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S:\TSU\SES\Projects\Safety Project Evaluations\Automatic Evaluation Workbooks\Work in Progress\"/>
    </mc:Choice>
  </mc:AlternateContent>
  <xr:revisionPtr revIDLastSave="0" documentId="13_ncr:1_{6B6B94F0-EB1E-46D2-A31E-E1B81D0EBC2A}" xr6:coauthVersionLast="47" xr6:coauthVersionMax="47" xr10:uidLastSave="{00000000-0000-0000-0000-000000000000}"/>
  <bookViews>
    <workbookView xWindow="28680" yWindow="-120" windowWidth="29040" windowHeight="15840" tabRatio="893" xr2:uid="{00000000-000D-0000-FFFF-FFFF00000000}"/>
  </bookViews>
  <sheets>
    <sheet name="Step-by-Step Instructions" sheetId="9" r:id="rId1"/>
    <sheet name="Typical Target Crashes" sheetId="10" r:id="rId2"/>
    <sheet name="Evaluation Set-up" sheetId="7" r:id="rId3"/>
    <sheet name="Intersection Mileposts" sheetId="11" r:id="rId4"/>
    <sheet name="Original fiche" sheetId="12" r:id="rId5"/>
    <sheet name="Filtered Fiche" sheetId="13" r:id="rId6"/>
    <sheet name="Binned Crashes" sheetId="8" r:id="rId7"/>
    <sheet name="1st Time Period" sheetId="4" r:id="rId8"/>
    <sheet name="2nd Time Period" sheetId="5" r:id="rId9"/>
    <sheet name="3rd Time Period" sheetId="21" r:id="rId10"/>
    <sheet name="Results - 1 Target" sheetId="18" r:id="rId11"/>
    <sheet name="Results - 2 Targets" sheetId="19" r:id="rId12"/>
    <sheet name="For NCDOT Staff - Tracking info" sheetId="17" r:id="rId13"/>
  </sheets>
  <externalReferences>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4" i="17" l="1"/>
  <c r="E15" i="17"/>
  <c r="E16" i="17"/>
  <c r="E17" i="17"/>
  <c r="E18" i="17"/>
  <c r="E19" i="17"/>
  <c r="E31" i="17"/>
  <c r="E32" i="17"/>
  <c r="E33" i="17"/>
  <c r="E34" i="17"/>
  <c r="E35" i="17"/>
  <c r="E36" i="17"/>
  <c r="E37" i="17"/>
  <c r="E13" i="17"/>
  <c r="D14" i="17"/>
  <c r="D15" i="17"/>
  <c r="D16" i="17"/>
  <c r="D17" i="17"/>
  <c r="D18" i="17"/>
  <c r="D19" i="17"/>
  <c r="D31" i="17"/>
  <c r="D32" i="17"/>
  <c r="D33" i="17"/>
  <c r="D34" i="17"/>
  <c r="D35" i="17"/>
  <c r="D36" i="17"/>
  <c r="D37" i="17"/>
  <c r="D13" i="17"/>
  <c r="C13" i="17"/>
  <c r="C14" i="17"/>
  <c r="C15" i="17"/>
  <c r="C16" i="17"/>
  <c r="C17" i="17"/>
  <c r="C18" i="17"/>
  <c r="C19" i="17"/>
  <c r="C31" i="17"/>
  <c r="C32" i="17"/>
  <c r="C33" i="17"/>
  <c r="C34" i="17"/>
  <c r="C35" i="17"/>
  <c r="C36" i="17"/>
  <c r="C37" i="17"/>
  <c r="Q5" i="17"/>
  <c r="AF20" i="7"/>
  <c r="AD20" i="7"/>
  <c r="AC20" i="7"/>
  <c r="AB20" i="7"/>
  <c r="AB53" i="7" s="1"/>
  <c r="Z20" i="7"/>
  <c r="Z53" i="7" s="1"/>
  <c r="X20" i="7"/>
  <c r="V20" i="7"/>
  <c r="AF19" i="7"/>
  <c r="AD19" i="7"/>
  <c r="AB19" i="7"/>
  <c r="Z19" i="7"/>
  <c r="X19" i="7"/>
  <c r="V19" i="7"/>
  <c r="V52" i="7" s="1"/>
  <c r="AF18" i="7"/>
  <c r="AD18" i="7"/>
  <c r="AC18" i="7"/>
  <c r="AB18" i="7"/>
  <c r="Z18" i="7"/>
  <c r="X18" i="7"/>
  <c r="V18" i="7"/>
  <c r="AF17" i="7"/>
  <c r="AF50" i="7" s="1"/>
  <c r="AD17" i="7"/>
  <c r="AC17" i="7"/>
  <c r="AB17" i="7"/>
  <c r="Z17" i="7"/>
  <c r="X17" i="7"/>
  <c r="W17" i="7"/>
  <c r="V17" i="7"/>
  <c r="G5" i="17"/>
  <c r="F5" i="17"/>
  <c r="D5" i="17"/>
  <c r="C5" i="17"/>
  <c r="B5" i="17"/>
  <c r="O51" i="7"/>
  <c r="P51" i="7"/>
  <c r="Q51" i="7"/>
  <c r="R51" i="7"/>
  <c r="AE51" i="7"/>
  <c r="AF51" i="7"/>
  <c r="AG51" i="7"/>
  <c r="AH51" i="7"/>
  <c r="AI51" i="7"/>
  <c r="AJ51" i="7"/>
  <c r="AK51" i="7"/>
  <c r="AL51" i="7"/>
  <c r="AM51" i="7"/>
  <c r="O52" i="7"/>
  <c r="P52" i="7"/>
  <c r="Q52" i="7"/>
  <c r="R52" i="7"/>
  <c r="S52" i="7"/>
  <c r="T52" i="7"/>
  <c r="U52" i="7"/>
  <c r="W52" i="7"/>
  <c r="X52" i="7"/>
  <c r="Y52" i="7"/>
  <c r="Z52" i="7"/>
  <c r="AA52" i="7"/>
  <c r="AB52" i="7"/>
  <c r="AC52" i="7"/>
  <c r="AD52" i="7"/>
  <c r="AE52" i="7"/>
  <c r="AF52" i="7"/>
  <c r="AG52" i="7"/>
  <c r="AH52" i="7"/>
  <c r="AI52" i="7"/>
  <c r="AJ52" i="7"/>
  <c r="AK52" i="7"/>
  <c r="AL52" i="7"/>
  <c r="AM52" i="7"/>
  <c r="O53" i="7"/>
  <c r="P53" i="7"/>
  <c r="Q53" i="7"/>
  <c r="R53" i="7"/>
  <c r="S53" i="7"/>
  <c r="T53" i="7"/>
  <c r="U53" i="7"/>
  <c r="V53" i="7"/>
  <c r="W53" i="7"/>
  <c r="X53" i="7"/>
  <c r="Y53" i="7"/>
  <c r="AA53" i="7"/>
  <c r="AC53" i="7"/>
  <c r="AD53" i="7"/>
  <c r="AE53" i="7"/>
  <c r="AF53" i="7"/>
  <c r="AG53" i="7"/>
  <c r="AH53" i="7"/>
  <c r="AI53" i="7"/>
  <c r="AJ53" i="7"/>
  <c r="AK53" i="7"/>
  <c r="AL53" i="7"/>
  <c r="AM53" i="7"/>
  <c r="O54" i="7"/>
  <c r="P54" i="7"/>
  <c r="Q54" i="7"/>
  <c r="R54" i="7"/>
  <c r="S54" i="7"/>
  <c r="T54" i="7"/>
  <c r="U54" i="7"/>
  <c r="V54" i="7"/>
  <c r="W54" i="7"/>
  <c r="X54" i="7"/>
  <c r="Y54" i="7"/>
  <c r="Z54" i="7"/>
  <c r="AA54" i="7"/>
  <c r="AB54" i="7"/>
  <c r="AC54" i="7"/>
  <c r="AD54" i="7"/>
  <c r="AE54" i="7"/>
  <c r="AF54" i="7"/>
  <c r="AG54" i="7"/>
  <c r="AH54" i="7"/>
  <c r="AI54" i="7"/>
  <c r="AJ54" i="7"/>
  <c r="AK54" i="7"/>
  <c r="AL54" i="7"/>
  <c r="AM54" i="7"/>
  <c r="O55" i="7"/>
  <c r="P55" i="7"/>
  <c r="Q55" i="7"/>
  <c r="R55" i="7"/>
  <c r="S55" i="7"/>
  <c r="T55" i="7"/>
  <c r="U55" i="7"/>
  <c r="V55" i="7"/>
  <c r="W55" i="7"/>
  <c r="X55" i="7"/>
  <c r="Y55" i="7"/>
  <c r="Z55" i="7"/>
  <c r="AA55" i="7"/>
  <c r="AB55" i="7"/>
  <c r="AC55" i="7"/>
  <c r="AD55" i="7"/>
  <c r="AE55" i="7"/>
  <c r="AF55" i="7"/>
  <c r="AG55" i="7"/>
  <c r="AH55" i="7"/>
  <c r="AI55" i="7"/>
  <c r="AJ55" i="7"/>
  <c r="AK55" i="7"/>
  <c r="AL55" i="7"/>
  <c r="AM55" i="7"/>
  <c r="O56" i="7"/>
  <c r="P56" i="7"/>
  <c r="Q56" i="7"/>
  <c r="R56" i="7"/>
  <c r="S56" i="7"/>
  <c r="T56" i="7"/>
  <c r="U56" i="7"/>
  <c r="V56" i="7"/>
  <c r="W56" i="7"/>
  <c r="X56" i="7"/>
  <c r="Y56" i="7"/>
  <c r="Z56" i="7"/>
  <c r="AA56" i="7"/>
  <c r="AB56" i="7"/>
  <c r="AC56" i="7"/>
  <c r="AD56" i="7"/>
  <c r="AE56" i="7"/>
  <c r="AF56" i="7"/>
  <c r="AG56" i="7"/>
  <c r="AH56" i="7"/>
  <c r="AI56" i="7"/>
  <c r="AJ56" i="7"/>
  <c r="AK56" i="7"/>
  <c r="AL56" i="7"/>
  <c r="AM56" i="7"/>
  <c r="O57" i="7"/>
  <c r="P57" i="7"/>
  <c r="Q57" i="7"/>
  <c r="R57" i="7"/>
  <c r="S57" i="7"/>
  <c r="T57" i="7"/>
  <c r="U57" i="7"/>
  <c r="V57" i="7"/>
  <c r="W57" i="7"/>
  <c r="X57" i="7"/>
  <c r="Y57" i="7"/>
  <c r="Z57" i="7"/>
  <c r="AA57" i="7"/>
  <c r="AB57" i="7"/>
  <c r="AC57" i="7"/>
  <c r="AD57" i="7"/>
  <c r="AE57" i="7"/>
  <c r="AF57" i="7"/>
  <c r="AG57" i="7"/>
  <c r="AH57" i="7"/>
  <c r="AI57" i="7"/>
  <c r="AJ57" i="7"/>
  <c r="AK57" i="7"/>
  <c r="AL57" i="7"/>
  <c r="AM57" i="7"/>
  <c r="O58" i="7"/>
  <c r="P58" i="7"/>
  <c r="Q58" i="7"/>
  <c r="R58" i="7"/>
  <c r="S58" i="7"/>
  <c r="T58" i="7"/>
  <c r="U58" i="7"/>
  <c r="V58" i="7"/>
  <c r="W58" i="7"/>
  <c r="X58" i="7"/>
  <c r="Y58" i="7"/>
  <c r="Z58" i="7"/>
  <c r="AA58" i="7"/>
  <c r="AB58" i="7"/>
  <c r="AC58" i="7"/>
  <c r="AD58" i="7"/>
  <c r="AE58" i="7"/>
  <c r="AF58" i="7"/>
  <c r="AG58" i="7"/>
  <c r="AH58" i="7"/>
  <c r="AI58" i="7"/>
  <c r="AJ58" i="7"/>
  <c r="AK58" i="7"/>
  <c r="AL58" i="7"/>
  <c r="AM58" i="7"/>
  <c r="O59" i="7"/>
  <c r="P59" i="7"/>
  <c r="Q59" i="7"/>
  <c r="R59" i="7"/>
  <c r="S59" i="7"/>
  <c r="T59" i="7"/>
  <c r="U59" i="7"/>
  <c r="V59" i="7"/>
  <c r="W59" i="7"/>
  <c r="X59" i="7"/>
  <c r="Y59" i="7"/>
  <c r="Z59" i="7"/>
  <c r="AA59" i="7"/>
  <c r="AB59" i="7"/>
  <c r="AC59" i="7"/>
  <c r="AD59" i="7"/>
  <c r="AE59" i="7"/>
  <c r="AF59" i="7"/>
  <c r="AG59" i="7"/>
  <c r="AH59" i="7"/>
  <c r="AI59" i="7"/>
  <c r="AJ59" i="7"/>
  <c r="AK59" i="7"/>
  <c r="AL59" i="7"/>
  <c r="AM59" i="7"/>
  <c r="O60" i="7"/>
  <c r="P60" i="7"/>
  <c r="Q60" i="7"/>
  <c r="R60" i="7"/>
  <c r="S60" i="7"/>
  <c r="T60" i="7"/>
  <c r="U60" i="7"/>
  <c r="V60" i="7"/>
  <c r="W60" i="7"/>
  <c r="X60" i="7"/>
  <c r="Y60" i="7"/>
  <c r="Z60" i="7"/>
  <c r="AA60" i="7"/>
  <c r="AB60" i="7"/>
  <c r="AC60" i="7"/>
  <c r="AD60" i="7"/>
  <c r="AE60" i="7"/>
  <c r="AF60" i="7"/>
  <c r="AG60" i="7"/>
  <c r="AH60" i="7"/>
  <c r="AI60" i="7"/>
  <c r="AJ60" i="7"/>
  <c r="AK60" i="7"/>
  <c r="AL60" i="7"/>
  <c r="AM60" i="7"/>
  <c r="O61" i="7"/>
  <c r="P61" i="7"/>
  <c r="Q61" i="7"/>
  <c r="R61" i="7"/>
  <c r="S61" i="7"/>
  <c r="T61" i="7"/>
  <c r="U61" i="7"/>
  <c r="V61" i="7"/>
  <c r="W61" i="7"/>
  <c r="X61" i="7"/>
  <c r="Y61" i="7"/>
  <c r="Z61" i="7"/>
  <c r="AA61" i="7"/>
  <c r="AB61" i="7"/>
  <c r="AC61" i="7"/>
  <c r="AD61" i="7"/>
  <c r="AE61" i="7"/>
  <c r="AF61" i="7"/>
  <c r="AG61" i="7"/>
  <c r="AH61" i="7"/>
  <c r="AI61" i="7"/>
  <c r="AJ61" i="7"/>
  <c r="AK61" i="7"/>
  <c r="AL61" i="7"/>
  <c r="AM61" i="7"/>
  <c r="O62" i="7"/>
  <c r="P62" i="7"/>
  <c r="Q62" i="7"/>
  <c r="R62" i="7"/>
  <c r="S62" i="7"/>
  <c r="T62" i="7"/>
  <c r="U62" i="7"/>
  <c r="V62" i="7"/>
  <c r="W62" i="7"/>
  <c r="X62" i="7"/>
  <c r="Y62" i="7"/>
  <c r="Z62" i="7"/>
  <c r="AA62" i="7"/>
  <c r="AB62" i="7"/>
  <c r="AC62" i="7"/>
  <c r="AD62" i="7"/>
  <c r="AE62" i="7"/>
  <c r="AF62" i="7"/>
  <c r="AG62" i="7"/>
  <c r="AH62" i="7"/>
  <c r="AI62" i="7"/>
  <c r="AJ62" i="7"/>
  <c r="AK62" i="7"/>
  <c r="AL62" i="7"/>
  <c r="AM62" i="7"/>
  <c r="O63" i="7"/>
  <c r="P63" i="7"/>
  <c r="Q63" i="7"/>
  <c r="R63" i="7"/>
  <c r="S63" i="7"/>
  <c r="T63" i="7"/>
  <c r="U63" i="7"/>
  <c r="V63" i="7"/>
  <c r="W63" i="7"/>
  <c r="X63" i="7"/>
  <c r="Y63" i="7"/>
  <c r="Z63" i="7"/>
  <c r="AA63" i="7"/>
  <c r="AB63" i="7"/>
  <c r="AC63" i="7"/>
  <c r="AD63" i="7"/>
  <c r="AE63" i="7"/>
  <c r="AF63" i="7"/>
  <c r="AG63" i="7"/>
  <c r="AH63" i="7"/>
  <c r="AI63" i="7"/>
  <c r="AJ63" i="7"/>
  <c r="AK63" i="7"/>
  <c r="AL63" i="7"/>
  <c r="AM63" i="7"/>
  <c r="O64" i="7"/>
  <c r="P64" i="7"/>
  <c r="Q64" i="7"/>
  <c r="R64" i="7"/>
  <c r="S64" i="7"/>
  <c r="T64" i="7"/>
  <c r="U64" i="7"/>
  <c r="V64" i="7"/>
  <c r="W64" i="7"/>
  <c r="X64" i="7"/>
  <c r="Y64" i="7"/>
  <c r="Z64" i="7"/>
  <c r="AA64" i="7"/>
  <c r="AB64" i="7"/>
  <c r="AC64" i="7"/>
  <c r="AD64" i="7"/>
  <c r="AE64" i="7"/>
  <c r="AF64" i="7"/>
  <c r="AG64" i="7"/>
  <c r="AH64" i="7"/>
  <c r="AI64" i="7"/>
  <c r="AJ64" i="7"/>
  <c r="AK64" i="7"/>
  <c r="AL64" i="7"/>
  <c r="AM64" i="7"/>
  <c r="O65" i="7"/>
  <c r="P65" i="7"/>
  <c r="Q65" i="7"/>
  <c r="R65" i="7"/>
  <c r="S65" i="7"/>
  <c r="T65" i="7"/>
  <c r="U65" i="7"/>
  <c r="V65" i="7"/>
  <c r="W65" i="7"/>
  <c r="X65" i="7"/>
  <c r="Y65" i="7"/>
  <c r="Z65" i="7"/>
  <c r="AA65" i="7"/>
  <c r="AB65" i="7"/>
  <c r="AC65" i="7"/>
  <c r="AD65" i="7"/>
  <c r="AE65" i="7"/>
  <c r="AF65" i="7"/>
  <c r="AG65" i="7"/>
  <c r="AH65" i="7"/>
  <c r="AI65" i="7"/>
  <c r="AJ65" i="7"/>
  <c r="AK65" i="7"/>
  <c r="AL65" i="7"/>
  <c r="AM65" i="7"/>
  <c r="O66" i="7"/>
  <c r="P66" i="7"/>
  <c r="Q66" i="7"/>
  <c r="R66" i="7"/>
  <c r="S66" i="7"/>
  <c r="T66" i="7"/>
  <c r="U66" i="7"/>
  <c r="V66" i="7"/>
  <c r="W66" i="7"/>
  <c r="X66" i="7"/>
  <c r="Y66" i="7"/>
  <c r="Z66" i="7"/>
  <c r="AA66" i="7"/>
  <c r="AB66" i="7"/>
  <c r="AC66" i="7"/>
  <c r="AD66" i="7"/>
  <c r="AE66" i="7"/>
  <c r="AF66" i="7"/>
  <c r="AG66" i="7"/>
  <c r="AH66" i="7"/>
  <c r="AI66" i="7"/>
  <c r="AJ66" i="7"/>
  <c r="AK66" i="7"/>
  <c r="AL66" i="7"/>
  <c r="AM66" i="7"/>
  <c r="O67" i="7"/>
  <c r="P67" i="7"/>
  <c r="Q67" i="7"/>
  <c r="R67" i="7"/>
  <c r="S67" i="7"/>
  <c r="T67" i="7"/>
  <c r="U67" i="7"/>
  <c r="V67" i="7"/>
  <c r="W67" i="7"/>
  <c r="X67" i="7"/>
  <c r="Y67" i="7"/>
  <c r="Z67" i="7"/>
  <c r="AA67" i="7"/>
  <c r="AB67" i="7"/>
  <c r="AC67" i="7"/>
  <c r="AD67" i="7"/>
  <c r="AE67" i="7"/>
  <c r="AF67" i="7"/>
  <c r="AG67" i="7"/>
  <c r="AH67" i="7"/>
  <c r="AI67" i="7"/>
  <c r="AJ67" i="7"/>
  <c r="AK67" i="7"/>
  <c r="AL67" i="7"/>
  <c r="AM67" i="7"/>
  <c r="O68" i="7"/>
  <c r="P68" i="7"/>
  <c r="Q68" i="7"/>
  <c r="R68" i="7"/>
  <c r="S68" i="7"/>
  <c r="T68" i="7"/>
  <c r="U68" i="7"/>
  <c r="V68" i="7"/>
  <c r="W68" i="7"/>
  <c r="X68" i="7"/>
  <c r="Y68" i="7"/>
  <c r="Z68" i="7"/>
  <c r="AA68" i="7"/>
  <c r="AB68" i="7"/>
  <c r="AC68" i="7"/>
  <c r="AD68" i="7"/>
  <c r="AE68" i="7"/>
  <c r="AF68" i="7"/>
  <c r="AG68" i="7"/>
  <c r="AH68" i="7"/>
  <c r="AI68" i="7"/>
  <c r="AJ68" i="7"/>
  <c r="AK68" i="7"/>
  <c r="AL68" i="7"/>
  <c r="AM68" i="7"/>
  <c r="O69" i="7"/>
  <c r="P69" i="7"/>
  <c r="Q69" i="7"/>
  <c r="R69" i="7"/>
  <c r="S69" i="7"/>
  <c r="T69" i="7"/>
  <c r="U69" i="7"/>
  <c r="V69" i="7"/>
  <c r="W69" i="7"/>
  <c r="X69" i="7"/>
  <c r="Y69" i="7"/>
  <c r="Z69" i="7"/>
  <c r="AA69" i="7"/>
  <c r="AB69" i="7"/>
  <c r="AC69" i="7"/>
  <c r="AD69" i="7"/>
  <c r="AE69" i="7"/>
  <c r="AF69" i="7"/>
  <c r="AG69" i="7"/>
  <c r="AH69" i="7"/>
  <c r="AI69" i="7"/>
  <c r="AJ69" i="7"/>
  <c r="AK69" i="7"/>
  <c r="AL69" i="7"/>
  <c r="AM69" i="7"/>
  <c r="O70" i="7"/>
  <c r="P70" i="7"/>
  <c r="Q70" i="7"/>
  <c r="R70" i="7"/>
  <c r="S70" i="7"/>
  <c r="T70" i="7"/>
  <c r="U70" i="7"/>
  <c r="V70" i="7"/>
  <c r="W70" i="7"/>
  <c r="X70" i="7"/>
  <c r="Y70" i="7"/>
  <c r="Z70" i="7"/>
  <c r="AA70" i="7"/>
  <c r="AB70" i="7"/>
  <c r="AC70" i="7"/>
  <c r="AD70" i="7"/>
  <c r="AE70" i="7"/>
  <c r="AF70" i="7"/>
  <c r="AG70" i="7"/>
  <c r="AH70" i="7"/>
  <c r="AI70" i="7"/>
  <c r="AJ70" i="7"/>
  <c r="AK70" i="7"/>
  <c r="AL70" i="7"/>
  <c r="AM70" i="7"/>
  <c r="O71" i="7"/>
  <c r="P71" i="7"/>
  <c r="Q71" i="7"/>
  <c r="R71" i="7"/>
  <c r="S71" i="7"/>
  <c r="T71" i="7"/>
  <c r="U71" i="7"/>
  <c r="V71" i="7"/>
  <c r="W71" i="7"/>
  <c r="X71" i="7"/>
  <c r="Y71" i="7"/>
  <c r="Z71" i="7"/>
  <c r="AA71" i="7"/>
  <c r="AB71" i="7"/>
  <c r="AC71" i="7"/>
  <c r="AD71" i="7"/>
  <c r="AE71" i="7"/>
  <c r="AF71" i="7"/>
  <c r="AG71" i="7"/>
  <c r="AH71" i="7"/>
  <c r="AI71" i="7"/>
  <c r="AJ71" i="7"/>
  <c r="AK71" i="7"/>
  <c r="AL71" i="7"/>
  <c r="AM71" i="7"/>
  <c r="O72" i="7"/>
  <c r="P72" i="7"/>
  <c r="Q72" i="7"/>
  <c r="R72" i="7"/>
  <c r="S72" i="7"/>
  <c r="T72" i="7"/>
  <c r="U72" i="7"/>
  <c r="V72" i="7"/>
  <c r="W72" i="7"/>
  <c r="X72" i="7"/>
  <c r="Y72" i="7"/>
  <c r="Z72" i="7"/>
  <c r="AA72" i="7"/>
  <c r="AB72" i="7"/>
  <c r="AC72" i="7"/>
  <c r="AD72" i="7"/>
  <c r="AE72" i="7"/>
  <c r="AF72" i="7"/>
  <c r="AG72" i="7"/>
  <c r="AH72" i="7"/>
  <c r="AI72" i="7"/>
  <c r="AJ72" i="7"/>
  <c r="AK72" i="7"/>
  <c r="AL72" i="7"/>
  <c r="AM72" i="7"/>
  <c r="O73" i="7"/>
  <c r="P73" i="7"/>
  <c r="Q73" i="7"/>
  <c r="R73" i="7"/>
  <c r="S73" i="7"/>
  <c r="T73" i="7"/>
  <c r="U73" i="7"/>
  <c r="V73" i="7"/>
  <c r="W73" i="7"/>
  <c r="X73" i="7"/>
  <c r="Y73" i="7"/>
  <c r="Z73" i="7"/>
  <c r="AA73" i="7"/>
  <c r="AB73" i="7"/>
  <c r="AC73" i="7"/>
  <c r="AD73" i="7"/>
  <c r="AE73" i="7"/>
  <c r="AF73" i="7"/>
  <c r="AG73" i="7"/>
  <c r="AH73" i="7"/>
  <c r="AI73" i="7"/>
  <c r="AJ73" i="7"/>
  <c r="AK73" i="7"/>
  <c r="AL73" i="7"/>
  <c r="AM73" i="7"/>
  <c r="O74" i="7"/>
  <c r="P74" i="7"/>
  <c r="Q74" i="7"/>
  <c r="R74" i="7"/>
  <c r="S74" i="7"/>
  <c r="T74" i="7"/>
  <c r="U74" i="7"/>
  <c r="V74" i="7"/>
  <c r="W74" i="7"/>
  <c r="X74" i="7"/>
  <c r="Y74" i="7"/>
  <c r="Z74" i="7"/>
  <c r="AA74" i="7"/>
  <c r="AB74" i="7"/>
  <c r="AC74" i="7"/>
  <c r="AD74" i="7"/>
  <c r="AE74" i="7"/>
  <c r="AF74" i="7"/>
  <c r="AG74" i="7"/>
  <c r="AH74" i="7"/>
  <c r="AI74" i="7"/>
  <c r="AJ74" i="7"/>
  <c r="AK74" i="7"/>
  <c r="AL74" i="7"/>
  <c r="AM74" i="7"/>
  <c r="P50" i="7"/>
  <c r="Q50" i="7"/>
  <c r="R50" i="7"/>
  <c r="AE50" i="7"/>
  <c r="AG50" i="7"/>
  <c r="AH50" i="7"/>
  <c r="AI50" i="7"/>
  <c r="AJ50" i="7"/>
  <c r="AK50" i="7"/>
  <c r="AL50" i="7"/>
  <c r="AM50" i="7"/>
  <c r="O50" i="7"/>
  <c r="AM42" i="7"/>
  <c r="AL42" i="7"/>
  <c r="AK42" i="7"/>
  <c r="AJ42" i="7"/>
  <c r="AI42" i="7"/>
  <c r="AH42" i="7"/>
  <c r="AG42" i="7"/>
  <c r="R42" i="7"/>
  <c r="Q42" i="7"/>
  <c r="P42" i="7"/>
  <c r="O42" i="7"/>
  <c r="G39" i="11"/>
  <c r="F39" i="11"/>
  <c r="G38" i="11"/>
  <c r="F38" i="11"/>
  <c r="G37" i="11"/>
  <c r="F37" i="11"/>
  <c r="G36" i="11"/>
  <c r="F36" i="11"/>
  <c r="G35" i="11"/>
  <c r="F35" i="11"/>
  <c r="G34" i="11"/>
  <c r="F34" i="11"/>
  <c r="G33" i="11"/>
  <c r="F33" i="11"/>
  <c r="G32" i="11"/>
  <c r="F32" i="11"/>
  <c r="G31" i="11"/>
  <c r="F31" i="11"/>
  <c r="G30" i="11"/>
  <c r="F30" i="11"/>
  <c r="G29" i="11"/>
  <c r="F29" i="11"/>
  <c r="G28" i="11"/>
  <c r="F28" i="11"/>
  <c r="G27" i="11"/>
  <c r="F27" i="11"/>
  <c r="G26" i="11"/>
  <c r="F26" i="11"/>
  <c r="G25" i="11"/>
  <c r="F25" i="11"/>
  <c r="G24" i="11"/>
  <c r="F24" i="11"/>
  <c r="G23" i="11"/>
  <c r="F23" i="11"/>
  <c r="G22" i="11"/>
  <c r="F22" i="11"/>
  <c r="G21" i="11"/>
  <c r="F21" i="11"/>
  <c r="G20" i="11"/>
  <c r="F20" i="11"/>
  <c r="G19" i="11"/>
  <c r="F19" i="11"/>
  <c r="G18" i="11"/>
  <c r="F18" i="11"/>
  <c r="G17" i="11"/>
  <c r="F17" i="11"/>
  <c r="G16" i="11"/>
  <c r="F16" i="11"/>
  <c r="G15" i="11"/>
  <c r="F15" i="11"/>
  <c r="G14" i="11"/>
  <c r="F14" i="11"/>
  <c r="G13" i="11"/>
  <c r="F13" i="11"/>
  <c r="G12" i="11"/>
  <c r="F12" i="11"/>
  <c r="G11" i="11"/>
  <c r="F11" i="11"/>
  <c r="G10" i="11"/>
  <c r="F10" i="11"/>
  <c r="G9" i="11"/>
  <c r="F9" i="11"/>
  <c r="G8" i="11"/>
  <c r="F8" i="11"/>
  <c r="G7" i="11"/>
  <c r="F7" i="11"/>
  <c r="G6" i="11"/>
  <c r="F6" i="11"/>
  <c r="G5" i="11"/>
  <c r="F5" i="11"/>
  <c r="Z5" i="17" l="1"/>
  <c r="AB5" i="17"/>
  <c r="AA5" i="17"/>
  <c r="Y5" i="17"/>
  <c r="AL5" i="17"/>
  <c r="AK5" i="17"/>
  <c r="AN5" i="17"/>
  <c r="AM5" i="17"/>
  <c r="AH5" i="17"/>
  <c r="AJ5" i="17"/>
  <c r="AI5" i="17"/>
  <c r="AG5" i="17"/>
  <c r="V5" i="17"/>
  <c r="U5" i="17"/>
  <c r="X5" i="17"/>
  <c r="W5" i="17"/>
  <c r="AD5" i="17"/>
  <c r="AC5" i="17"/>
  <c r="AF5" i="17"/>
  <c r="AE5" i="17"/>
  <c r="R5" i="17"/>
  <c r="T5" i="17"/>
  <c r="S5" i="17"/>
  <c r="H26" i="19"/>
  <c r="Q86" i="4"/>
  <c r="R86" i="4"/>
  <c r="P86" i="4" s="1"/>
  <c r="S86" i="4"/>
  <c r="T86" i="4"/>
  <c r="U86" i="4"/>
  <c r="V86" i="4"/>
  <c r="Q87" i="4"/>
  <c r="R87" i="4"/>
  <c r="P87" i="4" s="1"/>
  <c r="S87" i="4"/>
  <c r="T87" i="4"/>
  <c r="U87" i="4"/>
  <c r="V87" i="4"/>
  <c r="Q88" i="4"/>
  <c r="R88" i="4"/>
  <c r="P88" i="4" s="1"/>
  <c r="S88" i="4"/>
  <c r="T88" i="4"/>
  <c r="U88" i="4"/>
  <c r="V88" i="4"/>
  <c r="Q89" i="4"/>
  <c r="R89" i="4"/>
  <c r="P89" i="4" s="1"/>
  <c r="S89" i="4"/>
  <c r="T89" i="4"/>
  <c r="U89" i="4"/>
  <c r="V89" i="4"/>
  <c r="Q90" i="4"/>
  <c r="R90" i="4"/>
  <c r="P90" i="4" s="1"/>
  <c r="S90" i="4"/>
  <c r="T90" i="4"/>
  <c r="U90" i="4"/>
  <c r="V90" i="4"/>
  <c r="P91" i="4"/>
  <c r="Q91" i="4"/>
  <c r="R91" i="4"/>
  <c r="S91" i="4"/>
  <c r="T91" i="4"/>
  <c r="U91" i="4"/>
  <c r="V91" i="4"/>
  <c r="Q92" i="4"/>
  <c r="R92" i="4"/>
  <c r="P92" i="4" s="1"/>
  <c r="S92" i="4"/>
  <c r="T92" i="4"/>
  <c r="U92" i="4"/>
  <c r="V92" i="4"/>
  <c r="Q93" i="4"/>
  <c r="R93" i="4"/>
  <c r="P93" i="4" s="1"/>
  <c r="S93" i="4"/>
  <c r="T93" i="4"/>
  <c r="U93" i="4"/>
  <c r="V93" i="4"/>
  <c r="Q94" i="4"/>
  <c r="R94" i="4"/>
  <c r="P94" i="4" s="1"/>
  <c r="S94" i="4"/>
  <c r="T94" i="4"/>
  <c r="U94" i="4"/>
  <c r="V94" i="4"/>
  <c r="Q95" i="4"/>
  <c r="R95" i="4"/>
  <c r="P95" i="4" s="1"/>
  <c r="S95" i="4"/>
  <c r="T95" i="4"/>
  <c r="U95" i="4"/>
  <c r="V95" i="4"/>
  <c r="Q96" i="4"/>
  <c r="R96" i="4"/>
  <c r="P96" i="4" s="1"/>
  <c r="S96" i="4"/>
  <c r="T96" i="4"/>
  <c r="U96" i="4"/>
  <c r="V96" i="4"/>
  <c r="Q97" i="4"/>
  <c r="R97" i="4"/>
  <c r="P97" i="4" s="1"/>
  <c r="S97" i="4"/>
  <c r="T97" i="4"/>
  <c r="U97" i="4"/>
  <c r="V97" i="4"/>
  <c r="Q98" i="4"/>
  <c r="R98" i="4"/>
  <c r="P98" i="4" s="1"/>
  <c r="S98" i="4"/>
  <c r="T98" i="4"/>
  <c r="U98" i="4"/>
  <c r="V98" i="4"/>
  <c r="Q99" i="4"/>
  <c r="R99" i="4"/>
  <c r="P99" i="4" s="1"/>
  <c r="S99" i="4"/>
  <c r="T99" i="4"/>
  <c r="U99" i="4"/>
  <c r="V99" i="4"/>
  <c r="P100" i="4"/>
  <c r="Q100" i="4"/>
  <c r="R100" i="4"/>
  <c r="S100" i="4"/>
  <c r="T100" i="4"/>
  <c r="U100" i="4"/>
  <c r="V100" i="4"/>
  <c r="Q101" i="4"/>
  <c r="R101" i="4"/>
  <c r="P101" i="4" s="1"/>
  <c r="S101" i="4"/>
  <c r="T101" i="4"/>
  <c r="U101" i="4"/>
  <c r="V101" i="4"/>
  <c r="Q102" i="4"/>
  <c r="R102" i="4"/>
  <c r="P102" i="4" s="1"/>
  <c r="S102" i="4"/>
  <c r="T102" i="4"/>
  <c r="U102" i="4"/>
  <c r="V102" i="4"/>
  <c r="Q103" i="4"/>
  <c r="R103" i="4"/>
  <c r="P103" i="4" s="1"/>
  <c r="S103" i="4"/>
  <c r="T103" i="4"/>
  <c r="U103" i="4"/>
  <c r="V103" i="4"/>
  <c r="Q104" i="4"/>
  <c r="R104" i="4"/>
  <c r="P104" i="4" s="1"/>
  <c r="S104" i="4"/>
  <c r="T104" i="4"/>
  <c r="U104" i="4"/>
  <c r="V104" i="4"/>
  <c r="Q105" i="4"/>
  <c r="R105" i="4"/>
  <c r="P105" i="4" s="1"/>
  <c r="S105" i="4"/>
  <c r="T105" i="4"/>
  <c r="U105" i="4"/>
  <c r="V105" i="4"/>
  <c r="Q106" i="4"/>
  <c r="R106" i="4"/>
  <c r="P106" i="4" s="1"/>
  <c r="S106" i="4"/>
  <c r="T106" i="4"/>
  <c r="U106" i="4"/>
  <c r="V106" i="4"/>
  <c r="Q107" i="4"/>
  <c r="R107" i="4"/>
  <c r="P107" i="4" s="1"/>
  <c r="S107" i="4"/>
  <c r="T107" i="4"/>
  <c r="U107" i="4"/>
  <c r="V107" i="4"/>
  <c r="Q108" i="4"/>
  <c r="R108" i="4"/>
  <c r="P108" i="4" s="1"/>
  <c r="S108" i="4"/>
  <c r="T108" i="4"/>
  <c r="U108" i="4"/>
  <c r="V108" i="4"/>
  <c r="Q109" i="4"/>
  <c r="R109" i="4"/>
  <c r="P109" i="4" s="1"/>
  <c r="S109" i="4"/>
  <c r="T109" i="4"/>
  <c r="U109" i="4"/>
  <c r="V109" i="4"/>
  <c r="Q110" i="4"/>
  <c r="R110" i="4"/>
  <c r="P110" i="4" s="1"/>
  <c r="S110" i="4"/>
  <c r="T110" i="4"/>
  <c r="U110" i="4"/>
  <c r="V110" i="4"/>
  <c r="P111" i="4"/>
  <c r="Q111" i="4"/>
  <c r="R111" i="4"/>
  <c r="S111" i="4"/>
  <c r="T111" i="4"/>
  <c r="U111" i="4"/>
  <c r="V111" i="4"/>
  <c r="Q112" i="4"/>
  <c r="R112" i="4"/>
  <c r="P112" i="4" s="1"/>
  <c r="S112" i="4"/>
  <c r="T112" i="4"/>
  <c r="U112" i="4"/>
  <c r="V112" i="4"/>
  <c r="Q113" i="4"/>
  <c r="R113" i="4"/>
  <c r="P113" i="4" s="1"/>
  <c r="S113" i="4"/>
  <c r="T113" i="4"/>
  <c r="U113" i="4"/>
  <c r="V113" i="4"/>
  <c r="Q114" i="4"/>
  <c r="R114" i="4"/>
  <c r="P114" i="4" s="1"/>
  <c r="S114" i="4"/>
  <c r="T114" i="4"/>
  <c r="U114" i="4"/>
  <c r="V114" i="4"/>
  <c r="Q115" i="4"/>
  <c r="R115" i="4"/>
  <c r="P115" i="4" s="1"/>
  <c r="S115" i="4"/>
  <c r="T115" i="4"/>
  <c r="U115" i="4"/>
  <c r="V115" i="4"/>
  <c r="P116" i="4"/>
  <c r="Q116" i="4"/>
  <c r="R116" i="4"/>
  <c r="S116" i="4"/>
  <c r="T116" i="4"/>
  <c r="U116" i="4"/>
  <c r="V116" i="4"/>
  <c r="Q117" i="4"/>
  <c r="R117" i="4"/>
  <c r="P117" i="4" s="1"/>
  <c r="S117" i="4"/>
  <c r="T117" i="4"/>
  <c r="U117" i="4"/>
  <c r="V117" i="4"/>
  <c r="Q118" i="4"/>
  <c r="R118" i="4"/>
  <c r="P118" i="4" s="1"/>
  <c r="S118" i="4"/>
  <c r="T118" i="4"/>
  <c r="U118" i="4"/>
  <c r="V118" i="4"/>
  <c r="P119" i="4"/>
  <c r="Q119" i="4"/>
  <c r="R119" i="4"/>
  <c r="S119" i="4"/>
  <c r="T119" i="4"/>
  <c r="U119" i="4"/>
  <c r="V119" i="4"/>
  <c r="Q120" i="4"/>
  <c r="R120" i="4"/>
  <c r="P120" i="4" s="1"/>
  <c r="S120" i="4"/>
  <c r="T120" i="4"/>
  <c r="U120" i="4"/>
  <c r="V120" i="4"/>
  <c r="Q121" i="4"/>
  <c r="R121" i="4"/>
  <c r="P121" i="4" s="1"/>
  <c r="S121" i="4"/>
  <c r="T121" i="4"/>
  <c r="U121" i="4"/>
  <c r="V121" i="4"/>
  <c r="Q122" i="4"/>
  <c r="R122" i="4"/>
  <c r="P122" i="4" s="1"/>
  <c r="S122" i="4"/>
  <c r="T122" i="4"/>
  <c r="U122" i="4"/>
  <c r="V122" i="4"/>
  <c r="Q123" i="4"/>
  <c r="R123" i="4"/>
  <c r="P123" i="4" s="1"/>
  <c r="S123" i="4"/>
  <c r="T123" i="4"/>
  <c r="U123" i="4"/>
  <c r="V123" i="4"/>
  <c r="Q124" i="4"/>
  <c r="R124" i="4"/>
  <c r="P124" i="4" s="1"/>
  <c r="S124" i="4"/>
  <c r="T124" i="4"/>
  <c r="U124" i="4"/>
  <c r="V124" i="4"/>
  <c r="Q125" i="4"/>
  <c r="R125" i="4"/>
  <c r="P125" i="4" s="1"/>
  <c r="S125" i="4"/>
  <c r="T125" i="4"/>
  <c r="U125" i="4"/>
  <c r="V125" i="4"/>
  <c r="Q126" i="4"/>
  <c r="R126" i="4"/>
  <c r="P126" i="4" s="1"/>
  <c r="S126" i="4"/>
  <c r="T126" i="4"/>
  <c r="U126" i="4"/>
  <c r="V126" i="4"/>
  <c r="Q127" i="4"/>
  <c r="R127" i="4"/>
  <c r="P127" i="4" s="1"/>
  <c r="S127" i="4"/>
  <c r="T127" i="4"/>
  <c r="U127" i="4"/>
  <c r="V127" i="4"/>
  <c r="Q128" i="4"/>
  <c r="R128" i="4"/>
  <c r="P128" i="4" s="1"/>
  <c r="S128" i="4"/>
  <c r="T128" i="4"/>
  <c r="U128" i="4"/>
  <c r="V128" i="4"/>
  <c r="Q129" i="4"/>
  <c r="R129" i="4"/>
  <c r="P129" i="4" s="1"/>
  <c r="S129" i="4"/>
  <c r="T129" i="4"/>
  <c r="U129" i="4"/>
  <c r="V129" i="4"/>
  <c r="Q130" i="4"/>
  <c r="R130" i="4"/>
  <c r="P130" i="4" s="1"/>
  <c r="S130" i="4"/>
  <c r="T130" i="4"/>
  <c r="U130" i="4"/>
  <c r="V130" i="4"/>
  <c r="Q131" i="4"/>
  <c r="R131" i="4"/>
  <c r="P131" i="4" s="1"/>
  <c r="S131" i="4"/>
  <c r="T131" i="4"/>
  <c r="U131" i="4"/>
  <c r="V131" i="4"/>
  <c r="Q132" i="4"/>
  <c r="R132" i="4"/>
  <c r="P132" i="4" s="1"/>
  <c r="S132" i="4"/>
  <c r="T132" i="4"/>
  <c r="U132" i="4"/>
  <c r="V132" i="4"/>
  <c r="Q133" i="4"/>
  <c r="R133" i="4"/>
  <c r="P133" i="4" s="1"/>
  <c r="S133" i="4"/>
  <c r="T133" i="4"/>
  <c r="U133" i="4"/>
  <c r="V133" i="4"/>
  <c r="Q134" i="4"/>
  <c r="R134" i="4"/>
  <c r="P134" i="4" s="1"/>
  <c r="S134" i="4"/>
  <c r="T134" i="4"/>
  <c r="U134" i="4"/>
  <c r="V134" i="4"/>
  <c r="Q135" i="4"/>
  <c r="R135" i="4"/>
  <c r="P135" i="4" s="1"/>
  <c r="S135" i="4"/>
  <c r="T135" i="4"/>
  <c r="U135" i="4"/>
  <c r="V135" i="4"/>
  <c r="Q136" i="4"/>
  <c r="R136" i="4"/>
  <c r="P136" i="4" s="1"/>
  <c r="S136" i="4"/>
  <c r="T136" i="4"/>
  <c r="U136" i="4"/>
  <c r="V136" i="4"/>
  <c r="Q137" i="4"/>
  <c r="R137" i="4"/>
  <c r="P137" i="4" s="1"/>
  <c r="S137" i="4"/>
  <c r="T137" i="4"/>
  <c r="U137" i="4"/>
  <c r="V137" i="4"/>
  <c r="Q138" i="4"/>
  <c r="R138" i="4"/>
  <c r="P138" i="4" s="1"/>
  <c r="S138" i="4"/>
  <c r="T138" i="4"/>
  <c r="U138" i="4"/>
  <c r="V138" i="4"/>
  <c r="Q139" i="4"/>
  <c r="R139" i="4"/>
  <c r="P139" i="4" s="1"/>
  <c r="S139" i="4"/>
  <c r="T139" i="4"/>
  <c r="U139" i="4"/>
  <c r="V139" i="4"/>
  <c r="P140" i="4"/>
  <c r="Q140" i="4"/>
  <c r="R140" i="4"/>
  <c r="S140" i="4"/>
  <c r="T140" i="4"/>
  <c r="U140" i="4"/>
  <c r="V140" i="4"/>
  <c r="P141" i="4"/>
  <c r="Q141" i="4"/>
  <c r="R141" i="4"/>
  <c r="S141" i="4"/>
  <c r="T141" i="4"/>
  <c r="U141" i="4"/>
  <c r="V141" i="4"/>
  <c r="Q142" i="4"/>
  <c r="R142" i="4"/>
  <c r="P142" i="4" s="1"/>
  <c r="S142" i="4"/>
  <c r="T142" i="4"/>
  <c r="U142" i="4"/>
  <c r="V142" i="4"/>
  <c r="Q143" i="4"/>
  <c r="R143" i="4"/>
  <c r="P143" i="4" s="1"/>
  <c r="S143" i="4"/>
  <c r="T143" i="4"/>
  <c r="U143" i="4"/>
  <c r="V143" i="4"/>
  <c r="Q144" i="4"/>
  <c r="R144" i="4"/>
  <c r="P144" i="4" s="1"/>
  <c r="S144" i="4"/>
  <c r="T144" i="4"/>
  <c r="U144" i="4"/>
  <c r="V144" i="4"/>
  <c r="Q145" i="4"/>
  <c r="R145" i="4"/>
  <c r="P145" i="4" s="1"/>
  <c r="S145" i="4"/>
  <c r="T145" i="4"/>
  <c r="U145" i="4"/>
  <c r="V145" i="4"/>
  <c r="Q146" i="4"/>
  <c r="R146" i="4"/>
  <c r="P146" i="4" s="1"/>
  <c r="S146" i="4"/>
  <c r="T146" i="4"/>
  <c r="U146" i="4"/>
  <c r="V146" i="4"/>
  <c r="Q147" i="4"/>
  <c r="R147" i="4"/>
  <c r="P147" i="4" s="1"/>
  <c r="S147" i="4"/>
  <c r="T147" i="4"/>
  <c r="U147" i="4"/>
  <c r="V147" i="4"/>
  <c r="Q148" i="4"/>
  <c r="R148" i="4"/>
  <c r="P148" i="4" s="1"/>
  <c r="S148" i="4"/>
  <c r="T148" i="4"/>
  <c r="U148" i="4"/>
  <c r="V148" i="4"/>
  <c r="Q149" i="4"/>
  <c r="R149" i="4"/>
  <c r="P149" i="4" s="1"/>
  <c r="S149" i="4"/>
  <c r="T149" i="4"/>
  <c r="U149" i="4"/>
  <c r="V149" i="4"/>
  <c r="Q150" i="4"/>
  <c r="R150" i="4"/>
  <c r="P150" i="4" s="1"/>
  <c r="S150" i="4"/>
  <c r="T150" i="4"/>
  <c r="U150" i="4"/>
  <c r="V150" i="4"/>
  <c r="Q151" i="4"/>
  <c r="R151" i="4"/>
  <c r="P151" i="4" s="1"/>
  <c r="S151" i="4"/>
  <c r="T151" i="4"/>
  <c r="U151" i="4"/>
  <c r="V151" i="4"/>
  <c r="Q152" i="4"/>
  <c r="R152" i="4"/>
  <c r="P152" i="4" s="1"/>
  <c r="S152" i="4"/>
  <c r="T152" i="4"/>
  <c r="U152" i="4"/>
  <c r="V152" i="4"/>
  <c r="Q153" i="4"/>
  <c r="R153" i="4"/>
  <c r="P153" i="4" s="1"/>
  <c r="S153" i="4"/>
  <c r="T153" i="4"/>
  <c r="U153" i="4"/>
  <c r="V153" i="4"/>
  <c r="Q154" i="4"/>
  <c r="R154" i="4"/>
  <c r="P154" i="4" s="1"/>
  <c r="S154" i="4"/>
  <c r="T154" i="4"/>
  <c r="U154" i="4"/>
  <c r="V154" i="4"/>
  <c r="Q155" i="4"/>
  <c r="R155" i="4"/>
  <c r="P155" i="4" s="1"/>
  <c r="S155" i="4"/>
  <c r="T155" i="4"/>
  <c r="U155" i="4"/>
  <c r="V155" i="4"/>
  <c r="P156" i="4"/>
  <c r="Q156" i="4"/>
  <c r="R156" i="4"/>
  <c r="S156" i="4"/>
  <c r="T156" i="4"/>
  <c r="U156" i="4"/>
  <c r="V156" i="4"/>
  <c r="Q157" i="4"/>
  <c r="R157" i="4"/>
  <c r="P157" i="4" s="1"/>
  <c r="S157" i="4"/>
  <c r="T157" i="4"/>
  <c r="U157" i="4"/>
  <c r="V157" i="4"/>
  <c r="Q158" i="4"/>
  <c r="R158" i="4"/>
  <c r="P158" i="4" s="1"/>
  <c r="S158" i="4"/>
  <c r="T158" i="4"/>
  <c r="U158" i="4"/>
  <c r="V158" i="4"/>
  <c r="Q159" i="4"/>
  <c r="R159" i="4"/>
  <c r="P159" i="4" s="1"/>
  <c r="S159" i="4"/>
  <c r="T159" i="4"/>
  <c r="U159" i="4"/>
  <c r="V159" i="4"/>
  <c r="Q160" i="4"/>
  <c r="R160" i="4"/>
  <c r="P160" i="4" s="1"/>
  <c r="S160" i="4"/>
  <c r="T160" i="4"/>
  <c r="U160" i="4"/>
  <c r="V160" i="4"/>
  <c r="Q161" i="4"/>
  <c r="R161" i="4"/>
  <c r="P161" i="4" s="1"/>
  <c r="S161" i="4"/>
  <c r="T161" i="4"/>
  <c r="U161" i="4"/>
  <c r="V161" i="4"/>
  <c r="Q162" i="4"/>
  <c r="R162" i="4"/>
  <c r="P162" i="4" s="1"/>
  <c r="S162" i="4"/>
  <c r="T162" i="4"/>
  <c r="U162" i="4"/>
  <c r="V162" i="4"/>
  <c r="P163" i="4"/>
  <c r="Q163" i="4"/>
  <c r="R163" i="4"/>
  <c r="S163" i="4"/>
  <c r="T163" i="4"/>
  <c r="U163" i="4"/>
  <c r="V163" i="4"/>
  <c r="Q164" i="4"/>
  <c r="R164" i="4"/>
  <c r="P164" i="4" s="1"/>
  <c r="S164" i="4"/>
  <c r="T164" i="4"/>
  <c r="U164" i="4"/>
  <c r="V164" i="4"/>
  <c r="Q165" i="4"/>
  <c r="R165" i="4"/>
  <c r="P165" i="4" s="1"/>
  <c r="S165" i="4"/>
  <c r="T165" i="4"/>
  <c r="U165" i="4"/>
  <c r="V165" i="4"/>
  <c r="Q166" i="4"/>
  <c r="R166" i="4"/>
  <c r="P166" i="4" s="1"/>
  <c r="S166" i="4"/>
  <c r="T166" i="4"/>
  <c r="U166" i="4"/>
  <c r="V166" i="4"/>
  <c r="Q167" i="4"/>
  <c r="R167" i="4"/>
  <c r="P167" i="4" s="1"/>
  <c r="S167" i="4"/>
  <c r="T167" i="4"/>
  <c r="U167" i="4"/>
  <c r="V167" i="4"/>
  <c r="P168" i="4"/>
  <c r="Q168" i="4"/>
  <c r="R168" i="4"/>
  <c r="S168" i="4"/>
  <c r="T168" i="4"/>
  <c r="U168" i="4"/>
  <c r="V168" i="4"/>
  <c r="Q169" i="4"/>
  <c r="R169" i="4"/>
  <c r="P169" i="4" s="1"/>
  <c r="S169" i="4"/>
  <c r="T169" i="4"/>
  <c r="U169" i="4"/>
  <c r="V169" i="4"/>
  <c r="Q170" i="4"/>
  <c r="R170" i="4"/>
  <c r="P170" i="4" s="1"/>
  <c r="S170" i="4"/>
  <c r="T170" i="4"/>
  <c r="U170" i="4"/>
  <c r="V170" i="4"/>
  <c r="Q171" i="4"/>
  <c r="R171" i="4"/>
  <c r="P171" i="4" s="1"/>
  <c r="S171" i="4"/>
  <c r="T171" i="4"/>
  <c r="U171" i="4"/>
  <c r="V171" i="4"/>
  <c r="Q172" i="4"/>
  <c r="R172" i="4"/>
  <c r="P172" i="4" s="1"/>
  <c r="S172" i="4"/>
  <c r="T172" i="4"/>
  <c r="U172" i="4"/>
  <c r="V172" i="4"/>
  <c r="Q173" i="4"/>
  <c r="R173" i="4"/>
  <c r="P173" i="4" s="1"/>
  <c r="S173" i="4"/>
  <c r="T173" i="4"/>
  <c r="U173" i="4"/>
  <c r="V173" i="4"/>
  <c r="Q174" i="4"/>
  <c r="R174" i="4"/>
  <c r="P174" i="4" s="1"/>
  <c r="S174" i="4"/>
  <c r="T174" i="4"/>
  <c r="U174" i="4"/>
  <c r="V174" i="4"/>
  <c r="Q175" i="4"/>
  <c r="R175" i="4"/>
  <c r="P175" i="4" s="1"/>
  <c r="S175" i="4"/>
  <c r="T175" i="4"/>
  <c r="U175" i="4"/>
  <c r="V175" i="4"/>
  <c r="Q176" i="4"/>
  <c r="R176" i="4"/>
  <c r="P176" i="4" s="1"/>
  <c r="S176" i="4"/>
  <c r="T176" i="4"/>
  <c r="U176" i="4"/>
  <c r="V176" i="4"/>
  <c r="Q177" i="4"/>
  <c r="R177" i="4"/>
  <c r="P177" i="4" s="1"/>
  <c r="S177" i="4"/>
  <c r="T177" i="4"/>
  <c r="U177" i="4"/>
  <c r="V177" i="4"/>
  <c r="Q178" i="4"/>
  <c r="R178" i="4"/>
  <c r="P178" i="4" s="1"/>
  <c r="S178" i="4"/>
  <c r="T178" i="4"/>
  <c r="U178" i="4"/>
  <c r="V178" i="4"/>
  <c r="P179" i="4"/>
  <c r="Q179" i="4"/>
  <c r="R179" i="4"/>
  <c r="S179" i="4"/>
  <c r="T179" i="4"/>
  <c r="U179" i="4"/>
  <c r="V179" i="4"/>
  <c r="Q180" i="4"/>
  <c r="R180" i="4"/>
  <c r="P180" i="4" s="1"/>
  <c r="S180" i="4"/>
  <c r="T180" i="4"/>
  <c r="U180" i="4"/>
  <c r="V180" i="4"/>
  <c r="Q181" i="4"/>
  <c r="R181" i="4"/>
  <c r="P181" i="4" s="1"/>
  <c r="S181" i="4"/>
  <c r="T181" i="4"/>
  <c r="U181" i="4"/>
  <c r="V181" i="4"/>
  <c r="Q182" i="4"/>
  <c r="R182" i="4"/>
  <c r="P182" i="4" s="1"/>
  <c r="S182" i="4"/>
  <c r="T182" i="4"/>
  <c r="U182" i="4"/>
  <c r="V182" i="4"/>
  <c r="Q183" i="4"/>
  <c r="R183" i="4"/>
  <c r="P183" i="4" s="1"/>
  <c r="S183" i="4"/>
  <c r="T183" i="4"/>
  <c r="U183" i="4"/>
  <c r="V183" i="4"/>
  <c r="Q184" i="4"/>
  <c r="R184" i="4"/>
  <c r="P184" i="4" s="1"/>
  <c r="S184" i="4"/>
  <c r="T184" i="4"/>
  <c r="U184" i="4"/>
  <c r="V184" i="4"/>
  <c r="Q185" i="4"/>
  <c r="R185" i="4"/>
  <c r="P185" i="4" s="1"/>
  <c r="S185" i="4"/>
  <c r="T185" i="4"/>
  <c r="U185" i="4"/>
  <c r="V185" i="4"/>
  <c r="Q186" i="4"/>
  <c r="R186" i="4"/>
  <c r="P186" i="4" s="1"/>
  <c r="S186" i="4"/>
  <c r="T186" i="4"/>
  <c r="U186" i="4"/>
  <c r="V186" i="4"/>
  <c r="Q187" i="4"/>
  <c r="R187" i="4"/>
  <c r="P187" i="4" s="1"/>
  <c r="S187" i="4"/>
  <c r="T187" i="4"/>
  <c r="U187" i="4"/>
  <c r="V187" i="4"/>
  <c r="Q188" i="4"/>
  <c r="R188" i="4"/>
  <c r="P188" i="4" s="1"/>
  <c r="S188" i="4"/>
  <c r="T188" i="4"/>
  <c r="U188" i="4"/>
  <c r="V188" i="4"/>
  <c r="Q189" i="4"/>
  <c r="R189" i="4"/>
  <c r="P189" i="4" s="1"/>
  <c r="S189" i="4"/>
  <c r="T189" i="4"/>
  <c r="U189" i="4"/>
  <c r="V189" i="4"/>
  <c r="Q190" i="4"/>
  <c r="R190" i="4"/>
  <c r="P190" i="4" s="1"/>
  <c r="S190" i="4"/>
  <c r="T190" i="4"/>
  <c r="U190" i="4"/>
  <c r="V190" i="4"/>
  <c r="Q191" i="4"/>
  <c r="R191" i="4"/>
  <c r="P191" i="4" s="1"/>
  <c r="S191" i="4"/>
  <c r="T191" i="4"/>
  <c r="U191" i="4"/>
  <c r="V191" i="4"/>
  <c r="Q192" i="4"/>
  <c r="R192" i="4"/>
  <c r="P192" i="4" s="1"/>
  <c r="S192" i="4"/>
  <c r="T192" i="4"/>
  <c r="U192" i="4"/>
  <c r="V192" i="4"/>
  <c r="Q193" i="4"/>
  <c r="R193" i="4"/>
  <c r="P193" i="4" s="1"/>
  <c r="S193" i="4"/>
  <c r="T193" i="4"/>
  <c r="U193" i="4"/>
  <c r="V193" i="4"/>
  <c r="Q194" i="4"/>
  <c r="R194" i="4"/>
  <c r="P194" i="4" s="1"/>
  <c r="S194" i="4"/>
  <c r="T194" i="4"/>
  <c r="U194" i="4"/>
  <c r="V194" i="4"/>
  <c r="P195" i="4"/>
  <c r="Q195" i="4"/>
  <c r="R195" i="4"/>
  <c r="S195" i="4"/>
  <c r="T195" i="4"/>
  <c r="U195" i="4"/>
  <c r="V195" i="4"/>
  <c r="Q196" i="4"/>
  <c r="R196" i="4"/>
  <c r="P196" i="4" s="1"/>
  <c r="S196" i="4"/>
  <c r="T196" i="4"/>
  <c r="U196" i="4"/>
  <c r="V196" i="4"/>
  <c r="Q197" i="4"/>
  <c r="R197" i="4"/>
  <c r="P197" i="4" s="1"/>
  <c r="S197" i="4"/>
  <c r="T197" i="4"/>
  <c r="U197" i="4"/>
  <c r="V197" i="4"/>
  <c r="Q198" i="4"/>
  <c r="R198" i="4"/>
  <c r="P198" i="4" s="1"/>
  <c r="S198" i="4"/>
  <c r="T198" i="4"/>
  <c r="U198" i="4"/>
  <c r="V198" i="4"/>
  <c r="Q199" i="4"/>
  <c r="R199" i="4"/>
  <c r="P199" i="4" s="1"/>
  <c r="S199" i="4"/>
  <c r="T199" i="4"/>
  <c r="U199" i="4"/>
  <c r="V199" i="4"/>
  <c r="Q200" i="4"/>
  <c r="R200" i="4"/>
  <c r="P200" i="4" s="1"/>
  <c r="S200" i="4"/>
  <c r="T200" i="4"/>
  <c r="U200" i="4"/>
  <c r="V200" i="4"/>
  <c r="Q201" i="4"/>
  <c r="R201" i="4"/>
  <c r="P201" i="4" s="1"/>
  <c r="S201" i="4"/>
  <c r="T201" i="4"/>
  <c r="U201" i="4"/>
  <c r="V201" i="4"/>
  <c r="Q202" i="4"/>
  <c r="R202" i="4"/>
  <c r="P202" i="4" s="1"/>
  <c r="S202" i="4"/>
  <c r="T202" i="4"/>
  <c r="U202" i="4"/>
  <c r="V202" i="4"/>
  <c r="P203" i="4"/>
  <c r="Q203" i="4"/>
  <c r="R203" i="4"/>
  <c r="S203" i="4"/>
  <c r="T203" i="4"/>
  <c r="U203" i="4"/>
  <c r="V203" i="4"/>
  <c r="Q204" i="4"/>
  <c r="R204" i="4"/>
  <c r="P204" i="4" s="1"/>
  <c r="S204" i="4"/>
  <c r="T204" i="4"/>
  <c r="U204" i="4"/>
  <c r="V204" i="4"/>
  <c r="Q205" i="4"/>
  <c r="R205" i="4"/>
  <c r="P205" i="4" s="1"/>
  <c r="S205" i="4"/>
  <c r="T205" i="4"/>
  <c r="U205" i="4"/>
  <c r="V205" i="4"/>
  <c r="Q206" i="4"/>
  <c r="R206" i="4"/>
  <c r="P206" i="4" s="1"/>
  <c r="S206" i="4"/>
  <c r="T206" i="4"/>
  <c r="U206" i="4"/>
  <c r="V206" i="4"/>
  <c r="Q207" i="4"/>
  <c r="R207" i="4"/>
  <c r="P207" i="4" s="1"/>
  <c r="S207" i="4"/>
  <c r="T207" i="4"/>
  <c r="U207" i="4"/>
  <c r="V207" i="4"/>
  <c r="Q208" i="4"/>
  <c r="R208" i="4"/>
  <c r="P208" i="4" s="1"/>
  <c r="S208" i="4"/>
  <c r="T208" i="4"/>
  <c r="U208" i="4"/>
  <c r="V208" i="4"/>
  <c r="Q209" i="4"/>
  <c r="R209" i="4"/>
  <c r="P209" i="4" s="1"/>
  <c r="S209" i="4"/>
  <c r="T209" i="4"/>
  <c r="U209" i="4"/>
  <c r="V209" i="4"/>
  <c r="Q210" i="4"/>
  <c r="R210" i="4"/>
  <c r="P210" i="4" s="1"/>
  <c r="S210" i="4"/>
  <c r="T210" i="4"/>
  <c r="U210" i="4"/>
  <c r="V210" i="4"/>
  <c r="Q211" i="4"/>
  <c r="R211" i="4"/>
  <c r="P211" i="4" s="1"/>
  <c r="S211" i="4"/>
  <c r="T211" i="4"/>
  <c r="U211" i="4"/>
  <c r="V211" i="4"/>
  <c r="P212" i="4"/>
  <c r="Q212" i="4"/>
  <c r="R212" i="4"/>
  <c r="S212" i="4"/>
  <c r="T212" i="4"/>
  <c r="U212" i="4"/>
  <c r="V212" i="4"/>
  <c r="Q213" i="4"/>
  <c r="R213" i="4"/>
  <c r="P213" i="4" s="1"/>
  <c r="S213" i="4"/>
  <c r="T213" i="4"/>
  <c r="U213" i="4"/>
  <c r="V213" i="4"/>
  <c r="Q214" i="4"/>
  <c r="R214" i="4"/>
  <c r="P214" i="4" s="1"/>
  <c r="S214" i="4"/>
  <c r="T214" i="4"/>
  <c r="U214" i="4"/>
  <c r="V214" i="4"/>
  <c r="P215" i="4"/>
  <c r="Q215" i="4"/>
  <c r="R215" i="4"/>
  <c r="S215" i="4"/>
  <c r="T215" i="4"/>
  <c r="U215" i="4"/>
  <c r="V215" i="4"/>
  <c r="Q216" i="4"/>
  <c r="R216" i="4"/>
  <c r="P216" i="4" s="1"/>
  <c r="S216" i="4"/>
  <c r="T216" i="4"/>
  <c r="U216" i="4"/>
  <c r="V216" i="4"/>
  <c r="Q217" i="4"/>
  <c r="R217" i="4"/>
  <c r="P217" i="4" s="1"/>
  <c r="S217" i="4"/>
  <c r="T217" i="4"/>
  <c r="U217" i="4"/>
  <c r="V217" i="4"/>
  <c r="Q218" i="4"/>
  <c r="R218" i="4"/>
  <c r="P218" i="4" s="1"/>
  <c r="S218" i="4"/>
  <c r="T218" i="4"/>
  <c r="U218" i="4"/>
  <c r="V218" i="4"/>
  <c r="Q219" i="4"/>
  <c r="R219" i="4"/>
  <c r="P219" i="4" s="1"/>
  <c r="S219" i="4"/>
  <c r="T219" i="4"/>
  <c r="U219" i="4"/>
  <c r="V219" i="4"/>
  <c r="Q220" i="4"/>
  <c r="R220" i="4"/>
  <c r="P220" i="4" s="1"/>
  <c r="S220" i="4"/>
  <c r="T220" i="4"/>
  <c r="U220" i="4"/>
  <c r="V220" i="4"/>
  <c r="P221" i="4"/>
  <c r="Q221" i="4"/>
  <c r="R221" i="4"/>
  <c r="S221" i="4"/>
  <c r="T221" i="4"/>
  <c r="U221" i="4"/>
  <c r="V221" i="4"/>
  <c r="Q222" i="4"/>
  <c r="R222" i="4"/>
  <c r="P222" i="4" s="1"/>
  <c r="S222" i="4"/>
  <c r="T222" i="4"/>
  <c r="U222" i="4"/>
  <c r="V222" i="4"/>
  <c r="Q223" i="4"/>
  <c r="R223" i="4"/>
  <c r="P223" i="4" s="1"/>
  <c r="S223" i="4"/>
  <c r="T223" i="4"/>
  <c r="U223" i="4"/>
  <c r="V223" i="4"/>
  <c r="P224" i="4"/>
  <c r="Q224" i="4"/>
  <c r="R224" i="4"/>
  <c r="S224" i="4"/>
  <c r="T224" i="4"/>
  <c r="U224" i="4"/>
  <c r="V224" i="4"/>
  <c r="Q225" i="4"/>
  <c r="R225" i="4"/>
  <c r="P225" i="4" s="1"/>
  <c r="S225" i="4"/>
  <c r="T225" i="4"/>
  <c r="U225" i="4"/>
  <c r="V225" i="4"/>
  <c r="Q226" i="4"/>
  <c r="R226" i="4"/>
  <c r="P226" i="4" s="1"/>
  <c r="S226" i="4"/>
  <c r="T226" i="4"/>
  <c r="U226" i="4"/>
  <c r="V226" i="4"/>
  <c r="Q227" i="4"/>
  <c r="R227" i="4"/>
  <c r="P227" i="4" s="1"/>
  <c r="S227" i="4"/>
  <c r="T227" i="4"/>
  <c r="U227" i="4"/>
  <c r="V227" i="4"/>
  <c r="Q228" i="4"/>
  <c r="R228" i="4"/>
  <c r="P228" i="4" s="1"/>
  <c r="S228" i="4"/>
  <c r="T228" i="4"/>
  <c r="U228" i="4"/>
  <c r="V228" i="4"/>
  <c r="P229" i="4"/>
  <c r="Q229" i="4"/>
  <c r="R229" i="4"/>
  <c r="S229" i="4"/>
  <c r="T229" i="4"/>
  <c r="U229" i="4"/>
  <c r="V229" i="4"/>
  <c r="Q230" i="4"/>
  <c r="R230" i="4"/>
  <c r="P230" i="4" s="1"/>
  <c r="S230" i="4"/>
  <c r="T230" i="4"/>
  <c r="U230" i="4"/>
  <c r="V230" i="4"/>
  <c r="Q231" i="4"/>
  <c r="R231" i="4"/>
  <c r="P231" i="4" s="1"/>
  <c r="S231" i="4"/>
  <c r="T231" i="4"/>
  <c r="U231" i="4"/>
  <c r="V231" i="4"/>
  <c r="Q232" i="4"/>
  <c r="R232" i="4"/>
  <c r="P232" i="4" s="1"/>
  <c r="S232" i="4"/>
  <c r="T232" i="4"/>
  <c r="U232" i="4"/>
  <c r="V232" i="4"/>
  <c r="Q233" i="4"/>
  <c r="R233" i="4"/>
  <c r="P233" i="4" s="1"/>
  <c r="S233" i="4"/>
  <c r="T233" i="4"/>
  <c r="U233" i="4"/>
  <c r="V233" i="4"/>
  <c r="Q234" i="4"/>
  <c r="R234" i="4"/>
  <c r="P234" i="4" s="1"/>
  <c r="S234" i="4"/>
  <c r="T234" i="4"/>
  <c r="U234" i="4"/>
  <c r="V234" i="4"/>
  <c r="P235" i="4"/>
  <c r="Q235" i="4"/>
  <c r="R235" i="4"/>
  <c r="S235" i="4"/>
  <c r="T235" i="4"/>
  <c r="U235" i="4"/>
  <c r="V235" i="4"/>
  <c r="Q236" i="4"/>
  <c r="R236" i="4"/>
  <c r="P236" i="4" s="1"/>
  <c r="S236" i="4"/>
  <c r="T236" i="4"/>
  <c r="U236" i="4"/>
  <c r="V236" i="4"/>
  <c r="Q237" i="4"/>
  <c r="R237" i="4"/>
  <c r="P237" i="4" s="1"/>
  <c r="S237" i="4"/>
  <c r="T237" i="4"/>
  <c r="U237" i="4"/>
  <c r="V237" i="4"/>
  <c r="Q238" i="4"/>
  <c r="R238" i="4"/>
  <c r="P238" i="4" s="1"/>
  <c r="S238" i="4"/>
  <c r="T238" i="4"/>
  <c r="U238" i="4"/>
  <c r="V238" i="4"/>
  <c r="Q239" i="4"/>
  <c r="R239" i="4"/>
  <c r="P239" i="4" s="1"/>
  <c r="S239" i="4"/>
  <c r="T239" i="4"/>
  <c r="U239" i="4"/>
  <c r="V239" i="4"/>
  <c r="P240" i="4"/>
  <c r="Q240" i="4"/>
  <c r="R240" i="4"/>
  <c r="S240" i="4"/>
  <c r="T240" i="4"/>
  <c r="U240" i="4"/>
  <c r="V240" i="4"/>
  <c r="Q241" i="4"/>
  <c r="R241" i="4"/>
  <c r="P241" i="4" s="1"/>
  <c r="S241" i="4"/>
  <c r="T241" i="4"/>
  <c r="U241" i="4"/>
  <c r="V241" i="4"/>
  <c r="Q242" i="4"/>
  <c r="R242" i="4"/>
  <c r="P242" i="4" s="1"/>
  <c r="S242" i="4"/>
  <c r="T242" i="4"/>
  <c r="U242" i="4"/>
  <c r="V242" i="4"/>
  <c r="Q243" i="4"/>
  <c r="R243" i="4"/>
  <c r="P243" i="4" s="1"/>
  <c r="S243" i="4"/>
  <c r="T243" i="4"/>
  <c r="U243" i="4"/>
  <c r="V243" i="4"/>
  <c r="Q244" i="4"/>
  <c r="R244" i="4"/>
  <c r="P244" i="4" s="1"/>
  <c r="S244" i="4"/>
  <c r="T244" i="4"/>
  <c r="U244" i="4"/>
  <c r="V244" i="4"/>
  <c r="Q245" i="4"/>
  <c r="R245" i="4"/>
  <c r="P245" i="4" s="1"/>
  <c r="S245" i="4"/>
  <c r="T245" i="4"/>
  <c r="U245" i="4"/>
  <c r="V245" i="4"/>
  <c r="P246" i="4"/>
  <c r="Q246" i="4"/>
  <c r="R246" i="4"/>
  <c r="S246" i="4"/>
  <c r="T246" i="4"/>
  <c r="U246" i="4"/>
  <c r="V246" i="4"/>
  <c r="P247" i="4"/>
  <c r="Q247" i="4"/>
  <c r="R247" i="4"/>
  <c r="S247" i="4"/>
  <c r="T247" i="4"/>
  <c r="U247" i="4"/>
  <c r="V247" i="4"/>
  <c r="Q248" i="4"/>
  <c r="R248" i="4"/>
  <c r="P248" i="4" s="1"/>
  <c r="S248" i="4"/>
  <c r="T248" i="4"/>
  <c r="U248" i="4"/>
  <c r="V248" i="4"/>
  <c r="Q249" i="4"/>
  <c r="R249" i="4"/>
  <c r="P249" i="4" s="1"/>
  <c r="S249" i="4"/>
  <c r="T249" i="4"/>
  <c r="U249" i="4"/>
  <c r="V249" i="4"/>
  <c r="Q250" i="4"/>
  <c r="R250" i="4"/>
  <c r="P250" i="4" s="1"/>
  <c r="S250" i="4"/>
  <c r="T250" i="4"/>
  <c r="U250" i="4"/>
  <c r="V250" i="4"/>
  <c r="Q251" i="4"/>
  <c r="R251" i="4"/>
  <c r="P251" i="4" s="1"/>
  <c r="S251" i="4"/>
  <c r="T251" i="4"/>
  <c r="U251" i="4"/>
  <c r="V251" i="4"/>
  <c r="Q252" i="4"/>
  <c r="R252" i="4"/>
  <c r="P252" i="4" s="1"/>
  <c r="S252" i="4"/>
  <c r="T252" i="4"/>
  <c r="U252" i="4"/>
  <c r="V252" i="4"/>
  <c r="Q253" i="4"/>
  <c r="R253" i="4"/>
  <c r="P253" i="4" s="1"/>
  <c r="S253" i="4"/>
  <c r="T253" i="4"/>
  <c r="U253" i="4"/>
  <c r="V253" i="4"/>
  <c r="Q254" i="4"/>
  <c r="R254" i="4"/>
  <c r="P254" i="4" s="1"/>
  <c r="S254" i="4"/>
  <c r="T254" i="4"/>
  <c r="U254" i="4"/>
  <c r="V254" i="4"/>
  <c r="Q255" i="4"/>
  <c r="R255" i="4"/>
  <c r="P255" i="4" s="1"/>
  <c r="S255" i="4"/>
  <c r="T255" i="4"/>
  <c r="U255" i="4"/>
  <c r="V255" i="4"/>
  <c r="Q256" i="4"/>
  <c r="R256" i="4"/>
  <c r="P256" i="4" s="1"/>
  <c r="S256" i="4"/>
  <c r="T256" i="4"/>
  <c r="U256" i="4"/>
  <c r="V256" i="4"/>
  <c r="Q257" i="4"/>
  <c r="R257" i="4"/>
  <c r="P257" i="4" s="1"/>
  <c r="S257" i="4"/>
  <c r="T257" i="4"/>
  <c r="U257" i="4"/>
  <c r="V257" i="4"/>
  <c r="Q258" i="4"/>
  <c r="R258" i="4"/>
  <c r="P258" i="4" s="1"/>
  <c r="S258" i="4"/>
  <c r="T258" i="4"/>
  <c r="U258" i="4"/>
  <c r="V258" i="4"/>
  <c r="Q259" i="4"/>
  <c r="R259" i="4"/>
  <c r="P259" i="4" s="1"/>
  <c r="S259" i="4"/>
  <c r="T259" i="4"/>
  <c r="U259" i="4"/>
  <c r="V259" i="4"/>
  <c r="Q260" i="4"/>
  <c r="R260" i="4"/>
  <c r="P260" i="4" s="1"/>
  <c r="S260" i="4"/>
  <c r="T260" i="4"/>
  <c r="U260" i="4"/>
  <c r="V260" i="4"/>
  <c r="Q261" i="4"/>
  <c r="R261" i="4"/>
  <c r="P261" i="4" s="1"/>
  <c r="S261" i="4"/>
  <c r="T261" i="4"/>
  <c r="U261" i="4"/>
  <c r="V261" i="4"/>
  <c r="Q262" i="4"/>
  <c r="R262" i="4"/>
  <c r="P262" i="4" s="1"/>
  <c r="S262" i="4"/>
  <c r="T262" i="4"/>
  <c r="U262" i="4"/>
  <c r="V262" i="4"/>
  <c r="Q263" i="4"/>
  <c r="R263" i="4"/>
  <c r="P263" i="4" s="1"/>
  <c r="S263" i="4"/>
  <c r="T263" i="4"/>
  <c r="U263" i="4"/>
  <c r="V263" i="4"/>
  <c r="Q264" i="4"/>
  <c r="R264" i="4"/>
  <c r="P264" i="4" s="1"/>
  <c r="S264" i="4"/>
  <c r="T264" i="4"/>
  <c r="U264" i="4"/>
  <c r="V264" i="4"/>
  <c r="Q265" i="4"/>
  <c r="R265" i="4"/>
  <c r="P265" i="4" s="1"/>
  <c r="S265" i="4"/>
  <c r="T265" i="4"/>
  <c r="U265" i="4"/>
  <c r="V265" i="4"/>
  <c r="Q266" i="4"/>
  <c r="R266" i="4"/>
  <c r="P266" i="4" s="1"/>
  <c r="S266" i="4"/>
  <c r="T266" i="4"/>
  <c r="U266" i="4"/>
  <c r="V266" i="4"/>
  <c r="Q267" i="4"/>
  <c r="R267" i="4"/>
  <c r="P267" i="4" s="1"/>
  <c r="S267" i="4"/>
  <c r="T267" i="4"/>
  <c r="U267" i="4"/>
  <c r="V267" i="4"/>
  <c r="Q268" i="4"/>
  <c r="R268" i="4"/>
  <c r="P268" i="4" s="1"/>
  <c r="S268" i="4"/>
  <c r="T268" i="4"/>
  <c r="U268" i="4"/>
  <c r="V268" i="4"/>
  <c r="P269" i="4"/>
  <c r="Q269" i="4"/>
  <c r="R269" i="4"/>
  <c r="S269" i="4"/>
  <c r="T269" i="4"/>
  <c r="U269" i="4"/>
  <c r="V269" i="4"/>
  <c r="Q270" i="4"/>
  <c r="R270" i="4"/>
  <c r="P270" i="4" s="1"/>
  <c r="S270" i="4"/>
  <c r="T270" i="4"/>
  <c r="U270" i="4"/>
  <c r="V270" i="4"/>
  <c r="Q271" i="4"/>
  <c r="R271" i="4"/>
  <c r="P271" i="4" s="1"/>
  <c r="S271" i="4"/>
  <c r="T271" i="4"/>
  <c r="U271" i="4"/>
  <c r="V271" i="4"/>
  <c r="Q272" i="4"/>
  <c r="R272" i="4"/>
  <c r="P272" i="4" s="1"/>
  <c r="S272" i="4"/>
  <c r="T272" i="4"/>
  <c r="U272" i="4"/>
  <c r="V272" i="4"/>
  <c r="Q273" i="4"/>
  <c r="R273" i="4"/>
  <c r="P273" i="4" s="1"/>
  <c r="S273" i="4"/>
  <c r="T273" i="4"/>
  <c r="U273" i="4"/>
  <c r="V273" i="4"/>
  <c r="Q274" i="4"/>
  <c r="R274" i="4"/>
  <c r="P274" i="4" s="1"/>
  <c r="S274" i="4"/>
  <c r="T274" i="4"/>
  <c r="U274" i="4"/>
  <c r="V274" i="4"/>
  <c r="Q275" i="4"/>
  <c r="R275" i="4"/>
  <c r="P275" i="4" s="1"/>
  <c r="S275" i="4"/>
  <c r="T275" i="4"/>
  <c r="U275" i="4"/>
  <c r="V275" i="4"/>
  <c r="Q276" i="4"/>
  <c r="R276" i="4"/>
  <c r="P276" i="4" s="1"/>
  <c r="S276" i="4"/>
  <c r="T276" i="4"/>
  <c r="U276" i="4"/>
  <c r="V276" i="4"/>
  <c r="Q277" i="4"/>
  <c r="R277" i="4"/>
  <c r="P277" i="4" s="1"/>
  <c r="S277" i="4"/>
  <c r="T277" i="4"/>
  <c r="U277" i="4"/>
  <c r="V277" i="4"/>
  <c r="Q278" i="4"/>
  <c r="R278" i="4"/>
  <c r="P278" i="4" s="1"/>
  <c r="S278" i="4"/>
  <c r="T278" i="4"/>
  <c r="U278" i="4"/>
  <c r="V278" i="4"/>
  <c r="Q279" i="4"/>
  <c r="R279" i="4"/>
  <c r="P279" i="4" s="1"/>
  <c r="S279" i="4"/>
  <c r="T279" i="4"/>
  <c r="U279" i="4"/>
  <c r="V279" i="4"/>
  <c r="Q280" i="4"/>
  <c r="R280" i="4"/>
  <c r="P280" i="4" s="1"/>
  <c r="S280" i="4"/>
  <c r="T280" i="4"/>
  <c r="U280" i="4"/>
  <c r="V280" i="4"/>
  <c r="Q281" i="4"/>
  <c r="R281" i="4"/>
  <c r="P281" i="4" s="1"/>
  <c r="S281" i="4"/>
  <c r="T281" i="4"/>
  <c r="U281" i="4"/>
  <c r="V281" i="4"/>
  <c r="Q282" i="4"/>
  <c r="R282" i="4"/>
  <c r="P282" i="4" s="1"/>
  <c r="S282" i="4"/>
  <c r="T282" i="4"/>
  <c r="U282" i="4"/>
  <c r="V282" i="4"/>
  <c r="Q283" i="4"/>
  <c r="R283" i="4"/>
  <c r="P283" i="4" s="1"/>
  <c r="S283" i="4"/>
  <c r="T283" i="4"/>
  <c r="U283" i="4"/>
  <c r="V283" i="4"/>
  <c r="Q284" i="4"/>
  <c r="R284" i="4"/>
  <c r="P284" i="4" s="1"/>
  <c r="S284" i="4"/>
  <c r="T284" i="4"/>
  <c r="U284" i="4"/>
  <c r="V284" i="4"/>
  <c r="Q285" i="4"/>
  <c r="R285" i="4"/>
  <c r="P285" i="4" s="1"/>
  <c r="S285" i="4"/>
  <c r="T285" i="4"/>
  <c r="U285" i="4"/>
  <c r="V285" i="4"/>
  <c r="Q286" i="4"/>
  <c r="R286" i="4"/>
  <c r="P286" i="4" s="1"/>
  <c r="S286" i="4"/>
  <c r="T286" i="4"/>
  <c r="U286" i="4"/>
  <c r="V286" i="4"/>
  <c r="P287" i="4"/>
  <c r="Q287" i="4"/>
  <c r="R287" i="4"/>
  <c r="S287" i="4"/>
  <c r="T287" i="4"/>
  <c r="U287" i="4"/>
  <c r="V287" i="4"/>
  <c r="Q288" i="4"/>
  <c r="R288" i="4"/>
  <c r="P288" i="4" s="1"/>
  <c r="S288" i="4"/>
  <c r="T288" i="4"/>
  <c r="U288" i="4"/>
  <c r="V288" i="4"/>
  <c r="Q289" i="4"/>
  <c r="R289" i="4"/>
  <c r="P289" i="4" s="1"/>
  <c r="S289" i="4"/>
  <c r="T289" i="4"/>
  <c r="U289" i="4"/>
  <c r="V289" i="4"/>
  <c r="Q290" i="4"/>
  <c r="R290" i="4"/>
  <c r="P290" i="4" s="1"/>
  <c r="S290" i="4"/>
  <c r="T290" i="4"/>
  <c r="U290" i="4"/>
  <c r="V290" i="4"/>
  <c r="Q291" i="4"/>
  <c r="R291" i="4"/>
  <c r="P291" i="4" s="1"/>
  <c r="S291" i="4"/>
  <c r="T291" i="4"/>
  <c r="U291" i="4"/>
  <c r="V291" i="4"/>
  <c r="Q292" i="4"/>
  <c r="R292" i="4"/>
  <c r="P292" i="4" s="1"/>
  <c r="S292" i="4"/>
  <c r="T292" i="4"/>
  <c r="U292" i="4"/>
  <c r="V292" i="4"/>
  <c r="Q293" i="4"/>
  <c r="R293" i="4"/>
  <c r="P293" i="4" s="1"/>
  <c r="S293" i="4"/>
  <c r="T293" i="4"/>
  <c r="U293" i="4"/>
  <c r="V293" i="4"/>
  <c r="Q294" i="4"/>
  <c r="R294" i="4"/>
  <c r="P294" i="4" s="1"/>
  <c r="S294" i="4"/>
  <c r="T294" i="4"/>
  <c r="U294" i="4"/>
  <c r="V294" i="4"/>
  <c r="Q295" i="4"/>
  <c r="R295" i="4"/>
  <c r="P295" i="4" s="1"/>
  <c r="S295" i="4"/>
  <c r="T295" i="4"/>
  <c r="U295" i="4"/>
  <c r="V295" i="4"/>
  <c r="Q296" i="4"/>
  <c r="R296" i="4"/>
  <c r="P296" i="4" s="1"/>
  <c r="S296" i="4"/>
  <c r="T296" i="4"/>
  <c r="U296" i="4"/>
  <c r="V296" i="4"/>
  <c r="Q297" i="4"/>
  <c r="R297" i="4"/>
  <c r="P297" i="4" s="1"/>
  <c r="S297" i="4"/>
  <c r="T297" i="4"/>
  <c r="U297" i="4"/>
  <c r="V297" i="4"/>
  <c r="P298" i="4"/>
  <c r="Q298" i="4"/>
  <c r="R298" i="4"/>
  <c r="S298" i="4"/>
  <c r="T298" i="4"/>
  <c r="U298" i="4"/>
  <c r="V298" i="4"/>
  <c r="Q299" i="4"/>
  <c r="R299" i="4"/>
  <c r="P299" i="4" s="1"/>
  <c r="S299" i="4"/>
  <c r="T299" i="4"/>
  <c r="U299" i="4"/>
  <c r="V299" i="4"/>
  <c r="Q300" i="4"/>
  <c r="R300" i="4"/>
  <c r="P300" i="4" s="1"/>
  <c r="S300" i="4"/>
  <c r="T300" i="4"/>
  <c r="U300" i="4"/>
  <c r="V300" i="4"/>
  <c r="Q301" i="4"/>
  <c r="R301" i="4"/>
  <c r="P301" i="4" s="1"/>
  <c r="S301" i="4"/>
  <c r="T301" i="4"/>
  <c r="U301" i="4"/>
  <c r="V301" i="4"/>
  <c r="Q302" i="4"/>
  <c r="R302" i="4"/>
  <c r="P302" i="4" s="1"/>
  <c r="S302" i="4"/>
  <c r="T302" i="4"/>
  <c r="U302" i="4"/>
  <c r="V302" i="4"/>
  <c r="Q303" i="4"/>
  <c r="R303" i="4"/>
  <c r="P303" i="4" s="1"/>
  <c r="S303" i="4"/>
  <c r="T303" i="4"/>
  <c r="U303" i="4"/>
  <c r="V303" i="4"/>
  <c r="Q304" i="4"/>
  <c r="R304" i="4"/>
  <c r="P304" i="4" s="1"/>
  <c r="S304" i="4"/>
  <c r="T304" i="4"/>
  <c r="U304" i="4"/>
  <c r="V304" i="4"/>
  <c r="Q305" i="4"/>
  <c r="R305" i="4"/>
  <c r="P305" i="4" s="1"/>
  <c r="S305" i="4"/>
  <c r="T305" i="4"/>
  <c r="U305" i="4"/>
  <c r="V305" i="4"/>
  <c r="Q306" i="4"/>
  <c r="R306" i="4"/>
  <c r="P306" i="4" s="1"/>
  <c r="S306" i="4"/>
  <c r="T306" i="4"/>
  <c r="U306" i="4"/>
  <c r="V306" i="4"/>
  <c r="Q307" i="4"/>
  <c r="R307" i="4"/>
  <c r="P307" i="4" s="1"/>
  <c r="S307" i="4"/>
  <c r="T307" i="4"/>
  <c r="U307" i="4"/>
  <c r="V307" i="4"/>
  <c r="Q308" i="4"/>
  <c r="R308" i="4"/>
  <c r="P308" i="4" s="1"/>
  <c r="S308" i="4"/>
  <c r="T308" i="4"/>
  <c r="U308" i="4"/>
  <c r="V308" i="4"/>
  <c r="Q309" i="4"/>
  <c r="R309" i="4"/>
  <c r="P309" i="4" s="1"/>
  <c r="S309" i="4"/>
  <c r="T309" i="4"/>
  <c r="U309" i="4"/>
  <c r="V309" i="4"/>
  <c r="Q310" i="4"/>
  <c r="R310" i="4"/>
  <c r="P310" i="4" s="1"/>
  <c r="S310" i="4"/>
  <c r="T310" i="4"/>
  <c r="U310" i="4"/>
  <c r="V310" i="4"/>
  <c r="Q311" i="4"/>
  <c r="R311" i="4"/>
  <c r="P311" i="4" s="1"/>
  <c r="S311" i="4"/>
  <c r="T311" i="4"/>
  <c r="U311" i="4"/>
  <c r="V311" i="4"/>
  <c r="Q312" i="4"/>
  <c r="R312" i="4"/>
  <c r="P312" i="4" s="1"/>
  <c r="S312" i="4"/>
  <c r="T312" i="4"/>
  <c r="U312" i="4"/>
  <c r="V312" i="4"/>
  <c r="Q313" i="4"/>
  <c r="R313" i="4"/>
  <c r="P313" i="4" s="1"/>
  <c r="S313" i="4"/>
  <c r="T313" i="4"/>
  <c r="U313" i="4"/>
  <c r="V313" i="4"/>
  <c r="Q314" i="4"/>
  <c r="R314" i="4"/>
  <c r="P314" i="4" s="1"/>
  <c r="S314" i="4"/>
  <c r="T314" i="4"/>
  <c r="U314" i="4"/>
  <c r="V314" i="4"/>
  <c r="Q315" i="4"/>
  <c r="R315" i="4"/>
  <c r="P315" i="4" s="1"/>
  <c r="S315" i="4"/>
  <c r="T315" i="4"/>
  <c r="U315" i="4"/>
  <c r="V315" i="4"/>
  <c r="Q316" i="4"/>
  <c r="R316" i="4"/>
  <c r="P316" i="4" s="1"/>
  <c r="S316" i="4"/>
  <c r="T316" i="4"/>
  <c r="U316" i="4"/>
  <c r="V316" i="4"/>
  <c r="Q317" i="4"/>
  <c r="R317" i="4"/>
  <c r="P317" i="4" s="1"/>
  <c r="S317" i="4"/>
  <c r="T317" i="4"/>
  <c r="U317" i="4"/>
  <c r="V317" i="4"/>
  <c r="Q318" i="4"/>
  <c r="R318" i="4"/>
  <c r="P318" i="4" s="1"/>
  <c r="S318" i="4"/>
  <c r="T318" i="4"/>
  <c r="U318" i="4"/>
  <c r="V318" i="4"/>
  <c r="Q319" i="4"/>
  <c r="R319" i="4"/>
  <c r="P319" i="4" s="1"/>
  <c r="S319" i="4"/>
  <c r="T319" i="4"/>
  <c r="U319" i="4"/>
  <c r="V319" i="4"/>
  <c r="Q320" i="4"/>
  <c r="R320" i="4"/>
  <c r="P320" i="4" s="1"/>
  <c r="S320" i="4"/>
  <c r="T320" i="4"/>
  <c r="U320" i="4"/>
  <c r="V320" i="4"/>
  <c r="Q321" i="4"/>
  <c r="R321" i="4"/>
  <c r="P321" i="4" s="1"/>
  <c r="S321" i="4"/>
  <c r="T321" i="4"/>
  <c r="U321" i="4"/>
  <c r="V321" i="4"/>
  <c r="P322" i="4"/>
  <c r="Q322" i="4"/>
  <c r="R322" i="4"/>
  <c r="S322" i="4"/>
  <c r="T322" i="4"/>
  <c r="U322" i="4"/>
  <c r="V322" i="4"/>
  <c r="Q323" i="4"/>
  <c r="R323" i="4"/>
  <c r="P323" i="4" s="1"/>
  <c r="S323" i="4"/>
  <c r="T323" i="4"/>
  <c r="U323" i="4"/>
  <c r="V323" i="4"/>
  <c r="Q324" i="4"/>
  <c r="R324" i="4"/>
  <c r="P324" i="4" s="1"/>
  <c r="S324" i="4"/>
  <c r="T324" i="4"/>
  <c r="U324" i="4"/>
  <c r="V324" i="4"/>
  <c r="Q325" i="4"/>
  <c r="R325" i="4"/>
  <c r="P325" i="4" s="1"/>
  <c r="S325" i="4"/>
  <c r="T325" i="4"/>
  <c r="U325" i="4"/>
  <c r="V325" i="4"/>
  <c r="Q326" i="4"/>
  <c r="R326" i="4"/>
  <c r="P326" i="4" s="1"/>
  <c r="S326" i="4"/>
  <c r="T326" i="4"/>
  <c r="U326" i="4"/>
  <c r="V326" i="4"/>
  <c r="P327" i="4"/>
  <c r="Q327" i="4"/>
  <c r="R327" i="4"/>
  <c r="S327" i="4"/>
  <c r="T327" i="4"/>
  <c r="U327" i="4"/>
  <c r="V327" i="4"/>
  <c r="Q328" i="4"/>
  <c r="R328" i="4"/>
  <c r="P328" i="4" s="1"/>
  <c r="S328" i="4"/>
  <c r="T328" i="4"/>
  <c r="U328" i="4"/>
  <c r="V328" i="4"/>
  <c r="Q329" i="4"/>
  <c r="R329" i="4"/>
  <c r="P329" i="4" s="1"/>
  <c r="S329" i="4"/>
  <c r="T329" i="4"/>
  <c r="U329" i="4"/>
  <c r="V329" i="4"/>
  <c r="Q330" i="4"/>
  <c r="R330" i="4"/>
  <c r="P330" i="4" s="1"/>
  <c r="S330" i="4"/>
  <c r="T330" i="4"/>
  <c r="U330" i="4"/>
  <c r="V330" i="4"/>
  <c r="Q331" i="4"/>
  <c r="R331" i="4"/>
  <c r="P331" i="4" s="1"/>
  <c r="S331" i="4"/>
  <c r="T331" i="4"/>
  <c r="U331" i="4"/>
  <c r="V331" i="4"/>
  <c r="Q332" i="4"/>
  <c r="R332" i="4"/>
  <c r="P332" i="4" s="1"/>
  <c r="S332" i="4"/>
  <c r="T332" i="4"/>
  <c r="U332" i="4"/>
  <c r="V332" i="4"/>
  <c r="Q333" i="4"/>
  <c r="R333" i="4"/>
  <c r="P333" i="4" s="1"/>
  <c r="S333" i="4"/>
  <c r="T333" i="4"/>
  <c r="U333" i="4"/>
  <c r="V333" i="4"/>
  <c r="Q334" i="4"/>
  <c r="R334" i="4"/>
  <c r="P334" i="4" s="1"/>
  <c r="S334" i="4"/>
  <c r="T334" i="4"/>
  <c r="U334" i="4"/>
  <c r="V334" i="4"/>
  <c r="Q335" i="4"/>
  <c r="R335" i="4"/>
  <c r="P335" i="4" s="1"/>
  <c r="S335" i="4"/>
  <c r="T335" i="4"/>
  <c r="U335" i="4"/>
  <c r="V335" i="4"/>
  <c r="Q336" i="4"/>
  <c r="R336" i="4"/>
  <c r="P336" i="4" s="1"/>
  <c r="S336" i="4"/>
  <c r="T336" i="4"/>
  <c r="U336" i="4"/>
  <c r="V336" i="4"/>
  <c r="Q337" i="4"/>
  <c r="R337" i="4"/>
  <c r="P337" i="4" s="1"/>
  <c r="S337" i="4"/>
  <c r="T337" i="4"/>
  <c r="U337" i="4"/>
  <c r="V337" i="4"/>
  <c r="Q338" i="4"/>
  <c r="R338" i="4"/>
  <c r="P338" i="4" s="1"/>
  <c r="S338" i="4"/>
  <c r="T338" i="4"/>
  <c r="U338" i="4"/>
  <c r="V338" i="4"/>
  <c r="Q339" i="4"/>
  <c r="R339" i="4"/>
  <c r="P339" i="4" s="1"/>
  <c r="S339" i="4"/>
  <c r="T339" i="4"/>
  <c r="U339" i="4"/>
  <c r="V339" i="4"/>
  <c r="Q340" i="4"/>
  <c r="R340" i="4"/>
  <c r="P340" i="4" s="1"/>
  <c r="S340" i="4"/>
  <c r="T340" i="4"/>
  <c r="U340" i="4"/>
  <c r="V340" i="4"/>
  <c r="Q341" i="4"/>
  <c r="R341" i="4"/>
  <c r="P341" i="4" s="1"/>
  <c r="S341" i="4"/>
  <c r="T341" i="4"/>
  <c r="U341" i="4"/>
  <c r="V341" i="4"/>
  <c r="Q342" i="4"/>
  <c r="R342" i="4"/>
  <c r="P342" i="4" s="1"/>
  <c r="S342" i="4"/>
  <c r="T342" i="4"/>
  <c r="U342" i="4"/>
  <c r="V342" i="4"/>
  <c r="P343" i="4"/>
  <c r="Q343" i="4"/>
  <c r="R343" i="4"/>
  <c r="S343" i="4"/>
  <c r="T343" i="4"/>
  <c r="U343" i="4"/>
  <c r="V343" i="4"/>
  <c r="Q344" i="4"/>
  <c r="R344" i="4"/>
  <c r="P344" i="4" s="1"/>
  <c r="S344" i="4"/>
  <c r="T344" i="4"/>
  <c r="U344" i="4"/>
  <c r="V344" i="4"/>
  <c r="Q345" i="4"/>
  <c r="R345" i="4"/>
  <c r="P345" i="4" s="1"/>
  <c r="S345" i="4"/>
  <c r="T345" i="4"/>
  <c r="U345" i="4"/>
  <c r="V345" i="4"/>
  <c r="Q346" i="4"/>
  <c r="R346" i="4"/>
  <c r="P346" i="4" s="1"/>
  <c r="S346" i="4"/>
  <c r="T346" i="4"/>
  <c r="U346" i="4"/>
  <c r="V346" i="4"/>
  <c r="Q347" i="4"/>
  <c r="R347" i="4"/>
  <c r="P347" i="4" s="1"/>
  <c r="S347" i="4"/>
  <c r="T347" i="4"/>
  <c r="U347" i="4"/>
  <c r="V347" i="4"/>
  <c r="Q348" i="4"/>
  <c r="R348" i="4"/>
  <c r="P348" i="4" s="1"/>
  <c r="S348" i="4"/>
  <c r="T348" i="4"/>
  <c r="U348" i="4"/>
  <c r="V348" i="4"/>
  <c r="Q349" i="4"/>
  <c r="R349" i="4"/>
  <c r="P349" i="4" s="1"/>
  <c r="S349" i="4"/>
  <c r="T349" i="4"/>
  <c r="U349" i="4"/>
  <c r="V349" i="4"/>
  <c r="Q350" i="4"/>
  <c r="R350" i="4"/>
  <c r="P350" i="4" s="1"/>
  <c r="S350" i="4"/>
  <c r="T350" i="4"/>
  <c r="U350" i="4"/>
  <c r="V350" i="4"/>
  <c r="Q351" i="4"/>
  <c r="R351" i="4"/>
  <c r="P351" i="4" s="1"/>
  <c r="S351" i="4"/>
  <c r="T351" i="4"/>
  <c r="U351" i="4"/>
  <c r="V351" i="4"/>
  <c r="Q352" i="4"/>
  <c r="R352" i="4"/>
  <c r="P352" i="4" s="1"/>
  <c r="S352" i="4"/>
  <c r="T352" i="4"/>
  <c r="U352" i="4"/>
  <c r="V352" i="4"/>
  <c r="Q353" i="4"/>
  <c r="R353" i="4"/>
  <c r="P353" i="4" s="1"/>
  <c r="S353" i="4"/>
  <c r="T353" i="4"/>
  <c r="U353" i="4"/>
  <c r="V353" i="4"/>
  <c r="P354" i="4"/>
  <c r="Q354" i="4"/>
  <c r="R354" i="4"/>
  <c r="S354" i="4"/>
  <c r="T354" i="4"/>
  <c r="U354" i="4"/>
  <c r="V354" i="4"/>
  <c r="Q355" i="4"/>
  <c r="R355" i="4"/>
  <c r="P355" i="4" s="1"/>
  <c r="S355" i="4"/>
  <c r="T355" i="4"/>
  <c r="U355" i="4"/>
  <c r="V355" i="4"/>
  <c r="Q356" i="4"/>
  <c r="R356" i="4"/>
  <c r="P356" i="4" s="1"/>
  <c r="S356" i="4"/>
  <c r="T356" i="4"/>
  <c r="U356" i="4"/>
  <c r="V356" i="4"/>
  <c r="Q357" i="4"/>
  <c r="R357" i="4"/>
  <c r="P357" i="4" s="1"/>
  <c r="S357" i="4"/>
  <c r="T357" i="4"/>
  <c r="U357" i="4"/>
  <c r="V357" i="4"/>
  <c r="Q358" i="4"/>
  <c r="R358" i="4"/>
  <c r="P358" i="4" s="1"/>
  <c r="S358" i="4"/>
  <c r="T358" i="4"/>
  <c r="U358" i="4"/>
  <c r="V358" i="4"/>
  <c r="P359" i="4"/>
  <c r="Q359" i="4"/>
  <c r="R359" i="4"/>
  <c r="S359" i="4"/>
  <c r="T359" i="4"/>
  <c r="U359" i="4"/>
  <c r="V359" i="4"/>
  <c r="Q360" i="4"/>
  <c r="R360" i="4"/>
  <c r="P360" i="4" s="1"/>
  <c r="S360" i="4"/>
  <c r="T360" i="4"/>
  <c r="U360" i="4"/>
  <c r="V360" i="4"/>
  <c r="Q361" i="4"/>
  <c r="R361" i="4"/>
  <c r="P361" i="4" s="1"/>
  <c r="S361" i="4"/>
  <c r="T361" i="4"/>
  <c r="U361" i="4"/>
  <c r="V361" i="4"/>
  <c r="P362" i="4"/>
  <c r="Q362" i="4"/>
  <c r="R362" i="4"/>
  <c r="S362" i="4"/>
  <c r="T362" i="4"/>
  <c r="U362" i="4"/>
  <c r="V362" i="4"/>
  <c r="Q363" i="4"/>
  <c r="R363" i="4"/>
  <c r="P363" i="4" s="1"/>
  <c r="S363" i="4"/>
  <c r="T363" i="4"/>
  <c r="U363" i="4"/>
  <c r="V363" i="4"/>
  <c r="Q364" i="4"/>
  <c r="R364" i="4"/>
  <c r="P364" i="4" s="1"/>
  <c r="S364" i="4"/>
  <c r="T364" i="4"/>
  <c r="U364" i="4"/>
  <c r="V364" i="4"/>
  <c r="Q365" i="4"/>
  <c r="R365" i="4"/>
  <c r="P365" i="4" s="1"/>
  <c r="S365" i="4"/>
  <c r="T365" i="4"/>
  <c r="U365" i="4"/>
  <c r="V365" i="4"/>
  <c r="Q366" i="4"/>
  <c r="R366" i="4"/>
  <c r="P366" i="4" s="1"/>
  <c r="S366" i="4"/>
  <c r="T366" i="4"/>
  <c r="U366" i="4"/>
  <c r="V366" i="4"/>
  <c r="Q367" i="4"/>
  <c r="R367" i="4"/>
  <c r="P367" i="4" s="1"/>
  <c r="S367" i="4"/>
  <c r="T367" i="4"/>
  <c r="U367" i="4"/>
  <c r="V367" i="4"/>
  <c r="Q368" i="4"/>
  <c r="R368" i="4"/>
  <c r="P368" i="4" s="1"/>
  <c r="S368" i="4"/>
  <c r="T368" i="4"/>
  <c r="U368" i="4"/>
  <c r="V368" i="4"/>
  <c r="Q369" i="4"/>
  <c r="R369" i="4"/>
  <c r="P369" i="4" s="1"/>
  <c r="S369" i="4"/>
  <c r="T369" i="4"/>
  <c r="U369" i="4"/>
  <c r="V369" i="4"/>
  <c r="Q370" i="4"/>
  <c r="R370" i="4"/>
  <c r="P370" i="4" s="1"/>
  <c r="S370" i="4"/>
  <c r="T370" i="4"/>
  <c r="U370" i="4"/>
  <c r="V370" i="4"/>
  <c r="Q371" i="4"/>
  <c r="R371" i="4"/>
  <c r="P371" i="4" s="1"/>
  <c r="S371" i="4"/>
  <c r="T371" i="4"/>
  <c r="U371" i="4"/>
  <c r="V371" i="4"/>
  <c r="Q372" i="4"/>
  <c r="R372" i="4"/>
  <c r="P372" i="4" s="1"/>
  <c r="S372" i="4"/>
  <c r="T372" i="4"/>
  <c r="U372" i="4"/>
  <c r="V372" i="4"/>
  <c r="Q373" i="4"/>
  <c r="R373" i="4"/>
  <c r="P373" i="4" s="1"/>
  <c r="S373" i="4"/>
  <c r="T373" i="4"/>
  <c r="U373" i="4"/>
  <c r="V373" i="4"/>
  <c r="Q374" i="4"/>
  <c r="R374" i="4"/>
  <c r="P374" i="4" s="1"/>
  <c r="S374" i="4"/>
  <c r="T374" i="4"/>
  <c r="U374" i="4"/>
  <c r="V374" i="4"/>
  <c r="P375" i="4"/>
  <c r="Q375" i="4"/>
  <c r="R375" i="4"/>
  <c r="S375" i="4"/>
  <c r="T375" i="4"/>
  <c r="U375" i="4"/>
  <c r="V375" i="4"/>
  <c r="Q376" i="4"/>
  <c r="R376" i="4"/>
  <c r="P376" i="4" s="1"/>
  <c r="S376" i="4"/>
  <c r="T376" i="4"/>
  <c r="U376" i="4"/>
  <c r="V376" i="4"/>
  <c r="Q377" i="4"/>
  <c r="R377" i="4"/>
  <c r="P377" i="4" s="1"/>
  <c r="S377" i="4"/>
  <c r="T377" i="4"/>
  <c r="U377" i="4"/>
  <c r="V377" i="4"/>
  <c r="Q378" i="4"/>
  <c r="R378" i="4"/>
  <c r="P378" i="4" s="1"/>
  <c r="S378" i="4"/>
  <c r="T378" i="4"/>
  <c r="U378" i="4"/>
  <c r="V378" i="4"/>
  <c r="Q379" i="4"/>
  <c r="R379" i="4"/>
  <c r="P379" i="4" s="1"/>
  <c r="S379" i="4"/>
  <c r="T379" i="4"/>
  <c r="U379" i="4"/>
  <c r="V379" i="4"/>
  <c r="Q380" i="4"/>
  <c r="R380" i="4"/>
  <c r="P380" i="4" s="1"/>
  <c r="S380" i="4"/>
  <c r="T380" i="4"/>
  <c r="U380" i="4"/>
  <c r="V380" i="4"/>
  <c r="Q381" i="4"/>
  <c r="R381" i="4"/>
  <c r="P381" i="4" s="1"/>
  <c r="S381" i="4"/>
  <c r="T381" i="4"/>
  <c r="U381" i="4"/>
  <c r="V381" i="4"/>
  <c r="Q382" i="4"/>
  <c r="R382" i="4"/>
  <c r="P382" i="4" s="1"/>
  <c r="S382" i="4"/>
  <c r="T382" i="4"/>
  <c r="U382" i="4"/>
  <c r="V382" i="4"/>
  <c r="Q383" i="4"/>
  <c r="R383" i="4"/>
  <c r="P383" i="4" s="1"/>
  <c r="S383" i="4"/>
  <c r="T383" i="4"/>
  <c r="U383" i="4"/>
  <c r="V383" i="4"/>
  <c r="Q384" i="4"/>
  <c r="R384" i="4"/>
  <c r="P384" i="4" s="1"/>
  <c r="S384" i="4"/>
  <c r="T384" i="4"/>
  <c r="U384" i="4"/>
  <c r="V384" i="4"/>
  <c r="Q385" i="4"/>
  <c r="R385" i="4"/>
  <c r="P385" i="4" s="1"/>
  <c r="S385" i="4"/>
  <c r="T385" i="4"/>
  <c r="U385" i="4"/>
  <c r="V385" i="4"/>
  <c r="P386" i="4"/>
  <c r="Q386" i="4"/>
  <c r="R386" i="4"/>
  <c r="S386" i="4"/>
  <c r="T386" i="4"/>
  <c r="U386" i="4"/>
  <c r="V386" i="4"/>
  <c r="Q387" i="4"/>
  <c r="R387" i="4"/>
  <c r="P387" i="4" s="1"/>
  <c r="S387" i="4"/>
  <c r="T387" i="4"/>
  <c r="U387" i="4"/>
  <c r="V387" i="4"/>
  <c r="Q388" i="4"/>
  <c r="R388" i="4"/>
  <c r="P388" i="4" s="1"/>
  <c r="S388" i="4"/>
  <c r="T388" i="4"/>
  <c r="U388" i="4"/>
  <c r="V388" i="4"/>
  <c r="Q389" i="4"/>
  <c r="R389" i="4"/>
  <c r="P389" i="4" s="1"/>
  <c r="S389" i="4"/>
  <c r="T389" i="4"/>
  <c r="U389" i="4"/>
  <c r="V389" i="4"/>
  <c r="Q390" i="4"/>
  <c r="R390" i="4"/>
  <c r="P390" i="4" s="1"/>
  <c r="S390" i="4"/>
  <c r="T390" i="4"/>
  <c r="U390" i="4"/>
  <c r="V390" i="4"/>
  <c r="P391" i="4"/>
  <c r="Q391" i="4"/>
  <c r="R391" i="4"/>
  <c r="S391" i="4"/>
  <c r="T391" i="4"/>
  <c r="U391" i="4"/>
  <c r="V391" i="4"/>
  <c r="Q392" i="4"/>
  <c r="R392" i="4"/>
  <c r="P392" i="4" s="1"/>
  <c r="S392" i="4"/>
  <c r="T392" i="4"/>
  <c r="U392" i="4"/>
  <c r="V392" i="4"/>
  <c r="Q393" i="4"/>
  <c r="R393" i="4"/>
  <c r="P393" i="4" s="1"/>
  <c r="S393" i="4"/>
  <c r="T393" i="4"/>
  <c r="U393" i="4"/>
  <c r="V393" i="4"/>
  <c r="P394" i="4"/>
  <c r="Q394" i="4"/>
  <c r="R394" i="4"/>
  <c r="S394" i="4"/>
  <c r="T394" i="4"/>
  <c r="U394" i="4"/>
  <c r="V394" i="4"/>
  <c r="Q395" i="4"/>
  <c r="R395" i="4"/>
  <c r="P395" i="4" s="1"/>
  <c r="S395" i="4"/>
  <c r="T395" i="4"/>
  <c r="U395" i="4"/>
  <c r="V395" i="4"/>
  <c r="Q396" i="4"/>
  <c r="R396" i="4"/>
  <c r="P396" i="4" s="1"/>
  <c r="S396" i="4"/>
  <c r="T396" i="4"/>
  <c r="U396" i="4"/>
  <c r="V396" i="4"/>
  <c r="Q397" i="4"/>
  <c r="R397" i="4"/>
  <c r="P397" i="4" s="1"/>
  <c r="S397" i="4"/>
  <c r="T397" i="4"/>
  <c r="U397" i="4"/>
  <c r="V397" i="4"/>
  <c r="Q398" i="4"/>
  <c r="R398" i="4"/>
  <c r="P398" i="4" s="1"/>
  <c r="S398" i="4"/>
  <c r="T398" i="4"/>
  <c r="U398" i="4"/>
  <c r="V398" i="4"/>
  <c r="Q399" i="4"/>
  <c r="R399" i="4"/>
  <c r="P399" i="4" s="1"/>
  <c r="S399" i="4"/>
  <c r="T399" i="4"/>
  <c r="U399" i="4"/>
  <c r="V399" i="4"/>
  <c r="Q400" i="4"/>
  <c r="R400" i="4"/>
  <c r="P400" i="4" s="1"/>
  <c r="S400" i="4"/>
  <c r="T400" i="4"/>
  <c r="U400" i="4"/>
  <c r="V400" i="4"/>
  <c r="Q401" i="4"/>
  <c r="R401" i="4"/>
  <c r="P401" i="4" s="1"/>
  <c r="S401" i="4"/>
  <c r="T401" i="4"/>
  <c r="U401" i="4"/>
  <c r="V401" i="4"/>
  <c r="Q402" i="4"/>
  <c r="R402" i="4"/>
  <c r="P402" i="4" s="1"/>
  <c r="S402" i="4"/>
  <c r="T402" i="4"/>
  <c r="U402" i="4"/>
  <c r="V402" i="4"/>
  <c r="Q403" i="4"/>
  <c r="R403" i="4"/>
  <c r="P403" i="4" s="1"/>
  <c r="S403" i="4"/>
  <c r="T403" i="4"/>
  <c r="U403" i="4"/>
  <c r="V403" i="4"/>
  <c r="Q404" i="4"/>
  <c r="R404" i="4"/>
  <c r="P404" i="4" s="1"/>
  <c r="S404" i="4"/>
  <c r="T404" i="4"/>
  <c r="U404" i="4"/>
  <c r="V404" i="4"/>
  <c r="Q405" i="4"/>
  <c r="R405" i="4"/>
  <c r="P405" i="4" s="1"/>
  <c r="S405" i="4"/>
  <c r="T405" i="4"/>
  <c r="U405" i="4"/>
  <c r="V405" i="4"/>
  <c r="Q406" i="4"/>
  <c r="R406" i="4"/>
  <c r="P406" i="4" s="1"/>
  <c r="S406" i="4"/>
  <c r="T406" i="4"/>
  <c r="U406" i="4"/>
  <c r="V406" i="4"/>
  <c r="P407" i="4"/>
  <c r="Q407" i="4"/>
  <c r="R407" i="4"/>
  <c r="S407" i="4"/>
  <c r="T407" i="4"/>
  <c r="U407" i="4"/>
  <c r="V407" i="4"/>
  <c r="Q408" i="4"/>
  <c r="R408" i="4"/>
  <c r="P408" i="4" s="1"/>
  <c r="S408" i="4"/>
  <c r="T408" i="4"/>
  <c r="U408" i="4"/>
  <c r="V408" i="4"/>
  <c r="Q409" i="4"/>
  <c r="R409" i="4"/>
  <c r="P409" i="4" s="1"/>
  <c r="S409" i="4"/>
  <c r="T409" i="4"/>
  <c r="U409" i="4"/>
  <c r="V409" i="4"/>
  <c r="Q410" i="4"/>
  <c r="R410" i="4"/>
  <c r="P410" i="4" s="1"/>
  <c r="S410" i="4"/>
  <c r="T410" i="4"/>
  <c r="U410" i="4"/>
  <c r="V410" i="4"/>
  <c r="Q411" i="4"/>
  <c r="R411" i="4"/>
  <c r="P411" i="4" s="1"/>
  <c r="S411" i="4"/>
  <c r="T411" i="4"/>
  <c r="U411" i="4"/>
  <c r="V411" i="4"/>
  <c r="Q412" i="4"/>
  <c r="R412" i="4"/>
  <c r="P412" i="4" s="1"/>
  <c r="S412" i="4"/>
  <c r="T412" i="4"/>
  <c r="U412" i="4"/>
  <c r="V412" i="4"/>
  <c r="Q413" i="4"/>
  <c r="R413" i="4"/>
  <c r="P413" i="4" s="1"/>
  <c r="S413" i="4"/>
  <c r="T413" i="4"/>
  <c r="U413" i="4"/>
  <c r="V413" i="4"/>
  <c r="Q414" i="4"/>
  <c r="R414" i="4"/>
  <c r="P414" i="4" s="1"/>
  <c r="S414" i="4"/>
  <c r="T414" i="4"/>
  <c r="U414" i="4"/>
  <c r="V414" i="4"/>
  <c r="Q415" i="4"/>
  <c r="R415" i="4"/>
  <c r="P415" i="4" s="1"/>
  <c r="S415" i="4"/>
  <c r="T415" i="4"/>
  <c r="U415" i="4"/>
  <c r="V415" i="4"/>
  <c r="Q416" i="4"/>
  <c r="R416" i="4"/>
  <c r="P416" i="4" s="1"/>
  <c r="S416" i="4"/>
  <c r="T416" i="4"/>
  <c r="U416" i="4"/>
  <c r="V416" i="4"/>
  <c r="Q417" i="4"/>
  <c r="R417" i="4"/>
  <c r="P417" i="4" s="1"/>
  <c r="S417" i="4"/>
  <c r="T417" i="4"/>
  <c r="U417" i="4"/>
  <c r="V417" i="4"/>
  <c r="P418" i="4"/>
  <c r="Q418" i="4"/>
  <c r="R418" i="4"/>
  <c r="S418" i="4"/>
  <c r="T418" i="4"/>
  <c r="U418" i="4"/>
  <c r="V418" i="4"/>
  <c r="Q419" i="4"/>
  <c r="R419" i="4"/>
  <c r="P419" i="4" s="1"/>
  <c r="S419" i="4"/>
  <c r="T419" i="4"/>
  <c r="U419" i="4"/>
  <c r="V419" i="4"/>
  <c r="Q420" i="4"/>
  <c r="R420" i="4"/>
  <c r="P420" i="4" s="1"/>
  <c r="S420" i="4"/>
  <c r="T420" i="4"/>
  <c r="U420" i="4"/>
  <c r="V420" i="4"/>
  <c r="Q421" i="4"/>
  <c r="R421" i="4"/>
  <c r="P421" i="4" s="1"/>
  <c r="S421" i="4"/>
  <c r="T421" i="4"/>
  <c r="U421" i="4"/>
  <c r="V421" i="4"/>
  <c r="Q422" i="4"/>
  <c r="R422" i="4"/>
  <c r="P422" i="4" s="1"/>
  <c r="S422" i="4"/>
  <c r="T422" i="4"/>
  <c r="U422" i="4"/>
  <c r="V422" i="4"/>
  <c r="P423" i="4"/>
  <c r="Q423" i="4"/>
  <c r="R423" i="4"/>
  <c r="S423" i="4"/>
  <c r="T423" i="4"/>
  <c r="U423" i="4"/>
  <c r="V423" i="4"/>
  <c r="Q424" i="4"/>
  <c r="R424" i="4"/>
  <c r="P424" i="4" s="1"/>
  <c r="S424" i="4"/>
  <c r="T424" i="4"/>
  <c r="U424" i="4"/>
  <c r="V424" i="4"/>
  <c r="Q425" i="4"/>
  <c r="R425" i="4"/>
  <c r="P425" i="4" s="1"/>
  <c r="S425" i="4"/>
  <c r="T425" i="4"/>
  <c r="U425" i="4"/>
  <c r="V425" i="4"/>
  <c r="P426" i="4"/>
  <c r="Q426" i="4"/>
  <c r="R426" i="4"/>
  <c r="S426" i="4"/>
  <c r="T426" i="4"/>
  <c r="U426" i="4"/>
  <c r="V426" i="4"/>
  <c r="Q427" i="4"/>
  <c r="R427" i="4"/>
  <c r="P427" i="4" s="1"/>
  <c r="S427" i="4"/>
  <c r="T427" i="4"/>
  <c r="U427" i="4"/>
  <c r="V427" i="4"/>
  <c r="Q428" i="4"/>
  <c r="R428" i="4"/>
  <c r="P428" i="4" s="1"/>
  <c r="S428" i="4"/>
  <c r="T428" i="4"/>
  <c r="U428" i="4"/>
  <c r="V428" i="4"/>
  <c r="Q429" i="4"/>
  <c r="R429" i="4"/>
  <c r="P429" i="4" s="1"/>
  <c r="S429" i="4"/>
  <c r="T429" i="4"/>
  <c r="U429" i="4"/>
  <c r="V429" i="4"/>
  <c r="Q430" i="4"/>
  <c r="R430" i="4"/>
  <c r="P430" i="4" s="1"/>
  <c r="S430" i="4"/>
  <c r="T430" i="4"/>
  <c r="U430" i="4"/>
  <c r="V430" i="4"/>
  <c r="Q431" i="4"/>
  <c r="R431" i="4"/>
  <c r="P431" i="4" s="1"/>
  <c r="S431" i="4"/>
  <c r="T431" i="4"/>
  <c r="U431" i="4"/>
  <c r="V431" i="4"/>
  <c r="Q432" i="4"/>
  <c r="R432" i="4"/>
  <c r="P432" i="4" s="1"/>
  <c r="S432" i="4"/>
  <c r="T432" i="4"/>
  <c r="U432" i="4"/>
  <c r="V432" i="4"/>
  <c r="Q433" i="4"/>
  <c r="R433" i="4"/>
  <c r="P433" i="4" s="1"/>
  <c r="S433" i="4"/>
  <c r="T433" i="4"/>
  <c r="U433" i="4"/>
  <c r="V433" i="4"/>
  <c r="Q434" i="4"/>
  <c r="R434" i="4"/>
  <c r="P434" i="4" s="1"/>
  <c r="S434" i="4"/>
  <c r="T434" i="4"/>
  <c r="U434" i="4"/>
  <c r="V434" i="4"/>
  <c r="Q435" i="4"/>
  <c r="R435" i="4"/>
  <c r="P435" i="4" s="1"/>
  <c r="S435" i="4"/>
  <c r="T435" i="4"/>
  <c r="U435" i="4"/>
  <c r="V435" i="4"/>
  <c r="Q436" i="4"/>
  <c r="R436" i="4"/>
  <c r="P436" i="4" s="1"/>
  <c r="S436" i="4"/>
  <c r="T436" i="4"/>
  <c r="U436" i="4"/>
  <c r="V436" i="4"/>
  <c r="P437" i="4"/>
  <c r="Q437" i="4"/>
  <c r="R437" i="4"/>
  <c r="S437" i="4"/>
  <c r="T437" i="4"/>
  <c r="U437" i="4"/>
  <c r="V437" i="4"/>
  <c r="Q438" i="4"/>
  <c r="R438" i="4"/>
  <c r="P438" i="4" s="1"/>
  <c r="S438" i="4"/>
  <c r="T438" i="4"/>
  <c r="U438" i="4"/>
  <c r="V438" i="4"/>
  <c r="Q439" i="4"/>
  <c r="R439" i="4"/>
  <c r="P439" i="4" s="1"/>
  <c r="S439" i="4"/>
  <c r="T439" i="4"/>
  <c r="U439" i="4"/>
  <c r="V439" i="4"/>
  <c r="Q440" i="4"/>
  <c r="R440" i="4"/>
  <c r="P440" i="4" s="1"/>
  <c r="S440" i="4"/>
  <c r="T440" i="4"/>
  <c r="U440" i="4"/>
  <c r="V440" i="4"/>
  <c r="Q441" i="4"/>
  <c r="R441" i="4"/>
  <c r="P441" i="4" s="1"/>
  <c r="S441" i="4"/>
  <c r="T441" i="4"/>
  <c r="U441" i="4"/>
  <c r="V441" i="4"/>
  <c r="Q442" i="4"/>
  <c r="R442" i="4"/>
  <c r="P442" i="4" s="1"/>
  <c r="S442" i="4"/>
  <c r="T442" i="4"/>
  <c r="U442" i="4"/>
  <c r="V442" i="4"/>
  <c r="Q443" i="4"/>
  <c r="R443" i="4"/>
  <c r="P443" i="4" s="1"/>
  <c r="S443" i="4"/>
  <c r="T443" i="4"/>
  <c r="U443" i="4"/>
  <c r="V443" i="4"/>
  <c r="Q444" i="4"/>
  <c r="R444" i="4"/>
  <c r="P444" i="4" s="1"/>
  <c r="S444" i="4"/>
  <c r="T444" i="4"/>
  <c r="U444" i="4"/>
  <c r="V444" i="4"/>
  <c r="Q445" i="4"/>
  <c r="R445" i="4"/>
  <c r="P445" i="4" s="1"/>
  <c r="S445" i="4"/>
  <c r="T445" i="4"/>
  <c r="U445" i="4"/>
  <c r="V445" i="4"/>
  <c r="Q446" i="4"/>
  <c r="R446" i="4"/>
  <c r="P446" i="4" s="1"/>
  <c r="S446" i="4"/>
  <c r="T446" i="4"/>
  <c r="U446" i="4"/>
  <c r="V446" i="4"/>
  <c r="Q447" i="4"/>
  <c r="R447" i="4"/>
  <c r="P447" i="4" s="1"/>
  <c r="S447" i="4"/>
  <c r="T447" i="4"/>
  <c r="U447" i="4"/>
  <c r="V447" i="4"/>
  <c r="Q448" i="4"/>
  <c r="R448" i="4"/>
  <c r="P448" i="4" s="1"/>
  <c r="S448" i="4"/>
  <c r="T448" i="4"/>
  <c r="U448" i="4"/>
  <c r="V448" i="4"/>
  <c r="Q449" i="4"/>
  <c r="R449" i="4"/>
  <c r="P449" i="4" s="1"/>
  <c r="S449" i="4"/>
  <c r="T449" i="4"/>
  <c r="U449" i="4"/>
  <c r="V449" i="4"/>
  <c r="P450" i="4"/>
  <c r="Q450" i="4"/>
  <c r="R450" i="4"/>
  <c r="S450" i="4"/>
  <c r="T450" i="4"/>
  <c r="U450" i="4"/>
  <c r="V450" i="4"/>
  <c r="P451" i="4"/>
  <c r="Q451" i="4"/>
  <c r="R451" i="4"/>
  <c r="S451" i="4"/>
  <c r="T451" i="4"/>
  <c r="U451" i="4"/>
  <c r="V451" i="4"/>
  <c r="Q452" i="4"/>
  <c r="R452" i="4"/>
  <c r="P452" i="4" s="1"/>
  <c r="S452" i="4"/>
  <c r="T452" i="4"/>
  <c r="U452" i="4"/>
  <c r="V452" i="4"/>
  <c r="Q453" i="4"/>
  <c r="R453" i="4"/>
  <c r="P453" i="4" s="1"/>
  <c r="S453" i="4"/>
  <c r="T453" i="4"/>
  <c r="U453" i="4"/>
  <c r="V453" i="4"/>
  <c r="Q454" i="4"/>
  <c r="R454" i="4"/>
  <c r="P454" i="4" s="1"/>
  <c r="S454" i="4"/>
  <c r="T454" i="4"/>
  <c r="U454" i="4"/>
  <c r="V454" i="4"/>
  <c r="Q455" i="4"/>
  <c r="R455" i="4"/>
  <c r="P455" i="4" s="1"/>
  <c r="S455" i="4"/>
  <c r="T455" i="4"/>
  <c r="U455" i="4"/>
  <c r="V455" i="4"/>
  <c r="Q456" i="4"/>
  <c r="R456" i="4"/>
  <c r="P456" i="4" s="1"/>
  <c r="S456" i="4"/>
  <c r="T456" i="4"/>
  <c r="U456" i="4"/>
  <c r="V456" i="4"/>
  <c r="Q457" i="4"/>
  <c r="R457" i="4"/>
  <c r="P457" i="4" s="1"/>
  <c r="S457" i="4"/>
  <c r="T457" i="4"/>
  <c r="U457" i="4"/>
  <c r="V457" i="4"/>
  <c r="P458" i="4"/>
  <c r="Q458" i="4"/>
  <c r="R458" i="4"/>
  <c r="S458" i="4"/>
  <c r="T458" i="4"/>
  <c r="U458" i="4"/>
  <c r="V458" i="4"/>
  <c r="Q459" i="4"/>
  <c r="R459" i="4"/>
  <c r="P459" i="4" s="1"/>
  <c r="S459" i="4"/>
  <c r="T459" i="4"/>
  <c r="U459" i="4"/>
  <c r="V459" i="4"/>
  <c r="Q460" i="4"/>
  <c r="R460" i="4"/>
  <c r="P460" i="4" s="1"/>
  <c r="S460" i="4"/>
  <c r="T460" i="4"/>
  <c r="U460" i="4"/>
  <c r="V460" i="4"/>
  <c r="Q461" i="4"/>
  <c r="R461" i="4"/>
  <c r="P461" i="4" s="1"/>
  <c r="S461" i="4"/>
  <c r="T461" i="4"/>
  <c r="U461" i="4"/>
  <c r="V461" i="4"/>
  <c r="Q462" i="4"/>
  <c r="R462" i="4"/>
  <c r="P462" i="4" s="1"/>
  <c r="S462" i="4"/>
  <c r="T462" i="4"/>
  <c r="U462" i="4"/>
  <c r="V462" i="4"/>
  <c r="Q463" i="4"/>
  <c r="R463" i="4"/>
  <c r="P463" i="4" s="1"/>
  <c r="S463" i="4"/>
  <c r="T463" i="4"/>
  <c r="U463" i="4"/>
  <c r="V463" i="4"/>
  <c r="Q464" i="4"/>
  <c r="R464" i="4"/>
  <c r="P464" i="4" s="1"/>
  <c r="S464" i="4"/>
  <c r="T464" i="4"/>
  <c r="U464" i="4"/>
  <c r="V464" i="4"/>
  <c r="Q465" i="4"/>
  <c r="R465" i="4"/>
  <c r="P465" i="4" s="1"/>
  <c r="S465" i="4"/>
  <c r="T465" i="4"/>
  <c r="U465" i="4"/>
  <c r="V465" i="4"/>
  <c r="Q466" i="4"/>
  <c r="R466" i="4"/>
  <c r="P466" i="4" s="1"/>
  <c r="S466" i="4"/>
  <c r="T466" i="4"/>
  <c r="U466" i="4"/>
  <c r="V466" i="4"/>
  <c r="P467" i="4"/>
  <c r="Q467" i="4"/>
  <c r="R467" i="4"/>
  <c r="S467" i="4"/>
  <c r="T467" i="4"/>
  <c r="U467" i="4"/>
  <c r="V467" i="4"/>
  <c r="Q468" i="4"/>
  <c r="R468" i="4"/>
  <c r="P468" i="4" s="1"/>
  <c r="S468" i="4"/>
  <c r="T468" i="4"/>
  <c r="U468" i="4"/>
  <c r="V468" i="4"/>
  <c r="Q469" i="4"/>
  <c r="R469" i="4"/>
  <c r="P469" i="4" s="1"/>
  <c r="S469" i="4"/>
  <c r="T469" i="4"/>
  <c r="U469" i="4"/>
  <c r="V469" i="4"/>
  <c r="Q470" i="4"/>
  <c r="R470" i="4"/>
  <c r="P470" i="4" s="1"/>
  <c r="S470" i="4"/>
  <c r="T470" i="4"/>
  <c r="U470" i="4"/>
  <c r="V470" i="4"/>
  <c r="Q471" i="4"/>
  <c r="R471" i="4"/>
  <c r="P471" i="4" s="1"/>
  <c r="S471" i="4"/>
  <c r="T471" i="4"/>
  <c r="U471" i="4"/>
  <c r="V471" i="4"/>
  <c r="Q472" i="4"/>
  <c r="R472" i="4"/>
  <c r="P472" i="4" s="1"/>
  <c r="S472" i="4"/>
  <c r="T472" i="4"/>
  <c r="U472" i="4"/>
  <c r="V472" i="4"/>
  <c r="Q473" i="4"/>
  <c r="R473" i="4"/>
  <c r="P473" i="4" s="1"/>
  <c r="S473" i="4"/>
  <c r="T473" i="4"/>
  <c r="U473" i="4"/>
  <c r="V473" i="4"/>
  <c r="Q474" i="4"/>
  <c r="R474" i="4"/>
  <c r="P474" i="4" s="1"/>
  <c r="S474" i="4"/>
  <c r="T474" i="4"/>
  <c r="U474" i="4"/>
  <c r="V474" i="4"/>
  <c r="Q475" i="4"/>
  <c r="R475" i="4"/>
  <c r="P475" i="4" s="1"/>
  <c r="S475" i="4"/>
  <c r="T475" i="4"/>
  <c r="U475" i="4"/>
  <c r="V475" i="4"/>
  <c r="Q476" i="4"/>
  <c r="R476" i="4"/>
  <c r="P476" i="4" s="1"/>
  <c r="S476" i="4"/>
  <c r="T476" i="4"/>
  <c r="U476" i="4"/>
  <c r="V476" i="4"/>
  <c r="Q477" i="4"/>
  <c r="R477" i="4"/>
  <c r="P477" i="4" s="1"/>
  <c r="S477" i="4"/>
  <c r="T477" i="4"/>
  <c r="U477" i="4"/>
  <c r="V477" i="4"/>
  <c r="Q478" i="4"/>
  <c r="R478" i="4"/>
  <c r="P478" i="4" s="1"/>
  <c r="S478" i="4"/>
  <c r="T478" i="4"/>
  <c r="U478" i="4"/>
  <c r="V478" i="4"/>
  <c r="Q479" i="4"/>
  <c r="R479" i="4"/>
  <c r="P479" i="4" s="1"/>
  <c r="S479" i="4"/>
  <c r="T479" i="4"/>
  <c r="U479" i="4"/>
  <c r="V479" i="4"/>
  <c r="Q480" i="4"/>
  <c r="R480" i="4"/>
  <c r="P480" i="4" s="1"/>
  <c r="S480" i="4"/>
  <c r="T480" i="4"/>
  <c r="U480" i="4"/>
  <c r="V480" i="4"/>
  <c r="Q481" i="4"/>
  <c r="R481" i="4"/>
  <c r="P481" i="4" s="1"/>
  <c r="S481" i="4"/>
  <c r="T481" i="4"/>
  <c r="U481" i="4"/>
  <c r="V481" i="4"/>
  <c r="P482" i="4"/>
  <c r="Q482" i="4"/>
  <c r="R482" i="4"/>
  <c r="S482" i="4"/>
  <c r="T482" i="4"/>
  <c r="U482" i="4"/>
  <c r="V482" i="4"/>
  <c r="P483" i="4"/>
  <c r="Q483" i="4"/>
  <c r="R483" i="4"/>
  <c r="S483" i="4"/>
  <c r="T483" i="4"/>
  <c r="U483" i="4"/>
  <c r="V483" i="4"/>
  <c r="Q484" i="4"/>
  <c r="R484" i="4"/>
  <c r="P484" i="4" s="1"/>
  <c r="S484" i="4"/>
  <c r="T484" i="4"/>
  <c r="U484" i="4"/>
  <c r="V484" i="4"/>
  <c r="Q485" i="4"/>
  <c r="R485" i="4"/>
  <c r="P485" i="4" s="1"/>
  <c r="S485" i="4"/>
  <c r="T485" i="4"/>
  <c r="U485" i="4"/>
  <c r="V485" i="4"/>
  <c r="Q486" i="4"/>
  <c r="R486" i="4"/>
  <c r="P486" i="4" s="1"/>
  <c r="S486" i="4"/>
  <c r="T486" i="4"/>
  <c r="U486" i="4"/>
  <c r="V486" i="4"/>
  <c r="Q487" i="4"/>
  <c r="R487" i="4"/>
  <c r="P487" i="4" s="1"/>
  <c r="S487" i="4"/>
  <c r="T487" i="4"/>
  <c r="U487" i="4"/>
  <c r="V487" i="4"/>
  <c r="Q488" i="4"/>
  <c r="R488" i="4"/>
  <c r="P488" i="4" s="1"/>
  <c r="S488" i="4"/>
  <c r="T488" i="4"/>
  <c r="U488" i="4"/>
  <c r="V488" i="4"/>
  <c r="Q489" i="4"/>
  <c r="R489" i="4"/>
  <c r="P489" i="4" s="1"/>
  <c r="S489" i="4"/>
  <c r="T489" i="4"/>
  <c r="U489" i="4"/>
  <c r="V489" i="4"/>
  <c r="Q490" i="4"/>
  <c r="R490" i="4"/>
  <c r="P490" i="4" s="1"/>
  <c r="S490" i="4"/>
  <c r="T490" i="4"/>
  <c r="U490" i="4"/>
  <c r="V490" i="4"/>
  <c r="Q491" i="4"/>
  <c r="R491" i="4"/>
  <c r="P491" i="4" s="1"/>
  <c r="S491" i="4"/>
  <c r="T491" i="4"/>
  <c r="U491" i="4"/>
  <c r="V491" i="4"/>
  <c r="Q492" i="4"/>
  <c r="R492" i="4"/>
  <c r="P492" i="4" s="1"/>
  <c r="S492" i="4"/>
  <c r="T492" i="4"/>
  <c r="U492" i="4"/>
  <c r="V492" i="4"/>
  <c r="Q493" i="4"/>
  <c r="R493" i="4"/>
  <c r="P493" i="4" s="1"/>
  <c r="S493" i="4"/>
  <c r="T493" i="4"/>
  <c r="U493" i="4"/>
  <c r="V493" i="4"/>
  <c r="Q494" i="4"/>
  <c r="R494" i="4"/>
  <c r="P494" i="4" s="1"/>
  <c r="S494" i="4"/>
  <c r="T494" i="4"/>
  <c r="U494" i="4"/>
  <c r="V494" i="4"/>
  <c r="Q495" i="4"/>
  <c r="R495" i="4"/>
  <c r="P495" i="4" s="1"/>
  <c r="S495" i="4"/>
  <c r="T495" i="4"/>
  <c r="U495" i="4"/>
  <c r="V495" i="4"/>
  <c r="Q496" i="4"/>
  <c r="R496" i="4"/>
  <c r="P496" i="4" s="1"/>
  <c r="S496" i="4"/>
  <c r="T496" i="4"/>
  <c r="U496" i="4"/>
  <c r="V496" i="4"/>
  <c r="Q497" i="4"/>
  <c r="R497" i="4"/>
  <c r="P497" i="4" s="1"/>
  <c r="S497" i="4"/>
  <c r="T497" i="4"/>
  <c r="U497" i="4"/>
  <c r="V497" i="4"/>
  <c r="Q498" i="4"/>
  <c r="R498" i="4"/>
  <c r="P498" i="4" s="1"/>
  <c r="S498" i="4"/>
  <c r="T498" i="4"/>
  <c r="U498" i="4"/>
  <c r="V498" i="4"/>
  <c r="P499" i="4"/>
  <c r="Q499" i="4"/>
  <c r="R499" i="4"/>
  <c r="S499" i="4"/>
  <c r="T499" i="4"/>
  <c r="U499" i="4"/>
  <c r="V499" i="4"/>
  <c r="Q500" i="4"/>
  <c r="R500" i="4"/>
  <c r="P500" i="4" s="1"/>
  <c r="S500" i="4"/>
  <c r="T500" i="4"/>
  <c r="U500" i="4"/>
  <c r="V500" i="4"/>
  <c r="Q501" i="4"/>
  <c r="R501" i="4"/>
  <c r="P501" i="4" s="1"/>
  <c r="S501" i="4"/>
  <c r="T501" i="4"/>
  <c r="U501" i="4"/>
  <c r="V501" i="4"/>
  <c r="Q502" i="4"/>
  <c r="R502" i="4"/>
  <c r="P502" i="4" s="1"/>
  <c r="S502" i="4"/>
  <c r="T502" i="4"/>
  <c r="U502" i="4"/>
  <c r="V502" i="4"/>
  <c r="Q503" i="4"/>
  <c r="R503" i="4"/>
  <c r="P503" i="4" s="1"/>
  <c r="S503" i="4"/>
  <c r="T503" i="4"/>
  <c r="U503" i="4"/>
  <c r="V503" i="4"/>
  <c r="Q504" i="4"/>
  <c r="R504" i="4"/>
  <c r="P504" i="4" s="1"/>
  <c r="S504" i="4"/>
  <c r="T504" i="4"/>
  <c r="U504" i="4"/>
  <c r="V504" i="4"/>
  <c r="Q505" i="4"/>
  <c r="R505" i="4"/>
  <c r="P505" i="4" s="1"/>
  <c r="S505" i="4"/>
  <c r="T505" i="4"/>
  <c r="U505" i="4"/>
  <c r="V505" i="4"/>
  <c r="Q506" i="4"/>
  <c r="R506" i="4"/>
  <c r="P506" i="4" s="1"/>
  <c r="S506" i="4"/>
  <c r="T506" i="4"/>
  <c r="U506" i="4"/>
  <c r="V506" i="4"/>
  <c r="Q507" i="4"/>
  <c r="R507" i="4"/>
  <c r="P507" i="4" s="1"/>
  <c r="S507" i="4"/>
  <c r="T507" i="4"/>
  <c r="U507" i="4"/>
  <c r="V507" i="4"/>
  <c r="Q508" i="4"/>
  <c r="R508" i="4"/>
  <c r="P508" i="4" s="1"/>
  <c r="S508" i="4"/>
  <c r="T508" i="4"/>
  <c r="U508" i="4"/>
  <c r="V508" i="4"/>
  <c r="Q509" i="4"/>
  <c r="R509" i="4"/>
  <c r="P509" i="4" s="1"/>
  <c r="S509" i="4"/>
  <c r="T509" i="4"/>
  <c r="U509" i="4"/>
  <c r="V509" i="4"/>
  <c r="Q510" i="4"/>
  <c r="R510" i="4"/>
  <c r="P510" i="4" s="1"/>
  <c r="S510" i="4"/>
  <c r="T510" i="4"/>
  <c r="U510" i="4"/>
  <c r="V510" i="4"/>
  <c r="Q511" i="4"/>
  <c r="R511" i="4"/>
  <c r="P511" i="4" s="1"/>
  <c r="S511" i="4"/>
  <c r="T511" i="4"/>
  <c r="U511" i="4"/>
  <c r="V511" i="4"/>
  <c r="Q512" i="4"/>
  <c r="R512" i="4"/>
  <c r="P512" i="4" s="1"/>
  <c r="S512" i="4"/>
  <c r="T512" i="4"/>
  <c r="U512" i="4"/>
  <c r="V512" i="4"/>
  <c r="Q513" i="4"/>
  <c r="R513" i="4"/>
  <c r="P513" i="4" s="1"/>
  <c r="S513" i="4"/>
  <c r="T513" i="4"/>
  <c r="U513" i="4"/>
  <c r="V513" i="4"/>
  <c r="P514" i="4"/>
  <c r="Q514" i="4"/>
  <c r="R514" i="4"/>
  <c r="S514" i="4"/>
  <c r="T514" i="4"/>
  <c r="U514" i="4"/>
  <c r="V514" i="4"/>
  <c r="P515" i="4"/>
  <c r="Q515" i="4"/>
  <c r="R515" i="4"/>
  <c r="S515" i="4"/>
  <c r="T515" i="4"/>
  <c r="U515" i="4"/>
  <c r="V515" i="4"/>
  <c r="Q516" i="4"/>
  <c r="R516" i="4"/>
  <c r="P516" i="4" s="1"/>
  <c r="S516" i="4"/>
  <c r="T516" i="4"/>
  <c r="U516" i="4"/>
  <c r="V516" i="4"/>
  <c r="Q517" i="4"/>
  <c r="R517" i="4"/>
  <c r="P517" i="4" s="1"/>
  <c r="S517" i="4"/>
  <c r="T517" i="4"/>
  <c r="U517" i="4"/>
  <c r="V517" i="4"/>
  <c r="Q518" i="4"/>
  <c r="R518" i="4"/>
  <c r="P518" i="4" s="1"/>
  <c r="S518" i="4"/>
  <c r="T518" i="4"/>
  <c r="U518" i="4"/>
  <c r="V518" i="4"/>
  <c r="Q519" i="4"/>
  <c r="R519" i="4"/>
  <c r="P519" i="4" s="1"/>
  <c r="S519" i="4"/>
  <c r="T519" i="4"/>
  <c r="U519" i="4"/>
  <c r="V519" i="4"/>
  <c r="Q520" i="4"/>
  <c r="R520" i="4"/>
  <c r="P520" i="4" s="1"/>
  <c r="S520" i="4"/>
  <c r="T520" i="4"/>
  <c r="U520" i="4"/>
  <c r="V520" i="4"/>
  <c r="Q521" i="4"/>
  <c r="R521" i="4"/>
  <c r="P521" i="4" s="1"/>
  <c r="S521" i="4"/>
  <c r="T521" i="4"/>
  <c r="U521" i="4"/>
  <c r="V521" i="4"/>
  <c r="P522" i="4"/>
  <c r="Q522" i="4"/>
  <c r="R522" i="4"/>
  <c r="S522" i="4"/>
  <c r="T522" i="4"/>
  <c r="U522" i="4"/>
  <c r="V522" i="4"/>
  <c r="Q523" i="4"/>
  <c r="R523" i="4"/>
  <c r="P523" i="4" s="1"/>
  <c r="S523" i="4"/>
  <c r="T523" i="4"/>
  <c r="U523" i="4"/>
  <c r="V523" i="4"/>
  <c r="Q524" i="4"/>
  <c r="R524" i="4"/>
  <c r="P524" i="4" s="1"/>
  <c r="S524" i="4"/>
  <c r="T524" i="4"/>
  <c r="U524" i="4"/>
  <c r="V524" i="4"/>
  <c r="Q525" i="4"/>
  <c r="R525" i="4"/>
  <c r="P525" i="4" s="1"/>
  <c r="S525" i="4"/>
  <c r="T525" i="4"/>
  <c r="U525" i="4"/>
  <c r="V525" i="4"/>
  <c r="Q526" i="4"/>
  <c r="R526" i="4"/>
  <c r="P526" i="4" s="1"/>
  <c r="S526" i="4"/>
  <c r="T526" i="4"/>
  <c r="U526" i="4"/>
  <c r="V526" i="4"/>
  <c r="Q527" i="4"/>
  <c r="R527" i="4"/>
  <c r="P527" i="4" s="1"/>
  <c r="S527" i="4"/>
  <c r="T527" i="4"/>
  <c r="U527" i="4"/>
  <c r="V527" i="4"/>
  <c r="Q528" i="4"/>
  <c r="R528" i="4"/>
  <c r="P528" i="4" s="1"/>
  <c r="S528" i="4"/>
  <c r="T528" i="4"/>
  <c r="U528" i="4"/>
  <c r="V528" i="4"/>
  <c r="Q529" i="4"/>
  <c r="R529" i="4"/>
  <c r="P529" i="4" s="1"/>
  <c r="S529" i="4"/>
  <c r="T529" i="4"/>
  <c r="U529" i="4"/>
  <c r="V529" i="4"/>
  <c r="Q530" i="4"/>
  <c r="R530" i="4"/>
  <c r="P530" i="4" s="1"/>
  <c r="S530" i="4"/>
  <c r="T530" i="4"/>
  <c r="U530" i="4"/>
  <c r="V530" i="4"/>
  <c r="P531" i="4"/>
  <c r="Q531" i="4"/>
  <c r="R531" i="4"/>
  <c r="S531" i="4"/>
  <c r="T531" i="4"/>
  <c r="U531" i="4"/>
  <c r="V531" i="4"/>
  <c r="Q532" i="4"/>
  <c r="R532" i="4"/>
  <c r="P532" i="4" s="1"/>
  <c r="S532" i="4"/>
  <c r="T532" i="4"/>
  <c r="U532" i="4"/>
  <c r="V532" i="4"/>
  <c r="Q533" i="4"/>
  <c r="R533" i="4"/>
  <c r="P533" i="4" s="1"/>
  <c r="S533" i="4"/>
  <c r="T533" i="4"/>
  <c r="U533" i="4"/>
  <c r="V533" i="4"/>
  <c r="Q534" i="4"/>
  <c r="R534" i="4"/>
  <c r="P534" i="4" s="1"/>
  <c r="S534" i="4"/>
  <c r="T534" i="4"/>
  <c r="U534" i="4"/>
  <c r="V534" i="4"/>
  <c r="Q535" i="4"/>
  <c r="R535" i="4"/>
  <c r="P535" i="4" s="1"/>
  <c r="S535" i="4"/>
  <c r="T535" i="4"/>
  <c r="U535" i="4"/>
  <c r="V535" i="4"/>
  <c r="Q536" i="4"/>
  <c r="R536" i="4"/>
  <c r="P536" i="4" s="1"/>
  <c r="S536" i="4"/>
  <c r="T536" i="4"/>
  <c r="U536" i="4"/>
  <c r="V536" i="4"/>
  <c r="Q537" i="4"/>
  <c r="R537" i="4"/>
  <c r="P537" i="4" s="1"/>
  <c r="S537" i="4"/>
  <c r="T537" i="4"/>
  <c r="U537" i="4"/>
  <c r="V537" i="4"/>
  <c r="Q538" i="4"/>
  <c r="R538" i="4"/>
  <c r="P538" i="4" s="1"/>
  <c r="S538" i="4"/>
  <c r="T538" i="4"/>
  <c r="U538" i="4"/>
  <c r="V538" i="4"/>
  <c r="Q539" i="4"/>
  <c r="R539" i="4"/>
  <c r="P539" i="4" s="1"/>
  <c r="S539" i="4"/>
  <c r="T539" i="4"/>
  <c r="U539" i="4"/>
  <c r="V539" i="4"/>
  <c r="Q540" i="4"/>
  <c r="R540" i="4"/>
  <c r="P540" i="4" s="1"/>
  <c r="S540" i="4"/>
  <c r="T540" i="4"/>
  <c r="U540" i="4"/>
  <c r="V540" i="4"/>
  <c r="Q541" i="4"/>
  <c r="R541" i="4"/>
  <c r="P541" i="4" s="1"/>
  <c r="S541" i="4"/>
  <c r="T541" i="4"/>
  <c r="U541" i="4"/>
  <c r="V541" i="4"/>
  <c r="Q542" i="4"/>
  <c r="R542" i="4"/>
  <c r="P542" i="4" s="1"/>
  <c r="S542" i="4"/>
  <c r="T542" i="4"/>
  <c r="U542" i="4"/>
  <c r="V542" i="4"/>
  <c r="Q543" i="4"/>
  <c r="R543" i="4"/>
  <c r="P543" i="4" s="1"/>
  <c r="S543" i="4"/>
  <c r="T543" i="4"/>
  <c r="U543" i="4"/>
  <c r="V543" i="4"/>
  <c r="Q544" i="4"/>
  <c r="R544" i="4"/>
  <c r="P544" i="4" s="1"/>
  <c r="S544" i="4"/>
  <c r="T544" i="4"/>
  <c r="U544" i="4"/>
  <c r="V544" i="4"/>
  <c r="Q545" i="4"/>
  <c r="R545" i="4"/>
  <c r="P545" i="4" s="1"/>
  <c r="S545" i="4"/>
  <c r="T545" i="4"/>
  <c r="U545" i="4"/>
  <c r="V545" i="4"/>
  <c r="P546" i="4"/>
  <c r="Q546" i="4"/>
  <c r="R546" i="4"/>
  <c r="S546" i="4"/>
  <c r="T546" i="4"/>
  <c r="U546" i="4"/>
  <c r="V546" i="4"/>
  <c r="P547" i="4"/>
  <c r="Q547" i="4"/>
  <c r="R547" i="4"/>
  <c r="S547" i="4"/>
  <c r="T547" i="4"/>
  <c r="U547" i="4"/>
  <c r="V547" i="4"/>
  <c r="Q548" i="4"/>
  <c r="R548" i="4"/>
  <c r="P548" i="4" s="1"/>
  <c r="S548" i="4"/>
  <c r="T548" i="4"/>
  <c r="U548" i="4"/>
  <c r="V548" i="4"/>
  <c r="Q549" i="4"/>
  <c r="R549" i="4"/>
  <c r="P549" i="4" s="1"/>
  <c r="S549" i="4"/>
  <c r="T549" i="4"/>
  <c r="U549" i="4"/>
  <c r="V549" i="4"/>
  <c r="Q550" i="4"/>
  <c r="R550" i="4"/>
  <c r="P550" i="4" s="1"/>
  <c r="S550" i="4"/>
  <c r="T550" i="4"/>
  <c r="U550" i="4"/>
  <c r="V550" i="4"/>
  <c r="Q551" i="4"/>
  <c r="R551" i="4"/>
  <c r="P551" i="4" s="1"/>
  <c r="S551" i="4"/>
  <c r="T551" i="4"/>
  <c r="U551" i="4"/>
  <c r="V551" i="4"/>
  <c r="Q552" i="4"/>
  <c r="R552" i="4"/>
  <c r="P552" i="4" s="1"/>
  <c r="S552" i="4"/>
  <c r="T552" i="4"/>
  <c r="U552" i="4"/>
  <c r="V552" i="4"/>
  <c r="Q553" i="4"/>
  <c r="R553" i="4"/>
  <c r="P553" i="4" s="1"/>
  <c r="S553" i="4"/>
  <c r="T553" i="4"/>
  <c r="U553" i="4"/>
  <c r="V553" i="4"/>
  <c r="Q554" i="4"/>
  <c r="R554" i="4"/>
  <c r="P554" i="4" s="1"/>
  <c r="S554" i="4"/>
  <c r="T554" i="4"/>
  <c r="U554" i="4"/>
  <c r="V554" i="4"/>
  <c r="Q555" i="4"/>
  <c r="R555" i="4"/>
  <c r="P555" i="4" s="1"/>
  <c r="S555" i="4"/>
  <c r="T555" i="4"/>
  <c r="U555" i="4"/>
  <c r="V555" i="4"/>
  <c r="Q556" i="4"/>
  <c r="R556" i="4"/>
  <c r="P556" i="4" s="1"/>
  <c r="S556" i="4"/>
  <c r="T556" i="4"/>
  <c r="U556" i="4"/>
  <c r="V556" i="4"/>
  <c r="Q557" i="4"/>
  <c r="R557" i="4"/>
  <c r="P557" i="4" s="1"/>
  <c r="S557" i="4"/>
  <c r="T557" i="4"/>
  <c r="U557" i="4"/>
  <c r="V557" i="4"/>
  <c r="Q558" i="4"/>
  <c r="R558" i="4"/>
  <c r="P558" i="4" s="1"/>
  <c r="S558" i="4"/>
  <c r="T558" i="4"/>
  <c r="U558" i="4"/>
  <c r="V558" i="4"/>
  <c r="Q559" i="4"/>
  <c r="R559" i="4"/>
  <c r="P559" i="4" s="1"/>
  <c r="S559" i="4"/>
  <c r="T559" i="4"/>
  <c r="U559" i="4"/>
  <c r="V559" i="4"/>
  <c r="Q560" i="4"/>
  <c r="R560" i="4"/>
  <c r="P560" i="4" s="1"/>
  <c r="S560" i="4"/>
  <c r="T560" i="4"/>
  <c r="U560" i="4"/>
  <c r="V560" i="4"/>
  <c r="Q561" i="4"/>
  <c r="R561" i="4"/>
  <c r="P561" i="4" s="1"/>
  <c r="S561" i="4"/>
  <c r="T561" i="4"/>
  <c r="U561" i="4"/>
  <c r="V561" i="4"/>
  <c r="Q562" i="4"/>
  <c r="R562" i="4"/>
  <c r="P562" i="4" s="1"/>
  <c r="S562" i="4"/>
  <c r="T562" i="4"/>
  <c r="U562" i="4"/>
  <c r="V562" i="4"/>
  <c r="P563" i="4"/>
  <c r="Q563" i="4"/>
  <c r="R563" i="4"/>
  <c r="S563" i="4"/>
  <c r="T563" i="4"/>
  <c r="U563" i="4"/>
  <c r="V563" i="4"/>
  <c r="Q564" i="4"/>
  <c r="R564" i="4"/>
  <c r="P564" i="4" s="1"/>
  <c r="S564" i="4"/>
  <c r="T564" i="4"/>
  <c r="U564" i="4"/>
  <c r="V564" i="4"/>
  <c r="Q565" i="4"/>
  <c r="R565" i="4"/>
  <c r="P565" i="4" s="1"/>
  <c r="S565" i="4"/>
  <c r="T565" i="4"/>
  <c r="U565" i="4"/>
  <c r="V565" i="4"/>
  <c r="Q566" i="4"/>
  <c r="R566" i="4"/>
  <c r="P566" i="4" s="1"/>
  <c r="S566" i="4"/>
  <c r="T566" i="4"/>
  <c r="U566" i="4"/>
  <c r="V566" i="4"/>
  <c r="Q567" i="4"/>
  <c r="R567" i="4"/>
  <c r="P567" i="4" s="1"/>
  <c r="S567" i="4"/>
  <c r="T567" i="4"/>
  <c r="U567" i="4"/>
  <c r="V567" i="4"/>
  <c r="Q568" i="4"/>
  <c r="R568" i="4"/>
  <c r="P568" i="4" s="1"/>
  <c r="S568" i="4"/>
  <c r="T568" i="4"/>
  <c r="U568" i="4"/>
  <c r="V568" i="4"/>
  <c r="Q569" i="4"/>
  <c r="R569" i="4"/>
  <c r="P569" i="4" s="1"/>
  <c r="S569" i="4"/>
  <c r="T569" i="4"/>
  <c r="U569" i="4"/>
  <c r="V569" i="4"/>
  <c r="Q570" i="4"/>
  <c r="R570" i="4"/>
  <c r="P570" i="4" s="1"/>
  <c r="S570" i="4"/>
  <c r="T570" i="4"/>
  <c r="U570" i="4"/>
  <c r="V570" i="4"/>
  <c r="Q571" i="4"/>
  <c r="R571" i="4"/>
  <c r="P571" i="4" s="1"/>
  <c r="S571" i="4"/>
  <c r="T571" i="4"/>
  <c r="U571" i="4"/>
  <c r="V571" i="4"/>
  <c r="Q572" i="4"/>
  <c r="R572" i="4"/>
  <c r="P572" i="4" s="1"/>
  <c r="S572" i="4"/>
  <c r="T572" i="4"/>
  <c r="U572" i="4"/>
  <c r="V572" i="4"/>
  <c r="Q573" i="4"/>
  <c r="R573" i="4"/>
  <c r="P573" i="4" s="1"/>
  <c r="S573" i="4"/>
  <c r="T573" i="4"/>
  <c r="U573" i="4"/>
  <c r="V573" i="4"/>
  <c r="Q574" i="4"/>
  <c r="R574" i="4"/>
  <c r="P574" i="4" s="1"/>
  <c r="S574" i="4"/>
  <c r="T574" i="4"/>
  <c r="U574" i="4"/>
  <c r="V574" i="4"/>
  <c r="Q575" i="4"/>
  <c r="R575" i="4"/>
  <c r="P575" i="4" s="1"/>
  <c r="S575" i="4"/>
  <c r="T575" i="4"/>
  <c r="U575" i="4"/>
  <c r="V575" i="4"/>
  <c r="Q576" i="4"/>
  <c r="R576" i="4"/>
  <c r="P576" i="4" s="1"/>
  <c r="S576" i="4"/>
  <c r="T576" i="4"/>
  <c r="U576" i="4"/>
  <c r="V576" i="4"/>
  <c r="Q577" i="4"/>
  <c r="R577" i="4"/>
  <c r="P577" i="4" s="1"/>
  <c r="S577" i="4"/>
  <c r="T577" i="4"/>
  <c r="U577" i="4"/>
  <c r="V577" i="4"/>
  <c r="P578" i="4"/>
  <c r="Q578" i="4"/>
  <c r="R578" i="4"/>
  <c r="S578" i="4"/>
  <c r="T578" i="4"/>
  <c r="U578" i="4"/>
  <c r="V578" i="4"/>
  <c r="Q579" i="4"/>
  <c r="R579" i="4"/>
  <c r="P579" i="4" s="1"/>
  <c r="S579" i="4"/>
  <c r="T579" i="4"/>
  <c r="U579" i="4"/>
  <c r="V579" i="4"/>
  <c r="Q580" i="4"/>
  <c r="R580" i="4"/>
  <c r="P580" i="4" s="1"/>
  <c r="S580" i="4"/>
  <c r="T580" i="4"/>
  <c r="U580" i="4"/>
  <c r="V580" i="4"/>
  <c r="Q581" i="4"/>
  <c r="R581" i="4"/>
  <c r="P581" i="4" s="1"/>
  <c r="S581" i="4"/>
  <c r="T581" i="4"/>
  <c r="U581" i="4"/>
  <c r="V581" i="4"/>
  <c r="Q582" i="4"/>
  <c r="R582" i="4"/>
  <c r="P582" i="4" s="1"/>
  <c r="S582" i="4"/>
  <c r="T582" i="4"/>
  <c r="U582" i="4"/>
  <c r="V582" i="4"/>
  <c r="Q583" i="4"/>
  <c r="R583" i="4"/>
  <c r="P583" i="4" s="1"/>
  <c r="S583" i="4"/>
  <c r="T583" i="4"/>
  <c r="U583" i="4"/>
  <c r="V583" i="4"/>
  <c r="Q584" i="4"/>
  <c r="R584" i="4"/>
  <c r="P584" i="4" s="1"/>
  <c r="S584" i="4"/>
  <c r="T584" i="4"/>
  <c r="U584" i="4"/>
  <c r="V584" i="4"/>
  <c r="Q585" i="4"/>
  <c r="R585" i="4"/>
  <c r="P585" i="4" s="1"/>
  <c r="S585" i="4"/>
  <c r="T585" i="4"/>
  <c r="U585" i="4"/>
  <c r="V585" i="4"/>
  <c r="P586" i="4"/>
  <c r="Q586" i="4"/>
  <c r="R586" i="4"/>
  <c r="S586" i="4"/>
  <c r="T586" i="4"/>
  <c r="U586" i="4"/>
  <c r="V586" i="4"/>
  <c r="Q587" i="4"/>
  <c r="R587" i="4"/>
  <c r="P587" i="4" s="1"/>
  <c r="S587" i="4"/>
  <c r="T587" i="4"/>
  <c r="U587" i="4"/>
  <c r="V587" i="4"/>
  <c r="Q588" i="4"/>
  <c r="R588" i="4"/>
  <c r="P588" i="4" s="1"/>
  <c r="S588" i="4"/>
  <c r="T588" i="4"/>
  <c r="U588" i="4"/>
  <c r="V588" i="4"/>
  <c r="Q589" i="4"/>
  <c r="R589" i="4"/>
  <c r="P589" i="4" s="1"/>
  <c r="S589" i="4"/>
  <c r="T589" i="4"/>
  <c r="U589" i="4"/>
  <c r="V589" i="4"/>
  <c r="Q590" i="4"/>
  <c r="R590" i="4"/>
  <c r="P590" i="4" s="1"/>
  <c r="S590" i="4"/>
  <c r="T590" i="4"/>
  <c r="U590" i="4"/>
  <c r="V590" i="4"/>
  <c r="Q591" i="4"/>
  <c r="R591" i="4"/>
  <c r="P591" i="4" s="1"/>
  <c r="S591" i="4"/>
  <c r="T591" i="4"/>
  <c r="U591" i="4"/>
  <c r="V591" i="4"/>
  <c r="Q592" i="4"/>
  <c r="R592" i="4"/>
  <c r="P592" i="4" s="1"/>
  <c r="S592" i="4"/>
  <c r="T592" i="4"/>
  <c r="U592" i="4"/>
  <c r="V592" i="4"/>
  <c r="Q593" i="4"/>
  <c r="R593" i="4"/>
  <c r="P593" i="4" s="1"/>
  <c r="S593" i="4"/>
  <c r="T593" i="4"/>
  <c r="U593" i="4"/>
  <c r="V593" i="4"/>
  <c r="Q594" i="4"/>
  <c r="R594" i="4"/>
  <c r="P594" i="4" s="1"/>
  <c r="S594" i="4"/>
  <c r="T594" i="4"/>
  <c r="U594" i="4"/>
  <c r="V594" i="4"/>
  <c r="P595" i="4"/>
  <c r="Q595" i="4"/>
  <c r="R595" i="4"/>
  <c r="S595" i="4"/>
  <c r="T595" i="4"/>
  <c r="U595" i="4"/>
  <c r="V595" i="4"/>
  <c r="Q596" i="4"/>
  <c r="R596" i="4"/>
  <c r="P596" i="4" s="1"/>
  <c r="S596" i="4"/>
  <c r="T596" i="4"/>
  <c r="U596" i="4"/>
  <c r="V596" i="4"/>
  <c r="Q597" i="4"/>
  <c r="R597" i="4"/>
  <c r="P597" i="4" s="1"/>
  <c r="S597" i="4"/>
  <c r="T597" i="4"/>
  <c r="U597" i="4"/>
  <c r="V597" i="4"/>
  <c r="Q598" i="4"/>
  <c r="R598" i="4"/>
  <c r="P598" i="4" s="1"/>
  <c r="S598" i="4"/>
  <c r="T598" i="4"/>
  <c r="U598" i="4"/>
  <c r="V598" i="4"/>
  <c r="Q599" i="4"/>
  <c r="R599" i="4"/>
  <c r="P599" i="4" s="1"/>
  <c r="S599" i="4"/>
  <c r="T599" i="4"/>
  <c r="U599" i="4"/>
  <c r="V599" i="4"/>
  <c r="Q600" i="4"/>
  <c r="R600" i="4"/>
  <c r="P600" i="4" s="1"/>
  <c r="S600" i="4"/>
  <c r="T600" i="4"/>
  <c r="U600" i="4"/>
  <c r="V600" i="4"/>
  <c r="Q601" i="4"/>
  <c r="R601" i="4"/>
  <c r="P601" i="4" s="1"/>
  <c r="S601" i="4"/>
  <c r="T601" i="4"/>
  <c r="U601" i="4"/>
  <c r="V601" i="4"/>
  <c r="Q602" i="4"/>
  <c r="R602" i="4"/>
  <c r="P602" i="4" s="1"/>
  <c r="S602" i="4"/>
  <c r="T602" i="4"/>
  <c r="U602" i="4"/>
  <c r="V602" i="4"/>
  <c r="Q603" i="4"/>
  <c r="R603" i="4"/>
  <c r="P603" i="4" s="1"/>
  <c r="S603" i="4"/>
  <c r="T603" i="4"/>
  <c r="U603" i="4"/>
  <c r="V603" i="4"/>
  <c r="Q604" i="4"/>
  <c r="R604" i="4"/>
  <c r="P604" i="4" s="1"/>
  <c r="S604" i="4"/>
  <c r="T604" i="4"/>
  <c r="U604" i="4"/>
  <c r="V604" i="4"/>
  <c r="Q605" i="4"/>
  <c r="R605" i="4"/>
  <c r="P605" i="4" s="1"/>
  <c r="S605" i="4"/>
  <c r="T605" i="4"/>
  <c r="U605" i="4"/>
  <c r="V605" i="4"/>
  <c r="Q606" i="4"/>
  <c r="R606" i="4"/>
  <c r="P606" i="4" s="1"/>
  <c r="S606" i="4"/>
  <c r="T606" i="4"/>
  <c r="U606" i="4"/>
  <c r="V606" i="4"/>
  <c r="Q607" i="4"/>
  <c r="R607" i="4"/>
  <c r="P607" i="4" s="1"/>
  <c r="S607" i="4"/>
  <c r="T607" i="4"/>
  <c r="U607" i="4"/>
  <c r="V607" i="4"/>
  <c r="Q608" i="4"/>
  <c r="R608" i="4"/>
  <c r="P608" i="4" s="1"/>
  <c r="S608" i="4"/>
  <c r="T608" i="4"/>
  <c r="U608" i="4"/>
  <c r="V608" i="4"/>
  <c r="Q609" i="4"/>
  <c r="R609" i="4"/>
  <c r="P609" i="4" s="1"/>
  <c r="S609" i="4"/>
  <c r="T609" i="4"/>
  <c r="U609" i="4"/>
  <c r="V609" i="4"/>
  <c r="P610" i="4"/>
  <c r="Q610" i="4"/>
  <c r="R610" i="4"/>
  <c r="S610" i="4"/>
  <c r="T610" i="4"/>
  <c r="U610" i="4"/>
  <c r="V610" i="4"/>
  <c r="Q611" i="4"/>
  <c r="R611" i="4"/>
  <c r="P611" i="4" s="1"/>
  <c r="S611" i="4"/>
  <c r="T611" i="4"/>
  <c r="U611" i="4"/>
  <c r="V611" i="4"/>
  <c r="Q612" i="4"/>
  <c r="R612" i="4"/>
  <c r="P612" i="4" s="1"/>
  <c r="S612" i="4"/>
  <c r="T612" i="4"/>
  <c r="U612" i="4"/>
  <c r="V612" i="4"/>
  <c r="Q613" i="4"/>
  <c r="R613" i="4"/>
  <c r="P613" i="4" s="1"/>
  <c r="S613" i="4"/>
  <c r="T613" i="4"/>
  <c r="U613" i="4"/>
  <c r="V613" i="4"/>
  <c r="Q614" i="4"/>
  <c r="R614" i="4"/>
  <c r="P614" i="4" s="1"/>
  <c r="S614" i="4"/>
  <c r="T614" i="4"/>
  <c r="U614" i="4"/>
  <c r="V614" i="4"/>
  <c r="Q615" i="4"/>
  <c r="R615" i="4"/>
  <c r="P615" i="4" s="1"/>
  <c r="S615" i="4"/>
  <c r="T615" i="4"/>
  <c r="U615" i="4"/>
  <c r="V615" i="4"/>
  <c r="Q616" i="4"/>
  <c r="R616" i="4"/>
  <c r="P616" i="4" s="1"/>
  <c r="S616" i="4"/>
  <c r="T616" i="4"/>
  <c r="U616" i="4"/>
  <c r="V616" i="4"/>
  <c r="Q617" i="4"/>
  <c r="R617" i="4"/>
  <c r="P617" i="4" s="1"/>
  <c r="S617" i="4"/>
  <c r="T617" i="4"/>
  <c r="U617" i="4"/>
  <c r="V617" i="4"/>
  <c r="P618" i="4"/>
  <c r="Q618" i="4"/>
  <c r="R618" i="4"/>
  <c r="S618" i="4"/>
  <c r="T618" i="4"/>
  <c r="U618" i="4"/>
  <c r="V618" i="4"/>
  <c r="Q619" i="4"/>
  <c r="R619" i="4"/>
  <c r="P619" i="4" s="1"/>
  <c r="S619" i="4"/>
  <c r="T619" i="4"/>
  <c r="U619" i="4"/>
  <c r="V619" i="4"/>
  <c r="Q620" i="4"/>
  <c r="R620" i="4"/>
  <c r="P620" i="4" s="1"/>
  <c r="S620" i="4"/>
  <c r="T620" i="4"/>
  <c r="U620" i="4"/>
  <c r="V620" i="4"/>
  <c r="Q621" i="4"/>
  <c r="R621" i="4"/>
  <c r="P621" i="4" s="1"/>
  <c r="S621" i="4"/>
  <c r="T621" i="4"/>
  <c r="U621" i="4"/>
  <c r="V621" i="4"/>
  <c r="Q622" i="4"/>
  <c r="R622" i="4"/>
  <c r="P622" i="4" s="1"/>
  <c r="S622" i="4"/>
  <c r="T622" i="4"/>
  <c r="U622" i="4"/>
  <c r="V622" i="4"/>
  <c r="Q623" i="4"/>
  <c r="R623" i="4"/>
  <c r="P623" i="4" s="1"/>
  <c r="S623" i="4"/>
  <c r="T623" i="4"/>
  <c r="U623" i="4"/>
  <c r="V623" i="4"/>
  <c r="Q624" i="4"/>
  <c r="R624" i="4"/>
  <c r="P624" i="4" s="1"/>
  <c r="S624" i="4"/>
  <c r="T624" i="4"/>
  <c r="U624" i="4"/>
  <c r="V624" i="4"/>
  <c r="Q625" i="4"/>
  <c r="R625" i="4"/>
  <c r="P625" i="4" s="1"/>
  <c r="S625" i="4"/>
  <c r="T625" i="4"/>
  <c r="U625" i="4"/>
  <c r="V625" i="4"/>
  <c r="P626" i="4"/>
  <c r="Q626" i="4"/>
  <c r="R626" i="4"/>
  <c r="S626" i="4"/>
  <c r="T626" i="4"/>
  <c r="U626" i="4"/>
  <c r="V626" i="4"/>
  <c r="P627" i="4"/>
  <c r="Q627" i="4"/>
  <c r="R627" i="4"/>
  <c r="S627" i="4"/>
  <c r="T627" i="4"/>
  <c r="U627" i="4"/>
  <c r="V627" i="4"/>
  <c r="Q628" i="4"/>
  <c r="R628" i="4"/>
  <c r="P628" i="4" s="1"/>
  <c r="S628" i="4"/>
  <c r="T628" i="4"/>
  <c r="U628" i="4"/>
  <c r="V628" i="4"/>
  <c r="Q629" i="4"/>
  <c r="R629" i="4"/>
  <c r="P629" i="4" s="1"/>
  <c r="S629" i="4"/>
  <c r="T629" i="4"/>
  <c r="U629" i="4"/>
  <c r="V629" i="4"/>
  <c r="Q630" i="4"/>
  <c r="R630" i="4"/>
  <c r="P630" i="4" s="1"/>
  <c r="S630" i="4"/>
  <c r="T630" i="4"/>
  <c r="U630" i="4"/>
  <c r="V630" i="4"/>
  <c r="Q631" i="4"/>
  <c r="R631" i="4"/>
  <c r="P631" i="4" s="1"/>
  <c r="S631" i="4"/>
  <c r="T631" i="4"/>
  <c r="U631" i="4"/>
  <c r="V631" i="4"/>
  <c r="Q632" i="4"/>
  <c r="R632" i="4"/>
  <c r="P632" i="4" s="1"/>
  <c r="S632" i="4"/>
  <c r="T632" i="4"/>
  <c r="U632" i="4"/>
  <c r="V632" i="4"/>
  <c r="Q633" i="4"/>
  <c r="R633" i="4"/>
  <c r="P633" i="4" s="1"/>
  <c r="S633" i="4"/>
  <c r="T633" i="4"/>
  <c r="U633" i="4"/>
  <c r="V633" i="4"/>
  <c r="Q634" i="4"/>
  <c r="R634" i="4"/>
  <c r="P634" i="4" s="1"/>
  <c r="S634" i="4"/>
  <c r="T634" i="4"/>
  <c r="U634" i="4"/>
  <c r="V634" i="4"/>
  <c r="Q635" i="4"/>
  <c r="R635" i="4"/>
  <c r="P635" i="4" s="1"/>
  <c r="S635" i="4"/>
  <c r="T635" i="4"/>
  <c r="U635" i="4"/>
  <c r="V635" i="4"/>
  <c r="Q636" i="4"/>
  <c r="R636" i="4"/>
  <c r="P636" i="4" s="1"/>
  <c r="S636" i="4"/>
  <c r="T636" i="4"/>
  <c r="U636" i="4"/>
  <c r="V636" i="4"/>
  <c r="Q637" i="4"/>
  <c r="R637" i="4"/>
  <c r="P637" i="4" s="1"/>
  <c r="S637" i="4"/>
  <c r="T637" i="4"/>
  <c r="U637" i="4"/>
  <c r="V637" i="4"/>
  <c r="Q638" i="4"/>
  <c r="R638" i="4"/>
  <c r="P638" i="4" s="1"/>
  <c r="S638" i="4"/>
  <c r="T638" i="4"/>
  <c r="U638" i="4"/>
  <c r="V638" i="4"/>
  <c r="Q639" i="4"/>
  <c r="R639" i="4"/>
  <c r="P639" i="4" s="1"/>
  <c r="S639" i="4"/>
  <c r="T639" i="4"/>
  <c r="U639" i="4"/>
  <c r="V639" i="4"/>
  <c r="Q640" i="4"/>
  <c r="R640" i="4"/>
  <c r="P640" i="4" s="1"/>
  <c r="S640" i="4"/>
  <c r="T640" i="4"/>
  <c r="U640" i="4"/>
  <c r="V640" i="4"/>
  <c r="Q641" i="4"/>
  <c r="R641" i="4"/>
  <c r="P641" i="4" s="1"/>
  <c r="S641" i="4"/>
  <c r="T641" i="4"/>
  <c r="U641" i="4"/>
  <c r="V641" i="4"/>
  <c r="P642" i="4"/>
  <c r="Q642" i="4"/>
  <c r="R642" i="4"/>
  <c r="S642" i="4"/>
  <c r="T642" i="4"/>
  <c r="U642" i="4"/>
  <c r="V642" i="4"/>
  <c r="P643" i="4"/>
  <c r="Q643" i="4"/>
  <c r="R643" i="4"/>
  <c r="S643" i="4"/>
  <c r="T643" i="4"/>
  <c r="U643" i="4"/>
  <c r="V643" i="4"/>
  <c r="Q644" i="4"/>
  <c r="R644" i="4"/>
  <c r="P644" i="4" s="1"/>
  <c r="S644" i="4"/>
  <c r="T644" i="4"/>
  <c r="U644" i="4"/>
  <c r="V644" i="4"/>
  <c r="Q645" i="4"/>
  <c r="R645" i="4"/>
  <c r="P645" i="4" s="1"/>
  <c r="S645" i="4"/>
  <c r="T645" i="4"/>
  <c r="U645" i="4"/>
  <c r="V645" i="4"/>
  <c r="Q646" i="4"/>
  <c r="R646" i="4"/>
  <c r="P646" i="4" s="1"/>
  <c r="S646" i="4"/>
  <c r="T646" i="4"/>
  <c r="U646" i="4"/>
  <c r="V646" i="4"/>
  <c r="Q647" i="4"/>
  <c r="R647" i="4"/>
  <c r="P647" i="4" s="1"/>
  <c r="S647" i="4"/>
  <c r="T647" i="4"/>
  <c r="U647" i="4"/>
  <c r="V647" i="4"/>
  <c r="Q648" i="4"/>
  <c r="R648" i="4"/>
  <c r="P648" i="4" s="1"/>
  <c r="S648" i="4"/>
  <c r="T648" i="4"/>
  <c r="U648" i="4"/>
  <c r="V648" i="4"/>
  <c r="Q649" i="4"/>
  <c r="R649" i="4"/>
  <c r="P649" i="4" s="1"/>
  <c r="S649" i="4"/>
  <c r="T649" i="4"/>
  <c r="U649" i="4"/>
  <c r="V649" i="4"/>
  <c r="P650" i="4"/>
  <c r="Q650" i="4"/>
  <c r="R650" i="4"/>
  <c r="S650" i="4"/>
  <c r="T650" i="4"/>
  <c r="U650" i="4"/>
  <c r="V650" i="4"/>
  <c r="Q651" i="4"/>
  <c r="R651" i="4"/>
  <c r="P651" i="4" s="1"/>
  <c r="S651" i="4"/>
  <c r="T651" i="4"/>
  <c r="U651" i="4"/>
  <c r="V651" i="4"/>
  <c r="Q652" i="4"/>
  <c r="R652" i="4"/>
  <c r="P652" i="4" s="1"/>
  <c r="S652" i="4"/>
  <c r="T652" i="4"/>
  <c r="U652" i="4"/>
  <c r="V652" i="4"/>
  <c r="Q653" i="4"/>
  <c r="R653" i="4"/>
  <c r="P653" i="4" s="1"/>
  <c r="S653" i="4"/>
  <c r="T653" i="4"/>
  <c r="U653" i="4"/>
  <c r="V653" i="4"/>
  <c r="Q654" i="4"/>
  <c r="R654" i="4"/>
  <c r="P654" i="4" s="1"/>
  <c r="S654" i="4"/>
  <c r="T654" i="4"/>
  <c r="U654" i="4"/>
  <c r="V654" i="4"/>
  <c r="Q655" i="4"/>
  <c r="R655" i="4"/>
  <c r="P655" i="4" s="1"/>
  <c r="S655" i="4"/>
  <c r="T655" i="4"/>
  <c r="U655" i="4"/>
  <c r="V655" i="4"/>
  <c r="Q656" i="4"/>
  <c r="R656" i="4"/>
  <c r="P656" i="4" s="1"/>
  <c r="S656" i="4"/>
  <c r="T656" i="4"/>
  <c r="U656" i="4"/>
  <c r="V656" i="4"/>
  <c r="Q657" i="4"/>
  <c r="R657" i="4"/>
  <c r="P657" i="4" s="1"/>
  <c r="S657" i="4"/>
  <c r="T657" i="4"/>
  <c r="U657" i="4"/>
  <c r="V657" i="4"/>
  <c r="P658" i="4"/>
  <c r="Q658" i="4"/>
  <c r="R658" i="4"/>
  <c r="S658" i="4"/>
  <c r="T658" i="4"/>
  <c r="U658" i="4"/>
  <c r="V658" i="4"/>
  <c r="P659" i="4"/>
  <c r="Q659" i="4"/>
  <c r="R659" i="4"/>
  <c r="S659" i="4"/>
  <c r="T659" i="4"/>
  <c r="U659" i="4"/>
  <c r="V659" i="4"/>
  <c r="Q660" i="4"/>
  <c r="R660" i="4"/>
  <c r="P660" i="4" s="1"/>
  <c r="S660" i="4"/>
  <c r="T660" i="4"/>
  <c r="U660" i="4"/>
  <c r="V660" i="4"/>
  <c r="Q661" i="4"/>
  <c r="R661" i="4"/>
  <c r="P661" i="4" s="1"/>
  <c r="S661" i="4"/>
  <c r="T661" i="4"/>
  <c r="U661" i="4"/>
  <c r="V661" i="4"/>
  <c r="Q662" i="4"/>
  <c r="R662" i="4"/>
  <c r="P662" i="4" s="1"/>
  <c r="S662" i="4"/>
  <c r="T662" i="4"/>
  <c r="U662" i="4"/>
  <c r="V662" i="4"/>
  <c r="Q663" i="4"/>
  <c r="R663" i="4"/>
  <c r="P663" i="4" s="1"/>
  <c r="S663" i="4"/>
  <c r="T663" i="4"/>
  <c r="U663" i="4"/>
  <c r="V663" i="4"/>
  <c r="Q664" i="4"/>
  <c r="R664" i="4"/>
  <c r="P664" i="4" s="1"/>
  <c r="S664" i="4"/>
  <c r="T664" i="4"/>
  <c r="U664" i="4"/>
  <c r="V664" i="4"/>
  <c r="Q665" i="4"/>
  <c r="R665" i="4"/>
  <c r="P665" i="4" s="1"/>
  <c r="S665" i="4"/>
  <c r="T665" i="4"/>
  <c r="U665" i="4"/>
  <c r="V665" i="4"/>
  <c r="Q666" i="4"/>
  <c r="R666" i="4"/>
  <c r="P666" i="4" s="1"/>
  <c r="S666" i="4"/>
  <c r="T666" i="4"/>
  <c r="U666" i="4"/>
  <c r="V666" i="4"/>
  <c r="Q667" i="4"/>
  <c r="R667" i="4"/>
  <c r="P667" i="4" s="1"/>
  <c r="S667" i="4"/>
  <c r="T667" i="4"/>
  <c r="U667" i="4"/>
  <c r="V667" i="4"/>
  <c r="Q668" i="4"/>
  <c r="R668" i="4"/>
  <c r="P668" i="4" s="1"/>
  <c r="S668" i="4"/>
  <c r="T668" i="4"/>
  <c r="U668" i="4"/>
  <c r="V668" i="4"/>
  <c r="Q669" i="4"/>
  <c r="R669" i="4"/>
  <c r="P669" i="4" s="1"/>
  <c r="S669" i="4"/>
  <c r="T669" i="4"/>
  <c r="U669" i="4"/>
  <c r="V669" i="4"/>
  <c r="Q670" i="4"/>
  <c r="R670" i="4"/>
  <c r="P670" i="4" s="1"/>
  <c r="S670" i="4"/>
  <c r="T670" i="4"/>
  <c r="U670" i="4"/>
  <c r="V670" i="4"/>
  <c r="Q671" i="4"/>
  <c r="R671" i="4"/>
  <c r="P671" i="4" s="1"/>
  <c r="S671" i="4"/>
  <c r="T671" i="4"/>
  <c r="U671" i="4"/>
  <c r="V671" i="4"/>
  <c r="Q672" i="4"/>
  <c r="R672" i="4"/>
  <c r="P672" i="4" s="1"/>
  <c r="S672" i="4"/>
  <c r="T672" i="4"/>
  <c r="U672" i="4"/>
  <c r="V672" i="4"/>
  <c r="Q673" i="4"/>
  <c r="R673" i="4"/>
  <c r="P673" i="4" s="1"/>
  <c r="S673" i="4"/>
  <c r="T673" i="4"/>
  <c r="U673" i="4"/>
  <c r="V673" i="4"/>
  <c r="P674" i="4"/>
  <c r="Q674" i="4"/>
  <c r="R674" i="4"/>
  <c r="S674" i="4"/>
  <c r="T674" i="4"/>
  <c r="U674" i="4"/>
  <c r="V674" i="4"/>
  <c r="P675" i="4"/>
  <c r="Q675" i="4"/>
  <c r="R675" i="4"/>
  <c r="S675" i="4"/>
  <c r="T675" i="4"/>
  <c r="U675" i="4"/>
  <c r="V675" i="4"/>
  <c r="Q676" i="4"/>
  <c r="R676" i="4"/>
  <c r="P676" i="4" s="1"/>
  <c r="S676" i="4"/>
  <c r="T676" i="4"/>
  <c r="U676" i="4"/>
  <c r="V676" i="4"/>
  <c r="Q677" i="4"/>
  <c r="R677" i="4"/>
  <c r="P677" i="4" s="1"/>
  <c r="S677" i="4"/>
  <c r="T677" i="4"/>
  <c r="U677" i="4"/>
  <c r="V677" i="4"/>
  <c r="Q678" i="4"/>
  <c r="R678" i="4"/>
  <c r="P678" i="4" s="1"/>
  <c r="S678" i="4"/>
  <c r="T678" i="4"/>
  <c r="U678" i="4"/>
  <c r="V678" i="4"/>
  <c r="Q679" i="4"/>
  <c r="R679" i="4"/>
  <c r="P679" i="4" s="1"/>
  <c r="S679" i="4"/>
  <c r="T679" i="4"/>
  <c r="U679" i="4"/>
  <c r="V679" i="4"/>
  <c r="Q680" i="4"/>
  <c r="R680" i="4"/>
  <c r="P680" i="4" s="1"/>
  <c r="S680" i="4"/>
  <c r="T680" i="4"/>
  <c r="U680" i="4"/>
  <c r="V680" i="4"/>
  <c r="Q681" i="4"/>
  <c r="R681" i="4"/>
  <c r="P681" i="4" s="1"/>
  <c r="S681" i="4"/>
  <c r="T681" i="4"/>
  <c r="U681" i="4"/>
  <c r="V681" i="4"/>
  <c r="P682" i="4"/>
  <c r="Q682" i="4"/>
  <c r="R682" i="4"/>
  <c r="S682" i="4"/>
  <c r="T682" i="4"/>
  <c r="U682" i="4"/>
  <c r="V682" i="4"/>
  <c r="Q683" i="4"/>
  <c r="R683" i="4"/>
  <c r="P683" i="4" s="1"/>
  <c r="S683" i="4"/>
  <c r="T683" i="4"/>
  <c r="U683" i="4"/>
  <c r="V683" i="4"/>
  <c r="Q684" i="4"/>
  <c r="R684" i="4"/>
  <c r="P684" i="4" s="1"/>
  <c r="S684" i="4"/>
  <c r="T684" i="4"/>
  <c r="U684" i="4"/>
  <c r="V684" i="4"/>
  <c r="Q685" i="4"/>
  <c r="R685" i="4"/>
  <c r="P685" i="4" s="1"/>
  <c r="S685" i="4"/>
  <c r="T685" i="4"/>
  <c r="U685" i="4"/>
  <c r="V685" i="4"/>
  <c r="Q686" i="4"/>
  <c r="R686" i="4"/>
  <c r="P686" i="4" s="1"/>
  <c r="S686" i="4"/>
  <c r="T686" i="4"/>
  <c r="U686" i="4"/>
  <c r="V686" i="4"/>
  <c r="Q687" i="4"/>
  <c r="R687" i="4"/>
  <c r="P687" i="4" s="1"/>
  <c r="S687" i="4"/>
  <c r="T687" i="4"/>
  <c r="U687" i="4"/>
  <c r="V687" i="4"/>
  <c r="Q688" i="4"/>
  <c r="R688" i="4"/>
  <c r="P688" i="4" s="1"/>
  <c r="S688" i="4"/>
  <c r="T688" i="4"/>
  <c r="U688" i="4"/>
  <c r="V688" i="4"/>
  <c r="Q689" i="4"/>
  <c r="R689" i="4"/>
  <c r="P689" i="4" s="1"/>
  <c r="S689" i="4"/>
  <c r="T689" i="4"/>
  <c r="U689" i="4"/>
  <c r="V689" i="4"/>
  <c r="P690" i="4"/>
  <c r="Q690" i="4"/>
  <c r="R690" i="4"/>
  <c r="S690" i="4"/>
  <c r="T690" i="4"/>
  <c r="U690" i="4"/>
  <c r="V690" i="4"/>
  <c r="P691" i="4"/>
  <c r="Q691" i="4"/>
  <c r="R691" i="4"/>
  <c r="S691" i="4"/>
  <c r="T691" i="4"/>
  <c r="U691" i="4"/>
  <c r="V691" i="4"/>
  <c r="Q692" i="4"/>
  <c r="R692" i="4"/>
  <c r="P692" i="4" s="1"/>
  <c r="S692" i="4"/>
  <c r="T692" i="4"/>
  <c r="U692" i="4"/>
  <c r="V692" i="4"/>
  <c r="Q693" i="4"/>
  <c r="R693" i="4"/>
  <c r="P693" i="4" s="1"/>
  <c r="S693" i="4"/>
  <c r="T693" i="4"/>
  <c r="U693" i="4"/>
  <c r="V693" i="4"/>
  <c r="Q694" i="4"/>
  <c r="R694" i="4"/>
  <c r="P694" i="4" s="1"/>
  <c r="S694" i="4"/>
  <c r="T694" i="4"/>
  <c r="U694" i="4"/>
  <c r="V694" i="4"/>
  <c r="Q695" i="4"/>
  <c r="R695" i="4"/>
  <c r="P695" i="4" s="1"/>
  <c r="S695" i="4"/>
  <c r="T695" i="4"/>
  <c r="U695" i="4"/>
  <c r="V695" i="4"/>
  <c r="Q696" i="4"/>
  <c r="R696" i="4"/>
  <c r="P696" i="4" s="1"/>
  <c r="S696" i="4"/>
  <c r="T696" i="4"/>
  <c r="U696" i="4"/>
  <c r="V696" i="4"/>
  <c r="Q697" i="4"/>
  <c r="R697" i="4"/>
  <c r="P697" i="4" s="1"/>
  <c r="S697" i="4"/>
  <c r="T697" i="4"/>
  <c r="U697" i="4"/>
  <c r="V697" i="4"/>
  <c r="Q698" i="4"/>
  <c r="R698" i="4"/>
  <c r="P698" i="4" s="1"/>
  <c r="S698" i="4"/>
  <c r="T698" i="4"/>
  <c r="U698" i="4"/>
  <c r="V698" i="4"/>
  <c r="Q699" i="4"/>
  <c r="R699" i="4"/>
  <c r="P699" i="4" s="1"/>
  <c r="S699" i="4"/>
  <c r="T699" i="4"/>
  <c r="U699" i="4"/>
  <c r="V699" i="4"/>
  <c r="Q700" i="4"/>
  <c r="R700" i="4"/>
  <c r="P700" i="4" s="1"/>
  <c r="S700" i="4"/>
  <c r="T700" i="4"/>
  <c r="U700" i="4"/>
  <c r="V700" i="4"/>
  <c r="Q701" i="4"/>
  <c r="R701" i="4"/>
  <c r="P701" i="4" s="1"/>
  <c r="S701" i="4"/>
  <c r="T701" i="4"/>
  <c r="U701" i="4"/>
  <c r="V701" i="4"/>
  <c r="Q702" i="4"/>
  <c r="R702" i="4"/>
  <c r="P702" i="4" s="1"/>
  <c r="S702" i="4"/>
  <c r="T702" i="4"/>
  <c r="U702" i="4"/>
  <c r="V702" i="4"/>
  <c r="Q703" i="4"/>
  <c r="R703" i="4"/>
  <c r="P703" i="4" s="1"/>
  <c r="S703" i="4"/>
  <c r="T703" i="4"/>
  <c r="U703" i="4"/>
  <c r="V703" i="4"/>
  <c r="Q704" i="4"/>
  <c r="R704" i="4"/>
  <c r="P704" i="4" s="1"/>
  <c r="S704" i="4"/>
  <c r="T704" i="4"/>
  <c r="U704" i="4"/>
  <c r="V704" i="4"/>
  <c r="Q705" i="4"/>
  <c r="R705" i="4"/>
  <c r="P705" i="4" s="1"/>
  <c r="S705" i="4"/>
  <c r="T705" i="4"/>
  <c r="U705" i="4"/>
  <c r="V705" i="4"/>
  <c r="P706" i="4"/>
  <c r="Q706" i="4"/>
  <c r="R706" i="4"/>
  <c r="S706" i="4"/>
  <c r="T706" i="4"/>
  <c r="U706" i="4"/>
  <c r="V706" i="4"/>
  <c r="P707" i="4"/>
  <c r="Q707" i="4"/>
  <c r="R707" i="4"/>
  <c r="S707" i="4"/>
  <c r="T707" i="4"/>
  <c r="U707" i="4"/>
  <c r="V707" i="4"/>
  <c r="Q708" i="4"/>
  <c r="R708" i="4"/>
  <c r="P708" i="4" s="1"/>
  <c r="S708" i="4"/>
  <c r="T708" i="4"/>
  <c r="U708" i="4"/>
  <c r="V708" i="4"/>
  <c r="Q709" i="4"/>
  <c r="R709" i="4"/>
  <c r="P709" i="4" s="1"/>
  <c r="S709" i="4"/>
  <c r="T709" i="4"/>
  <c r="U709" i="4"/>
  <c r="V709" i="4"/>
  <c r="Q710" i="4"/>
  <c r="R710" i="4"/>
  <c r="P710" i="4" s="1"/>
  <c r="S710" i="4"/>
  <c r="T710" i="4"/>
  <c r="U710" i="4"/>
  <c r="V710" i="4"/>
  <c r="Q711" i="4"/>
  <c r="R711" i="4"/>
  <c r="P711" i="4" s="1"/>
  <c r="S711" i="4"/>
  <c r="T711" i="4"/>
  <c r="U711" i="4"/>
  <c r="V711" i="4"/>
  <c r="Q712" i="4"/>
  <c r="R712" i="4"/>
  <c r="P712" i="4" s="1"/>
  <c r="S712" i="4"/>
  <c r="T712" i="4"/>
  <c r="U712" i="4"/>
  <c r="V712" i="4"/>
  <c r="Q713" i="4"/>
  <c r="R713" i="4"/>
  <c r="P713" i="4" s="1"/>
  <c r="S713" i="4"/>
  <c r="T713" i="4"/>
  <c r="U713" i="4"/>
  <c r="V713" i="4"/>
  <c r="P714" i="4"/>
  <c r="Q714" i="4"/>
  <c r="R714" i="4"/>
  <c r="S714" i="4"/>
  <c r="T714" i="4"/>
  <c r="U714" i="4"/>
  <c r="V714" i="4"/>
  <c r="Q715" i="4"/>
  <c r="R715" i="4"/>
  <c r="P715" i="4" s="1"/>
  <c r="S715" i="4"/>
  <c r="T715" i="4"/>
  <c r="U715" i="4"/>
  <c r="V715" i="4"/>
  <c r="Q716" i="4"/>
  <c r="R716" i="4"/>
  <c r="P716" i="4" s="1"/>
  <c r="S716" i="4"/>
  <c r="T716" i="4"/>
  <c r="U716" i="4"/>
  <c r="V716" i="4"/>
  <c r="Q717" i="4"/>
  <c r="R717" i="4"/>
  <c r="P717" i="4" s="1"/>
  <c r="S717" i="4"/>
  <c r="T717" i="4"/>
  <c r="U717" i="4"/>
  <c r="V717" i="4"/>
  <c r="Q718" i="4"/>
  <c r="R718" i="4"/>
  <c r="P718" i="4" s="1"/>
  <c r="S718" i="4"/>
  <c r="T718" i="4"/>
  <c r="U718" i="4"/>
  <c r="V718" i="4"/>
  <c r="Q719" i="4"/>
  <c r="R719" i="4"/>
  <c r="P719" i="4" s="1"/>
  <c r="S719" i="4"/>
  <c r="T719" i="4"/>
  <c r="U719" i="4"/>
  <c r="V719" i="4"/>
  <c r="Q720" i="4"/>
  <c r="R720" i="4"/>
  <c r="P720" i="4" s="1"/>
  <c r="S720" i="4"/>
  <c r="T720" i="4"/>
  <c r="U720" i="4"/>
  <c r="V720" i="4"/>
  <c r="Q721" i="4"/>
  <c r="R721" i="4"/>
  <c r="P721" i="4" s="1"/>
  <c r="S721" i="4"/>
  <c r="T721" i="4"/>
  <c r="U721" i="4"/>
  <c r="V721" i="4"/>
  <c r="P722" i="4"/>
  <c r="Q722" i="4"/>
  <c r="R722" i="4"/>
  <c r="S722" i="4"/>
  <c r="T722" i="4"/>
  <c r="U722" i="4"/>
  <c r="V722" i="4"/>
  <c r="P723" i="4"/>
  <c r="Q723" i="4"/>
  <c r="R723" i="4"/>
  <c r="S723" i="4"/>
  <c r="T723" i="4"/>
  <c r="U723" i="4"/>
  <c r="V723" i="4"/>
  <c r="Q724" i="4"/>
  <c r="R724" i="4"/>
  <c r="P724" i="4" s="1"/>
  <c r="S724" i="4"/>
  <c r="T724" i="4"/>
  <c r="U724" i="4"/>
  <c r="V724" i="4"/>
  <c r="Q725" i="4"/>
  <c r="R725" i="4"/>
  <c r="P725" i="4" s="1"/>
  <c r="S725" i="4"/>
  <c r="T725" i="4"/>
  <c r="U725" i="4"/>
  <c r="V725" i="4"/>
  <c r="Q726" i="4"/>
  <c r="R726" i="4"/>
  <c r="P726" i="4" s="1"/>
  <c r="S726" i="4"/>
  <c r="T726" i="4"/>
  <c r="U726" i="4"/>
  <c r="V726" i="4"/>
  <c r="Q727" i="4"/>
  <c r="R727" i="4"/>
  <c r="P727" i="4" s="1"/>
  <c r="S727" i="4"/>
  <c r="T727" i="4"/>
  <c r="U727" i="4"/>
  <c r="V727" i="4"/>
  <c r="Q728" i="4"/>
  <c r="R728" i="4"/>
  <c r="P728" i="4" s="1"/>
  <c r="S728" i="4"/>
  <c r="T728" i="4"/>
  <c r="U728" i="4"/>
  <c r="V728" i="4"/>
  <c r="Q729" i="4"/>
  <c r="R729" i="4"/>
  <c r="P729" i="4" s="1"/>
  <c r="S729" i="4"/>
  <c r="T729" i="4"/>
  <c r="U729" i="4"/>
  <c r="V729" i="4"/>
  <c r="Q730" i="4"/>
  <c r="R730" i="4"/>
  <c r="P730" i="4" s="1"/>
  <c r="S730" i="4"/>
  <c r="T730" i="4"/>
  <c r="U730" i="4"/>
  <c r="V730" i="4"/>
  <c r="Q731" i="4"/>
  <c r="R731" i="4"/>
  <c r="P731" i="4" s="1"/>
  <c r="S731" i="4"/>
  <c r="T731" i="4"/>
  <c r="U731" i="4"/>
  <c r="V731" i="4"/>
  <c r="Q732" i="4"/>
  <c r="R732" i="4"/>
  <c r="P732" i="4" s="1"/>
  <c r="S732" i="4"/>
  <c r="T732" i="4"/>
  <c r="U732" i="4"/>
  <c r="V732" i="4"/>
  <c r="Q733" i="4"/>
  <c r="R733" i="4"/>
  <c r="P733" i="4" s="1"/>
  <c r="S733" i="4"/>
  <c r="T733" i="4"/>
  <c r="U733" i="4"/>
  <c r="V733" i="4"/>
  <c r="Q734" i="4"/>
  <c r="R734" i="4"/>
  <c r="P734" i="4" s="1"/>
  <c r="S734" i="4"/>
  <c r="T734" i="4"/>
  <c r="U734" i="4"/>
  <c r="V734" i="4"/>
  <c r="Q735" i="4"/>
  <c r="R735" i="4"/>
  <c r="P735" i="4" s="1"/>
  <c r="S735" i="4"/>
  <c r="T735" i="4"/>
  <c r="U735" i="4"/>
  <c r="V735" i="4"/>
  <c r="Q736" i="4"/>
  <c r="R736" i="4"/>
  <c r="P736" i="4" s="1"/>
  <c r="S736" i="4"/>
  <c r="T736" i="4"/>
  <c r="U736" i="4"/>
  <c r="V736" i="4"/>
  <c r="Q737" i="4"/>
  <c r="R737" i="4"/>
  <c r="P737" i="4" s="1"/>
  <c r="S737" i="4"/>
  <c r="T737" i="4"/>
  <c r="U737" i="4"/>
  <c r="V737" i="4"/>
  <c r="P738" i="4"/>
  <c r="Q738" i="4"/>
  <c r="R738" i="4"/>
  <c r="S738" i="4"/>
  <c r="T738" i="4"/>
  <c r="U738" i="4"/>
  <c r="V738" i="4"/>
  <c r="P739" i="4"/>
  <c r="Q739" i="4"/>
  <c r="R739" i="4"/>
  <c r="S739" i="4"/>
  <c r="T739" i="4"/>
  <c r="U739" i="4"/>
  <c r="V739" i="4"/>
  <c r="Q740" i="4"/>
  <c r="R740" i="4"/>
  <c r="P740" i="4" s="1"/>
  <c r="S740" i="4"/>
  <c r="T740" i="4"/>
  <c r="U740" i="4"/>
  <c r="V740" i="4"/>
  <c r="Q741" i="4"/>
  <c r="R741" i="4"/>
  <c r="P741" i="4" s="1"/>
  <c r="S741" i="4"/>
  <c r="T741" i="4"/>
  <c r="U741" i="4"/>
  <c r="V741" i="4"/>
  <c r="Q742" i="4"/>
  <c r="R742" i="4"/>
  <c r="P742" i="4" s="1"/>
  <c r="S742" i="4"/>
  <c r="T742" i="4"/>
  <c r="U742" i="4"/>
  <c r="V742" i="4"/>
  <c r="Q743" i="4"/>
  <c r="R743" i="4"/>
  <c r="P743" i="4" s="1"/>
  <c r="S743" i="4"/>
  <c r="T743" i="4"/>
  <c r="U743" i="4"/>
  <c r="V743" i="4"/>
  <c r="Q744" i="4"/>
  <c r="R744" i="4"/>
  <c r="P744" i="4" s="1"/>
  <c r="S744" i="4"/>
  <c r="T744" i="4"/>
  <c r="U744" i="4"/>
  <c r="V744" i="4"/>
  <c r="Q745" i="4"/>
  <c r="R745" i="4"/>
  <c r="P745" i="4" s="1"/>
  <c r="S745" i="4"/>
  <c r="T745" i="4"/>
  <c r="U745" i="4"/>
  <c r="V745" i="4"/>
  <c r="P746" i="4"/>
  <c r="Q746" i="4"/>
  <c r="R746" i="4"/>
  <c r="S746" i="4"/>
  <c r="T746" i="4"/>
  <c r="U746" i="4"/>
  <c r="V746" i="4"/>
  <c r="Q747" i="4"/>
  <c r="R747" i="4"/>
  <c r="P747" i="4" s="1"/>
  <c r="S747" i="4"/>
  <c r="T747" i="4"/>
  <c r="U747" i="4"/>
  <c r="V747" i="4"/>
  <c r="Q748" i="4"/>
  <c r="R748" i="4"/>
  <c r="P748" i="4" s="1"/>
  <c r="S748" i="4"/>
  <c r="T748" i="4"/>
  <c r="U748" i="4"/>
  <c r="V748" i="4"/>
  <c r="Q749" i="4"/>
  <c r="R749" i="4"/>
  <c r="P749" i="4" s="1"/>
  <c r="S749" i="4"/>
  <c r="T749" i="4"/>
  <c r="U749" i="4"/>
  <c r="V749" i="4"/>
  <c r="Q750" i="4"/>
  <c r="R750" i="4"/>
  <c r="P750" i="4" s="1"/>
  <c r="S750" i="4"/>
  <c r="T750" i="4"/>
  <c r="U750" i="4"/>
  <c r="V750" i="4"/>
  <c r="Q751" i="4"/>
  <c r="R751" i="4"/>
  <c r="P751" i="4" s="1"/>
  <c r="S751" i="4"/>
  <c r="T751" i="4"/>
  <c r="U751" i="4"/>
  <c r="V751" i="4"/>
  <c r="Q752" i="4"/>
  <c r="R752" i="4"/>
  <c r="P752" i="4" s="1"/>
  <c r="S752" i="4"/>
  <c r="T752" i="4"/>
  <c r="U752" i="4"/>
  <c r="V752" i="4"/>
  <c r="Q753" i="4"/>
  <c r="R753" i="4"/>
  <c r="P753" i="4" s="1"/>
  <c r="S753" i="4"/>
  <c r="T753" i="4"/>
  <c r="U753" i="4"/>
  <c r="V753" i="4"/>
  <c r="P754" i="4"/>
  <c r="Q754" i="4"/>
  <c r="R754" i="4"/>
  <c r="S754" i="4"/>
  <c r="T754" i="4"/>
  <c r="U754" i="4"/>
  <c r="V754" i="4"/>
  <c r="P755" i="4"/>
  <c r="Q755" i="4"/>
  <c r="R755" i="4"/>
  <c r="S755" i="4"/>
  <c r="T755" i="4"/>
  <c r="U755" i="4"/>
  <c r="V755" i="4"/>
  <c r="Q756" i="4"/>
  <c r="R756" i="4"/>
  <c r="P756" i="4" s="1"/>
  <c r="S756" i="4"/>
  <c r="T756" i="4"/>
  <c r="U756" i="4"/>
  <c r="V756" i="4"/>
  <c r="Q757" i="4"/>
  <c r="R757" i="4"/>
  <c r="P757" i="4" s="1"/>
  <c r="S757" i="4"/>
  <c r="T757" i="4"/>
  <c r="U757" i="4"/>
  <c r="V757" i="4"/>
  <c r="Q758" i="4"/>
  <c r="R758" i="4"/>
  <c r="P758" i="4" s="1"/>
  <c r="S758" i="4"/>
  <c r="T758" i="4"/>
  <c r="U758" i="4"/>
  <c r="V758" i="4"/>
  <c r="Q759" i="4"/>
  <c r="R759" i="4"/>
  <c r="P759" i="4" s="1"/>
  <c r="S759" i="4"/>
  <c r="T759" i="4"/>
  <c r="U759" i="4"/>
  <c r="V759" i="4"/>
  <c r="Q760" i="4"/>
  <c r="R760" i="4"/>
  <c r="P760" i="4" s="1"/>
  <c r="S760" i="4"/>
  <c r="T760" i="4"/>
  <c r="U760" i="4"/>
  <c r="V760" i="4"/>
  <c r="Q761" i="4"/>
  <c r="R761" i="4"/>
  <c r="P761" i="4" s="1"/>
  <c r="S761" i="4"/>
  <c r="T761" i="4"/>
  <c r="U761" i="4"/>
  <c r="V761" i="4"/>
  <c r="Q762" i="4"/>
  <c r="R762" i="4"/>
  <c r="P762" i="4" s="1"/>
  <c r="S762" i="4"/>
  <c r="T762" i="4"/>
  <c r="U762" i="4"/>
  <c r="V762" i="4"/>
  <c r="P763" i="4"/>
  <c r="Q763" i="4"/>
  <c r="R763" i="4"/>
  <c r="S763" i="4"/>
  <c r="T763" i="4"/>
  <c r="U763" i="4"/>
  <c r="V763" i="4"/>
  <c r="Q764" i="4"/>
  <c r="R764" i="4"/>
  <c r="P764" i="4" s="1"/>
  <c r="S764" i="4"/>
  <c r="T764" i="4"/>
  <c r="U764" i="4"/>
  <c r="V764" i="4"/>
  <c r="Q765" i="4"/>
  <c r="R765" i="4"/>
  <c r="P765" i="4" s="1"/>
  <c r="S765" i="4"/>
  <c r="T765" i="4"/>
  <c r="U765" i="4"/>
  <c r="V765" i="4"/>
  <c r="Q766" i="4"/>
  <c r="R766" i="4"/>
  <c r="P766" i="4" s="1"/>
  <c r="S766" i="4"/>
  <c r="T766" i="4"/>
  <c r="U766" i="4"/>
  <c r="V766" i="4"/>
  <c r="Q767" i="4"/>
  <c r="R767" i="4"/>
  <c r="P767" i="4" s="1"/>
  <c r="S767" i="4"/>
  <c r="T767" i="4"/>
  <c r="U767" i="4"/>
  <c r="V767" i="4"/>
  <c r="P768" i="4"/>
  <c r="Q768" i="4"/>
  <c r="R768" i="4"/>
  <c r="S768" i="4"/>
  <c r="T768" i="4"/>
  <c r="U768" i="4"/>
  <c r="V768" i="4"/>
  <c r="P769" i="4"/>
  <c r="Q769" i="4"/>
  <c r="R769" i="4"/>
  <c r="S769" i="4"/>
  <c r="T769" i="4"/>
  <c r="U769" i="4"/>
  <c r="V769" i="4"/>
  <c r="Q770" i="4"/>
  <c r="R770" i="4"/>
  <c r="P770" i="4" s="1"/>
  <c r="S770" i="4"/>
  <c r="T770" i="4"/>
  <c r="U770" i="4"/>
  <c r="V770" i="4"/>
  <c r="Q771" i="4"/>
  <c r="R771" i="4"/>
  <c r="P771" i="4" s="1"/>
  <c r="S771" i="4"/>
  <c r="T771" i="4"/>
  <c r="U771" i="4"/>
  <c r="V771" i="4"/>
  <c r="Q772" i="4"/>
  <c r="R772" i="4"/>
  <c r="P772" i="4" s="1"/>
  <c r="S772" i="4"/>
  <c r="T772" i="4"/>
  <c r="U772" i="4"/>
  <c r="V772" i="4"/>
  <c r="Q773" i="4"/>
  <c r="R773" i="4"/>
  <c r="P773" i="4" s="1"/>
  <c r="S773" i="4"/>
  <c r="T773" i="4"/>
  <c r="U773" i="4"/>
  <c r="V773" i="4"/>
  <c r="Q774" i="4"/>
  <c r="R774" i="4"/>
  <c r="P774" i="4" s="1"/>
  <c r="S774" i="4"/>
  <c r="T774" i="4"/>
  <c r="U774" i="4"/>
  <c r="V774" i="4"/>
  <c r="Q775" i="4"/>
  <c r="R775" i="4"/>
  <c r="P775" i="4" s="1"/>
  <c r="S775" i="4"/>
  <c r="T775" i="4"/>
  <c r="U775" i="4"/>
  <c r="V775" i="4"/>
  <c r="Q776" i="4"/>
  <c r="R776" i="4"/>
  <c r="P776" i="4" s="1"/>
  <c r="S776" i="4"/>
  <c r="T776" i="4"/>
  <c r="U776" i="4"/>
  <c r="V776" i="4"/>
  <c r="Q777" i="4"/>
  <c r="R777" i="4"/>
  <c r="P777" i="4" s="1"/>
  <c r="S777" i="4"/>
  <c r="T777" i="4"/>
  <c r="U777" i="4"/>
  <c r="V777" i="4"/>
  <c r="Q778" i="4"/>
  <c r="R778" i="4"/>
  <c r="P778" i="4" s="1"/>
  <c r="S778" i="4"/>
  <c r="T778" i="4"/>
  <c r="U778" i="4"/>
  <c r="V778" i="4"/>
  <c r="Q779" i="4"/>
  <c r="R779" i="4"/>
  <c r="P779" i="4" s="1"/>
  <c r="S779" i="4"/>
  <c r="T779" i="4"/>
  <c r="U779" i="4"/>
  <c r="V779" i="4"/>
  <c r="Q780" i="4"/>
  <c r="R780" i="4"/>
  <c r="P780" i="4" s="1"/>
  <c r="S780" i="4"/>
  <c r="T780" i="4"/>
  <c r="U780" i="4"/>
  <c r="V780" i="4"/>
  <c r="Q781" i="4"/>
  <c r="R781" i="4"/>
  <c r="P781" i="4" s="1"/>
  <c r="S781" i="4"/>
  <c r="T781" i="4"/>
  <c r="U781" i="4"/>
  <c r="V781" i="4"/>
  <c r="Q782" i="4"/>
  <c r="R782" i="4"/>
  <c r="P782" i="4" s="1"/>
  <c r="S782" i="4"/>
  <c r="T782" i="4"/>
  <c r="U782" i="4"/>
  <c r="V782" i="4"/>
  <c r="Q783" i="4"/>
  <c r="R783" i="4"/>
  <c r="P783" i="4" s="1"/>
  <c r="S783" i="4"/>
  <c r="T783" i="4"/>
  <c r="U783" i="4"/>
  <c r="V783" i="4"/>
  <c r="Q784" i="4"/>
  <c r="R784" i="4"/>
  <c r="P784" i="4" s="1"/>
  <c r="S784" i="4"/>
  <c r="T784" i="4"/>
  <c r="U784" i="4"/>
  <c r="V784" i="4"/>
  <c r="Q785" i="4"/>
  <c r="R785" i="4"/>
  <c r="P785" i="4" s="1"/>
  <c r="S785" i="4"/>
  <c r="T785" i="4"/>
  <c r="U785" i="4"/>
  <c r="V785" i="4"/>
  <c r="Q786" i="4"/>
  <c r="R786" i="4"/>
  <c r="P786" i="4" s="1"/>
  <c r="S786" i="4"/>
  <c r="T786" i="4"/>
  <c r="U786" i="4"/>
  <c r="V786" i="4"/>
  <c r="Q787" i="4"/>
  <c r="R787" i="4"/>
  <c r="P787" i="4" s="1"/>
  <c r="S787" i="4"/>
  <c r="T787" i="4"/>
  <c r="U787" i="4"/>
  <c r="V787" i="4"/>
  <c r="Q788" i="4"/>
  <c r="R788" i="4"/>
  <c r="P788" i="4" s="1"/>
  <c r="S788" i="4"/>
  <c r="T788" i="4"/>
  <c r="U788" i="4"/>
  <c r="V788" i="4"/>
  <c r="Q789" i="4"/>
  <c r="R789" i="4"/>
  <c r="P789" i="4" s="1"/>
  <c r="S789" i="4"/>
  <c r="T789" i="4"/>
  <c r="U789" i="4"/>
  <c r="V789" i="4"/>
  <c r="Q790" i="4"/>
  <c r="R790" i="4"/>
  <c r="P790" i="4" s="1"/>
  <c r="S790" i="4"/>
  <c r="T790" i="4"/>
  <c r="U790" i="4"/>
  <c r="V790" i="4"/>
  <c r="Q791" i="4"/>
  <c r="R791" i="4"/>
  <c r="P791" i="4" s="1"/>
  <c r="S791" i="4"/>
  <c r="T791" i="4"/>
  <c r="U791" i="4"/>
  <c r="V791" i="4"/>
  <c r="Q792" i="4"/>
  <c r="R792" i="4"/>
  <c r="P792" i="4" s="1"/>
  <c r="S792" i="4"/>
  <c r="T792" i="4"/>
  <c r="U792" i="4"/>
  <c r="V792" i="4"/>
  <c r="Q793" i="4"/>
  <c r="R793" i="4"/>
  <c r="P793" i="4" s="1"/>
  <c r="S793" i="4"/>
  <c r="T793" i="4"/>
  <c r="U793" i="4"/>
  <c r="V793" i="4"/>
  <c r="Q794" i="4"/>
  <c r="R794" i="4"/>
  <c r="P794" i="4" s="1"/>
  <c r="S794" i="4"/>
  <c r="T794" i="4"/>
  <c r="U794" i="4"/>
  <c r="V794" i="4"/>
  <c r="Q795" i="4"/>
  <c r="R795" i="4"/>
  <c r="P795" i="4" s="1"/>
  <c r="S795" i="4"/>
  <c r="T795" i="4"/>
  <c r="U795" i="4"/>
  <c r="V795" i="4"/>
  <c r="Q796" i="4"/>
  <c r="R796" i="4"/>
  <c r="P796" i="4" s="1"/>
  <c r="S796" i="4"/>
  <c r="T796" i="4"/>
  <c r="U796" i="4"/>
  <c r="V796" i="4"/>
  <c r="Q797" i="4"/>
  <c r="R797" i="4"/>
  <c r="P797" i="4" s="1"/>
  <c r="S797" i="4"/>
  <c r="T797" i="4"/>
  <c r="U797" i="4"/>
  <c r="V797" i="4"/>
  <c r="Q798" i="4"/>
  <c r="R798" i="4"/>
  <c r="P798" i="4" s="1"/>
  <c r="S798" i="4"/>
  <c r="T798" i="4"/>
  <c r="U798" i="4"/>
  <c r="V798" i="4"/>
  <c r="Q799" i="4"/>
  <c r="R799" i="4"/>
  <c r="P799" i="4" s="1"/>
  <c r="S799" i="4"/>
  <c r="T799" i="4"/>
  <c r="U799" i="4"/>
  <c r="V799" i="4"/>
  <c r="Q800" i="4"/>
  <c r="R800" i="4"/>
  <c r="P800" i="4" s="1"/>
  <c r="S800" i="4"/>
  <c r="T800" i="4"/>
  <c r="U800" i="4"/>
  <c r="V800" i="4"/>
  <c r="Q801" i="4"/>
  <c r="R801" i="4"/>
  <c r="P801" i="4" s="1"/>
  <c r="S801" i="4"/>
  <c r="T801" i="4"/>
  <c r="U801" i="4"/>
  <c r="V801" i="4"/>
  <c r="Q802" i="4"/>
  <c r="R802" i="4"/>
  <c r="P802" i="4" s="1"/>
  <c r="S802" i="4"/>
  <c r="T802" i="4"/>
  <c r="U802" i="4"/>
  <c r="V802" i="4"/>
  <c r="Q803" i="4"/>
  <c r="R803" i="4"/>
  <c r="P803" i="4" s="1"/>
  <c r="S803" i="4"/>
  <c r="T803" i="4"/>
  <c r="U803" i="4"/>
  <c r="V803" i="4"/>
  <c r="Q804" i="4"/>
  <c r="R804" i="4"/>
  <c r="P804" i="4" s="1"/>
  <c r="S804" i="4"/>
  <c r="T804" i="4"/>
  <c r="U804" i="4"/>
  <c r="V804" i="4"/>
  <c r="Q805" i="4"/>
  <c r="R805" i="4"/>
  <c r="P805" i="4" s="1"/>
  <c r="S805" i="4"/>
  <c r="T805" i="4"/>
  <c r="U805" i="4"/>
  <c r="V805" i="4"/>
  <c r="Q806" i="4"/>
  <c r="R806" i="4"/>
  <c r="P806" i="4" s="1"/>
  <c r="S806" i="4"/>
  <c r="T806" i="4"/>
  <c r="U806" i="4"/>
  <c r="V806" i="4"/>
  <c r="Q807" i="4"/>
  <c r="R807" i="4"/>
  <c r="P807" i="4" s="1"/>
  <c r="S807" i="4"/>
  <c r="T807" i="4"/>
  <c r="U807" i="4"/>
  <c r="V807" i="4"/>
  <c r="Q808" i="4"/>
  <c r="R808" i="4"/>
  <c r="P808" i="4" s="1"/>
  <c r="S808" i="4"/>
  <c r="T808" i="4"/>
  <c r="U808" i="4"/>
  <c r="V808" i="4"/>
  <c r="Q809" i="4"/>
  <c r="R809" i="4"/>
  <c r="P809" i="4" s="1"/>
  <c r="S809" i="4"/>
  <c r="T809" i="4"/>
  <c r="U809" i="4"/>
  <c r="V809" i="4"/>
  <c r="Q810" i="4"/>
  <c r="R810" i="4"/>
  <c r="P810" i="4" s="1"/>
  <c r="S810" i="4"/>
  <c r="T810" i="4"/>
  <c r="U810" i="4"/>
  <c r="V810" i="4"/>
  <c r="Q811" i="4"/>
  <c r="R811" i="4"/>
  <c r="P811" i="4" s="1"/>
  <c r="S811" i="4"/>
  <c r="T811" i="4"/>
  <c r="U811" i="4"/>
  <c r="V811" i="4"/>
  <c r="Q812" i="4"/>
  <c r="R812" i="4"/>
  <c r="P812" i="4" s="1"/>
  <c r="S812" i="4"/>
  <c r="T812" i="4"/>
  <c r="U812" i="4"/>
  <c r="V812" i="4"/>
  <c r="Q813" i="4"/>
  <c r="R813" i="4"/>
  <c r="P813" i="4" s="1"/>
  <c r="S813" i="4"/>
  <c r="T813" i="4"/>
  <c r="U813" i="4"/>
  <c r="V813" i="4"/>
  <c r="Q814" i="4"/>
  <c r="R814" i="4"/>
  <c r="P814" i="4" s="1"/>
  <c r="S814" i="4"/>
  <c r="T814" i="4"/>
  <c r="U814" i="4"/>
  <c r="V814" i="4"/>
  <c r="Q815" i="4"/>
  <c r="R815" i="4"/>
  <c r="P815" i="4" s="1"/>
  <c r="S815" i="4"/>
  <c r="T815" i="4"/>
  <c r="U815" i="4"/>
  <c r="V815" i="4"/>
  <c r="Q816" i="4"/>
  <c r="R816" i="4"/>
  <c r="P816" i="4" s="1"/>
  <c r="S816" i="4"/>
  <c r="T816" i="4"/>
  <c r="U816" i="4"/>
  <c r="V816" i="4"/>
  <c r="Q817" i="4"/>
  <c r="R817" i="4"/>
  <c r="P817" i="4" s="1"/>
  <c r="S817" i="4"/>
  <c r="T817" i="4"/>
  <c r="U817" i="4"/>
  <c r="V817" i="4"/>
  <c r="Q818" i="4"/>
  <c r="R818" i="4"/>
  <c r="P818" i="4" s="1"/>
  <c r="S818" i="4"/>
  <c r="T818" i="4"/>
  <c r="U818" i="4"/>
  <c r="V818" i="4"/>
  <c r="Q819" i="4"/>
  <c r="R819" i="4"/>
  <c r="P819" i="4" s="1"/>
  <c r="S819" i="4"/>
  <c r="T819" i="4"/>
  <c r="U819" i="4"/>
  <c r="V819" i="4"/>
  <c r="Q820" i="4"/>
  <c r="R820" i="4"/>
  <c r="P820" i="4" s="1"/>
  <c r="S820" i="4"/>
  <c r="T820" i="4"/>
  <c r="U820" i="4"/>
  <c r="V820" i="4"/>
  <c r="Q821" i="4"/>
  <c r="R821" i="4"/>
  <c r="P821" i="4" s="1"/>
  <c r="S821" i="4"/>
  <c r="T821" i="4"/>
  <c r="U821" i="4"/>
  <c r="V821" i="4"/>
  <c r="Q822" i="4"/>
  <c r="R822" i="4"/>
  <c r="P822" i="4" s="1"/>
  <c r="S822" i="4"/>
  <c r="T822" i="4"/>
  <c r="U822" i="4"/>
  <c r="V822" i="4"/>
  <c r="Q823" i="4"/>
  <c r="R823" i="4"/>
  <c r="P823" i="4" s="1"/>
  <c r="S823" i="4"/>
  <c r="T823" i="4"/>
  <c r="U823" i="4"/>
  <c r="V823" i="4"/>
  <c r="Q824" i="4"/>
  <c r="R824" i="4"/>
  <c r="P824" i="4" s="1"/>
  <c r="S824" i="4"/>
  <c r="T824" i="4"/>
  <c r="U824" i="4"/>
  <c r="V824" i="4"/>
  <c r="Q825" i="4"/>
  <c r="R825" i="4"/>
  <c r="P825" i="4" s="1"/>
  <c r="S825" i="4"/>
  <c r="T825" i="4"/>
  <c r="U825" i="4"/>
  <c r="V825" i="4"/>
  <c r="Q826" i="4"/>
  <c r="R826" i="4"/>
  <c r="P826" i="4" s="1"/>
  <c r="S826" i="4"/>
  <c r="T826" i="4"/>
  <c r="U826" i="4"/>
  <c r="V826" i="4"/>
  <c r="Q827" i="4"/>
  <c r="R827" i="4"/>
  <c r="P827" i="4" s="1"/>
  <c r="S827" i="4"/>
  <c r="T827" i="4"/>
  <c r="U827" i="4"/>
  <c r="V827" i="4"/>
  <c r="Q828" i="4"/>
  <c r="R828" i="4"/>
  <c r="P828" i="4" s="1"/>
  <c r="S828" i="4"/>
  <c r="T828" i="4"/>
  <c r="U828" i="4"/>
  <c r="V828" i="4"/>
  <c r="Q829" i="4"/>
  <c r="R829" i="4"/>
  <c r="P829" i="4" s="1"/>
  <c r="S829" i="4"/>
  <c r="T829" i="4"/>
  <c r="U829" i="4"/>
  <c r="V829" i="4"/>
  <c r="Q830" i="4"/>
  <c r="R830" i="4"/>
  <c r="P830" i="4" s="1"/>
  <c r="S830" i="4"/>
  <c r="T830" i="4"/>
  <c r="U830" i="4"/>
  <c r="V830" i="4"/>
  <c r="Q831" i="4"/>
  <c r="R831" i="4"/>
  <c r="P831" i="4" s="1"/>
  <c r="S831" i="4"/>
  <c r="T831" i="4"/>
  <c r="U831" i="4"/>
  <c r="V831" i="4"/>
  <c r="Q832" i="4"/>
  <c r="R832" i="4"/>
  <c r="P832" i="4" s="1"/>
  <c r="S832" i="4"/>
  <c r="T832" i="4"/>
  <c r="U832" i="4"/>
  <c r="V832" i="4"/>
  <c r="Q833" i="4"/>
  <c r="R833" i="4"/>
  <c r="P833" i="4" s="1"/>
  <c r="S833" i="4"/>
  <c r="T833" i="4"/>
  <c r="U833" i="4"/>
  <c r="V833" i="4"/>
  <c r="Q834" i="4"/>
  <c r="R834" i="4"/>
  <c r="P834" i="4" s="1"/>
  <c r="S834" i="4"/>
  <c r="T834" i="4"/>
  <c r="U834" i="4"/>
  <c r="V834" i="4"/>
  <c r="Q835" i="4"/>
  <c r="R835" i="4"/>
  <c r="P835" i="4" s="1"/>
  <c r="S835" i="4"/>
  <c r="T835" i="4"/>
  <c r="U835" i="4"/>
  <c r="V835" i="4"/>
  <c r="Q836" i="4"/>
  <c r="R836" i="4"/>
  <c r="P836" i="4" s="1"/>
  <c r="S836" i="4"/>
  <c r="T836" i="4"/>
  <c r="U836" i="4"/>
  <c r="V836" i="4"/>
  <c r="Q837" i="4"/>
  <c r="R837" i="4"/>
  <c r="P837" i="4" s="1"/>
  <c r="S837" i="4"/>
  <c r="T837" i="4"/>
  <c r="U837" i="4"/>
  <c r="V837" i="4"/>
  <c r="Q838" i="4"/>
  <c r="R838" i="4"/>
  <c r="P838" i="4" s="1"/>
  <c r="S838" i="4"/>
  <c r="T838" i="4"/>
  <c r="U838" i="4"/>
  <c r="V838" i="4"/>
  <c r="Q839" i="4"/>
  <c r="R839" i="4"/>
  <c r="P839" i="4" s="1"/>
  <c r="S839" i="4"/>
  <c r="T839" i="4"/>
  <c r="U839" i="4"/>
  <c r="V839" i="4"/>
  <c r="Q840" i="4"/>
  <c r="R840" i="4"/>
  <c r="P840" i="4" s="1"/>
  <c r="S840" i="4"/>
  <c r="T840" i="4"/>
  <c r="U840" i="4"/>
  <c r="V840" i="4"/>
  <c r="Q841" i="4"/>
  <c r="R841" i="4"/>
  <c r="P841" i="4" s="1"/>
  <c r="S841" i="4"/>
  <c r="T841" i="4"/>
  <c r="U841" i="4"/>
  <c r="V841" i="4"/>
  <c r="Q842" i="4"/>
  <c r="R842" i="4"/>
  <c r="P842" i="4" s="1"/>
  <c r="S842" i="4"/>
  <c r="T842" i="4"/>
  <c r="U842" i="4"/>
  <c r="V842" i="4"/>
  <c r="Q843" i="4"/>
  <c r="R843" i="4"/>
  <c r="P843" i="4" s="1"/>
  <c r="S843" i="4"/>
  <c r="T843" i="4"/>
  <c r="U843" i="4"/>
  <c r="V843" i="4"/>
  <c r="Q844" i="4"/>
  <c r="R844" i="4"/>
  <c r="P844" i="4" s="1"/>
  <c r="S844" i="4"/>
  <c r="T844" i="4"/>
  <c r="U844" i="4"/>
  <c r="V844" i="4"/>
  <c r="Q845" i="4"/>
  <c r="R845" i="4"/>
  <c r="P845" i="4" s="1"/>
  <c r="S845" i="4"/>
  <c r="T845" i="4"/>
  <c r="U845" i="4"/>
  <c r="V845" i="4"/>
  <c r="Q846" i="4"/>
  <c r="R846" i="4"/>
  <c r="P846" i="4" s="1"/>
  <c r="S846" i="4"/>
  <c r="T846" i="4"/>
  <c r="U846" i="4"/>
  <c r="V846" i="4"/>
  <c r="Q847" i="4"/>
  <c r="R847" i="4"/>
  <c r="P847" i="4" s="1"/>
  <c r="S847" i="4"/>
  <c r="T847" i="4"/>
  <c r="U847" i="4"/>
  <c r="V847" i="4"/>
  <c r="Q848" i="4"/>
  <c r="R848" i="4"/>
  <c r="P848" i="4" s="1"/>
  <c r="S848" i="4"/>
  <c r="T848" i="4"/>
  <c r="U848" i="4"/>
  <c r="V848" i="4"/>
  <c r="Q849" i="4"/>
  <c r="R849" i="4"/>
  <c r="P849" i="4" s="1"/>
  <c r="S849" i="4"/>
  <c r="T849" i="4"/>
  <c r="U849" i="4"/>
  <c r="V849" i="4"/>
  <c r="Q850" i="4"/>
  <c r="R850" i="4"/>
  <c r="P850" i="4" s="1"/>
  <c r="S850" i="4"/>
  <c r="T850" i="4"/>
  <c r="U850" i="4"/>
  <c r="V850" i="4"/>
  <c r="Q851" i="4"/>
  <c r="R851" i="4"/>
  <c r="P851" i="4" s="1"/>
  <c r="S851" i="4"/>
  <c r="T851" i="4"/>
  <c r="U851" i="4"/>
  <c r="V851" i="4"/>
  <c r="Q852" i="4"/>
  <c r="R852" i="4"/>
  <c r="P852" i="4" s="1"/>
  <c r="S852" i="4"/>
  <c r="T852" i="4"/>
  <c r="U852" i="4"/>
  <c r="V852" i="4"/>
  <c r="Q853" i="4"/>
  <c r="R853" i="4"/>
  <c r="P853" i="4" s="1"/>
  <c r="S853" i="4"/>
  <c r="T853" i="4"/>
  <c r="U853" i="4"/>
  <c r="V853" i="4"/>
  <c r="Q854" i="4"/>
  <c r="R854" i="4"/>
  <c r="P854" i="4" s="1"/>
  <c r="S854" i="4"/>
  <c r="T854" i="4"/>
  <c r="U854" i="4"/>
  <c r="V854" i="4"/>
  <c r="Q855" i="4"/>
  <c r="R855" i="4"/>
  <c r="P855" i="4" s="1"/>
  <c r="S855" i="4"/>
  <c r="T855" i="4"/>
  <c r="U855" i="4"/>
  <c r="V855" i="4"/>
  <c r="Q856" i="4"/>
  <c r="R856" i="4"/>
  <c r="P856" i="4" s="1"/>
  <c r="S856" i="4"/>
  <c r="T856" i="4"/>
  <c r="U856" i="4"/>
  <c r="V856" i="4"/>
  <c r="Q857" i="4"/>
  <c r="R857" i="4"/>
  <c r="P857" i="4" s="1"/>
  <c r="S857" i="4"/>
  <c r="T857" i="4"/>
  <c r="U857" i="4"/>
  <c r="V857" i="4"/>
  <c r="Q858" i="4"/>
  <c r="R858" i="4"/>
  <c r="P858" i="4" s="1"/>
  <c r="S858" i="4"/>
  <c r="T858" i="4"/>
  <c r="U858" i="4"/>
  <c r="V858" i="4"/>
  <c r="Q859" i="4"/>
  <c r="R859" i="4"/>
  <c r="P859" i="4" s="1"/>
  <c r="S859" i="4"/>
  <c r="T859" i="4"/>
  <c r="U859" i="4"/>
  <c r="V859" i="4"/>
  <c r="Q860" i="4"/>
  <c r="R860" i="4"/>
  <c r="P860" i="4" s="1"/>
  <c r="S860" i="4"/>
  <c r="T860" i="4"/>
  <c r="U860" i="4"/>
  <c r="V860" i="4"/>
  <c r="Q861" i="4"/>
  <c r="R861" i="4"/>
  <c r="P861" i="4" s="1"/>
  <c r="S861" i="4"/>
  <c r="T861" i="4"/>
  <c r="U861" i="4"/>
  <c r="V861" i="4"/>
  <c r="Q862" i="4"/>
  <c r="R862" i="4"/>
  <c r="P862" i="4" s="1"/>
  <c r="S862" i="4"/>
  <c r="T862" i="4"/>
  <c r="U862" i="4"/>
  <c r="V862" i="4"/>
  <c r="Q863" i="4"/>
  <c r="R863" i="4"/>
  <c r="P863" i="4" s="1"/>
  <c r="S863" i="4"/>
  <c r="T863" i="4"/>
  <c r="U863" i="4"/>
  <c r="V863" i="4"/>
  <c r="Q864" i="4"/>
  <c r="R864" i="4"/>
  <c r="P864" i="4" s="1"/>
  <c r="S864" i="4"/>
  <c r="T864" i="4"/>
  <c r="U864" i="4"/>
  <c r="V864" i="4"/>
  <c r="Q865" i="4"/>
  <c r="R865" i="4"/>
  <c r="P865" i="4" s="1"/>
  <c r="S865" i="4"/>
  <c r="T865" i="4"/>
  <c r="U865" i="4"/>
  <c r="V865" i="4"/>
  <c r="Q866" i="4"/>
  <c r="R866" i="4"/>
  <c r="P866" i="4" s="1"/>
  <c r="S866" i="4"/>
  <c r="T866" i="4"/>
  <c r="U866" i="4"/>
  <c r="V866" i="4"/>
  <c r="Q867" i="4"/>
  <c r="R867" i="4"/>
  <c r="P867" i="4" s="1"/>
  <c r="S867" i="4"/>
  <c r="T867" i="4"/>
  <c r="U867" i="4"/>
  <c r="V867" i="4"/>
  <c r="Q868" i="4"/>
  <c r="R868" i="4"/>
  <c r="P868" i="4" s="1"/>
  <c r="S868" i="4"/>
  <c r="T868" i="4"/>
  <c r="U868" i="4"/>
  <c r="V868" i="4"/>
  <c r="Q869" i="4"/>
  <c r="R869" i="4"/>
  <c r="P869" i="4" s="1"/>
  <c r="S869" i="4"/>
  <c r="T869" i="4"/>
  <c r="U869" i="4"/>
  <c r="V869" i="4"/>
  <c r="Q870" i="4"/>
  <c r="R870" i="4"/>
  <c r="P870" i="4" s="1"/>
  <c r="S870" i="4"/>
  <c r="T870" i="4"/>
  <c r="U870" i="4"/>
  <c r="V870" i="4"/>
  <c r="Q871" i="4"/>
  <c r="R871" i="4"/>
  <c r="P871" i="4" s="1"/>
  <c r="S871" i="4"/>
  <c r="T871" i="4"/>
  <c r="U871" i="4"/>
  <c r="V871" i="4"/>
  <c r="Q872" i="4"/>
  <c r="R872" i="4"/>
  <c r="P872" i="4" s="1"/>
  <c r="S872" i="4"/>
  <c r="T872" i="4"/>
  <c r="U872" i="4"/>
  <c r="V872" i="4"/>
  <c r="Q873" i="4"/>
  <c r="R873" i="4"/>
  <c r="P873" i="4" s="1"/>
  <c r="S873" i="4"/>
  <c r="T873" i="4"/>
  <c r="U873" i="4"/>
  <c r="V873" i="4"/>
  <c r="Q874" i="4"/>
  <c r="R874" i="4"/>
  <c r="P874" i="4" s="1"/>
  <c r="S874" i="4"/>
  <c r="T874" i="4"/>
  <c r="U874" i="4"/>
  <c r="V874" i="4"/>
  <c r="Q875" i="4"/>
  <c r="R875" i="4"/>
  <c r="P875" i="4" s="1"/>
  <c r="S875" i="4"/>
  <c r="T875" i="4"/>
  <c r="U875" i="4"/>
  <c r="V875" i="4"/>
  <c r="Q876" i="4"/>
  <c r="R876" i="4"/>
  <c r="P876" i="4" s="1"/>
  <c r="S876" i="4"/>
  <c r="T876" i="4"/>
  <c r="U876" i="4"/>
  <c r="V876" i="4"/>
  <c r="Q877" i="4"/>
  <c r="R877" i="4"/>
  <c r="P877" i="4" s="1"/>
  <c r="S877" i="4"/>
  <c r="T877" i="4"/>
  <c r="U877" i="4"/>
  <c r="V877" i="4"/>
  <c r="Q878" i="4"/>
  <c r="R878" i="4"/>
  <c r="P878" i="4" s="1"/>
  <c r="S878" i="4"/>
  <c r="T878" i="4"/>
  <c r="U878" i="4"/>
  <c r="V878" i="4"/>
  <c r="Q879" i="4"/>
  <c r="R879" i="4"/>
  <c r="P879" i="4" s="1"/>
  <c r="S879" i="4"/>
  <c r="T879" i="4"/>
  <c r="U879" i="4"/>
  <c r="V879" i="4"/>
  <c r="Q880" i="4"/>
  <c r="R880" i="4"/>
  <c r="P880" i="4" s="1"/>
  <c r="S880" i="4"/>
  <c r="T880" i="4"/>
  <c r="U880" i="4"/>
  <c r="V880" i="4"/>
  <c r="Q881" i="4"/>
  <c r="R881" i="4"/>
  <c r="P881" i="4" s="1"/>
  <c r="S881" i="4"/>
  <c r="T881" i="4"/>
  <c r="U881" i="4"/>
  <c r="V881" i="4"/>
  <c r="Q882" i="4"/>
  <c r="R882" i="4"/>
  <c r="P882" i="4" s="1"/>
  <c r="S882" i="4"/>
  <c r="T882" i="4"/>
  <c r="U882" i="4"/>
  <c r="V882" i="4"/>
  <c r="Q883" i="4"/>
  <c r="R883" i="4"/>
  <c r="P883" i="4" s="1"/>
  <c r="S883" i="4"/>
  <c r="T883" i="4"/>
  <c r="U883" i="4"/>
  <c r="V883" i="4"/>
  <c r="Q884" i="4"/>
  <c r="R884" i="4"/>
  <c r="P884" i="4" s="1"/>
  <c r="S884" i="4"/>
  <c r="T884" i="4"/>
  <c r="U884" i="4"/>
  <c r="V884" i="4"/>
  <c r="Q885" i="4"/>
  <c r="R885" i="4"/>
  <c r="P885" i="4" s="1"/>
  <c r="S885" i="4"/>
  <c r="T885" i="4"/>
  <c r="U885" i="4"/>
  <c r="V885" i="4"/>
  <c r="Q886" i="4"/>
  <c r="R886" i="4"/>
  <c r="P886" i="4" s="1"/>
  <c r="S886" i="4"/>
  <c r="T886" i="4"/>
  <c r="U886" i="4"/>
  <c r="V886" i="4"/>
  <c r="Q887" i="4"/>
  <c r="R887" i="4"/>
  <c r="P887" i="4" s="1"/>
  <c r="S887" i="4"/>
  <c r="T887" i="4"/>
  <c r="U887" i="4"/>
  <c r="V887" i="4"/>
  <c r="Q888" i="4"/>
  <c r="R888" i="4"/>
  <c r="P888" i="4" s="1"/>
  <c r="S888" i="4"/>
  <c r="T888" i="4"/>
  <c r="U888" i="4"/>
  <c r="V888" i="4"/>
  <c r="Q889" i="4"/>
  <c r="R889" i="4"/>
  <c r="P889" i="4" s="1"/>
  <c r="S889" i="4"/>
  <c r="T889" i="4"/>
  <c r="U889" i="4"/>
  <c r="V889" i="4"/>
  <c r="Q890" i="4"/>
  <c r="R890" i="4"/>
  <c r="P890" i="4" s="1"/>
  <c r="S890" i="4"/>
  <c r="T890" i="4"/>
  <c r="U890" i="4"/>
  <c r="V890" i="4"/>
  <c r="Q891" i="4"/>
  <c r="R891" i="4"/>
  <c r="P891" i="4" s="1"/>
  <c r="S891" i="4"/>
  <c r="T891" i="4"/>
  <c r="U891" i="4"/>
  <c r="V891" i="4"/>
  <c r="Q892" i="4"/>
  <c r="R892" i="4"/>
  <c r="P892" i="4" s="1"/>
  <c r="S892" i="4"/>
  <c r="T892" i="4"/>
  <c r="U892" i="4"/>
  <c r="V892" i="4"/>
  <c r="Q893" i="4"/>
  <c r="R893" i="4"/>
  <c r="P893" i="4" s="1"/>
  <c r="S893" i="4"/>
  <c r="T893" i="4"/>
  <c r="U893" i="4"/>
  <c r="V893" i="4"/>
  <c r="Q894" i="4"/>
  <c r="R894" i="4"/>
  <c r="P894" i="4" s="1"/>
  <c r="S894" i="4"/>
  <c r="T894" i="4"/>
  <c r="U894" i="4"/>
  <c r="V894" i="4"/>
  <c r="Q895" i="4"/>
  <c r="R895" i="4"/>
  <c r="P895" i="4" s="1"/>
  <c r="S895" i="4"/>
  <c r="T895" i="4"/>
  <c r="U895" i="4"/>
  <c r="V895" i="4"/>
  <c r="Q896" i="4"/>
  <c r="R896" i="4"/>
  <c r="P896" i="4" s="1"/>
  <c r="S896" i="4"/>
  <c r="T896" i="4"/>
  <c r="U896" i="4"/>
  <c r="V896" i="4"/>
  <c r="Q897" i="4"/>
  <c r="R897" i="4"/>
  <c r="P897" i="4" s="1"/>
  <c r="S897" i="4"/>
  <c r="T897" i="4"/>
  <c r="U897" i="4"/>
  <c r="V897" i="4"/>
  <c r="Q898" i="4"/>
  <c r="R898" i="4"/>
  <c r="P898" i="4" s="1"/>
  <c r="S898" i="4"/>
  <c r="T898" i="4"/>
  <c r="U898" i="4"/>
  <c r="V898" i="4"/>
  <c r="Q899" i="4"/>
  <c r="R899" i="4"/>
  <c r="P899" i="4" s="1"/>
  <c r="S899" i="4"/>
  <c r="T899" i="4"/>
  <c r="U899" i="4"/>
  <c r="V899" i="4"/>
  <c r="Q900" i="4"/>
  <c r="R900" i="4"/>
  <c r="P900" i="4" s="1"/>
  <c r="S900" i="4"/>
  <c r="T900" i="4"/>
  <c r="U900" i="4"/>
  <c r="V900" i="4"/>
  <c r="Q901" i="4"/>
  <c r="R901" i="4"/>
  <c r="P901" i="4" s="1"/>
  <c r="S901" i="4"/>
  <c r="T901" i="4"/>
  <c r="U901" i="4"/>
  <c r="V901" i="4"/>
  <c r="Q902" i="4"/>
  <c r="R902" i="4"/>
  <c r="P902" i="4" s="1"/>
  <c r="S902" i="4"/>
  <c r="T902" i="4"/>
  <c r="U902" i="4"/>
  <c r="V902" i="4"/>
  <c r="Q903" i="4"/>
  <c r="R903" i="4"/>
  <c r="P903" i="4" s="1"/>
  <c r="S903" i="4"/>
  <c r="T903" i="4"/>
  <c r="U903" i="4"/>
  <c r="V903" i="4"/>
  <c r="Q904" i="4"/>
  <c r="R904" i="4"/>
  <c r="P904" i="4" s="1"/>
  <c r="S904" i="4"/>
  <c r="T904" i="4"/>
  <c r="U904" i="4"/>
  <c r="V904" i="4"/>
  <c r="Q905" i="4"/>
  <c r="R905" i="4"/>
  <c r="P905" i="4" s="1"/>
  <c r="S905" i="4"/>
  <c r="T905" i="4"/>
  <c r="U905" i="4"/>
  <c r="V905" i="4"/>
  <c r="Q906" i="4"/>
  <c r="R906" i="4"/>
  <c r="P906" i="4" s="1"/>
  <c r="S906" i="4"/>
  <c r="T906" i="4"/>
  <c r="U906" i="4"/>
  <c r="V906" i="4"/>
  <c r="Q907" i="4"/>
  <c r="R907" i="4"/>
  <c r="P907" i="4" s="1"/>
  <c r="S907" i="4"/>
  <c r="T907" i="4"/>
  <c r="U907" i="4"/>
  <c r="V907" i="4"/>
  <c r="Q908" i="4"/>
  <c r="R908" i="4"/>
  <c r="P908" i="4" s="1"/>
  <c r="S908" i="4"/>
  <c r="T908" i="4"/>
  <c r="U908" i="4"/>
  <c r="V908" i="4"/>
  <c r="Q909" i="4"/>
  <c r="R909" i="4"/>
  <c r="P909" i="4" s="1"/>
  <c r="S909" i="4"/>
  <c r="T909" i="4"/>
  <c r="U909" i="4"/>
  <c r="V909" i="4"/>
  <c r="Q910" i="4"/>
  <c r="R910" i="4"/>
  <c r="P910" i="4" s="1"/>
  <c r="S910" i="4"/>
  <c r="T910" i="4"/>
  <c r="U910" i="4"/>
  <c r="V910" i="4"/>
  <c r="Q911" i="4"/>
  <c r="R911" i="4"/>
  <c r="P911" i="4" s="1"/>
  <c r="S911" i="4"/>
  <c r="T911" i="4"/>
  <c r="U911" i="4"/>
  <c r="V911" i="4"/>
  <c r="Q912" i="4"/>
  <c r="R912" i="4"/>
  <c r="P912" i="4" s="1"/>
  <c r="S912" i="4"/>
  <c r="T912" i="4"/>
  <c r="U912" i="4"/>
  <c r="V912" i="4"/>
  <c r="Q913" i="4"/>
  <c r="R913" i="4"/>
  <c r="P913" i="4" s="1"/>
  <c r="S913" i="4"/>
  <c r="T913" i="4"/>
  <c r="U913" i="4"/>
  <c r="V913" i="4"/>
  <c r="Q914" i="4"/>
  <c r="R914" i="4"/>
  <c r="P914" i="4" s="1"/>
  <c r="S914" i="4"/>
  <c r="T914" i="4"/>
  <c r="U914" i="4"/>
  <c r="V914" i="4"/>
  <c r="Q915" i="4"/>
  <c r="R915" i="4"/>
  <c r="P915" i="4" s="1"/>
  <c r="S915" i="4"/>
  <c r="T915" i="4"/>
  <c r="U915" i="4"/>
  <c r="V915" i="4"/>
  <c r="Q916" i="4"/>
  <c r="R916" i="4"/>
  <c r="P916" i="4" s="1"/>
  <c r="S916" i="4"/>
  <c r="T916" i="4"/>
  <c r="U916" i="4"/>
  <c r="V916" i="4"/>
  <c r="Q917" i="4"/>
  <c r="R917" i="4"/>
  <c r="P917" i="4" s="1"/>
  <c r="S917" i="4"/>
  <c r="T917" i="4"/>
  <c r="U917" i="4"/>
  <c r="V917" i="4"/>
  <c r="Q918" i="4"/>
  <c r="R918" i="4"/>
  <c r="P918" i="4" s="1"/>
  <c r="S918" i="4"/>
  <c r="T918" i="4"/>
  <c r="U918" i="4"/>
  <c r="V918" i="4"/>
  <c r="Q919" i="4"/>
  <c r="R919" i="4"/>
  <c r="P919" i="4" s="1"/>
  <c r="S919" i="4"/>
  <c r="T919" i="4"/>
  <c r="U919" i="4"/>
  <c r="V919" i="4"/>
  <c r="Q920" i="4"/>
  <c r="R920" i="4"/>
  <c r="P920" i="4" s="1"/>
  <c r="S920" i="4"/>
  <c r="T920" i="4"/>
  <c r="U920" i="4"/>
  <c r="V920" i="4"/>
  <c r="Q921" i="4"/>
  <c r="R921" i="4"/>
  <c r="P921" i="4" s="1"/>
  <c r="S921" i="4"/>
  <c r="T921" i="4"/>
  <c r="U921" i="4"/>
  <c r="V921" i="4"/>
  <c r="Q922" i="4"/>
  <c r="R922" i="4"/>
  <c r="P922" i="4" s="1"/>
  <c r="S922" i="4"/>
  <c r="T922" i="4"/>
  <c r="U922" i="4"/>
  <c r="V922" i="4"/>
  <c r="Q923" i="4"/>
  <c r="R923" i="4"/>
  <c r="P923" i="4" s="1"/>
  <c r="S923" i="4"/>
  <c r="T923" i="4"/>
  <c r="U923" i="4"/>
  <c r="V923" i="4"/>
  <c r="Q924" i="4"/>
  <c r="R924" i="4"/>
  <c r="P924" i="4" s="1"/>
  <c r="S924" i="4"/>
  <c r="T924" i="4"/>
  <c r="U924" i="4"/>
  <c r="V924" i="4"/>
  <c r="Q925" i="4"/>
  <c r="R925" i="4"/>
  <c r="P925" i="4" s="1"/>
  <c r="S925" i="4"/>
  <c r="T925" i="4"/>
  <c r="U925" i="4"/>
  <c r="V925" i="4"/>
  <c r="Q926" i="4"/>
  <c r="R926" i="4"/>
  <c r="P926" i="4" s="1"/>
  <c r="S926" i="4"/>
  <c r="T926" i="4"/>
  <c r="U926" i="4"/>
  <c r="V926" i="4"/>
  <c r="Q927" i="4"/>
  <c r="R927" i="4"/>
  <c r="P927" i="4" s="1"/>
  <c r="S927" i="4"/>
  <c r="T927" i="4"/>
  <c r="U927" i="4"/>
  <c r="V927" i="4"/>
  <c r="Q928" i="4"/>
  <c r="R928" i="4"/>
  <c r="P928" i="4" s="1"/>
  <c r="S928" i="4"/>
  <c r="T928" i="4"/>
  <c r="U928" i="4"/>
  <c r="V928" i="4"/>
  <c r="Q929" i="4"/>
  <c r="R929" i="4"/>
  <c r="P929" i="4" s="1"/>
  <c r="S929" i="4"/>
  <c r="T929" i="4"/>
  <c r="U929" i="4"/>
  <c r="V929" i="4"/>
  <c r="Q930" i="4"/>
  <c r="R930" i="4"/>
  <c r="P930" i="4" s="1"/>
  <c r="S930" i="4"/>
  <c r="T930" i="4"/>
  <c r="U930" i="4"/>
  <c r="V930" i="4"/>
  <c r="Q931" i="4"/>
  <c r="R931" i="4"/>
  <c r="P931" i="4" s="1"/>
  <c r="S931" i="4"/>
  <c r="T931" i="4"/>
  <c r="U931" i="4"/>
  <c r="V931" i="4"/>
  <c r="Q932" i="4"/>
  <c r="R932" i="4"/>
  <c r="P932" i="4" s="1"/>
  <c r="S932" i="4"/>
  <c r="T932" i="4"/>
  <c r="U932" i="4"/>
  <c r="V932" i="4"/>
  <c r="Q933" i="4"/>
  <c r="R933" i="4"/>
  <c r="P933" i="4" s="1"/>
  <c r="S933" i="4"/>
  <c r="T933" i="4"/>
  <c r="U933" i="4"/>
  <c r="V933" i="4"/>
  <c r="Q934" i="4"/>
  <c r="R934" i="4"/>
  <c r="P934" i="4" s="1"/>
  <c r="S934" i="4"/>
  <c r="T934" i="4"/>
  <c r="U934" i="4"/>
  <c r="V934" i="4"/>
  <c r="Q935" i="4"/>
  <c r="R935" i="4"/>
  <c r="P935" i="4" s="1"/>
  <c r="S935" i="4"/>
  <c r="T935" i="4"/>
  <c r="U935" i="4"/>
  <c r="V935" i="4"/>
  <c r="Q936" i="4"/>
  <c r="R936" i="4"/>
  <c r="P936" i="4" s="1"/>
  <c r="S936" i="4"/>
  <c r="T936" i="4"/>
  <c r="U936" i="4"/>
  <c r="V936" i="4"/>
  <c r="Q937" i="4"/>
  <c r="R937" i="4"/>
  <c r="P937" i="4" s="1"/>
  <c r="S937" i="4"/>
  <c r="T937" i="4"/>
  <c r="U937" i="4"/>
  <c r="V937" i="4"/>
  <c r="Q938" i="4"/>
  <c r="R938" i="4"/>
  <c r="P938" i="4" s="1"/>
  <c r="S938" i="4"/>
  <c r="T938" i="4"/>
  <c r="U938" i="4"/>
  <c r="V938" i="4"/>
  <c r="Q939" i="4"/>
  <c r="R939" i="4"/>
  <c r="P939" i="4" s="1"/>
  <c r="S939" i="4"/>
  <c r="T939" i="4"/>
  <c r="U939" i="4"/>
  <c r="V939" i="4"/>
  <c r="Q940" i="4"/>
  <c r="R940" i="4"/>
  <c r="P940" i="4" s="1"/>
  <c r="S940" i="4"/>
  <c r="T940" i="4"/>
  <c r="U940" i="4"/>
  <c r="V940" i="4"/>
  <c r="Q941" i="4"/>
  <c r="R941" i="4"/>
  <c r="P941" i="4" s="1"/>
  <c r="S941" i="4"/>
  <c r="T941" i="4"/>
  <c r="U941" i="4"/>
  <c r="V941" i="4"/>
  <c r="Q942" i="4"/>
  <c r="R942" i="4"/>
  <c r="P942" i="4" s="1"/>
  <c r="S942" i="4"/>
  <c r="T942" i="4"/>
  <c r="U942" i="4"/>
  <c r="V942" i="4"/>
  <c r="Q943" i="4"/>
  <c r="R943" i="4"/>
  <c r="P943" i="4" s="1"/>
  <c r="S943" i="4"/>
  <c r="T943" i="4"/>
  <c r="U943" i="4"/>
  <c r="V943" i="4"/>
  <c r="Q944" i="4"/>
  <c r="R944" i="4"/>
  <c r="P944" i="4" s="1"/>
  <c r="S944" i="4"/>
  <c r="T944" i="4"/>
  <c r="U944" i="4"/>
  <c r="V944" i="4"/>
  <c r="Q945" i="4"/>
  <c r="R945" i="4"/>
  <c r="P945" i="4" s="1"/>
  <c r="S945" i="4"/>
  <c r="T945" i="4"/>
  <c r="U945" i="4"/>
  <c r="V945" i="4"/>
  <c r="Q946" i="4"/>
  <c r="R946" i="4"/>
  <c r="P946" i="4" s="1"/>
  <c r="S946" i="4"/>
  <c r="T946" i="4"/>
  <c r="U946" i="4"/>
  <c r="V946" i="4"/>
  <c r="Q947" i="4"/>
  <c r="R947" i="4"/>
  <c r="P947" i="4" s="1"/>
  <c r="S947" i="4"/>
  <c r="T947" i="4"/>
  <c r="U947" i="4"/>
  <c r="V947" i="4"/>
  <c r="Q948" i="4"/>
  <c r="R948" i="4"/>
  <c r="P948" i="4" s="1"/>
  <c r="S948" i="4"/>
  <c r="T948" i="4"/>
  <c r="U948" i="4"/>
  <c r="V948" i="4"/>
  <c r="Q949" i="4"/>
  <c r="R949" i="4"/>
  <c r="P949" i="4" s="1"/>
  <c r="S949" i="4"/>
  <c r="T949" i="4"/>
  <c r="U949" i="4"/>
  <c r="V949" i="4"/>
  <c r="Q950" i="4"/>
  <c r="R950" i="4"/>
  <c r="P950" i="4" s="1"/>
  <c r="S950" i="4"/>
  <c r="T950" i="4"/>
  <c r="U950" i="4"/>
  <c r="V950" i="4"/>
  <c r="Q951" i="4"/>
  <c r="R951" i="4"/>
  <c r="P951" i="4" s="1"/>
  <c r="S951" i="4"/>
  <c r="T951" i="4"/>
  <c r="U951" i="4"/>
  <c r="V951" i="4"/>
  <c r="Q952" i="4"/>
  <c r="R952" i="4"/>
  <c r="P952" i="4" s="1"/>
  <c r="S952" i="4"/>
  <c r="T952" i="4"/>
  <c r="U952" i="4"/>
  <c r="V952" i="4"/>
  <c r="Q953" i="4"/>
  <c r="R953" i="4"/>
  <c r="P953" i="4" s="1"/>
  <c r="S953" i="4"/>
  <c r="T953" i="4"/>
  <c r="U953" i="4"/>
  <c r="V953" i="4"/>
  <c r="Q954" i="4"/>
  <c r="R954" i="4"/>
  <c r="P954" i="4" s="1"/>
  <c r="S954" i="4"/>
  <c r="T954" i="4"/>
  <c r="U954" i="4"/>
  <c r="V954" i="4"/>
  <c r="Q955" i="4"/>
  <c r="R955" i="4"/>
  <c r="P955" i="4" s="1"/>
  <c r="S955" i="4"/>
  <c r="T955" i="4"/>
  <c r="U955" i="4"/>
  <c r="V955" i="4"/>
  <c r="Q956" i="4"/>
  <c r="R956" i="4"/>
  <c r="P956" i="4" s="1"/>
  <c r="S956" i="4"/>
  <c r="T956" i="4"/>
  <c r="U956" i="4"/>
  <c r="V956" i="4"/>
  <c r="Q957" i="4"/>
  <c r="R957" i="4"/>
  <c r="P957" i="4" s="1"/>
  <c r="S957" i="4"/>
  <c r="T957" i="4"/>
  <c r="U957" i="4"/>
  <c r="V957" i="4"/>
  <c r="Q958" i="4"/>
  <c r="R958" i="4"/>
  <c r="P958" i="4" s="1"/>
  <c r="S958" i="4"/>
  <c r="T958" i="4"/>
  <c r="U958" i="4"/>
  <c r="V958" i="4"/>
  <c r="Q959" i="4"/>
  <c r="R959" i="4"/>
  <c r="P959" i="4" s="1"/>
  <c r="S959" i="4"/>
  <c r="T959" i="4"/>
  <c r="U959" i="4"/>
  <c r="V959" i="4"/>
  <c r="Q960" i="4"/>
  <c r="R960" i="4"/>
  <c r="P960" i="4" s="1"/>
  <c r="S960" i="4"/>
  <c r="T960" i="4"/>
  <c r="U960" i="4"/>
  <c r="V960" i="4"/>
  <c r="Q961" i="4"/>
  <c r="R961" i="4"/>
  <c r="P961" i="4" s="1"/>
  <c r="S961" i="4"/>
  <c r="T961" i="4"/>
  <c r="U961" i="4"/>
  <c r="V961" i="4"/>
  <c r="Q962" i="4"/>
  <c r="R962" i="4"/>
  <c r="P962" i="4" s="1"/>
  <c r="S962" i="4"/>
  <c r="T962" i="4"/>
  <c r="U962" i="4"/>
  <c r="V962" i="4"/>
  <c r="Q963" i="4"/>
  <c r="R963" i="4"/>
  <c r="P963" i="4" s="1"/>
  <c r="S963" i="4"/>
  <c r="T963" i="4"/>
  <c r="U963" i="4"/>
  <c r="V963" i="4"/>
  <c r="Q964" i="4"/>
  <c r="R964" i="4"/>
  <c r="P964" i="4" s="1"/>
  <c r="S964" i="4"/>
  <c r="T964" i="4"/>
  <c r="U964" i="4"/>
  <c r="V964" i="4"/>
  <c r="Q965" i="4"/>
  <c r="R965" i="4"/>
  <c r="P965" i="4" s="1"/>
  <c r="S965" i="4"/>
  <c r="T965" i="4"/>
  <c r="U965" i="4"/>
  <c r="V965" i="4"/>
  <c r="Q966" i="4"/>
  <c r="R966" i="4"/>
  <c r="P966" i="4" s="1"/>
  <c r="S966" i="4"/>
  <c r="T966" i="4"/>
  <c r="U966" i="4"/>
  <c r="V966" i="4"/>
  <c r="Q967" i="4"/>
  <c r="R967" i="4"/>
  <c r="P967" i="4" s="1"/>
  <c r="S967" i="4"/>
  <c r="T967" i="4"/>
  <c r="U967" i="4"/>
  <c r="V967" i="4"/>
  <c r="Q968" i="4"/>
  <c r="R968" i="4"/>
  <c r="P968" i="4" s="1"/>
  <c r="S968" i="4"/>
  <c r="T968" i="4"/>
  <c r="U968" i="4"/>
  <c r="V968" i="4"/>
  <c r="Q969" i="4"/>
  <c r="R969" i="4"/>
  <c r="P969" i="4" s="1"/>
  <c r="S969" i="4"/>
  <c r="T969" i="4"/>
  <c r="U969" i="4"/>
  <c r="V969" i="4"/>
  <c r="Q970" i="4"/>
  <c r="R970" i="4"/>
  <c r="P970" i="4" s="1"/>
  <c r="S970" i="4"/>
  <c r="T970" i="4"/>
  <c r="U970" i="4"/>
  <c r="V970" i="4"/>
  <c r="Q971" i="4"/>
  <c r="R971" i="4"/>
  <c r="P971" i="4" s="1"/>
  <c r="S971" i="4"/>
  <c r="T971" i="4"/>
  <c r="U971" i="4"/>
  <c r="V971" i="4"/>
  <c r="Q972" i="4"/>
  <c r="R972" i="4"/>
  <c r="P972" i="4" s="1"/>
  <c r="S972" i="4"/>
  <c r="T972" i="4"/>
  <c r="U972" i="4"/>
  <c r="V972" i="4"/>
  <c r="Q973" i="4"/>
  <c r="R973" i="4"/>
  <c r="P973" i="4" s="1"/>
  <c r="S973" i="4"/>
  <c r="T973" i="4"/>
  <c r="U973" i="4"/>
  <c r="V973" i="4"/>
  <c r="Q974" i="4"/>
  <c r="R974" i="4"/>
  <c r="P974" i="4" s="1"/>
  <c r="S974" i="4"/>
  <c r="T974" i="4"/>
  <c r="U974" i="4"/>
  <c r="V974" i="4"/>
  <c r="Q975" i="4"/>
  <c r="R975" i="4"/>
  <c r="P975" i="4" s="1"/>
  <c r="S975" i="4"/>
  <c r="T975" i="4"/>
  <c r="U975" i="4"/>
  <c r="V975" i="4"/>
  <c r="Q976" i="4"/>
  <c r="R976" i="4"/>
  <c r="P976" i="4" s="1"/>
  <c r="S976" i="4"/>
  <c r="T976" i="4"/>
  <c r="U976" i="4"/>
  <c r="V976" i="4"/>
  <c r="Q977" i="4"/>
  <c r="R977" i="4"/>
  <c r="P977" i="4" s="1"/>
  <c r="S977" i="4"/>
  <c r="T977" i="4"/>
  <c r="U977" i="4"/>
  <c r="V977" i="4"/>
  <c r="Q978" i="4"/>
  <c r="R978" i="4"/>
  <c r="P978" i="4" s="1"/>
  <c r="S978" i="4"/>
  <c r="T978" i="4"/>
  <c r="U978" i="4"/>
  <c r="V978" i="4"/>
  <c r="Q979" i="4"/>
  <c r="R979" i="4"/>
  <c r="P979" i="4" s="1"/>
  <c r="S979" i="4"/>
  <c r="T979" i="4"/>
  <c r="U979" i="4"/>
  <c r="V979" i="4"/>
  <c r="Q980" i="4"/>
  <c r="R980" i="4"/>
  <c r="P980" i="4" s="1"/>
  <c r="S980" i="4"/>
  <c r="T980" i="4"/>
  <c r="U980" i="4"/>
  <c r="V980" i="4"/>
  <c r="Q981" i="4"/>
  <c r="R981" i="4"/>
  <c r="P981" i="4" s="1"/>
  <c r="S981" i="4"/>
  <c r="T981" i="4"/>
  <c r="U981" i="4"/>
  <c r="V981" i="4"/>
  <c r="Q982" i="4"/>
  <c r="R982" i="4"/>
  <c r="P982" i="4" s="1"/>
  <c r="S982" i="4"/>
  <c r="T982" i="4"/>
  <c r="U982" i="4"/>
  <c r="V982" i="4"/>
  <c r="Q983" i="4"/>
  <c r="R983" i="4"/>
  <c r="P983" i="4" s="1"/>
  <c r="S983" i="4"/>
  <c r="T983" i="4"/>
  <c r="U983" i="4"/>
  <c r="V983" i="4"/>
  <c r="Q984" i="4"/>
  <c r="R984" i="4"/>
  <c r="P984" i="4" s="1"/>
  <c r="S984" i="4"/>
  <c r="T984" i="4"/>
  <c r="U984" i="4"/>
  <c r="V984" i="4"/>
  <c r="Q985" i="4"/>
  <c r="R985" i="4"/>
  <c r="P985" i="4" s="1"/>
  <c r="S985" i="4"/>
  <c r="T985" i="4"/>
  <c r="U985" i="4"/>
  <c r="V985" i="4"/>
  <c r="Q986" i="4"/>
  <c r="R986" i="4"/>
  <c r="P986" i="4" s="1"/>
  <c r="S986" i="4"/>
  <c r="T986" i="4"/>
  <c r="U986" i="4"/>
  <c r="V986" i="4"/>
  <c r="Q987" i="4"/>
  <c r="R987" i="4"/>
  <c r="P987" i="4" s="1"/>
  <c r="S987" i="4"/>
  <c r="T987" i="4"/>
  <c r="U987" i="4"/>
  <c r="V987" i="4"/>
  <c r="Q988" i="4"/>
  <c r="R988" i="4"/>
  <c r="P988" i="4" s="1"/>
  <c r="S988" i="4"/>
  <c r="T988" i="4"/>
  <c r="U988" i="4"/>
  <c r="V988" i="4"/>
  <c r="Q989" i="4"/>
  <c r="R989" i="4"/>
  <c r="P989" i="4" s="1"/>
  <c r="S989" i="4"/>
  <c r="T989" i="4"/>
  <c r="U989" i="4"/>
  <c r="V989" i="4"/>
  <c r="Q990" i="4"/>
  <c r="R990" i="4"/>
  <c r="P990" i="4" s="1"/>
  <c r="S990" i="4"/>
  <c r="T990" i="4"/>
  <c r="U990" i="4"/>
  <c r="V990" i="4"/>
  <c r="Q991" i="4"/>
  <c r="R991" i="4"/>
  <c r="P991" i="4" s="1"/>
  <c r="S991" i="4"/>
  <c r="T991" i="4"/>
  <c r="U991" i="4"/>
  <c r="V991" i="4"/>
  <c r="Q992" i="4"/>
  <c r="R992" i="4"/>
  <c r="P992" i="4" s="1"/>
  <c r="S992" i="4"/>
  <c r="T992" i="4"/>
  <c r="U992" i="4"/>
  <c r="V992" i="4"/>
  <c r="Q993" i="4"/>
  <c r="R993" i="4"/>
  <c r="P993" i="4" s="1"/>
  <c r="S993" i="4"/>
  <c r="T993" i="4"/>
  <c r="U993" i="4"/>
  <c r="V993" i="4"/>
  <c r="Q994" i="4"/>
  <c r="R994" i="4"/>
  <c r="P994" i="4" s="1"/>
  <c r="S994" i="4"/>
  <c r="T994" i="4"/>
  <c r="U994" i="4"/>
  <c r="V994" i="4"/>
  <c r="Q995" i="4"/>
  <c r="R995" i="4"/>
  <c r="P995" i="4" s="1"/>
  <c r="S995" i="4"/>
  <c r="T995" i="4"/>
  <c r="U995" i="4"/>
  <c r="V995" i="4"/>
  <c r="Q996" i="4"/>
  <c r="R996" i="4"/>
  <c r="P996" i="4" s="1"/>
  <c r="S996" i="4"/>
  <c r="T996" i="4"/>
  <c r="U996" i="4"/>
  <c r="V996" i="4"/>
  <c r="Q997" i="4"/>
  <c r="R997" i="4"/>
  <c r="P997" i="4" s="1"/>
  <c r="S997" i="4"/>
  <c r="T997" i="4"/>
  <c r="U997" i="4"/>
  <c r="V997" i="4"/>
  <c r="Q998" i="4"/>
  <c r="R998" i="4"/>
  <c r="P998" i="4" s="1"/>
  <c r="S998" i="4"/>
  <c r="T998" i="4"/>
  <c r="U998" i="4"/>
  <c r="V998" i="4"/>
  <c r="Q999" i="4"/>
  <c r="R999" i="4"/>
  <c r="P999" i="4" s="1"/>
  <c r="S999" i="4"/>
  <c r="T999" i="4"/>
  <c r="U999" i="4"/>
  <c r="V999" i="4"/>
  <c r="Q1000" i="4"/>
  <c r="R1000" i="4"/>
  <c r="P1000" i="4" s="1"/>
  <c r="S1000" i="4"/>
  <c r="T1000" i="4"/>
  <c r="U1000" i="4"/>
  <c r="V1000" i="4"/>
  <c r="Q1001" i="4"/>
  <c r="R1001" i="4"/>
  <c r="P1001" i="4" s="1"/>
  <c r="S1001" i="4"/>
  <c r="T1001" i="4"/>
  <c r="U1001" i="4"/>
  <c r="V1001" i="4"/>
  <c r="Q1002" i="4"/>
  <c r="R1002" i="4"/>
  <c r="P1002" i="4" s="1"/>
  <c r="S1002" i="4"/>
  <c r="T1002" i="4"/>
  <c r="U1002" i="4"/>
  <c r="V1002" i="4"/>
  <c r="Q1003" i="4"/>
  <c r="R1003" i="4"/>
  <c r="P1003" i="4" s="1"/>
  <c r="S1003" i="4"/>
  <c r="T1003" i="4"/>
  <c r="U1003" i="4"/>
  <c r="V1003" i="4"/>
  <c r="C32" i="19" l="1"/>
  <c r="C30" i="19"/>
  <c r="C30" i="18"/>
  <c r="C32" i="18"/>
  <c r="E33" i="19"/>
  <c r="D33" i="19"/>
  <c r="E32" i="19"/>
  <c r="D32" i="19"/>
  <c r="E31" i="19"/>
  <c r="D31" i="19"/>
  <c r="E30" i="19"/>
  <c r="D30" i="19"/>
  <c r="E29" i="19"/>
  <c r="D29" i="19"/>
  <c r="AB38" i="19"/>
  <c r="AB37" i="19"/>
  <c r="AB36" i="19"/>
  <c r="AB35" i="19"/>
  <c r="AB34" i="19"/>
  <c r="AB33" i="19"/>
  <c r="AB32" i="19"/>
  <c r="AF31" i="19"/>
  <c r="AE31" i="19"/>
  <c r="AD31" i="19"/>
  <c r="AC31" i="19"/>
  <c r="AB27" i="19"/>
  <c r="AB26" i="19"/>
  <c r="AB25" i="19"/>
  <c r="AB24" i="19"/>
  <c r="AB23" i="19"/>
  <c r="AB22" i="19"/>
  <c r="AB21" i="19"/>
  <c r="AF20" i="19"/>
  <c r="AE20" i="19"/>
  <c r="AD20" i="19"/>
  <c r="AC20" i="19"/>
  <c r="AB16" i="19"/>
  <c r="AB15" i="19"/>
  <c r="AB14" i="19"/>
  <c r="AB13" i="19"/>
  <c r="AB12" i="19"/>
  <c r="AB11" i="19"/>
  <c r="AB10" i="19"/>
  <c r="AF9" i="19"/>
  <c r="AE9" i="19"/>
  <c r="AD9" i="19"/>
  <c r="AC9" i="19"/>
  <c r="AC31" i="18"/>
  <c r="AD31" i="18"/>
  <c r="AE31" i="18"/>
  <c r="AF31" i="18"/>
  <c r="AB32" i="18"/>
  <c r="AB33" i="18"/>
  <c r="AB34" i="18"/>
  <c r="AB35" i="18"/>
  <c r="AB36" i="18"/>
  <c r="AB37" i="18"/>
  <c r="AB38" i="18"/>
  <c r="AC20" i="18"/>
  <c r="AD20" i="18"/>
  <c r="AE20" i="18"/>
  <c r="AF20" i="18"/>
  <c r="AB21" i="18"/>
  <c r="AB22" i="18"/>
  <c r="AB23" i="18"/>
  <c r="AB24" i="18"/>
  <c r="AB25" i="18"/>
  <c r="AB26" i="18"/>
  <c r="AB27" i="18"/>
  <c r="AC9" i="18"/>
  <c r="AD9" i="18"/>
  <c r="AE9" i="18"/>
  <c r="AF9" i="18"/>
  <c r="AB10" i="18"/>
  <c r="AB11" i="18"/>
  <c r="AB12" i="18"/>
  <c r="AB13" i="18"/>
  <c r="AB14" i="18"/>
  <c r="AB15" i="18"/>
  <c r="AB16" i="18"/>
  <c r="AR11" i="7"/>
  <c r="H18" i="18" l="1"/>
  <c r="C7" i="7"/>
  <c r="AS1003" i="21"/>
  <c r="V1003" i="21"/>
  <c r="U1003" i="21"/>
  <c r="T1003" i="21"/>
  <c r="S1003" i="21"/>
  <c r="R1003" i="21"/>
  <c r="P1003" i="21" s="1"/>
  <c r="AR1003" i="21" s="1"/>
  <c r="AT1003" i="21" s="1"/>
  <c r="Q1003" i="21"/>
  <c r="AS1002" i="21"/>
  <c r="V1002" i="21"/>
  <c r="U1002" i="21"/>
  <c r="T1002" i="21"/>
  <c r="S1002" i="21"/>
  <c r="R1002" i="21"/>
  <c r="P1002" i="21" s="1"/>
  <c r="AR1002" i="21" s="1"/>
  <c r="AT1002" i="21" s="1"/>
  <c r="Q1002" i="21"/>
  <c r="AS1001" i="21"/>
  <c r="V1001" i="21"/>
  <c r="U1001" i="21"/>
  <c r="T1001" i="21"/>
  <c r="S1001" i="21"/>
  <c r="R1001" i="21"/>
  <c r="P1001" i="21" s="1"/>
  <c r="AR1001" i="21" s="1"/>
  <c r="AT1001" i="21" s="1"/>
  <c r="Q1001" i="21"/>
  <c r="AS1000" i="21"/>
  <c r="V1000" i="21"/>
  <c r="U1000" i="21"/>
  <c r="T1000" i="21"/>
  <c r="S1000" i="21"/>
  <c r="R1000" i="21"/>
  <c r="P1000" i="21" s="1"/>
  <c r="AR1000" i="21" s="1"/>
  <c r="AT1000" i="21" s="1"/>
  <c r="Q1000" i="21"/>
  <c r="AS999" i="21"/>
  <c r="V999" i="21"/>
  <c r="U999" i="21"/>
  <c r="T999" i="21"/>
  <c r="S999" i="21"/>
  <c r="R999" i="21"/>
  <c r="P999" i="21" s="1"/>
  <c r="AR999" i="21" s="1"/>
  <c r="AT999" i="21" s="1"/>
  <c r="Q999" i="21"/>
  <c r="AS998" i="21"/>
  <c r="V998" i="21"/>
  <c r="U998" i="21"/>
  <c r="T998" i="21"/>
  <c r="S998" i="21"/>
  <c r="R998" i="21"/>
  <c r="P998" i="21" s="1"/>
  <c r="AR998" i="21" s="1"/>
  <c r="AT998" i="21" s="1"/>
  <c r="Q998" i="21"/>
  <c r="AS997" i="21"/>
  <c r="V997" i="21"/>
  <c r="U997" i="21"/>
  <c r="T997" i="21"/>
  <c r="S997" i="21"/>
  <c r="R997" i="21"/>
  <c r="Q997" i="21"/>
  <c r="P997" i="21"/>
  <c r="AR997" i="21" s="1"/>
  <c r="AT997" i="21" s="1"/>
  <c r="AS996" i="21"/>
  <c r="V996" i="21"/>
  <c r="U996" i="21"/>
  <c r="T996" i="21"/>
  <c r="S996" i="21"/>
  <c r="R996" i="21"/>
  <c r="P996" i="21" s="1"/>
  <c r="AR996" i="21" s="1"/>
  <c r="AT996" i="21" s="1"/>
  <c r="Q996" i="21"/>
  <c r="AS995" i="21"/>
  <c r="V995" i="21"/>
  <c r="U995" i="21"/>
  <c r="T995" i="21"/>
  <c r="S995" i="21"/>
  <c r="R995" i="21"/>
  <c r="P995" i="21" s="1"/>
  <c r="AR995" i="21" s="1"/>
  <c r="AT995" i="21" s="1"/>
  <c r="Q995" i="21"/>
  <c r="AS994" i="21"/>
  <c r="V994" i="21"/>
  <c r="U994" i="21"/>
  <c r="T994" i="21"/>
  <c r="S994" i="21"/>
  <c r="R994" i="21"/>
  <c r="P994" i="21" s="1"/>
  <c r="AR994" i="21" s="1"/>
  <c r="AT994" i="21" s="1"/>
  <c r="Q994" i="21"/>
  <c r="AS993" i="21"/>
  <c r="V993" i="21"/>
  <c r="U993" i="21"/>
  <c r="T993" i="21"/>
  <c r="S993" i="21"/>
  <c r="R993" i="21"/>
  <c r="P993" i="21" s="1"/>
  <c r="AR993" i="21" s="1"/>
  <c r="AT993" i="21" s="1"/>
  <c r="Q993" i="21"/>
  <c r="AS992" i="21"/>
  <c r="V992" i="21"/>
  <c r="U992" i="21"/>
  <c r="T992" i="21"/>
  <c r="S992" i="21"/>
  <c r="R992" i="21"/>
  <c r="P992" i="21" s="1"/>
  <c r="AR992" i="21" s="1"/>
  <c r="AT992" i="21" s="1"/>
  <c r="Q992" i="21"/>
  <c r="AS991" i="21"/>
  <c r="V991" i="21"/>
  <c r="U991" i="21"/>
  <c r="T991" i="21"/>
  <c r="S991" i="21"/>
  <c r="R991" i="21"/>
  <c r="P991" i="21" s="1"/>
  <c r="AR991" i="21" s="1"/>
  <c r="AT991" i="21" s="1"/>
  <c r="Q991" i="21"/>
  <c r="AS990" i="21"/>
  <c r="V990" i="21"/>
  <c r="U990" i="21"/>
  <c r="T990" i="21"/>
  <c r="S990" i="21"/>
  <c r="R990" i="21"/>
  <c r="P990" i="21" s="1"/>
  <c r="AR990" i="21" s="1"/>
  <c r="AT990" i="21" s="1"/>
  <c r="Q990" i="21"/>
  <c r="AS989" i="21"/>
  <c r="V989" i="21"/>
  <c r="U989" i="21"/>
  <c r="T989" i="21"/>
  <c r="S989" i="21"/>
  <c r="R989" i="21"/>
  <c r="P989" i="21" s="1"/>
  <c r="AR989" i="21" s="1"/>
  <c r="AT989" i="21" s="1"/>
  <c r="Q989" i="21"/>
  <c r="AS988" i="21"/>
  <c r="V988" i="21"/>
  <c r="U988" i="21"/>
  <c r="T988" i="21"/>
  <c r="S988" i="21"/>
  <c r="R988" i="21"/>
  <c r="P988" i="21" s="1"/>
  <c r="AR988" i="21" s="1"/>
  <c r="AT988" i="21" s="1"/>
  <c r="Q988" i="21"/>
  <c r="AS987" i="21"/>
  <c r="V987" i="21"/>
  <c r="U987" i="21"/>
  <c r="T987" i="21"/>
  <c r="S987" i="21"/>
  <c r="R987" i="21"/>
  <c r="Q987" i="21"/>
  <c r="P987" i="21"/>
  <c r="AR987" i="21" s="1"/>
  <c r="AT987" i="21" s="1"/>
  <c r="AS986" i="21"/>
  <c r="V986" i="21"/>
  <c r="U986" i="21"/>
  <c r="T986" i="21"/>
  <c r="S986" i="21"/>
  <c r="R986" i="21"/>
  <c r="P986" i="21" s="1"/>
  <c r="AR986" i="21" s="1"/>
  <c r="AT986" i="21" s="1"/>
  <c r="Q986" i="21"/>
  <c r="AS985" i="21"/>
  <c r="V985" i="21"/>
  <c r="U985" i="21"/>
  <c r="T985" i="21"/>
  <c r="S985" i="21"/>
  <c r="R985" i="21"/>
  <c r="P985" i="21" s="1"/>
  <c r="AR985" i="21" s="1"/>
  <c r="AT985" i="21" s="1"/>
  <c r="Q985" i="21"/>
  <c r="AS984" i="21"/>
  <c r="V984" i="21"/>
  <c r="U984" i="21"/>
  <c r="T984" i="21"/>
  <c r="S984" i="21"/>
  <c r="R984" i="21"/>
  <c r="P984" i="21" s="1"/>
  <c r="AR984" i="21" s="1"/>
  <c r="AT984" i="21" s="1"/>
  <c r="Q984" i="21"/>
  <c r="AS983" i="21"/>
  <c r="V983" i="21"/>
  <c r="U983" i="21"/>
  <c r="T983" i="21"/>
  <c r="S983" i="21"/>
  <c r="R983" i="21"/>
  <c r="P983" i="21" s="1"/>
  <c r="AR983" i="21" s="1"/>
  <c r="AT983" i="21" s="1"/>
  <c r="Q983" i="21"/>
  <c r="AS982" i="21"/>
  <c r="V982" i="21"/>
  <c r="U982" i="21"/>
  <c r="T982" i="21"/>
  <c r="S982" i="21"/>
  <c r="R982" i="21"/>
  <c r="P982" i="21" s="1"/>
  <c r="AR982" i="21" s="1"/>
  <c r="AT982" i="21" s="1"/>
  <c r="Q982" i="21"/>
  <c r="AS981" i="21"/>
  <c r="V981" i="21"/>
  <c r="U981" i="21"/>
  <c r="T981" i="21"/>
  <c r="S981" i="21"/>
  <c r="R981" i="21"/>
  <c r="Q981" i="21"/>
  <c r="P981" i="21"/>
  <c r="AR981" i="21" s="1"/>
  <c r="AT981" i="21" s="1"/>
  <c r="AS980" i="21"/>
  <c r="V980" i="21"/>
  <c r="U980" i="21"/>
  <c r="T980" i="21"/>
  <c r="S980" i="21"/>
  <c r="R980" i="21"/>
  <c r="P980" i="21" s="1"/>
  <c r="AR980" i="21" s="1"/>
  <c r="AT980" i="21" s="1"/>
  <c r="Q980" i="21"/>
  <c r="AS979" i="21"/>
  <c r="V979" i="21"/>
  <c r="U979" i="21"/>
  <c r="T979" i="21"/>
  <c r="S979" i="21"/>
  <c r="R979" i="21"/>
  <c r="Q979" i="21"/>
  <c r="P979" i="21"/>
  <c r="AR979" i="21" s="1"/>
  <c r="AT979" i="21" s="1"/>
  <c r="AS978" i="21"/>
  <c r="V978" i="21"/>
  <c r="U978" i="21"/>
  <c r="T978" i="21"/>
  <c r="S978" i="21"/>
  <c r="R978" i="21"/>
  <c r="P978" i="21" s="1"/>
  <c r="AR978" i="21" s="1"/>
  <c r="AT978" i="21" s="1"/>
  <c r="Q978" i="21"/>
  <c r="AS977" i="21"/>
  <c r="V977" i="21"/>
  <c r="U977" i="21"/>
  <c r="T977" i="21"/>
  <c r="S977" i="21"/>
  <c r="R977" i="21"/>
  <c r="P977" i="21" s="1"/>
  <c r="AR977" i="21" s="1"/>
  <c r="AT977" i="21" s="1"/>
  <c r="Q977" i="21"/>
  <c r="AS976" i="21"/>
  <c r="V976" i="21"/>
  <c r="U976" i="21"/>
  <c r="T976" i="21"/>
  <c r="S976" i="21"/>
  <c r="R976" i="21"/>
  <c r="P976" i="21" s="1"/>
  <c r="AR976" i="21" s="1"/>
  <c r="AT976" i="21" s="1"/>
  <c r="Q976" i="21"/>
  <c r="AS975" i="21"/>
  <c r="V975" i="21"/>
  <c r="U975" i="21"/>
  <c r="T975" i="21"/>
  <c r="S975" i="21"/>
  <c r="R975" i="21"/>
  <c r="P975" i="21" s="1"/>
  <c r="AR975" i="21" s="1"/>
  <c r="AT975" i="21" s="1"/>
  <c r="Q975" i="21"/>
  <c r="AS974" i="21"/>
  <c r="V974" i="21"/>
  <c r="U974" i="21"/>
  <c r="T974" i="21"/>
  <c r="S974" i="21"/>
  <c r="R974" i="21"/>
  <c r="P974" i="21" s="1"/>
  <c r="AR974" i="21" s="1"/>
  <c r="AT974" i="21" s="1"/>
  <c r="Q974" i="21"/>
  <c r="AS973" i="21"/>
  <c r="V973" i="21"/>
  <c r="U973" i="21"/>
  <c r="T973" i="21"/>
  <c r="S973" i="21"/>
  <c r="R973" i="21"/>
  <c r="P973" i="21" s="1"/>
  <c r="AR973" i="21" s="1"/>
  <c r="AT973" i="21" s="1"/>
  <c r="Q973" i="21"/>
  <c r="AS972" i="21"/>
  <c r="V972" i="21"/>
  <c r="U972" i="21"/>
  <c r="T972" i="21"/>
  <c r="S972" i="21"/>
  <c r="R972" i="21"/>
  <c r="P972" i="21" s="1"/>
  <c r="AR972" i="21" s="1"/>
  <c r="AT972" i="21" s="1"/>
  <c r="Q972" i="21"/>
  <c r="AS971" i="21"/>
  <c r="V971" i="21"/>
  <c r="U971" i="21"/>
  <c r="T971" i="21"/>
  <c r="S971" i="21"/>
  <c r="R971" i="21"/>
  <c r="P971" i="21" s="1"/>
  <c r="AR971" i="21" s="1"/>
  <c r="AT971" i="21" s="1"/>
  <c r="Q971" i="21"/>
  <c r="AS970" i="21"/>
  <c r="V970" i="21"/>
  <c r="U970" i="21"/>
  <c r="T970" i="21"/>
  <c r="S970" i="21"/>
  <c r="R970" i="21"/>
  <c r="P970" i="21" s="1"/>
  <c r="AR970" i="21" s="1"/>
  <c r="AT970" i="21" s="1"/>
  <c r="Q970" i="21"/>
  <c r="AS969" i="21"/>
  <c r="V969" i="21"/>
  <c r="U969" i="21"/>
  <c r="T969" i="21"/>
  <c r="S969" i="21"/>
  <c r="R969" i="21"/>
  <c r="P969" i="21" s="1"/>
  <c r="AR969" i="21" s="1"/>
  <c r="AT969" i="21" s="1"/>
  <c r="Q969" i="21"/>
  <c r="AS968" i="21"/>
  <c r="V968" i="21"/>
  <c r="U968" i="21"/>
  <c r="T968" i="21"/>
  <c r="S968" i="21"/>
  <c r="R968" i="21"/>
  <c r="P968" i="21" s="1"/>
  <c r="AR968" i="21" s="1"/>
  <c r="AT968" i="21" s="1"/>
  <c r="Q968" i="21"/>
  <c r="AS967" i="21"/>
  <c r="V967" i="21"/>
  <c r="U967" i="21"/>
  <c r="T967" i="21"/>
  <c r="S967" i="21"/>
  <c r="R967" i="21"/>
  <c r="P967" i="21" s="1"/>
  <c r="AR967" i="21" s="1"/>
  <c r="AT967" i="21" s="1"/>
  <c r="Q967" i="21"/>
  <c r="AS966" i="21"/>
  <c r="V966" i="21"/>
  <c r="U966" i="21"/>
  <c r="T966" i="21"/>
  <c r="S966" i="21"/>
  <c r="R966" i="21"/>
  <c r="P966" i="21" s="1"/>
  <c r="AR966" i="21" s="1"/>
  <c r="AT966" i="21" s="1"/>
  <c r="Q966" i="21"/>
  <c r="AS965" i="21"/>
  <c r="V965" i="21"/>
  <c r="U965" i="21"/>
  <c r="T965" i="21"/>
  <c r="S965" i="21"/>
  <c r="R965" i="21"/>
  <c r="P965" i="21" s="1"/>
  <c r="AR965" i="21" s="1"/>
  <c r="AT965" i="21" s="1"/>
  <c r="Q965" i="21"/>
  <c r="AS964" i="21"/>
  <c r="V964" i="21"/>
  <c r="U964" i="21"/>
  <c r="T964" i="21"/>
  <c r="S964" i="21"/>
  <c r="R964" i="21"/>
  <c r="P964" i="21" s="1"/>
  <c r="AR964" i="21" s="1"/>
  <c r="AT964" i="21" s="1"/>
  <c r="Q964" i="21"/>
  <c r="AS963" i="21"/>
  <c r="V963" i="21"/>
  <c r="U963" i="21"/>
  <c r="T963" i="21"/>
  <c r="S963" i="21"/>
  <c r="R963" i="21"/>
  <c r="Q963" i="21"/>
  <c r="P963" i="21"/>
  <c r="AR963" i="21" s="1"/>
  <c r="AT963" i="21" s="1"/>
  <c r="AS962" i="21"/>
  <c r="V962" i="21"/>
  <c r="U962" i="21"/>
  <c r="T962" i="21"/>
  <c r="S962" i="21"/>
  <c r="R962" i="21"/>
  <c r="P962" i="21" s="1"/>
  <c r="AR962" i="21" s="1"/>
  <c r="AT962" i="21" s="1"/>
  <c r="Q962" i="21"/>
  <c r="AS961" i="21"/>
  <c r="V961" i="21"/>
  <c r="U961" i="21"/>
  <c r="T961" i="21"/>
  <c r="S961" i="21"/>
  <c r="R961" i="21"/>
  <c r="P961" i="21" s="1"/>
  <c r="AR961" i="21" s="1"/>
  <c r="AT961" i="21" s="1"/>
  <c r="Q961" i="21"/>
  <c r="AS960" i="21"/>
  <c r="V960" i="21"/>
  <c r="U960" i="21"/>
  <c r="T960" i="21"/>
  <c r="S960" i="21"/>
  <c r="R960" i="21"/>
  <c r="P960" i="21" s="1"/>
  <c r="AR960" i="21" s="1"/>
  <c r="AT960" i="21" s="1"/>
  <c r="Q960" i="21"/>
  <c r="AS959" i="21"/>
  <c r="V959" i="21"/>
  <c r="U959" i="21"/>
  <c r="T959" i="21"/>
  <c r="S959" i="21"/>
  <c r="R959" i="21"/>
  <c r="P959" i="21" s="1"/>
  <c r="AR959" i="21" s="1"/>
  <c r="AT959" i="21" s="1"/>
  <c r="Q959" i="21"/>
  <c r="AS958" i="21"/>
  <c r="V958" i="21"/>
  <c r="U958" i="21"/>
  <c r="T958" i="21"/>
  <c r="S958" i="21"/>
  <c r="R958" i="21"/>
  <c r="P958" i="21" s="1"/>
  <c r="AR958" i="21" s="1"/>
  <c r="AT958" i="21" s="1"/>
  <c r="Q958" i="21"/>
  <c r="AS957" i="21"/>
  <c r="V957" i="21"/>
  <c r="U957" i="21"/>
  <c r="T957" i="21"/>
  <c r="S957" i="21"/>
  <c r="R957" i="21"/>
  <c r="Q957" i="21"/>
  <c r="P957" i="21"/>
  <c r="AR957" i="21" s="1"/>
  <c r="AT957" i="21" s="1"/>
  <c r="AS956" i="21"/>
  <c r="V956" i="21"/>
  <c r="U956" i="21"/>
  <c r="T956" i="21"/>
  <c r="S956" i="21"/>
  <c r="R956" i="21"/>
  <c r="P956" i="21" s="1"/>
  <c r="AR956" i="21" s="1"/>
  <c r="AT956" i="21" s="1"/>
  <c r="Q956" i="21"/>
  <c r="AS955" i="21"/>
  <c r="V955" i="21"/>
  <c r="U955" i="21"/>
  <c r="T955" i="21"/>
  <c r="S955" i="21"/>
  <c r="R955" i="21"/>
  <c r="P955" i="21" s="1"/>
  <c r="AR955" i="21" s="1"/>
  <c r="AT955" i="21" s="1"/>
  <c r="Q955" i="21"/>
  <c r="AS954" i="21"/>
  <c r="V954" i="21"/>
  <c r="U954" i="21"/>
  <c r="T954" i="21"/>
  <c r="S954" i="21"/>
  <c r="R954" i="21"/>
  <c r="P954" i="21" s="1"/>
  <c r="AR954" i="21" s="1"/>
  <c r="AT954" i="21" s="1"/>
  <c r="Q954" i="21"/>
  <c r="AS953" i="21"/>
  <c r="V953" i="21"/>
  <c r="U953" i="21"/>
  <c r="T953" i="21"/>
  <c r="S953" i="21"/>
  <c r="R953" i="21"/>
  <c r="P953" i="21" s="1"/>
  <c r="AR953" i="21" s="1"/>
  <c r="AT953" i="21" s="1"/>
  <c r="Q953" i="21"/>
  <c r="AS952" i="21"/>
  <c r="V952" i="21"/>
  <c r="U952" i="21"/>
  <c r="T952" i="21"/>
  <c r="S952" i="21"/>
  <c r="R952" i="21"/>
  <c r="P952" i="21" s="1"/>
  <c r="AR952" i="21" s="1"/>
  <c r="AT952" i="21" s="1"/>
  <c r="Q952" i="21"/>
  <c r="AS951" i="21"/>
  <c r="V951" i="21"/>
  <c r="U951" i="21"/>
  <c r="T951" i="21"/>
  <c r="S951" i="21"/>
  <c r="R951" i="21"/>
  <c r="P951" i="21" s="1"/>
  <c r="AR951" i="21" s="1"/>
  <c r="AT951" i="21" s="1"/>
  <c r="Q951" i="21"/>
  <c r="AS950" i="21"/>
  <c r="V950" i="21"/>
  <c r="U950" i="21"/>
  <c r="T950" i="21"/>
  <c r="S950" i="21"/>
  <c r="R950" i="21"/>
  <c r="P950" i="21" s="1"/>
  <c r="AR950" i="21" s="1"/>
  <c r="AT950" i="21" s="1"/>
  <c r="Q950" i="21"/>
  <c r="AS949" i="21"/>
  <c r="V949" i="21"/>
  <c r="U949" i="21"/>
  <c r="T949" i="21"/>
  <c r="S949" i="21"/>
  <c r="R949" i="21"/>
  <c r="P949" i="21" s="1"/>
  <c r="AR949" i="21" s="1"/>
  <c r="AT949" i="21" s="1"/>
  <c r="Q949" i="21"/>
  <c r="AS948" i="21"/>
  <c r="V948" i="21"/>
  <c r="U948" i="21"/>
  <c r="T948" i="21"/>
  <c r="S948" i="21"/>
  <c r="R948" i="21"/>
  <c r="P948" i="21" s="1"/>
  <c r="AR948" i="21" s="1"/>
  <c r="AT948" i="21" s="1"/>
  <c r="Q948" i="21"/>
  <c r="AS947" i="21"/>
  <c r="V947" i="21"/>
  <c r="U947" i="21"/>
  <c r="T947" i="21"/>
  <c r="S947" i="21"/>
  <c r="R947" i="21"/>
  <c r="Q947" i="21"/>
  <c r="P947" i="21"/>
  <c r="AR947" i="21" s="1"/>
  <c r="AT947" i="21" s="1"/>
  <c r="AS946" i="21"/>
  <c r="V946" i="21"/>
  <c r="U946" i="21"/>
  <c r="T946" i="21"/>
  <c r="S946" i="21"/>
  <c r="R946" i="21"/>
  <c r="P946" i="21" s="1"/>
  <c r="AR946" i="21" s="1"/>
  <c r="AT946" i="21" s="1"/>
  <c r="Q946" i="21"/>
  <c r="AS945" i="21"/>
  <c r="V945" i="21"/>
  <c r="U945" i="21"/>
  <c r="T945" i="21"/>
  <c r="S945" i="21"/>
  <c r="R945" i="21"/>
  <c r="P945" i="21" s="1"/>
  <c r="AR945" i="21" s="1"/>
  <c r="AT945" i="21" s="1"/>
  <c r="Q945" i="21"/>
  <c r="AS944" i="21"/>
  <c r="V944" i="21"/>
  <c r="U944" i="21"/>
  <c r="T944" i="21"/>
  <c r="S944" i="21"/>
  <c r="R944" i="21"/>
  <c r="P944" i="21" s="1"/>
  <c r="AR944" i="21" s="1"/>
  <c r="AT944" i="21" s="1"/>
  <c r="Q944" i="21"/>
  <c r="AS943" i="21"/>
  <c r="V943" i="21"/>
  <c r="U943" i="21"/>
  <c r="T943" i="21"/>
  <c r="S943" i="21"/>
  <c r="R943" i="21"/>
  <c r="P943" i="21" s="1"/>
  <c r="AR943" i="21" s="1"/>
  <c r="AT943" i="21" s="1"/>
  <c r="Q943" i="21"/>
  <c r="AS942" i="21"/>
  <c r="V942" i="21"/>
  <c r="U942" i="21"/>
  <c r="T942" i="21"/>
  <c r="S942" i="21"/>
  <c r="R942" i="21"/>
  <c r="P942" i="21" s="1"/>
  <c r="AR942" i="21" s="1"/>
  <c r="AT942" i="21" s="1"/>
  <c r="Q942" i="21"/>
  <c r="AS941" i="21"/>
  <c r="V941" i="21"/>
  <c r="U941" i="21"/>
  <c r="T941" i="21"/>
  <c r="S941" i="21"/>
  <c r="R941" i="21"/>
  <c r="P941" i="21" s="1"/>
  <c r="AR941" i="21" s="1"/>
  <c r="AT941" i="21" s="1"/>
  <c r="Q941" i="21"/>
  <c r="AS940" i="21"/>
  <c r="V940" i="21"/>
  <c r="U940" i="21"/>
  <c r="T940" i="21"/>
  <c r="S940" i="21"/>
  <c r="R940" i="21"/>
  <c r="P940" i="21" s="1"/>
  <c r="AR940" i="21" s="1"/>
  <c r="AT940" i="21" s="1"/>
  <c r="Q940" i="21"/>
  <c r="AS939" i="21"/>
  <c r="V939" i="21"/>
  <c r="U939" i="21"/>
  <c r="T939" i="21"/>
  <c r="S939" i="21"/>
  <c r="R939" i="21"/>
  <c r="P939" i="21" s="1"/>
  <c r="AR939" i="21" s="1"/>
  <c r="AT939" i="21" s="1"/>
  <c r="Q939" i="21"/>
  <c r="AS938" i="21"/>
  <c r="V938" i="21"/>
  <c r="U938" i="21"/>
  <c r="T938" i="21"/>
  <c r="S938" i="21"/>
  <c r="R938" i="21"/>
  <c r="P938" i="21" s="1"/>
  <c r="AR938" i="21" s="1"/>
  <c r="AT938" i="21" s="1"/>
  <c r="Q938" i="21"/>
  <c r="AS937" i="21"/>
  <c r="V937" i="21"/>
  <c r="U937" i="21"/>
  <c r="T937" i="21"/>
  <c r="S937" i="21"/>
  <c r="R937" i="21"/>
  <c r="Q937" i="21"/>
  <c r="P937" i="21"/>
  <c r="AR937" i="21" s="1"/>
  <c r="AT937" i="21" s="1"/>
  <c r="AS936" i="21"/>
  <c r="V936" i="21"/>
  <c r="U936" i="21"/>
  <c r="T936" i="21"/>
  <c r="S936" i="21"/>
  <c r="R936" i="21"/>
  <c r="P936" i="21" s="1"/>
  <c r="AR936" i="21" s="1"/>
  <c r="AT936" i="21" s="1"/>
  <c r="Q936" i="21"/>
  <c r="AS935" i="21"/>
  <c r="V935" i="21"/>
  <c r="U935" i="21"/>
  <c r="T935" i="21"/>
  <c r="S935" i="21"/>
  <c r="R935" i="21"/>
  <c r="P935" i="21" s="1"/>
  <c r="AR935" i="21" s="1"/>
  <c r="AT935" i="21" s="1"/>
  <c r="Q935" i="21"/>
  <c r="AS934" i="21"/>
  <c r="V934" i="21"/>
  <c r="U934" i="21"/>
  <c r="T934" i="21"/>
  <c r="S934" i="21"/>
  <c r="R934" i="21"/>
  <c r="P934" i="21" s="1"/>
  <c r="AR934" i="21" s="1"/>
  <c r="AT934" i="21" s="1"/>
  <c r="Q934" i="21"/>
  <c r="AS933" i="21"/>
  <c r="V933" i="21"/>
  <c r="U933" i="21"/>
  <c r="T933" i="21"/>
  <c r="S933" i="21"/>
  <c r="R933" i="21"/>
  <c r="P933" i="21" s="1"/>
  <c r="AR933" i="21" s="1"/>
  <c r="AT933" i="21" s="1"/>
  <c r="Q933" i="21"/>
  <c r="AS932" i="21"/>
  <c r="V932" i="21"/>
  <c r="U932" i="21"/>
  <c r="T932" i="21"/>
  <c r="S932" i="21"/>
  <c r="R932" i="21"/>
  <c r="P932" i="21" s="1"/>
  <c r="AR932" i="21" s="1"/>
  <c r="AT932" i="21" s="1"/>
  <c r="Q932" i="21"/>
  <c r="AS931" i="21"/>
  <c r="V931" i="21"/>
  <c r="U931" i="21"/>
  <c r="T931" i="21"/>
  <c r="S931" i="21"/>
  <c r="R931" i="21"/>
  <c r="P931" i="21" s="1"/>
  <c r="AR931" i="21" s="1"/>
  <c r="AT931" i="21" s="1"/>
  <c r="Q931" i="21"/>
  <c r="AS930" i="21"/>
  <c r="V930" i="21"/>
  <c r="U930" i="21"/>
  <c r="T930" i="21"/>
  <c r="S930" i="21"/>
  <c r="R930" i="21"/>
  <c r="P930" i="21" s="1"/>
  <c r="AR930" i="21" s="1"/>
  <c r="AT930" i="21" s="1"/>
  <c r="Q930" i="21"/>
  <c r="AS929" i="21"/>
  <c r="V929" i="21"/>
  <c r="U929" i="21"/>
  <c r="T929" i="21"/>
  <c r="S929" i="21"/>
  <c r="R929" i="21"/>
  <c r="P929" i="21" s="1"/>
  <c r="AR929" i="21" s="1"/>
  <c r="AT929" i="21" s="1"/>
  <c r="Q929" i="21"/>
  <c r="AS928" i="21"/>
  <c r="V928" i="21"/>
  <c r="U928" i="21"/>
  <c r="T928" i="21"/>
  <c r="S928" i="21"/>
  <c r="R928" i="21"/>
  <c r="P928" i="21" s="1"/>
  <c r="AR928" i="21" s="1"/>
  <c r="AT928" i="21" s="1"/>
  <c r="Q928" i="21"/>
  <c r="AS927" i="21"/>
  <c r="V927" i="21"/>
  <c r="U927" i="21"/>
  <c r="T927" i="21"/>
  <c r="S927" i="21"/>
  <c r="R927" i="21"/>
  <c r="P927" i="21" s="1"/>
  <c r="AR927" i="21" s="1"/>
  <c r="AT927" i="21" s="1"/>
  <c r="Q927" i="21"/>
  <c r="AS926" i="21"/>
  <c r="V926" i="21"/>
  <c r="U926" i="21"/>
  <c r="T926" i="21"/>
  <c r="S926" i="21"/>
  <c r="R926" i="21"/>
  <c r="P926" i="21" s="1"/>
  <c r="AR926" i="21" s="1"/>
  <c r="AT926" i="21" s="1"/>
  <c r="Q926" i="21"/>
  <c r="AS925" i="21"/>
  <c r="V925" i="21"/>
  <c r="U925" i="21"/>
  <c r="T925" i="21"/>
  <c r="S925" i="21"/>
  <c r="R925" i="21"/>
  <c r="P925" i="21" s="1"/>
  <c r="AR925" i="21" s="1"/>
  <c r="AT925" i="21" s="1"/>
  <c r="Q925" i="21"/>
  <c r="AS924" i="21"/>
  <c r="V924" i="21"/>
  <c r="U924" i="21"/>
  <c r="T924" i="21"/>
  <c r="S924" i="21"/>
  <c r="R924" i="21"/>
  <c r="P924" i="21" s="1"/>
  <c r="AR924" i="21" s="1"/>
  <c r="AT924" i="21" s="1"/>
  <c r="Q924" i="21"/>
  <c r="AS923" i="21"/>
  <c r="V923" i="21"/>
  <c r="U923" i="21"/>
  <c r="T923" i="21"/>
  <c r="S923" i="21"/>
  <c r="R923" i="21"/>
  <c r="P923" i="21" s="1"/>
  <c r="AR923" i="21" s="1"/>
  <c r="AT923" i="21" s="1"/>
  <c r="Q923" i="21"/>
  <c r="AS922" i="21"/>
  <c r="V922" i="21"/>
  <c r="U922" i="21"/>
  <c r="T922" i="21"/>
  <c r="S922" i="21"/>
  <c r="R922" i="21"/>
  <c r="P922" i="21" s="1"/>
  <c r="AR922" i="21" s="1"/>
  <c r="AT922" i="21" s="1"/>
  <c r="Q922" i="21"/>
  <c r="AS921" i="21"/>
  <c r="V921" i="21"/>
  <c r="U921" i="21"/>
  <c r="T921" i="21"/>
  <c r="S921" i="21"/>
  <c r="R921" i="21"/>
  <c r="P921" i="21" s="1"/>
  <c r="AR921" i="21" s="1"/>
  <c r="AT921" i="21" s="1"/>
  <c r="Q921" i="21"/>
  <c r="AS920" i="21"/>
  <c r="V920" i="21"/>
  <c r="U920" i="21"/>
  <c r="T920" i="21"/>
  <c r="S920" i="21"/>
  <c r="R920" i="21"/>
  <c r="P920" i="21" s="1"/>
  <c r="AR920" i="21" s="1"/>
  <c r="AT920" i="21" s="1"/>
  <c r="Q920" i="21"/>
  <c r="AS919" i="21"/>
  <c r="V919" i="21"/>
  <c r="U919" i="21"/>
  <c r="T919" i="21"/>
  <c r="S919" i="21"/>
  <c r="R919" i="21"/>
  <c r="P919" i="21" s="1"/>
  <c r="AR919" i="21" s="1"/>
  <c r="AT919" i="21" s="1"/>
  <c r="Q919" i="21"/>
  <c r="AS918" i="21"/>
  <c r="V918" i="21"/>
  <c r="U918" i="21"/>
  <c r="T918" i="21"/>
  <c r="S918" i="21"/>
  <c r="R918" i="21"/>
  <c r="P918" i="21" s="1"/>
  <c r="AR918" i="21" s="1"/>
  <c r="AT918" i="21" s="1"/>
  <c r="Q918" i="21"/>
  <c r="AS917" i="21"/>
  <c r="V917" i="21"/>
  <c r="U917" i="21"/>
  <c r="T917" i="21"/>
  <c r="S917" i="21"/>
  <c r="R917" i="21"/>
  <c r="P917" i="21" s="1"/>
  <c r="AR917" i="21" s="1"/>
  <c r="AT917" i="21" s="1"/>
  <c r="Q917" i="21"/>
  <c r="AS916" i="21"/>
  <c r="V916" i="21"/>
  <c r="U916" i="21"/>
  <c r="T916" i="21"/>
  <c r="S916" i="21"/>
  <c r="R916" i="21"/>
  <c r="P916" i="21" s="1"/>
  <c r="AR916" i="21" s="1"/>
  <c r="AT916" i="21" s="1"/>
  <c r="Q916" i="21"/>
  <c r="AS915" i="21"/>
  <c r="V915" i="21"/>
  <c r="U915" i="21"/>
  <c r="T915" i="21"/>
  <c r="S915" i="21"/>
  <c r="R915" i="21"/>
  <c r="P915" i="21" s="1"/>
  <c r="AR915" i="21" s="1"/>
  <c r="AT915" i="21" s="1"/>
  <c r="Q915" i="21"/>
  <c r="AS914" i="21"/>
  <c r="V914" i="21"/>
  <c r="U914" i="21"/>
  <c r="T914" i="21"/>
  <c r="S914" i="21"/>
  <c r="R914" i="21"/>
  <c r="P914" i="21" s="1"/>
  <c r="AR914" i="21" s="1"/>
  <c r="AT914" i="21" s="1"/>
  <c r="Q914" i="21"/>
  <c r="AS913" i="21"/>
  <c r="V913" i="21"/>
  <c r="U913" i="21"/>
  <c r="T913" i="21"/>
  <c r="S913" i="21"/>
  <c r="R913" i="21"/>
  <c r="Q913" i="21"/>
  <c r="P913" i="21"/>
  <c r="AR913" i="21" s="1"/>
  <c r="AT913" i="21" s="1"/>
  <c r="AS912" i="21"/>
  <c r="V912" i="21"/>
  <c r="U912" i="21"/>
  <c r="T912" i="21"/>
  <c r="S912" i="21"/>
  <c r="R912" i="21"/>
  <c r="P912" i="21" s="1"/>
  <c r="AR912" i="21" s="1"/>
  <c r="AT912" i="21" s="1"/>
  <c r="Q912" i="21"/>
  <c r="AS911" i="21"/>
  <c r="V911" i="21"/>
  <c r="U911" i="21"/>
  <c r="T911" i="21"/>
  <c r="S911" i="21"/>
  <c r="R911" i="21"/>
  <c r="P911" i="21" s="1"/>
  <c r="AR911" i="21" s="1"/>
  <c r="AT911" i="21" s="1"/>
  <c r="Q911" i="21"/>
  <c r="AS910" i="21"/>
  <c r="V910" i="21"/>
  <c r="U910" i="21"/>
  <c r="T910" i="21"/>
  <c r="S910" i="21"/>
  <c r="R910" i="21"/>
  <c r="P910" i="21" s="1"/>
  <c r="AR910" i="21" s="1"/>
  <c r="AT910" i="21" s="1"/>
  <c r="Q910" i="21"/>
  <c r="AS909" i="21"/>
  <c r="V909" i="21"/>
  <c r="U909" i="21"/>
  <c r="T909" i="21"/>
  <c r="S909" i="21"/>
  <c r="R909" i="21"/>
  <c r="P909" i="21" s="1"/>
  <c r="AR909" i="21" s="1"/>
  <c r="AT909" i="21" s="1"/>
  <c r="Q909" i="21"/>
  <c r="AS908" i="21"/>
  <c r="V908" i="21"/>
  <c r="U908" i="21"/>
  <c r="T908" i="21"/>
  <c r="S908" i="21"/>
  <c r="R908" i="21"/>
  <c r="P908" i="21" s="1"/>
  <c r="AR908" i="21" s="1"/>
  <c r="AT908" i="21" s="1"/>
  <c r="Q908" i="21"/>
  <c r="AS907" i="21"/>
  <c r="V907" i="21"/>
  <c r="U907" i="21"/>
  <c r="T907" i="21"/>
  <c r="S907" i="21"/>
  <c r="R907" i="21"/>
  <c r="P907" i="21" s="1"/>
  <c r="AR907" i="21" s="1"/>
  <c r="AT907" i="21" s="1"/>
  <c r="Q907" i="21"/>
  <c r="AS906" i="21"/>
  <c r="V906" i="21"/>
  <c r="U906" i="21"/>
  <c r="T906" i="21"/>
  <c r="S906" i="21"/>
  <c r="R906" i="21"/>
  <c r="P906" i="21" s="1"/>
  <c r="AR906" i="21" s="1"/>
  <c r="AT906" i="21" s="1"/>
  <c r="Q906" i="21"/>
  <c r="AS905" i="21"/>
  <c r="V905" i="21"/>
  <c r="U905" i="21"/>
  <c r="T905" i="21"/>
  <c r="S905" i="21"/>
  <c r="R905" i="21"/>
  <c r="Q905" i="21"/>
  <c r="P905" i="21"/>
  <c r="AR905" i="21" s="1"/>
  <c r="AT905" i="21" s="1"/>
  <c r="AS904" i="21"/>
  <c r="V904" i="21"/>
  <c r="U904" i="21"/>
  <c r="T904" i="21"/>
  <c r="S904" i="21"/>
  <c r="R904" i="21"/>
  <c r="Q904" i="21"/>
  <c r="P904" i="21"/>
  <c r="AR904" i="21" s="1"/>
  <c r="AT904" i="21" s="1"/>
  <c r="AS903" i="21"/>
  <c r="V903" i="21"/>
  <c r="U903" i="21"/>
  <c r="T903" i="21"/>
  <c r="S903" i="21"/>
  <c r="R903" i="21"/>
  <c r="P903" i="21" s="1"/>
  <c r="AR903" i="21" s="1"/>
  <c r="AT903" i="21" s="1"/>
  <c r="Q903" i="21"/>
  <c r="AS902" i="21"/>
  <c r="V902" i="21"/>
  <c r="U902" i="21"/>
  <c r="T902" i="21"/>
  <c r="S902" i="21"/>
  <c r="R902" i="21"/>
  <c r="P902" i="21" s="1"/>
  <c r="AR902" i="21" s="1"/>
  <c r="AT902" i="21" s="1"/>
  <c r="Q902" i="21"/>
  <c r="AS901" i="21"/>
  <c r="V901" i="21"/>
  <c r="U901" i="21"/>
  <c r="T901" i="21"/>
  <c r="S901" i="21"/>
  <c r="R901" i="21"/>
  <c r="P901" i="21" s="1"/>
  <c r="AR901" i="21" s="1"/>
  <c r="AT901" i="21" s="1"/>
  <c r="Q901" i="21"/>
  <c r="AS900" i="21"/>
  <c r="V900" i="21"/>
  <c r="U900" i="21"/>
  <c r="T900" i="21"/>
  <c r="S900" i="21"/>
  <c r="R900" i="21"/>
  <c r="P900" i="21" s="1"/>
  <c r="AR900" i="21" s="1"/>
  <c r="AT900" i="21" s="1"/>
  <c r="Q900" i="21"/>
  <c r="AS899" i="21"/>
  <c r="V899" i="21"/>
  <c r="U899" i="21"/>
  <c r="T899" i="21"/>
  <c r="S899" i="21"/>
  <c r="R899" i="21"/>
  <c r="P899" i="21" s="1"/>
  <c r="AR899" i="21" s="1"/>
  <c r="AT899" i="21" s="1"/>
  <c r="Q899" i="21"/>
  <c r="AS898" i="21"/>
  <c r="V898" i="21"/>
  <c r="U898" i="21"/>
  <c r="T898" i="21"/>
  <c r="S898" i="21"/>
  <c r="R898" i="21"/>
  <c r="P898" i="21" s="1"/>
  <c r="AR898" i="21" s="1"/>
  <c r="AT898" i="21" s="1"/>
  <c r="Q898" i="21"/>
  <c r="AS897" i="21"/>
  <c r="V897" i="21"/>
  <c r="U897" i="21"/>
  <c r="T897" i="21"/>
  <c r="S897" i="21"/>
  <c r="R897" i="21"/>
  <c r="P897" i="21" s="1"/>
  <c r="AR897" i="21" s="1"/>
  <c r="AT897" i="21" s="1"/>
  <c r="Q897" i="21"/>
  <c r="AS896" i="21"/>
  <c r="V896" i="21"/>
  <c r="U896" i="21"/>
  <c r="T896" i="21"/>
  <c r="S896" i="21"/>
  <c r="R896" i="21"/>
  <c r="P896" i="21" s="1"/>
  <c r="AR896" i="21" s="1"/>
  <c r="AT896" i="21" s="1"/>
  <c r="Q896" i="21"/>
  <c r="AS895" i="21"/>
  <c r="V895" i="21"/>
  <c r="U895" i="21"/>
  <c r="T895" i="21"/>
  <c r="S895" i="21"/>
  <c r="R895" i="21"/>
  <c r="P895" i="21" s="1"/>
  <c r="AR895" i="21" s="1"/>
  <c r="AT895" i="21" s="1"/>
  <c r="Q895" i="21"/>
  <c r="AS894" i="21"/>
  <c r="V894" i="21"/>
  <c r="U894" i="21"/>
  <c r="T894" i="21"/>
  <c r="S894" i="21"/>
  <c r="R894" i="21"/>
  <c r="P894" i="21" s="1"/>
  <c r="AR894" i="21" s="1"/>
  <c r="AT894" i="21" s="1"/>
  <c r="Q894" i="21"/>
  <c r="AS893" i="21"/>
  <c r="V893" i="21"/>
  <c r="U893" i="21"/>
  <c r="T893" i="21"/>
  <c r="S893" i="21"/>
  <c r="R893" i="21"/>
  <c r="P893" i="21" s="1"/>
  <c r="AR893" i="21" s="1"/>
  <c r="AT893" i="21" s="1"/>
  <c r="Q893" i="21"/>
  <c r="AS892" i="21"/>
  <c r="V892" i="21"/>
  <c r="U892" i="21"/>
  <c r="T892" i="21"/>
  <c r="S892" i="21"/>
  <c r="R892" i="21"/>
  <c r="P892" i="21" s="1"/>
  <c r="AR892" i="21" s="1"/>
  <c r="AT892" i="21" s="1"/>
  <c r="Q892" i="21"/>
  <c r="AS891" i="21"/>
  <c r="V891" i="21"/>
  <c r="U891" i="21"/>
  <c r="T891" i="21"/>
  <c r="S891" i="21"/>
  <c r="R891" i="21"/>
  <c r="P891" i="21" s="1"/>
  <c r="AR891" i="21" s="1"/>
  <c r="AT891" i="21" s="1"/>
  <c r="Q891" i="21"/>
  <c r="AS890" i="21"/>
  <c r="V890" i="21"/>
  <c r="U890" i="21"/>
  <c r="T890" i="21"/>
  <c r="S890" i="21"/>
  <c r="R890" i="21"/>
  <c r="P890" i="21" s="1"/>
  <c r="AR890" i="21" s="1"/>
  <c r="AT890" i="21" s="1"/>
  <c r="Q890" i="21"/>
  <c r="AS889" i="21"/>
  <c r="V889" i="21"/>
  <c r="U889" i="21"/>
  <c r="T889" i="21"/>
  <c r="S889" i="21"/>
  <c r="R889" i="21"/>
  <c r="P889" i="21" s="1"/>
  <c r="AR889" i="21" s="1"/>
  <c r="AT889" i="21" s="1"/>
  <c r="Q889" i="21"/>
  <c r="AS888" i="21"/>
  <c r="V888" i="21"/>
  <c r="U888" i="21"/>
  <c r="T888" i="21"/>
  <c r="S888" i="21"/>
  <c r="R888" i="21"/>
  <c r="P888" i="21" s="1"/>
  <c r="AR888" i="21" s="1"/>
  <c r="AT888" i="21" s="1"/>
  <c r="Q888" i="21"/>
  <c r="AS887" i="21"/>
  <c r="V887" i="21"/>
  <c r="U887" i="21"/>
  <c r="T887" i="21"/>
  <c r="S887" i="21"/>
  <c r="R887" i="21"/>
  <c r="P887" i="21" s="1"/>
  <c r="AR887" i="21" s="1"/>
  <c r="AT887" i="21" s="1"/>
  <c r="Q887" i="21"/>
  <c r="AS886" i="21"/>
  <c r="V886" i="21"/>
  <c r="U886" i="21"/>
  <c r="T886" i="21"/>
  <c r="S886" i="21"/>
  <c r="R886" i="21"/>
  <c r="P886" i="21" s="1"/>
  <c r="AR886" i="21" s="1"/>
  <c r="AT886" i="21" s="1"/>
  <c r="Q886" i="21"/>
  <c r="AS885" i="21"/>
  <c r="V885" i="21"/>
  <c r="U885" i="21"/>
  <c r="T885" i="21"/>
  <c r="S885" i="21"/>
  <c r="R885" i="21"/>
  <c r="P885" i="21" s="1"/>
  <c r="AR885" i="21" s="1"/>
  <c r="AT885" i="21" s="1"/>
  <c r="Q885" i="21"/>
  <c r="AS884" i="21"/>
  <c r="V884" i="21"/>
  <c r="U884" i="21"/>
  <c r="T884" i="21"/>
  <c r="S884" i="21"/>
  <c r="R884" i="21"/>
  <c r="Q884" i="21"/>
  <c r="P884" i="21"/>
  <c r="AR884" i="21" s="1"/>
  <c r="AT884" i="21" s="1"/>
  <c r="AS883" i="21"/>
  <c r="V883" i="21"/>
  <c r="U883" i="21"/>
  <c r="T883" i="21"/>
  <c r="S883" i="21"/>
  <c r="R883" i="21"/>
  <c r="Q883" i="21"/>
  <c r="P883" i="21"/>
  <c r="AR883" i="21" s="1"/>
  <c r="AT883" i="21" s="1"/>
  <c r="AS882" i="21"/>
  <c r="V882" i="21"/>
  <c r="U882" i="21"/>
  <c r="T882" i="21"/>
  <c r="S882" i="21"/>
  <c r="R882" i="21"/>
  <c r="Q882" i="21"/>
  <c r="P882" i="21"/>
  <c r="AR882" i="21" s="1"/>
  <c r="AT882" i="21" s="1"/>
  <c r="AS881" i="21"/>
  <c r="V881" i="21"/>
  <c r="U881" i="21"/>
  <c r="T881" i="21"/>
  <c r="S881" i="21"/>
  <c r="R881" i="21"/>
  <c r="P881" i="21" s="1"/>
  <c r="AR881" i="21" s="1"/>
  <c r="AT881" i="21" s="1"/>
  <c r="Q881" i="21"/>
  <c r="AS880" i="21"/>
  <c r="V880" i="21"/>
  <c r="U880" i="21"/>
  <c r="T880" i="21"/>
  <c r="S880" i="21"/>
  <c r="R880" i="21"/>
  <c r="Q880" i="21"/>
  <c r="P880" i="21"/>
  <c r="AR880" i="21" s="1"/>
  <c r="AT880" i="21" s="1"/>
  <c r="AS879" i="21"/>
  <c r="V879" i="21"/>
  <c r="U879" i="21"/>
  <c r="T879" i="21"/>
  <c r="S879" i="21"/>
  <c r="R879" i="21"/>
  <c r="Q879" i="21"/>
  <c r="P879" i="21"/>
  <c r="AR879" i="21" s="1"/>
  <c r="AT879" i="21" s="1"/>
  <c r="AS878" i="21"/>
  <c r="V878" i="21"/>
  <c r="U878" i="21"/>
  <c r="T878" i="21"/>
  <c r="S878" i="21"/>
  <c r="R878" i="21"/>
  <c r="Q878" i="21"/>
  <c r="P878" i="21"/>
  <c r="AR878" i="21" s="1"/>
  <c r="AT878" i="21" s="1"/>
  <c r="AS877" i="21"/>
  <c r="V877" i="21"/>
  <c r="U877" i="21"/>
  <c r="T877" i="21"/>
  <c r="S877" i="21"/>
  <c r="R877" i="21"/>
  <c r="P877" i="21" s="1"/>
  <c r="AR877" i="21" s="1"/>
  <c r="AT877" i="21" s="1"/>
  <c r="Q877" i="21"/>
  <c r="AS876" i="21"/>
  <c r="V876" i="21"/>
  <c r="U876" i="21"/>
  <c r="T876" i="21"/>
  <c r="S876" i="21"/>
  <c r="R876" i="21"/>
  <c r="P876" i="21" s="1"/>
  <c r="AR876" i="21" s="1"/>
  <c r="AT876" i="21" s="1"/>
  <c r="Q876" i="21"/>
  <c r="AS875" i="21"/>
  <c r="V875" i="21"/>
  <c r="U875" i="21"/>
  <c r="T875" i="21"/>
  <c r="S875" i="21"/>
  <c r="R875" i="21"/>
  <c r="P875" i="21" s="1"/>
  <c r="AR875" i="21" s="1"/>
  <c r="AT875" i="21" s="1"/>
  <c r="Q875" i="21"/>
  <c r="AS874" i="21"/>
  <c r="V874" i="21"/>
  <c r="U874" i="21"/>
  <c r="T874" i="21"/>
  <c r="S874" i="21"/>
  <c r="R874" i="21"/>
  <c r="P874" i="21" s="1"/>
  <c r="AR874" i="21" s="1"/>
  <c r="AT874" i="21" s="1"/>
  <c r="Q874" i="21"/>
  <c r="AS873" i="21"/>
  <c r="V873" i="21"/>
  <c r="U873" i="21"/>
  <c r="T873" i="21"/>
  <c r="S873" i="21"/>
  <c r="R873" i="21"/>
  <c r="P873" i="21" s="1"/>
  <c r="AR873" i="21" s="1"/>
  <c r="AT873" i="21" s="1"/>
  <c r="Q873" i="21"/>
  <c r="AS872" i="21"/>
  <c r="V872" i="21"/>
  <c r="U872" i="21"/>
  <c r="T872" i="21"/>
  <c r="S872" i="21"/>
  <c r="R872" i="21"/>
  <c r="P872" i="21" s="1"/>
  <c r="AR872" i="21" s="1"/>
  <c r="AT872" i="21" s="1"/>
  <c r="Q872" i="21"/>
  <c r="AS871" i="21"/>
  <c r="V871" i="21"/>
  <c r="U871" i="21"/>
  <c r="T871" i="21"/>
  <c r="S871" i="21"/>
  <c r="R871" i="21"/>
  <c r="P871" i="21" s="1"/>
  <c r="AR871" i="21" s="1"/>
  <c r="AT871" i="21" s="1"/>
  <c r="Q871" i="21"/>
  <c r="AS870" i="21"/>
  <c r="V870" i="21"/>
  <c r="U870" i="21"/>
  <c r="T870" i="21"/>
  <c r="S870" i="21"/>
  <c r="R870" i="21"/>
  <c r="P870" i="21" s="1"/>
  <c r="AR870" i="21" s="1"/>
  <c r="AT870" i="21" s="1"/>
  <c r="Q870" i="21"/>
  <c r="AS869" i="21"/>
  <c r="V869" i="21"/>
  <c r="U869" i="21"/>
  <c r="T869" i="21"/>
  <c r="S869" i="21"/>
  <c r="R869" i="21"/>
  <c r="P869" i="21" s="1"/>
  <c r="AR869" i="21" s="1"/>
  <c r="AT869" i="21" s="1"/>
  <c r="Q869" i="21"/>
  <c r="AS868" i="21"/>
  <c r="V868" i="21"/>
  <c r="U868" i="21"/>
  <c r="T868" i="21"/>
  <c r="S868" i="21"/>
  <c r="R868" i="21"/>
  <c r="Q868" i="21"/>
  <c r="P868" i="21"/>
  <c r="AR868" i="21" s="1"/>
  <c r="AT868" i="21" s="1"/>
  <c r="AS867" i="21"/>
  <c r="V867" i="21"/>
  <c r="U867" i="21"/>
  <c r="T867" i="21"/>
  <c r="S867" i="21"/>
  <c r="R867" i="21"/>
  <c r="Q867" i="21"/>
  <c r="P867" i="21"/>
  <c r="AR867" i="21" s="1"/>
  <c r="AT867" i="21" s="1"/>
  <c r="AS866" i="21"/>
  <c r="V866" i="21"/>
  <c r="U866" i="21"/>
  <c r="T866" i="21"/>
  <c r="S866" i="21"/>
  <c r="R866" i="21"/>
  <c r="Q866" i="21"/>
  <c r="P866" i="21"/>
  <c r="AR866" i="21" s="1"/>
  <c r="AT866" i="21" s="1"/>
  <c r="AS865" i="21"/>
  <c r="V865" i="21"/>
  <c r="U865" i="21"/>
  <c r="T865" i="21"/>
  <c r="S865" i="21"/>
  <c r="R865" i="21"/>
  <c r="P865" i="21" s="1"/>
  <c r="AR865" i="21" s="1"/>
  <c r="AT865" i="21" s="1"/>
  <c r="Q865" i="21"/>
  <c r="AS864" i="21"/>
  <c r="V864" i="21"/>
  <c r="U864" i="21"/>
  <c r="T864" i="21"/>
  <c r="S864" i="21"/>
  <c r="R864" i="21"/>
  <c r="P864" i="21" s="1"/>
  <c r="AR864" i="21" s="1"/>
  <c r="AT864" i="21" s="1"/>
  <c r="Q864" i="21"/>
  <c r="AS863" i="21"/>
  <c r="V863" i="21"/>
  <c r="U863" i="21"/>
  <c r="T863" i="21"/>
  <c r="S863" i="21"/>
  <c r="R863" i="21"/>
  <c r="P863" i="21" s="1"/>
  <c r="AR863" i="21" s="1"/>
  <c r="AT863" i="21" s="1"/>
  <c r="Q863" i="21"/>
  <c r="AS862" i="21"/>
  <c r="V862" i="21"/>
  <c r="U862" i="21"/>
  <c r="T862" i="21"/>
  <c r="S862" i="21"/>
  <c r="R862" i="21"/>
  <c r="P862" i="21" s="1"/>
  <c r="AR862" i="21" s="1"/>
  <c r="AT862" i="21" s="1"/>
  <c r="Q862" i="21"/>
  <c r="AS861" i="21"/>
  <c r="V861" i="21"/>
  <c r="U861" i="21"/>
  <c r="T861" i="21"/>
  <c r="S861" i="21"/>
  <c r="R861" i="21"/>
  <c r="P861" i="21" s="1"/>
  <c r="AR861" i="21" s="1"/>
  <c r="AT861" i="21" s="1"/>
  <c r="Q861" i="21"/>
  <c r="AS860" i="21"/>
  <c r="V860" i="21"/>
  <c r="U860" i="21"/>
  <c r="T860" i="21"/>
  <c r="S860" i="21"/>
  <c r="R860" i="21"/>
  <c r="P860" i="21" s="1"/>
  <c r="AR860" i="21" s="1"/>
  <c r="AT860" i="21" s="1"/>
  <c r="Q860" i="21"/>
  <c r="AS859" i="21"/>
  <c r="V859" i="21"/>
  <c r="U859" i="21"/>
  <c r="T859" i="21"/>
  <c r="S859" i="21"/>
  <c r="R859" i="21"/>
  <c r="P859" i="21" s="1"/>
  <c r="AR859" i="21" s="1"/>
  <c r="AT859" i="21" s="1"/>
  <c r="Q859" i="21"/>
  <c r="AS858" i="21"/>
  <c r="V858" i="21"/>
  <c r="U858" i="21"/>
  <c r="T858" i="21"/>
  <c r="S858" i="21"/>
  <c r="R858" i="21"/>
  <c r="P858" i="21" s="1"/>
  <c r="AR858" i="21" s="1"/>
  <c r="AT858" i="21" s="1"/>
  <c r="Q858" i="21"/>
  <c r="AS857" i="21"/>
  <c r="V857" i="21"/>
  <c r="U857" i="21"/>
  <c r="T857" i="21"/>
  <c r="S857" i="21"/>
  <c r="R857" i="21"/>
  <c r="P857" i="21" s="1"/>
  <c r="AR857" i="21" s="1"/>
  <c r="AT857" i="21" s="1"/>
  <c r="Q857" i="21"/>
  <c r="AS856" i="21"/>
  <c r="V856" i="21"/>
  <c r="U856" i="21"/>
  <c r="T856" i="21"/>
  <c r="S856" i="21"/>
  <c r="R856" i="21"/>
  <c r="P856" i="21" s="1"/>
  <c r="AR856" i="21" s="1"/>
  <c r="AT856" i="21" s="1"/>
  <c r="Q856" i="21"/>
  <c r="AS855" i="21"/>
  <c r="V855" i="21"/>
  <c r="U855" i="21"/>
  <c r="T855" i="21"/>
  <c r="S855" i="21"/>
  <c r="R855" i="21"/>
  <c r="P855" i="21" s="1"/>
  <c r="AR855" i="21" s="1"/>
  <c r="AT855" i="21" s="1"/>
  <c r="Q855" i="21"/>
  <c r="AS854" i="21"/>
  <c r="V854" i="21"/>
  <c r="U854" i="21"/>
  <c r="T854" i="21"/>
  <c r="S854" i="21"/>
  <c r="R854" i="21"/>
  <c r="P854" i="21" s="1"/>
  <c r="AR854" i="21" s="1"/>
  <c r="AT854" i="21" s="1"/>
  <c r="Q854" i="21"/>
  <c r="AS853" i="21"/>
  <c r="V853" i="21"/>
  <c r="U853" i="21"/>
  <c r="T853" i="21"/>
  <c r="S853" i="21"/>
  <c r="R853" i="21"/>
  <c r="P853" i="21" s="1"/>
  <c r="AR853" i="21" s="1"/>
  <c r="AT853" i="21" s="1"/>
  <c r="Q853" i="21"/>
  <c r="AS852" i="21"/>
  <c r="V852" i="21"/>
  <c r="U852" i="21"/>
  <c r="T852" i="21"/>
  <c r="S852" i="21"/>
  <c r="R852" i="21"/>
  <c r="P852" i="21" s="1"/>
  <c r="AR852" i="21" s="1"/>
  <c r="AT852" i="21" s="1"/>
  <c r="Q852" i="21"/>
  <c r="AS851" i="21"/>
  <c r="V851" i="21"/>
  <c r="U851" i="21"/>
  <c r="T851" i="21"/>
  <c r="S851" i="21"/>
  <c r="R851" i="21"/>
  <c r="P851" i="21" s="1"/>
  <c r="AR851" i="21" s="1"/>
  <c r="AT851" i="21" s="1"/>
  <c r="Q851" i="21"/>
  <c r="AS850" i="21"/>
  <c r="V850" i="21"/>
  <c r="U850" i="21"/>
  <c r="T850" i="21"/>
  <c r="S850" i="21"/>
  <c r="R850" i="21"/>
  <c r="P850" i="21" s="1"/>
  <c r="AR850" i="21" s="1"/>
  <c r="AT850" i="21" s="1"/>
  <c r="Q850" i="21"/>
  <c r="AS849" i="21"/>
  <c r="V849" i="21"/>
  <c r="U849" i="21"/>
  <c r="T849" i="21"/>
  <c r="S849" i="21"/>
  <c r="R849" i="21"/>
  <c r="P849" i="21" s="1"/>
  <c r="AR849" i="21" s="1"/>
  <c r="AT849" i="21" s="1"/>
  <c r="Q849" i="21"/>
  <c r="AS848" i="21"/>
  <c r="V848" i="21"/>
  <c r="U848" i="21"/>
  <c r="T848" i="21"/>
  <c r="S848" i="21"/>
  <c r="R848" i="21"/>
  <c r="P848" i="21" s="1"/>
  <c r="AR848" i="21" s="1"/>
  <c r="AT848" i="21" s="1"/>
  <c r="Q848" i="21"/>
  <c r="AS847" i="21"/>
  <c r="V847" i="21"/>
  <c r="U847" i="21"/>
  <c r="T847" i="21"/>
  <c r="S847" i="21"/>
  <c r="R847" i="21"/>
  <c r="P847" i="21" s="1"/>
  <c r="AR847" i="21" s="1"/>
  <c r="AT847" i="21" s="1"/>
  <c r="Q847" i="21"/>
  <c r="AS846" i="21"/>
  <c r="V846" i="21"/>
  <c r="U846" i="21"/>
  <c r="T846" i="21"/>
  <c r="S846" i="21"/>
  <c r="R846" i="21"/>
  <c r="P846" i="21" s="1"/>
  <c r="AR846" i="21" s="1"/>
  <c r="AT846" i="21" s="1"/>
  <c r="Q846" i="21"/>
  <c r="AS845" i="21"/>
  <c r="V845" i="21"/>
  <c r="U845" i="21"/>
  <c r="T845" i="21"/>
  <c r="S845" i="21"/>
  <c r="R845" i="21"/>
  <c r="P845" i="21" s="1"/>
  <c r="AR845" i="21" s="1"/>
  <c r="AT845" i="21" s="1"/>
  <c r="Q845" i="21"/>
  <c r="AS844" i="21"/>
  <c r="V844" i="21"/>
  <c r="U844" i="21"/>
  <c r="T844" i="21"/>
  <c r="S844" i="21"/>
  <c r="R844" i="21"/>
  <c r="P844" i="21" s="1"/>
  <c r="AR844" i="21" s="1"/>
  <c r="AT844" i="21" s="1"/>
  <c r="Q844" i="21"/>
  <c r="AS843" i="21"/>
  <c r="V843" i="21"/>
  <c r="U843" i="21"/>
  <c r="T843" i="21"/>
  <c r="S843" i="21"/>
  <c r="R843" i="21"/>
  <c r="P843" i="21" s="1"/>
  <c r="AR843" i="21" s="1"/>
  <c r="AT843" i="21" s="1"/>
  <c r="Q843" i="21"/>
  <c r="AS842" i="21"/>
  <c r="V842" i="21"/>
  <c r="U842" i="21"/>
  <c r="T842" i="21"/>
  <c r="S842" i="21"/>
  <c r="R842" i="21"/>
  <c r="P842" i="21" s="1"/>
  <c r="AR842" i="21" s="1"/>
  <c r="AT842" i="21" s="1"/>
  <c r="Q842" i="21"/>
  <c r="AS841" i="21"/>
  <c r="V841" i="21"/>
  <c r="U841" i="21"/>
  <c r="T841" i="21"/>
  <c r="S841" i="21"/>
  <c r="R841" i="21"/>
  <c r="P841" i="21" s="1"/>
  <c r="AR841" i="21" s="1"/>
  <c r="AT841" i="21" s="1"/>
  <c r="Q841" i="21"/>
  <c r="AS840" i="21"/>
  <c r="V840" i="21"/>
  <c r="U840" i="21"/>
  <c r="T840" i="21"/>
  <c r="S840" i="21"/>
  <c r="R840" i="21"/>
  <c r="P840" i="21" s="1"/>
  <c r="AR840" i="21" s="1"/>
  <c r="AT840" i="21" s="1"/>
  <c r="Q840" i="21"/>
  <c r="AS839" i="21"/>
  <c r="V839" i="21"/>
  <c r="U839" i="21"/>
  <c r="T839" i="21"/>
  <c r="S839" i="21"/>
  <c r="R839" i="21"/>
  <c r="P839" i="21" s="1"/>
  <c r="AR839" i="21" s="1"/>
  <c r="AT839" i="21" s="1"/>
  <c r="Q839" i="21"/>
  <c r="AS838" i="21"/>
  <c r="V838" i="21"/>
  <c r="U838" i="21"/>
  <c r="T838" i="21"/>
  <c r="S838" i="21"/>
  <c r="R838" i="21"/>
  <c r="P838" i="21" s="1"/>
  <c r="AR838" i="21" s="1"/>
  <c r="AT838" i="21" s="1"/>
  <c r="Q838" i="21"/>
  <c r="AS837" i="21"/>
  <c r="V837" i="21"/>
  <c r="U837" i="21"/>
  <c r="T837" i="21"/>
  <c r="S837" i="21"/>
  <c r="R837" i="21"/>
  <c r="Q837" i="21"/>
  <c r="P837" i="21"/>
  <c r="AR837" i="21" s="1"/>
  <c r="AT837" i="21" s="1"/>
  <c r="AS836" i="21"/>
  <c r="V836" i="21"/>
  <c r="U836" i="21"/>
  <c r="T836" i="21"/>
  <c r="S836" i="21"/>
  <c r="R836" i="21"/>
  <c r="P836" i="21" s="1"/>
  <c r="AR836" i="21" s="1"/>
  <c r="AT836" i="21" s="1"/>
  <c r="Q836" i="21"/>
  <c r="AS835" i="21"/>
  <c r="V835" i="21"/>
  <c r="U835" i="21"/>
  <c r="T835" i="21"/>
  <c r="S835" i="21"/>
  <c r="R835" i="21"/>
  <c r="P835" i="21" s="1"/>
  <c r="AR835" i="21" s="1"/>
  <c r="AT835" i="21" s="1"/>
  <c r="Q835" i="21"/>
  <c r="AS834" i="21"/>
  <c r="V834" i="21"/>
  <c r="U834" i="21"/>
  <c r="T834" i="21"/>
  <c r="S834" i="21"/>
  <c r="R834" i="21"/>
  <c r="P834" i="21" s="1"/>
  <c r="AR834" i="21" s="1"/>
  <c r="AT834" i="21" s="1"/>
  <c r="Q834" i="21"/>
  <c r="AS833" i="21"/>
  <c r="V833" i="21"/>
  <c r="U833" i="21"/>
  <c r="T833" i="21"/>
  <c r="S833" i="21"/>
  <c r="R833" i="21"/>
  <c r="P833" i="21" s="1"/>
  <c r="AR833" i="21" s="1"/>
  <c r="AT833" i="21" s="1"/>
  <c r="Q833" i="21"/>
  <c r="AS832" i="21"/>
  <c r="V832" i="21"/>
  <c r="U832" i="21"/>
  <c r="T832" i="21"/>
  <c r="S832" i="21"/>
  <c r="R832" i="21"/>
  <c r="P832" i="21" s="1"/>
  <c r="AR832" i="21" s="1"/>
  <c r="AT832" i="21" s="1"/>
  <c r="Q832" i="21"/>
  <c r="AS831" i="21"/>
  <c r="V831" i="21"/>
  <c r="U831" i="21"/>
  <c r="T831" i="21"/>
  <c r="S831" i="21"/>
  <c r="R831" i="21"/>
  <c r="P831" i="21" s="1"/>
  <c r="AR831" i="21" s="1"/>
  <c r="AT831" i="21" s="1"/>
  <c r="Q831" i="21"/>
  <c r="AS830" i="21"/>
  <c r="V830" i="21"/>
  <c r="U830" i="21"/>
  <c r="T830" i="21"/>
  <c r="S830" i="21"/>
  <c r="R830" i="21"/>
  <c r="P830" i="21" s="1"/>
  <c r="AR830" i="21" s="1"/>
  <c r="AT830" i="21" s="1"/>
  <c r="Q830" i="21"/>
  <c r="AS829" i="21"/>
  <c r="V829" i="21"/>
  <c r="U829" i="21"/>
  <c r="T829" i="21"/>
  <c r="S829" i="21"/>
  <c r="R829" i="21"/>
  <c r="P829" i="21" s="1"/>
  <c r="AR829" i="21" s="1"/>
  <c r="AT829" i="21" s="1"/>
  <c r="Q829" i="21"/>
  <c r="AS828" i="21"/>
  <c r="V828" i="21"/>
  <c r="U828" i="21"/>
  <c r="T828" i="21"/>
  <c r="S828" i="21"/>
  <c r="R828" i="21"/>
  <c r="P828" i="21" s="1"/>
  <c r="AR828" i="21" s="1"/>
  <c r="AT828" i="21" s="1"/>
  <c r="Q828" i="21"/>
  <c r="AS827" i="21"/>
  <c r="V827" i="21"/>
  <c r="U827" i="21"/>
  <c r="T827" i="21"/>
  <c r="S827" i="21"/>
  <c r="R827" i="21"/>
  <c r="P827" i="21" s="1"/>
  <c r="AR827" i="21" s="1"/>
  <c r="AT827" i="21" s="1"/>
  <c r="Q827" i="21"/>
  <c r="AS826" i="21"/>
  <c r="V826" i="21"/>
  <c r="U826" i="21"/>
  <c r="T826" i="21"/>
  <c r="S826" i="21"/>
  <c r="R826" i="21"/>
  <c r="P826" i="21" s="1"/>
  <c r="AR826" i="21" s="1"/>
  <c r="AT826" i="21" s="1"/>
  <c r="Q826" i="21"/>
  <c r="AS825" i="21"/>
  <c r="V825" i="21"/>
  <c r="U825" i="21"/>
  <c r="T825" i="21"/>
  <c r="S825" i="21"/>
  <c r="R825" i="21"/>
  <c r="P825" i="21" s="1"/>
  <c r="AR825" i="21" s="1"/>
  <c r="AT825" i="21" s="1"/>
  <c r="Q825" i="21"/>
  <c r="AS824" i="21"/>
  <c r="V824" i="21"/>
  <c r="U824" i="21"/>
  <c r="T824" i="21"/>
  <c r="S824" i="21"/>
  <c r="R824" i="21"/>
  <c r="P824" i="21" s="1"/>
  <c r="AR824" i="21" s="1"/>
  <c r="AT824" i="21" s="1"/>
  <c r="Q824" i="21"/>
  <c r="AS823" i="21"/>
  <c r="V823" i="21"/>
  <c r="U823" i="21"/>
  <c r="T823" i="21"/>
  <c r="S823" i="21"/>
  <c r="R823" i="21"/>
  <c r="P823" i="21" s="1"/>
  <c r="AR823" i="21" s="1"/>
  <c r="AT823" i="21" s="1"/>
  <c r="Q823" i="21"/>
  <c r="AS822" i="21"/>
  <c r="V822" i="21"/>
  <c r="U822" i="21"/>
  <c r="T822" i="21"/>
  <c r="S822" i="21"/>
  <c r="R822" i="21"/>
  <c r="P822" i="21" s="1"/>
  <c r="AR822" i="21" s="1"/>
  <c r="AT822" i="21" s="1"/>
  <c r="Q822" i="21"/>
  <c r="AS821" i="21"/>
  <c r="V821" i="21"/>
  <c r="U821" i="21"/>
  <c r="T821" i="21"/>
  <c r="S821" i="21"/>
  <c r="R821" i="21"/>
  <c r="P821" i="21" s="1"/>
  <c r="AR821" i="21" s="1"/>
  <c r="AT821" i="21" s="1"/>
  <c r="Q821" i="21"/>
  <c r="AS820" i="21"/>
  <c r="V820" i="21"/>
  <c r="U820" i="21"/>
  <c r="T820" i="21"/>
  <c r="S820" i="21"/>
  <c r="R820" i="21"/>
  <c r="P820" i="21" s="1"/>
  <c r="AR820" i="21" s="1"/>
  <c r="AT820" i="21" s="1"/>
  <c r="Q820" i="21"/>
  <c r="AS819" i="21"/>
  <c r="V819" i="21"/>
  <c r="U819" i="21"/>
  <c r="T819" i="21"/>
  <c r="S819" i="21"/>
  <c r="R819" i="21"/>
  <c r="P819" i="21" s="1"/>
  <c r="AR819" i="21" s="1"/>
  <c r="AT819" i="21" s="1"/>
  <c r="Q819" i="21"/>
  <c r="AS818" i="21"/>
  <c r="V818" i="21"/>
  <c r="U818" i="21"/>
  <c r="T818" i="21"/>
  <c r="S818" i="21"/>
  <c r="R818" i="21"/>
  <c r="P818" i="21" s="1"/>
  <c r="AR818" i="21" s="1"/>
  <c r="AT818" i="21" s="1"/>
  <c r="Q818" i="21"/>
  <c r="AS817" i="21"/>
  <c r="V817" i="21"/>
  <c r="U817" i="21"/>
  <c r="T817" i="21"/>
  <c r="S817" i="21"/>
  <c r="R817" i="21"/>
  <c r="P817" i="21" s="1"/>
  <c r="AR817" i="21" s="1"/>
  <c r="AT817" i="21" s="1"/>
  <c r="Q817" i="21"/>
  <c r="AS816" i="21"/>
  <c r="V816" i="21"/>
  <c r="U816" i="21"/>
  <c r="T816" i="21"/>
  <c r="S816" i="21"/>
  <c r="R816" i="21"/>
  <c r="P816" i="21" s="1"/>
  <c r="AR816" i="21" s="1"/>
  <c r="AT816" i="21" s="1"/>
  <c r="Q816" i="21"/>
  <c r="AS815" i="21"/>
  <c r="V815" i="21"/>
  <c r="U815" i="21"/>
  <c r="T815" i="21"/>
  <c r="S815" i="21"/>
  <c r="R815" i="21"/>
  <c r="Q815" i="21"/>
  <c r="P815" i="21"/>
  <c r="AR815" i="21" s="1"/>
  <c r="AT815" i="21" s="1"/>
  <c r="AS814" i="21"/>
  <c r="V814" i="21"/>
  <c r="U814" i="21"/>
  <c r="T814" i="21"/>
  <c r="S814" i="21"/>
  <c r="R814" i="21"/>
  <c r="P814" i="21" s="1"/>
  <c r="AR814" i="21" s="1"/>
  <c r="AT814" i="21" s="1"/>
  <c r="Q814" i="21"/>
  <c r="AS813" i="21"/>
  <c r="V813" i="21"/>
  <c r="U813" i="21"/>
  <c r="T813" i="21"/>
  <c r="S813" i="21"/>
  <c r="R813" i="21"/>
  <c r="Q813" i="21"/>
  <c r="P813" i="21"/>
  <c r="AR813" i="21" s="1"/>
  <c r="AT813" i="21" s="1"/>
  <c r="AS812" i="21"/>
  <c r="V812" i="21"/>
  <c r="U812" i="21"/>
  <c r="T812" i="21"/>
  <c r="S812" i="21"/>
  <c r="R812" i="21"/>
  <c r="P812" i="21" s="1"/>
  <c r="AR812" i="21" s="1"/>
  <c r="AT812" i="21" s="1"/>
  <c r="Q812" i="21"/>
  <c r="AS811" i="21"/>
  <c r="V811" i="21"/>
  <c r="U811" i="21"/>
  <c r="T811" i="21"/>
  <c r="S811" i="21"/>
  <c r="R811" i="21"/>
  <c r="P811" i="21" s="1"/>
  <c r="AR811" i="21" s="1"/>
  <c r="AT811" i="21" s="1"/>
  <c r="Q811" i="21"/>
  <c r="AS810" i="21"/>
  <c r="V810" i="21"/>
  <c r="U810" i="21"/>
  <c r="T810" i="21"/>
  <c r="S810" i="21"/>
  <c r="R810" i="21"/>
  <c r="P810" i="21" s="1"/>
  <c r="AR810" i="21" s="1"/>
  <c r="AT810" i="21" s="1"/>
  <c r="Q810" i="21"/>
  <c r="AS809" i="21"/>
  <c r="V809" i="21"/>
  <c r="U809" i="21"/>
  <c r="T809" i="21"/>
  <c r="S809" i="21"/>
  <c r="R809" i="21"/>
  <c r="P809" i="21" s="1"/>
  <c r="AR809" i="21" s="1"/>
  <c r="AT809" i="21" s="1"/>
  <c r="Q809" i="21"/>
  <c r="AS808" i="21"/>
  <c r="V808" i="21"/>
  <c r="U808" i="21"/>
  <c r="T808" i="21"/>
  <c r="S808" i="21"/>
  <c r="R808" i="21"/>
  <c r="P808" i="21" s="1"/>
  <c r="AR808" i="21" s="1"/>
  <c r="AT808" i="21" s="1"/>
  <c r="Q808" i="21"/>
  <c r="AS807" i="21"/>
  <c r="V807" i="21"/>
  <c r="U807" i="21"/>
  <c r="T807" i="21"/>
  <c r="S807" i="21"/>
  <c r="R807" i="21"/>
  <c r="P807" i="21" s="1"/>
  <c r="AR807" i="21" s="1"/>
  <c r="AT807" i="21" s="1"/>
  <c r="Q807" i="21"/>
  <c r="AS806" i="21"/>
  <c r="V806" i="21"/>
  <c r="U806" i="21"/>
  <c r="T806" i="21"/>
  <c r="S806" i="21"/>
  <c r="R806" i="21"/>
  <c r="P806" i="21" s="1"/>
  <c r="AR806" i="21" s="1"/>
  <c r="AT806" i="21" s="1"/>
  <c r="Q806" i="21"/>
  <c r="AS805" i="21"/>
  <c r="V805" i="21"/>
  <c r="U805" i="21"/>
  <c r="T805" i="21"/>
  <c r="S805" i="21"/>
  <c r="R805" i="21"/>
  <c r="P805" i="21" s="1"/>
  <c r="AR805" i="21" s="1"/>
  <c r="AT805" i="21" s="1"/>
  <c r="Q805" i="21"/>
  <c r="AS804" i="21"/>
  <c r="V804" i="21"/>
  <c r="U804" i="21"/>
  <c r="T804" i="21"/>
  <c r="S804" i="21"/>
  <c r="R804" i="21"/>
  <c r="P804" i="21" s="1"/>
  <c r="AR804" i="21" s="1"/>
  <c r="AT804" i="21" s="1"/>
  <c r="Q804" i="21"/>
  <c r="AS803" i="21"/>
  <c r="V803" i="21"/>
  <c r="U803" i="21"/>
  <c r="T803" i="21"/>
  <c r="S803" i="21"/>
  <c r="R803" i="21"/>
  <c r="P803" i="21" s="1"/>
  <c r="AR803" i="21" s="1"/>
  <c r="AT803" i="21" s="1"/>
  <c r="Q803" i="21"/>
  <c r="AS802" i="21"/>
  <c r="V802" i="21"/>
  <c r="U802" i="21"/>
  <c r="T802" i="21"/>
  <c r="S802" i="21"/>
  <c r="R802" i="21"/>
  <c r="P802" i="21" s="1"/>
  <c r="AR802" i="21" s="1"/>
  <c r="AT802" i="21" s="1"/>
  <c r="Q802" i="21"/>
  <c r="AS801" i="21"/>
  <c r="V801" i="21"/>
  <c r="U801" i="21"/>
  <c r="T801" i="21"/>
  <c r="S801" i="21"/>
  <c r="R801" i="21"/>
  <c r="P801" i="21" s="1"/>
  <c r="AR801" i="21" s="1"/>
  <c r="AT801" i="21" s="1"/>
  <c r="Q801" i="21"/>
  <c r="AS800" i="21"/>
  <c r="V800" i="21"/>
  <c r="U800" i="21"/>
  <c r="T800" i="21"/>
  <c r="S800" i="21"/>
  <c r="R800" i="21"/>
  <c r="P800" i="21" s="1"/>
  <c r="AR800" i="21" s="1"/>
  <c r="AT800" i="21" s="1"/>
  <c r="Q800" i="21"/>
  <c r="AS799" i="21"/>
  <c r="V799" i="21"/>
  <c r="U799" i="21"/>
  <c r="T799" i="21"/>
  <c r="S799" i="21"/>
  <c r="R799" i="21"/>
  <c r="Q799" i="21"/>
  <c r="P799" i="21"/>
  <c r="AR799" i="21" s="1"/>
  <c r="AT799" i="21" s="1"/>
  <c r="AS798" i="21"/>
  <c r="V798" i="21"/>
  <c r="U798" i="21"/>
  <c r="T798" i="21"/>
  <c r="S798" i="21"/>
  <c r="R798" i="21"/>
  <c r="P798" i="21" s="1"/>
  <c r="AR798" i="21" s="1"/>
  <c r="AT798" i="21" s="1"/>
  <c r="Q798" i="21"/>
  <c r="AS797" i="21"/>
  <c r="V797" i="21"/>
  <c r="U797" i="21"/>
  <c r="T797" i="21"/>
  <c r="S797" i="21"/>
  <c r="R797" i="21"/>
  <c r="Q797" i="21"/>
  <c r="P797" i="21"/>
  <c r="AR797" i="21" s="1"/>
  <c r="AT797" i="21" s="1"/>
  <c r="AS796" i="21"/>
  <c r="V796" i="21"/>
  <c r="U796" i="21"/>
  <c r="T796" i="21"/>
  <c r="S796" i="21"/>
  <c r="R796" i="21"/>
  <c r="P796" i="21" s="1"/>
  <c r="AR796" i="21" s="1"/>
  <c r="AT796" i="21" s="1"/>
  <c r="Q796" i="21"/>
  <c r="AS795" i="21"/>
  <c r="V795" i="21"/>
  <c r="U795" i="21"/>
  <c r="T795" i="21"/>
  <c r="S795" i="21"/>
  <c r="R795" i="21"/>
  <c r="P795" i="21" s="1"/>
  <c r="AR795" i="21" s="1"/>
  <c r="AT795" i="21" s="1"/>
  <c r="Q795" i="21"/>
  <c r="AS794" i="21"/>
  <c r="V794" i="21"/>
  <c r="U794" i="21"/>
  <c r="T794" i="21"/>
  <c r="S794" i="21"/>
  <c r="R794" i="21"/>
  <c r="P794" i="21" s="1"/>
  <c r="AR794" i="21" s="1"/>
  <c r="AT794" i="21" s="1"/>
  <c r="Q794" i="21"/>
  <c r="AS793" i="21"/>
  <c r="V793" i="21"/>
  <c r="U793" i="21"/>
  <c r="T793" i="21"/>
  <c r="S793" i="21"/>
  <c r="R793" i="21"/>
  <c r="P793" i="21" s="1"/>
  <c r="AR793" i="21" s="1"/>
  <c r="AT793" i="21" s="1"/>
  <c r="Q793" i="21"/>
  <c r="AS792" i="21"/>
  <c r="V792" i="21"/>
  <c r="U792" i="21"/>
  <c r="T792" i="21"/>
  <c r="S792" i="21"/>
  <c r="R792" i="21"/>
  <c r="P792" i="21" s="1"/>
  <c r="AR792" i="21" s="1"/>
  <c r="AT792" i="21" s="1"/>
  <c r="Q792" i="21"/>
  <c r="AS791" i="21"/>
  <c r="V791" i="21"/>
  <c r="U791" i="21"/>
  <c r="T791" i="21"/>
  <c r="S791" i="21"/>
  <c r="R791" i="21"/>
  <c r="P791" i="21" s="1"/>
  <c r="AR791" i="21" s="1"/>
  <c r="AT791" i="21" s="1"/>
  <c r="Q791" i="21"/>
  <c r="AS790" i="21"/>
  <c r="V790" i="21"/>
  <c r="U790" i="21"/>
  <c r="T790" i="21"/>
  <c r="S790" i="21"/>
  <c r="R790" i="21"/>
  <c r="P790" i="21" s="1"/>
  <c r="AR790" i="21" s="1"/>
  <c r="AT790" i="21" s="1"/>
  <c r="Q790" i="21"/>
  <c r="AS789" i="21"/>
  <c r="V789" i="21"/>
  <c r="U789" i="21"/>
  <c r="T789" i="21"/>
  <c r="S789" i="21"/>
  <c r="R789" i="21"/>
  <c r="P789" i="21" s="1"/>
  <c r="AR789" i="21" s="1"/>
  <c r="AT789" i="21" s="1"/>
  <c r="Q789" i="21"/>
  <c r="AS788" i="21"/>
  <c r="V788" i="21"/>
  <c r="U788" i="21"/>
  <c r="T788" i="21"/>
  <c r="S788" i="21"/>
  <c r="R788" i="21"/>
  <c r="P788" i="21" s="1"/>
  <c r="AR788" i="21" s="1"/>
  <c r="AT788" i="21" s="1"/>
  <c r="Q788" i="21"/>
  <c r="AS787" i="21"/>
  <c r="V787" i="21"/>
  <c r="U787" i="21"/>
  <c r="T787" i="21"/>
  <c r="S787" i="21"/>
  <c r="R787" i="21"/>
  <c r="P787" i="21" s="1"/>
  <c r="AR787" i="21" s="1"/>
  <c r="AT787" i="21" s="1"/>
  <c r="Q787" i="21"/>
  <c r="AS786" i="21"/>
  <c r="V786" i="21"/>
  <c r="U786" i="21"/>
  <c r="T786" i="21"/>
  <c r="S786" i="21"/>
  <c r="R786" i="21"/>
  <c r="P786" i="21" s="1"/>
  <c r="AR786" i="21" s="1"/>
  <c r="AT786" i="21" s="1"/>
  <c r="Q786" i="21"/>
  <c r="AS785" i="21"/>
  <c r="V785" i="21"/>
  <c r="U785" i="21"/>
  <c r="T785" i="21"/>
  <c r="S785" i="21"/>
  <c r="R785" i="21"/>
  <c r="P785" i="21" s="1"/>
  <c r="AR785" i="21" s="1"/>
  <c r="AT785" i="21" s="1"/>
  <c r="Q785" i="21"/>
  <c r="AS784" i="21"/>
  <c r="V784" i="21"/>
  <c r="U784" i="21"/>
  <c r="T784" i="21"/>
  <c r="S784" i="21"/>
  <c r="R784" i="21"/>
  <c r="P784" i="21" s="1"/>
  <c r="AR784" i="21" s="1"/>
  <c r="AT784" i="21" s="1"/>
  <c r="Q784" i="21"/>
  <c r="AS783" i="21"/>
  <c r="V783" i="21"/>
  <c r="U783" i="21"/>
  <c r="T783" i="21"/>
  <c r="S783" i="21"/>
  <c r="R783" i="21"/>
  <c r="P783" i="21" s="1"/>
  <c r="AR783" i="21" s="1"/>
  <c r="AT783" i="21" s="1"/>
  <c r="Q783" i="21"/>
  <c r="AS782" i="21"/>
  <c r="V782" i="21"/>
  <c r="U782" i="21"/>
  <c r="T782" i="21"/>
  <c r="S782" i="21"/>
  <c r="R782" i="21"/>
  <c r="P782" i="21" s="1"/>
  <c r="AR782" i="21" s="1"/>
  <c r="AT782" i="21" s="1"/>
  <c r="Q782" i="21"/>
  <c r="AS781" i="21"/>
  <c r="V781" i="21"/>
  <c r="U781" i="21"/>
  <c r="T781" i="21"/>
  <c r="S781" i="21"/>
  <c r="R781" i="21"/>
  <c r="P781" i="21" s="1"/>
  <c r="AR781" i="21" s="1"/>
  <c r="AT781" i="21" s="1"/>
  <c r="Q781" i="21"/>
  <c r="AS780" i="21"/>
  <c r="V780" i="21"/>
  <c r="U780" i="21"/>
  <c r="T780" i="21"/>
  <c r="S780" i="21"/>
  <c r="R780" i="21"/>
  <c r="P780" i="21" s="1"/>
  <c r="AR780" i="21" s="1"/>
  <c r="AT780" i="21" s="1"/>
  <c r="Q780" i="21"/>
  <c r="AS779" i="21"/>
  <c r="V779" i="21"/>
  <c r="U779" i="21"/>
  <c r="T779" i="21"/>
  <c r="S779" i="21"/>
  <c r="R779" i="21"/>
  <c r="P779" i="21" s="1"/>
  <c r="AR779" i="21" s="1"/>
  <c r="AT779" i="21" s="1"/>
  <c r="Q779" i="21"/>
  <c r="AS778" i="21"/>
  <c r="V778" i="21"/>
  <c r="U778" i="21"/>
  <c r="T778" i="21"/>
  <c r="S778" i="21"/>
  <c r="R778" i="21"/>
  <c r="P778" i="21" s="1"/>
  <c r="AR778" i="21" s="1"/>
  <c r="AT778" i="21" s="1"/>
  <c r="Q778" i="21"/>
  <c r="AS777" i="21"/>
  <c r="V777" i="21"/>
  <c r="U777" i="21"/>
  <c r="T777" i="21"/>
  <c r="S777" i="21"/>
  <c r="R777" i="21"/>
  <c r="P777" i="21" s="1"/>
  <c r="AR777" i="21" s="1"/>
  <c r="AT777" i="21" s="1"/>
  <c r="Q777" i="21"/>
  <c r="AS776" i="21"/>
  <c r="V776" i="21"/>
  <c r="U776" i="21"/>
  <c r="T776" i="21"/>
  <c r="S776" i="21"/>
  <c r="R776" i="21"/>
  <c r="P776" i="21" s="1"/>
  <c r="AR776" i="21" s="1"/>
  <c r="AT776" i="21" s="1"/>
  <c r="Q776" i="21"/>
  <c r="AS775" i="21"/>
  <c r="V775" i="21"/>
  <c r="U775" i="21"/>
  <c r="T775" i="21"/>
  <c r="S775" i="21"/>
  <c r="R775" i="21"/>
  <c r="P775" i="21" s="1"/>
  <c r="AR775" i="21" s="1"/>
  <c r="AT775" i="21" s="1"/>
  <c r="Q775" i="21"/>
  <c r="AS774" i="21"/>
  <c r="V774" i="21"/>
  <c r="U774" i="21"/>
  <c r="T774" i="21"/>
  <c r="S774" i="21"/>
  <c r="R774" i="21"/>
  <c r="P774" i="21" s="1"/>
  <c r="AR774" i="21" s="1"/>
  <c r="AT774" i="21" s="1"/>
  <c r="Q774" i="21"/>
  <c r="AS773" i="21"/>
  <c r="V773" i="21"/>
  <c r="U773" i="21"/>
  <c r="T773" i="21"/>
  <c r="S773" i="21"/>
  <c r="R773" i="21"/>
  <c r="P773" i="21" s="1"/>
  <c r="AR773" i="21" s="1"/>
  <c r="AT773" i="21" s="1"/>
  <c r="Q773" i="21"/>
  <c r="AS772" i="21"/>
  <c r="V772" i="21"/>
  <c r="U772" i="21"/>
  <c r="T772" i="21"/>
  <c r="S772" i="21"/>
  <c r="R772" i="21"/>
  <c r="P772" i="21" s="1"/>
  <c r="AR772" i="21" s="1"/>
  <c r="AT772" i="21" s="1"/>
  <c r="Q772" i="21"/>
  <c r="AS771" i="21"/>
  <c r="V771" i="21"/>
  <c r="U771" i="21"/>
  <c r="T771" i="21"/>
  <c r="S771" i="21"/>
  <c r="R771" i="21"/>
  <c r="P771" i="21" s="1"/>
  <c r="AR771" i="21" s="1"/>
  <c r="AT771" i="21" s="1"/>
  <c r="Q771" i="21"/>
  <c r="AS770" i="21"/>
  <c r="V770" i="21"/>
  <c r="U770" i="21"/>
  <c r="T770" i="21"/>
  <c r="S770" i="21"/>
  <c r="R770" i="21"/>
  <c r="P770" i="21" s="1"/>
  <c r="AR770" i="21" s="1"/>
  <c r="AT770" i="21" s="1"/>
  <c r="Q770" i="21"/>
  <c r="AS769" i="21"/>
  <c r="V769" i="21"/>
  <c r="U769" i="21"/>
  <c r="T769" i="21"/>
  <c r="S769" i="21"/>
  <c r="R769" i="21"/>
  <c r="P769" i="21" s="1"/>
  <c r="AR769" i="21" s="1"/>
  <c r="AT769" i="21" s="1"/>
  <c r="Q769" i="21"/>
  <c r="AS768" i="21"/>
  <c r="V768" i="21"/>
  <c r="U768" i="21"/>
  <c r="T768" i="21"/>
  <c r="S768" i="21"/>
  <c r="R768" i="21"/>
  <c r="P768" i="21" s="1"/>
  <c r="AR768" i="21" s="1"/>
  <c r="AT768" i="21" s="1"/>
  <c r="Q768" i="21"/>
  <c r="AS767" i="21"/>
  <c r="V767" i="21"/>
  <c r="U767" i="21"/>
  <c r="T767" i="21"/>
  <c r="S767" i="21"/>
  <c r="R767" i="21"/>
  <c r="P767" i="21" s="1"/>
  <c r="AR767" i="21" s="1"/>
  <c r="AT767" i="21" s="1"/>
  <c r="Q767" i="21"/>
  <c r="AS766" i="21"/>
  <c r="V766" i="21"/>
  <c r="U766" i="21"/>
  <c r="T766" i="21"/>
  <c r="S766" i="21"/>
  <c r="R766" i="21"/>
  <c r="P766" i="21" s="1"/>
  <c r="AR766" i="21" s="1"/>
  <c r="AT766" i="21" s="1"/>
  <c r="Q766" i="21"/>
  <c r="AS765" i="21"/>
  <c r="V765" i="21"/>
  <c r="U765" i="21"/>
  <c r="T765" i="21"/>
  <c r="S765" i="21"/>
  <c r="R765" i="21"/>
  <c r="P765" i="21" s="1"/>
  <c r="AR765" i="21" s="1"/>
  <c r="AT765" i="21" s="1"/>
  <c r="Q765" i="21"/>
  <c r="AS764" i="21"/>
  <c r="V764" i="21"/>
  <c r="U764" i="21"/>
  <c r="T764" i="21"/>
  <c r="S764" i="21"/>
  <c r="R764" i="21"/>
  <c r="P764" i="21" s="1"/>
  <c r="AR764" i="21" s="1"/>
  <c r="AT764" i="21" s="1"/>
  <c r="Q764" i="21"/>
  <c r="AS763" i="21"/>
  <c r="V763" i="21"/>
  <c r="U763" i="21"/>
  <c r="T763" i="21"/>
  <c r="S763" i="21"/>
  <c r="R763" i="21"/>
  <c r="P763" i="21" s="1"/>
  <c r="AR763" i="21" s="1"/>
  <c r="AT763" i="21" s="1"/>
  <c r="Q763" i="21"/>
  <c r="AS762" i="21"/>
  <c r="V762" i="21"/>
  <c r="U762" i="21"/>
  <c r="T762" i="21"/>
  <c r="S762" i="21"/>
  <c r="R762" i="21"/>
  <c r="P762" i="21" s="1"/>
  <c r="AR762" i="21" s="1"/>
  <c r="AT762" i="21" s="1"/>
  <c r="Q762" i="21"/>
  <c r="AS761" i="21"/>
  <c r="V761" i="21"/>
  <c r="U761" i="21"/>
  <c r="T761" i="21"/>
  <c r="S761" i="21"/>
  <c r="R761" i="21"/>
  <c r="P761" i="21" s="1"/>
  <c r="AR761" i="21" s="1"/>
  <c r="AT761" i="21" s="1"/>
  <c r="Q761" i="21"/>
  <c r="AS760" i="21"/>
  <c r="V760" i="21"/>
  <c r="U760" i="21"/>
  <c r="T760" i="21"/>
  <c r="S760" i="21"/>
  <c r="R760" i="21"/>
  <c r="P760" i="21" s="1"/>
  <c r="AR760" i="21" s="1"/>
  <c r="AT760" i="21" s="1"/>
  <c r="Q760" i="21"/>
  <c r="AS759" i="21"/>
  <c r="V759" i="21"/>
  <c r="U759" i="21"/>
  <c r="T759" i="21"/>
  <c r="S759" i="21"/>
  <c r="R759" i="21"/>
  <c r="P759" i="21" s="1"/>
  <c r="AR759" i="21" s="1"/>
  <c r="AT759" i="21" s="1"/>
  <c r="Q759" i="21"/>
  <c r="AS758" i="21"/>
  <c r="V758" i="21"/>
  <c r="U758" i="21"/>
  <c r="T758" i="21"/>
  <c r="S758" i="21"/>
  <c r="R758" i="21"/>
  <c r="P758" i="21" s="1"/>
  <c r="AR758" i="21" s="1"/>
  <c r="AT758" i="21" s="1"/>
  <c r="Q758" i="21"/>
  <c r="AS757" i="21"/>
  <c r="V757" i="21"/>
  <c r="U757" i="21"/>
  <c r="T757" i="21"/>
  <c r="S757" i="21"/>
  <c r="R757" i="21"/>
  <c r="P757" i="21" s="1"/>
  <c r="AR757" i="21" s="1"/>
  <c r="AT757" i="21" s="1"/>
  <c r="Q757" i="21"/>
  <c r="AS756" i="21"/>
  <c r="V756" i="21"/>
  <c r="U756" i="21"/>
  <c r="T756" i="21"/>
  <c r="S756" i="21"/>
  <c r="R756" i="21"/>
  <c r="P756" i="21" s="1"/>
  <c r="AR756" i="21" s="1"/>
  <c r="AT756" i="21" s="1"/>
  <c r="Q756" i="21"/>
  <c r="AS755" i="21"/>
  <c r="V755" i="21"/>
  <c r="U755" i="21"/>
  <c r="T755" i="21"/>
  <c r="S755" i="21"/>
  <c r="R755" i="21"/>
  <c r="Q755" i="21"/>
  <c r="P755" i="21"/>
  <c r="AR755" i="21" s="1"/>
  <c r="AT755" i="21" s="1"/>
  <c r="AS754" i="21"/>
  <c r="V754" i="21"/>
  <c r="U754" i="21"/>
  <c r="T754" i="21"/>
  <c r="S754" i="21"/>
  <c r="R754" i="21"/>
  <c r="P754" i="21" s="1"/>
  <c r="AR754" i="21" s="1"/>
  <c r="AT754" i="21" s="1"/>
  <c r="Q754" i="21"/>
  <c r="AS753" i="21"/>
  <c r="V753" i="21"/>
  <c r="U753" i="21"/>
  <c r="T753" i="21"/>
  <c r="S753" i="21"/>
  <c r="R753" i="21"/>
  <c r="Q753" i="21"/>
  <c r="P753" i="21"/>
  <c r="AR753" i="21" s="1"/>
  <c r="AT753" i="21" s="1"/>
  <c r="AS752" i="21"/>
  <c r="V752" i="21"/>
  <c r="U752" i="21"/>
  <c r="T752" i="21"/>
  <c r="S752" i="21"/>
  <c r="R752" i="21"/>
  <c r="P752" i="21" s="1"/>
  <c r="AR752" i="21" s="1"/>
  <c r="AT752" i="21" s="1"/>
  <c r="Q752" i="21"/>
  <c r="AS751" i="21"/>
  <c r="V751" i="21"/>
  <c r="U751" i="21"/>
  <c r="T751" i="21"/>
  <c r="S751" i="21"/>
  <c r="R751" i="21"/>
  <c r="P751" i="21" s="1"/>
  <c r="AR751" i="21" s="1"/>
  <c r="AT751" i="21" s="1"/>
  <c r="Q751" i="21"/>
  <c r="AS750" i="21"/>
  <c r="V750" i="21"/>
  <c r="U750" i="21"/>
  <c r="T750" i="21"/>
  <c r="S750" i="21"/>
  <c r="R750" i="21"/>
  <c r="P750" i="21" s="1"/>
  <c r="AR750" i="21" s="1"/>
  <c r="AT750" i="21" s="1"/>
  <c r="Q750" i="21"/>
  <c r="AS749" i="21"/>
  <c r="V749" i="21"/>
  <c r="U749" i="21"/>
  <c r="T749" i="21"/>
  <c r="S749" i="21"/>
  <c r="R749" i="21"/>
  <c r="P749" i="21" s="1"/>
  <c r="AR749" i="21" s="1"/>
  <c r="AT749" i="21" s="1"/>
  <c r="Q749" i="21"/>
  <c r="AS748" i="21"/>
  <c r="V748" i="21"/>
  <c r="U748" i="21"/>
  <c r="T748" i="21"/>
  <c r="S748" i="21"/>
  <c r="R748" i="21"/>
  <c r="P748" i="21" s="1"/>
  <c r="AR748" i="21" s="1"/>
  <c r="AT748" i="21" s="1"/>
  <c r="Q748" i="21"/>
  <c r="AS747" i="21"/>
  <c r="V747" i="21"/>
  <c r="U747" i="21"/>
  <c r="T747" i="21"/>
  <c r="S747" i="21"/>
  <c r="R747" i="21"/>
  <c r="P747" i="21" s="1"/>
  <c r="AR747" i="21" s="1"/>
  <c r="AT747" i="21" s="1"/>
  <c r="Q747" i="21"/>
  <c r="AS746" i="21"/>
  <c r="V746" i="21"/>
  <c r="U746" i="21"/>
  <c r="T746" i="21"/>
  <c r="S746" i="21"/>
  <c r="R746" i="21"/>
  <c r="P746" i="21" s="1"/>
  <c r="AR746" i="21" s="1"/>
  <c r="AT746" i="21" s="1"/>
  <c r="Q746" i="21"/>
  <c r="AS745" i="21"/>
  <c r="V745" i="21"/>
  <c r="U745" i="21"/>
  <c r="T745" i="21"/>
  <c r="S745" i="21"/>
  <c r="R745" i="21"/>
  <c r="P745" i="21" s="1"/>
  <c r="AR745" i="21" s="1"/>
  <c r="AT745" i="21" s="1"/>
  <c r="Q745" i="21"/>
  <c r="AS744" i="21"/>
  <c r="V744" i="21"/>
  <c r="U744" i="21"/>
  <c r="T744" i="21"/>
  <c r="S744" i="21"/>
  <c r="R744" i="21"/>
  <c r="P744" i="21" s="1"/>
  <c r="AR744" i="21" s="1"/>
  <c r="AT744" i="21" s="1"/>
  <c r="Q744" i="21"/>
  <c r="AS743" i="21"/>
  <c r="V743" i="21"/>
  <c r="U743" i="21"/>
  <c r="T743" i="21"/>
  <c r="S743" i="21"/>
  <c r="R743" i="21"/>
  <c r="P743" i="21" s="1"/>
  <c r="AR743" i="21" s="1"/>
  <c r="AT743" i="21" s="1"/>
  <c r="Q743" i="21"/>
  <c r="AS742" i="21"/>
  <c r="V742" i="21"/>
  <c r="U742" i="21"/>
  <c r="T742" i="21"/>
  <c r="S742" i="21"/>
  <c r="R742" i="21"/>
  <c r="P742" i="21" s="1"/>
  <c r="AR742" i="21" s="1"/>
  <c r="AT742" i="21" s="1"/>
  <c r="Q742" i="21"/>
  <c r="AS741" i="21"/>
  <c r="V741" i="21"/>
  <c r="U741" i="21"/>
  <c r="T741" i="21"/>
  <c r="S741" i="21"/>
  <c r="R741" i="21"/>
  <c r="Q741" i="21"/>
  <c r="P741" i="21"/>
  <c r="AR741" i="21" s="1"/>
  <c r="AT741" i="21" s="1"/>
  <c r="AS740" i="21"/>
  <c r="V740" i="21"/>
  <c r="U740" i="21"/>
  <c r="T740" i="21"/>
  <c r="S740" i="21"/>
  <c r="R740" i="21"/>
  <c r="P740" i="21" s="1"/>
  <c r="AR740" i="21" s="1"/>
  <c r="AT740" i="21" s="1"/>
  <c r="Q740" i="21"/>
  <c r="AS739" i="21"/>
  <c r="V739" i="21"/>
  <c r="U739" i="21"/>
  <c r="T739" i="21"/>
  <c r="S739" i="21"/>
  <c r="R739" i="21"/>
  <c r="P739" i="21" s="1"/>
  <c r="AR739" i="21" s="1"/>
  <c r="AT739" i="21" s="1"/>
  <c r="Q739" i="21"/>
  <c r="AS738" i="21"/>
  <c r="V738" i="21"/>
  <c r="U738" i="21"/>
  <c r="T738" i="21"/>
  <c r="S738" i="21"/>
  <c r="R738" i="21"/>
  <c r="P738" i="21" s="1"/>
  <c r="AR738" i="21" s="1"/>
  <c r="AT738" i="21" s="1"/>
  <c r="Q738" i="21"/>
  <c r="AS737" i="21"/>
  <c r="V737" i="21"/>
  <c r="U737" i="21"/>
  <c r="T737" i="21"/>
  <c r="S737" i="21"/>
  <c r="R737" i="21"/>
  <c r="P737" i="21" s="1"/>
  <c r="AR737" i="21" s="1"/>
  <c r="AT737" i="21" s="1"/>
  <c r="Q737" i="21"/>
  <c r="AS736" i="21"/>
  <c r="V736" i="21"/>
  <c r="U736" i="21"/>
  <c r="T736" i="21"/>
  <c r="S736" i="21"/>
  <c r="R736" i="21"/>
  <c r="P736" i="21" s="1"/>
  <c r="AR736" i="21" s="1"/>
  <c r="AT736" i="21" s="1"/>
  <c r="Q736" i="21"/>
  <c r="AS735" i="21"/>
  <c r="V735" i="21"/>
  <c r="U735" i="21"/>
  <c r="T735" i="21"/>
  <c r="S735" i="21"/>
  <c r="R735" i="21"/>
  <c r="P735" i="21" s="1"/>
  <c r="AR735" i="21" s="1"/>
  <c r="AT735" i="21" s="1"/>
  <c r="Q735" i="21"/>
  <c r="AS734" i="21"/>
  <c r="V734" i="21"/>
  <c r="U734" i="21"/>
  <c r="T734" i="21"/>
  <c r="S734" i="21"/>
  <c r="R734" i="21"/>
  <c r="P734" i="21" s="1"/>
  <c r="AR734" i="21" s="1"/>
  <c r="AT734" i="21" s="1"/>
  <c r="Q734" i="21"/>
  <c r="AS733" i="21"/>
  <c r="V733" i="21"/>
  <c r="U733" i="21"/>
  <c r="T733" i="21"/>
  <c r="S733" i="21"/>
  <c r="R733" i="21"/>
  <c r="P733" i="21" s="1"/>
  <c r="AR733" i="21" s="1"/>
  <c r="AT733" i="21" s="1"/>
  <c r="Q733" i="21"/>
  <c r="AS732" i="21"/>
  <c r="V732" i="21"/>
  <c r="U732" i="21"/>
  <c r="T732" i="21"/>
  <c r="S732" i="21"/>
  <c r="R732" i="21"/>
  <c r="P732" i="21" s="1"/>
  <c r="AR732" i="21" s="1"/>
  <c r="AT732" i="21" s="1"/>
  <c r="Q732" i="21"/>
  <c r="AS731" i="21"/>
  <c r="V731" i="21"/>
  <c r="U731" i="21"/>
  <c r="T731" i="21"/>
  <c r="S731" i="21"/>
  <c r="R731" i="21"/>
  <c r="Q731" i="21"/>
  <c r="P731" i="21"/>
  <c r="AR731" i="21" s="1"/>
  <c r="AT731" i="21" s="1"/>
  <c r="AS730" i="21"/>
  <c r="V730" i="21"/>
  <c r="U730" i="21"/>
  <c r="T730" i="21"/>
  <c r="S730" i="21"/>
  <c r="R730" i="21"/>
  <c r="P730" i="21" s="1"/>
  <c r="AR730" i="21" s="1"/>
  <c r="AT730" i="21" s="1"/>
  <c r="Q730" i="21"/>
  <c r="AS729" i="21"/>
  <c r="V729" i="21"/>
  <c r="U729" i="21"/>
  <c r="T729" i="21"/>
  <c r="S729" i="21"/>
  <c r="R729" i="21"/>
  <c r="Q729" i="21"/>
  <c r="P729" i="21"/>
  <c r="AR729" i="21" s="1"/>
  <c r="AT729" i="21" s="1"/>
  <c r="AS728" i="21"/>
  <c r="V728" i="21"/>
  <c r="U728" i="21"/>
  <c r="T728" i="21"/>
  <c r="S728" i="21"/>
  <c r="R728" i="21"/>
  <c r="P728" i="21" s="1"/>
  <c r="AR728" i="21" s="1"/>
  <c r="AT728" i="21" s="1"/>
  <c r="Q728" i="21"/>
  <c r="AS727" i="21"/>
  <c r="V727" i="21"/>
  <c r="U727" i="21"/>
  <c r="T727" i="21"/>
  <c r="S727" i="21"/>
  <c r="R727" i="21"/>
  <c r="P727" i="21" s="1"/>
  <c r="AR727" i="21" s="1"/>
  <c r="AT727" i="21" s="1"/>
  <c r="Q727" i="21"/>
  <c r="AS726" i="21"/>
  <c r="V726" i="21"/>
  <c r="U726" i="21"/>
  <c r="T726" i="21"/>
  <c r="S726" i="21"/>
  <c r="R726" i="21"/>
  <c r="P726" i="21" s="1"/>
  <c r="AR726" i="21" s="1"/>
  <c r="AT726" i="21" s="1"/>
  <c r="Q726" i="21"/>
  <c r="AS725" i="21"/>
  <c r="V725" i="21"/>
  <c r="U725" i="21"/>
  <c r="T725" i="21"/>
  <c r="S725" i="21"/>
  <c r="R725" i="21"/>
  <c r="P725" i="21" s="1"/>
  <c r="AR725" i="21" s="1"/>
  <c r="AT725" i="21" s="1"/>
  <c r="Q725" i="21"/>
  <c r="AS724" i="21"/>
  <c r="V724" i="21"/>
  <c r="U724" i="21"/>
  <c r="T724" i="21"/>
  <c r="S724" i="21"/>
  <c r="R724" i="21"/>
  <c r="P724" i="21" s="1"/>
  <c r="AR724" i="21" s="1"/>
  <c r="AT724" i="21" s="1"/>
  <c r="Q724" i="21"/>
  <c r="AS723" i="21"/>
  <c r="V723" i="21"/>
  <c r="U723" i="21"/>
  <c r="T723" i="21"/>
  <c r="S723" i="21"/>
  <c r="R723" i="21"/>
  <c r="P723" i="21" s="1"/>
  <c r="AR723" i="21" s="1"/>
  <c r="AT723" i="21" s="1"/>
  <c r="Q723" i="21"/>
  <c r="AS722" i="21"/>
  <c r="V722" i="21"/>
  <c r="U722" i="21"/>
  <c r="T722" i="21"/>
  <c r="S722" i="21"/>
  <c r="R722" i="21"/>
  <c r="P722" i="21" s="1"/>
  <c r="AR722" i="21" s="1"/>
  <c r="AT722" i="21" s="1"/>
  <c r="Q722" i="21"/>
  <c r="AS721" i="21"/>
  <c r="V721" i="21"/>
  <c r="U721" i="21"/>
  <c r="T721" i="21"/>
  <c r="S721" i="21"/>
  <c r="R721" i="21"/>
  <c r="P721" i="21" s="1"/>
  <c r="AR721" i="21" s="1"/>
  <c r="AT721" i="21" s="1"/>
  <c r="Q721" i="21"/>
  <c r="AS720" i="21"/>
  <c r="V720" i="21"/>
  <c r="U720" i="21"/>
  <c r="T720" i="21"/>
  <c r="S720" i="21"/>
  <c r="R720" i="21"/>
  <c r="P720" i="21" s="1"/>
  <c r="AR720" i="21" s="1"/>
  <c r="AT720" i="21" s="1"/>
  <c r="Q720" i="21"/>
  <c r="AS719" i="21"/>
  <c r="V719" i="21"/>
  <c r="U719" i="21"/>
  <c r="T719" i="21"/>
  <c r="S719" i="21"/>
  <c r="R719" i="21"/>
  <c r="P719" i="21" s="1"/>
  <c r="AR719" i="21" s="1"/>
  <c r="AT719" i="21" s="1"/>
  <c r="Q719" i="21"/>
  <c r="AS718" i="21"/>
  <c r="V718" i="21"/>
  <c r="U718" i="21"/>
  <c r="T718" i="21"/>
  <c r="S718" i="21"/>
  <c r="R718" i="21"/>
  <c r="P718" i="21" s="1"/>
  <c r="AR718" i="21" s="1"/>
  <c r="AT718" i="21" s="1"/>
  <c r="Q718" i="21"/>
  <c r="AS717" i="21"/>
  <c r="V717" i="21"/>
  <c r="U717" i="21"/>
  <c r="T717" i="21"/>
  <c r="S717" i="21"/>
  <c r="R717" i="21"/>
  <c r="P717" i="21" s="1"/>
  <c r="AR717" i="21" s="1"/>
  <c r="AT717" i="21" s="1"/>
  <c r="Q717" i="21"/>
  <c r="AS716" i="21"/>
  <c r="V716" i="21"/>
  <c r="U716" i="21"/>
  <c r="T716" i="21"/>
  <c r="S716" i="21"/>
  <c r="R716" i="21"/>
  <c r="P716" i="21" s="1"/>
  <c r="AR716" i="21" s="1"/>
  <c r="AT716" i="21" s="1"/>
  <c r="Q716" i="21"/>
  <c r="AS715" i="21"/>
  <c r="V715" i="21"/>
  <c r="U715" i="21"/>
  <c r="T715" i="21"/>
  <c r="S715" i="21"/>
  <c r="R715" i="21"/>
  <c r="P715" i="21" s="1"/>
  <c r="AR715" i="21" s="1"/>
  <c r="AT715" i="21" s="1"/>
  <c r="Q715" i="21"/>
  <c r="AS714" i="21"/>
  <c r="V714" i="21"/>
  <c r="U714" i="21"/>
  <c r="T714" i="21"/>
  <c r="S714" i="21"/>
  <c r="R714" i="21"/>
  <c r="P714" i="21" s="1"/>
  <c r="AR714" i="21" s="1"/>
  <c r="AT714" i="21" s="1"/>
  <c r="Q714" i="21"/>
  <c r="AS713" i="21"/>
  <c r="V713" i="21"/>
  <c r="U713" i="21"/>
  <c r="T713" i="21"/>
  <c r="S713" i="21"/>
  <c r="R713" i="21"/>
  <c r="Q713" i="21"/>
  <c r="P713" i="21"/>
  <c r="AR713" i="21" s="1"/>
  <c r="AT713" i="21" s="1"/>
  <c r="AS712" i="21"/>
  <c r="V712" i="21"/>
  <c r="U712" i="21"/>
  <c r="T712" i="21"/>
  <c r="S712" i="21"/>
  <c r="R712" i="21"/>
  <c r="P712" i="21" s="1"/>
  <c r="AR712" i="21" s="1"/>
  <c r="AT712" i="21" s="1"/>
  <c r="Q712" i="21"/>
  <c r="AS711" i="21"/>
  <c r="V711" i="21"/>
  <c r="U711" i="21"/>
  <c r="T711" i="21"/>
  <c r="S711" i="21"/>
  <c r="R711" i="21"/>
  <c r="Q711" i="21"/>
  <c r="P711" i="21"/>
  <c r="AR711" i="21" s="1"/>
  <c r="AT711" i="21" s="1"/>
  <c r="AS710" i="21"/>
  <c r="V710" i="21"/>
  <c r="U710" i="21"/>
  <c r="T710" i="21"/>
  <c r="S710" i="21"/>
  <c r="R710" i="21"/>
  <c r="P710" i="21" s="1"/>
  <c r="AR710" i="21" s="1"/>
  <c r="AT710" i="21" s="1"/>
  <c r="Q710" i="21"/>
  <c r="AS709" i="21"/>
  <c r="V709" i="21"/>
  <c r="U709" i="21"/>
  <c r="T709" i="21"/>
  <c r="S709" i="21"/>
  <c r="R709" i="21"/>
  <c r="P709" i="21" s="1"/>
  <c r="AR709" i="21" s="1"/>
  <c r="AT709" i="21" s="1"/>
  <c r="Q709" i="21"/>
  <c r="AS708" i="21"/>
  <c r="V708" i="21"/>
  <c r="U708" i="21"/>
  <c r="T708" i="21"/>
  <c r="S708" i="21"/>
  <c r="R708" i="21"/>
  <c r="P708" i="21" s="1"/>
  <c r="AR708" i="21" s="1"/>
  <c r="AT708" i="21" s="1"/>
  <c r="Q708" i="21"/>
  <c r="AS707" i="21"/>
  <c r="V707" i="21"/>
  <c r="U707" i="21"/>
  <c r="T707" i="21"/>
  <c r="S707" i="21"/>
  <c r="R707" i="21"/>
  <c r="P707" i="21" s="1"/>
  <c r="AR707" i="21" s="1"/>
  <c r="AT707" i="21" s="1"/>
  <c r="Q707" i="21"/>
  <c r="AS706" i="21"/>
  <c r="V706" i="21"/>
  <c r="U706" i="21"/>
  <c r="T706" i="21"/>
  <c r="S706" i="21"/>
  <c r="R706" i="21"/>
  <c r="P706" i="21" s="1"/>
  <c r="AR706" i="21" s="1"/>
  <c r="AT706" i="21" s="1"/>
  <c r="Q706" i="21"/>
  <c r="AS705" i="21"/>
  <c r="V705" i="21"/>
  <c r="U705" i="21"/>
  <c r="T705" i="21"/>
  <c r="S705" i="21"/>
  <c r="R705" i="21"/>
  <c r="P705" i="21" s="1"/>
  <c r="AR705" i="21" s="1"/>
  <c r="AT705" i="21" s="1"/>
  <c r="Q705" i="21"/>
  <c r="AS704" i="21"/>
  <c r="V704" i="21"/>
  <c r="U704" i="21"/>
  <c r="T704" i="21"/>
  <c r="S704" i="21"/>
  <c r="R704" i="21"/>
  <c r="P704" i="21" s="1"/>
  <c r="AR704" i="21" s="1"/>
  <c r="AT704" i="21" s="1"/>
  <c r="Q704" i="21"/>
  <c r="AS703" i="21"/>
  <c r="V703" i="21"/>
  <c r="U703" i="21"/>
  <c r="T703" i="21"/>
  <c r="S703" i="21"/>
  <c r="R703" i="21"/>
  <c r="P703" i="21" s="1"/>
  <c r="AR703" i="21" s="1"/>
  <c r="AT703" i="21" s="1"/>
  <c r="Q703" i="21"/>
  <c r="AS702" i="21"/>
  <c r="V702" i="21"/>
  <c r="U702" i="21"/>
  <c r="T702" i="21"/>
  <c r="S702" i="21"/>
  <c r="R702" i="21"/>
  <c r="P702" i="21" s="1"/>
  <c r="AR702" i="21" s="1"/>
  <c r="AT702" i="21" s="1"/>
  <c r="Q702" i="21"/>
  <c r="AS701" i="21"/>
  <c r="V701" i="21"/>
  <c r="U701" i="21"/>
  <c r="T701" i="21"/>
  <c r="S701" i="21"/>
  <c r="R701" i="21"/>
  <c r="Q701" i="21"/>
  <c r="P701" i="21"/>
  <c r="AR701" i="21" s="1"/>
  <c r="AT701" i="21" s="1"/>
  <c r="AS700" i="21"/>
  <c r="V700" i="21"/>
  <c r="U700" i="21"/>
  <c r="T700" i="21"/>
  <c r="S700" i="21"/>
  <c r="R700" i="21"/>
  <c r="P700" i="21" s="1"/>
  <c r="AR700" i="21" s="1"/>
  <c r="AT700" i="21" s="1"/>
  <c r="Q700" i="21"/>
  <c r="AS699" i="21"/>
  <c r="V699" i="21"/>
  <c r="U699" i="21"/>
  <c r="T699" i="21"/>
  <c r="S699" i="21"/>
  <c r="R699" i="21"/>
  <c r="P699" i="21" s="1"/>
  <c r="AR699" i="21" s="1"/>
  <c r="AT699" i="21" s="1"/>
  <c r="Q699" i="21"/>
  <c r="AS698" i="21"/>
  <c r="V698" i="21"/>
  <c r="U698" i="21"/>
  <c r="T698" i="21"/>
  <c r="S698" i="21"/>
  <c r="R698" i="21"/>
  <c r="P698" i="21" s="1"/>
  <c r="AR698" i="21" s="1"/>
  <c r="AT698" i="21" s="1"/>
  <c r="Q698" i="21"/>
  <c r="AS697" i="21"/>
  <c r="V697" i="21"/>
  <c r="U697" i="21"/>
  <c r="T697" i="21"/>
  <c r="S697" i="21"/>
  <c r="R697" i="21"/>
  <c r="P697" i="21" s="1"/>
  <c r="AR697" i="21" s="1"/>
  <c r="AT697" i="21" s="1"/>
  <c r="Q697" i="21"/>
  <c r="AS696" i="21"/>
  <c r="V696" i="21"/>
  <c r="U696" i="21"/>
  <c r="T696" i="21"/>
  <c r="S696" i="21"/>
  <c r="R696" i="21"/>
  <c r="P696" i="21" s="1"/>
  <c r="AR696" i="21" s="1"/>
  <c r="AT696" i="21" s="1"/>
  <c r="Q696" i="21"/>
  <c r="AS695" i="21"/>
  <c r="V695" i="21"/>
  <c r="U695" i="21"/>
  <c r="T695" i="21"/>
  <c r="S695" i="21"/>
  <c r="R695" i="21"/>
  <c r="P695" i="21" s="1"/>
  <c r="AR695" i="21" s="1"/>
  <c r="AT695" i="21" s="1"/>
  <c r="Q695" i="21"/>
  <c r="AS694" i="21"/>
  <c r="V694" i="21"/>
  <c r="U694" i="21"/>
  <c r="T694" i="21"/>
  <c r="S694" i="21"/>
  <c r="R694" i="21"/>
  <c r="P694" i="21" s="1"/>
  <c r="AR694" i="21" s="1"/>
  <c r="AT694" i="21" s="1"/>
  <c r="Q694" i="21"/>
  <c r="AS693" i="21"/>
  <c r="V693" i="21"/>
  <c r="U693" i="21"/>
  <c r="T693" i="21"/>
  <c r="S693" i="21"/>
  <c r="R693" i="21"/>
  <c r="P693" i="21" s="1"/>
  <c r="AR693" i="21" s="1"/>
  <c r="AT693" i="21" s="1"/>
  <c r="Q693" i="21"/>
  <c r="AS692" i="21"/>
  <c r="V692" i="21"/>
  <c r="U692" i="21"/>
  <c r="T692" i="21"/>
  <c r="S692" i="21"/>
  <c r="R692" i="21"/>
  <c r="P692" i="21" s="1"/>
  <c r="AR692" i="21" s="1"/>
  <c r="AT692" i="21" s="1"/>
  <c r="Q692" i="21"/>
  <c r="AS691" i="21"/>
  <c r="V691" i="21"/>
  <c r="U691" i="21"/>
  <c r="T691" i="21"/>
  <c r="S691" i="21"/>
  <c r="R691" i="21"/>
  <c r="P691" i="21" s="1"/>
  <c r="AR691" i="21" s="1"/>
  <c r="AT691" i="21" s="1"/>
  <c r="Q691" i="21"/>
  <c r="AS690" i="21"/>
  <c r="V690" i="21"/>
  <c r="U690" i="21"/>
  <c r="T690" i="21"/>
  <c r="S690" i="21"/>
  <c r="R690" i="21"/>
  <c r="P690" i="21" s="1"/>
  <c r="AR690" i="21" s="1"/>
  <c r="AT690" i="21" s="1"/>
  <c r="Q690" i="21"/>
  <c r="AS689" i="21"/>
  <c r="V689" i="21"/>
  <c r="U689" i="21"/>
  <c r="T689" i="21"/>
  <c r="S689" i="21"/>
  <c r="R689" i="21"/>
  <c r="P689" i="21" s="1"/>
  <c r="AR689" i="21" s="1"/>
  <c r="AT689" i="21" s="1"/>
  <c r="Q689" i="21"/>
  <c r="AS688" i="21"/>
  <c r="V688" i="21"/>
  <c r="U688" i="21"/>
  <c r="T688" i="21"/>
  <c r="S688" i="21"/>
  <c r="R688" i="21"/>
  <c r="P688" i="21" s="1"/>
  <c r="AR688" i="21" s="1"/>
  <c r="AT688" i="21" s="1"/>
  <c r="Q688" i="21"/>
  <c r="AS687" i="21"/>
  <c r="V687" i="21"/>
  <c r="U687" i="21"/>
  <c r="T687" i="21"/>
  <c r="S687" i="21"/>
  <c r="R687" i="21"/>
  <c r="P687" i="21" s="1"/>
  <c r="AR687" i="21" s="1"/>
  <c r="AT687" i="21" s="1"/>
  <c r="Q687" i="21"/>
  <c r="AS686" i="21"/>
  <c r="V686" i="21"/>
  <c r="U686" i="21"/>
  <c r="T686" i="21"/>
  <c r="S686" i="21"/>
  <c r="R686" i="21"/>
  <c r="P686" i="21" s="1"/>
  <c r="AR686" i="21" s="1"/>
  <c r="AT686" i="21" s="1"/>
  <c r="Q686" i="21"/>
  <c r="AS685" i="21"/>
  <c r="V685" i="21"/>
  <c r="U685" i="21"/>
  <c r="T685" i="21"/>
  <c r="S685" i="21"/>
  <c r="R685" i="21"/>
  <c r="P685" i="21" s="1"/>
  <c r="AR685" i="21" s="1"/>
  <c r="AT685" i="21" s="1"/>
  <c r="Q685" i="21"/>
  <c r="AS684" i="21"/>
  <c r="V684" i="21"/>
  <c r="U684" i="21"/>
  <c r="T684" i="21"/>
  <c r="S684" i="21"/>
  <c r="R684" i="21"/>
  <c r="P684" i="21" s="1"/>
  <c r="AR684" i="21" s="1"/>
  <c r="AT684" i="21" s="1"/>
  <c r="Q684" i="21"/>
  <c r="AS683" i="21"/>
  <c r="V683" i="21"/>
  <c r="U683" i="21"/>
  <c r="T683" i="21"/>
  <c r="S683" i="21"/>
  <c r="R683" i="21"/>
  <c r="P683" i="21" s="1"/>
  <c r="AR683" i="21" s="1"/>
  <c r="AT683" i="21" s="1"/>
  <c r="Q683" i="21"/>
  <c r="AS682" i="21"/>
  <c r="V682" i="21"/>
  <c r="U682" i="21"/>
  <c r="T682" i="21"/>
  <c r="S682" i="21"/>
  <c r="R682" i="21"/>
  <c r="P682" i="21" s="1"/>
  <c r="AR682" i="21" s="1"/>
  <c r="AT682" i="21" s="1"/>
  <c r="Q682" i="21"/>
  <c r="AS681" i="21"/>
  <c r="V681" i="21"/>
  <c r="U681" i="21"/>
  <c r="T681" i="21"/>
  <c r="S681" i="21"/>
  <c r="R681" i="21"/>
  <c r="P681" i="21" s="1"/>
  <c r="AR681" i="21" s="1"/>
  <c r="AT681" i="21" s="1"/>
  <c r="Q681" i="21"/>
  <c r="AS680" i="21"/>
  <c r="V680" i="21"/>
  <c r="U680" i="21"/>
  <c r="T680" i="21"/>
  <c r="S680" i="21"/>
  <c r="R680" i="21"/>
  <c r="P680" i="21" s="1"/>
  <c r="AR680" i="21" s="1"/>
  <c r="AT680" i="21" s="1"/>
  <c r="Q680" i="21"/>
  <c r="AS679" i="21"/>
  <c r="V679" i="21"/>
  <c r="U679" i="21"/>
  <c r="T679" i="21"/>
  <c r="S679" i="21"/>
  <c r="R679" i="21"/>
  <c r="P679" i="21" s="1"/>
  <c r="AR679" i="21" s="1"/>
  <c r="AT679" i="21" s="1"/>
  <c r="Q679" i="21"/>
  <c r="AS678" i="21"/>
  <c r="V678" i="21"/>
  <c r="U678" i="21"/>
  <c r="T678" i="21"/>
  <c r="S678" i="21"/>
  <c r="R678" i="21"/>
  <c r="P678" i="21" s="1"/>
  <c r="AR678" i="21" s="1"/>
  <c r="AT678" i="21" s="1"/>
  <c r="Q678" i="21"/>
  <c r="AS677" i="21"/>
  <c r="V677" i="21"/>
  <c r="U677" i="21"/>
  <c r="T677" i="21"/>
  <c r="S677" i="21"/>
  <c r="R677" i="21"/>
  <c r="P677" i="21" s="1"/>
  <c r="AR677" i="21" s="1"/>
  <c r="AT677" i="21" s="1"/>
  <c r="Q677" i="21"/>
  <c r="AS676" i="21"/>
  <c r="V676" i="21"/>
  <c r="U676" i="21"/>
  <c r="T676" i="21"/>
  <c r="S676" i="21"/>
  <c r="R676" i="21"/>
  <c r="P676" i="21" s="1"/>
  <c r="AR676" i="21" s="1"/>
  <c r="AT676" i="21" s="1"/>
  <c r="Q676" i="21"/>
  <c r="AS675" i="21"/>
  <c r="V675" i="21"/>
  <c r="U675" i="21"/>
  <c r="T675" i="21"/>
  <c r="S675" i="21"/>
  <c r="R675" i="21"/>
  <c r="P675" i="21" s="1"/>
  <c r="AR675" i="21" s="1"/>
  <c r="AT675" i="21" s="1"/>
  <c r="Q675" i="21"/>
  <c r="AS674" i="21"/>
  <c r="V674" i="21"/>
  <c r="U674" i="21"/>
  <c r="T674" i="21"/>
  <c r="S674" i="21"/>
  <c r="R674" i="21"/>
  <c r="P674" i="21" s="1"/>
  <c r="AR674" i="21" s="1"/>
  <c r="AT674" i="21" s="1"/>
  <c r="Q674" i="21"/>
  <c r="AS673" i="21"/>
  <c r="V673" i="21"/>
  <c r="U673" i="21"/>
  <c r="T673" i="21"/>
  <c r="S673" i="21"/>
  <c r="R673" i="21"/>
  <c r="P673" i="21" s="1"/>
  <c r="AR673" i="21" s="1"/>
  <c r="AT673" i="21" s="1"/>
  <c r="Q673" i="21"/>
  <c r="AS672" i="21"/>
  <c r="V672" i="21"/>
  <c r="U672" i="21"/>
  <c r="T672" i="21"/>
  <c r="S672" i="21"/>
  <c r="R672" i="21"/>
  <c r="P672" i="21" s="1"/>
  <c r="AR672" i="21" s="1"/>
  <c r="AT672" i="21" s="1"/>
  <c r="Q672" i="21"/>
  <c r="AS671" i="21"/>
  <c r="V671" i="21"/>
  <c r="U671" i="21"/>
  <c r="T671" i="21"/>
  <c r="S671" i="21"/>
  <c r="R671" i="21"/>
  <c r="P671" i="21" s="1"/>
  <c r="AR671" i="21" s="1"/>
  <c r="AT671" i="21" s="1"/>
  <c r="Q671" i="21"/>
  <c r="AS670" i="21"/>
  <c r="V670" i="21"/>
  <c r="U670" i="21"/>
  <c r="T670" i="21"/>
  <c r="S670" i="21"/>
  <c r="R670" i="21"/>
  <c r="P670" i="21" s="1"/>
  <c r="AR670" i="21" s="1"/>
  <c r="AT670" i="21" s="1"/>
  <c r="Q670" i="21"/>
  <c r="AS669" i="21"/>
  <c r="V669" i="21"/>
  <c r="U669" i="21"/>
  <c r="T669" i="21"/>
  <c r="S669" i="21"/>
  <c r="R669" i="21"/>
  <c r="P669" i="21" s="1"/>
  <c r="AR669" i="21" s="1"/>
  <c r="AT669" i="21" s="1"/>
  <c r="Q669" i="21"/>
  <c r="AS668" i="21"/>
  <c r="V668" i="21"/>
  <c r="U668" i="21"/>
  <c r="T668" i="21"/>
  <c r="S668" i="21"/>
  <c r="R668" i="21"/>
  <c r="P668" i="21" s="1"/>
  <c r="AR668" i="21" s="1"/>
  <c r="AT668" i="21" s="1"/>
  <c r="Q668" i="21"/>
  <c r="AS667" i="21"/>
  <c r="V667" i="21"/>
  <c r="U667" i="21"/>
  <c r="T667" i="21"/>
  <c r="S667" i="21"/>
  <c r="R667" i="21"/>
  <c r="P667" i="21" s="1"/>
  <c r="AR667" i="21" s="1"/>
  <c r="AT667" i="21" s="1"/>
  <c r="Q667" i="21"/>
  <c r="AS666" i="21"/>
  <c r="V666" i="21"/>
  <c r="U666" i="21"/>
  <c r="T666" i="21"/>
  <c r="S666" i="21"/>
  <c r="R666" i="21"/>
  <c r="P666" i="21" s="1"/>
  <c r="AR666" i="21" s="1"/>
  <c r="AT666" i="21" s="1"/>
  <c r="Q666" i="21"/>
  <c r="AS665" i="21"/>
  <c r="V665" i="21"/>
  <c r="U665" i="21"/>
  <c r="T665" i="21"/>
  <c r="S665" i="21"/>
  <c r="R665" i="21"/>
  <c r="P665" i="21" s="1"/>
  <c r="AR665" i="21" s="1"/>
  <c r="AT665" i="21" s="1"/>
  <c r="Q665" i="21"/>
  <c r="AS664" i="21"/>
  <c r="V664" i="21"/>
  <c r="U664" i="21"/>
  <c r="T664" i="21"/>
  <c r="S664" i="21"/>
  <c r="R664" i="21"/>
  <c r="P664" i="21" s="1"/>
  <c r="AR664" i="21" s="1"/>
  <c r="AT664" i="21" s="1"/>
  <c r="Q664" i="21"/>
  <c r="AS663" i="21"/>
  <c r="V663" i="21"/>
  <c r="U663" i="21"/>
  <c r="T663" i="21"/>
  <c r="S663" i="21"/>
  <c r="R663" i="21"/>
  <c r="P663" i="21" s="1"/>
  <c r="AR663" i="21" s="1"/>
  <c r="AT663" i="21" s="1"/>
  <c r="Q663" i="21"/>
  <c r="AS662" i="21"/>
  <c r="V662" i="21"/>
  <c r="U662" i="21"/>
  <c r="T662" i="21"/>
  <c r="S662" i="21"/>
  <c r="R662" i="21"/>
  <c r="P662" i="21" s="1"/>
  <c r="AR662" i="21" s="1"/>
  <c r="AT662" i="21" s="1"/>
  <c r="Q662" i="21"/>
  <c r="AS661" i="21"/>
  <c r="V661" i="21"/>
  <c r="U661" i="21"/>
  <c r="T661" i="21"/>
  <c r="S661" i="21"/>
  <c r="R661" i="21"/>
  <c r="P661" i="21" s="1"/>
  <c r="AR661" i="21" s="1"/>
  <c r="AT661" i="21" s="1"/>
  <c r="Q661" i="21"/>
  <c r="AS660" i="21"/>
  <c r="V660" i="21"/>
  <c r="U660" i="21"/>
  <c r="T660" i="21"/>
  <c r="S660" i="21"/>
  <c r="R660" i="21"/>
  <c r="P660" i="21" s="1"/>
  <c r="AR660" i="21" s="1"/>
  <c r="AT660" i="21" s="1"/>
  <c r="Q660" i="21"/>
  <c r="AS659" i="21"/>
  <c r="V659" i="21"/>
  <c r="U659" i="21"/>
  <c r="T659" i="21"/>
  <c r="S659" i="21"/>
  <c r="R659" i="21"/>
  <c r="P659" i="21" s="1"/>
  <c r="AR659" i="21" s="1"/>
  <c r="AT659" i="21" s="1"/>
  <c r="Q659" i="21"/>
  <c r="AS658" i="21"/>
  <c r="V658" i="21"/>
  <c r="U658" i="21"/>
  <c r="T658" i="21"/>
  <c r="S658" i="21"/>
  <c r="R658" i="21"/>
  <c r="P658" i="21" s="1"/>
  <c r="AR658" i="21" s="1"/>
  <c r="AT658" i="21" s="1"/>
  <c r="Q658" i="21"/>
  <c r="AS657" i="21"/>
  <c r="V657" i="21"/>
  <c r="U657" i="21"/>
  <c r="T657" i="21"/>
  <c r="S657" i="21"/>
  <c r="R657" i="21"/>
  <c r="P657" i="21" s="1"/>
  <c r="AR657" i="21" s="1"/>
  <c r="AT657" i="21" s="1"/>
  <c r="Q657" i="21"/>
  <c r="AS656" i="21"/>
  <c r="V656" i="21"/>
  <c r="U656" i="21"/>
  <c r="T656" i="21"/>
  <c r="S656" i="21"/>
  <c r="R656" i="21"/>
  <c r="P656" i="21" s="1"/>
  <c r="AR656" i="21" s="1"/>
  <c r="AT656" i="21" s="1"/>
  <c r="Q656" i="21"/>
  <c r="AS655" i="21"/>
  <c r="V655" i="21"/>
  <c r="U655" i="21"/>
  <c r="T655" i="21"/>
  <c r="S655" i="21"/>
  <c r="R655" i="21"/>
  <c r="Q655" i="21"/>
  <c r="P655" i="21"/>
  <c r="AR655" i="21" s="1"/>
  <c r="AT655" i="21" s="1"/>
  <c r="AS654" i="21"/>
  <c r="V654" i="21"/>
  <c r="U654" i="21"/>
  <c r="T654" i="21"/>
  <c r="S654" i="21"/>
  <c r="R654" i="21"/>
  <c r="P654" i="21" s="1"/>
  <c r="AR654" i="21" s="1"/>
  <c r="AT654" i="21" s="1"/>
  <c r="Q654" i="21"/>
  <c r="AS653" i="21"/>
  <c r="V653" i="21"/>
  <c r="U653" i="21"/>
  <c r="T653" i="21"/>
  <c r="S653" i="21"/>
  <c r="R653" i="21"/>
  <c r="P653" i="21" s="1"/>
  <c r="AR653" i="21" s="1"/>
  <c r="AT653" i="21" s="1"/>
  <c r="Q653" i="21"/>
  <c r="AS652" i="21"/>
  <c r="V652" i="21"/>
  <c r="U652" i="21"/>
  <c r="T652" i="21"/>
  <c r="S652" i="21"/>
  <c r="R652" i="21"/>
  <c r="P652" i="21" s="1"/>
  <c r="AR652" i="21" s="1"/>
  <c r="AT652" i="21" s="1"/>
  <c r="Q652" i="21"/>
  <c r="AS651" i="21"/>
  <c r="V651" i="21"/>
  <c r="U651" i="21"/>
  <c r="T651" i="21"/>
  <c r="S651" i="21"/>
  <c r="R651" i="21"/>
  <c r="P651" i="21" s="1"/>
  <c r="AR651" i="21" s="1"/>
  <c r="AT651" i="21" s="1"/>
  <c r="Q651" i="21"/>
  <c r="AS650" i="21"/>
  <c r="V650" i="21"/>
  <c r="U650" i="21"/>
  <c r="T650" i="21"/>
  <c r="S650" i="21"/>
  <c r="R650" i="21"/>
  <c r="P650" i="21" s="1"/>
  <c r="AR650" i="21" s="1"/>
  <c r="AT650" i="21" s="1"/>
  <c r="Q650" i="21"/>
  <c r="AS649" i="21"/>
  <c r="V649" i="21"/>
  <c r="U649" i="21"/>
  <c r="T649" i="21"/>
  <c r="S649" i="21"/>
  <c r="R649" i="21"/>
  <c r="P649" i="21" s="1"/>
  <c r="AR649" i="21" s="1"/>
  <c r="AT649" i="21" s="1"/>
  <c r="Q649" i="21"/>
  <c r="AS648" i="21"/>
  <c r="V648" i="21"/>
  <c r="U648" i="21"/>
  <c r="T648" i="21"/>
  <c r="S648" i="21"/>
  <c r="R648" i="21"/>
  <c r="P648" i="21" s="1"/>
  <c r="AR648" i="21" s="1"/>
  <c r="AT648" i="21" s="1"/>
  <c r="Q648" i="21"/>
  <c r="AS647" i="21"/>
  <c r="V647" i="21"/>
  <c r="U647" i="21"/>
  <c r="T647" i="21"/>
  <c r="S647" i="21"/>
  <c r="R647" i="21"/>
  <c r="P647" i="21" s="1"/>
  <c r="AR647" i="21" s="1"/>
  <c r="AT647" i="21" s="1"/>
  <c r="Q647" i="21"/>
  <c r="AS646" i="21"/>
  <c r="V646" i="21"/>
  <c r="U646" i="21"/>
  <c r="T646" i="21"/>
  <c r="S646" i="21"/>
  <c r="R646" i="21"/>
  <c r="P646" i="21" s="1"/>
  <c r="AR646" i="21" s="1"/>
  <c r="AT646" i="21" s="1"/>
  <c r="Q646" i="21"/>
  <c r="AS645" i="21"/>
  <c r="V645" i="21"/>
  <c r="U645" i="21"/>
  <c r="T645" i="21"/>
  <c r="S645" i="21"/>
  <c r="R645" i="21"/>
  <c r="P645" i="21" s="1"/>
  <c r="AR645" i="21" s="1"/>
  <c r="AT645" i="21" s="1"/>
  <c r="Q645" i="21"/>
  <c r="AS644" i="21"/>
  <c r="V644" i="21"/>
  <c r="U644" i="21"/>
  <c r="T644" i="21"/>
  <c r="S644" i="21"/>
  <c r="R644" i="21"/>
  <c r="P644" i="21" s="1"/>
  <c r="AR644" i="21" s="1"/>
  <c r="AT644" i="21" s="1"/>
  <c r="Q644" i="21"/>
  <c r="AS643" i="21"/>
  <c r="V643" i="21"/>
  <c r="U643" i="21"/>
  <c r="T643" i="21"/>
  <c r="S643" i="21"/>
  <c r="R643" i="21"/>
  <c r="Q643" i="21"/>
  <c r="P643" i="21"/>
  <c r="AR643" i="21" s="1"/>
  <c r="AT643" i="21" s="1"/>
  <c r="AS642" i="21"/>
  <c r="V642" i="21"/>
  <c r="U642" i="21"/>
  <c r="T642" i="21"/>
  <c r="S642" i="21"/>
  <c r="R642" i="21"/>
  <c r="P642" i="21" s="1"/>
  <c r="AR642" i="21" s="1"/>
  <c r="AT642" i="21" s="1"/>
  <c r="Q642" i="21"/>
  <c r="AS641" i="21"/>
  <c r="V641" i="21"/>
  <c r="U641" i="21"/>
  <c r="T641" i="21"/>
  <c r="S641" i="21"/>
  <c r="R641" i="21"/>
  <c r="P641" i="21" s="1"/>
  <c r="AR641" i="21" s="1"/>
  <c r="AT641" i="21" s="1"/>
  <c r="Q641" i="21"/>
  <c r="AS640" i="21"/>
  <c r="V640" i="21"/>
  <c r="U640" i="21"/>
  <c r="T640" i="21"/>
  <c r="S640" i="21"/>
  <c r="R640" i="21"/>
  <c r="P640" i="21" s="1"/>
  <c r="AR640" i="21" s="1"/>
  <c r="AT640" i="21" s="1"/>
  <c r="Q640" i="21"/>
  <c r="AS639" i="21"/>
  <c r="V639" i="21"/>
  <c r="U639" i="21"/>
  <c r="T639" i="21"/>
  <c r="S639" i="21"/>
  <c r="R639" i="21"/>
  <c r="P639" i="21" s="1"/>
  <c r="AR639" i="21" s="1"/>
  <c r="AT639" i="21" s="1"/>
  <c r="Q639" i="21"/>
  <c r="AS638" i="21"/>
  <c r="V638" i="21"/>
  <c r="U638" i="21"/>
  <c r="T638" i="21"/>
  <c r="S638" i="21"/>
  <c r="R638" i="21"/>
  <c r="P638" i="21" s="1"/>
  <c r="AR638" i="21" s="1"/>
  <c r="AT638" i="21" s="1"/>
  <c r="Q638" i="21"/>
  <c r="AS637" i="21"/>
  <c r="V637" i="21"/>
  <c r="U637" i="21"/>
  <c r="T637" i="21"/>
  <c r="S637" i="21"/>
  <c r="R637" i="21"/>
  <c r="P637" i="21" s="1"/>
  <c r="AR637" i="21" s="1"/>
  <c r="AT637" i="21" s="1"/>
  <c r="Q637" i="21"/>
  <c r="AS636" i="21"/>
  <c r="V636" i="21"/>
  <c r="U636" i="21"/>
  <c r="T636" i="21"/>
  <c r="S636" i="21"/>
  <c r="R636" i="21"/>
  <c r="P636" i="21" s="1"/>
  <c r="AR636" i="21" s="1"/>
  <c r="AT636" i="21" s="1"/>
  <c r="Q636" i="21"/>
  <c r="AS635" i="21"/>
  <c r="V635" i="21"/>
  <c r="U635" i="21"/>
  <c r="T635" i="21"/>
  <c r="S635" i="21"/>
  <c r="R635" i="21"/>
  <c r="P635" i="21" s="1"/>
  <c r="AR635" i="21" s="1"/>
  <c r="AT635" i="21" s="1"/>
  <c r="Q635" i="21"/>
  <c r="AS634" i="21"/>
  <c r="V634" i="21"/>
  <c r="U634" i="21"/>
  <c r="T634" i="21"/>
  <c r="S634" i="21"/>
  <c r="R634" i="21"/>
  <c r="P634" i="21" s="1"/>
  <c r="AR634" i="21" s="1"/>
  <c r="AT634" i="21" s="1"/>
  <c r="Q634" i="21"/>
  <c r="AS633" i="21"/>
  <c r="V633" i="21"/>
  <c r="U633" i="21"/>
  <c r="T633" i="21"/>
  <c r="S633" i="21"/>
  <c r="R633" i="21"/>
  <c r="P633" i="21" s="1"/>
  <c r="AR633" i="21" s="1"/>
  <c r="AT633" i="21" s="1"/>
  <c r="Q633" i="21"/>
  <c r="AS632" i="21"/>
  <c r="V632" i="21"/>
  <c r="U632" i="21"/>
  <c r="T632" i="21"/>
  <c r="S632" i="21"/>
  <c r="R632" i="21"/>
  <c r="P632" i="21" s="1"/>
  <c r="AR632" i="21" s="1"/>
  <c r="AT632" i="21" s="1"/>
  <c r="Q632" i="21"/>
  <c r="AS631" i="21"/>
  <c r="V631" i="21"/>
  <c r="U631" i="21"/>
  <c r="T631" i="21"/>
  <c r="S631" i="21"/>
  <c r="R631" i="21"/>
  <c r="P631" i="21" s="1"/>
  <c r="AR631" i="21" s="1"/>
  <c r="AT631" i="21" s="1"/>
  <c r="Q631" i="21"/>
  <c r="AS630" i="21"/>
  <c r="V630" i="21"/>
  <c r="U630" i="21"/>
  <c r="T630" i="21"/>
  <c r="S630" i="21"/>
  <c r="R630" i="21"/>
  <c r="P630" i="21" s="1"/>
  <c r="AR630" i="21" s="1"/>
  <c r="AT630" i="21" s="1"/>
  <c r="Q630" i="21"/>
  <c r="AS629" i="21"/>
  <c r="V629" i="21"/>
  <c r="U629" i="21"/>
  <c r="T629" i="21"/>
  <c r="S629" i="21"/>
  <c r="R629" i="21"/>
  <c r="P629" i="21" s="1"/>
  <c r="AR629" i="21" s="1"/>
  <c r="AT629" i="21" s="1"/>
  <c r="Q629" i="21"/>
  <c r="AS628" i="21"/>
  <c r="V628" i="21"/>
  <c r="U628" i="21"/>
  <c r="T628" i="21"/>
  <c r="S628" i="21"/>
  <c r="R628" i="21"/>
  <c r="P628" i="21" s="1"/>
  <c r="AR628" i="21" s="1"/>
  <c r="AT628" i="21" s="1"/>
  <c r="Q628" i="21"/>
  <c r="AS627" i="21"/>
  <c r="V627" i="21"/>
  <c r="U627" i="21"/>
  <c r="T627" i="21"/>
  <c r="S627" i="21"/>
  <c r="R627" i="21"/>
  <c r="P627" i="21" s="1"/>
  <c r="AR627" i="21" s="1"/>
  <c r="AT627" i="21" s="1"/>
  <c r="Q627" i="21"/>
  <c r="AS626" i="21"/>
  <c r="V626" i="21"/>
  <c r="U626" i="21"/>
  <c r="T626" i="21"/>
  <c r="S626" i="21"/>
  <c r="R626" i="21"/>
  <c r="P626" i="21" s="1"/>
  <c r="AR626" i="21" s="1"/>
  <c r="AT626" i="21" s="1"/>
  <c r="Q626" i="21"/>
  <c r="AS625" i="21"/>
  <c r="V625" i="21"/>
  <c r="U625" i="21"/>
  <c r="T625" i="21"/>
  <c r="S625" i="21"/>
  <c r="R625" i="21"/>
  <c r="P625" i="21" s="1"/>
  <c r="AR625" i="21" s="1"/>
  <c r="AT625" i="21" s="1"/>
  <c r="Q625" i="21"/>
  <c r="AS624" i="21"/>
  <c r="V624" i="21"/>
  <c r="U624" i="21"/>
  <c r="T624" i="21"/>
  <c r="S624" i="21"/>
  <c r="R624" i="21"/>
  <c r="P624" i="21" s="1"/>
  <c r="AR624" i="21" s="1"/>
  <c r="AT624" i="21" s="1"/>
  <c r="Q624" i="21"/>
  <c r="AS623" i="21"/>
  <c r="V623" i="21"/>
  <c r="U623" i="21"/>
  <c r="T623" i="21"/>
  <c r="S623" i="21"/>
  <c r="R623" i="21"/>
  <c r="P623" i="21" s="1"/>
  <c r="AR623" i="21" s="1"/>
  <c r="AT623" i="21" s="1"/>
  <c r="Q623" i="21"/>
  <c r="AS622" i="21"/>
  <c r="V622" i="21"/>
  <c r="U622" i="21"/>
  <c r="T622" i="21"/>
  <c r="S622" i="21"/>
  <c r="R622" i="21"/>
  <c r="P622" i="21" s="1"/>
  <c r="AR622" i="21" s="1"/>
  <c r="AT622" i="21" s="1"/>
  <c r="Q622" i="21"/>
  <c r="AS621" i="21"/>
  <c r="V621" i="21"/>
  <c r="U621" i="21"/>
  <c r="T621" i="21"/>
  <c r="S621" i="21"/>
  <c r="R621" i="21"/>
  <c r="P621" i="21" s="1"/>
  <c r="AR621" i="21" s="1"/>
  <c r="AT621" i="21" s="1"/>
  <c r="Q621" i="21"/>
  <c r="AS620" i="21"/>
  <c r="V620" i="21"/>
  <c r="U620" i="21"/>
  <c r="T620" i="21"/>
  <c r="S620" i="21"/>
  <c r="R620" i="21"/>
  <c r="P620" i="21" s="1"/>
  <c r="AR620" i="21" s="1"/>
  <c r="AT620" i="21" s="1"/>
  <c r="Q620" i="21"/>
  <c r="AS619" i="21"/>
  <c r="V619" i="21"/>
  <c r="U619" i="21"/>
  <c r="T619" i="21"/>
  <c r="S619" i="21"/>
  <c r="R619" i="21"/>
  <c r="P619" i="21" s="1"/>
  <c r="AR619" i="21" s="1"/>
  <c r="AT619" i="21" s="1"/>
  <c r="Q619" i="21"/>
  <c r="AS618" i="21"/>
  <c r="V618" i="21"/>
  <c r="U618" i="21"/>
  <c r="T618" i="21"/>
  <c r="S618" i="21"/>
  <c r="R618" i="21"/>
  <c r="P618" i="21" s="1"/>
  <c r="AR618" i="21" s="1"/>
  <c r="AT618" i="21" s="1"/>
  <c r="Q618" i="21"/>
  <c r="AS617" i="21"/>
  <c r="V617" i="21"/>
  <c r="U617" i="21"/>
  <c r="T617" i="21"/>
  <c r="S617" i="21"/>
  <c r="R617" i="21"/>
  <c r="P617" i="21" s="1"/>
  <c r="AR617" i="21" s="1"/>
  <c r="AT617" i="21" s="1"/>
  <c r="Q617" i="21"/>
  <c r="AS616" i="21"/>
  <c r="V616" i="21"/>
  <c r="U616" i="21"/>
  <c r="T616" i="21"/>
  <c r="S616" i="21"/>
  <c r="R616" i="21"/>
  <c r="P616" i="21" s="1"/>
  <c r="AR616" i="21" s="1"/>
  <c r="AT616" i="21" s="1"/>
  <c r="Q616" i="21"/>
  <c r="AS615" i="21"/>
  <c r="V615" i="21"/>
  <c r="U615" i="21"/>
  <c r="T615" i="21"/>
  <c r="S615" i="21"/>
  <c r="R615" i="21"/>
  <c r="P615" i="21" s="1"/>
  <c r="AR615" i="21" s="1"/>
  <c r="AT615" i="21" s="1"/>
  <c r="Q615" i="21"/>
  <c r="AS614" i="21"/>
  <c r="V614" i="21"/>
  <c r="U614" i="21"/>
  <c r="T614" i="21"/>
  <c r="S614" i="21"/>
  <c r="R614" i="21"/>
  <c r="P614" i="21" s="1"/>
  <c r="AR614" i="21" s="1"/>
  <c r="AT614" i="21" s="1"/>
  <c r="Q614" i="21"/>
  <c r="AS613" i="21"/>
  <c r="V613" i="21"/>
  <c r="U613" i="21"/>
  <c r="T613" i="21"/>
  <c r="S613" i="21"/>
  <c r="R613" i="21"/>
  <c r="P613" i="21" s="1"/>
  <c r="AR613" i="21" s="1"/>
  <c r="AT613" i="21" s="1"/>
  <c r="Q613" i="21"/>
  <c r="AS612" i="21"/>
  <c r="V612" i="21"/>
  <c r="U612" i="21"/>
  <c r="T612" i="21"/>
  <c r="S612" i="21"/>
  <c r="R612" i="21"/>
  <c r="P612" i="21" s="1"/>
  <c r="AR612" i="21" s="1"/>
  <c r="AT612" i="21" s="1"/>
  <c r="Q612" i="21"/>
  <c r="AS611" i="21"/>
  <c r="V611" i="21"/>
  <c r="U611" i="21"/>
  <c r="T611" i="21"/>
  <c r="S611" i="21"/>
  <c r="R611" i="21"/>
  <c r="Q611" i="21"/>
  <c r="P611" i="21"/>
  <c r="AR611" i="21" s="1"/>
  <c r="AT611" i="21" s="1"/>
  <c r="AS610" i="21"/>
  <c r="V610" i="21"/>
  <c r="U610" i="21"/>
  <c r="T610" i="21"/>
  <c r="S610" i="21"/>
  <c r="R610" i="21"/>
  <c r="Q610" i="21"/>
  <c r="P610" i="21"/>
  <c r="AR610" i="21" s="1"/>
  <c r="AT610" i="21" s="1"/>
  <c r="AS609" i="21"/>
  <c r="V609" i="21"/>
  <c r="U609" i="21"/>
  <c r="T609" i="21"/>
  <c r="S609" i="21"/>
  <c r="R609" i="21"/>
  <c r="Q609" i="21"/>
  <c r="P609" i="21"/>
  <c r="AR609" i="21" s="1"/>
  <c r="AT609" i="21" s="1"/>
  <c r="AS608" i="21"/>
  <c r="V608" i="21"/>
  <c r="U608" i="21"/>
  <c r="T608" i="21"/>
  <c r="S608" i="21"/>
  <c r="R608" i="21"/>
  <c r="P608" i="21" s="1"/>
  <c r="AR608" i="21" s="1"/>
  <c r="AT608" i="21" s="1"/>
  <c r="Q608" i="21"/>
  <c r="AS607" i="21"/>
  <c r="V607" i="21"/>
  <c r="U607" i="21"/>
  <c r="T607" i="21"/>
  <c r="S607" i="21"/>
  <c r="R607" i="21"/>
  <c r="P607" i="21" s="1"/>
  <c r="AR607" i="21" s="1"/>
  <c r="AT607" i="21" s="1"/>
  <c r="Q607" i="21"/>
  <c r="AS606" i="21"/>
  <c r="V606" i="21"/>
  <c r="U606" i="21"/>
  <c r="T606" i="21"/>
  <c r="S606" i="21"/>
  <c r="R606" i="21"/>
  <c r="P606" i="21" s="1"/>
  <c r="AR606" i="21" s="1"/>
  <c r="AT606" i="21" s="1"/>
  <c r="Q606" i="21"/>
  <c r="AS605" i="21"/>
  <c r="V605" i="21"/>
  <c r="U605" i="21"/>
  <c r="T605" i="21"/>
  <c r="S605" i="21"/>
  <c r="R605" i="21"/>
  <c r="P605" i="21" s="1"/>
  <c r="AR605" i="21" s="1"/>
  <c r="AT605" i="21" s="1"/>
  <c r="Q605" i="21"/>
  <c r="AS604" i="21"/>
  <c r="V604" i="21"/>
  <c r="U604" i="21"/>
  <c r="T604" i="21"/>
  <c r="S604" i="21"/>
  <c r="R604" i="21"/>
  <c r="P604" i="21" s="1"/>
  <c r="AR604" i="21" s="1"/>
  <c r="AT604" i="21" s="1"/>
  <c r="Q604" i="21"/>
  <c r="AS603" i="21"/>
  <c r="V603" i="21"/>
  <c r="U603" i="21"/>
  <c r="T603" i="21"/>
  <c r="S603" i="21"/>
  <c r="R603" i="21"/>
  <c r="P603" i="21" s="1"/>
  <c r="AR603" i="21" s="1"/>
  <c r="AT603" i="21" s="1"/>
  <c r="Q603" i="21"/>
  <c r="AS602" i="21"/>
  <c r="V602" i="21"/>
  <c r="U602" i="21"/>
  <c r="T602" i="21"/>
  <c r="S602" i="21"/>
  <c r="R602" i="21"/>
  <c r="P602" i="21" s="1"/>
  <c r="AR602" i="21" s="1"/>
  <c r="AT602" i="21" s="1"/>
  <c r="Q602" i="21"/>
  <c r="AS601" i="21"/>
  <c r="V601" i="21"/>
  <c r="U601" i="21"/>
  <c r="T601" i="21"/>
  <c r="S601" i="21"/>
  <c r="R601" i="21"/>
  <c r="P601" i="21" s="1"/>
  <c r="AR601" i="21" s="1"/>
  <c r="AT601" i="21" s="1"/>
  <c r="Q601" i="21"/>
  <c r="AS600" i="21"/>
  <c r="V600" i="21"/>
  <c r="U600" i="21"/>
  <c r="T600" i="21"/>
  <c r="S600" i="21"/>
  <c r="R600" i="21"/>
  <c r="P600" i="21" s="1"/>
  <c r="AR600" i="21" s="1"/>
  <c r="AT600" i="21" s="1"/>
  <c r="Q600" i="21"/>
  <c r="AS599" i="21"/>
  <c r="V599" i="21"/>
  <c r="U599" i="21"/>
  <c r="T599" i="21"/>
  <c r="S599" i="21"/>
  <c r="R599" i="21"/>
  <c r="P599" i="21" s="1"/>
  <c r="AR599" i="21" s="1"/>
  <c r="AT599" i="21" s="1"/>
  <c r="Q599" i="21"/>
  <c r="AS598" i="21"/>
  <c r="V598" i="21"/>
  <c r="U598" i="21"/>
  <c r="T598" i="21"/>
  <c r="S598" i="21"/>
  <c r="R598" i="21"/>
  <c r="P598" i="21" s="1"/>
  <c r="AR598" i="21" s="1"/>
  <c r="AT598" i="21" s="1"/>
  <c r="Q598" i="21"/>
  <c r="AS597" i="21"/>
  <c r="V597" i="21"/>
  <c r="U597" i="21"/>
  <c r="T597" i="21"/>
  <c r="S597" i="21"/>
  <c r="R597" i="21"/>
  <c r="P597" i="21" s="1"/>
  <c r="AR597" i="21" s="1"/>
  <c r="AT597" i="21" s="1"/>
  <c r="Q597" i="21"/>
  <c r="AS596" i="21"/>
  <c r="V596" i="21"/>
  <c r="U596" i="21"/>
  <c r="T596" i="21"/>
  <c r="S596" i="21"/>
  <c r="R596" i="21"/>
  <c r="P596" i="21" s="1"/>
  <c r="AR596" i="21" s="1"/>
  <c r="AT596" i="21" s="1"/>
  <c r="Q596" i="21"/>
  <c r="AS595" i="21"/>
  <c r="V595" i="21"/>
  <c r="U595" i="21"/>
  <c r="T595" i="21"/>
  <c r="S595" i="21"/>
  <c r="R595" i="21"/>
  <c r="P595" i="21" s="1"/>
  <c r="AR595" i="21" s="1"/>
  <c r="AT595" i="21" s="1"/>
  <c r="Q595" i="21"/>
  <c r="AS594" i="21"/>
  <c r="V594" i="21"/>
  <c r="U594" i="21"/>
  <c r="T594" i="21"/>
  <c r="S594" i="21"/>
  <c r="R594" i="21"/>
  <c r="P594" i="21" s="1"/>
  <c r="AR594" i="21" s="1"/>
  <c r="AT594" i="21" s="1"/>
  <c r="Q594" i="21"/>
  <c r="AS593" i="21"/>
  <c r="V593" i="21"/>
  <c r="U593" i="21"/>
  <c r="T593" i="21"/>
  <c r="S593" i="21"/>
  <c r="R593" i="21"/>
  <c r="P593" i="21" s="1"/>
  <c r="AR593" i="21" s="1"/>
  <c r="AT593" i="21" s="1"/>
  <c r="Q593" i="21"/>
  <c r="AS592" i="21"/>
  <c r="V592" i="21"/>
  <c r="U592" i="21"/>
  <c r="T592" i="21"/>
  <c r="S592" i="21"/>
  <c r="R592" i="21"/>
  <c r="P592" i="21" s="1"/>
  <c r="AR592" i="21" s="1"/>
  <c r="AT592" i="21" s="1"/>
  <c r="Q592" i="21"/>
  <c r="AS591" i="21"/>
  <c r="V591" i="21"/>
  <c r="U591" i="21"/>
  <c r="T591" i="21"/>
  <c r="S591" i="21"/>
  <c r="R591" i="21"/>
  <c r="P591" i="21" s="1"/>
  <c r="AR591" i="21" s="1"/>
  <c r="AT591" i="21" s="1"/>
  <c r="Q591" i="21"/>
  <c r="AS590" i="21"/>
  <c r="V590" i="21"/>
  <c r="U590" i="21"/>
  <c r="T590" i="21"/>
  <c r="S590" i="21"/>
  <c r="R590" i="21"/>
  <c r="P590" i="21" s="1"/>
  <c r="AR590" i="21" s="1"/>
  <c r="AT590" i="21" s="1"/>
  <c r="Q590" i="21"/>
  <c r="AS589" i="21"/>
  <c r="V589" i="21"/>
  <c r="U589" i="21"/>
  <c r="T589" i="21"/>
  <c r="S589" i="21"/>
  <c r="R589" i="21"/>
  <c r="P589" i="21" s="1"/>
  <c r="AR589" i="21" s="1"/>
  <c r="AT589" i="21" s="1"/>
  <c r="Q589" i="21"/>
  <c r="AS588" i="21"/>
  <c r="V588" i="21"/>
  <c r="U588" i="21"/>
  <c r="T588" i="21"/>
  <c r="S588" i="21"/>
  <c r="R588" i="21"/>
  <c r="P588" i="21" s="1"/>
  <c r="AR588" i="21" s="1"/>
  <c r="AT588" i="21" s="1"/>
  <c r="Q588" i="21"/>
  <c r="AS587" i="21"/>
  <c r="V587" i="21"/>
  <c r="U587" i="21"/>
  <c r="T587" i="21"/>
  <c r="S587" i="21"/>
  <c r="R587" i="21"/>
  <c r="P587" i="21" s="1"/>
  <c r="AR587" i="21" s="1"/>
  <c r="AT587" i="21" s="1"/>
  <c r="Q587" i="21"/>
  <c r="AS586" i="21"/>
  <c r="V586" i="21"/>
  <c r="U586" i="21"/>
  <c r="T586" i="21"/>
  <c r="S586" i="21"/>
  <c r="R586" i="21"/>
  <c r="P586" i="21" s="1"/>
  <c r="AR586" i="21" s="1"/>
  <c r="AT586" i="21" s="1"/>
  <c r="Q586" i="21"/>
  <c r="AS585" i="21"/>
  <c r="V585" i="21"/>
  <c r="U585" i="21"/>
  <c r="T585" i="21"/>
  <c r="S585" i="21"/>
  <c r="R585" i="21"/>
  <c r="P585" i="21" s="1"/>
  <c r="AR585" i="21" s="1"/>
  <c r="AT585" i="21" s="1"/>
  <c r="Q585" i="21"/>
  <c r="AS584" i="21"/>
  <c r="V584" i="21"/>
  <c r="U584" i="21"/>
  <c r="T584" i="21"/>
  <c r="S584" i="21"/>
  <c r="R584" i="21"/>
  <c r="P584" i="21" s="1"/>
  <c r="AR584" i="21" s="1"/>
  <c r="AT584" i="21" s="1"/>
  <c r="Q584" i="21"/>
  <c r="AS583" i="21"/>
  <c r="V583" i="21"/>
  <c r="U583" i="21"/>
  <c r="T583" i="21"/>
  <c r="S583" i="21"/>
  <c r="R583" i="21"/>
  <c r="P583" i="21" s="1"/>
  <c r="AR583" i="21" s="1"/>
  <c r="AT583" i="21" s="1"/>
  <c r="Q583" i="21"/>
  <c r="AS582" i="21"/>
  <c r="V582" i="21"/>
  <c r="U582" i="21"/>
  <c r="T582" i="21"/>
  <c r="S582" i="21"/>
  <c r="R582" i="21"/>
  <c r="P582" i="21" s="1"/>
  <c r="AR582" i="21" s="1"/>
  <c r="AT582" i="21" s="1"/>
  <c r="Q582" i="21"/>
  <c r="AS581" i="21"/>
  <c r="V581" i="21"/>
  <c r="U581" i="21"/>
  <c r="T581" i="21"/>
  <c r="S581" i="21"/>
  <c r="R581" i="21"/>
  <c r="P581" i="21" s="1"/>
  <c r="AR581" i="21" s="1"/>
  <c r="AT581" i="21" s="1"/>
  <c r="Q581" i="21"/>
  <c r="AS580" i="21"/>
  <c r="V580" i="21"/>
  <c r="U580" i="21"/>
  <c r="T580" i="21"/>
  <c r="S580" i="21"/>
  <c r="R580" i="21"/>
  <c r="P580" i="21" s="1"/>
  <c r="AR580" i="21" s="1"/>
  <c r="AT580" i="21" s="1"/>
  <c r="Q580" i="21"/>
  <c r="AS579" i="21"/>
  <c r="V579" i="21"/>
  <c r="U579" i="21"/>
  <c r="T579" i="21"/>
  <c r="S579" i="21"/>
  <c r="R579" i="21"/>
  <c r="P579" i="21" s="1"/>
  <c r="AR579" i="21" s="1"/>
  <c r="AT579" i="21" s="1"/>
  <c r="Q579" i="21"/>
  <c r="AS578" i="21"/>
  <c r="V578" i="21"/>
  <c r="U578" i="21"/>
  <c r="T578" i="21"/>
  <c r="S578" i="21"/>
  <c r="R578" i="21"/>
  <c r="P578" i="21" s="1"/>
  <c r="AR578" i="21" s="1"/>
  <c r="AT578" i="21" s="1"/>
  <c r="Q578" i="21"/>
  <c r="AS577" i="21"/>
  <c r="V577" i="21"/>
  <c r="U577" i="21"/>
  <c r="T577" i="21"/>
  <c r="S577" i="21"/>
  <c r="R577" i="21"/>
  <c r="P577" i="21" s="1"/>
  <c r="AR577" i="21" s="1"/>
  <c r="AT577" i="21" s="1"/>
  <c r="Q577" i="21"/>
  <c r="AS576" i="21"/>
  <c r="V576" i="21"/>
  <c r="U576" i="21"/>
  <c r="T576" i="21"/>
  <c r="S576" i="21"/>
  <c r="R576" i="21"/>
  <c r="P576" i="21" s="1"/>
  <c r="AR576" i="21" s="1"/>
  <c r="AT576" i="21" s="1"/>
  <c r="Q576" i="21"/>
  <c r="AS575" i="21"/>
  <c r="V575" i="21"/>
  <c r="U575" i="21"/>
  <c r="T575" i="21"/>
  <c r="S575" i="21"/>
  <c r="R575" i="21"/>
  <c r="P575" i="21" s="1"/>
  <c r="AR575" i="21" s="1"/>
  <c r="AT575" i="21" s="1"/>
  <c r="Q575" i="21"/>
  <c r="AS574" i="21"/>
  <c r="V574" i="21"/>
  <c r="U574" i="21"/>
  <c r="T574" i="21"/>
  <c r="S574" i="21"/>
  <c r="R574" i="21"/>
  <c r="P574" i="21" s="1"/>
  <c r="AR574" i="21" s="1"/>
  <c r="AT574" i="21" s="1"/>
  <c r="Q574" i="21"/>
  <c r="AS573" i="21"/>
  <c r="V573" i="21"/>
  <c r="U573" i="21"/>
  <c r="T573" i="21"/>
  <c r="S573" i="21"/>
  <c r="R573" i="21"/>
  <c r="P573" i="21" s="1"/>
  <c r="AR573" i="21" s="1"/>
  <c r="AT573" i="21" s="1"/>
  <c r="Q573" i="21"/>
  <c r="AS572" i="21"/>
  <c r="V572" i="21"/>
  <c r="U572" i="21"/>
  <c r="T572" i="21"/>
  <c r="S572" i="21"/>
  <c r="R572" i="21"/>
  <c r="P572" i="21" s="1"/>
  <c r="AR572" i="21" s="1"/>
  <c r="AT572" i="21" s="1"/>
  <c r="Q572" i="21"/>
  <c r="AS571" i="21"/>
  <c r="V571" i="21"/>
  <c r="U571" i="21"/>
  <c r="T571" i="21"/>
  <c r="S571" i="21"/>
  <c r="R571" i="21"/>
  <c r="Q571" i="21"/>
  <c r="P571" i="21"/>
  <c r="AR571" i="21" s="1"/>
  <c r="AT571" i="21" s="1"/>
  <c r="AS570" i="21"/>
  <c r="V570" i="21"/>
  <c r="U570" i="21"/>
  <c r="T570" i="21"/>
  <c r="S570" i="21"/>
  <c r="R570" i="21"/>
  <c r="P570" i="21" s="1"/>
  <c r="AR570" i="21" s="1"/>
  <c r="AT570" i="21" s="1"/>
  <c r="Q570" i="21"/>
  <c r="AS569" i="21"/>
  <c r="V569" i="21"/>
  <c r="U569" i="21"/>
  <c r="T569" i="21"/>
  <c r="S569" i="21"/>
  <c r="R569" i="21"/>
  <c r="P569" i="21" s="1"/>
  <c r="AR569" i="21" s="1"/>
  <c r="AT569" i="21" s="1"/>
  <c r="Q569" i="21"/>
  <c r="AS568" i="21"/>
  <c r="V568" i="21"/>
  <c r="U568" i="21"/>
  <c r="T568" i="21"/>
  <c r="S568" i="21"/>
  <c r="R568" i="21"/>
  <c r="P568" i="21" s="1"/>
  <c r="AR568" i="21" s="1"/>
  <c r="AT568" i="21" s="1"/>
  <c r="Q568" i="21"/>
  <c r="AS567" i="21"/>
  <c r="V567" i="21"/>
  <c r="U567" i="21"/>
  <c r="T567" i="21"/>
  <c r="S567" i="21"/>
  <c r="R567" i="21"/>
  <c r="P567" i="21" s="1"/>
  <c r="AR567" i="21" s="1"/>
  <c r="AT567" i="21" s="1"/>
  <c r="Q567" i="21"/>
  <c r="AS566" i="21"/>
  <c r="V566" i="21"/>
  <c r="U566" i="21"/>
  <c r="T566" i="21"/>
  <c r="S566" i="21"/>
  <c r="R566" i="21"/>
  <c r="P566" i="21" s="1"/>
  <c r="AR566" i="21" s="1"/>
  <c r="AT566" i="21" s="1"/>
  <c r="Q566" i="21"/>
  <c r="AS565" i="21"/>
  <c r="V565" i="21"/>
  <c r="U565" i="21"/>
  <c r="T565" i="21"/>
  <c r="S565" i="21"/>
  <c r="R565" i="21"/>
  <c r="P565" i="21" s="1"/>
  <c r="AR565" i="21" s="1"/>
  <c r="AT565" i="21" s="1"/>
  <c r="Q565" i="21"/>
  <c r="AS564" i="21"/>
  <c r="V564" i="21"/>
  <c r="U564" i="21"/>
  <c r="T564" i="21"/>
  <c r="S564" i="21"/>
  <c r="R564" i="21"/>
  <c r="P564" i="21" s="1"/>
  <c r="AR564" i="21" s="1"/>
  <c r="AT564" i="21" s="1"/>
  <c r="Q564" i="21"/>
  <c r="AS563" i="21"/>
  <c r="V563" i="21"/>
  <c r="U563" i="21"/>
  <c r="T563" i="21"/>
  <c r="S563" i="21"/>
  <c r="R563" i="21"/>
  <c r="P563" i="21" s="1"/>
  <c r="AR563" i="21" s="1"/>
  <c r="AT563" i="21" s="1"/>
  <c r="Q563" i="21"/>
  <c r="AS562" i="21"/>
  <c r="V562" i="21"/>
  <c r="U562" i="21"/>
  <c r="T562" i="21"/>
  <c r="S562" i="21"/>
  <c r="R562" i="21"/>
  <c r="P562" i="21" s="1"/>
  <c r="AR562" i="21" s="1"/>
  <c r="AT562" i="21" s="1"/>
  <c r="Q562" i="21"/>
  <c r="AS561" i="21"/>
  <c r="V561" i="21"/>
  <c r="U561" i="21"/>
  <c r="T561" i="21"/>
  <c r="S561" i="21"/>
  <c r="R561" i="21"/>
  <c r="P561" i="21" s="1"/>
  <c r="AR561" i="21" s="1"/>
  <c r="AT561" i="21" s="1"/>
  <c r="Q561" i="21"/>
  <c r="AS560" i="21"/>
  <c r="V560" i="21"/>
  <c r="U560" i="21"/>
  <c r="T560" i="21"/>
  <c r="S560" i="21"/>
  <c r="R560" i="21"/>
  <c r="P560" i="21" s="1"/>
  <c r="AR560" i="21" s="1"/>
  <c r="AT560" i="21" s="1"/>
  <c r="Q560" i="21"/>
  <c r="AS559" i="21"/>
  <c r="V559" i="21"/>
  <c r="U559" i="21"/>
  <c r="T559" i="21"/>
  <c r="S559" i="21"/>
  <c r="R559" i="21"/>
  <c r="P559" i="21" s="1"/>
  <c r="AR559" i="21" s="1"/>
  <c r="AT559" i="21" s="1"/>
  <c r="Q559" i="21"/>
  <c r="AS558" i="21"/>
  <c r="V558" i="21"/>
  <c r="U558" i="21"/>
  <c r="T558" i="21"/>
  <c r="S558" i="21"/>
  <c r="R558" i="21"/>
  <c r="P558" i="21" s="1"/>
  <c r="AR558" i="21" s="1"/>
  <c r="AT558" i="21" s="1"/>
  <c r="Q558" i="21"/>
  <c r="AS557" i="21"/>
  <c r="V557" i="21"/>
  <c r="U557" i="21"/>
  <c r="T557" i="21"/>
  <c r="S557" i="21"/>
  <c r="R557" i="21"/>
  <c r="P557" i="21" s="1"/>
  <c r="AR557" i="21" s="1"/>
  <c r="AT557" i="21" s="1"/>
  <c r="Q557" i="21"/>
  <c r="AS556" i="21"/>
  <c r="V556" i="21"/>
  <c r="U556" i="21"/>
  <c r="T556" i="21"/>
  <c r="S556" i="21"/>
  <c r="R556" i="21"/>
  <c r="P556" i="21" s="1"/>
  <c r="AR556" i="21" s="1"/>
  <c r="AT556" i="21" s="1"/>
  <c r="Q556" i="21"/>
  <c r="AS555" i="21"/>
  <c r="V555" i="21"/>
  <c r="U555" i="21"/>
  <c r="T555" i="21"/>
  <c r="S555" i="21"/>
  <c r="R555" i="21"/>
  <c r="P555" i="21" s="1"/>
  <c r="AR555" i="21" s="1"/>
  <c r="AT555" i="21" s="1"/>
  <c r="Q555" i="21"/>
  <c r="AS554" i="21"/>
  <c r="V554" i="21"/>
  <c r="U554" i="21"/>
  <c r="T554" i="21"/>
  <c r="S554" i="21"/>
  <c r="R554" i="21"/>
  <c r="P554" i="21" s="1"/>
  <c r="AR554" i="21" s="1"/>
  <c r="AT554" i="21" s="1"/>
  <c r="Q554" i="21"/>
  <c r="AS553" i="21"/>
  <c r="V553" i="21"/>
  <c r="U553" i="21"/>
  <c r="T553" i="21"/>
  <c r="S553" i="21"/>
  <c r="R553" i="21"/>
  <c r="P553" i="21" s="1"/>
  <c r="AR553" i="21" s="1"/>
  <c r="AT553" i="21" s="1"/>
  <c r="Q553" i="21"/>
  <c r="AS552" i="21"/>
  <c r="V552" i="21"/>
  <c r="U552" i="21"/>
  <c r="T552" i="21"/>
  <c r="S552" i="21"/>
  <c r="R552" i="21"/>
  <c r="P552" i="21" s="1"/>
  <c r="AR552" i="21" s="1"/>
  <c r="AT552" i="21" s="1"/>
  <c r="Q552" i="21"/>
  <c r="AS551" i="21"/>
  <c r="V551" i="21"/>
  <c r="U551" i="21"/>
  <c r="T551" i="21"/>
  <c r="S551" i="21"/>
  <c r="R551" i="21"/>
  <c r="P551" i="21" s="1"/>
  <c r="AR551" i="21" s="1"/>
  <c r="AT551" i="21" s="1"/>
  <c r="Q551" i="21"/>
  <c r="AS550" i="21"/>
  <c r="V550" i="21"/>
  <c r="U550" i="21"/>
  <c r="T550" i="21"/>
  <c r="S550" i="21"/>
  <c r="R550" i="21"/>
  <c r="P550" i="21" s="1"/>
  <c r="AR550" i="21" s="1"/>
  <c r="AT550" i="21" s="1"/>
  <c r="Q550" i="21"/>
  <c r="AS549" i="21"/>
  <c r="V549" i="21"/>
  <c r="U549" i="21"/>
  <c r="T549" i="21"/>
  <c r="S549" i="21"/>
  <c r="R549" i="21"/>
  <c r="P549" i="21" s="1"/>
  <c r="AR549" i="21" s="1"/>
  <c r="AT549" i="21" s="1"/>
  <c r="Q549" i="21"/>
  <c r="AS548" i="21"/>
  <c r="V548" i="21"/>
  <c r="U548" i="21"/>
  <c r="T548" i="21"/>
  <c r="S548" i="21"/>
  <c r="R548" i="21"/>
  <c r="P548" i="21" s="1"/>
  <c r="AR548" i="21" s="1"/>
  <c r="AT548" i="21" s="1"/>
  <c r="Q548" i="21"/>
  <c r="AS547" i="21"/>
  <c r="V547" i="21"/>
  <c r="U547" i="21"/>
  <c r="T547" i="21"/>
  <c r="S547" i="21"/>
  <c r="R547" i="21"/>
  <c r="P547" i="21" s="1"/>
  <c r="AR547" i="21" s="1"/>
  <c r="AT547" i="21" s="1"/>
  <c r="Q547" i="21"/>
  <c r="AS546" i="21"/>
  <c r="V546" i="21"/>
  <c r="U546" i="21"/>
  <c r="T546" i="21"/>
  <c r="S546" i="21"/>
  <c r="R546" i="21"/>
  <c r="P546" i="21" s="1"/>
  <c r="AR546" i="21" s="1"/>
  <c r="AT546" i="21" s="1"/>
  <c r="Q546" i="21"/>
  <c r="AS545" i="21"/>
  <c r="V545" i="21"/>
  <c r="U545" i="21"/>
  <c r="T545" i="21"/>
  <c r="S545" i="21"/>
  <c r="R545" i="21"/>
  <c r="P545" i="21" s="1"/>
  <c r="AR545" i="21" s="1"/>
  <c r="AT545" i="21" s="1"/>
  <c r="Q545" i="21"/>
  <c r="AS544" i="21"/>
  <c r="V544" i="21"/>
  <c r="U544" i="21"/>
  <c r="T544" i="21"/>
  <c r="S544" i="21"/>
  <c r="R544" i="21"/>
  <c r="P544" i="21" s="1"/>
  <c r="AR544" i="21" s="1"/>
  <c r="AT544" i="21" s="1"/>
  <c r="Q544" i="21"/>
  <c r="AS543" i="21"/>
  <c r="V543" i="21"/>
  <c r="U543" i="21"/>
  <c r="T543" i="21"/>
  <c r="S543" i="21"/>
  <c r="R543" i="21"/>
  <c r="P543" i="21" s="1"/>
  <c r="AR543" i="21" s="1"/>
  <c r="AT543" i="21" s="1"/>
  <c r="Q543" i="21"/>
  <c r="AS542" i="21"/>
  <c r="V542" i="21"/>
  <c r="U542" i="21"/>
  <c r="T542" i="21"/>
  <c r="S542" i="21"/>
  <c r="R542" i="21"/>
  <c r="Q542" i="21"/>
  <c r="P542" i="21"/>
  <c r="AR542" i="21" s="1"/>
  <c r="AT542" i="21" s="1"/>
  <c r="AS541" i="21"/>
  <c r="V541" i="21"/>
  <c r="U541" i="21"/>
  <c r="T541" i="21"/>
  <c r="S541" i="21"/>
  <c r="R541" i="21"/>
  <c r="P541" i="21" s="1"/>
  <c r="AR541" i="21" s="1"/>
  <c r="AT541" i="21" s="1"/>
  <c r="Q541" i="21"/>
  <c r="AS540" i="21"/>
  <c r="V540" i="21"/>
  <c r="U540" i="21"/>
  <c r="T540" i="21"/>
  <c r="S540" i="21"/>
  <c r="R540" i="21"/>
  <c r="P540" i="21" s="1"/>
  <c r="AR540" i="21" s="1"/>
  <c r="AT540" i="21" s="1"/>
  <c r="Q540" i="21"/>
  <c r="AS539" i="21"/>
  <c r="V539" i="21"/>
  <c r="U539" i="21"/>
  <c r="T539" i="21"/>
  <c r="S539" i="21"/>
  <c r="R539" i="21"/>
  <c r="P539" i="21" s="1"/>
  <c r="AR539" i="21" s="1"/>
  <c r="AT539" i="21" s="1"/>
  <c r="Q539" i="21"/>
  <c r="AS538" i="21"/>
  <c r="V538" i="21"/>
  <c r="U538" i="21"/>
  <c r="T538" i="21"/>
  <c r="S538" i="21"/>
  <c r="R538" i="21"/>
  <c r="P538" i="21" s="1"/>
  <c r="AR538" i="21" s="1"/>
  <c r="AT538" i="21" s="1"/>
  <c r="Q538" i="21"/>
  <c r="AS537" i="21"/>
  <c r="V537" i="21"/>
  <c r="U537" i="21"/>
  <c r="T537" i="21"/>
  <c r="S537" i="21"/>
  <c r="R537" i="21"/>
  <c r="P537" i="21" s="1"/>
  <c r="AR537" i="21" s="1"/>
  <c r="AT537" i="21" s="1"/>
  <c r="Q537" i="21"/>
  <c r="AS536" i="21"/>
  <c r="V536" i="21"/>
  <c r="U536" i="21"/>
  <c r="T536" i="21"/>
  <c r="S536" i="21"/>
  <c r="R536" i="21"/>
  <c r="P536" i="21" s="1"/>
  <c r="AR536" i="21" s="1"/>
  <c r="AT536" i="21" s="1"/>
  <c r="Q536" i="21"/>
  <c r="AS535" i="21"/>
  <c r="V535" i="21"/>
  <c r="U535" i="21"/>
  <c r="T535" i="21"/>
  <c r="S535" i="21"/>
  <c r="R535" i="21"/>
  <c r="P535" i="21" s="1"/>
  <c r="AR535" i="21" s="1"/>
  <c r="AT535" i="21" s="1"/>
  <c r="Q535" i="21"/>
  <c r="AS534" i="21"/>
  <c r="V534" i="21"/>
  <c r="U534" i="21"/>
  <c r="T534" i="21"/>
  <c r="S534" i="21"/>
  <c r="R534" i="21"/>
  <c r="P534" i="21" s="1"/>
  <c r="AR534" i="21" s="1"/>
  <c r="AT534" i="21" s="1"/>
  <c r="Q534" i="21"/>
  <c r="AS533" i="21"/>
  <c r="V533" i="21"/>
  <c r="U533" i="21"/>
  <c r="T533" i="21"/>
  <c r="S533" i="21"/>
  <c r="R533" i="21"/>
  <c r="P533" i="21" s="1"/>
  <c r="AR533" i="21" s="1"/>
  <c r="AT533" i="21" s="1"/>
  <c r="Q533" i="21"/>
  <c r="AS532" i="21"/>
  <c r="V532" i="21"/>
  <c r="U532" i="21"/>
  <c r="T532" i="21"/>
  <c r="S532" i="21"/>
  <c r="R532" i="21"/>
  <c r="P532" i="21" s="1"/>
  <c r="AR532" i="21" s="1"/>
  <c r="AT532" i="21" s="1"/>
  <c r="Q532" i="21"/>
  <c r="AS531" i="21"/>
  <c r="V531" i="21"/>
  <c r="U531" i="21"/>
  <c r="T531" i="21"/>
  <c r="S531" i="21"/>
  <c r="R531" i="21"/>
  <c r="P531" i="21" s="1"/>
  <c r="AR531" i="21" s="1"/>
  <c r="AT531" i="21" s="1"/>
  <c r="Q531" i="21"/>
  <c r="AS530" i="21"/>
  <c r="V530" i="21"/>
  <c r="U530" i="21"/>
  <c r="T530" i="21"/>
  <c r="S530" i="21"/>
  <c r="R530" i="21"/>
  <c r="P530" i="21" s="1"/>
  <c r="AR530" i="21" s="1"/>
  <c r="AT530" i="21" s="1"/>
  <c r="Q530" i="21"/>
  <c r="AS529" i="21"/>
  <c r="V529" i="21"/>
  <c r="U529" i="21"/>
  <c r="T529" i="21"/>
  <c r="S529" i="21"/>
  <c r="R529" i="21"/>
  <c r="P529" i="21" s="1"/>
  <c r="AR529" i="21" s="1"/>
  <c r="AT529" i="21" s="1"/>
  <c r="Q529" i="21"/>
  <c r="AS528" i="21"/>
  <c r="V528" i="21"/>
  <c r="U528" i="21"/>
  <c r="T528" i="21"/>
  <c r="S528" i="21"/>
  <c r="R528" i="21"/>
  <c r="P528" i="21" s="1"/>
  <c r="AR528" i="21" s="1"/>
  <c r="AT528" i="21" s="1"/>
  <c r="Q528" i="21"/>
  <c r="AS527" i="21"/>
  <c r="V527" i="21"/>
  <c r="U527" i="21"/>
  <c r="T527" i="21"/>
  <c r="S527" i="21"/>
  <c r="R527" i="21"/>
  <c r="P527" i="21" s="1"/>
  <c r="AR527" i="21" s="1"/>
  <c r="AT527" i="21" s="1"/>
  <c r="Q527" i="21"/>
  <c r="AS526" i="21"/>
  <c r="V526" i="21"/>
  <c r="U526" i="21"/>
  <c r="T526" i="21"/>
  <c r="S526" i="21"/>
  <c r="R526" i="21"/>
  <c r="Q526" i="21"/>
  <c r="P526" i="21"/>
  <c r="AR526" i="21" s="1"/>
  <c r="AT526" i="21" s="1"/>
  <c r="AS525" i="21"/>
  <c r="V525" i="21"/>
  <c r="U525" i="21"/>
  <c r="T525" i="21"/>
  <c r="S525" i="21"/>
  <c r="R525" i="21"/>
  <c r="Q525" i="21"/>
  <c r="P525" i="21"/>
  <c r="AR525" i="21" s="1"/>
  <c r="AT525" i="21" s="1"/>
  <c r="AS524" i="21"/>
  <c r="V524" i="21"/>
  <c r="U524" i="21"/>
  <c r="T524" i="21"/>
  <c r="S524" i="21"/>
  <c r="R524" i="21"/>
  <c r="P524" i="21" s="1"/>
  <c r="AR524" i="21" s="1"/>
  <c r="AT524" i="21" s="1"/>
  <c r="Q524" i="21"/>
  <c r="AS523" i="21"/>
  <c r="V523" i="21"/>
  <c r="U523" i="21"/>
  <c r="T523" i="21"/>
  <c r="S523" i="21"/>
  <c r="R523" i="21"/>
  <c r="P523" i="21" s="1"/>
  <c r="AR523" i="21" s="1"/>
  <c r="AT523" i="21" s="1"/>
  <c r="Q523" i="21"/>
  <c r="AS522" i="21"/>
  <c r="V522" i="21"/>
  <c r="U522" i="21"/>
  <c r="T522" i="21"/>
  <c r="S522" i="21"/>
  <c r="R522" i="21"/>
  <c r="P522" i="21" s="1"/>
  <c r="AR522" i="21" s="1"/>
  <c r="AT522" i="21" s="1"/>
  <c r="Q522" i="21"/>
  <c r="AS521" i="21"/>
  <c r="V521" i="21"/>
  <c r="U521" i="21"/>
  <c r="T521" i="21"/>
  <c r="S521" i="21"/>
  <c r="R521" i="21"/>
  <c r="P521" i="21" s="1"/>
  <c r="AR521" i="21" s="1"/>
  <c r="AT521" i="21" s="1"/>
  <c r="Q521" i="21"/>
  <c r="AS520" i="21"/>
  <c r="V520" i="21"/>
  <c r="U520" i="21"/>
  <c r="T520" i="21"/>
  <c r="S520" i="21"/>
  <c r="R520" i="21"/>
  <c r="P520" i="21" s="1"/>
  <c r="AR520" i="21" s="1"/>
  <c r="AT520" i="21" s="1"/>
  <c r="Q520" i="21"/>
  <c r="AS519" i="21"/>
  <c r="V519" i="21"/>
  <c r="U519" i="21"/>
  <c r="T519" i="21"/>
  <c r="S519" i="21"/>
  <c r="R519" i="21"/>
  <c r="P519" i="21" s="1"/>
  <c r="AR519" i="21" s="1"/>
  <c r="AT519" i="21" s="1"/>
  <c r="Q519" i="21"/>
  <c r="AS518" i="21"/>
  <c r="V518" i="21"/>
  <c r="U518" i="21"/>
  <c r="T518" i="21"/>
  <c r="S518" i="21"/>
  <c r="R518" i="21"/>
  <c r="P518" i="21" s="1"/>
  <c r="AR518" i="21" s="1"/>
  <c r="AT518" i="21" s="1"/>
  <c r="Q518" i="21"/>
  <c r="AS517" i="21"/>
  <c r="V517" i="21"/>
  <c r="U517" i="21"/>
  <c r="T517" i="21"/>
  <c r="S517" i="21"/>
  <c r="R517" i="21"/>
  <c r="P517" i="21" s="1"/>
  <c r="AR517" i="21" s="1"/>
  <c r="AT517" i="21" s="1"/>
  <c r="Q517" i="21"/>
  <c r="AS516" i="21"/>
  <c r="V516" i="21"/>
  <c r="U516" i="21"/>
  <c r="T516" i="21"/>
  <c r="S516" i="21"/>
  <c r="R516" i="21"/>
  <c r="P516" i="21" s="1"/>
  <c r="AR516" i="21" s="1"/>
  <c r="AT516" i="21" s="1"/>
  <c r="Q516" i="21"/>
  <c r="AS515" i="21"/>
  <c r="V515" i="21"/>
  <c r="U515" i="21"/>
  <c r="T515" i="21"/>
  <c r="S515" i="21"/>
  <c r="R515" i="21"/>
  <c r="P515" i="21" s="1"/>
  <c r="AR515" i="21" s="1"/>
  <c r="AT515" i="21" s="1"/>
  <c r="Q515" i="21"/>
  <c r="AS514" i="21"/>
  <c r="V514" i="21"/>
  <c r="U514" i="21"/>
  <c r="T514" i="21"/>
  <c r="S514" i="21"/>
  <c r="R514" i="21"/>
  <c r="P514" i="21" s="1"/>
  <c r="AR514" i="21" s="1"/>
  <c r="AT514" i="21" s="1"/>
  <c r="Q514" i="21"/>
  <c r="AS513" i="21"/>
  <c r="V513" i="21"/>
  <c r="U513" i="21"/>
  <c r="T513" i="21"/>
  <c r="S513" i="21"/>
  <c r="R513" i="21"/>
  <c r="P513" i="21" s="1"/>
  <c r="AR513" i="21" s="1"/>
  <c r="AT513" i="21" s="1"/>
  <c r="Q513" i="21"/>
  <c r="AS512" i="21"/>
  <c r="V512" i="21"/>
  <c r="U512" i="21"/>
  <c r="T512" i="21"/>
  <c r="S512" i="21"/>
  <c r="R512" i="21"/>
  <c r="P512" i="21" s="1"/>
  <c r="AR512" i="21" s="1"/>
  <c r="AT512" i="21" s="1"/>
  <c r="Q512" i="21"/>
  <c r="AS511" i="21"/>
  <c r="V511" i="21"/>
  <c r="U511" i="21"/>
  <c r="T511" i="21"/>
  <c r="S511" i="21"/>
  <c r="R511" i="21"/>
  <c r="P511" i="21" s="1"/>
  <c r="AR511" i="21" s="1"/>
  <c r="AT511" i="21" s="1"/>
  <c r="Q511" i="21"/>
  <c r="AS510" i="21"/>
  <c r="V510" i="21"/>
  <c r="U510" i="21"/>
  <c r="T510" i="21"/>
  <c r="S510" i="21"/>
  <c r="R510" i="21"/>
  <c r="P510" i="21" s="1"/>
  <c r="AR510" i="21" s="1"/>
  <c r="AT510" i="21" s="1"/>
  <c r="Q510" i="21"/>
  <c r="AS509" i="21"/>
  <c r="V509" i="21"/>
  <c r="U509" i="21"/>
  <c r="T509" i="21"/>
  <c r="S509" i="21"/>
  <c r="R509" i="21"/>
  <c r="P509" i="21" s="1"/>
  <c r="AR509" i="21" s="1"/>
  <c r="AT509" i="21" s="1"/>
  <c r="Q509" i="21"/>
  <c r="AS508" i="21"/>
  <c r="V508" i="21"/>
  <c r="U508" i="21"/>
  <c r="T508" i="21"/>
  <c r="S508" i="21"/>
  <c r="R508" i="21"/>
  <c r="P508" i="21" s="1"/>
  <c r="AR508" i="21" s="1"/>
  <c r="AT508" i="21" s="1"/>
  <c r="Q508" i="21"/>
  <c r="AS507" i="21"/>
  <c r="V507" i="21"/>
  <c r="U507" i="21"/>
  <c r="T507" i="21"/>
  <c r="S507" i="21"/>
  <c r="R507" i="21"/>
  <c r="P507" i="21" s="1"/>
  <c r="AR507" i="21" s="1"/>
  <c r="AT507" i="21" s="1"/>
  <c r="Q507" i="21"/>
  <c r="AS506" i="21"/>
  <c r="V506" i="21"/>
  <c r="U506" i="21"/>
  <c r="T506" i="21"/>
  <c r="S506" i="21"/>
  <c r="R506" i="21"/>
  <c r="P506" i="21" s="1"/>
  <c r="AR506" i="21" s="1"/>
  <c r="AT506" i="21" s="1"/>
  <c r="Q506" i="21"/>
  <c r="AS505" i="21"/>
  <c r="V505" i="21"/>
  <c r="U505" i="21"/>
  <c r="T505" i="21"/>
  <c r="S505" i="21"/>
  <c r="R505" i="21"/>
  <c r="P505" i="21" s="1"/>
  <c r="AR505" i="21" s="1"/>
  <c r="AT505" i="21" s="1"/>
  <c r="Q505" i="21"/>
  <c r="AS504" i="21"/>
  <c r="V504" i="21"/>
  <c r="U504" i="21"/>
  <c r="T504" i="21"/>
  <c r="S504" i="21"/>
  <c r="R504" i="21"/>
  <c r="P504" i="21" s="1"/>
  <c r="AR504" i="21" s="1"/>
  <c r="AT504" i="21" s="1"/>
  <c r="Q504" i="21"/>
  <c r="AS503" i="21"/>
  <c r="V503" i="21"/>
  <c r="U503" i="21"/>
  <c r="T503" i="21"/>
  <c r="S503" i="21"/>
  <c r="R503" i="21"/>
  <c r="P503" i="21" s="1"/>
  <c r="AR503" i="21" s="1"/>
  <c r="AT503" i="21" s="1"/>
  <c r="Q503" i="21"/>
  <c r="AS502" i="21"/>
  <c r="V502" i="21"/>
  <c r="U502" i="21"/>
  <c r="T502" i="21"/>
  <c r="S502" i="21"/>
  <c r="R502" i="21"/>
  <c r="P502" i="21" s="1"/>
  <c r="AR502" i="21" s="1"/>
  <c r="AT502" i="21" s="1"/>
  <c r="Q502" i="21"/>
  <c r="AS501" i="21"/>
  <c r="V501" i="21"/>
  <c r="U501" i="21"/>
  <c r="T501" i="21"/>
  <c r="S501" i="21"/>
  <c r="R501" i="21"/>
  <c r="P501" i="21" s="1"/>
  <c r="AR501" i="21" s="1"/>
  <c r="AT501" i="21" s="1"/>
  <c r="Q501" i="21"/>
  <c r="AS500" i="21"/>
  <c r="V500" i="21"/>
  <c r="U500" i="21"/>
  <c r="T500" i="21"/>
  <c r="S500" i="21"/>
  <c r="R500" i="21"/>
  <c r="P500" i="21" s="1"/>
  <c r="AR500" i="21" s="1"/>
  <c r="AT500" i="21" s="1"/>
  <c r="Q500" i="21"/>
  <c r="AS499" i="21"/>
  <c r="V499" i="21"/>
  <c r="U499" i="21"/>
  <c r="T499" i="21"/>
  <c r="S499" i="21"/>
  <c r="R499" i="21"/>
  <c r="P499" i="21" s="1"/>
  <c r="AR499" i="21" s="1"/>
  <c r="AT499" i="21" s="1"/>
  <c r="Q499" i="21"/>
  <c r="AS498" i="21"/>
  <c r="V498" i="21"/>
  <c r="U498" i="21"/>
  <c r="T498" i="21"/>
  <c r="S498" i="21"/>
  <c r="R498" i="21"/>
  <c r="Q498" i="21"/>
  <c r="P498" i="21"/>
  <c r="AR498" i="21" s="1"/>
  <c r="AT498" i="21" s="1"/>
  <c r="AS497" i="21"/>
  <c r="V497" i="21"/>
  <c r="U497" i="21"/>
  <c r="T497" i="21"/>
  <c r="S497" i="21"/>
  <c r="R497" i="21"/>
  <c r="Q497" i="21"/>
  <c r="P497" i="21"/>
  <c r="AR497" i="21" s="1"/>
  <c r="AT497" i="21" s="1"/>
  <c r="AS496" i="21"/>
  <c r="V496" i="21"/>
  <c r="U496" i="21"/>
  <c r="T496" i="21"/>
  <c r="S496" i="21"/>
  <c r="R496" i="21"/>
  <c r="P496" i="21" s="1"/>
  <c r="AR496" i="21" s="1"/>
  <c r="AT496" i="21" s="1"/>
  <c r="Q496" i="21"/>
  <c r="AS495" i="21"/>
  <c r="V495" i="21"/>
  <c r="U495" i="21"/>
  <c r="T495" i="21"/>
  <c r="S495" i="21"/>
  <c r="R495" i="21"/>
  <c r="P495" i="21" s="1"/>
  <c r="AR495" i="21" s="1"/>
  <c r="AT495" i="21" s="1"/>
  <c r="Q495" i="21"/>
  <c r="AS494" i="21"/>
  <c r="V494" i="21"/>
  <c r="U494" i="21"/>
  <c r="T494" i="21"/>
  <c r="S494" i="21"/>
  <c r="R494" i="21"/>
  <c r="P494" i="21" s="1"/>
  <c r="AR494" i="21" s="1"/>
  <c r="AT494" i="21" s="1"/>
  <c r="Q494" i="21"/>
  <c r="AS493" i="21"/>
  <c r="V493" i="21"/>
  <c r="U493" i="21"/>
  <c r="T493" i="21"/>
  <c r="S493" i="21"/>
  <c r="R493" i="21"/>
  <c r="P493" i="21" s="1"/>
  <c r="AR493" i="21" s="1"/>
  <c r="AT493" i="21" s="1"/>
  <c r="Q493" i="21"/>
  <c r="AS492" i="21"/>
  <c r="V492" i="21"/>
  <c r="U492" i="21"/>
  <c r="T492" i="21"/>
  <c r="S492" i="21"/>
  <c r="R492" i="21"/>
  <c r="P492" i="21" s="1"/>
  <c r="AR492" i="21" s="1"/>
  <c r="AT492" i="21" s="1"/>
  <c r="Q492" i="21"/>
  <c r="AS491" i="21"/>
  <c r="V491" i="21"/>
  <c r="U491" i="21"/>
  <c r="T491" i="21"/>
  <c r="S491" i="21"/>
  <c r="R491" i="21"/>
  <c r="P491" i="21" s="1"/>
  <c r="AR491" i="21" s="1"/>
  <c r="AT491" i="21" s="1"/>
  <c r="Q491" i="21"/>
  <c r="AS490" i="21"/>
  <c r="V490" i="21"/>
  <c r="U490" i="21"/>
  <c r="T490" i="21"/>
  <c r="S490" i="21"/>
  <c r="R490" i="21"/>
  <c r="P490" i="21" s="1"/>
  <c r="AR490" i="21" s="1"/>
  <c r="AT490" i="21" s="1"/>
  <c r="Q490" i="21"/>
  <c r="AS489" i="21"/>
  <c r="V489" i="21"/>
  <c r="U489" i="21"/>
  <c r="T489" i="21"/>
  <c r="S489" i="21"/>
  <c r="R489" i="21"/>
  <c r="P489" i="21" s="1"/>
  <c r="AR489" i="21" s="1"/>
  <c r="AT489" i="21" s="1"/>
  <c r="Q489" i="21"/>
  <c r="AS488" i="21"/>
  <c r="V488" i="21"/>
  <c r="U488" i="21"/>
  <c r="T488" i="21"/>
  <c r="S488" i="21"/>
  <c r="R488" i="21"/>
  <c r="P488" i="21" s="1"/>
  <c r="AR488" i="21" s="1"/>
  <c r="AT488" i="21" s="1"/>
  <c r="Q488" i="21"/>
  <c r="AS487" i="21"/>
  <c r="V487" i="21"/>
  <c r="U487" i="21"/>
  <c r="T487" i="21"/>
  <c r="S487" i="21"/>
  <c r="R487" i="21"/>
  <c r="P487" i="21" s="1"/>
  <c r="AR487" i="21" s="1"/>
  <c r="AT487" i="21" s="1"/>
  <c r="Q487" i="21"/>
  <c r="AS486" i="21"/>
  <c r="V486" i="21"/>
  <c r="U486" i="21"/>
  <c r="T486" i="21"/>
  <c r="S486" i="21"/>
  <c r="R486" i="21"/>
  <c r="P486" i="21" s="1"/>
  <c r="AR486" i="21" s="1"/>
  <c r="AT486" i="21" s="1"/>
  <c r="Q486" i="21"/>
  <c r="AS485" i="21"/>
  <c r="V485" i="21"/>
  <c r="U485" i="21"/>
  <c r="T485" i="21"/>
  <c r="S485" i="21"/>
  <c r="R485" i="21"/>
  <c r="P485" i="21" s="1"/>
  <c r="AR485" i="21" s="1"/>
  <c r="AT485" i="21" s="1"/>
  <c r="Q485" i="21"/>
  <c r="AS484" i="21"/>
  <c r="V484" i="21"/>
  <c r="U484" i="21"/>
  <c r="T484" i="21"/>
  <c r="S484" i="21"/>
  <c r="R484" i="21"/>
  <c r="P484" i="21" s="1"/>
  <c r="AR484" i="21" s="1"/>
  <c r="AT484" i="21" s="1"/>
  <c r="Q484" i="21"/>
  <c r="AS483" i="21"/>
  <c r="V483" i="21"/>
  <c r="U483" i="21"/>
  <c r="T483" i="21"/>
  <c r="S483" i="21"/>
  <c r="R483" i="21"/>
  <c r="P483" i="21" s="1"/>
  <c r="AR483" i="21" s="1"/>
  <c r="AT483" i="21" s="1"/>
  <c r="Q483" i="21"/>
  <c r="AS482" i="21"/>
  <c r="V482" i="21"/>
  <c r="U482" i="21"/>
  <c r="T482" i="21"/>
  <c r="S482" i="21"/>
  <c r="R482" i="21"/>
  <c r="P482" i="21" s="1"/>
  <c r="AR482" i="21" s="1"/>
  <c r="AT482" i="21" s="1"/>
  <c r="Q482" i="21"/>
  <c r="AS481" i="21"/>
  <c r="V481" i="21"/>
  <c r="U481" i="21"/>
  <c r="T481" i="21"/>
  <c r="S481" i="21"/>
  <c r="R481" i="21"/>
  <c r="P481" i="21" s="1"/>
  <c r="AR481" i="21" s="1"/>
  <c r="AT481" i="21" s="1"/>
  <c r="Q481" i="21"/>
  <c r="AS480" i="21"/>
  <c r="V480" i="21"/>
  <c r="U480" i="21"/>
  <c r="T480" i="21"/>
  <c r="S480" i="21"/>
  <c r="R480" i="21"/>
  <c r="P480" i="21" s="1"/>
  <c r="AR480" i="21" s="1"/>
  <c r="AT480" i="21" s="1"/>
  <c r="Q480" i="21"/>
  <c r="AS479" i="21"/>
  <c r="V479" i="21"/>
  <c r="U479" i="21"/>
  <c r="T479" i="21"/>
  <c r="S479" i="21"/>
  <c r="R479" i="21"/>
  <c r="P479" i="21" s="1"/>
  <c r="AR479" i="21" s="1"/>
  <c r="AT479" i="21" s="1"/>
  <c r="Q479" i="21"/>
  <c r="AS478" i="21"/>
  <c r="V478" i="21"/>
  <c r="U478" i="21"/>
  <c r="T478" i="21"/>
  <c r="S478" i="21"/>
  <c r="R478" i="21"/>
  <c r="P478" i="21" s="1"/>
  <c r="AR478" i="21" s="1"/>
  <c r="AT478" i="21" s="1"/>
  <c r="Q478" i="21"/>
  <c r="AS477" i="21"/>
  <c r="V477" i="21"/>
  <c r="U477" i="21"/>
  <c r="T477" i="21"/>
  <c r="S477" i="21"/>
  <c r="R477" i="21"/>
  <c r="P477" i="21" s="1"/>
  <c r="AR477" i="21" s="1"/>
  <c r="AT477" i="21" s="1"/>
  <c r="Q477" i="21"/>
  <c r="AS476" i="21"/>
  <c r="V476" i="21"/>
  <c r="U476" i="21"/>
  <c r="T476" i="21"/>
  <c r="S476" i="21"/>
  <c r="R476" i="21"/>
  <c r="P476" i="21" s="1"/>
  <c r="AR476" i="21" s="1"/>
  <c r="AT476" i="21" s="1"/>
  <c r="Q476" i="21"/>
  <c r="AS475" i="21"/>
  <c r="V475" i="21"/>
  <c r="U475" i="21"/>
  <c r="T475" i="21"/>
  <c r="S475" i="21"/>
  <c r="R475" i="21"/>
  <c r="P475" i="21" s="1"/>
  <c r="AR475" i="21" s="1"/>
  <c r="AT475" i="21" s="1"/>
  <c r="Q475" i="21"/>
  <c r="AS474" i="21"/>
  <c r="V474" i="21"/>
  <c r="U474" i="21"/>
  <c r="T474" i="21"/>
  <c r="S474" i="21"/>
  <c r="R474" i="21"/>
  <c r="P474" i="21" s="1"/>
  <c r="AR474" i="21" s="1"/>
  <c r="AT474" i="21" s="1"/>
  <c r="Q474" i="21"/>
  <c r="AS473" i="21"/>
  <c r="V473" i="21"/>
  <c r="U473" i="21"/>
  <c r="T473" i="21"/>
  <c r="S473" i="21"/>
  <c r="R473" i="21"/>
  <c r="P473" i="21" s="1"/>
  <c r="AR473" i="21" s="1"/>
  <c r="AT473" i="21" s="1"/>
  <c r="Q473" i="21"/>
  <c r="AS472" i="21"/>
  <c r="V472" i="21"/>
  <c r="U472" i="21"/>
  <c r="T472" i="21"/>
  <c r="S472" i="21"/>
  <c r="R472" i="21"/>
  <c r="P472" i="21" s="1"/>
  <c r="AR472" i="21" s="1"/>
  <c r="AT472" i="21" s="1"/>
  <c r="Q472" i="21"/>
  <c r="AS471" i="21"/>
  <c r="V471" i="21"/>
  <c r="U471" i="21"/>
  <c r="T471" i="21"/>
  <c r="S471" i="21"/>
  <c r="R471" i="21"/>
  <c r="P471" i="21" s="1"/>
  <c r="AR471" i="21" s="1"/>
  <c r="AT471" i="21" s="1"/>
  <c r="Q471" i="21"/>
  <c r="AS470" i="21"/>
  <c r="V470" i="21"/>
  <c r="U470" i="21"/>
  <c r="T470" i="21"/>
  <c r="S470" i="21"/>
  <c r="R470" i="21"/>
  <c r="Q470" i="21"/>
  <c r="P470" i="21"/>
  <c r="AR470" i="21" s="1"/>
  <c r="AT470" i="21" s="1"/>
  <c r="AS469" i="21"/>
  <c r="V469" i="21"/>
  <c r="U469" i="21"/>
  <c r="T469" i="21"/>
  <c r="S469" i="21"/>
  <c r="R469" i="21"/>
  <c r="Q469" i="21"/>
  <c r="P469" i="21"/>
  <c r="AR469" i="21" s="1"/>
  <c r="AT469" i="21" s="1"/>
  <c r="AS468" i="21"/>
  <c r="V468" i="21"/>
  <c r="U468" i="21"/>
  <c r="T468" i="21"/>
  <c r="S468" i="21"/>
  <c r="R468" i="21"/>
  <c r="P468" i="21" s="1"/>
  <c r="AR468" i="21" s="1"/>
  <c r="AT468" i="21" s="1"/>
  <c r="Q468" i="21"/>
  <c r="AS467" i="21"/>
  <c r="V467" i="21"/>
  <c r="U467" i="21"/>
  <c r="T467" i="21"/>
  <c r="S467" i="21"/>
  <c r="R467" i="21"/>
  <c r="P467" i="21" s="1"/>
  <c r="AR467" i="21" s="1"/>
  <c r="AT467" i="21" s="1"/>
  <c r="Q467" i="21"/>
  <c r="AS466" i="21"/>
  <c r="V466" i="21"/>
  <c r="U466" i="21"/>
  <c r="T466" i="21"/>
  <c r="S466" i="21"/>
  <c r="R466" i="21"/>
  <c r="P466" i="21" s="1"/>
  <c r="AR466" i="21" s="1"/>
  <c r="AT466" i="21" s="1"/>
  <c r="Q466" i="21"/>
  <c r="AS465" i="21"/>
  <c r="V465" i="21"/>
  <c r="U465" i="21"/>
  <c r="T465" i="21"/>
  <c r="S465" i="21"/>
  <c r="R465" i="21"/>
  <c r="P465" i="21" s="1"/>
  <c r="AR465" i="21" s="1"/>
  <c r="AT465" i="21" s="1"/>
  <c r="Q465" i="21"/>
  <c r="AS464" i="21"/>
  <c r="V464" i="21"/>
  <c r="U464" i="21"/>
  <c r="T464" i="21"/>
  <c r="S464" i="21"/>
  <c r="R464" i="21"/>
  <c r="P464" i="21" s="1"/>
  <c r="AR464" i="21" s="1"/>
  <c r="AT464" i="21" s="1"/>
  <c r="Q464" i="21"/>
  <c r="AS463" i="21"/>
  <c r="V463" i="21"/>
  <c r="U463" i="21"/>
  <c r="T463" i="21"/>
  <c r="S463" i="21"/>
  <c r="R463" i="21"/>
  <c r="P463" i="21" s="1"/>
  <c r="AR463" i="21" s="1"/>
  <c r="AT463" i="21" s="1"/>
  <c r="Q463" i="21"/>
  <c r="AS462" i="21"/>
  <c r="V462" i="21"/>
  <c r="U462" i="21"/>
  <c r="T462" i="21"/>
  <c r="S462" i="21"/>
  <c r="R462" i="21"/>
  <c r="P462" i="21" s="1"/>
  <c r="AR462" i="21" s="1"/>
  <c r="AT462" i="21" s="1"/>
  <c r="Q462" i="21"/>
  <c r="AS461" i="21"/>
  <c r="V461" i="21"/>
  <c r="U461" i="21"/>
  <c r="T461" i="21"/>
  <c r="S461" i="21"/>
  <c r="R461" i="21"/>
  <c r="P461" i="21" s="1"/>
  <c r="AR461" i="21" s="1"/>
  <c r="AT461" i="21" s="1"/>
  <c r="Q461" i="21"/>
  <c r="AS460" i="21"/>
  <c r="V460" i="21"/>
  <c r="U460" i="21"/>
  <c r="T460" i="21"/>
  <c r="S460" i="21"/>
  <c r="R460" i="21"/>
  <c r="P460" i="21" s="1"/>
  <c r="AR460" i="21" s="1"/>
  <c r="AT460" i="21" s="1"/>
  <c r="Q460" i="21"/>
  <c r="AS459" i="21"/>
  <c r="V459" i="21"/>
  <c r="U459" i="21"/>
  <c r="T459" i="21"/>
  <c r="S459" i="21"/>
  <c r="R459" i="21"/>
  <c r="P459" i="21" s="1"/>
  <c r="AR459" i="21" s="1"/>
  <c r="AT459" i="21" s="1"/>
  <c r="Q459" i="21"/>
  <c r="AS458" i="21"/>
  <c r="V458" i="21"/>
  <c r="U458" i="21"/>
  <c r="T458" i="21"/>
  <c r="S458" i="21"/>
  <c r="R458" i="21"/>
  <c r="P458" i="21" s="1"/>
  <c r="AR458" i="21" s="1"/>
  <c r="AT458" i="21" s="1"/>
  <c r="Q458" i="21"/>
  <c r="AS457" i="21"/>
  <c r="V457" i="21"/>
  <c r="U457" i="21"/>
  <c r="T457" i="21"/>
  <c r="S457" i="21"/>
  <c r="R457" i="21"/>
  <c r="P457" i="21" s="1"/>
  <c r="AR457" i="21" s="1"/>
  <c r="AT457" i="21" s="1"/>
  <c r="Q457" i="21"/>
  <c r="AS456" i="21"/>
  <c r="V456" i="21"/>
  <c r="U456" i="21"/>
  <c r="T456" i="21"/>
  <c r="S456" i="21"/>
  <c r="R456" i="21"/>
  <c r="P456" i="21" s="1"/>
  <c r="AR456" i="21" s="1"/>
  <c r="AT456" i="21" s="1"/>
  <c r="Q456" i="21"/>
  <c r="AS455" i="21"/>
  <c r="V455" i="21"/>
  <c r="U455" i="21"/>
  <c r="T455" i="21"/>
  <c r="S455" i="21"/>
  <c r="R455" i="21"/>
  <c r="P455" i="21" s="1"/>
  <c r="AR455" i="21" s="1"/>
  <c r="AT455" i="21" s="1"/>
  <c r="Q455" i="21"/>
  <c r="AS454" i="21"/>
  <c r="V454" i="21"/>
  <c r="U454" i="21"/>
  <c r="T454" i="21"/>
  <c r="S454" i="21"/>
  <c r="R454" i="21"/>
  <c r="P454" i="21" s="1"/>
  <c r="AR454" i="21" s="1"/>
  <c r="AT454" i="21" s="1"/>
  <c r="Q454" i="21"/>
  <c r="AS453" i="21"/>
  <c r="V453" i="21"/>
  <c r="U453" i="21"/>
  <c r="T453" i="21"/>
  <c r="S453" i="21"/>
  <c r="R453" i="21"/>
  <c r="P453" i="21" s="1"/>
  <c r="AR453" i="21" s="1"/>
  <c r="AT453" i="21" s="1"/>
  <c r="Q453" i="21"/>
  <c r="AS452" i="21"/>
  <c r="V452" i="21"/>
  <c r="U452" i="21"/>
  <c r="T452" i="21"/>
  <c r="S452" i="21"/>
  <c r="R452" i="21"/>
  <c r="P452" i="21" s="1"/>
  <c r="AR452" i="21" s="1"/>
  <c r="AT452" i="21" s="1"/>
  <c r="Q452" i="21"/>
  <c r="AS451" i="21"/>
  <c r="V451" i="21"/>
  <c r="U451" i="21"/>
  <c r="T451" i="21"/>
  <c r="S451" i="21"/>
  <c r="R451" i="21"/>
  <c r="P451" i="21" s="1"/>
  <c r="AR451" i="21" s="1"/>
  <c r="AT451" i="21" s="1"/>
  <c r="Q451" i="21"/>
  <c r="AS450" i="21"/>
  <c r="V450" i="21"/>
  <c r="U450" i="21"/>
  <c r="T450" i="21"/>
  <c r="S450" i="21"/>
  <c r="R450" i="21"/>
  <c r="P450" i="21" s="1"/>
  <c r="AR450" i="21" s="1"/>
  <c r="AT450" i="21" s="1"/>
  <c r="Q450" i="21"/>
  <c r="AS449" i="21"/>
  <c r="V449" i="21"/>
  <c r="U449" i="21"/>
  <c r="T449" i="21"/>
  <c r="S449" i="21"/>
  <c r="R449" i="21"/>
  <c r="P449" i="21" s="1"/>
  <c r="AR449" i="21" s="1"/>
  <c r="AT449" i="21" s="1"/>
  <c r="Q449" i="21"/>
  <c r="AS448" i="21"/>
  <c r="V448" i="21"/>
  <c r="U448" i="21"/>
  <c r="T448" i="21"/>
  <c r="S448" i="21"/>
  <c r="R448" i="21"/>
  <c r="Q448" i="21"/>
  <c r="P448" i="21"/>
  <c r="AR448" i="21" s="1"/>
  <c r="AT448" i="21" s="1"/>
  <c r="AS447" i="21"/>
  <c r="V447" i="21"/>
  <c r="U447" i="21"/>
  <c r="T447" i="21"/>
  <c r="S447" i="21"/>
  <c r="R447" i="21"/>
  <c r="P447" i="21" s="1"/>
  <c r="AR447" i="21" s="1"/>
  <c r="AT447" i="21" s="1"/>
  <c r="Q447" i="21"/>
  <c r="AS446" i="21"/>
  <c r="V446" i="21"/>
  <c r="U446" i="21"/>
  <c r="T446" i="21"/>
  <c r="S446" i="21"/>
  <c r="R446" i="21"/>
  <c r="P446" i="21" s="1"/>
  <c r="AR446" i="21" s="1"/>
  <c r="AT446" i="21" s="1"/>
  <c r="Q446" i="21"/>
  <c r="AS445" i="21"/>
  <c r="V445" i="21"/>
  <c r="U445" i="21"/>
  <c r="T445" i="21"/>
  <c r="S445" i="21"/>
  <c r="R445" i="21"/>
  <c r="P445" i="21" s="1"/>
  <c r="AR445" i="21" s="1"/>
  <c r="AT445" i="21" s="1"/>
  <c r="Q445" i="21"/>
  <c r="AS444" i="21"/>
  <c r="V444" i="21"/>
  <c r="U444" i="21"/>
  <c r="T444" i="21"/>
  <c r="S444" i="21"/>
  <c r="R444" i="21"/>
  <c r="P444" i="21" s="1"/>
  <c r="AR444" i="21" s="1"/>
  <c r="AT444" i="21" s="1"/>
  <c r="Q444" i="21"/>
  <c r="AS443" i="21"/>
  <c r="V443" i="21"/>
  <c r="U443" i="21"/>
  <c r="T443" i="21"/>
  <c r="S443" i="21"/>
  <c r="R443" i="21"/>
  <c r="P443" i="21" s="1"/>
  <c r="AR443" i="21" s="1"/>
  <c r="AT443" i="21" s="1"/>
  <c r="Q443" i="21"/>
  <c r="AS442" i="21"/>
  <c r="V442" i="21"/>
  <c r="U442" i="21"/>
  <c r="T442" i="21"/>
  <c r="S442" i="21"/>
  <c r="R442" i="21"/>
  <c r="P442" i="21" s="1"/>
  <c r="AR442" i="21" s="1"/>
  <c r="AT442" i="21" s="1"/>
  <c r="Q442" i="21"/>
  <c r="AS441" i="21"/>
  <c r="V441" i="21"/>
  <c r="U441" i="21"/>
  <c r="T441" i="21"/>
  <c r="S441" i="21"/>
  <c r="R441" i="21"/>
  <c r="P441" i="21" s="1"/>
  <c r="AR441" i="21" s="1"/>
  <c r="AT441" i="21" s="1"/>
  <c r="Q441" i="21"/>
  <c r="AS440" i="21"/>
  <c r="V440" i="21"/>
  <c r="U440" i="21"/>
  <c r="T440" i="21"/>
  <c r="S440" i="21"/>
  <c r="R440" i="21"/>
  <c r="P440" i="21" s="1"/>
  <c r="AR440" i="21" s="1"/>
  <c r="AT440" i="21" s="1"/>
  <c r="Q440" i="21"/>
  <c r="AS439" i="21"/>
  <c r="V439" i="21"/>
  <c r="U439" i="21"/>
  <c r="T439" i="21"/>
  <c r="S439" i="21"/>
  <c r="R439" i="21"/>
  <c r="P439" i="21" s="1"/>
  <c r="AR439" i="21" s="1"/>
  <c r="AT439" i="21" s="1"/>
  <c r="Q439" i="21"/>
  <c r="AS438" i="21"/>
  <c r="V438" i="21"/>
  <c r="U438" i="21"/>
  <c r="T438" i="21"/>
  <c r="S438" i="21"/>
  <c r="R438" i="21"/>
  <c r="P438" i="21" s="1"/>
  <c r="AR438" i="21" s="1"/>
  <c r="AT438" i="21" s="1"/>
  <c r="Q438" i="21"/>
  <c r="AS437" i="21"/>
  <c r="V437" i="21"/>
  <c r="U437" i="21"/>
  <c r="T437" i="21"/>
  <c r="S437" i="21"/>
  <c r="R437" i="21"/>
  <c r="P437" i="21" s="1"/>
  <c r="AR437" i="21" s="1"/>
  <c r="AT437" i="21" s="1"/>
  <c r="Q437" i="21"/>
  <c r="AS436" i="21"/>
  <c r="V436" i="21"/>
  <c r="U436" i="21"/>
  <c r="T436" i="21"/>
  <c r="S436" i="21"/>
  <c r="R436" i="21"/>
  <c r="P436" i="21" s="1"/>
  <c r="AR436" i="21" s="1"/>
  <c r="AT436" i="21" s="1"/>
  <c r="Q436" i="21"/>
  <c r="AS435" i="21"/>
  <c r="V435" i="21"/>
  <c r="U435" i="21"/>
  <c r="T435" i="21"/>
  <c r="S435" i="21"/>
  <c r="R435" i="21"/>
  <c r="P435" i="21" s="1"/>
  <c r="AR435" i="21" s="1"/>
  <c r="AT435" i="21" s="1"/>
  <c r="Q435" i="21"/>
  <c r="AS434" i="21"/>
  <c r="V434" i="21"/>
  <c r="U434" i="21"/>
  <c r="T434" i="21"/>
  <c r="S434" i="21"/>
  <c r="R434" i="21"/>
  <c r="Q434" i="21"/>
  <c r="P434" i="21"/>
  <c r="AR434" i="21" s="1"/>
  <c r="AT434" i="21" s="1"/>
  <c r="AS433" i="21"/>
  <c r="V433" i="21"/>
  <c r="U433" i="21"/>
  <c r="T433" i="21"/>
  <c r="S433" i="21"/>
  <c r="R433" i="21"/>
  <c r="P433" i="21" s="1"/>
  <c r="AR433" i="21" s="1"/>
  <c r="AT433" i="21" s="1"/>
  <c r="Q433" i="21"/>
  <c r="AS432" i="21"/>
  <c r="V432" i="21"/>
  <c r="U432" i="21"/>
  <c r="T432" i="21"/>
  <c r="S432" i="21"/>
  <c r="R432" i="21"/>
  <c r="Q432" i="21"/>
  <c r="P432" i="21"/>
  <c r="AR432" i="21" s="1"/>
  <c r="AT432" i="21" s="1"/>
  <c r="AS431" i="21"/>
  <c r="V431" i="21"/>
  <c r="U431" i="21"/>
  <c r="T431" i="21"/>
  <c r="S431" i="21"/>
  <c r="R431" i="21"/>
  <c r="Q431" i="21"/>
  <c r="P431" i="21"/>
  <c r="AR431" i="21" s="1"/>
  <c r="AT431" i="21" s="1"/>
  <c r="AS430" i="21"/>
  <c r="V430" i="21"/>
  <c r="U430" i="21"/>
  <c r="T430" i="21"/>
  <c r="S430" i="21"/>
  <c r="R430" i="21"/>
  <c r="P430" i="21" s="1"/>
  <c r="AR430" i="21" s="1"/>
  <c r="AT430" i="21" s="1"/>
  <c r="Q430" i="21"/>
  <c r="AS429" i="21"/>
  <c r="V429" i="21"/>
  <c r="U429" i="21"/>
  <c r="T429" i="21"/>
  <c r="S429" i="21"/>
  <c r="R429" i="21"/>
  <c r="P429" i="21" s="1"/>
  <c r="AR429" i="21" s="1"/>
  <c r="AT429" i="21" s="1"/>
  <c r="Q429" i="21"/>
  <c r="AS428" i="21"/>
  <c r="V428" i="21"/>
  <c r="U428" i="21"/>
  <c r="T428" i="21"/>
  <c r="S428" i="21"/>
  <c r="R428" i="21"/>
  <c r="P428" i="21" s="1"/>
  <c r="AR428" i="21" s="1"/>
  <c r="AT428" i="21" s="1"/>
  <c r="Q428" i="21"/>
  <c r="AS427" i="21"/>
  <c r="V427" i="21"/>
  <c r="U427" i="21"/>
  <c r="T427" i="21"/>
  <c r="S427" i="21"/>
  <c r="R427" i="21"/>
  <c r="P427" i="21" s="1"/>
  <c r="AR427" i="21" s="1"/>
  <c r="AT427" i="21" s="1"/>
  <c r="Q427" i="21"/>
  <c r="AS426" i="21"/>
  <c r="V426" i="21"/>
  <c r="U426" i="21"/>
  <c r="T426" i="21"/>
  <c r="S426" i="21"/>
  <c r="R426" i="21"/>
  <c r="Q426" i="21"/>
  <c r="P426" i="21"/>
  <c r="AR426" i="21" s="1"/>
  <c r="AT426" i="21" s="1"/>
  <c r="AS425" i="21"/>
  <c r="V425" i="21"/>
  <c r="U425" i="21"/>
  <c r="T425" i="21"/>
  <c r="S425" i="21"/>
  <c r="R425" i="21"/>
  <c r="P425" i="21" s="1"/>
  <c r="AR425" i="21" s="1"/>
  <c r="AT425" i="21" s="1"/>
  <c r="Q425" i="21"/>
  <c r="AS424" i="21"/>
  <c r="V424" i="21"/>
  <c r="U424" i="21"/>
  <c r="T424" i="21"/>
  <c r="S424" i="21"/>
  <c r="R424" i="21"/>
  <c r="P424" i="21" s="1"/>
  <c r="AR424" i="21" s="1"/>
  <c r="AT424" i="21" s="1"/>
  <c r="Q424" i="21"/>
  <c r="AS423" i="21"/>
  <c r="V423" i="21"/>
  <c r="U423" i="21"/>
  <c r="T423" i="21"/>
  <c r="S423" i="21"/>
  <c r="R423" i="21"/>
  <c r="P423" i="21" s="1"/>
  <c r="AR423" i="21" s="1"/>
  <c r="AT423" i="21" s="1"/>
  <c r="Q423" i="21"/>
  <c r="AS422" i="21"/>
  <c r="V422" i="21"/>
  <c r="U422" i="21"/>
  <c r="T422" i="21"/>
  <c r="S422" i="21"/>
  <c r="R422" i="21"/>
  <c r="P422" i="21" s="1"/>
  <c r="AR422" i="21" s="1"/>
  <c r="AT422" i="21" s="1"/>
  <c r="Q422" i="21"/>
  <c r="AS421" i="21"/>
  <c r="V421" i="21"/>
  <c r="U421" i="21"/>
  <c r="T421" i="21"/>
  <c r="S421" i="21"/>
  <c r="R421" i="21"/>
  <c r="P421" i="21" s="1"/>
  <c r="AR421" i="21" s="1"/>
  <c r="AT421" i="21" s="1"/>
  <c r="Q421" i="21"/>
  <c r="AS420" i="21"/>
  <c r="V420" i="21"/>
  <c r="U420" i="21"/>
  <c r="T420" i="21"/>
  <c r="S420" i="21"/>
  <c r="R420" i="21"/>
  <c r="P420" i="21" s="1"/>
  <c r="AR420" i="21" s="1"/>
  <c r="AT420" i="21" s="1"/>
  <c r="Q420" i="21"/>
  <c r="AS419" i="21"/>
  <c r="V419" i="21"/>
  <c r="U419" i="21"/>
  <c r="T419" i="21"/>
  <c r="S419" i="21"/>
  <c r="R419" i="21"/>
  <c r="P419" i="21" s="1"/>
  <c r="AR419" i="21" s="1"/>
  <c r="AT419" i="21" s="1"/>
  <c r="Q419" i="21"/>
  <c r="AS418" i="21"/>
  <c r="V418" i="21"/>
  <c r="U418" i="21"/>
  <c r="T418" i="21"/>
  <c r="S418" i="21"/>
  <c r="R418" i="21"/>
  <c r="P418" i="21" s="1"/>
  <c r="AR418" i="21" s="1"/>
  <c r="AT418" i="21" s="1"/>
  <c r="Q418" i="21"/>
  <c r="AS417" i="21"/>
  <c r="V417" i="21"/>
  <c r="U417" i="21"/>
  <c r="T417" i="21"/>
  <c r="S417" i="21"/>
  <c r="R417" i="21"/>
  <c r="P417" i="21" s="1"/>
  <c r="AR417" i="21" s="1"/>
  <c r="AT417" i="21" s="1"/>
  <c r="Q417" i="21"/>
  <c r="AS416" i="21"/>
  <c r="V416" i="21"/>
  <c r="U416" i="21"/>
  <c r="T416" i="21"/>
  <c r="S416" i="21"/>
  <c r="R416" i="21"/>
  <c r="P416" i="21" s="1"/>
  <c r="AR416" i="21" s="1"/>
  <c r="AT416" i="21" s="1"/>
  <c r="Q416" i="21"/>
  <c r="AS415" i="21"/>
  <c r="V415" i="21"/>
  <c r="U415" i="21"/>
  <c r="T415" i="21"/>
  <c r="S415" i="21"/>
  <c r="R415" i="21"/>
  <c r="P415" i="21" s="1"/>
  <c r="AR415" i="21" s="1"/>
  <c r="AT415" i="21" s="1"/>
  <c r="Q415" i="21"/>
  <c r="AS414" i="21"/>
  <c r="V414" i="21"/>
  <c r="U414" i="21"/>
  <c r="T414" i="21"/>
  <c r="S414" i="21"/>
  <c r="R414" i="21"/>
  <c r="P414" i="21" s="1"/>
  <c r="AR414" i="21" s="1"/>
  <c r="AT414" i="21" s="1"/>
  <c r="Q414" i="21"/>
  <c r="AS413" i="21"/>
  <c r="V413" i="21"/>
  <c r="U413" i="21"/>
  <c r="T413" i="21"/>
  <c r="S413" i="21"/>
  <c r="R413" i="21"/>
  <c r="P413" i="21" s="1"/>
  <c r="AR413" i="21" s="1"/>
  <c r="AT413" i="21" s="1"/>
  <c r="Q413" i="21"/>
  <c r="AS412" i="21"/>
  <c r="V412" i="21"/>
  <c r="U412" i="21"/>
  <c r="T412" i="21"/>
  <c r="S412" i="21"/>
  <c r="R412" i="21"/>
  <c r="P412" i="21" s="1"/>
  <c r="AR412" i="21" s="1"/>
  <c r="AT412" i="21" s="1"/>
  <c r="Q412" i="21"/>
  <c r="AS411" i="21"/>
  <c r="V411" i="21"/>
  <c r="U411" i="21"/>
  <c r="T411" i="21"/>
  <c r="S411" i="21"/>
  <c r="R411" i="21"/>
  <c r="P411" i="21" s="1"/>
  <c r="AR411" i="21" s="1"/>
  <c r="AT411" i="21" s="1"/>
  <c r="Q411" i="21"/>
  <c r="AS410" i="21"/>
  <c r="V410" i="21"/>
  <c r="U410" i="21"/>
  <c r="T410" i="21"/>
  <c r="S410" i="21"/>
  <c r="R410" i="21"/>
  <c r="P410" i="21" s="1"/>
  <c r="AR410" i="21" s="1"/>
  <c r="AT410" i="21" s="1"/>
  <c r="Q410" i="21"/>
  <c r="AS409" i="21"/>
  <c r="V409" i="21"/>
  <c r="U409" i="21"/>
  <c r="T409" i="21"/>
  <c r="S409" i="21"/>
  <c r="R409" i="21"/>
  <c r="P409" i="21" s="1"/>
  <c r="AR409" i="21" s="1"/>
  <c r="AT409" i="21" s="1"/>
  <c r="Q409" i="21"/>
  <c r="AS408" i="21"/>
  <c r="V408" i="21"/>
  <c r="U408" i="21"/>
  <c r="T408" i="21"/>
  <c r="S408" i="21"/>
  <c r="R408" i="21"/>
  <c r="P408" i="21" s="1"/>
  <c r="AR408" i="21" s="1"/>
  <c r="AT408" i="21" s="1"/>
  <c r="Q408" i="21"/>
  <c r="AS407" i="21"/>
  <c r="V407" i="21"/>
  <c r="U407" i="21"/>
  <c r="T407" i="21"/>
  <c r="S407" i="21"/>
  <c r="R407" i="21"/>
  <c r="P407" i="21" s="1"/>
  <c r="AR407" i="21" s="1"/>
  <c r="AT407" i="21" s="1"/>
  <c r="Q407" i="21"/>
  <c r="AS406" i="21"/>
  <c r="V406" i="21"/>
  <c r="U406" i="21"/>
  <c r="T406" i="21"/>
  <c r="S406" i="21"/>
  <c r="R406" i="21"/>
  <c r="P406" i="21" s="1"/>
  <c r="AR406" i="21" s="1"/>
  <c r="AT406" i="21" s="1"/>
  <c r="Q406" i="21"/>
  <c r="AS405" i="21"/>
  <c r="V405" i="21"/>
  <c r="U405" i="21"/>
  <c r="T405" i="21"/>
  <c r="S405" i="21"/>
  <c r="R405" i="21"/>
  <c r="P405" i="21" s="1"/>
  <c r="AR405" i="21" s="1"/>
  <c r="AT405" i="21" s="1"/>
  <c r="Q405" i="21"/>
  <c r="AS404" i="21"/>
  <c r="V404" i="21"/>
  <c r="U404" i="21"/>
  <c r="T404" i="21"/>
  <c r="S404" i="21"/>
  <c r="R404" i="21"/>
  <c r="P404" i="21" s="1"/>
  <c r="AR404" i="21" s="1"/>
  <c r="AT404" i="21" s="1"/>
  <c r="Q404" i="21"/>
  <c r="AS403" i="21"/>
  <c r="V403" i="21"/>
  <c r="U403" i="21"/>
  <c r="T403" i="21"/>
  <c r="S403" i="21"/>
  <c r="R403" i="21"/>
  <c r="P403" i="21" s="1"/>
  <c r="AR403" i="21" s="1"/>
  <c r="AT403" i="21" s="1"/>
  <c r="Q403" i="21"/>
  <c r="AS402" i="21"/>
  <c r="V402" i="21"/>
  <c r="U402" i="21"/>
  <c r="T402" i="21"/>
  <c r="S402" i="21"/>
  <c r="R402" i="21"/>
  <c r="P402" i="21" s="1"/>
  <c r="AR402" i="21" s="1"/>
  <c r="AT402" i="21" s="1"/>
  <c r="Q402" i="21"/>
  <c r="AS401" i="21"/>
  <c r="V401" i="21"/>
  <c r="U401" i="21"/>
  <c r="T401" i="21"/>
  <c r="S401" i="21"/>
  <c r="R401" i="21"/>
  <c r="P401" i="21" s="1"/>
  <c r="AR401" i="21" s="1"/>
  <c r="AT401" i="21" s="1"/>
  <c r="Q401" i="21"/>
  <c r="AS400" i="21"/>
  <c r="V400" i="21"/>
  <c r="U400" i="21"/>
  <c r="T400" i="21"/>
  <c r="S400" i="21"/>
  <c r="R400" i="21"/>
  <c r="P400" i="21" s="1"/>
  <c r="AR400" i="21" s="1"/>
  <c r="AT400" i="21" s="1"/>
  <c r="Q400" i="21"/>
  <c r="AS399" i="21"/>
  <c r="V399" i="21"/>
  <c r="U399" i="21"/>
  <c r="T399" i="21"/>
  <c r="S399" i="21"/>
  <c r="R399" i="21"/>
  <c r="P399" i="21" s="1"/>
  <c r="AR399" i="21" s="1"/>
  <c r="AT399" i="21" s="1"/>
  <c r="Q399" i="21"/>
  <c r="AS398" i="21"/>
  <c r="V398" i="21"/>
  <c r="U398" i="21"/>
  <c r="T398" i="21"/>
  <c r="S398" i="21"/>
  <c r="R398" i="21"/>
  <c r="P398" i="21" s="1"/>
  <c r="AR398" i="21" s="1"/>
  <c r="AT398" i="21" s="1"/>
  <c r="Q398" i="21"/>
  <c r="AS397" i="21"/>
  <c r="V397" i="21"/>
  <c r="U397" i="21"/>
  <c r="T397" i="21"/>
  <c r="S397" i="21"/>
  <c r="R397" i="21"/>
  <c r="P397" i="21" s="1"/>
  <c r="AR397" i="21" s="1"/>
  <c r="AT397" i="21" s="1"/>
  <c r="Q397" i="21"/>
  <c r="AS396" i="21"/>
  <c r="V396" i="21"/>
  <c r="U396" i="21"/>
  <c r="T396" i="21"/>
  <c r="S396" i="21"/>
  <c r="R396" i="21"/>
  <c r="Q396" i="21"/>
  <c r="P396" i="21"/>
  <c r="AR396" i="21" s="1"/>
  <c r="AT396" i="21" s="1"/>
  <c r="AS395" i="21"/>
  <c r="V395" i="21"/>
  <c r="U395" i="21"/>
  <c r="T395" i="21"/>
  <c r="S395" i="21"/>
  <c r="R395" i="21"/>
  <c r="P395" i="21" s="1"/>
  <c r="AR395" i="21" s="1"/>
  <c r="AT395" i="21" s="1"/>
  <c r="Q395" i="21"/>
  <c r="AS394" i="21"/>
  <c r="V394" i="21"/>
  <c r="U394" i="21"/>
  <c r="T394" i="21"/>
  <c r="S394" i="21"/>
  <c r="R394" i="21"/>
  <c r="Q394" i="21"/>
  <c r="P394" i="21"/>
  <c r="AR394" i="21" s="1"/>
  <c r="AT394" i="21" s="1"/>
  <c r="AS393" i="21"/>
  <c r="V393" i="21"/>
  <c r="U393" i="21"/>
  <c r="T393" i="21"/>
  <c r="S393" i="21"/>
  <c r="R393" i="21"/>
  <c r="P393" i="21" s="1"/>
  <c r="AR393" i="21" s="1"/>
  <c r="AT393" i="21" s="1"/>
  <c r="Q393" i="21"/>
  <c r="AS392" i="21"/>
  <c r="AR392" i="21"/>
  <c r="AT392" i="21" s="1"/>
  <c r="V392" i="21"/>
  <c r="U392" i="21"/>
  <c r="T392" i="21"/>
  <c r="S392" i="21"/>
  <c r="R392" i="21"/>
  <c r="Q392" i="21"/>
  <c r="P392" i="21"/>
  <c r="AS391" i="21"/>
  <c r="V391" i="21"/>
  <c r="U391" i="21"/>
  <c r="T391" i="21"/>
  <c r="S391" i="21"/>
  <c r="R391" i="21"/>
  <c r="P391" i="21" s="1"/>
  <c r="AR391" i="21" s="1"/>
  <c r="AT391" i="21" s="1"/>
  <c r="Q391" i="21"/>
  <c r="AS390" i="21"/>
  <c r="AR390" i="21"/>
  <c r="AT390" i="21" s="1"/>
  <c r="V390" i="21"/>
  <c r="U390" i="21"/>
  <c r="T390" i="21"/>
  <c r="S390" i="21"/>
  <c r="R390" i="21"/>
  <c r="Q390" i="21"/>
  <c r="P390" i="21"/>
  <c r="AS389" i="21"/>
  <c r="V389" i="21"/>
  <c r="U389" i="21"/>
  <c r="T389" i="21"/>
  <c r="S389" i="21"/>
  <c r="R389" i="21"/>
  <c r="P389" i="21" s="1"/>
  <c r="AR389" i="21" s="1"/>
  <c r="AT389" i="21" s="1"/>
  <c r="Q389" i="21"/>
  <c r="AS388" i="21"/>
  <c r="AR388" i="21"/>
  <c r="AT388" i="21" s="1"/>
  <c r="V388" i="21"/>
  <c r="U388" i="21"/>
  <c r="T388" i="21"/>
  <c r="S388" i="21"/>
  <c r="R388" i="21"/>
  <c r="Q388" i="21"/>
  <c r="P388" i="21"/>
  <c r="AS387" i="21"/>
  <c r="V387" i="21"/>
  <c r="U387" i="21"/>
  <c r="T387" i="21"/>
  <c r="S387" i="21"/>
  <c r="R387" i="21"/>
  <c r="P387" i="21" s="1"/>
  <c r="AR387" i="21" s="1"/>
  <c r="AT387" i="21" s="1"/>
  <c r="Q387" i="21"/>
  <c r="AS386" i="21"/>
  <c r="V386" i="21"/>
  <c r="U386" i="21"/>
  <c r="T386" i="21"/>
  <c r="S386" i="21"/>
  <c r="R386" i="21"/>
  <c r="P386" i="21" s="1"/>
  <c r="AR386" i="21" s="1"/>
  <c r="AT386" i="21" s="1"/>
  <c r="Q386" i="21"/>
  <c r="AS385" i="21"/>
  <c r="V385" i="21"/>
  <c r="U385" i="21"/>
  <c r="T385" i="21"/>
  <c r="S385" i="21"/>
  <c r="R385" i="21"/>
  <c r="P385" i="21" s="1"/>
  <c r="AR385" i="21" s="1"/>
  <c r="AT385" i="21" s="1"/>
  <c r="Q385" i="21"/>
  <c r="AS384" i="21"/>
  <c r="V384" i="21"/>
  <c r="U384" i="21"/>
  <c r="T384" i="21"/>
  <c r="S384" i="21"/>
  <c r="R384" i="21"/>
  <c r="P384" i="21" s="1"/>
  <c r="AR384" i="21" s="1"/>
  <c r="AT384" i="21" s="1"/>
  <c r="Q384" i="21"/>
  <c r="AS383" i="21"/>
  <c r="V383" i="21"/>
  <c r="U383" i="21"/>
  <c r="T383" i="21"/>
  <c r="S383" i="21"/>
  <c r="R383" i="21"/>
  <c r="P383" i="21" s="1"/>
  <c r="AR383" i="21" s="1"/>
  <c r="AT383" i="21" s="1"/>
  <c r="Q383" i="21"/>
  <c r="AS382" i="21"/>
  <c r="V382" i="21"/>
  <c r="U382" i="21"/>
  <c r="T382" i="21"/>
  <c r="S382" i="21"/>
  <c r="R382" i="21"/>
  <c r="P382" i="21" s="1"/>
  <c r="AR382" i="21" s="1"/>
  <c r="AT382" i="21" s="1"/>
  <c r="Q382" i="21"/>
  <c r="AS381" i="21"/>
  <c r="V381" i="21"/>
  <c r="U381" i="21"/>
  <c r="T381" i="21"/>
  <c r="S381" i="21"/>
  <c r="R381" i="21"/>
  <c r="P381" i="21" s="1"/>
  <c r="AR381" i="21" s="1"/>
  <c r="AT381" i="21" s="1"/>
  <c r="Q381" i="21"/>
  <c r="AS380" i="21"/>
  <c r="V380" i="21"/>
  <c r="U380" i="21"/>
  <c r="T380" i="21"/>
  <c r="S380" i="21"/>
  <c r="R380" i="21"/>
  <c r="P380" i="21" s="1"/>
  <c r="AR380" i="21" s="1"/>
  <c r="AT380" i="21" s="1"/>
  <c r="Q380" i="21"/>
  <c r="AS379" i="21"/>
  <c r="V379" i="21"/>
  <c r="U379" i="21"/>
  <c r="T379" i="21"/>
  <c r="S379" i="21"/>
  <c r="R379" i="21"/>
  <c r="P379" i="21" s="1"/>
  <c r="AR379" i="21" s="1"/>
  <c r="AT379" i="21" s="1"/>
  <c r="Q379" i="21"/>
  <c r="AS378" i="21"/>
  <c r="V378" i="21"/>
  <c r="U378" i="21"/>
  <c r="T378" i="21"/>
  <c r="S378" i="21"/>
  <c r="R378" i="21"/>
  <c r="P378" i="21" s="1"/>
  <c r="AR378" i="21" s="1"/>
  <c r="AT378" i="21" s="1"/>
  <c r="Q378" i="21"/>
  <c r="AS377" i="21"/>
  <c r="V377" i="21"/>
  <c r="U377" i="21"/>
  <c r="T377" i="21"/>
  <c r="S377" i="21"/>
  <c r="R377" i="21"/>
  <c r="P377" i="21" s="1"/>
  <c r="AR377" i="21" s="1"/>
  <c r="AT377" i="21" s="1"/>
  <c r="Q377" i="21"/>
  <c r="AS376" i="21"/>
  <c r="V376" i="21"/>
  <c r="U376" i="21"/>
  <c r="T376" i="21"/>
  <c r="S376" i="21"/>
  <c r="R376" i="21"/>
  <c r="P376" i="21" s="1"/>
  <c r="AR376" i="21" s="1"/>
  <c r="AT376" i="21" s="1"/>
  <c r="Q376" i="21"/>
  <c r="AS375" i="21"/>
  <c r="V375" i="21"/>
  <c r="U375" i="21"/>
  <c r="T375" i="21"/>
  <c r="S375" i="21"/>
  <c r="R375" i="21"/>
  <c r="P375" i="21" s="1"/>
  <c r="AR375" i="21" s="1"/>
  <c r="AT375" i="21" s="1"/>
  <c r="Q375" i="21"/>
  <c r="AS374" i="21"/>
  <c r="V374" i="21"/>
  <c r="U374" i="21"/>
  <c r="T374" i="21"/>
  <c r="S374" i="21"/>
  <c r="R374" i="21"/>
  <c r="P374" i="21" s="1"/>
  <c r="AR374" i="21" s="1"/>
  <c r="AT374" i="21" s="1"/>
  <c r="Q374" i="21"/>
  <c r="AS373" i="21"/>
  <c r="V373" i="21"/>
  <c r="U373" i="21"/>
  <c r="T373" i="21"/>
  <c r="S373" i="21"/>
  <c r="R373" i="21"/>
  <c r="P373" i="21" s="1"/>
  <c r="AR373" i="21" s="1"/>
  <c r="AT373" i="21" s="1"/>
  <c r="Q373" i="21"/>
  <c r="AS372" i="21"/>
  <c r="V372" i="21"/>
  <c r="U372" i="21"/>
  <c r="T372" i="21"/>
  <c r="S372" i="21"/>
  <c r="R372" i="21"/>
  <c r="P372" i="21" s="1"/>
  <c r="AR372" i="21" s="1"/>
  <c r="AT372" i="21" s="1"/>
  <c r="Q372" i="21"/>
  <c r="AS371" i="21"/>
  <c r="V371" i="21"/>
  <c r="U371" i="21"/>
  <c r="T371" i="21"/>
  <c r="S371" i="21"/>
  <c r="R371" i="21"/>
  <c r="P371" i="21" s="1"/>
  <c r="AR371" i="21" s="1"/>
  <c r="AT371" i="21" s="1"/>
  <c r="Q371" i="21"/>
  <c r="AS370" i="21"/>
  <c r="V370" i="21"/>
  <c r="U370" i="21"/>
  <c r="T370" i="21"/>
  <c r="S370" i="21"/>
  <c r="R370" i="21"/>
  <c r="P370" i="21" s="1"/>
  <c r="AR370" i="21" s="1"/>
  <c r="AT370" i="21" s="1"/>
  <c r="Q370" i="21"/>
  <c r="AS369" i="21"/>
  <c r="V369" i="21"/>
  <c r="U369" i="21"/>
  <c r="T369" i="21"/>
  <c r="S369" i="21"/>
  <c r="R369" i="21"/>
  <c r="P369" i="21" s="1"/>
  <c r="AR369" i="21" s="1"/>
  <c r="AT369" i="21" s="1"/>
  <c r="Q369" i="21"/>
  <c r="AS368" i="21"/>
  <c r="V368" i="21"/>
  <c r="U368" i="21"/>
  <c r="T368" i="21"/>
  <c r="S368" i="21"/>
  <c r="R368" i="21"/>
  <c r="P368" i="21" s="1"/>
  <c r="AR368" i="21" s="1"/>
  <c r="AT368" i="21" s="1"/>
  <c r="Q368" i="21"/>
  <c r="AS367" i="21"/>
  <c r="V367" i="21"/>
  <c r="U367" i="21"/>
  <c r="T367" i="21"/>
  <c r="S367" i="21"/>
  <c r="R367" i="21"/>
  <c r="P367" i="21" s="1"/>
  <c r="AR367" i="21" s="1"/>
  <c r="AT367" i="21" s="1"/>
  <c r="Q367" i="21"/>
  <c r="AS366" i="21"/>
  <c r="V366" i="21"/>
  <c r="U366" i="21"/>
  <c r="T366" i="21"/>
  <c r="S366" i="21"/>
  <c r="R366" i="21"/>
  <c r="P366" i="21" s="1"/>
  <c r="AR366" i="21" s="1"/>
  <c r="AT366" i="21" s="1"/>
  <c r="Q366" i="21"/>
  <c r="AS365" i="21"/>
  <c r="V365" i="21"/>
  <c r="U365" i="21"/>
  <c r="T365" i="21"/>
  <c r="S365" i="21"/>
  <c r="R365" i="21"/>
  <c r="P365" i="21" s="1"/>
  <c r="AR365" i="21" s="1"/>
  <c r="AT365" i="21" s="1"/>
  <c r="Q365" i="21"/>
  <c r="AS364" i="21"/>
  <c r="V364" i="21"/>
  <c r="U364" i="21"/>
  <c r="T364" i="21"/>
  <c r="S364" i="21"/>
  <c r="R364" i="21"/>
  <c r="P364" i="21" s="1"/>
  <c r="AR364" i="21" s="1"/>
  <c r="AT364" i="21" s="1"/>
  <c r="Q364" i="21"/>
  <c r="AS363" i="21"/>
  <c r="V363" i="21"/>
  <c r="U363" i="21"/>
  <c r="T363" i="21"/>
  <c r="S363" i="21"/>
  <c r="R363" i="21"/>
  <c r="P363" i="21" s="1"/>
  <c r="AR363" i="21" s="1"/>
  <c r="AT363" i="21" s="1"/>
  <c r="Q363" i="21"/>
  <c r="AS362" i="21"/>
  <c r="V362" i="21"/>
  <c r="U362" i="21"/>
  <c r="T362" i="21"/>
  <c r="S362" i="21"/>
  <c r="R362" i="21"/>
  <c r="Q362" i="21"/>
  <c r="P362" i="21"/>
  <c r="AR362" i="21" s="1"/>
  <c r="AT362" i="21" s="1"/>
  <c r="AS361" i="21"/>
  <c r="V361" i="21"/>
  <c r="U361" i="21"/>
  <c r="T361" i="21"/>
  <c r="S361" i="21"/>
  <c r="R361" i="21"/>
  <c r="P361" i="21" s="1"/>
  <c r="AR361" i="21" s="1"/>
  <c r="AT361" i="21" s="1"/>
  <c r="Q361" i="21"/>
  <c r="AS360" i="21"/>
  <c r="V360" i="21"/>
  <c r="U360" i="21"/>
  <c r="T360" i="21"/>
  <c r="S360" i="21"/>
  <c r="R360" i="21"/>
  <c r="Q360" i="21"/>
  <c r="P360" i="21"/>
  <c r="AR360" i="21" s="1"/>
  <c r="AT360" i="21" s="1"/>
  <c r="AS359" i="21"/>
  <c r="V359" i="21"/>
  <c r="U359" i="21"/>
  <c r="T359" i="21"/>
  <c r="S359" i="21"/>
  <c r="R359" i="21"/>
  <c r="P359" i="21" s="1"/>
  <c r="AR359" i="21" s="1"/>
  <c r="AT359" i="21" s="1"/>
  <c r="Q359" i="21"/>
  <c r="AS358" i="21"/>
  <c r="V358" i="21"/>
  <c r="U358" i="21"/>
  <c r="T358" i="21"/>
  <c r="S358" i="21"/>
  <c r="R358" i="21"/>
  <c r="P358" i="21" s="1"/>
  <c r="AR358" i="21" s="1"/>
  <c r="AT358" i="21" s="1"/>
  <c r="Q358" i="21"/>
  <c r="AS357" i="21"/>
  <c r="V357" i="21"/>
  <c r="U357" i="21"/>
  <c r="T357" i="21"/>
  <c r="S357" i="21"/>
  <c r="R357" i="21"/>
  <c r="P357" i="21" s="1"/>
  <c r="AR357" i="21" s="1"/>
  <c r="AT357" i="21" s="1"/>
  <c r="Q357" i="21"/>
  <c r="AS356" i="21"/>
  <c r="V356" i="21"/>
  <c r="U356" i="21"/>
  <c r="T356" i="21"/>
  <c r="S356" i="21"/>
  <c r="R356" i="21"/>
  <c r="P356" i="21" s="1"/>
  <c r="AR356" i="21" s="1"/>
  <c r="AT356" i="21" s="1"/>
  <c r="Q356" i="21"/>
  <c r="AS355" i="21"/>
  <c r="V355" i="21"/>
  <c r="U355" i="21"/>
  <c r="T355" i="21"/>
  <c r="S355" i="21"/>
  <c r="R355" i="21"/>
  <c r="P355" i="21" s="1"/>
  <c r="AR355" i="21" s="1"/>
  <c r="AT355" i="21" s="1"/>
  <c r="Q355" i="21"/>
  <c r="AS354" i="21"/>
  <c r="V354" i="21"/>
  <c r="U354" i="21"/>
  <c r="T354" i="21"/>
  <c r="S354" i="21"/>
  <c r="R354" i="21"/>
  <c r="P354" i="21" s="1"/>
  <c r="AR354" i="21" s="1"/>
  <c r="AT354" i="21" s="1"/>
  <c r="Q354" i="21"/>
  <c r="AS353" i="21"/>
  <c r="V353" i="21"/>
  <c r="U353" i="21"/>
  <c r="T353" i="21"/>
  <c r="S353" i="21"/>
  <c r="R353" i="21"/>
  <c r="P353" i="21" s="1"/>
  <c r="AR353" i="21" s="1"/>
  <c r="AT353" i="21" s="1"/>
  <c r="Q353" i="21"/>
  <c r="AS352" i="21"/>
  <c r="V352" i="21"/>
  <c r="U352" i="21"/>
  <c r="T352" i="21"/>
  <c r="S352" i="21"/>
  <c r="R352" i="21"/>
  <c r="P352" i="21" s="1"/>
  <c r="AR352" i="21" s="1"/>
  <c r="AT352" i="21" s="1"/>
  <c r="Q352" i="21"/>
  <c r="AS351" i="21"/>
  <c r="V351" i="21"/>
  <c r="U351" i="21"/>
  <c r="T351" i="21"/>
  <c r="S351" i="21"/>
  <c r="R351" i="21"/>
  <c r="P351" i="21" s="1"/>
  <c r="AR351" i="21" s="1"/>
  <c r="AT351" i="21" s="1"/>
  <c r="Q351" i="21"/>
  <c r="AS350" i="21"/>
  <c r="V350" i="21"/>
  <c r="U350" i="21"/>
  <c r="T350" i="21"/>
  <c r="S350" i="21"/>
  <c r="R350" i="21"/>
  <c r="P350" i="21" s="1"/>
  <c r="AR350" i="21" s="1"/>
  <c r="AT350" i="21" s="1"/>
  <c r="Q350" i="21"/>
  <c r="AS349" i="21"/>
  <c r="V349" i="21"/>
  <c r="U349" i="21"/>
  <c r="T349" i="21"/>
  <c r="S349" i="21"/>
  <c r="R349" i="21"/>
  <c r="P349" i="21" s="1"/>
  <c r="AR349" i="21" s="1"/>
  <c r="AT349" i="21" s="1"/>
  <c r="Q349" i="21"/>
  <c r="AS348" i="21"/>
  <c r="V348" i="21"/>
  <c r="U348" i="21"/>
  <c r="T348" i="21"/>
  <c r="S348" i="21"/>
  <c r="R348" i="21"/>
  <c r="P348" i="21" s="1"/>
  <c r="AR348" i="21" s="1"/>
  <c r="AT348" i="21" s="1"/>
  <c r="Q348" i="21"/>
  <c r="AS347" i="21"/>
  <c r="V347" i="21"/>
  <c r="U347" i="21"/>
  <c r="T347" i="21"/>
  <c r="S347" i="21"/>
  <c r="R347" i="21"/>
  <c r="P347" i="21" s="1"/>
  <c r="AR347" i="21" s="1"/>
  <c r="AT347" i="21" s="1"/>
  <c r="Q347" i="21"/>
  <c r="AS346" i="21"/>
  <c r="V346" i="21"/>
  <c r="U346" i="21"/>
  <c r="T346" i="21"/>
  <c r="S346" i="21"/>
  <c r="R346" i="21"/>
  <c r="P346" i="21" s="1"/>
  <c r="AR346" i="21" s="1"/>
  <c r="AT346" i="21" s="1"/>
  <c r="Q346" i="21"/>
  <c r="AS345" i="21"/>
  <c r="V345" i="21"/>
  <c r="U345" i="21"/>
  <c r="T345" i="21"/>
  <c r="S345" i="21"/>
  <c r="R345" i="21"/>
  <c r="P345" i="21" s="1"/>
  <c r="AR345" i="21" s="1"/>
  <c r="AT345" i="21" s="1"/>
  <c r="Q345" i="21"/>
  <c r="AS344" i="21"/>
  <c r="V344" i="21"/>
  <c r="U344" i="21"/>
  <c r="T344" i="21"/>
  <c r="S344" i="21"/>
  <c r="R344" i="21"/>
  <c r="Q344" i="21"/>
  <c r="P344" i="21"/>
  <c r="AR344" i="21" s="1"/>
  <c r="AT344" i="21" s="1"/>
  <c r="AS343" i="21"/>
  <c r="V343" i="21"/>
  <c r="U343" i="21"/>
  <c r="T343" i="21"/>
  <c r="S343" i="21"/>
  <c r="R343" i="21"/>
  <c r="P343" i="21" s="1"/>
  <c r="AR343" i="21" s="1"/>
  <c r="AT343" i="21" s="1"/>
  <c r="Q343" i="21"/>
  <c r="AS342" i="21"/>
  <c r="V342" i="21"/>
  <c r="U342" i="21"/>
  <c r="T342" i="21"/>
  <c r="S342" i="21"/>
  <c r="R342" i="21"/>
  <c r="P342" i="21" s="1"/>
  <c r="AR342" i="21" s="1"/>
  <c r="AT342" i="21" s="1"/>
  <c r="Q342" i="21"/>
  <c r="AS341" i="21"/>
  <c r="V341" i="21"/>
  <c r="U341" i="21"/>
  <c r="T341" i="21"/>
  <c r="S341" i="21"/>
  <c r="R341" i="21"/>
  <c r="P341" i="21" s="1"/>
  <c r="AR341" i="21" s="1"/>
  <c r="AT341" i="21" s="1"/>
  <c r="Q341" i="21"/>
  <c r="AS340" i="21"/>
  <c r="V340" i="21"/>
  <c r="U340" i="21"/>
  <c r="T340" i="21"/>
  <c r="S340" i="21"/>
  <c r="R340" i="21"/>
  <c r="P340" i="21" s="1"/>
  <c r="AR340" i="21" s="1"/>
  <c r="AT340" i="21" s="1"/>
  <c r="Q340" i="21"/>
  <c r="AS339" i="21"/>
  <c r="V339" i="21"/>
  <c r="U339" i="21"/>
  <c r="T339" i="21"/>
  <c r="S339" i="21"/>
  <c r="R339" i="21"/>
  <c r="P339" i="21" s="1"/>
  <c r="AR339" i="21" s="1"/>
  <c r="AT339" i="21" s="1"/>
  <c r="Q339" i="21"/>
  <c r="AS338" i="21"/>
  <c r="V338" i="21"/>
  <c r="U338" i="21"/>
  <c r="T338" i="21"/>
  <c r="S338" i="21"/>
  <c r="R338" i="21"/>
  <c r="P338" i="21" s="1"/>
  <c r="AR338" i="21" s="1"/>
  <c r="AT338" i="21" s="1"/>
  <c r="Q338" i="21"/>
  <c r="AS337" i="21"/>
  <c r="V337" i="21"/>
  <c r="U337" i="21"/>
  <c r="T337" i="21"/>
  <c r="S337" i="21"/>
  <c r="R337" i="21"/>
  <c r="P337" i="21" s="1"/>
  <c r="AR337" i="21" s="1"/>
  <c r="AT337" i="21" s="1"/>
  <c r="Q337" i="21"/>
  <c r="AS336" i="21"/>
  <c r="V336" i="21"/>
  <c r="U336" i="21"/>
  <c r="T336" i="21"/>
  <c r="S336" i="21"/>
  <c r="R336" i="21"/>
  <c r="P336" i="21" s="1"/>
  <c r="AR336" i="21" s="1"/>
  <c r="AT336" i="21" s="1"/>
  <c r="Q336" i="21"/>
  <c r="AS335" i="21"/>
  <c r="V335" i="21"/>
  <c r="U335" i="21"/>
  <c r="T335" i="21"/>
  <c r="S335" i="21"/>
  <c r="R335" i="21"/>
  <c r="P335" i="21" s="1"/>
  <c r="AR335" i="21" s="1"/>
  <c r="AT335" i="21" s="1"/>
  <c r="Q335" i="21"/>
  <c r="AS334" i="21"/>
  <c r="V334" i="21"/>
  <c r="U334" i="21"/>
  <c r="T334" i="21"/>
  <c r="S334" i="21"/>
  <c r="R334" i="21"/>
  <c r="P334" i="21" s="1"/>
  <c r="AR334" i="21" s="1"/>
  <c r="AT334" i="21" s="1"/>
  <c r="Q334" i="21"/>
  <c r="AS333" i="21"/>
  <c r="V333" i="21"/>
  <c r="U333" i="21"/>
  <c r="T333" i="21"/>
  <c r="S333" i="21"/>
  <c r="R333" i="21"/>
  <c r="P333" i="21" s="1"/>
  <c r="AR333" i="21" s="1"/>
  <c r="AT333" i="21" s="1"/>
  <c r="Q333" i="21"/>
  <c r="AS332" i="21"/>
  <c r="V332" i="21"/>
  <c r="U332" i="21"/>
  <c r="T332" i="21"/>
  <c r="S332" i="21"/>
  <c r="R332" i="21"/>
  <c r="P332" i="21" s="1"/>
  <c r="AR332" i="21" s="1"/>
  <c r="AT332" i="21" s="1"/>
  <c r="Q332" i="21"/>
  <c r="AS331" i="21"/>
  <c r="V331" i="21"/>
  <c r="U331" i="21"/>
  <c r="T331" i="21"/>
  <c r="S331" i="21"/>
  <c r="R331" i="21"/>
  <c r="P331" i="21" s="1"/>
  <c r="AR331" i="21" s="1"/>
  <c r="AT331" i="21" s="1"/>
  <c r="Q331" i="21"/>
  <c r="AS330" i="21"/>
  <c r="V330" i="21"/>
  <c r="U330" i="21"/>
  <c r="T330" i="21"/>
  <c r="S330" i="21"/>
  <c r="R330" i="21"/>
  <c r="Q330" i="21"/>
  <c r="P330" i="21"/>
  <c r="AR330" i="21" s="1"/>
  <c r="AT330" i="21" s="1"/>
  <c r="AS329" i="21"/>
  <c r="V329" i="21"/>
  <c r="U329" i="21"/>
  <c r="T329" i="21"/>
  <c r="S329" i="21"/>
  <c r="R329" i="21"/>
  <c r="P329" i="21" s="1"/>
  <c r="AR329" i="21" s="1"/>
  <c r="AT329" i="21" s="1"/>
  <c r="Q329" i="21"/>
  <c r="AS328" i="21"/>
  <c r="V328" i="21"/>
  <c r="U328" i="21"/>
  <c r="T328" i="21"/>
  <c r="S328" i="21"/>
  <c r="R328" i="21"/>
  <c r="P328" i="21" s="1"/>
  <c r="AR328" i="21" s="1"/>
  <c r="AT328" i="21" s="1"/>
  <c r="Q328" i="21"/>
  <c r="AS327" i="21"/>
  <c r="V327" i="21"/>
  <c r="U327" i="21"/>
  <c r="T327" i="21"/>
  <c r="S327" i="21"/>
  <c r="R327" i="21"/>
  <c r="P327" i="21" s="1"/>
  <c r="AR327" i="21" s="1"/>
  <c r="AT327" i="21" s="1"/>
  <c r="Q327" i="21"/>
  <c r="AS326" i="21"/>
  <c r="V326" i="21"/>
  <c r="U326" i="21"/>
  <c r="T326" i="21"/>
  <c r="S326" i="21"/>
  <c r="R326" i="21"/>
  <c r="P326" i="21" s="1"/>
  <c r="AR326" i="21" s="1"/>
  <c r="AT326" i="21" s="1"/>
  <c r="Q326" i="21"/>
  <c r="AS325" i="21"/>
  <c r="V325" i="21"/>
  <c r="U325" i="21"/>
  <c r="T325" i="21"/>
  <c r="S325" i="21"/>
  <c r="R325" i="21"/>
  <c r="P325" i="21" s="1"/>
  <c r="AR325" i="21" s="1"/>
  <c r="AT325" i="21" s="1"/>
  <c r="Q325" i="21"/>
  <c r="AS324" i="21"/>
  <c r="V324" i="21"/>
  <c r="U324" i="21"/>
  <c r="T324" i="21"/>
  <c r="S324" i="21"/>
  <c r="R324" i="21"/>
  <c r="P324" i="21" s="1"/>
  <c r="AR324" i="21" s="1"/>
  <c r="AT324" i="21" s="1"/>
  <c r="Q324" i="21"/>
  <c r="AS323" i="21"/>
  <c r="V323" i="21"/>
  <c r="U323" i="21"/>
  <c r="T323" i="21"/>
  <c r="S323" i="21"/>
  <c r="R323" i="21"/>
  <c r="P323" i="21" s="1"/>
  <c r="AR323" i="21" s="1"/>
  <c r="AT323" i="21" s="1"/>
  <c r="Q323" i="21"/>
  <c r="AS322" i="21"/>
  <c r="V322" i="21"/>
  <c r="U322" i="21"/>
  <c r="T322" i="21"/>
  <c r="S322" i="21"/>
  <c r="R322" i="21"/>
  <c r="P322" i="21" s="1"/>
  <c r="AR322" i="21" s="1"/>
  <c r="AT322" i="21" s="1"/>
  <c r="Q322" i="21"/>
  <c r="AS321" i="21"/>
  <c r="V321" i="21"/>
  <c r="U321" i="21"/>
  <c r="T321" i="21"/>
  <c r="S321" i="21"/>
  <c r="R321" i="21"/>
  <c r="P321" i="21" s="1"/>
  <c r="AR321" i="21" s="1"/>
  <c r="AT321" i="21" s="1"/>
  <c r="Q321" i="21"/>
  <c r="AS320" i="21"/>
  <c r="V320" i="21"/>
  <c r="U320" i="21"/>
  <c r="T320" i="21"/>
  <c r="S320" i="21"/>
  <c r="R320" i="21"/>
  <c r="Q320" i="21"/>
  <c r="P320" i="21"/>
  <c r="AR320" i="21" s="1"/>
  <c r="AT320" i="21" s="1"/>
  <c r="AS319" i="21"/>
  <c r="V319" i="21"/>
  <c r="U319" i="21"/>
  <c r="T319" i="21"/>
  <c r="S319" i="21"/>
  <c r="R319" i="21"/>
  <c r="P319" i="21" s="1"/>
  <c r="AR319" i="21" s="1"/>
  <c r="AT319" i="21" s="1"/>
  <c r="Q319" i="21"/>
  <c r="AS318" i="21"/>
  <c r="V318" i="21"/>
  <c r="U318" i="21"/>
  <c r="T318" i="21"/>
  <c r="S318" i="21"/>
  <c r="R318" i="21"/>
  <c r="P318" i="21" s="1"/>
  <c r="AR318" i="21" s="1"/>
  <c r="AT318" i="21" s="1"/>
  <c r="Q318" i="21"/>
  <c r="AS317" i="21"/>
  <c r="V317" i="21"/>
  <c r="U317" i="21"/>
  <c r="T317" i="21"/>
  <c r="S317" i="21"/>
  <c r="R317" i="21"/>
  <c r="P317" i="21" s="1"/>
  <c r="AR317" i="21" s="1"/>
  <c r="AT317" i="21" s="1"/>
  <c r="Q317" i="21"/>
  <c r="AS316" i="21"/>
  <c r="V316" i="21"/>
  <c r="U316" i="21"/>
  <c r="T316" i="21"/>
  <c r="S316" i="21"/>
  <c r="R316" i="21"/>
  <c r="P316" i="21" s="1"/>
  <c r="AR316" i="21" s="1"/>
  <c r="AT316" i="21" s="1"/>
  <c r="Q316" i="21"/>
  <c r="AS315" i="21"/>
  <c r="V315" i="21"/>
  <c r="U315" i="21"/>
  <c r="T315" i="21"/>
  <c r="S315" i="21"/>
  <c r="R315" i="21"/>
  <c r="P315" i="21" s="1"/>
  <c r="AR315" i="21" s="1"/>
  <c r="AT315" i="21" s="1"/>
  <c r="Q315" i="21"/>
  <c r="AS314" i="21"/>
  <c r="V314" i="21"/>
  <c r="U314" i="21"/>
  <c r="T314" i="21"/>
  <c r="S314" i="21"/>
  <c r="R314" i="21"/>
  <c r="P314" i="21" s="1"/>
  <c r="AR314" i="21" s="1"/>
  <c r="AT314" i="21" s="1"/>
  <c r="Q314" i="21"/>
  <c r="AS313" i="21"/>
  <c r="V313" i="21"/>
  <c r="U313" i="21"/>
  <c r="T313" i="21"/>
  <c r="S313" i="21"/>
  <c r="R313" i="21"/>
  <c r="P313" i="21" s="1"/>
  <c r="AR313" i="21" s="1"/>
  <c r="AT313" i="21" s="1"/>
  <c r="Q313" i="21"/>
  <c r="AS312" i="21"/>
  <c r="V312" i="21"/>
  <c r="U312" i="21"/>
  <c r="T312" i="21"/>
  <c r="S312" i="21"/>
  <c r="R312" i="21"/>
  <c r="P312" i="21" s="1"/>
  <c r="AR312" i="21" s="1"/>
  <c r="AT312" i="21" s="1"/>
  <c r="Q312" i="21"/>
  <c r="AS311" i="21"/>
  <c r="V311" i="21"/>
  <c r="U311" i="21"/>
  <c r="T311" i="21"/>
  <c r="S311" i="21"/>
  <c r="R311" i="21"/>
  <c r="P311" i="21" s="1"/>
  <c r="AR311" i="21" s="1"/>
  <c r="AT311" i="21" s="1"/>
  <c r="Q311" i="21"/>
  <c r="AS310" i="21"/>
  <c r="V310" i="21"/>
  <c r="U310" i="21"/>
  <c r="T310" i="21"/>
  <c r="S310" i="21"/>
  <c r="R310" i="21"/>
  <c r="P310" i="21" s="1"/>
  <c r="AR310" i="21" s="1"/>
  <c r="AT310" i="21" s="1"/>
  <c r="Q310" i="21"/>
  <c r="AS309" i="21"/>
  <c r="V309" i="21"/>
  <c r="U309" i="21"/>
  <c r="T309" i="21"/>
  <c r="S309" i="21"/>
  <c r="R309" i="21"/>
  <c r="P309" i="21" s="1"/>
  <c r="AR309" i="21" s="1"/>
  <c r="AT309" i="21" s="1"/>
  <c r="Q309" i="21"/>
  <c r="AS308" i="21"/>
  <c r="V308" i="21"/>
  <c r="U308" i="21"/>
  <c r="T308" i="21"/>
  <c r="S308" i="21"/>
  <c r="R308" i="21"/>
  <c r="P308" i="21" s="1"/>
  <c r="AR308" i="21" s="1"/>
  <c r="AT308" i="21" s="1"/>
  <c r="Q308" i="21"/>
  <c r="AS307" i="21"/>
  <c r="V307" i="21"/>
  <c r="U307" i="21"/>
  <c r="T307" i="21"/>
  <c r="S307" i="21"/>
  <c r="R307" i="21"/>
  <c r="P307" i="21" s="1"/>
  <c r="AR307" i="21" s="1"/>
  <c r="AT307" i="21" s="1"/>
  <c r="Q307" i="21"/>
  <c r="AS306" i="21"/>
  <c r="V306" i="21"/>
  <c r="U306" i="21"/>
  <c r="T306" i="21"/>
  <c r="S306" i="21"/>
  <c r="R306" i="21"/>
  <c r="P306" i="21" s="1"/>
  <c r="AR306" i="21" s="1"/>
  <c r="AT306" i="21" s="1"/>
  <c r="Q306" i="21"/>
  <c r="AS305" i="21"/>
  <c r="V305" i="21"/>
  <c r="U305" i="21"/>
  <c r="T305" i="21"/>
  <c r="S305" i="21"/>
  <c r="R305" i="21"/>
  <c r="P305" i="21" s="1"/>
  <c r="AR305" i="21" s="1"/>
  <c r="AT305" i="21" s="1"/>
  <c r="Q305" i="21"/>
  <c r="AS304" i="21"/>
  <c r="V304" i="21"/>
  <c r="U304" i="21"/>
  <c r="T304" i="21"/>
  <c r="S304" i="21"/>
  <c r="R304" i="21"/>
  <c r="P304" i="21" s="1"/>
  <c r="AR304" i="21" s="1"/>
  <c r="AT304" i="21" s="1"/>
  <c r="Q304" i="21"/>
  <c r="AS303" i="21"/>
  <c r="V303" i="21"/>
  <c r="U303" i="21"/>
  <c r="T303" i="21"/>
  <c r="S303" i="21"/>
  <c r="R303" i="21"/>
  <c r="P303" i="21" s="1"/>
  <c r="AR303" i="21" s="1"/>
  <c r="AT303" i="21" s="1"/>
  <c r="Q303" i="21"/>
  <c r="AS302" i="21"/>
  <c r="V302" i="21"/>
  <c r="U302" i="21"/>
  <c r="T302" i="21"/>
  <c r="S302" i="21"/>
  <c r="R302" i="21"/>
  <c r="P302" i="21" s="1"/>
  <c r="AR302" i="21" s="1"/>
  <c r="AT302" i="21" s="1"/>
  <c r="Q302" i="21"/>
  <c r="AS301" i="21"/>
  <c r="V301" i="21"/>
  <c r="U301" i="21"/>
  <c r="T301" i="21"/>
  <c r="S301" i="21"/>
  <c r="R301" i="21"/>
  <c r="P301" i="21" s="1"/>
  <c r="AR301" i="21" s="1"/>
  <c r="AT301" i="21" s="1"/>
  <c r="Q301" i="21"/>
  <c r="AS300" i="21"/>
  <c r="V300" i="21"/>
  <c r="U300" i="21"/>
  <c r="T300" i="21"/>
  <c r="S300" i="21"/>
  <c r="R300" i="21"/>
  <c r="P300" i="21" s="1"/>
  <c r="AR300" i="21" s="1"/>
  <c r="AT300" i="21" s="1"/>
  <c r="Q300" i="21"/>
  <c r="AS299" i="21"/>
  <c r="V299" i="21"/>
  <c r="U299" i="21"/>
  <c r="T299" i="21"/>
  <c r="S299" i="21"/>
  <c r="R299" i="21"/>
  <c r="P299" i="21" s="1"/>
  <c r="AR299" i="21" s="1"/>
  <c r="AT299" i="21" s="1"/>
  <c r="Q299" i="21"/>
  <c r="AS298" i="21"/>
  <c r="V298" i="21"/>
  <c r="U298" i="21"/>
  <c r="T298" i="21"/>
  <c r="S298" i="21"/>
  <c r="R298" i="21"/>
  <c r="P298" i="21" s="1"/>
  <c r="AR298" i="21" s="1"/>
  <c r="AT298" i="21" s="1"/>
  <c r="Q298" i="21"/>
  <c r="AS297" i="21"/>
  <c r="V297" i="21"/>
  <c r="U297" i="21"/>
  <c r="T297" i="21"/>
  <c r="S297" i="21"/>
  <c r="R297" i="21"/>
  <c r="P297" i="21" s="1"/>
  <c r="AR297" i="21" s="1"/>
  <c r="AT297" i="21" s="1"/>
  <c r="Q297" i="21"/>
  <c r="AS296" i="21"/>
  <c r="V296" i="21"/>
  <c r="U296" i="21"/>
  <c r="T296" i="21"/>
  <c r="S296" i="21"/>
  <c r="R296" i="21"/>
  <c r="P296" i="21" s="1"/>
  <c r="AR296" i="21" s="1"/>
  <c r="AT296" i="21" s="1"/>
  <c r="Q296" i="21"/>
  <c r="AS295" i="21"/>
  <c r="V295" i="21"/>
  <c r="U295" i="21"/>
  <c r="T295" i="21"/>
  <c r="S295" i="21"/>
  <c r="R295" i="21"/>
  <c r="P295" i="21" s="1"/>
  <c r="AR295" i="21" s="1"/>
  <c r="AT295" i="21" s="1"/>
  <c r="Q295" i="21"/>
  <c r="AS294" i="21"/>
  <c r="V294" i="21"/>
  <c r="U294" i="21"/>
  <c r="T294" i="21"/>
  <c r="S294" i="21"/>
  <c r="R294" i="21"/>
  <c r="P294" i="21" s="1"/>
  <c r="AR294" i="21" s="1"/>
  <c r="AT294" i="21" s="1"/>
  <c r="Q294" i="21"/>
  <c r="AS293" i="21"/>
  <c r="V293" i="21"/>
  <c r="U293" i="21"/>
  <c r="T293" i="21"/>
  <c r="S293" i="21"/>
  <c r="R293" i="21"/>
  <c r="P293" i="21" s="1"/>
  <c r="AR293" i="21" s="1"/>
  <c r="AT293" i="21" s="1"/>
  <c r="Q293" i="21"/>
  <c r="AS292" i="21"/>
  <c r="V292" i="21"/>
  <c r="U292" i="21"/>
  <c r="T292" i="21"/>
  <c r="S292" i="21"/>
  <c r="R292" i="21"/>
  <c r="P292" i="21" s="1"/>
  <c r="AR292" i="21" s="1"/>
  <c r="AT292" i="21" s="1"/>
  <c r="Q292" i="21"/>
  <c r="AS291" i="21"/>
  <c r="V291" i="21"/>
  <c r="U291" i="21"/>
  <c r="T291" i="21"/>
  <c r="S291" i="21"/>
  <c r="R291" i="21"/>
  <c r="P291" i="21" s="1"/>
  <c r="AR291" i="21" s="1"/>
  <c r="AT291" i="21" s="1"/>
  <c r="Q291" i="21"/>
  <c r="AS290" i="21"/>
  <c r="V290" i="21"/>
  <c r="U290" i="21"/>
  <c r="T290" i="21"/>
  <c r="S290" i="21"/>
  <c r="R290" i="21"/>
  <c r="P290" i="21" s="1"/>
  <c r="AR290" i="21" s="1"/>
  <c r="AT290" i="21" s="1"/>
  <c r="Q290" i="21"/>
  <c r="AS289" i="21"/>
  <c r="V289" i="21"/>
  <c r="U289" i="21"/>
  <c r="T289" i="21"/>
  <c r="S289" i="21"/>
  <c r="R289" i="21"/>
  <c r="P289" i="21" s="1"/>
  <c r="AR289" i="21" s="1"/>
  <c r="AT289" i="21" s="1"/>
  <c r="Q289" i="21"/>
  <c r="AS288" i="21"/>
  <c r="V288" i="21"/>
  <c r="U288" i="21"/>
  <c r="T288" i="21"/>
  <c r="S288" i="21"/>
  <c r="R288" i="21"/>
  <c r="Q288" i="21"/>
  <c r="P288" i="21"/>
  <c r="AR288" i="21" s="1"/>
  <c r="AT288" i="21" s="1"/>
  <c r="AS287" i="21"/>
  <c r="V287" i="21"/>
  <c r="U287" i="21"/>
  <c r="T287" i="21"/>
  <c r="S287" i="21"/>
  <c r="R287" i="21"/>
  <c r="P287" i="21" s="1"/>
  <c r="AR287" i="21" s="1"/>
  <c r="AT287" i="21" s="1"/>
  <c r="Q287" i="21"/>
  <c r="AS286" i="21"/>
  <c r="V286" i="21"/>
  <c r="U286" i="21"/>
  <c r="T286" i="21"/>
  <c r="S286" i="21"/>
  <c r="R286" i="21"/>
  <c r="P286" i="21" s="1"/>
  <c r="AR286" i="21" s="1"/>
  <c r="AT286" i="21" s="1"/>
  <c r="Q286" i="21"/>
  <c r="AS285" i="21"/>
  <c r="V285" i="21"/>
  <c r="U285" i="21"/>
  <c r="T285" i="21"/>
  <c r="S285" i="21"/>
  <c r="R285" i="21"/>
  <c r="P285" i="21" s="1"/>
  <c r="AR285" i="21" s="1"/>
  <c r="AT285" i="21" s="1"/>
  <c r="Q285" i="21"/>
  <c r="AS284" i="21"/>
  <c r="V284" i="21"/>
  <c r="U284" i="21"/>
  <c r="T284" i="21"/>
  <c r="S284" i="21"/>
  <c r="R284" i="21"/>
  <c r="P284" i="21" s="1"/>
  <c r="AR284" i="21" s="1"/>
  <c r="AT284" i="21" s="1"/>
  <c r="Q284" i="21"/>
  <c r="AS283" i="21"/>
  <c r="V283" i="21"/>
  <c r="U283" i="21"/>
  <c r="T283" i="21"/>
  <c r="S283" i="21"/>
  <c r="R283" i="21"/>
  <c r="P283" i="21" s="1"/>
  <c r="AR283" i="21" s="1"/>
  <c r="AT283" i="21" s="1"/>
  <c r="Q283" i="21"/>
  <c r="AS282" i="21"/>
  <c r="V282" i="21"/>
  <c r="U282" i="21"/>
  <c r="T282" i="21"/>
  <c r="S282" i="21"/>
  <c r="R282" i="21"/>
  <c r="P282" i="21" s="1"/>
  <c r="AR282" i="21" s="1"/>
  <c r="AT282" i="21" s="1"/>
  <c r="Q282" i="21"/>
  <c r="AS281" i="21"/>
  <c r="V281" i="21"/>
  <c r="U281" i="21"/>
  <c r="T281" i="21"/>
  <c r="S281" i="21"/>
  <c r="R281" i="21"/>
  <c r="P281" i="21" s="1"/>
  <c r="AR281" i="21" s="1"/>
  <c r="AT281" i="21" s="1"/>
  <c r="Q281" i="21"/>
  <c r="AS280" i="21"/>
  <c r="V280" i="21"/>
  <c r="U280" i="21"/>
  <c r="T280" i="21"/>
  <c r="S280" i="21"/>
  <c r="R280" i="21"/>
  <c r="P280" i="21" s="1"/>
  <c r="AR280" i="21" s="1"/>
  <c r="AT280" i="21" s="1"/>
  <c r="Q280" i="21"/>
  <c r="AS279" i="21"/>
  <c r="V279" i="21"/>
  <c r="U279" i="21"/>
  <c r="T279" i="21"/>
  <c r="S279" i="21"/>
  <c r="R279" i="21"/>
  <c r="P279" i="21" s="1"/>
  <c r="AR279" i="21" s="1"/>
  <c r="AT279" i="21" s="1"/>
  <c r="Q279" i="21"/>
  <c r="AS278" i="21"/>
  <c r="V278" i="21"/>
  <c r="U278" i="21"/>
  <c r="T278" i="21"/>
  <c r="S278" i="21"/>
  <c r="R278" i="21"/>
  <c r="P278" i="21" s="1"/>
  <c r="AR278" i="21" s="1"/>
  <c r="AT278" i="21" s="1"/>
  <c r="Q278" i="21"/>
  <c r="AS277" i="21"/>
  <c r="V277" i="21"/>
  <c r="U277" i="21"/>
  <c r="T277" i="21"/>
  <c r="S277" i="21"/>
  <c r="R277" i="21"/>
  <c r="P277" i="21" s="1"/>
  <c r="AR277" i="21" s="1"/>
  <c r="AT277" i="21" s="1"/>
  <c r="Q277" i="21"/>
  <c r="AS276" i="21"/>
  <c r="V276" i="21"/>
  <c r="U276" i="21"/>
  <c r="T276" i="21"/>
  <c r="S276" i="21"/>
  <c r="R276" i="21"/>
  <c r="P276" i="21" s="1"/>
  <c r="AR276" i="21" s="1"/>
  <c r="AT276" i="21" s="1"/>
  <c r="Q276" i="21"/>
  <c r="AS275" i="21"/>
  <c r="V275" i="21"/>
  <c r="U275" i="21"/>
  <c r="T275" i="21"/>
  <c r="S275" i="21"/>
  <c r="R275" i="21"/>
  <c r="P275" i="21" s="1"/>
  <c r="AR275" i="21" s="1"/>
  <c r="AT275" i="21" s="1"/>
  <c r="Q275" i="21"/>
  <c r="AS274" i="21"/>
  <c r="V274" i="21"/>
  <c r="U274" i="21"/>
  <c r="T274" i="21"/>
  <c r="S274" i="21"/>
  <c r="R274" i="21"/>
  <c r="P274" i="21" s="1"/>
  <c r="AR274" i="21" s="1"/>
  <c r="AT274" i="21" s="1"/>
  <c r="Q274" i="21"/>
  <c r="AS273" i="21"/>
  <c r="V273" i="21"/>
  <c r="U273" i="21"/>
  <c r="T273" i="21"/>
  <c r="S273" i="21"/>
  <c r="R273" i="21"/>
  <c r="P273" i="21" s="1"/>
  <c r="AR273" i="21" s="1"/>
  <c r="AT273" i="21" s="1"/>
  <c r="Q273" i="21"/>
  <c r="AS272" i="21"/>
  <c r="V272" i="21"/>
  <c r="U272" i="21"/>
  <c r="T272" i="21"/>
  <c r="S272" i="21"/>
  <c r="R272" i="21"/>
  <c r="P272" i="21" s="1"/>
  <c r="AR272" i="21" s="1"/>
  <c r="AT272" i="21" s="1"/>
  <c r="Q272" i="21"/>
  <c r="AS271" i="21"/>
  <c r="V271" i="21"/>
  <c r="U271" i="21"/>
  <c r="T271" i="21"/>
  <c r="S271" i="21"/>
  <c r="R271" i="21"/>
  <c r="Q271" i="21"/>
  <c r="P271" i="21"/>
  <c r="AR271" i="21" s="1"/>
  <c r="AT271" i="21" s="1"/>
  <c r="AS270" i="21"/>
  <c r="V270" i="21"/>
  <c r="U270" i="21"/>
  <c r="T270" i="21"/>
  <c r="S270" i="21"/>
  <c r="R270" i="21"/>
  <c r="P270" i="21" s="1"/>
  <c r="AR270" i="21" s="1"/>
  <c r="AT270" i="21" s="1"/>
  <c r="Q270" i="21"/>
  <c r="AS269" i="21"/>
  <c r="V269" i="21"/>
  <c r="U269" i="21"/>
  <c r="T269" i="21"/>
  <c r="S269" i="21"/>
  <c r="R269" i="21"/>
  <c r="P269" i="21" s="1"/>
  <c r="AR269" i="21" s="1"/>
  <c r="AT269" i="21" s="1"/>
  <c r="Q269" i="21"/>
  <c r="AS268" i="21"/>
  <c r="V268" i="21"/>
  <c r="U268" i="21"/>
  <c r="T268" i="21"/>
  <c r="S268" i="21"/>
  <c r="R268" i="21"/>
  <c r="P268" i="21" s="1"/>
  <c r="AR268" i="21" s="1"/>
  <c r="AT268" i="21" s="1"/>
  <c r="Q268" i="21"/>
  <c r="AS267" i="21"/>
  <c r="V267" i="21"/>
  <c r="U267" i="21"/>
  <c r="T267" i="21"/>
  <c r="S267" i="21"/>
  <c r="R267" i="21"/>
  <c r="P267" i="21" s="1"/>
  <c r="AR267" i="21" s="1"/>
  <c r="AT267" i="21" s="1"/>
  <c r="Q267" i="21"/>
  <c r="AS266" i="21"/>
  <c r="V266" i="21"/>
  <c r="U266" i="21"/>
  <c r="T266" i="21"/>
  <c r="S266" i="21"/>
  <c r="R266" i="21"/>
  <c r="P266" i="21" s="1"/>
  <c r="AR266" i="21" s="1"/>
  <c r="AT266" i="21" s="1"/>
  <c r="Q266" i="21"/>
  <c r="AS265" i="21"/>
  <c r="V265" i="21"/>
  <c r="U265" i="21"/>
  <c r="T265" i="21"/>
  <c r="S265" i="21"/>
  <c r="R265" i="21"/>
  <c r="P265" i="21" s="1"/>
  <c r="AR265" i="21" s="1"/>
  <c r="AT265" i="21" s="1"/>
  <c r="Q265" i="21"/>
  <c r="AS264" i="21"/>
  <c r="V264" i="21"/>
  <c r="U264" i="21"/>
  <c r="T264" i="21"/>
  <c r="S264" i="21"/>
  <c r="R264" i="21"/>
  <c r="P264" i="21" s="1"/>
  <c r="AR264" i="21" s="1"/>
  <c r="AT264" i="21" s="1"/>
  <c r="Q264" i="21"/>
  <c r="AS263" i="21"/>
  <c r="V263" i="21"/>
  <c r="U263" i="21"/>
  <c r="T263" i="21"/>
  <c r="S263" i="21"/>
  <c r="R263" i="21"/>
  <c r="P263" i="21" s="1"/>
  <c r="AR263" i="21" s="1"/>
  <c r="AT263" i="21" s="1"/>
  <c r="Q263" i="21"/>
  <c r="AS262" i="21"/>
  <c r="V262" i="21"/>
  <c r="U262" i="21"/>
  <c r="T262" i="21"/>
  <c r="S262" i="21"/>
  <c r="R262" i="21"/>
  <c r="P262" i="21" s="1"/>
  <c r="AR262" i="21" s="1"/>
  <c r="AT262" i="21" s="1"/>
  <c r="Q262" i="21"/>
  <c r="AS261" i="21"/>
  <c r="V261" i="21"/>
  <c r="U261" i="21"/>
  <c r="T261" i="21"/>
  <c r="S261" i="21"/>
  <c r="R261" i="21"/>
  <c r="Q261" i="21"/>
  <c r="P261" i="21"/>
  <c r="AR261" i="21" s="1"/>
  <c r="AT261" i="21" s="1"/>
  <c r="AS260" i="21"/>
  <c r="V260" i="21"/>
  <c r="U260" i="21"/>
  <c r="T260" i="21"/>
  <c r="S260" i="21"/>
  <c r="R260" i="21"/>
  <c r="P260" i="21" s="1"/>
  <c r="AR260" i="21" s="1"/>
  <c r="AT260" i="21" s="1"/>
  <c r="Q260" i="21"/>
  <c r="AS259" i="21"/>
  <c r="V259" i="21"/>
  <c r="U259" i="21"/>
  <c r="T259" i="21"/>
  <c r="S259" i="21"/>
  <c r="R259" i="21"/>
  <c r="P259" i="21" s="1"/>
  <c r="AR259" i="21" s="1"/>
  <c r="AT259" i="21" s="1"/>
  <c r="Q259" i="21"/>
  <c r="AS258" i="21"/>
  <c r="V258" i="21"/>
  <c r="U258" i="21"/>
  <c r="T258" i="21"/>
  <c r="S258" i="21"/>
  <c r="R258" i="21"/>
  <c r="P258" i="21" s="1"/>
  <c r="AR258" i="21" s="1"/>
  <c r="AT258" i="21" s="1"/>
  <c r="Q258" i="21"/>
  <c r="AS257" i="21"/>
  <c r="V257" i="21"/>
  <c r="U257" i="21"/>
  <c r="T257" i="21"/>
  <c r="S257" i="21"/>
  <c r="R257" i="21"/>
  <c r="P257" i="21" s="1"/>
  <c r="AR257" i="21" s="1"/>
  <c r="AT257" i="21" s="1"/>
  <c r="Q257" i="21"/>
  <c r="AS256" i="21"/>
  <c r="V256" i="21"/>
  <c r="U256" i="21"/>
  <c r="T256" i="21"/>
  <c r="S256" i="21"/>
  <c r="R256" i="21"/>
  <c r="P256" i="21" s="1"/>
  <c r="AR256" i="21" s="1"/>
  <c r="AT256" i="21" s="1"/>
  <c r="Q256" i="21"/>
  <c r="AS255" i="21"/>
  <c r="V255" i="21"/>
  <c r="U255" i="21"/>
  <c r="T255" i="21"/>
  <c r="S255" i="21"/>
  <c r="R255" i="21"/>
  <c r="Q255" i="21"/>
  <c r="P255" i="21"/>
  <c r="AR255" i="21" s="1"/>
  <c r="AT255" i="21" s="1"/>
  <c r="AS254" i="21"/>
  <c r="V254" i="21"/>
  <c r="U254" i="21"/>
  <c r="T254" i="21"/>
  <c r="S254" i="21"/>
  <c r="R254" i="21"/>
  <c r="P254" i="21" s="1"/>
  <c r="AR254" i="21" s="1"/>
  <c r="AT254" i="21" s="1"/>
  <c r="Q254" i="21"/>
  <c r="AS253" i="21"/>
  <c r="V253" i="21"/>
  <c r="U253" i="21"/>
  <c r="T253" i="21"/>
  <c r="S253" i="21"/>
  <c r="R253" i="21"/>
  <c r="P253" i="21" s="1"/>
  <c r="AR253" i="21" s="1"/>
  <c r="AT253" i="21" s="1"/>
  <c r="Q253" i="21"/>
  <c r="AS252" i="21"/>
  <c r="V252" i="21"/>
  <c r="U252" i="21"/>
  <c r="T252" i="21"/>
  <c r="S252" i="21"/>
  <c r="R252" i="21"/>
  <c r="P252" i="21" s="1"/>
  <c r="AR252" i="21" s="1"/>
  <c r="AT252" i="21" s="1"/>
  <c r="Q252" i="21"/>
  <c r="AS251" i="21"/>
  <c r="V251" i="21"/>
  <c r="U251" i="21"/>
  <c r="T251" i="21"/>
  <c r="S251" i="21"/>
  <c r="R251" i="21"/>
  <c r="P251" i="21" s="1"/>
  <c r="AR251" i="21" s="1"/>
  <c r="AT251" i="21" s="1"/>
  <c r="Q251" i="21"/>
  <c r="AS250" i="21"/>
  <c r="V250" i="21"/>
  <c r="U250" i="21"/>
  <c r="T250" i="21"/>
  <c r="S250" i="21"/>
  <c r="R250" i="21"/>
  <c r="P250" i="21" s="1"/>
  <c r="AR250" i="21" s="1"/>
  <c r="AT250" i="21" s="1"/>
  <c r="Q250" i="21"/>
  <c r="AS249" i="21"/>
  <c r="V249" i="21"/>
  <c r="U249" i="21"/>
  <c r="T249" i="21"/>
  <c r="S249" i="21"/>
  <c r="R249" i="21"/>
  <c r="P249" i="21" s="1"/>
  <c r="AR249" i="21" s="1"/>
  <c r="AT249" i="21" s="1"/>
  <c r="Q249" i="21"/>
  <c r="AS248" i="21"/>
  <c r="V248" i="21"/>
  <c r="U248" i="21"/>
  <c r="T248" i="21"/>
  <c r="S248" i="21"/>
  <c r="R248" i="21"/>
  <c r="P248" i="21" s="1"/>
  <c r="AR248" i="21" s="1"/>
  <c r="AT248" i="21" s="1"/>
  <c r="Q248" i="21"/>
  <c r="AS247" i="21"/>
  <c r="V247" i="21"/>
  <c r="U247" i="21"/>
  <c r="T247" i="21"/>
  <c r="S247" i="21"/>
  <c r="R247" i="21"/>
  <c r="P247" i="21" s="1"/>
  <c r="AR247" i="21" s="1"/>
  <c r="AT247" i="21" s="1"/>
  <c r="Q247" i="21"/>
  <c r="AS246" i="21"/>
  <c r="V246" i="21"/>
  <c r="U246" i="21"/>
  <c r="T246" i="21"/>
  <c r="S246" i="21"/>
  <c r="R246" i="21"/>
  <c r="P246" i="21" s="1"/>
  <c r="AR246" i="21" s="1"/>
  <c r="AT246" i="21" s="1"/>
  <c r="Q246" i="21"/>
  <c r="AS245" i="21"/>
  <c r="V245" i="21"/>
  <c r="U245" i="21"/>
  <c r="T245" i="21"/>
  <c r="S245" i="21"/>
  <c r="R245" i="21"/>
  <c r="Q245" i="21"/>
  <c r="P245" i="21"/>
  <c r="AR245" i="21" s="1"/>
  <c r="AT245" i="21" s="1"/>
  <c r="AS244" i="21"/>
  <c r="V244" i="21"/>
  <c r="U244" i="21"/>
  <c r="T244" i="21"/>
  <c r="S244" i="21"/>
  <c r="R244" i="21"/>
  <c r="P244" i="21" s="1"/>
  <c r="AR244" i="21" s="1"/>
  <c r="AT244" i="21" s="1"/>
  <c r="Q244" i="21"/>
  <c r="AS243" i="21"/>
  <c r="V243" i="21"/>
  <c r="U243" i="21"/>
  <c r="T243" i="21"/>
  <c r="S243" i="21"/>
  <c r="R243" i="21"/>
  <c r="P243" i="21" s="1"/>
  <c r="AR243" i="21" s="1"/>
  <c r="AT243" i="21" s="1"/>
  <c r="Q243" i="21"/>
  <c r="AS242" i="21"/>
  <c r="V242" i="21"/>
  <c r="U242" i="21"/>
  <c r="T242" i="21"/>
  <c r="S242" i="21"/>
  <c r="R242" i="21"/>
  <c r="P242" i="21" s="1"/>
  <c r="AR242" i="21" s="1"/>
  <c r="AT242" i="21" s="1"/>
  <c r="Q242" i="21"/>
  <c r="AS241" i="21"/>
  <c r="V241" i="21"/>
  <c r="U241" i="21"/>
  <c r="T241" i="21"/>
  <c r="S241" i="21"/>
  <c r="R241" i="21"/>
  <c r="P241" i="21" s="1"/>
  <c r="AR241" i="21" s="1"/>
  <c r="AT241" i="21" s="1"/>
  <c r="Q241" i="21"/>
  <c r="AS240" i="21"/>
  <c r="V240" i="21"/>
  <c r="U240" i="21"/>
  <c r="T240" i="21"/>
  <c r="S240" i="21"/>
  <c r="R240" i="21"/>
  <c r="P240" i="21" s="1"/>
  <c r="AR240" i="21" s="1"/>
  <c r="AT240" i="21" s="1"/>
  <c r="Q240" i="21"/>
  <c r="AS239" i="21"/>
  <c r="V239" i="21"/>
  <c r="U239" i="21"/>
  <c r="T239" i="21"/>
  <c r="S239" i="21"/>
  <c r="R239" i="21"/>
  <c r="P239" i="21" s="1"/>
  <c r="AR239" i="21" s="1"/>
  <c r="AT239" i="21" s="1"/>
  <c r="Q239" i="21"/>
  <c r="AS238" i="21"/>
  <c r="V238" i="21"/>
  <c r="U238" i="21"/>
  <c r="T238" i="21"/>
  <c r="S238" i="21"/>
  <c r="R238" i="21"/>
  <c r="P238" i="21" s="1"/>
  <c r="AR238" i="21" s="1"/>
  <c r="AT238" i="21" s="1"/>
  <c r="Q238" i="21"/>
  <c r="AS237" i="21"/>
  <c r="V237" i="21"/>
  <c r="U237" i="21"/>
  <c r="T237" i="21"/>
  <c r="S237" i="21"/>
  <c r="R237" i="21"/>
  <c r="P237" i="21" s="1"/>
  <c r="AR237" i="21" s="1"/>
  <c r="AT237" i="21" s="1"/>
  <c r="Q237" i="21"/>
  <c r="AS236" i="21"/>
  <c r="V236" i="21"/>
  <c r="U236" i="21"/>
  <c r="T236" i="21"/>
  <c r="S236" i="21"/>
  <c r="R236" i="21"/>
  <c r="P236" i="21" s="1"/>
  <c r="AR236" i="21" s="1"/>
  <c r="AT236" i="21" s="1"/>
  <c r="Q236" i="21"/>
  <c r="AS235" i="21"/>
  <c r="V235" i="21"/>
  <c r="U235" i="21"/>
  <c r="T235" i="21"/>
  <c r="S235" i="21"/>
  <c r="R235" i="21"/>
  <c r="P235" i="21" s="1"/>
  <c r="AR235" i="21" s="1"/>
  <c r="AT235" i="21" s="1"/>
  <c r="Q235" i="21"/>
  <c r="AS234" i="21"/>
  <c r="V234" i="21"/>
  <c r="U234" i="21"/>
  <c r="T234" i="21"/>
  <c r="S234" i="21"/>
  <c r="R234" i="21"/>
  <c r="P234" i="21" s="1"/>
  <c r="AR234" i="21" s="1"/>
  <c r="AT234" i="21" s="1"/>
  <c r="Q234" i="21"/>
  <c r="AS233" i="21"/>
  <c r="V233" i="21"/>
  <c r="U233" i="21"/>
  <c r="T233" i="21"/>
  <c r="S233" i="21"/>
  <c r="R233" i="21"/>
  <c r="P233" i="21" s="1"/>
  <c r="AR233" i="21" s="1"/>
  <c r="AT233" i="21" s="1"/>
  <c r="Q233" i="21"/>
  <c r="AS232" i="21"/>
  <c r="V232" i="21"/>
  <c r="U232" i="21"/>
  <c r="T232" i="21"/>
  <c r="S232" i="21"/>
  <c r="R232" i="21"/>
  <c r="P232" i="21" s="1"/>
  <c r="AR232" i="21" s="1"/>
  <c r="AT232" i="21" s="1"/>
  <c r="Q232" i="21"/>
  <c r="AS231" i="21"/>
  <c r="V231" i="21"/>
  <c r="U231" i="21"/>
  <c r="T231" i="21"/>
  <c r="S231" i="21"/>
  <c r="R231" i="21"/>
  <c r="P231" i="21" s="1"/>
  <c r="AR231" i="21" s="1"/>
  <c r="AT231" i="21" s="1"/>
  <c r="Q231" i="21"/>
  <c r="AS230" i="21"/>
  <c r="V230" i="21"/>
  <c r="U230" i="21"/>
  <c r="T230" i="21"/>
  <c r="S230" i="21"/>
  <c r="R230" i="21"/>
  <c r="P230" i="21" s="1"/>
  <c r="AR230" i="21" s="1"/>
  <c r="AT230" i="21" s="1"/>
  <c r="Q230" i="21"/>
  <c r="AS229" i="21"/>
  <c r="V229" i="21"/>
  <c r="U229" i="21"/>
  <c r="T229" i="21"/>
  <c r="S229" i="21"/>
  <c r="R229" i="21"/>
  <c r="Q229" i="21"/>
  <c r="P229" i="21"/>
  <c r="AR229" i="21" s="1"/>
  <c r="AT229" i="21" s="1"/>
  <c r="AS228" i="21"/>
  <c r="V228" i="21"/>
  <c r="U228" i="21"/>
  <c r="T228" i="21"/>
  <c r="S228" i="21"/>
  <c r="R228" i="21"/>
  <c r="P228" i="21" s="1"/>
  <c r="AR228" i="21" s="1"/>
  <c r="AT228" i="21" s="1"/>
  <c r="Q228" i="21"/>
  <c r="AS227" i="21"/>
  <c r="V227" i="21"/>
  <c r="U227" i="21"/>
  <c r="T227" i="21"/>
  <c r="S227" i="21"/>
  <c r="R227" i="21"/>
  <c r="P227" i="21" s="1"/>
  <c r="AR227" i="21" s="1"/>
  <c r="AT227" i="21" s="1"/>
  <c r="Q227" i="21"/>
  <c r="AS226" i="21"/>
  <c r="V226" i="21"/>
  <c r="U226" i="21"/>
  <c r="T226" i="21"/>
  <c r="S226" i="21"/>
  <c r="R226" i="21"/>
  <c r="P226" i="21" s="1"/>
  <c r="AR226" i="21" s="1"/>
  <c r="AT226" i="21" s="1"/>
  <c r="Q226" i="21"/>
  <c r="AS225" i="21"/>
  <c r="V225" i="21"/>
  <c r="U225" i="21"/>
  <c r="T225" i="21"/>
  <c r="S225" i="21"/>
  <c r="R225" i="21"/>
  <c r="P225" i="21" s="1"/>
  <c r="AR225" i="21" s="1"/>
  <c r="AT225" i="21" s="1"/>
  <c r="Q225" i="21"/>
  <c r="AS224" i="21"/>
  <c r="V224" i="21"/>
  <c r="U224" i="21"/>
  <c r="T224" i="21"/>
  <c r="S224" i="21"/>
  <c r="R224" i="21"/>
  <c r="P224" i="21" s="1"/>
  <c r="AR224" i="21" s="1"/>
  <c r="AT224" i="21" s="1"/>
  <c r="Q224" i="21"/>
  <c r="AS223" i="21"/>
  <c r="V223" i="21"/>
  <c r="U223" i="21"/>
  <c r="T223" i="21"/>
  <c r="S223" i="21"/>
  <c r="R223" i="21"/>
  <c r="P223" i="21" s="1"/>
  <c r="AR223" i="21" s="1"/>
  <c r="AT223" i="21" s="1"/>
  <c r="Q223" i="21"/>
  <c r="AS222" i="21"/>
  <c r="V222" i="21"/>
  <c r="U222" i="21"/>
  <c r="T222" i="21"/>
  <c r="S222" i="21"/>
  <c r="R222" i="21"/>
  <c r="P222" i="21" s="1"/>
  <c r="AR222" i="21" s="1"/>
  <c r="AT222" i="21" s="1"/>
  <c r="Q222" i="21"/>
  <c r="AS221" i="21"/>
  <c r="V221" i="21"/>
  <c r="U221" i="21"/>
  <c r="T221" i="21"/>
  <c r="S221" i="21"/>
  <c r="R221" i="21"/>
  <c r="P221" i="21" s="1"/>
  <c r="AR221" i="21" s="1"/>
  <c r="AT221" i="21" s="1"/>
  <c r="Q221" i="21"/>
  <c r="AS220" i="21"/>
  <c r="V220" i="21"/>
  <c r="U220" i="21"/>
  <c r="T220" i="21"/>
  <c r="S220" i="21"/>
  <c r="R220" i="21"/>
  <c r="P220" i="21" s="1"/>
  <c r="AR220" i="21" s="1"/>
  <c r="AT220" i="21" s="1"/>
  <c r="Q220" i="21"/>
  <c r="AS219" i="21"/>
  <c r="V219" i="21"/>
  <c r="U219" i="21"/>
  <c r="T219" i="21"/>
  <c r="S219" i="21"/>
  <c r="R219" i="21"/>
  <c r="P219" i="21" s="1"/>
  <c r="AR219" i="21" s="1"/>
  <c r="AT219" i="21" s="1"/>
  <c r="Q219" i="21"/>
  <c r="AS218" i="21"/>
  <c r="V218" i="21"/>
  <c r="U218" i="21"/>
  <c r="T218" i="21"/>
  <c r="S218" i="21"/>
  <c r="R218" i="21"/>
  <c r="P218" i="21" s="1"/>
  <c r="AR218" i="21" s="1"/>
  <c r="AT218" i="21" s="1"/>
  <c r="Q218" i="21"/>
  <c r="AS217" i="21"/>
  <c r="V217" i="21"/>
  <c r="U217" i="21"/>
  <c r="T217" i="21"/>
  <c r="S217" i="21"/>
  <c r="R217" i="21"/>
  <c r="P217" i="21" s="1"/>
  <c r="AR217" i="21" s="1"/>
  <c r="AT217" i="21" s="1"/>
  <c r="Q217" i="21"/>
  <c r="AS216" i="21"/>
  <c r="V216" i="21"/>
  <c r="U216" i="21"/>
  <c r="T216" i="21"/>
  <c r="S216" i="21"/>
  <c r="R216" i="21"/>
  <c r="P216" i="21" s="1"/>
  <c r="AR216" i="21" s="1"/>
  <c r="AT216" i="21" s="1"/>
  <c r="Q216" i="21"/>
  <c r="AS215" i="21"/>
  <c r="V215" i="21"/>
  <c r="U215" i="21"/>
  <c r="T215" i="21"/>
  <c r="S215" i="21"/>
  <c r="R215" i="21"/>
  <c r="P215" i="21" s="1"/>
  <c r="AR215" i="21" s="1"/>
  <c r="AT215" i="21" s="1"/>
  <c r="Q215" i="21"/>
  <c r="AS214" i="21"/>
  <c r="V214" i="21"/>
  <c r="U214" i="21"/>
  <c r="T214" i="21"/>
  <c r="S214" i="21"/>
  <c r="R214" i="21"/>
  <c r="P214" i="21" s="1"/>
  <c r="AR214" i="21" s="1"/>
  <c r="AT214" i="21" s="1"/>
  <c r="Q214" i="21"/>
  <c r="AS213" i="21"/>
  <c r="V213" i="21"/>
  <c r="U213" i="21"/>
  <c r="T213" i="21"/>
  <c r="S213" i="21"/>
  <c r="R213" i="21"/>
  <c r="P213" i="21" s="1"/>
  <c r="AR213" i="21" s="1"/>
  <c r="AT213" i="21" s="1"/>
  <c r="Q213" i="21"/>
  <c r="AS212" i="21"/>
  <c r="V212" i="21"/>
  <c r="U212" i="21"/>
  <c r="T212" i="21"/>
  <c r="S212" i="21"/>
  <c r="R212" i="21"/>
  <c r="P212" i="21" s="1"/>
  <c r="AR212" i="21" s="1"/>
  <c r="AT212" i="21" s="1"/>
  <c r="Q212" i="21"/>
  <c r="AS211" i="21"/>
  <c r="V211" i="21"/>
  <c r="U211" i="21"/>
  <c r="T211" i="21"/>
  <c r="S211" i="21"/>
  <c r="R211" i="21"/>
  <c r="P211" i="21" s="1"/>
  <c r="AR211" i="21" s="1"/>
  <c r="AT211" i="21" s="1"/>
  <c r="Q211" i="21"/>
  <c r="AS210" i="21"/>
  <c r="V210" i="21"/>
  <c r="U210" i="21"/>
  <c r="T210" i="21"/>
  <c r="S210" i="21"/>
  <c r="R210" i="21"/>
  <c r="P210" i="21" s="1"/>
  <c r="AR210" i="21" s="1"/>
  <c r="AT210" i="21" s="1"/>
  <c r="Q210" i="21"/>
  <c r="AS209" i="21"/>
  <c r="V209" i="21"/>
  <c r="U209" i="21"/>
  <c r="T209" i="21"/>
  <c r="S209" i="21"/>
  <c r="R209" i="21"/>
  <c r="P209" i="21" s="1"/>
  <c r="AR209" i="21" s="1"/>
  <c r="AT209" i="21" s="1"/>
  <c r="Q209" i="21"/>
  <c r="AS208" i="21"/>
  <c r="V208" i="21"/>
  <c r="U208" i="21"/>
  <c r="T208" i="21"/>
  <c r="S208" i="21"/>
  <c r="R208" i="21"/>
  <c r="P208" i="21" s="1"/>
  <c r="AR208" i="21" s="1"/>
  <c r="AT208" i="21" s="1"/>
  <c r="Q208" i="21"/>
  <c r="AS207" i="21"/>
  <c r="V207" i="21"/>
  <c r="U207" i="21"/>
  <c r="T207" i="21"/>
  <c r="S207" i="21"/>
  <c r="R207" i="21"/>
  <c r="Q207" i="21"/>
  <c r="P207" i="21"/>
  <c r="AR207" i="21" s="1"/>
  <c r="AT207" i="21" s="1"/>
  <c r="AS206" i="21"/>
  <c r="V206" i="21"/>
  <c r="U206" i="21"/>
  <c r="T206" i="21"/>
  <c r="S206" i="21"/>
  <c r="R206" i="21"/>
  <c r="P206" i="21" s="1"/>
  <c r="AR206" i="21" s="1"/>
  <c r="AT206" i="21" s="1"/>
  <c r="Q206" i="21"/>
  <c r="AS205" i="21"/>
  <c r="V205" i="21"/>
  <c r="U205" i="21"/>
  <c r="T205" i="21"/>
  <c r="S205" i="21"/>
  <c r="R205" i="21"/>
  <c r="P205" i="21" s="1"/>
  <c r="AR205" i="21" s="1"/>
  <c r="AT205" i="21" s="1"/>
  <c r="Q205" i="21"/>
  <c r="AS204" i="21"/>
  <c r="V204" i="21"/>
  <c r="U204" i="21"/>
  <c r="T204" i="21"/>
  <c r="S204" i="21"/>
  <c r="R204" i="21"/>
  <c r="P204" i="21" s="1"/>
  <c r="AR204" i="21" s="1"/>
  <c r="AT204" i="21" s="1"/>
  <c r="Q204" i="21"/>
  <c r="AS203" i="21"/>
  <c r="V203" i="21"/>
  <c r="U203" i="21"/>
  <c r="T203" i="21"/>
  <c r="S203" i="21"/>
  <c r="R203" i="21"/>
  <c r="P203" i="21" s="1"/>
  <c r="AR203" i="21" s="1"/>
  <c r="AT203" i="21" s="1"/>
  <c r="Q203" i="21"/>
  <c r="AS202" i="21"/>
  <c r="V202" i="21"/>
  <c r="U202" i="21"/>
  <c r="T202" i="21"/>
  <c r="S202" i="21"/>
  <c r="R202" i="21"/>
  <c r="P202" i="21" s="1"/>
  <c r="AR202" i="21" s="1"/>
  <c r="AT202" i="21" s="1"/>
  <c r="Q202" i="21"/>
  <c r="AS201" i="21"/>
  <c r="V201" i="21"/>
  <c r="U201" i="21"/>
  <c r="T201" i="21"/>
  <c r="S201" i="21"/>
  <c r="R201" i="21"/>
  <c r="P201" i="21" s="1"/>
  <c r="AR201" i="21" s="1"/>
  <c r="AT201" i="21" s="1"/>
  <c r="Q201" i="21"/>
  <c r="AS200" i="21"/>
  <c r="V200" i="21"/>
  <c r="U200" i="21"/>
  <c r="T200" i="21"/>
  <c r="S200" i="21"/>
  <c r="R200" i="21"/>
  <c r="P200" i="21" s="1"/>
  <c r="AR200" i="21" s="1"/>
  <c r="AT200" i="21" s="1"/>
  <c r="Q200" i="21"/>
  <c r="AS199" i="21"/>
  <c r="V199" i="21"/>
  <c r="U199" i="21"/>
  <c r="T199" i="21"/>
  <c r="S199" i="21"/>
  <c r="R199" i="21"/>
  <c r="P199" i="21" s="1"/>
  <c r="AR199" i="21" s="1"/>
  <c r="AT199" i="21" s="1"/>
  <c r="Q199" i="21"/>
  <c r="AS198" i="21"/>
  <c r="V198" i="21"/>
  <c r="U198" i="21"/>
  <c r="T198" i="21"/>
  <c r="S198" i="21"/>
  <c r="R198" i="21"/>
  <c r="P198" i="21" s="1"/>
  <c r="AR198" i="21" s="1"/>
  <c r="AT198" i="21" s="1"/>
  <c r="Q198" i="21"/>
  <c r="AS197" i="21"/>
  <c r="V197" i="21"/>
  <c r="U197" i="21"/>
  <c r="T197" i="21"/>
  <c r="S197" i="21"/>
  <c r="R197" i="21"/>
  <c r="Q197" i="21"/>
  <c r="P197" i="21"/>
  <c r="AR197" i="21" s="1"/>
  <c r="AT197" i="21" s="1"/>
  <c r="AS196" i="21"/>
  <c r="V196" i="21"/>
  <c r="U196" i="21"/>
  <c r="T196" i="21"/>
  <c r="S196" i="21"/>
  <c r="R196" i="21"/>
  <c r="P196" i="21" s="1"/>
  <c r="AR196" i="21" s="1"/>
  <c r="AT196" i="21" s="1"/>
  <c r="Q196" i="21"/>
  <c r="AS195" i="21"/>
  <c r="V195" i="21"/>
  <c r="U195" i="21"/>
  <c r="T195" i="21"/>
  <c r="S195" i="21"/>
  <c r="R195" i="21"/>
  <c r="P195" i="21" s="1"/>
  <c r="AR195" i="21" s="1"/>
  <c r="AT195" i="21" s="1"/>
  <c r="Q195" i="21"/>
  <c r="AS194" i="21"/>
  <c r="V194" i="21"/>
  <c r="U194" i="21"/>
  <c r="T194" i="21"/>
  <c r="S194" i="21"/>
  <c r="R194" i="21"/>
  <c r="P194" i="21" s="1"/>
  <c r="AR194" i="21" s="1"/>
  <c r="AT194" i="21" s="1"/>
  <c r="Q194" i="21"/>
  <c r="AS193" i="21"/>
  <c r="V193" i="21"/>
  <c r="U193" i="21"/>
  <c r="T193" i="21"/>
  <c r="S193" i="21"/>
  <c r="R193" i="21"/>
  <c r="P193" i="21" s="1"/>
  <c r="AR193" i="21" s="1"/>
  <c r="AT193" i="21" s="1"/>
  <c r="Q193" i="21"/>
  <c r="AS192" i="21"/>
  <c r="V192" i="21"/>
  <c r="U192" i="21"/>
  <c r="T192" i="21"/>
  <c r="S192" i="21"/>
  <c r="R192" i="21"/>
  <c r="P192" i="21" s="1"/>
  <c r="AR192" i="21" s="1"/>
  <c r="AT192" i="21" s="1"/>
  <c r="Q192" i="21"/>
  <c r="AS191" i="21"/>
  <c r="V191" i="21"/>
  <c r="U191" i="21"/>
  <c r="T191" i="21"/>
  <c r="S191" i="21"/>
  <c r="R191" i="21"/>
  <c r="Q191" i="21"/>
  <c r="P191" i="21"/>
  <c r="AR191" i="21" s="1"/>
  <c r="AT191" i="21" s="1"/>
  <c r="AS190" i="21"/>
  <c r="V190" i="21"/>
  <c r="U190" i="21"/>
  <c r="T190" i="21"/>
  <c r="S190" i="21"/>
  <c r="R190" i="21"/>
  <c r="P190" i="21" s="1"/>
  <c r="AR190" i="21" s="1"/>
  <c r="AT190" i="21" s="1"/>
  <c r="Q190" i="21"/>
  <c r="AS189" i="21"/>
  <c r="V189" i="21"/>
  <c r="U189" i="21"/>
  <c r="T189" i="21"/>
  <c r="S189" i="21"/>
  <c r="R189" i="21"/>
  <c r="P189" i="21" s="1"/>
  <c r="AR189" i="21" s="1"/>
  <c r="AT189" i="21" s="1"/>
  <c r="Q189" i="21"/>
  <c r="AS188" i="21"/>
  <c r="V188" i="21"/>
  <c r="U188" i="21"/>
  <c r="T188" i="21"/>
  <c r="S188" i="21"/>
  <c r="R188" i="21"/>
  <c r="P188" i="21" s="1"/>
  <c r="AR188" i="21" s="1"/>
  <c r="AT188" i="21" s="1"/>
  <c r="Q188" i="21"/>
  <c r="AS187" i="21"/>
  <c r="V187" i="21"/>
  <c r="U187" i="21"/>
  <c r="T187" i="21"/>
  <c r="S187" i="21"/>
  <c r="R187" i="21"/>
  <c r="P187" i="21" s="1"/>
  <c r="AR187" i="21" s="1"/>
  <c r="AT187" i="21" s="1"/>
  <c r="Q187" i="21"/>
  <c r="AS186" i="21"/>
  <c r="V186" i="21"/>
  <c r="U186" i="21"/>
  <c r="T186" i="21"/>
  <c r="S186" i="21"/>
  <c r="R186" i="21"/>
  <c r="P186" i="21" s="1"/>
  <c r="AR186" i="21" s="1"/>
  <c r="AT186" i="21" s="1"/>
  <c r="Q186" i="21"/>
  <c r="AS185" i="21"/>
  <c r="V185" i="21"/>
  <c r="U185" i="21"/>
  <c r="T185" i="21"/>
  <c r="S185" i="21"/>
  <c r="R185" i="21"/>
  <c r="P185" i="21" s="1"/>
  <c r="AR185" i="21" s="1"/>
  <c r="AT185" i="21" s="1"/>
  <c r="Q185" i="21"/>
  <c r="AS184" i="21"/>
  <c r="V184" i="21"/>
  <c r="U184" i="21"/>
  <c r="T184" i="21"/>
  <c r="S184" i="21"/>
  <c r="R184" i="21"/>
  <c r="P184" i="21" s="1"/>
  <c r="AR184" i="21" s="1"/>
  <c r="AT184" i="21" s="1"/>
  <c r="Q184" i="21"/>
  <c r="AS183" i="21"/>
  <c r="V183" i="21"/>
  <c r="U183" i="21"/>
  <c r="T183" i="21"/>
  <c r="S183" i="21"/>
  <c r="R183" i="21"/>
  <c r="P183" i="21" s="1"/>
  <c r="AR183" i="21" s="1"/>
  <c r="AT183" i="21" s="1"/>
  <c r="Q183" i="21"/>
  <c r="AS182" i="21"/>
  <c r="V182" i="21"/>
  <c r="U182" i="21"/>
  <c r="T182" i="21"/>
  <c r="S182" i="21"/>
  <c r="R182" i="21"/>
  <c r="P182" i="21" s="1"/>
  <c r="AR182" i="21" s="1"/>
  <c r="AT182" i="21" s="1"/>
  <c r="Q182" i="21"/>
  <c r="AS181" i="21"/>
  <c r="V181" i="21"/>
  <c r="U181" i="21"/>
  <c r="T181" i="21"/>
  <c r="S181" i="21"/>
  <c r="R181" i="21"/>
  <c r="Q181" i="21"/>
  <c r="P181" i="21"/>
  <c r="AR181" i="21" s="1"/>
  <c r="AT181" i="21" s="1"/>
  <c r="AS180" i="21"/>
  <c r="V180" i="21"/>
  <c r="U180" i="21"/>
  <c r="T180" i="21"/>
  <c r="S180" i="21"/>
  <c r="R180" i="21"/>
  <c r="P180" i="21" s="1"/>
  <c r="AR180" i="21" s="1"/>
  <c r="AT180" i="21" s="1"/>
  <c r="Q180" i="21"/>
  <c r="AS179" i="21"/>
  <c r="V179" i="21"/>
  <c r="U179" i="21"/>
  <c r="T179" i="21"/>
  <c r="S179" i="21"/>
  <c r="R179" i="21"/>
  <c r="P179" i="21" s="1"/>
  <c r="AR179" i="21" s="1"/>
  <c r="AT179" i="21" s="1"/>
  <c r="Q179" i="21"/>
  <c r="AS178" i="21"/>
  <c r="V178" i="21"/>
  <c r="U178" i="21"/>
  <c r="T178" i="21"/>
  <c r="S178" i="21"/>
  <c r="R178" i="21"/>
  <c r="P178" i="21" s="1"/>
  <c r="AR178" i="21" s="1"/>
  <c r="AT178" i="21" s="1"/>
  <c r="Q178" i="21"/>
  <c r="AS177" i="21"/>
  <c r="V177" i="21"/>
  <c r="U177" i="21"/>
  <c r="T177" i="21"/>
  <c r="S177" i="21"/>
  <c r="R177" i="21"/>
  <c r="P177" i="21" s="1"/>
  <c r="AR177" i="21" s="1"/>
  <c r="AT177" i="21" s="1"/>
  <c r="Q177" i="21"/>
  <c r="AS176" i="21"/>
  <c r="V176" i="21"/>
  <c r="U176" i="21"/>
  <c r="T176" i="21"/>
  <c r="S176" i="21"/>
  <c r="R176" i="21"/>
  <c r="P176" i="21" s="1"/>
  <c r="AR176" i="21" s="1"/>
  <c r="AT176" i="21" s="1"/>
  <c r="Q176" i="21"/>
  <c r="AS175" i="21"/>
  <c r="V175" i="21"/>
  <c r="U175" i="21"/>
  <c r="T175" i="21"/>
  <c r="S175" i="21"/>
  <c r="R175" i="21"/>
  <c r="P175" i="21" s="1"/>
  <c r="AR175" i="21" s="1"/>
  <c r="AT175" i="21" s="1"/>
  <c r="Q175" i="21"/>
  <c r="AS174" i="21"/>
  <c r="V174" i="21"/>
  <c r="U174" i="21"/>
  <c r="T174" i="21"/>
  <c r="S174" i="21"/>
  <c r="R174" i="21"/>
  <c r="P174" i="21" s="1"/>
  <c r="AR174" i="21" s="1"/>
  <c r="AT174" i="21" s="1"/>
  <c r="Q174" i="21"/>
  <c r="AS173" i="21"/>
  <c r="V173" i="21"/>
  <c r="U173" i="21"/>
  <c r="T173" i="21"/>
  <c r="S173" i="21"/>
  <c r="R173" i="21"/>
  <c r="P173" i="21" s="1"/>
  <c r="AR173" i="21" s="1"/>
  <c r="AT173" i="21" s="1"/>
  <c r="Q173" i="21"/>
  <c r="AS172" i="21"/>
  <c r="V172" i="21"/>
  <c r="U172" i="21"/>
  <c r="T172" i="21"/>
  <c r="S172" i="21"/>
  <c r="R172" i="21"/>
  <c r="P172" i="21" s="1"/>
  <c r="AR172" i="21" s="1"/>
  <c r="AT172" i="21" s="1"/>
  <c r="Q172" i="21"/>
  <c r="AS171" i="21"/>
  <c r="V171" i="21"/>
  <c r="U171" i="21"/>
  <c r="T171" i="21"/>
  <c r="S171" i="21"/>
  <c r="R171" i="21"/>
  <c r="P171" i="21" s="1"/>
  <c r="AR171" i="21" s="1"/>
  <c r="AT171" i="21" s="1"/>
  <c r="Q171" i="21"/>
  <c r="AS170" i="21"/>
  <c r="V170" i="21"/>
  <c r="U170" i="21"/>
  <c r="T170" i="21"/>
  <c r="S170" i="21"/>
  <c r="R170" i="21"/>
  <c r="P170" i="21" s="1"/>
  <c r="AR170" i="21" s="1"/>
  <c r="AT170" i="21" s="1"/>
  <c r="Q170" i="21"/>
  <c r="AS169" i="21"/>
  <c r="V169" i="21"/>
  <c r="U169" i="21"/>
  <c r="T169" i="21"/>
  <c r="S169" i="21"/>
  <c r="R169" i="21"/>
  <c r="P169" i="21" s="1"/>
  <c r="AR169" i="21" s="1"/>
  <c r="AT169" i="21" s="1"/>
  <c r="Q169" i="21"/>
  <c r="AS168" i="21"/>
  <c r="V168" i="21"/>
  <c r="U168" i="21"/>
  <c r="T168" i="21"/>
  <c r="S168" i="21"/>
  <c r="R168" i="21"/>
  <c r="P168" i="21" s="1"/>
  <c r="AR168" i="21" s="1"/>
  <c r="AT168" i="21" s="1"/>
  <c r="Q168" i="21"/>
  <c r="AS167" i="21"/>
  <c r="V167" i="21"/>
  <c r="U167" i="21"/>
  <c r="T167" i="21"/>
  <c r="S167" i="21"/>
  <c r="R167" i="21"/>
  <c r="P167" i="21" s="1"/>
  <c r="AR167" i="21" s="1"/>
  <c r="AT167" i="21" s="1"/>
  <c r="Q167" i="21"/>
  <c r="AS166" i="21"/>
  <c r="V166" i="21"/>
  <c r="U166" i="21"/>
  <c r="T166" i="21"/>
  <c r="S166" i="21"/>
  <c r="R166" i="21"/>
  <c r="P166" i="21" s="1"/>
  <c r="AR166" i="21" s="1"/>
  <c r="AT166" i="21" s="1"/>
  <c r="Q166" i="21"/>
  <c r="AS165" i="21"/>
  <c r="V165" i="21"/>
  <c r="U165" i="21"/>
  <c r="T165" i="21"/>
  <c r="S165" i="21"/>
  <c r="R165" i="21"/>
  <c r="Q165" i="21"/>
  <c r="P165" i="21"/>
  <c r="AR165" i="21" s="1"/>
  <c r="AT165" i="21" s="1"/>
  <c r="AS164" i="21"/>
  <c r="V164" i="21"/>
  <c r="U164" i="21"/>
  <c r="T164" i="21"/>
  <c r="S164" i="21"/>
  <c r="R164" i="21"/>
  <c r="P164" i="21" s="1"/>
  <c r="AR164" i="21" s="1"/>
  <c r="AT164" i="21" s="1"/>
  <c r="Q164" i="21"/>
  <c r="AS163" i="21"/>
  <c r="V163" i="21"/>
  <c r="U163" i="21"/>
  <c r="T163" i="21"/>
  <c r="S163" i="21"/>
  <c r="R163" i="21"/>
  <c r="P163" i="21" s="1"/>
  <c r="AR163" i="21" s="1"/>
  <c r="AT163" i="21" s="1"/>
  <c r="Q163" i="21"/>
  <c r="AS162" i="21"/>
  <c r="V162" i="21"/>
  <c r="U162" i="21"/>
  <c r="T162" i="21"/>
  <c r="S162" i="21"/>
  <c r="R162" i="21"/>
  <c r="P162" i="21" s="1"/>
  <c r="AR162" i="21" s="1"/>
  <c r="AT162" i="21" s="1"/>
  <c r="Q162" i="21"/>
  <c r="AS161" i="21"/>
  <c r="V161" i="21"/>
  <c r="U161" i="21"/>
  <c r="T161" i="21"/>
  <c r="S161" i="21"/>
  <c r="R161" i="21"/>
  <c r="P161" i="21" s="1"/>
  <c r="AR161" i="21" s="1"/>
  <c r="AT161" i="21" s="1"/>
  <c r="Q161" i="21"/>
  <c r="AS160" i="21"/>
  <c r="V160" i="21"/>
  <c r="U160" i="21"/>
  <c r="T160" i="21"/>
  <c r="S160" i="21"/>
  <c r="R160" i="21"/>
  <c r="P160" i="21" s="1"/>
  <c r="AR160" i="21" s="1"/>
  <c r="AT160" i="21" s="1"/>
  <c r="Q160" i="21"/>
  <c r="AS159" i="21"/>
  <c r="V159" i="21"/>
  <c r="U159" i="21"/>
  <c r="T159" i="21"/>
  <c r="S159" i="21"/>
  <c r="R159" i="21"/>
  <c r="Q159" i="21"/>
  <c r="P159" i="21"/>
  <c r="AR159" i="21" s="1"/>
  <c r="AT159" i="21" s="1"/>
  <c r="AS158" i="21"/>
  <c r="V158" i="21"/>
  <c r="U158" i="21"/>
  <c r="T158" i="21"/>
  <c r="S158" i="21"/>
  <c r="R158" i="21"/>
  <c r="P158" i="21" s="1"/>
  <c r="AR158" i="21" s="1"/>
  <c r="AT158" i="21" s="1"/>
  <c r="Q158" i="21"/>
  <c r="AS157" i="21"/>
  <c r="V157" i="21"/>
  <c r="U157" i="21"/>
  <c r="T157" i="21"/>
  <c r="S157" i="21"/>
  <c r="R157" i="21"/>
  <c r="P157" i="21" s="1"/>
  <c r="AR157" i="21" s="1"/>
  <c r="AT157" i="21" s="1"/>
  <c r="Q157" i="21"/>
  <c r="AS156" i="21"/>
  <c r="V156" i="21"/>
  <c r="U156" i="21"/>
  <c r="T156" i="21"/>
  <c r="S156" i="21"/>
  <c r="R156" i="21"/>
  <c r="P156" i="21" s="1"/>
  <c r="AR156" i="21" s="1"/>
  <c r="AT156" i="21" s="1"/>
  <c r="Q156" i="21"/>
  <c r="AS155" i="21"/>
  <c r="V155" i="21"/>
  <c r="U155" i="21"/>
  <c r="T155" i="21"/>
  <c r="S155" i="21"/>
  <c r="R155" i="21"/>
  <c r="P155" i="21" s="1"/>
  <c r="AR155" i="21" s="1"/>
  <c r="AT155" i="21" s="1"/>
  <c r="Q155" i="21"/>
  <c r="AS154" i="21"/>
  <c r="V154" i="21"/>
  <c r="U154" i="21"/>
  <c r="T154" i="21"/>
  <c r="S154" i="21"/>
  <c r="R154" i="21"/>
  <c r="P154" i="21" s="1"/>
  <c r="AR154" i="21" s="1"/>
  <c r="AT154" i="21" s="1"/>
  <c r="Q154" i="21"/>
  <c r="AS153" i="21"/>
  <c r="V153" i="21"/>
  <c r="U153" i="21"/>
  <c r="T153" i="21"/>
  <c r="S153" i="21"/>
  <c r="R153" i="21"/>
  <c r="P153" i="21" s="1"/>
  <c r="AR153" i="21" s="1"/>
  <c r="AT153" i="21" s="1"/>
  <c r="Q153" i="21"/>
  <c r="AS152" i="21"/>
  <c r="V152" i="21"/>
  <c r="U152" i="21"/>
  <c r="T152" i="21"/>
  <c r="S152" i="21"/>
  <c r="R152" i="21"/>
  <c r="P152" i="21" s="1"/>
  <c r="AR152" i="21" s="1"/>
  <c r="AT152" i="21" s="1"/>
  <c r="Q152" i="21"/>
  <c r="AS151" i="21"/>
  <c r="V151" i="21"/>
  <c r="U151" i="21"/>
  <c r="T151" i="21"/>
  <c r="S151" i="21"/>
  <c r="R151" i="21"/>
  <c r="P151" i="21" s="1"/>
  <c r="AR151" i="21" s="1"/>
  <c r="AT151" i="21" s="1"/>
  <c r="Q151" i="21"/>
  <c r="AS150" i="21"/>
  <c r="V150" i="21"/>
  <c r="U150" i="21"/>
  <c r="T150" i="21"/>
  <c r="S150" i="21"/>
  <c r="R150" i="21"/>
  <c r="P150" i="21" s="1"/>
  <c r="AR150" i="21" s="1"/>
  <c r="AT150" i="21" s="1"/>
  <c r="Q150" i="21"/>
  <c r="AS149" i="21"/>
  <c r="V149" i="21"/>
  <c r="U149" i="21"/>
  <c r="T149" i="21"/>
  <c r="S149" i="21"/>
  <c r="R149" i="21"/>
  <c r="P149" i="21" s="1"/>
  <c r="AR149" i="21" s="1"/>
  <c r="AT149" i="21" s="1"/>
  <c r="Q149" i="21"/>
  <c r="AS148" i="21"/>
  <c r="V148" i="21"/>
  <c r="U148" i="21"/>
  <c r="T148" i="21"/>
  <c r="S148" i="21"/>
  <c r="R148" i="21"/>
  <c r="P148" i="21" s="1"/>
  <c r="AR148" i="21" s="1"/>
  <c r="AT148" i="21" s="1"/>
  <c r="Q148" i="21"/>
  <c r="AS147" i="21"/>
  <c r="V147" i="21"/>
  <c r="U147" i="21"/>
  <c r="T147" i="21"/>
  <c r="S147" i="21"/>
  <c r="R147" i="21"/>
  <c r="P147" i="21" s="1"/>
  <c r="AR147" i="21" s="1"/>
  <c r="AT147" i="21" s="1"/>
  <c r="Q147" i="21"/>
  <c r="AS146" i="21"/>
  <c r="V146" i="21"/>
  <c r="U146" i="21"/>
  <c r="T146" i="21"/>
  <c r="S146" i="21"/>
  <c r="R146" i="21"/>
  <c r="P146" i="21" s="1"/>
  <c r="AR146" i="21" s="1"/>
  <c r="AT146" i="21" s="1"/>
  <c r="Q146" i="21"/>
  <c r="AS145" i="21"/>
  <c r="V145" i="21"/>
  <c r="U145" i="21"/>
  <c r="T145" i="21"/>
  <c r="S145" i="21"/>
  <c r="R145" i="21"/>
  <c r="P145" i="21" s="1"/>
  <c r="AR145" i="21" s="1"/>
  <c r="AT145" i="21" s="1"/>
  <c r="Q145" i="21"/>
  <c r="AS144" i="21"/>
  <c r="V144" i="21"/>
  <c r="U144" i="21"/>
  <c r="T144" i="21"/>
  <c r="S144" i="21"/>
  <c r="R144" i="21"/>
  <c r="P144" i="21" s="1"/>
  <c r="AR144" i="21" s="1"/>
  <c r="AT144" i="21" s="1"/>
  <c r="Q144" i="21"/>
  <c r="AS143" i="21"/>
  <c r="V143" i="21"/>
  <c r="U143" i="21"/>
  <c r="T143" i="21"/>
  <c r="S143" i="21"/>
  <c r="R143" i="21"/>
  <c r="Q143" i="21"/>
  <c r="P143" i="21"/>
  <c r="AR143" i="21" s="1"/>
  <c r="AT143" i="21" s="1"/>
  <c r="AS142" i="21"/>
  <c r="V142" i="21"/>
  <c r="U142" i="21"/>
  <c r="T142" i="21"/>
  <c r="S142" i="21"/>
  <c r="R142" i="21"/>
  <c r="P142" i="21" s="1"/>
  <c r="AR142" i="21" s="1"/>
  <c r="AT142" i="21" s="1"/>
  <c r="Q142" i="21"/>
  <c r="AS141" i="21"/>
  <c r="V141" i="21"/>
  <c r="U141" i="21"/>
  <c r="T141" i="21"/>
  <c r="S141" i="21"/>
  <c r="R141" i="21"/>
  <c r="P141" i="21" s="1"/>
  <c r="AR141" i="21" s="1"/>
  <c r="AT141" i="21" s="1"/>
  <c r="Q141" i="21"/>
  <c r="AS140" i="21"/>
  <c r="V140" i="21"/>
  <c r="U140" i="21"/>
  <c r="T140" i="21"/>
  <c r="S140" i="21"/>
  <c r="R140" i="21"/>
  <c r="P140" i="21" s="1"/>
  <c r="AR140" i="21" s="1"/>
  <c r="AT140" i="21" s="1"/>
  <c r="Q140" i="21"/>
  <c r="AS139" i="21"/>
  <c r="V139" i="21"/>
  <c r="U139" i="21"/>
  <c r="T139" i="21"/>
  <c r="S139" i="21"/>
  <c r="R139" i="21"/>
  <c r="P139" i="21" s="1"/>
  <c r="AR139" i="21" s="1"/>
  <c r="AT139" i="21" s="1"/>
  <c r="Q139" i="21"/>
  <c r="AS138" i="21"/>
  <c r="V138" i="21"/>
  <c r="U138" i="21"/>
  <c r="T138" i="21"/>
  <c r="S138" i="21"/>
  <c r="R138" i="21"/>
  <c r="P138" i="21" s="1"/>
  <c r="AR138" i="21" s="1"/>
  <c r="AT138" i="21" s="1"/>
  <c r="Q138" i="21"/>
  <c r="AS137" i="21"/>
  <c r="V137" i="21"/>
  <c r="U137" i="21"/>
  <c r="T137" i="21"/>
  <c r="S137" i="21"/>
  <c r="R137" i="21"/>
  <c r="P137" i="21" s="1"/>
  <c r="AR137" i="21" s="1"/>
  <c r="AT137" i="21" s="1"/>
  <c r="Q137" i="21"/>
  <c r="AS136" i="21"/>
  <c r="V136" i="21"/>
  <c r="U136" i="21"/>
  <c r="T136" i="21"/>
  <c r="S136" i="21"/>
  <c r="R136" i="21"/>
  <c r="P136" i="21" s="1"/>
  <c r="AR136" i="21" s="1"/>
  <c r="AT136" i="21" s="1"/>
  <c r="Q136" i="21"/>
  <c r="AS135" i="21"/>
  <c r="V135" i="21"/>
  <c r="U135" i="21"/>
  <c r="T135" i="21"/>
  <c r="S135" i="21"/>
  <c r="R135" i="21"/>
  <c r="P135" i="21" s="1"/>
  <c r="AR135" i="21" s="1"/>
  <c r="AT135" i="21" s="1"/>
  <c r="Q135" i="21"/>
  <c r="AS134" i="21"/>
  <c r="V134" i="21"/>
  <c r="U134" i="21"/>
  <c r="T134" i="21"/>
  <c r="S134" i="21"/>
  <c r="R134" i="21"/>
  <c r="P134" i="21" s="1"/>
  <c r="AR134" i="21" s="1"/>
  <c r="AT134" i="21" s="1"/>
  <c r="Q134" i="21"/>
  <c r="AS133" i="21"/>
  <c r="V133" i="21"/>
  <c r="U133" i="21"/>
  <c r="T133" i="21"/>
  <c r="S133" i="21"/>
  <c r="R133" i="21"/>
  <c r="Q133" i="21"/>
  <c r="P133" i="21"/>
  <c r="AR133" i="21" s="1"/>
  <c r="AT133" i="21" s="1"/>
  <c r="AS132" i="21"/>
  <c r="V132" i="21"/>
  <c r="U132" i="21"/>
  <c r="T132" i="21"/>
  <c r="S132" i="21"/>
  <c r="R132" i="21"/>
  <c r="P132" i="21" s="1"/>
  <c r="AR132" i="21" s="1"/>
  <c r="AT132" i="21" s="1"/>
  <c r="Q132" i="21"/>
  <c r="AS131" i="21"/>
  <c r="V131" i="21"/>
  <c r="U131" i="21"/>
  <c r="T131" i="21"/>
  <c r="S131" i="21"/>
  <c r="R131" i="21"/>
  <c r="P131" i="21" s="1"/>
  <c r="AR131" i="21" s="1"/>
  <c r="AT131" i="21" s="1"/>
  <c r="Q131" i="21"/>
  <c r="AS130" i="21"/>
  <c r="V130" i="21"/>
  <c r="U130" i="21"/>
  <c r="T130" i="21"/>
  <c r="S130" i="21"/>
  <c r="R130" i="21"/>
  <c r="P130" i="21" s="1"/>
  <c r="AR130" i="21" s="1"/>
  <c r="AT130" i="21" s="1"/>
  <c r="Q130" i="21"/>
  <c r="AS129" i="21"/>
  <c r="V129" i="21"/>
  <c r="U129" i="21"/>
  <c r="T129" i="21"/>
  <c r="S129" i="21"/>
  <c r="R129" i="21"/>
  <c r="P129" i="21" s="1"/>
  <c r="AR129" i="21" s="1"/>
  <c r="AT129" i="21" s="1"/>
  <c r="Q129" i="21"/>
  <c r="AS128" i="21"/>
  <c r="V128" i="21"/>
  <c r="U128" i="21"/>
  <c r="T128" i="21"/>
  <c r="S128" i="21"/>
  <c r="R128" i="21"/>
  <c r="P128" i="21" s="1"/>
  <c r="AR128" i="21" s="1"/>
  <c r="AT128" i="21" s="1"/>
  <c r="Q128" i="21"/>
  <c r="AS127" i="21"/>
  <c r="V127" i="21"/>
  <c r="U127" i="21"/>
  <c r="T127" i="21"/>
  <c r="S127" i="21"/>
  <c r="R127" i="21"/>
  <c r="Q127" i="21"/>
  <c r="P127" i="21"/>
  <c r="AR127" i="21" s="1"/>
  <c r="AT127" i="21" s="1"/>
  <c r="AS126" i="21"/>
  <c r="V126" i="21"/>
  <c r="U126" i="21"/>
  <c r="T126" i="21"/>
  <c r="S126" i="21"/>
  <c r="R126" i="21"/>
  <c r="P126" i="21" s="1"/>
  <c r="AR126" i="21" s="1"/>
  <c r="AT126" i="21" s="1"/>
  <c r="Q126" i="21"/>
  <c r="AS125" i="21"/>
  <c r="V125" i="21"/>
  <c r="U125" i="21"/>
  <c r="T125" i="21"/>
  <c r="S125" i="21"/>
  <c r="R125" i="21"/>
  <c r="P125" i="21" s="1"/>
  <c r="AR125" i="21" s="1"/>
  <c r="AT125" i="21" s="1"/>
  <c r="Q125" i="21"/>
  <c r="AS124" i="21"/>
  <c r="V124" i="21"/>
  <c r="U124" i="21"/>
  <c r="T124" i="21"/>
  <c r="S124" i="21"/>
  <c r="R124" i="21"/>
  <c r="P124" i="21" s="1"/>
  <c r="AR124" i="21" s="1"/>
  <c r="AT124" i="21" s="1"/>
  <c r="Q124" i="21"/>
  <c r="AS123" i="21"/>
  <c r="V123" i="21"/>
  <c r="U123" i="21"/>
  <c r="T123" i="21"/>
  <c r="S123" i="21"/>
  <c r="R123" i="21"/>
  <c r="P123" i="21" s="1"/>
  <c r="AR123" i="21" s="1"/>
  <c r="AT123" i="21" s="1"/>
  <c r="Q123" i="21"/>
  <c r="AS122" i="21"/>
  <c r="V122" i="21"/>
  <c r="U122" i="21"/>
  <c r="T122" i="21"/>
  <c r="S122" i="21"/>
  <c r="R122" i="21"/>
  <c r="P122" i="21" s="1"/>
  <c r="AR122" i="21" s="1"/>
  <c r="AT122" i="21" s="1"/>
  <c r="Q122" i="21"/>
  <c r="AS121" i="21"/>
  <c r="V121" i="21"/>
  <c r="U121" i="21"/>
  <c r="T121" i="21"/>
  <c r="S121" i="21"/>
  <c r="R121" i="21"/>
  <c r="P121" i="21" s="1"/>
  <c r="AR121" i="21" s="1"/>
  <c r="AT121" i="21" s="1"/>
  <c r="Q121" i="21"/>
  <c r="AS120" i="21"/>
  <c r="V120" i="21"/>
  <c r="U120" i="21"/>
  <c r="T120" i="21"/>
  <c r="S120" i="21"/>
  <c r="R120" i="21"/>
  <c r="P120" i="21" s="1"/>
  <c r="AR120" i="21" s="1"/>
  <c r="AT120" i="21" s="1"/>
  <c r="Q120" i="21"/>
  <c r="AS119" i="21"/>
  <c r="V119" i="21"/>
  <c r="U119" i="21"/>
  <c r="T119" i="21"/>
  <c r="S119" i="21"/>
  <c r="R119" i="21"/>
  <c r="P119" i="21" s="1"/>
  <c r="AR119" i="21" s="1"/>
  <c r="AT119" i="21" s="1"/>
  <c r="Q119" i="21"/>
  <c r="AS118" i="21"/>
  <c r="V118" i="21"/>
  <c r="U118" i="21"/>
  <c r="T118" i="21"/>
  <c r="S118" i="21"/>
  <c r="R118" i="21"/>
  <c r="P118" i="21" s="1"/>
  <c r="AR118" i="21" s="1"/>
  <c r="AT118" i="21" s="1"/>
  <c r="Q118" i="21"/>
  <c r="AS117" i="21"/>
  <c r="V117" i="21"/>
  <c r="U117" i="21"/>
  <c r="T117" i="21"/>
  <c r="S117" i="21"/>
  <c r="R117" i="21"/>
  <c r="Q117" i="21"/>
  <c r="P117" i="21"/>
  <c r="AR117" i="21" s="1"/>
  <c r="AT117" i="21" s="1"/>
  <c r="AS116" i="21"/>
  <c r="V116" i="21"/>
  <c r="U116" i="21"/>
  <c r="T116" i="21"/>
  <c r="S116" i="21"/>
  <c r="R116" i="21"/>
  <c r="P116" i="21" s="1"/>
  <c r="AR116" i="21" s="1"/>
  <c r="AT116" i="21" s="1"/>
  <c r="Q116" i="21"/>
  <c r="AS115" i="21"/>
  <c r="V115" i="21"/>
  <c r="U115" i="21"/>
  <c r="T115" i="21"/>
  <c r="S115" i="21"/>
  <c r="R115" i="21"/>
  <c r="P115" i="21" s="1"/>
  <c r="AR115" i="21" s="1"/>
  <c r="AT115" i="21" s="1"/>
  <c r="Q115" i="21"/>
  <c r="AS114" i="21"/>
  <c r="V114" i="21"/>
  <c r="U114" i="21"/>
  <c r="T114" i="21"/>
  <c r="S114" i="21"/>
  <c r="R114" i="21"/>
  <c r="P114" i="21" s="1"/>
  <c r="AR114" i="21" s="1"/>
  <c r="AT114" i="21" s="1"/>
  <c r="Q114" i="21"/>
  <c r="AS113" i="21"/>
  <c r="V113" i="21"/>
  <c r="U113" i="21"/>
  <c r="T113" i="21"/>
  <c r="S113" i="21"/>
  <c r="R113" i="21"/>
  <c r="P113" i="21" s="1"/>
  <c r="AR113" i="21" s="1"/>
  <c r="AT113" i="21" s="1"/>
  <c r="Q113" i="21"/>
  <c r="AS112" i="21"/>
  <c r="V112" i="21"/>
  <c r="U112" i="21"/>
  <c r="T112" i="21"/>
  <c r="S112" i="21"/>
  <c r="R112" i="21"/>
  <c r="P112" i="21" s="1"/>
  <c r="AR112" i="21" s="1"/>
  <c r="AT112" i="21" s="1"/>
  <c r="Q112" i="21"/>
  <c r="AS111" i="21"/>
  <c r="V111" i="21"/>
  <c r="U111" i="21"/>
  <c r="T111" i="21"/>
  <c r="S111" i="21"/>
  <c r="R111" i="21"/>
  <c r="P111" i="21" s="1"/>
  <c r="AR111" i="21" s="1"/>
  <c r="AT111" i="21" s="1"/>
  <c r="Q111" i="21"/>
  <c r="AS110" i="21"/>
  <c r="V110" i="21"/>
  <c r="U110" i="21"/>
  <c r="T110" i="21"/>
  <c r="S110" i="21"/>
  <c r="R110" i="21"/>
  <c r="P110" i="21" s="1"/>
  <c r="AR110" i="21" s="1"/>
  <c r="AT110" i="21" s="1"/>
  <c r="Q110" i="21"/>
  <c r="AS109" i="21"/>
  <c r="V109" i="21"/>
  <c r="U109" i="21"/>
  <c r="T109" i="21"/>
  <c r="S109" i="21"/>
  <c r="R109" i="21"/>
  <c r="P109" i="21" s="1"/>
  <c r="AR109" i="21" s="1"/>
  <c r="AT109" i="21" s="1"/>
  <c r="Q109" i="21"/>
  <c r="AS108" i="21"/>
  <c r="V108" i="21"/>
  <c r="U108" i="21"/>
  <c r="T108" i="21"/>
  <c r="S108" i="21"/>
  <c r="R108" i="21"/>
  <c r="P108" i="21" s="1"/>
  <c r="AR108" i="21" s="1"/>
  <c r="AT108" i="21" s="1"/>
  <c r="Q108" i="21"/>
  <c r="AS107" i="21"/>
  <c r="V107" i="21"/>
  <c r="U107" i="21"/>
  <c r="T107" i="21"/>
  <c r="S107" i="21"/>
  <c r="R107" i="21"/>
  <c r="P107" i="21" s="1"/>
  <c r="AR107" i="21" s="1"/>
  <c r="AT107" i="21" s="1"/>
  <c r="Q107" i="21"/>
  <c r="AS106" i="21"/>
  <c r="V106" i="21"/>
  <c r="U106" i="21"/>
  <c r="T106" i="21"/>
  <c r="S106" i="21"/>
  <c r="R106" i="21"/>
  <c r="P106" i="21" s="1"/>
  <c r="AR106" i="21" s="1"/>
  <c r="AT106" i="21" s="1"/>
  <c r="Q106" i="21"/>
  <c r="AS105" i="21"/>
  <c r="V105" i="21"/>
  <c r="U105" i="21"/>
  <c r="T105" i="21"/>
  <c r="S105" i="21"/>
  <c r="R105" i="21"/>
  <c r="P105" i="21" s="1"/>
  <c r="AR105" i="21" s="1"/>
  <c r="AT105" i="21" s="1"/>
  <c r="Q105" i="21"/>
  <c r="AS104" i="21"/>
  <c r="V104" i="21"/>
  <c r="U104" i="21"/>
  <c r="T104" i="21"/>
  <c r="S104" i="21"/>
  <c r="R104" i="21"/>
  <c r="P104" i="21" s="1"/>
  <c r="AR104" i="21" s="1"/>
  <c r="AT104" i="21" s="1"/>
  <c r="Q104" i="21"/>
  <c r="AS103" i="21"/>
  <c r="V103" i="21"/>
  <c r="U103" i="21"/>
  <c r="T103" i="21"/>
  <c r="S103" i="21"/>
  <c r="R103" i="21"/>
  <c r="P103" i="21" s="1"/>
  <c r="AR103" i="21" s="1"/>
  <c r="AT103" i="21" s="1"/>
  <c r="Q103" i="21"/>
  <c r="AS102" i="21"/>
  <c r="V102" i="21"/>
  <c r="U102" i="21"/>
  <c r="T102" i="21"/>
  <c r="S102" i="21"/>
  <c r="R102" i="21"/>
  <c r="P102" i="21" s="1"/>
  <c r="AR102" i="21" s="1"/>
  <c r="AT102" i="21" s="1"/>
  <c r="Q102" i="21"/>
  <c r="AS101" i="21"/>
  <c r="V101" i="21"/>
  <c r="U101" i="21"/>
  <c r="T101" i="21"/>
  <c r="S101" i="21"/>
  <c r="R101" i="21"/>
  <c r="P101" i="21" s="1"/>
  <c r="AR101" i="21" s="1"/>
  <c r="AT101" i="21" s="1"/>
  <c r="Q101" i="21"/>
  <c r="AS100" i="21"/>
  <c r="V100" i="21"/>
  <c r="U100" i="21"/>
  <c r="T100" i="21"/>
  <c r="S100" i="21"/>
  <c r="R100" i="21"/>
  <c r="P100" i="21" s="1"/>
  <c r="AR100" i="21" s="1"/>
  <c r="AT100" i="21" s="1"/>
  <c r="Q100" i="21"/>
  <c r="AS99" i="21"/>
  <c r="V99" i="21"/>
  <c r="U99" i="21"/>
  <c r="T99" i="21"/>
  <c r="S99" i="21"/>
  <c r="R99" i="21"/>
  <c r="Q99" i="21"/>
  <c r="P99" i="21"/>
  <c r="AR99" i="21" s="1"/>
  <c r="AT99" i="21" s="1"/>
  <c r="AS98" i="21"/>
  <c r="V98" i="21"/>
  <c r="U98" i="21"/>
  <c r="T98" i="21"/>
  <c r="S98" i="21"/>
  <c r="R98" i="21"/>
  <c r="P98" i="21" s="1"/>
  <c r="AR98" i="21" s="1"/>
  <c r="AT98" i="21" s="1"/>
  <c r="Q98" i="21"/>
  <c r="AS97" i="21"/>
  <c r="V97" i="21"/>
  <c r="U97" i="21"/>
  <c r="T97" i="21"/>
  <c r="S97" i="21"/>
  <c r="R97" i="21"/>
  <c r="Q97" i="21"/>
  <c r="P97" i="21"/>
  <c r="AR97" i="21" s="1"/>
  <c r="AT97" i="21" s="1"/>
  <c r="AS96" i="21"/>
  <c r="V96" i="21"/>
  <c r="U96" i="21"/>
  <c r="T96" i="21"/>
  <c r="S96" i="21"/>
  <c r="R96" i="21"/>
  <c r="Q96" i="21"/>
  <c r="P96" i="21"/>
  <c r="AR96" i="21" s="1"/>
  <c r="AT96" i="21" s="1"/>
  <c r="AS95" i="21"/>
  <c r="V95" i="21"/>
  <c r="U95" i="21"/>
  <c r="T95" i="21"/>
  <c r="S95" i="21"/>
  <c r="R95" i="21"/>
  <c r="P95" i="21" s="1"/>
  <c r="AR95" i="21" s="1"/>
  <c r="AT95" i="21" s="1"/>
  <c r="Q95" i="21"/>
  <c r="AS94" i="21"/>
  <c r="V94" i="21"/>
  <c r="U94" i="21"/>
  <c r="T94" i="21"/>
  <c r="S94" i="21"/>
  <c r="R94" i="21"/>
  <c r="P94" i="21" s="1"/>
  <c r="AR94" i="21" s="1"/>
  <c r="AT94" i="21" s="1"/>
  <c r="Q94" i="21"/>
  <c r="AS93" i="21"/>
  <c r="V93" i="21"/>
  <c r="U93" i="21"/>
  <c r="T93" i="21"/>
  <c r="S93" i="21"/>
  <c r="R93" i="21"/>
  <c r="P93" i="21" s="1"/>
  <c r="AR93" i="21" s="1"/>
  <c r="AT93" i="21" s="1"/>
  <c r="Q93" i="21"/>
  <c r="AS92" i="21"/>
  <c r="V92" i="21"/>
  <c r="U92" i="21"/>
  <c r="T92" i="21"/>
  <c r="S92" i="21"/>
  <c r="R92" i="21"/>
  <c r="P92" i="21" s="1"/>
  <c r="AR92" i="21" s="1"/>
  <c r="AT92" i="21" s="1"/>
  <c r="Q92" i="21"/>
  <c r="AS91" i="21"/>
  <c r="V91" i="21"/>
  <c r="U91" i="21"/>
  <c r="T91" i="21"/>
  <c r="S91" i="21"/>
  <c r="R91" i="21"/>
  <c r="Q91" i="21"/>
  <c r="AS90" i="21"/>
  <c r="V90" i="21"/>
  <c r="U90" i="21"/>
  <c r="T90" i="21"/>
  <c r="S90" i="21"/>
  <c r="R90" i="21"/>
  <c r="Q90" i="21"/>
  <c r="AS89" i="21"/>
  <c r="V89" i="21"/>
  <c r="U89" i="21"/>
  <c r="T89" i="21"/>
  <c r="S89" i="21"/>
  <c r="R89" i="21"/>
  <c r="Q89" i="21"/>
  <c r="AS88" i="21"/>
  <c r="V88" i="21"/>
  <c r="U88" i="21"/>
  <c r="T88" i="21"/>
  <c r="S88" i="21"/>
  <c r="R88" i="21"/>
  <c r="Q88" i="21"/>
  <c r="AS87" i="21"/>
  <c r="V87" i="21"/>
  <c r="U87" i="21"/>
  <c r="T87" i="21"/>
  <c r="S87" i="21"/>
  <c r="R87" i="21"/>
  <c r="Q87" i="21"/>
  <c r="AS86" i="21"/>
  <c r="V86" i="21"/>
  <c r="U86" i="21"/>
  <c r="T86" i="21"/>
  <c r="S86" i="21"/>
  <c r="R86" i="21"/>
  <c r="Q86" i="21"/>
  <c r="AS85" i="21"/>
  <c r="V85" i="21"/>
  <c r="U85" i="21"/>
  <c r="T85" i="21"/>
  <c r="S85" i="21"/>
  <c r="R85" i="21"/>
  <c r="Q85" i="21"/>
  <c r="AS84" i="21"/>
  <c r="V84" i="21"/>
  <c r="U84" i="21"/>
  <c r="T84" i="21"/>
  <c r="S84" i="21"/>
  <c r="R84" i="21"/>
  <c r="Q84" i="21"/>
  <c r="AS83" i="21"/>
  <c r="V83" i="21"/>
  <c r="U83" i="21"/>
  <c r="T83" i="21"/>
  <c r="S83" i="21"/>
  <c r="R83" i="21"/>
  <c r="Q83" i="21"/>
  <c r="AS82" i="21"/>
  <c r="V82" i="21"/>
  <c r="U82" i="21"/>
  <c r="T82" i="21"/>
  <c r="R82" i="21"/>
  <c r="S82" i="21" s="1"/>
  <c r="Q82" i="21"/>
  <c r="AS81" i="21"/>
  <c r="V81" i="21"/>
  <c r="U81" i="21"/>
  <c r="T81" i="21"/>
  <c r="S81" i="21"/>
  <c r="R81" i="21"/>
  <c r="Q81" i="21"/>
  <c r="AS80" i="21"/>
  <c r="V80" i="21"/>
  <c r="U80" i="21"/>
  <c r="T80" i="21"/>
  <c r="S80" i="21"/>
  <c r="R80" i="21"/>
  <c r="Q80" i="21"/>
  <c r="AS79" i="21"/>
  <c r="V79" i="21"/>
  <c r="U79" i="21"/>
  <c r="T79" i="21"/>
  <c r="S79" i="21"/>
  <c r="R79" i="21"/>
  <c r="Q79" i="21"/>
  <c r="AS78" i="21"/>
  <c r="V78" i="21"/>
  <c r="U78" i="21"/>
  <c r="T78" i="21"/>
  <c r="S78" i="21"/>
  <c r="R78" i="21"/>
  <c r="Q78" i="21"/>
  <c r="AS77" i="21"/>
  <c r="V77" i="21"/>
  <c r="U77" i="21"/>
  <c r="T77" i="21"/>
  <c r="S77" i="21"/>
  <c r="R77" i="21"/>
  <c r="Q77" i="21"/>
  <c r="AS76" i="21"/>
  <c r="V76" i="21"/>
  <c r="U76" i="21"/>
  <c r="T76" i="21"/>
  <c r="S76" i="21"/>
  <c r="R76" i="21"/>
  <c r="Q76" i="21"/>
  <c r="AS75" i="21"/>
  <c r="V75" i="21"/>
  <c r="U75" i="21"/>
  <c r="T75" i="21"/>
  <c r="S75" i="21"/>
  <c r="R75" i="21"/>
  <c r="Q75" i="21"/>
  <c r="AS74" i="21"/>
  <c r="V74" i="21"/>
  <c r="U74" i="21"/>
  <c r="T74" i="21"/>
  <c r="S74" i="21"/>
  <c r="R74" i="21"/>
  <c r="Q74" i="21"/>
  <c r="AS73" i="21"/>
  <c r="V73" i="21"/>
  <c r="U73" i="21"/>
  <c r="T73" i="21"/>
  <c r="S73" i="21"/>
  <c r="R73" i="21"/>
  <c r="Q73" i="21"/>
  <c r="AS72" i="21"/>
  <c r="V72" i="21"/>
  <c r="U72" i="21"/>
  <c r="T72" i="21"/>
  <c r="S72" i="21"/>
  <c r="R72" i="21"/>
  <c r="Q72" i="21"/>
  <c r="AS71" i="21"/>
  <c r="V71" i="21"/>
  <c r="U71" i="21"/>
  <c r="T71" i="21"/>
  <c r="S71" i="21"/>
  <c r="R71" i="21"/>
  <c r="Q71" i="21"/>
  <c r="AS70" i="21"/>
  <c r="V70" i="21"/>
  <c r="U70" i="21"/>
  <c r="T70" i="21"/>
  <c r="S70" i="21"/>
  <c r="R70" i="21"/>
  <c r="Q70" i="21"/>
  <c r="AS69" i="21"/>
  <c r="V69" i="21"/>
  <c r="U69" i="21"/>
  <c r="T69" i="21"/>
  <c r="S69" i="21"/>
  <c r="R69" i="21"/>
  <c r="Q69" i="21"/>
  <c r="AS68" i="21"/>
  <c r="V68" i="21"/>
  <c r="U68" i="21"/>
  <c r="T68" i="21"/>
  <c r="S68" i="21"/>
  <c r="R68" i="21"/>
  <c r="Q68" i="21"/>
  <c r="AS67" i="21"/>
  <c r="V67" i="21"/>
  <c r="U67" i="21"/>
  <c r="T67" i="21"/>
  <c r="S67" i="21"/>
  <c r="R67" i="21"/>
  <c r="Q67" i="21"/>
  <c r="AS66" i="21"/>
  <c r="V66" i="21"/>
  <c r="U66" i="21"/>
  <c r="T66" i="21"/>
  <c r="S66" i="21"/>
  <c r="R66" i="21"/>
  <c r="Q66" i="21"/>
  <c r="AS65" i="21"/>
  <c r="V65" i="21"/>
  <c r="U65" i="21"/>
  <c r="T65" i="21"/>
  <c r="S65" i="21"/>
  <c r="R65" i="21"/>
  <c r="Q65" i="21"/>
  <c r="AS64" i="21"/>
  <c r="V64" i="21"/>
  <c r="U64" i="21"/>
  <c r="T64" i="21"/>
  <c r="S64" i="21"/>
  <c r="R64" i="21"/>
  <c r="Q64" i="21"/>
  <c r="AS63" i="21"/>
  <c r="V63" i="21"/>
  <c r="U63" i="21"/>
  <c r="T63" i="21"/>
  <c r="S63" i="21"/>
  <c r="R63" i="21"/>
  <c r="Q63" i="21"/>
  <c r="AS62" i="21"/>
  <c r="V62" i="21"/>
  <c r="U62" i="21"/>
  <c r="T62" i="21"/>
  <c r="S62" i="21"/>
  <c r="R62" i="21"/>
  <c r="Q62" i="21"/>
  <c r="AS61" i="21"/>
  <c r="V61" i="21"/>
  <c r="U61" i="21"/>
  <c r="T61" i="21"/>
  <c r="S61" i="21"/>
  <c r="R61" i="21"/>
  <c r="Q61" i="21"/>
  <c r="AS60" i="21"/>
  <c r="V60" i="21"/>
  <c r="U60" i="21"/>
  <c r="T60" i="21"/>
  <c r="S60" i="21"/>
  <c r="R60" i="21"/>
  <c r="Q60" i="21"/>
  <c r="AS59" i="21"/>
  <c r="V59" i="21"/>
  <c r="U59" i="21"/>
  <c r="T59" i="21"/>
  <c r="S59" i="21"/>
  <c r="R59" i="21"/>
  <c r="Q59" i="21"/>
  <c r="AS58" i="21"/>
  <c r="V58" i="21"/>
  <c r="U58" i="21"/>
  <c r="T58" i="21"/>
  <c r="S58" i="21"/>
  <c r="R58" i="21"/>
  <c r="Q58" i="21"/>
  <c r="AS57" i="21"/>
  <c r="V57" i="21"/>
  <c r="U57" i="21"/>
  <c r="T57" i="21"/>
  <c r="S57" i="21"/>
  <c r="R57" i="21"/>
  <c r="Q57" i="21"/>
  <c r="AS56" i="21"/>
  <c r="V56" i="21"/>
  <c r="U56" i="21"/>
  <c r="T56" i="21"/>
  <c r="S56" i="21"/>
  <c r="R56" i="21"/>
  <c r="Q56" i="21"/>
  <c r="AS55" i="21"/>
  <c r="V55" i="21"/>
  <c r="U55" i="21"/>
  <c r="T55" i="21"/>
  <c r="S55" i="21"/>
  <c r="R55" i="21"/>
  <c r="Q55" i="21"/>
  <c r="AS54" i="21"/>
  <c r="V54" i="21"/>
  <c r="U54" i="21"/>
  <c r="T54" i="21"/>
  <c r="S54" i="21"/>
  <c r="R54" i="21"/>
  <c r="Q54" i="21"/>
  <c r="AS53" i="21"/>
  <c r="V53" i="21"/>
  <c r="U53" i="21"/>
  <c r="T53" i="21"/>
  <c r="S53" i="21"/>
  <c r="R53" i="21"/>
  <c r="Q53" i="21"/>
  <c r="AS52" i="21"/>
  <c r="V52" i="21"/>
  <c r="U52" i="21"/>
  <c r="T52" i="21"/>
  <c r="S52" i="21"/>
  <c r="R52" i="21"/>
  <c r="Q52" i="21"/>
  <c r="AS51" i="21"/>
  <c r="V51" i="21"/>
  <c r="U51" i="21"/>
  <c r="T51" i="21"/>
  <c r="S51" i="21"/>
  <c r="R51" i="21"/>
  <c r="Q51" i="21"/>
  <c r="AS50" i="21"/>
  <c r="V50" i="21"/>
  <c r="U50" i="21"/>
  <c r="T50" i="21"/>
  <c r="S50" i="21"/>
  <c r="R50" i="21"/>
  <c r="Q50" i="21"/>
  <c r="AS49" i="21"/>
  <c r="V49" i="21"/>
  <c r="U49" i="21"/>
  <c r="T49" i="21"/>
  <c r="S49" i="21"/>
  <c r="R49" i="21"/>
  <c r="Q49" i="21"/>
  <c r="AS48" i="21"/>
  <c r="V48" i="21"/>
  <c r="U48" i="21"/>
  <c r="T48" i="21"/>
  <c r="S48" i="21"/>
  <c r="R48" i="21"/>
  <c r="Q48" i="21"/>
  <c r="AS47" i="21"/>
  <c r="V47" i="21"/>
  <c r="U47" i="21"/>
  <c r="T47" i="21"/>
  <c r="S47" i="21"/>
  <c r="R47" i="21"/>
  <c r="Q47" i="21"/>
  <c r="AS46" i="21"/>
  <c r="V46" i="21"/>
  <c r="U46" i="21"/>
  <c r="T46" i="21"/>
  <c r="S46" i="21"/>
  <c r="R46" i="21"/>
  <c r="Q46" i="21"/>
  <c r="AS45" i="21"/>
  <c r="V45" i="21"/>
  <c r="U45" i="21"/>
  <c r="T45" i="21"/>
  <c r="S45" i="21"/>
  <c r="R45" i="21"/>
  <c r="Q45" i="21"/>
  <c r="AS44" i="21"/>
  <c r="V44" i="21"/>
  <c r="U44" i="21"/>
  <c r="T44" i="21"/>
  <c r="S44" i="21"/>
  <c r="R44" i="21"/>
  <c r="Q44" i="21"/>
  <c r="AS43" i="21"/>
  <c r="V43" i="21"/>
  <c r="U43" i="21"/>
  <c r="T43" i="21"/>
  <c r="S43" i="21"/>
  <c r="R43" i="21"/>
  <c r="Q43" i="21"/>
  <c r="AS42" i="21"/>
  <c r="V42" i="21"/>
  <c r="U42" i="21"/>
  <c r="T42" i="21"/>
  <c r="S42" i="21"/>
  <c r="R42" i="21"/>
  <c r="Q42" i="21"/>
  <c r="AS41" i="21"/>
  <c r="V41" i="21"/>
  <c r="U41" i="21"/>
  <c r="T41" i="21"/>
  <c r="S41" i="21"/>
  <c r="R41" i="21"/>
  <c r="Q41" i="21"/>
  <c r="AS40" i="21"/>
  <c r="V40" i="21"/>
  <c r="U40" i="21"/>
  <c r="T40" i="21"/>
  <c r="S40" i="21"/>
  <c r="R40" i="21"/>
  <c r="Q40" i="21"/>
  <c r="AS39" i="21"/>
  <c r="V39" i="21"/>
  <c r="U39" i="21"/>
  <c r="T39" i="21"/>
  <c r="S39" i="21"/>
  <c r="R39" i="21"/>
  <c r="Q39" i="21"/>
  <c r="AS38" i="21"/>
  <c r="V38" i="21"/>
  <c r="U38" i="21"/>
  <c r="T38" i="21"/>
  <c r="S38" i="21"/>
  <c r="R38" i="21"/>
  <c r="Q38" i="21"/>
  <c r="AS37" i="21"/>
  <c r="V37" i="21"/>
  <c r="U37" i="21"/>
  <c r="T37" i="21"/>
  <c r="S37" i="21"/>
  <c r="R37" i="21"/>
  <c r="Q37" i="21"/>
  <c r="AS36" i="21"/>
  <c r="V36" i="21"/>
  <c r="U36" i="21"/>
  <c r="T36" i="21"/>
  <c r="S36" i="21"/>
  <c r="R36" i="21"/>
  <c r="Q36" i="21"/>
  <c r="AS35" i="21"/>
  <c r="V35" i="21"/>
  <c r="U35" i="21"/>
  <c r="T35" i="21"/>
  <c r="S35" i="21"/>
  <c r="R35" i="21"/>
  <c r="Q35" i="21"/>
  <c r="AS34" i="21"/>
  <c r="V34" i="21"/>
  <c r="U34" i="21"/>
  <c r="T34" i="21"/>
  <c r="S34" i="21"/>
  <c r="R34" i="21"/>
  <c r="Q34" i="21"/>
  <c r="AS33" i="21"/>
  <c r="V33" i="21"/>
  <c r="U33" i="21"/>
  <c r="T33" i="21"/>
  <c r="S33" i="21"/>
  <c r="R33" i="21"/>
  <c r="Q33" i="21"/>
  <c r="AS32" i="21"/>
  <c r="V32" i="21"/>
  <c r="U32" i="21"/>
  <c r="T32" i="21"/>
  <c r="S32" i="21"/>
  <c r="R32" i="21"/>
  <c r="Q32" i="21"/>
  <c r="AS31" i="21"/>
  <c r="V31" i="21"/>
  <c r="U31" i="21"/>
  <c r="T31" i="21"/>
  <c r="S31" i="21"/>
  <c r="R31" i="21"/>
  <c r="Q31" i="21"/>
  <c r="AS30" i="21"/>
  <c r="V30" i="21"/>
  <c r="U30" i="21"/>
  <c r="T30" i="21"/>
  <c r="S30" i="21"/>
  <c r="R30" i="21"/>
  <c r="Q30" i="21"/>
  <c r="AS29" i="21"/>
  <c r="V29" i="21"/>
  <c r="U29" i="21"/>
  <c r="T29" i="21"/>
  <c r="S29" i="21"/>
  <c r="R29" i="21"/>
  <c r="Q29" i="21"/>
  <c r="AS28" i="21"/>
  <c r="V28" i="21"/>
  <c r="U28" i="21"/>
  <c r="T28" i="21"/>
  <c r="S28" i="21"/>
  <c r="R28" i="21"/>
  <c r="Q28" i="21"/>
  <c r="AS27" i="21"/>
  <c r="V27" i="21"/>
  <c r="U27" i="21"/>
  <c r="T27" i="21"/>
  <c r="S27" i="21"/>
  <c r="R27" i="21"/>
  <c r="Q27" i="21"/>
  <c r="AS26" i="21"/>
  <c r="V26" i="21"/>
  <c r="U26" i="21"/>
  <c r="T26" i="21"/>
  <c r="S26" i="21"/>
  <c r="R26" i="21"/>
  <c r="Q26" i="21"/>
  <c r="AS25" i="21"/>
  <c r="V25" i="21"/>
  <c r="U25" i="21"/>
  <c r="T25" i="21"/>
  <c r="S25" i="21"/>
  <c r="R25" i="21"/>
  <c r="Q25" i="21"/>
  <c r="AS24" i="21"/>
  <c r="V24" i="21"/>
  <c r="U24" i="21"/>
  <c r="T24" i="21"/>
  <c r="R24" i="21"/>
  <c r="S24" i="21" s="1"/>
  <c r="Q24" i="21"/>
  <c r="AS23" i="21"/>
  <c r="V23" i="21"/>
  <c r="U23" i="21"/>
  <c r="T23" i="21"/>
  <c r="S23" i="21"/>
  <c r="R23" i="21"/>
  <c r="Q23" i="21"/>
  <c r="AS22" i="21"/>
  <c r="V22" i="21"/>
  <c r="U22" i="21"/>
  <c r="T22" i="21"/>
  <c r="R22" i="21"/>
  <c r="S22" i="21" s="1"/>
  <c r="Q22" i="21"/>
  <c r="AS21" i="21"/>
  <c r="V21" i="21"/>
  <c r="T21" i="21"/>
  <c r="R21" i="21"/>
  <c r="S21" i="21" s="1"/>
  <c r="Q21" i="21"/>
  <c r="AS20" i="21"/>
  <c r="V20" i="21"/>
  <c r="T20" i="21"/>
  <c r="S20" i="21"/>
  <c r="R20" i="21"/>
  <c r="U20" i="21" s="1"/>
  <c r="Q20" i="21"/>
  <c r="AS19" i="21"/>
  <c r="V19" i="21"/>
  <c r="T19" i="21"/>
  <c r="R19" i="21"/>
  <c r="U19" i="21" s="1"/>
  <c r="Q19" i="21"/>
  <c r="AS18" i="21"/>
  <c r="V18" i="21"/>
  <c r="U18" i="21"/>
  <c r="T18" i="21"/>
  <c r="R18" i="21"/>
  <c r="S18" i="21" s="1"/>
  <c r="Q18" i="21"/>
  <c r="AS17" i="21"/>
  <c r="V17" i="21"/>
  <c r="U17" i="21"/>
  <c r="T17" i="21"/>
  <c r="R17" i="21"/>
  <c r="S17" i="21" s="1"/>
  <c r="Q17" i="21"/>
  <c r="AS16" i="21"/>
  <c r="V16" i="21"/>
  <c r="U16" i="21"/>
  <c r="T16" i="21"/>
  <c r="R16" i="21"/>
  <c r="S16" i="21" s="1"/>
  <c r="Q16" i="21"/>
  <c r="AS15" i="21"/>
  <c r="V15" i="21"/>
  <c r="U15" i="21"/>
  <c r="T15" i="21"/>
  <c r="R15" i="21"/>
  <c r="S15" i="21" s="1"/>
  <c r="Q15" i="21"/>
  <c r="AS14" i="21"/>
  <c r="V14" i="21"/>
  <c r="U14" i="21"/>
  <c r="T14" i="21"/>
  <c r="R14" i="21"/>
  <c r="S14" i="21" s="1"/>
  <c r="Q14" i="21"/>
  <c r="AS13" i="21"/>
  <c r="V13" i="21"/>
  <c r="U13" i="21"/>
  <c r="T13" i="21"/>
  <c r="R13" i="21"/>
  <c r="S13" i="21" s="1"/>
  <c r="Q13" i="21"/>
  <c r="AS12" i="21"/>
  <c r="V12" i="21"/>
  <c r="T12" i="21"/>
  <c r="S12" i="21"/>
  <c r="R12" i="21"/>
  <c r="U12" i="21" s="1"/>
  <c r="Q12" i="21"/>
  <c r="AS11" i="21"/>
  <c r="V11" i="21"/>
  <c r="T11" i="21"/>
  <c r="S11" i="21"/>
  <c r="R11" i="21"/>
  <c r="U11" i="21" s="1"/>
  <c r="Q11" i="21"/>
  <c r="AS10" i="21"/>
  <c r="V10" i="21"/>
  <c r="U10" i="21"/>
  <c r="T10" i="21"/>
  <c r="R10" i="21"/>
  <c r="S10" i="21" s="1"/>
  <c r="Q10" i="21"/>
  <c r="AS9" i="21"/>
  <c r="V9" i="21"/>
  <c r="T9" i="21"/>
  <c r="R9" i="21"/>
  <c r="S9" i="21" s="1"/>
  <c r="Q9" i="21"/>
  <c r="AS8" i="21"/>
  <c r="V8" i="21"/>
  <c r="U8" i="21"/>
  <c r="T8" i="21"/>
  <c r="R8" i="21"/>
  <c r="S8" i="21" s="1"/>
  <c r="Q8" i="21"/>
  <c r="AS7" i="21"/>
  <c r="Z7" i="21"/>
  <c r="V7" i="21"/>
  <c r="U7" i="21"/>
  <c r="T7" i="21"/>
  <c r="R7" i="21"/>
  <c r="S7" i="21" s="1"/>
  <c r="Q7" i="21"/>
  <c r="AS6" i="21"/>
  <c r="Z6" i="21"/>
  <c r="V6" i="21"/>
  <c r="U6" i="21"/>
  <c r="T6" i="21"/>
  <c r="R6" i="21"/>
  <c r="S6" i="21" s="1"/>
  <c r="Q6" i="21"/>
  <c r="AS5" i="21"/>
  <c r="Z5" i="21"/>
  <c r="V5" i="21"/>
  <c r="U5" i="21"/>
  <c r="T5" i="21"/>
  <c r="S5" i="21"/>
  <c r="R5" i="21"/>
  <c r="Q5" i="21"/>
  <c r="AS4" i="21"/>
  <c r="Z4" i="21"/>
  <c r="V4" i="21"/>
  <c r="U4" i="21"/>
  <c r="T4" i="21"/>
  <c r="R4" i="21"/>
  <c r="S4" i="21" s="1"/>
  <c r="Q4" i="21"/>
  <c r="D30" i="18"/>
  <c r="E30" i="18"/>
  <c r="D31" i="18"/>
  <c r="K51" i="18" s="1"/>
  <c r="E31" i="18"/>
  <c r="K52" i="18" s="1"/>
  <c r="D32" i="18"/>
  <c r="E32" i="18"/>
  <c r="D33" i="18"/>
  <c r="L51" i="18" s="1"/>
  <c r="E33" i="18"/>
  <c r="L52" i="18" s="1"/>
  <c r="E29" i="18"/>
  <c r="J52" i="18" s="1"/>
  <c r="D29" i="18"/>
  <c r="J51" i="18" s="1"/>
  <c r="K59" i="19"/>
  <c r="J59" i="19"/>
  <c r="L60" i="19"/>
  <c r="L59" i="19"/>
  <c r="K60" i="19"/>
  <c r="J60" i="19"/>
  <c r="P5" i="21" l="1"/>
  <c r="U21" i="21"/>
  <c r="P44" i="21"/>
  <c r="AR44" i="21" s="1"/>
  <c r="AT44" i="21" s="1"/>
  <c r="AC35" i="18"/>
  <c r="L25" i="18" s="1"/>
  <c r="AC35" i="19"/>
  <c r="L33" i="19" s="1"/>
  <c r="P52" i="21"/>
  <c r="AR52" i="21" s="1"/>
  <c r="AT52" i="21" s="1"/>
  <c r="AC32" i="19"/>
  <c r="L30" i="19" s="1"/>
  <c r="AC32" i="18"/>
  <c r="L22" i="18" s="1"/>
  <c r="P73" i="21"/>
  <c r="AR73" i="21" s="1"/>
  <c r="AT73" i="21" s="1"/>
  <c r="AC33" i="19"/>
  <c r="L31" i="19" s="1"/>
  <c r="AC33" i="18"/>
  <c r="L23" i="18" s="1"/>
  <c r="P72" i="21"/>
  <c r="AR72" i="21" s="1"/>
  <c r="AT72" i="21" s="1"/>
  <c r="P36" i="21"/>
  <c r="AR36" i="21" s="1"/>
  <c r="AT36" i="21" s="1"/>
  <c r="U9" i="21"/>
  <c r="AB9" i="21" s="1"/>
  <c r="P60" i="21"/>
  <c r="AR60" i="21" s="1"/>
  <c r="AT60" i="21" s="1"/>
  <c r="AC34" i="19"/>
  <c r="L32" i="19" s="1"/>
  <c r="AC34" i="18"/>
  <c r="L24" i="18" s="1"/>
  <c r="P87" i="21"/>
  <c r="AR87" i="21" s="1"/>
  <c r="AT87" i="21" s="1"/>
  <c r="P85" i="21"/>
  <c r="AR85" i="21" s="1"/>
  <c r="AT85" i="21" s="1"/>
  <c r="P84" i="21"/>
  <c r="AR84" i="21" s="1"/>
  <c r="AT84" i="21" s="1"/>
  <c r="P67" i="21"/>
  <c r="AR67" i="21" s="1"/>
  <c r="AT67" i="21" s="1"/>
  <c r="P74" i="21"/>
  <c r="AR74" i="21" s="1"/>
  <c r="AT74" i="21" s="1"/>
  <c r="C29" i="18"/>
  <c r="A2" i="4"/>
  <c r="C29" i="19"/>
  <c r="AK4" i="7"/>
  <c r="J38" i="19"/>
  <c r="J40" i="18"/>
  <c r="J28" i="19"/>
  <c r="J56" i="19"/>
  <c r="J20" i="18"/>
  <c r="J48" i="18"/>
  <c r="J8" i="18"/>
  <c r="J48" i="19"/>
  <c r="J8" i="19"/>
  <c r="J30" i="18"/>
  <c r="P33" i="21"/>
  <c r="AR33" i="21" s="1"/>
  <c r="AT33" i="21" s="1"/>
  <c r="P49" i="21"/>
  <c r="AR49" i="21" s="1"/>
  <c r="AT49" i="21" s="1"/>
  <c r="P46" i="21"/>
  <c r="AR46" i="21" s="1"/>
  <c r="AT46" i="21" s="1"/>
  <c r="P77" i="21"/>
  <c r="AR77" i="21" s="1"/>
  <c r="AT77" i="21" s="1"/>
  <c r="AB8" i="21"/>
  <c r="P32" i="21"/>
  <c r="AR32" i="21" s="1"/>
  <c r="AT32" i="21" s="1"/>
  <c r="P48" i="21"/>
  <c r="AR48" i="21" s="1"/>
  <c r="AT48" i="21" s="1"/>
  <c r="P64" i="21"/>
  <c r="AR64" i="21" s="1"/>
  <c r="AT64" i="21" s="1"/>
  <c r="P80" i="21"/>
  <c r="AR80" i="21" s="1"/>
  <c r="AT80" i="21" s="1"/>
  <c r="P86" i="21"/>
  <c r="AR86" i="21" s="1"/>
  <c r="AT86" i="21" s="1"/>
  <c r="P47" i="21"/>
  <c r="AR47" i="21" s="1"/>
  <c r="AT47" i="21" s="1"/>
  <c r="P83" i="21"/>
  <c r="AR83" i="21" s="1"/>
  <c r="AT83" i="21" s="1"/>
  <c r="P45" i="21"/>
  <c r="AR45" i="21" s="1"/>
  <c r="AT45" i="21" s="1"/>
  <c r="P61" i="21"/>
  <c r="AR61" i="21" s="1"/>
  <c r="AT61" i="21" s="1"/>
  <c r="P75" i="21"/>
  <c r="AR75" i="21" s="1"/>
  <c r="AT75" i="21" s="1"/>
  <c r="P35" i="21"/>
  <c r="AR35" i="21" s="1"/>
  <c r="AT35" i="21" s="1"/>
  <c r="P34" i="21"/>
  <c r="AR34" i="21" s="1"/>
  <c r="AT34" i="21" s="1"/>
  <c r="P63" i="21"/>
  <c r="AR63" i="21" s="1"/>
  <c r="AT63" i="21" s="1"/>
  <c r="P82" i="21"/>
  <c r="AR82" i="21" s="1"/>
  <c r="AT82" i="21" s="1"/>
  <c r="P41" i="21"/>
  <c r="AR41" i="21" s="1"/>
  <c r="AT41" i="21" s="1"/>
  <c r="P31" i="21"/>
  <c r="AR31" i="21" s="1"/>
  <c r="P39" i="21"/>
  <c r="AR39" i="21" s="1"/>
  <c r="AT39" i="21" s="1"/>
  <c r="P70" i="21"/>
  <c r="AR70" i="21" s="1"/>
  <c r="AT70" i="21" s="1"/>
  <c r="P66" i="21"/>
  <c r="AR66" i="21" s="1"/>
  <c r="AT66" i="21" s="1"/>
  <c r="P62" i="21"/>
  <c r="AR62" i="21" s="1"/>
  <c r="AT62" i="21" s="1"/>
  <c r="P76" i="21"/>
  <c r="AR76" i="21" s="1"/>
  <c r="AT76" i="21" s="1"/>
  <c r="P79" i="21"/>
  <c r="AR79" i="21" s="1"/>
  <c r="AT79" i="21" s="1"/>
  <c r="P57" i="21"/>
  <c r="AR57" i="21" s="1"/>
  <c r="AT57" i="21" s="1"/>
  <c r="P38" i="21"/>
  <c r="AR38" i="21" s="1"/>
  <c r="AT38" i="21" s="1"/>
  <c r="P58" i="21"/>
  <c r="AR58" i="21" s="1"/>
  <c r="AT58" i="21" s="1"/>
  <c r="P28" i="21"/>
  <c r="AR28" i="21" s="1"/>
  <c r="P40" i="21"/>
  <c r="AR40" i="21" s="1"/>
  <c r="AT40" i="21" s="1"/>
  <c r="P56" i="21"/>
  <c r="AR56" i="21" s="1"/>
  <c r="AT56" i="21" s="1"/>
  <c r="P69" i="21"/>
  <c r="AR69" i="21" s="1"/>
  <c r="AT69" i="21" s="1"/>
  <c r="P90" i="21"/>
  <c r="AR90" i="21" s="1"/>
  <c r="AT90" i="21" s="1"/>
  <c r="P91" i="21"/>
  <c r="AR91" i="21" s="1"/>
  <c r="AT91" i="21" s="1"/>
  <c r="P51" i="21"/>
  <c r="AR51" i="21" s="1"/>
  <c r="AT51" i="21" s="1"/>
  <c r="P81" i="21"/>
  <c r="AR81" i="21" s="1"/>
  <c r="AT81" i="21" s="1"/>
  <c r="P50" i="21"/>
  <c r="AR50" i="21" s="1"/>
  <c r="AT50" i="21" s="1"/>
  <c r="P65" i="21"/>
  <c r="AR65" i="21" s="1"/>
  <c r="AT65" i="21" s="1"/>
  <c r="P78" i="21"/>
  <c r="AR78" i="21" s="1"/>
  <c r="AT78" i="21" s="1"/>
  <c r="P43" i="21"/>
  <c r="AR43" i="21" s="1"/>
  <c r="AT43" i="21" s="1"/>
  <c r="P59" i="21"/>
  <c r="AR59" i="21" s="1"/>
  <c r="AT59" i="21" s="1"/>
  <c r="P71" i="21"/>
  <c r="AR71" i="21" s="1"/>
  <c r="AT71" i="21" s="1"/>
  <c r="P42" i="21"/>
  <c r="AR42" i="21" s="1"/>
  <c r="AT42" i="21" s="1"/>
  <c r="P54" i="21"/>
  <c r="AR54" i="21" s="1"/>
  <c r="AT54" i="21" s="1"/>
  <c r="P55" i="21"/>
  <c r="AR55" i="21" s="1"/>
  <c r="AT55" i="21" s="1"/>
  <c r="P89" i="21"/>
  <c r="AR89" i="21" s="1"/>
  <c r="AT89" i="21" s="1"/>
  <c r="P37" i="21"/>
  <c r="AR37" i="21" s="1"/>
  <c r="AT37" i="21" s="1"/>
  <c r="P53" i="21"/>
  <c r="AR53" i="21" s="1"/>
  <c r="AT53" i="21" s="1"/>
  <c r="P68" i="21"/>
  <c r="AR68" i="21" s="1"/>
  <c r="AT68" i="21" s="1"/>
  <c r="P88" i="21"/>
  <c r="AR88" i="21" s="1"/>
  <c r="AT88" i="21" s="1"/>
  <c r="AC8" i="21"/>
  <c r="P27" i="21"/>
  <c r="AR27" i="21" s="1"/>
  <c r="P7" i="21"/>
  <c r="AR7" i="21" s="1"/>
  <c r="P4" i="21"/>
  <c r="AR4" i="21" s="1"/>
  <c r="AC10" i="21"/>
  <c r="S19" i="21"/>
  <c r="AA10" i="21" s="1"/>
  <c r="P29" i="21"/>
  <c r="AR29" i="21" s="1"/>
  <c r="P17" i="21"/>
  <c r="AR17" i="21" s="1"/>
  <c r="P22" i="21"/>
  <c r="AR22" i="21" s="1"/>
  <c r="P23" i="21"/>
  <c r="AR23" i="21" s="1"/>
  <c r="P26" i="21"/>
  <c r="AR26" i="21" s="1"/>
  <c r="P16" i="21"/>
  <c r="AR16" i="21" s="1"/>
  <c r="P24" i="21"/>
  <c r="AR24" i="21" s="1"/>
  <c r="P25" i="21"/>
  <c r="AR25" i="21" s="1"/>
  <c r="AA5" i="21"/>
  <c r="P21" i="21"/>
  <c r="AR21" i="21" s="1"/>
  <c r="AA8" i="21"/>
  <c r="AC6" i="21"/>
  <c r="P15" i="21"/>
  <c r="AR15" i="21" s="1"/>
  <c r="AB7" i="21"/>
  <c r="P6" i="21"/>
  <c r="AR6" i="21" s="1"/>
  <c r="P30" i="21"/>
  <c r="AR30" i="21" s="1"/>
  <c r="P8" i="21"/>
  <c r="P18" i="21"/>
  <c r="AR18" i="21" s="1"/>
  <c r="AB5" i="21"/>
  <c r="AA4" i="21"/>
  <c r="AC5" i="21"/>
  <c r="P20" i="21"/>
  <c r="AR20" i="21" s="1"/>
  <c r="AR5" i="21"/>
  <c r="P11" i="21"/>
  <c r="AR11" i="21" s="1"/>
  <c r="P10" i="21"/>
  <c r="AR10" i="21" s="1"/>
  <c r="AB4" i="21"/>
  <c r="P12" i="21"/>
  <c r="AR12" i="21" s="1"/>
  <c r="Z10" i="21"/>
  <c r="AC4" i="21"/>
  <c r="AA7" i="21"/>
  <c r="P9" i="21"/>
  <c r="AR9" i="21" s="1"/>
  <c r="AA9" i="21"/>
  <c r="P13" i="21"/>
  <c r="AR13" i="21" s="1"/>
  <c r="AC7" i="21"/>
  <c r="P14" i="21"/>
  <c r="AR14" i="21" s="1"/>
  <c r="P19" i="21"/>
  <c r="AR19" i="21" s="1"/>
  <c r="AA6" i="21"/>
  <c r="AB6" i="21"/>
  <c r="AB10" i="21"/>
  <c r="F11" i="7"/>
  <c r="AR8" i="7"/>
  <c r="F8" i="7" s="1"/>
  <c r="AR9" i="7"/>
  <c r="F9" i="7" s="1"/>
  <c r="AR10" i="7"/>
  <c r="F10" i="7" s="1"/>
  <c r="AR7" i="7"/>
  <c r="C11" i="7"/>
  <c r="A2" i="21" s="1"/>
  <c r="C9" i="7"/>
  <c r="AF38" i="18" l="1"/>
  <c r="AF38" i="19"/>
  <c r="L15" i="19" s="1"/>
  <c r="AD34" i="18"/>
  <c r="L34" i="18" s="1"/>
  <c r="AD34" i="19"/>
  <c r="AE33" i="18"/>
  <c r="AE33" i="19"/>
  <c r="AD36" i="18"/>
  <c r="L36" i="18" s="1"/>
  <c r="AD36" i="19"/>
  <c r="AE36" i="18"/>
  <c r="AE36" i="19"/>
  <c r="AD35" i="18"/>
  <c r="L35" i="18" s="1"/>
  <c r="AD35" i="19"/>
  <c r="AF36" i="18"/>
  <c r="AF36" i="19"/>
  <c r="L44" i="19" s="1"/>
  <c r="AF34" i="18"/>
  <c r="AF34" i="19"/>
  <c r="L42" i="19" s="1"/>
  <c r="AE32" i="18"/>
  <c r="AE32" i="19"/>
  <c r="AD37" i="18"/>
  <c r="L14" i="18" s="1"/>
  <c r="AD37" i="19"/>
  <c r="L18" i="19" s="1"/>
  <c r="AD33" i="18"/>
  <c r="L33" i="18" s="1"/>
  <c r="AD33" i="19"/>
  <c r="AF35" i="18"/>
  <c r="AF35" i="19"/>
  <c r="L43" i="19" s="1"/>
  <c r="AE38" i="18"/>
  <c r="AE38" i="19"/>
  <c r="L23" i="19" s="1"/>
  <c r="AE34" i="18"/>
  <c r="AE34" i="19"/>
  <c r="AD38" i="18"/>
  <c r="L15" i="18" s="1"/>
  <c r="AD38" i="19"/>
  <c r="L19" i="19" s="1"/>
  <c r="AE37" i="18"/>
  <c r="AE37" i="19"/>
  <c r="L22" i="19" s="1"/>
  <c r="AF33" i="18"/>
  <c r="AF33" i="19"/>
  <c r="L41" i="19" s="1"/>
  <c r="AE35" i="18"/>
  <c r="AE35" i="19"/>
  <c r="AF32" i="18"/>
  <c r="AF32" i="19"/>
  <c r="L40" i="19" s="1"/>
  <c r="AC38" i="19"/>
  <c r="L11" i="19" s="1"/>
  <c r="AC38" i="18"/>
  <c r="L11" i="18" s="1"/>
  <c r="AD32" i="18"/>
  <c r="L32" i="18" s="1"/>
  <c r="AD32" i="19"/>
  <c r="C33" i="18"/>
  <c r="C33" i="19"/>
  <c r="A2" i="5"/>
  <c r="C31" i="19"/>
  <c r="C31" i="18"/>
  <c r="F32" i="19"/>
  <c r="L56" i="19"/>
  <c r="L20" i="18"/>
  <c r="L28" i="19"/>
  <c r="L48" i="18"/>
  <c r="L48" i="19"/>
  <c r="L8" i="19"/>
  <c r="L30" i="18"/>
  <c r="L8" i="18"/>
  <c r="L38" i="19"/>
  <c r="L40" i="18"/>
  <c r="K40" i="18"/>
  <c r="K48" i="18"/>
  <c r="K56" i="19"/>
  <c r="K20" i="18"/>
  <c r="K28" i="19"/>
  <c r="K8" i="18"/>
  <c r="K48" i="19"/>
  <c r="K8" i="19"/>
  <c r="K30" i="18"/>
  <c r="K38" i="19"/>
  <c r="AC9" i="21"/>
  <c r="AM4" i="7"/>
  <c r="AL4" i="7"/>
  <c r="G9" i="7"/>
  <c r="AC28" i="18" s="1"/>
  <c r="F7" i="7"/>
  <c r="G10" i="7"/>
  <c r="F32" i="18" s="1"/>
  <c r="G11" i="7"/>
  <c r="F33" i="18" s="1"/>
  <c r="G8" i="7"/>
  <c r="F30" i="18" s="1"/>
  <c r="Z8" i="21"/>
  <c r="AR8" i="21"/>
  <c r="Z9" i="21"/>
  <c r="AC28" i="19" l="1"/>
  <c r="K58" i="19" s="1"/>
  <c r="F30" i="19"/>
  <c r="AC39" i="19"/>
  <c r="L36" i="19" s="1"/>
  <c r="AC36" i="18"/>
  <c r="L26" i="18" s="1"/>
  <c r="AC36" i="19"/>
  <c r="L34" i="19" s="1"/>
  <c r="AC37" i="19"/>
  <c r="L10" i="19" s="1"/>
  <c r="L12" i="19" s="1"/>
  <c r="AC37" i="18"/>
  <c r="L10" i="18" s="1"/>
  <c r="AF37" i="18"/>
  <c r="AF37" i="19"/>
  <c r="L14" i="19" s="1"/>
  <c r="L16" i="19" s="1"/>
  <c r="L66" i="19"/>
  <c r="L20" i="19"/>
  <c r="L46" i="19"/>
  <c r="F33" i="19"/>
  <c r="F31" i="19"/>
  <c r="AC39" i="18"/>
  <c r="K50" i="18"/>
  <c r="F31" i="18"/>
  <c r="G7" i="7"/>
  <c r="F29" i="18" s="1"/>
  <c r="L24" i="19" l="1"/>
  <c r="L64" i="19"/>
  <c r="L62" i="19"/>
  <c r="L65" i="19"/>
  <c r="L63" i="19"/>
  <c r="L67" i="19"/>
  <c r="L58" i="19"/>
  <c r="F29" i="19"/>
  <c r="AC17" i="19"/>
  <c r="L57" i="18"/>
  <c r="L38" i="18"/>
  <c r="L28" i="18"/>
  <c r="L54" i="18"/>
  <c r="L16" i="18"/>
  <c r="L12" i="18"/>
  <c r="L56" i="18"/>
  <c r="L55" i="18"/>
  <c r="L59" i="18"/>
  <c r="L50" i="18"/>
  <c r="L58" i="18"/>
  <c r="AC17" i="18"/>
  <c r="J58" i="19" l="1"/>
  <c r="J50" i="18"/>
  <c r="AT31" i="21" l="1"/>
  <c r="AT28" i="21"/>
  <c r="AT9" i="21"/>
  <c r="E29" i="17" s="1"/>
  <c r="AT12" i="21"/>
  <c r="AT14" i="21"/>
  <c r="AT29" i="21"/>
  <c r="AT20" i="21"/>
  <c r="AT23" i="21"/>
  <c r="AT18" i="21"/>
  <c r="AT22" i="21"/>
  <c r="AT25" i="21"/>
  <c r="AT10" i="21"/>
  <c r="AT15" i="21"/>
  <c r="AT7" i="21"/>
  <c r="AT26" i="21"/>
  <c r="AT6" i="21"/>
  <c r="AT27" i="21"/>
  <c r="AT24" i="21"/>
  <c r="AT5" i="21"/>
  <c r="AT13" i="21"/>
  <c r="AT30" i="21"/>
  <c r="AT16" i="21"/>
  <c r="AT4" i="21"/>
  <c r="AT21" i="21"/>
  <c r="AT19" i="21"/>
  <c r="AT17" i="21"/>
  <c r="AT11" i="21"/>
  <c r="AT8" i="21"/>
  <c r="D30" i="17" l="1"/>
  <c r="C30" i="17"/>
  <c r="E30" i="17"/>
  <c r="D29" i="17"/>
  <c r="C29" i="17"/>
  <c r="Q23" i="5"/>
  <c r="R23" i="5"/>
  <c r="S23" i="5"/>
  <c r="T23" i="5"/>
  <c r="U23" i="5"/>
  <c r="V23" i="5"/>
  <c r="Q24" i="5"/>
  <c r="R24" i="5"/>
  <c r="S24" i="5"/>
  <c r="T24" i="5"/>
  <c r="U24" i="5"/>
  <c r="V24" i="5"/>
  <c r="Q25" i="5"/>
  <c r="R25" i="5"/>
  <c r="S25" i="5"/>
  <c r="T25" i="5"/>
  <c r="U25" i="5"/>
  <c r="V25" i="5"/>
  <c r="Q26" i="5"/>
  <c r="R26" i="5"/>
  <c r="S26" i="5"/>
  <c r="T26" i="5"/>
  <c r="U26" i="5"/>
  <c r="V26" i="5"/>
  <c r="Q27" i="5"/>
  <c r="R27" i="5"/>
  <c r="S27" i="5"/>
  <c r="T27" i="5"/>
  <c r="U27" i="5"/>
  <c r="V27" i="5"/>
  <c r="Q28" i="5"/>
  <c r="R28" i="5"/>
  <c r="S28" i="5"/>
  <c r="T28" i="5"/>
  <c r="U28" i="5"/>
  <c r="V28" i="5"/>
  <c r="Q29" i="5"/>
  <c r="R29" i="5"/>
  <c r="S29" i="5"/>
  <c r="T29" i="5"/>
  <c r="U29" i="5"/>
  <c r="V29" i="5"/>
  <c r="Q30" i="5"/>
  <c r="R30" i="5"/>
  <c r="S30" i="5"/>
  <c r="T30" i="5"/>
  <c r="U30" i="5"/>
  <c r="V30" i="5"/>
  <c r="Q31" i="5"/>
  <c r="R31" i="5"/>
  <c r="S31" i="5"/>
  <c r="T31" i="5"/>
  <c r="U31" i="5"/>
  <c r="V31" i="5"/>
  <c r="Q32" i="5"/>
  <c r="R32" i="5"/>
  <c r="S32" i="5"/>
  <c r="T32" i="5"/>
  <c r="U32" i="5"/>
  <c r="V32" i="5"/>
  <c r="Q33" i="5"/>
  <c r="R33" i="5"/>
  <c r="S33" i="5" s="1"/>
  <c r="T33" i="5"/>
  <c r="U33" i="5"/>
  <c r="V33" i="5"/>
  <c r="Q34" i="5"/>
  <c r="R34" i="5"/>
  <c r="S34" i="5"/>
  <c r="T34" i="5"/>
  <c r="U34" i="5"/>
  <c r="V34" i="5"/>
  <c r="Q35" i="5"/>
  <c r="R35" i="5"/>
  <c r="S35" i="5"/>
  <c r="T35" i="5"/>
  <c r="U35" i="5"/>
  <c r="V35" i="5"/>
  <c r="Q36" i="5"/>
  <c r="R36" i="5"/>
  <c r="S36" i="5"/>
  <c r="T36" i="5"/>
  <c r="U36" i="5"/>
  <c r="V36" i="5"/>
  <c r="Q37" i="5"/>
  <c r="R37" i="5"/>
  <c r="S37" i="5"/>
  <c r="T37" i="5"/>
  <c r="U37" i="5"/>
  <c r="V37" i="5"/>
  <c r="Q38" i="5"/>
  <c r="R38" i="5"/>
  <c r="S38" i="5"/>
  <c r="T38" i="5"/>
  <c r="U38" i="5"/>
  <c r="V38" i="5"/>
  <c r="Q39" i="5"/>
  <c r="R39" i="5"/>
  <c r="S39" i="5"/>
  <c r="T39" i="5"/>
  <c r="U39" i="5"/>
  <c r="V39" i="5"/>
  <c r="Q40" i="5"/>
  <c r="R40" i="5"/>
  <c r="S40" i="5"/>
  <c r="T40" i="5"/>
  <c r="U40" i="5"/>
  <c r="V40" i="5"/>
  <c r="Q41" i="5"/>
  <c r="R41" i="5"/>
  <c r="S41" i="5"/>
  <c r="T41" i="5"/>
  <c r="U41" i="5"/>
  <c r="V41" i="5"/>
  <c r="Q42" i="5"/>
  <c r="R42" i="5"/>
  <c r="S42" i="5"/>
  <c r="T42" i="5"/>
  <c r="U42" i="5"/>
  <c r="V42" i="5"/>
  <c r="Q43" i="5"/>
  <c r="R43" i="5"/>
  <c r="S43" i="5"/>
  <c r="T43" i="5"/>
  <c r="U43" i="5"/>
  <c r="V43" i="5"/>
  <c r="Q44" i="5"/>
  <c r="R44" i="5"/>
  <c r="S44" i="5" s="1"/>
  <c r="T44" i="5"/>
  <c r="U44" i="5"/>
  <c r="V44" i="5"/>
  <c r="Q45" i="5"/>
  <c r="R45" i="5"/>
  <c r="S45" i="5" s="1"/>
  <c r="T45" i="5"/>
  <c r="U45" i="5"/>
  <c r="V45" i="5"/>
  <c r="Q46" i="5"/>
  <c r="R46" i="5"/>
  <c r="S46" i="5"/>
  <c r="T46" i="5"/>
  <c r="U46" i="5"/>
  <c r="V46" i="5"/>
  <c r="Q47" i="5"/>
  <c r="R47" i="5"/>
  <c r="S47" i="5"/>
  <c r="T47" i="5"/>
  <c r="U47" i="5"/>
  <c r="V47" i="5"/>
  <c r="Q48" i="5"/>
  <c r="R48" i="5"/>
  <c r="S48" i="5" s="1"/>
  <c r="T48" i="5"/>
  <c r="U48" i="5"/>
  <c r="V48" i="5"/>
  <c r="Q49" i="5"/>
  <c r="R49" i="5"/>
  <c r="S49" i="5"/>
  <c r="T49" i="5"/>
  <c r="U49" i="5"/>
  <c r="V49" i="5"/>
  <c r="Q50" i="5"/>
  <c r="R50" i="5"/>
  <c r="S50" i="5" s="1"/>
  <c r="T50" i="5"/>
  <c r="U50" i="5"/>
  <c r="V50" i="5"/>
  <c r="Q51" i="5"/>
  <c r="R51" i="5"/>
  <c r="S51" i="5"/>
  <c r="T51" i="5"/>
  <c r="U51" i="5"/>
  <c r="V51" i="5"/>
  <c r="Q52" i="5"/>
  <c r="R52" i="5"/>
  <c r="S52" i="5"/>
  <c r="T52" i="5"/>
  <c r="U52" i="5"/>
  <c r="V52" i="5"/>
  <c r="Q53" i="5"/>
  <c r="R53" i="5"/>
  <c r="S53" i="5" s="1"/>
  <c r="T53" i="5"/>
  <c r="U53" i="5"/>
  <c r="V53" i="5"/>
  <c r="Q54" i="5"/>
  <c r="R54" i="5"/>
  <c r="S54" i="5" s="1"/>
  <c r="T54" i="5"/>
  <c r="U54" i="5"/>
  <c r="V54" i="5"/>
  <c r="Q55" i="5"/>
  <c r="R55" i="5"/>
  <c r="S55" i="5"/>
  <c r="T55" i="5"/>
  <c r="U55" i="5"/>
  <c r="V55" i="5"/>
  <c r="Q56" i="5"/>
  <c r="R56" i="5"/>
  <c r="S56" i="5"/>
  <c r="T56" i="5"/>
  <c r="U56" i="5"/>
  <c r="V56" i="5"/>
  <c r="Q57" i="5"/>
  <c r="R57" i="5"/>
  <c r="S57" i="5" s="1"/>
  <c r="T57" i="5"/>
  <c r="U57" i="5"/>
  <c r="V57" i="5"/>
  <c r="Q58" i="5"/>
  <c r="R58" i="5"/>
  <c r="S58" i="5"/>
  <c r="T58" i="5"/>
  <c r="U58" i="5"/>
  <c r="V58" i="5"/>
  <c r="Q59" i="5"/>
  <c r="R59" i="5"/>
  <c r="S59" i="5"/>
  <c r="T59" i="5"/>
  <c r="U59" i="5"/>
  <c r="V59" i="5"/>
  <c r="Q60" i="5"/>
  <c r="R60" i="5"/>
  <c r="S60" i="5"/>
  <c r="T60" i="5"/>
  <c r="U60" i="5"/>
  <c r="V60" i="5"/>
  <c r="Q61" i="5"/>
  <c r="R61" i="5"/>
  <c r="S61" i="5"/>
  <c r="T61" i="5"/>
  <c r="U61" i="5"/>
  <c r="V61" i="5"/>
  <c r="Q62" i="5"/>
  <c r="R62" i="5"/>
  <c r="S62" i="5"/>
  <c r="T62" i="5"/>
  <c r="U62" i="5"/>
  <c r="V62" i="5"/>
  <c r="Q63" i="5"/>
  <c r="R63" i="5"/>
  <c r="S63" i="5" s="1"/>
  <c r="T63" i="5"/>
  <c r="U63" i="5"/>
  <c r="V63" i="5"/>
  <c r="Q64" i="5"/>
  <c r="R64" i="5"/>
  <c r="S64" i="5"/>
  <c r="T64" i="5"/>
  <c r="U64" i="5"/>
  <c r="V64" i="5"/>
  <c r="Q65" i="5"/>
  <c r="R65" i="5"/>
  <c r="S65" i="5"/>
  <c r="T65" i="5"/>
  <c r="U65" i="5"/>
  <c r="V65" i="5"/>
  <c r="Q66" i="5"/>
  <c r="R66" i="5"/>
  <c r="S66" i="5" s="1"/>
  <c r="T66" i="5"/>
  <c r="U66" i="5"/>
  <c r="V66" i="5"/>
  <c r="Q67" i="5"/>
  <c r="R67" i="5"/>
  <c r="S67" i="5"/>
  <c r="T67" i="5"/>
  <c r="U67" i="5"/>
  <c r="V67" i="5"/>
  <c r="Q68" i="5"/>
  <c r="R68" i="5"/>
  <c r="S68" i="5"/>
  <c r="T68" i="5"/>
  <c r="U68" i="5"/>
  <c r="V68" i="5"/>
  <c r="Q69" i="5"/>
  <c r="R69" i="5"/>
  <c r="S69" i="5"/>
  <c r="T69" i="5"/>
  <c r="U69" i="5"/>
  <c r="V69" i="5"/>
  <c r="Q70" i="5"/>
  <c r="R70" i="5"/>
  <c r="S70" i="5"/>
  <c r="T70" i="5"/>
  <c r="U70" i="5"/>
  <c r="V70" i="5"/>
  <c r="Q71" i="5"/>
  <c r="R71" i="5"/>
  <c r="S71" i="5" s="1"/>
  <c r="T71" i="5"/>
  <c r="U71" i="5"/>
  <c r="V71" i="5"/>
  <c r="Q72" i="5"/>
  <c r="R72" i="5"/>
  <c r="S72" i="5"/>
  <c r="T72" i="5"/>
  <c r="U72" i="5"/>
  <c r="V72" i="5"/>
  <c r="Q73" i="5"/>
  <c r="R73" i="5"/>
  <c r="S73" i="5"/>
  <c r="T73" i="5"/>
  <c r="U73" i="5"/>
  <c r="V73" i="5"/>
  <c r="Q74" i="5"/>
  <c r="R74" i="5"/>
  <c r="S74" i="5"/>
  <c r="T74" i="5"/>
  <c r="U74" i="5"/>
  <c r="V74" i="5"/>
  <c r="Q75" i="5"/>
  <c r="R75" i="5"/>
  <c r="S75" i="5"/>
  <c r="T75" i="5"/>
  <c r="U75" i="5"/>
  <c r="V75" i="5"/>
  <c r="Q76" i="5"/>
  <c r="R76" i="5"/>
  <c r="S76" i="5"/>
  <c r="T76" i="5"/>
  <c r="U76" i="5"/>
  <c r="V76" i="5"/>
  <c r="Q77" i="5"/>
  <c r="R77" i="5"/>
  <c r="S77" i="5"/>
  <c r="T77" i="5"/>
  <c r="U77" i="5"/>
  <c r="V77" i="5"/>
  <c r="Q78" i="5"/>
  <c r="R78" i="5"/>
  <c r="S78" i="5"/>
  <c r="T78" i="5"/>
  <c r="U78" i="5"/>
  <c r="V78" i="5"/>
  <c r="Q79" i="5"/>
  <c r="R79" i="5"/>
  <c r="S79" i="5"/>
  <c r="T79" i="5"/>
  <c r="U79" i="5"/>
  <c r="V79" i="5"/>
  <c r="Q80" i="5"/>
  <c r="R80" i="5"/>
  <c r="S80" i="5"/>
  <c r="T80" i="5"/>
  <c r="U80" i="5"/>
  <c r="V80" i="5"/>
  <c r="Q81" i="5"/>
  <c r="R81" i="5"/>
  <c r="S81" i="5"/>
  <c r="T81" i="5"/>
  <c r="U81" i="5"/>
  <c r="V81" i="5"/>
  <c r="Q82" i="5"/>
  <c r="R82" i="5"/>
  <c r="S82" i="5"/>
  <c r="T82" i="5"/>
  <c r="U82" i="5"/>
  <c r="V82" i="5"/>
  <c r="Q83" i="5"/>
  <c r="R83" i="5"/>
  <c r="S83" i="5"/>
  <c r="T83" i="5"/>
  <c r="U83" i="5"/>
  <c r="V83" i="5"/>
  <c r="Q84" i="5"/>
  <c r="R84" i="5"/>
  <c r="S84" i="5"/>
  <c r="T84" i="5"/>
  <c r="U84" i="5"/>
  <c r="V84" i="5"/>
  <c r="Q85" i="5"/>
  <c r="R85" i="5"/>
  <c r="S85" i="5"/>
  <c r="T85" i="5"/>
  <c r="U85" i="5"/>
  <c r="V85" i="5"/>
  <c r="Q86" i="5"/>
  <c r="R86" i="5"/>
  <c r="S86" i="5"/>
  <c r="T86" i="5"/>
  <c r="U86" i="5"/>
  <c r="V86" i="5"/>
  <c r="Q87" i="5"/>
  <c r="R87" i="5"/>
  <c r="S87" i="5"/>
  <c r="T87" i="5"/>
  <c r="U87" i="5"/>
  <c r="V87" i="5"/>
  <c r="Q88" i="5"/>
  <c r="R88" i="5"/>
  <c r="S88" i="5"/>
  <c r="T88" i="5"/>
  <c r="U88" i="5"/>
  <c r="V88" i="5"/>
  <c r="Q89" i="5"/>
  <c r="R89" i="5"/>
  <c r="S89" i="5"/>
  <c r="T89" i="5"/>
  <c r="U89" i="5"/>
  <c r="V89" i="5"/>
  <c r="Q90" i="5"/>
  <c r="R90" i="5"/>
  <c r="S90" i="5"/>
  <c r="T90" i="5"/>
  <c r="U90" i="5"/>
  <c r="V90" i="5"/>
  <c r="Q91" i="5"/>
  <c r="R91" i="5"/>
  <c r="S91" i="5"/>
  <c r="T91" i="5"/>
  <c r="U91" i="5"/>
  <c r="V91" i="5"/>
  <c r="Q92" i="5"/>
  <c r="R92" i="5"/>
  <c r="P92" i="5" s="1"/>
  <c r="S92" i="5"/>
  <c r="T92" i="5"/>
  <c r="U92" i="5"/>
  <c r="V92" i="5"/>
  <c r="Q93" i="5"/>
  <c r="R93" i="5"/>
  <c r="P93" i="5" s="1"/>
  <c r="S93" i="5"/>
  <c r="T93" i="5"/>
  <c r="U93" i="5"/>
  <c r="V93" i="5"/>
  <c r="Q94" i="5"/>
  <c r="R94" i="5"/>
  <c r="P94" i="5" s="1"/>
  <c r="S94" i="5"/>
  <c r="T94" i="5"/>
  <c r="U94" i="5"/>
  <c r="V94" i="5"/>
  <c r="Q95" i="5"/>
  <c r="R95" i="5"/>
  <c r="P95" i="5" s="1"/>
  <c r="S95" i="5"/>
  <c r="T95" i="5"/>
  <c r="U95" i="5"/>
  <c r="V95" i="5"/>
  <c r="Q96" i="5"/>
  <c r="R96" i="5"/>
  <c r="P96" i="5" s="1"/>
  <c r="S96" i="5"/>
  <c r="T96" i="5"/>
  <c r="U96" i="5"/>
  <c r="V96" i="5"/>
  <c r="Q97" i="5"/>
  <c r="R97" i="5"/>
  <c r="P97" i="5" s="1"/>
  <c r="S97" i="5"/>
  <c r="T97" i="5"/>
  <c r="U97" i="5"/>
  <c r="V97" i="5"/>
  <c r="Q98" i="5"/>
  <c r="R98" i="5"/>
  <c r="P98" i="5" s="1"/>
  <c r="S98" i="5"/>
  <c r="T98" i="5"/>
  <c r="U98" i="5"/>
  <c r="V98" i="5"/>
  <c r="Q99" i="5"/>
  <c r="R99" i="5"/>
  <c r="P99" i="5" s="1"/>
  <c r="S99" i="5"/>
  <c r="T99" i="5"/>
  <c r="U99" i="5"/>
  <c r="V99" i="5"/>
  <c r="Q100" i="5"/>
  <c r="R100" i="5"/>
  <c r="P100" i="5" s="1"/>
  <c r="S100" i="5"/>
  <c r="T100" i="5"/>
  <c r="U100" i="5"/>
  <c r="V100" i="5"/>
  <c r="Q101" i="5"/>
  <c r="R101" i="5"/>
  <c r="P101" i="5" s="1"/>
  <c r="S101" i="5"/>
  <c r="T101" i="5"/>
  <c r="U101" i="5"/>
  <c r="V101" i="5"/>
  <c r="Q102" i="5"/>
  <c r="R102" i="5"/>
  <c r="P102" i="5" s="1"/>
  <c r="S102" i="5"/>
  <c r="T102" i="5"/>
  <c r="U102" i="5"/>
  <c r="V102" i="5"/>
  <c r="Q103" i="5"/>
  <c r="R103" i="5"/>
  <c r="P103" i="5" s="1"/>
  <c r="S103" i="5"/>
  <c r="T103" i="5"/>
  <c r="U103" i="5"/>
  <c r="V103" i="5"/>
  <c r="Q104" i="5"/>
  <c r="R104" i="5"/>
  <c r="P104" i="5" s="1"/>
  <c r="S104" i="5"/>
  <c r="T104" i="5"/>
  <c r="U104" i="5"/>
  <c r="V104" i="5"/>
  <c r="Q105" i="5"/>
  <c r="R105" i="5"/>
  <c r="P105" i="5" s="1"/>
  <c r="S105" i="5"/>
  <c r="T105" i="5"/>
  <c r="U105" i="5"/>
  <c r="V105" i="5"/>
  <c r="Q106" i="5"/>
  <c r="R106" i="5"/>
  <c r="P106" i="5" s="1"/>
  <c r="S106" i="5"/>
  <c r="T106" i="5"/>
  <c r="U106" i="5"/>
  <c r="V106" i="5"/>
  <c r="Q107" i="5"/>
  <c r="R107" i="5"/>
  <c r="P107" i="5" s="1"/>
  <c r="S107" i="5"/>
  <c r="T107" i="5"/>
  <c r="U107" i="5"/>
  <c r="V107" i="5"/>
  <c r="Q108" i="5"/>
  <c r="R108" i="5"/>
  <c r="P108" i="5" s="1"/>
  <c r="S108" i="5"/>
  <c r="T108" i="5"/>
  <c r="U108" i="5"/>
  <c r="V108" i="5"/>
  <c r="Q109" i="5"/>
  <c r="R109" i="5"/>
  <c r="P109" i="5" s="1"/>
  <c r="S109" i="5"/>
  <c r="T109" i="5"/>
  <c r="U109" i="5"/>
  <c r="V109" i="5"/>
  <c r="Q110" i="5"/>
  <c r="R110" i="5"/>
  <c r="P110" i="5" s="1"/>
  <c r="S110" i="5"/>
  <c r="T110" i="5"/>
  <c r="U110" i="5"/>
  <c r="V110" i="5"/>
  <c r="Q111" i="5"/>
  <c r="R111" i="5"/>
  <c r="P111" i="5" s="1"/>
  <c r="S111" i="5"/>
  <c r="T111" i="5"/>
  <c r="U111" i="5"/>
  <c r="V111" i="5"/>
  <c r="Q112" i="5"/>
  <c r="R112" i="5"/>
  <c r="P112" i="5" s="1"/>
  <c r="S112" i="5"/>
  <c r="T112" i="5"/>
  <c r="U112" i="5"/>
  <c r="V112" i="5"/>
  <c r="Q113" i="5"/>
  <c r="R113" i="5"/>
  <c r="P113" i="5" s="1"/>
  <c r="S113" i="5"/>
  <c r="T113" i="5"/>
  <c r="U113" i="5"/>
  <c r="V113" i="5"/>
  <c r="Q114" i="5"/>
  <c r="R114" i="5"/>
  <c r="P114" i="5" s="1"/>
  <c r="S114" i="5"/>
  <c r="T114" i="5"/>
  <c r="U114" i="5"/>
  <c r="V114" i="5"/>
  <c r="Q115" i="5"/>
  <c r="R115" i="5"/>
  <c r="P115" i="5" s="1"/>
  <c r="S115" i="5"/>
  <c r="T115" i="5"/>
  <c r="U115" i="5"/>
  <c r="V115" i="5"/>
  <c r="Q116" i="5"/>
  <c r="R116" i="5"/>
  <c r="P116" i="5" s="1"/>
  <c r="S116" i="5"/>
  <c r="T116" i="5"/>
  <c r="U116" i="5"/>
  <c r="V116" i="5"/>
  <c r="Q117" i="5"/>
  <c r="R117" i="5"/>
  <c r="P117" i="5" s="1"/>
  <c r="S117" i="5"/>
  <c r="T117" i="5"/>
  <c r="U117" i="5"/>
  <c r="V117" i="5"/>
  <c r="Q118" i="5"/>
  <c r="R118" i="5"/>
  <c r="P118" i="5" s="1"/>
  <c r="S118" i="5"/>
  <c r="T118" i="5"/>
  <c r="U118" i="5"/>
  <c r="V118" i="5"/>
  <c r="Q119" i="5"/>
  <c r="R119" i="5"/>
  <c r="P119" i="5" s="1"/>
  <c r="S119" i="5"/>
  <c r="T119" i="5"/>
  <c r="U119" i="5"/>
  <c r="V119" i="5"/>
  <c r="Q120" i="5"/>
  <c r="R120" i="5"/>
  <c r="P120" i="5" s="1"/>
  <c r="S120" i="5"/>
  <c r="T120" i="5"/>
  <c r="U120" i="5"/>
  <c r="V120" i="5"/>
  <c r="Q121" i="5"/>
  <c r="R121" i="5"/>
  <c r="P121" i="5" s="1"/>
  <c r="S121" i="5"/>
  <c r="T121" i="5"/>
  <c r="U121" i="5"/>
  <c r="V121" i="5"/>
  <c r="Q122" i="5"/>
  <c r="R122" i="5"/>
  <c r="P122" i="5" s="1"/>
  <c r="S122" i="5"/>
  <c r="T122" i="5"/>
  <c r="U122" i="5"/>
  <c r="V122" i="5"/>
  <c r="Q123" i="5"/>
  <c r="R123" i="5"/>
  <c r="P123" i="5" s="1"/>
  <c r="S123" i="5"/>
  <c r="T123" i="5"/>
  <c r="U123" i="5"/>
  <c r="V123" i="5"/>
  <c r="Q124" i="5"/>
  <c r="R124" i="5"/>
  <c r="P124" i="5" s="1"/>
  <c r="S124" i="5"/>
  <c r="T124" i="5"/>
  <c r="U124" i="5"/>
  <c r="V124" i="5"/>
  <c r="Q125" i="5"/>
  <c r="R125" i="5"/>
  <c r="P125" i="5" s="1"/>
  <c r="S125" i="5"/>
  <c r="T125" i="5"/>
  <c r="U125" i="5"/>
  <c r="V125" i="5"/>
  <c r="Q126" i="5"/>
  <c r="R126" i="5"/>
  <c r="P126" i="5" s="1"/>
  <c r="S126" i="5"/>
  <c r="T126" i="5"/>
  <c r="U126" i="5"/>
  <c r="V126" i="5"/>
  <c r="Q127" i="5"/>
  <c r="R127" i="5"/>
  <c r="P127" i="5" s="1"/>
  <c r="S127" i="5"/>
  <c r="T127" i="5"/>
  <c r="U127" i="5"/>
  <c r="V127" i="5"/>
  <c r="Q128" i="5"/>
  <c r="R128" i="5"/>
  <c r="P128" i="5" s="1"/>
  <c r="S128" i="5"/>
  <c r="T128" i="5"/>
  <c r="U128" i="5"/>
  <c r="V128" i="5"/>
  <c r="Q129" i="5"/>
  <c r="R129" i="5"/>
  <c r="P129" i="5" s="1"/>
  <c r="S129" i="5"/>
  <c r="T129" i="5"/>
  <c r="U129" i="5"/>
  <c r="V129" i="5"/>
  <c r="Q130" i="5"/>
  <c r="R130" i="5"/>
  <c r="P130" i="5" s="1"/>
  <c r="S130" i="5"/>
  <c r="T130" i="5"/>
  <c r="U130" i="5"/>
  <c r="V130" i="5"/>
  <c r="Q131" i="5"/>
  <c r="R131" i="5"/>
  <c r="P131" i="5" s="1"/>
  <c r="S131" i="5"/>
  <c r="T131" i="5"/>
  <c r="U131" i="5"/>
  <c r="V131" i="5"/>
  <c r="Q132" i="5"/>
  <c r="R132" i="5"/>
  <c r="P132" i="5" s="1"/>
  <c r="S132" i="5"/>
  <c r="T132" i="5"/>
  <c r="U132" i="5"/>
  <c r="V132" i="5"/>
  <c r="Q133" i="5"/>
  <c r="R133" i="5"/>
  <c r="P133" i="5" s="1"/>
  <c r="S133" i="5"/>
  <c r="T133" i="5"/>
  <c r="U133" i="5"/>
  <c r="V133" i="5"/>
  <c r="Q134" i="5"/>
  <c r="R134" i="5"/>
  <c r="P134" i="5" s="1"/>
  <c r="S134" i="5"/>
  <c r="T134" i="5"/>
  <c r="U134" i="5"/>
  <c r="V134" i="5"/>
  <c r="Q135" i="5"/>
  <c r="R135" i="5"/>
  <c r="P135" i="5" s="1"/>
  <c r="S135" i="5"/>
  <c r="T135" i="5"/>
  <c r="U135" i="5"/>
  <c r="V135" i="5"/>
  <c r="Q136" i="5"/>
  <c r="R136" i="5"/>
  <c r="P136" i="5" s="1"/>
  <c r="S136" i="5"/>
  <c r="T136" i="5"/>
  <c r="U136" i="5"/>
  <c r="V136" i="5"/>
  <c r="Q137" i="5"/>
  <c r="R137" i="5"/>
  <c r="P137" i="5" s="1"/>
  <c r="S137" i="5"/>
  <c r="T137" i="5"/>
  <c r="U137" i="5"/>
  <c r="V137" i="5"/>
  <c r="Q138" i="5"/>
  <c r="R138" i="5"/>
  <c r="P138" i="5" s="1"/>
  <c r="S138" i="5"/>
  <c r="T138" i="5"/>
  <c r="U138" i="5"/>
  <c r="V138" i="5"/>
  <c r="Q139" i="5"/>
  <c r="R139" i="5"/>
  <c r="P139" i="5" s="1"/>
  <c r="S139" i="5"/>
  <c r="T139" i="5"/>
  <c r="U139" i="5"/>
  <c r="V139" i="5"/>
  <c r="Q140" i="5"/>
  <c r="R140" i="5"/>
  <c r="P140" i="5" s="1"/>
  <c r="S140" i="5"/>
  <c r="T140" i="5"/>
  <c r="U140" i="5"/>
  <c r="V140" i="5"/>
  <c r="Q141" i="5"/>
  <c r="R141" i="5"/>
  <c r="P141" i="5" s="1"/>
  <c r="S141" i="5"/>
  <c r="T141" i="5"/>
  <c r="U141" i="5"/>
  <c r="V141" i="5"/>
  <c r="Q142" i="5"/>
  <c r="R142" i="5"/>
  <c r="P142" i="5" s="1"/>
  <c r="S142" i="5"/>
  <c r="T142" i="5"/>
  <c r="U142" i="5"/>
  <c r="V142" i="5"/>
  <c r="Q143" i="5"/>
  <c r="R143" i="5"/>
  <c r="P143" i="5" s="1"/>
  <c r="S143" i="5"/>
  <c r="T143" i="5"/>
  <c r="U143" i="5"/>
  <c r="V143" i="5"/>
  <c r="Q144" i="5"/>
  <c r="R144" i="5"/>
  <c r="P144" i="5" s="1"/>
  <c r="S144" i="5"/>
  <c r="T144" i="5"/>
  <c r="U144" i="5"/>
  <c r="V144" i="5"/>
  <c r="Q145" i="5"/>
  <c r="R145" i="5"/>
  <c r="P145" i="5" s="1"/>
  <c r="S145" i="5"/>
  <c r="T145" i="5"/>
  <c r="U145" i="5"/>
  <c r="V145" i="5"/>
  <c r="Q146" i="5"/>
  <c r="R146" i="5"/>
  <c r="P146" i="5" s="1"/>
  <c r="S146" i="5"/>
  <c r="T146" i="5"/>
  <c r="U146" i="5"/>
  <c r="V146" i="5"/>
  <c r="Q147" i="5"/>
  <c r="R147" i="5"/>
  <c r="P147" i="5" s="1"/>
  <c r="S147" i="5"/>
  <c r="T147" i="5"/>
  <c r="U147" i="5"/>
  <c r="V147" i="5"/>
  <c r="Q148" i="5"/>
  <c r="R148" i="5"/>
  <c r="P148" i="5" s="1"/>
  <c r="S148" i="5"/>
  <c r="T148" i="5"/>
  <c r="U148" i="5"/>
  <c r="V148" i="5"/>
  <c r="Q149" i="5"/>
  <c r="R149" i="5"/>
  <c r="P149" i="5" s="1"/>
  <c r="S149" i="5"/>
  <c r="T149" i="5"/>
  <c r="U149" i="5"/>
  <c r="V149" i="5"/>
  <c r="Q150" i="5"/>
  <c r="R150" i="5"/>
  <c r="P150" i="5" s="1"/>
  <c r="S150" i="5"/>
  <c r="T150" i="5"/>
  <c r="U150" i="5"/>
  <c r="V150" i="5"/>
  <c r="Q151" i="5"/>
  <c r="R151" i="5"/>
  <c r="P151" i="5" s="1"/>
  <c r="S151" i="5"/>
  <c r="T151" i="5"/>
  <c r="U151" i="5"/>
  <c r="V151" i="5"/>
  <c r="Q152" i="5"/>
  <c r="R152" i="5"/>
  <c r="P152" i="5" s="1"/>
  <c r="S152" i="5"/>
  <c r="T152" i="5"/>
  <c r="U152" i="5"/>
  <c r="V152" i="5"/>
  <c r="Q153" i="5"/>
  <c r="R153" i="5"/>
  <c r="P153" i="5" s="1"/>
  <c r="S153" i="5"/>
  <c r="T153" i="5"/>
  <c r="U153" i="5"/>
  <c r="V153" i="5"/>
  <c r="Q154" i="5"/>
  <c r="R154" i="5"/>
  <c r="P154" i="5" s="1"/>
  <c r="S154" i="5"/>
  <c r="T154" i="5"/>
  <c r="U154" i="5"/>
  <c r="V154" i="5"/>
  <c r="Q155" i="5"/>
  <c r="R155" i="5"/>
  <c r="P155" i="5" s="1"/>
  <c r="S155" i="5"/>
  <c r="T155" i="5"/>
  <c r="U155" i="5"/>
  <c r="V155" i="5"/>
  <c r="Q156" i="5"/>
  <c r="R156" i="5"/>
  <c r="P156" i="5" s="1"/>
  <c r="S156" i="5"/>
  <c r="T156" i="5"/>
  <c r="U156" i="5"/>
  <c r="V156" i="5"/>
  <c r="Q157" i="5"/>
  <c r="R157" i="5"/>
  <c r="P157" i="5" s="1"/>
  <c r="S157" i="5"/>
  <c r="T157" i="5"/>
  <c r="U157" i="5"/>
  <c r="V157" i="5"/>
  <c r="Q158" i="5"/>
  <c r="R158" i="5"/>
  <c r="P158" i="5" s="1"/>
  <c r="S158" i="5"/>
  <c r="T158" i="5"/>
  <c r="U158" i="5"/>
  <c r="V158" i="5"/>
  <c r="Q159" i="5"/>
  <c r="R159" i="5"/>
  <c r="P159" i="5" s="1"/>
  <c r="S159" i="5"/>
  <c r="T159" i="5"/>
  <c r="U159" i="5"/>
  <c r="V159" i="5"/>
  <c r="Q160" i="5"/>
  <c r="R160" i="5"/>
  <c r="P160" i="5" s="1"/>
  <c r="S160" i="5"/>
  <c r="T160" i="5"/>
  <c r="U160" i="5"/>
  <c r="V160" i="5"/>
  <c r="Q161" i="5"/>
  <c r="R161" i="5"/>
  <c r="P161" i="5" s="1"/>
  <c r="S161" i="5"/>
  <c r="T161" i="5"/>
  <c r="U161" i="5"/>
  <c r="V161" i="5"/>
  <c r="Q162" i="5"/>
  <c r="R162" i="5"/>
  <c r="P162" i="5" s="1"/>
  <c r="S162" i="5"/>
  <c r="T162" i="5"/>
  <c r="U162" i="5"/>
  <c r="V162" i="5"/>
  <c r="Q163" i="5"/>
  <c r="R163" i="5"/>
  <c r="P163" i="5" s="1"/>
  <c r="S163" i="5"/>
  <c r="T163" i="5"/>
  <c r="U163" i="5"/>
  <c r="V163" i="5"/>
  <c r="Q164" i="5"/>
  <c r="R164" i="5"/>
  <c r="P164" i="5" s="1"/>
  <c r="S164" i="5"/>
  <c r="T164" i="5"/>
  <c r="U164" i="5"/>
  <c r="V164" i="5"/>
  <c r="Q165" i="5"/>
  <c r="R165" i="5"/>
  <c r="P165" i="5" s="1"/>
  <c r="S165" i="5"/>
  <c r="T165" i="5"/>
  <c r="U165" i="5"/>
  <c r="V165" i="5"/>
  <c r="Q166" i="5"/>
  <c r="R166" i="5"/>
  <c r="P166" i="5" s="1"/>
  <c r="S166" i="5"/>
  <c r="T166" i="5"/>
  <c r="U166" i="5"/>
  <c r="V166" i="5"/>
  <c r="Q167" i="5"/>
  <c r="R167" i="5"/>
  <c r="P167" i="5" s="1"/>
  <c r="S167" i="5"/>
  <c r="T167" i="5"/>
  <c r="U167" i="5"/>
  <c r="V167" i="5"/>
  <c r="Q168" i="5"/>
  <c r="R168" i="5"/>
  <c r="P168" i="5" s="1"/>
  <c r="S168" i="5"/>
  <c r="T168" i="5"/>
  <c r="U168" i="5"/>
  <c r="V168" i="5"/>
  <c r="Q169" i="5"/>
  <c r="R169" i="5"/>
  <c r="P169" i="5" s="1"/>
  <c r="S169" i="5"/>
  <c r="T169" i="5"/>
  <c r="U169" i="5"/>
  <c r="V169" i="5"/>
  <c r="Q170" i="5"/>
  <c r="R170" i="5"/>
  <c r="P170" i="5" s="1"/>
  <c r="S170" i="5"/>
  <c r="T170" i="5"/>
  <c r="U170" i="5"/>
  <c r="V170" i="5"/>
  <c r="Q171" i="5"/>
  <c r="R171" i="5"/>
  <c r="P171" i="5" s="1"/>
  <c r="S171" i="5"/>
  <c r="T171" i="5"/>
  <c r="U171" i="5"/>
  <c r="V171" i="5"/>
  <c r="Q172" i="5"/>
  <c r="R172" i="5"/>
  <c r="P172" i="5" s="1"/>
  <c r="S172" i="5"/>
  <c r="T172" i="5"/>
  <c r="U172" i="5"/>
  <c r="V172" i="5"/>
  <c r="Q173" i="5"/>
  <c r="R173" i="5"/>
  <c r="P173" i="5" s="1"/>
  <c r="S173" i="5"/>
  <c r="T173" i="5"/>
  <c r="U173" i="5"/>
  <c r="V173" i="5"/>
  <c r="Q174" i="5"/>
  <c r="R174" i="5"/>
  <c r="P174" i="5" s="1"/>
  <c r="S174" i="5"/>
  <c r="T174" i="5"/>
  <c r="U174" i="5"/>
  <c r="V174" i="5"/>
  <c r="Q175" i="5"/>
  <c r="R175" i="5"/>
  <c r="P175" i="5" s="1"/>
  <c r="S175" i="5"/>
  <c r="T175" i="5"/>
  <c r="U175" i="5"/>
  <c r="V175" i="5"/>
  <c r="Q176" i="5"/>
  <c r="R176" i="5"/>
  <c r="P176" i="5" s="1"/>
  <c r="S176" i="5"/>
  <c r="T176" i="5"/>
  <c r="U176" i="5"/>
  <c r="V176" i="5"/>
  <c r="Q177" i="5"/>
  <c r="R177" i="5"/>
  <c r="P177" i="5" s="1"/>
  <c r="S177" i="5"/>
  <c r="T177" i="5"/>
  <c r="U177" i="5"/>
  <c r="V177" i="5"/>
  <c r="Q178" i="5"/>
  <c r="R178" i="5"/>
  <c r="P178" i="5" s="1"/>
  <c r="S178" i="5"/>
  <c r="T178" i="5"/>
  <c r="U178" i="5"/>
  <c r="V178" i="5"/>
  <c r="Q179" i="5"/>
  <c r="R179" i="5"/>
  <c r="P179" i="5" s="1"/>
  <c r="S179" i="5"/>
  <c r="T179" i="5"/>
  <c r="U179" i="5"/>
  <c r="V179" i="5"/>
  <c r="Q180" i="5"/>
  <c r="R180" i="5"/>
  <c r="P180" i="5" s="1"/>
  <c r="S180" i="5"/>
  <c r="T180" i="5"/>
  <c r="U180" i="5"/>
  <c r="V180" i="5"/>
  <c r="Q181" i="5"/>
  <c r="R181" i="5"/>
  <c r="P181" i="5" s="1"/>
  <c r="S181" i="5"/>
  <c r="T181" i="5"/>
  <c r="U181" i="5"/>
  <c r="V181" i="5"/>
  <c r="Q182" i="5"/>
  <c r="R182" i="5"/>
  <c r="P182" i="5" s="1"/>
  <c r="S182" i="5"/>
  <c r="T182" i="5"/>
  <c r="U182" i="5"/>
  <c r="V182" i="5"/>
  <c r="Q183" i="5"/>
  <c r="R183" i="5"/>
  <c r="P183" i="5" s="1"/>
  <c r="S183" i="5"/>
  <c r="T183" i="5"/>
  <c r="U183" i="5"/>
  <c r="V183" i="5"/>
  <c r="Q184" i="5"/>
  <c r="R184" i="5"/>
  <c r="P184" i="5" s="1"/>
  <c r="S184" i="5"/>
  <c r="T184" i="5"/>
  <c r="U184" i="5"/>
  <c r="V184" i="5"/>
  <c r="Q185" i="5"/>
  <c r="R185" i="5"/>
  <c r="P185" i="5" s="1"/>
  <c r="S185" i="5"/>
  <c r="T185" i="5"/>
  <c r="U185" i="5"/>
  <c r="V185" i="5"/>
  <c r="Q186" i="5"/>
  <c r="R186" i="5"/>
  <c r="P186" i="5" s="1"/>
  <c r="S186" i="5"/>
  <c r="T186" i="5"/>
  <c r="U186" i="5"/>
  <c r="V186" i="5"/>
  <c r="Q187" i="5"/>
  <c r="R187" i="5"/>
  <c r="P187" i="5" s="1"/>
  <c r="S187" i="5"/>
  <c r="T187" i="5"/>
  <c r="U187" i="5"/>
  <c r="V187" i="5"/>
  <c r="Q188" i="5"/>
  <c r="R188" i="5"/>
  <c r="P188" i="5" s="1"/>
  <c r="S188" i="5"/>
  <c r="T188" i="5"/>
  <c r="U188" i="5"/>
  <c r="V188" i="5"/>
  <c r="Q189" i="5"/>
  <c r="R189" i="5"/>
  <c r="P189" i="5" s="1"/>
  <c r="S189" i="5"/>
  <c r="T189" i="5"/>
  <c r="U189" i="5"/>
  <c r="V189" i="5"/>
  <c r="Q190" i="5"/>
  <c r="R190" i="5"/>
  <c r="P190" i="5" s="1"/>
  <c r="S190" i="5"/>
  <c r="T190" i="5"/>
  <c r="U190" i="5"/>
  <c r="V190" i="5"/>
  <c r="Q191" i="5"/>
  <c r="R191" i="5"/>
  <c r="P191" i="5" s="1"/>
  <c r="S191" i="5"/>
  <c r="T191" i="5"/>
  <c r="U191" i="5"/>
  <c r="V191" i="5"/>
  <c r="Q192" i="5"/>
  <c r="R192" i="5"/>
  <c r="P192" i="5" s="1"/>
  <c r="S192" i="5"/>
  <c r="T192" i="5"/>
  <c r="U192" i="5"/>
  <c r="V192" i="5"/>
  <c r="Q193" i="5"/>
  <c r="R193" i="5"/>
  <c r="P193" i="5" s="1"/>
  <c r="S193" i="5"/>
  <c r="T193" i="5"/>
  <c r="U193" i="5"/>
  <c r="V193" i="5"/>
  <c r="Q194" i="5"/>
  <c r="R194" i="5"/>
  <c r="P194" i="5" s="1"/>
  <c r="S194" i="5"/>
  <c r="T194" i="5"/>
  <c r="U194" i="5"/>
  <c r="V194" i="5"/>
  <c r="Q195" i="5"/>
  <c r="R195" i="5"/>
  <c r="P195" i="5" s="1"/>
  <c r="S195" i="5"/>
  <c r="T195" i="5"/>
  <c r="U195" i="5"/>
  <c r="V195" i="5"/>
  <c r="Q196" i="5"/>
  <c r="R196" i="5"/>
  <c r="P196" i="5" s="1"/>
  <c r="S196" i="5"/>
  <c r="T196" i="5"/>
  <c r="U196" i="5"/>
  <c r="V196" i="5"/>
  <c r="Q197" i="5"/>
  <c r="R197" i="5"/>
  <c r="P197" i="5" s="1"/>
  <c r="S197" i="5"/>
  <c r="T197" i="5"/>
  <c r="U197" i="5"/>
  <c r="V197" i="5"/>
  <c r="Q198" i="5"/>
  <c r="R198" i="5"/>
  <c r="P198" i="5" s="1"/>
  <c r="S198" i="5"/>
  <c r="T198" i="5"/>
  <c r="U198" i="5"/>
  <c r="V198" i="5"/>
  <c r="Q199" i="5"/>
  <c r="R199" i="5"/>
  <c r="P199" i="5" s="1"/>
  <c r="S199" i="5"/>
  <c r="T199" i="5"/>
  <c r="U199" i="5"/>
  <c r="V199" i="5"/>
  <c r="Q200" i="5"/>
  <c r="R200" i="5"/>
  <c r="P200" i="5" s="1"/>
  <c r="S200" i="5"/>
  <c r="T200" i="5"/>
  <c r="U200" i="5"/>
  <c r="V200" i="5"/>
  <c r="Q201" i="5"/>
  <c r="R201" i="5"/>
  <c r="P201" i="5" s="1"/>
  <c r="S201" i="5"/>
  <c r="T201" i="5"/>
  <c r="U201" i="5"/>
  <c r="V201" i="5"/>
  <c r="Q202" i="5"/>
  <c r="R202" i="5"/>
  <c r="P202" i="5" s="1"/>
  <c r="S202" i="5"/>
  <c r="T202" i="5"/>
  <c r="U202" i="5"/>
  <c r="V202" i="5"/>
  <c r="Q203" i="5"/>
  <c r="R203" i="5"/>
  <c r="P203" i="5" s="1"/>
  <c r="S203" i="5"/>
  <c r="T203" i="5"/>
  <c r="U203" i="5"/>
  <c r="V203" i="5"/>
  <c r="Q204" i="5"/>
  <c r="R204" i="5"/>
  <c r="P204" i="5" s="1"/>
  <c r="S204" i="5"/>
  <c r="T204" i="5"/>
  <c r="U204" i="5"/>
  <c r="V204" i="5"/>
  <c r="Q205" i="5"/>
  <c r="R205" i="5"/>
  <c r="P205" i="5" s="1"/>
  <c r="S205" i="5"/>
  <c r="T205" i="5"/>
  <c r="U205" i="5"/>
  <c r="V205" i="5"/>
  <c r="Q206" i="5"/>
  <c r="R206" i="5"/>
  <c r="P206" i="5" s="1"/>
  <c r="S206" i="5"/>
  <c r="T206" i="5"/>
  <c r="U206" i="5"/>
  <c r="V206" i="5"/>
  <c r="Q207" i="5"/>
  <c r="R207" i="5"/>
  <c r="P207" i="5" s="1"/>
  <c r="S207" i="5"/>
  <c r="T207" i="5"/>
  <c r="U207" i="5"/>
  <c r="V207" i="5"/>
  <c r="Q208" i="5"/>
  <c r="R208" i="5"/>
  <c r="P208" i="5" s="1"/>
  <c r="S208" i="5"/>
  <c r="T208" i="5"/>
  <c r="U208" i="5"/>
  <c r="V208" i="5"/>
  <c r="Q209" i="5"/>
  <c r="R209" i="5"/>
  <c r="P209" i="5" s="1"/>
  <c r="S209" i="5"/>
  <c r="T209" i="5"/>
  <c r="U209" i="5"/>
  <c r="V209" i="5"/>
  <c r="Q210" i="5"/>
  <c r="R210" i="5"/>
  <c r="P210" i="5" s="1"/>
  <c r="S210" i="5"/>
  <c r="T210" i="5"/>
  <c r="U210" i="5"/>
  <c r="V210" i="5"/>
  <c r="Q211" i="5"/>
  <c r="R211" i="5"/>
  <c r="P211" i="5" s="1"/>
  <c r="S211" i="5"/>
  <c r="T211" i="5"/>
  <c r="U211" i="5"/>
  <c r="V211" i="5"/>
  <c r="Q212" i="5"/>
  <c r="R212" i="5"/>
  <c r="P212" i="5" s="1"/>
  <c r="S212" i="5"/>
  <c r="T212" i="5"/>
  <c r="U212" i="5"/>
  <c r="V212" i="5"/>
  <c r="Q213" i="5"/>
  <c r="R213" i="5"/>
  <c r="P213" i="5" s="1"/>
  <c r="S213" i="5"/>
  <c r="T213" i="5"/>
  <c r="U213" i="5"/>
  <c r="V213" i="5"/>
  <c r="Q214" i="5"/>
  <c r="R214" i="5"/>
  <c r="P214" i="5" s="1"/>
  <c r="S214" i="5"/>
  <c r="T214" i="5"/>
  <c r="U214" i="5"/>
  <c r="V214" i="5"/>
  <c r="Q215" i="5"/>
  <c r="R215" i="5"/>
  <c r="P215" i="5" s="1"/>
  <c r="S215" i="5"/>
  <c r="T215" i="5"/>
  <c r="U215" i="5"/>
  <c r="V215" i="5"/>
  <c r="Q216" i="5"/>
  <c r="R216" i="5"/>
  <c r="P216" i="5" s="1"/>
  <c r="S216" i="5"/>
  <c r="T216" i="5"/>
  <c r="U216" i="5"/>
  <c r="V216" i="5"/>
  <c r="Q217" i="5"/>
  <c r="R217" i="5"/>
  <c r="P217" i="5" s="1"/>
  <c r="S217" i="5"/>
  <c r="T217" i="5"/>
  <c r="U217" i="5"/>
  <c r="V217" i="5"/>
  <c r="Q218" i="5"/>
  <c r="R218" i="5"/>
  <c r="P218" i="5" s="1"/>
  <c r="S218" i="5"/>
  <c r="T218" i="5"/>
  <c r="U218" i="5"/>
  <c r="V218" i="5"/>
  <c r="Q219" i="5"/>
  <c r="R219" i="5"/>
  <c r="P219" i="5" s="1"/>
  <c r="S219" i="5"/>
  <c r="T219" i="5"/>
  <c r="U219" i="5"/>
  <c r="V219" i="5"/>
  <c r="Q220" i="5"/>
  <c r="R220" i="5"/>
  <c r="P220" i="5" s="1"/>
  <c r="S220" i="5"/>
  <c r="T220" i="5"/>
  <c r="U220" i="5"/>
  <c r="V220" i="5"/>
  <c r="Q221" i="5"/>
  <c r="R221" i="5"/>
  <c r="P221" i="5" s="1"/>
  <c r="S221" i="5"/>
  <c r="T221" i="5"/>
  <c r="U221" i="5"/>
  <c r="V221" i="5"/>
  <c r="Q222" i="5"/>
  <c r="R222" i="5"/>
  <c r="P222" i="5" s="1"/>
  <c r="S222" i="5"/>
  <c r="T222" i="5"/>
  <c r="U222" i="5"/>
  <c r="V222" i="5"/>
  <c r="Q223" i="5"/>
  <c r="R223" i="5"/>
  <c r="P223" i="5" s="1"/>
  <c r="S223" i="5"/>
  <c r="T223" i="5"/>
  <c r="U223" i="5"/>
  <c r="V223" i="5"/>
  <c r="Q224" i="5"/>
  <c r="R224" i="5"/>
  <c r="P224" i="5" s="1"/>
  <c r="S224" i="5"/>
  <c r="T224" i="5"/>
  <c r="U224" i="5"/>
  <c r="V224" i="5"/>
  <c r="Q225" i="5"/>
  <c r="R225" i="5"/>
  <c r="P225" i="5" s="1"/>
  <c r="S225" i="5"/>
  <c r="T225" i="5"/>
  <c r="U225" i="5"/>
  <c r="V225" i="5"/>
  <c r="Q226" i="5"/>
  <c r="R226" i="5"/>
  <c r="P226" i="5" s="1"/>
  <c r="S226" i="5"/>
  <c r="T226" i="5"/>
  <c r="U226" i="5"/>
  <c r="V226" i="5"/>
  <c r="Q227" i="5"/>
  <c r="R227" i="5"/>
  <c r="P227" i="5" s="1"/>
  <c r="S227" i="5"/>
  <c r="T227" i="5"/>
  <c r="U227" i="5"/>
  <c r="V227" i="5"/>
  <c r="Q228" i="5"/>
  <c r="R228" i="5"/>
  <c r="P228" i="5" s="1"/>
  <c r="S228" i="5"/>
  <c r="T228" i="5"/>
  <c r="U228" i="5"/>
  <c r="V228" i="5"/>
  <c r="Q229" i="5"/>
  <c r="R229" i="5"/>
  <c r="P229" i="5" s="1"/>
  <c r="S229" i="5"/>
  <c r="T229" i="5"/>
  <c r="U229" i="5"/>
  <c r="V229" i="5"/>
  <c r="Q230" i="5"/>
  <c r="R230" i="5"/>
  <c r="P230" i="5" s="1"/>
  <c r="S230" i="5"/>
  <c r="T230" i="5"/>
  <c r="U230" i="5"/>
  <c r="V230" i="5"/>
  <c r="Q231" i="5"/>
  <c r="R231" i="5"/>
  <c r="P231" i="5" s="1"/>
  <c r="S231" i="5"/>
  <c r="T231" i="5"/>
  <c r="U231" i="5"/>
  <c r="V231" i="5"/>
  <c r="Q232" i="5"/>
  <c r="R232" i="5"/>
  <c r="P232" i="5" s="1"/>
  <c r="S232" i="5"/>
  <c r="T232" i="5"/>
  <c r="U232" i="5"/>
  <c r="V232" i="5"/>
  <c r="Q233" i="5"/>
  <c r="R233" i="5"/>
  <c r="P233" i="5" s="1"/>
  <c r="S233" i="5"/>
  <c r="T233" i="5"/>
  <c r="U233" i="5"/>
  <c r="V233" i="5"/>
  <c r="Q234" i="5"/>
  <c r="R234" i="5"/>
  <c r="P234" i="5" s="1"/>
  <c r="S234" i="5"/>
  <c r="T234" i="5"/>
  <c r="U234" i="5"/>
  <c r="V234" i="5"/>
  <c r="Q235" i="5"/>
  <c r="R235" i="5"/>
  <c r="P235" i="5" s="1"/>
  <c r="S235" i="5"/>
  <c r="T235" i="5"/>
  <c r="U235" i="5"/>
  <c r="V235" i="5"/>
  <c r="Q236" i="5"/>
  <c r="R236" i="5"/>
  <c r="P236" i="5" s="1"/>
  <c r="S236" i="5"/>
  <c r="T236" i="5"/>
  <c r="U236" i="5"/>
  <c r="V236" i="5"/>
  <c r="Q237" i="5"/>
  <c r="R237" i="5"/>
  <c r="P237" i="5" s="1"/>
  <c r="S237" i="5"/>
  <c r="T237" i="5"/>
  <c r="U237" i="5"/>
  <c r="V237" i="5"/>
  <c r="Q238" i="5"/>
  <c r="R238" i="5"/>
  <c r="P238" i="5" s="1"/>
  <c r="S238" i="5"/>
  <c r="T238" i="5"/>
  <c r="U238" i="5"/>
  <c r="V238" i="5"/>
  <c r="Q239" i="5"/>
  <c r="R239" i="5"/>
  <c r="P239" i="5" s="1"/>
  <c r="S239" i="5"/>
  <c r="T239" i="5"/>
  <c r="U239" i="5"/>
  <c r="V239" i="5"/>
  <c r="Q240" i="5"/>
  <c r="R240" i="5"/>
  <c r="P240" i="5" s="1"/>
  <c r="S240" i="5"/>
  <c r="T240" i="5"/>
  <c r="U240" i="5"/>
  <c r="V240" i="5"/>
  <c r="Q241" i="5"/>
  <c r="R241" i="5"/>
  <c r="P241" i="5" s="1"/>
  <c r="S241" i="5"/>
  <c r="T241" i="5"/>
  <c r="U241" i="5"/>
  <c r="V241" i="5"/>
  <c r="Q242" i="5"/>
  <c r="R242" i="5"/>
  <c r="P242" i="5" s="1"/>
  <c r="S242" i="5"/>
  <c r="T242" i="5"/>
  <c r="U242" i="5"/>
  <c r="V242" i="5"/>
  <c r="Q243" i="5"/>
  <c r="R243" i="5"/>
  <c r="P243" i="5" s="1"/>
  <c r="S243" i="5"/>
  <c r="T243" i="5"/>
  <c r="U243" i="5"/>
  <c r="V243" i="5"/>
  <c r="Q244" i="5"/>
  <c r="R244" i="5"/>
  <c r="P244" i="5" s="1"/>
  <c r="S244" i="5"/>
  <c r="T244" i="5"/>
  <c r="U244" i="5"/>
  <c r="V244" i="5"/>
  <c r="Q245" i="5"/>
  <c r="R245" i="5"/>
  <c r="P245" i="5" s="1"/>
  <c r="S245" i="5"/>
  <c r="T245" i="5"/>
  <c r="U245" i="5"/>
  <c r="V245" i="5"/>
  <c r="Q246" i="5"/>
  <c r="R246" i="5"/>
  <c r="P246" i="5" s="1"/>
  <c r="S246" i="5"/>
  <c r="T246" i="5"/>
  <c r="U246" i="5"/>
  <c r="V246" i="5"/>
  <c r="Q247" i="5"/>
  <c r="R247" i="5"/>
  <c r="P247" i="5" s="1"/>
  <c r="S247" i="5"/>
  <c r="T247" i="5"/>
  <c r="U247" i="5"/>
  <c r="V247" i="5"/>
  <c r="Q248" i="5"/>
  <c r="R248" i="5"/>
  <c r="P248" i="5" s="1"/>
  <c r="S248" i="5"/>
  <c r="T248" i="5"/>
  <c r="U248" i="5"/>
  <c r="V248" i="5"/>
  <c r="Q249" i="5"/>
  <c r="R249" i="5"/>
  <c r="P249" i="5" s="1"/>
  <c r="S249" i="5"/>
  <c r="T249" i="5"/>
  <c r="U249" i="5"/>
  <c r="V249" i="5"/>
  <c r="Q250" i="5"/>
  <c r="R250" i="5"/>
  <c r="P250" i="5" s="1"/>
  <c r="S250" i="5"/>
  <c r="T250" i="5"/>
  <c r="U250" i="5"/>
  <c r="V250" i="5"/>
  <c r="Q251" i="5"/>
  <c r="R251" i="5"/>
  <c r="P251" i="5" s="1"/>
  <c r="S251" i="5"/>
  <c r="T251" i="5"/>
  <c r="U251" i="5"/>
  <c r="V251" i="5"/>
  <c r="Q252" i="5"/>
  <c r="R252" i="5"/>
  <c r="P252" i="5" s="1"/>
  <c r="S252" i="5"/>
  <c r="T252" i="5"/>
  <c r="U252" i="5"/>
  <c r="V252" i="5"/>
  <c r="Q253" i="5"/>
  <c r="R253" i="5"/>
  <c r="P253" i="5" s="1"/>
  <c r="S253" i="5"/>
  <c r="T253" i="5"/>
  <c r="U253" i="5"/>
  <c r="V253" i="5"/>
  <c r="Q254" i="5"/>
  <c r="R254" i="5"/>
  <c r="P254" i="5" s="1"/>
  <c r="S254" i="5"/>
  <c r="T254" i="5"/>
  <c r="U254" i="5"/>
  <c r="V254" i="5"/>
  <c r="Q255" i="5"/>
  <c r="R255" i="5"/>
  <c r="P255" i="5" s="1"/>
  <c r="S255" i="5"/>
  <c r="T255" i="5"/>
  <c r="U255" i="5"/>
  <c r="V255" i="5"/>
  <c r="Q256" i="5"/>
  <c r="R256" i="5"/>
  <c r="P256" i="5" s="1"/>
  <c r="S256" i="5"/>
  <c r="T256" i="5"/>
  <c r="U256" i="5"/>
  <c r="V256" i="5"/>
  <c r="Q257" i="5"/>
  <c r="R257" i="5"/>
  <c r="P257" i="5" s="1"/>
  <c r="S257" i="5"/>
  <c r="T257" i="5"/>
  <c r="U257" i="5"/>
  <c r="V257" i="5"/>
  <c r="Q258" i="5"/>
  <c r="R258" i="5"/>
  <c r="P258" i="5" s="1"/>
  <c r="S258" i="5"/>
  <c r="T258" i="5"/>
  <c r="U258" i="5"/>
  <c r="V258" i="5"/>
  <c r="Q259" i="5"/>
  <c r="R259" i="5"/>
  <c r="P259" i="5" s="1"/>
  <c r="S259" i="5"/>
  <c r="T259" i="5"/>
  <c r="U259" i="5"/>
  <c r="V259" i="5"/>
  <c r="Q260" i="5"/>
  <c r="R260" i="5"/>
  <c r="P260" i="5" s="1"/>
  <c r="S260" i="5"/>
  <c r="T260" i="5"/>
  <c r="U260" i="5"/>
  <c r="V260" i="5"/>
  <c r="Q261" i="5"/>
  <c r="R261" i="5"/>
  <c r="P261" i="5" s="1"/>
  <c r="S261" i="5"/>
  <c r="T261" i="5"/>
  <c r="U261" i="5"/>
  <c r="V261" i="5"/>
  <c r="Q262" i="5"/>
  <c r="R262" i="5"/>
  <c r="P262" i="5" s="1"/>
  <c r="S262" i="5"/>
  <c r="T262" i="5"/>
  <c r="U262" i="5"/>
  <c r="V262" i="5"/>
  <c r="Q263" i="5"/>
  <c r="R263" i="5"/>
  <c r="P263" i="5" s="1"/>
  <c r="S263" i="5"/>
  <c r="T263" i="5"/>
  <c r="U263" i="5"/>
  <c r="V263" i="5"/>
  <c r="Q264" i="5"/>
  <c r="R264" i="5"/>
  <c r="P264" i="5" s="1"/>
  <c r="S264" i="5"/>
  <c r="T264" i="5"/>
  <c r="U264" i="5"/>
  <c r="V264" i="5"/>
  <c r="Q265" i="5"/>
  <c r="R265" i="5"/>
  <c r="P265" i="5" s="1"/>
  <c r="S265" i="5"/>
  <c r="T265" i="5"/>
  <c r="U265" i="5"/>
  <c r="V265" i="5"/>
  <c r="Q266" i="5"/>
  <c r="R266" i="5"/>
  <c r="P266" i="5" s="1"/>
  <c r="S266" i="5"/>
  <c r="T266" i="5"/>
  <c r="U266" i="5"/>
  <c r="V266" i="5"/>
  <c r="Q267" i="5"/>
  <c r="R267" i="5"/>
  <c r="P267" i="5" s="1"/>
  <c r="S267" i="5"/>
  <c r="T267" i="5"/>
  <c r="U267" i="5"/>
  <c r="V267" i="5"/>
  <c r="Q268" i="5"/>
  <c r="R268" i="5"/>
  <c r="P268" i="5" s="1"/>
  <c r="S268" i="5"/>
  <c r="T268" i="5"/>
  <c r="U268" i="5"/>
  <c r="V268" i="5"/>
  <c r="Q269" i="5"/>
  <c r="R269" i="5"/>
  <c r="P269" i="5" s="1"/>
  <c r="S269" i="5"/>
  <c r="T269" i="5"/>
  <c r="U269" i="5"/>
  <c r="V269" i="5"/>
  <c r="Q270" i="5"/>
  <c r="R270" i="5"/>
  <c r="P270" i="5" s="1"/>
  <c r="S270" i="5"/>
  <c r="T270" i="5"/>
  <c r="U270" i="5"/>
  <c r="V270" i="5"/>
  <c r="Q271" i="5"/>
  <c r="R271" i="5"/>
  <c r="P271" i="5" s="1"/>
  <c r="S271" i="5"/>
  <c r="T271" i="5"/>
  <c r="U271" i="5"/>
  <c r="V271" i="5"/>
  <c r="Q272" i="5"/>
  <c r="R272" i="5"/>
  <c r="P272" i="5" s="1"/>
  <c r="S272" i="5"/>
  <c r="T272" i="5"/>
  <c r="U272" i="5"/>
  <c r="V272" i="5"/>
  <c r="Q273" i="5"/>
  <c r="R273" i="5"/>
  <c r="P273" i="5" s="1"/>
  <c r="S273" i="5"/>
  <c r="T273" i="5"/>
  <c r="U273" i="5"/>
  <c r="V273" i="5"/>
  <c r="Q274" i="5"/>
  <c r="R274" i="5"/>
  <c r="P274" i="5" s="1"/>
  <c r="S274" i="5"/>
  <c r="T274" i="5"/>
  <c r="U274" i="5"/>
  <c r="V274" i="5"/>
  <c r="Q275" i="5"/>
  <c r="R275" i="5"/>
  <c r="P275" i="5" s="1"/>
  <c r="S275" i="5"/>
  <c r="T275" i="5"/>
  <c r="U275" i="5"/>
  <c r="V275" i="5"/>
  <c r="Q276" i="5"/>
  <c r="R276" i="5"/>
  <c r="P276" i="5" s="1"/>
  <c r="S276" i="5"/>
  <c r="T276" i="5"/>
  <c r="U276" i="5"/>
  <c r="V276" i="5"/>
  <c r="Q277" i="5"/>
  <c r="R277" i="5"/>
  <c r="P277" i="5" s="1"/>
  <c r="S277" i="5"/>
  <c r="T277" i="5"/>
  <c r="U277" i="5"/>
  <c r="V277" i="5"/>
  <c r="Q278" i="5"/>
  <c r="R278" i="5"/>
  <c r="P278" i="5" s="1"/>
  <c r="S278" i="5"/>
  <c r="T278" i="5"/>
  <c r="U278" i="5"/>
  <c r="V278" i="5"/>
  <c r="Q279" i="5"/>
  <c r="R279" i="5"/>
  <c r="P279" i="5" s="1"/>
  <c r="S279" i="5"/>
  <c r="T279" i="5"/>
  <c r="U279" i="5"/>
  <c r="V279" i="5"/>
  <c r="Q280" i="5"/>
  <c r="R280" i="5"/>
  <c r="P280" i="5" s="1"/>
  <c r="S280" i="5"/>
  <c r="T280" i="5"/>
  <c r="U280" i="5"/>
  <c r="V280" i="5"/>
  <c r="Q281" i="5"/>
  <c r="R281" i="5"/>
  <c r="P281" i="5" s="1"/>
  <c r="S281" i="5"/>
  <c r="T281" i="5"/>
  <c r="U281" i="5"/>
  <c r="V281" i="5"/>
  <c r="Q282" i="5"/>
  <c r="R282" i="5"/>
  <c r="P282" i="5" s="1"/>
  <c r="S282" i="5"/>
  <c r="T282" i="5"/>
  <c r="U282" i="5"/>
  <c r="V282" i="5"/>
  <c r="Q283" i="5"/>
  <c r="R283" i="5"/>
  <c r="P283" i="5" s="1"/>
  <c r="S283" i="5"/>
  <c r="T283" i="5"/>
  <c r="U283" i="5"/>
  <c r="V283" i="5"/>
  <c r="Q284" i="5"/>
  <c r="R284" i="5"/>
  <c r="P284" i="5" s="1"/>
  <c r="S284" i="5"/>
  <c r="T284" i="5"/>
  <c r="U284" i="5"/>
  <c r="V284" i="5"/>
  <c r="Q285" i="5"/>
  <c r="R285" i="5"/>
  <c r="P285" i="5" s="1"/>
  <c r="S285" i="5"/>
  <c r="T285" i="5"/>
  <c r="U285" i="5"/>
  <c r="V285" i="5"/>
  <c r="Q286" i="5"/>
  <c r="R286" i="5"/>
  <c r="P286" i="5" s="1"/>
  <c r="S286" i="5"/>
  <c r="T286" i="5"/>
  <c r="U286" i="5"/>
  <c r="V286" i="5"/>
  <c r="Q287" i="5"/>
  <c r="R287" i="5"/>
  <c r="P287" i="5" s="1"/>
  <c r="S287" i="5"/>
  <c r="T287" i="5"/>
  <c r="U287" i="5"/>
  <c r="V287" i="5"/>
  <c r="Q288" i="5"/>
  <c r="R288" i="5"/>
  <c r="P288" i="5" s="1"/>
  <c r="S288" i="5"/>
  <c r="T288" i="5"/>
  <c r="U288" i="5"/>
  <c r="V288" i="5"/>
  <c r="Q289" i="5"/>
  <c r="R289" i="5"/>
  <c r="P289" i="5" s="1"/>
  <c r="S289" i="5"/>
  <c r="T289" i="5"/>
  <c r="U289" i="5"/>
  <c r="V289" i="5"/>
  <c r="Q290" i="5"/>
  <c r="R290" i="5"/>
  <c r="P290" i="5" s="1"/>
  <c r="S290" i="5"/>
  <c r="T290" i="5"/>
  <c r="U290" i="5"/>
  <c r="V290" i="5"/>
  <c r="Q291" i="5"/>
  <c r="R291" i="5"/>
  <c r="P291" i="5" s="1"/>
  <c r="S291" i="5"/>
  <c r="T291" i="5"/>
  <c r="U291" i="5"/>
  <c r="V291" i="5"/>
  <c r="Q292" i="5"/>
  <c r="R292" i="5"/>
  <c r="P292" i="5" s="1"/>
  <c r="S292" i="5"/>
  <c r="T292" i="5"/>
  <c r="U292" i="5"/>
  <c r="V292" i="5"/>
  <c r="Q293" i="5"/>
  <c r="R293" i="5"/>
  <c r="P293" i="5" s="1"/>
  <c r="S293" i="5"/>
  <c r="T293" i="5"/>
  <c r="U293" i="5"/>
  <c r="V293" i="5"/>
  <c r="Q294" i="5"/>
  <c r="R294" i="5"/>
  <c r="P294" i="5" s="1"/>
  <c r="S294" i="5"/>
  <c r="T294" i="5"/>
  <c r="U294" i="5"/>
  <c r="V294" i="5"/>
  <c r="Q295" i="5"/>
  <c r="R295" i="5"/>
  <c r="P295" i="5" s="1"/>
  <c r="S295" i="5"/>
  <c r="T295" i="5"/>
  <c r="U295" i="5"/>
  <c r="V295" i="5"/>
  <c r="Q296" i="5"/>
  <c r="R296" i="5"/>
  <c r="P296" i="5" s="1"/>
  <c r="S296" i="5"/>
  <c r="T296" i="5"/>
  <c r="U296" i="5"/>
  <c r="V296" i="5"/>
  <c r="Q297" i="5"/>
  <c r="R297" i="5"/>
  <c r="P297" i="5" s="1"/>
  <c r="S297" i="5"/>
  <c r="T297" i="5"/>
  <c r="U297" i="5"/>
  <c r="V297" i="5"/>
  <c r="Q298" i="5"/>
  <c r="R298" i="5"/>
  <c r="P298" i="5" s="1"/>
  <c r="S298" i="5"/>
  <c r="T298" i="5"/>
  <c r="U298" i="5"/>
  <c r="V298" i="5"/>
  <c r="Q299" i="5"/>
  <c r="R299" i="5"/>
  <c r="P299" i="5" s="1"/>
  <c r="S299" i="5"/>
  <c r="T299" i="5"/>
  <c r="U299" i="5"/>
  <c r="V299" i="5"/>
  <c r="Q300" i="5"/>
  <c r="R300" i="5"/>
  <c r="P300" i="5" s="1"/>
  <c r="S300" i="5"/>
  <c r="T300" i="5"/>
  <c r="U300" i="5"/>
  <c r="V300" i="5"/>
  <c r="Q301" i="5"/>
  <c r="R301" i="5"/>
  <c r="P301" i="5" s="1"/>
  <c r="S301" i="5"/>
  <c r="T301" i="5"/>
  <c r="U301" i="5"/>
  <c r="V301" i="5"/>
  <c r="Q302" i="5"/>
  <c r="R302" i="5"/>
  <c r="P302" i="5" s="1"/>
  <c r="S302" i="5"/>
  <c r="T302" i="5"/>
  <c r="U302" i="5"/>
  <c r="V302" i="5"/>
  <c r="Q303" i="5"/>
  <c r="R303" i="5"/>
  <c r="P303" i="5" s="1"/>
  <c r="S303" i="5"/>
  <c r="T303" i="5"/>
  <c r="U303" i="5"/>
  <c r="V303" i="5"/>
  <c r="Q304" i="5"/>
  <c r="R304" i="5"/>
  <c r="P304" i="5" s="1"/>
  <c r="S304" i="5"/>
  <c r="T304" i="5"/>
  <c r="U304" i="5"/>
  <c r="V304" i="5"/>
  <c r="Q305" i="5"/>
  <c r="R305" i="5"/>
  <c r="P305" i="5" s="1"/>
  <c r="S305" i="5"/>
  <c r="T305" i="5"/>
  <c r="U305" i="5"/>
  <c r="V305" i="5"/>
  <c r="Q306" i="5"/>
  <c r="R306" i="5"/>
  <c r="P306" i="5" s="1"/>
  <c r="S306" i="5"/>
  <c r="T306" i="5"/>
  <c r="U306" i="5"/>
  <c r="V306" i="5"/>
  <c r="Q307" i="5"/>
  <c r="R307" i="5"/>
  <c r="P307" i="5" s="1"/>
  <c r="S307" i="5"/>
  <c r="T307" i="5"/>
  <c r="U307" i="5"/>
  <c r="V307" i="5"/>
  <c r="Q308" i="5"/>
  <c r="R308" i="5"/>
  <c r="P308" i="5" s="1"/>
  <c r="S308" i="5"/>
  <c r="T308" i="5"/>
  <c r="U308" i="5"/>
  <c r="V308" i="5"/>
  <c r="Q309" i="5"/>
  <c r="R309" i="5"/>
  <c r="P309" i="5" s="1"/>
  <c r="S309" i="5"/>
  <c r="T309" i="5"/>
  <c r="U309" i="5"/>
  <c r="V309" i="5"/>
  <c r="Q310" i="5"/>
  <c r="R310" i="5"/>
  <c r="P310" i="5" s="1"/>
  <c r="S310" i="5"/>
  <c r="T310" i="5"/>
  <c r="U310" i="5"/>
  <c r="V310" i="5"/>
  <c r="Q311" i="5"/>
  <c r="R311" i="5"/>
  <c r="P311" i="5" s="1"/>
  <c r="S311" i="5"/>
  <c r="T311" i="5"/>
  <c r="U311" i="5"/>
  <c r="V311" i="5"/>
  <c r="Q312" i="5"/>
  <c r="R312" i="5"/>
  <c r="P312" i="5" s="1"/>
  <c r="S312" i="5"/>
  <c r="T312" i="5"/>
  <c r="U312" i="5"/>
  <c r="V312" i="5"/>
  <c r="Q313" i="5"/>
  <c r="R313" i="5"/>
  <c r="P313" i="5" s="1"/>
  <c r="S313" i="5"/>
  <c r="T313" i="5"/>
  <c r="U313" i="5"/>
  <c r="V313" i="5"/>
  <c r="Q314" i="5"/>
  <c r="R314" i="5"/>
  <c r="P314" i="5" s="1"/>
  <c r="S314" i="5"/>
  <c r="T314" i="5"/>
  <c r="U314" i="5"/>
  <c r="V314" i="5"/>
  <c r="Q315" i="5"/>
  <c r="R315" i="5"/>
  <c r="P315" i="5" s="1"/>
  <c r="S315" i="5"/>
  <c r="T315" i="5"/>
  <c r="U315" i="5"/>
  <c r="V315" i="5"/>
  <c r="Q316" i="5"/>
  <c r="R316" i="5"/>
  <c r="P316" i="5" s="1"/>
  <c r="S316" i="5"/>
  <c r="T316" i="5"/>
  <c r="U316" i="5"/>
  <c r="V316" i="5"/>
  <c r="Q317" i="5"/>
  <c r="R317" i="5"/>
  <c r="P317" i="5" s="1"/>
  <c r="S317" i="5"/>
  <c r="T317" i="5"/>
  <c r="U317" i="5"/>
  <c r="V317" i="5"/>
  <c r="Q318" i="5"/>
  <c r="R318" i="5"/>
  <c r="P318" i="5" s="1"/>
  <c r="S318" i="5"/>
  <c r="T318" i="5"/>
  <c r="U318" i="5"/>
  <c r="V318" i="5"/>
  <c r="Q319" i="5"/>
  <c r="R319" i="5"/>
  <c r="P319" i="5" s="1"/>
  <c r="S319" i="5"/>
  <c r="T319" i="5"/>
  <c r="U319" i="5"/>
  <c r="V319" i="5"/>
  <c r="Q320" i="5"/>
  <c r="R320" i="5"/>
  <c r="P320" i="5" s="1"/>
  <c r="S320" i="5"/>
  <c r="T320" i="5"/>
  <c r="U320" i="5"/>
  <c r="V320" i="5"/>
  <c r="Q321" i="5"/>
  <c r="R321" i="5"/>
  <c r="P321" i="5" s="1"/>
  <c r="S321" i="5"/>
  <c r="T321" i="5"/>
  <c r="U321" i="5"/>
  <c r="V321" i="5"/>
  <c r="Q322" i="5"/>
  <c r="R322" i="5"/>
  <c r="P322" i="5" s="1"/>
  <c r="S322" i="5"/>
  <c r="T322" i="5"/>
  <c r="U322" i="5"/>
  <c r="V322" i="5"/>
  <c r="Q323" i="5"/>
  <c r="R323" i="5"/>
  <c r="P323" i="5" s="1"/>
  <c r="S323" i="5"/>
  <c r="T323" i="5"/>
  <c r="U323" i="5"/>
  <c r="V323" i="5"/>
  <c r="Q324" i="5"/>
  <c r="R324" i="5"/>
  <c r="P324" i="5" s="1"/>
  <c r="S324" i="5"/>
  <c r="T324" i="5"/>
  <c r="U324" i="5"/>
  <c r="V324" i="5"/>
  <c r="Q325" i="5"/>
  <c r="R325" i="5"/>
  <c r="P325" i="5" s="1"/>
  <c r="S325" i="5"/>
  <c r="T325" i="5"/>
  <c r="U325" i="5"/>
  <c r="V325" i="5"/>
  <c r="Q326" i="5"/>
  <c r="R326" i="5"/>
  <c r="P326" i="5" s="1"/>
  <c r="S326" i="5"/>
  <c r="T326" i="5"/>
  <c r="U326" i="5"/>
  <c r="V326" i="5"/>
  <c r="Q327" i="5"/>
  <c r="R327" i="5"/>
  <c r="P327" i="5" s="1"/>
  <c r="S327" i="5"/>
  <c r="T327" i="5"/>
  <c r="U327" i="5"/>
  <c r="V327" i="5"/>
  <c r="Q328" i="5"/>
  <c r="R328" i="5"/>
  <c r="P328" i="5" s="1"/>
  <c r="S328" i="5"/>
  <c r="T328" i="5"/>
  <c r="U328" i="5"/>
  <c r="V328" i="5"/>
  <c r="Q329" i="5"/>
  <c r="R329" i="5"/>
  <c r="P329" i="5" s="1"/>
  <c r="S329" i="5"/>
  <c r="T329" i="5"/>
  <c r="U329" i="5"/>
  <c r="V329" i="5"/>
  <c r="Q330" i="5"/>
  <c r="R330" i="5"/>
  <c r="P330" i="5" s="1"/>
  <c r="S330" i="5"/>
  <c r="T330" i="5"/>
  <c r="U330" i="5"/>
  <c r="V330" i="5"/>
  <c r="Q331" i="5"/>
  <c r="R331" i="5"/>
  <c r="P331" i="5" s="1"/>
  <c r="S331" i="5"/>
  <c r="T331" i="5"/>
  <c r="U331" i="5"/>
  <c r="V331" i="5"/>
  <c r="Q332" i="5"/>
  <c r="R332" i="5"/>
  <c r="P332" i="5" s="1"/>
  <c r="S332" i="5"/>
  <c r="T332" i="5"/>
  <c r="U332" i="5"/>
  <c r="V332" i="5"/>
  <c r="Q333" i="5"/>
  <c r="R333" i="5"/>
  <c r="P333" i="5" s="1"/>
  <c r="S333" i="5"/>
  <c r="T333" i="5"/>
  <c r="U333" i="5"/>
  <c r="V333" i="5"/>
  <c r="Q334" i="5"/>
  <c r="R334" i="5"/>
  <c r="P334" i="5" s="1"/>
  <c r="S334" i="5"/>
  <c r="T334" i="5"/>
  <c r="U334" i="5"/>
  <c r="V334" i="5"/>
  <c r="Q335" i="5"/>
  <c r="R335" i="5"/>
  <c r="P335" i="5" s="1"/>
  <c r="S335" i="5"/>
  <c r="T335" i="5"/>
  <c r="U335" i="5"/>
  <c r="V335" i="5"/>
  <c r="Q336" i="5"/>
  <c r="R336" i="5"/>
  <c r="P336" i="5" s="1"/>
  <c r="S336" i="5"/>
  <c r="T336" i="5"/>
  <c r="U336" i="5"/>
  <c r="V336" i="5"/>
  <c r="Q337" i="5"/>
  <c r="R337" i="5"/>
  <c r="P337" i="5" s="1"/>
  <c r="S337" i="5"/>
  <c r="T337" i="5"/>
  <c r="U337" i="5"/>
  <c r="V337" i="5"/>
  <c r="Q338" i="5"/>
  <c r="R338" i="5"/>
  <c r="P338" i="5" s="1"/>
  <c r="S338" i="5"/>
  <c r="T338" i="5"/>
  <c r="U338" i="5"/>
  <c r="V338" i="5"/>
  <c r="Q339" i="5"/>
  <c r="R339" i="5"/>
  <c r="P339" i="5" s="1"/>
  <c r="S339" i="5"/>
  <c r="T339" i="5"/>
  <c r="U339" i="5"/>
  <c r="V339" i="5"/>
  <c r="Q340" i="5"/>
  <c r="R340" i="5"/>
  <c r="P340" i="5" s="1"/>
  <c r="S340" i="5"/>
  <c r="T340" i="5"/>
  <c r="U340" i="5"/>
  <c r="V340" i="5"/>
  <c r="Q341" i="5"/>
  <c r="R341" i="5"/>
  <c r="P341" i="5" s="1"/>
  <c r="S341" i="5"/>
  <c r="T341" i="5"/>
  <c r="U341" i="5"/>
  <c r="V341" i="5"/>
  <c r="Q342" i="5"/>
  <c r="R342" i="5"/>
  <c r="P342" i="5" s="1"/>
  <c r="S342" i="5"/>
  <c r="T342" i="5"/>
  <c r="U342" i="5"/>
  <c r="V342" i="5"/>
  <c r="Q343" i="5"/>
  <c r="R343" i="5"/>
  <c r="P343" i="5" s="1"/>
  <c r="S343" i="5"/>
  <c r="T343" i="5"/>
  <c r="U343" i="5"/>
  <c r="V343" i="5"/>
  <c r="Q344" i="5"/>
  <c r="R344" i="5"/>
  <c r="P344" i="5" s="1"/>
  <c r="S344" i="5"/>
  <c r="T344" i="5"/>
  <c r="U344" i="5"/>
  <c r="V344" i="5"/>
  <c r="Q345" i="5"/>
  <c r="R345" i="5"/>
  <c r="P345" i="5" s="1"/>
  <c r="S345" i="5"/>
  <c r="T345" i="5"/>
  <c r="U345" i="5"/>
  <c r="V345" i="5"/>
  <c r="Q346" i="5"/>
  <c r="R346" i="5"/>
  <c r="P346" i="5" s="1"/>
  <c r="S346" i="5"/>
  <c r="T346" i="5"/>
  <c r="U346" i="5"/>
  <c r="V346" i="5"/>
  <c r="Q347" i="5"/>
  <c r="R347" i="5"/>
  <c r="P347" i="5" s="1"/>
  <c r="S347" i="5"/>
  <c r="T347" i="5"/>
  <c r="U347" i="5"/>
  <c r="V347" i="5"/>
  <c r="Q348" i="5"/>
  <c r="R348" i="5"/>
  <c r="P348" i="5" s="1"/>
  <c r="S348" i="5"/>
  <c r="T348" i="5"/>
  <c r="U348" i="5"/>
  <c r="V348" i="5"/>
  <c r="Q349" i="5"/>
  <c r="R349" i="5"/>
  <c r="P349" i="5" s="1"/>
  <c r="S349" i="5"/>
  <c r="T349" i="5"/>
  <c r="U349" i="5"/>
  <c r="V349" i="5"/>
  <c r="Q350" i="5"/>
  <c r="R350" i="5"/>
  <c r="P350" i="5" s="1"/>
  <c r="S350" i="5"/>
  <c r="T350" i="5"/>
  <c r="U350" i="5"/>
  <c r="V350" i="5"/>
  <c r="Q351" i="5"/>
  <c r="R351" i="5"/>
  <c r="P351" i="5" s="1"/>
  <c r="S351" i="5"/>
  <c r="T351" i="5"/>
  <c r="U351" i="5"/>
  <c r="V351" i="5"/>
  <c r="Q352" i="5"/>
  <c r="R352" i="5"/>
  <c r="P352" i="5" s="1"/>
  <c r="S352" i="5"/>
  <c r="T352" i="5"/>
  <c r="U352" i="5"/>
  <c r="V352" i="5"/>
  <c r="Q353" i="5"/>
  <c r="R353" i="5"/>
  <c r="P353" i="5" s="1"/>
  <c r="S353" i="5"/>
  <c r="T353" i="5"/>
  <c r="U353" i="5"/>
  <c r="V353" i="5"/>
  <c r="Q354" i="5"/>
  <c r="R354" i="5"/>
  <c r="P354" i="5" s="1"/>
  <c r="S354" i="5"/>
  <c r="T354" i="5"/>
  <c r="U354" i="5"/>
  <c r="V354" i="5"/>
  <c r="Q355" i="5"/>
  <c r="R355" i="5"/>
  <c r="P355" i="5" s="1"/>
  <c r="S355" i="5"/>
  <c r="T355" i="5"/>
  <c r="U355" i="5"/>
  <c r="V355" i="5"/>
  <c r="Q356" i="5"/>
  <c r="R356" i="5"/>
  <c r="P356" i="5" s="1"/>
  <c r="S356" i="5"/>
  <c r="T356" i="5"/>
  <c r="U356" i="5"/>
  <c r="V356" i="5"/>
  <c r="Q357" i="5"/>
  <c r="R357" i="5"/>
  <c r="P357" i="5" s="1"/>
  <c r="S357" i="5"/>
  <c r="T357" i="5"/>
  <c r="U357" i="5"/>
  <c r="V357" i="5"/>
  <c r="Q358" i="5"/>
  <c r="R358" i="5"/>
  <c r="P358" i="5" s="1"/>
  <c r="S358" i="5"/>
  <c r="T358" i="5"/>
  <c r="U358" i="5"/>
  <c r="V358" i="5"/>
  <c r="Q359" i="5"/>
  <c r="R359" i="5"/>
  <c r="P359" i="5" s="1"/>
  <c r="S359" i="5"/>
  <c r="T359" i="5"/>
  <c r="U359" i="5"/>
  <c r="V359" i="5"/>
  <c r="Q360" i="5"/>
  <c r="R360" i="5"/>
  <c r="P360" i="5" s="1"/>
  <c r="S360" i="5"/>
  <c r="T360" i="5"/>
  <c r="U360" i="5"/>
  <c r="V360" i="5"/>
  <c r="Q361" i="5"/>
  <c r="R361" i="5"/>
  <c r="P361" i="5" s="1"/>
  <c r="S361" i="5"/>
  <c r="T361" i="5"/>
  <c r="U361" i="5"/>
  <c r="V361" i="5"/>
  <c r="Q362" i="5"/>
  <c r="R362" i="5"/>
  <c r="P362" i="5" s="1"/>
  <c r="S362" i="5"/>
  <c r="T362" i="5"/>
  <c r="U362" i="5"/>
  <c r="V362" i="5"/>
  <c r="Q363" i="5"/>
  <c r="R363" i="5"/>
  <c r="P363" i="5" s="1"/>
  <c r="S363" i="5"/>
  <c r="T363" i="5"/>
  <c r="U363" i="5"/>
  <c r="V363" i="5"/>
  <c r="Q364" i="5"/>
  <c r="R364" i="5"/>
  <c r="P364" i="5" s="1"/>
  <c r="S364" i="5"/>
  <c r="T364" i="5"/>
  <c r="U364" i="5"/>
  <c r="V364" i="5"/>
  <c r="Q365" i="5"/>
  <c r="R365" i="5"/>
  <c r="P365" i="5" s="1"/>
  <c r="S365" i="5"/>
  <c r="T365" i="5"/>
  <c r="U365" i="5"/>
  <c r="V365" i="5"/>
  <c r="Q366" i="5"/>
  <c r="R366" i="5"/>
  <c r="P366" i="5" s="1"/>
  <c r="S366" i="5"/>
  <c r="T366" i="5"/>
  <c r="U366" i="5"/>
  <c r="V366" i="5"/>
  <c r="Q367" i="5"/>
  <c r="R367" i="5"/>
  <c r="P367" i="5" s="1"/>
  <c r="S367" i="5"/>
  <c r="T367" i="5"/>
  <c r="U367" i="5"/>
  <c r="V367" i="5"/>
  <c r="Q368" i="5"/>
  <c r="R368" i="5"/>
  <c r="P368" i="5" s="1"/>
  <c r="S368" i="5"/>
  <c r="T368" i="5"/>
  <c r="U368" i="5"/>
  <c r="V368" i="5"/>
  <c r="P369" i="5"/>
  <c r="Q369" i="5"/>
  <c r="R369" i="5"/>
  <c r="S369" i="5"/>
  <c r="T369" i="5"/>
  <c r="U369" i="5"/>
  <c r="V369" i="5"/>
  <c r="Q370" i="5"/>
  <c r="R370" i="5"/>
  <c r="P370" i="5" s="1"/>
  <c r="S370" i="5"/>
  <c r="T370" i="5"/>
  <c r="U370" i="5"/>
  <c r="V370" i="5"/>
  <c r="Q371" i="5"/>
  <c r="R371" i="5"/>
  <c r="P371" i="5" s="1"/>
  <c r="S371" i="5"/>
  <c r="T371" i="5"/>
  <c r="U371" i="5"/>
  <c r="V371" i="5"/>
  <c r="Q372" i="5"/>
  <c r="R372" i="5"/>
  <c r="P372" i="5" s="1"/>
  <c r="S372" i="5"/>
  <c r="T372" i="5"/>
  <c r="U372" i="5"/>
  <c r="V372" i="5"/>
  <c r="Q373" i="5"/>
  <c r="R373" i="5"/>
  <c r="P373" i="5" s="1"/>
  <c r="S373" i="5"/>
  <c r="T373" i="5"/>
  <c r="U373" i="5"/>
  <c r="V373" i="5"/>
  <c r="Q374" i="5"/>
  <c r="R374" i="5"/>
  <c r="P374" i="5" s="1"/>
  <c r="S374" i="5"/>
  <c r="T374" i="5"/>
  <c r="U374" i="5"/>
  <c r="V374" i="5"/>
  <c r="Q375" i="5"/>
  <c r="R375" i="5"/>
  <c r="P375" i="5" s="1"/>
  <c r="S375" i="5"/>
  <c r="T375" i="5"/>
  <c r="U375" i="5"/>
  <c r="V375" i="5"/>
  <c r="Q376" i="5"/>
  <c r="R376" i="5"/>
  <c r="P376" i="5" s="1"/>
  <c r="S376" i="5"/>
  <c r="T376" i="5"/>
  <c r="U376" i="5"/>
  <c r="V376" i="5"/>
  <c r="Q377" i="5"/>
  <c r="R377" i="5"/>
  <c r="P377" i="5" s="1"/>
  <c r="S377" i="5"/>
  <c r="T377" i="5"/>
  <c r="U377" i="5"/>
  <c r="V377" i="5"/>
  <c r="Q378" i="5"/>
  <c r="R378" i="5"/>
  <c r="P378" i="5" s="1"/>
  <c r="S378" i="5"/>
  <c r="T378" i="5"/>
  <c r="U378" i="5"/>
  <c r="V378" i="5"/>
  <c r="Q379" i="5"/>
  <c r="R379" i="5"/>
  <c r="P379" i="5" s="1"/>
  <c r="S379" i="5"/>
  <c r="T379" i="5"/>
  <c r="U379" i="5"/>
  <c r="V379" i="5"/>
  <c r="Q380" i="5"/>
  <c r="R380" i="5"/>
  <c r="P380" i="5" s="1"/>
  <c r="S380" i="5"/>
  <c r="T380" i="5"/>
  <c r="U380" i="5"/>
  <c r="V380" i="5"/>
  <c r="Q381" i="5"/>
  <c r="R381" i="5"/>
  <c r="P381" i="5" s="1"/>
  <c r="S381" i="5"/>
  <c r="T381" i="5"/>
  <c r="U381" i="5"/>
  <c r="V381" i="5"/>
  <c r="Q382" i="5"/>
  <c r="R382" i="5"/>
  <c r="P382" i="5" s="1"/>
  <c r="S382" i="5"/>
  <c r="T382" i="5"/>
  <c r="U382" i="5"/>
  <c r="V382" i="5"/>
  <c r="Q383" i="5"/>
  <c r="R383" i="5"/>
  <c r="P383" i="5" s="1"/>
  <c r="S383" i="5"/>
  <c r="T383" i="5"/>
  <c r="U383" i="5"/>
  <c r="V383" i="5"/>
  <c r="Q384" i="5"/>
  <c r="R384" i="5"/>
  <c r="P384" i="5" s="1"/>
  <c r="S384" i="5"/>
  <c r="T384" i="5"/>
  <c r="U384" i="5"/>
  <c r="V384" i="5"/>
  <c r="Q385" i="5"/>
  <c r="R385" i="5"/>
  <c r="P385" i="5" s="1"/>
  <c r="S385" i="5"/>
  <c r="T385" i="5"/>
  <c r="U385" i="5"/>
  <c r="V385" i="5"/>
  <c r="Q386" i="5"/>
  <c r="R386" i="5"/>
  <c r="P386" i="5" s="1"/>
  <c r="S386" i="5"/>
  <c r="T386" i="5"/>
  <c r="U386" i="5"/>
  <c r="V386" i="5"/>
  <c r="Q387" i="5"/>
  <c r="R387" i="5"/>
  <c r="P387" i="5" s="1"/>
  <c r="S387" i="5"/>
  <c r="T387" i="5"/>
  <c r="U387" i="5"/>
  <c r="V387" i="5"/>
  <c r="Q388" i="5"/>
  <c r="R388" i="5"/>
  <c r="P388" i="5" s="1"/>
  <c r="S388" i="5"/>
  <c r="T388" i="5"/>
  <c r="U388" i="5"/>
  <c r="V388" i="5"/>
  <c r="Q389" i="5"/>
  <c r="R389" i="5"/>
  <c r="P389" i="5" s="1"/>
  <c r="S389" i="5"/>
  <c r="T389" i="5"/>
  <c r="U389" i="5"/>
  <c r="V389" i="5"/>
  <c r="Q390" i="5"/>
  <c r="R390" i="5"/>
  <c r="P390" i="5" s="1"/>
  <c r="S390" i="5"/>
  <c r="T390" i="5"/>
  <c r="U390" i="5"/>
  <c r="V390" i="5"/>
  <c r="Q391" i="5"/>
  <c r="R391" i="5"/>
  <c r="P391" i="5" s="1"/>
  <c r="S391" i="5"/>
  <c r="T391" i="5"/>
  <c r="U391" i="5"/>
  <c r="V391" i="5"/>
  <c r="Q392" i="5"/>
  <c r="R392" i="5"/>
  <c r="P392" i="5" s="1"/>
  <c r="S392" i="5"/>
  <c r="T392" i="5"/>
  <c r="U392" i="5"/>
  <c r="V392" i="5"/>
  <c r="Q393" i="5"/>
  <c r="R393" i="5"/>
  <c r="P393" i="5" s="1"/>
  <c r="S393" i="5"/>
  <c r="T393" i="5"/>
  <c r="U393" i="5"/>
  <c r="V393" i="5"/>
  <c r="Q394" i="5"/>
  <c r="R394" i="5"/>
  <c r="P394" i="5" s="1"/>
  <c r="S394" i="5"/>
  <c r="T394" i="5"/>
  <c r="U394" i="5"/>
  <c r="V394" i="5"/>
  <c r="Q395" i="5"/>
  <c r="R395" i="5"/>
  <c r="P395" i="5" s="1"/>
  <c r="S395" i="5"/>
  <c r="T395" i="5"/>
  <c r="U395" i="5"/>
  <c r="V395" i="5"/>
  <c r="Q396" i="5"/>
  <c r="R396" i="5"/>
  <c r="P396" i="5" s="1"/>
  <c r="S396" i="5"/>
  <c r="T396" i="5"/>
  <c r="U396" i="5"/>
  <c r="V396" i="5"/>
  <c r="Q397" i="5"/>
  <c r="R397" i="5"/>
  <c r="P397" i="5" s="1"/>
  <c r="S397" i="5"/>
  <c r="T397" i="5"/>
  <c r="U397" i="5"/>
  <c r="V397" i="5"/>
  <c r="Q398" i="5"/>
  <c r="R398" i="5"/>
  <c r="P398" i="5" s="1"/>
  <c r="S398" i="5"/>
  <c r="T398" i="5"/>
  <c r="U398" i="5"/>
  <c r="V398" i="5"/>
  <c r="Q399" i="5"/>
  <c r="R399" i="5"/>
  <c r="P399" i="5" s="1"/>
  <c r="S399" i="5"/>
  <c r="T399" i="5"/>
  <c r="U399" i="5"/>
  <c r="V399" i="5"/>
  <c r="Q400" i="5"/>
  <c r="R400" i="5"/>
  <c r="P400" i="5" s="1"/>
  <c r="S400" i="5"/>
  <c r="T400" i="5"/>
  <c r="U400" i="5"/>
  <c r="V400" i="5"/>
  <c r="Q401" i="5"/>
  <c r="R401" i="5"/>
  <c r="P401" i="5" s="1"/>
  <c r="S401" i="5"/>
  <c r="T401" i="5"/>
  <c r="U401" i="5"/>
  <c r="V401" i="5"/>
  <c r="Q402" i="5"/>
  <c r="R402" i="5"/>
  <c r="P402" i="5" s="1"/>
  <c r="S402" i="5"/>
  <c r="T402" i="5"/>
  <c r="U402" i="5"/>
  <c r="V402" i="5"/>
  <c r="Q403" i="5"/>
  <c r="R403" i="5"/>
  <c r="P403" i="5" s="1"/>
  <c r="S403" i="5"/>
  <c r="T403" i="5"/>
  <c r="U403" i="5"/>
  <c r="V403" i="5"/>
  <c r="Q404" i="5"/>
  <c r="R404" i="5"/>
  <c r="P404" i="5" s="1"/>
  <c r="S404" i="5"/>
  <c r="T404" i="5"/>
  <c r="U404" i="5"/>
  <c r="V404" i="5"/>
  <c r="Q405" i="5"/>
  <c r="R405" i="5"/>
  <c r="P405" i="5" s="1"/>
  <c r="S405" i="5"/>
  <c r="T405" i="5"/>
  <c r="U405" i="5"/>
  <c r="V405" i="5"/>
  <c r="Q406" i="5"/>
  <c r="R406" i="5"/>
  <c r="P406" i="5" s="1"/>
  <c r="S406" i="5"/>
  <c r="T406" i="5"/>
  <c r="U406" i="5"/>
  <c r="V406" i="5"/>
  <c r="Q407" i="5"/>
  <c r="R407" i="5"/>
  <c r="P407" i="5" s="1"/>
  <c r="S407" i="5"/>
  <c r="T407" i="5"/>
  <c r="U407" i="5"/>
  <c r="V407" i="5"/>
  <c r="Q408" i="5"/>
  <c r="R408" i="5"/>
  <c r="P408" i="5" s="1"/>
  <c r="S408" i="5"/>
  <c r="T408" i="5"/>
  <c r="U408" i="5"/>
  <c r="V408" i="5"/>
  <c r="Q409" i="5"/>
  <c r="R409" i="5"/>
  <c r="P409" i="5" s="1"/>
  <c r="S409" i="5"/>
  <c r="T409" i="5"/>
  <c r="U409" i="5"/>
  <c r="V409" i="5"/>
  <c r="Q410" i="5"/>
  <c r="R410" i="5"/>
  <c r="P410" i="5" s="1"/>
  <c r="S410" i="5"/>
  <c r="T410" i="5"/>
  <c r="U410" i="5"/>
  <c r="V410" i="5"/>
  <c r="Q411" i="5"/>
  <c r="R411" i="5"/>
  <c r="P411" i="5" s="1"/>
  <c r="S411" i="5"/>
  <c r="T411" i="5"/>
  <c r="U411" i="5"/>
  <c r="V411" i="5"/>
  <c r="Q412" i="5"/>
  <c r="R412" i="5"/>
  <c r="P412" i="5" s="1"/>
  <c r="S412" i="5"/>
  <c r="T412" i="5"/>
  <c r="U412" i="5"/>
  <c r="V412" i="5"/>
  <c r="Q413" i="5"/>
  <c r="R413" i="5"/>
  <c r="P413" i="5" s="1"/>
  <c r="S413" i="5"/>
  <c r="T413" i="5"/>
  <c r="U413" i="5"/>
  <c r="V413" i="5"/>
  <c r="Q414" i="5"/>
  <c r="R414" i="5"/>
  <c r="P414" i="5" s="1"/>
  <c r="S414" i="5"/>
  <c r="T414" i="5"/>
  <c r="U414" i="5"/>
  <c r="V414" i="5"/>
  <c r="Q415" i="5"/>
  <c r="R415" i="5"/>
  <c r="P415" i="5" s="1"/>
  <c r="S415" i="5"/>
  <c r="T415" i="5"/>
  <c r="U415" i="5"/>
  <c r="V415" i="5"/>
  <c r="Q416" i="5"/>
  <c r="R416" i="5"/>
  <c r="P416" i="5" s="1"/>
  <c r="S416" i="5"/>
  <c r="T416" i="5"/>
  <c r="U416" i="5"/>
  <c r="V416" i="5"/>
  <c r="Q417" i="5"/>
  <c r="R417" i="5"/>
  <c r="P417" i="5" s="1"/>
  <c r="S417" i="5"/>
  <c r="T417" i="5"/>
  <c r="U417" i="5"/>
  <c r="V417" i="5"/>
  <c r="Q418" i="5"/>
  <c r="R418" i="5"/>
  <c r="P418" i="5" s="1"/>
  <c r="S418" i="5"/>
  <c r="T418" i="5"/>
  <c r="U418" i="5"/>
  <c r="V418" i="5"/>
  <c r="Q419" i="5"/>
  <c r="R419" i="5"/>
  <c r="P419" i="5" s="1"/>
  <c r="S419" i="5"/>
  <c r="T419" i="5"/>
  <c r="U419" i="5"/>
  <c r="V419" i="5"/>
  <c r="Q420" i="5"/>
  <c r="R420" i="5"/>
  <c r="P420" i="5" s="1"/>
  <c r="S420" i="5"/>
  <c r="T420" i="5"/>
  <c r="U420" i="5"/>
  <c r="V420" i="5"/>
  <c r="Q421" i="5"/>
  <c r="R421" i="5"/>
  <c r="P421" i="5" s="1"/>
  <c r="S421" i="5"/>
  <c r="T421" i="5"/>
  <c r="U421" i="5"/>
  <c r="V421" i="5"/>
  <c r="Q422" i="5"/>
  <c r="R422" i="5"/>
  <c r="P422" i="5" s="1"/>
  <c r="S422" i="5"/>
  <c r="T422" i="5"/>
  <c r="U422" i="5"/>
  <c r="V422" i="5"/>
  <c r="Q423" i="5"/>
  <c r="R423" i="5"/>
  <c r="P423" i="5" s="1"/>
  <c r="S423" i="5"/>
  <c r="T423" i="5"/>
  <c r="U423" i="5"/>
  <c r="V423" i="5"/>
  <c r="Q424" i="5"/>
  <c r="R424" i="5"/>
  <c r="P424" i="5" s="1"/>
  <c r="S424" i="5"/>
  <c r="T424" i="5"/>
  <c r="U424" i="5"/>
  <c r="V424" i="5"/>
  <c r="Q425" i="5"/>
  <c r="R425" i="5"/>
  <c r="P425" i="5" s="1"/>
  <c r="S425" i="5"/>
  <c r="T425" i="5"/>
  <c r="U425" i="5"/>
  <c r="V425" i="5"/>
  <c r="Q426" i="5"/>
  <c r="R426" i="5"/>
  <c r="P426" i="5" s="1"/>
  <c r="S426" i="5"/>
  <c r="T426" i="5"/>
  <c r="U426" i="5"/>
  <c r="V426" i="5"/>
  <c r="Q427" i="5"/>
  <c r="R427" i="5"/>
  <c r="P427" i="5" s="1"/>
  <c r="S427" i="5"/>
  <c r="T427" i="5"/>
  <c r="U427" i="5"/>
  <c r="V427" i="5"/>
  <c r="Q428" i="5"/>
  <c r="R428" i="5"/>
  <c r="P428" i="5" s="1"/>
  <c r="S428" i="5"/>
  <c r="T428" i="5"/>
  <c r="U428" i="5"/>
  <c r="V428" i="5"/>
  <c r="Q429" i="5"/>
  <c r="R429" i="5"/>
  <c r="P429" i="5" s="1"/>
  <c r="S429" i="5"/>
  <c r="T429" i="5"/>
  <c r="U429" i="5"/>
  <c r="V429" i="5"/>
  <c r="Q430" i="5"/>
  <c r="R430" i="5"/>
  <c r="P430" i="5" s="1"/>
  <c r="S430" i="5"/>
  <c r="T430" i="5"/>
  <c r="U430" i="5"/>
  <c r="V430" i="5"/>
  <c r="Q431" i="5"/>
  <c r="R431" i="5"/>
  <c r="P431" i="5" s="1"/>
  <c r="S431" i="5"/>
  <c r="T431" i="5"/>
  <c r="U431" i="5"/>
  <c r="V431" i="5"/>
  <c r="Q432" i="5"/>
  <c r="R432" i="5"/>
  <c r="P432" i="5" s="1"/>
  <c r="S432" i="5"/>
  <c r="T432" i="5"/>
  <c r="U432" i="5"/>
  <c r="V432" i="5"/>
  <c r="Q433" i="5"/>
  <c r="R433" i="5"/>
  <c r="P433" i="5" s="1"/>
  <c r="S433" i="5"/>
  <c r="T433" i="5"/>
  <c r="U433" i="5"/>
  <c r="V433" i="5"/>
  <c r="Q434" i="5"/>
  <c r="R434" i="5"/>
  <c r="P434" i="5" s="1"/>
  <c r="S434" i="5"/>
  <c r="T434" i="5"/>
  <c r="U434" i="5"/>
  <c r="V434" i="5"/>
  <c r="Q435" i="5"/>
  <c r="R435" i="5"/>
  <c r="P435" i="5" s="1"/>
  <c r="S435" i="5"/>
  <c r="T435" i="5"/>
  <c r="U435" i="5"/>
  <c r="V435" i="5"/>
  <c r="Q436" i="5"/>
  <c r="R436" i="5"/>
  <c r="P436" i="5" s="1"/>
  <c r="S436" i="5"/>
  <c r="T436" i="5"/>
  <c r="U436" i="5"/>
  <c r="V436" i="5"/>
  <c r="Q437" i="5"/>
  <c r="R437" i="5"/>
  <c r="P437" i="5" s="1"/>
  <c r="S437" i="5"/>
  <c r="T437" i="5"/>
  <c r="U437" i="5"/>
  <c r="V437" i="5"/>
  <c r="Q438" i="5"/>
  <c r="R438" i="5"/>
  <c r="P438" i="5" s="1"/>
  <c r="S438" i="5"/>
  <c r="T438" i="5"/>
  <c r="U438" i="5"/>
  <c r="V438" i="5"/>
  <c r="Q439" i="5"/>
  <c r="R439" i="5"/>
  <c r="P439" i="5" s="1"/>
  <c r="S439" i="5"/>
  <c r="T439" i="5"/>
  <c r="U439" i="5"/>
  <c r="V439" i="5"/>
  <c r="Q440" i="5"/>
  <c r="R440" i="5"/>
  <c r="P440" i="5" s="1"/>
  <c r="S440" i="5"/>
  <c r="T440" i="5"/>
  <c r="U440" i="5"/>
  <c r="V440" i="5"/>
  <c r="Q441" i="5"/>
  <c r="R441" i="5"/>
  <c r="P441" i="5" s="1"/>
  <c r="S441" i="5"/>
  <c r="T441" i="5"/>
  <c r="U441" i="5"/>
  <c r="V441" i="5"/>
  <c r="Q442" i="5"/>
  <c r="R442" i="5"/>
  <c r="P442" i="5" s="1"/>
  <c r="S442" i="5"/>
  <c r="T442" i="5"/>
  <c r="U442" i="5"/>
  <c r="V442" i="5"/>
  <c r="Q443" i="5"/>
  <c r="R443" i="5"/>
  <c r="P443" i="5" s="1"/>
  <c r="S443" i="5"/>
  <c r="T443" i="5"/>
  <c r="U443" i="5"/>
  <c r="V443" i="5"/>
  <c r="Q444" i="5"/>
  <c r="R444" i="5"/>
  <c r="P444" i="5" s="1"/>
  <c r="S444" i="5"/>
  <c r="T444" i="5"/>
  <c r="U444" i="5"/>
  <c r="V444" i="5"/>
  <c r="Q445" i="5"/>
  <c r="R445" i="5"/>
  <c r="P445" i="5" s="1"/>
  <c r="S445" i="5"/>
  <c r="T445" i="5"/>
  <c r="U445" i="5"/>
  <c r="V445" i="5"/>
  <c r="Q446" i="5"/>
  <c r="R446" i="5"/>
  <c r="P446" i="5" s="1"/>
  <c r="S446" i="5"/>
  <c r="T446" i="5"/>
  <c r="U446" i="5"/>
  <c r="V446" i="5"/>
  <c r="Q447" i="5"/>
  <c r="R447" i="5"/>
  <c r="P447" i="5" s="1"/>
  <c r="S447" i="5"/>
  <c r="T447" i="5"/>
  <c r="U447" i="5"/>
  <c r="V447" i="5"/>
  <c r="Q448" i="5"/>
  <c r="R448" i="5"/>
  <c r="P448" i="5" s="1"/>
  <c r="S448" i="5"/>
  <c r="T448" i="5"/>
  <c r="U448" i="5"/>
  <c r="V448" i="5"/>
  <c r="Q449" i="5"/>
  <c r="R449" i="5"/>
  <c r="P449" i="5" s="1"/>
  <c r="S449" i="5"/>
  <c r="T449" i="5"/>
  <c r="U449" i="5"/>
  <c r="V449" i="5"/>
  <c r="Q450" i="5"/>
  <c r="R450" i="5"/>
  <c r="P450" i="5" s="1"/>
  <c r="S450" i="5"/>
  <c r="T450" i="5"/>
  <c r="U450" i="5"/>
  <c r="V450" i="5"/>
  <c r="Q451" i="5"/>
  <c r="R451" i="5"/>
  <c r="P451" i="5" s="1"/>
  <c r="S451" i="5"/>
  <c r="T451" i="5"/>
  <c r="U451" i="5"/>
  <c r="V451" i="5"/>
  <c r="Q452" i="5"/>
  <c r="R452" i="5"/>
  <c r="P452" i="5" s="1"/>
  <c r="S452" i="5"/>
  <c r="T452" i="5"/>
  <c r="U452" i="5"/>
  <c r="V452" i="5"/>
  <c r="Q453" i="5"/>
  <c r="R453" i="5"/>
  <c r="P453" i="5" s="1"/>
  <c r="S453" i="5"/>
  <c r="T453" i="5"/>
  <c r="U453" i="5"/>
  <c r="V453" i="5"/>
  <c r="Q454" i="5"/>
  <c r="R454" i="5"/>
  <c r="P454" i="5" s="1"/>
  <c r="S454" i="5"/>
  <c r="T454" i="5"/>
  <c r="U454" i="5"/>
  <c r="V454" i="5"/>
  <c r="Q455" i="5"/>
  <c r="R455" i="5"/>
  <c r="P455" i="5" s="1"/>
  <c r="S455" i="5"/>
  <c r="T455" i="5"/>
  <c r="U455" i="5"/>
  <c r="V455" i="5"/>
  <c r="Q456" i="5"/>
  <c r="R456" i="5"/>
  <c r="P456" i="5" s="1"/>
  <c r="S456" i="5"/>
  <c r="T456" i="5"/>
  <c r="U456" i="5"/>
  <c r="V456" i="5"/>
  <c r="Q457" i="5"/>
  <c r="R457" i="5"/>
  <c r="P457" i="5" s="1"/>
  <c r="S457" i="5"/>
  <c r="T457" i="5"/>
  <c r="U457" i="5"/>
  <c r="V457" i="5"/>
  <c r="Q458" i="5"/>
  <c r="R458" i="5"/>
  <c r="P458" i="5" s="1"/>
  <c r="S458" i="5"/>
  <c r="T458" i="5"/>
  <c r="U458" i="5"/>
  <c r="V458" i="5"/>
  <c r="Q459" i="5"/>
  <c r="R459" i="5"/>
  <c r="P459" i="5" s="1"/>
  <c r="S459" i="5"/>
  <c r="T459" i="5"/>
  <c r="U459" i="5"/>
  <c r="V459" i="5"/>
  <c r="Q460" i="5"/>
  <c r="R460" i="5"/>
  <c r="P460" i="5" s="1"/>
  <c r="S460" i="5"/>
  <c r="T460" i="5"/>
  <c r="U460" i="5"/>
  <c r="V460" i="5"/>
  <c r="Q461" i="5"/>
  <c r="R461" i="5"/>
  <c r="P461" i="5" s="1"/>
  <c r="S461" i="5"/>
  <c r="T461" i="5"/>
  <c r="U461" i="5"/>
  <c r="V461" i="5"/>
  <c r="Q462" i="5"/>
  <c r="R462" i="5"/>
  <c r="P462" i="5" s="1"/>
  <c r="S462" i="5"/>
  <c r="T462" i="5"/>
  <c r="U462" i="5"/>
  <c r="V462" i="5"/>
  <c r="Q463" i="5"/>
  <c r="R463" i="5"/>
  <c r="P463" i="5" s="1"/>
  <c r="S463" i="5"/>
  <c r="T463" i="5"/>
  <c r="U463" i="5"/>
  <c r="V463" i="5"/>
  <c r="Q464" i="5"/>
  <c r="R464" i="5"/>
  <c r="P464" i="5" s="1"/>
  <c r="S464" i="5"/>
  <c r="T464" i="5"/>
  <c r="U464" i="5"/>
  <c r="V464" i="5"/>
  <c r="Q465" i="5"/>
  <c r="R465" i="5"/>
  <c r="P465" i="5" s="1"/>
  <c r="S465" i="5"/>
  <c r="T465" i="5"/>
  <c r="U465" i="5"/>
  <c r="V465" i="5"/>
  <c r="Q466" i="5"/>
  <c r="R466" i="5"/>
  <c r="P466" i="5" s="1"/>
  <c r="S466" i="5"/>
  <c r="T466" i="5"/>
  <c r="U466" i="5"/>
  <c r="V466" i="5"/>
  <c r="Q467" i="5"/>
  <c r="R467" i="5"/>
  <c r="P467" i="5" s="1"/>
  <c r="S467" i="5"/>
  <c r="T467" i="5"/>
  <c r="U467" i="5"/>
  <c r="V467" i="5"/>
  <c r="Q468" i="5"/>
  <c r="R468" i="5"/>
  <c r="P468" i="5" s="1"/>
  <c r="S468" i="5"/>
  <c r="T468" i="5"/>
  <c r="U468" i="5"/>
  <c r="V468" i="5"/>
  <c r="Q469" i="5"/>
  <c r="R469" i="5"/>
  <c r="P469" i="5" s="1"/>
  <c r="S469" i="5"/>
  <c r="T469" i="5"/>
  <c r="U469" i="5"/>
  <c r="V469" i="5"/>
  <c r="Q470" i="5"/>
  <c r="R470" i="5"/>
  <c r="P470" i="5" s="1"/>
  <c r="S470" i="5"/>
  <c r="T470" i="5"/>
  <c r="U470" i="5"/>
  <c r="V470" i="5"/>
  <c r="Q471" i="5"/>
  <c r="R471" i="5"/>
  <c r="P471" i="5" s="1"/>
  <c r="S471" i="5"/>
  <c r="T471" i="5"/>
  <c r="U471" i="5"/>
  <c r="V471" i="5"/>
  <c r="Q472" i="5"/>
  <c r="R472" i="5"/>
  <c r="P472" i="5" s="1"/>
  <c r="S472" i="5"/>
  <c r="T472" i="5"/>
  <c r="U472" i="5"/>
  <c r="V472" i="5"/>
  <c r="Q473" i="5"/>
  <c r="R473" i="5"/>
  <c r="P473" i="5" s="1"/>
  <c r="S473" i="5"/>
  <c r="T473" i="5"/>
  <c r="U473" i="5"/>
  <c r="V473" i="5"/>
  <c r="Q474" i="5"/>
  <c r="R474" i="5"/>
  <c r="P474" i="5" s="1"/>
  <c r="S474" i="5"/>
  <c r="T474" i="5"/>
  <c r="U474" i="5"/>
  <c r="V474" i="5"/>
  <c r="Q475" i="5"/>
  <c r="R475" i="5"/>
  <c r="P475" i="5" s="1"/>
  <c r="S475" i="5"/>
  <c r="T475" i="5"/>
  <c r="U475" i="5"/>
  <c r="V475" i="5"/>
  <c r="Q476" i="5"/>
  <c r="R476" i="5"/>
  <c r="P476" i="5" s="1"/>
  <c r="S476" i="5"/>
  <c r="T476" i="5"/>
  <c r="U476" i="5"/>
  <c r="V476" i="5"/>
  <c r="Q477" i="5"/>
  <c r="R477" i="5"/>
  <c r="P477" i="5" s="1"/>
  <c r="S477" i="5"/>
  <c r="T477" i="5"/>
  <c r="U477" i="5"/>
  <c r="V477" i="5"/>
  <c r="Q478" i="5"/>
  <c r="R478" i="5"/>
  <c r="P478" i="5" s="1"/>
  <c r="S478" i="5"/>
  <c r="T478" i="5"/>
  <c r="U478" i="5"/>
  <c r="V478" i="5"/>
  <c r="Q479" i="5"/>
  <c r="R479" i="5"/>
  <c r="P479" i="5" s="1"/>
  <c r="S479" i="5"/>
  <c r="T479" i="5"/>
  <c r="U479" i="5"/>
  <c r="V479" i="5"/>
  <c r="Q480" i="5"/>
  <c r="R480" i="5"/>
  <c r="P480" i="5" s="1"/>
  <c r="S480" i="5"/>
  <c r="T480" i="5"/>
  <c r="U480" i="5"/>
  <c r="V480" i="5"/>
  <c r="Q481" i="5"/>
  <c r="R481" i="5"/>
  <c r="P481" i="5" s="1"/>
  <c r="S481" i="5"/>
  <c r="T481" i="5"/>
  <c r="U481" i="5"/>
  <c r="V481" i="5"/>
  <c r="Q482" i="5"/>
  <c r="R482" i="5"/>
  <c r="P482" i="5" s="1"/>
  <c r="S482" i="5"/>
  <c r="T482" i="5"/>
  <c r="U482" i="5"/>
  <c r="V482" i="5"/>
  <c r="Q483" i="5"/>
  <c r="R483" i="5"/>
  <c r="P483" i="5" s="1"/>
  <c r="S483" i="5"/>
  <c r="T483" i="5"/>
  <c r="U483" i="5"/>
  <c r="V483" i="5"/>
  <c r="Q484" i="5"/>
  <c r="R484" i="5"/>
  <c r="P484" i="5" s="1"/>
  <c r="S484" i="5"/>
  <c r="T484" i="5"/>
  <c r="U484" i="5"/>
  <c r="V484" i="5"/>
  <c r="Q485" i="5"/>
  <c r="R485" i="5"/>
  <c r="P485" i="5" s="1"/>
  <c r="S485" i="5"/>
  <c r="T485" i="5"/>
  <c r="U485" i="5"/>
  <c r="V485" i="5"/>
  <c r="Q486" i="5"/>
  <c r="R486" i="5"/>
  <c r="P486" i="5" s="1"/>
  <c r="S486" i="5"/>
  <c r="T486" i="5"/>
  <c r="U486" i="5"/>
  <c r="V486" i="5"/>
  <c r="Q487" i="5"/>
  <c r="R487" i="5"/>
  <c r="P487" i="5" s="1"/>
  <c r="S487" i="5"/>
  <c r="T487" i="5"/>
  <c r="U487" i="5"/>
  <c r="V487" i="5"/>
  <c r="Q488" i="5"/>
  <c r="R488" i="5"/>
  <c r="P488" i="5" s="1"/>
  <c r="S488" i="5"/>
  <c r="T488" i="5"/>
  <c r="U488" i="5"/>
  <c r="V488" i="5"/>
  <c r="Q489" i="5"/>
  <c r="R489" i="5"/>
  <c r="P489" i="5" s="1"/>
  <c r="S489" i="5"/>
  <c r="T489" i="5"/>
  <c r="U489" i="5"/>
  <c r="V489" i="5"/>
  <c r="Q490" i="5"/>
  <c r="R490" i="5"/>
  <c r="P490" i="5" s="1"/>
  <c r="S490" i="5"/>
  <c r="T490" i="5"/>
  <c r="U490" i="5"/>
  <c r="V490" i="5"/>
  <c r="Q491" i="5"/>
  <c r="R491" i="5"/>
  <c r="P491" i="5" s="1"/>
  <c r="S491" i="5"/>
  <c r="T491" i="5"/>
  <c r="U491" i="5"/>
  <c r="V491" i="5"/>
  <c r="Q492" i="5"/>
  <c r="R492" i="5"/>
  <c r="P492" i="5" s="1"/>
  <c r="S492" i="5"/>
  <c r="T492" i="5"/>
  <c r="U492" i="5"/>
  <c r="V492" i="5"/>
  <c r="Q493" i="5"/>
  <c r="R493" i="5"/>
  <c r="P493" i="5" s="1"/>
  <c r="S493" i="5"/>
  <c r="T493" i="5"/>
  <c r="U493" i="5"/>
  <c r="V493" i="5"/>
  <c r="Q494" i="5"/>
  <c r="R494" i="5"/>
  <c r="P494" i="5" s="1"/>
  <c r="S494" i="5"/>
  <c r="T494" i="5"/>
  <c r="U494" i="5"/>
  <c r="V494" i="5"/>
  <c r="Q495" i="5"/>
  <c r="R495" i="5"/>
  <c r="P495" i="5" s="1"/>
  <c r="S495" i="5"/>
  <c r="T495" i="5"/>
  <c r="U495" i="5"/>
  <c r="V495" i="5"/>
  <c r="Q496" i="5"/>
  <c r="R496" i="5"/>
  <c r="P496" i="5" s="1"/>
  <c r="S496" i="5"/>
  <c r="T496" i="5"/>
  <c r="U496" i="5"/>
  <c r="V496" i="5"/>
  <c r="Q497" i="5"/>
  <c r="R497" i="5"/>
  <c r="P497" i="5" s="1"/>
  <c r="S497" i="5"/>
  <c r="T497" i="5"/>
  <c r="U497" i="5"/>
  <c r="V497" i="5"/>
  <c r="Q498" i="5"/>
  <c r="R498" i="5"/>
  <c r="P498" i="5" s="1"/>
  <c r="S498" i="5"/>
  <c r="T498" i="5"/>
  <c r="U498" i="5"/>
  <c r="V498" i="5"/>
  <c r="Q499" i="5"/>
  <c r="R499" i="5"/>
  <c r="P499" i="5" s="1"/>
  <c r="S499" i="5"/>
  <c r="T499" i="5"/>
  <c r="U499" i="5"/>
  <c r="V499" i="5"/>
  <c r="Q500" i="5"/>
  <c r="R500" i="5"/>
  <c r="P500" i="5" s="1"/>
  <c r="S500" i="5"/>
  <c r="T500" i="5"/>
  <c r="U500" i="5"/>
  <c r="V500" i="5"/>
  <c r="Q501" i="5"/>
  <c r="R501" i="5"/>
  <c r="P501" i="5" s="1"/>
  <c r="S501" i="5"/>
  <c r="T501" i="5"/>
  <c r="U501" i="5"/>
  <c r="V501" i="5"/>
  <c r="Q502" i="5"/>
  <c r="R502" i="5"/>
  <c r="P502" i="5" s="1"/>
  <c r="S502" i="5"/>
  <c r="T502" i="5"/>
  <c r="U502" i="5"/>
  <c r="V502" i="5"/>
  <c r="Q503" i="5"/>
  <c r="R503" i="5"/>
  <c r="P503" i="5" s="1"/>
  <c r="S503" i="5"/>
  <c r="T503" i="5"/>
  <c r="U503" i="5"/>
  <c r="V503" i="5"/>
  <c r="Q504" i="5"/>
  <c r="R504" i="5"/>
  <c r="P504" i="5" s="1"/>
  <c r="S504" i="5"/>
  <c r="T504" i="5"/>
  <c r="U504" i="5"/>
  <c r="V504" i="5"/>
  <c r="Q505" i="5"/>
  <c r="R505" i="5"/>
  <c r="P505" i="5" s="1"/>
  <c r="S505" i="5"/>
  <c r="T505" i="5"/>
  <c r="U505" i="5"/>
  <c r="V505" i="5"/>
  <c r="Q506" i="5"/>
  <c r="R506" i="5"/>
  <c r="P506" i="5" s="1"/>
  <c r="S506" i="5"/>
  <c r="T506" i="5"/>
  <c r="U506" i="5"/>
  <c r="V506" i="5"/>
  <c r="Q507" i="5"/>
  <c r="R507" i="5"/>
  <c r="P507" i="5" s="1"/>
  <c r="S507" i="5"/>
  <c r="T507" i="5"/>
  <c r="U507" i="5"/>
  <c r="V507" i="5"/>
  <c r="Q508" i="5"/>
  <c r="R508" i="5"/>
  <c r="P508" i="5" s="1"/>
  <c r="S508" i="5"/>
  <c r="T508" i="5"/>
  <c r="U508" i="5"/>
  <c r="V508" i="5"/>
  <c r="Q509" i="5"/>
  <c r="R509" i="5"/>
  <c r="P509" i="5" s="1"/>
  <c r="S509" i="5"/>
  <c r="T509" i="5"/>
  <c r="U509" i="5"/>
  <c r="V509" i="5"/>
  <c r="Q510" i="5"/>
  <c r="R510" i="5"/>
  <c r="P510" i="5" s="1"/>
  <c r="S510" i="5"/>
  <c r="T510" i="5"/>
  <c r="U510" i="5"/>
  <c r="V510" i="5"/>
  <c r="Q511" i="5"/>
  <c r="R511" i="5"/>
  <c r="P511" i="5" s="1"/>
  <c r="S511" i="5"/>
  <c r="T511" i="5"/>
  <c r="U511" i="5"/>
  <c r="V511" i="5"/>
  <c r="Q512" i="5"/>
  <c r="R512" i="5"/>
  <c r="P512" i="5" s="1"/>
  <c r="S512" i="5"/>
  <c r="T512" i="5"/>
  <c r="U512" i="5"/>
  <c r="V512" i="5"/>
  <c r="Q513" i="5"/>
  <c r="R513" i="5"/>
  <c r="P513" i="5" s="1"/>
  <c r="S513" i="5"/>
  <c r="T513" i="5"/>
  <c r="U513" i="5"/>
  <c r="V513" i="5"/>
  <c r="Q514" i="5"/>
  <c r="R514" i="5"/>
  <c r="P514" i="5" s="1"/>
  <c r="S514" i="5"/>
  <c r="T514" i="5"/>
  <c r="U514" i="5"/>
  <c r="V514" i="5"/>
  <c r="Q515" i="5"/>
  <c r="R515" i="5"/>
  <c r="P515" i="5" s="1"/>
  <c r="S515" i="5"/>
  <c r="T515" i="5"/>
  <c r="U515" i="5"/>
  <c r="V515" i="5"/>
  <c r="Q516" i="5"/>
  <c r="R516" i="5"/>
  <c r="P516" i="5" s="1"/>
  <c r="S516" i="5"/>
  <c r="T516" i="5"/>
  <c r="U516" i="5"/>
  <c r="V516" i="5"/>
  <c r="Q517" i="5"/>
  <c r="R517" i="5"/>
  <c r="P517" i="5" s="1"/>
  <c r="S517" i="5"/>
  <c r="T517" i="5"/>
  <c r="U517" i="5"/>
  <c r="V517" i="5"/>
  <c r="Q518" i="5"/>
  <c r="R518" i="5"/>
  <c r="P518" i="5" s="1"/>
  <c r="S518" i="5"/>
  <c r="T518" i="5"/>
  <c r="U518" i="5"/>
  <c r="V518" i="5"/>
  <c r="Q519" i="5"/>
  <c r="R519" i="5"/>
  <c r="P519" i="5" s="1"/>
  <c r="S519" i="5"/>
  <c r="T519" i="5"/>
  <c r="U519" i="5"/>
  <c r="V519" i="5"/>
  <c r="Q520" i="5"/>
  <c r="R520" i="5"/>
  <c r="P520" i="5" s="1"/>
  <c r="S520" i="5"/>
  <c r="T520" i="5"/>
  <c r="U520" i="5"/>
  <c r="V520" i="5"/>
  <c r="Q521" i="5"/>
  <c r="R521" i="5"/>
  <c r="P521" i="5" s="1"/>
  <c r="S521" i="5"/>
  <c r="T521" i="5"/>
  <c r="U521" i="5"/>
  <c r="V521" i="5"/>
  <c r="Q522" i="5"/>
  <c r="R522" i="5"/>
  <c r="P522" i="5" s="1"/>
  <c r="S522" i="5"/>
  <c r="T522" i="5"/>
  <c r="U522" i="5"/>
  <c r="V522" i="5"/>
  <c r="Q523" i="5"/>
  <c r="R523" i="5"/>
  <c r="P523" i="5" s="1"/>
  <c r="S523" i="5"/>
  <c r="T523" i="5"/>
  <c r="U523" i="5"/>
  <c r="V523" i="5"/>
  <c r="Q524" i="5"/>
  <c r="R524" i="5"/>
  <c r="P524" i="5" s="1"/>
  <c r="S524" i="5"/>
  <c r="T524" i="5"/>
  <c r="U524" i="5"/>
  <c r="V524" i="5"/>
  <c r="Q525" i="5"/>
  <c r="R525" i="5"/>
  <c r="P525" i="5" s="1"/>
  <c r="S525" i="5"/>
  <c r="T525" i="5"/>
  <c r="U525" i="5"/>
  <c r="V525" i="5"/>
  <c r="Q526" i="5"/>
  <c r="R526" i="5"/>
  <c r="P526" i="5" s="1"/>
  <c r="S526" i="5"/>
  <c r="T526" i="5"/>
  <c r="U526" i="5"/>
  <c r="V526" i="5"/>
  <c r="Q527" i="5"/>
  <c r="R527" i="5"/>
  <c r="P527" i="5" s="1"/>
  <c r="S527" i="5"/>
  <c r="T527" i="5"/>
  <c r="U527" i="5"/>
  <c r="V527" i="5"/>
  <c r="Q528" i="5"/>
  <c r="R528" i="5"/>
  <c r="P528" i="5" s="1"/>
  <c r="S528" i="5"/>
  <c r="T528" i="5"/>
  <c r="U528" i="5"/>
  <c r="V528" i="5"/>
  <c r="Q529" i="5"/>
  <c r="R529" i="5"/>
  <c r="P529" i="5" s="1"/>
  <c r="S529" i="5"/>
  <c r="T529" i="5"/>
  <c r="U529" i="5"/>
  <c r="V529" i="5"/>
  <c r="Q530" i="5"/>
  <c r="R530" i="5"/>
  <c r="P530" i="5" s="1"/>
  <c r="S530" i="5"/>
  <c r="T530" i="5"/>
  <c r="U530" i="5"/>
  <c r="V530" i="5"/>
  <c r="Q531" i="5"/>
  <c r="R531" i="5"/>
  <c r="P531" i="5" s="1"/>
  <c r="S531" i="5"/>
  <c r="T531" i="5"/>
  <c r="U531" i="5"/>
  <c r="V531" i="5"/>
  <c r="Q532" i="5"/>
  <c r="R532" i="5"/>
  <c r="P532" i="5" s="1"/>
  <c r="S532" i="5"/>
  <c r="T532" i="5"/>
  <c r="U532" i="5"/>
  <c r="V532" i="5"/>
  <c r="Q533" i="5"/>
  <c r="R533" i="5"/>
  <c r="P533" i="5" s="1"/>
  <c r="S533" i="5"/>
  <c r="T533" i="5"/>
  <c r="U533" i="5"/>
  <c r="V533" i="5"/>
  <c r="Q534" i="5"/>
  <c r="R534" i="5"/>
  <c r="P534" i="5" s="1"/>
  <c r="S534" i="5"/>
  <c r="T534" i="5"/>
  <c r="U534" i="5"/>
  <c r="V534" i="5"/>
  <c r="Q535" i="5"/>
  <c r="R535" i="5"/>
  <c r="P535" i="5" s="1"/>
  <c r="S535" i="5"/>
  <c r="T535" i="5"/>
  <c r="U535" i="5"/>
  <c r="V535" i="5"/>
  <c r="Q536" i="5"/>
  <c r="R536" i="5"/>
  <c r="P536" i="5" s="1"/>
  <c r="S536" i="5"/>
  <c r="T536" i="5"/>
  <c r="U536" i="5"/>
  <c r="V536" i="5"/>
  <c r="Q537" i="5"/>
  <c r="R537" i="5"/>
  <c r="P537" i="5" s="1"/>
  <c r="S537" i="5"/>
  <c r="T537" i="5"/>
  <c r="U537" i="5"/>
  <c r="V537" i="5"/>
  <c r="Q538" i="5"/>
  <c r="R538" i="5"/>
  <c r="P538" i="5" s="1"/>
  <c r="S538" i="5"/>
  <c r="T538" i="5"/>
  <c r="U538" i="5"/>
  <c r="V538" i="5"/>
  <c r="Q539" i="5"/>
  <c r="R539" i="5"/>
  <c r="P539" i="5" s="1"/>
  <c r="S539" i="5"/>
  <c r="T539" i="5"/>
  <c r="U539" i="5"/>
  <c r="V539" i="5"/>
  <c r="Q540" i="5"/>
  <c r="R540" i="5"/>
  <c r="P540" i="5" s="1"/>
  <c r="S540" i="5"/>
  <c r="T540" i="5"/>
  <c r="U540" i="5"/>
  <c r="V540" i="5"/>
  <c r="Q541" i="5"/>
  <c r="R541" i="5"/>
  <c r="P541" i="5" s="1"/>
  <c r="S541" i="5"/>
  <c r="T541" i="5"/>
  <c r="U541" i="5"/>
  <c r="V541" i="5"/>
  <c r="Q542" i="5"/>
  <c r="R542" i="5"/>
  <c r="P542" i="5" s="1"/>
  <c r="S542" i="5"/>
  <c r="T542" i="5"/>
  <c r="U542" i="5"/>
  <c r="V542" i="5"/>
  <c r="Q543" i="5"/>
  <c r="R543" i="5"/>
  <c r="P543" i="5" s="1"/>
  <c r="S543" i="5"/>
  <c r="T543" i="5"/>
  <c r="U543" i="5"/>
  <c r="V543" i="5"/>
  <c r="Q544" i="5"/>
  <c r="R544" i="5"/>
  <c r="P544" i="5" s="1"/>
  <c r="S544" i="5"/>
  <c r="T544" i="5"/>
  <c r="U544" i="5"/>
  <c r="V544" i="5"/>
  <c r="Q545" i="5"/>
  <c r="R545" i="5"/>
  <c r="P545" i="5" s="1"/>
  <c r="S545" i="5"/>
  <c r="T545" i="5"/>
  <c r="U545" i="5"/>
  <c r="V545" i="5"/>
  <c r="Q546" i="5"/>
  <c r="R546" i="5"/>
  <c r="P546" i="5" s="1"/>
  <c r="S546" i="5"/>
  <c r="T546" i="5"/>
  <c r="U546" i="5"/>
  <c r="V546" i="5"/>
  <c r="Q547" i="5"/>
  <c r="R547" i="5"/>
  <c r="P547" i="5" s="1"/>
  <c r="S547" i="5"/>
  <c r="T547" i="5"/>
  <c r="U547" i="5"/>
  <c r="V547" i="5"/>
  <c r="Q548" i="5"/>
  <c r="R548" i="5"/>
  <c r="P548" i="5" s="1"/>
  <c r="S548" i="5"/>
  <c r="T548" i="5"/>
  <c r="U548" i="5"/>
  <c r="V548" i="5"/>
  <c r="Q549" i="5"/>
  <c r="R549" i="5"/>
  <c r="P549" i="5" s="1"/>
  <c r="S549" i="5"/>
  <c r="T549" i="5"/>
  <c r="U549" i="5"/>
  <c r="V549" i="5"/>
  <c r="Q550" i="5"/>
  <c r="R550" i="5"/>
  <c r="P550" i="5" s="1"/>
  <c r="S550" i="5"/>
  <c r="T550" i="5"/>
  <c r="U550" i="5"/>
  <c r="V550" i="5"/>
  <c r="Q551" i="5"/>
  <c r="R551" i="5"/>
  <c r="P551" i="5" s="1"/>
  <c r="S551" i="5"/>
  <c r="T551" i="5"/>
  <c r="U551" i="5"/>
  <c r="V551" i="5"/>
  <c r="Q552" i="5"/>
  <c r="R552" i="5"/>
  <c r="P552" i="5" s="1"/>
  <c r="S552" i="5"/>
  <c r="T552" i="5"/>
  <c r="U552" i="5"/>
  <c r="V552" i="5"/>
  <c r="Q553" i="5"/>
  <c r="R553" i="5"/>
  <c r="P553" i="5" s="1"/>
  <c r="S553" i="5"/>
  <c r="T553" i="5"/>
  <c r="U553" i="5"/>
  <c r="V553" i="5"/>
  <c r="Q554" i="5"/>
  <c r="R554" i="5"/>
  <c r="P554" i="5" s="1"/>
  <c r="S554" i="5"/>
  <c r="T554" i="5"/>
  <c r="U554" i="5"/>
  <c r="V554" i="5"/>
  <c r="Q555" i="5"/>
  <c r="R555" i="5"/>
  <c r="P555" i="5" s="1"/>
  <c r="S555" i="5"/>
  <c r="T555" i="5"/>
  <c r="U555" i="5"/>
  <c r="V555" i="5"/>
  <c r="Q556" i="5"/>
  <c r="R556" i="5"/>
  <c r="P556" i="5" s="1"/>
  <c r="S556" i="5"/>
  <c r="T556" i="5"/>
  <c r="U556" i="5"/>
  <c r="V556" i="5"/>
  <c r="Q557" i="5"/>
  <c r="R557" i="5"/>
  <c r="P557" i="5" s="1"/>
  <c r="S557" i="5"/>
  <c r="T557" i="5"/>
  <c r="U557" i="5"/>
  <c r="V557" i="5"/>
  <c r="Q558" i="5"/>
  <c r="R558" i="5"/>
  <c r="P558" i="5" s="1"/>
  <c r="S558" i="5"/>
  <c r="T558" i="5"/>
  <c r="U558" i="5"/>
  <c r="V558" i="5"/>
  <c r="Q559" i="5"/>
  <c r="R559" i="5"/>
  <c r="P559" i="5" s="1"/>
  <c r="S559" i="5"/>
  <c r="T559" i="5"/>
  <c r="U559" i="5"/>
  <c r="V559" i="5"/>
  <c r="Q560" i="5"/>
  <c r="R560" i="5"/>
  <c r="P560" i="5" s="1"/>
  <c r="S560" i="5"/>
  <c r="T560" i="5"/>
  <c r="U560" i="5"/>
  <c r="V560" i="5"/>
  <c r="Q561" i="5"/>
  <c r="R561" i="5"/>
  <c r="P561" i="5" s="1"/>
  <c r="S561" i="5"/>
  <c r="T561" i="5"/>
  <c r="U561" i="5"/>
  <c r="V561" i="5"/>
  <c r="Q562" i="5"/>
  <c r="R562" i="5"/>
  <c r="P562" i="5" s="1"/>
  <c r="S562" i="5"/>
  <c r="T562" i="5"/>
  <c r="U562" i="5"/>
  <c r="V562" i="5"/>
  <c r="Q563" i="5"/>
  <c r="R563" i="5"/>
  <c r="P563" i="5" s="1"/>
  <c r="S563" i="5"/>
  <c r="T563" i="5"/>
  <c r="U563" i="5"/>
  <c r="V563" i="5"/>
  <c r="Q564" i="5"/>
  <c r="R564" i="5"/>
  <c r="P564" i="5" s="1"/>
  <c r="S564" i="5"/>
  <c r="T564" i="5"/>
  <c r="U564" i="5"/>
  <c r="V564" i="5"/>
  <c r="Q565" i="5"/>
  <c r="R565" i="5"/>
  <c r="P565" i="5" s="1"/>
  <c r="S565" i="5"/>
  <c r="T565" i="5"/>
  <c r="U565" i="5"/>
  <c r="V565" i="5"/>
  <c r="Q566" i="5"/>
  <c r="R566" i="5"/>
  <c r="P566" i="5" s="1"/>
  <c r="S566" i="5"/>
  <c r="T566" i="5"/>
  <c r="U566" i="5"/>
  <c r="V566" i="5"/>
  <c r="Q567" i="5"/>
  <c r="R567" i="5"/>
  <c r="P567" i="5" s="1"/>
  <c r="S567" i="5"/>
  <c r="T567" i="5"/>
  <c r="U567" i="5"/>
  <c r="V567" i="5"/>
  <c r="Q568" i="5"/>
  <c r="R568" i="5"/>
  <c r="P568" i="5" s="1"/>
  <c r="S568" i="5"/>
  <c r="T568" i="5"/>
  <c r="U568" i="5"/>
  <c r="V568" i="5"/>
  <c r="Q569" i="5"/>
  <c r="R569" i="5"/>
  <c r="P569" i="5" s="1"/>
  <c r="S569" i="5"/>
  <c r="T569" i="5"/>
  <c r="U569" i="5"/>
  <c r="V569" i="5"/>
  <c r="Q570" i="5"/>
  <c r="R570" i="5"/>
  <c r="P570" i="5" s="1"/>
  <c r="S570" i="5"/>
  <c r="T570" i="5"/>
  <c r="U570" i="5"/>
  <c r="V570" i="5"/>
  <c r="Q571" i="5"/>
  <c r="R571" i="5"/>
  <c r="P571" i="5" s="1"/>
  <c r="S571" i="5"/>
  <c r="T571" i="5"/>
  <c r="U571" i="5"/>
  <c r="V571" i="5"/>
  <c r="Q572" i="5"/>
  <c r="R572" i="5"/>
  <c r="P572" i="5" s="1"/>
  <c r="S572" i="5"/>
  <c r="T572" i="5"/>
  <c r="U572" i="5"/>
  <c r="V572" i="5"/>
  <c r="Q573" i="5"/>
  <c r="R573" i="5"/>
  <c r="P573" i="5" s="1"/>
  <c r="S573" i="5"/>
  <c r="T573" i="5"/>
  <c r="U573" i="5"/>
  <c r="V573" i="5"/>
  <c r="Q574" i="5"/>
  <c r="R574" i="5"/>
  <c r="P574" i="5" s="1"/>
  <c r="S574" i="5"/>
  <c r="T574" i="5"/>
  <c r="U574" i="5"/>
  <c r="V574" i="5"/>
  <c r="Q575" i="5"/>
  <c r="R575" i="5"/>
  <c r="P575" i="5" s="1"/>
  <c r="S575" i="5"/>
  <c r="T575" i="5"/>
  <c r="U575" i="5"/>
  <c r="V575" i="5"/>
  <c r="Q576" i="5"/>
  <c r="R576" i="5"/>
  <c r="P576" i="5" s="1"/>
  <c r="S576" i="5"/>
  <c r="T576" i="5"/>
  <c r="U576" i="5"/>
  <c r="V576" i="5"/>
  <c r="Q577" i="5"/>
  <c r="R577" i="5"/>
  <c r="P577" i="5" s="1"/>
  <c r="S577" i="5"/>
  <c r="T577" i="5"/>
  <c r="U577" i="5"/>
  <c r="V577" i="5"/>
  <c r="Q578" i="5"/>
  <c r="R578" i="5"/>
  <c r="P578" i="5" s="1"/>
  <c r="S578" i="5"/>
  <c r="T578" i="5"/>
  <c r="U578" i="5"/>
  <c r="V578" i="5"/>
  <c r="Q579" i="5"/>
  <c r="R579" i="5"/>
  <c r="P579" i="5" s="1"/>
  <c r="S579" i="5"/>
  <c r="T579" i="5"/>
  <c r="U579" i="5"/>
  <c r="V579" i="5"/>
  <c r="Q580" i="5"/>
  <c r="R580" i="5"/>
  <c r="P580" i="5" s="1"/>
  <c r="S580" i="5"/>
  <c r="T580" i="5"/>
  <c r="U580" i="5"/>
  <c r="V580" i="5"/>
  <c r="Q581" i="5"/>
  <c r="R581" i="5"/>
  <c r="P581" i="5" s="1"/>
  <c r="S581" i="5"/>
  <c r="T581" i="5"/>
  <c r="U581" i="5"/>
  <c r="V581" i="5"/>
  <c r="Q582" i="5"/>
  <c r="R582" i="5"/>
  <c r="P582" i="5" s="1"/>
  <c r="S582" i="5"/>
  <c r="T582" i="5"/>
  <c r="U582" i="5"/>
  <c r="V582" i="5"/>
  <c r="Q583" i="5"/>
  <c r="R583" i="5"/>
  <c r="P583" i="5" s="1"/>
  <c r="S583" i="5"/>
  <c r="T583" i="5"/>
  <c r="U583" i="5"/>
  <c r="V583" i="5"/>
  <c r="Q584" i="5"/>
  <c r="R584" i="5"/>
  <c r="P584" i="5" s="1"/>
  <c r="S584" i="5"/>
  <c r="T584" i="5"/>
  <c r="U584" i="5"/>
  <c r="V584" i="5"/>
  <c r="Q585" i="5"/>
  <c r="R585" i="5"/>
  <c r="P585" i="5" s="1"/>
  <c r="S585" i="5"/>
  <c r="T585" i="5"/>
  <c r="U585" i="5"/>
  <c r="V585" i="5"/>
  <c r="Q586" i="5"/>
  <c r="R586" i="5"/>
  <c r="P586" i="5" s="1"/>
  <c r="S586" i="5"/>
  <c r="T586" i="5"/>
  <c r="U586" i="5"/>
  <c r="V586" i="5"/>
  <c r="Q587" i="5"/>
  <c r="R587" i="5"/>
  <c r="P587" i="5" s="1"/>
  <c r="S587" i="5"/>
  <c r="T587" i="5"/>
  <c r="U587" i="5"/>
  <c r="V587" i="5"/>
  <c r="Q588" i="5"/>
  <c r="R588" i="5"/>
  <c r="P588" i="5" s="1"/>
  <c r="S588" i="5"/>
  <c r="T588" i="5"/>
  <c r="U588" i="5"/>
  <c r="V588" i="5"/>
  <c r="Q589" i="5"/>
  <c r="R589" i="5"/>
  <c r="P589" i="5" s="1"/>
  <c r="S589" i="5"/>
  <c r="T589" i="5"/>
  <c r="U589" i="5"/>
  <c r="V589" i="5"/>
  <c r="Q590" i="5"/>
  <c r="R590" i="5"/>
  <c r="P590" i="5" s="1"/>
  <c r="S590" i="5"/>
  <c r="T590" i="5"/>
  <c r="U590" i="5"/>
  <c r="V590" i="5"/>
  <c r="Q591" i="5"/>
  <c r="R591" i="5"/>
  <c r="P591" i="5" s="1"/>
  <c r="S591" i="5"/>
  <c r="T591" i="5"/>
  <c r="U591" i="5"/>
  <c r="V591" i="5"/>
  <c r="Q592" i="5"/>
  <c r="R592" i="5"/>
  <c r="P592" i="5" s="1"/>
  <c r="S592" i="5"/>
  <c r="T592" i="5"/>
  <c r="U592" i="5"/>
  <c r="V592" i="5"/>
  <c r="Q593" i="5"/>
  <c r="R593" i="5"/>
  <c r="P593" i="5" s="1"/>
  <c r="S593" i="5"/>
  <c r="T593" i="5"/>
  <c r="U593" i="5"/>
  <c r="V593" i="5"/>
  <c r="Q594" i="5"/>
  <c r="R594" i="5"/>
  <c r="P594" i="5" s="1"/>
  <c r="S594" i="5"/>
  <c r="T594" i="5"/>
  <c r="U594" i="5"/>
  <c r="V594" i="5"/>
  <c r="Q595" i="5"/>
  <c r="R595" i="5"/>
  <c r="P595" i="5" s="1"/>
  <c r="S595" i="5"/>
  <c r="T595" i="5"/>
  <c r="U595" i="5"/>
  <c r="V595" i="5"/>
  <c r="Q596" i="5"/>
  <c r="R596" i="5"/>
  <c r="P596" i="5" s="1"/>
  <c r="S596" i="5"/>
  <c r="T596" i="5"/>
  <c r="U596" i="5"/>
  <c r="V596" i="5"/>
  <c r="Q597" i="5"/>
  <c r="R597" i="5"/>
  <c r="P597" i="5" s="1"/>
  <c r="S597" i="5"/>
  <c r="T597" i="5"/>
  <c r="U597" i="5"/>
  <c r="V597" i="5"/>
  <c r="Q598" i="5"/>
  <c r="R598" i="5"/>
  <c r="P598" i="5" s="1"/>
  <c r="S598" i="5"/>
  <c r="T598" i="5"/>
  <c r="U598" i="5"/>
  <c r="V598" i="5"/>
  <c r="Q599" i="5"/>
  <c r="R599" i="5"/>
  <c r="P599" i="5" s="1"/>
  <c r="S599" i="5"/>
  <c r="T599" i="5"/>
  <c r="U599" i="5"/>
  <c r="V599" i="5"/>
  <c r="Q600" i="5"/>
  <c r="R600" i="5"/>
  <c r="P600" i="5" s="1"/>
  <c r="S600" i="5"/>
  <c r="T600" i="5"/>
  <c r="U600" i="5"/>
  <c r="V600" i="5"/>
  <c r="Q601" i="5"/>
  <c r="R601" i="5"/>
  <c r="P601" i="5" s="1"/>
  <c r="S601" i="5"/>
  <c r="T601" i="5"/>
  <c r="U601" i="5"/>
  <c r="V601" i="5"/>
  <c r="Q602" i="5"/>
  <c r="R602" i="5"/>
  <c r="P602" i="5" s="1"/>
  <c r="S602" i="5"/>
  <c r="T602" i="5"/>
  <c r="U602" i="5"/>
  <c r="V602" i="5"/>
  <c r="Q603" i="5"/>
  <c r="R603" i="5"/>
  <c r="P603" i="5" s="1"/>
  <c r="S603" i="5"/>
  <c r="T603" i="5"/>
  <c r="U603" i="5"/>
  <c r="V603" i="5"/>
  <c r="Q604" i="5"/>
  <c r="R604" i="5"/>
  <c r="P604" i="5" s="1"/>
  <c r="S604" i="5"/>
  <c r="T604" i="5"/>
  <c r="U604" i="5"/>
  <c r="V604" i="5"/>
  <c r="Q605" i="5"/>
  <c r="R605" i="5"/>
  <c r="P605" i="5" s="1"/>
  <c r="S605" i="5"/>
  <c r="T605" i="5"/>
  <c r="U605" i="5"/>
  <c r="V605" i="5"/>
  <c r="Q606" i="5"/>
  <c r="R606" i="5"/>
  <c r="P606" i="5" s="1"/>
  <c r="S606" i="5"/>
  <c r="T606" i="5"/>
  <c r="U606" i="5"/>
  <c r="V606" i="5"/>
  <c r="Q607" i="5"/>
  <c r="R607" i="5"/>
  <c r="P607" i="5" s="1"/>
  <c r="S607" i="5"/>
  <c r="T607" i="5"/>
  <c r="U607" i="5"/>
  <c r="V607" i="5"/>
  <c r="Q608" i="5"/>
  <c r="R608" i="5"/>
  <c r="P608" i="5" s="1"/>
  <c r="S608" i="5"/>
  <c r="T608" i="5"/>
  <c r="U608" i="5"/>
  <c r="V608" i="5"/>
  <c r="Q609" i="5"/>
  <c r="R609" i="5"/>
  <c r="P609" i="5" s="1"/>
  <c r="S609" i="5"/>
  <c r="T609" i="5"/>
  <c r="U609" i="5"/>
  <c r="V609" i="5"/>
  <c r="Q610" i="5"/>
  <c r="R610" i="5"/>
  <c r="P610" i="5" s="1"/>
  <c r="S610" i="5"/>
  <c r="T610" i="5"/>
  <c r="U610" i="5"/>
  <c r="V610" i="5"/>
  <c r="Q611" i="5"/>
  <c r="R611" i="5"/>
  <c r="P611" i="5" s="1"/>
  <c r="S611" i="5"/>
  <c r="T611" i="5"/>
  <c r="U611" i="5"/>
  <c r="V611" i="5"/>
  <c r="Q612" i="5"/>
  <c r="R612" i="5"/>
  <c r="P612" i="5" s="1"/>
  <c r="S612" i="5"/>
  <c r="T612" i="5"/>
  <c r="U612" i="5"/>
  <c r="V612" i="5"/>
  <c r="Q613" i="5"/>
  <c r="R613" i="5"/>
  <c r="P613" i="5" s="1"/>
  <c r="S613" i="5"/>
  <c r="T613" i="5"/>
  <c r="U613" i="5"/>
  <c r="V613" i="5"/>
  <c r="Q614" i="5"/>
  <c r="R614" i="5"/>
  <c r="P614" i="5" s="1"/>
  <c r="S614" i="5"/>
  <c r="T614" i="5"/>
  <c r="U614" i="5"/>
  <c r="V614" i="5"/>
  <c r="Q615" i="5"/>
  <c r="R615" i="5"/>
  <c r="P615" i="5" s="1"/>
  <c r="S615" i="5"/>
  <c r="T615" i="5"/>
  <c r="U615" i="5"/>
  <c r="V615" i="5"/>
  <c r="Q616" i="5"/>
  <c r="R616" i="5"/>
  <c r="P616" i="5" s="1"/>
  <c r="S616" i="5"/>
  <c r="T616" i="5"/>
  <c r="U616" i="5"/>
  <c r="V616" i="5"/>
  <c r="Q617" i="5"/>
  <c r="R617" i="5"/>
  <c r="P617" i="5" s="1"/>
  <c r="S617" i="5"/>
  <c r="T617" i="5"/>
  <c r="U617" i="5"/>
  <c r="V617" i="5"/>
  <c r="Q618" i="5"/>
  <c r="R618" i="5"/>
  <c r="P618" i="5" s="1"/>
  <c r="S618" i="5"/>
  <c r="T618" i="5"/>
  <c r="U618" i="5"/>
  <c r="V618" i="5"/>
  <c r="Q619" i="5"/>
  <c r="R619" i="5"/>
  <c r="P619" i="5" s="1"/>
  <c r="S619" i="5"/>
  <c r="T619" i="5"/>
  <c r="U619" i="5"/>
  <c r="V619" i="5"/>
  <c r="Q620" i="5"/>
  <c r="R620" i="5"/>
  <c r="P620" i="5" s="1"/>
  <c r="S620" i="5"/>
  <c r="T620" i="5"/>
  <c r="U620" i="5"/>
  <c r="V620" i="5"/>
  <c r="Q621" i="5"/>
  <c r="R621" i="5"/>
  <c r="P621" i="5" s="1"/>
  <c r="S621" i="5"/>
  <c r="T621" i="5"/>
  <c r="U621" i="5"/>
  <c r="V621" i="5"/>
  <c r="Q622" i="5"/>
  <c r="R622" i="5"/>
  <c r="P622" i="5" s="1"/>
  <c r="S622" i="5"/>
  <c r="T622" i="5"/>
  <c r="U622" i="5"/>
  <c r="V622" i="5"/>
  <c r="Q623" i="5"/>
  <c r="R623" i="5"/>
  <c r="P623" i="5" s="1"/>
  <c r="S623" i="5"/>
  <c r="T623" i="5"/>
  <c r="U623" i="5"/>
  <c r="V623" i="5"/>
  <c r="Q624" i="5"/>
  <c r="R624" i="5"/>
  <c r="P624" i="5" s="1"/>
  <c r="S624" i="5"/>
  <c r="T624" i="5"/>
  <c r="U624" i="5"/>
  <c r="V624" i="5"/>
  <c r="Q625" i="5"/>
  <c r="R625" i="5"/>
  <c r="P625" i="5" s="1"/>
  <c r="S625" i="5"/>
  <c r="T625" i="5"/>
  <c r="U625" i="5"/>
  <c r="V625" i="5"/>
  <c r="Q626" i="5"/>
  <c r="R626" i="5"/>
  <c r="P626" i="5" s="1"/>
  <c r="S626" i="5"/>
  <c r="T626" i="5"/>
  <c r="U626" i="5"/>
  <c r="V626" i="5"/>
  <c r="Q627" i="5"/>
  <c r="R627" i="5"/>
  <c r="P627" i="5" s="1"/>
  <c r="S627" i="5"/>
  <c r="T627" i="5"/>
  <c r="U627" i="5"/>
  <c r="V627" i="5"/>
  <c r="Q628" i="5"/>
  <c r="R628" i="5"/>
  <c r="P628" i="5" s="1"/>
  <c r="S628" i="5"/>
  <c r="T628" i="5"/>
  <c r="U628" i="5"/>
  <c r="V628" i="5"/>
  <c r="Q629" i="5"/>
  <c r="R629" i="5"/>
  <c r="P629" i="5" s="1"/>
  <c r="S629" i="5"/>
  <c r="T629" i="5"/>
  <c r="U629" i="5"/>
  <c r="V629" i="5"/>
  <c r="Q630" i="5"/>
  <c r="R630" i="5"/>
  <c r="P630" i="5" s="1"/>
  <c r="S630" i="5"/>
  <c r="T630" i="5"/>
  <c r="U630" i="5"/>
  <c r="V630" i="5"/>
  <c r="Q631" i="5"/>
  <c r="R631" i="5"/>
  <c r="P631" i="5" s="1"/>
  <c r="S631" i="5"/>
  <c r="T631" i="5"/>
  <c r="U631" i="5"/>
  <c r="V631" i="5"/>
  <c r="Q632" i="5"/>
  <c r="R632" i="5"/>
  <c r="P632" i="5" s="1"/>
  <c r="S632" i="5"/>
  <c r="T632" i="5"/>
  <c r="U632" i="5"/>
  <c r="V632" i="5"/>
  <c r="Q633" i="5"/>
  <c r="R633" i="5"/>
  <c r="P633" i="5" s="1"/>
  <c r="S633" i="5"/>
  <c r="T633" i="5"/>
  <c r="U633" i="5"/>
  <c r="V633" i="5"/>
  <c r="Q634" i="5"/>
  <c r="R634" i="5"/>
  <c r="P634" i="5" s="1"/>
  <c r="S634" i="5"/>
  <c r="T634" i="5"/>
  <c r="U634" i="5"/>
  <c r="V634" i="5"/>
  <c r="Q635" i="5"/>
  <c r="R635" i="5"/>
  <c r="P635" i="5" s="1"/>
  <c r="S635" i="5"/>
  <c r="T635" i="5"/>
  <c r="U635" i="5"/>
  <c r="V635" i="5"/>
  <c r="Q636" i="5"/>
  <c r="R636" i="5"/>
  <c r="P636" i="5" s="1"/>
  <c r="S636" i="5"/>
  <c r="T636" i="5"/>
  <c r="U636" i="5"/>
  <c r="V636" i="5"/>
  <c r="Q637" i="5"/>
  <c r="R637" i="5"/>
  <c r="P637" i="5" s="1"/>
  <c r="S637" i="5"/>
  <c r="T637" i="5"/>
  <c r="U637" i="5"/>
  <c r="V637" i="5"/>
  <c r="Q638" i="5"/>
  <c r="R638" i="5"/>
  <c r="P638" i="5" s="1"/>
  <c r="S638" i="5"/>
  <c r="T638" i="5"/>
  <c r="U638" i="5"/>
  <c r="V638" i="5"/>
  <c r="Q639" i="5"/>
  <c r="R639" i="5"/>
  <c r="P639" i="5" s="1"/>
  <c r="S639" i="5"/>
  <c r="T639" i="5"/>
  <c r="U639" i="5"/>
  <c r="V639" i="5"/>
  <c r="Q640" i="5"/>
  <c r="R640" i="5"/>
  <c r="P640" i="5" s="1"/>
  <c r="S640" i="5"/>
  <c r="T640" i="5"/>
  <c r="U640" i="5"/>
  <c r="V640" i="5"/>
  <c r="Q641" i="5"/>
  <c r="R641" i="5"/>
  <c r="P641" i="5" s="1"/>
  <c r="S641" i="5"/>
  <c r="T641" i="5"/>
  <c r="U641" i="5"/>
  <c r="V641" i="5"/>
  <c r="Q642" i="5"/>
  <c r="R642" i="5"/>
  <c r="P642" i="5" s="1"/>
  <c r="S642" i="5"/>
  <c r="T642" i="5"/>
  <c r="U642" i="5"/>
  <c r="V642" i="5"/>
  <c r="Q643" i="5"/>
  <c r="R643" i="5"/>
  <c r="P643" i="5" s="1"/>
  <c r="S643" i="5"/>
  <c r="T643" i="5"/>
  <c r="U643" i="5"/>
  <c r="V643" i="5"/>
  <c r="Q644" i="5"/>
  <c r="R644" i="5"/>
  <c r="P644" i="5" s="1"/>
  <c r="S644" i="5"/>
  <c r="T644" i="5"/>
  <c r="U644" i="5"/>
  <c r="V644" i="5"/>
  <c r="Q645" i="5"/>
  <c r="R645" i="5"/>
  <c r="P645" i="5" s="1"/>
  <c r="S645" i="5"/>
  <c r="T645" i="5"/>
  <c r="U645" i="5"/>
  <c r="V645" i="5"/>
  <c r="Q646" i="5"/>
  <c r="R646" i="5"/>
  <c r="P646" i="5" s="1"/>
  <c r="S646" i="5"/>
  <c r="T646" i="5"/>
  <c r="U646" i="5"/>
  <c r="V646" i="5"/>
  <c r="Q647" i="5"/>
  <c r="R647" i="5"/>
  <c r="P647" i="5" s="1"/>
  <c r="S647" i="5"/>
  <c r="T647" i="5"/>
  <c r="U647" i="5"/>
  <c r="V647" i="5"/>
  <c r="Q648" i="5"/>
  <c r="R648" i="5"/>
  <c r="P648" i="5" s="1"/>
  <c r="S648" i="5"/>
  <c r="T648" i="5"/>
  <c r="U648" i="5"/>
  <c r="V648" i="5"/>
  <c r="Q649" i="5"/>
  <c r="R649" i="5"/>
  <c r="P649" i="5" s="1"/>
  <c r="S649" i="5"/>
  <c r="T649" i="5"/>
  <c r="U649" i="5"/>
  <c r="V649" i="5"/>
  <c r="Q650" i="5"/>
  <c r="R650" i="5"/>
  <c r="P650" i="5" s="1"/>
  <c r="S650" i="5"/>
  <c r="T650" i="5"/>
  <c r="U650" i="5"/>
  <c r="V650" i="5"/>
  <c r="Q651" i="5"/>
  <c r="R651" i="5"/>
  <c r="P651" i="5" s="1"/>
  <c r="S651" i="5"/>
  <c r="T651" i="5"/>
  <c r="U651" i="5"/>
  <c r="V651" i="5"/>
  <c r="Q652" i="5"/>
  <c r="R652" i="5"/>
  <c r="P652" i="5" s="1"/>
  <c r="S652" i="5"/>
  <c r="T652" i="5"/>
  <c r="U652" i="5"/>
  <c r="V652" i="5"/>
  <c r="Q653" i="5"/>
  <c r="R653" i="5"/>
  <c r="P653" i="5" s="1"/>
  <c r="S653" i="5"/>
  <c r="T653" i="5"/>
  <c r="U653" i="5"/>
  <c r="V653" i="5"/>
  <c r="Q654" i="5"/>
  <c r="R654" i="5"/>
  <c r="P654" i="5" s="1"/>
  <c r="S654" i="5"/>
  <c r="T654" i="5"/>
  <c r="U654" i="5"/>
  <c r="V654" i="5"/>
  <c r="Q655" i="5"/>
  <c r="R655" i="5"/>
  <c r="P655" i="5" s="1"/>
  <c r="S655" i="5"/>
  <c r="T655" i="5"/>
  <c r="U655" i="5"/>
  <c r="V655" i="5"/>
  <c r="Q656" i="5"/>
  <c r="R656" i="5"/>
  <c r="P656" i="5" s="1"/>
  <c r="S656" i="5"/>
  <c r="T656" i="5"/>
  <c r="U656" i="5"/>
  <c r="V656" i="5"/>
  <c r="Q657" i="5"/>
  <c r="R657" i="5"/>
  <c r="P657" i="5" s="1"/>
  <c r="S657" i="5"/>
  <c r="T657" i="5"/>
  <c r="U657" i="5"/>
  <c r="V657" i="5"/>
  <c r="Q658" i="5"/>
  <c r="R658" i="5"/>
  <c r="P658" i="5" s="1"/>
  <c r="S658" i="5"/>
  <c r="T658" i="5"/>
  <c r="U658" i="5"/>
  <c r="V658" i="5"/>
  <c r="Q659" i="5"/>
  <c r="R659" i="5"/>
  <c r="P659" i="5" s="1"/>
  <c r="S659" i="5"/>
  <c r="T659" i="5"/>
  <c r="U659" i="5"/>
  <c r="V659" i="5"/>
  <c r="Q660" i="5"/>
  <c r="R660" i="5"/>
  <c r="P660" i="5" s="1"/>
  <c r="S660" i="5"/>
  <c r="T660" i="5"/>
  <c r="U660" i="5"/>
  <c r="V660" i="5"/>
  <c r="Q661" i="5"/>
  <c r="R661" i="5"/>
  <c r="P661" i="5" s="1"/>
  <c r="S661" i="5"/>
  <c r="T661" i="5"/>
  <c r="U661" i="5"/>
  <c r="V661" i="5"/>
  <c r="Q662" i="5"/>
  <c r="R662" i="5"/>
  <c r="P662" i="5" s="1"/>
  <c r="S662" i="5"/>
  <c r="T662" i="5"/>
  <c r="U662" i="5"/>
  <c r="V662" i="5"/>
  <c r="Q663" i="5"/>
  <c r="R663" i="5"/>
  <c r="P663" i="5" s="1"/>
  <c r="S663" i="5"/>
  <c r="T663" i="5"/>
  <c r="U663" i="5"/>
  <c r="V663" i="5"/>
  <c r="Q664" i="5"/>
  <c r="R664" i="5"/>
  <c r="P664" i="5" s="1"/>
  <c r="S664" i="5"/>
  <c r="T664" i="5"/>
  <c r="U664" i="5"/>
  <c r="V664" i="5"/>
  <c r="Q665" i="5"/>
  <c r="R665" i="5"/>
  <c r="P665" i="5" s="1"/>
  <c r="S665" i="5"/>
  <c r="T665" i="5"/>
  <c r="U665" i="5"/>
  <c r="V665" i="5"/>
  <c r="Q666" i="5"/>
  <c r="R666" i="5"/>
  <c r="P666" i="5" s="1"/>
  <c r="S666" i="5"/>
  <c r="T666" i="5"/>
  <c r="U666" i="5"/>
  <c r="V666" i="5"/>
  <c r="Q667" i="5"/>
  <c r="R667" i="5"/>
  <c r="P667" i="5" s="1"/>
  <c r="S667" i="5"/>
  <c r="T667" i="5"/>
  <c r="U667" i="5"/>
  <c r="V667" i="5"/>
  <c r="Q668" i="5"/>
  <c r="R668" i="5"/>
  <c r="P668" i="5" s="1"/>
  <c r="S668" i="5"/>
  <c r="T668" i="5"/>
  <c r="U668" i="5"/>
  <c r="V668" i="5"/>
  <c r="Q669" i="5"/>
  <c r="R669" i="5"/>
  <c r="P669" i="5" s="1"/>
  <c r="S669" i="5"/>
  <c r="T669" i="5"/>
  <c r="U669" i="5"/>
  <c r="V669" i="5"/>
  <c r="Q670" i="5"/>
  <c r="R670" i="5"/>
  <c r="P670" i="5" s="1"/>
  <c r="S670" i="5"/>
  <c r="T670" i="5"/>
  <c r="U670" i="5"/>
  <c r="V670" i="5"/>
  <c r="Q671" i="5"/>
  <c r="R671" i="5"/>
  <c r="P671" i="5" s="1"/>
  <c r="S671" i="5"/>
  <c r="T671" i="5"/>
  <c r="U671" i="5"/>
  <c r="V671" i="5"/>
  <c r="Q672" i="5"/>
  <c r="R672" i="5"/>
  <c r="P672" i="5" s="1"/>
  <c r="S672" i="5"/>
  <c r="T672" i="5"/>
  <c r="U672" i="5"/>
  <c r="V672" i="5"/>
  <c r="Q673" i="5"/>
  <c r="R673" i="5"/>
  <c r="P673" i="5" s="1"/>
  <c r="S673" i="5"/>
  <c r="T673" i="5"/>
  <c r="U673" i="5"/>
  <c r="V673" i="5"/>
  <c r="Q674" i="5"/>
  <c r="R674" i="5"/>
  <c r="P674" i="5" s="1"/>
  <c r="S674" i="5"/>
  <c r="T674" i="5"/>
  <c r="U674" i="5"/>
  <c r="V674" i="5"/>
  <c r="Q675" i="5"/>
  <c r="R675" i="5"/>
  <c r="P675" i="5" s="1"/>
  <c r="S675" i="5"/>
  <c r="T675" i="5"/>
  <c r="U675" i="5"/>
  <c r="V675" i="5"/>
  <c r="Q676" i="5"/>
  <c r="R676" i="5"/>
  <c r="P676" i="5" s="1"/>
  <c r="S676" i="5"/>
  <c r="T676" i="5"/>
  <c r="U676" i="5"/>
  <c r="V676" i="5"/>
  <c r="Q677" i="5"/>
  <c r="R677" i="5"/>
  <c r="P677" i="5" s="1"/>
  <c r="S677" i="5"/>
  <c r="T677" i="5"/>
  <c r="U677" i="5"/>
  <c r="V677" i="5"/>
  <c r="Q678" i="5"/>
  <c r="R678" i="5"/>
  <c r="P678" i="5" s="1"/>
  <c r="S678" i="5"/>
  <c r="T678" i="5"/>
  <c r="U678" i="5"/>
  <c r="V678" i="5"/>
  <c r="Q679" i="5"/>
  <c r="R679" i="5"/>
  <c r="P679" i="5" s="1"/>
  <c r="S679" i="5"/>
  <c r="T679" i="5"/>
  <c r="U679" i="5"/>
  <c r="V679" i="5"/>
  <c r="Q680" i="5"/>
  <c r="R680" i="5"/>
  <c r="P680" i="5" s="1"/>
  <c r="S680" i="5"/>
  <c r="T680" i="5"/>
  <c r="U680" i="5"/>
  <c r="V680" i="5"/>
  <c r="Q681" i="5"/>
  <c r="R681" i="5"/>
  <c r="P681" i="5" s="1"/>
  <c r="S681" i="5"/>
  <c r="T681" i="5"/>
  <c r="U681" i="5"/>
  <c r="V681" i="5"/>
  <c r="Q682" i="5"/>
  <c r="R682" i="5"/>
  <c r="P682" i="5" s="1"/>
  <c r="S682" i="5"/>
  <c r="T682" i="5"/>
  <c r="U682" i="5"/>
  <c r="V682" i="5"/>
  <c r="Q683" i="5"/>
  <c r="R683" i="5"/>
  <c r="P683" i="5" s="1"/>
  <c r="S683" i="5"/>
  <c r="T683" i="5"/>
  <c r="U683" i="5"/>
  <c r="V683" i="5"/>
  <c r="Q684" i="5"/>
  <c r="R684" i="5"/>
  <c r="P684" i="5" s="1"/>
  <c r="S684" i="5"/>
  <c r="T684" i="5"/>
  <c r="U684" i="5"/>
  <c r="V684" i="5"/>
  <c r="Q685" i="5"/>
  <c r="R685" i="5"/>
  <c r="P685" i="5" s="1"/>
  <c r="S685" i="5"/>
  <c r="T685" i="5"/>
  <c r="U685" i="5"/>
  <c r="V685" i="5"/>
  <c r="Q686" i="5"/>
  <c r="R686" i="5"/>
  <c r="P686" i="5" s="1"/>
  <c r="S686" i="5"/>
  <c r="T686" i="5"/>
  <c r="U686" i="5"/>
  <c r="V686" i="5"/>
  <c r="Q687" i="5"/>
  <c r="R687" i="5"/>
  <c r="P687" i="5" s="1"/>
  <c r="S687" i="5"/>
  <c r="T687" i="5"/>
  <c r="U687" i="5"/>
  <c r="V687" i="5"/>
  <c r="Q688" i="5"/>
  <c r="R688" i="5"/>
  <c r="P688" i="5" s="1"/>
  <c r="S688" i="5"/>
  <c r="T688" i="5"/>
  <c r="U688" i="5"/>
  <c r="V688" i="5"/>
  <c r="Q689" i="5"/>
  <c r="R689" i="5"/>
  <c r="P689" i="5" s="1"/>
  <c r="S689" i="5"/>
  <c r="T689" i="5"/>
  <c r="U689" i="5"/>
  <c r="V689" i="5"/>
  <c r="Q690" i="5"/>
  <c r="R690" i="5"/>
  <c r="P690" i="5" s="1"/>
  <c r="S690" i="5"/>
  <c r="T690" i="5"/>
  <c r="U690" i="5"/>
  <c r="V690" i="5"/>
  <c r="Q691" i="5"/>
  <c r="R691" i="5"/>
  <c r="P691" i="5" s="1"/>
  <c r="S691" i="5"/>
  <c r="T691" i="5"/>
  <c r="U691" i="5"/>
  <c r="V691" i="5"/>
  <c r="Q692" i="5"/>
  <c r="R692" i="5"/>
  <c r="P692" i="5" s="1"/>
  <c r="S692" i="5"/>
  <c r="T692" i="5"/>
  <c r="U692" i="5"/>
  <c r="V692" i="5"/>
  <c r="Q693" i="5"/>
  <c r="R693" i="5"/>
  <c r="P693" i="5" s="1"/>
  <c r="S693" i="5"/>
  <c r="T693" i="5"/>
  <c r="U693" i="5"/>
  <c r="V693" i="5"/>
  <c r="Q694" i="5"/>
  <c r="R694" i="5"/>
  <c r="P694" i="5" s="1"/>
  <c r="S694" i="5"/>
  <c r="T694" i="5"/>
  <c r="U694" i="5"/>
  <c r="V694" i="5"/>
  <c r="Q695" i="5"/>
  <c r="R695" i="5"/>
  <c r="P695" i="5" s="1"/>
  <c r="S695" i="5"/>
  <c r="T695" i="5"/>
  <c r="U695" i="5"/>
  <c r="V695" i="5"/>
  <c r="Q696" i="5"/>
  <c r="R696" i="5"/>
  <c r="P696" i="5" s="1"/>
  <c r="S696" i="5"/>
  <c r="T696" i="5"/>
  <c r="U696" i="5"/>
  <c r="V696" i="5"/>
  <c r="Q697" i="5"/>
  <c r="R697" i="5"/>
  <c r="P697" i="5" s="1"/>
  <c r="S697" i="5"/>
  <c r="T697" i="5"/>
  <c r="U697" i="5"/>
  <c r="V697" i="5"/>
  <c r="Q698" i="5"/>
  <c r="R698" i="5"/>
  <c r="P698" i="5" s="1"/>
  <c r="S698" i="5"/>
  <c r="T698" i="5"/>
  <c r="U698" i="5"/>
  <c r="V698" i="5"/>
  <c r="Q699" i="5"/>
  <c r="R699" i="5"/>
  <c r="P699" i="5" s="1"/>
  <c r="S699" i="5"/>
  <c r="T699" i="5"/>
  <c r="U699" i="5"/>
  <c r="V699" i="5"/>
  <c r="Q700" i="5"/>
  <c r="R700" i="5"/>
  <c r="P700" i="5" s="1"/>
  <c r="S700" i="5"/>
  <c r="T700" i="5"/>
  <c r="U700" i="5"/>
  <c r="V700" i="5"/>
  <c r="Q701" i="5"/>
  <c r="R701" i="5"/>
  <c r="P701" i="5" s="1"/>
  <c r="S701" i="5"/>
  <c r="T701" i="5"/>
  <c r="U701" i="5"/>
  <c r="V701" i="5"/>
  <c r="Q702" i="5"/>
  <c r="R702" i="5"/>
  <c r="P702" i="5" s="1"/>
  <c r="S702" i="5"/>
  <c r="T702" i="5"/>
  <c r="U702" i="5"/>
  <c r="V702" i="5"/>
  <c r="Q703" i="5"/>
  <c r="R703" i="5"/>
  <c r="P703" i="5" s="1"/>
  <c r="S703" i="5"/>
  <c r="T703" i="5"/>
  <c r="U703" i="5"/>
  <c r="V703" i="5"/>
  <c r="Q704" i="5"/>
  <c r="R704" i="5"/>
  <c r="P704" i="5" s="1"/>
  <c r="S704" i="5"/>
  <c r="T704" i="5"/>
  <c r="U704" i="5"/>
  <c r="V704" i="5"/>
  <c r="Q705" i="5"/>
  <c r="R705" i="5"/>
  <c r="P705" i="5" s="1"/>
  <c r="S705" i="5"/>
  <c r="T705" i="5"/>
  <c r="U705" i="5"/>
  <c r="V705" i="5"/>
  <c r="Q706" i="5"/>
  <c r="R706" i="5"/>
  <c r="P706" i="5" s="1"/>
  <c r="S706" i="5"/>
  <c r="T706" i="5"/>
  <c r="U706" i="5"/>
  <c r="V706" i="5"/>
  <c r="Q707" i="5"/>
  <c r="R707" i="5"/>
  <c r="P707" i="5" s="1"/>
  <c r="S707" i="5"/>
  <c r="T707" i="5"/>
  <c r="U707" i="5"/>
  <c r="V707" i="5"/>
  <c r="Q708" i="5"/>
  <c r="R708" i="5"/>
  <c r="P708" i="5" s="1"/>
  <c r="S708" i="5"/>
  <c r="T708" i="5"/>
  <c r="U708" i="5"/>
  <c r="V708" i="5"/>
  <c r="Q709" i="5"/>
  <c r="R709" i="5"/>
  <c r="P709" i="5" s="1"/>
  <c r="S709" i="5"/>
  <c r="T709" i="5"/>
  <c r="U709" i="5"/>
  <c r="V709" i="5"/>
  <c r="Q710" i="5"/>
  <c r="R710" i="5"/>
  <c r="P710" i="5" s="1"/>
  <c r="S710" i="5"/>
  <c r="T710" i="5"/>
  <c r="U710" i="5"/>
  <c r="V710" i="5"/>
  <c r="Q711" i="5"/>
  <c r="R711" i="5"/>
  <c r="P711" i="5" s="1"/>
  <c r="S711" i="5"/>
  <c r="T711" i="5"/>
  <c r="U711" i="5"/>
  <c r="V711" i="5"/>
  <c r="Q712" i="5"/>
  <c r="R712" i="5"/>
  <c r="P712" i="5" s="1"/>
  <c r="S712" i="5"/>
  <c r="T712" i="5"/>
  <c r="U712" i="5"/>
  <c r="V712" i="5"/>
  <c r="Q713" i="5"/>
  <c r="R713" i="5"/>
  <c r="P713" i="5" s="1"/>
  <c r="S713" i="5"/>
  <c r="T713" i="5"/>
  <c r="U713" i="5"/>
  <c r="V713" i="5"/>
  <c r="Q714" i="5"/>
  <c r="R714" i="5"/>
  <c r="P714" i="5" s="1"/>
  <c r="S714" i="5"/>
  <c r="T714" i="5"/>
  <c r="U714" i="5"/>
  <c r="V714" i="5"/>
  <c r="Q715" i="5"/>
  <c r="R715" i="5"/>
  <c r="P715" i="5" s="1"/>
  <c r="S715" i="5"/>
  <c r="T715" i="5"/>
  <c r="U715" i="5"/>
  <c r="V715" i="5"/>
  <c r="Q716" i="5"/>
  <c r="R716" i="5"/>
  <c r="P716" i="5" s="1"/>
  <c r="S716" i="5"/>
  <c r="T716" i="5"/>
  <c r="U716" i="5"/>
  <c r="V716" i="5"/>
  <c r="Q717" i="5"/>
  <c r="R717" i="5"/>
  <c r="P717" i="5" s="1"/>
  <c r="S717" i="5"/>
  <c r="T717" i="5"/>
  <c r="U717" i="5"/>
  <c r="V717" i="5"/>
  <c r="Q718" i="5"/>
  <c r="R718" i="5"/>
  <c r="P718" i="5" s="1"/>
  <c r="S718" i="5"/>
  <c r="T718" i="5"/>
  <c r="U718" i="5"/>
  <c r="V718" i="5"/>
  <c r="Q719" i="5"/>
  <c r="R719" i="5"/>
  <c r="P719" i="5" s="1"/>
  <c r="S719" i="5"/>
  <c r="T719" i="5"/>
  <c r="U719" i="5"/>
  <c r="V719" i="5"/>
  <c r="Q720" i="5"/>
  <c r="R720" i="5"/>
  <c r="P720" i="5" s="1"/>
  <c r="S720" i="5"/>
  <c r="T720" i="5"/>
  <c r="U720" i="5"/>
  <c r="V720" i="5"/>
  <c r="Q721" i="5"/>
  <c r="R721" i="5"/>
  <c r="P721" i="5" s="1"/>
  <c r="S721" i="5"/>
  <c r="T721" i="5"/>
  <c r="U721" i="5"/>
  <c r="V721" i="5"/>
  <c r="Q722" i="5"/>
  <c r="R722" i="5"/>
  <c r="P722" i="5" s="1"/>
  <c r="S722" i="5"/>
  <c r="T722" i="5"/>
  <c r="U722" i="5"/>
  <c r="V722" i="5"/>
  <c r="Q723" i="5"/>
  <c r="R723" i="5"/>
  <c r="P723" i="5" s="1"/>
  <c r="S723" i="5"/>
  <c r="T723" i="5"/>
  <c r="U723" i="5"/>
  <c r="V723" i="5"/>
  <c r="Q724" i="5"/>
  <c r="R724" i="5"/>
  <c r="P724" i="5" s="1"/>
  <c r="S724" i="5"/>
  <c r="T724" i="5"/>
  <c r="U724" i="5"/>
  <c r="V724" i="5"/>
  <c r="Q725" i="5"/>
  <c r="R725" i="5"/>
  <c r="P725" i="5" s="1"/>
  <c r="S725" i="5"/>
  <c r="T725" i="5"/>
  <c r="U725" i="5"/>
  <c r="V725" i="5"/>
  <c r="Q726" i="5"/>
  <c r="R726" i="5"/>
  <c r="P726" i="5" s="1"/>
  <c r="S726" i="5"/>
  <c r="T726" i="5"/>
  <c r="U726" i="5"/>
  <c r="V726" i="5"/>
  <c r="Q727" i="5"/>
  <c r="R727" i="5"/>
  <c r="P727" i="5" s="1"/>
  <c r="S727" i="5"/>
  <c r="T727" i="5"/>
  <c r="U727" i="5"/>
  <c r="V727" i="5"/>
  <c r="Q728" i="5"/>
  <c r="R728" i="5"/>
  <c r="P728" i="5" s="1"/>
  <c r="S728" i="5"/>
  <c r="T728" i="5"/>
  <c r="U728" i="5"/>
  <c r="V728" i="5"/>
  <c r="Q729" i="5"/>
  <c r="R729" i="5"/>
  <c r="P729" i="5" s="1"/>
  <c r="S729" i="5"/>
  <c r="T729" i="5"/>
  <c r="U729" i="5"/>
  <c r="V729" i="5"/>
  <c r="Q730" i="5"/>
  <c r="R730" i="5"/>
  <c r="P730" i="5" s="1"/>
  <c r="S730" i="5"/>
  <c r="T730" i="5"/>
  <c r="U730" i="5"/>
  <c r="V730" i="5"/>
  <c r="Q731" i="5"/>
  <c r="R731" i="5"/>
  <c r="P731" i="5" s="1"/>
  <c r="S731" i="5"/>
  <c r="T731" i="5"/>
  <c r="U731" i="5"/>
  <c r="V731" i="5"/>
  <c r="Q732" i="5"/>
  <c r="R732" i="5"/>
  <c r="P732" i="5" s="1"/>
  <c r="S732" i="5"/>
  <c r="T732" i="5"/>
  <c r="U732" i="5"/>
  <c r="V732" i="5"/>
  <c r="Q733" i="5"/>
  <c r="R733" i="5"/>
  <c r="P733" i="5" s="1"/>
  <c r="S733" i="5"/>
  <c r="T733" i="5"/>
  <c r="U733" i="5"/>
  <c r="V733" i="5"/>
  <c r="Q734" i="5"/>
  <c r="R734" i="5"/>
  <c r="P734" i="5" s="1"/>
  <c r="S734" i="5"/>
  <c r="T734" i="5"/>
  <c r="U734" i="5"/>
  <c r="V734" i="5"/>
  <c r="Q735" i="5"/>
  <c r="R735" i="5"/>
  <c r="P735" i="5" s="1"/>
  <c r="S735" i="5"/>
  <c r="T735" i="5"/>
  <c r="U735" i="5"/>
  <c r="V735" i="5"/>
  <c r="Q736" i="5"/>
  <c r="R736" i="5"/>
  <c r="P736" i="5" s="1"/>
  <c r="S736" i="5"/>
  <c r="T736" i="5"/>
  <c r="U736" i="5"/>
  <c r="V736" i="5"/>
  <c r="Q737" i="5"/>
  <c r="R737" i="5"/>
  <c r="P737" i="5" s="1"/>
  <c r="S737" i="5"/>
  <c r="T737" i="5"/>
  <c r="U737" i="5"/>
  <c r="V737" i="5"/>
  <c r="Q738" i="5"/>
  <c r="R738" i="5"/>
  <c r="P738" i="5" s="1"/>
  <c r="S738" i="5"/>
  <c r="T738" i="5"/>
  <c r="U738" i="5"/>
  <c r="V738" i="5"/>
  <c r="Q739" i="5"/>
  <c r="R739" i="5"/>
  <c r="P739" i="5" s="1"/>
  <c r="S739" i="5"/>
  <c r="T739" i="5"/>
  <c r="U739" i="5"/>
  <c r="V739" i="5"/>
  <c r="Q740" i="5"/>
  <c r="R740" i="5"/>
  <c r="P740" i="5" s="1"/>
  <c r="S740" i="5"/>
  <c r="T740" i="5"/>
  <c r="U740" i="5"/>
  <c r="V740" i="5"/>
  <c r="Q741" i="5"/>
  <c r="R741" i="5"/>
  <c r="P741" i="5" s="1"/>
  <c r="S741" i="5"/>
  <c r="T741" i="5"/>
  <c r="U741" i="5"/>
  <c r="V741" i="5"/>
  <c r="Q742" i="5"/>
  <c r="R742" i="5"/>
  <c r="P742" i="5" s="1"/>
  <c r="S742" i="5"/>
  <c r="T742" i="5"/>
  <c r="U742" i="5"/>
  <c r="V742" i="5"/>
  <c r="Q743" i="5"/>
  <c r="R743" i="5"/>
  <c r="P743" i="5" s="1"/>
  <c r="S743" i="5"/>
  <c r="T743" i="5"/>
  <c r="U743" i="5"/>
  <c r="V743" i="5"/>
  <c r="Q744" i="5"/>
  <c r="R744" i="5"/>
  <c r="P744" i="5" s="1"/>
  <c r="S744" i="5"/>
  <c r="T744" i="5"/>
  <c r="U744" i="5"/>
  <c r="V744" i="5"/>
  <c r="Q745" i="5"/>
  <c r="R745" i="5"/>
  <c r="P745" i="5" s="1"/>
  <c r="S745" i="5"/>
  <c r="T745" i="5"/>
  <c r="U745" i="5"/>
  <c r="V745" i="5"/>
  <c r="Q746" i="5"/>
  <c r="R746" i="5"/>
  <c r="P746" i="5" s="1"/>
  <c r="S746" i="5"/>
  <c r="T746" i="5"/>
  <c r="U746" i="5"/>
  <c r="V746" i="5"/>
  <c r="Q747" i="5"/>
  <c r="R747" i="5"/>
  <c r="P747" i="5" s="1"/>
  <c r="S747" i="5"/>
  <c r="T747" i="5"/>
  <c r="U747" i="5"/>
  <c r="V747" i="5"/>
  <c r="Q748" i="5"/>
  <c r="R748" i="5"/>
  <c r="P748" i="5" s="1"/>
  <c r="S748" i="5"/>
  <c r="T748" i="5"/>
  <c r="U748" i="5"/>
  <c r="V748" i="5"/>
  <c r="Q749" i="5"/>
  <c r="R749" i="5"/>
  <c r="P749" i="5" s="1"/>
  <c r="S749" i="5"/>
  <c r="T749" i="5"/>
  <c r="U749" i="5"/>
  <c r="V749" i="5"/>
  <c r="Q750" i="5"/>
  <c r="R750" i="5"/>
  <c r="P750" i="5" s="1"/>
  <c r="S750" i="5"/>
  <c r="T750" i="5"/>
  <c r="U750" i="5"/>
  <c r="V750" i="5"/>
  <c r="Q751" i="5"/>
  <c r="R751" i="5"/>
  <c r="P751" i="5" s="1"/>
  <c r="S751" i="5"/>
  <c r="T751" i="5"/>
  <c r="U751" i="5"/>
  <c r="V751" i="5"/>
  <c r="Q752" i="5"/>
  <c r="R752" i="5"/>
  <c r="P752" i="5" s="1"/>
  <c r="S752" i="5"/>
  <c r="T752" i="5"/>
  <c r="U752" i="5"/>
  <c r="V752" i="5"/>
  <c r="Q753" i="5"/>
  <c r="R753" i="5"/>
  <c r="P753" i="5" s="1"/>
  <c r="S753" i="5"/>
  <c r="T753" i="5"/>
  <c r="U753" i="5"/>
  <c r="V753" i="5"/>
  <c r="Q754" i="5"/>
  <c r="R754" i="5"/>
  <c r="P754" i="5" s="1"/>
  <c r="S754" i="5"/>
  <c r="T754" i="5"/>
  <c r="U754" i="5"/>
  <c r="V754" i="5"/>
  <c r="Q755" i="5"/>
  <c r="R755" i="5"/>
  <c r="P755" i="5" s="1"/>
  <c r="S755" i="5"/>
  <c r="T755" i="5"/>
  <c r="U755" i="5"/>
  <c r="V755" i="5"/>
  <c r="Q756" i="5"/>
  <c r="R756" i="5"/>
  <c r="P756" i="5" s="1"/>
  <c r="S756" i="5"/>
  <c r="T756" i="5"/>
  <c r="U756" i="5"/>
  <c r="V756" i="5"/>
  <c r="Q757" i="5"/>
  <c r="R757" i="5"/>
  <c r="P757" i="5" s="1"/>
  <c r="S757" i="5"/>
  <c r="T757" i="5"/>
  <c r="U757" i="5"/>
  <c r="V757" i="5"/>
  <c r="Q758" i="5"/>
  <c r="R758" i="5"/>
  <c r="P758" i="5" s="1"/>
  <c r="S758" i="5"/>
  <c r="T758" i="5"/>
  <c r="U758" i="5"/>
  <c r="V758" i="5"/>
  <c r="Q759" i="5"/>
  <c r="R759" i="5"/>
  <c r="P759" i="5" s="1"/>
  <c r="S759" i="5"/>
  <c r="T759" i="5"/>
  <c r="U759" i="5"/>
  <c r="V759" i="5"/>
  <c r="Q760" i="5"/>
  <c r="R760" i="5"/>
  <c r="P760" i="5" s="1"/>
  <c r="S760" i="5"/>
  <c r="T760" i="5"/>
  <c r="U760" i="5"/>
  <c r="V760" i="5"/>
  <c r="Q761" i="5"/>
  <c r="R761" i="5"/>
  <c r="P761" i="5" s="1"/>
  <c r="S761" i="5"/>
  <c r="T761" i="5"/>
  <c r="U761" i="5"/>
  <c r="V761" i="5"/>
  <c r="Q762" i="5"/>
  <c r="R762" i="5"/>
  <c r="P762" i="5" s="1"/>
  <c r="S762" i="5"/>
  <c r="T762" i="5"/>
  <c r="U762" i="5"/>
  <c r="V762" i="5"/>
  <c r="Q763" i="5"/>
  <c r="R763" i="5"/>
  <c r="P763" i="5" s="1"/>
  <c r="S763" i="5"/>
  <c r="T763" i="5"/>
  <c r="U763" i="5"/>
  <c r="V763" i="5"/>
  <c r="Q764" i="5"/>
  <c r="R764" i="5"/>
  <c r="P764" i="5" s="1"/>
  <c r="S764" i="5"/>
  <c r="T764" i="5"/>
  <c r="U764" i="5"/>
  <c r="V764" i="5"/>
  <c r="Q765" i="5"/>
  <c r="R765" i="5"/>
  <c r="P765" i="5" s="1"/>
  <c r="S765" i="5"/>
  <c r="T765" i="5"/>
  <c r="U765" i="5"/>
  <c r="V765" i="5"/>
  <c r="Q766" i="5"/>
  <c r="R766" i="5"/>
  <c r="P766" i="5" s="1"/>
  <c r="S766" i="5"/>
  <c r="T766" i="5"/>
  <c r="U766" i="5"/>
  <c r="V766" i="5"/>
  <c r="Q767" i="5"/>
  <c r="R767" i="5"/>
  <c r="P767" i="5" s="1"/>
  <c r="S767" i="5"/>
  <c r="T767" i="5"/>
  <c r="U767" i="5"/>
  <c r="V767" i="5"/>
  <c r="Q768" i="5"/>
  <c r="R768" i="5"/>
  <c r="P768" i="5" s="1"/>
  <c r="S768" i="5"/>
  <c r="T768" i="5"/>
  <c r="U768" i="5"/>
  <c r="V768" i="5"/>
  <c r="Q769" i="5"/>
  <c r="R769" i="5"/>
  <c r="P769" i="5" s="1"/>
  <c r="S769" i="5"/>
  <c r="T769" i="5"/>
  <c r="U769" i="5"/>
  <c r="V769" i="5"/>
  <c r="Q770" i="5"/>
  <c r="R770" i="5"/>
  <c r="P770" i="5" s="1"/>
  <c r="S770" i="5"/>
  <c r="T770" i="5"/>
  <c r="U770" i="5"/>
  <c r="V770" i="5"/>
  <c r="Q771" i="5"/>
  <c r="R771" i="5"/>
  <c r="P771" i="5" s="1"/>
  <c r="S771" i="5"/>
  <c r="T771" i="5"/>
  <c r="U771" i="5"/>
  <c r="V771" i="5"/>
  <c r="Q772" i="5"/>
  <c r="R772" i="5"/>
  <c r="P772" i="5" s="1"/>
  <c r="S772" i="5"/>
  <c r="T772" i="5"/>
  <c r="U772" i="5"/>
  <c r="V772" i="5"/>
  <c r="Q773" i="5"/>
  <c r="R773" i="5"/>
  <c r="P773" i="5" s="1"/>
  <c r="S773" i="5"/>
  <c r="T773" i="5"/>
  <c r="U773" i="5"/>
  <c r="V773" i="5"/>
  <c r="Q774" i="5"/>
  <c r="R774" i="5"/>
  <c r="P774" i="5" s="1"/>
  <c r="S774" i="5"/>
  <c r="T774" i="5"/>
  <c r="U774" i="5"/>
  <c r="V774" i="5"/>
  <c r="Q775" i="5"/>
  <c r="R775" i="5"/>
  <c r="P775" i="5" s="1"/>
  <c r="S775" i="5"/>
  <c r="T775" i="5"/>
  <c r="U775" i="5"/>
  <c r="V775" i="5"/>
  <c r="Q776" i="5"/>
  <c r="R776" i="5"/>
  <c r="P776" i="5" s="1"/>
  <c r="S776" i="5"/>
  <c r="T776" i="5"/>
  <c r="U776" i="5"/>
  <c r="V776" i="5"/>
  <c r="Q777" i="5"/>
  <c r="R777" i="5"/>
  <c r="P777" i="5" s="1"/>
  <c r="S777" i="5"/>
  <c r="T777" i="5"/>
  <c r="U777" i="5"/>
  <c r="V777" i="5"/>
  <c r="Q778" i="5"/>
  <c r="R778" i="5"/>
  <c r="P778" i="5" s="1"/>
  <c r="S778" i="5"/>
  <c r="T778" i="5"/>
  <c r="U778" i="5"/>
  <c r="V778" i="5"/>
  <c r="Q779" i="5"/>
  <c r="R779" i="5"/>
  <c r="P779" i="5" s="1"/>
  <c r="S779" i="5"/>
  <c r="T779" i="5"/>
  <c r="U779" i="5"/>
  <c r="V779" i="5"/>
  <c r="Q780" i="5"/>
  <c r="R780" i="5"/>
  <c r="P780" i="5" s="1"/>
  <c r="S780" i="5"/>
  <c r="T780" i="5"/>
  <c r="U780" i="5"/>
  <c r="V780" i="5"/>
  <c r="Q781" i="5"/>
  <c r="R781" i="5"/>
  <c r="P781" i="5" s="1"/>
  <c r="S781" i="5"/>
  <c r="T781" i="5"/>
  <c r="U781" i="5"/>
  <c r="V781" i="5"/>
  <c r="Q782" i="5"/>
  <c r="R782" i="5"/>
  <c r="P782" i="5" s="1"/>
  <c r="S782" i="5"/>
  <c r="T782" i="5"/>
  <c r="U782" i="5"/>
  <c r="V782" i="5"/>
  <c r="Q783" i="5"/>
  <c r="R783" i="5"/>
  <c r="P783" i="5" s="1"/>
  <c r="S783" i="5"/>
  <c r="T783" i="5"/>
  <c r="U783" i="5"/>
  <c r="V783" i="5"/>
  <c r="Q784" i="5"/>
  <c r="R784" i="5"/>
  <c r="P784" i="5" s="1"/>
  <c r="S784" i="5"/>
  <c r="T784" i="5"/>
  <c r="U784" i="5"/>
  <c r="V784" i="5"/>
  <c r="Q785" i="5"/>
  <c r="R785" i="5"/>
  <c r="P785" i="5" s="1"/>
  <c r="S785" i="5"/>
  <c r="T785" i="5"/>
  <c r="U785" i="5"/>
  <c r="V785" i="5"/>
  <c r="Q786" i="5"/>
  <c r="R786" i="5"/>
  <c r="P786" i="5" s="1"/>
  <c r="S786" i="5"/>
  <c r="T786" i="5"/>
  <c r="U786" i="5"/>
  <c r="V786" i="5"/>
  <c r="Q787" i="5"/>
  <c r="R787" i="5"/>
  <c r="P787" i="5" s="1"/>
  <c r="S787" i="5"/>
  <c r="T787" i="5"/>
  <c r="U787" i="5"/>
  <c r="V787" i="5"/>
  <c r="Q788" i="5"/>
  <c r="R788" i="5"/>
  <c r="P788" i="5" s="1"/>
  <c r="S788" i="5"/>
  <c r="T788" i="5"/>
  <c r="U788" i="5"/>
  <c r="V788" i="5"/>
  <c r="Q789" i="5"/>
  <c r="R789" i="5"/>
  <c r="P789" i="5" s="1"/>
  <c r="S789" i="5"/>
  <c r="T789" i="5"/>
  <c r="U789" i="5"/>
  <c r="V789" i="5"/>
  <c r="Q790" i="5"/>
  <c r="R790" i="5"/>
  <c r="P790" i="5" s="1"/>
  <c r="S790" i="5"/>
  <c r="T790" i="5"/>
  <c r="U790" i="5"/>
  <c r="V790" i="5"/>
  <c r="Q791" i="5"/>
  <c r="R791" i="5"/>
  <c r="P791" i="5" s="1"/>
  <c r="S791" i="5"/>
  <c r="T791" i="5"/>
  <c r="U791" i="5"/>
  <c r="V791" i="5"/>
  <c r="Q792" i="5"/>
  <c r="R792" i="5"/>
  <c r="P792" i="5" s="1"/>
  <c r="S792" i="5"/>
  <c r="T792" i="5"/>
  <c r="U792" i="5"/>
  <c r="V792" i="5"/>
  <c r="Q793" i="5"/>
  <c r="R793" i="5"/>
  <c r="P793" i="5" s="1"/>
  <c r="S793" i="5"/>
  <c r="T793" i="5"/>
  <c r="U793" i="5"/>
  <c r="V793" i="5"/>
  <c r="Q794" i="5"/>
  <c r="R794" i="5"/>
  <c r="P794" i="5" s="1"/>
  <c r="S794" i="5"/>
  <c r="T794" i="5"/>
  <c r="U794" i="5"/>
  <c r="V794" i="5"/>
  <c r="Q795" i="5"/>
  <c r="R795" i="5"/>
  <c r="P795" i="5" s="1"/>
  <c r="S795" i="5"/>
  <c r="T795" i="5"/>
  <c r="U795" i="5"/>
  <c r="V795" i="5"/>
  <c r="Q796" i="5"/>
  <c r="R796" i="5"/>
  <c r="P796" i="5" s="1"/>
  <c r="S796" i="5"/>
  <c r="T796" i="5"/>
  <c r="U796" i="5"/>
  <c r="V796" i="5"/>
  <c r="Q797" i="5"/>
  <c r="R797" i="5"/>
  <c r="P797" i="5" s="1"/>
  <c r="S797" i="5"/>
  <c r="T797" i="5"/>
  <c r="U797" i="5"/>
  <c r="V797" i="5"/>
  <c r="Q798" i="5"/>
  <c r="R798" i="5"/>
  <c r="P798" i="5" s="1"/>
  <c r="S798" i="5"/>
  <c r="T798" i="5"/>
  <c r="U798" i="5"/>
  <c r="V798" i="5"/>
  <c r="Q799" i="5"/>
  <c r="R799" i="5"/>
  <c r="P799" i="5" s="1"/>
  <c r="S799" i="5"/>
  <c r="T799" i="5"/>
  <c r="U799" i="5"/>
  <c r="V799" i="5"/>
  <c r="Q800" i="5"/>
  <c r="R800" i="5"/>
  <c r="P800" i="5" s="1"/>
  <c r="S800" i="5"/>
  <c r="T800" i="5"/>
  <c r="U800" i="5"/>
  <c r="V800" i="5"/>
  <c r="Q801" i="5"/>
  <c r="R801" i="5"/>
  <c r="P801" i="5" s="1"/>
  <c r="S801" i="5"/>
  <c r="T801" i="5"/>
  <c r="U801" i="5"/>
  <c r="V801" i="5"/>
  <c r="Q802" i="5"/>
  <c r="R802" i="5"/>
  <c r="P802" i="5" s="1"/>
  <c r="S802" i="5"/>
  <c r="T802" i="5"/>
  <c r="U802" i="5"/>
  <c r="V802" i="5"/>
  <c r="Q803" i="5"/>
  <c r="R803" i="5"/>
  <c r="P803" i="5" s="1"/>
  <c r="S803" i="5"/>
  <c r="T803" i="5"/>
  <c r="U803" i="5"/>
  <c r="V803" i="5"/>
  <c r="Q804" i="5"/>
  <c r="R804" i="5"/>
  <c r="P804" i="5" s="1"/>
  <c r="S804" i="5"/>
  <c r="T804" i="5"/>
  <c r="U804" i="5"/>
  <c r="V804" i="5"/>
  <c r="Q805" i="5"/>
  <c r="R805" i="5"/>
  <c r="P805" i="5" s="1"/>
  <c r="S805" i="5"/>
  <c r="T805" i="5"/>
  <c r="U805" i="5"/>
  <c r="V805" i="5"/>
  <c r="Q806" i="5"/>
  <c r="R806" i="5"/>
  <c r="P806" i="5" s="1"/>
  <c r="S806" i="5"/>
  <c r="T806" i="5"/>
  <c r="U806" i="5"/>
  <c r="V806" i="5"/>
  <c r="Q807" i="5"/>
  <c r="R807" i="5"/>
  <c r="P807" i="5" s="1"/>
  <c r="S807" i="5"/>
  <c r="T807" i="5"/>
  <c r="U807" i="5"/>
  <c r="V807" i="5"/>
  <c r="Q808" i="5"/>
  <c r="R808" i="5"/>
  <c r="P808" i="5" s="1"/>
  <c r="S808" i="5"/>
  <c r="T808" i="5"/>
  <c r="U808" i="5"/>
  <c r="V808" i="5"/>
  <c r="Q809" i="5"/>
  <c r="R809" i="5"/>
  <c r="P809" i="5" s="1"/>
  <c r="S809" i="5"/>
  <c r="T809" i="5"/>
  <c r="U809" i="5"/>
  <c r="V809" i="5"/>
  <c r="Q810" i="5"/>
  <c r="R810" i="5"/>
  <c r="P810" i="5" s="1"/>
  <c r="S810" i="5"/>
  <c r="T810" i="5"/>
  <c r="U810" i="5"/>
  <c r="V810" i="5"/>
  <c r="Q811" i="5"/>
  <c r="R811" i="5"/>
  <c r="P811" i="5" s="1"/>
  <c r="S811" i="5"/>
  <c r="T811" i="5"/>
  <c r="U811" i="5"/>
  <c r="V811" i="5"/>
  <c r="Q812" i="5"/>
  <c r="R812" i="5"/>
  <c r="P812" i="5" s="1"/>
  <c r="S812" i="5"/>
  <c r="T812" i="5"/>
  <c r="U812" i="5"/>
  <c r="V812" i="5"/>
  <c r="Q813" i="5"/>
  <c r="R813" i="5"/>
  <c r="P813" i="5" s="1"/>
  <c r="S813" i="5"/>
  <c r="T813" i="5"/>
  <c r="U813" i="5"/>
  <c r="V813" i="5"/>
  <c r="Q814" i="5"/>
  <c r="R814" i="5"/>
  <c r="P814" i="5" s="1"/>
  <c r="S814" i="5"/>
  <c r="T814" i="5"/>
  <c r="U814" i="5"/>
  <c r="V814" i="5"/>
  <c r="Q815" i="5"/>
  <c r="R815" i="5"/>
  <c r="P815" i="5" s="1"/>
  <c r="S815" i="5"/>
  <c r="T815" i="5"/>
  <c r="U815" i="5"/>
  <c r="V815" i="5"/>
  <c r="Q816" i="5"/>
  <c r="R816" i="5"/>
  <c r="P816" i="5" s="1"/>
  <c r="S816" i="5"/>
  <c r="T816" i="5"/>
  <c r="U816" i="5"/>
  <c r="V816" i="5"/>
  <c r="Q817" i="5"/>
  <c r="R817" i="5"/>
  <c r="P817" i="5" s="1"/>
  <c r="S817" i="5"/>
  <c r="T817" i="5"/>
  <c r="U817" i="5"/>
  <c r="V817" i="5"/>
  <c r="Q818" i="5"/>
  <c r="R818" i="5"/>
  <c r="P818" i="5" s="1"/>
  <c r="S818" i="5"/>
  <c r="T818" i="5"/>
  <c r="U818" i="5"/>
  <c r="V818" i="5"/>
  <c r="Q819" i="5"/>
  <c r="R819" i="5"/>
  <c r="P819" i="5" s="1"/>
  <c r="S819" i="5"/>
  <c r="T819" i="5"/>
  <c r="U819" i="5"/>
  <c r="V819" i="5"/>
  <c r="Q820" i="5"/>
  <c r="R820" i="5"/>
  <c r="P820" i="5" s="1"/>
  <c r="S820" i="5"/>
  <c r="T820" i="5"/>
  <c r="U820" i="5"/>
  <c r="V820" i="5"/>
  <c r="Q821" i="5"/>
  <c r="R821" i="5"/>
  <c r="P821" i="5" s="1"/>
  <c r="S821" i="5"/>
  <c r="T821" i="5"/>
  <c r="U821" i="5"/>
  <c r="V821" i="5"/>
  <c r="Q822" i="5"/>
  <c r="R822" i="5"/>
  <c r="P822" i="5" s="1"/>
  <c r="S822" i="5"/>
  <c r="T822" i="5"/>
  <c r="U822" i="5"/>
  <c r="V822" i="5"/>
  <c r="Q823" i="5"/>
  <c r="R823" i="5"/>
  <c r="P823" i="5" s="1"/>
  <c r="S823" i="5"/>
  <c r="T823" i="5"/>
  <c r="U823" i="5"/>
  <c r="V823" i="5"/>
  <c r="Q824" i="5"/>
  <c r="R824" i="5"/>
  <c r="P824" i="5" s="1"/>
  <c r="S824" i="5"/>
  <c r="T824" i="5"/>
  <c r="U824" i="5"/>
  <c r="V824" i="5"/>
  <c r="Q825" i="5"/>
  <c r="R825" i="5"/>
  <c r="P825" i="5" s="1"/>
  <c r="S825" i="5"/>
  <c r="T825" i="5"/>
  <c r="U825" i="5"/>
  <c r="V825" i="5"/>
  <c r="Q826" i="5"/>
  <c r="R826" i="5"/>
  <c r="P826" i="5" s="1"/>
  <c r="S826" i="5"/>
  <c r="T826" i="5"/>
  <c r="U826" i="5"/>
  <c r="V826" i="5"/>
  <c r="Q827" i="5"/>
  <c r="R827" i="5"/>
  <c r="P827" i="5" s="1"/>
  <c r="S827" i="5"/>
  <c r="T827" i="5"/>
  <c r="U827" i="5"/>
  <c r="V827" i="5"/>
  <c r="Q828" i="5"/>
  <c r="R828" i="5"/>
  <c r="P828" i="5" s="1"/>
  <c r="S828" i="5"/>
  <c r="T828" i="5"/>
  <c r="U828" i="5"/>
  <c r="V828" i="5"/>
  <c r="Q829" i="5"/>
  <c r="R829" i="5"/>
  <c r="P829" i="5" s="1"/>
  <c r="S829" i="5"/>
  <c r="T829" i="5"/>
  <c r="U829" i="5"/>
  <c r="V829" i="5"/>
  <c r="Q830" i="5"/>
  <c r="R830" i="5"/>
  <c r="P830" i="5" s="1"/>
  <c r="S830" i="5"/>
  <c r="T830" i="5"/>
  <c r="U830" i="5"/>
  <c r="V830" i="5"/>
  <c r="Q831" i="5"/>
  <c r="R831" i="5"/>
  <c r="P831" i="5" s="1"/>
  <c r="S831" i="5"/>
  <c r="T831" i="5"/>
  <c r="U831" i="5"/>
  <c r="V831" i="5"/>
  <c r="Q832" i="5"/>
  <c r="R832" i="5"/>
  <c r="P832" i="5" s="1"/>
  <c r="S832" i="5"/>
  <c r="T832" i="5"/>
  <c r="U832" i="5"/>
  <c r="V832" i="5"/>
  <c r="Q833" i="5"/>
  <c r="R833" i="5"/>
  <c r="P833" i="5" s="1"/>
  <c r="S833" i="5"/>
  <c r="T833" i="5"/>
  <c r="U833" i="5"/>
  <c r="V833" i="5"/>
  <c r="Q834" i="5"/>
  <c r="R834" i="5"/>
  <c r="P834" i="5" s="1"/>
  <c r="S834" i="5"/>
  <c r="T834" i="5"/>
  <c r="U834" i="5"/>
  <c r="V834" i="5"/>
  <c r="Q835" i="5"/>
  <c r="R835" i="5"/>
  <c r="P835" i="5" s="1"/>
  <c r="S835" i="5"/>
  <c r="T835" i="5"/>
  <c r="U835" i="5"/>
  <c r="V835" i="5"/>
  <c r="Q836" i="5"/>
  <c r="R836" i="5"/>
  <c r="P836" i="5" s="1"/>
  <c r="S836" i="5"/>
  <c r="T836" i="5"/>
  <c r="U836" i="5"/>
  <c r="V836" i="5"/>
  <c r="Q837" i="5"/>
  <c r="R837" i="5"/>
  <c r="P837" i="5" s="1"/>
  <c r="S837" i="5"/>
  <c r="T837" i="5"/>
  <c r="U837" i="5"/>
  <c r="V837" i="5"/>
  <c r="Q838" i="5"/>
  <c r="R838" i="5"/>
  <c r="P838" i="5" s="1"/>
  <c r="S838" i="5"/>
  <c r="T838" i="5"/>
  <c r="U838" i="5"/>
  <c r="V838" i="5"/>
  <c r="Q839" i="5"/>
  <c r="R839" i="5"/>
  <c r="P839" i="5" s="1"/>
  <c r="S839" i="5"/>
  <c r="T839" i="5"/>
  <c r="U839" i="5"/>
  <c r="V839" i="5"/>
  <c r="Q840" i="5"/>
  <c r="R840" i="5"/>
  <c r="P840" i="5" s="1"/>
  <c r="S840" i="5"/>
  <c r="T840" i="5"/>
  <c r="U840" i="5"/>
  <c r="V840" i="5"/>
  <c r="Q841" i="5"/>
  <c r="R841" i="5"/>
  <c r="P841" i="5" s="1"/>
  <c r="S841" i="5"/>
  <c r="T841" i="5"/>
  <c r="U841" i="5"/>
  <c r="V841" i="5"/>
  <c r="Q842" i="5"/>
  <c r="R842" i="5"/>
  <c r="P842" i="5" s="1"/>
  <c r="S842" i="5"/>
  <c r="T842" i="5"/>
  <c r="U842" i="5"/>
  <c r="V842" i="5"/>
  <c r="Q843" i="5"/>
  <c r="R843" i="5"/>
  <c r="P843" i="5" s="1"/>
  <c r="S843" i="5"/>
  <c r="T843" i="5"/>
  <c r="U843" i="5"/>
  <c r="V843" i="5"/>
  <c r="Q844" i="5"/>
  <c r="R844" i="5"/>
  <c r="P844" i="5" s="1"/>
  <c r="S844" i="5"/>
  <c r="T844" i="5"/>
  <c r="U844" i="5"/>
  <c r="V844" i="5"/>
  <c r="Q845" i="5"/>
  <c r="R845" i="5"/>
  <c r="P845" i="5" s="1"/>
  <c r="S845" i="5"/>
  <c r="T845" i="5"/>
  <c r="U845" i="5"/>
  <c r="V845" i="5"/>
  <c r="Q846" i="5"/>
  <c r="R846" i="5"/>
  <c r="P846" i="5" s="1"/>
  <c r="S846" i="5"/>
  <c r="T846" i="5"/>
  <c r="U846" i="5"/>
  <c r="V846" i="5"/>
  <c r="Q847" i="5"/>
  <c r="R847" i="5"/>
  <c r="P847" i="5" s="1"/>
  <c r="S847" i="5"/>
  <c r="T847" i="5"/>
  <c r="U847" i="5"/>
  <c r="V847" i="5"/>
  <c r="Q848" i="5"/>
  <c r="R848" i="5"/>
  <c r="P848" i="5" s="1"/>
  <c r="S848" i="5"/>
  <c r="T848" i="5"/>
  <c r="U848" i="5"/>
  <c r="V848" i="5"/>
  <c r="Q849" i="5"/>
  <c r="R849" i="5"/>
  <c r="P849" i="5" s="1"/>
  <c r="S849" i="5"/>
  <c r="T849" i="5"/>
  <c r="U849" i="5"/>
  <c r="V849" i="5"/>
  <c r="Q850" i="5"/>
  <c r="R850" i="5"/>
  <c r="P850" i="5" s="1"/>
  <c r="S850" i="5"/>
  <c r="T850" i="5"/>
  <c r="U850" i="5"/>
  <c r="V850" i="5"/>
  <c r="Q851" i="5"/>
  <c r="R851" i="5"/>
  <c r="P851" i="5" s="1"/>
  <c r="S851" i="5"/>
  <c r="T851" i="5"/>
  <c r="U851" i="5"/>
  <c r="V851" i="5"/>
  <c r="Q852" i="5"/>
  <c r="R852" i="5"/>
  <c r="P852" i="5" s="1"/>
  <c r="S852" i="5"/>
  <c r="T852" i="5"/>
  <c r="U852" i="5"/>
  <c r="V852" i="5"/>
  <c r="Q853" i="5"/>
  <c r="R853" i="5"/>
  <c r="P853" i="5" s="1"/>
  <c r="S853" i="5"/>
  <c r="T853" i="5"/>
  <c r="U853" i="5"/>
  <c r="V853" i="5"/>
  <c r="Q854" i="5"/>
  <c r="R854" i="5"/>
  <c r="P854" i="5" s="1"/>
  <c r="S854" i="5"/>
  <c r="T854" i="5"/>
  <c r="U854" i="5"/>
  <c r="V854" i="5"/>
  <c r="Q855" i="5"/>
  <c r="R855" i="5"/>
  <c r="P855" i="5" s="1"/>
  <c r="S855" i="5"/>
  <c r="T855" i="5"/>
  <c r="U855" i="5"/>
  <c r="V855" i="5"/>
  <c r="Q856" i="5"/>
  <c r="R856" i="5"/>
  <c r="P856" i="5" s="1"/>
  <c r="S856" i="5"/>
  <c r="T856" i="5"/>
  <c r="U856" i="5"/>
  <c r="V856" i="5"/>
  <c r="Q857" i="5"/>
  <c r="R857" i="5"/>
  <c r="P857" i="5" s="1"/>
  <c r="S857" i="5"/>
  <c r="T857" i="5"/>
  <c r="U857" i="5"/>
  <c r="V857" i="5"/>
  <c r="Q858" i="5"/>
  <c r="R858" i="5"/>
  <c r="P858" i="5" s="1"/>
  <c r="S858" i="5"/>
  <c r="T858" i="5"/>
  <c r="U858" i="5"/>
  <c r="V858" i="5"/>
  <c r="Q859" i="5"/>
  <c r="R859" i="5"/>
  <c r="P859" i="5" s="1"/>
  <c r="S859" i="5"/>
  <c r="T859" i="5"/>
  <c r="U859" i="5"/>
  <c r="V859" i="5"/>
  <c r="Q860" i="5"/>
  <c r="R860" i="5"/>
  <c r="P860" i="5" s="1"/>
  <c r="S860" i="5"/>
  <c r="T860" i="5"/>
  <c r="U860" i="5"/>
  <c r="V860" i="5"/>
  <c r="Q861" i="5"/>
  <c r="R861" i="5"/>
  <c r="P861" i="5" s="1"/>
  <c r="S861" i="5"/>
  <c r="T861" i="5"/>
  <c r="U861" i="5"/>
  <c r="V861" i="5"/>
  <c r="Q862" i="5"/>
  <c r="R862" i="5"/>
  <c r="P862" i="5" s="1"/>
  <c r="S862" i="5"/>
  <c r="T862" i="5"/>
  <c r="U862" i="5"/>
  <c r="V862" i="5"/>
  <c r="Q863" i="5"/>
  <c r="R863" i="5"/>
  <c r="P863" i="5" s="1"/>
  <c r="S863" i="5"/>
  <c r="T863" i="5"/>
  <c r="U863" i="5"/>
  <c r="V863" i="5"/>
  <c r="Q864" i="5"/>
  <c r="R864" i="5"/>
  <c r="P864" i="5" s="1"/>
  <c r="S864" i="5"/>
  <c r="T864" i="5"/>
  <c r="U864" i="5"/>
  <c r="V864" i="5"/>
  <c r="Q865" i="5"/>
  <c r="R865" i="5"/>
  <c r="P865" i="5" s="1"/>
  <c r="S865" i="5"/>
  <c r="T865" i="5"/>
  <c r="U865" i="5"/>
  <c r="V865" i="5"/>
  <c r="Q866" i="5"/>
  <c r="R866" i="5"/>
  <c r="P866" i="5" s="1"/>
  <c r="S866" i="5"/>
  <c r="T866" i="5"/>
  <c r="U866" i="5"/>
  <c r="V866" i="5"/>
  <c r="Q867" i="5"/>
  <c r="R867" i="5"/>
  <c r="P867" i="5" s="1"/>
  <c r="S867" i="5"/>
  <c r="T867" i="5"/>
  <c r="U867" i="5"/>
  <c r="V867" i="5"/>
  <c r="Q868" i="5"/>
  <c r="R868" i="5"/>
  <c r="P868" i="5" s="1"/>
  <c r="S868" i="5"/>
  <c r="T868" i="5"/>
  <c r="U868" i="5"/>
  <c r="V868" i="5"/>
  <c r="Q869" i="5"/>
  <c r="R869" i="5"/>
  <c r="P869" i="5" s="1"/>
  <c r="S869" i="5"/>
  <c r="T869" i="5"/>
  <c r="U869" i="5"/>
  <c r="V869" i="5"/>
  <c r="Q870" i="5"/>
  <c r="R870" i="5"/>
  <c r="P870" i="5" s="1"/>
  <c r="S870" i="5"/>
  <c r="T870" i="5"/>
  <c r="U870" i="5"/>
  <c r="V870" i="5"/>
  <c r="Q871" i="5"/>
  <c r="R871" i="5"/>
  <c r="P871" i="5" s="1"/>
  <c r="S871" i="5"/>
  <c r="T871" i="5"/>
  <c r="U871" i="5"/>
  <c r="V871" i="5"/>
  <c r="Q872" i="5"/>
  <c r="R872" i="5"/>
  <c r="P872" i="5" s="1"/>
  <c r="S872" i="5"/>
  <c r="T872" i="5"/>
  <c r="U872" i="5"/>
  <c r="V872" i="5"/>
  <c r="Q873" i="5"/>
  <c r="R873" i="5"/>
  <c r="P873" i="5" s="1"/>
  <c r="S873" i="5"/>
  <c r="T873" i="5"/>
  <c r="U873" i="5"/>
  <c r="V873" i="5"/>
  <c r="Q874" i="5"/>
  <c r="R874" i="5"/>
  <c r="P874" i="5" s="1"/>
  <c r="S874" i="5"/>
  <c r="T874" i="5"/>
  <c r="U874" i="5"/>
  <c r="V874" i="5"/>
  <c r="Q875" i="5"/>
  <c r="R875" i="5"/>
  <c r="P875" i="5" s="1"/>
  <c r="S875" i="5"/>
  <c r="T875" i="5"/>
  <c r="U875" i="5"/>
  <c r="V875" i="5"/>
  <c r="Q876" i="5"/>
  <c r="R876" i="5"/>
  <c r="P876" i="5" s="1"/>
  <c r="S876" i="5"/>
  <c r="T876" i="5"/>
  <c r="U876" i="5"/>
  <c r="V876" i="5"/>
  <c r="Q877" i="5"/>
  <c r="R877" i="5"/>
  <c r="P877" i="5" s="1"/>
  <c r="S877" i="5"/>
  <c r="T877" i="5"/>
  <c r="U877" i="5"/>
  <c r="V877" i="5"/>
  <c r="Q878" i="5"/>
  <c r="R878" i="5"/>
  <c r="P878" i="5" s="1"/>
  <c r="S878" i="5"/>
  <c r="T878" i="5"/>
  <c r="U878" i="5"/>
  <c r="V878" i="5"/>
  <c r="Q879" i="5"/>
  <c r="R879" i="5"/>
  <c r="P879" i="5" s="1"/>
  <c r="S879" i="5"/>
  <c r="T879" i="5"/>
  <c r="U879" i="5"/>
  <c r="V879" i="5"/>
  <c r="Q880" i="5"/>
  <c r="R880" i="5"/>
  <c r="P880" i="5" s="1"/>
  <c r="S880" i="5"/>
  <c r="T880" i="5"/>
  <c r="U880" i="5"/>
  <c r="V880" i="5"/>
  <c r="Q881" i="5"/>
  <c r="R881" i="5"/>
  <c r="P881" i="5" s="1"/>
  <c r="S881" i="5"/>
  <c r="T881" i="5"/>
  <c r="U881" i="5"/>
  <c r="V881" i="5"/>
  <c r="Q882" i="5"/>
  <c r="R882" i="5"/>
  <c r="P882" i="5" s="1"/>
  <c r="S882" i="5"/>
  <c r="T882" i="5"/>
  <c r="U882" i="5"/>
  <c r="V882" i="5"/>
  <c r="Q883" i="5"/>
  <c r="R883" i="5"/>
  <c r="P883" i="5" s="1"/>
  <c r="S883" i="5"/>
  <c r="T883" i="5"/>
  <c r="U883" i="5"/>
  <c r="V883" i="5"/>
  <c r="Q884" i="5"/>
  <c r="R884" i="5"/>
  <c r="P884" i="5" s="1"/>
  <c r="S884" i="5"/>
  <c r="T884" i="5"/>
  <c r="U884" i="5"/>
  <c r="V884" i="5"/>
  <c r="Q885" i="5"/>
  <c r="R885" i="5"/>
  <c r="P885" i="5" s="1"/>
  <c r="S885" i="5"/>
  <c r="T885" i="5"/>
  <c r="U885" i="5"/>
  <c r="V885" i="5"/>
  <c r="Q886" i="5"/>
  <c r="R886" i="5"/>
  <c r="P886" i="5" s="1"/>
  <c r="S886" i="5"/>
  <c r="T886" i="5"/>
  <c r="U886" i="5"/>
  <c r="V886" i="5"/>
  <c r="Q887" i="5"/>
  <c r="R887" i="5"/>
  <c r="P887" i="5" s="1"/>
  <c r="S887" i="5"/>
  <c r="T887" i="5"/>
  <c r="U887" i="5"/>
  <c r="V887" i="5"/>
  <c r="Q888" i="5"/>
  <c r="R888" i="5"/>
  <c r="P888" i="5" s="1"/>
  <c r="S888" i="5"/>
  <c r="T888" i="5"/>
  <c r="U888" i="5"/>
  <c r="V888" i="5"/>
  <c r="Q889" i="5"/>
  <c r="R889" i="5"/>
  <c r="P889" i="5" s="1"/>
  <c r="S889" i="5"/>
  <c r="T889" i="5"/>
  <c r="U889" i="5"/>
  <c r="V889" i="5"/>
  <c r="Q890" i="5"/>
  <c r="R890" i="5"/>
  <c r="P890" i="5" s="1"/>
  <c r="S890" i="5"/>
  <c r="T890" i="5"/>
  <c r="U890" i="5"/>
  <c r="V890" i="5"/>
  <c r="Q891" i="5"/>
  <c r="R891" i="5"/>
  <c r="P891" i="5" s="1"/>
  <c r="S891" i="5"/>
  <c r="T891" i="5"/>
  <c r="U891" i="5"/>
  <c r="V891" i="5"/>
  <c r="Q892" i="5"/>
  <c r="R892" i="5"/>
  <c r="P892" i="5" s="1"/>
  <c r="S892" i="5"/>
  <c r="T892" i="5"/>
  <c r="U892" i="5"/>
  <c r="V892" i="5"/>
  <c r="Q893" i="5"/>
  <c r="R893" i="5"/>
  <c r="P893" i="5" s="1"/>
  <c r="S893" i="5"/>
  <c r="T893" i="5"/>
  <c r="U893" i="5"/>
  <c r="V893" i="5"/>
  <c r="Q894" i="5"/>
  <c r="R894" i="5"/>
  <c r="P894" i="5" s="1"/>
  <c r="S894" i="5"/>
  <c r="T894" i="5"/>
  <c r="U894" i="5"/>
  <c r="V894" i="5"/>
  <c r="Q895" i="5"/>
  <c r="R895" i="5"/>
  <c r="P895" i="5" s="1"/>
  <c r="S895" i="5"/>
  <c r="T895" i="5"/>
  <c r="U895" i="5"/>
  <c r="V895" i="5"/>
  <c r="Q896" i="5"/>
  <c r="R896" i="5"/>
  <c r="P896" i="5" s="1"/>
  <c r="S896" i="5"/>
  <c r="T896" i="5"/>
  <c r="U896" i="5"/>
  <c r="V896" i="5"/>
  <c r="Q897" i="5"/>
  <c r="R897" i="5"/>
  <c r="P897" i="5" s="1"/>
  <c r="S897" i="5"/>
  <c r="T897" i="5"/>
  <c r="U897" i="5"/>
  <c r="V897" i="5"/>
  <c r="Q898" i="5"/>
  <c r="R898" i="5"/>
  <c r="P898" i="5" s="1"/>
  <c r="S898" i="5"/>
  <c r="T898" i="5"/>
  <c r="U898" i="5"/>
  <c r="V898" i="5"/>
  <c r="Q899" i="5"/>
  <c r="R899" i="5"/>
  <c r="P899" i="5" s="1"/>
  <c r="S899" i="5"/>
  <c r="T899" i="5"/>
  <c r="U899" i="5"/>
  <c r="V899" i="5"/>
  <c r="Q900" i="5"/>
  <c r="R900" i="5"/>
  <c r="P900" i="5" s="1"/>
  <c r="S900" i="5"/>
  <c r="T900" i="5"/>
  <c r="U900" i="5"/>
  <c r="V900" i="5"/>
  <c r="Q901" i="5"/>
  <c r="R901" i="5"/>
  <c r="P901" i="5" s="1"/>
  <c r="S901" i="5"/>
  <c r="T901" i="5"/>
  <c r="U901" i="5"/>
  <c r="V901" i="5"/>
  <c r="Q902" i="5"/>
  <c r="R902" i="5"/>
  <c r="P902" i="5" s="1"/>
  <c r="S902" i="5"/>
  <c r="T902" i="5"/>
  <c r="U902" i="5"/>
  <c r="V902" i="5"/>
  <c r="Q903" i="5"/>
  <c r="R903" i="5"/>
  <c r="P903" i="5" s="1"/>
  <c r="S903" i="5"/>
  <c r="T903" i="5"/>
  <c r="U903" i="5"/>
  <c r="V903" i="5"/>
  <c r="Q904" i="5"/>
  <c r="R904" i="5"/>
  <c r="P904" i="5" s="1"/>
  <c r="S904" i="5"/>
  <c r="T904" i="5"/>
  <c r="U904" i="5"/>
  <c r="V904" i="5"/>
  <c r="Q905" i="5"/>
  <c r="R905" i="5"/>
  <c r="P905" i="5" s="1"/>
  <c r="S905" i="5"/>
  <c r="T905" i="5"/>
  <c r="U905" i="5"/>
  <c r="V905" i="5"/>
  <c r="Q906" i="5"/>
  <c r="R906" i="5"/>
  <c r="P906" i="5" s="1"/>
  <c r="S906" i="5"/>
  <c r="T906" i="5"/>
  <c r="U906" i="5"/>
  <c r="V906" i="5"/>
  <c r="Q907" i="5"/>
  <c r="R907" i="5"/>
  <c r="P907" i="5" s="1"/>
  <c r="S907" i="5"/>
  <c r="T907" i="5"/>
  <c r="U907" i="5"/>
  <c r="V907" i="5"/>
  <c r="Q908" i="5"/>
  <c r="R908" i="5"/>
  <c r="P908" i="5" s="1"/>
  <c r="S908" i="5"/>
  <c r="T908" i="5"/>
  <c r="U908" i="5"/>
  <c r="V908" i="5"/>
  <c r="Q909" i="5"/>
  <c r="R909" i="5"/>
  <c r="P909" i="5" s="1"/>
  <c r="S909" i="5"/>
  <c r="T909" i="5"/>
  <c r="U909" i="5"/>
  <c r="V909" i="5"/>
  <c r="Q910" i="5"/>
  <c r="R910" i="5"/>
  <c r="P910" i="5" s="1"/>
  <c r="S910" i="5"/>
  <c r="T910" i="5"/>
  <c r="U910" i="5"/>
  <c r="V910" i="5"/>
  <c r="Q911" i="5"/>
  <c r="R911" i="5"/>
  <c r="P911" i="5" s="1"/>
  <c r="S911" i="5"/>
  <c r="T911" i="5"/>
  <c r="U911" i="5"/>
  <c r="V911" i="5"/>
  <c r="Q912" i="5"/>
  <c r="R912" i="5"/>
  <c r="P912" i="5" s="1"/>
  <c r="S912" i="5"/>
  <c r="T912" i="5"/>
  <c r="U912" i="5"/>
  <c r="V912" i="5"/>
  <c r="Q913" i="5"/>
  <c r="R913" i="5"/>
  <c r="P913" i="5" s="1"/>
  <c r="S913" i="5"/>
  <c r="T913" i="5"/>
  <c r="U913" i="5"/>
  <c r="V913" i="5"/>
  <c r="Q914" i="5"/>
  <c r="R914" i="5"/>
  <c r="P914" i="5" s="1"/>
  <c r="S914" i="5"/>
  <c r="T914" i="5"/>
  <c r="U914" i="5"/>
  <c r="V914" i="5"/>
  <c r="Q915" i="5"/>
  <c r="R915" i="5"/>
  <c r="P915" i="5" s="1"/>
  <c r="S915" i="5"/>
  <c r="T915" i="5"/>
  <c r="U915" i="5"/>
  <c r="V915" i="5"/>
  <c r="Q916" i="5"/>
  <c r="R916" i="5"/>
  <c r="P916" i="5" s="1"/>
  <c r="S916" i="5"/>
  <c r="T916" i="5"/>
  <c r="U916" i="5"/>
  <c r="V916" i="5"/>
  <c r="Q917" i="5"/>
  <c r="R917" i="5"/>
  <c r="P917" i="5" s="1"/>
  <c r="S917" i="5"/>
  <c r="T917" i="5"/>
  <c r="U917" i="5"/>
  <c r="V917" i="5"/>
  <c r="Q918" i="5"/>
  <c r="R918" i="5"/>
  <c r="P918" i="5" s="1"/>
  <c r="S918" i="5"/>
  <c r="T918" i="5"/>
  <c r="U918" i="5"/>
  <c r="V918" i="5"/>
  <c r="Q919" i="5"/>
  <c r="R919" i="5"/>
  <c r="P919" i="5" s="1"/>
  <c r="S919" i="5"/>
  <c r="T919" i="5"/>
  <c r="U919" i="5"/>
  <c r="V919" i="5"/>
  <c r="Q920" i="5"/>
  <c r="R920" i="5"/>
  <c r="P920" i="5" s="1"/>
  <c r="S920" i="5"/>
  <c r="T920" i="5"/>
  <c r="U920" i="5"/>
  <c r="V920" i="5"/>
  <c r="Q921" i="5"/>
  <c r="R921" i="5"/>
  <c r="P921" i="5" s="1"/>
  <c r="S921" i="5"/>
  <c r="T921" i="5"/>
  <c r="U921" i="5"/>
  <c r="V921" i="5"/>
  <c r="Q922" i="5"/>
  <c r="R922" i="5"/>
  <c r="P922" i="5" s="1"/>
  <c r="S922" i="5"/>
  <c r="T922" i="5"/>
  <c r="U922" i="5"/>
  <c r="V922" i="5"/>
  <c r="Q923" i="5"/>
  <c r="R923" i="5"/>
  <c r="P923" i="5" s="1"/>
  <c r="S923" i="5"/>
  <c r="T923" i="5"/>
  <c r="U923" i="5"/>
  <c r="V923" i="5"/>
  <c r="Q924" i="5"/>
  <c r="R924" i="5"/>
  <c r="P924" i="5" s="1"/>
  <c r="S924" i="5"/>
  <c r="T924" i="5"/>
  <c r="U924" i="5"/>
  <c r="V924" i="5"/>
  <c r="Q925" i="5"/>
  <c r="R925" i="5"/>
  <c r="P925" i="5" s="1"/>
  <c r="S925" i="5"/>
  <c r="T925" i="5"/>
  <c r="U925" i="5"/>
  <c r="V925" i="5"/>
  <c r="Q926" i="5"/>
  <c r="R926" i="5"/>
  <c r="P926" i="5" s="1"/>
  <c r="S926" i="5"/>
  <c r="T926" i="5"/>
  <c r="U926" i="5"/>
  <c r="V926" i="5"/>
  <c r="Q927" i="5"/>
  <c r="R927" i="5"/>
  <c r="P927" i="5" s="1"/>
  <c r="S927" i="5"/>
  <c r="T927" i="5"/>
  <c r="U927" i="5"/>
  <c r="V927" i="5"/>
  <c r="Q928" i="5"/>
  <c r="R928" i="5"/>
  <c r="P928" i="5" s="1"/>
  <c r="S928" i="5"/>
  <c r="T928" i="5"/>
  <c r="U928" i="5"/>
  <c r="V928" i="5"/>
  <c r="Q929" i="5"/>
  <c r="R929" i="5"/>
  <c r="P929" i="5" s="1"/>
  <c r="S929" i="5"/>
  <c r="T929" i="5"/>
  <c r="U929" i="5"/>
  <c r="V929" i="5"/>
  <c r="Q930" i="5"/>
  <c r="R930" i="5"/>
  <c r="P930" i="5" s="1"/>
  <c r="S930" i="5"/>
  <c r="T930" i="5"/>
  <c r="U930" i="5"/>
  <c r="V930" i="5"/>
  <c r="Q931" i="5"/>
  <c r="R931" i="5"/>
  <c r="P931" i="5" s="1"/>
  <c r="S931" i="5"/>
  <c r="T931" i="5"/>
  <c r="U931" i="5"/>
  <c r="V931" i="5"/>
  <c r="Q932" i="5"/>
  <c r="R932" i="5"/>
  <c r="P932" i="5" s="1"/>
  <c r="S932" i="5"/>
  <c r="T932" i="5"/>
  <c r="U932" i="5"/>
  <c r="V932" i="5"/>
  <c r="Q933" i="5"/>
  <c r="R933" i="5"/>
  <c r="P933" i="5" s="1"/>
  <c r="S933" i="5"/>
  <c r="T933" i="5"/>
  <c r="U933" i="5"/>
  <c r="V933" i="5"/>
  <c r="Q934" i="5"/>
  <c r="R934" i="5"/>
  <c r="P934" i="5" s="1"/>
  <c r="S934" i="5"/>
  <c r="T934" i="5"/>
  <c r="U934" i="5"/>
  <c r="V934" i="5"/>
  <c r="Q935" i="5"/>
  <c r="R935" i="5"/>
  <c r="P935" i="5" s="1"/>
  <c r="S935" i="5"/>
  <c r="T935" i="5"/>
  <c r="U935" i="5"/>
  <c r="V935" i="5"/>
  <c r="Q936" i="5"/>
  <c r="R936" i="5"/>
  <c r="P936" i="5" s="1"/>
  <c r="S936" i="5"/>
  <c r="T936" i="5"/>
  <c r="U936" i="5"/>
  <c r="V936" i="5"/>
  <c r="Q937" i="5"/>
  <c r="R937" i="5"/>
  <c r="P937" i="5" s="1"/>
  <c r="S937" i="5"/>
  <c r="T937" i="5"/>
  <c r="U937" i="5"/>
  <c r="V937" i="5"/>
  <c r="Q938" i="5"/>
  <c r="R938" i="5"/>
  <c r="P938" i="5" s="1"/>
  <c r="S938" i="5"/>
  <c r="T938" i="5"/>
  <c r="U938" i="5"/>
  <c r="V938" i="5"/>
  <c r="P939" i="5"/>
  <c r="Q939" i="5"/>
  <c r="R939" i="5"/>
  <c r="S939" i="5"/>
  <c r="T939" i="5"/>
  <c r="U939" i="5"/>
  <c r="V939" i="5"/>
  <c r="Q940" i="5"/>
  <c r="R940" i="5"/>
  <c r="P940" i="5" s="1"/>
  <c r="S940" i="5"/>
  <c r="T940" i="5"/>
  <c r="U940" i="5"/>
  <c r="V940" i="5"/>
  <c r="Q941" i="5"/>
  <c r="R941" i="5"/>
  <c r="P941" i="5" s="1"/>
  <c r="S941" i="5"/>
  <c r="T941" i="5"/>
  <c r="U941" i="5"/>
  <c r="V941" i="5"/>
  <c r="Q942" i="5"/>
  <c r="R942" i="5"/>
  <c r="P942" i="5" s="1"/>
  <c r="S942" i="5"/>
  <c r="T942" i="5"/>
  <c r="U942" i="5"/>
  <c r="V942" i="5"/>
  <c r="Q943" i="5"/>
  <c r="R943" i="5"/>
  <c r="P943" i="5" s="1"/>
  <c r="S943" i="5"/>
  <c r="T943" i="5"/>
  <c r="U943" i="5"/>
  <c r="V943" i="5"/>
  <c r="Q944" i="5"/>
  <c r="R944" i="5"/>
  <c r="P944" i="5" s="1"/>
  <c r="S944" i="5"/>
  <c r="T944" i="5"/>
  <c r="U944" i="5"/>
  <c r="V944" i="5"/>
  <c r="Q945" i="5"/>
  <c r="R945" i="5"/>
  <c r="P945" i="5" s="1"/>
  <c r="S945" i="5"/>
  <c r="T945" i="5"/>
  <c r="U945" i="5"/>
  <c r="V945" i="5"/>
  <c r="Q946" i="5"/>
  <c r="R946" i="5"/>
  <c r="P946" i="5" s="1"/>
  <c r="S946" i="5"/>
  <c r="T946" i="5"/>
  <c r="U946" i="5"/>
  <c r="V946" i="5"/>
  <c r="Q947" i="5"/>
  <c r="R947" i="5"/>
  <c r="P947" i="5" s="1"/>
  <c r="S947" i="5"/>
  <c r="T947" i="5"/>
  <c r="U947" i="5"/>
  <c r="V947" i="5"/>
  <c r="Q948" i="5"/>
  <c r="R948" i="5"/>
  <c r="P948" i="5" s="1"/>
  <c r="S948" i="5"/>
  <c r="T948" i="5"/>
  <c r="U948" i="5"/>
  <c r="V948" i="5"/>
  <c r="Q949" i="5"/>
  <c r="R949" i="5"/>
  <c r="P949" i="5" s="1"/>
  <c r="S949" i="5"/>
  <c r="T949" i="5"/>
  <c r="U949" i="5"/>
  <c r="V949" i="5"/>
  <c r="Q950" i="5"/>
  <c r="R950" i="5"/>
  <c r="P950" i="5" s="1"/>
  <c r="S950" i="5"/>
  <c r="T950" i="5"/>
  <c r="U950" i="5"/>
  <c r="V950" i="5"/>
  <c r="Q951" i="5"/>
  <c r="R951" i="5"/>
  <c r="P951" i="5" s="1"/>
  <c r="S951" i="5"/>
  <c r="T951" i="5"/>
  <c r="U951" i="5"/>
  <c r="V951" i="5"/>
  <c r="Q952" i="5"/>
  <c r="R952" i="5"/>
  <c r="P952" i="5" s="1"/>
  <c r="S952" i="5"/>
  <c r="T952" i="5"/>
  <c r="U952" i="5"/>
  <c r="V952" i="5"/>
  <c r="Q953" i="5"/>
  <c r="R953" i="5"/>
  <c r="P953" i="5" s="1"/>
  <c r="S953" i="5"/>
  <c r="T953" i="5"/>
  <c r="U953" i="5"/>
  <c r="V953" i="5"/>
  <c r="Q954" i="5"/>
  <c r="R954" i="5"/>
  <c r="P954" i="5" s="1"/>
  <c r="S954" i="5"/>
  <c r="T954" i="5"/>
  <c r="U954" i="5"/>
  <c r="V954" i="5"/>
  <c r="Q955" i="5"/>
  <c r="R955" i="5"/>
  <c r="P955" i="5" s="1"/>
  <c r="S955" i="5"/>
  <c r="T955" i="5"/>
  <c r="U955" i="5"/>
  <c r="V955" i="5"/>
  <c r="Q956" i="5"/>
  <c r="R956" i="5"/>
  <c r="P956" i="5" s="1"/>
  <c r="S956" i="5"/>
  <c r="T956" i="5"/>
  <c r="U956" i="5"/>
  <c r="V956" i="5"/>
  <c r="Q957" i="5"/>
  <c r="R957" i="5"/>
  <c r="P957" i="5" s="1"/>
  <c r="S957" i="5"/>
  <c r="T957" i="5"/>
  <c r="U957" i="5"/>
  <c r="V957" i="5"/>
  <c r="Q958" i="5"/>
  <c r="R958" i="5"/>
  <c r="P958" i="5" s="1"/>
  <c r="S958" i="5"/>
  <c r="T958" i="5"/>
  <c r="U958" i="5"/>
  <c r="V958" i="5"/>
  <c r="Q959" i="5"/>
  <c r="R959" i="5"/>
  <c r="P959" i="5" s="1"/>
  <c r="S959" i="5"/>
  <c r="T959" i="5"/>
  <c r="U959" i="5"/>
  <c r="V959" i="5"/>
  <c r="Q960" i="5"/>
  <c r="R960" i="5"/>
  <c r="P960" i="5" s="1"/>
  <c r="S960" i="5"/>
  <c r="T960" i="5"/>
  <c r="U960" i="5"/>
  <c r="V960" i="5"/>
  <c r="Q961" i="5"/>
  <c r="R961" i="5"/>
  <c r="P961" i="5" s="1"/>
  <c r="S961" i="5"/>
  <c r="T961" i="5"/>
  <c r="U961" i="5"/>
  <c r="V961" i="5"/>
  <c r="Q962" i="5"/>
  <c r="R962" i="5"/>
  <c r="P962" i="5" s="1"/>
  <c r="S962" i="5"/>
  <c r="T962" i="5"/>
  <c r="U962" i="5"/>
  <c r="V962" i="5"/>
  <c r="Q963" i="5"/>
  <c r="R963" i="5"/>
  <c r="P963" i="5" s="1"/>
  <c r="S963" i="5"/>
  <c r="T963" i="5"/>
  <c r="U963" i="5"/>
  <c r="V963" i="5"/>
  <c r="Q964" i="5"/>
  <c r="R964" i="5"/>
  <c r="P964" i="5" s="1"/>
  <c r="S964" i="5"/>
  <c r="T964" i="5"/>
  <c r="U964" i="5"/>
  <c r="V964" i="5"/>
  <c r="Q965" i="5"/>
  <c r="R965" i="5"/>
  <c r="P965" i="5" s="1"/>
  <c r="S965" i="5"/>
  <c r="T965" i="5"/>
  <c r="U965" i="5"/>
  <c r="V965" i="5"/>
  <c r="Q966" i="5"/>
  <c r="R966" i="5"/>
  <c r="P966" i="5" s="1"/>
  <c r="S966" i="5"/>
  <c r="T966" i="5"/>
  <c r="U966" i="5"/>
  <c r="V966" i="5"/>
  <c r="Q967" i="5"/>
  <c r="R967" i="5"/>
  <c r="P967" i="5" s="1"/>
  <c r="S967" i="5"/>
  <c r="T967" i="5"/>
  <c r="U967" i="5"/>
  <c r="V967" i="5"/>
  <c r="Q968" i="5"/>
  <c r="R968" i="5"/>
  <c r="P968" i="5" s="1"/>
  <c r="S968" i="5"/>
  <c r="T968" i="5"/>
  <c r="U968" i="5"/>
  <c r="V968" i="5"/>
  <c r="Q969" i="5"/>
  <c r="R969" i="5"/>
  <c r="P969" i="5" s="1"/>
  <c r="S969" i="5"/>
  <c r="T969" i="5"/>
  <c r="U969" i="5"/>
  <c r="V969" i="5"/>
  <c r="Q970" i="5"/>
  <c r="R970" i="5"/>
  <c r="P970" i="5" s="1"/>
  <c r="S970" i="5"/>
  <c r="T970" i="5"/>
  <c r="U970" i="5"/>
  <c r="V970" i="5"/>
  <c r="Q971" i="5"/>
  <c r="R971" i="5"/>
  <c r="P971" i="5" s="1"/>
  <c r="S971" i="5"/>
  <c r="T971" i="5"/>
  <c r="U971" i="5"/>
  <c r="V971" i="5"/>
  <c r="Q972" i="5"/>
  <c r="R972" i="5"/>
  <c r="P972" i="5" s="1"/>
  <c r="S972" i="5"/>
  <c r="T972" i="5"/>
  <c r="U972" i="5"/>
  <c r="V972" i="5"/>
  <c r="Q973" i="5"/>
  <c r="R973" i="5"/>
  <c r="P973" i="5" s="1"/>
  <c r="S973" i="5"/>
  <c r="T973" i="5"/>
  <c r="U973" i="5"/>
  <c r="V973" i="5"/>
  <c r="Q974" i="5"/>
  <c r="R974" i="5"/>
  <c r="P974" i="5" s="1"/>
  <c r="S974" i="5"/>
  <c r="T974" i="5"/>
  <c r="U974" i="5"/>
  <c r="V974" i="5"/>
  <c r="Q975" i="5"/>
  <c r="R975" i="5"/>
  <c r="P975" i="5" s="1"/>
  <c r="S975" i="5"/>
  <c r="T975" i="5"/>
  <c r="U975" i="5"/>
  <c r="V975" i="5"/>
  <c r="Q976" i="5"/>
  <c r="R976" i="5"/>
  <c r="P976" i="5" s="1"/>
  <c r="S976" i="5"/>
  <c r="T976" i="5"/>
  <c r="U976" i="5"/>
  <c r="V976" i="5"/>
  <c r="Q977" i="5"/>
  <c r="R977" i="5"/>
  <c r="P977" i="5" s="1"/>
  <c r="S977" i="5"/>
  <c r="T977" i="5"/>
  <c r="U977" i="5"/>
  <c r="V977" i="5"/>
  <c r="Q978" i="5"/>
  <c r="R978" i="5"/>
  <c r="P978" i="5" s="1"/>
  <c r="S978" i="5"/>
  <c r="T978" i="5"/>
  <c r="U978" i="5"/>
  <c r="V978" i="5"/>
  <c r="Q979" i="5"/>
  <c r="R979" i="5"/>
  <c r="P979" i="5" s="1"/>
  <c r="S979" i="5"/>
  <c r="T979" i="5"/>
  <c r="U979" i="5"/>
  <c r="V979" i="5"/>
  <c r="Q980" i="5"/>
  <c r="R980" i="5"/>
  <c r="P980" i="5" s="1"/>
  <c r="S980" i="5"/>
  <c r="T980" i="5"/>
  <c r="U980" i="5"/>
  <c r="V980" i="5"/>
  <c r="Q981" i="5"/>
  <c r="R981" i="5"/>
  <c r="P981" i="5" s="1"/>
  <c r="S981" i="5"/>
  <c r="T981" i="5"/>
  <c r="U981" i="5"/>
  <c r="V981" i="5"/>
  <c r="Q982" i="5"/>
  <c r="R982" i="5"/>
  <c r="P982" i="5" s="1"/>
  <c r="S982" i="5"/>
  <c r="T982" i="5"/>
  <c r="U982" i="5"/>
  <c r="V982" i="5"/>
  <c r="Q983" i="5"/>
  <c r="R983" i="5"/>
  <c r="P983" i="5" s="1"/>
  <c r="S983" i="5"/>
  <c r="T983" i="5"/>
  <c r="U983" i="5"/>
  <c r="V983" i="5"/>
  <c r="Q984" i="5"/>
  <c r="R984" i="5"/>
  <c r="P984" i="5" s="1"/>
  <c r="S984" i="5"/>
  <c r="T984" i="5"/>
  <c r="U984" i="5"/>
  <c r="V984" i="5"/>
  <c r="Q985" i="5"/>
  <c r="R985" i="5"/>
  <c r="P985" i="5" s="1"/>
  <c r="S985" i="5"/>
  <c r="T985" i="5"/>
  <c r="U985" i="5"/>
  <c r="V985" i="5"/>
  <c r="Q986" i="5"/>
  <c r="R986" i="5"/>
  <c r="P986" i="5" s="1"/>
  <c r="S986" i="5"/>
  <c r="T986" i="5"/>
  <c r="U986" i="5"/>
  <c r="V986" i="5"/>
  <c r="Q987" i="5"/>
  <c r="R987" i="5"/>
  <c r="P987" i="5" s="1"/>
  <c r="S987" i="5"/>
  <c r="T987" i="5"/>
  <c r="U987" i="5"/>
  <c r="V987" i="5"/>
  <c r="Q988" i="5"/>
  <c r="R988" i="5"/>
  <c r="P988" i="5" s="1"/>
  <c r="S988" i="5"/>
  <c r="T988" i="5"/>
  <c r="U988" i="5"/>
  <c r="V988" i="5"/>
  <c r="Q989" i="5"/>
  <c r="R989" i="5"/>
  <c r="P989" i="5" s="1"/>
  <c r="S989" i="5"/>
  <c r="T989" i="5"/>
  <c r="U989" i="5"/>
  <c r="V989" i="5"/>
  <c r="Q990" i="5"/>
  <c r="R990" i="5"/>
  <c r="P990" i="5" s="1"/>
  <c r="S990" i="5"/>
  <c r="T990" i="5"/>
  <c r="U990" i="5"/>
  <c r="V990" i="5"/>
  <c r="Q991" i="5"/>
  <c r="R991" i="5"/>
  <c r="P991" i="5" s="1"/>
  <c r="S991" i="5"/>
  <c r="T991" i="5"/>
  <c r="U991" i="5"/>
  <c r="V991" i="5"/>
  <c r="Q992" i="5"/>
  <c r="R992" i="5"/>
  <c r="P992" i="5" s="1"/>
  <c r="S992" i="5"/>
  <c r="T992" i="5"/>
  <c r="U992" i="5"/>
  <c r="V992" i="5"/>
  <c r="Q993" i="5"/>
  <c r="R993" i="5"/>
  <c r="P993" i="5" s="1"/>
  <c r="S993" i="5"/>
  <c r="T993" i="5"/>
  <c r="U993" i="5"/>
  <c r="V993" i="5"/>
  <c r="Q994" i="5"/>
  <c r="R994" i="5"/>
  <c r="P994" i="5" s="1"/>
  <c r="S994" i="5"/>
  <c r="T994" i="5"/>
  <c r="U994" i="5"/>
  <c r="V994" i="5"/>
  <c r="Q995" i="5"/>
  <c r="R995" i="5"/>
  <c r="P995" i="5" s="1"/>
  <c r="S995" i="5"/>
  <c r="T995" i="5"/>
  <c r="U995" i="5"/>
  <c r="V995" i="5"/>
  <c r="Q996" i="5"/>
  <c r="R996" i="5"/>
  <c r="P996" i="5" s="1"/>
  <c r="S996" i="5"/>
  <c r="T996" i="5"/>
  <c r="U996" i="5"/>
  <c r="V996" i="5"/>
  <c r="Q997" i="5"/>
  <c r="R997" i="5"/>
  <c r="P997" i="5" s="1"/>
  <c r="S997" i="5"/>
  <c r="T997" i="5"/>
  <c r="U997" i="5"/>
  <c r="V997" i="5"/>
  <c r="Q998" i="5"/>
  <c r="R998" i="5"/>
  <c r="P998" i="5" s="1"/>
  <c r="S998" i="5"/>
  <c r="T998" i="5"/>
  <c r="U998" i="5"/>
  <c r="V998" i="5"/>
  <c r="Q999" i="5"/>
  <c r="R999" i="5"/>
  <c r="P999" i="5" s="1"/>
  <c r="S999" i="5"/>
  <c r="T999" i="5"/>
  <c r="U999" i="5"/>
  <c r="V999" i="5"/>
  <c r="Q1000" i="5"/>
  <c r="R1000" i="5"/>
  <c r="P1000" i="5" s="1"/>
  <c r="S1000" i="5"/>
  <c r="T1000" i="5"/>
  <c r="U1000" i="5"/>
  <c r="V1000" i="5"/>
  <c r="Q1001" i="5"/>
  <c r="R1001" i="5"/>
  <c r="P1001" i="5" s="1"/>
  <c r="S1001" i="5"/>
  <c r="T1001" i="5"/>
  <c r="U1001" i="5"/>
  <c r="V1001" i="5"/>
  <c r="Q1002" i="5"/>
  <c r="R1002" i="5"/>
  <c r="P1002" i="5" s="1"/>
  <c r="S1002" i="5"/>
  <c r="T1002" i="5"/>
  <c r="U1002" i="5"/>
  <c r="V1002" i="5"/>
  <c r="Q1003" i="5"/>
  <c r="R1003" i="5"/>
  <c r="P1003" i="5" s="1"/>
  <c r="S1003" i="5"/>
  <c r="T1003" i="5"/>
  <c r="U1003" i="5"/>
  <c r="V1003" i="5"/>
  <c r="AR999" i="5" l="1"/>
  <c r="AT999" i="5" s="1"/>
  <c r="AS999" i="5"/>
  <c r="AS1000" i="5"/>
  <c r="AS1001" i="5"/>
  <c r="AS1002" i="5"/>
  <c r="AR1003" i="5"/>
  <c r="AT1003" i="5" s="1"/>
  <c r="AS1003" i="5"/>
  <c r="AS999" i="4"/>
  <c r="AS1000" i="4"/>
  <c r="AS1001" i="4"/>
  <c r="AS1002" i="4"/>
  <c r="AR1000" i="5"/>
  <c r="AT1000" i="5" s="1"/>
  <c r="AR1001" i="5"/>
  <c r="AT1001" i="5" s="1"/>
  <c r="AR1002" i="5"/>
  <c r="AT1002" i="5" s="1"/>
  <c r="Q45" i="4"/>
  <c r="R45" i="4"/>
  <c r="S45" i="4" s="1"/>
  <c r="T45" i="4"/>
  <c r="U45" i="4"/>
  <c r="V45" i="4"/>
  <c r="Q46" i="4"/>
  <c r="R46" i="4"/>
  <c r="S46" i="4"/>
  <c r="T46" i="4"/>
  <c r="U46" i="4"/>
  <c r="V46" i="4"/>
  <c r="Q47" i="4"/>
  <c r="R47" i="4"/>
  <c r="S47" i="4"/>
  <c r="T47" i="4"/>
  <c r="U47" i="4"/>
  <c r="V47" i="4"/>
  <c r="Q48" i="4"/>
  <c r="R48" i="4"/>
  <c r="S48" i="4" s="1"/>
  <c r="T48" i="4"/>
  <c r="U48" i="4"/>
  <c r="V48" i="4"/>
  <c r="Q49" i="4"/>
  <c r="R49" i="4"/>
  <c r="S49" i="4"/>
  <c r="T49" i="4"/>
  <c r="U49" i="4"/>
  <c r="V49" i="4"/>
  <c r="Q50" i="4"/>
  <c r="R50" i="4"/>
  <c r="S50" i="4"/>
  <c r="T50" i="4"/>
  <c r="U50" i="4"/>
  <c r="V50" i="4"/>
  <c r="Q51" i="4"/>
  <c r="R51" i="4"/>
  <c r="S51" i="4" s="1"/>
  <c r="T51" i="4"/>
  <c r="U51" i="4"/>
  <c r="V51" i="4"/>
  <c r="Q52" i="4"/>
  <c r="R52" i="4"/>
  <c r="S52" i="4"/>
  <c r="T52" i="4"/>
  <c r="U52" i="4"/>
  <c r="V52" i="4"/>
  <c r="Q53" i="4"/>
  <c r="R53" i="4"/>
  <c r="S53" i="4"/>
  <c r="T53" i="4"/>
  <c r="U53" i="4"/>
  <c r="V53" i="4"/>
  <c r="Q54" i="4"/>
  <c r="R54" i="4"/>
  <c r="S54" i="4"/>
  <c r="T54" i="4"/>
  <c r="U54" i="4"/>
  <c r="V54" i="4"/>
  <c r="Q55" i="4"/>
  <c r="R55" i="4"/>
  <c r="S55" i="4"/>
  <c r="T55" i="4"/>
  <c r="U55" i="4"/>
  <c r="V55" i="4"/>
  <c r="Q56" i="4"/>
  <c r="R56" i="4"/>
  <c r="S56" i="4"/>
  <c r="T56" i="4"/>
  <c r="U56" i="4"/>
  <c r="V56" i="4"/>
  <c r="Q57" i="4"/>
  <c r="R57" i="4"/>
  <c r="S57" i="4"/>
  <c r="T57" i="4"/>
  <c r="U57" i="4"/>
  <c r="V57" i="4"/>
  <c r="Q58" i="4"/>
  <c r="R58" i="4"/>
  <c r="U58" i="4" s="1"/>
  <c r="S58" i="4"/>
  <c r="T58" i="4"/>
  <c r="V58" i="4"/>
  <c r="Q59" i="4"/>
  <c r="R59" i="4"/>
  <c r="S59" i="4"/>
  <c r="T59" i="4"/>
  <c r="U59" i="4"/>
  <c r="V59" i="4"/>
  <c r="Q60" i="4"/>
  <c r="R60" i="4"/>
  <c r="S60" i="4"/>
  <c r="T60" i="4"/>
  <c r="U60" i="4"/>
  <c r="V60" i="4"/>
  <c r="Q61" i="4"/>
  <c r="R61" i="4"/>
  <c r="S61" i="4"/>
  <c r="T61" i="4"/>
  <c r="U61" i="4"/>
  <c r="V61" i="4"/>
  <c r="Q62" i="4"/>
  <c r="R62" i="4"/>
  <c r="S62" i="4"/>
  <c r="T62" i="4"/>
  <c r="U62" i="4"/>
  <c r="V62" i="4"/>
  <c r="Q63" i="4"/>
  <c r="R63" i="4"/>
  <c r="S63" i="4"/>
  <c r="T63" i="4"/>
  <c r="U63" i="4"/>
  <c r="V63" i="4"/>
  <c r="Q64" i="4"/>
  <c r="R64" i="4"/>
  <c r="S64" i="4"/>
  <c r="T64" i="4"/>
  <c r="U64" i="4"/>
  <c r="V64" i="4"/>
  <c r="Q65" i="4"/>
  <c r="R65" i="4"/>
  <c r="S65" i="4" s="1"/>
  <c r="T65" i="4"/>
  <c r="U65" i="4"/>
  <c r="V65" i="4"/>
  <c r="Q66" i="4"/>
  <c r="R66" i="4"/>
  <c r="S66" i="4" s="1"/>
  <c r="T66" i="4"/>
  <c r="U66" i="4"/>
  <c r="V66" i="4"/>
  <c r="Q67" i="4"/>
  <c r="R67" i="4"/>
  <c r="S67" i="4" s="1"/>
  <c r="T67" i="4"/>
  <c r="U67" i="4"/>
  <c r="V67" i="4"/>
  <c r="Q68" i="4"/>
  <c r="R68" i="4"/>
  <c r="S68" i="4" s="1"/>
  <c r="T68" i="4"/>
  <c r="U68" i="4"/>
  <c r="V68" i="4"/>
  <c r="Q69" i="4"/>
  <c r="R69" i="4"/>
  <c r="U69" i="4" s="1"/>
  <c r="S69" i="4"/>
  <c r="T69" i="4"/>
  <c r="V69" i="4"/>
  <c r="Q70" i="4"/>
  <c r="R70" i="4"/>
  <c r="S70" i="4"/>
  <c r="T70" i="4"/>
  <c r="U70" i="4"/>
  <c r="V70" i="4"/>
  <c r="Q71" i="4"/>
  <c r="R71" i="4"/>
  <c r="U71" i="4" s="1"/>
  <c r="S71" i="4"/>
  <c r="T71" i="4"/>
  <c r="V71" i="4"/>
  <c r="Q72" i="4"/>
  <c r="R72" i="4"/>
  <c r="S72" i="4"/>
  <c r="T72" i="4"/>
  <c r="U72" i="4"/>
  <c r="V72" i="4"/>
  <c r="Q73" i="4"/>
  <c r="R73" i="4"/>
  <c r="S73" i="4" s="1"/>
  <c r="T73" i="4"/>
  <c r="U73" i="4"/>
  <c r="V73" i="4"/>
  <c r="Q74" i="4"/>
  <c r="R74" i="4"/>
  <c r="U74" i="4" s="1"/>
  <c r="S74" i="4"/>
  <c r="T74" i="4"/>
  <c r="V74" i="4"/>
  <c r="Q75" i="4"/>
  <c r="R75" i="4"/>
  <c r="P75" i="4" s="1"/>
  <c r="S75" i="4"/>
  <c r="T75" i="4"/>
  <c r="U75" i="4"/>
  <c r="V75" i="4"/>
  <c r="Q76" i="4"/>
  <c r="R76" i="4"/>
  <c r="P76" i="4" s="1"/>
  <c r="S76" i="4"/>
  <c r="T76" i="4"/>
  <c r="U76" i="4"/>
  <c r="V76" i="4"/>
  <c r="Q77" i="4"/>
  <c r="R77" i="4"/>
  <c r="P77" i="4" s="1"/>
  <c r="S77" i="4"/>
  <c r="T77" i="4"/>
  <c r="U77" i="4"/>
  <c r="V77" i="4"/>
  <c r="Q78" i="4"/>
  <c r="R78" i="4"/>
  <c r="P78" i="4" s="1"/>
  <c r="S78" i="4"/>
  <c r="T78" i="4"/>
  <c r="U78" i="4"/>
  <c r="V78" i="4"/>
  <c r="Q79" i="4"/>
  <c r="R79" i="4"/>
  <c r="P79" i="4" s="1"/>
  <c r="S79" i="4"/>
  <c r="T79" i="4"/>
  <c r="U79" i="4"/>
  <c r="V79" i="4"/>
  <c r="Q80" i="4"/>
  <c r="R80" i="4"/>
  <c r="P80" i="4" s="1"/>
  <c r="S80" i="4"/>
  <c r="T80" i="4"/>
  <c r="U80" i="4"/>
  <c r="V80" i="4"/>
  <c r="Q81" i="4"/>
  <c r="R81" i="4"/>
  <c r="P81" i="4" s="1"/>
  <c r="S81" i="4"/>
  <c r="T81" i="4"/>
  <c r="U81" i="4"/>
  <c r="V81" i="4"/>
  <c r="Q82" i="4"/>
  <c r="R82" i="4"/>
  <c r="P82" i="4" s="1"/>
  <c r="S82" i="4"/>
  <c r="T82" i="4"/>
  <c r="U82" i="4"/>
  <c r="V82" i="4"/>
  <c r="Q83" i="4"/>
  <c r="R83" i="4"/>
  <c r="P83" i="4" s="1"/>
  <c r="S83" i="4"/>
  <c r="T83" i="4"/>
  <c r="U83" i="4"/>
  <c r="V83" i="4"/>
  <c r="Q84" i="4"/>
  <c r="R84" i="4"/>
  <c r="P84" i="4" s="1"/>
  <c r="S84" i="4"/>
  <c r="T84" i="4"/>
  <c r="U84" i="4"/>
  <c r="V84" i="4"/>
  <c r="Q85" i="4"/>
  <c r="R85" i="4"/>
  <c r="P85" i="4" s="1"/>
  <c r="S85" i="4"/>
  <c r="T85" i="4"/>
  <c r="U85" i="4"/>
  <c r="V85" i="4"/>
  <c r="AR999" i="4"/>
  <c r="AT999" i="4" s="1"/>
  <c r="AR1000" i="4"/>
  <c r="AT1000" i="4" s="1"/>
  <c r="AR1001" i="4"/>
  <c r="AT1001" i="4" s="1"/>
  <c r="AR1002" i="4"/>
  <c r="AT1002" i="4" s="1"/>
  <c r="Q43" i="4"/>
  <c r="R43" i="4"/>
  <c r="S43" i="4" s="1"/>
  <c r="T43" i="4"/>
  <c r="U43" i="4"/>
  <c r="V43" i="4"/>
  <c r="Q44" i="4"/>
  <c r="R44" i="4"/>
  <c r="S44" i="4"/>
  <c r="T44" i="4"/>
  <c r="U44" i="4"/>
  <c r="V44" i="4"/>
  <c r="R39" i="4"/>
  <c r="R4" i="5" l="1"/>
  <c r="P4" i="5" l="1"/>
  <c r="R4" i="4"/>
  <c r="P4" i="4" l="1"/>
  <c r="T8" i="5"/>
  <c r="U8" i="5"/>
  <c r="V8" i="5"/>
  <c r="T9" i="5"/>
  <c r="U9" i="5"/>
  <c r="V9" i="5"/>
  <c r="T10" i="5"/>
  <c r="U10" i="5"/>
  <c r="V10" i="5"/>
  <c r="T11" i="5"/>
  <c r="V11" i="5"/>
  <c r="T12" i="5"/>
  <c r="V12" i="5"/>
  <c r="T13" i="5"/>
  <c r="U13" i="5"/>
  <c r="V13" i="5"/>
  <c r="T14" i="5"/>
  <c r="U14" i="5"/>
  <c r="V14" i="5"/>
  <c r="T15" i="5"/>
  <c r="U15" i="5"/>
  <c r="V15" i="5"/>
  <c r="T16" i="5"/>
  <c r="U16" i="5"/>
  <c r="V16" i="5"/>
  <c r="T17" i="5"/>
  <c r="U17" i="5"/>
  <c r="V17" i="5"/>
  <c r="T18" i="5"/>
  <c r="U18" i="5"/>
  <c r="V18" i="5"/>
  <c r="T19" i="5"/>
  <c r="V19" i="5"/>
  <c r="S20" i="5"/>
  <c r="T20" i="5"/>
  <c r="V20" i="5"/>
  <c r="S21" i="5"/>
  <c r="T21" i="5"/>
  <c r="U21" i="5"/>
  <c r="V21" i="5"/>
  <c r="T22" i="5"/>
  <c r="U22" i="5"/>
  <c r="V22" i="5"/>
  <c r="V7" i="5"/>
  <c r="U7" i="5"/>
  <c r="T7" i="5"/>
  <c r="V6" i="5"/>
  <c r="U6" i="5"/>
  <c r="T6" i="5"/>
  <c r="V5" i="5"/>
  <c r="U5" i="5"/>
  <c r="T5" i="5"/>
  <c r="V4" i="5"/>
  <c r="U4" i="5"/>
  <c r="T4" i="5"/>
  <c r="S4" i="5"/>
  <c r="T18" i="4"/>
  <c r="U18" i="4"/>
  <c r="V18" i="4"/>
  <c r="T19" i="4"/>
  <c r="U19" i="4"/>
  <c r="V19" i="4"/>
  <c r="T20" i="4"/>
  <c r="U20" i="4"/>
  <c r="V20" i="4"/>
  <c r="T21" i="4"/>
  <c r="U21" i="4"/>
  <c r="V21" i="4"/>
  <c r="T22" i="4"/>
  <c r="U22" i="4"/>
  <c r="V22" i="4"/>
  <c r="T23" i="4"/>
  <c r="U23" i="4"/>
  <c r="V23" i="4"/>
  <c r="T24" i="4"/>
  <c r="U24" i="4"/>
  <c r="V24" i="4"/>
  <c r="T25" i="4"/>
  <c r="V25" i="4"/>
  <c r="T26" i="4"/>
  <c r="V26" i="4"/>
  <c r="T27" i="4"/>
  <c r="U27" i="4"/>
  <c r="V27" i="4"/>
  <c r="T28" i="4"/>
  <c r="U28" i="4"/>
  <c r="V28" i="4"/>
  <c r="S29" i="4"/>
  <c r="T29" i="4"/>
  <c r="V29" i="4"/>
  <c r="T30" i="4"/>
  <c r="U30" i="4"/>
  <c r="V30" i="4"/>
  <c r="T31" i="4"/>
  <c r="U31" i="4"/>
  <c r="V31" i="4"/>
  <c r="T32" i="4"/>
  <c r="U32" i="4"/>
  <c r="V32" i="4"/>
  <c r="T33" i="4"/>
  <c r="U33" i="4"/>
  <c r="V33" i="4"/>
  <c r="S34" i="4"/>
  <c r="T34" i="4"/>
  <c r="U34" i="4"/>
  <c r="V34" i="4"/>
  <c r="T35" i="4"/>
  <c r="U35" i="4"/>
  <c r="V35" i="4"/>
  <c r="S36" i="4"/>
  <c r="T36" i="4"/>
  <c r="U36" i="4"/>
  <c r="V36" i="4"/>
  <c r="T37" i="4"/>
  <c r="U37" i="4"/>
  <c r="V37" i="4"/>
  <c r="T38" i="4"/>
  <c r="U38" i="4"/>
  <c r="V38" i="4"/>
  <c r="S39" i="4"/>
  <c r="T39" i="4"/>
  <c r="U39" i="4"/>
  <c r="V39" i="4"/>
  <c r="S40" i="4"/>
  <c r="T40" i="4"/>
  <c r="U40" i="4"/>
  <c r="V40" i="4"/>
  <c r="S41" i="4"/>
  <c r="T41" i="4"/>
  <c r="V41" i="4"/>
  <c r="T42" i="4"/>
  <c r="V42" i="4"/>
  <c r="T5" i="4"/>
  <c r="U5" i="4"/>
  <c r="V5" i="4"/>
  <c r="T6" i="4"/>
  <c r="U6" i="4"/>
  <c r="V6" i="4"/>
  <c r="T7" i="4"/>
  <c r="V7" i="4"/>
  <c r="T8" i="4"/>
  <c r="U8" i="4"/>
  <c r="V8" i="4"/>
  <c r="T9" i="4"/>
  <c r="U9" i="4"/>
  <c r="V9" i="4"/>
  <c r="T10" i="4"/>
  <c r="V10" i="4"/>
  <c r="T11" i="4"/>
  <c r="U11" i="4"/>
  <c r="V11" i="4"/>
  <c r="T12" i="4"/>
  <c r="V12" i="4"/>
  <c r="T13" i="4"/>
  <c r="U13" i="4"/>
  <c r="V13" i="4"/>
  <c r="T14" i="4"/>
  <c r="U14" i="4"/>
  <c r="V14" i="4"/>
  <c r="T15" i="4"/>
  <c r="U15" i="4"/>
  <c r="V15" i="4"/>
  <c r="T16" i="4"/>
  <c r="U16" i="4"/>
  <c r="V16" i="4"/>
  <c r="T17" i="4"/>
  <c r="U17" i="4"/>
  <c r="V17" i="4"/>
  <c r="V4" i="4"/>
  <c r="T4" i="4"/>
  <c r="AC8" i="5" l="1"/>
  <c r="AA8" i="5"/>
  <c r="AA8" i="4"/>
  <c r="AD14" i="19" s="1"/>
  <c r="AD25" i="18" l="1"/>
  <c r="K36" i="18" s="1"/>
  <c r="AD25" i="19"/>
  <c r="AF25" i="18"/>
  <c r="AF25" i="19"/>
  <c r="K44" i="19" s="1"/>
  <c r="AD14" i="18"/>
  <c r="J36" i="18" s="1"/>
  <c r="Q21" i="5"/>
  <c r="R21" i="5"/>
  <c r="Q22" i="5"/>
  <c r="R22" i="5"/>
  <c r="Q7" i="5"/>
  <c r="R7" i="5"/>
  <c r="Q8" i="5"/>
  <c r="R8" i="5"/>
  <c r="Q9" i="5"/>
  <c r="R9" i="5"/>
  <c r="Q10" i="5"/>
  <c r="R10" i="5"/>
  <c r="Q11" i="5"/>
  <c r="R11" i="5"/>
  <c r="S11" i="5" s="1"/>
  <c r="Q12" i="5"/>
  <c r="R12" i="5"/>
  <c r="S12" i="5" s="1"/>
  <c r="Q13" i="5"/>
  <c r="R13" i="5"/>
  <c r="Q14" i="5"/>
  <c r="R14" i="5"/>
  <c r="Q15" i="5"/>
  <c r="R15" i="5"/>
  <c r="Q16" i="5"/>
  <c r="R16" i="5"/>
  <c r="S16" i="5" s="1"/>
  <c r="Q17" i="5"/>
  <c r="R17" i="5"/>
  <c r="S17" i="5" s="1"/>
  <c r="Q18" i="5"/>
  <c r="R18" i="5"/>
  <c r="Q19" i="5"/>
  <c r="R19" i="5"/>
  <c r="Q20" i="5"/>
  <c r="R20" i="5"/>
  <c r="Q4" i="5"/>
  <c r="R6" i="5"/>
  <c r="S6" i="5" s="1"/>
  <c r="Q6" i="5"/>
  <c r="R5" i="5"/>
  <c r="S5" i="5" s="1"/>
  <c r="Q5" i="5"/>
  <c r="Q5" i="4"/>
  <c r="R5" i="4"/>
  <c r="S5" i="4" s="1"/>
  <c r="Q6" i="4"/>
  <c r="R6" i="4"/>
  <c r="Q7" i="4"/>
  <c r="R7" i="4"/>
  <c r="S7" i="4" s="1"/>
  <c r="Q8" i="4"/>
  <c r="R8" i="4"/>
  <c r="Q9" i="4"/>
  <c r="R9" i="4"/>
  <c r="Q10" i="4"/>
  <c r="R10" i="4"/>
  <c r="S10" i="4" s="1"/>
  <c r="Q11" i="4"/>
  <c r="R11" i="4"/>
  <c r="S11" i="4" s="1"/>
  <c r="Q12" i="4"/>
  <c r="R12" i="4"/>
  <c r="Q13" i="4"/>
  <c r="R13" i="4"/>
  <c r="S13" i="4" s="1"/>
  <c r="Q14" i="4"/>
  <c r="R14" i="4"/>
  <c r="S14" i="4" s="1"/>
  <c r="Q15" i="4"/>
  <c r="R15" i="4"/>
  <c r="Q16" i="4"/>
  <c r="R16" i="4"/>
  <c r="Q17" i="4"/>
  <c r="R17" i="4"/>
  <c r="Q18" i="4"/>
  <c r="R18" i="4"/>
  <c r="Q19" i="4"/>
  <c r="R19" i="4"/>
  <c r="Q20" i="4"/>
  <c r="R20" i="4"/>
  <c r="S20" i="4" s="1"/>
  <c r="Q21" i="4"/>
  <c r="R21" i="4"/>
  <c r="S21" i="4" s="1"/>
  <c r="Q22" i="4"/>
  <c r="R22" i="4"/>
  <c r="Q23" i="4"/>
  <c r="R23" i="4"/>
  <c r="Q24" i="4"/>
  <c r="R24" i="4"/>
  <c r="Q25" i="4"/>
  <c r="R25" i="4"/>
  <c r="S25" i="4" s="1"/>
  <c r="Q26" i="4"/>
  <c r="R26" i="4"/>
  <c r="S26" i="4" s="1"/>
  <c r="Q27" i="4"/>
  <c r="R27" i="4"/>
  <c r="Q28" i="4"/>
  <c r="R28" i="4"/>
  <c r="Q29" i="4"/>
  <c r="R29" i="4"/>
  <c r="U29" i="4" s="1"/>
  <c r="Q30" i="4"/>
  <c r="R30" i="4"/>
  <c r="Q31" i="4"/>
  <c r="R31" i="4"/>
  <c r="Q32" i="4"/>
  <c r="R32" i="4"/>
  <c r="S32" i="4" s="1"/>
  <c r="Q33" i="4"/>
  <c r="R33" i="4"/>
  <c r="Q34" i="4"/>
  <c r="R34" i="4"/>
  <c r="Q35" i="4"/>
  <c r="R35" i="4"/>
  <c r="Q36" i="4"/>
  <c r="R36" i="4"/>
  <c r="Q37" i="4"/>
  <c r="R37" i="4"/>
  <c r="Q38" i="4"/>
  <c r="R38" i="4"/>
  <c r="Q39" i="4"/>
  <c r="Q40" i="4"/>
  <c r="R40" i="4"/>
  <c r="Q41" i="4"/>
  <c r="R41" i="4"/>
  <c r="Q42" i="4"/>
  <c r="R42" i="4"/>
  <c r="Q4" i="4"/>
  <c r="S4" i="4"/>
  <c r="P73" i="5" l="1"/>
  <c r="P83" i="5"/>
  <c r="P81" i="5"/>
  <c r="P85" i="5"/>
  <c r="P89" i="5"/>
  <c r="P84" i="5"/>
  <c r="P76" i="5"/>
  <c r="P91" i="5"/>
  <c r="P80" i="5"/>
  <c r="P82" i="5"/>
  <c r="P88" i="5"/>
  <c r="P75" i="5"/>
  <c r="P77" i="5"/>
  <c r="P79" i="5"/>
  <c r="P90" i="5"/>
  <c r="P78" i="5"/>
  <c r="P72" i="5"/>
  <c r="P87" i="5"/>
  <c r="P86" i="5"/>
  <c r="P74" i="5"/>
  <c r="P5" i="5"/>
  <c r="P58" i="5"/>
  <c r="P63" i="5"/>
  <c r="P71" i="5"/>
  <c r="P29" i="5"/>
  <c r="P42" i="5"/>
  <c r="P56" i="5"/>
  <c r="P51" i="5"/>
  <c r="P40" i="5"/>
  <c r="P55" i="5"/>
  <c r="P24" i="5"/>
  <c r="P53" i="5"/>
  <c r="P49" i="5"/>
  <c r="P45" i="5"/>
  <c r="P41" i="5"/>
  <c r="P37" i="5"/>
  <c r="P28" i="5"/>
  <c r="P57" i="5"/>
  <c r="P70" i="5"/>
  <c r="P66" i="5"/>
  <c r="P62" i="5"/>
  <c r="P54" i="5"/>
  <c r="P50" i="5"/>
  <c r="P30" i="5"/>
  <c r="P67" i="5"/>
  <c r="P48" i="5"/>
  <c r="P52" i="5"/>
  <c r="P25" i="5"/>
  <c r="P34" i="5"/>
  <c r="P26" i="5"/>
  <c r="P61" i="5"/>
  <c r="P59" i="5"/>
  <c r="P32" i="5"/>
  <c r="P33" i="5"/>
  <c r="P38" i="5"/>
  <c r="P43" i="5"/>
  <c r="P39" i="5"/>
  <c r="P35" i="5"/>
  <c r="P31" i="5"/>
  <c r="P27" i="5"/>
  <c r="P44" i="5"/>
  <c r="P65" i="5"/>
  <c r="P47" i="5"/>
  <c r="P68" i="5"/>
  <c r="P64" i="5"/>
  <c r="P60" i="5"/>
  <c r="P23" i="5"/>
  <c r="P69" i="5"/>
  <c r="P36" i="5"/>
  <c r="P46" i="5"/>
  <c r="P49" i="4"/>
  <c r="P47" i="4"/>
  <c r="P74" i="4"/>
  <c r="P46" i="4"/>
  <c r="P64" i="4"/>
  <c r="P43" i="4"/>
  <c r="P57" i="4"/>
  <c r="P61" i="4"/>
  <c r="P48" i="4"/>
  <c r="P62" i="4"/>
  <c r="P73" i="4"/>
  <c r="P72" i="4"/>
  <c r="P56" i="4"/>
  <c r="P63" i="4"/>
  <c r="P54" i="4"/>
  <c r="P59" i="4"/>
  <c r="P52" i="4"/>
  <c r="P70" i="4"/>
  <c r="P60" i="4"/>
  <c r="P71" i="4"/>
  <c r="P44" i="4"/>
  <c r="P65" i="4"/>
  <c r="P67" i="4"/>
  <c r="P50" i="4"/>
  <c r="P51" i="4"/>
  <c r="P58" i="4"/>
  <c r="P53" i="4"/>
  <c r="P68" i="4"/>
  <c r="P55" i="4"/>
  <c r="P69" i="4"/>
  <c r="P66" i="4"/>
  <c r="P45" i="4"/>
  <c r="P29" i="4"/>
  <c r="P6" i="5"/>
  <c r="P21" i="4"/>
  <c r="P17" i="5"/>
  <c r="P9" i="5"/>
  <c r="S9" i="5"/>
  <c r="P20" i="5"/>
  <c r="U20" i="5"/>
  <c r="P16" i="5"/>
  <c r="P12" i="5"/>
  <c r="U12" i="5"/>
  <c r="P8" i="5"/>
  <c r="S8" i="5"/>
  <c r="P13" i="5"/>
  <c r="S13" i="5"/>
  <c r="P19" i="5"/>
  <c r="S19" i="5"/>
  <c r="U19" i="5"/>
  <c r="P7" i="5"/>
  <c r="S7" i="5"/>
  <c r="P15" i="5"/>
  <c r="S15" i="5"/>
  <c r="P18" i="5"/>
  <c r="S18" i="5"/>
  <c r="P14" i="5"/>
  <c r="S14" i="5"/>
  <c r="P10" i="5"/>
  <c r="S10" i="5"/>
  <c r="P11" i="5"/>
  <c r="U11" i="5"/>
  <c r="P21" i="5"/>
  <c r="P22" i="5"/>
  <c r="S22" i="5"/>
  <c r="P36" i="4"/>
  <c r="P17" i="4"/>
  <c r="S17" i="4"/>
  <c r="P13" i="4"/>
  <c r="P5" i="4"/>
  <c r="P39" i="4"/>
  <c r="P41" i="4"/>
  <c r="U41" i="4"/>
  <c r="P32" i="4"/>
  <c r="P24" i="4"/>
  <c r="S24" i="4"/>
  <c r="P12" i="4"/>
  <c r="S12" i="4"/>
  <c r="U12" i="4"/>
  <c r="P8" i="4"/>
  <c r="S8" i="4"/>
  <c r="P40" i="4"/>
  <c r="P37" i="4"/>
  <c r="S37" i="4"/>
  <c r="P28" i="4"/>
  <c r="S28" i="4"/>
  <c r="P35" i="4"/>
  <c r="S35" i="4"/>
  <c r="P23" i="4"/>
  <c r="S23" i="4"/>
  <c r="P19" i="4"/>
  <c r="S19" i="4"/>
  <c r="P15" i="4"/>
  <c r="S15" i="4"/>
  <c r="P11" i="4"/>
  <c r="P7" i="4"/>
  <c r="U7" i="4"/>
  <c r="P33" i="4"/>
  <c r="S33" i="4"/>
  <c r="P31" i="4"/>
  <c r="S31" i="4"/>
  <c r="P16" i="4"/>
  <c r="S16" i="4"/>
  <c r="P34" i="4"/>
  <c r="P26" i="4"/>
  <c r="U26" i="4"/>
  <c r="P22" i="4"/>
  <c r="S22" i="4"/>
  <c r="P18" i="4"/>
  <c r="S18" i="4"/>
  <c r="P10" i="4"/>
  <c r="U10" i="4"/>
  <c r="P6" i="4"/>
  <c r="S6" i="4"/>
  <c r="P20" i="4"/>
  <c r="P27" i="4"/>
  <c r="S27" i="4"/>
  <c r="P38" i="4"/>
  <c r="S38" i="4"/>
  <c r="P30" i="4"/>
  <c r="S30" i="4"/>
  <c r="P14" i="4"/>
  <c r="P42" i="4"/>
  <c r="S42" i="4"/>
  <c r="U42" i="4"/>
  <c r="U25" i="4"/>
  <c r="P25" i="4"/>
  <c r="P9" i="4"/>
  <c r="S9" i="4"/>
  <c r="Z10" i="5"/>
  <c r="Z10" i="4"/>
  <c r="AC27" i="19" l="1"/>
  <c r="K11" i="19" s="1"/>
  <c r="AC27" i="18"/>
  <c r="K11" i="18" s="1"/>
  <c r="AC16" i="19"/>
  <c r="J11" i="19" s="1"/>
  <c r="AC16" i="18"/>
  <c r="J11" i="18" s="1"/>
  <c r="AB10" i="5"/>
  <c r="Z8" i="4"/>
  <c r="AB9" i="5"/>
  <c r="AA10" i="4"/>
  <c r="AD16" i="19" s="1"/>
  <c r="J19" i="19" s="1"/>
  <c r="Z8" i="5"/>
  <c r="AA10" i="5"/>
  <c r="AD27" i="18" l="1"/>
  <c r="K15" i="18" s="1"/>
  <c r="AD27" i="19"/>
  <c r="K19" i="19" s="1"/>
  <c r="AC25" i="19"/>
  <c r="AC25" i="18"/>
  <c r="AE27" i="19"/>
  <c r="K23" i="19" s="1"/>
  <c r="AE27" i="18"/>
  <c r="AE26" i="18"/>
  <c r="AE26" i="19"/>
  <c r="K22" i="19" s="1"/>
  <c r="K24" i="19" s="1"/>
  <c r="AC14" i="19"/>
  <c r="AC14" i="18"/>
  <c r="J26" i="18" s="1"/>
  <c r="AD16" i="18"/>
  <c r="J15" i="18" s="1"/>
  <c r="AB7" i="5"/>
  <c r="AS998" i="5"/>
  <c r="AR998" i="5"/>
  <c r="AT998" i="5" s="1"/>
  <c r="AS997" i="5"/>
  <c r="AR997" i="5"/>
  <c r="AT997" i="5" s="1"/>
  <c r="AS996" i="5"/>
  <c r="AR996" i="5"/>
  <c r="AT996" i="5" s="1"/>
  <c r="AS995" i="5"/>
  <c r="AR995" i="5"/>
  <c r="AT995" i="5" s="1"/>
  <c r="AS994" i="5"/>
  <c r="AR994" i="5"/>
  <c r="AT994" i="5" s="1"/>
  <c r="AS993" i="5"/>
  <c r="AR993" i="5"/>
  <c r="AT993" i="5" s="1"/>
  <c r="AS992" i="5"/>
  <c r="AR992" i="5"/>
  <c r="AT992" i="5" s="1"/>
  <c r="AS991" i="5"/>
  <c r="AR991" i="5"/>
  <c r="AT991" i="5" s="1"/>
  <c r="AS990" i="5"/>
  <c r="AR990" i="5"/>
  <c r="AT990" i="5" s="1"/>
  <c r="AS989" i="5"/>
  <c r="AR989" i="5"/>
  <c r="AT989" i="5" s="1"/>
  <c r="AS988" i="5"/>
  <c r="AR988" i="5"/>
  <c r="AT988" i="5" s="1"/>
  <c r="AS987" i="5"/>
  <c r="AR987" i="5"/>
  <c r="AT987" i="5" s="1"/>
  <c r="AS986" i="5"/>
  <c r="AR986" i="5"/>
  <c r="AT986" i="5" s="1"/>
  <c r="AS985" i="5"/>
  <c r="AR985" i="5"/>
  <c r="AT985" i="5" s="1"/>
  <c r="AS984" i="5"/>
  <c r="AR984" i="5"/>
  <c r="AT984" i="5" s="1"/>
  <c r="AS983" i="5"/>
  <c r="AR983" i="5"/>
  <c r="AT983" i="5" s="1"/>
  <c r="AS982" i="5"/>
  <c r="AR982" i="5"/>
  <c r="AT982" i="5" s="1"/>
  <c r="AS981" i="5"/>
  <c r="AR981" i="5"/>
  <c r="AT981" i="5" s="1"/>
  <c r="AS980" i="5"/>
  <c r="AR980" i="5"/>
  <c r="AT980" i="5" s="1"/>
  <c r="AS979" i="5"/>
  <c r="AR979" i="5"/>
  <c r="AT979" i="5" s="1"/>
  <c r="AS978" i="5"/>
  <c r="AR978" i="5"/>
  <c r="AT978" i="5" s="1"/>
  <c r="AS977" i="5"/>
  <c r="AR977" i="5"/>
  <c r="AT977" i="5" s="1"/>
  <c r="AS976" i="5"/>
  <c r="AR976" i="5"/>
  <c r="AT976" i="5" s="1"/>
  <c r="AS975" i="5"/>
  <c r="AR975" i="5"/>
  <c r="AT975" i="5" s="1"/>
  <c r="AS974" i="5"/>
  <c r="AR974" i="5"/>
  <c r="AT974" i="5" s="1"/>
  <c r="AS973" i="5"/>
  <c r="AR973" i="5"/>
  <c r="AT973" i="5" s="1"/>
  <c r="AS972" i="5"/>
  <c r="AR972" i="5"/>
  <c r="AT972" i="5" s="1"/>
  <c r="AS971" i="5"/>
  <c r="AR971" i="5"/>
  <c r="AT971" i="5" s="1"/>
  <c r="AS970" i="5"/>
  <c r="AR970" i="5"/>
  <c r="AT970" i="5" s="1"/>
  <c r="AS969" i="5"/>
  <c r="AR969" i="5"/>
  <c r="AT969" i="5" s="1"/>
  <c r="AS968" i="5"/>
  <c r="AR968" i="5"/>
  <c r="AT968" i="5" s="1"/>
  <c r="AS967" i="5"/>
  <c r="AR967" i="5"/>
  <c r="AT967" i="5" s="1"/>
  <c r="AS966" i="5"/>
  <c r="AR966" i="5"/>
  <c r="AT966" i="5" s="1"/>
  <c r="AS965" i="5"/>
  <c r="AR965" i="5"/>
  <c r="AT965" i="5" s="1"/>
  <c r="AS964" i="5"/>
  <c r="AR964" i="5"/>
  <c r="AT964" i="5" s="1"/>
  <c r="AS963" i="5"/>
  <c r="AR963" i="5"/>
  <c r="AT963" i="5" s="1"/>
  <c r="AS962" i="5"/>
  <c r="AR962" i="5"/>
  <c r="AT962" i="5" s="1"/>
  <c r="AS961" i="5"/>
  <c r="AR961" i="5"/>
  <c r="AT961" i="5" s="1"/>
  <c r="AS960" i="5"/>
  <c r="AR960" i="5"/>
  <c r="AT960" i="5" s="1"/>
  <c r="AS959" i="5"/>
  <c r="AR959" i="5"/>
  <c r="AT959" i="5" s="1"/>
  <c r="AS958" i="5"/>
  <c r="AR958" i="5"/>
  <c r="AT958" i="5" s="1"/>
  <c r="AS957" i="5"/>
  <c r="AR957" i="5"/>
  <c r="AT957" i="5" s="1"/>
  <c r="AS956" i="5"/>
  <c r="AR956" i="5"/>
  <c r="AT956" i="5" s="1"/>
  <c r="AS955" i="5"/>
  <c r="AR955" i="5"/>
  <c r="AT955" i="5" s="1"/>
  <c r="AS954" i="5"/>
  <c r="AR954" i="5"/>
  <c r="AT954" i="5" s="1"/>
  <c r="AS953" i="5"/>
  <c r="AR953" i="5"/>
  <c r="AT953" i="5" s="1"/>
  <c r="AS952" i="5"/>
  <c r="AR952" i="5"/>
  <c r="AT952" i="5" s="1"/>
  <c r="AS951" i="5"/>
  <c r="AR951" i="5"/>
  <c r="AT951" i="5" s="1"/>
  <c r="AS950" i="5"/>
  <c r="AR950" i="5"/>
  <c r="AT950" i="5" s="1"/>
  <c r="AS949" i="5"/>
  <c r="AR949" i="5"/>
  <c r="AT949" i="5" s="1"/>
  <c r="AS948" i="5"/>
  <c r="AR948" i="5"/>
  <c r="AT948" i="5" s="1"/>
  <c r="AS947" i="5"/>
  <c r="AR947" i="5"/>
  <c r="AT947" i="5" s="1"/>
  <c r="AS946" i="5"/>
  <c r="AR946" i="5"/>
  <c r="AT946" i="5" s="1"/>
  <c r="AS945" i="5"/>
  <c r="AR945" i="5"/>
  <c r="AT945" i="5" s="1"/>
  <c r="AS944" i="5"/>
  <c r="AR944" i="5"/>
  <c r="AT944" i="5" s="1"/>
  <c r="AS943" i="5"/>
  <c r="AR943" i="5"/>
  <c r="AT943" i="5" s="1"/>
  <c r="AS942" i="5"/>
  <c r="AR942" i="5"/>
  <c r="AT942" i="5" s="1"/>
  <c r="AS941" i="5"/>
  <c r="AR941" i="5"/>
  <c r="AT941" i="5" s="1"/>
  <c r="AS940" i="5"/>
  <c r="AR940" i="5"/>
  <c r="AT940" i="5" s="1"/>
  <c r="AS939" i="5"/>
  <c r="AR939" i="5"/>
  <c r="AT939" i="5" s="1"/>
  <c r="AS938" i="5"/>
  <c r="AR938" i="5"/>
  <c r="AT938" i="5" s="1"/>
  <c r="AS937" i="5"/>
  <c r="AR937" i="5"/>
  <c r="AT937" i="5" s="1"/>
  <c r="AS936" i="5"/>
  <c r="AR936" i="5"/>
  <c r="AT936" i="5" s="1"/>
  <c r="AS935" i="5"/>
  <c r="AR935" i="5"/>
  <c r="AT935" i="5" s="1"/>
  <c r="AS934" i="5"/>
  <c r="AR934" i="5"/>
  <c r="AT934" i="5" s="1"/>
  <c r="AS933" i="5"/>
  <c r="AR933" i="5"/>
  <c r="AT933" i="5" s="1"/>
  <c r="AS932" i="5"/>
  <c r="AR932" i="5"/>
  <c r="AT932" i="5" s="1"/>
  <c r="AS931" i="5"/>
  <c r="AR931" i="5"/>
  <c r="AT931" i="5" s="1"/>
  <c r="AS930" i="5"/>
  <c r="AR930" i="5"/>
  <c r="AT930" i="5" s="1"/>
  <c r="AS929" i="5"/>
  <c r="AR929" i="5"/>
  <c r="AT929" i="5" s="1"/>
  <c r="AS928" i="5"/>
  <c r="AR928" i="5"/>
  <c r="AT928" i="5" s="1"/>
  <c r="AS927" i="5"/>
  <c r="AR927" i="5"/>
  <c r="AT927" i="5" s="1"/>
  <c r="AS926" i="5"/>
  <c r="AR926" i="5"/>
  <c r="AT926" i="5" s="1"/>
  <c r="AS925" i="5"/>
  <c r="AR925" i="5"/>
  <c r="AT925" i="5" s="1"/>
  <c r="AS924" i="5"/>
  <c r="AR924" i="5"/>
  <c r="AT924" i="5" s="1"/>
  <c r="AS923" i="5"/>
  <c r="AR923" i="5"/>
  <c r="AT923" i="5" s="1"/>
  <c r="AS922" i="5"/>
  <c r="AR922" i="5"/>
  <c r="AT922" i="5" s="1"/>
  <c r="AS921" i="5"/>
  <c r="AR921" i="5"/>
  <c r="AT921" i="5" s="1"/>
  <c r="AS920" i="5"/>
  <c r="AR920" i="5"/>
  <c r="AT920" i="5" s="1"/>
  <c r="AS919" i="5"/>
  <c r="AR919" i="5"/>
  <c r="AT919" i="5" s="1"/>
  <c r="AS918" i="5"/>
  <c r="AR918" i="5"/>
  <c r="AT918" i="5" s="1"/>
  <c r="AS917" i="5"/>
  <c r="AR917" i="5"/>
  <c r="AT917" i="5" s="1"/>
  <c r="AS916" i="5"/>
  <c r="AR916" i="5"/>
  <c r="AT916" i="5" s="1"/>
  <c r="AS915" i="5"/>
  <c r="AR915" i="5"/>
  <c r="AT915" i="5" s="1"/>
  <c r="AS914" i="5"/>
  <c r="AR914" i="5"/>
  <c r="AT914" i="5" s="1"/>
  <c r="AS913" i="5"/>
  <c r="AR913" i="5"/>
  <c r="AT913" i="5" s="1"/>
  <c r="AS912" i="5"/>
  <c r="AR912" i="5"/>
  <c r="AT912" i="5" s="1"/>
  <c r="AS911" i="5"/>
  <c r="AR911" i="5"/>
  <c r="AT911" i="5" s="1"/>
  <c r="AS910" i="5"/>
  <c r="AR910" i="5"/>
  <c r="AT910" i="5" s="1"/>
  <c r="AS909" i="5"/>
  <c r="AR909" i="5"/>
  <c r="AT909" i="5" s="1"/>
  <c r="AS908" i="5"/>
  <c r="AR908" i="5"/>
  <c r="AT908" i="5" s="1"/>
  <c r="AS907" i="5"/>
  <c r="AR907" i="5"/>
  <c r="AT907" i="5" s="1"/>
  <c r="AS906" i="5"/>
  <c r="AR906" i="5"/>
  <c r="AT906" i="5" s="1"/>
  <c r="AS905" i="5"/>
  <c r="AR905" i="5"/>
  <c r="AT905" i="5" s="1"/>
  <c r="AS904" i="5"/>
  <c r="AR904" i="5"/>
  <c r="AT904" i="5" s="1"/>
  <c r="AS903" i="5"/>
  <c r="AR903" i="5"/>
  <c r="AT903" i="5" s="1"/>
  <c r="AS902" i="5"/>
  <c r="AR902" i="5"/>
  <c r="AT902" i="5" s="1"/>
  <c r="AS901" i="5"/>
  <c r="AR901" i="5"/>
  <c r="AT901" i="5" s="1"/>
  <c r="AS900" i="5"/>
  <c r="AR900" i="5"/>
  <c r="AT900" i="5" s="1"/>
  <c r="AS899" i="5"/>
  <c r="AR899" i="5"/>
  <c r="AT899" i="5" s="1"/>
  <c r="AS898" i="5"/>
  <c r="AR898" i="5"/>
  <c r="AT898" i="5" s="1"/>
  <c r="AS897" i="5"/>
  <c r="AR897" i="5"/>
  <c r="AT897" i="5" s="1"/>
  <c r="AS896" i="5"/>
  <c r="AR896" i="5"/>
  <c r="AT896" i="5" s="1"/>
  <c r="AS895" i="5"/>
  <c r="AR895" i="5"/>
  <c r="AT895" i="5" s="1"/>
  <c r="AS894" i="5"/>
  <c r="AR894" i="5"/>
  <c r="AT894" i="5" s="1"/>
  <c r="AS893" i="5"/>
  <c r="AR893" i="5"/>
  <c r="AT893" i="5" s="1"/>
  <c r="AS892" i="5"/>
  <c r="AR892" i="5"/>
  <c r="AT892" i="5" s="1"/>
  <c r="AS891" i="5"/>
  <c r="AR891" i="5"/>
  <c r="AT891" i="5" s="1"/>
  <c r="AS890" i="5"/>
  <c r="AR890" i="5"/>
  <c r="AT890" i="5" s="1"/>
  <c r="AS889" i="5"/>
  <c r="AR889" i="5"/>
  <c r="AT889" i="5" s="1"/>
  <c r="AS888" i="5"/>
  <c r="AR888" i="5"/>
  <c r="AT888" i="5" s="1"/>
  <c r="AS887" i="5"/>
  <c r="AR887" i="5"/>
  <c r="AT887" i="5" s="1"/>
  <c r="AS886" i="5"/>
  <c r="AR886" i="5"/>
  <c r="AT886" i="5" s="1"/>
  <c r="AS885" i="5"/>
  <c r="AR885" i="5"/>
  <c r="AT885" i="5" s="1"/>
  <c r="AS884" i="5"/>
  <c r="AR884" i="5"/>
  <c r="AT884" i="5" s="1"/>
  <c r="AS883" i="5"/>
  <c r="AR883" i="5"/>
  <c r="AT883" i="5" s="1"/>
  <c r="AS882" i="5"/>
  <c r="AR882" i="5"/>
  <c r="AT882" i="5" s="1"/>
  <c r="AS881" i="5"/>
  <c r="AR881" i="5"/>
  <c r="AT881" i="5" s="1"/>
  <c r="AS880" i="5"/>
  <c r="AR880" i="5"/>
  <c r="AT880" i="5" s="1"/>
  <c r="AS879" i="5"/>
  <c r="AR879" i="5"/>
  <c r="AT879" i="5" s="1"/>
  <c r="AS878" i="5"/>
  <c r="AR878" i="5"/>
  <c r="AT878" i="5" s="1"/>
  <c r="AS877" i="5"/>
  <c r="AR877" i="5"/>
  <c r="AT877" i="5" s="1"/>
  <c r="AS876" i="5"/>
  <c r="AR876" i="5"/>
  <c r="AT876" i="5" s="1"/>
  <c r="AS875" i="5"/>
  <c r="AR875" i="5"/>
  <c r="AT875" i="5" s="1"/>
  <c r="AS874" i="5"/>
  <c r="AR874" i="5"/>
  <c r="AT874" i="5" s="1"/>
  <c r="AS873" i="5"/>
  <c r="AR873" i="5"/>
  <c r="AT873" i="5" s="1"/>
  <c r="AS872" i="5"/>
  <c r="AR872" i="5"/>
  <c r="AT872" i="5" s="1"/>
  <c r="AS871" i="5"/>
  <c r="AR871" i="5"/>
  <c r="AT871" i="5" s="1"/>
  <c r="AS870" i="5"/>
  <c r="AR870" i="5"/>
  <c r="AT870" i="5" s="1"/>
  <c r="AS869" i="5"/>
  <c r="AR869" i="5"/>
  <c r="AT869" i="5" s="1"/>
  <c r="AS868" i="5"/>
  <c r="AR868" i="5"/>
  <c r="AT868" i="5" s="1"/>
  <c r="AS867" i="5"/>
  <c r="AR867" i="5"/>
  <c r="AT867" i="5" s="1"/>
  <c r="AS866" i="5"/>
  <c r="AR866" i="5"/>
  <c r="AT866" i="5" s="1"/>
  <c r="AS865" i="5"/>
  <c r="AR865" i="5"/>
  <c r="AT865" i="5" s="1"/>
  <c r="AS864" i="5"/>
  <c r="AR864" i="5"/>
  <c r="AT864" i="5" s="1"/>
  <c r="AS863" i="5"/>
  <c r="AR863" i="5"/>
  <c r="AT863" i="5" s="1"/>
  <c r="AS862" i="5"/>
  <c r="AR862" i="5"/>
  <c r="AT862" i="5" s="1"/>
  <c r="AS861" i="5"/>
  <c r="AR861" i="5"/>
  <c r="AT861" i="5" s="1"/>
  <c r="AS860" i="5"/>
  <c r="AR860" i="5"/>
  <c r="AT860" i="5" s="1"/>
  <c r="AS859" i="5"/>
  <c r="AR859" i="5"/>
  <c r="AT859" i="5" s="1"/>
  <c r="AS858" i="5"/>
  <c r="AR858" i="5"/>
  <c r="AT858" i="5" s="1"/>
  <c r="AS857" i="5"/>
  <c r="AR857" i="5"/>
  <c r="AT857" i="5" s="1"/>
  <c r="AS856" i="5"/>
  <c r="AR856" i="5"/>
  <c r="AT856" i="5" s="1"/>
  <c r="AS855" i="5"/>
  <c r="AR855" i="5"/>
  <c r="AT855" i="5" s="1"/>
  <c r="AS854" i="5"/>
  <c r="AR854" i="5"/>
  <c r="AT854" i="5" s="1"/>
  <c r="AS853" i="5"/>
  <c r="AR853" i="5"/>
  <c r="AT853" i="5" s="1"/>
  <c r="AS852" i="5"/>
  <c r="AR852" i="5"/>
  <c r="AT852" i="5" s="1"/>
  <c r="AS851" i="5"/>
  <c r="AR851" i="5"/>
  <c r="AT851" i="5" s="1"/>
  <c r="AS850" i="5"/>
  <c r="AR850" i="5"/>
  <c r="AT850" i="5" s="1"/>
  <c r="AS849" i="5"/>
  <c r="AR849" i="5"/>
  <c r="AT849" i="5" s="1"/>
  <c r="AS848" i="5"/>
  <c r="AR848" i="5"/>
  <c r="AT848" i="5" s="1"/>
  <c r="AS847" i="5"/>
  <c r="AR847" i="5"/>
  <c r="AT847" i="5" s="1"/>
  <c r="AS846" i="5"/>
  <c r="AR846" i="5"/>
  <c r="AT846" i="5" s="1"/>
  <c r="AS845" i="5"/>
  <c r="AR845" i="5"/>
  <c r="AT845" i="5" s="1"/>
  <c r="AS844" i="5"/>
  <c r="AR844" i="5"/>
  <c r="AT844" i="5" s="1"/>
  <c r="AS843" i="5"/>
  <c r="AR843" i="5"/>
  <c r="AT843" i="5" s="1"/>
  <c r="AS842" i="5"/>
  <c r="AR842" i="5"/>
  <c r="AT842" i="5" s="1"/>
  <c r="AS841" i="5"/>
  <c r="AR841" i="5"/>
  <c r="AT841" i="5" s="1"/>
  <c r="AS840" i="5"/>
  <c r="AR840" i="5"/>
  <c r="AT840" i="5" s="1"/>
  <c r="AS839" i="5"/>
  <c r="AR839" i="5"/>
  <c r="AT839" i="5" s="1"/>
  <c r="AS838" i="5"/>
  <c r="AR838" i="5"/>
  <c r="AT838" i="5" s="1"/>
  <c r="AS837" i="5"/>
  <c r="AR837" i="5"/>
  <c r="AT837" i="5" s="1"/>
  <c r="AS836" i="5"/>
  <c r="AR836" i="5"/>
  <c r="AT836" i="5" s="1"/>
  <c r="AS835" i="5"/>
  <c r="AR835" i="5"/>
  <c r="AT835" i="5" s="1"/>
  <c r="AS834" i="5"/>
  <c r="AR834" i="5"/>
  <c r="AT834" i="5" s="1"/>
  <c r="AS833" i="5"/>
  <c r="AR833" i="5"/>
  <c r="AT833" i="5" s="1"/>
  <c r="AS832" i="5"/>
  <c r="AR832" i="5"/>
  <c r="AT832" i="5" s="1"/>
  <c r="AS831" i="5"/>
  <c r="AR831" i="5"/>
  <c r="AT831" i="5" s="1"/>
  <c r="AS830" i="5"/>
  <c r="AR830" i="5"/>
  <c r="AT830" i="5" s="1"/>
  <c r="AS829" i="5"/>
  <c r="AR829" i="5"/>
  <c r="AT829" i="5" s="1"/>
  <c r="AS828" i="5"/>
  <c r="AR828" i="5"/>
  <c r="AT828" i="5" s="1"/>
  <c r="AS827" i="5"/>
  <c r="AR827" i="5"/>
  <c r="AT827" i="5" s="1"/>
  <c r="AS826" i="5"/>
  <c r="AR826" i="5"/>
  <c r="AT826" i="5" s="1"/>
  <c r="AS825" i="5"/>
  <c r="AR825" i="5"/>
  <c r="AT825" i="5" s="1"/>
  <c r="AS824" i="5"/>
  <c r="AR824" i="5"/>
  <c r="AT824" i="5" s="1"/>
  <c r="AS823" i="5"/>
  <c r="AR823" i="5"/>
  <c r="AT823" i="5" s="1"/>
  <c r="AS822" i="5"/>
  <c r="AR822" i="5"/>
  <c r="AT822" i="5" s="1"/>
  <c r="AS821" i="5"/>
  <c r="AR821" i="5"/>
  <c r="AT821" i="5" s="1"/>
  <c r="AS820" i="5"/>
  <c r="AR820" i="5"/>
  <c r="AT820" i="5" s="1"/>
  <c r="AS819" i="5"/>
  <c r="AR819" i="5"/>
  <c r="AT819" i="5" s="1"/>
  <c r="AS818" i="5"/>
  <c r="AR818" i="5"/>
  <c r="AT818" i="5" s="1"/>
  <c r="AS817" i="5"/>
  <c r="AR817" i="5"/>
  <c r="AT817" i="5" s="1"/>
  <c r="AS816" i="5"/>
  <c r="AR816" i="5"/>
  <c r="AT816" i="5" s="1"/>
  <c r="AS815" i="5"/>
  <c r="AR815" i="5"/>
  <c r="AT815" i="5" s="1"/>
  <c r="AS814" i="5"/>
  <c r="AR814" i="5"/>
  <c r="AT814" i="5" s="1"/>
  <c r="AS813" i="5"/>
  <c r="AR813" i="5"/>
  <c r="AT813" i="5" s="1"/>
  <c r="AS812" i="5"/>
  <c r="AR812" i="5"/>
  <c r="AT812" i="5" s="1"/>
  <c r="AS811" i="5"/>
  <c r="AR811" i="5"/>
  <c r="AT811" i="5" s="1"/>
  <c r="AS810" i="5"/>
  <c r="AR810" i="5"/>
  <c r="AT810" i="5" s="1"/>
  <c r="AS809" i="5"/>
  <c r="AR809" i="5"/>
  <c r="AT809" i="5" s="1"/>
  <c r="AS808" i="5"/>
  <c r="AR808" i="5"/>
  <c r="AT808" i="5" s="1"/>
  <c r="AS807" i="5"/>
  <c r="AR807" i="5"/>
  <c r="AT807" i="5" s="1"/>
  <c r="AS806" i="5"/>
  <c r="AR806" i="5"/>
  <c r="AT806" i="5" s="1"/>
  <c r="AS805" i="5"/>
  <c r="AR805" i="5"/>
  <c r="AT805" i="5" s="1"/>
  <c r="AS804" i="5"/>
  <c r="AR804" i="5"/>
  <c r="AT804" i="5" s="1"/>
  <c r="AS803" i="5"/>
  <c r="AR803" i="5"/>
  <c r="AT803" i="5" s="1"/>
  <c r="AS802" i="5"/>
  <c r="AR802" i="5"/>
  <c r="AT802" i="5" s="1"/>
  <c r="AS801" i="5"/>
  <c r="AR801" i="5"/>
  <c r="AT801" i="5" s="1"/>
  <c r="AS800" i="5"/>
  <c r="AR800" i="5"/>
  <c r="AT800" i="5" s="1"/>
  <c r="AS799" i="5"/>
  <c r="AR799" i="5"/>
  <c r="AT799" i="5" s="1"/>
  <c r="AS798" i="5"/>
  <c r="AR798" i="5"/>
  <c r="AT798" i="5" s="1"/>
  <c r="AS797" i="5"/>
  <c r="AR797" i="5"/>
  <c r="AT797" i="5" s="1"/>
  <c r="AS796" i="5"/>
  <c r="AR796" i="5"/>
  <c r="AT796" i="5" s="1"/>
  <c r="AS795" i="5"/>
  <c r="AR795" i="5"/>
  <c r="AT795" i="5" s="1"/>
  <c r="AS794" i="5"/>
  <c r="AR794" i="5"/>
  <c r="AT794" i="5" s="1"/>
  <c r="AS793" i="5"/>
  <c r="AR793" i="5"/>
  <c r="AT793" i="5" s="1"/>
  <c r="AS792" i="5"/>
  <c r="AR792" i="5"/>
  <c r="AT792" i="5" s="1"/>
  <c r="AS791" i="5"/>
  <c r="AR791" i="5"/>
  <c r="AT791" i="5" s="1"/>
  <c r="AS790" i="5"/>
  <c r="AR790" i="5"/>
  <c r="AT790" i="5" s="1"/>
  <c r="AS789" i="5"/>
  <c r="AR789" i="5"/>
  <c r="AT789" i="5" s="1"/>
  <c r="AS788" i="5"/>
  <c r="AR788" i="5"/>
  <c r="AT788" i="5" s="1"/>
  <c r="AS787" i="5"/>
  <c r="AR787" i="5"/>
  <c r="AT787" i="5" s="1"/>
  <c r="AS786" i="5"/>
  <c r="AR786" i="5"/>
  <c r="AT786" i="5" s="1"/>
  <c r="AS785" i="5"/>
  <c r="AR785" i="5"/>
  <c r="AT785" i="5" s="1"/>
  <c r="AS784" i="5"/>
  <c r="AR784" i="5"/>
  <c r="AT784" i="5" s="1"/>
  <c r="AS783" i="5"/>
  <c r="AR783" i="5"/>
  <c r="AT783" i="5" s="1"/>
  <c r="AS782" i="5"/>
  <c r="AR782" i="5"/>
  <c r="AT782" i="5" s="1"/>
  <c r="AS781" i="5"/>
  <c r="AR781" i="5"/>
  <c r="AT781" i="5" s="1"/>
  <c r="AS780" i="5"/>
  <c r="AR780" i="5"/>
  <c r="AT780" i="5" s="1"/>
  <c r="AS779" i="5"/>
  <c r="AR779" i="5"/>
  <c r="AT779" i="5" s="1"/>
  <c r="AS778" i="5"/>
  <c r="AR778" i="5"/>
  <c r="AT778" i="5" s="1"/>
  <c r="AS777" i="5"/>
  <c r="AR777" i="5"/>
  <c r="AT777" i="5" s="1"/>
  <c r="AS776" i="5"/>
  <c r="AR776" i="5"/>
  <c r="AT776" i="5" s="1"/>
  <c r="AS775" i="5"/>
  <c r="AR775" i="5"/>
  <c r="AT775" i="5" s="1"/>
  <c r="AS774" i="5"/>
  <c r="AR774" i="5"/>
  <c r="AT774" i="5" s="1"/>
  <c r="AS773" i="5"/>
  <c r="AR773" i="5"/>
  <c r="AT773" i="5" s="1"/>
  <c r="AS772" i="5"/>
  <c r="AR772" i="5"/>
  <c r="AT772" i="5" s="1"/>
  <c r="AS771" i="5"/>
  <c r="AR771" i="5"/>
  <c r="AT771" i="5" s="1"/>
  <c r="AS770" i="5"/>
  <c r="AR770" i="5"/>
  <c r="AT770" i="5" s="1"/>
  <c r="AS769" i="5"/>
  <c r="AR769" i="5"/>
  <c r="AT769" i="5" s="1"/>
  <c r="AS768" i="5"/>
  <c r="AR768" i="5"/>
  <c r="AT768" i="5" s="1"/>
  <c r="AS767" i="5"/>
  <c r="AR767" i="5"/>
  <c r="AT767" i="5" s="1"/>
  <c r="AS766" i="5"/>
  <c r="AR766" i="5"/>
  <c r="AT766" i="5" s="1"/>
  <c r="AS765" i="5"/>
  <c r="AR765" i="5"/>
  <c r="AT765" i="5" s="1"/>
  <c r="AS764" i="5"/>
  <c r="AR764" i="5"/>
  <c r="AT764" i="5" s="1"/>
  <c r="AS763" i="5"/>
  <c r="AR763" i="5"/>
  <c r="AT763" i="5" s="1"/>
  <c r="AS762" i="5"/>
  <c r="AR762" i="5"/>
  <c r="AT762" i="5" s="1"/>
  <c r="AS761" i="5"/>
  <c r="AR761" i="5"/>
  <c r="AT761" i="5" s="1"/>
  <c r="AS760" i="5"/>
  <c r="AR760" i="5"/>
  <c r="AT760" i="5" s="1"/>
  <c r="AS759" i="5"/>
  <c r="AR759" i="5"/>
  <c r="AT759" i="5" s="1"/>
  <c r="AS758" i="5"/>
  <c r="AR758" i="5"/>
  <c r="AT758" i="5" s="1"/>
  <c r="AS757" i="5"/>
  <c r="AR757" i="5"/>
  <c r="AT757" i="5" s="1"/>
  <c r="AS756" i="5"/>
  <c r="AR756" i="5"/>
  <c r="AT756" i="5" s="1"/>
  <c r="AS755" i="5"/>
  <c r="AR755" i="5"/>
  <c r="AT755" i="5" s="1"/>
  <c r="AS754" i="5"/>
  <c r="AR754" i="5"/>
  <c r="AT754" i="5" s="1"/>
  <c r="AS753" i="5"/>
  <c r="AR753" i="5"/>
  <c r="AT753" i="5" s="1"/>
  <c r="AS752" i="5"/>
  <c r="AR752" i="5"/>
  <c r="AT752" i="5" s="1"/>
  <c r="AS751" i="5"/>
  <c r="AR751" i="5"/>
  <c r="AT751" i="5" s="1"/>
  <c r="AS750" i="5"/>
  <c r="AR750" i="5"/>
  <c r="AT750" i="5" s="1"/>
  <c r="AS749" i="5"/>
  <c r="AR749" i="5"/>
  <c r="AT749" i="5" s="1"/>
  <c r="AS748" i="5"/>
  <c r="AR748" i="5"/>
  <c r="AT748" i="5" s="1"/>
  <c r="AS747" i="5"/>
  <c r="AR747" i="5"/>
  <c r="AT747" i="5" s="1"/>
  <c r="AS746" i="5"/>
  <c r="AR746" i="5"/>
  <c r="AT746" i="5" s="1"/>
  <c r="AS745" i="5"/>
  <c r="AR745" i="5"/>
  <c r="AT745" i="5" s="1"/>
  <c r="AS744" i="5"/>
  <c r="AR744" i="5"/>
  <c r="AT744" i="5" s="1"/>
  <c r="AS743" i="5"/>
  <c r="AR743" i="5"/>
  <c r="AT743" i="5" s="1"/>
  <c r="AS742" i="5"/>
  <c r="AR742" i="5"/>
  <c r="AT742" i="5" s="1"/>
  <c r="AS741" i="5"/>
  <c r="AR741" i="5"/>
  <c r="AT741" i="5" s="1"/>
  <c r="AS740" i="5"/>
  <c r="AR740" i="5"/>
  <c r="AT740" i="5" s="1"/>
  <c r="AS739" i="5"/>
  <c r="AR739" i="5"/>
  <c r="AT739" i="5" s="1"/>
  <c r="AS738" i="5"/>
  <c r="AR738" i="5"/>
  <c r="AT738" i="5" s="1"/>
  <c r="AS737" i="5"/>
  <c r="AR737" i="5"/>
  <c r="AT737" i="5" s="1"/>
  <c r="AS736" i="5"/>
  <c r="AR736" i="5"/>
  <c r="AT736" i="5" s="1"/>
  <c r="AS735" i="5"/>
  <c r="AR735" i="5"/>
  <c r="AT735" i="5" s="1"/>
  <c r="AS734" i="5"/>
  <c r="AR734" i="5"/>
  <c r="AT734" i="5" s="1"/>
  <c r="AS733" i="5"/>
  <c r="AR733" i="5"/>
  <c r="AT733" i="5" s="1"/>
  <c r="AS732" i="5"/>
  <c r="AR732" i="5"/>
  <c r="AT732" i="5" s="1"/>
  <c r="AS731" i="5"/>
  <c r="AR731" i="5"/>
  <c r="AT731" i="5" s="1"/>
  <c r="AS730" i="5"/>
  <c r="AR730" i="5"/>
  <c r="AT730" i="5" s="1"/>
  <c r="AS729" i="5"/>
  <c r="AR729" i="5"/>
  <c r="AT729" i="5" s="1"/>
  <c r="AS728" i="5"/>
  <c r="AR728" i="5"/>
  <c r="AT728" i="5" s="1"/>
  <c r="AS727" i="5"/>
  <c r="AR727" i="5"/>
  <c r="AT727" i="5" s="1"/>
  <c r="AS726" i="5"/>
  <c r="AR726" i="5"/>
  <c r="AT726" i="5" s="1"/>
  <c r="AS725" i="5"/>
  <c r="AR725" i="5"/>
  <c r="AT725" i="5" s="1"/>
  <c r="AS724" i="5"/>
  <c r="AR724" i="5"/>
  <c r="AT724" i="5" s="1"/>
  <c r="AS723" i="5"/>
  <c r="AR723" i="5"/>
  <c r="AT723" i="5" s="1"/>
  <c r="AS722" i="5"/>
  <c r="AR722" i="5"/>
  <c r="AT722" i="5" s="1"/>
  <c r="AS721" i="5"/>
  <c r="AR721" i="5"/>
  <c r="AT721" i="5" s="1"/>
  <c r="AS720" i="5"/>
  <c r="AR720" i="5"/>
  <c r="AT720" i="5" s="1"/>
  <c r="AS719" i="5"/>
  <c r="AR719" i="5"/>
  <c r="AT719" i="5" s="1"/>
  <c r="AS718" i="5"/>
  <c r="AR718" i="5"/>
  <c r="AT718" i="5" s="1"/>
  <c r="AS717" i="5"/>
  <c r="AR717" i="5"/>
  <c r="AT717" i="5" s="1"/>
  <c r="AS716" i="5"/>
  <c r="AR716" i="5"/>
  <c r="AT716" i="5" s="1"/>
  <c r="AS715" i="5"/>
  <c r="AR715" i="5"/>
  <c r="AT715" i="5" s="1"/>
  <c r="AS714" i="5"/>
  <c r="AR714" i="5"/>
  <c r="AT714" i="5" s="1"/>
  <c r="AS713" i="5"/>
  <c r="AR713" i="5"/>
  <c r="AT713" i="5" s="1"/>
  <c r="AS712" i="5"/>
  <c r="AR712" i="5"/>
  <c r="AT712" i="5" s="1"/>
  <c r="AS711" i="5"/>
  <c r="AR711" i="5"/>
  <c r="AT711" i="5" s="1"/>
  <c r="AS710" i="5"/>
  <c r="AR710" i="5"/>
  <c r="AT710" i="5" s="1"/>
  <c r="AS709" i="5"/>
  <c r="AR709" i="5"/>
  <c r="AT709" i="5" s="1"/>
  <c r="AS708" i="5"/>
  <c r="AR708" i="5"/>
  <c r="AT708" i="5" s="1"/>
  <c r="AS707" i="5"/>
  <c r="AR707" i="5"/>
  <c r="AT707" i="5" s="1"/>
  <c r="AS706" i="5"/>
  <c r="AR706" i="5"/>
  <c r="AT706" i="5" s="1"/>
  <c r="AS705" i="5"/>
  <c r="AR705" i="5"/>
  <c r="AT705" i="5" s="1"/>
  <c r="AS704" i="5"/>
  <c r="AR704" i="5"/>
  <c r="AT704" i="5" s="1"/>
  <c r="AS703" i="5"/>
  <c r="AR703" i="5"/>
  <c r="AT703" i="5" s="1"/>
  <c r="AS702" i="5"/>
  <c r="AR702" i="5"/>
  <c r="AT702" i="5" s="1"/>
  <c r="AS701" i="5"/>
  <c r="AR701" i="5"/>
  <c r="AT701" i="5" s="1"/>
  <c r="AS700" i="5"/>
  <c r="AR700" i="5"/>
  <c r="AT700" i="5" s="1"/>
  <c r="AS699" i="5"/>
  <c r="AR699" i="5"/>
  <c r="AT699" i="5" s="1"/>
  <c r="AS698" i="5"/>
  <c r="AR698" i="5"/>
  <c r="AT698" i="5" s="1"/>
  <c r="AS697" i="5"/>
  <c r="AR697" i="5"/>
  <c r="AT697" i="5" s="1"/>
  <c r="AS696" i="5"/>
  <c r="AR696" i="5"/>
  <c r="AT696" i="5" s="1"/>
  <c r="AS695" i="5"/>
  <c r="AR695" i="5"/>
  <c r="AT695" i="5" s="1"/>
  <c r="AS694" i="5"/>
  <c r="AR694" i="5"/>
  <c r="AT694" i="5" s="1"/>
  <c r="AS693" i="5"/>
  <c r="AR693" i="5"/>
  <c r="AT693" i="5" s="1"/>
  <c r="AS692" i="5"/>
  <c r="AR692" i="5"/>
  <c r="AT692" i="5" s="1"/>
  <c r="AS691" i="5"/>
  <c r="AR691" i="5"/>
  <c r="AT691" i="5" s="1"/>
  <c r="AS690" i="5"/>
  <c r="AR690" i="5"/>
  <c r="AT690" i="5" s="1"/>
  <c r="AS689" i="5"/>
  <c r="AR689" i="5"/>
  <c r="AT689" i="5" s="1"/>
  <c r="AS688" i="5"/>
  <c r="AR688" i="5"/>
  <c r="AT688" i="5" s="1"/>
  <c r="AS687" i="5"/>
  <c r="AR687" i="5"/>
  <c r="AT687" i="5" s="1"/>
  <c r="AS686" i="5"/>
  <c r="AR686" i="5"/>
  <c r="AT686" i="5" s="1"/>
  <c r="AS685" i="5"/>
  <c r="AR685" i="5"/>
  <c r="AT685" i="5" s="1"/>
  <c r="AS684" i="5"/>
  <c r="AR684" i="5"/>
  <c r="AT684" i="5" s="1"/>
  <c r="AS683" i="5"/>
  <c r="AR683" i="5"/>
  <c r="AT683" i="5" s="1"/>
  <c r="AS682" i="5"/>
  <c r="AR682" i="5"/>
  <c r="AT682" i="5" s="1"/>
  <c r="AS681" i="5"/>
  <c r="AR681" i="5"/>
  <c r="AT681" i="5" s="1"/>
  <c r="AS680" i="5"/>
  <c r="AR680" i="5"/>
  <c r="AT680" i="5" s="1"/>
  <c r="AS679" i="5"/>
  <c r="AR679" i="5"/>
  <c r="AT679" i="5" s="1"/>
  <c r="AS678" i="5"/>
  <c r="AR678" i="5"/>
  <c r="AT678" i="5" s="1"/>
  <c r="AS677" i="5"/>
  <c r="AR677" i="5"/>
  <c r="AT677" i="5" s="1"/>
  <c r="AS676" i="5"/>
  <c r="AR676" i="5"/>
  <c r="AT676" i="5" s="1"/>
  <c r="AS675" i="5"/>
  <c r="AR675" i="5"/>
  <c r="AT675" i="5" s="1"/>
  <c r="AS674" i="5"/>
  <c r="AR674" i="5"/>
  <c r="AT674" i="5" s="1"/>
  <c r="AS673" i="5"/>
  <c r="AR673" i="5"/>
  <c r="AT673" i="5" s="1"/>
  <c r="AS672" i="5"/>
  <c r="AR672" i="5"/>
  <c r="AT672" i="5" s="1"/>
  <c r="AS671" i="5"/>
  <c r="AR671" i="5"/>
  <c r="AT671" i="5" s="1"/>
  <c r="AS670" i="5"/>
  <c r="AR670" i="5"/>
  <c r="AT670" i="5" s="1"/>
  <c r="AS669" i="5"/>
  <c r="AR669" i="5"/>
  <c r="AT669" i="5" s="1"/>
  <c r="AS668" i="5"/>
  <c r="AR668" i="5"/>
  <c r="AT668" i="5" s="1"/>
  <c r="AS667" i="5"/>
  <c r="AR667" i="5"/>
  <c r="AT667" i="5" s="1"/>
  <c r="AS666" i="5"/>
  <c r="AR666" i="5"/>
  <c r="AT666" i="5" s="1"/>
  <c r="AS665" i="5"/>
  <c r="AR665" i="5"/>
  <c r="AT665" i="5" s="1"/>
  <c r="AS664" i="5"/>
  <c r="AR664" i="5"/>
  <c r="AT664" i="5" s="1"/>
  <c r="AS663" i="5"/>
  <c r="AR663" i="5"/>
  <c r="AT663" i="5" s="1"/>
  <c r="AS662" i="5"/>
  <c r="AR662" i="5"/>
  <c r="AT662" i="5" s="1"/>
  <c r="AS661" i="5"/>
  <c r="AR661" i="5"/>
  <c r="AT661" i="5" s="1"/>
  <c r="AS660" i="5"/>
  <c r="AR660" i="5"/>
  <c r="AT660" i="5" s="1"/>
  <c r="AS659" i="5"/>
  <c r="AR659" i="5"/>
  <c r="AT659" i="5" s="1"/>
  <c r="AS658" i="5"/>
  <c r="AR658" i="5"/>
  <c r="AT658" i="5" s="1"/>
  <c r="AS657" i="5"/>
  <c r="AR657" i="5"/>
  <c r="AT657" i="5" s="1"/>
  <c r="AS656" i="5"/>
  <c r="AR656" i="5"/>
  <c r="AT656" i="5" s="1"/>
  <c r="AS655" i="5"/>
  <c r="AR655" i="5"/>
  <c r="AT655" i="5" s="1"/>
  <c r="AS654" i="5"/>
  <c r="AR654" i="5"/>
  <c r="AT654" i="5" s="1"/>
  <c r="AS653" i="5"/>
  <c r="AR653" i="5"/>
  <c r="AT653" i="5" s="1"/>
  <c r="AS652" i="5"/>
  <c r="AR652" i="5"/>
  <c r="AT652" i="5" s="1"/>
  <c r="AS651" i="5"/>
  <c r="AR651" i="5"/>
  <c r="AT651" i="5" s="1"/>
  <c r="AS650" i="5"/>
  <c r="AR650" i="5"/>
  <c r="AT650" i="5" s="1"/>
  <c r="AS649" i="5"/>
  <c r="AR649" i="5"/>
  <c r="AT649" i="5" s="1"/>
  <c r="AS648" i="5"/>
  <c r="AR648" i="5"/>
  <c r="AT648" i="5" s="1"/>
  <c r="AS647" i="5"/>
  <c r="AR647" i="5"/>
  <c r="AT647" i="5" s="1"/>
  <c r="AS646" i="5"/>
  <c r="AR646" i="5"/>
  <c r="AT646" i="5" s="1"/>
  <c r="AS645" i="5"/>
  <c r="AR645" i="5"/>
  <c r="AT645" i="5" s="1"/>
  <c r="AS644" i="5"/>
  <c r="AR644" i="5"/>
  <c r="AT644" i="5" s="1"/>
  <c r="AS643" i="5"/>
  <c r="AR643" i="5"/>
  <c r="AT643" i="5" s="1"/>
  <c r="AS642" i="5"/>
  <c r="AR642" i="5"/>
  <c r="AT642" i="5" s="1"/>
  <c r="AS641" i="5"/>
  <c r="AR641" i="5"/>
  <c r="AT641" i="5" s="1"/>
  <c r="AS640" i="5"/>
  <c r="AR640" i="5"/>
  <c r="AT640" i="5" s="1"/>
  <c r="AS639" i="5"/>
  <c r="AR639" i="5"/>
  <c r="AT639" i="5" s="1"/>
  <c r="AS638" i="5"/>
  <c r="AR638" i="5"/>
  <c r="AT638" i="5" s="1"/>
  <c r="AS637" i="5"/>
  <c r="AR637" i="5"/>
  <c r="AT637" i="5" s="1"/>
  <c r="AS636" i="5"/>
  <c r="AR636" i="5"/>
  <c r="AT636" i="5" s="1"/>
  <c r="AS635" i="5"/>
  <c r="AR635" i="5"/>
  <c r="AT635" i="5" s="1"/>
  <c r="AS634" i="5"/>
  <c r="AR634" i="5"/>
  <c r="AT634" i="5" s="1"/>
  <c r="AS633" i="5"/>
  <c r="AR633" i="5"/>
  <c r="AT633" i="5" s="1"/>
  <c r="AS632" i="5"/>
  <c r="AR632" i="5"/>
  <c r="AT632" i="5" s="1"/>
  <c r="AS631" i="5"/>
  <c r="AR631" i="5"/>
  <c r="AT631" i="5" s="1"/>
  <c r="AS630" i="5"/>
  <c r="AR630" i="5"/>
  <c r="AT630" i="5" s="1"/>
  <c r="AS629" i="5"/>
  <c r="AR629" i="5"/>
  <c r="AT629" i="5" s="1"/>
  <c r="AS628" i="5"/>
  <c r="AR628" i="5"/>
  <c r="AT628" i="5" s="1"/>
  <c r="AS627" i="5"/>
  <c r="AR627" i="5"/>
  <c r="AT627" i="5" s="1"/>
  <c r="AS626" i="5"/>
  <c r="AR626" i="5"/>
  <c r="AT626" i="5" s="1"/>
  <c r="AS625" i="5"/>
  <c r="AR625" i="5"/>
  <c r="AT625" i="5" s="1"/>
  <c r="AS624" i="5"/>
  <c r="AR624" i="5"/>
  <c r="AT624" i="5" s="1"/>
  <c r="AS623" i="5"/>
  <c r="AR623" i="5"/>
  <c r="AT623" i="5" s="1"/>
  <c r="AS622" i="5"/>
  <c r="AR622" i="5"/>
  <c r="AT622" i="5" s="1"/>
  <c r="AS621" i="5"/>
  <c r="AR621" i="5"/>
  <c r="AT621" i="5" s="1"/>
  <c r="AS620" i="5"/>
  <c r="AR620" i="5"/>
  <c r="AT620" i="5" s="1"/>
  <c r="AS619" i="5"/>
  <c r="AR619" i="5"/>
  <c r="AT619" i="5" s="1"/>
  <c r="AS618" i="5"/>
  <c r="AR618" i="5"/>
  <c r="AT618" i="5" s="1"/>
  <c r="AS617" i="5"/>
  <c r="AR617" i="5"/>
  <c r="AT617" i="5" s="1"/>
  <c r="AS616" i="5"/>
  <c r="AR616" i="5"/>
  <c r="AT616" i="5" s="1"/>
  <c r="AS615" i="5"/>
  <c r="AR615" i="5"/>
  <c r="AT615" i="5" s="1"/>
  <c r="AS614" i="5"/>
  <c r="AR614" i="5"/>
  <c r="AT614" i="5" s="1"/>
  <c r="AS613" i="5"/>
  <c r="AR613" i="5"/>
  <c r="AT613" i="5" s="1"/>
  <c r="AS612" i="5"/>
  <c r="AR612" i="5"/>
  <c r="AT612" i="5" s="1"/>
  <c r="AS611" i="5"/>
  <c r="AR611" i="5"/>
  <c r="AT611" i="5" s="1"/>
  <c r="AS610" i="5"/>
  <c r="AR610" i="5"/>
  <c r="AT610" i="5" s="1"/>
  <c r="AS609" i="5"/>
  <c r="AR609" i="5"/>
  <c r="AT609" i="5" s="1"/>
  <c r="AS608" i="5"/>
  <c r="AR608" i="5"/>
  <c r="AT608" i="5" s="1"/>
  <c r="AS607" i="5"/>
  <c r="AR607" i="5"/>
  <c r="AT607" i="5" s="1"/>
  <c r="AS606" i="5"/>
  <c r="AR606" i="5"/>
  <c r="AT606" i="5" s="1"/>
  <c r="AS605" i="5"/>
  <c r="AR605" i="5"/>
  <c r="AT605" i="5" s="1"/>
  <c r="AS604" i="5"/>
  <c r="AR604" i="5"/>
  <c r="AT604" i="5" s="1"/>
  <c r="AS603" i="5"/>
  <c r="AR603" i="5"/>
  <c r="AT603" i="5" s="1"/>
  <c r="AS602" i="5"/>
  <c r="AR602" i="5"/>
  <c r="AT602" i="5" s="1"/>
  <c r="AS601" i="5"/>
  <c r="AR601" i="5"/>
  <c r="AT601" i="5" s="1"/>
  <c r="AS600" i="5"/>
  <c r="AR600" i="5"/>
  <c r="AT600" i="5" s="1"/>
  <c r="AS599" i="5"/>
  <c r="AR599" i="5"/>
  <c r="AT599" i="5" s="1"/>
  <c r="AS598" i="5"/>
  <c r="AR598" i="5"/>
  <c r="AT598" i="5" s="1"/>
  <c r="AS597" i="5"/>
  <c r="AR597" i="5"/>
  <c r="AT597" i="5" s="1"/>
  <c r="AS596" i="5"/>
  <c r="AR596" i="5"/>
  <c r="AT596" i="5" s="1"/>
  <c r="AS595" i="5"/>
  <c r="AR595" i="5"/>
  <c r="AT595" i="5" s="1"/>
  <c r="AS594" i="5"/>
  <c r="AR594" i="5"/>
  <c r="AT594" i="5" s="1"/>
  <c r="AS593" i="5"/>
  <c r="AR593" i="5"/>
  <c r="AT593" i="5" s="1"/>
  <c r="AS592" i="5"/>
  <c r="AR592" i="5"/>
  <c r="AT592" i="5" s="1"/>
  <c r="AS591" i="5"/>
  <c r="AR591" i="5"/>
  <c r="AT591" i="5" s="1"/>
  <c r="AS590" i="5"/>
  <c r="AR590" i="5"/>
  <c r="AT590" i="5" s="1"/>
  <c r="AS589" i="5"/>
  <c r="AR589" i="5"/>
  <c r="AT589" i="5" s="1"/>
  <c r="AS588" i="5"/>
  <c r="AR588" i="5"/>
  <c r="AT588" i="5" s="1"/>
  <c r="AS587" i="5"/>
  <c r="AR587" i="5"/>
  <c r="AT587" i="5" s="1"/>
  <c r="AS586" i="5"/>
  <c r="AR586" i="5"/>
  <c r="AT586" i="5" s="1"/>
  <c r="AS585" i="5"/>
  <c r="AR585" i="5"/>
  <c r="AT585" i="5" s="1"/>
  <c r="AS584" i="5"/>
  <c r="AR584" i="5"/>
  <c r="AT584" i="5" s="1"/>
  <c r="AS583" i="5"/>
  <c r="AR583" i="5"/>
  <c r="AT583" i="5" s="1"/>
  <c r="AS582" i="5"/>
  <c r="AR582" i="5"/>
  <c r="AT582" i="5" s="1"/>
  <c r="AS581" i="5"/>
  <c r="AR581" i="5"/>
  <c r="AT581" i="5" s="1"/>
  <c r="AS580" i="5"/>
  <c r="AR580" i="5"/>
  <c r="AT580" i="5" s="1"/>
  <c r="AS579" i="5"/>
  <c r="AR579" i="5"/>
  <c r="AT579" i="5" s="1"/>
  <c r="AS578" i="5"/>
  <c r="AR578" i="5"/>
  <c r="AT578" i="5" s="1"/>
  <c r="AS577" i="5"/>
  <c r="AR577" i="5"/>
  <c r="AT577" i="5" s="1"/>
  <c r="AS576" i="5"/>
  <c r="AR576" i="5"/>
  <c r="AT576" i="5" s="1"/>
  <c r="AS575" i="5"/>
  <c r="AR575" i="5"/>
  <c r="AT575" i="5" s="1"/>
  <c r="AS574" i="5"/>
  <c r="AR574" i="5"/>
  <c r="AT574" i="5" s="1"/>
  <c r="AS573" i="5"/>
  <c r="AR573" i="5"/>
  <c r="AT573" i="5" s="1"/>
  <c r="AS572" i="5"/>
  <c r="AR572" i="5"/>
  <c r="AT572" i="5" s="1"/>
  <c r="AS571" i="5"/>
  <c r="AR571" i="5"/>
  <c r="AT571" i="5" s="1"/>
  <c r="AS570" i="5"/>
  <c r="AR570" i="5"/>
  <c r="AT570" i="5" s="1"/>
  <c r="AS569" i="5"/>
  <c r="AR569" i="5"/>
  <c r="AT569" i="5" s="1"/>
  <c r="AS568" i="5"/>
  <c r="AR568" i="5"/>
  <c r="AT568" i="5" s="1"/>
  <c r="AS567" i="5"/>
  <c r="AR567" i="5"/>
  <c r="AT567" i="5" s="1"/>
  <c r="AS566" i="5"/>
  <c r="AR566" i="5"/>
  <c r="AT566" i="5" s="1"/>
  <c r="AS565" i="5"/>
  <c r="AR565" i="5"/>
  <c r="AT565" i="5" s="1"/>
  <c r="AS564" i="5"/>
  <c r="AR564" i="5"/>
  <c r="AT564" i="5" s="1"/>
  <c r="AS563" i="5"/>
  <c r="AR563" i="5"/>
  <c r="AT563" i="5" s="1"/>
  <c r="AS562" i="5"/>
  <c r="AR562" i="5"/>
  <c r="AT562" i="5" s="1"/>
  <c r="AS561" i="5"/>
  <c r="AR561" i="5"/>
  <c r="AT561" i="5" s="1"/>
  <c r="AS560" i="5"/>
  <c r="AR560" i="5"/>
  <c r="AT560" i="5" s="1"/>
  <c r="AS559" i="5"/>
  <c r="AR559" i="5"/>
  <c r="AT559" i="5" s="1"/>
  <c r="AS558" i="5"/>
  <c r="AR558" i="5"/>
  <c r="AT558" i="5" s="1"/>
  <c r="AS557" i="5"/>
  <c r="AR557" i="5"/>
  <c r="AT557" i="5" s="1"/>
  <c r="AS556" i="5"/>
  <c r="AR556" i="5"/>
  <c r="AT556" i="5" s="1"/>
  <c r="AS555" i="5"/>
  <c r="AR555" i="5"/>
  <c r="AT555" i="5" s="1"/>
  <c r="AS554" i="5"/>
  <c r="AR554" i="5"/>
  <c r="AT554" i="5" s="1"/>
  <c r="AS553" i="5"/>
  <c r="AR553" i="5"/>
  <c r="AT553" i="5" s="1"/>
  <c r="AS552" i="5"/>
  <c r="AR552" i="5"/>
  <c r="AT552" i="5" s="1"/>
  <c r="AS551" i="5"/>
  <c r="AR551" i="5"/>
  <c r="AT551" i="5" s="1"/>
  <c r="AS550" i="5"/>
  <c r="AR550" i="5"/>
  <c r="AT550" i="5" s="1"/>
  <c r="AS549" i="5"/>
  <c r="AR549" i="5"/>
  <c r="AT549" i="5" s="1"/>
  <c r="AS548" i="5"/>
  <c r="AR548" i="5"/>
  <c r="AT548" i="5" s="1"/>
  <c r="AS547" i="5"/>
  <c r="AR547" i="5"/>
  <c r="AT547" i="5" s="1"/>
  <c r="AS546" i="5"/>
  <c r="AR546" i="5"/>
  <c r="AT546" i="5" s="1"/>
  <c r="AS545" i="5"/>
  <c r="AR545" i="5"/>
  <c r="AT545" i="5" s="1"/>
  <c r="AS544" i="5"/>
  <c r="AR544" i="5"/>
  <c r="AT544" i="5" s="1"/>
  <c r="AS543" i="5"/>
  <c r="AR543" i="5"/>
  <c r="AT543" i="5" s="1"/>
  <c r="AS542" i="5"/>
  <c r="AR542" i="5"/>
  <c r="AT542" i="5" s="1"/>
  <c r="AS541" i="5"/>
  <c r="AR541" i="5"/>
  <c r="AT541" i="5" s="1"/>
  <c r="AS540" i="5"/>
  <c r="AR540" i="5"/>
  <c r="AT540" i="5" s="1"/>
  <c r="AS539" i="5"/>
  <c r="AR539" i="5"/>
  <c r="AT539" i="5" s="1"/>
  <c r="AS538" i="5"/>
  <c r="AR538" i="5"/>
  <c r="AT538" i="5" s="1"/>
  <c r="AS537" i="5"/>
  <c r="AR537" i="5"/>
  <c r="AT537" i="5" s="1"/>
  <c r="AS536" i="5"/>
  <c r="AR536" i="5"/>
  <c r="AT536" i="5" s="1"/>
  <c r="AS535" i="5"/>
  <c r="AR535" i="5"/>
  <c r="AT535" i="5" s="1"/>
  <c r="AS534" i="5"/>
  <c r="AR534" i="5"/>
  <c r="AT534" i="5" s="1"/>
  <c r="AS533" i="5"/>
  <c r="AR533" i="5"/>
  <c r="AT533" i="5" s="1"/>
  <c r="AS532" i="5"/>
  <c r="AR532" i="5"/>
  <c r="AT532" i="5" s="1"/>
  <c r="AS531" i="5"/>
  <c r="AR531" i="5"/>
  <c r="AT531" i="5" s="1"/>
  <c r="AS530" i="5"/>
  <c r="AR530" i="5"/>
  <c r="AT530" i="5" s="1"/>
  <c r="AS529" i="5"/>
  <c r="AR529" i="5"/>
  <c r="AT529" i="5" s="1"/>
  <c r="AS528" i="5"/>
  <c r="AR528" i="5"/>
  <c r="AT528" i="5" s="1"/>
  <c r="AS527" i="5"/>
  <c r="AR527" i="5"/>
  <c r="AT527" i="5" s="1"/>
  <c r="AS526" i="5"/>
  <c r="AR526" i="5"/>
  <c r="AT526" i="5" s="1"/>
  <c r="AS525" i="5"/>
  <c r="AR525" i="5"/>
  <c r="AT525" i="5" s="1"/>
  <c r="AS524" i="5"/>
  <c r="AR524" i="5"/>
  <c r="AT524" i="5" s="1"/>
  <c r="AS523" i="5"/>
  <c r="AR523" i="5"/>
  <c r="AT523" i="5" s="1"/>
  <c r="AS522" i="5"/>
  <c r="AR522" i="5"/>
  <c r="AT522" i="5" s="1"/>
  <c r="AS521" i="5"/>
  <c r="AR521" i="5"/>
  <c r="AT521" i="5" s="1"/>
  <c r="AS520" i="5"/>
  <c r="AR520" i="5"/>
  <c r="AT520" i="5" s="1"/>
  <c r="AS519" i="5"/>
  <c r="AR519" i="5"/>
  <c r="AT519" i="5" s="1"/>
  <c r="AS518" i="5"/>
  <c r="AR518" i="5"/>
  <c r="AT518" i="5" s="1"/>
  <c r="AS517" i="5"/>
  <c r="AR517" i="5"/>
  <c r="AT517" i="5" s="1"/>
  <c r="AS516" i="5"/>
  <c r="AR516" i="5"/>
  <c r="AT516" i="5" s="1"/>
  <c r="AS515" i="5"/>
  <c r="AR515" i="5"/>
  <c r="AT515" i="5" s="1"/>
  <c r="AS514" i="5"/>
  <c r="AR514" i="5"/>
  <c r="AT514" i="5" s="1"/>
  <c r="AS513" i="5"/>
  <c r="AR513" i="5"/>
  <c r="AT513" i="5" s="1"/>
  <c r="AS512" i="5"/>
  <c r="AR512" i="5"/>
  <c r="AT512" i="5" s="1"/>
  <c r="AS511" i="5"/>
  <c r="AR511" i="5"/>
  <c r="AT511" i="5" s="1"/>
  <c r="AS510" i="5"/>
  <c r="AR510" i="5"/>
  <c r="AT510" i="5" s="1"/>
  <c r="AS509" i="5"/>
  <c r="AR509" i="5"/>
  <c r="AT509" i="5" s="1"/>
  <c r="AS508" i="5"/>
  <c r="AR508" i="5"/>
  <c r="AT508" i="5" s="1"/>
  <c r="AS507" i="5"/>
  <c r="AR507" i="5"/>
  <c r="AT507" i="5" s="1"/>
  <c r="AS506" i="5"/>
  <c r="AR506" i="5"/>
  <c r="AT506" i="5" s="1"/>
  <c r="AS505" i="5"/>
  <c r="AR505" i="5"/>
  <c r="AT505" i="5" s="1"/>
  <c r="AS504" i="5"/>
  <c r="AR504" i="5"/>
  <c r="AT504" i="5" s="1"/>
  <c r="AS503" i="5"/>
  <c r="AR503" i="5"/>
  <c r="AT503" i="5" s="1"/>
  <c r="AS502" i="5"/>
  <c r="AR502" i="5"/>
  <c r="AT502" i="5" s="1"/>
  <c r="AS501" i="5"/>
  <c r="AR501" i="5"/>
  <c r="AT501" i="5" s="1"/>
  <c r="AS500" i="5"/>
  <c r="AR500" i="5"/>
  <c r="AT500" i="5" s="1"/>
  <c r="AS499" i="5"/>
  <c r="AR499" i="5"/>
  <c r="AT499" i="5" s="1"/>
  <c r="AS498" i="5"/>
  <c r="AR498" i="5"/>
  <c r="AT498" i="5" s="1"/>
  <c r="AS497" i="5"/>
  <c r="AR497" i="5"/>
  <c r="AT497" i="5" s="1"/>
  <c r="AS496" i="5"/>
  <c r="AR496" i="5"/>
  <c r="AT496" i="5" s="1"/>
  <c r="AS495" i="5"/>
  <c r="AR495" i="5"/>
  <c r="AT495" i="5" s="1"/>
  <c r="AS494" i="5"/>
  <c r="AR494" i="5"/>
  <c r="AT494" i="5" s="1"/>
  <c r="AS493" i="5"/>
  <c r="AR493" i="5"/>
  <c r="AT493" i="5" s="1"/>
  <c r="AS492" i="5"/>
  <c r="AR492" i="5"/>
  <c r="AT492" i="5" s="1"/>
  <c r="AS491" i="5"/>
  <c r="AR491" i="5"/>
  <c r="AT491" i="5" s="1"/>
  <c r="AS490" i="5"/>
  <c r="AR490" i="5"/>
  <c r="AT490" i="5" s="1"/>
  <c r="AS489" i="5"/>
  <c r="AR489" i="5"/>
  <c r="AT489" i="5" s="1"/>
  <c r="AS488" i="5"/>
  <c r="AR488" i="5"/>
  <c r="AT488" i="5" s="1"/>
  <c r="AS487" i="5"/>
  <c r="AR487" i="5"/>
  <c r="AT487" i="5" s="1"/>
  <c r="AS486" i="5"/>
  <c r="AR486" i="5"/>
  <c r="AT486" i="5" s="1"/>
  <c r="AS485" i="5"/>
  <c r="AR485" i="5"/>
  <c r="AT485" i="5" s="1"/>
  <c r="AS484" i="5"/>
  <c r="AR484" i="5"/>
  <c r="AT484" i="5" s="1"/>
  <c r="AS483" i="5"/>
  <c r="AR483" i="5"/>
  <c r="AT483" i="5" s="1"/>
  <c r="AS482" i="5"/>
  <c r="AR482" i="5"/>
  <c r="AT482" i="5" s="1"/>
  <c r="AS481" i="5"/>
  <c r="AR481" i="5"/>
  <c r="AT481" i="5" s="1"/>
  <c r="AS480" i="5"/>
  <c r="AR480" i="5"/>
  <c r="AT480" i="5" s="1"/>
  <c r="AS479" i="5"/>
  <c r="AR479" i="5"/>
  <c r="AT479" i="5" s="1"/>
  <c r="AS478" i="5"/>
  <c r="AR478" i="5"/>
  <c r="AT478" i="5" s="1"/>
  <c r="AS477" i="5"/>
  <c r="AR477" i="5"/>
  <c r="AT477" i="5" s="1"/>
  <c r="AS476" i="5"/>
  <c r="AR476" i="5"/>
  <c r="AT476" i="5" s="1"/>
  <c r="AS475" i="5"/>
  <c r="AR475" i="5"/>
  <c r="AT475" i="5" s="1"/>
  <c r="AS474" i="5"/>
  <c r="AR474" i="5"/>
  <c r="AT474" i="5" s="1"/>
  <c r="AS473" i="5"/>
  <c r="AR473" i="5"/>
  <c r="AT473" i="5" s="1"/>
  <c r="AS472" i="5"/>
  <c r="AR472" i="5"/>
  <c r="AT472" i="5" s="1"/>
  <c r="AS471" i="5"/>
  <c r="AR471" i="5"/>
  <c r="AT471" i="5" s="1"/>
  <c r="AS470" i="5"/>
  <c r="AR470" i="5"/>
  <c r="AT470" i="5" s="1"/>
  <c r="AS469" i="5"/>
  <c r="AR469" i="5"/>
  <c r="AT469" i="5" s="1"/>
  <c r="AS468" i="5"/>
  <c r="AR468" i="5"/>
  <c r="AT468" i="5" s="1"/>
  <c r="AS467" i="5"/>
  <c r="AR467" i="5"/>
  <c r="AT467" i="5" s="1"/>
  <c r="AS466" i="5"/>
  <c r="AR466" i="5"/>
  <c r="AT466" i="5" s="1"/>
  <c r="AS465" i="5"/>
  <c r="AR465" i="5"/>
  <c r="AT465" i="5" s="1"/>
  <c r="AS464" i="5"/>
  <c r="AR464" i="5"/>
  <c r="AT464" i="5" s="1"/>
  <c r="AS463" i="5"/>
  <c r="AR463" i="5"/>
  <c r="AT463" i="5" s="1"/>
  <c r="AS462" i="5"/>
  <c r="AR462" i="5"/>
  <c r="AT462" i="5" s="1"/>
  <c r="AS461" i="5"/>
  <c r="AR461" i="5"/>
  <c r="AT461" i="5" s="1"/>
  <c r="AS460" i="5"/>
  <c r="AR460" i="5"/>
  <c r="AT460" i="5" s="1"/>
  <c r="AS459" i="5"/>
  <c r="AR459" i="5"/>
  <c r="AT459" i="5" s="1"/>
  <c r="AS458" i="5"/>
  <c r="AR458" i="5"/>
  <c r="AT458" i="5" s="1"/>
  <c r="AS457" i="5"/>
  <c r="AR457" i="5"/>
  <c r="AT457" i="5" s="1"/>
  <c r="AS456" i="5"/>
  <c r="AR456" i="5"/>
  <c r="AT456" i="5" s="1"/>
  <c r="AS455" i="5"/>
  <c r="AR455" i="5"/>
  <c r="AT455" i="5" s="1"/>
  <c r="AS454" i="5"/>
  <c r="AR454" i="5"/>
  <c r="AT454" i="5" s="1"/>
  <c r="AS453" i="5"/>
  <c r="AR453" i="5"/>
  <c r="AT453" i="5" s="1"/>
  <c r="AS452" i="5"/>
  <c r="AR452" i="5"/>
  <c r="AT452" i="5" s="1"/>
  <c r="AS451" i="5"/>
  <c r="AR451" i="5"/>
  <c r="AT451" i="5" s="1"/>
  <c r="AS450" i="5"/>
  <c r="AR450" i="5"/>
  <c r="AT450" i="5" s="1"/>
  <c r="AS449" i="5"/>
  <c r="AR449" i="5"/>
  <c r="AT449" i="5" s="1"/>
  <c r="AS448" i="5"/>
  <c r="AR448" i="5"/>
  <c r="AT448" i="5" s="1"/>
  <c r="AS447" i="5"/>
  <c r="AR447" i="5"/>
  <c r="AT447" i="5" s="1"/>
  <c r="AS446" i="5"/>
  <c r="AR446" i="5"/>
  <c r="AT446" i="5" s="1"/>
  <c r="AS445" i="5"/>
  <c r="AR445" i="5"/>
  <c r="AT445" i="5" s="1"/>
  <c r="AS444" i="5"/>
  <c r="AR444" i="5"/>
  <c r="AT444" i="5" s="1"/>
  <c r="AS443" i="5"/>
  <c r="AR443" i="5"/>
  <c r="AT443" i="5" s="1"/>
  <c r="AS442" i="5"/>
  <c r="AR442" i="5"/>
  <c r="AT442" i="5" s="1"/>
  <c r="AS441" i="5"/>
  <c r="AR441" i="5"/>
  <c r="AT441" i="5" s="1"/>
  <c r="AS440" i="5"/>
  <c r="AR440" i="5"/>
  <c r="AT440" i="5" s="1"/>
  <c r="AS439" i="5"/>
  <c r="AR439" i="5"/>
  <c r="AT439" i="5" s="1"/>
  <c r="AS438" i="5"/>
  <c r="AR438" i="5"/>
  <c r="AT438" i="5" s="1"/>
  <c r="AS437" i="5"/>
  <c r="AR437" i="5"/>
  <c r="AT437" i="5" s="1"/>
  <c r="AS436" i="5"/>
  <c r="AR436" i="5"/>
  <c r="AT436" i="5" s="1"/>
  <c r="AS435" i="5"/>
  <c r="AR435" i="5"/>
  <c r="AT435" i="5" s="1"/>
  <c r="AS434" i="5"/>
  <c r="AR434" i="5"/>
  <c r="AT434" i="5" s="1"/>
  <c r="AS433" i="5"/>
  <c r="AR433" i="5"/>
  <c r="AT433" i="5" s="1"/>
  <c r="AS432" i="5"/>
  <c r="AR432" i="5"/>
  <c r="AT432" i="5" s="1"/>
  <c r="AS431" i="5"/>
  <c r="AR431" i="5"/>
  <c r="AT431" i="5" s="1"/>
  <c r="AS430" i="5"/>
  <c r="AR430" i="5"/>
  <c r="AT430" i="5" s="1"/>
  <c r="AS429" i="5"/>
  <c r="AR429" i="5"/>
  <c r="AT429" i="5" s="1"/>
  <c r="AS428" i="5"/>
  <c r="AR428" i="5"/>
  <c r="AT428" i="5" s="1"/>
  <c r="AS427" i="5"/>
  <c r="AR427" i="5"/>
  <c r="AT427" i="5" s="1"/>
  <c r="AS426" i="5"/>
  <c r="AR426" i="5"/>
  <c r="AT426" i="5" s="1"/>
  <c r="AS425" i="5"/>
  <c r="AR425" i="5"/>
  <c r="AT425" i="5" s="1"/>
  <c r="AS424" i="5"/>
  <c r="AR424" i="5"/>
  <c r="AT424" i="5" s="1"/>
  <c r="AS423" i="5"/>
  <c r="AR423" i="5"/>
  <c r="AT423" i="5" s="1"/>
  <c r="AS422" i="5"/>
  <c r="AR422" i="5"/>
  <c r="AT422" i="5" s="1"/>
  <c r="AS421" i="5"/>
  <c r="AR421" i="5"/>
  <c r="AT421" i="5" s="1"/>
  <c r="AS420" i="5"/>
  <c r="AR420" i="5"/>
  <c r="AT420" i="5" s="1"/>
  <c r="AS419" i="5"/>
  <c r="AR419" i="5"/>
  <c r="AT419" i="5" s="1"/>
  <c r="AS418" i="5"/>
  <c r="AR418" i="5"/>
  <c r="AT418" i="5" s="1"/>
  <c r="AS417" i="5"/>
  <c r="AR417" i="5"/>
  <c r="AT417" i="5" s="1"/>
  <c r="AS416" i="5"/>
  <c r="AR416" i="5"/>
  <c r="AT416" i="5" s="1"/>
  <c r="AS415" i="5"/>
  <c r="AR415" i="5"/>
  <c r="AT415" i="5" s="1"/>
  <c r="AS414" i="5"/>
  <c r="AR414" i="5"/>
  <c r="AT414" i="5" s="1"/>
  <c r="AS413" i="5"/>
  <c r="AR413" i="5"/>
  <c r="AT413" i="5" s="1"/>
  <c r="AS412" i="5"/>
  <c r="AR412" i="5"/>
  <c r="AT412" i="5" s="1"/>
  <c r="AS411" i="5"/>
  <c r="AR411" i="5"/>
  <c r="AT411" i="5" s="1"/>
  <c r="AS410" i="5"/>
  <c r="AR410" i="5"/>
  <c r="AT410" i="5" s="1"/>
  <c r="AS409" i="5"/>
  <c r="AR409" i="5"/>
  <c r="AT409" i="5" s="1"/>
  <c r="AS408" i="5"/>
  <c r="AR408" i="5"/>
  <c r="AT408" i="5" s="1"/>
  <c r="AS407" i="5"/>
  <c r="AR407" i="5"/>
  <c r="AT407" i="5" s="1"/>
  <c r="AS406" i="5"/>
  <c r="AR406" i="5"/>
  <c r="AT406" i="5" s="1"/>
  <c r="AS405" i="5"/>
  <c r="AR405" i="5"/>
  <c r="AT405" i="5" s="1"/>
  <c r="AS404" i="5"/>
  <c r="AR404" i="5"/>
  <c r="AT404" i="5" s="1"/>
  <c r="AS403" i="5"/>
  <c r="AR403" i="5"/>
  <c r="AT403" i="5" s="1"/>
  <c r="AS402" i="5"/>
  <c r="AR402" i="5"/>
  <c r="AT402" i="5" s="1"/>
  <c r="AS401" i="5"/>
  <c r="AR401" i="5"/>
  <c r="AT401" i="5" s="1"/>
  <c r="AS400" i="5"/>
  <c r="AR400" i="5"/>
  <c r="AT400" i="5" s="1"/>
  <c r="AS399" i="5"/>
  <c r="AR399" i="5"/>
  <c r="AT399" i="5" s="1"/>
  <c r="AS398" i="5"/>
  <c r="AR398" i="5"/>
  <c r="AT398" i="5" s="1"/>
  <c r="AS397" i="5"/>
  <c r="AR397" i="5"/>
  <c r="AT397" i="5" s="1"/>
  <c r="AS396" i="5"/>
  <c r="AR396" i="5"/>
  <c r="AT396" i="5" s="1"/>
  <c r="AS395" i="5"/>
  <c r="AR395" i="5"/>
  <c r="AT395" i="5" s="1"/>
  <c r="AS394" i="5"/>
  <c r="AR394" i="5"/>
  <c r="AT394" i="5" s="1"/>
  <c r="AS393" i="5"/>
  <c r="AR393" i="5"/>
  <c r="AT393" i="5" s="1"/>
  <c r="AS392" i="5"/>
  <c r="AR392" i="5"/>
  <c r="AT392" i="5" s="1"/>
  <c r="AS391" i="5"/>
  <c r="AR391" i="5"/>
  <c r="AT391" i="5" s="1"/>
  <c r="AS390" i="5"/>
  <c r="AR390" i="5"/>
  <c r="AT390" i="5" s="1"/>
  <c r="AS389" i="5"/>
  <c r="AR389" i="5"/>
  <c r="AT389" i="5" s="1"/>
  <c r="AS388" i="5"/>
  <c r="AR388" i="5"/>
  <c r="AT388" i="5" s="1"/>
  <c r="AS387" i="5"/>
  <c r="AR387" i="5"/>
  <c r="AT387" i="5" s="1"/>
  <c r="AS386" i="5"/>
  <c r="AR386" i="5"/>
  <c r="AT386" i="5" s="1"/>
  <c r="AS385" i="5"/>
  <c r="AR385" i="5"/>
  <c r="AT385" i="5" s="1"/>
  <c r="AS384" i="5"/>
  <c r="AR384" i="5"/>
  <c r="AT384" i="5" s="1"/>
  <c r="AS383" i="5"/>
  <c r="AR383" i="5"/>
  <c r="AT383" i="5" s="1"/>
  <c r="AS382" i="5"/>
  <c r="AR382" i="5"/>
  <c r="AT382" i="5" s="1"/>
  <c r="AS381" i="5"/>
  <c r="AR381" i="5"/>
  <c r="AT381" i="5" s="1"/>
  <c r="AS380" i="5"/>
  <c r="AR380" i="5"/>
  <c r="AT380" i="5" s="1"/>
  <c r="AS379" i="5"/>
  <c r="AR379" i="5"/>
  <c r="AT379" i="5" s="1"/>
  <c r="AS378" i="5"/>
  <c r="AR378" i="5"/>
  <c r="AT378" i="5" s="1"/>
  <c r="AS377" i="5"/>
  <c r="AR377" i="5"/>
  <c r="AT377" i="5" s="1"/>
  <c r="AS376" i="5"/>
  <c r="AR376" i="5"/>
  <c r="AT376" i="5" s="1"/>
  <c r="AS375" i="5"/>
  <c r="AR375" i="5"/>
  <c r="AT375" i="5" s="1"/>
  <c r="AS374" i="5"/>
  <c r="AR374" i="5"/>
  <c r="AT374" i="5" s="1"/>
  <c r="AS373" i="5"/>
  <c r="AR373" i="5"/>
  <c r="AT373" i="5" s="1"/>
  <c r="AS372" i="5"/>
  <c r="AR372" i="5"/>
  <c r="AT372" i="5" s="1"/>
  <c r="AS371" i="5"/>
  <c r="AR371" i="5"/>
  <c r="AT371" i="5" s="1"/>
  <c r="AS370" i="5"/>
  <c r="AR370" i="5"/>
  <c r="AT370" i="5" s="1"/>
  <c r="AS369" i="5"/>
  <c r="AR369" i="5"/>
  <c r="AT369" i="5" s="1"/>
  <c r="AS368" i="5"/>
  <c r="AR368" i="5"/>
  <c r="AT368" i="5" s="1"/>
  <c r="AS367" i="5"/>
  <c r="AR367" i="5"/>
  <c r="AT367" i="5" s="1"/>
  <c r="AS366" i="5"/>
  <c r="AR366" i="5"/>
  <c r="AT366" i="5" s="1"/>
  <c r="AS365" i="5"/>
  <c r="AR365" i="5"/>
  <c r="AT365" i="5" s="1"/>
  <c r="AS364" i="5"/>
  <c r="AR364" i="5"/>
  <c r="AT364" i="5" s="1"/>
  <c r="AS363" i="5"/>
  <c r="AR363" i="5"/>
  <c r="AT363" i="5" s="1"/>
  <c r="AS362" i="5"/>
  <c r="AR362" i="5"/>
  <c r="AT362" i="5" s="1"/>
  <c r="AS361" i="5"/>
  <c r="AR361" i="5"/>
  <c r="AT361" i="5" s="1"/>
  <c r="AS360" i="5"/>
  <c r="AR360" i="5"/>
  <c r="AT360" i="5" s="1"/>
  <c r="AS359" i="5"/>
  <c r="AR359" i="5"/>
  <c r="AT359" i="5" s="1"/>
  <c r="AS358" i="5"/>
  <c r="AR358" i="5"/>
  <c r="AT358" i="5" s="1"/>
  <c r="AS357" i="5"/>
  <c r="AR357" i="5"/>
  <c r="AT357" i="5" s="1"/>
  <c r="AS356" i="5"/>
  <c r="AR356" i="5"/>
  <c r="AT356" i="5" s="1"/>
  <c r="AS355" i="5"/>
  <c r="AR355" i="5"/>
  <c r="AT355" i="5" s="1"/>
  <c r="AS354" i="5"/>
  <c r="AR354" i="5"/>
  <c r="AT354" i="5" s="1"/>
  <c r="AS353" i="5"/>
  <c r="AR353" i="5"/>
  <c r="AT353" i="5" s="1"/>
  <c r="AS352" i="5"/>
  <c r="AR352" i="5"/>
  <c r="AT352" i="5" s="1"/>
  <c r="AS351" i="5"/>
  <c r="AR351" i="5"/>
  <c r="AT351" i="5" s="1"/>
  <c r="AS350" i="5"/>
  <c r="AR350" i="5"/>
  <c r="AT350" i="5" s="1"/>
  <c r="AS349" i="5"/>
  <c r="AR349" i="5"/>
  <c r="AT349" i="5" s="1"/>
  <c r="AS348" i="5"/>
  <c r="AR348" i="5"/>
  <c r="AT348" i="5" s="1"/>
  <c r="AS347" i="5"/>
  <c r="AR347" i="5"/>
  <c r="AT347" i="5" s="1"/>
  <c r="AS346" i="5"/>
  <c r="AR346" i="5"/>
  <c r="AT346" i="5" s="1"/>
  <c r="AS345" i="5"/>
  <c r="AR345" i="5"/>
  <c r="AT345" i="5" s="1"/>
  <c r="AS344" i="5"/>
  <c r="AR344" i="5"/>
  <c r="AT344" i="5" s="1"/>
  <c r="AS343" i="5"/>
  <c r="AR343" i="5"/>
  <c r="AT343" i="5" s="1"/>
  <c r="AS342" i="5"/>
  <c r="AR342" i="5"/>
  <c r="AT342" i="5" s="1"/>
  <c r="AS341" i="5"/>
  <c r="AR341" i="5"/>
  <c r="AT341" i="5" s="1"/>
  <c r="AS340" i="5"/>
  <c r="AR340" i="5"/>
  <c r="AT340" i="5" s="1"/>
  <c r="AS339" i="5"/>
  <c r="AR339" i="5"/>
  <c r="AT339" i="5" s="1"/>
  <c r="AS338" i="5"/>
  <c r="AR338" i="5"/>
  <c r="AT338" i="5" s="1"/>
  <c r="AS337" i="5"/>
  <c r="AR337" i="5"/>
  <c r="AT337" i="5" s="1"/>
  <c r="AS336" i="5"/>
  <c r="AR336" i="5"/>
  <c r="AT336" i="5" s="1"/>
  <c r="AS335" i="5"/>
  <c r="AR335" i="5"/>
  <c r="AT335" i="5" s="1"/>
  <c r="AS334" i="5"/>
  <c r="AR334" i="5"/>
  <c r="AT334" i="5" s="1"/>
  <c r="AS333" i="5"/>
  <c r="AR333" i="5"/>
  <c r="AT333" i="5" s="1"/>
  <c r="AS332" i="5"/>
  <c r="AR332" i="5"/>
  <c r="AT332" i="5" s="1"/>
  <c r="AS331" i="5"/>
  <c r="AR331" i="5"/>
  <c r="AT331" i="5" s="1"/>
  <c r="AS330" i="5"/>
  <c r="AR330" i="5"/>
  <c r="AT330" i="5" s="1"/>
  <c r="AS329" i="5"/>
  <c r="AR329" i="5"/>
  <c r="AT329" i="5" s="1"/>
  <c r="AS328" i="5"/>
  <c r="AR328" i="5"/>
  <c r="AT328" i="5" s="1"/>
  <c r="AS327" i="5"/>
  <c r="AR327" i="5"/>
  <c r="AT327" i="5" s="1"/>
  <c r="AS326" i="5"/>
  <c r="AR326" i="5"/>
  <c r="AT326" i="5" s="1"/>
  <c r="AS325" i="5"/>
  <c r="AR325" i="5"/>
  <c r="AT325" i="5" s="1"/>
  <c r="AS324" i="5"/>
  <c r="AR324" i="5"/>
  <c r="AT324" i="5" s="1"/>
  <c r="AS323" i="5"/>
  <c r="AR323" i="5"/>
  <c r="AT323" i="5" s="1"/>
  <c r="AS322" i="5"/>
  <c r="AR322" i="5"/>
  <c r="AT322" i="5" s="1"/>
  <c r="AS321" i="5"/>
  <c r="AR321" i="5"/>
  <c r="AT321" i="5" s="1"/>
  <c r="AS320" i="5"/>
  <c r="AR320" i="5"/>
  <c r="AT320" i="5" s="1"/>
  <c r="AS319" i="5"/>
  <c r="AR319" i="5"/>
  <c r="AT319" i="5" s="1"/>
  <c r="AS318" i="5"/>
  <c r="AR318" i="5"/>
  <c r="AT318" i="5" s="1"/>
  <c r="AS317" i="5"/>
  <c r="AR317" i="5"/>
  <c r="AT317" i="5" s="1"/>
  <c r="AS316" i="5"/>
  <c r="AR316" i="5"/>
  <c r="AT316" i="5" s="1"/>
  <c r="AS315" i="5"/>
  <c r="AR315" i="5"/>
  <c r="AT315" i="5" s="1"/>
  <c r="AS314" i="5"/>
  <c r="AR314" i="5"/>
  <c r="AT314" i="5" s="1"/>
  <c r="AS313" i="5"/>
  <c r="AR313" i="5"/>
  <c r="AT313" i="5" s="1"/>
  <c r="AS312" i="5"/>
  <c r="AR312" i="5"/>
  <c r="AT312" i="5" s="1"/>
  <c r="AS311" i="5"/>
  <c r="AR311" i="5"/>
  <c r="AT311" i="5" s="1"/>
  <c r="AS310" i="5"/>
  <c r="AR310" i="5"/>
  <c r="AT310" i="5" s="1"/>
  <c r="AS309" i="5"/>
  <c r="AR309" i="5"/>
  <c r="AT309" i="5" s="1"/>
  <c r="AS308" i="5"/>
  <c r="AR308" i="5"/>
  <c r="AT308" i="5" s="1"/>
  <c r="AS307" i="5"/>
  <c r="AR307" i="5"/>
  <c r="AT307" i="5" s="1"/>
  <c r="AS306" i="5"/>
  <c r="AR306" i="5"/>
  <c r="AT306" i="5" s="1"/>
  <c r="AS305" i="5"/>
  <c r="AR305" i="5"/>
  <c r="AT305" i="5" s="1"/>
  <c r="AS304" i="5"/>
  <c r="AR304" i="5"/>
  <c r="AT304" i="5" s="1"/>
  <c r="AS303" i="5"/>
  <c r="AR303" i="5"/>
  <c r="AT303" i="5" s="1"/>
  <c r="AS302" i="5"/>
  <c r="AR302" i="5"/>
  <c r="AT302" i="5" s="1"/>
  <c r="AS301" i="5"/>
  <c r="AR301" i="5"/>
  <c r="AT301" i="5" s="1"/>
  <c r="AS300" i="5"/>
  <c r="AR300" i="5"/>
  <c r="AT300" i="5" s="1"/>
  <c r="AS299" i="5"/>
  <c r="AR299" i="5"/>
  <c r="AT299" i="5" s="1"/>
  <c r="AS298" i="5"/>
  <c r="AR298" i="5"/>
  <c r="AT298" i="5" s="1"/>
  <c r="AS297" i="5"/>
  <c r="AR297" i="5"/>
  <c r="AT297" i="5" s="1"/>
  <c r="AS296" i="5"/>
  <c r="AR296" i="5"/>
  <c r="AT296" i="5" s="1"/>
  <c r="AS295" i="5"/>
  <c r="AR295" i="5"/>
  <c r="AT295" i="5" s="1"/>
  <c r="AS294" i="5"/>
  <c r="AR294" i="5"/>
  <c r="AT294" i="5" s="1"/>
  <c r="AS293" i="5"/>
  <c r="AR293" i="5"/>
  <c r="AT293" i="5" s="1"/>
  <c r="AS292" i="5"/>
  <c r="AR292" i="5"/>
  <c r="AT292" i="5" s="1"/>
  <c r="AS291" i="5"/>
  <c r="AR291" i="5"/>
  <c r="AT291" i="5" s="1"/>
  <c r="AS290" i="5"/>
  <c r="AR290" i="5"/>
  <c r="AT290" i="5" s="1"/>
  <c r="AS289" i="5"/>
  <c r="AR289" i="5"/>
  <c r="AT289" i="5" s="1"/>
  <c r="AS288" i="5"/>
  <c r="AR288" i="5"/>
  <c r="AT288" i="5" s="1"/>
  <c r="AS287" i="5"/>
  <c r="AR287" i="5"/>
  <c r="AT287" i="5" s="1"/>
  <c r="AS286" i="5"/>
  <c r="AR286" i="5"/>
  <c r="AT286" i="5" s="1"/>
  <c r="AS285" i="5"/>
  <c r="AR285" i="5"/>
  <c r="AT285" i="5" s="1"/>
  <c r="AS284" i="5"/>
  <c r="AR284" i="5"/>
  <c r="AT284" i="5" s="1"/>
  <c r="AS283" i="5"/>
  <c r="AR283" i="5"/>
  <c r="AT283" i="5" s="1"/>
  <c r="AS282" i="5"/>
  <c r="AR282" i="5"/>
  <c r="AT282" i="5" s="1"/>
  <c r="AS281" i="5"/>
  <c r="AR281" i="5"/>
  <c r="AT281" i="5" s="1"/>
  <c r="AS280" i="5"/>
  <c r="AR280" i="5"/>
  <c r="AT280" i="5" s="1"/>
  <c r="AS279" i="5"/>
  <c r="AR279" i="5"/>
  <c r="AT279" i="5" s="1"/>
  <c r="AS278" i="5"/>
  <c r="AR278" i="5"/>
  <c r="AT278" i="5" s="1"/>
  <c r="AS277" i="5"/>
  <c r="AR277" i="5"/>
  <c r="AT277" i="5" s="1"/>
  <c r="AS276" i="5"/>
  <c r="AR276" i="5"/>
  <c r="AT276" i="5" s="1"/>
  <c r="AS275" i="5"/>
  <c r="AR275" i="5"/>
  <c r="AT275" i="5" s="1"/>
  <c r="AS274" i="5"/>
  <c r="AR274" i="5"/>
  <c r="AT274" i="5" s="1"/>
  <c r="AS273" i="5"/>
  <c r="AR273" i="5"/>
  <c r="AT273" i="5" s="1"/>
  <c r="AS272" i="5"/>
  <c r="AR272" i="5"/>
  <c r="AT272" i="5" s="1"/>
  <c r="AS271" i="5"/>
  <c r="AR271" i="5"/>
  <c r="AT271" i="5" s="1"/>
  <c r="AS270" i="5"/>
  <c r="AR270" i="5"/>
  <c r="AT270" i="5" s="1"/>
  <c r="AS269" i="5"/>
  <c r="AR269" i="5"/>
  <c r="AT269" i="5" s="1"/>
  <c r="AS268" i="5"/>
  <c r="AR268" i="5"/>
  <c r="AT268" i="5" s="1"/>
  <c r="AS267" i="5"/>
  <c r="AR267" i="5"/>
  <c r="AT267" i="5" s="1"/>
  <c r="AS266" i="5"/>
  <c r="AR266" i="5"/>
  <c r="AT266" i="5" s="1"/>
  <c r="AS265" i="5"/>
  <c r="AR265" i="5"/>
  <c r="AT265" i="5" s="1"/>
  <c r="AS264" i="5"/>
  <c r="AR264" i="5"/>
  <c r="AT264" i="5" s="1"/>
  <c r="AS263" i="5"/>
  <c r="AR263" i="5"/>
  <c r="AT263" i="5" s="1"/>
  <c r="AS262" i="5"/>
  <c r="AR262" i="5"/>
  <c r="AT262" i="5" s="1"/>
  <c r="AS261" i="5"/>
  <c r="AR261" i="5"/>
  <c r="AT261" i="5" s="1"/>
  <c r="AS260" i="5"/>
  <c r="AR260" i="5"/>
  <c r="AT260" i="5" s="1"/>
  <c r="AS259" i="5"/>
  <c r="AR259" i="5"/>
  <c r="AT259" i="5" s="1"/>
  <c r="AS258" i="5"/>
  <c r="AR258" i="5"/>
  <c r="AT258" i="5" s="1"/>
  <c r="AS257" i="5"/>
  <c r="AR257" i="5"/>
  <c r="AT257" i="5" s="1"/>
  <c r="AS256" i="5"/>
  <c r="AR256" i="5"/>
  <c r="AT256" i="5" s="1"/>
  <c r="AS255" i="5"/>
  <c r="AR255" i="5"/>
  <c r="AT255" i="5" s="1"/>
  <c r="AS254" i="5"/>
  <c r="AR254" i="5"/>
  <c r="AT254" i="5" s="1"/>
  <c r="AS253" i="5"/>
  <c r="AR253" i="5"/>
  <c r="AT253" i="5" s="1"/>
  <c r="AS252" i="5"/>
  <c r="AR252" i="5"/>
  <c r="AT252" i="5" s="1"/>
  <c r="AS251" i="5"/>
  <c r="AR251" i="5"/>
  <c r="AT251" i="5" s="1"/>
  <c r="AS250" i="5"/>
  <c r="AR250" i="5"/>
  <c r="AT250" i="5" s="1"/>
  <c r="AS249" i="5"/>
  <c r="AR249" i="5"/>
  <c r="AT249" i="5" s="1"/>
  <c r="AS248" i="5"/>
  <c r="AR248" i="5"/>
  <c r="AT248" i="5" s="1"/>
  <c r="AS247" i="5"/>
  <c r="AR247" i="5"/>
  <c r="AT247" i="5" s="1"/>
  <c r="AS246" i="5"/>
  <c r="AR246" i="5"/>
  <c r="AT246" i="5" s="1"/>
  <c r="AS245" i="5"/>
  <c r="AR245" i="5"/>
  <c r="AT245" i="5" s="1"/>
  <c r="AS244" i="5"/>
  <c r="AR244" i="5"/>
  <c r="AT244" i="5" s="1"/>
  <c r="AS243" i="5"/>
  <c r="AR243" i="5"/>
  <c r="AT243" i="5" s="1"/>
  <c r="AS242" i="5"/>
  <c r="AR242" i="5"/>
  <c r="AT242" i="5" s="1"/>
  <c r="AS241" i="5"/>
  <c r="AR241" i="5"/>
  <c r="AT241" i="5" s="1"/>
  <c r="AS240" i="5"/>
  <c r="AR240" i="5"/>
  <c r="AT240" i="5" s="1"/>
  <c r="AS239" i="5"/>
  <c r="AR239" i="5"/>
  <c r="AT239" i="5" s="1"/>
  <c r="AS238" i="5"/>
  <c r="AR238" i="5"/>
  <c r="AT238" i="5" s="1"/>
  <c r="AS237" i="5"/>
  <c r="AR237" i="5"/>
  <c r="AT237" i="5" s="1"/>
  <c r="AS236" i="5"/>
  <c r="AR236" i="5"/>
  <c r="AT236" i="5" s="1"/>
  <c r="AS235" i="5"/>
  <c r="AR235" i="5"/>
  <c r="AT235" i="5" s="1"/>
  <c r="AS234" i="5"/>
  <c r="AR234" i="5"/>
  <c r="AT234" i="5" s="1"/>
  <c r="AS233" i="5"/>
  <c r="AR233" i="5"/>
  <c r="AT233" i="5" s="1"/>
  <c r="AS232" i="5"/>
  <c r="AR232" i="5"/>
  <c r="AT232" i="5" s="1"/>
  <c r="AS231" i="5"/>
  <c r="AR231" i="5"/>
  <c r="AT231" i="5" s="1"/>
  <c r="AS230" i="5"/>
  <c r="AR230" i="5"/>
  <c r="AT230" i="5" s="1"/>
  <c r="AS229" i="5"/>
  <c r="AR229" i="5"/>
  <c r="AT229" i="5" s="1"/>
  <c r="AS228" i="5"/>
  <c r="AR228" i="5"/>
  <c r="AT228" i="5" s="1"/>
  <c r="AS227" i="5"/>
  <c r="AR227" i="5"/>
  <c r="AT227" i="5" s="1"/>
  <c r="AS226" i="5"/>
  <c r="AR226" i="5"/>
  <c r="AT226" i="5" s="1"/>
  <c r="AS225" i="5"/>
  <c r="AR225" i="5"/>
  <c r="AT225" i="5" s="1"/>
  <c r="AS224" i="5"/>
  <c r="AR224" i="5"/>
  <c r="AT224" i="5" s="1"/>
  <c r="AS223" i="5"/>
  <c r="AR223" i="5"/>
  <c r="AT223" i="5" s="1"/>
  <c r="AS222" i="5"/>
  <c r="AR222" i="5"/>
  <c r="AT222" i="5" s="1"/>
  <c r="AS221" i="5"/>
  <c r="AR221" i="5"/>
  <c r="AT221" i="5" s="1"/>
  <c r="AS220" i="5"/>
  <c r="AR220" i="5"/>
  <c r="AT220" i="5" s="1"/>
  <c r="AS219" i="5"/>
  <c r="AR219" i="5"/>
  <c r="AT219" i="5" s="1"/>
  <c r="AS218" i="5"/>
  <c r="AR218" i="5"/>
  <c r="AT218" i="5" s="1"/>
  <c r="AS217" i="5"/>
  <c r="AR217" i="5"/>
  <c r="AT217" i="5" s="1"/>
  <c r="AS216" i="5"/>
  <c r="AR216" i="5"/>
  <c r="AT216" i="5" s="1"/>
  <c r="AS215" i="5"/>
  <c r="AR215" i="5"/>
  <c r="AT215" i="5" s="1"/>
  <c r="AS214" i="5"/>
  <c r="AR214" i="5"/>
  <c r="AT214" i="5" s="1"/>
  <c r="AS213" i="5"/>
  <c r="AR213" i="5"/>
  <c r="AT213" i="5" s="1"/>
  <c r="AS212" i="5"/>
  <c r="AR212" i="5"/>
  <c r="AT212" i="5" s="1"/>
  <c r="AS211" i="5"/>
  <c r="AR211" i="5"/>
  <c r="AT211" i="5" s="1"/>
  <c r="AS210" i="5"/>
  <c r="AR210" i="5"/>
  <c r="AT210" i="5" s="1"/>
  <c r="AS209" i="5"/>
  <c r="AR209" i="5"/>
  <c r="AT209" i="5" s="1"/>
  <c r="AS208" i="5"/>
  <c r="AR208" i="5"/>
  <c r="AT208" i="5" s="1"/>
  <c r="AS207" i="5"/>
  <c r="AR207" i="5"/>
  <c r="AT207" i="5" s="1"/>
  <c r="AS206" i="5"/>
  <c r="AR206" i="5"/>
  <c r="AT206" i="5" s="1"/>
  <c r="AS205" i="5"/>
  <c r="AR205" i="5"/>
  <c r="AT205" i="5" s="1"/>
  <c r="AS204" i="5"/>
  <c r="AR204" i="5"/>
  <c r="AT204" i="5" s="1"/>
  <c r="AS203" i="5"/>
  <c r="AR203" i="5"/>
  <c r="AT203" i="5" s="1"/>
  <c r="AS202" i="5"/>
  <c r="AR202" i="5"/>
  <c r="AT202" i="5" s="1"/>
  <c r="AS201" i="5"/>
  <c r="AR201" i="5"/>
  <c r="AT201" i="5" s="1"/>
  <c r="AS200" i="5"/>
  <c r="AR200" i="5"/>
  <c r="AT200" i="5" s="1"/>
  <c r="AS199" i="5"/>
  <c r="AR199" i="5"/>
  <c r="AT199" i="5" s="1"/>
  <c r="AS198" i="5"/>
  <c r="AR198" i="5"/>
  <c r="AT198" i="5" s="1"/>
  <c r="AS197" i="5"/>
  <c r="AR197" i="5"/>
  <c r="AT197" i="5" s="1"/>
  <c r="AS196" i="5"/>
  <c r="AR196" i="5"/>
  <c r="AT196" i="5" s="1"/>
  <c r="AS195" i="5"/>
  <c r="AR195" i="5"/>
  <c r="AT195" i="5" s="1"/>
  <c r="AS194" i="5"/>
  <c r="AR194" i="5"/>
  <c r="AT194" i="5" s="1"/>
  <c r="AS193" i="5"/>
  <c r="AR193" i="5"/>
  <c r="AT193" i="5" s="1"/>
  <c r="AS192" i="5"/>
  <c r="AR192" i="5"/>
  <c r="AT192" i="5" s="1"/>
  <c r="AS191" i="5"/>
  <c r="AR191" i="5"/>
  <c r="AT191" i="5" s="1"/>
  <c r="AS190" i="5"/>
  <c r="AR190" i="5"/>
  <c r="AT190" i="5" s="1"/>
  <c r="AS189" i="5"/>
  <c r="AR189" i="5"/>
  <c r="AT189" i="5" s="1"/>
  <c r="AS188" i="5"/>
  <c r="AR188" i="5"/>
  <c r="AT188" i="5" s="1"/>
  <c r="AS187" i="5"/>
  <c r="AR187" i="5"/>
  <c r="AT187" i="5" s="1"/>
  <c r="AS186" i="5"/>
  <c r="AR186" i="5"/>
  <c r="AT186" i="5" s="1"/>
  <c r="AS185" i="5"/>
  <c r="AR185" i="5"/>
  <c r="AT185" i="5" s="1"/>
  <c r="AS184" i="5"/>
  <c r="AR184" i="5"/>
  <c r="AT184" i="5" s="1"/>
  <c r="AS183" i="5"/>
  <c r="AR183" i="5"/>
  <c r="AT183" i="5" s="1"/>
  <c r="AS182" i="5"/>
  <c r="AR182" i="5"/>
  <c r="AT182" i="5" s="1"/>
  <c r="AS181" i="5"/>
  <c r="AR181" i="5"/>
  <c r="AT181" i="5" s="1"/>
  <c r="AS180" i="5"/>
  <c r="AR180" i="5"/>
  <c r="AT180" i="5" s="1"/>
  <c r="AS179" i="5"/>
  <c r="AR179" i="5"/>
  <c r="AT179" i="5" s="1"/>
  <c r="AS178" i="5"/>
  <c r="AR178" i="5"/>
  <c r="AT178" i="5" s="1"/>
  <c r="AS177" i="5"/>
  <c r="AR177" i="5"/>
  <c r="AT177" i="5" s="1"/>
  <c r="AS176" i="5"/>
  <c r="AR176" i="5"/>
  <c r="AT176" i="5" s="1"/>
  <c r="AS175" i="5"/>
  <c r="AR175" i="5"/>
  <c r="AT175" i="5" s="1"/>
  <c r="AS174" i="5"/>
  <c r="AR174" i="5"/>
  <c r="AT174" i="5" s="1"/>
  <c r="AS173" i="5"/>
  <c r="AR173" i="5"/>
  <c r="AT173" i="5" s="1"/>
  <c r="AS172" i="5"/>
  <c r="AR172" i="5"/>
  <c r="AT172" i="5" s="1"/>
  <c r="AS171" i="5"/>
  <c r="AR171" i="5"/>
  <c r="AT171" i="5" s="1"/>
  <c r="AS170" i="5"/>
  <c r="AR170" i="5"/>
  <c r="AT170" i="5" s="1"/>
  <c r="AS169" i="5"/>
  <c r="AR169" i="5"/>
  <c r="AT169" i="5" s="1"/>
  <c r="AS168" i="5"/>
  <c r="AR168" i="5"/>
  <c r="AT168" i="5" s="1"/>
  <c r="AS167" i="5"/>
  <c r="AR167" i="5"/>
  <c r="AT167" i="5" s="1"/>
  <c r="AS166" i="5"/>
  <c r="AR166" i="5"/>
  <c r="AT166" i="5" s="1"/>
  <c r="AS165" i="5"/>
  <c r="AR165" i="5"/>
  <c r="AT165" i="5" s="1"/>
  <c r="AS164" i="5"/>
  <c r="AR164" i="5"/>
  <c r="AT164" i="5" s="1"/>
  <c r="AS163" i="5"/>
  <c r="AR163" i="5"/>
  <c r="AT163" i="5" s="1"/>
  <c r="AS162" i="5"/>
  <c r="AR162" i="5"/>
  <c r="AT162" i="5" s="1"/>
  <c r="AS161" i="5"/>
  <c r="AR161" i="5"/>
  <c r="AT161" i="5" s="1"/>
  <c r="AS160" i="5"/>
  <c r="AR160" i="5"/>
  <c r="AT160" i="5" s="1"/>
  <c r="AS159" i="5"/>
  <c r="AR159" i="5"/>
  <c r="AT159" i="5" s="1"/>
  <c r="AS158" i="5"/>
  <c r="AR158" i="5"/>
  <c r="AT158" i="5" s="1"/>
  <c r="AS157" i="5"/>
  <c r="AR157" i="5"/>
  <c r="AT157" i="5" s="1"/>
  <c r="AS156" i="5"/>
  <c r="AR156" i="5"/>
  <c r="AT156" i="5" s="1"/>
  <c r="AS155" i="5"/>
  <c r="AR155" i="5"/>
  <c r="AT155" i="5" s="1"/>
  <c r="AS154" i="5"/>
  <c r="AR154" i="5"/>
  <c r="AT154" i="5" s="1"/>
  <c r="AS153" i="5"/>
  <c r="AR153" i="5"/>
  <c r="AT153" i="5" s="1"/>
  <c r="AS152" i="5"/>
  <c r="AR152" i="5"/>
  <c r="AT152" i="5" s="1"/>
  <c r="AS151" i="5"/>
  <c r="AR151" i="5"/>
  <c r="AT151" i="5" s="1"/>
  <c r="AS150" i="5"/>
  <c r="AR150" i="5"/>
  <c r="AT150" i="5" s="1"/>
  <c r="AS149" i="5"/>
  <c r="AR149" i="5"/>
  <c r="AT149" i="5" s="1"/>
  <c r="AS148" i="5"/>
  <c r="AR148" i="5"/>
  <c r="AT148" i="5" s="1"/>
  <c r="AS147" i="5"/>
  <c r="AR147" i="5"/>
  <c r="AT147" i="5" s="1"/>
  <c r="AS146" i="5"/>
  <c r="AR146" i="5"/>
  <c r="AT146" i="5" s="1"/>
  <c r="AS145" i="5"/>
  <c r="AR145" i="5"/>
  <c r="AT145" i="5" s="1"/>
  <c r="AS144" i="5"/>
  <c r="AR144" i="5"/>
  <c r="AT144" i="5" s="1"/>
  <c r="AS143" i="5"/>
  <c r="AR143" i="5"/>
  <c r="AT143" i="5" s="1"/>
  <c r="AS142" i="5"/>
  <c r="AR142" i="5"/>
  <c r="AT142" i="5" s="1"/>
  <c r="AS141" i="5"/>
  <c r="AR141" i="5"/>
  <c r="AT141" i="5" s="1"/>
  <c r="AS140" i="5"/>
  <c r="AR140" i="5"/>
  <c r="AT140" i="5" s="1"/>
  <c r="AS139" i="5"/>
  <c r="AR139" i="5"/>
  <c r="AT139" i="5" s="1"/>
  <c r="AS138" i="5"/>
  <c r="AR138" i="5"/>
  <c r="AT138" i="5" s="1"/>
  <c r="AS137" i="5"/>
  <c r="AR137" i="5"/>
  <c r="AT137" i="5" s="1"/>
  <c r="AS136" i="5"/>
  <c r="AR136" i="5"/>
  <c r="AT136" i="5" s="1"/>
  <c r="AS135" i="5"/>
  <c r="AR135" i="5"/>
  <c r="AT135" i="5" s="1"/>
  <c r="AS134" i="5"/>
  <c r="AR134" i="5"/>
  <c r="AT134" i="5" s="1"/>
  <c r="AS133" i="5"/>
  <c r="AR133" i="5"/>
  <c r="AT133" i="5" s="1"/>
  <c r="AS132" i="5"/>
  <c r="AR132" i="5"/>
  <c r="AT132" i="5" s="1"/>
  <c r="AS131" i="5"/>
  <c r="AR131" i="5"/>
  <c r="AT131" i="5" s="1"/>
  <c r="AS130" i="5"/>
  <c r="AR130" i="5"/>
  <c r="AT130" i="5" s="1"/>
  <c r="AS129" i="5"/>
  <c r="AR129" i="5"/>
  <c r="AT129" i="5" s="1"/>
  <c r="AS128" i="5"/>
  <c r="AR128" i="5"/>
  <c r="AT128" i="5" s="1"/>
  <c r="AS127" i="5"/>
  <c r="AR127" i="5"/>
  <c r="AT127" i="5" s="1"/>
  <c r="AS126" i="5"/>
  <c r="AR126" i="5"/>
  <c r="AT126" i="5" s="1"/>
  <c r="AS125" i="5"/>
  <c r="AR125" i="5"/>
  <c r="AT125" i="5" s="1"/>
  <c r="AS124" i="5"/>
  <c r="AR124" i="5"/>
  <c r="AT124" i="5" s="1"/>
  <c r="AS123" i="5"/>
  <c r="AR123" i="5"/>
  <c r="AT123" i="5" s="1"/>
  <c r="AS122" i="5"/>
  <c r="AR122" i="5"/>
  <c r="AT122" i="5" s="1"/>
  <c r="AS121" i="5"/>
  <c r="AR121" i="5"/>
  <c r="AT121" i="5" s="1"/>
  <c r="AS120" i="5"/>
  <c r="AR120" i="5"/>
  <c r="AT120" i="5" s="1"/>
  <c r="AS119" i="5"/>
  <c r="AR119" i="5"/>
  <c r="AT119" i="5" s="1"/>
  <c r="AS118" i="5"/>
  <c r="AR118" i="5"/>
  <c r="AT118" i="5" s="1"/>
  <c r="AS117" i="5"/>
  <c r="AR117" i="5"/>
  <c r="AT117" i="5" s="1"/>
  <c r="AS116" i="5"/>
  <c r="AR116" i="5"/>
  <c r="AT116" i="5" s="1"/>
  <c r="AS115" i="5"/>
  <c r="AR115" i="5"/>
  <c r="AT115" i="5" s="1"/>
  <c r="AS114" i="5"/>
  <c r="AR114" i="5"/>
  <c r="AT114" i="5" s="1"/>
  <c r="AS113" i="5"/>
  <c r="AR113" i="5"/>
  <c r="AT113" i="5" s="1"/>
  <c r="AS112" i="5"/>
  <c r="AR112" i="5"/>
  <c r="AT112" i="5" s="1"/>
  <c r="AS111" i="5"/>
  <c r="AR111" i="5"/>
  <c r="AT111" i="5" s="1"/>
  <c r="AS110" i="5"/>
  <c r="AR110" i="5"/>
  <c r="AT110" i="5" s="1"/>
  <c r="AS109" i="5"/>
  <c r="AR109" i="5"/>
  <c r="AT109" i="5" s="1"/>
  <c r="AS108" i="5"/>
  <c r="AR108" i="5"/>
  <c r="AT108" i="5" s="1"/>
  <c r="AS107" i="5"/>
  <c r="AR107" i="5"/>
  <c r="AT107" i="5" s="1"/>
  <c r="AS106" i="5"/>
  <c r="AR106" i="5"/>
  <c r="AT106" i="5" s="1"/>
  <c r="AS105" i="5"/>
  <c r="AR105" i="5"/>
  <c r="AT105" i="5" s="1"/>
  <c r="AS104" i="5"/>
  <c r="AR104" i="5"/>
  <c r="AT104" i="5" s="1"/>
  <c r="AS103" i="5"/>
  <c r="AR103" i="5"/>
  <c r="AT103" i="5" s="1"/>
  <c r="AS102" i="5"/>
  <c r="AR102" i="5"/>
  <c r="AT102" i="5" s="1"/>
  <c r="AS101" i="5"/>
  <c r="AR101" i="5"/>
  <c r="AT101" i="5" s="1"/>
  <c r="AS100" i="5"/>
  <c r="AR100" i="5"/>
  <c r="AT100" i="5" s="1"/>
  <c r="AS99" i="5"/>
  <c r="AR99" i="5"/>
  <c r="AT99" i="5" s="1"/>
  <c r="AS98" i="5"/>
  <c r="AR98" i="5"/>
  <c r="AT98" i="5" s="1"/>
  <c r="AS97" i="5"/>
  <c r="AR97" i="5"/>
  <c r="AT97" i="5" s="1"/>
  <c r="AS96" i="5"/>
  <c r="AR96" i="5"/>
  <c r="AT96" i="5" s="1"/>
  <c r="AS95" i="5"/>
  <c r="AR95" i="5"/>
  <c r="AT95" i="5" s="1"/>
  <c r="AS94" i="5"/>
  <c r="AR94" i="5"/>
  <c r="AT94" i="5" s="1"/>
  <c r="AS93" i="5"/>
  <c r="AR93" i="5"/>
  <c r="AT93" i="5" s="1"/>
  <c r="AS92" i="5"/>
  <c r="AR92" i="5"/>
  <c r="AT92" i="5" s="1"/>
  <c r="AS91" i="5"/>
  <c r="AR91" i="5"/>
  <c r="AT91" i="5" s="1"/>
  <c r="AS90" i="5"/>
  <c r="AR90" i="5"/>
  <c r="AT90" i="5" s="1"/>
  <c r="AS89" i="5"/>
  <c r="AR89" i="5"/>
  <c r="AT89" i="5" s="1"/>
  <c r="AS88" i="5"/>
  <c r="AR88" i="5"/>
  <c r="AT88" i="5" s="1"/>
  <c r="AS87" i="5"/>
  <c r="AR87" i="5"/>
  <c r="AT87" i="5" s="1"/>
  <c r="AS86" i="5"/>
  <c r="AR86" i="5"/>
  <c r="AT86" i="5" s="1"/>
  <c r="AS85" i="5"/>
  <c r="AR85" i="5"/>
  <c r="AT85" i="5" s="1"/>
  <c r="AS84" i="5"/>
  <c r="AR84" i="5"/>
  <c r="AT84" i="5" s="1"/>
  <c r="AS83" i="5"/>
  <c r="AR83" i="5"/>
  <c r="AT83" i="5" s="1"/>
  <c r="AS82" i="5"/>
  <c r="AR82" i="5"/>
  <c r="AT82" i="5" s="1"/>
  <c r="AS81" i="5"/>
  <c r="AR81" i="5"/>
  <c r="AT81" i="5" s="1"/>
  <c r="AS80" i="5"/>
  <c r="AR80" i="5"/>
  <c r="AT80" i="5" s="1"/>
  <c r="AS79" i="5"/>
  <c r="AR79" i="5"/>
  <c r="AT79" i="5" s="1"/>
  <c r="AS78" i="5"/>
  <c r="AR78" i="5"/>
  <c r="AT78" i="5" s="1"/>
  <c r="AS77" i="5"/>
  <c r="AR77" i="5"/>
  <c r="AT77" i="5" s="1"/>
  <c r="AS76" i="5"/>
  <c r="AR76" i="5"/>
  <c r="AT76" i="5" s="1"/>
  <c r="AS75" i="5"/>
  <c r="AR75" i="5"/>
  <c r="AT75" i="5" s="1"/>
  <c r="AS74" i="5"/>
  <c r="AR74" i="5"/>
  <c r="AT74" i="5" s="1"/>
  <c r="AS73" i="5"/>
  <c r="AR73" i="5"/>
  <c r="AT73" i="5" s="1"/>
  <c r="AS72" i="5"/>
  <c r="AR72" i="5"/>
  <c r="AT72" i="5" s="1"/>
  <c r="AS71" i="5"/>
  <c r="AR71" i="5"/>
  <c r="AT71" i="5" s="1"/>
  <c r="AS70" i="5"/>
  <c r="AR70" i="5"/>
  <c r="AT70" i="5" s="1"/>
  <c r="AS69" i="5"/>
  <c r="AR69" i="5"/>
  <c r="AT69" i="5" s="1"/>
  <c r="AS68" i="5"/>
  <c r="AR68" i="5"/>
  <c r="AT68" i="5" s="1"/>
  <c r="AS67" i="5"/>
  <c r="AR67" i="5"/>
  <c r="AT67" i="5" s="1"/>
  <c r="AS66" i="5"/>
  <c r="AR66" i="5"/>
  <c r="AT66" i="5" s="1"/>
  <c r="AS65" i="5"/>
  <c r="AR65" i="5"/>
  <c r="AT65" i="5" s="1"/>
  <c r="AS64" i="5"/>
  <c r="AR64" i="5"/>
  <c r="AT64" i="5" s="1"/>
  <c r="AS63" i="5"/>
  <c r="AR63" i="5"/>
  <c r="AT63" i="5" s="1"/>
  <c r="AS62" i="5"/>
  <c r="AR62" i="5"/>
  <c r="AT62" i="5" s="1"/>
  <c r="AS61" i="5"/>
  <c r="AR61" i="5"/>
  <c r="AT61" i="5" s="1"/>
  <c r="AS60" i="5"/>
  <c r="AR60" i="5"/>
  <c r="AT60" i="5" s="1"/>
  <c r="AS59" i="5"/>
  <c r="AR59" i="5"/>
  <c r="AT59" i="5" s="1"/>
  <c r="AS58" i="5"/>
  <c r="AR58" i="5"/>
  <c r="AT58" i="5" s="1"/>
  <c r="AS57" i="5"/>
  <c r="AR57" i="5"/>
  <c r="AT57" i="5" s="1"/>
  <c r="AS56" i="5"/>
  <c r="AR56" i="5"/>
  <c r="AT56" i="5" s="1"/>
  <c r="AS55" i="5"/>
  <c r="AR55" i="5"/>
  <c r="AT55" i="5" s="1"/>
  <c r="AS54" i="5"/>
  <c r="AR54" i="5"/>
  <c r="AT54" i="5" s="1"/>
  <c r="AS53" i="5"/>
  <c r="AR53" i="5"/>
  <c r="AT53" i="5" s="1"/>
  <c r="AS52" i="5"/>
  <c r="AR52" i="5"/>
  <c r="AT52" i="5" s="1"/>
  <c r="AS51" i="5"/>
  <c r="AR51" i="5"/>
  <c r="AT51" i="5" s="1"/>
  <c r="AS50" i="5"/>
  <c r="AR50" i="5"/>
  <c r="AT50" i="5" s="1"/>
  <c r="AS49" i="5"/>
  <c r="AR49" i="5"/>
  <c r="AT49" i="5" s="1"/>
  <c r="AS48" i="5"/>
  <c r="AR48" i="5"/>
  <c r="AT48" i="5" s="1"/>
  <c r="AS47" i="5"/>
  <c r="AR47" i="5"/>
  <c r="AT47" i="5" s="1"/>
  <c r="AS46" i="5"/>
  <c r="AR46" i="5"/>
  <c r="AT46" i="5" s="1"/>
  <c r="AS45" i="5"/>
  <c r="AR45" i="5"/>
  <c r="AT45" i="5" s="1"/>
  <c r="AS44" i="5"/>
  <c r="AR44" i="5"/>
  <c r="AT44" i="5" s="1"/>
  <c r="AS43" i="5"/>
  <c r="AR43" i="5"/>
  <c r="AT43" i="5" s="1"/>
  <c r="AS42" i="5"/>
  <c r="AR42" i="5"/>
  <c r="AT42" i="5" s="1"/>
  <c r="AS41" i="5"/>
  <c r="AR41" i="5"/>
  <c r="AT41" i="5" s="1"/>
  <c r="AS40" i="5"/>
  <c r="AR40" i="5"/>
  <c r="AT40" i="5" s="1"/>
  <c r="AS39" i="5"/>
  <c r="AS38" i="5"/>
  <c r="AS37" i="5"/>
  <c r="AS36" i="5"/>
  <c r="AS35" i="5"/>
  <c r="AS34" i="5"/>
  <c r="AS33" i="5"/>
  <c r="AS32" i="5"/>
  <c r="AS31" i="5"/>
  <c r="AS30" i="5"/>
  <c r="AS29" i="5"/>
  <c r="AS28" i="5"/>
  <c r="AS27" i="5"/>
  <c r="AS26" i="5"/>
  <c r="AS25" i="5"/>
  <c r="AS24" i="5"/>
  <c r="AS23" i="5"/>
  <c r="AS22" i="5"/>
  <c r="AS21" i="5"/>
  <c r="AS20" i="5"/>
  <c r="AS19" i="5"/>
  <c r="AS18" i="5"/>
  <c r="AS17" i="5"/>
  <c r="AS16" i="5"/>
  <c r="AS15" i="5"/>
  <c r="AS14" i="5"/>
  <c r="AS13" i="5"/>
  <c r="AS12" i="5"/>
  <c r="AS11" i="5"/>
  <c r="AS10" i="5"/>
  <c r="AS9" i="5"/>
  <c r="AS8" i="5"/>
  <c r="AS7" i="5"/>
  <c r="AA7" i="5"/>
  <c r="Z7" i="5"/>
  <c r="AS6" i="5"/>
  <c r="AA6" i="5"/>
  <c r="Z6" i="5"/>
  <c r="AS5" i="5"/>
  <c r="AA5" i="5"/>
  <c r="Z5" i="5"/>
  <c r="AS4" i="5"/>
  <c r="AR4" i="5"/>
  <c r="AT4" i="5" s="1"/>
  <c r="AA4" i="5"/>
  <c r="Z4" i="5"/>
  <c r="AS5" i="4"/>
  <c r="AS6" i="4"/>
  <c r="AS7" i="4"/>
  <c r="AS8" i="4"/>
  <c r="AS9" i="4"/>
  <c r="AS10" i="4"/>
  <c r="AS11" i="4"/>
  <c r="AS12" i="4"/>
  <c r="AS13" i="4"/>
  <c r="AS14" i="4"/>
  <c r="AS15" i="4"/>
  <c r="AS16" i="4"/>
  <c r="AS17" i="4"/>
  <c r="AS18" i="4"/>
  <c r="AS19" i="4"/>
  <c r="AS20" i="4"/>
  <c r="AS21" i="4"/>
  <c r="AS22" i="4"/>
  <c r="AS23" i="4"/>
  <c r="AS24" i="4"/>
  <c r="AS25" i="4"/>
  <c r="AS26" i="4"/>
  <c r="AS27" i="4"/>
  <c r="AS28" i="4"/>
  <c r="AS29" i="4"/>
  <c r="AS30" i="4"/>
  <c r="AS31" i="4"/>
  <c r="AS32" i="4"/>
  <c r="AS33" i="4"/>
  <c r="AS34" i="4"/>
  <c r="AS35" i="4"/>
  <c r="AS36" i="4"/>
  <c r="AS37" i="4"/>
  <c r="AS38" i="4"/>
  <c r="AS39" i="4"/>
  <c r="AS40" i="4"/>
  <c r="AS41" i="4"/>
  <c r="AS42" i="4"/>
  <c r="AS43" i="4"/>
  <c r="AS44" i="4"/>
  <c r="AS45" i="4"/>
  <c r="AS46" i="4"/>
  <c r="AS47" i="4"/>
  <c r="AS48" i="4"/>
  <c r="AS49" i="4"/>
  <c r="AS50" i="4"/>
  <c r="AS51" i="4"/>
  <c r="AS52" i="4"/>
  <c r="AS53" i="4"/>
  <c r="AS54" i="4"/>
  <c r="AS55" i="4"/>
  <c r="AS56" i="4"/>
  <c r="AS57" i="4"/>
  <c r="AS58" i="4"/>
  <c r="AS59" i="4"/>
  <c r="AS60" i="4"/>
  <c r="AS61" i="4"/>
  <c r="AS62" i="4"/>
  <c r="AS63" i="4"/>
  <c r="AS64" i="4"/>
  <c r="AS65" i="4"/>
  <c r="AS66" i="4"/>
  <c r="AS67" i="4"/>
  <c r="AS68" i="4"/>
  <c r="AS69" i="4"/>
  <c r="AS70" i="4"/>
  <c r="AS71" i="4"/>
  <c r="AS72" i="4"/>
  <c r="AS73" i="4"/>
  <c r="AS74" i="4"/>
  <c r="AS75" i="4"/>
  <c r="AS76" i="4"/>
  <c r="AS77" i="4"/>
  <c r="AS78" i="4"/>
  <c r="AS79" i="4"/>
  <c r="AS80" i="4"/>
  <c r="AS81" i="4"/>
  <c r="AS82" i="4"/>
  <c r="AS83" i="4"/>
  <c r="AS84" i="4"/>
  <c r="AS85" i="4"/>
  <c r="AS86" i="4"/>
  <c r="AS87" i="4"/>
  <c r="AS88" i="4"/>
  <c r="AS89" i="4"/>
  <c r="AS90" i="4"/>
  <c r="AS91" i="4"/>
  <c r="AS92" i="4"/>
  <c r="AS93" i="4"/>
  <c r="AS94" i="4"/>
  <c r="AS95" i="4"/>
  <c r="AS96" i="4"/>
  <c r="AS97" i="4"/>
  <c r="AS98" i="4"/>
  <c r="AS99" i="4"/>
  <c r="AS100" i="4"/>
  <c r="AS101" i="4"/>
  <c r="AS102" i="4"/>
  <c r="AS103" i="4"/>
  <c r="AS104" i="4"/>
  <c r="AS105" i="4"/>
  <c r="AS106" i="4"/>
  <c r="AS107" i="4"/>
  <c r="AS108" i="4"/>
  <c r="AS109" i="4"/>
  <c r="AS110" i="4"/>
  <c r="AS111" i="4"/>
  <c r="AS112" i="4"/>
  <c r="AS113" i="4"/>
  <c r="AS114" i="4"/>
  <c r="AS115" i="4"/>
  <c r="AS116" i="4"/>
  <c r="AS117" i="4"/>
  <c r="AS118" i="4"/>
  <c r="AS119" i="4"/>
  <c r="AS120" i="4"/>
  <c r="AS121" i="4"/>
  <c r="AS122" i="4"/>
  <c r="AS123" i="4"/>
  <c r="AS124" i="4"/>
  <c r="AS125" i="4"/>
  <c r="AS126" i="4"/>
  <c r="AS127" i="4"/>
  <c r="AS128" i="4"/>
  <c r="AS129" i="4"/>
  <c r="AS130" i="4"/>
  <c r="AS131" i="4"/>
  <c r="AS132" i="4"/>
  <c r="AS133" i="4"/>
  <c r="AS134" i="4"/>
  <c r="AS135" i="4"/>
  <c r="AS136" i="4"/>
  <c r="AS137" i="4"/>
  <c r="AS138" i="4"/>
  <c r="AS139" i="4"/>
  <c r="AS140" i="4"/>
  <c r="AS141" i="4"/>
  <c r="AS142" i="4"/>
  <c r="AS143" i="4"/>
  <c r="AS144" i="4"/>
  <c r="AS145" i="4"/>
  <c r="AS146" i="4"/>
  <c r="AS147" i="4"/>
  <c r="AS148" i="4"/>
  <c r="AS149" i="4"/>
  <c r="AS150" i="4"/>
  <c r="AS151" i="4"/>
  <c r="AS152" i="4"/>
  <c r="AS153" i="4"/>
  <c r="AS154" i="4"/>
  <c r="AS155" i="4"/>
  <c r="AS156" i="4"/>
  <c r="AS157" i="4"/>
  <c r="AS158" i="4"/>
  <c r="AS159" i="4"/>
  <c r="AS160" i="4"/>
  <c r="AS161" i="4"/>
  <c r="AS162" i="4"/>
  <c r="AS163" i="4"/>
  <c r="AS164" i="4"/>
  <c r="AS165" i="4"/>
  <c r="AS166" i="4"/>
  <c r="AS167" i="4"/>
  <c r="AS168" i="4"/>
  <c r="AS169" i="4"/>
  <c r="AS170" i="4"/>
  <c r="AS171" i="4"/>
  <c r="AS172" i="4"/>
  <c r="AS173" i="4"/>
  <c r="AS174" i="4"/>
  <c r="AS175" i="4"/>
  <c r="AS176" i="4"/>
  <c r="AS177" i="4"/>
  <c r="AS178" i="4"/>
  <c r="AS179" i="4"/>
  <c r="AS180" i="4"/>
  <c r="AS181" i="4"/>
  <c r="AS182" i="4"/>
  <c r="AS183" i="4"/>
  <c r="AS184" i="4"/>
  <c r="AS185" i="4"/>
  <c r="AS186" i="4"/>
  <c r="AS187" i="4"/>
  <c r="AS188" i="4"/>
  <c r="AS189" i="4"/>
  <c r="AS190" i="4"/>
  <c r="AS191" i="4"/>
  <c r="AS192" i="4"/>
  <c r="AS193" i="4"/>
  <c r="AS194" i="4"/>
  <c r="AS195" i="4"/>
  <c r="AS196" i="4"/>
  <c r="AS197" i="4"/>
  <c r="AS198" i="4"/>
  <c r="AS199" i="4"/>
  <c r="AS200" i="4"/>
  <c r="AS201" i="4"/>
  <c r="AS202" i="4"/>
  <c r="AS203" i="4"/>
  <c r="AS204" i="4"/>
  <c r="AS205" i="4"/>
  <c r="AS206" i="4"/>
  <c r="AS207" i="4"/>
  <c r="AS208" i="4"/>
  <c r="AS209" i="4"/>
  <c r="AS210" i="4"/>
  <c r="AS211" i="4"/>
  <c r="AS212" i="4"/>
  <c r="AS213" i="4"/>
  <c r="AS214" i="4"/>
  <c r="AS215" i="4"/>
  <c r="AS216" i="4"/>
  <c r="AS217" i="4"/>
  <c r="AS218" i="4"/>
  <c r="AS219" i="4"/>
  <c r="AS220" i="4"/>
  <c r="AS221" i="4"/>
  <c r="AS222" i="4"/>
  <c r="AS223" i="4"/>
  <c r="AS224" i="4"/>
  <c r="AS225" i="4"/>
  <c r="AS226" i="4"/>
  <c r="AS227" i="4"/>
  <c r="AS228" i="4"/>
  <c r="AS229" i="4"/>
  <c r="AS230" i="4"/>
  <c r="AS231" i="4"/>
  <c r="AS232" i="4"/>
  <c r="AS233" i="4"/>
  <c r="AS234" i="4"/>
  <c r="AS235" i="4"/>
  <c r="AS236" i="4"/>
  <c r="AS237" i="4"/>
  <c r="AS238" i="4"/>
  <c r="AS239" i="4"/>
  <c r="AS240" i="4"/>
  <c r="AS241" i="4"/>
  <c r="AS242" i="4"/>
  <c r="AS243" i="4"/>
  <c r="AS244" i="4"/>
  <c r="AS245" i="4"/>
  <c r="AS246" i="4"/>
  <c r="AS247" i="4"/>
  <c r="AS248" i="4"/>
  <c r="AS249" i="4"/>
  <c r="AS250" i="4"/>
  <c r="AS251" i="4"/>
  <c r="AS252" i="4"/>
  <c r="AS253" i="4"/>
  <c r="AS254" i="4"/>
  <c r="AS255" i="4"/>
  <c r="AS256" i="4"/>
  <c r="AS257" i="4"/>
  <c r="AS258" i="4"/>
  <c r="AS259" i="4"/>
  <c r="AS260" i="4"/>
  <c r="AS261" i="4"/>
  <c r="AS262" i="4"/>
  <c r="AS263" i="4"/>
  <c r="AS264" i="4"/>
  <c r="AS265" i="4"/>
  <c r="AS266" i="4"/>
  <c r="AS267" i="4"/>
  <c r="AS268" i="4"/>
  <c r="AS269" i="4"/>
  <c r="AS270" i="4"/>
  <c r="AS271" i="4"/>
  <c r="AS272" i="4"/>
  <c r="AS273" i="4"/>
  <c r="AS274" i="4"/>
  <c r="AS275" i="4"/>
  <c r="AS276" i="4"/>
  <c r="AS277" i="4"/>
  <c r="AS278" i="4"/>
  <c r="AS279" i="4"/>
  <c r="AS280" i="4"/>
  <c r="AS281" i="4"/>
  <c r="AS282" i="4"/>
  <c r="AS283" i="4"/>
  <c r="AS284" i="4"/>
  <c r="AS285" i="4"/>
  <c r="AS286" i="4"/>
  <c r="AS287" i="4"/>
  <c r="AS288" i="4"/>
  <c r="AS289" i="4"/>
  <c r="AS290" i="4"/>
  <c r="AS291" i="4"/>
  <c r="AS292" i="4"/>
  <c r="AS293" i="4"/>
  <c r="AS294" i="4"/>
  <c r="AS295" i="4"/>
  <c r="AS296" i="4"/>
  <c r="AS297" i="4"/>
  <c r="AS298" i="4"/>
  <c r="AS299" i="4"/>
  <c r="AS300" i="4"/>
  <c r="AS301" i="4"/>
  <c r="AS302" i="4"/>
  <c r="AS303" i="4"/>
  <c r="AS304" i="4"/>
  <c r="AS305" i="4"/>
  <c r="AS306" i="4"/>
  <c r="AS307" i="4"/>
  <c r="AS308" i="4"/>
  <c r="AS309" i="4"/>
  <c r="AS310" i="4"/>
  <c r="AS311" i="4"/>
  <c r="AS312" i="4"/>
  <c r="AS313" i="4"/>
  <c r="AS314" i="4"/>
  <c r="AS315" i="4"/>
  <c r="AS316" i="4"/>
  <c r="AS317" i="4"/>
  <c r="AS318" i="4"/>
  <c r="AS319" i="4"/>
  <c r="AS320" i="4"/>
  <c r="AS321" i="4"/>
  <c r="AS322" i="4"/>
  <c r="AS323" i="4"/>
  <c r="AS324" i="4"/>
  <c r="AS325" i="4"/>
  <c r="AS326" i="4"/>
  <c r="AS327" i="4"/>
  <c r="AS328" i="4"/>
  <c r="AS329" i="4"/>
  <c r="AS330" i="4"/>
  <c r="AS331" i="4"/>
  <c r="AS332" i="4"/>
  <c r="AS333" i="4"/>
  <c r="AS334" i="4"/>
  <c r="AS335" i="4"/>
  <c r="AS336" i="4"/>
  <c r="AS337" i="4"/>
  <c r="AS338" i="4"/>
  <c r="AS339" i="4"/>
  <c r="AS340" i="4"/>
  <c r="AS341" i="4"/>
  <c r="AS342" i="4"/>
  <c r="AS343" i="4"/>
  <c r="AS344" i="4"/>
  <c r="AS345" i="4"/>
  <c r="AS346" i="4"/>
  <c r="AS347" i="4"/>
  <c r="AS348" i="4"/>
  <c r="AS349" i="4"/>
  <c r="AS350" i="4"/>
  <c r="AS351" i="4"/>
  <c r="AS352" i="4"/>
  <c r="AS353" i="4"/>
  <c r="AS354" i="4"/>
  <c r="AS355" i="4"/>
  <c r="AS356" i="4"/>
  <c r="AS357" i="4"/>
  <c r="AS358" i="4"/>
  <c r="AS359" i="4"/>
  <c r="AS360" i="4"/>
  <c r="AS361" i="4"/>
  <c r="AS362" i="4"/>
  <c r="AS363" i="4"/>
  <c r="AS364" i="4"/>
  <c r="AS365" i="4"/>
  <c r="AS366" i="4"/>
  <c r="AS367" i="4"/>
  <c r="AS368" i="4"/>
  <c r="AS369" i="4"/>
  <c r="AS370" i="4"/>
  <c r="AS371" i="4"/>
  <c r="AS372" i="4"/>
  <c r="AS373" i="4"/>
  <c r="AS374" i="4"/>
  <c r="AS375" i="4"/>
  <c r="AS376" i="4"/>
  <c r="AS377" i="4"/>
  <c r="AS378" i="4"/>
  <c r="AS379" i="4"/>
  <c r="AS380" i="4"/>
  <c r="AS381" i="4"/>
  <c r="AS382" i="4"/>
  <c r="AS383" i="4"/>
  <c r="AS384" i="4"/>
  <c r="AS385" i="4"/>
  <c r="AS386" i="4"/>
  <c r="AS387" i="4"/>
  <c r="AS388" i="4"/>
  <c r="AS389" i="4"/>
  <c r="AS390" i="4"/>
  <c r="AS391" i="4"/>
  <c r="AS392" i="4"/>
  <c r="AS393" i="4"/>
  <c r="AS394" i="4"/>
  <c r="AS395" i="4"/>
  <c r="AS396" i="4"/>
  <c r="AS397" i="4"/>
  <c r="AS398" i="4"/>
  <c r="AS399" i="4"/>
  <c r="AS400" i="4"/>
  <c r="AS401" i="4"/>
  <c r="AS402" i="4"/>
  <c r="AS403" i="4"/>
  <c r="AS404" i="4"/>
  <c r="AS405" i="4"/>
  <c r="AS406" i="4"/>
  <c r="AS407" i="4"/>
  <c r="AS408" i="4"/>
  <c r="AS409" i="4"/>
  <c r="AS410" i="4"/>
  <c r="AS411" i="4"/>
  <c r="AS412" i="4"/>
  <c r="AS413" i="4"/>
  <c r="AS414" i="4"/>
  <c r="AS415" i="4"/>
  <c r="AS416" i="4"/>
  <c r="AS417" i="4"/>
  <c r="AS418" i="4"/>
  <c r="AS419" i="4"/>
  <c r="AS420" i="4"/>
  <c r="AS421" i="4"/>
  <c r="AS422" i="4"/>
  <c r="AS423" i="4"/>
  <c r="AS424" i="4"/>
  <c r="AS425" i="4"/>
  <c r="AS426" i="4"/>
  <c r="AS427" i="4"/>
  <c r="AS428" i="4"/>
  <c r="AS429" i="4"/>
  <c r="AS430" i="4"/>
  <c r="AS431" i="4"/>
  <c r="AS432" i="4"/>
  <c r="AS433" i="4"/>
  <c r="AS434" i="4"/>
  <c r="AS435" i="4"/>
  <c r="AS436" i="4"/>
  <c r="AS437" i="4"/>
  <c r="AS438" i="4"/>
  <c r="AS439" i="4"/>
  <c r="AS440" i="4"/>
  <c r="AS441" i="4"/>
  <c r="AS442" i="4"/>
  <c r="AS443" i="4"/>
  <c r="AS444" i="4"/>
  <c r="AS445" i="4"/>
  <c r="AS446" i="4"/>
  <c r="AS447" i="4"/>
  <c r="AS448" i="4"/>
  <c r="AS449" i="4"/>
  <c r="AS450" i="4"/>
  <c r="AS451" i="4"/>
  <c r="AS452" i="4"/>
  <c r="AS453" i="4"/>
  <c r="AS454" i="4"/>
  <c r="AS455" i="4"/>
  <c r="AS456" i="4"/>
  <c r="AS457" i="4"/>
  <c r="AS458" i="4"/>
  <c r="AS459" i="4"/>
  <c r="AS460" i="4"/>
  <c r="AS461" i="4"/>
  <c r="AS462" i="4"/>
  <c r="AS463" i="4"/>
  <c r="AS464" i="4"/>
  <c r="AS465" i="4"/>
  <c r="AS466" i="4"/>
  <c r="AS467" i="4"/>
  <c r="AS468" i="4"/>
  <c r="AS469" i="4"/>
  <c r="AS470" i="4"/>
  <c r="AS471" i="4"/>
  <c r="AS472" i="4"/>
  <c r="AS473" i="4"/>
  <c r="AS474" i="4"/>
  <c r="AS475" i="4"/>
  <c r="AS476" i="4"/>
  <c r="AS477" i="4"/>
  <c r="AS478" i="4"/>
  <c r="AS479" i="4"/>
  <c r="AS480" i="4"/>
  <c r="AS481" i="4"/>
  <c r="AS482" i="4"/>
  <c r="AS483" i="4"/>
  <c r="AS484" i="4"/>
  <c r="AS485" i="4"/>
  <c r="AS486" i="4"/>
  <c r="AS487" i="4"/>
  <c r="AS488" i="4"/>
  <c r="AS489" i="4"/>
  <c r="AS490" i="4"/>
  <c r="AS491" i="4"/>
  <c r="AS492" i="4"/>
  <c r="AS493" i="4"/>
  <c r="AS494" i="4"/>
  <c r="AS495" i="4"/>
  <c r="AS496" i="4"/>
  <c r="AS497" i="4"/>
  <c r="AS498" i="4"/>
  <c r="AS499" i="4"/>
  <c r="AS500" i="4"/>
  <c r="AS501" i="4"/>
  <c r="AS502" i="4"/>
  <c r="AS503" i="4"/>
  <c r="AS504" i="4"/>
  <c r="AS505" i="4"/>
  <c r="AS506" i="4"/>
  <c r="AS507" i="4"/>
  <c r="AS508" i="4"/>
  <c r="AS509" i="4"/>
  <c r="AS510" i="4"/>
  <c r="AS511" i="4"/>
  <c r="AS512" i="4"/>
  <c r="AS513" i="4"/>
  <c r="AS514" i="4"/>
  <c r="AS515" i="4"/>
  <c r="AS516" i="4"/>
  <c r="AS517" i="4"/>
  <c r="AS518" i="4"/>
  <c r="AS519" i="4"/>
  <c r="AS520" i="4"/>
  <c r="AS521" i="4"/>
  <c r="AS522" i="4"/>
  <c r="AS523" i="4"/>
  <c r="AS524" i="4"/>
  <c r="AS525" i="4"/>
  <c r="AS526" i="4"/>
  <c r="AS527" i="4"/>
  <c r="AS528" i="4"/>
  <c r="AS529" i="4"/>
  <c r="AS530" i="4"/>
  <c r="AS531" i="4"/>
  <c r="AS532" i="4"/>
  <c r="AS533" i="4"/>
  <c r="AS534" i="4"/>
  <c r="AS535" i="4"/>
  <c r="AS536" i="4"/>
  <c r="AS537" i="4"/>
  <c r="AS538" i="4"/>
  <c r="AS539" i="4"/>
  <c r="AS540" i="4"/>
  <c r="AS541" i="4"/>
  <c r="AS542" i="4"/>
  <c r="AS543" i="4"/>
  <c r="AS544" i="4"/>
  <c r="AS545" i="4"/>
  <c r="AS546" i="4"/>
  <c r="AS547" i="4"/>
  <c r="AS548" i="4"/>
  <c r="AS549" i="4"/>
  <c r="AS550" i="4"/>
  <c r="AS551" i="4"/>
  <c r="AS552" i="4"/>
  <c r="AS553" i="4"/>
  <c r="AS554" i="4"/>
  <c r="AS555" i="4"/>
  <c r="AS556" i="4"/>
  <c r="AS557" i="4"/>
  <c r="AS558" i="4"/>
  <c r="AS559" i="4"/>
  <c r="AS560" i="4"/>
  <c r="AS561" i="4"/>
  <c r="AS562" i="4"/>
  <c r="AS563" i="4"/>
  <c r="AS564" i="4"/>
  <c r="AS565" i="4"/>
  <c r="AS566" i="4"/>
  <c r="AS567" i="4"/>
  <c r="AS568" i="4"/>
  <c r="AS569" i="4"/>
  <c r="AS570" i="4"/>
  <c r="AS571" i="4"/>
  <c r="AS572" i="4"/>
  <c r="AS573" i="4"/>
  <c r="AS574" i="4"/>
  <c r="AS575" i="4"/>
  <c r="AS576" i="4"/>
  <c r="AS577" i="4"/>
  <c r="AS578" i="4"/>
  <c r="AS579" i="4"/>
  <c r="AS580" i="4"/>
  <c r="AS581" i="4"/>
  <c r="AS582" i="4"/>
  <c r="AS583" i="4"/>
  <c r="AS584" i="4"/>
  <c r="AS585" i="4"/>
  <c r="AS586" i="4"/>
  <c r="AS587" i="4"/>
  <c r="AS588" i="4"/>
  <c r="AS589" i="4"/>
  <c r="AS590" i="4"/>
  <c r="AS591" i="4"/>
  <c r="AS592" i="4"/>
  <c r="AS593" i="4"/>
  <c r="AS594" i="4"/>
  <c r="AS595" i="4"/>
  <c r="AS596" i="4"/>
  <c r="AS597" i="4"/>
  <c r="AS598" i="4"/>
  <c r="AS599" i="4"/>
  <c r="AS600" i="4"/>
  <c r="AS601" i="4"/>
  <c r="AS602" i="4"/>
  <c r="AS603" i="4"/>
  <c r="AS604" i="4"/>
  <c r="AS605" i="4"/>
  <c r="AS606" i="4"/>
  <c r="AS607" i="4"/>
  <c r="AS608" i="4"/>
  <c r="AS609" i="4"/>
  <c r="AS610" i="4"/>
  <c r="AS611" i="4"/>
  <c r="AS612" i="4"/>
  <c r="AS613" i="4"/>
  <c r="AS614" i="4"/>
  <c r="AS615" i="4"/>
  <c r="AS616" i="4"/>
  <c r="AS617" i="4"/>
  <c r="AS618" i="4"/>
  <c r="AS619" i="4"/>
  <c r="AS620" i="4"/>
  <c r="AS621" i="4"/>
  <c r="AS622" i="4"/>
  <c r="AS623" i="4"/>
  <c r="AS624" i="4"/>
  <c r="AS625" i="4"/>
  <c r="AS626" i="4"/>
  <c r="AS627" i="4"/>
  <c r="AS628" i="4"/>
  <c r="AS629" i="4"/>
  <c r="AS630" i="4"/>
  <c r="AS631" i="4"/>
  <c r="AS632" i="4"/>
  <c r="AS633" i="4"/>
  <c r="AS634" i="4"/>
  <c r="AS635" i="4"/>
  <c r="AS636" i="4"/>
  <c r="AS637" i="4"/>
  <c r="AS638" i="4"/>
  <c r="AS639" i="4"/>
  <c r="AS640" i="4"/>
  <c r="AS641" i="4"/>
  <c r="AS642" i="4"/>
  <c r="AS643" i="4"/>
  <c r="AS644" i="4"/>
  <c r="AS645" i="4"/>
  <c r="AS646" i="4"/>
  <c r="AS647" i="4"/>
  <c r="AS648" i="4"/>
  <c r="AS649" i="4"/>
  <c r="AS650" i="4"/>
  <c r="AS651" i="4"/>
  <c r="AS652" i="4"/>
  <c r="AS653" i="4"/>
  <c r="AS654" i="4"/>
  <c r="AS655" i="4"/>
  <c r="AS656" i="4"/>
  <c r="AS657" i="4"/>
  <c r="AS658" i="4"/>
  <c r="AS659" i="4"/>
  <c r="AS660" i="4"/>
  <c r="AS661" i="4"/>
  <c r="AS662" i="4"/>
  <c r="AS663" i="4"/>
  <c r="AS664" i="4"/>
  <c r="AS665" i="4"/>
  <c r="AS666" i="4"/>
  <c r="AS667" i="4"/>
  <c r="AS668" i="4"/>
  <c r="AS669" i="4"/>
  <c r="AS670" i="4"/>
  <c r="AS671" i="4"/>
  <c r="AS672" i="4"/>
  <c r="AS673" i="4"/>
  <c r="AS674" i="4"/>
  <c r="AS675" i="4"/>
  <c r="AS676" i="4"/>
  <c r="AS677" i="4"/>
  <c r="AS678" i="4"/>
  <c r="AS679" i="4"/>
  <c r="AS680" i="4"/>
  <c r="AS681" i="4"/>
  <c r="AS682" i="4"/>
  <c r="AS683" i="4"/>
  <c r="AS684" i="4"/>
  <c r="AS685" i="4"/>
  <c r="AS686" i="4"/>
  <c r="AS687" i="4"/>
  <c r="AS688" i="4"/>
  <c r="AS689" i="4"/>
  <c r="AS690" i="4"/>
  <c r="AS691" i="4"/>
  <c r="AS692" i="4"/>
  <c r="AS693" i="4"/>
  <c r="AS694" i="4"/>
  <c r="AS695" i="4"/>
  <c r="AS696" i="4"/>
  <c r="AS697" i="4"/>
  <c r="AS698" i="4"/>
  <c r="AS699" i="4"/>
  <c r="AS700" i="4"/>
  <c r="AS701" i="4"/>
  <c r="AS702" i="4"/>
  <c r="AS703" i="4"/>
  <c r="AS704" i="4"/>
  <c r="AS705" i="4"/>
  <c r="AS706" i="4"/>
  <c r="AS707" i="4"/>
  <c r="AS708" i="4"/>
  <c r="AS709" i="4"/>
  <c r="AS710" i="4"/>
  <c r="AS711" i="4"/>
  <c r="AS712" i="4"/>
  <c r="AS713" i="4"/>
  <c r="AS714" i="4"/>
  <c r="AS715" i="4"/>
  <c r="AS716" i="4"/>
  <c r="AS717" i="4"/>
  <c r="AS718" i="4"/>
  <c r="AS719" i="4"/>
  <c r="AS720" i="4"/>
  <c r="AS721" i="4"/>
  <c r="AS722" i="4"/>
  <c r="AS723" i="4"/>
  <c r="AS724" i="4"/>
  <c r="AS725" i="4"/>
  <c r="AS726" i="4"/>
  <c r="AS727" i="4"/>
  <c r="AS728" i="4"/>
  <c r="AS729" i="4"/>
  <c r="AS730" i="4"/>
  <c r="AS731" i="4"/>
  <c r="AS732" i="4"/>
  <c r="AS733" i="4"/>
  <c r="AS734" i="4"/>
  <c r="AS735" i="4"/>
  <c r="AS736" i="4"/>
  <c r="AS737" i="4"/>
  <c r="AS738" i="4"/>
  <c r="AS739" i="4"/>
  <c r="AS740" i="4"/>
  <c r="AS741" i="4"/>
  <c r="AS742" i="4"/>
  <c r="AS743" i="4"/>
  <c r="AS744" i="4"/>
  <c r="AS745" i="4"/>
  <c r="AS746" i="4"/>
  <c r="AS747" i="4"/>
  <c r="AS748" i="4"/>
  <c r="AS749" i="4"/>
  <c r="AS750" i="4"/>
  <c r="AS751" i="4"/>
  <c r="AS752" i="4"/>
  <c r="AS753" i="4"/>
  <c r="AS754" i="4"/>
  <c r="AS755" i="4"/>
  <c r="AS756" i="4"/>
  <c r="AS757" i="4"/>
  <c r="AS758" i="4"/>
  <c r="AS759" i="4"/>
  <c r="AS760" i="4"/>
  <c r="AS761" i="4"/>
  <c r="AS762" i="4"/>
  <c r="AS763" i="4"/>
  <c r="AS764" i="4"/>
  <c r="AS765" i="4"/>
  <c r="AS766" i="4"/>
  <c r="AS767" i="4"/>
  <c r="AS768" i="4"/>
  <c r="AS769" i="4"/>
  <c r="AS770" i="4"/>
  <c r="AS771" i="4"/>
  <c r="AS772" i="4"/>
  <c r="AS773" i="4"/>
  <c r="AS774" i="4"/>
  <c r="AS775" i="4"/>
  <c r="AS776" i="4"/>
  <c r="AS777" i="4"/>
  <c r="AS778" i="4"/>
  <c r="AS779" i="4"/>
  <c r="AS780" i="4"/>
  <c r="AS781" i="4"/>
  <c r="AS782" i="4"/>
  <c r="AS783" i="4"/>
  <c r="AS784" i="4"/>
  <c r="AS785" i="4"/>
  <c r="AS786" i="4"/>
  <c r="AS787" i="4"/>
  <c r="AS788" i="4"/>
  <c r="AS789" i="4"/>
  <c r="AS790" i="4"/>
  <c r="AS791" i="4"/>
  <c r="AS792" i="4"/>
  <c r="AS793" i="4"/>
  <c r="AS794" i="4"/>
  <c r="AS795" i="4"/>
  <c r="AS796" i="4"/>
  <c r="AS797" i="4"/>
  <c r="AS798" i="4"/>
  <c r="AS799" i="4"/>
  <c r="AS800" i="4"/>
  <c r="AS801" i="4"/>
  <c r="AS802" i="4"/>
  <c r="AS803" i="4"/>
  <c r="AS804" i="4"/>
  <c r="AS805" i="4"/>
  <c r="AS806" i="4"/>
  <c r="AS807" i="4"/>
  <c r="AS808" i="4"/>
  <c r="AS809" i="4"/>
  <c r="AS810" i="4"/>
  <c r="AS811" i="4"/>
  <c r="AS812" i="4"/>
  <c r="AS813" i="4"/>
  <c r="AS814" i="4"/>
  <c r="AS815" i="4"/>
  <c r="AS816" i="4"/>
  <c r="AS817" i="4"/>
  <c r="AS818" i="4"/>
  <c r="AS819" i="4"/>
  <c r="AS820" i="4"/>
  <c r="AS821" i="4"/>
  <c r="AS822" i="4"/>
  <c r="AS823" i="4"/>
  <c r="AS824" i="4"/>
  <c r="AS825" i="4"/>
  <c r="AS826" i="4"/>
  <c r="AS827" i="4"/>
  <c r="AS828" i="4"/>
  <c r="AS829" i="4"/>
  <c r="AS830" i="4"/>
  <c r="AS831" i="4"/>
  <c r="AS832" i="4"/>
  <c r="AS833" i="4"/>
  <c r="AS834" i="4"/>
  <c r="AS835" i="4"/>
  <c r="AS836" i="4"/>
  <c r="AS837" i="4"/>
  <c r="AS838" i="4"/>
  <c r="AS839" i="4"/>
  <c r="AS840" i="4"/>
  <c r="AS841" i="4"/>
  <c r="AS842" i="4"/>
  <c r="AS843" i="4"/>
  <c r="AS844" i="4"/>
  <c r="AS845" i="4"/>
  <c r="AS846" i="4"/>
  <c r="AS847" i="4"/>
  <c r="AS848" i="4"/>
  <c r="AS849" i="4"/>
  <c r="AS850" i="4"/>
  <c r="AS851" i="4"/>
  <c r="AS852" i="4"/>
  <c r="AS853" i="4"/>
  <c r="AS854" i="4"/>
  <c r="AS855" i="4"/>
  <c r="AS856" i="4"/>
  <c r="AS857" i="4"/>
  <c r="AS858" i="4"/>
  <c r="AS859" i="4"/>
  <c r="AS860" i="4"/>
  <c r="AS861" i="4"/>
  <c r="AS862" i="4"/>
  <c r="AS863" i="4"/>
  <c r="AS864" i="4"/>
  <c r="AS865" i="4"/>
  <c r="AS866" i="4"/>
  <c r="AS867" i="4"/>
  <c r="AS868" i="4"/>
  <c r="AS869" i="4"/>
  <c r="AS870" i="4"/>
  <c r="AS871" i="4"/>
  <c r="AS872" i="4"/>
  <c r="AS873" i="4"/>
  <c r="AS874" i="4"/>
  <c r="AS875" i="4"/>
  <c r="AS876" i="4"/>
  <c r="AS877" i="4"/>
  <c r="AS878" i="4"/>
  <c r="AS879" i="4"/>
  <c r="AS880" i="4"/>
  <c r="AS881" i="4"/>
  <c r="AS882" i="4"/>
  <c r="AS883" i="4"/>
  <c r="AS884" i="4"/>
  <c r="AS885" i="4"/>
  <c r="AS886" i="4"/>
  <c r="AS887" i="4"/>
  <c r="AS888" i="4"/>
  <c r="AS889" i="4"/>
  <c r="AS890" i="4"/>
  <c r="AS891" i="4"/>
  <c r="AS892" i="4"/>
  <c r="AS893" i="4"/>
  <c r="AS894" i="4"/>
  <c r="AS895" i="4"/>
  <c r="AS896" i="4"/>
  <c r="AS897" i="4"/>
  <c r="AS898" i="4"/>
  <c r="AS899" i="4"/>
  <c r="AS900" i="4"/>
  <c r="AS901" i="4"/>
  <c r="AS902" i="4"/>
  <c r="AS903" i="4"/>
  <c r="AS904" i="4"/>
  <c r="AS905" i="4"/>
  <c r="AS906" i="4"/>
  <c r="AS907" i="4"/>
  <c r="AS908" i="4"/>
  <c r="AS909" i="4"/>
  <c r="AS910" i="4"/>
  <c r="AS911" i="4"/>
  <c r="AS912" i="4"/>
  <c r="AS913" i="4"/>
  <c r="AS914" i="4"/>
  <c r="AS915" i="4"/>
  <c r="AS916" i="4"/>
  <c r="AS917" i="4"/>
  <c r="AS918" i="4"/>
  <c r="AS919" i="4"/>
  <c r="AS920" i="4"/>
  <c r="AS921" i="4"/>
  <c r="AS922" i="4"/>
  <c r="AS923" i="4"/>
  <c r="AS924" i="4"/>
  <c r="AS925" i="4"/>
  <c r="AS926" i="4"/>
  <c r="AS927" i="4"/>
  <c r="AS928" i="4"/>
  <c r="AS929" i="4"/>
  <c r="AS930" i="4"/>
  <c r="AS931" i="4"/>
  <c r="AS932" i="4"/>
  <c r="AS933" i="4"/>
  <c r="AS934" i="4"/>
  <c r="AS935" i="4"/>
  <c r="AS936" i="4"/>
  <c r="AS937" i="4"/>
  <c r="AS938" i="4"/>
  <c r="AS939" i="4"/>
  <c r="AS940" i="4"/>
  <c r="AS941" i="4"/>
  <c r="AS942" i="4"/>
  <c r="AS943" i="4"/>
  <c r="AS944" i="4"/>
  <c r="AS945" i="4"/>
  <c r="AS946" i="4"/>
  <c r="AS947" i="4"/>
  <c r="AS948" i="4"/>
  <c r="AS949" i="4"/>
  <c r="AS950" i="4"/>
  <c r="AS951" i="4"/>
  <c r="AS952" i="4"/>
  <c r="AS953" i="4"/>
  <c r="AS954" i="4"/>
  <c r="AS955" i="4"/>
  <c r="AS956" i="4"/>
  <c r="AS957" i="4"/>
  <c r="AS958" i="4"/>
  <c r="AS959" i="4"/>
  <c r="AS960" i="4"/>
  <c r="AS961" i="4"/>
  <c r="AS962" i="4"/>
  <c r="AS963" i="4"/>
  <c r="AS964" i="4"/>
  <c r="AS965" i="4"/>
  <c r="AS966" i="4"/>
  <c r="AS967" i="4"/>
  <c r="AS968" i="4"/>
  <c r="AS969" i="4"/>
  <c r="AS970" i="4"/>
  <c r="AS971" i="4"/>
  <c r="AS972" i="4"/>
  <c r="AS973" i="4"/>
  <c r="AS974" i="4"/>
  <c r="AS975" i="4"/>
  <c r="AS976" i="4"/>
  <c r="AS977" i="4"/>
  <c r="AS978" i="4"/>
  <c r="AS979" i="4"/>
  <c r="AS980" i="4"/>
  <c r="AS981" i="4"/>
  <c r="AS982" i="4"/>
  <c r="AS983" i="4"/>
  <c r="AS984" i="4"/>
  <c r="AS985" i="4"/>
  <c r="AS986" i="4"/>
  <c r="AS987" i="4"/>
  <c r="AS988" i="4"/>
  <c r="AS989" i="4"/>
  <c r="AS990" i="4"/>
  <c r="AS991" i="4"/>
  <c r="AS992" i="4"/>
  <c r="AS993" i="4"/>
  <c r="AS994" i="4"/>
  <c r="AS995" i="4"/>
  <c r="AS996" i="4"/>
  <c r="AS997" i="4"/>
  <c r="AS998" i="4"/>
  <c r="AR43" i="4"/>
  <c r="AT43" i="4" s="1"/>
  <c r="AR44" i="4"/>
  <c r="AT44" i="4" s="1"/>
  <c r="AR45" i="4"/>
  <c r="AT45" i="4" s="1"/>
  <c r="AR46" i="4"/>
  <c r="AT46" i="4" s="1"/>
  <c r="AR47" i="4"/>
  <c r="AT47" i="4" s="1"/>
  <c r="AR48" i="4"/>
  <c r="AT48" i="4" s="1"/>
  <c r="AR49" i="4"/>
  <c r="AT49" i="4" s="1"/>
  <c r="AR50" i="4"/>
  <c r="AT50" i="4" s="1"/>
  <c r="AR51" i="4"/>
  <c r="AT51" i="4" s="1"/>
  <c r="AR52" i="4"/>
  <c r="AT52" i="4" s="1"/>
  <c r="AR53" i="4"/>
  <c r="AT53" i="4" s="1"/>
  <c r="AR54" i="4"/>
  <c r="AT54" i="4" s="1"/>
  <c r="AR55" i="4"/>
  <c r="AT55" i="4" s="1"/>
  <c r="AR56" i="4"/>
  <c r="AT56" i="4" s="1"/>
  <c r="AR57" i="4"/>
  <c r="AT57" i="4" s="1"/>
  <c r="AR58" i="4"/>
  <c r="AT58" i="4" s="1"/>
  <c r="AR59" i="4"/>
  <c r="AT59" i="4" s="1"/>
  <c r="AR60" i="4"/>
  <c r="AT60" i="4" s="1"/>
  <c r="AR61" i="4"/>
  <c r="AT61" i="4" s="1"/>
  <c r="AR62" i="4"/>
  <c r="AT62" i="4" s="1"/>
  <c r="AR63" i="4"/>
  <c r="AT63" i="4" s="1"/>
  <c r="AR64" i="4"/>
  <c r="AT64" i="4" s="1"/>
  <c r="AR65" i="4"/>
  <c r="AT65" i="4" s="1"/>
  <c r="AR66" i="4"/>
  <c r="AT66" i="4" s="1"/>
  <c r="AR67" i="4"/>
  <c r="AT67" i="4" s="1"/>
  <c r="AR68" i="4"/>
  <c r="AT68" i="4" s="1"/>
  <c r="AR69" i="4"/>
  <c r="AT69" i="4" s="1"/>
  <c r="AR70" i="4"/>
  <c r="AT70" i="4" s="1"/>
  <c r="AR71" i="4"/>
  <c r="AT71" i="4" s="1"/>
  <c r="AR72" i="4"/>
  <c r="AT72" i="4" s="1"/>
  <c r="AR73" i="4"/>
  <c r="AT73" i="4" s="1"/>
  <c r="AR74" i="4"/>
  <c r="AT74" i="4" s="1"/>
  <c r="AR75" i="4"/>
  <c r="AT75" i="4" s="1"/>
  <c r="AR76" i="4"/>
  <c r="AT76" i="4" s="1"/>
  <c r="AR77" i="4"/>
  <c r="AT77" i="4" s="1"/>
  <c r="AR78" i="4"/>
  <c r="AT78" i="4" s="1"/>
  <c r="AR79" i="4"/>
  <c r="AT79" i="4" s="1"/>
  <c r="AR80" i="4"/>
  <c r="AT80" i="4" s="1"/>
  <c r="AR81" i="4"/>
  <c r="AT81" i="4" s="1"/>
  <c r="AR82" i="4"/>
  <c r="AT82" i="4" s="1"/>
  <c r="AR83" i="4"/>
  <c r="AT83" i="4" s="1"/>
  <c r="AR84" i="4"/>
  <c r="AT84" i="4" s="1"/>
  <c r="AR85" i="4"/>
  <c r="AT85" i="4" s="1"/>
  <c r="AR86" i="4"/>
  <c r="AT86" i="4" s="1"/>
  <c r="AR87" i="4"/>
  <c r="AT87" i="4" s="1"/>
  <c r="AR88" i="4"/>
  <c r="AT88" i="4" s="1"/>
  <c r="AR89" i="4"/>
  <c r="AT89" i="4" s="1"/>
  <c r="AR90" i="4"/>
  <c r="AT90" i="4" s="1"/>
  <c r="AR91" i="4"/>
  <c r="AT91" i="4" s="1"/>
  <c r="AR92" i="4"/>
  <c r="AT92" i="4" s="1"/>
  <c r="AR93" i="4"/>
  <c r="AT93" i="4" s="1"/>
  <c r="AR94" i="4"/>
  <c r="AT94" i="4" s="1"/>
  <c r="AR95" i="4"/>
  <c r="AT95" i="4" s="1"/>
  <c r="AR96" i="4"/>
  <c r="AT96" i="4" s="1"/>
  <c r="AR97" i="4"/>
  <c r="AT97" i="4" s="1"/>
  <c r="AR98" i="4"/>
  <c r="AT98" i="4" s="1"/>
  <c r="AR99" i="4"/>
  <c r="AT99" i="4" s="1"/>
  <c r="AR100" i="4"/>
  <c r="AT100" i="4" s="1"/>
  <c r="AR101" i="4"/>
  <c r="AT101" i="4" s="1"/>
  <c r="AR102" i="4"/>
  <c r="AT102" i="4" s="1"/>
  <c r="AR103" i="4"/>
  <c r="AT103" i="4" s="1"/>
  <c r="AR104" i="4"/>
  <c r="AT104" i="4" s="1"/>
  <c r="AR105" i="4"/>
  <c r="AT105" i="4" s="1"/>
  <c r="AR106" i="4"/>
  <c r="AT106" i="4" s="1"/>
  <c r="AR107" i="4"/>
  <c r="AT107" i="4" s="1"/>
  <c r="AR108" i="4"/>
  <c r="AT108" i="4" s="1"/>
  <c r="AR109" i="4"/>
  <c r="AT109" i="4" s="1"/>
  <c r="AR110" i="4"/>
  <c r="AT110" i="4" s="1"/>
  <c r="AR111" i="4"/>
  <c r="AT111" i="4" s="1"/>
  <c r="AR112" i="4"/>
  <c r="AT112" i="4" s="1"/>
  <c r="AR113" i="4"/>
  <c r="AT113" i="4" s="1"/>
  <c r="AR114" i="4"/>
  <c r="AT114" i="4" s="1"/>
  <c r="AR115" i="4"/>
  <c r="AT115" i="4" s="1"/>
  <c r="AR116" i="4"/>
  <c r="AT116" i="4" s="1"/>
  <c r="AR117" i="4"/>
  <c r="AT117" i="4" s="1"/>
  <c r="AR118" i="4"/>
  <c r="AT118" i="4" s="1"/>
  <c r="AR119" i="4"/>
  <c r="AT119" i="4" s="1"/>
  <c r="AR120" i="4"/>
  <c r="AT120" i="4" s="1"/>
  <c r="AR121" i="4"/>
  <c r="AT121" i="4" s="1"/>
  <c r="AR122" i="4"/>
  <c r="AT122" i="4" s="1"/>
  <c r="AR123" i="4"/>
  <c r="AT123" i="4" s="1"/>
  <c r="AR124" i="4"/>
  <c r="AT124" i="4" s="1"/>
  <c r="AR125" i="4"/>
  <c r="AT125" i="4" s="1"/>
  <c r="AR126" i="4"/>
  <c r="AT126" i="4" s="1"/>
  <c r="AR127" i="4"/>
  <c r="AT127" i="4" s="1"/>
  <c r="AR128" i="4"/>
  <c r="AT128" i="4" s="1"/>
  <c r="AR129" i="4"/>
  <c r="AT129" i="4" s="1"/>
  <c r="AR130" i="4"/>
  <c r="AT130" i="4" s="1"/>
  <c r="AR131" i="4"/>
  <c r="AT131" i="4" s="1"/>
  <c r="AR132" i="4"/>
  <c r="AT132" i="4" s="1"/>
  <c r="AR133" i="4"/>
  <c r="AT133" i="4" s="1"/>
  <c r="AR134" i="4"/>
  <c r="AT134" i="4" s="1"/>
  <c r="AR135" i="4"/>
  <c r="AT135" i="4" s="1"/>
  <c r="AR136" i="4"/>
  <c r="AT136" i="4" s="1"/>
  <c r="AR137" i="4"/>
  <c r="AT137" i="4" s="1"/>
  <c r="AR138" i="4"/>
  <c r="AT138" i="4" s="1"/>
  <c r="AR139" i="4"/>
  <c r="AT139" i="4" s="1"/>
  <c r="AR140" i="4"/>
  <c r="AT140" i="4" s="1"/>
  <c r="AR141" i="4"/>
  <c r="AT141" i="4" s="1"/>
  <c r="AR142" i="4"/>
  <c r="AT142" i="4" s="1"/>
  <c r="AR143" i="4"/>
  <c r="AT143" i="4" s="1"/>
  <c r="AR144" i="4"/>
  <c r="AT144" i="4" s="1"/>
  <c r="AR145" i="4"/>
  <c r="AT145" i="4" s="1"/>
  <c r="AR146" i="4"/>
  <c r="AT146" i="4" s="1"/>
  <c r="AR147" i="4"/>
  <c r="AT147" i="4" s="1"/>
  <c r="AR148" i="4"/>
  <c r="AT148" i="4" s="1"/>
  <c r="AR149" i="4"/>
  <c r="AT149" i="4" s="1"/>
  <c r="AR150" i="4"/>
  <c r="AT150" i="4" s="1"/>
  <c r="AR151" i="4"/>
  <c r="AT151" i="4" s="1"/>
  <c r="AR152" i="4"/>
  <c r="AT152" i="4" s="1"/>
  <c r="AR153" i="4"/>
  <c r="AT153" i="4" s="1"/>
  <c r="AR154" i="4"/>
  <c r="AT154" i="4" s="1"/>
  <c r="AR155" i="4"/>
  <c r="AT155" i="4" s="1"/>
  <c r="AR156" i="4"/>
  <c r="AT156" i="4" s="1"/>
  <c r="AR157" i="4"/>
  <c r="AT157" i="4" s="1"/>
  <c r="AR158" i="4"/>
  <c r="AT158" i="4" s="1"/>
  <c r="AR159" i="4"/>
  <c r="AT159" i="4" s="1"/>
  <c r="AR160" i="4"/>
  <c r="AT160" i="4" s="1"/>
  <c r="AR161" i="4"/>
  <c r="AT161" i="4" s="1"/>
  <c r="AR162" i="4"/>
  <c r="AT162" i="4" s="1"/>
  <c r="AR163" i="4"/>
  <c r="AT163" i="4" s="1"/>
  <c r="AR164" i="4"/>
  <c r="AT164" i="4" s="1"/>
  <c r="AR165" i="4"/>
  <c r="AT165" i="4" s="1"/>
  <c r="AR166" i="4"/>
  <c r="AT166" i="4" s="1"/>
  <c r="AR167" i="4"/>
  <c r="AT167" i="4" s="1"/>
  <c r="AR168" i="4"/>
  <c r="AT168" i="4" s="1"/>
  <c r="AR169" i="4"/>
  <c r="AT169" i="4" s="1"/>
  <c r="AR170" i="4"/>
  <c r="AT170" i="4" s="1"/>
  <c r="AR171" i="4"/>
  <c r="AT171" i="4" s="1"/>
  <c r="AR172" i="4"/>
  <c r="AT172" i="4" s="1"/>
  <c r="AR173" i="4"/>
  <c r="AT173" i="4" s="1"/>
  <c r="AR174" i="4"/>
  <c r="AT174" i="4" s="1"/>
  <c r="AR175" i="4"/>
  <c r="AT175" i="4" s="1"/>
  <c r="AR176" i="4"/>
  <c r="AT176" i="4" s="1"/>
  <c r="AR177" i="4"/>
  <c r="AT177" i="4" s="1"/>
  <c r="AR178" i="4"/>
  <c r="AT178" i="4" s="1"/>
  <c r="AR179" i="4"/>
  <c r="AT179" i="4" s="1"/>
  <c r="AR180" i="4"/>
  <c r="AT180" i="4" s="1"/>
  <c r="AR181" i="4"/>
  <c r="AT181" i="4" s="1"/>
  <c r="AR182" i="4"/>
  <c r="AT182" i="4" s="1"/>
  <c r="AR183" i="4"/>
  <c r="AT183" i="4" s="1"/>
  <c r="AR184" i="4"/>
  <c r="AT184" i="4" s="1"/>
  <c r="AR185" i="4"/>
  <c r="AT185" i="4" s="1"/>
  <c r="AR186" i="4"/>
  <c r="AT186" i="4" s="1"/>
  <c r="AR187" i="4"/>
  <c r="AT187" i="4" s="1"/>
  <c r="AR188" i="4"/>
  <c r="AT188" i="4" s="1"/>
  <c r="AR189" i="4"/>
  <c r="AT189" i="4" s="1"/>
  <c r="AR190" i="4"/>
  <c r="AT190" i="4" s="1"/>
  <c r="AR191" i="4"/>
  <c r="AT191" i="4" s="1"/>
  <c r="AR192" i="4"/>
  <c r="AT192" i="4" s="1"/>
  <c r="AR193" i="4"/>
  <c r="AT193" i="4" s="1"/>
  <c r="AR194" i="4"/>
  <c r="AT194" i="4" s="1"/>
  <c r="AR195" i="4"/>
  <c r="AT195" i="4" s="1"/>
  <c r="AR196" i="4"/>
  <c r="AT196" i="4" s="1"/>
  <c r="AR197" i="4"/>
  <c r="AT197" i="4" s="1"/>
  <c r="AR198" i="4"/>
  <c r="AT198" i="4" s="1"/>
  <c r="AR199" i="4"/>
  <c r="AT199" i="4" s="1"/>
  <c r="AR200" i="4"/>
  <c r="AT200" i="4" s="1"/>
  <c r="AR201" i="4"/>
  <c r="AT201" i="4" s="1"/>
  <c r="AR202" i="4"/>
  <c r="AT202" i="4" s="1"/>
  <c r="AR203" i="4"/>
  <c r="AT203" i="4" s="1"/>
  <c r="AR204" i="4"/>
  <c r="AT204" i="4" s="1"/>
  <c r="AR205" i="4"/>
  <c r="AT205" i="4" s="1"/>
  <c r="AR206" i="4"/>
  <c r="AT206" i="4" s="1"/>
  <c r="AR207" i="4"/>
  <c r="AT207" i="4" s="1"/>
  <c r="AR208" i="4"/>
  <c r="AT208" i="4" s="1"/>
  <c r="AR209" i="4"/>
  <c r="AT209" i="4" s="1"/>
  <c r="AR210" i="4"/>
  <c r="AT210" i="4" s="1"/>
  <c r="AR211" i="4"/>
  <c r="AT211" i="4" s="1"/>
  <c r="AR212" i="4"/>
  <c r="AT212" i="4" s="1"/>
  <c r="AR213" i="4"/>
  <c r="AT213" i="4" s="1"/>
  <c r="AR214" i="4"/>
  <c r="AT214" i="4" s="1"/>
  <c r="AR215" i="4"/>
  <c r="AT215" i="4" s="1"/>
  <c r="AR216" i="4"/>
  <c r="AT216" i="4" s="1"/>
  <c r="AR217" i="4"/>
  <c r="AT217" i="4" s="1"/>
  <c r="AR218" i="4"/>
  <c r="AT218" i="4" s="1"/>
  <c r="AR219" i="4"/>
  <c r="AT219" i="4" s="1"/>
  <c r="AR220" i="4"/>
  <c r="AT220" i="4" s="1"/>
  <c r="AR221" i="4"/>
  <c r="AT221" i="4" s="1"/>
  <c r="AR222" i="4"/>
  <c r="AT222" i="4" s="1"/>
  <c r="AR223" i="4"/>
  <c r="AT223" i="4" s="1"/>
  <c r="AR224" i="4"/>
  <c r="AT224" i="4" s="1"/>
  <c r="AR225" i="4"/>
  <c r="AT225" i="4" s="1"/>
  <c r="AR226" i="4"/>
  <c r="AT226" i="4" s="1"/>
  <c r="AR227" i="4"/>
  <c r="AT227" i="4" s="1"/>
  <c r="AR228" i="4"/>
  <c r="AT228" i="4" s="1"/>
  <c r="AR229" i="4"/>
  <c r="AT229" i="4" s="1"/>
  <c r="AR230" i="4"/>
  <c r="AT230" i="4" s="1"/>
  <c r="AR231" i="4"/>
  <c r="AT231" i="4" s="1"/>
  <c r="AR232" i="4"/>
  <c r="AT232" i="4" s="1"/>
  <c r="AR233" i="4"/>
  <c r="AT233" i="4" s="1"/>
  <c r="AR234" i="4"/>
  <c r="AT234" i="4" s="1"/>
  <c r="AR235" i="4"/>
  <c r="AT235" i="4" s="1"/>
  <c r="AR236" i="4"/>
  <c r="AT236" i="4" s="1"/>
  <c r="AR237" i="4"/>
  <c r="AT237" i="4" s="1"/>
  <c r="AR238" i="4"/>
  <c r="AT238" i="4" s="1"/>
  <c r="AR239" i="4"/>
  <c r="AT239" i="4" s="1"/>
  <c r="AR240" i="4"/>
  <c r="AT240" i="4" s="1"/>
  <c r="AR241" i="4"/>
  <c r="AT241" i="4" s="1"/>
  <c r="AR242" i="4"/>
  <c r="AT242" i="4" s="1"/>
  <c r="AR243" i="4"/>
  <c r="AT243" i="4" s="1"/>
  <c r="AR244" i="4"/>
  <c r="AT244" i="4" s="1"/>
  <c r="AR245" i="4"/>
  <c r="AT245" i="4" s="1"/>
  <c r="AR246" i="4"/>
  <c r="AT246" i="4" s="1"/>
  <c r="AR247" i="4"/>
  <c r="AT247" i="4" s="1"/>
  <c r="AR248" i="4"/>
  <c r="AT248" i="4" s="1"/>
  <c r="AR249" i="4"/>
  <c r="AT249" i="4" s="1"/>
  <c r="AR250" i="4"/>
  <c r="AT250" i="4" s="1"/>
  <c r="AR251" i="4"/>
  <c r="AT251" i="4" s="1"/>
  <c r="AR252" i="4"/>
  <c r="AT252" i="4" s="1"/>
  <c r="AR253" i="4"/>
  <c r="AT253" i="4" s="1"/>
  <c r="AR254" i="4"/>
  <c r="AT254" i="4" s="1"/>
  <c r="AR255" i="4"/>
  <c r="AT255" i="4" s="1"/>
  <c r="AR256" i="4"/>
  <c r="AT256" i="4" s="1"/>
  <c r="AR257" i="4"/>
  <c r="AT257" i="4" s="1"/>
  <c r="AR258" i="4"/>
  <c r="AT258" i="4" s="1"/>
  <c r="AR259" i="4"/>
  <c r="AT259" i="4" s="1"/>
  <c r="AR260" i="4"/>
  <c r="AT260" i="4" s="1"/>
  <c r="AR261" i="4"/>
  <c r="AT261" i="4" s="1"/>
  <c r="AR262" i="4"/>
  <c r="AT262" i="4" s="1"/>
  <c r="AR263" i="4"/>
  <c r="AT263" i="4" s="1"/>
  <c r="AR264" i="4"/>
  <c r="AT264" i="4" s="1"/>
  <c r="AR265" i="4"/>
  <c r="AT265" i="4" s="1"/>
  <c r="AR266" i="4"/>
  <c r="AT266" i="4" s="1"/>
  <c r="AR267" i="4"/>
  <c r="AT267" i="4" s="1"/>
  <c r="AR268" i="4"/>
  <c r="AT268" i="4" s="1"/>
  <c r="AR269" i="4"/>
  <c r="AT269" i="4" s="1"/>
  <c r="AR270" i="4"/>
  <c r="AT270" i="4" s="1"/>
  <c r="AR271" i="4"/>
  <c r="AT271" i="4" s="1"/>
  <c r="AR272" i="4"/>
  <c r="AT272" i="4" s="1"/>
  <c r="AR273" i="4"/>
  <c r="AT273" i="4" s="1"/>
  <c r="AR274" i="4"/>
  <c r="AT274" i="4" s="1"/>
  <c r="AR275" i="4"/>
  <c r="AT275" i="4" s="1"/>
  <c r="AR276" i="4"/>
  <c r="AT276" i="4" s="1"/>
  <c r="AR277" i="4"/>
  <c r="AT277" i="4" s="1"/>
  <c r="AR278" i="4"/>
  <c r="AT278" i="4" s="1"/>
  <c r="AR279" i="4"/>
  <c r="AT279" i="4" s="1"/>
  <c r="AR280" i="4"/>
  <c r="AT280" i="4" s="1"/>
  <c r="AR281" i="4"/>
  <c r="AT281" i="4" s="1"/>
  <c r="AR282" i="4"/>
  <c r="AT282" i="4" s="1"/>
  <c r="AR283" i="4"/>
  <c r="AT283" i="4" s="1"/>
  <c r="AR284" i="4"/>
  <c r="AT284" i="4" s="1"/>
  <c r="AR285" i="4"/>
  <c r="AT285" i="4" s="1"/>
  <c r="AR286" i="4"/>
  <c r="AT286" i="4" s="1"/>
  <c r="AR287" i="4"/>
  <c r="AT287" i="4" s="1"/>
  <c r="AR288" i="4"/>
  <c r="AT288" i="4" s="1"/>
  <c r="AR289" i="4"/>
  <c r="AT289" i="4" s="1"/>
  <c r="AR290" i="4"/>
  <c r="AT290" i="4" s="1"/>
  <c r="AR291" i="4"/>
  <c r="AT291" i="4" s="1"/>
  <c r="AR292" i="4"/>
  <c r="AT292" i="4" s="1"/>
  <c r="AR293" i="4"/>
  <c r="AT293" i="4" s="1"/>
  <c r="AR294" i="4"/>
  <c r="AT294" i="4" s="1"/>
  <c r="AR295" i="4"/>
  <c r="AT295" i="4" s="1"/>
  <c r="AR296" i="4"/>
  <c r="AT296" i="4" s="1"/>
  <c r="AR297" i="4"/>
  <c r="AT297" i="4" s="1"/>
  <c r="AR298" i="4"/>
  <c r="AT298" i="4" s="1"/>
  <c r="AR299" i="4"/>
  <c r="AT299" i="4" s="1"/>
  <c r="AR300" i="4"/>
  <c r="AT300" i="4" s="1"/>
  <c r="AR301" i="4"/>
  <c r="AT301" i="4" s="1"/>
  <c r="AR302" i="4"/>
  <c r="AT302" i="4" s="1"/>
  <c r="AR303" i="4"/>
  <c r="AT303" i="4" s="1"/>
  <c r="AR304" i="4"/>
  <c r="AT304" i="4" s="1"/>
  <c r="AR305" i="4"/>
  <c r="AT305" i="4" s="1"/>
  <c r="AR306" i="4"/>
  <c r="AT306" i="4" s="1"/>
  <c r="AR307" i="4"/>
  <c r="AT307" i="4" s="1"/>
  <c r="AR308" i="4"/>
  <c r="AT308" i="4" s="1"/>
  <c r="AR309" i="4"/>
  <c r="AT309" i="4" s="1"/>
  <c r="AR310" i="4"/>
  <c r="AT310" i="4" s="1"/>
  <c r="AR311" i="4"/>
  <c r="AT311" i="4" s="1"/>
  <c r="AR312" i="4"/>
  <c r="AT312" i="4" s="1"/>
  <c r="AR313" i="4"/>
  <c r="AT313" i="4" s="1"/>
  <c r="AR314" i="4"/>
  <c r="AT314" i="4" s="1"/>
  <c r="AR315" i="4"/>
  <c r="AT315" i="4" s="1"/>
  <c r="AR316" i="4"/>
  <c r="AT316" i="4" s="1"/>
  <c r="AR317" i="4"/>
  <c r="AT317" i="4" s="1"/>
  <c r="AR318" i="4"/>
  <c r="AT318" i="4" s="1"/>
  <c r="AR319" i="4"/>
  <c r="AT319" i="4" s="1"/>
  <c r="AR320" i="4"/>
  <c r="AT320" i="4" s="1"/>
  <c r="AR321" i="4"/>
  <c r="AT321" i="4" s="1"/>
  <c r="AR322" i="4"/>
  <c r="AT322" i="4" s="1"/>
  <c r="AR323" i="4"/>
  <c r="AT323" i="4" s="1"/>
  <c r="AR324" i="4"/>
  <c r="AT324" i="4" s="1"/>
  <c r="AR325" i="4"/>
  <c r="AT325" i="4" s="1"/>
  <c r="AR326" i="4"/>
  <c r="AT326" i="4" s="1"/>
  <c r="AR327" i="4"/>
  <c r="AT327" i="4" s="1"/>
  <c r="AR328" i="4"/>
  <c r="AT328" i="4" s="1"/>
  <c r="AR329" i="4"/>
  <c r="AT329" i="4" s="1"/>
  <c r="AR330" i="4"/>
  <c r="AT330" i="4" s="1"/>
  <c r="AR331" i="4"/>
  <c r="AT331" i="4" s="1"/>
  <c r="AR332" i="4"/>
  <c r="AT332" i="4" s="1"/>
  <c r="AR333" i="4"/>
  <c r="AT333" i="4" s="1"/>
  <c r="AR334" i="4"/>
  <c r="AT334" i="4" s="1"/>
  <c r="AR335" i="4"/>
  <c r="AT335" i="4" s="1"/>
  <c r="AR336" i="4"/>
  <c r="AT336" i="4" s="1"/>
  <c r="AR337" i="4"/>
  <c r="AT337" i="4" s="1"/>
  <c r="AR338" i="4"/>
  <c r="AT338" i="4" s="1"/>
  <c r="AR339" i="4"/>
  <c r="AT339" i="4" s="1"/>
  <c r="AR340" i="4"/>
  <c r="AT340" i="4" s="1"/>
  <c r="AR341" i="4"/>
  <c r="AT341" i="4" s="1"/>
  <c r="AR342" i="4"/>
  <c r="AT342" i="4" s="1"/>
  <c r="AR343" i="4"/>
  <c r="AT343" i="4" s="1"/>
  <c r="AR344" i="4"/>
  <c r="AT344" i="4" s="1"/>
  <c r="AR345" i="4"/>
  <c r="AT345" i="4" s="1"/>
  <c r="AR346" i="4"/>
  <c r="AT346" i="4" s="1"/>
  <c r="AR347" i="4"/>
  <c r="AT347" i="4" s="1"/>
  <c r="AR348" i="4"/>
  <c r="AT348" i="4" s="1"/>
  <c r="AR349" i="4"/>
  <c r="AT349" i="4" s="1"/>
  <c r="AR350" i="4"/>
  <c r="AT350" i="4" s="1"/>
  <c r="AR351" i="4"/>
  <c r="AT351" i="4" s="1"/>
  <c r="AR352" i="4"/>
  <c r="AT352" i="4" s="1"/>
  <c r="AR353" i="4"/>
  <c r="AT353" i="4" s="1"/>
  <c r="AR354" i="4"/>
  <c r="AT354" i="4" s="1"/>
  <c r="AR355" i="4"/>
  <c r="AT355" i="4" s="1"/>
  <c r="AR356" i="4"/>
  <c r="AT356" i="4" s="1"/>
  <c r="AR357" i="4"/>
  <c r="AT357" i="4" s="1"/>
  <c r="AR358" i="4"/>
  <c r="AT358" i="4" s="1"/>
  <c r="AR359" i="4"/>
  <c r="AT359" i="4" s="1"/>
  <c r="AR360" i="4"/>
  <c r="AT360" i="4" s="1"/>
  <c r="AR361" i="4"/>
  <c r="AT361" i="4" s="1"/>
  <c r="AR362" i="4"/>
  <c r="AT362" i="4" s="1"/>
  <c r="AR363" i="4"/>
  <c r="AT363" i="4" s="1"/>
  <c r="AR364" i="4"/>
  <c r="AT364" i="4" s="1"/>
  <c r="AR365" i="4"/>
  <c r="AT365" i="4" s="1"/>
  <c r="AR366" i="4"/>
  <c r="AT366" i="4" s="1"/>
  <c r="AR367" i="4"/>
  <c r="AT367" i="4" s="1"/>
  <c r="AR368" i="4"/>
  <c r="AT368" i="4" s="1"/>
  <c r="AR369" i="4"/>
  <c r="AT369" i="4" s="1"/>
  <c r="AR370" i="4"/>
  <c r="AT370" i="4" s="1"/>
  <c r="AR371" i="4"/>
  <c r="AT371" i="4" s="1"/>
  <c r="AR372" i="4"/>
  <c r="AT372" i="4" s="1"/>
  <c r="AR373" i="4"/>
  <c r="AT373" i="4" s="1"/>
  <c r="AR374" i="4"/>
  <c r="AT374" i="4" s="1"/>
  <c r="AR375" i="4"/>
  <c r="AT375" i="4" s="1"/>
  <c r="AR376" i="4"/>
  <c r="AT376" i="4" s="1"/>
  <c r="AR377" i="4"/>
  <c r="AT377" i="4" s="1"/>
  <c r="AR378" i="4"/>
  <c r="AT378" i="4" s="1"/>
  <c r="AR379" i="4"/>
  <c r="AT379" i="4" s="1"/>
  <c r="AR380" i="4"/>
  <c r="AT380" i="4" s="1"/>
  <c r="AR381" i="4"/>
  <c r="AT381" i="4" s="1"/>
  <c r="AR382" i="4"/>
  <c r="AT382" i="4" s="1"/>
  <c r="AR383" i="4"/>
  <c r="AT383" i="4" s="1"/>
  <c r="AR384" i="4"/>
  <c r="AT384" i="4" s="1"/>
  <c r="AR385" i="4"/>
  <c r="AT385" i="4" s="1"/>
  <c r="AR386" i="4"/>
  <c r="AT386" i="4" s="1"/>
  <c r="AR387" i="4"/>
  <c r="AT387" i="4" s="1"/>
  <c r="AR388" i="4"/>
  <c r="AT388" i="4" s="1"/>
  <c r="AR389" i="4"/>
  <c r="AT389" i="4" s="1"/>
  <c r="AR390" i="4"/>
  <c r="AT390" i="4" s="1"/>
  <c r="AR391" i="4"/>
  <c r="AT391" i="4" s="1"/>
  <c r="AR392" i="4"/>
  <c r="AT392" i="4" s="1"/>
  <c r="AR393" i="4"/>
  <c r="AT393" i="4" s="1"/>
  <c r="AR394" i="4"/>
  <c r="AT394" i="4" s="1"/>
  <c r="AR395" i="4"/>
  <c r="AT395" i="4" s="1"/>
  <c r="AR396" i="4"/>
  <c r="AT396" i="4" s="1"/>
  <c r="AR397" i="4"/>
  <c r="AT397" i="4" s="1"/>
  <c r="AR398" i="4"/>
  <c r="AT398" i="4" s="1"/>
  <c r="AR399" i="4"/>
  <c r="AT399" i="4" s="1"/>
  <c r="AR400" i="4"/>
  <c r="AT400" i="4" s="1"/>
  <c r="AR401" i="4"/>
  <c r="AT401" i="4" s="1"/>
  <c r="AR402" i="4"/>
  <c r="AT402" i="4" s="1"/>
  <c r="AR403" i="4"/>
  <c r="AT403" i="4" s="1"/>
  <c r="AR404" i="4"/>
  <c r="AT404" i="4" s="1"/>
  <c r="AR405" i="4"/>
  <c r="AT405" i="4" s="1"/>
  <c r="AR406" i="4"/>
  <c r="AT406" i="4" s="1"/>
  <c r="AR407" i="4"/>
  <c r="AT407" i="4" s="1"/>
  <c r="AR408" i="4"/>
  <c r="AT408" i="4" s="1"/>
  <c r="AR409" i="4"/>
  <c r="AT409" i="4" s="1"/>
  <c r="AR410" i="4"/>
  <c r="AT410" i="4" s="1"/>
  <c r="AR411" i="4"/>
  <c r="AT411" i="4" s="1"/>
  <c r="AR412" i="4"/>
  <c r="AT412" i="4" s="1"/>
  <c r="AR413" i="4"/>
  <c r="AT413" i="4" s="1"/>
  <c r="AR414" i="4"/>
  <c r="AT414" i="4" s="1"/>
  <c r="AR415" i="4"/>
  <c r="AT415" i="4" s="1"/>
  <c r="AR416" i="4"/>
  <c r="AT416" i="4" s="1"/>
  <c r="AR417" i="4"/>
  <c r="AT417" i="4" s="1"/>
  <c r="AR418" i="4"/>
  <c r="AT418" i="4" s="1"/>
  <c r="AR419" i="4"/>
  <c r="AT419" i="4" s="1"/>
  <c r="AR420" i="4"/>
  <c r="AT420" i="4" s="1"/>
  <c r="AR421" i="4"/>
  <c r="AT421" i="4" s="1"/>
  <c r="AR422" i="4"/>
  <c r="AT422" i="4" s="1"/>
  <c r="AR423" i="4"/>
  <c r="AT423" i="4" s="1"/>
  <c r="AR424" i="4"/>
  <c r="AT424" i="4" s="1"/>
  <c r="AR425" i="4"/>
  <c r="AT425" i="4" s="1"/>
  <c r="AR426" i="4"/>
  <c r="AT426" i="4" s="1"/>
  <c r="AR427" i="4"/>
  <c r="AT427" i="4" s="1"/>
  <c r="AR428" i="4"/>
  <c r="AT428" i="4" s="1"/>
  <c r="AR429" i="4"/>
  <c r="AT429" i="4" s="1"/>
  <c r="AR430" i="4"/>
  <c r="AT430" i="4" s="1"/>
  <c r="AR431" i="4"/>
  <c r="AT431" i="4" s="1"/>
  <c r="AR432" i="4"/>
  <c r="AT432" i="4" s="1"/>
  <c r="AR433" i="4"/>
  <c r="AT433" i="4" s="1"/>
  <c r="AR434" i="4"/>
  <c r="AT434" i="4" s="1"/>
  <c r="AR435" i="4"/>
  <c r="AT435" i="4" s="1"/>
  <c r="AR436" i="4"/>
  <c r="AT436" i="4" s="1"/>
  <c r="AR437" i="4"/>
  <c r="AT437" i="4" s="1"/>
  <c r="AR438" i="4"/>
  <c r="AT438" i="4" s="1"/>
  <c r="AR439" i="4"/>
  <c r="AT439" i="4" s="1"/>
  <c r="AR440" i="4"/>
  <c r="AT440" i="4" s="1"/>
  <c r="AR441" i="4"/>
  <c r="AT441" i="4" s="1"/>
  <c r="AR442" i="4"/>
  <c r="AT442" i="4" s="1"/>
  <c r="AR443" i="4"/>
  <c r="AT443" i="4" s="1"/>
  <c r="AR444" i="4"/>
  <c r="AT444" i="4" s="1"/>
  <c r="AR445" i="4"/>
  <c r="AT445" i="4" s="1"/>
  <c r="AR446" i="4"/>
  <c r="AT446" i="4" s="1"/>
  <c r="AR447" i="4"/>
  <c r="AT447" i="4" s="1"/>
  <c r="AR448" i="4"/>
  <c r="AT448" i="4" s="1"/>
  <c r="AR449" i="4"/>
  <c r="AT449" i="4" s="1"/>
  <c r="AR450" i="4"/>
  <c r="AT450" i="4" s="1"/>
  <c r="AR451" i="4"/>
  <c r="AT451" i="4" s="1"/>
  <c r="AR452" i="4"/>
  <c r="AT452" i="4" s="1"/>
  <c r="AR453" i="4"/>
  <c r="AT453" i="4" s="1"/>
  <c r="AR454" i="4"/>
  <c r="AT454" i="4" s="1"/>
  <c r="AR455" i="4"/>
  <c r="AT455" i="4" s="1"/>
  <c r="AR456" i="4"/>
  <c r="AT456" i="4" s="1"/>
  <c r="AR457" i="4"/>
  <c r="AT457" i="4" s="1"/>
  <c r="AR458" i="4"/>
  <c r="AT458" i="4" s="1"/>
  <c r="AR459" i="4"/>
  <c r="AT459" i="4" s="1"/>
  <c r="AR460" i="4"/>
  <c r="AT460" i="4" s="1"/>
  <c r="AR461" i="4"/>
  <c r="AT461" i="4" s="1"/>
  <c r="AR462" i="4"/>
  <c r="AT462" i="4" s="1"/>
  <c r="AR463" i="4"/>
  <c r="AT463" i="4" s="1"/>
  <c r="AR464" i="4"/>
  <c r="AT464" i="4" s="1"/>
  <c r="AR465" i="4"/>
  <c r="AT465" i="4" s="1"/>
  <c r="AR466" i="4"/>
  <c r="AT466" i="4" s="1"/>
  <c r="AR467" i="4"/>
  <c r="AT467" i="4" s="1"/>
  <c r="AR468" i="4"/>
  <c r="AT468" i="4" s="1"/>
  <c r="AR469" i="4"/>
  <c r="AT469" i="4" s="1"/>
  <c r="AR470" i="4"/>
  <c r="AT470" i="4" s="1"/>
  <c r="AR471" i="4"/>
  <c r="AT471" i="4" s="1"/>
  <c r="AR472" i="4"/>
  <c r="AT472" i="4" s="1"/>
  <c r="AR473" i="4"/>
  <c r="AT473" i="4" s="1"/>
  <c r="AR474" i="4"/>
  <c r="AT474" i="4" s="1"/>
  <c r="AR475" i="4"/>
  <c r="AT475" i="4" s="1"/>
  <c r="AR476" i="4"/>
  <c r="AT476" i="4" s="1"/>
  <c r="AR477" i="4"/>
  <c r="AT477" i="4" s="1"/>
  <c r="AR478" i="4"/>
  <c r="AT478" i="4" s="1"/>
  <c r="AR479" i="4"/>
  <c r="AT479" i="4" s="1"/>
  <c r="AR480" i="4"/>
  <c r="AT480" i="4" s="1"/>
  <c r="AR481" i="4"/>
  <c r="AT481" i="4" s="1"/>
  <c r="AR482" i="4"/>
  <c r="AT482" i="4" s="1"/>
  <c r="AR483" i="4"/>
  <c r="AT483" i="4" s="1"/>
  <c r="AR484" i="4"/>
  <c r="AT484" i="4" s="1"/>
  <c r="AR485" i="4"/>
  <c r="AT485" i="4" s="1"/>
  <c r="AR486" i="4"/>
  <c r="AT486" i="4" s="1"/>
  <c r="AR487" i="4"/>
  <c r="AT487" i="4" s="1"/>
  <c r="AR488" i="4"/>
  <c r="AT488" i="4" s="1"/>
  <c r="AR489" i="4"/>
  <c r="AT489" i="4" s="1"/>
  <c r="AR490" i="4"/>
  <c r="AT490" i="4" s="1"/>
  <c r="AR491" i="4"/>
  <c r="AT491" i="4" s="1"/>
  <c r="AR492" i="4"/>
  <c r="AT492" i="4" s="1"/>
  <c r="AR493" i="4"/>
  <c r="AT493" i="4" s="1"/>
  <c r="AR494" i="4"/>
  <c r="AT494" i="4" s="1"/>
  <c r="AR495" i="4"/>
  <c r="AT495" i="4" s="1"/>
  <c r="AR496" i="4"/>
  <c r="AT496" i="4" s="1"/>
  <c r="AR497" i="4"/>
  <c r="AT497" i="4" s="1"/>
  <c r="AR498" i="4"/>
  <c r="AT498" i="4" s="1"/>
  <c r="AR499" i="4"/>
  <c r="AT499" i="4" s="1"/>
  <c r="AR500" i="4"/>
  <c r="AT500" i="4" s="1"/>
  <c r="AR501" i="4"/>
  <c r="AT501" i="4" s="1"/>
  <c r="AR502" i="4"/>
  <c r="AT502" i="4" s="1"/>
  <c r="AR503" i="4"/>
  <c r="AT503" i="4" s="1"/>
  <c r="AR504" i="4"/>
  <c r="AT504" i="4" s="1"/>
  <c r="AR505" i="4"/>
  <c r="AT505" i="4" s="1"/>
  <c r="AR506" i="4"/>
  <c r="AT506" i="4" s="1"/>
  <c r="AR507" i="4"/>
  <c r="AT507" i="4" s="1"/>
  <c r="AR508" i="4"/>
  <c r="AT508" i="4" s="1"/>
  <c r="AR509" i="4"/>
  <c r="AT509" i="4" s="1"/>
  <c r="AR510" i="4"/>
  <c r="AT510" i="4" s="1"/>
  <c r="AR511" i="4"/>
  <c r="AT511" i="4" s="1"/>
  <c r="AR512" i="4"/>
  <c r="AT512" i="4" s="1"/>
  <c r="AR513" i="4"/>
  <c r="AT513" i="4" s="1"/>
  <c r="AR514" i="4"/>
  <c r="AT514" i="4" s="1"/>
  <c r="AR515" i="4"/>
  <c r="AT515" i="4" s="1"/>
  <c r="AR516" i="4"/>
  <c r="AT516" i="4" s="1"/>
  <c r="AR517" i="4"/>
  <c r="AT517" i="4" s="1"/>
  <c r="AR518" i="4"/>
  <c r="AT518" i="4" s="1"/>
  <c r="AR519" i="4"/>
  <c r="AT519" i="4" s="1"/>
  <c r="AR520" i="4"/>
  <c r="AT520" i="4" s="1"/>
  <c r="AR521" i="4"/>
  <c r="AT521" i="4" s="1"/>
  <c r="AR522" i="4"/>
  <c r="AT522" i="4" s="1"/>
  <c r="AR523" i="4"/>
  <c r="AT523" i="4" s="1"/>
  <c r="AR524" i="4"/>
  <c r="AT524" i="4" s="1"/>
  <c r="AR525" i="4"/>
  <c r="AT525" i="4" s="1"/>
  <c r="AR526" i="4"/>
  <c r="AT526" i="4" s="1"/>
  <c r="AR527" i="4"/>
  <c r="AT527" i="4" s="1"/>
  <c r="AR528" i="4"/>
  <c r="AT528" i="4" s="1"/>
  <c r="AR529" i="4"/>
  <c r="AT529" i="4" s="1"/>
  <c r="AR530" i="4"/>
  <c r="AT530" i="4" s="1"/>
  <c r="AR531" i="4"/>
  <c r="AT531" i="4" s="1"/>
  <c r="AR532" i="4"/>
  <c r="AT532" i="4" s="1"/>
  <c r="AR533" i="4"/>
  <c r="AT533" i="4" s="1"/>
  <c r="AR534" i="4"/>
  <c r="AT534" i="4" s="1"/>
  <c r="AR535" i="4"/>
  <c r="AT535" i="4" s="1"/>
  <c r="AR536" i="4"/>
  <c r="AT536" i="4" s="1"/>
  <c r="AR537" i="4"/>
  <c r="AT537" i="4" s="1"/>
  <c r="AR538" i="4"/>
  <c r="AT538" i="4" s="1"/>
  <c r="AR539" i="4"/>
  <c r="AT539" i="4" s="1"/>
  <c r="AR540" i="4"/>
  <c r="AT540" i="4" s="1"/>
  <c r="AR541" i="4"/>
  <c r="AT541" i="4" s="1"/>
  <c r="AR542" i="4"/>
  <c r="AT542" i="4" s="1"/>
  <c r="AR543" i="4"/>
  <c r="AT543" i="4" s="1"/>
  <c r="AR544" i="4"/>
  <c r="AT544" i="4" s="1"/>
  <c r="AR545" i="4"/>
  <c r="AT545" i="4" s="1"/>
  <c r="AR546" i="4"/>
  <c r="AT546" i="4" s="1"/>
  <c r="AR547" i="4"/>
  <c r="AT547" i="4" s="1"/>
  <c r="AR548" i="4"/>
  <c r="AT548" i="4" s="1"/>
  <c r="AR549" i="4"/>
  <c r="AT549" i="4" s="1"/>
  <c r="AR550" i="4"/>
  <c r="AT550" i="4" s="1"/>
  <c r="AR551" i="4"/>
  <c r="AT551" i="4" s="1"/>
  <c r="AR552" i="4"/>
  <c r="AT552" i="4" s="1"/>
  <c r="AR553" i="4"/>
  <c r="AT553" i="4" s="1"/>
  <c r="AR554" i="4"/>
  <c r="AT554" i="4" s="1"/>
  <c r="AR555" i="4"/>
  <c r="AT555" i="4" s="1"/>
  <c r="AR556" i="4"/>
  <c r="AT556" i="4" s="1"/>
  <c r="AR557" i="4"/>
  <c r="AT557" i="4" s="1"/>
  <c r="AR558" i="4"/>
  <c r="AT558" i="4" s="1"/>
  <c r="AR559" i="4"/>
  <c r="AT559" i="4" s="1"/>
  <c r="AR560" i="4"/>
  <c r="AT560" i="4" s="1"/>
  <c r="AR561" i="4"/>
  <c r="AT561" i="4" s="1"/>
  <c r="AR562" i="4"/>
  <c r="AT562" i="4" s="1"/>
  <c r="AR563" i="4"/>
  <c r="AT563" i="4" s="1"/>
  <c r="AR564" i="4"/>
  <c r="AT564" i="4" s="1"/>
  <c r="AR565" i="4"/>
  <c r="AT565" i="4" s="1"/>
  <c r="AR566" i="4"/>
  <c r="AT566" i="4" s="1"/>
  <c r="AR567" i="4"/>
  <c r="AT567" i="4" s="1"/>
  <c r="AR568" i="4"/>
  <c r="AT568" i="4" s="1"/>
  <c r="AR569" i="4"/>
  <c r="AT569" i="4" s="1"/>
  <c r="AR570" i="4"/>
  <c r="AT570" i="4" s="1"/>
  <c r="AR571" i="4"/>
  <c r="AT571" i="4" s="1"/>
  <c r="AR572" i="4"/>
  <c r="AT572" i="4" s="1"/>
  <c r="AR573" i="4"/>
  <c r="AT573" i="4" s="1"/>
  <c r="AR574" i="4"/>
  <c r="AT574" i="4" s="1"/>
  <c r="AR575" i="4"/>
  <c r="AT575" i="4" s="1"/>
  <c r="AR576" i="4"/>
  <c r="AT576" i="4" s="1"/>
  <c r="AR577" i="4"/>
  <c r="AT577" i="4" s="1"/>
  <c r="AR578" i="4"/>
  <c r="AT578" i="4" s="1"/>
  <c r="AR579" i="4"/>
  <c r="AT579" i="4" s="1"/>
  <c r="AR580" i="4"/>
  <c r="AT580" i="4" s="1"/>
  <c r="AR581" i="4"/>
  <c r="AT581" i="4" s="1"/>
  <c r="AR582" i="4"/>
  <c r="AT582" i="4" s="1"/>
  <c r="AR583" i="4"/>
  <c r="AT583" i="4" s="1"/>
  <c r="AR584" i="4"/>
  <c r="AT584" i="4" s="1"/>
  <c r="AR585" i="4"/>
  <c r="AT585" i="4" s="1"/>
  <c r="AR586" i="4"/>
  <c r="AT586" i="4" s="1"/>
  <c r="AR587" i="4"/>
  <c r="AT587" i="4" s="1"/>
  <c r="AR588" i="4"/>
  <c r="AT588" i="4" s="1"/>
  <c r="AR589" i="4"/>
  <c r="AT589" i="4" s="1"/>
  <c r="AR590" i="4"/>
  <c r="AT590" i="4" s="1"/>
  <c r="AR591" i="4"/>
  <c r="AT591" i="4" s="1"/>
  <c r="AR592" i="4"/>
  <c r="AT592" i="4" s="1"/>
  <c r="AR593" i="4"/>
  <c r="AT593" i="4" s="1"/>
  <c r="AR594" i="4"/>
  <c r="AT594" i="4" s="1"/>
  <c r="AR595" i="4"/>
  <c r="AT595" i="4" s="1"/>
  <c r="AR596" i="4"/>
  <c r="AT596" i="4" s="1"/>
  <c r="AR597" i="4"/>
  <c r="AT597" i="4" s="1"/>
  <c r="AR598" i="4"/>
  <c r="AT598" i="4" s="1"/>
  <c r="AR599" i="4"/>
  <c r="AT599" i="4" s="1"/>
  <c r="AR600" i="4"/>
  <c r="AT600" i="4" s="1"/>
  <c r="AR601" i="4"/>
  <c r="AT601" i="4" s="1"/>
  <c r="AR602" i="4"/>
  <c r="AT602" i="4" s="1"/>
  <c r="AR603" i="4"/>
  <c r="AT603" i="4" s="1"/>
  <c r="AR604" i="4"/>
  <c r="AT604" i="4" s="1"/>
  <c r="AR605" i="4"/>
  <c r="AT605" i="4" s="1"/>
  <c r="AR606" i="4"/>
  <c r="AT606" i="4" s="1"/>
  <c r="AR607" i="4"/>
  <c r="AT607" i="4" s="1"/>
  <c r="AR608" i="4"/>
  <c r="AT608" i="4" s="1"/>
  <c r="AR609" i="4"/>
  <c r="AT609" i="4" s="1"/>
  <c r="AR610" i="4"/>
  <c r="AT610" i="4" s="1"/>
  <c r="AR611" i="4"/>
  <c r="AT611" i="4" s="1"/>
  <c r="AR612" i="4"/>
  <c r="AT612" i="4" s="1"/>
  <c r="AR613" i="4"/>
  <c r="AT613" i="4" s="1"/>
  <c r="AR614" i="4"/>
  <c r="AT614" i="4" s="1"/>
  <c r="AR615" i="4"/>
  <c r="AT615" i="4" s="1"/>
  <c r="AR616" i="4"/>
  <c r="AT616" i="4" s="1"/>
  <c r="AR617" i="4"/>
  <c r="AT617" i="4" s="1"/>
  <c r="AR618" i="4"/>
  <c r="AT618" i="4" s="1"/>
  <c r="AR619" i="4"/>
  <c r="AT619" i="4" s="1"/>
  <c r="AR620" i="4"/>
  <c r="AT620" i="4" s="1"/>
  <c r="AR621" i="4"/>
  <c r="AT621" i="4" s="1"/>
  <c r="AR622" i="4"/>
  <c r="AT622" i="4" s="1"/>
  <c r="AR623" i="4"/>
  <c r="AT623" i="4" s="1"/>
  <c r="AR624" i="4"/>
  <c r="AT624" i="4" s="1"/>
  <c r="AR625" i="4"/>
  <c r="AT625" i="4" s="1"/>
  <c r="AR626" i="4"/>
  <c r="AT626" i="4" s="1"/>
  <c r="AR627" i="4"/>
  <c r="AT627" i="4" s="1"/>
  <c r="AR628" i="4"/>
  <c r="AT628" i="4" s="1"/>
  <c r="AR629" i="4"/>
  <c r="AT629" i="4" s="1"/>
  <c r="AR630" i="4"/>
  <c r="AT630" i="4" s="1"/>
  <c r="AR631" i="4"/>
  <c r="AT631" i="4" s="1"/>
  <c r="AR632" i="4"/>
  <c r="AT632" i="4" s="1"/>
  <c r="AR633" i="4"/>
  <c r="AT633" i="4" s="1"/>
  <c r="AR634" i="4"/>
  <c r="AT634" i="4" s="1"/>
  <c r="AR635" i="4"/>
  <c r="AT635" i="4" s="1"/>
  <c r="AR636" i="4"/>
  <c r="AT636" i="4" s="1"/>
  <c r="AR637" i="4"/>
  <c r="AT637" i="4" s="1"/>
  <c r="AR638" i="4"/>
  <c r="AT638" i="4" s="1"/>
  <c r="AR639" i="4"/>
  <c r="AT639" i="4" s="1"/>
  <c r="AR640" i="4"/>
  <c r="AT640" i="4" s="1"/>
  <c r="AR641" i="4"/>
  <c r="AT641" i="4" s="1"/>
  <c r="AR642" i="4"/>
  <c r="AT642" i="4" s="1"/>
  <c r="AR643" i="4"/>
  <c r="AT643" i="4" s="1"/>
  <c r="AR644" i="4"/>
  <c r="AT644" i="4" s="1"/>
  <c r="AR645" i="4"/>
  <c r="AT645" i="4" s="1"/>
  <c r="AR646" i="4"/>
  <c r="AT646" i="4" s="1"/>
  <c r="AR647" i="4"/>
  <c r="AT647" i="4" s="1"/>
  <c r="AR648" i="4"/>
  <c r="AT648" i="4" s="1"/>
  <c r="AR649" i="4"/>
  <c r="AT649" i="4" s="1"/>
  <c r="AR650" i="4"/>
  <c r="AT650" i="4" s="1"/>
  <c r="AR651" i="4"/>
  <c r="AT651" i="4" s="1"/>
  <c r="AR652" i="4"/>
  <c r="AT652" i="4" s="1"/>
  <c r="AR653" i="4"/>
  <c r="AT653" i="4" s="1"/>
  <c r="AR654" i="4"/>
  <c r="AT654" i="4" s="1"/>
  <c r="AR655" i="4"/>
  <c r="AT655" i="4" s="1"/>
  <c r="AR656" i="4"/>
  <c r="AT656" i="4" s="1"/>
  <c r="AR657" i="4"/>
  <c r="AT657" i="4" s="1"/>
  <c r="AR658" i="4"/>
  <c r="AT658" i="4" s="1"/>
  <c r="AR659" i="4"/>
  <c r="AT659" i="4" s="1"/>
  <c r="AR660" i="4"/>
  <c r="AT660" i="4" s="1"/>
  <c r="AR661" i="4"/>
  <c r="AT661" i="4" s="1"/>
  <c r="AR662" i="4"/>
  <c r="AT662" i="4" s="1"/>
  <c r="AR663" i="4"/>
  <c r="AT663" i="4" s="1"/>
  <c r="AR664" i="4"/>
  <c r="AT664" i="4" s="1"/>
  <c r="AR665" i="4"/>
  <c r="AT665" i="4" s="1"/>
  <c r="AR666" i="4"/>
  <c r="AT666" i="4" s="1"/>
  <c r="AR667" i="4"/>
  <c r="AT667" i="4" s="1"/>
  <c r="AR668" i="4"/>
  <c r="AT668" i="4" s="1"/>
  <c r="AR669" i="4"/>
  <c r="AT669" i="4" s="1"/>
  <c r="AR670" i="4"/>
  <c r="AT670" i="4" s="1"/>
  <c r="AR671" i="4"/>
  <c r="AT671" i="4" s="1"/>
  <c r="AR672" i="4"/>
  <c r="AT672" i="4" s="1"/>
  <c r="AR673" i="4"/>
  <c r="AT673" i="4" s="1"/>
  <c r="AR674" i="4"/>
  <c r="AT674" i="4" s="1"/>
  <c r="AR675" i="4"/>
  <c r="AT675" i="4" s="1"/>
  <c r="AR676" i="4"/>
  <c r="AT676" i="4" s="1"/>
  <c r="AR677" i="4"/>
  <c r="AT677" i="4" s="1"/>
  <c r="AR678" i="4"/>
  <c r="AT678" i="4" s="1"/>
  <c r="AR679" i="4"/>
  <c r="AT679" i="4" s="1"/>
  <c r="AR680" i="4"/>
  <c r="AT680" i="4" s="1"/>
  <c r="AR681" i="4"/>
  <c r="AT681" i="4" s="1"/>
  <c r="AR682" i="4"/>
  <c r="AT682" i="4" s="1"/>
  <c r="AR683" i="4"/>
  <c r="AT683" i="4" s="1"/>
  <c r="AR684" i="4"/>
  <c r="AT684" i="4" s="1"/>
  <c r="AR685" i="4"/>
  <c r="AT685" i="4" s="1"/>
  <c r="AR686" i="4"/>
  <c r="AT686" i="4" s="1"/>
  <c r="AR687" i="4"/>
  <c r="AT687" i="4" s="1"/>
  <c r="AR688" i="4"/>
  <c r="AT688" i="4" s="1"/>
  <c r="AR689" i="4"/>
  <c r="AT689" i="4" s="1"/>
  <c r="AR690" i="4"/>
  <c r="AT690" i="4" s="1"/>
  <c r="AR691" i="4"/>
  <c r="AT691" i="4" s="1"/>
  <c r="AR692" i="4"/>
  <c r="AT692" i="4" s="1"/>
  <c r="AR693" i="4"/>
  <c r="AT693" i="4" s="1"/>
  <c r="AR694" i="4"/>
  <c r="AT694" i="4" s="1"/>
  <c r="AR695" i="4"/>
  <c r="AT695" i="4" s="1"/>
  <c r="AR696" i="4"/>
  <c r="AT696" i="4" s="1"/>
  <c r="AR697" i="4"/>
  <c r="AT697" i="4" s="1"/>
  <c r="AR698" i="4"/>
  <c r="AT698" i="4" s="1"/>
  <c r="AR699" i="4"/>
  <c r="AT699" i="4" s="1"/>
  <c r="AR700" i="4"/>
  <c r="AT700" i="4" s="1"/>
  <c r="AR701" i="4"/>
  <c r="AT701" i="4" s="1"/>
  <c r="AR702" i="4"/>
  <c r="AT702" i="4" s="1"/>
  <c r="AR703" i="4"/>
  <c r="AT703" i="4" s="1"/>
  <c r="AR704" i="4"/>
  <c r="AT704" i="4" s="1"/>
  <c r="AR705" i="4"/>
  <c r="AT705" i="4" s="1"/>
  <c r="AR706" i="4"/>
  <c r="AT706" i="4" s="1"/>
  <c r="AR707" i="4"/>
  <c r="AT707" i="4" s="1"/>
  <c r="AR708" i="4"/>
  <c r="AT708" i="4" s="1"/>
  <c r="AR709" i="4"/>
  <c r="AT709" i="4" s="1"/>
  <c r="AR710" i="4"/>
  <c r="AT710" i="4" s="1"/>
  <c r="AR711" i="4"/>
  <c r="AT711" i="4" s="1"/>
  <c r="AR712" i="4"/>
  <c r="AT712" i="4" s="1"/>
  <c r="AR713" i="4"/>
  <c r="AT713" i="4" s="1"/>
  <c r="AR714" i="4"/>
  <c r="AT714" i="4" s="1"/>
  <c r="AR715" i="4"/>
  <c r="AT715" i="4" s="1"/>
  <c r="AR716" i="4"/>
  <c r="AT716" i="4" s="1"/>
  <c r="AR717" i="4"/>
  <c r="AT717" i="4" s="1"/>
  <c r="AR718" i="4"/>
  <c r="AT718" i="4" s="1"/>
  <c r="AR719" i="4"/>
  <c r="AT719" i="4" s="1"/>
  <c r="AR720" i="4"/>
  <c r="AT720" i="4" s="1"/>
  <c r="AR721" i="4"/>
  <c r="AT721" i="4" s="1"/>
  <c r="AR722" i="4"/>
  <c r="AT722" i="4" s="1"/>
  <c r="AR723" i="4"/>
  <c r="AT723" i="4" s="1"/>
  <c r="AR724" i="4"/>
  <c r="AT724" i="4" s="1"/>
  <c r="AR725" i="4"/>
  <c r="AT725" i="4" s="1"/>
  <c r="AR726" i="4"/>
  <c r="AT726" i="4" s="1"/>
  <c r="AR727" i="4"/>
  <c r="AT727" i="4" s="1"/>
  <c r="AR728" i="4"/>
  <c r="AT728" i="4" s="1"/>
  <c r="AR729" i="4"/>
  <c r="AT729" i="4" s="1"/>
  <c r="AR730" i="4"/>
  <c r="AT730" i="4" s="1"/>
  <c r="AR731" i="4"/>
  <c r="AT731" i="4" s="1"/>
  <c r="AR732" i="4"/>
  <c r="AT732" i="4" s="1"/>
  <c r="AR733" i="4"/>
  <c r="AT733" i="4" s="1"/>
  <c r="AR734" i="4"/>
  <c r="AT734" i="4" s="1"/>
  <c r="AR735" i="4"/>
  <c r="AT735" i="4" s="1"/>
  <c r="AR736" i="4"/>
  <c r="AT736" i="4" s="1"/>
  <c r="AR737" i="4"/>
  <c r="AT737" i="4" s="1"/>
  <c r="AR738" i="4"/>
  <c r="AT738" i="4" s="1"/>
  <c r="AR739" i="4"/>
  <c r="AT739" i="4" s="1"/>
  <c r="AR740" i="4"/>
  <c r="AT740" i="4" s="1"/>
  <c r="AR741" i="4"/>
  <c r="AT741" i="4" s="1"/>
  <c r="AR742" i="4"/>
  <c r="AT742" i="4" s="1"/>
  <c r="AR743" i="4"/>
  <c r="AT743" i="4" s="1"/>
  <c r="AR744" i="4"/>
  <c r="AT744" i="4" s="1"/>
  <c r="AR745" i="4"/>
  <c r="AT745" i="4" s="1"/>
  <c r="AR746" i="4"/>
  <c r="AT746" i="4" s="1"/>
  <c r="AR747" i="4"/>
  <c r="AT747" i="4" s="1"/>
  <c r="AR748" i="4"/>
  <c r="AT748" i="4" s="1"/>
  <c r="AR749" i="4"/>
  <c r="AT749" i="4" s="1"/>
  <c r="AR750" i="4"/>
  <c r="AT750" i="4" s="1"/>
  <c r="AR751" i="4"/>
  <c r="AT751" i="4" s="1"/>
  <c r="AR752" i="4"/>
  <c r="AT752" i="4" s="1"/>
  <c r="AR753" i="4"/>
  <c r="AT753" i="4" s="1"/>
  <c r="AR754" i="4"/>
  <c r="AT754" i="4" s="1"/>
  <c r="AR755" i="4"/>
  <c r="AT755" i="4" s="1"/>
  <c r="AR756" i="4"/>
  <c r="AT756" i="4" s="1"/>
  <c r="AR757" i="4"/>
  <c r="AT757" i="4" s="1"/>
  <c r="AR758" i="4"/>
  <c r="AT758" i="4" s="1"/>
  <c r="AR759" i="4"/>
  <c r="AT759" i="4" s="1"/>
  <c r="AR760" i="4"/>
  <c r="AT760" i="4" s="1"/>
  <c r="AR761" i="4"/>
  <c r="AT761" i="4" s="1"/>
  <c r="AR762" i="4"/>
  <c r="AT762" i="4" s="1"/>
  <c r="AR763" i="4"/>
  <c r="AT763" i="4" s="1"/>
  <c r="AR764" i="4"/>
  <c r="AT764" i="4" s="1"/>
  <c r="AR765" i="4"/>
  <c r="AT765" i="4" s="1"/>
  <c r="AR766" i="4"/>
  <c r="AT766" i="4" s="1"/>
  <c r="AR767" i="4"/>
  <c r="AT767" i="4" s="1"/>
  <c r="AR768" i="4"/>
  <c r="AT768" i="4" s="1"/>
  <c r="AR769" i="4"/>
  <c r="AT769" i="4" s="1"/>
  <c r="AR770" i="4"/>
  <c r="AT770" i="4" s="1"/>
  <c r="AR771" i="4"/>
  <c r="AT771" i="4" s="1"/>
  <c r="AR772" i="4"/>
  <c r="AT772" i="4" s="1"/>
  <c r="AR773" i="4"/>
  <c r="AT773" i="4" s="1"/>
  <c r="AR774" i="4"/>
  <c r="AT774" i="4" s="1"/>
  <c r="AR775" i="4"/>
  <c r="AT775" i="4" s="1"/>
  <c r="AR776" i="4"/>
  <c r="AT776" i="4" s="1"/>
  <c r="AR777" i="4"/>
  <c r="AT777" i="4" s="1"/>
  <c r="AR778" i="4"/>
  <c r="AT778" i="4" s="1"/>
  <c r="AR779" i="4"/>
  <c r="AT779" i="4" s="1"/>
  <c r="AR780" i="4"/>
  <c r="AT780" i="4" s="1"/>
  <c r="AR781" i="4"/>
  <c r="AT781" i="4" s="1"/>
  <c r="AR782" i="4"/>
  <c r="AT782" i="4" s="1"/>
  <c r="AR783" i="4"/>
  <c r="AT783" i="4" s="1"/>
  <c r="AR784" i="4"/>
  <c r="AT784" i="4" s="1"/>
  <c r="AR785" i="4"/>
  <c r="AT785" i="4" s="1"/>
  <c r="AR786" i="4"/>
  <c r="AT786" i="4" s="1"/>
  <c r="AR787" i="4"/>
  <c r="AT787" i="4" s="1"/>
  <c r="AR788" i="4"/>
  <c r="AT788" i="4" s="1"/>
  <c r="AR789" i="4"/>
  <c r="AT789" i="4" s="1"/>
  <c r="AR790" i="4"/>
  <c r="AT790" i="4" s="1"/>
  <c r="AR791" i="4"/>
  <c r="AT791" i="4" s="1"/>
  <c r="AR792" i="4"/>
  <c r="AT792" i="4" s="1"/>
  <c r="AR793" i="4"/>
  <c r="AT793" i="4" s="1"/>
  <c r="AR794" i="4"/>
  <c r="AT794" i="4" s="1"/>
  <c r="AR795" i="4"/>
  <c r="AT795" i="4" s="1"/>
  <c r="AR796" i="4"/>
  <c r="AT796" i="4" s="1"/>
  <c r="AR797" i="4"/>
  <c r="AT797" i="4" s="1"/>
  <c r="AR798" i="4"/>
  <c r="AT798" i="4" s="1"/>
  <c r="AR799" i="4"/>
  <c r="AT799" i="4" s="1"/>
  <c r="AR800" i="4"/>
  <c r="AT800" i="4" s="1"/>
  <c r="AR801" i="4"/>
  <c r="AT801" i="4" s="1"/>
  <c r="AR802" i="4"/>
  <c r="AT802" i="4" s="1"/>
  <c r="AR803" i="4"/>
  <c r="AT803" i="4" s="1"/>
  <c r="AR804" i="4"/>
  <c r="AT804" i="4" s="1"/>
  <c r="AR805" i="4"/>
  <c r="AT805" i="4" s="1"/>
  <c r="AR806" i="4"/>
  <c r="AT806" i="4" s="1"/>
  <c r="AR807" i="4"/>
  <c r="AT807" i="4" s="1"/>
  <c r="AR808" i="4"/>
  <c r="AT808" i="4" s="1"/>
  <c r="AR809" i="4"/>
  <c r="AT809" i="4" s="1"/>
  <c r="AR810" i="4"/>
  <c r="AT810" i="4" s="1"/>
  <c r="AR811" i="4"/>
  <c r="AT811" i="4" s="1"/>
  <c r="AR812" i="4"/>
  <c r="AT812" i="4" s="1"/>
  <c r="AR813" i="4"/>
  <c r="AT813" i="4" s="1"/>
  <c r="AR814" i="4"/>
  <c r="AT814" i="4" s="1"/>
  <c r="AR815" i="4"/>
  <c r="AT815" i="4" s="1"/>
  <c r="AR816" i="4"/>
  <c r="AT816" i="4" s="1"/>
  <c r="AR817" i="4"/>
  <c r="AT817" i="4" s="1"/>
  <c r="AR818" i="4"/>
  <c r="AT818" i="4" s="1"/>
  <c r="AR819" i="4"/>
  <c r="AT819" i="4" s="1"/>
  <c r="AR820" i="4"/>
  <c r="AT820" i="4" s="1"/>
  <c r="AR821" i="4"/>
  <c r="AT821" i="4" s="1"/>
  <c r="AR822" i="4"/>
  <c r="AT822" i="4" s="1"/>
  <c r="AR823" i="4"/>
  <c r="AT823" i="4" s="1"/>
  <c r="AR824" i="4"/>
  <c r="AT824" i="4" s="1"/>
  <c r="AR825" i="4"/>
  <c r="AT825" i="4" s="1"/>
  <c r="AR826" i="4"/>
  <c r="AT826" i="4" s="1"/>
  <c r="AR827" i="4"/>
  <c r="AT827" i="4" s="1"/>
  <c r="AR828" i="4"/>
  <c r="AT828" i="4" s="1"/>
  <c r="AR829" i="4"/>
  <c r="AT829" i="4" s="1"/>
  <c r="AR830" i="4"/>
  <c r="AT830" i="4" s="1"/>
  <c r="AR831" i="4"/>
  <c r="AT831" i="4" s="1"/>
  <c r="AR832" i="4"/>
  <c r="AT832" i="4" s="1"/>
  <c r="AR833" i="4"/>
  <c r="AT833" i="4" s="1"/>
  <c r="AR834" i="4"/>
  <c r="AT834" i="4" s="1"/>
  <c r="AR835" i="4"/>
  <c r="AT835" i="4" s="1"/>
  <c r="AR836" i="4"/>
  <c r="AT836" i="4" s="1"/>
  <c r="AR837" i="4"/>
  <c r="AT837" i="4" s="1"/>
  <c r="AR838" i="4"/>
  <c r="AT838" i="4" s="1"/>
  <c r="AR839" i="4"/>
  <c r="AT839" i="4" s="1"/>
  <c r="AR840" i="4"/>
  <c r="AT840" i="4" s="1"/>
  <c r="AR841" i="4"/>
  <c r="AT841" i="4" s="1"/>
  <c r="AR842" i="4"/>
  <c r="AT842" i="4" s="1"/>
  <c r="AR843" i="4"/>
  <c r="AT843" i="4" s="1"/>
  <c r="AR844" i="4"/>
  <c r="AT844" i="4" s="1"/>
  <c r="AR845" i="4"/>
  <c r="AT845" i="4" s="1"/>
  <c r="AR846" i="4"/>
  <c r="AT846" i="4" s="1"/>
  <c r="AR847" i="4"/>
  <c r="AT847" i="4" s="1"/>
  <c r="AR848" i="4"/>
  <c r="AT848" i="4" s="1"/>
  <c r="AR849" i="4"/>
  <c r="AT849" i="4" s="1"/>
  <c r="AR850" i="4"/>
  <c r="AT850" i="4" s="1"/>
  <c r="AR851" i="4"/>
  <c r="AT851" i="4" s="1"/>
  <c r="AR852" i="4"/>
  <c r="AT852" i="4" s="1"/>
  <c r="AR853" i="4"/>
  <c r="AT853" i="4" s="1"/>
  <c r="AR854" i="4"/>
  <c r="AT854" i="4" s="1"/>
  <c r="AR855" i="4"/>
  <c r="AT855" i="4" s="1"/>
  <c r="AR856" i="4"/>
  <c r="AT856" i="4" s="1"/>
  <c r="AR857" i="4"/>
  <c r="AT857" i="4" s="1"/>
  <c r="AR858" i="4"/>
  <c r="AT858" i="4" s="1"/>
  <c r="AR859" i="4"/>
  <c r="AT859" i="4" s="1"/>
  <c r="AR860" i="4"/>
  <c r="AT860" i="4" s="1"/>
  <c r="AR861" i="4"/>
  <c r="AT861" i="4" s="1"/>
  <c r="AR862" i="4"/>
  <c r="AT862" i="4" s="1"/>
  <c r="AR863" i="4"/>
  <c r="AT863" i="4" s="1"/>
  <c r="AR864" i="4"/>
  <c r="AT864" i="4" s="1"/>
  <c r="AR865" i="4"/>
  <c r="AT865" i="4" s="1"/>
  <c r="AR866" i="4"/>
  <c r="AT866" i="4" s="1"/>
  <c r="AR867" i="4"/>
  <c r="AT867" i="4" s="1"/>
  <c r="AR868" i="4"/>
  <c r="AT868" i="4" s="1"/>
  <c r="AR869" i="4"/>
  <c r="AT869" i="4" s="1"/>
  <c r="AR870" i="4"/>
  <c r="AT870" i="4" s="1"/>
  <c r="AR871" i="4"/>
  <c r="AT871" i="4" s="1"/>
  <c r="AR872" i="4"/>
  <c r="AT872" i="4" s="1"/>
  <c r="AR873" i="4"/>
  <c r="AT873" i="4" s="1"/>
  <c r="AR874" i="4"/>
  <c r="AT874" i="4" s="1"/>
  <c r="AR875" i="4"/>
  <c r="AT875" i="4" s="1"/>
  <c r="AR876" i="4"/>
  <c r="AT876" i="4" s="1"/>
  <c r="AR877" i="4"/>
  <c r="AT877" i="4" s="1"/>
  <c r="AR878" i="4"/>
  <c r="AT878" i="4" s="1"/>
  <c r="AR879" i="4"/>
  <c r="AT879" i="4" s="1"/>
  <c r="AR880" i="4"/>
  <c r="AT880" i="4" s="1"/>
  <c r="AR881" i="4"/>
  <c r="AT881" i="4" s="1"/>
  <c r="AR882" i="4"/>
  <c r="AT882" i="4" s="1"/>
  <c r="AR883" i="4"/>
  <c r="AT883" i="4" s="1"/>
  <c r="AR884" i="4"/>
  <c r="AT884" i="4" s="1"/>
  <c r="AR885" i="4"/>
  <c r="AT885" i="4" s="1"/>
  <c r="AR886" i="4"/>
  <c r="AT886" i="4" s="1"/>
  <c r="AR887" i="4"/>
  <c r="AT887" i="4" s="1"/>
  <c r="AR888" i="4"/>
  <c r="AT888" i="4" s="1"/>
  <c r="AR889" i="4"/>
  <c r="AT889" i="4" s="1"/>
  <c r="AR890" i="4"/>
  <c r="AT890" i="4" s="1"/>
  <c r="AR891" i="4"/>
  <c r="AT891" i="4" s="1"/>
  <c r="AR892" i="4"/>
  <c r="AT892" i="4" s="1"/>
  <c r="AR893" i="4"/>
  <c r="AT893" i="4" s="1"/>
  <c r="AR894" i="4"/>
  <c r="AT894" i="4" s="1"/>
  <c r="AR895" i="4"/>
  <c r="AT895" i="4" s="1"/>
  <c r="AR896" i="4"/>
  <c r="AT896" i="4" s="1"/>
  <c r="AR897" i="4"/>
  <c r="AT897" i="4" s="1"/>
  <c r="AR898" i="4"/>
  <c r="AT898" i="4" s="1"/>
  <c r="AR899" i="4"/>
  <c r="AT899" i="4" s="1"/>
  <c r="AR900" i="4"/>
  <c r="AT900" i="4" s="1"/>
  <c r="AR901" i="4"/>
  <c r="AT901" i="4" s="1"/>
  <c r="AR902" i="4"/>
  <c r="AT902" i="4" s="1"/>
  <c r="AR903" i="4"/>
  <c r="AT903" i="4" s="1"/>
  <c r="AR904" i="4"/>
  <c r="AT904" i="4" s="1"/>
  <c r="AR905" i="4"/>
  <c r="AT905" i="4" s="1"/>
  <c r="AR906" i="4"/>
  <c r="AT906" i="4" s="1"/>
  <c r="AR907" i="4"/>
  <c r="AT907" i="4" s="1"/>
  <c r="AR908" i="4"/>
  <c r="AT908" i="4" s="1"/>
  <c r="AR909" i="4"/>
  <c r="AT909" i="4" s="1"/>
  <c r="AR910" i="4"/>
  <c r="AT910" i="4" s="1"/>
  <c r="AR911" i="4"/>
  <c r="AT911" i="4" s="1"/>
  <c r="AR912" i="4"/>
  <c r="AT912" i="4" s="1"/>
  <c r="AR913" i="4"/>
  <c r="AT913" i="4" s="1"/>
  <c r="AR914" i="4"/>
  <c r="AT914" i="4" s="1"/>
  <c r="AR915" i="4"/>
  <c r="AT915" i="4" s="1"/>
  <c r="AR916" i="4"/>
  <c r="AT916" i="4" s="1"/>
  <c r="AR917" i="4"/>
  <c r="AT917" i="4" s="1"/>
  <c r="AR918" i="4"/>
  <c r="AT918" i="4" s="1"/>
  <c r="AR919" i="4"/>
  <c r="AT919" i="4" s="1"/>
  <c r="AR920" i="4"/>
  <c r="AT920" i="4" s="1"/>
  <c r="AR921" i="4"/>
  <c r="AT921" i="4" s="1"/>
  <c r="AR922" i="4"/>
  <c r="AT922" i="4" s="1"/>
  <c r="AR923" i="4"/>
  <c r="AT923" i="4" s="1"/>
  <c r="AR924" i="4"/>
  <c r="AT924" i="4" s="1"/>
  <c r="AR925" i="4"/>
  <c r="AT925" i="4" s="1"/>
  <c r="AR926" i="4"/>
  <c r="AT926" i="4" s="1"/>
  <c r="AR927" i="4"/>
  <c r="AT927" i="4" s="1"/>
  <c r="AR928" i="4"/>
  <c r="AT928" i="4" s="1"/>
  <c r="AR929" i="4"/>
  <c r="AT929" i="4" s="1"/>
  <c r="AR930" i="4"/>
  <c r="AT930" i="4" s="1"/>
  <c r="AR931" i="4"/>
  <c r="AT931" i="4" s="1"/>
  <c r="AR932" i="4"/>
  <c r="AT932" i="4" s="1"/>
  <c r="AR933" i="4"/>
  <c r="AT933" i="4" s="1"/>
  <c r="AR934" i="4"/>
  <c r="AT934" i="4" s="1"/>
  <c r="AR935" i="4"/>
  <c r="AT935" i="4" s="1"/>
  <c r="AR936" i="4"/>
  <c r="AT936" i="4" s="1"/>
  <c r="AR937" i="4"/>
  <c r="AT937" i="4" s="1"/>
  <c r="AR938" i="4"/>
  <c r="AT938" i="4" s="1"/>
  <c r="AR939" i="4"/>
  <c r="AT939" i="4" s="1"/>
  <c r="AR940" i="4"/>
  <c r="AT940" i="4" s="1"/>
  <c r="AR941" i="4"/>
  <c r="AT941" i="4" s="1"/>
  <c r="AR942" i="4"/>
  <c r="AT942" i="4" s="1"/>
  <c r="AR943" i="4"/>
  <c r="AT943" i="4" s="1"/>
  <c r="AR944" i="4"/>
  <c r="AT944" i="4" s="1"/>
  <c r="AR945" i="4"/>
  <c r="AT945" i="4" s="1"/>
  <c r="AR946" i="4"/>
  <c r="AT946" i="4" s="1"/>
  <c r="AR947" i="4"/>
  <c r="AT947" i="4" s="1"/>
  <c r="AR948" i="4"/>
  <c r="AT948" i="4" s="1"/>
  <c r="AR949" i="4"/>
  <c r="AT949" i="4" s="1"/>
  <c r="AR950" i="4"/>
  <c r="AT950" i="4" s="1"/>
  <c r="AR951" i="4"/>
  <c r="AT951" i="4" s="1"/>
  <c r="AR952" i="4"/>
  <c r="AT952" i="4" s="1"/>
  <c r="AR953" i="4"/>
  <c r="AT953" i="4" s="1"/>
  <c r="AR954" i="4"/>
  <c r="AT954" i="4" s="1"/>
  <c r="AR955" i="4"/>
  <c r="AT955" i="4" s="1"/>
  <c r="AR956" i="4"/>
  <c r="AT956" i="4" s="1"/>
  <c r="AR957" i="4"/>
  <c r="AT957" i="4" s="1"/>
  <c r="AR958" i="4"/>
  <c r="AT958" i="4" s="1"/>
  <c r="AR959" i="4"/>
  <c r="AT959" i="4" s="1"/>
  <c r="AR960" i="4"/>
  <c r="AT960" i="4" s="1"/>
  <c r="AR961" i="4"/>
  <c r="AT961" i="4" s="1"/>
  <c r="AR962" i="4"/>
  <c r="AT962" i="4" s="1"/>
  <c r="AR963" i="4"/>
  <c r="AT963" i="4" s="1"/>
  <c r="AR964" i="4"/>
  <c r="AT964" i="4" s="1"/>
  <c r="AR965" i="4"/>
  <c r="AT965" i="4" s="1"/>
  <c r="AR966" i="4"/>
  <c r="AT966" i="4" s="1"/>
  <c r="AR967" i="4"/>
  <c r="AT967" i="4" s="1"/>
  <c r="AR968" i="4"/>
  <c r="AT968" i="4" s="1"/>
  <c r="AR969" i="4"/>
  <c r="AT969" i="4" s="1"/>
  <c r="AR970" i="4"/>
  <c r="AT970" i="4" s="1"/>
  <c r="AR971" i="4"/>
  <c r="AT971" i="4" s="1"/>
  <c r="AR972" i="4"/>
  <c r="AT972" i="4" s="1"/>
  <c r="AR973" i="4"/>
  <c r="AT973" i="4" s="1"/>
  <c r="AR974" i="4"/>
  <c r="AT974" i="4" s="1"/>
  <c r="AR975" i="4"/>
  <c r="AT975" i="4" s="1"/>
  <c r="AR976" i="4"/>
  <c r="AT976" i="4" s="1"/>
  <c r="AR977" i="4"/>
  <c r="AT977" i="4" s="1"/>
  <c r="AR978" i="4"/>
  <c r="AT978" i="4" s="1"/>
  <c r="AR979" i="4"/>
  <c r="AT979" i="4" s="1"/>
  <c r="AR980" i="4"/>
  <c r="AT980" i="4" s="1"/>
  <c r="AR981" i="4"/>
  <c r="AT981" i="4" s="1"/>
  <c r="AR982" i="4"/>
  <c r="AT982" i="4" s="1"/>
  <c r="AR983" i="4"/>
  <c r="AT983" i="4" s="1"/>
  <c r="AR984" i="4"/>
  <c r="AT984" i="4" s="1"/>
  <c r="AR985" i="4"/>
  <c r="AT985" i="4" s="1"/>
  <c r="AR986" i="4"/>
  <c r="AT986" i="4" s="1"/>
  <c r="AR987" i="4"/>
  <c r="AT987" i="4" s="1"/>
  <c r="AR988" i="4"/>
  <c r="AT988" i="4" s="1"/>
  <c r="AR989" i="4"/>
  <c r="AT989" i="4" s="1"/>
  <c r="AR990" i="4"/>
  <c r="AT990" i="4" s="1"/>
  <c r="AR991" i="4"/>
  <c r="AT991" i="4" s="1"/>
  <c r="AR992" i="4"/>
  <c r="AT992" i="4" s="1"/>
  <c r="AR993" i="4"/>
  <c r="AT993" i="4" s="1"/>
  <c r="AR994" i="4"/>
  <c r="AT994" i="4" s="1"/>
  <c r="AR995" i="4"/>
  <c r="AT995" i="4" s="1"/>
  <c r="AR996" i="4"/>
  <c r="AT996" i="4" s="1"/>
  <c r="AR997" i="4"/>
  <c r="AT997" i="4" s="1"/>
  <c r="AR998" i="4"/>
  <c r="AT998" i="4" s="1"/>
  <c r="AR4" i="4"/>
  <c r="AT4" i="4" s="1"/>
  <c r="AS4" i="4"/>
  <c r="U4" i="4"/>
  <c r="AB10" i="4" s="1"/>
  <c r="Z4" i="4"/>
  <c r="E20" i="17" l="1"/>
  <c r="J59" i="18"/>
  <c r="AC21" i="19"/>
  <c r="AC21" i="18"/>
  <c r="AC23" i="18"/>
  <c r="AC23" i="19"/>
  <c r="AD21" i="18"/>
  <c r="K32" i="18" s="1"/>
  <c r="AD21" i="19"/>
  <c r="AD23" i="18"/>
  <c r="K34" i="18" s="1"/>
  <c r="K38" i="18" s="1"/>
  <c r="AD23" i="19"/>
  <c r="AC24" i="19"/>
  <c r="AC24" i="18"/>
  <c r="K26" i="18"/>
  <c r="K59" i="18"/>
  <c r="AE24" i="19"/>
  <c r="AE24" i="18"/>
  <c r="K34" i="19"/>
  <c r="K67" i="19"/>
  <c r="AD24" i="18"/>
  <c r="K35" i="18" s="1"/>
  <c r="AD24" i="19"/>
  <c r="AC22" i="18"/>
  <c r="AC22" i="19"/>
  <c r="AD22" i="18"/>
  <c r="K33" i="18" s="1"/>
  <c r="AD22" i="19"/>
  <c r="AE16" i="18"/>
  <c r="AE16" i="19"/>
  <c r="J23" i="19" s="1"/>
  <c r="AC10" i="18"/>
  <c r="J55" i="18" s="1"/>
  <c r="AC10" i="19"/>
  <c r="J34" i="19"/>
  <c r="J67" i="19"/>
  <c r="J22" i="18"/>
  <c r="AC10" i="4"/>
  <c r="AC10" i="5"/>
  <c r="AC4" i="5"/>
  <c r="AC7" i="5"/>
  <c r="AB6" i="5"/>
  <c r="AC6" i="5"/>
  <c r="AB8" i="5"/>
  <c r="AB5" i="5"/>
  <c r="AC5" i="5"/>
  <c r="AB4" i="5"/>
  <c r="AA4" i="4"/>
  <c r="AD10" i="19" s="1"/>
  <c r="AC4" i="4"/>
  <c r="AC8" i="4"/>
  <c r="AC6" i="4"/>
  <c r="AC5" i="4"/>
  <c r="AC7" i="4"/>
  <c r="AE25" i="19" l="1"/>
  <c r="AE25" i="18"/>
  <c r="AF23" i="18"/>
  <c r="AF23" i="19"/>
  <c r="K42" i="19" s="1"/>
  <c r="AF24" i="18"/>
  <c r="AF24" i="19"/>
  <c r="K43" i="19" s="1"/>
  <c r="AF21" i="18"/>
  <c r="AF21" i="19"/>
  <c r="K40" i="19" s="1"/>
  <c r="K46" i="19" s="1"/>
  <c r="K31" i="19"/>
  <c r="K64" i="19"/>
  <c r="K32" i="19"/>
  <c r="K65" i="19"/>
  <c r="AE23" i="18"/>
  <c r="AE23" i="19"/>
  <c r="AF27" i="18"/>
  <c r="AF27" i="19"/>
  <c r="K15" i="19" s="1"/>
  <c r="K23" i="18"/>
  <c r="K56" i="18"/>
  <c r="K24" i="18"/>
  <c r="K57" i="18"/>
  <c r="AF22" i="18"/>
  <c r="AF22" i="19"/>
  <c r="K41" i="19" s="1"/>
  <c r="K25" i="18"/>
  <c r="K58" i="18"/>
  <c r="K22" i="18"/>
  <c r="K55" i="18"/>
  <c r="AE21" i="18"/>
  <c r="AE21" i="19"/>
  <c r="AE22" i="19"/>
  <c r="AE22" i="18"/>
  <c r="K33" i="19"/>
  <c r="K66" i="19"/>
  <c r="K30" i="19"/>
  <c r="K63" i="19"/>
  <c r="AF10" i="18"/>
  <c r="AF10" i="19"/>
  <c r="J40" i="19" s="1"/>
  <c r="AF16" i="18"/>
  <c r="AF16" i="19"/>
  <c r="J15" i="19" s="1"/>
  <c r="AF13" i="18"/>
  <c r="AF13" i="19"/>
  <c r="J43" i="19" s="1"/>
  <c r="J30" i="19"/>
  <c r="J63" i="19"/>
  <c r="AF11" i="18"/>
  <c r="AF11" i="19"/>
  <c r="J41" i="19" s="1"/>
  <c r="AF12" i="18"/>
  <c r="AF12" i="19"/>
  <c r="J42" i="19" s="1"/>
  <c r="AF14" i="18"/>
  <c r="AF14" i="19"/>
  <c r="J44" i="19" s="1"/>
  <c r="AD10" i="18"/>
  <c r="J32" i="18" s="1"/>
  <c r="AC9" i="5"/>
  <c r="AC9" i="4"/>
  <c r="AF26" i="18" l="1"/>
  <c r="AF26" i="19"/>
  <c r="K14" i="19" s="1"/>
  <c r="K16" i="19" s="1"/>
  <c r="K36" i="19"/>
  <c r="K28" i="18"/>
  <c r="J46" i="19"/>
  <c r="AF15" i="18"/>
  <c r="AF15" i="19"/>
  <c r="J14" i="19" s="1"/>
  <c r="J16" i="19" s="1"/>
  <c r="N19" i="7"/>
  <c r="N20" i="7"/>
  <c r="N21" i="7"/>
  <c r="N22" i="7"/>
  <c r="N23" i="7"/>
  <c r="N24" i="7"/>
  <c r="N25" i="7"/>
  <c r="N26" i="7"/>
  <c r="N27" i="7"/>
  <c r="N28" i="7"/>
  <c r="N29" i="7"/>
  <c r="N30" i="7"/>
  <c r="N31" i="7"/>
  <c r="N32" i="7"/>
  <c r="N33" i="7"/>
  <c r="N34" i="7"/>
  <c r="N35" i="7"/>
  <c r="N36" i="7"/>
  <c r="N37" i="7"/>
  <c r="N38" i="7"/>
  <c r="N39" i="7"/>
  <c r="N40" i="7"/>
  <c r="N41" i="7"/>
  <c r="N18" i="7"/>
  <c r="N17" i="7"/>
  <c r="N42" i="7" l="1"/>
  <c r="N50" i="7" s="1"/>
  <c r="N58" i="7"/>
  <c r="N59" i="7"/>
  <c r="N53" i="7"/>
  <c r="N60" i="7"/>
  <c r="N63" i="7"/>
  <c r="N64" i="7"/>
  <c r="N71" i="7"/>
  <c r="N66" i="7"/>
  <c r="N54" i="7"/>
  <c r="N51" i="7"/>
  <c r="N52" i="7"/>
  <c r="N55" i="7"/>
  <c r="N61" i="7"/>
  <c r="N68" i="7"/>
  <c r="N69" i="7"/>
  <c r="N65" i="7"/>
  <c r="N62" i="7"/>
  <c r="N72" i="7"/>
  <c r="N70" i="7"/>
  <c r="N56" i="7"/>
  <c r="S50" i="7" l="1"/>
  <c r="AA50" i="7"/>
  <c r="T50" i="7"/>
  <c r="AB50" i="7"/>
  <c r="U50" i="7"/>
  <c r="AC50" i="7"/>
  <c r="Z50" i="7"/>
  <c r="V50" i="7"/>
  <c r="AD50" i="7"/>
  <c r="W50" i="7"/>
  <c r="X50" i="7"/>
  <c r="Y50" i="7"/>
  <c r="N67" i="7"/>
  <c r="N73" i="7"/>
  <c r="N57" i="7"/>
  <c r="N74" i="7"/>
  <c r="Z51" i="7"/>
  <c r="X51" i="7"/>
  <c r="S51" i="7"/>
  <c r="AA51" i="7"/>
  <c r="T51" i="7"/>
  <c r="AB51" i="7"/>
  <c r="U51" i="7"/>
  <c r="AC51" i="7"/>
  <c r="Y51" i="7"/>
  <c r="V51" i="7"/>
  <c r="AD51" i="7"/>
  <c r="W51" i="7"/>
  <c r="AD75" i="7"/>
  <c r="AD42" i="7" s="1"/>
  <c r="AE75" i="7"/>
  <c r="AE42" i="7" s="1"/>
  <c r="X75" i="7"/>
  <c r="X42" i="7" s="1"/>
  <c r="AR5" i="5"/>
  <c r="AT5" i="5" s="1"/>
  <c r="AA5" i="4"/>
  <c r="AD11" i="19" s="1"/>
  <c r="AA7" i="4"/>
  <c r="AD13" i="19" s="1"/>
  <c r="AA6" i="4"/>
  <c r="AD12" i="19" s="1"/>
  <c r="AB4" i="4"/>
  <c r="Y75" i="7" l="1"/>
  <c r="Y42" i="7" s="1"/>
  <c r="AL8" i="7" s="1"/>
  <c r="K26" i="19" s="1"/>
  <c r="AK75" i="7"/>
  <c r="AC75" i="7"/>
  <c r="AC42" i="7" s="1"/>
  <c r="Z75" i="7"/>
  <c r="Z42" i="7" s="1"/>
  <c r="S75" i="7"/>
  <c r="S42" i="7" s="1"/>
  <c r="U75" i="7"/>
  <c r="U42" i="7" s="1"/>
  <c r="AK8" i="7" s="1"/>
  <c r="J18" i="18" s="1"/>
  <c r="V75" i="7"/>
  <c r="V42" i="7" s="1"/>
  <c r="W75" i="7"/>
  <c r="W42" i="7" s="1"/>
  <c r="AI75" i="7"/>
  <c r="AH75" i="7"/>
  <c r="AA75" i="7"/>
  <c r="AA42" i="7" s="1"/>
  <c r="AJ75" i="7"/>
  <c r="Q75" i="7"/>
  <c r="AM75" i="7"/>
  <c r="AG75" i="7"/>
  <c r="O75" i="7"/>
  <c r="AF75" i="7"/>
  <c r="AF42" i="7" s="1"/>
  <c r="P75" i="7"/>
  <c r="AB75" i="7"/>
  <c r="AB42" i="7" s="1"/>
  <c r="AM8" i="7" s="1"/>
  <c r="R75" i="7"/>
  <c r="AL75" i="7"/>
  <c r="T75" i="7"/>
  <c r="T42" i="7" s="1"/>
  <c r="AE10" i="18"/>
  <c r="AE10" i="19"/>
  <c r="AD12" i="18"/>
  <c r="J34" i="18" s="1"/>
  <c r="AD13" i="18"/>
  <c r="J35" i="18" s="1"/>
  <c r="AD11" i="18"/>
  <c r="J33" i="18" s="1"/>
  <c r="AA9" i="5"/>
  <c r="AR6" i="5"/>
  <c r="AT6" i="5" s="1"/>
  <c r="AB9" i="4"/>
  <c r="AB6" i="4"/>
  <c r="AB5" i="4"/>
  <c r="AB7" i="4"/>
  <c r="AB8" i="4"/>
  <c r="J26" i="19" l="1"/>
  <c r="K18" i="18"/>
  <c r="J38" i="18"/>
  <c r="AD26" i="18"/>
  <c r="K14" i="18" s="1"/>
  <c r="K16" i="18" s="1"/>
  <c r="AD26" i="19"/>
  <c r="K18" i="19" s="1"/>
  <c r="K20" i="19" s="1"/>
  <c r="AE15" i="18"/>
  <c r="AE15" i="19"/>
  <c r="J22" i="19" s="1"/>
  <c r="J24" i="19" s="1"/>
  <c r="AE13" i="18"/>
  <c r="AE13" i="19"/>
  <c r="AE14" i="18"/>
  <c r="AE14" i="19"/>
  <c r="AE11" i="18"/>
  <c r="AE11" i="19"/>
  <c r="AE12" i="18"/>
  <c r="AE12" i="19"/>
  <c r="AR7" i="5"/>
  <c r="AT7" i="5" s="1"/>
  <c r="AR8" i="5" l="1"/>
  <c r="AT8" i="5" s="1"/>
  <c r="L18" i="18" l="1"/>
  <c r="L26" i="19"/>
  <c r="AR9" i="5"/>
  <c r="AT9" i="5" s="1"/>
  <c r="AR10" i="5" l="1"/>
  <c r="AT10" i="5" s="1"/>
  <c r="AR11" i="5" l="1"/>
  <c r="AT11" i="5" s="1"/>
  <c r="AR12" i="5" l="1"/>
  <c r="AT12" i="5" s="1"/>
  <c r="AR5" i="4"/>
  <c r="AT5" i="4" s="1"/>
  <c r="AR32" i="4" l="1"/>
  <c r="AT32" i="4" s="1"/>
  <c r="AR13" i="5"/>
  <c r="AT13" i="5" s="1"/>
  <c r="AR6" i="4"/>
  <c r="AT6" i="4" s="1"/>
  <c r="Z5" i="4"/>
  <c r="Z6" i="4"/>
  <c r="Z7" i="4"/>
  <c r="AC13" i="19" l="1"/>
  <c r="AC13" i="18"/>
  <c r="J25" i="18" s="1"/>
  <c r="AC11" i="19"/>
  <c r="AC11" i="18"/>
  <c r="J23" i="18" s="1"/>
  <c r="AC12" i="18"/>
  <c r="J24" i="18" s="1"/>
  <c r="AC12" i="19"/>
  <c r="J57" i="18"/>
  <c r="AA9" i="4"/>
  <c r="AD15" i="19" s="1"/>
  <c r="J18" i="19" s="1"/>
  <c r="J20" i="19" s="1"/>
  <c r="AR33" i="4"/>
  <c r="AT33" i="4" s="1"/>
  <c r="AR14" i="5"/>
  <c r="AT14" i="5" s="1"/>
  <c r="AR7" i="4"/>
  <c r="AT7" i="4" s="1"/>
  <c r="J56" i="18" l="1"/>
  <c r="J58" i="18"/>
  <c r="J28" i="18"/>
  <c r="J32" i="19"/>
  <c r="J65" i="19"/>
  <c r="J31" i="19"/>
  <c r="J64" i="19"/>
  <c r="J33" i="19"/>
  <c r="J66" i="19"/>
  <c r="AD15" i="18"/>
  <c r="J14" i="18" s="1"/>
  <c r="J16" i="18" s="1"/>
  <c r="AR34" i="4"/>
  <c r="AT34" i="4" s="1"/>
  <c r="AR15" i="5"/>
  <c r="AT15" i="5" s="1"/>
  <c r="AR8" i="4"/>
  <c r="AT8" i="4" s="1"/>
  <c r="J36" i="19" l="1"/>
  <c r="AR35" i="4"/>
  <c r="AT35" i="4" s="1"/>
  <c r="AR16" i="5"/>
  <c r="AT16" i="5" s="1"/>
  <c r="AR9" i="4"/>
  <c r="AT9" i="4" s="1"/>
  <c r="AR36" i="4" l="1"/>
  <c r="AT36" i="4" s="1"/>
  <c r="AR17" i="5"/>
  <c r="AT17" i="5" s="1"/>
  <c r="AR10" i="4"/>
  <c r="AT10" i="4" s="1"/>
  <c r="C24" i="17" l="1"/>
  <c r="D24" i="17"/>
  <c r="AR27" i="5"/>
  <c r="AT27" i="5" s="1"/>
  <c r="AR37" i="4"/>
  <c r="AT37" i="4" s="1"/>
  <c r="AR18" i="5"/>
  <c r="AT18" i="5" s="1"/>
  <c r="AR11" i="4"/>
  <c r="AT11" i="4" s="1"/>
  <c r="E24" i="17" s="1"/>
  <c r="AR28" i="5" l="1"/>
  <c r="AT28" i="5" s="1"/>
  <c r="AR38" i="4"/>
  <c r="AT38" i="4" s="1"/>
  <c r="AR19" i="5"/>
  <c r="AT19" i="5" s="1"/>
  <c r="AR12" i="4"/>
  <c r="AT12" i="4" s="1"/>
  <c r="AR29" i="5" l="1"/>
  <c r="AT29" i="5" s="1"/>
  <c r="AR39" i="4"/>
  <c r="AT39" i="4" s="1"/>
  <c r="AR20" i="5"/>
  <c r="AT20" i="5" s="1"/>
  <c r="AR13" i="4"/>
  <c r="AT13" i="4" s="1"/>
  <c r="AR30" i="5" l="1"/>
  <c r="AT30" i="5" s="1"/>
  <c r="AR40" i="4"/>
  <c r="AT40" i="4" s="1"/>
  <c r="AR21" i="5"/>
  <c r="AT21" i="5" s="1"/>
  <c r="AR14" i="4"/>
  <c r="AT14" i="4" s="1"/>
  <c r="AR31" i="5" l="1"/>
  <c r="AT31" i="5" s="1"/>
  <c r="AR42" i="4"/>
  <c r="AT42" i="4" s="1"/>
  <c r="AR41" i="4"/>
  <c r="AT41" i="4" s="1"/>
  <c r="AR22" i="5"/>
  <c r="AT22" i="5" s="1"/>
  <c r="AR15" i="4"/>
  <c r="AT15" i="4" s="1"/>
  <c r="AR32" i="5" l="1"/>
  <c r="AT32" i="5" s="1"/>
  <c r="AR23" i="5"/>
  <c r="AT23" i="5" s="1"/>
  <c r="AR16" i="4"/>
  <c r="AT16" i="4" s="1"/>
  <c r="AR33" i="5" l="1"/>
  <c r="AT33" i="5" s="1"/>
  <c r="E27" i="17" s="1"/>
  <c r="AR24" i="5"/>
  <c r="AT24" i="5" s="1"/>
  <c r="AR17" i="4"/>
  <c r="AT17" i="4" s="1"/>
  <c r="E25" i="17" l="1"/>
  <c r="AR34" i="5"/>
  <c r="AT34" i="5" s="1"/>
  <c r="AR25" i="5"/>
  <c r="AT25" i="5" s="1"/>
  <c r="AR18" i="4"/>
  <c r="AT18" i="4" s="1"/>
  <c r="AR35" i="5" l="1"/>
  <c r="AT35" i="5" s="1"/>
  <c r="AR26" i="5"/>
  <c r="AT26" i="5" s="1"/>
  <c r="AR19" i="4"/>
  <c r="AT19" i="4" s="1"/>
  <c r="D25" i="17" l="1"/>
  <c r="C25" i="17"/>
  <c r="AR36" i="5"/>
  <c r="AT36" i="5" s="1"/>
  <c r="AR20" i="4"/>
  <c r="AT20" i="4" s="1"/>
  <c r="E28" i="17" l="1"/>
  <c r="D28" i="17"/>
  <c r="AR37" i="5"/>
  <c r="AT37" i="5" s="1"/>
  <c r="AR21" i="4"/>
  <c r="AT21" i="4" s="1"/>
  <c r="AR38" i="5" l="1"/>
  <c r="AT38" i="5" s="1"/>
  <c r="AR22" i="4"/>
  <c r="AT22" i="4" s="1"/>
  <c r="E23" i="17" l="1"/>
  <c r="D23" i="17"/>
  <c r="C23" i="17"/>
  <c r="E26" i="17"/>
  <c r="AR39" i="5"/>
  <c r="AT39" i="5" s="1"/>
  <c r="Z9" i="5"/>
  <c r="AR23" i="4"/>
  <c r="AT23" i="4" s="1"/>
  <c r="C27" i="17" l="1"/>
  <c r="D27" i="17"/>
  <c r="C28" i="17"/>
  <c r="C26" i="17"/>
  <c r="D26" i="17"/>
  <c r="AC26" i="19"/>
  <c r="AC26" i="18"/>
  <c r="AR24" i="4"/>
  <c r="AT24" i="4" s="1"/>
  <c r="K10" i="18" l="1"/>
  <c r="K12" i="18" s="1"/>
  <c r="K54" i="18"/>
  <c r="K10" i="19"/>
  <c r="K12" i="19" s="1"/>
  <c r="K62" i="19"/>
  <c r="AR25" i="4"/>
  <c r="AT25" i="4" s="1"/>
  <c r="E22" i="17" l="1"/>
  <c r="AR26" i="4"/>
  <c r="AT26" i="4" s="1"/>
  <c r="E21" i="17" l="1"/>
  <c r="AR27" i="4"/>
  <c r="AT27" i="4" s="1"/>
  <c r="AR28" i="4" l="1"/>
  <c r="AT28" i="4" s="1"/>
  <c r="D20" i="17" l="1"/>
  <c r="C20" i="17"/>
  <c r="AR29" i="4"/>
  <c r="AT29" i="4" s="1"/>
  <c r="AR30" i="4" l="1"/>
  <c r="AT30" i="4" s="1"/>
  <c r="D21" i="17" l="1"/>
  <c r="C21" i="17"/>
  <c r="AR31" i="4"/>
  <c r="AT31" i="4" s="1"/>
  <c r="Z9" i="4"/>
  <c r="C22" i="17" l="1"/>
  <c r="D22" i="17"/>
  <c r="AC15" i="19"/>
  <c r="AC15" i="18"/>
  <c r="J10" i="18" s="1"/>
  <c r="J12" i="18" s="1"/>
  <c r="J54" i="18" l="1"/>
  <c r="J10" i="19"/>
  <c r="J12" i="19" s="1"/>
  <c r="J62" i="19"/>
  <c r="F14" i="17" l="1"/>
  <c r="F15" i="17"/>
  <c r="F26" i="17"/>
  <c r="F27" i="17"/>
  <c r="F28" i="17"/>
  <c r="F29" i="17"/>
  <c r="F30" i="17"/>
  <c r="F31" i="17"/>
  <c r="F32" i="17"/>
  <c r="F33" i="17"/>
  <c r="F34" i="17"/>
  <c r="F35" i="17"/>
  <c r="F36" i="17"/>
  <c r="F37" i="17"/>
  <c r="F13" i="17"/>
  <c r="I5" i="17" l="1"/>
  <c r="F24" i="17" l="1"/>
  <c r="F19" i="17"/>
  <c r="F22" i="17"/>
  <c r="F21" i="17"/>
  <c r="F20" i="17"/>
  <c r="F23" i="17"/>
  <c r="F17" i="17"/>
  <c r="F18" i="17"/>
  <c r="F25" i="17"/>
  <c r="F16" i="17"/>
</calcChain>
</file>

<file path=xl/sharedStrings.xml><?xml version="1.0" encoding="utf-8"?>
<sst xmlns="http://schemas.openxmlformats.org/spreadsheetml/2006/main" count="976" uniqueCount="346">
  <si>
    <t>Crash ID</t>
  </si>
  <si>
    <t>Date</t>
  </si>
  <si>
    <t>T</t>
  </si>
  <si>
    <t>C</t>
  </si>
  <si>
    <t>F</t>
  </si>
  <si>
    <t>L</t>
  </si>
  <si>
    <t>S</t>
  </si>
  <si>
    <t>O</t>
  </si>
  <si>
    <t>B</t>
  </si>
  <si>
    <t>K</t>
  </si>
  <si>
    <t>A</t>
  </si>
  <si>
    <t>Crash #</t>
  </si>
  <si>
    <t>Severity Index</t>
  </si>
  <si>
    <t>Total</t>
  </si>
  <si>
    <t>SI</t>
  </si>
  <si>
    <t>Treatment Information</t>
  </si>
  <si>
    <t>Total Crashes</t>
  </si>
  <si>
    <t>Total Severity Index</t>
  </si>
  <si>
    <t>Target Crashes</t>
  </si>
  <si>
    <t>Target Crash Severity Index</t>
  </si>
  <si>
    <t>Injury Crash Summary</t>
  </si>
  <si>
    <t>Class C Injury Crashes</t>
  </si>
  <si>
    <t>Property Damage Only</t>
  </si>
  <si>
    <t>Additional Information</t>
  </si>
  <si>
    <t>Target Crashes:</t>
  </si>
  <si>
    <t>Crash Year</t>
  </si>
  <si>
    <t>User Input Required</t>
  </si>
  <si>
    <t>Automatically Calculated</t>
  </si>
  <si>
    <t>cells needed for calcs:</t>
  </si>
  <si>
    <t>start date</t>
  </si>
  <si>
    <t>end date</t>
  </si>
  <si>
    <t># of years</t>
  </si>
  <si>
    <t># of months</t>
  </si>
  <si>
    <t>●</t>
  </si>
  <si>
    <r>
      <t xml:space="preserve">This tool only works in </t>
    </r>
    <r>
      <rPr>
        <b/>
        <i/>
        <u/>
        <sz val="11"/>
        <color theme="1"/>
        <rFont val="Calibri"/>
        <family val="2"/>
        <scheme val="minor"/>
      </rPr>
      <t>WHOLE MONTHS</t>
    </r>
    <r>
      <rPr>
        <sz val="11"/>
        <color theme="1"/>
        <rFont val="Calibri"/>
        <family val="2"/>
        <scheme val="minor"/>
      </rPr>
      <t>.  Construction start dates should be rounded up to the first of the month and construction end dates should be rounded down to the end the month</t>
    </r>
  </si>
  <si>
    <t>Target-1</t>
  </si>
  <si>
    <t>Target-2</t>
  </si>
  <si>
    <t>Target-1 Severity Index</t>
  </si>
  <si>
    <t>Target-1 KABCO</t>
  </si>
  <si>
    <t>Target-2 Severity Index</t>
  </si>
  <si>
    <t>Target-2 KABCO</t>
  </si>
  <si>
    <t>Begin MP</t>
  </si>
  <si>
    <t>End MP</t>
  </si>
  <si>
    <t>Length</t>
  </si>
  <si>
    <t>Sum</t>
  </si>
  <si>
    <t>#</t>
  </si>
  <si>
    <t>--</t>
  </si>
  <si>
    <t>Sub-Section Information</t>
  </si>
  <si>
    <t>Notes</t>
  </si>
  <si>
    <t>All Target Crashes</t>
  </si>
  <si>
    <t>All Target Crash Severity Index</t>
  </si>
  <si>
    <t>Target-1 Crashes</t>
  </si>
  <si>
    <t>Target-1 Crash Severity Index</t>
  </si>
  <si>
    <t>Target Injury Crash Summary</t>
  </si>
  <si>
    <t>All Targets</t>
  </si>
  <si>
    <t>Target-1?</t>
  </si>
  <si>
    <t>Target-2?</t>
  </si>
  <si>
    <t>Y</t>
  </si>
  <si>
    <t>Target Crash?</t>
  </si>
  <si>
    <t xml:space="preserve">Leave these columns blank if not a Target Crash. </t>
  </si>
  <si>
    <t>Section</t>
  </si>
  <si>
    <t>weight</t>
  </si>
  <si>
    <t>Year-by-Year AADTs - For multi-project tracking by Safety Evaluation Group</t>
  </si>
  <si>
    <t>Resurfacing</t>
  </si>
  <si>
    <t>Clear Zone Improvements</t>
  </si>
  <si>
    <t>Closed Loop Signal System</t>
  </si>
  <si>
    <t>Congestion Detection System</t>
  </si>
  <si>
    <t>Curve Wedging and Resurfacing / Curve Superelevation Improvements</t>
  </si>
  <si>
    <t>Drainage Improvements</t>
  </si>
  <si>
    <t>Guardrail - (Shoulder, Culvert or Bridge Approach)</t>
  </si>
  <si>
    <t>Horizontal Alignment Improvements</t>
  </si>
  <si>
    <t>Lighting</t>
  </si>
  <si>
    <t>Median Guardrail</t>
  </si>
  <si>
    <t>Road Diet (i.e. 4-Lane to 3-Lane)</t>
  </si>
  <si>
    <t>Rumble Strips - Centerline</t>
  </si>
  <si>
    <t>Rumble Strips - Shoulder</t>
  </si>
  <si>
    <t>Truck countermeasures</t>
  </si>
  <si>
    <t>Widening for Paved Shoulders</t>
  </si>
  <si>
    <t>Widening for Two-Way Center Turn Lane (i.e. 2-Lane to 3-Lane)</t>
  </si>
  <si>
    <t>Other</t>
  </si>
  <si>
    <t>AADT</t>
  </si>
  <si>
    <t>Target Subset</t>
  </si>
  <si>
    <t>Target-2 Crash</t>
  </si>
  <si>
    <t>Lane Departure Crashes (Type 1 or 2)</t>
  </si>
  <si>
    <t>Frontal Impact Crashes in the treated intersections</t>
  </si>
  <si>
    <t>Rear End Crashes on the treated corridor</t>
  </si>
  <si>
    <t>Rear End Crashes</t>
  </si>
  <si>
    <t>?</t>
  </si>
  <si>
    <t>Night Crashes (Light Codes 4-6)</t>
  </si>
  <si>
    <t>Lane Departure Crashes (Type 2) involving vehicle Running Off Road toward the median side of roadway</t>
  </si>
  <si>
    <t>Pavement Markings (i.e. Wider Lane Lines)</t>
  </si>
  <si>
    <t>Left Turn Same Roadway Crashes</t>
  </si>
  <si>
    <t>If 4-Lane Cross-Section before, may need to break out Rear End Crashes in Inner Lanes for Target-1</t>
  </si>
  <si>
    <t>Truck Crashes</t>
  </si>
  <si>
    <t>-250'</t>
  </si>
  <si>
    <t>+250'</t>
  </si>
  <si>
    <t>Within 250' of an intx?</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</si>
  <si>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</si>
  <si>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</si>
  <si>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</si>
  <si>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</si>
  <si>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</si>
  <si>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</si>
  <si>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</si>
  <si>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</si>
  <si>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</si>
  <si>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</si>
  <si>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</si>
  <si>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</si>
  <si>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</si>
  <si>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</si>
  <si>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</si>
  <si>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</si>
  <si>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</si>
  <si>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</si>
  <si>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</si>
  <si>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</si>
  <si>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</si>
  <si>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</si>
  <si>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</si>
  <si>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</si>
  <si>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</si>
  <si>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</si>
  <si>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</si>
  <si>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</si>
  <si>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</si>
  <si>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</si>
  <si>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</si>
  <si>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</si>
  <si>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</si>
  <si>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</si>
  <si>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</si>
  <si>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Intersecting Road Name</t>
  </si>
  <si>
    <t>Milepost of Intersection</t>
  </si>
  <si>
    <t>Please enter in the intersections within your study's Milepost Limits on the Features reports</t>
  </si>
  <si>
    <t>Intersection Milepost Table (Used for Multi-Project Tracking)</t>
  </si>
  <si>
    <t>Enter in the name of the road into the cells in column D</t>
  </si>
  <si>
    <t>Enter in the Milepost from the features report into the cells in column E</t>
  </si>
  <si>
    <t>Target-2 Crashes</t>
  </si>
  <si>
    <t>Target-2 Crash Severity Index</t>
  </si>
  <si>
    <t>If more than one volume count is available within the study section, give each count location a coresponing sub-section and a mile post range that it is responsible for</t>
  </si>
  <si>
    <t>If only one volume count is available for a section, just use the 1st row of this calculator and leave the other rows blank.</t>
  </si>
  <si>
    <t xml:space="preserve"> Comments/Instructions on Intersection Milepost Table:</t>
  </si>
  <si>
    <t>Make sure you enter in the beginning and ending MP for each sub-section</t>
  </si>
  <si>
    <t>Target Crash Type Guidance - Section Treatments</t>
  </si>
  <si>
    <t>Countermeasure</t>
  </si>
  <si>
    <t>Target-1 Crash*</t>
  </si>
  <si>
    <t>*Lane Departure Crashes (Type 1 - Use for Two Lane Facilities) = Ran Off Road (Left, Right or Straight), Overturn/Rollover, Fixed Object, Head On, Sideswipe Opposite Direction.  Side street run through crashes are not considered targets.</t>
  </si>
  <si>
    <t>*Lane Departure Crashes (Type 2 - Use for Multilane Facilities) = Ran Off Road (Left, Right or Straight), Overturn/Rollover, Fixed Object, Head On, Sideswipe Same Direction, Sideswipe Opposite Direction.  Side street run through crashes are not considered targets.</t>
  </si>
  <si>
    <t xml:space="preserve"> Comments/Instructions on AADT Calculator Use:</t>
  </si>
  <si>
    <t>Section AADT Calculator - Weighted Average by Sub-Section</t>
  </si>
  <si>
    <t>Comments on Typical Target Crashes</t>
  </si>
  <si>
    <r>
      <rPr>
        <b/>
        <u/>
        <sz val="11"/>
        <color theme="1"/>
        <rFont val="Calibri"/>
        <family val="2"/>
        <scheme val="minor"/>
      </rPr>
      <t>Don't</t>
    </r>
    <r>
      <rPr>
        <sz val="11"/>
        <color theme="1"/>
        <rFont val="Calibri"/>
        <family val="2"/>
        <scheme val="minor"/>
      </rPr>
      <t xml:space="preserve"> enter in the names/mileposts for non-intersections (etc. bridges, structures, etc.)</t>
    </r>
  </si>
  <si>
    <t>Project Development</t>
  </si>
  <si>
    <t>Fatal Injury Crashes</t>
  </si>
  <si>
    <t>Class A Injury Crashes</t>
  </si>
  <si>
    <t>Class B Injury Crashes</t>
  </si>
  <si>
    <t>Input AADTs for each calendar year within the study period.  You do not need to input volumes for years outside the study date range</t>
  </si>
  <si>
    <r>
      <t xml:space="preserve">When inputting volume data into this tool, use </t>
    </r>
    <r>
      <rPr>
        <b/>
        <sz val="11"/>
        <rFont val="Calibri"/>
        <family val="2"/>
        <scheme val="minor"/>
      </rPr>
      <t>Black</t>
    </r>
    <r>
      <rPr>
        <sz val="11"/>
        <color theme="1"/>
        <rFont val="Calibri"/>
        <family val="2"/>
        <scheme val="minor"/>
      </rPr>
      <t xml:space="preserve"> font color for values taken directly from the available volume data</t>
    </r>
  </si>
  <si>
    <r>
      <t xml:space="preserve">When inputting volume data into this tool, use </t>
    </r>
    <r>
      <rPr>
        <b/>
        <sz val="11"/>
        <color rgb="FFFF0000"/>
        <rFont val="Calibri"/>
        <family val="2"/>
        <scheme val="minor"/>
      </rPr>
      <t>Red</t>
    </r>
    <r>
      <rPr>
        <sz val="11"/>
        <color theme="1"/>
        <rFont val="Calibri"/>
        <family val="2"/>
        <scheme val="minor"/>
      </rPr>
      <t xml:space="preserve"> font color for values that need to be calculated, interpolated, or assumed</t>
    </r>
  </si>
  <si>
    <t>Steps</t>
  </si>
  <si>
    <t xml:space="preserve">It is ESSENTIAL that the data you are pasting into these columns corresponds to their above headers.  </t>
  </si>
  <si>
    <t xml:space="preserve">It is recommended that the user of this workbook enters in the crash data in the same order of the TEAAS study’s crash #s.  This allows for consistency between this workbook’s crash #s with the TEAAS study’s crash #s and the collision diagram’s crash #s.  Reviewers would find this consistency helpful.  </t>
  </si>
  <si>
    <t xml:space="preserve">Make sure that rows are not skipped when pasting the fiche's in-study crash data.  Skipping rows will break some of the background formulas  </t>
  </si>
  <si>
    <t>The determination of the crashes in the study should be finalized/set-in-stone before pasting into this tab.  Deleting and adjusting cells in the tab may break the formulas used in the calculations.</t>
  </si>
  <si>
    <t>Manually Edit These Columns (A -&gt; N).</t>
  </si>
  <si>
    <t>Final MP</t>
  </si>
  <si>
    <r>
      <t xml:space="preserve">Different analysts like using different columns for their notes when filtering the Fiche and labeling crashes.  Columns </t>
    </r>
    <r>
      <rPr>
        <b/>
        <sz val="11"/>
        <color theme="1"/>
        <rFont val="Calibri"/>
        <family val="2"/>
        <scheme val="minor"/>
      </rPr>
      <t>I -&gt; L</t>
    </r>
    <r>
      <rPr>
        <sz val="11"/>
        <color theme="1"/>
        <rFont val="Calibri"/>
        <family val="2"/>
        <scheme val="minor"/>
      </rPr>
      <t xml:space="preserve"> are your prerogative, feel free to copy in whatever notes you used in the analysis.</t>
    </r>
  </si>
  <si>
    <r>
      <t xml:space="preserve">For the crashes you have determined to be within your study area and in the BEFORE period, enter in the FINAL milepost location of the crash into column </t>
    </r>
    <r>
      <rPr>
        <b/>
        <sz val="11"/>
        <color theme="1"/>
        <rFont val="Calibri"/>
        <family val="2"/>
        <scheme val="minor"/>
      </rPr>
      <t>H</t>
    </r>
    <r>
      <rPr>
        <sz val="11"/>
        <color theme="1"/>
        <rFont val="Calibri"/>
        <family val="2"/>
        <scheme val="minor"/>
      </rPr>
      <t>.  The mileposts entered into this column should correlate with the crash ID and other crash information copied into the row during step 1.  Again, this should be the FINAL milepost location (after any necessary re-mileposting).</t>
    </r>
  </si>
  <si>
    <r>
      <t>Columns M</t>
    </r>
    <r>
      <rPr>
        <b/>
        <sz val="11"/>
        <color theme="1"/>
        <rFont val="Calibri"/>
        <family val="2"/>
        <scheme val="minor"/>
      </rPr>
      <t xml:space="preserve"> </t>
    </r>
    <r>
      <rPr>
        <sz val="11"/>
        <color theme="1"/>
        <rFont val="Calibri"/>
        <family val="2"/>
        <scheme val="minor"/>
      </rPr>
      <t xml:space="preserve">and </t>
    </r>
    <r>
      <rPr>
        <b/>
        <sz val="11"/>
        <color theme="1"/>
        <rFont val="Calibri"/>
        <family val="2"/>
        <scheme val="minor"/>
      </rPr>
      <t>N</t>
    </r>
    <r>
      <rPr>
        <sz val="11"/>
        <color theme="1"/>
        <rFont val="Calibri"/>
        <family val="2"/>
        <scheme val="minor"/>
      </rPr>
      <t xml:space="preserve"> require manual input to identify Target Crashes</t>
    </r>
  </si>
  <si>
    <r>
      <t xml:space="preserve">Type </t>
    </r>
    <r>
      <rPr>
        <b/>
        <sz val="11"/>
        <color rgb="FFFF0000"/>
        <rFont val="Calibri"/>
        <family val="2"/>
        <scheme val="minor"/>
      </rPr>
      <t>Y</t>
    </r>
    <r>
      <rPr>
        <sz val="11"/>
        <color theme="1"/>
        <rFont val="Calibri"/>
        <family val="2"/>
        <scheme val="minor"/>
      </rPr>
      <t xml:space="preserve"> in Column </t>
    </r>
    <r>
      <rPr>
        <b/>
        <sz val="11"/>
        <color theme="1"/>
        <rFont val="Calibri"/>
        <family val="2"/>
        <scheme val="minor"/>
      </rPr>
      <t>M</t>
    </r>
    <r>
      <rPr>
        <sz val="11"/>
        <color theme="1"/>
        <rFont val="Calibri"/>
        <family val="2"/>
        <scheme val="minor"/>
      </rPr>
      <t xml:space="preserve"> if </t>
    </r>
    <r>
      <rPr>
        <b/>
        <sz val="11"/>
        <color rgb="FFFF0000"/>
        <rFont val="Calibri"/>
        <family val="2"/>
        <scheme val="minor"/>
      </rPr>
      <t>Target-1</t>
    </r>
    <r>
      <rPr>
        <sz val="11"/>
        <color theme="1"/>
        <rFont val="Calibri"/>
        <family val="2"/>
        <scheme val="minor"/>
      </rPr>
      <t xml:space="preserve"> Crash.  </t>
    </r>
  </si>
  <si>
    <r>
      <t xml:space="preserve">Type </t>
    </r>
    <r>
      <rPr>
        <b/>
        <sz val="11"/>
        <color theme="4"/>
        <rFont val="Calibri"/>
        <family val="2"/>
        <scheme val="minor"/>
      </rPr>
      <t>Y</t>
    </r>
    <r>
      <rPr>
        <sz val="11"/>
        <color theme="1"/>
        <rFont val="Calibri"/>
        <family val="2"/>
        <scheme val="minor"/>
      </rPr>
      <t xml:space="preserve"> in Column </t>
    </r>
    <r>
      <rPr>
        <b/>
        <sz val="11"/>
        <color theme="1"/>
        <rFont val="Calibri"/>
        <family val="2"/>
        <scheme val="minor"/>
      </rPr>
      <t>N</t>
    </r>
    <r>
      <rPr>
        <sz val="11"/>
        <color theme="1"/>
        <rFont val="Calibri"/>
        <family val="2"/>
        <scheme val="minor"/>
      </rPr>
      <t xml:space="preserve"> if </t>
    </r>
    <r>
      <rPr>
        <b/>
        <sz val="11"/>
        <color theme="4"/>
        <rFont val="Calibri"/>
        <family val="2"/>
        <scheme val="minor"/>
      </rPr>
      <t>Target-2</t>
    </r>
    <r>
      <rPr>
        <sz val="11"/>
        <color theme="1"/>
        <rFont val="Calibri"/>
        <family val="2"/>
        <scheme val="minor"/>
      </rPr>
      <t xml:space="preserve"> Crash.  </t>
    </r>
  </si>
  <si>
    <t>Don't Edit These Columns (O -&gt; ).  Calculations are Automatic.</t>
  </si>
  <si>
    <t>Manually Edit These Columns (A -&gt; N)</t>
  </si>
  <si>
    <t>The work should now be done for this Tab.  Move on to the "Results Tables" Tab</t>
  </si>
  <si>
    <t>Order ID:</t>
  </si>
  <si>
    <t>Project ID:</t>
  </si>
  <si>
    <t>Location:</t>
  </si>
  <si>
    <t>County:</t>
  </si>
  <si>
    <t>City:</t>
  </si>
  <si>
    <t>Division:</t>
  </si>
  <si>
    <t>Countermeasure(s):</t>
  </si>
  <si>
    <t>Instructions for printing 1-Pager Results Tab</t>
  </si>
  <si>
    <t>Start Date</t>
  </si>
  <si>
    <t>End Date</t>
  </si>
  <si>
    <t>Analysis Criteria:</t>
  </si>
  <si>
    <t>n/a</t>
  </si>
  <si>
    <t>Data Prepared For:</t>
  </si>
  <si>
    <t>Data Prepared By:</t>
  </si>
  <si>
    <t>Principal Investigator:</t>
  </si>
  <si>
    <t>Work Group/Consultant:</t>
  </si>
  <si>
    <t>North Carolina Department of Transportation</t>
  </si>
  <si>
    <t>Date:</t>
  </si>
  <si>
    <t>Cells that are shaded TAN are not automatic and need to be filled in prior to printing</t>
  </si>
  <si>
    <r>
      <t xml:space="preserve">Highlight the cells within but not including the </t>
    </r>
    <r>
      <rPr>
        <b/>
        <sz val="11"/>
        <color rgb="FF00B050"/>
        <rFont val="Times New Roman"/>
        <family val="1"/>
      </rPr>
      <t>GREEN</t>
    </r>
    <r>
      <rPr>
        <sz val="11"/>
        <color theme="1"/>
        <rFont val="Times New Roman"/>
        <family val="1"/>
      </rPr>
      <t xml:space="preserve"> border</t>
    </r>
  </si>
  <si>
    <t>Select Print or hit Control + P</t>
  </si>
  <si>
    <t>Select the printer you wish to use (Microsoft Print to PDF is recommended with 8.5”x11” paper size)</t>
  </si>
  <si>
    <t>In the first box under Settings select “Print Selection”.  This will ensure only the cells you have highlighted are printed out, rather than the whole sheet.</t>
  </si>
  <si>
    <t>In the final dropdown box, select “Fit Sheet on One Page”</t>
  </si>
  <si>
    <t>Hit Print!</t>
  </si>
  <si>
    <t>Target-1 Crashes:</t>
  </si>
  <si>
    <t>Target-2 Crashes:</t>
  </si>
  <si>
    <t>Class B Injury</t>
  </si>
  <si>
    <t>Class C Injury</t>
  </si>
  <si>
    <t>Class A Injury</t>
  </si>
  <si>
    <t>Fatal Injury</t>
  </si>
  <si>
    <t>Years</t>
  </si>
  <si>
    <t>Crashes Per Year by Project Time Period</t>
  </si>
  <si>
    <t>Project Development Comparison</t>
  </si>
  <si>
    <t>Items for Discussion</t>
  </si>
  <si>
    <t>Cell Shading Key</t>
  </si>
  <si>
    <t xml:space="preserve"> Comments for the user:</t>
  </si>
  <si>
    <t>If a calculated percent increase is significantly above 100% and you feel this change would be best represented by reporting "100% +" then you should manually change these values.</t>
  </si>
  <si>
    <t>NOTE:</t>
  </si>
  <si>
    <t xml:space="preserve">If you feel that any of the above print settings should be changed to allow for a better print out of this report, contact TSU staff first.  For the vast majority of evaluations, these settings should be best.  </t>
  </si>
  <si>
    <t>All Target Injury Crash Summary</t>
  </si>
  <si>
    <t>Length:</t>
  </si>
  <si>
    <r>
      <t xml:space="preserve">Select “Custom Margins” in the second to last dropdown box.  Match the margin settings in the pop up box to that of the below image.  The Left/Right margins should be </t>
    </r>
    <r>
      <rPr>
        <b/>
        <u/>
        <sz val="11"/>
        <color theme="1"/>
        <rFont val="Times New Roman"/>
        <family val="1"/>
      </rPr>
      <t>0.1</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0.3</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</si>
  <si>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t>Estimated Project Cost:</t>
  </si>
  <si>
    <t>Map/Satellite Views</t>
  </si>
  <si>
    <t>GPS Coordinates:</t>
  </si>
  <si>
    <t>Completion Date:</t>
  </si>
  <si>
    <t>Safety Project Evaluation</t>
  </si>
  <si>
    <r>
      <t xml:space="preserve">The Traffic Safety Unit </t>
    </r>
    <r>
      <rPr>
        <i/>
        <sz val="11"/>
        <color theme="1"/>
        <rFont val="Times New Roman"/>
        <family val="1"/>
      </rPr>
      <t>of the</t>
    </r>
  </si>
  <si>
    <r>
      <t xml:space="preserve">Transportation Mobility and Safety Division </t>
    </r>
    <r>
      <rPr>
        <i/>
        <sz val="11"/>
        <color theme="1"/>
        <rFont val="Times New Roman"/>
        <family val="1"/>
      </rPr>
      <t>of the</t>
    </r>
  </si>
  <si>
    <r>
      <t xml:space="preserve">Division of Highways </t>
    </r>
    <r>
      <rPr>
        <i/>
        <sz val="11"/>
        <color theme="1"/>
        <rFont val="Times New Roman"/>
        <family val="1"/>
      </rPr>
      <t>of the</t>
    </r>
  </si>
  <si>
    <t>If you adjusted a milepost of an intersection during your review, enter that value instead of the milepost from the features report</t>
  </si>
  <si>
    <t>Each row within the table to the left should correspond to one intersection along the study section.  There should only be one milepost per intersection.  You do not need to use multiple rows for intersections with crossing routes with multiple names</t>
  </si>
  <si>
    <t>Lane Dept.s</t>
  </si>
  <si>
    <t>Split Time Periods - Date Range Input</t>
  </si>
  <si>
    <t xml:space="preserve">Split Time Period </t>
  </si>
  <si>
    <t>Split After Period</t>
  </si>
  <si>
    <t>Construction Period #1</t>
  </si>
  <si>
    <t>Construction Period #2</t>
  </si>
  <si>
    <t xml:space="preserve"> Comments/Instruction on Date Range Calculator:</t>
  </si>
  <si>
    <t>one-pager evaluation report for projects with a split time period and 1 target crash</t>
  </si>
  <si>
    <t>Time #1</t>
  </si>
  <si>
    <t>Total Crashes Per Year</t>
  </si>
  <si>
    <t>Target Crashes Per Year</t>
  </si>
  <si>
    <r>
      <t xml:space="preserve">Write any necessary discussion on the evaluation results in the large merged cell at the bottom of the page. 
</t>
    </r>
    <r>
      <rPr>
        <i/>
        <sz val="11"/>
        <color theme="1"/>
        <rFont val="Times New Roman"/>
        <family val="1"/>
      </rPr>
      <t>TIP</t>
    </r>
    <r>
      <rPr>
        <sz val="11"/>
        <color theme="1"/>
        <rFont val="Times New Roman"/>
        <family val="1"/>
      </rPr>
      <t>: to drop lines within a single cell, press ALT+ENTER</t>
    </r>
  </si>
  <si>
    <t>Time #2</t>
  </si>
  <si>
    <t>Injury Crashes Per Year</t>
  </si>
  <si>
    <t>Time #3</t>
  </si>
  <si>
    <t>Target Injury Crashes Per Year</t>
  </si>
  <si>
    <r>
      <t xml:space="preserve">The Traffic Safety Unit </t>
    </r>
    <r>
      <rPr>
        <i/>
        <sz val="12"/>
        <color theme="1"/>
        <rFont val="Times New Roman"/>
        <family val="1"/>
      </rPr>
      <t>of the</t>
    </r>
  </si>
  <si>
    <r>
      <t xml:space="preserve">Transportation Mobility and Safety Division </t>
    </r>
    <r>
      <rPr>
        <i/>
        <sz val="12"/>
        <color theme="1"/>
        <rFont val="Times New Roman"/>
        <family val="1"/>
      </rPr>
      <t>of the</t>
    </r>
  </si>
  <si>
    <r>
      <t xml:space="preserve">Division of Highways </t>
    </r>
    <r>
      <rPr>
        <i/>
        <sz val="12"/>
        <color theme="1"/>
        <rFont val="Times New Roman"/>
        <family val="1"/>
      </rPr>
      <t>of the</t>
    </r>
  </si>
  <si>
    <t>one-pager evaluation report for projects with a split time period and 2 target crash</t>
  </si>
  <si>
    <t>All Target Crashes Per Year</t>
  </si>
  <si>
    <t>Target-1 Crashes Per Year</t>
  </si>
  <si>
    <t>Target-2 Crashes Per Year</t>
  </si>
  <si>
    <t>All Target Injury Crashes Per Year</t>
  </si>
  <si>
    <t>Split Before Period</t>
  </si>
  <si>
    <t>Representative Years Selection:</t>
  </si>
  <si>
    <t>AADTs for every year within the study period</t>
  </si>
  <si>
    <t>Representative Volumes</t>
  </si>
  <si>
    <r>
      <t xml:space="preserve">Additional Info. Crash Type </t>
    </r>
    <r>
      <rPr>
        <i/>
        <sz val="9"/>
        <color rgb="FF000000"/>
        <rFont val="Times New Roman"/>
        <family val="1"/>
      </rPr>
      <t>(crashes per year)</t>
    </r>
  </si>
  <si>
    <r>
      <t xml:space="preserve"># </t>
    </r>
    <r>
      <rPr>
        <i/>
        <sz val="9"/>
        <color rgb="FF000000"/>
        <rFont val="Times New Roman"/>
        <family val="1"/>
      </rPr>
      <t>(X.XXcpy)</t>
    </r>
  </si>
  <si>
    <r>
      <rPr>
        <b/>
        <sz val="12"/>
        <color theme="1"/>
        <rFont val="Calibri"/>
        <family val="2"/>
        <scheme val="minor"/>
      </rPr>
      <t xml:space="preserve">Wet L.D. Crashes </t>
    </r>
    <r>
      <rPr>
        <sz val="12"/>
        <color theme="1"/>
        <rFont val="Calibri"/>
        <family val="2"/>
        <scheme val="minor"/>
      </rPr>
      <t>(Road Codes 2-6) should also be included within the additional information table.</t>
    </r>
  </si>
  <si>
    <r>
      <rPr>
        <b/>
        <sz val="12"/>
        <color theme="1"/>
        <rFont val="Calibri"/>
        <family val="2"/>
        <scheme val="minor"/>
      </rPr>
      <t>Guardrail Hit Crashes</t>
    </r>
    <r>
      <rPr>
        <sz val="12"/>
        <color theme="1"/>
        <rFont val="Calibri"/>
        <family val="2"/>
        <scheme val="minor"/>
      </rPr>
      <t xml:space="preserve"> should also be included within the additional information table.</t>
    </r>
  </si>
  <si>
    <r>
      <rPr>
        <b/>
        <sz val="12"/>
        <color theme="1"/>
        <rFont val="Calibri"/>
        <family val="2"/>
        <scheme val="minor"/>
      </rPr>
      <t>Night L.D. Crashes</t>
    </r>
    <r>
      <rPr>
        <sz val="12"/>
        <color theme="1"/>
        <rFont val="Calibri"/>
        <family val="2"/>
        <scheme val="minor"/>
      </rPr>
      <t xml:space="preserve"> (Light Codes 4-6) may also need to be included within the additional information table depending on the countermeasure</t>
    </r>
  </si>
  <si>
    <r>
      <rPr>
        <b/>
        <sz val="12"/>
        <color theme="1"/>
        <rFont val="Calibri"/>
        <family val="2"/>
        <scheme val="minor"/>
      </rPr>
      <t>Cross Median Crashes</t>
    </r>
    <r>
      <rPr>
        <sz val="12"/>
        <color theme="1"/>
        <rFont val="Calibri"/>
        <family val="2"/>
        <scheme val="minor"/>
      </rPr>
      <t xml:space="preserve"> (this is a subset of L.D. crashes) and </t>
    </r>
    <r>
      <rPr>
        <b/>
        <sz val="12"/>
        <color theme="1"/>
        <rFont val="Calibri"/>
        <family val="2"/>
        <scheme val="minor"/>
      </rPr>
      <t>Median Guardrail Hit Crashes</t>
    </r>
    <r>
      <rPr>
        <sz val="12"/>
        <color theme="1"/>
        <rFont val="Calibri"/>
        <family val="2"/>
        <scheme val="minor"/>
      </rPr>
      <t xml:space="preserve"> should be included within the additional information table</t>
    </r>
  </si>
  <si>
    <r>
      <rPr>
        <b/>
        <sz val="12"/>
        <color theme="1"/>
        <rFont val="Calibri"/>
        <family val="2"/>
        <scheme val="minor"/>
      </rPr>
      <t>Night L.D. Crashes</t>
    </r>
    <r>
      <rPr>
        <sz val="12"/>
        <color theme="1"/>
        <rFont val="Calibri"/>
        <family val="2"/>
        <scheme val="minor"/>
      </rPr>
      <t xml:space="preserve"> (Light Codes 4-6) should also be included within the additional information table</t>
    </r>
  </si>
  <si>
    <r>
      <rPr>
        <b/>
        <sz val="12"/>
        <color theme="1"/>
        <rFont val="Calibri"/>
        <family val="2"/>
        <scheme val="minor"/>
      </rPr>
      <t xml:space="preserve">Wet L.D. Crashes </t>
    </r>
    <r>
      <rPr>
        <sz val="12"/>
        <color theme="1"/>
        <rFont val="Calibri"/>
        <family val="2"/>
        <scheme val="minor"/>
      </rPr>
      <t>(Road Codes 2-6) should also be included within the additional information table.  Examples of this countermeasure: Open Graded Friction Course, High Friction Surface Treatment, Nova Chip, etc.</t>
    </r>
  </si>
  <si>
    <r>
      <rPr>
        <b/>
        <sz val="12"/>
        <color theme="1"/>
        <rFont val="Calibri"/>
        <family val="2"/>
        <scheme val="minor"/>
      </rPr>
      <t>Correctable L.D. Crashes</t>
    </r>
    <r>
      <rPr>
        <sz val="12"/>
        <color theme="1"/>
        <rFont val="Calibri"/>
        <family val="2"/>
        <scheme val="minor"/>
      </rPr>
      <t xml:space="preserve"> need to be included within the additional information table.  Lane Departure Crashes are considered correctable if: the first event involved at least one vehicle crossing the centerline; it was not caused by a vehicle swerving to avoid a vehicle, person, animal, or other object in the roadway; it was not caused by mechanical problems, blown tires, or a medical problem with the driver; it was not caused by the weather, such as hydroplaning or sliding on ice; and it was not clear from the crash diagram/narrative that the driver lost control prior to crossing the roadway centerline.</t>
    </r>
  </si>
  <si>
    <r>
      <rPr>
        <b/>
        <sz val="12"/>
        <color theme="1"/>
        <rFont val="Calibri"/>
        <family val="2"/>
        <scheme val="minor"/>
      </rPr>
      <t xml:space="preserve">Correctable L.D. Crashes </t>
    </r>
    <r>
      <rPr>
        <sz val="12"/>
        <color theme="1"/>
        <rFont val="Calibri"/>
        <family val="2"/>
        <scheme val="minor"/>
      </rPr>
      <t>need to be included within the additional information table.  Lane Departure Crashes are considered correctable if: the first event involved at least one vehicle crossing the edgeline; it was not caused by a vehicle swerving to avoid a vehicle, person, animal, or other object in the roadway; it was not caused by mechanical problems, blown tires, or a medical problem with the driver; it was not caused by the weather, such as hydroplaning or sliding on ice; and it was not clear from the crash diagram/narrative that the driver lost control prior to crossing the roadway edgeline.</t>
    </r>
  </si>
  <si>
    <t xml:space="preserve">Truck codes may vary by project but typical Truck codes are 10-16.  "Heavy" truck codes are 12-16.  Use the assumptions email to confirm which Truck definition is most appropriate for the project.  </t>
  </si>
  <si>
    <r>
      <rPr>
        <b/>
        <sz val="12"/>
        <color theme="1"/>
        <rFont val="Calibri"/>
        <family val="2"/>
        <scheme val="minor"/>
      </rPr>
      <t xml:space="preserve">Wet L.D. Crashes </t>
    </r>
    <r>
      <rPr>
        <sz val="12"/>
        <color theme="1"/>
        <rFont val="Calibri"/>
        <family val="2"/>
        <scheme val="minor"/>
      </rPr>
      <t>(Road Codes 2-6) may need to be included within the additional information table if resurfacing was part of project</t>
    </r>
  </si>
  <si>
    <t>Color Key</t>
  </si>
  <si>
    <t>Cells that need to be edited</t>
  </si>
  <si>
    <t>Auto-calculated cells</t>
  </si>
  <si>
    <t>Enter in the Starting and Ending Dates for each of the time periods in cells D7 -&gt; E11</t>
  </si>
  <si>
    <t>Select whether the evaluation has split before or after period in cells D4 + E4</t>
  </si>
  <si>
    <t>In cells AI7 -&gt; AK7, select the last year within each period that has available volume data (i.e. actual collected volume data, not estimated/interpolated data)</t>
  </si>
  <si>
    <t>Time Period</t>
  </si>
  <si>
    <t>Analyst's Notes Column 1</t>
  </si>
  <si>
    <t>Analyst's Notes Column 2</t>
  </si>
  <si>
    <t>Analyst's Notes Column 3</t>
  </si>
  <si>
    <t>Analyst's Notes Column 4</t>
  </si>
  <si>
    <t>Don't Edit These Columns (P -&gt; ).  Calculations are Automatic.</t>
  </si>
  <si>
    <r>
      <t>Wet Crashes (Road Codes 2-6)
(</t>
    </r>
    <r>
      <rPr>
        <i/>
        <sz val="11"/>
        <color theme="1"/>
        <rFont val="Calibri"/>
        <family val="2"/>
        <scheme val="minor"/>
      </rPr>
      <t>precipitation data analysis also needed)</t>
    </r>
  </si>
  <si>
    <r>
      <t xml:space="preserve">Wet Crashes (Road Codes 2-6)
</t>
    </r>
    <r>
      <rPr>
        <i/>
        <sz val="11"/>
        <color theme="1"/>
        <rFont val="Calibri"/>
        <family val="2"/>
        <scheme val="minor"/>
      </rPr>
      <t>(precipitation data analysis also needed)</t>
    </r>
  </si>
  <si>
    <t>The selection of target crashes should be confirmed in the assumptions email prior to starting the analysis.  Additionally, any other crash types or other information that need be mentioned in the additional information table should also be noted in the assumptions email.</t>
  </si>
  <si>
    <t>Do not select 2020 as a representative year for a particular time period, due to the effects of the COVID-19 pandemic, even if it is the last year with available AADT data within said time period.</t>
  </si>
  <si>
    <t>If the number of intersections exceeds 35, before entering data into this tab, contact SEG staff to determine whether this step needs to be completed</t>
  </si>
  <si>
    <t>NOTE: If a crash could potentially fall in more than one target group, discuss with SEG Staff how to prioritize the target placement.  Each target crash should only fall in one target group.  There should not be overlap.</t>
  </si>
  <si>
    <t>The work should now be done for this Tab.  Move on to the "2nd time period" Tab where you will repeat these steps for the subject time period.</t>
  </si>
  <si>
    <t>The work should now be done for this Tab.  Move on to the "3rd time period" Tab where you will repeat these steps for the subject time period.</t>
  </si>
  <si>
    <r>
      <t xml:space="preserve">For the crashes you have determined to be within your study area and in the 1st time period, copy and paste the Crash ID, Date, T, C, F, L, and S columns from your filtered fiche into this tab's Columns </t>
    </r>
    <r>
      <rPr>
        <b/>
        <sz val="11"/>
        <color theme="1"/>
        <rFont val="Calibri"/>
        <family val="2"/>
        <scheme val="minor"/>
      </rPr>
      <t>A -&gt; G</t>
    </r>
    <r>
      <rPr>
        <sz val="11"/>
        <color theme="1"/>
        <rFont val="Calibri"/>
        <family val="2"/>
        <scheme val="minor"/>
      </rPr>
      <t>.</t>
    </r>
  </si>
  <si>
    <r>
      <t xml:space="preserve">For the crashes you have determined to be within your study area and in the 2nd time period, copy and paste the Crash ID, Date, T, C, F, L, and S columns from your filtered fiche into this tab's Columns </t>
    </r>
    <r>
      <rPr>
        <b/>
        <sz val="11"/>
        <color theme="1"/>
        <rFont val="Calibri"/>
        <family val="2"/>
        <scheme val="minor"/>
      </rPr>
      <t>A -&gt; G</t>
    </r>
    <r>
      <rPr>
        <sz val="11"/>
        <color theme="1"/>
        <rFont val="Calibri"/>
        <family val="2"/>
        <scheme val="minor"/>
      </rPr>
      <t>.</t>
    </r>
  </si>
  <si>
    <r>
      <t xml:space="preserve">For the crashes you have determined to be within your study area and in the 3rd time period, copy and paste the Crash ID, Date, T, C, F, L, and S columns from your filtered fiche into this tab's Columns </t>
    </r>
    <r>
      <rPr>
        <b/>
        <sz val="11"/>
        <color theme="1"/>
        <rFont val="Calibri"/>
        <family val="2"/>
        <scheme val="minor"/>
      </rPr>
      <t>A -&gt; G</t>
    </r>
    <r>
      <rPr>
        <sz val="11"/>
        <color theme="1"/>
        <rFont val="Calibri"/>
        <family val="2"/>
        <scheme val="minor"/>
      </rPr>
      <t>.</t>
    </r>
  </si>
  <si>
    <t xml:space="preserve">This tab is for SS/HE project evaluations that have a before or an after period that is split in two.  The time period headers within the tables in the report should be automated.  Make sure to put in the discussion why this evaluation has a split time period. </t>
  </si>
  <si>
    <r>
      <rPr>
        <b/>
        <u/>
        <sz val="11"/>
        <color theme="1"/>
        <rFont val="Calibri"/>
        <family val="2"/>
        <scheme val="minor"/>
      </rPr>
      <t>DO NOT DRAG/SHIFT/MOVE CELLS</t>
    </r>
    <r>
      <rPr>
        <sz val="11"/>
        <color theme="1"/>
        <rFont val="Calibri"/>
        <family val="2"/>
        <scheme val="minor"/>
      </rPr>
      <t xml:space="preserve"> in this table.  Formulas within the Tracking tab at the end of this workbook (tracking tab is for internal NCDOT staff) use the information in this table for annual crash counting calculations.  Any dragging or deleting of cells will break these formulas and cause errors.  </t>
    </r>
  </si>
  <si>
    <r>
      <t xml:space="preserve">Tables used for Multi-treatment EB analysis and CMF tracking - Please </t>
    </r>
    <r>
      <rPr>
        <b/>
        <u/>
        <sz val="16"/>
        <color rgb="FFFF0000"/>
        <rFont val="Calibri"/>
        <family val="2"/>
        <scheme val="minor"/>
      </rPr>
      <t>DO NOT</t>
    </r>
    <r>
      <rPr>
        <sz val="16"/>
        <color theme="1"/>
        <rFont val="Calibri"/>
        <family val="2"/>
        <scheme val="minor"/>
      </rPr>
      <t xml:space="preserve"> edit or change any cells in this section</t>
    </r>
  </si>
  <si>
    <t>Before Yr 1</t>
  </si>
  <si>
    <t>Before Yr 2</t>
  </si>
  <si>
    <t>Before Yr 3</t>
  </si>
  <si>
    <t>After Yr 1</t>
  </si>
  <si>
    <t>After Yr 2</t>
  </si>
  <si>
    <t>After Yr 3</t>
  </si>
  <si>
    <t>Project ID</t>
  </si>
  <si>
    <t>Section Description</t>
  </si>
  <si>
    <t>Countermeasure(s) Description</t>
  </si>
  <si>
    <t>Countermeasure Grouping</t>
  </si>
  <si>
    <t>County</t>
  </si>
  <si>
    <t>Project Cost</t>
  </si>
  <si>
    <t>Facility Type**</t>
  </si>
  <si>
    <r>
      <t xml:space="preserve">Adjusted Length </t>
    </r>
    <r>
      <rPr>
        <i/>
        <sz val="8"/>
        <color theme="1"/>
        <rFont val="Calibri"/>
        <family val="2"/>
        <scheme val="minor"/>
      </rPr>
      <t>(length not including 250' around intxs)</t>
    </r>
  </si>
  <si>
    <t>Install Year</t>
  </si>
  <si>
    <t>Before, Yr 1</t>
  </si>
  <si>
    <t>Before, Yr 2</t>
  </si>
  <si>
    <t>Before, Yr 3</t>
  </si>
  <si>
    <t>After, Yr 1</t>
  </si>
  <si>
    <t>After, Yr 2</t>
  </si>
  <si>
    <t>After, Yr 3</t>
  </si>
  <si>
    <t>KABC</t>
  </si>
  <si>
    <t>* --&gt;</t>
  </si>
  <si>
    <t>*Note for NCDOT Staff: Should only need to copy this row into internal SS/HE project tracking workbook.  Recommended that "values only" paste is used when copying and pasting into tracking workbook.</t>
  </si>
  <si>
    <t>**Only Rural locations copied into tracking workbook due to lack of quaility SPFs for Urban sections</t>
  </si>
  <si>
    <t>year</t>
  </si>
  <si>
    <t>Section Types</t>
  </si>
  <si>
    <t>Countermeasure Groupings</t>
  </si>
  <si>
    <t>Rur2U</t>
  </si>
  <si>
    <t>Treatment Grouping</t>
  </si>
  <si>
    <t>Rur4U</t>
  </si>
  <si>
    <t>All Way Stop</t>
  </si>
  <si>
    <t>Rur4D</t>
  </si>
  <si>
    <t>Intersection Realignment</t>
  </si>
  <si>
    <t>Intersection Signing/Marking Enhancement</t>
  </si>
  <si>
    <t>Left Turn Lane (Unsignalized)</t>
  </si>
  <si>
    <t>Median Channelization</t>
  </si>
  <si>
    <t>Offset Left Turn Lane</t>
  </si>
  <si>
    <t>Sight Distance Improvements</t>
  </si>
  <si>
    <t>VEWF</t>
  </si>
  <si>
    <t>Advance Activated Warning Sign</t>
  </si>
  <si>
    <t>New Traffic Signal</t>
  </si>
  <si>
    <t>Traffic Signal Revisions - Left Turn FYA</t>
  </si>
  <si>
    <t>Traffic Signal Revisions - Non-FYA Related</t>
  </si>
  <si>
    <t>Traffic Signal Revisions - Turn Lanes</t>
  </si>
  <si>
    <t>Reduced Conflict Intersection (RCI)</t>
  </si>
  <si>
    <t>Roundabout</t>
  </si>
  <si>
    <t>Miscellaneous</t>
  </si>
  <si>
    <t>OLD AIRPORT/UNION</t>
  </si>
  <si>
    <t>LAWNDALE/CRESTSIDE</t>
  </si>
  <si>
    <t>NC 73 (CORBAN)</t>
  </si>
  <si>
    <t>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</si>
</sst>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0"/>
    <numFmt numFmtId="166" formatCode="&quot;$&quot;#,##0"/>
  </numFmts>
  <fonts count="6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
      <b/>
      <sz val="12"/>
      <color rgb="FF000000"/>
      <name val="Times New Roman"/>
      <family val="1"/>
    </font>
    <font>
      <sz val="12"/>
      <color rgb="FF000000"/>
      <name val="Times New Roman"/>
      <family val="1"/>
    </font>
    <font>
      <sz val="12"/>
      <color theme="1"/>
      <name val="Times New Roman"/>
      <family val="1"/>
    </font>
    <font>
      <i/>
      <sz val="11"/>
      <color theme="1"/>
      <name val="Calibri"/>
      <family val="2"/>
      <scheme val="minor"/>
    </font>
    <font>
      <b/>
      <i/>
      <u/>
      <sz val="11"/>
      <color theme="1"/>
      <name val="Calibri"/>
      <family val="2"/>
      <scheme val="minor"/>
    </font>
    <font>
      <sz val="8"/>
      <color theme="1"/>
      <name val="Calibri"/>
      <family val="2"/>
    </font>
    <font>
      <b/>
      <sz val="11"/>
      <name val="Calibri"/>
      <family val="2"/>
      <scheme val="minor"/>
    </font>
    <font>
      <sz val="24"/>
      <color theme="1"/>
      <name val="Calibri"/>
      <family val="2"/>
      <scheme val="minor"/>
    </font>
    <font>
      <b/>
      <sz val="11"/>
      <color rgb="FF0070C0"/>
      <name val="Calibri"/>
      <family val="2"/>
      <scheme val="minor"/>
    </font>
    <font>
      <b/>
      <sz val="11"/>
      <color theme="4"/>
      <name val="Calibri"/>
      <family val="2"/>
      <scheme val="minor"/>
    </font>
    <font>
      <sz val="11"/>
      <color theme="4"/>
      <name val="Calibri"/>
      <family val="2"/>
      <scheme val="minor"/>
    </font>
    <font>
      <b/>
      <sz val="16"/>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b/>
      <sz val="12"/>
      <color rgb="FFFF0000"/>
      <name val="Calibri"/>
      <family val="2"/>
      <scheme val="minor"/>
    </font>
    <font>
      <b/>
      <sz val="12"/>
      <color rgb="FF0070C0"/>
      <name val="Calibri"/>
      <family val="2"/>
      <scheme val="minor"/>
    </font>
    <font>
      <sz val="18"/>
      <color theme="1"/>
      <name val="Calibri"/>
      <family val="2"/>
      <scheme val="minor"/>
    </font>
    <font>
      <sz val="11"/>
      <color rgb="FF000000"/>
      <name val="Times New Roman"/>
      <family val="1"/>
    </font>
    <font>
      <sz val="12"/>
      <name val="Calibri"/>
      <family val="2"/>
      <scheme val="minor"/>
    </font>
    <font>
      <b/>
      <u/>
      <sz val="11"/>
      <color theme="1"/>
      <name val="Calibri"/>
      <family val="2"/>
      <scheme val="minor"/>
    </font>
    <font>
      <b/>
      <sz val="12"/>
      <color theme="1"/>
      <name val="Times New Roman"/>
      <family val="1"/>
    </font>
    <font>
      <sz val="16"/>
      <color theme="1"/>
      <name val="Calibri"/>
      <family val="2"/>
      <scheme val="minor"/>
    </font>
    <font>
      <sz val="11"/>
      <color theme="1"/>
      <name val="Times New Roman"/>
      <family val="1"/>
    </font>
    <font>
      <sz val="26"/>
      <color theme="1"/>
      <name val="Times New Roman"/>
      <family val="1"/>
    </font>
    <font>
      <b/>
      <sz val="11"/>
      <color theme="1"/>
      <name val="Times New Roman"/>
      <family val="1"/>
    </font>
    <font>
      <b/>
      <sz val="11"/>
      <color rgb="FF00B050"/>
      <name val="Times New Roman"/>
      <family val="1"/>
    </font>
    <font>
      <b/>
      <u/>
      <sz val="11"/>
      <color theme="1"/>
      <name val="Times New Roman"/>
      <family val="1"/>
    </font>
    <font>
      <i/>
      <sz val="11"/>
      <color theme="1"/>
      <name val="Times New Roman"/>
      <family val="1"/>
    </font>
    <font>
      <sz val="11"/>
      <name val="Times New Roman"/>
      <family val="1"/>
    </font>
    <font>
      <sz val="14"/>
      <color theme="1"/>
      <name val="Times New Roman"/>
      <family val="1"/>
    </font>
    <font>
      <b/>
      <u/>
      <sz val="12"/>
      <color rgb="FF000000"/>
      <name val="Times New Roman"/>
      <family val="1"/>
    </font>
    <font>
      <sz val="11"/>
      <color rgb="FFFF0000"/>
      <name val="Times New Roman"/>
      <family val="1"/>
    </font>
    <font>
      <b/>
      <sz val="11"/>
      <color rgb="FF0070C0"/>
      <name val="Times New Roman"/>
      <family val="1"/>
    </font>
    <font>
      <b/>
      <u/>
      <sz val="12"/>
      <color theme="1"/>
      <name val="Times New Roman"/>
      <family val="1"/>
    </font>
    <font>
      <b/>
      <u/>
      <sz val="11"/>
      <color rgb="FFFF0000"/>
      <name val="Times New Roman"/>
      <family val="1"/>
    </font>
    <font>
      <i/>
      <sz val="12"/>
      <color theme="1"/>
      <name val="Times New Roman"/>
      <family val="1"/>
    </font>
    <font>
      <i/>
      <sz val="9"/>
      <color rgb="FF000000"/>
      <name val="Times New Roman"/>
      <family val="1"/>
    </font>
    <font>
      <b/>
      <u/>
      <sz val="16"/>
      <color rgb="FFFF0000"/>
      <name val="Calibri"/>
      <family val="2"/>
      <scheme val="minor"/>
    </font>
    <font>
      <i/>
      <sz val="8"/>
      <color theme="1"/>
      <name val="Calibri"/>
      <family val="2"/>
      <scheme val="minor"/>
    </font>
    <font>
      <sz val="10"/>
      <color rgb="FF000000"/>
      <name val="Times New Roman"/>
      <family val="1"/>
    </font>
    <font>
      <sz val="10"/>
      <color theme="1"/>
      <name val="Times New Roman"/>
      <family val="1"/>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1"/>
        <bgColor indexed="64"/>
      </patternFill>
    </fill>
    <fill>
      <patternFill patternType="lightGray">
        <bgColor rgb="FFCCCCCC"/>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0000"/>
        <bgColor indexed="64"/>
      </patternFill>
    </fill>
    <fill>
      <patternFill patternType="lightGray">
        <bgColor theme="0" tint="-0.249977111117893"/>
      </patternFill>
    </fill>
    <fill>
      <patternFill patternType="solid">
        <fgColor theme="8" tint="0.59999389629810485"/>
        <bgColor indexed="64"/>
      </patternFill>
    </fill>
    <fill>
      <patternFill patternType="solid">
        <fgColor theme="0" tint="-0.34998626667073579"/>
        <bgColor indexed="64"/>
      </patternFill>
    </fill>
  </fills>
  <borders count="8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top/>
      <bottom style="double">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21">
    <xf numFmtId="0" fontId="0" fillId="0" borderId="0" xfId="0"/>
    <xf numFmtId="0" fontId="0" fillId="0" borderId="0" xfId="0" applyAlignment="1">
      <alignment wrapText="1"/>
    </xf>
    <xf numFmtId="0" fontId="0" fillId="0" borderId="0" xfId="0" applyAlignment="1">
      <alignment horizontal="center"/>
    </xf>
    <xf numFmtId="0" fontId="0" fillId="0" borderId="10" xfId="0" applyBorder="1"/>
    <xf numFmtId="14" fontId="0" fillId="0" borderId="0" xfId="0" applyNumberFormat="1"/>
    <xf numFmtId="0" fontId="0" fillId="34" borderId="0" xfId="0" applyFill="1"/>
    <xf numFmtId="0" fontId="0" fillId="34" borderId="0" xfId="0" applyFill="1" applyAlignment="1">
      <alignment wrapText="1"/>
    </xf>
    <xf numFmtId="0" fontId="16" fillId="0" borderId="10" xfId="0" applyFont="1" applyBorder="1"/>
    <xf numFmtId="0" fontId="0" fillId="0" borderId="10" xfId="0" applyBorder="1" applyAlignment="1">
      <alignment horizontal="center"/>
    </xf>
    <xf numFmtId="0" fontId="16" fillId="0" borderId="10" xfId="0" applyFont="1" applyBorder="1" applyAlignment="1">
      <alignment horizontal="center"/>
    </xf>
    <xf numFmtId="0" fontId="0" fillId="36" borderId="0" xfId="0" applyFill="1"/>
    <xf numFmtId="0" fontId="0" fillId="36" borderId="15" xfId="0" applyFill="1" applyBorder="1"/>
    <xf numFmtId="0" fontId="0" fillId="36" borderId="16" xfId="0" applyFill="1" applyBorder="1"/>
    <xf numFmtId="0" fontId="0" fillId="36" borderId="17" xfId="0" applyFill="1" applyBorder="1"/>
    <xf numFmtId="0" fontId="0" fillId="36" borderId="18" xfId="0" applyFill="1" applyBorder="1"/>
    <xf numFmtId="0" fontId="0" fillId="36" borderId="19" xfId="0" applyFill="1" applyBorder="1"/>
    <xf numFmtId="0" fontId="0" fillId="36" borderId="18" xfId="0" applyFill="1" applyBorder="1" applyAlignment="1">
      <alignment wrapText="1"/>
    </xf>
    <xf numFmtId="0" fontId="0" fillId="36" borderId="0" xfId="0" applyFill="1" applyAlignment="1">
      <alignment wrapText="1"/>
    </xf>
    <xf numFmtId="0" fontId="0" fillId="36" borderId="19" xfId="0" applyFill="1" applyBorder="1" applyAlignment="1">
      <alignment wrapText="1"/>
    </xf>
    <xf numFmtId="0" fontId="16" fillId="0" borderId="0" xfId="0" applyFont="1"/>
    <xf numFmtId="164" fontId="0" fillId="36" borderId="0" xfId="0" applyNumberFormat="1" applyFill="1"/>
    <xf numFmtId="0" fontId="25" fillId="36" borderId="18" xfId="0" applyFont="1" applyFill="1" applyBorder="1" applyAlignment="1">
      <alignment horizontal="right" vertical="center"/>
    </xf>
    <xf numFmtId="0" fontId="0" fillId="36" borderId="20" xfId="0" applyFill="1" applyBorder="1"/>
    <xf numFmtId="0" fontId="0" fillId="36" borderId="21" xfId="0" applyFill="1" applyBorder="1"/>
    <xf numFmtId="0" fontId="0" fillId="36" borderId="22" xfId="0" applyFill="1" applyBorder="1"/>
    <xf numFmtId="0" fontId="19" fillId="0" borderId="10" xfId="0" applyFont="1" applyBorder="1" applyAlignment="1">
      <alignment horizontal="center"/>
    </xf>
    <xf numFmtId="2" fontId="19" fillId="0" borderId="10" xfId="0" applyNumberFormat="1" applyFont="1" applyBorder="1" applyAlignment="1">
      <alignment horizontal="center"/>
    </xf>
    <xf numFmtId="2" fontId="16" fillId="0" borderId="10" xfId="0" applyNumberFormat="1" applyFont="1" applyBorder="1" applyAlignment="1">
      <alignment horizontal="center"/>
    </xf>
    <xf numFmtId="0" fontId="16" fillId="36" borderId="18" xfId="0" applyFont="1" applyFill="1" applyBorder="1"/>
    <xf numFmtId="0" fontId="29" fillId="0" borderId="10" xfId="0" applyFont="1" applyBorder="1" applyAlignment="1">
      <alignment horizontal="center"/>
    </xf>
    <xf numFmtId="2" fontId="29" fillId="0" borderId="10" xfId="0" applyNumberFormat="1" applyFont="1" applyBorder="1" applyAlignment="1">
      <alignment horizontal="center"/>
    </xf>
    <xf numFmtId="0" fontId="0" fillId="36" borderId="0" xfId="0" applyFill="1" applyAlignment="1">
      <alignment horizontal="left" wrapText="1"/>
    </xf>
    <xf numFmtId="0" fontId="0" fillId="36" borderId="12" xfId="0" applyFill="1" applyBorder="1" applyAlignment="1">
      <alignment horizontal="center" wrapText="1"/>
    </xf>
    <xf numFmtId="0" fontId="0" fillId="36" borderId="14" xfId="0" applyFill="1" applyBorder="1" applyAlignment="1">
      <alignment horizontal="center" wrapText="1"/>
    </xf>
    <xf numFmtId="0" fontId="0" fillId="36" borderId="0" xfId="0" applyFill="1" applyAlignment="1">
      <alignment horizontal="left"/>
    </xf>
    <xf numFmtId="165" fontId="0" fillId="33" borderId="10" xfId="0" applyNumberFormat="1" applyFill="1" applyBorder="1" applyAlignment="1">
      <alignment horizontal="center"/>
    </xf>
    <xf numFmtId="165" fontId="0" fillId="33" borderId="10" xfId="0" applyNumberFormat="1" applyFill="1" applyBorder="1" applyAlignment="1">
      <alignment horizontal="center" wrapText="1"/>
    </xf>
    <xf numFmtId="165" fontId="0" fillId="33" borderId="27" xfId="0" applyNumberFormat="1" applyFill="1" applyBorder="1" applyAlignment="1">
      <alignment horizontal="center"/>
    </xf>
    <xf numFmtId="0" fontId="0" fillId="36" borderId="12" xfId="0" applyFill="1" applyBorder="1" applyAlignment="1">
      <alignment horizontal="left"/>
    </xf>
    <xf numFmtId="0" fontId="0" fillId="36" borderId="13" xfId="0" applyFill="1" applyBorder="1"/>
    <xf numFmtId="0" fontId="0" fillId="36" borderId="13" xfId="0" applyFill="1" applyBorder="1" applyAlignment="1">
      <alignment horizontal="center"/>
    </xf>
    <xf numFmtId="0" fontId="0" fillId="36" borderId="45" xfId="0" applyFill="1" applyBorder="1" applyAlignment="1">
      <alignment horizontal="left"/>
    </xf>
    <xf numFmtId="0" fontId="0" fillId="36" borderId="39" xfId="0" applyFill="1" applyBorder="1" applyAlignment="1">
      <alignment horizontal="left"/>
    </xf>
    <xf numFmtId="0" fontId="0" fillId="36" borderId="39" xfId="0" applyFill="1" applyBorder="1" applyAlignment="1">
      <alignment horizontal="left" wrapText="1"/>
    </xf>
    <xf numFmtId="0" fontId="0" fillId="36" borderId="53" xfId="0" applyFill="1" applyBorder="1" applyAlignment="1">
      <alignment horizontal="left"/>
    </xf>
    <xf numFmtId="0" fontId="0" fillId="36" borderId="52" xfId="0" applyFill="1" applyBorder="1" applyAlignment="1">
      <alignment horizontal="left"/>
    </xf>
    <xf numFmtId="165" fontId="0" fillId="33" borderId="56" xfId="0" applyNumberFormat="1" applyFill="1" applyBorder="1" applyAlignment="1">
      <alignment horizontal="center"/>
    </xf>
    <xf numFmtId="3" fontId="0" fillId="33" borderId="10" xfId="0" applyNumberFormat="1" applyFill="1" applyBorder="1" applyAlignment="1">
      <alignment horizontal="center"/>
    </xf>
    <xf numFmtId="3" fontId="0" fillId="33" borderId="56" xfId="0" applyNumberFormat="1" applyFill="1" applyBorder="1" applyAlignment="1">
      <alignment horizontal="center"/>
    </xf>
    <xf numFmtId="3" fontId="14" fillId="33" borderId="27" xfId="0" applyNumberFormat="1" applyFont="1" applyFill="1" applyBorder="1" applyAlignment="1">
      <alignment horizontal="center"/>
    </xf>
    <xf numFmtId="3" fontId="14" fillId="33" borderId="10" xfId="0" applyNumberFormat="1" applyFont="1" applyFill="1" applyBorder="1" applyAlignment="1">
      <alignment horizontal="center"/>
    </xf>
    <xf numFmtId="0" fontId="0" fillId="0" borderId="0" xfId="0" quotePrefix="1"/>
    <xf numFmtId="3" fontId="18" fillId="33" borderId="10" xfId="0" applyNumberFormat="1" applyFont="1" applyFill="1" applyBorder="1" applyAlignment="1">
      <alignment horizontal="center"/>
    </xf>
    <xf numFmtId="3" fontId="18" fillId="33" borderId="27" xfId="0" applyNumberFormat="1" applyFont="1" applyFill="1" applyBorder="1" applyAlignment="1">
      <alignment horizontal="center"/>
    </xf>
    <xf numFmtId="0" fontId="31" fillId="36" borderId="18" xfId="0" applyFont="1" applyFill="1" applyBorder="1"/>
    <xf numFmtId="0" fontId="26" fillId="0" borderId="10" xfId="0" applyFont="1" applyBorder="1" applyAlignment="1">
      <alignment horizontal="center"/>
    </xf>
    <xf numFmtId="2" fontId="26" fillId="0" borderId="10" xfId="0" applyNumberFormat="1" applyFont="1" applyBorder="1" applyAlignment="1">
      <alignment horizontal="center"/>
    </xf>
    <xf numFmtId="0" fontId="23" fillId="0" borderId="0" xfId="0" applyFont="1" applyAlignment="1">
      <alignment vertical="top"/>
    </xf>
    <xf numFmtId="0" fontId="23" fillId="0" borderId="0" xfId="0" applyFont="1"/>
    <xf numFmtId="0" fontId="0" fillId="36" borderId="21" xfId="0" applyFill="1" applyBorder="1" applyAlignment="1">
      <alignment horizontal="center"/>
    </xf>
    <xf numFmtId="0" fontId="0" fillId="0" borderId="70" xfId="0" applyBorder="1" applyAlignment="1">
      <alignment horizontal="center"/>
    </xf>
    <xf numFmtId="0" fontId="34" fillId="0" borderId="0" xfId="0" applyFont="1" applyAlignment="1">
      <alignment horizontal="left" vertical="center" wrapText="1"/>
    </xf>
    <xf numFmtId="0" fontId="35" fillId="0" borderId="0" xfId="0" applyFont="1" applyAlignment="1">
      <alignment horizontal="left" vertical="center" wrapText="1"/>
    </xf>
    <xf numFmtId="0" fontId="35" fillId="0" borderId="28" xfId="0" applyFont="1" applyBorder="1" applyAlignment="1">
      <alignment horizontal="left" vertical="center" wrapText="1"/>
    </xf>
    <xf numFmtId="0" fontId="35" fillId="0" borderId="36" xfId="0" applyFont="1" applyBorder="1" applyAlignment="1">
      <alignment horizontal="left" vertical="center" wrapText="1"/>
    </xf>
    <xf numFmtId="0" fontId="35" fillId="0" borderId="46" xfId="0" applyFont="1" applyBorder="1" applyAlignment="1">
      <alignment horizontal="left" vertical="center" wrapText="1"/>
    </xf>
    <xf numFmtId="0" fontId="35" fillId="0" borderId="47" xfId="0" applyFont="1" applyBorder="1" applyAlignment="1">
      <alignment horizontal="left" vertical="center" wrapText="1"/>
    </xf>
    <xf numFmtId="0" fontId="35" fillId="0" borderId="40" xfId="0" applyFont="1" applyBorder="1" applyAlignment="1">
      <alignment horizontal="left" vertical="center" wrapText="1"/>
    </xf>
    <xf numFmtId="0" fontId="35" fillId="0" borderId="32" xfId="0" applyFont="1" applyBorder="1" applyAlignment="1">
      <alignment horizontal="left" vertical="center" wrapText="1"/>
    </xf>
    <xf numFmtId="0" fontId="35" fillId="0" borderId="42" xfId="0" applyFont="1" applyBorder="1" applyAlignment="1">
      <alignment horizontal="left" vertical="center" wrapText="1"/>
    </xf>
    <xf numFmtId="0" fontId="35" fillId="0" borderId="34" xfId="0" applyFont="1" applyBorder="1" applyAlignment="1">
      <alignment horizontal="left" vertical="center" wrapText="1"/>
    </xf>
    <xf numFmtId="0" fontId="34" fillId="0" borderId="0" xfId="0" applyFont="1" applyAlignment="1">
      <alignment horizontal="center" vertical="center" wrapText="1"/>
    </xf>
    <xf numFmtId="0" fontId="36" fillId="0" borderId="0" xfId="0" applyFont="1" applyAlignment="1">
      <alignment horizontal="center" vertical="center"/>
    </xf>
    <xf numFmtId="3" fontId="0" fillId="33" borderId="27" xfId="0" applyNumberFormat="1" applyFill="1" applyBorder="1" applyAlignment="1">
      <alignment horizontal="center"/>
    </xf>
    <xf numFmtId="0" fontId="0" fillId="0" borderId="0" xfId="0" applyAlignment="1">
      <alignment horizontal="center" wrapText="1"/>
    </xf>
    <xf numFmtId="0" fontId="0" fillId="0" borderId="0" xfId="0" applyAlignment="1">
      <alignment horizontal="left"/>
    </xf>
    <xf numFmtId="0" fontId="0" fillId="36" borderId="0" xfId="0" applyFill="1" applyAlignment="1">
      <alignment horizontal="center"/>
    </xf>
    <xf numFmtId="0" fontId="31" fillId="36" borderId="0" xfId="0" applyFont="1" applyFill="1"/>
    <xf numFmtId="0" fontId="25" fillId="36" borderId="0" xfId="0" applyFont="1" applyFill="1" applyAlignment="1">
      <alignment horizontal="right" vertical="center"/>
    </xf>
    <xf numFmtId="165" fontId="0" fillId="0" borderId="40" xfId="0" applyNumberFormat="1" applyBorder="1" applyAlignment="1">
      <alignment horizontal="center"/>
    </xf>
    <xf numFmtId="0" fontId="0" fillId="0" borderId="40" xfId="0" applyBorder="1" applyAlignment="1">
      <alignment horizontal="center"/>
    </xf>
    <xf numFmtId="0" fontId="0" fillId="0" borderId="42" xfId="0" applyBorder="1" applyAlignment="1">
      <alignment horizontal="center"/>
    </xf>
    <xf numFmtId="165" fontId="0" fillId="0" borderId="46" xfId="0" applyNumberFormat="1" applyBorder="1" applyAlignment="1">
      <alignment horizontal="center"/>
    </xf>
    <xf numFmtId="0" fontId="0" fillId="0" borderId="12" xfId="0" applyBorder="1" applyAlignment="1">
      <alignment horizontal="center"/>
    </xf>
    <xf numFmtId="0" fontId="0" fillId="0" borderId="14" xfId="0" quotePrefix="1" applyBorder="1" applyAlignment="1">
      <alignment horizontal="center"/>
    </xf>
    <xf numFmtId="0" fontId="0" fillId="0" borderId="23" xfId="0" applyBorder="1" applyAlignment="1">
      <alignment horizontal="left"/>
    </xf>
    <xf numFmtId="0" fontId="0" fillId="0" borderId="72" xfId="0" applyBorder="1" applyAlignment="1">
      <alignment horizontal="left"/>
    </xf>
    <xf numFmtId="0" fontId="0" fillId="0" borderId="71" xfId="0" applyBorder="1" applyAlignment="1">
      <alignment horizontal="left"/>
    </xf>
    <xf numFmtId="0" fontId="0" fillId="0" borderId="65" xfId="0" applyBorder="1" applyAlignment="1">
      <alignment horizontal="left"/>
    </xf>
    <xf numFmtId="0" fontId="0" fillId="0" borderId="43" xfId="0" quotePrefix="1" applyBorder="1" applyAlignment="1">
      <alignment horizontal="center"/>
    </xf>
    <xf numFmtId="165" fontId="0" fillId="0" borderId="51" xfId="0" applyNumberFormat="1" applyBorder="1" applyAlignment="1">
      <alignment horizontal="center"/>
    </xf>
    <xf numFmtId="165" fontId="0" fillId="0" borderId="70" xfId="0" applyNumberFormat="1" applyBorder="1" applyAlignment="1">
      <alignment horizontal="center"/>
    </xf>
    <xf numFmtId="0" fontId="0" fillId="0" borderId="73" xfId="0" applyBorder="1" applyAlignment="1">
      <alignment horizontal="center"/>
    </xf>
    <xf numFmtId="0" fontId="0" fillId="0" borderId="14" xfId="0" applyBorder="1" applyAlignment="1">
      <alignment horizontal="center"/>
    </xf>
    <xf numFmtId="0" fontId="0" fillId="36" borderId="21" xfId="0" applyFill="1" applyBorder="1" applyAlignment="1">
      <alignment horizontal="left"/>
    </xf>
    <xf numFmtId="0" fontId="38" fillId="0" borderId="0" xfId="0" applyFont="1" applyAlignment="1">
      <alignment vertical="center"/>
    </xf>
    <xf numFmtId="0" fontId="0" fillId="0" borderId="13" xfId="0" applyBorder="1" applyAlignment="1">
      <alignment wrapText="1"/>
    </xf>
    <xf numFmtId="0" fontId="33" fillId="36" borderId="0" xfId="0" applyFont="1" applyFill="1" applyAlignment="1">
      <alignment horizontal="left" vertical="center" wrapText="1"/>
    </xf>
    <xf numFmtId="0" fontId="34" fillId="36" borderId="0" xfId="0" applyFont="1" applyFill="1" applyAlignment="1">
      <alignment horizontal="center" vertical="center" wrapText="1"/>
    </xf>
    <xf numFmtId="0" fontId="35" fillId="36" borderId="0" xfId="0" applyFont="1" applyFill="1" applyAlignment="1">
      <alignment horizontal="left" vertical="center" wrapText="1"/>
    </xf>
    <xf numFmtId="0" fontId="34" fillId="36" borderId="0" xfId="0" applyFont="1" applyFill="1" applyAlignment="1">
      <alignment horizontal="left" vertical="center" wrapText="1"/>
    </xf>
    <xf numFmtId="0" fontId="36" fillId="36" borderId="0" xfId="0" applyFont="1" applyFill="1" applyAlignment="1">
      <alignment horizontal="left" vertical="center"/>
    </xf>
    <xf numFmtId="0" fontId="34" fillId="36" borderId="21" xfId="0" applyFont="1" applyFill="1" applyBorder="1" applyAlignment="1">
      <alignment horizontal="left" vertical="center" wrapText="1"/>
    </xf>
    <xf numFmtId="0" fontId="34" fillId="36" borderId="21" xfId="0" applyFont="1" applyFill="1" applyBorder="1" applyAlignment="1">
      <alignment horizontal="center" vertical="center" wrapText="1"/>
    </xf>
    <xf numFmtId="0" fontId="35" fillId="36" borderId="21" xfId="0" applyFont="1" applyFill="1" applyBorder="1" applyAlignment="1">
      <alignment horizontal="left" vertical="center" wrapText="1"/>
    </xf>
    <xf numFmtId="0" fontId="40" fillId="36" borderId="0" xfId="0" applyFont="1" applyFill="1" applyAlignment="1">
      <alignment horizontal="left" vertical="center"/>
    </xf>
    <xf numFmtId="0" fontId="35" fillId="0" borderId="76" xfId="0" applyFont="1" applyBorder="1" applyAlignment="1">
      <alignment horizontal="left" vertical="center" wrapText="1"/>
    </xf>
    <xf numFmtId="0" fontId="35" fillId="0" borderId="51" xfId="0" applyFont="1" applyBorder="1" applyAlignment="1">
      <alignment horizontal="left" vertical="center" wrapText="1"/>
    </xf>
    <xf numFmtId="0" fontId="35" fillId="0" borderId="70" xfId="0" applyFont="1" applyBorder="1" applyAlignment="1">
      <alignment horizontal="left" vertical="center" wrapText="1"/>
    </xf>
    <xf numFmtId="0" fontId="35" fillId="0" borderId="73" xfId="0" applyFont="1" applyBorder="1" applyAlignment="1">
      <alignment horizontal="left" vertical="center" wrapText="1"/>
    </xf>
    <xf numFmtId="0" fontId="34" fillId="0" borderId="10" xfId="0" applyFont="1" applyBorder="1" applyAlignment="1">
      <alignment horizontal="center" vertical="center" wrapText="1"/>
    </xf>
    <xf numFmtId="0" fontId="34" fillId="0" borderId="37" xfId="0" applyFont="1" applyBorder="1" applyAlignment="1">
      <alignment horizontal="center" vertical="center" wrapText="1"/>
    </xf>
    <xf numFmtId="0" fontId="34" fillId="0" borderId="38" xfId="0" applyFont="1" applyBorder="1" applyAlignment="1">
      <alignment horizontal="center" vertical="center" wrapText="1"/>
    </xf>
    <xf numFmtId="0" fontId="34" fillId="0" borderId="28" xfId="0" applyFont="1" applyBorder="1" applyAlignment="1">
      <alignment horizontal="center" vertical="center" wrapText="1"/>
    </xf>
    <xf numFmtId="0" fontId="34" fillId="0" borderId="39" xfId="0" applyFont="1" applyBorder="1" applyAlignment="1">
      <alignment horizontal="center" vertical="center" wrapText="1"/>
    </xf>
    <xf numFmtId="0" fontId="34" fillId="0" borderId="40" xfId="0" applyFont="1" applyBorder="1" applyAlignment="1">
      <alignment horizontal="center" vertical="center" wrapText="1"/>
    </xf>
    <xf numFmtId="0" fontId="34" fillId="0" borderId="41" xfId="0" applyFont="1" applyBorder="1" applyAlignment="1">
      <alignment horizontal="center" vertical="center" wrapText="1"/>
    </xf>
    <xf numFmtId="0" fontId="34" fillId="0" borderId="44" xfId="0" applyFont="1" applyBorder="1" applyAlignment="1">
      <alignment horizontal="center" vertical="center" wrapText="1"/>
    </xf>
    <xf numFmtId="0" fontId="34" fillId="0" borderId="42" xfId="0" applyFont="1" applyBorder="1" applyAlignment="1">
      <alignment horizontal="center" vertical="center" wrapText="1"/>
    </xf>
    <xf numFmtId="0" fontId="0" fillId="36" borderId="14" xfId="0" applyFill="1" applyBorder="1" applyAlignment="1">
      <alignment horizontal="center"/>
    </xf>
    <xf numFmtId="0" fontId="19" fillId="0" borderId="0" xfId="0" applyFont="1" applyAlignment="1">
      <alignment horizontal="center"/>
    </xf>
    <xf numFmtId="0" fontId="29" fillId="0" borderId="0" xfId="0" applyFont="1" applyAlignment="1">
      <alignment horizontal="center"/>
    </xf>
    <xf numFmtId="0" fontId="30" fillId="0" borderId="0" xfId="0" applyFont="1" applyAlignment="1">
      <alignment horizontal="center"/>
    </xf>
    <xf numFmtId="0" fontId="0" fillId="0" borderId="0" xfId="0" applyAlignment="1">
      <alignment vertical="center"/>
    </xf>
    <xf numFmtId="165" fontId="0" fillId="0" borderId="10" xfId="0" applyNumberFormat="1" applyBorder="1" applyAlignment="1">
      <alignment horizontal="center" vertical="center"/>
    </xf>
    <xf numFmtId="0" fontId="28" fillId="0" borderId="0" xfId="0" applyFont="1" applyAlignment="1">
      <alignment horizontal="center"/>
    </xf>
    <xf numFmtId="0" fontId="0" fillId="42" borderId="0" xfId="0" applyFill="1"/>
    <xf numFmtId="14" fontId="0" fillId="42" borderId="0" xfId="0" applyNumberFormat="1" applyFill="1"/>
    <xf numFmtId="0" fontId="0" fillId="42" borderId="0" xfId="0" applyFill="1" applyAlignment="1">
      <alignment horizontal="center"/>
    </xf>
    <xf numFmtId="0" fontId="19" fillId="42" borderId="0" xfId="0" applyFont="1" applyFill="1" applyAlignment="1">
      <alignment horizontal="center"/>
    </xf>
    <xf numFmtId="0" fontId="28" fillId="42" borderId="0" xfId="0" applyFont="1" applyFill="1" applyAlignment="1">
      <alignment horizontal="center"/>
    </xf>
    <xf numFmtId="165" fontId="0" fillId="0" borderId="29" xfId="0" applyNumberFormat="1" applyBorder="1" applyAlignment="1">
      <alignment horizontal="center" wrapText="1"/>
    </xf>
    <xf numFmtId="165" fontId="0" fillId="0" borderId="0" xfId="0" applyNumberFormat="1" applyAlignment="1">
      <alignment horizontal="center"/>
    </xf>
    <xf numFmtId="0" fontId="30" fillId="42" borderId="0" xfId="0" applyFont="1" applyFill="1" applyAlignment="1">
      <alignment horizontal="center"/>
    </xf>
    <xf numFmtId="0" fontId="0" fillId="0" borderId="0" xfId="0" quotePrefix="1" applyAlignment="1">
      <alignment horizontal="center"/>
    </xf>
    <xf numFmtId="0" fontId="0" fillId="36" borderId="58" xfId="0" applyFill="1" applyBorder="1" applyAlignment="1">
      <alignment vertical="center"/>
    </xf>
    <xf numFmtId="0" fontId="44" fillId="37" borderId="0" xfId="0" applyFont="1" applyFill="1" applyAlignment="1">
      <alignment vertical="center"/>
    </xf>
    <xf numFmtId="0" fontId="44" fillId="37" borderId="0" xfId="0" applyFont="1" applyFill="1" applyAlignment="1">
      <alignment horizontal="center" vertical="center"/>
    </xf>
    <xf numFmtId="0" fontId="44" fillId="0" borderId="0" xfId="0" applyFont="1" applyAlignment="1">
      <alignment vertical="center"/>
    </xf>
    <xf numFmtId="0" fontId="44" fillId="36" borderId="15" xfId="0" applyFont="1" applyFill="1" applyBorder="1" applyAlignment="1">
      <alignment vertical="center"/>
    </xf>
    <xf numFmtId="0" fontId="44" fillId="36" borderId="16" xfId="0" applyFont="1" applyFill="1" applyBorder="1" applyAlignment="1">
      <alignment vertical="center"/>
    </xf>
    <xf numFmtId="0" fontId="44" fillId="36" borderId="16" xfId="0" applyFont="1" applyFill="1" applyBorder="1" applyAlignment="1">
      <alignment horizontal="center" vertical="center"/>
    </xf>
    <xf numFmtId="0" fontId="44" fillId="36" borderId="17" xfId="0" applyFont="1" applyFill="1" applyBorder="1" applyAlignment="1">
      <alignment vertical="center"/>
    </xf>
    <xf numFmtId="0" fontId="44" fillId="36" borderId="18" xfId="0" applyFont="1" applyFill="1" applyBorder="1" applyAlignment="1">
      <alignment vertical="center"/>
    </xf>
    <xf numFmtId="0" fontId="44" fillId="36" borderId="19" xfId="0" applyFont="1" applyFill="1" applyBorder="1" applyAlignment="1">
      <alignment vertical="center"/>
    </xf>
    <xf numFmtId="0" fontId="44" fillId="36" borderId="0" xfId="0" applyFont="1" applyFill="1" applyAlignment="1">
      <alignment vertical="center"/>
    </xf>
    <xf numFmtId="0" fontId="44" fillId="36" borderId="0" xfId="0" applyFont="1" applyFill="1" applyAlignment="1">
      <alignment horizontal="center" vertical="center"/>
    </xf>
    <xf numFmtId="0" fontId="44" fillId="36" borderId="10" xfId="0" applyFont="1" applyFill="1" applyBorder="1" applyAlignment="1">
      <alignment vertical="center"/>
    </xf>
    <xf numFmtId="14" fontId="44" fillId="36" borderId="10" xfId="0" applyNumberFormat="1" applyFont="1" applyFill="1" applyBorder="1" applyAlignment="1">
      <alignment horizontal="center" vertical="center"/>
    </xf>
    <xf numFmtId="0" fontId="44" fillId="36" borderId="0" xfId="0" applyFont="1" applyFill="1" applyAlignment="1">
      <alignment vertical="center" wrapText="1"/>
    </xf>
    <xf numFmtId="0" fontId="44" fillId="36" borderId="0" xfId="0" applyFont="1" applyFill="1" applyAlignment="1">
      <alignment horizontal="left" vertical="center"/>
    </xf>
    <xf numFmtId="0" fontId="44" fillId="36" borderId="20" xfId="0" applyFont="1" applyFill="1" applyBorder="1" applyAlignment="1">
      <alignment vertical="center"/>
    </xf>
    <xf numFmtId="0" fontId="44" fillId="36" borderId="21" xfId="0" applyFont="1" applyFill="1" applyBorder="1" applyAlignment="1">
      <alignment vertical="center"/>
    </xf>
    <xf numFmtId="0" fontId="44" fillId="36" borderId="21" xfId="0" applyFont="1" applyFill="1" applyBorder="1" applyAlignment="1">
      <alignment horizontal="center" vertical="center"/>
    </xf>
    <xf numFmtId="0" fontId="44" fillId="36" borderId="22" xfId="0" applyFont="1" applyFill="1" applyBorder="1" applyAlignment="1">
      <alignment vertical="center"/>
    </xf>
    <xf numFmtId="0" fontId="44" fillId="37" borderId="0" xfId="0" applyFont="1" applyFill="1" applyAlignment="1">
      <alignment horizontal="left" vertical="center"/>
    </xf>
    <xf numFmtId="0" fontId="44" fillId="0" borderId="0" xfId="0" applyFont="1" applyAlignment="1">
      <alignment horizontal="center" vertical="center"/>
    </xf>
    <xf numFmtId="0" fontId="39" fillId="35" borderId="10" xfId="0" applyFont="1" applyFill="1" applyBorder="1" applyAlignment="1">
      <alignment horizontal="center" vertical="center"/>
    </xf>
    <xf numFmtId="0" fontId="44" fillId="37" borderId="0" xfId="0" applyFont="1" applyFill="1" applyAlignment="1">
      <alignment vertical="top"/>
    </xf>
    <xf numFmtId="0" fontId="44" fillId="36" borderId="18" xfId="0" applyFont="1" applyFill="1" applyBorder="1" applyAlignment="1">
      <alignment vertical="top"/>
    </xf>
    <xf numFmtId="0" fontId="44" fillId="36" borderId="0" xfId="0" applyFont="1" applyFill="1" applyAlignment="1">
      <alignment vertical="top"/>
    </xf>
    <xf numFmtId="0" fontId="44" fillId="36" borderId="19" xfId="0" applyFont="1" applyFill="1" applyBorder="1" applyAlignment="1">
      <alignment vertical="top"/>
    </xf>
    <xf numFmtId="0" fontId="44" fillId="36" borderId="0" xfId="0" applyFont="1" applyFill="1" applyAlignment="1">
      <alignment horizontal="center" vertical="center" wrapText="1"/>
    </xf>
    <xf numFmtId="0" fontId="39" fillId="36" borderId="10" xfId="0" applyFont="1" applyFill="1" applyBorder="1" applyAlignment="1">
      <alignment vertical="center"/>
    </xf>
    <xf numFmtId="1" fontId="39" fillId="36" borderId="10" xfId="0" applyNumberFormat="1" applyFont="1" applyFill="1" applyBorder="1" applyAlignment="1">
      <alignment horizontal="center" vertical="center"/>
    </xf>
    <xf numFmtId="0" fontId="39" fillId="36" borderId="10" xfId="0" applyFont="1" applyFill="1" applyBorder="1" applyAlignment="1">
      <alignment horizontal="center" vertical="center"/>
    </xf>
    <xf numFmtId="2" fontId="39" fillId="36" borderId="10" xfId="0" applyNumberFormat="1" applyFont="1" applyFill="1" applyBorder="1" applyAlignment="1">
      <alignment horizontal="center" vertical="center"/>
    </xf>
    <xf numFmtId="0" fontId="39" fillId="43" borderId="10" xfId="0" applyFont="1" applyFill="1" applyBorder="1" applyAlignment="1">
      <alignment horizontal="center" vertical="center"/>
    </xf>
    <xf numFmtId="1" fontId="50" fillId="36" borderId="10" xfId="0" applyNumberFormat="1" applyFont="1" applyFill="1" applyBorder="1" applyAlignment="1">
      <alignment horizontal="center" vertical="center"/>
    </xf>
    <xf numFmtId="3" fontId="39" fillId="36" borderId="10" xfId="0" applyNumberFormat="1" applyFont="1" applyFill="1" applyBorder="1" applyAlignment="1">
      <alignment horizontal="center" vertical="center"/>
    </xf>
    <xf numFmtId="0" fontId="39" fillId="36" borderId="0" xfId="0" applyFont="1" applyFill="1" applyAlignment="1">
      <alignment vertical="center"/>
    </xf>
    <xf numFmtId="3" fontId="39" fillId="36" borderId="0" xfId="0" applyNumberFormat="1" applyFont="1" applyFill="1" applyAlignment="1">
      <alignment horizontal="center" vertical="center"/>
    </xf>
    <xf numFmtId="10" fontId="39" fillId="36" borderId="0" xfId="0" applyNumberFormat="1" applyFont="1" applyFill="1" applyAlignment="1">
      <alignment horizontal="center" vertical="center"/>
    </xf>
    <xf numFmtId="0" fontId="39" fillId="36" borderId="0" xfId="0" applyFont="1" applyFill="1" applyAlignment="1">
      <alignment horizontal="left" vertical="center" wrapText="1"/>
    </xf>
    <xf numFmtId="0" fontId="39" fillId="35" borderId="10" xfId="0" applyFont="1" applyFill="1" applyBorder="1" applyAlignment="1">
      <alignment vertical="center"/>
    </xf>
    <xf numFmtId="0" fontId="48" fillId="36" borderId="0" xfId="0" applyFont="1" applyFill="1" applyAlignment="1">
      <alignment vertical="top"/>
    </xf>
    <xf numFmtId="0" fontId="0" fillId="33" borderId="45" xfId="0" applyFill="1" applyBorder="1" applyAlignment="1" applyProtection="1">
      <alignment horizontal="center"/>
      <protection locked="0"/>
    </xf>
    <xf numFmtId="165" fontId="0" fillId="33" borderId="46" xfId="0" applyNumberFormat="1" applyFill="1" applyBorder="1" applyAlignment="1" applyProtection="1">
      <alignment horizontal="center"/>
      <protection locked="0"/>
    </xf>
    <xf numFmtId="0" fontId="0" fillId="33" borderId="39" xfId="0" applyFill="1" applyBorder="1" applyAlignment="1" applyProtection="1">
      <alignment horizontal="center"/>
      <protection locked="0"/>
    </xf>
    <xf numFmtId="165" fontId="0" fillId="33" borderId="40" xfId="0" applyNumberFormat="1" applyFill="1" applyBorder="1" applyAlignment="1" applyProtection="1">
      <alignment horizontal="center"/>
      <protection locked="0"/>
    </xf>
    <xf numFmtId="0" fontId="0" fillId="33" borderId="40" xfId="0" applyFill="1" applyBorder="1" applyAlignment="1" applyProtection="1">
      <alignment horizontal="center"/>
      <protection locked="0"/>
    </xf>
    <xf numFmtId="0" fontId="0" fillId="33" borderId="41" xfId="0" applyFill="1" applyBorder="1" applyAlignment="1" applyProtection="1">
      <alignment horizontal="center"/>
      <protection locked="0"/>
    </xf>
    <xf numFmtId="0" fontId="0" fillId="33" borderId="42" xfId="0" applyFill="1" applyBorder="1" applyAlignment="1" applyProtection="1">
      <alignment horizontal="center"/>
      <protection locked="0"/>
    </xf>
    <xf numFmtId="1" fontId="0" fillId="0" borderId="0" xfId="0" applyNumberFormat="1" applyAlignment="1">
      <alignment horizontal="center"/>
    </xf>
    <xf numFmtId="3" fontId="0" fillId="0" borderId="41" xfId="0" applyNumberFormat="1" applyBorder="1" applyAlignment="1">
      <alignment horizontal="center"/>
    </xf>
    <xf numFmtId="3" fontId="0" fillId="0" borderId="44" xfId="0" applyNumberFormat="1" applyBorder="1" applyAlignment="1">
      <alignment horizontal="center"/>
    </xf>
    <xf numFmtId="3" fontId="0" fillId="0" borderId="42" xfId="0" applyNumberFormat="1" applyBorder="1" applyAlignment="1">
      <alignment horizontal="center"/>
    </xf>
    <xf numFmtId="0" fontId="0" fillId="0" borderId="13" xfId="0" applyBorder="1" applyAlignment="1">
      <alignment horizontal="center" wrapText="1"/>
    </xf>
    <xf numFmtId="0" fontId="44" fillId="36" borderId="10" xfId="0" applyFont="1" applyFill="1" applyBorder="1" applyAlignment="1">
      <alignment horizontal="center" vertical="center"/>
    </xf>
    <xf numFmtId="0" fontId="38" fillId="34" borderId="24" xfId="0" applyFont="1" applyFill="1" applyBorder="1" applyAlignment="1">
      <alignment horizontal="center" vertical="center"/>
    </xf>
    <xf numFmtId="0" fontId="28" fillId="34" borderId="16" xfId="0" applyFont="1" applyFill="1" applyBorder="1" applyAlignment="1">
      <alignment horizontal="center" wrapText="1"/>
    </xf>
    <xf numFmtId="0" fontId="28" fillId="34" borderId="21" xfId="0" applyFont="1" applyFill="1" applyBorder="1" applyAlignment="1">
      <alignment horizontal="center" wrapText="1"/>
    </xf>
    <xf numFmtId="0" fontId="28" fillId="34" borderId="0" xfId="0" applyFont="1" applyFill="1" applyAlignment="1">
      <alignment horizontal="center"/>
    </xf>
    <xf numFmtId="0" fontId="0" fillId="0" borderId="36" xfId="0" applyBorder="1"/>
    <xf numFmtId="164" fontId="0" fillId="33" borderId="37" xfId="0" applyNumberFormat="1" applyFill="1" applyBorder="1" applyAlignment="1">
      <alignment horizontal="center"/>
    </xf>
    <xf numFmtId="164" fontId="0" fillId="33" borderId="28" xfId="0" applyNumberFormat="1" applyFill="1" applyBorder="1" applyAlignment="1">
      <alignment horizontal="center"/>
    </xf>
    <xf numFmtId="0" fontId="0" fillId="0" borderId="32" xfId="0" applyBorder="1"/>
    <xf numFmtId="164" fontId="0" fillId="33" borderId="39" xfId="0" applyNumberFormat="1" applyFill="1" applyBorder="1" applyAlignment="1">
      <alignment horizontal="center"/>
    </xf>
    <xf numFmtId="164" fontId="0" fillId="33" borderId="40" xfId="0" applyNumberFormat="1" applyFill="1" applyBorder="1" applyAlignment="1">
      <alignment horizontal="center"/>
    </xf>
    <xf numFmtId="0" fontId="0" fillId="0" borderId="80" xfId="0" applyBorder="1"/>
    <xf numFmtId="164" fontId="0" fillId="33" borderId="67" xfId="0" applyNumberFormat="1" applyFill="1" applyBorder="1" applyAlignment="1">
      <alignment horizontal="center"/>
    </xf>
    <xf numFmtId="164" fontId="0" fillId="33" borderId="81" xfId="0" applyNumberFormat="1" applyFill="1" applyBorder="1" applyAlignment="1">
      <alignment horizontal="center"/>
    </xf>
    <xf numFmtId="0" fontId="0" fillId="0" borderId="34" xfId="0" applyBorder="1"/>
    <xf numFmtId="164" fontId="0" fillId="33" borderId="41" xfId="0" applyNumberFormat="1" applyFill="1" applyBorder="1" applyAlignment="1">
      <alignment horizontal="center"/>
    </xf>
    <xf numFmtId="164" fontId="0" fillId="33" borderId="42" xfId="0" applyNumberFormat="1" applyFill="1" applyBorder="1" applyAlignment="1">
      <alignment horizontal="center"/>
    </xf>
    <xf numFmtId="0" fontId="33" fillId="36" borderId="18" xfId="0" applyFont="1" applyFill="1" applyBorder="1"/>
    <xf numFmtId="0" fontId="0" fillId="0" borderId="47" xfId="0" applyBorder="1" applyAlignment="1">
      <alignment horizontal="center"/>
    </xf>
    <xf numFmtId="0" fontId="0" fillId="0" borderId="32" xfId="0" applyBorder="1" applyAlignment="1">
      <alignment horizontal="center"/>
    </xf>
    <xf numFmtId="0" fontId="0" fillId="0" borderId="34" xfId="0" applyBorder="1" applyAlignment="1">
      <alignment horizontal="center"/>
    </xf>
    <xf numFmtId="0" fontId="0" fillId="0" borderId="29" xfId="0" applyBorder="1" applyAlignment="1">
      <alignment horizontal="center" wrapText="1"/>
    </xf>
    <xf numFmtId="0" fontId="53" fillId="36" borderId="0" xfId="0" quotePrefix="1" applyFont="1" applyFill="1" applyAlignment="1">
      <alignment vertical="center"/>
    </xf>
    <xf numFmtId="2" fontId="54" fillId="36" borderId="10" xfId="0" applyNumberFormat="1" applyFont="1" applyFill="1" applyBorder="1" applyAlignment="1">
      <alignment horizontal="center" vertical="center"/>
    </xf>
    <xf numFmtId="0" fontId="44" fillId="36" borderId="27" xfId="0" applyFont="1" applyFill="1" applyBorder="1" applyAlignment="1">
      <alignment vertical="center"/>
    </xf>
    <xf numFmtId="0" fontId="44" fillId="36" borderId="10" xfId="0" applyFont="1" applyFill="1" applyBorder="1" applyAlignment="1">
      <alignment vertical="center" wrapText="1"/>
    </xf>
    <xf numFmtId="2" fontId="50" fillId="36" borderId="10" xfId="0" applyNumberFormat="1" applyFont="1" applyFill="1" applyBorder="1" applyAlignment="1">
      <alignment horizontal="center" vertical="center"/>
    </xf>
    <xf numFmtId="0" fontId="25" fillId="36" borderId="71" xfId="0" applyFont="1" applyFill="1" applyBorder="1" applyAlignment="1">
      <alignment horizontal="right" vertical="center"/>
    </xf>
    <xf numFmtId="0" fontId="25" fillId="36" borderId="79" xfId="0" applyFont="1" applyFill="1" applyBorder="1" applyAlignment="1">
      <alignment horizontal="right" vertical="top"/>
    </xf>
    <xf numFmtId="2" fontId="44" fillId="0" borderId="0" xfId="0" applyNumberFormat="1" applyFont="1" applyAlignment="1">
      <alignment horizontal="center" vertical="center"/>
    </xf>
    <xf numFmtId="0" fontId="25" fillId="36" borderId="18" xfId="0" applyFont="1" applyFill="1" applyBorder="1" applyAlignment="1">
      <alignment vertical="top"/>
    </xf>
    <xf numFmtId="0" fontId="25" fillId="36" borderId="72" xfId="0" applyFont="1" applyFill="1" applyBorder="1" applyAlignment="1">
      <alignment vertical="top"/>
    </xf>
    <xf numFmtId="0" fontId="25" fillId="36" borderId="79" xfId="0" applyFont="1" applyFill="1" applyBorder="1" applyAlignment="1">
      <alignment horizontal="right" vertical="center"/>
    </xf>
    <xf numFmtId="0" fontId="25" fillId="36" borderId="20" xfId="0" applyFont="1" applyFill="1" applyBorder="1" applyAlignment="1">
      <alignment horizontal="right" vertical="center"/>
    </xf>
    <xf numFmtId="0" fontId="46" fillId="36" borderId="0" xfId="0" applyFont="1" applyFill="1"/>
    <xf numFmtId="0" fontId="44" fillId="36" borderId="10" xfId="0" quotePrefix="1" applyFont="1" applyFill="1" applyBorder="1" applyAlignment="1">
      <alignment horizontal="center" vertical="center"/>
    </xf>
    <xf numFmtId="0" fontId="44" fillId="0" borderId="0" xfId="0" applyFont="1" applyAlignment="1">
      <alignment vertical="top"/>
    </xf>
    <xf numFmtId="0" fontId="44" fillId="0" borderId="0" xfId="0" applyFont="1" applyAlignment="1">
      <alignment horizontal="center" vertical="top"/>
    </xf>
    <xf numFmtId="0" fontId="55" fillId="36" borderId="0" xfId="0" applyFont="1" applyFill="1" applyAlignment="1">
      <alignment horizontal="left" vertical="top"/>
    </xf>
    <xf numFmtId="0" fontId="48" fillId="36" borderId="0" xfId="0" applyFont="1" applyFill="1" applyAlignment="1">
      <alignment horizontal="left" vertical="top"/>
    </xf>
    <xf numFmtId="0" fontId="44" fillId="36" borderId="10" xfId="0" applyFont="1" applyFill="1" applyBorder="1"/>
    <xf numFmtId="2" fontId="44" fillId="36" borderId="10" xfId="0" applyNumberFormat="1" applyFont="1" applyFill="1" applyBorder="1" applyAlignment="1">
      <alignment horizontal="center"/>
    </xf>
    <xf numFmtId="0" fontId="21" fillId="36" borderId="0" xfId="0" applyFont="1" applyFill="1" applyAlignment="1">
      <alignment horizontal="left" vertical="center" wrapText="1"/>
    </xf>
    <xf numFmtId="0" fontId="22" fillId="36" borderId="0" xfId="0" applyFont="1" applyFill="1" applyAlignment="1">
      <alignment horizontal="center" vertical="center" wrapText="1"/>
    </xf>
    <xf numFmtId="10" fontId="21" fillId="36" borderId="0" xfId="0" applyNumberFormat="1" applyFont="1" applyFill="1" applyAlignment="1">
      <alignment horizontal="center" vertical="center"/>
    </xf>
    <xf numFmtId="0" fontId="56" fillId="36" borderId="0" xfId="0" applyFont="1" applyFill="1" applyAlignment="1">
      <alignment vertical="center"/>
    </xf>
    <xf numFmtId="0" fontId="53" fillId="36" borderId="0" xfId="0" applyFont="1" applyFill="1" applyAlignment="1">
      <alignment vertical="center"/>
    </xf>
    <xf numFmtId="0" fontId="55" fillId="36" borderId="0" xfId="0" applyFont="1" applyFill="1" applyAlignment="1">
      <alignment vertical="center"/>
    </xf>
    <xf numFmtId="0" fontId="22" fillId="36" borderId="0" xfId="0" applyFont="1" applyFill="1" applyAlignment="1">
      <alignment vertical="center"/>
    </xf>
    <xf numFmtId="9" fontId="22" fillId="36" borderId="0" xfId="42" applyFont="1" applyFill="1" applyBorder="1" applyAlignment="1" applyProtection="1">
      <alignment horizontal="left" vertical="center"/>
    </xf>
    <xf numFmtId="0" fontId="22" fillId="36" borderId="0" xfId="0" applyFont="1" applyFill="1" applyAlignment="1">
      <alignment horizontal="left" vertical="center"/>
    </xf>
    <xf numFmtId="0" fontId="55" fillId="36" borderId="0" xfId="0" applyFont="1" applyFill="1" applyAlignment="1">
      <alignment vertical="top"/>
    </xf>
    <xf numFmtId="0" fontId="22" fillId="36" borderId="21" xfId="0" applyFont="1" applyFill="1" applyBorder="1" applyAlignment="1">
      <alignment vertical="center"/>
    </xf>
    <xf numFmtId="9" fontId="22" fillId="36" borderId="21" xfId="42" applyFont="1" applyFill="1" applyBorder="1" applyAlignment="1" applyProtection="1">
      <alignment horizontal="left" vertical="center"/>
    </xf>
    <xf numFmtId="0" fontId="22" fillId="36" borderId="21" xfId="0" applyFont="1" applyFill="1" applyBorder="1" applyAlignment="1">
      <alignment horizontal="left" vertical="center"/>
    </xf>
    <xf numFmtId="9" fontId="22" fillId="37" borderId="0" xfId="42" applyFont="1" applyFill="1" applyBorder="1" applyAlignment="1" applyProtection="1">
      <alignment horizontal="left" vertical="center"/>
    </xf>
    <xf numFmtId="9" fontId="22" fillId="36" borderId="0" xfId="0" applyNumberFormat="1" applyFont="1" applyFill="1" applyAlignment="1">
      <alignment horizontal="left" vertical="center"/>
    </xf>
    <xf numFmtId="9" fontId="44" fillId="36" borderId="0" xfId="42" applyFont="1" applyFill="1" applyBorder="1" applyAlignment="1" applyProtection="1">
      <alignment horizontal="left" vertical="center"/>
    </xf>
    <xf numFmtId="0" fontId="0" fillId="36" borderId="29" xfId="0" applyFill="1" applyBorder="1" applyAlignment="1">
      <alignment horizontal="center" vertical="center"/>
    </xf>
    <xf numFmtId="0" fontId="0" fillId="36" borderId="0" xfId="0" applyFill="1" applyAlignment="1">
      <alignment vertical="center"/>
    </xf>
    <xf numFmtId="0" fontId="0" fillId="44" borderId="37" xfId="0" applyFill="1" applyBorder="1" applyAlignment="1">
      <alignment horizontal="center"/>
    </xf>
    <xf numFmtId="0" fontId="0" fillId="44" borderId="28" xfId="0" applyFill="1" applyBorder="1" applyAlignment="1">
      <alignment horizontal="center"/>
    </xf>
    <xf numFmtId="0" fontId="0" fillId="44" borderId="39" xfId="0" applyFill="1" applyBorder="1" applyAlignment="1">
      <alignment horizontal="center"/>
    </xf>
    <xf numFmtId="0" fontId="0" fillId="44" borderId="40" xfId="0" applyFill="1" applyBorder="1" applyAlignment="1">
      <alignment horizontal="center"/>
    </xf>
    <xf numFmtId="0" fontId="0" fillId="44" borderId="41" xfId="0" applyFill="1" applyBorder="1" applyAlignment="1">
      <alignment horizontal="center"/>
    </xf>
    <xf numFmtId="0" fontId="0" fillId="44" borderId="42" xfId="0" applyFill="1" applyBorder="1" applyAlignment="1">
      <alignment horizontal="center"/>
    </xf>
    <xf numFmtId="0" fontId="0" fillId="44" borderId="46" xfId="0" applyFill="1" applyBorder="1" applyAlignment="1">
      <alignment horizontal="center"/>
    </xf>
    <xf numFmtId="0" fontId="0" fillId="44" borderId="57" xfId="0" applyFill="1" applyBorder="1" applyAlignment="1">
      <alignment horizontal="center"/>
    </xf>
    <xf numFmtId="0" fontId="0" fillId="44" borderId="54" xfId="0" quotePrefix="1" applyFill="1" applyBorder="1" applyAlignment="1">
      <alignment horizontal="center"/>
    </xf>
    <xf numFmtId="3" fontId="0" fillId="44" borderId="54" xfId="0" quotePrefix="1" applyNumberFormat="1" applyFill="1" applyBorder="1" applyAlignment="1">
      <alignment horizontal="center"/>
    </xf>
    <xf numFmtId="0" fontId="0" fillId="36" borderId="29" xfId="0" applyFill="1" applyBorder="1" applyAlignment="1">
      <alignment wrapText="1"/>
    </xf>
    <xf numFmtId="0" fontId="0" fillId="0" borderId="43" xfId="0" applyBorder="1" applyAlignment="1" applyProtection="1">
      <alignment wrapText="1"/>
      <protection locked="0"/>
    </xf>
    <xf numFmtId="0" fontId="0" fillId="33" borderId="10" xfId="0" applyFill="1" applyBorder="1"/>
    <xf numFmtId="14" fontId="0" fillId="33" borderId="10" xfId="0" applyNumberFormat="1" applyFill="1" applyBorder="1"/>
    <xf numFmtId="0" fontId="0" fillId="33" borderId="10" xfId="0" applyFill="1" applyBorder="1" applyAlignment="1">
      <alignment horizontal="center"/>
    </xf>
    <xf numFmtId="0" fontId="28" fillId="33" borderId="10" xfId="0" applyFont="1" applyFill="1" applyBorder="1" applyAlignment="1">
      <alignment horizontal="center"/>
    </xf>
    <xf numFmtId="0" fontId="0" fillId="44" borderId="0" xfId="0" applyFill="1" applyAlignment="1">
      <alignment horizontal="center"/>
    </xf>
    <xf numFmtId="0" fontId="0" fillId="44" borderId="30" xfId="0" applyFill="1" applyBorder="1" applyAlignment="1">
      <alignment horizontal="center"/>
    </xf>
    <xf numFmtId="0" fontId="19" fillId="44" borderId="0" xfId="0" applyFont="1" applyFill="1" applyAlignment="1">
      <alignment horizontal="center"/>
    </xf>
    <xf numFmtId="0" fontId="19" fillId="44" borderId="30" xfId="0" applyFont="1" applyFill="1" applyBorder="1" applyAlignment="1">
      <alignment horizontal="center"/>
    </xf>
    <xf numFmtId="0" fontId="29" fillId="44" borderId="0" xfId="0" applyFont="1" applyFill="1" applyAlignment="1">
      <alignment horizontal="center"/>
    </xf>
    <xf numFmtId="0" fontId="29" fillId="44" borderId="19" xfId="0" applyFont="1" applyFill="1" applyBorder="1" applyAlignment="1">
      <alignment horizontal="center"/>
    </xf>
    <xf numFmtId="14" fontId="0" fillId="33" borderId="27" xfId="0" applyNumberFormat="1" applyFill="1" applyBorder="1"/>
    <xf numFmtId="0" fontId="0" fillId="33" borderId="27" xfId="0" applyFill="1" applyBorder="1" applyAlignment="1">
      <alignment horizontal="center"/>
    </xf>
    <xf numFmtId="0" fontId="28" fillId="33" borderId="27" xfId="0" applyFont="1" applyFill="1" applyBorder="1" applyAlignment="1">
      <alignment horizontal="center"/>
    </xf>
    <xf numFmtId="0" fontId="0" fillId="0" borderId="12" xfId="0" applyBorder="1" applyAlignment="1">
      <alignment wrapText="1"/>
    </xf>
    <xf numFmtId="0" fontId="19" fillId="33" borderId="51" xfId="0" applyFont="1" applyFill="1" applyBorder="1" applyAlignment="1">
      <alignment horizontal="center"/>
    </xf>
    <xf numFmtId="0" fontId="19" fillId="33" borderId="70" xfId="0" applyFont="1" applyFill="1" applyBorder="1" applyAlignment="1">
      <alignment horizontal="center"/>
    </xf>
    <xf numFmtId="0" fontId="0" fillId="33" borderId="37" xfId="0" applyFill="1" applyBorder="1"/>
    <xf numFmtId="0" fontId="0" fillId="33" borderId="38" xfId="0" applyFill="1" applyBorder="1"/>
    <xf numFmtId="0" fontId="0" fillId="33" borderId="28" xfId="0" applyFill="1" applyBorder="1"/>
    <xf numFmtId="0" fontId="0" fillId="33" borderId="39" xfId="0" applyFill="1" applyBorder="1"/>
    <xf numFmtId="0" fontId="0" fillId="33" borderId="40" xfId="0" applyFill="1" applyBorder="1"/>
    <xf numFmtId="0" fontId="0" fillId="0" borderId="14" xfId="0" applyBorder="1" applyAlignment="1">
      <alignment horizontal="center" wrapText="1"/>
    </xf>
    <xf numFmtId="0" fontId="0" fillId="33" borderId="45" xfId="0" applyFill="1" applyBorder="1"/>
    <xf numFmtId="0" fontId="0" fillId="33" borderId="46" xfId="0" applyFill="1" applyBorder="1" applyAlignment="1">
      <alignment horizontal="center"/>
    </xf>
    <xf numFmtId="0" fontId="0" fillId="33" borderId="40" xfId="0" applyFill="1" applyBorder="1" applyAlignment="1">
      <alignment horizontal="center"/>
    </xf>
    <xf numFmtId="165" fontId="0" fillId="33" borderId="47" xfId="0" applyNumberFormat="1" applyFill="1" applyBorder="1" applyAlignment="1">
      <alignment horizontal="center"/>
    </xf>
    <xf numFmtId="165" fontId="0" fillId="33" borderId="32" xfId="0" applyNumberFormat="1" applyFill="1" applyBorder="1" applyAlignment="1">
      <alignment horizontal="center"/>
    </xf>
    <xf numFmtId="0" fontId="0" fillId="0" borderId="12" xfId="0" applyBorder="1" applyAlignment="1" applyProtection="1">
      <alignment wrapText="1"/>
      <protection locked="0"/>
    </xf>
    <xf numFmtId="0" fontId="0" fillId="0" borderId="25" xfId="0" applyBorder="1" applyAlignment="1" applyProtection="1">
      <alignment wrapText="1"/>
      <protection locked="0"/>
    </xf>
    <xf numFmtId="0" fontId="28" fillId="36" borderId="25" xfId="0" applyFont="1" applyFill="1" applyBorder="1" applyAlignment="1">
      <alignment horizontal="center" vertical="center" wrapText="1"/>
    </xf>
    <xf numFmtId="165" fontId="0" fillId="42" borderId="0" xfId="0" applyNumberFormat="1" applyFill="1" applyAlignment="1">
      <alignment horizontal="center"/>
    </xf>
    <xf numFmtId="0" fontId="16" fillId="0" borderId="10" xfId="0" applyFont="1" applyBorder="1" applyAlignment="1">
      <alignment horizontal="center" vertical="center"/>
    </xf>
    <xf numFmtId="0" fontId="19" fillId="0" borderId="10" xfId="0" applyFont="1" applyBorder="1" applyAlignment="1">
      <alignment horizontal="center" vertical="center"/>
    </xf>
    <xf numFmtId="0" fontId="29" fillId="0" borderId="10" xfId="0" applyFont="1" applyBorder="1" applyAlignment="1">
      <alignment horizontal="center" vertical="center"/>
    </xf>
    <xf numFmtId="0" fontId="16" fillId="44" borderId="10" xfId="0" applyFont="1" applyFill="1" applyBorder="1" applyAlignment="1">
      <alignment horizontal="center"/>
    </xf>
    <xf numFmtId="0" fontId="19" fillId="44" borderId="10" xfId="0" applyFont="1" applyFill="1" applyBorder="1" applyAlignment="1">
      <alignment horizontal="center"/>
    </xf>
    <xf numFmtId="0" fontId="29" fillId="44" borderId="10" xfId="0" applyFont="1" applyFill="1" applyBorder="1" applyAlignment="1">
      <alignment horizontal="center"/>
    </xf>
    <xf numFmtId="0" fontId="26" fillId="44" borderId="10" xfId="0" applyFont="1" applyFill="1" applyBorder="1" applyAlignment="1">
      <alignment horizontal="center"/>
    </xf>
    <xf numFmtId="2" fontId="16" fillId="44" borderId="10" xfId="0" applyNumberFormat="1" applyFont="1" applyFill="1" applyBorder="1" applyAlignment="1">
      <alignment horizontal="center"/>
    </xf>
    <xf numFmtId="2" fontId="19" fillId="44" borderId="10" xfId="0" applyNumberFormat="1" applyFont="1" applyFill="1" applyBorder="1" applyAlignment="1">
      <alignment horizontal="center"/>
    </xf>
    <xf numFmtId="2" fontId="29" fillId="44" borderId="10" xfId="0" applyNumberFormat="1" applyFont="1" applyFill="1" applyBorder="1" applyAlignment="1">
      <alignment horizontal="center"/>
    </xf>
    <xf numFmtId="2" fontId="26" fillId="44" borderId="10" xfId="0" applyNumberFormat="1" applyFont="1" applyFill="1" applyBorder="1" applyAlignment="1">
      <alignment horizontal="center"/>
    </xf>
    <xf numFmtId="0" fontId="19" fillId="36" borderId="12" xfId="0" applyFont="1" applyFill="1" applyBorder="1" applyAlignment="1">
      <alignment horizontal="center" vertical="center" wrapText="1"/>
    </xf>
    <xf numFmtId="0" fontId="28" fillId="34" borderId="16" xfId="0" applyFont="1" applyFill="1" applyBorder="1" applyAlignment="1">
      <alignment horizontal="center" vertical="center" wrapText="1"/>
    </xf>
    <xf numFmtId="0" fontId="0" fillId="34" borderId="0" xfId="0" applyFill="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34" fillId="38" borderId="29" xfId="0" applyFont="1" applyFill="1" applyBorder="1" applyAlignment="1">
      <alignment horizontal="left" vertical="center"/>
    </xf>
    <xf numFmtId="0" fontId="34" fillId="38" borderId="12" xfId="0" applyFont="1" applyFill="1" applyBorder="1" applyAlignment="1">
      <alignment horizontal="center" vertical="center"/>
    </xf>
    <xf numFmtId="0" fontId="34" fillId="38" borderId="13" xfId="0" applyFont="1" applyFill="1" applyBorder="1" applyAlignment="1">
      <alignment horizontal="center" vertical="center"/>
    </xf>
    <xf numFmtId="0" fontId="34" fillId="38" borderId="14" xfId="0" applyFont="1" applyFill="1" applyBorder="1" applyAlignment="1">
      <alignment horizontal="center" vertical="center"/>
    </xf>
    <xf numFmtId="0" fontId="36" fillId="38" borderId="76" xfId="0" applyFont="1" applyFill="1" applyBorder="1" applyAlignment="1">
      <alignment horizontal="left" vertical="center"/>
    </xf>
    <xf numFmtId="0" fontId="37" fillId="38" borderId="28" xfId="0" applyFont="1" applyFill="1" applyBorder="1" applyAlignment="1">
      <alignment horizontal="left" vertical="center"/>
    </xf>
    <xf numFmtId="0" fontId="34" fillId="38" borderId="31" xfId="0" applyFont="1" applyFill="1" applyBorder="1" applyAlignment="1">
      <alignment horizontal="left" vertical="center"/>
    </xf>
    <xf numFmtId="0" fontId="34" fillId="38" borderId="36" xfId="0" applyFont="1" applyFill="1" applyBorder="1" applyAlignment="1">
      <alignment horizontal="left" vertical="center" wrapText="1"/>
    </xf>
    <xf numFmtId="0" fontId="34" fillId="38" borderId="47" xfId="0" applyFont="1" applyFill="1" applyBorder="1" applyAlignment="1">
      <alignment horizontal="left" vertical="center" wrapText="1"/>
    </xf>
    <xf numFmtId="0" fontId="34" fillId="38" borderId="32" xfId="0" applyFont="1" applyFill="1" applyBorder="1" applyAlignment="1">
      <alignment horizontal="left" vertical="center" wrapText="1"/>
    </xf>
    <xf numFmtId="0" fontId="34" fillId="38" borderId="34" xfId="0" applyFont="1" applyFill="1" applyBorder="1" applyAlignment="1">
      <alignment horizontal="left" vertical="center" wrapText="1"/>
    </xf>
    <xf numFmtId="0" fontId="0" fillId="36" borderId="0" xfId="0" applyFill="1" applyAlignment="1">
      <alignment horizontal="left" vertical="center"/>
    </xf>
    <xf numFmtId="3" fontId="0" fillId="44" borderId="53" xfId="0" applyNumberFormat="1" applyFill="1" applyBorder="1" applyAlignment="1">
      <alignment horizontal="center" vertical="center"/>
    </xf>
    <xf numFmtId="3" fontId="0" fillId="44" borderId="54" xfId="0" applyNumberFormat="1" applyFill="1" applyBorder="1" applyAlignment="1">
      <alignment horizontal="center" vertical="center"/>
    </xf>
    <xf numFmtId="3" fontId="0" fillId="44" borderId="55" xfId="0" applyNumberFormat="1" applyFill="1" applyBorder="1" applyAlignment="1">
      <alignment horizontal="center" wrapText="1"/>
    </xf>
    <xf numFmtId="0" fontId="25" fillId="36" borderId="64" xfId="0" applyFont="1" applyFill="1" applyBorder="1" applyAlignment="1">
      <alignment horizontal="right" vertical="center"/>
    </xf>
    <xf numFmtId="0" fontId="0" fillId="36" borderId="64" xfId="0" applyFill="1" applyBorder="1"/>
    <xf numFmtId="0" fontId="0" fillId="36" borderId="58" xfId="0" applyFill="1" applyBorder="1"/>
    <xf numFmtId="0" fontId="0" fillId="36" borderId="0" xfId="0" applyFill="1" applyAlignment="1">
      <alignment vertical="center" wrapText="1"/>
    </xf>
    <xf numFmtId="0" fontId="0" fillId="38" borderId="0" xfId="0" applyFill="1"/>
    <xf numFmtId="0" fontId="43" fillId="38" borderId="0" xfId="0" applyFont="1" applyFill="1"/>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26"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left"/>
    </xf>
    <xf numFmtId="0" fontId="0" fillId="0" borderId="26" xfId="0" applyBorder="1" applyAlignment="1">
      <alignment horizontal="center"/>
    </xf>
    <xf numFmtId="1" fontId="0" fillId="0" borderId="10" xfId="0" applyNumberFormat="1" applyBorder="1" applyAlignment="1">
      <alignment horizontal="center"/>
    </xf>
    <xf numFmtId="0" fontId="0" fillId="0" borderId="29"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xf>
    <xf numFmtId="0" fontId="0" fillId="0" borderId="29" xfId="0" applyBorder="1" applyAlignment="1">
      <alignment horizontal="center" vertical="center" wrapText="1"/>
    </xf>
    <xf numFmtId="0" fontId="0" fillId="0" borderId="36" xfId="0" applyBorder="1" applyAlignment="1">
      <alignment horizontal="center"/>
    </xf>
    <xf numFmtId="3" fontId="0" fillId="0" borderId="37" xfId="0" applyNumberFormat="1" applyBorder="1" applyAlignment="1">
      <alignment horizontal="center"/>
    </xf>
    <xf numFmtId="3" fontId="0" fillId="0" borderId="38" xfId="0" applyNumberFormat="1" applyBorder="1" applyAlignment="1">
      <alignment horizontal="center"/>
    </xf>
    <xf numFmtId="3" fontId="0" fillId="0" borderId="28" xfId="0" applyNumberFormat="1" applyBorder="1" applyAlignment="1">
      <alignment horizontal="center"/>
    </xf>
    <xf numFmtId="3" fontId="0" fillId="0" borderId="36" xfId="0" applyNumberFormat="1" applyBorder="1" applyAlignment="1">
      <alignment horizontal="center"/>
    </xf>
    <xf numFmtId="3" fontId="0" fillId="0" borderId="39" xfId="0" applyNumberFormat="1" applyBorder="1" applyAlignment="1">
      <alignment horizontal="center"/>
    </xf>
    <xf numFmtId="3" fontId="0" fillId="0" borderId="10" xfId="0" applyNumberFormat="1" applyBorder="1" applyAlignment="1">
      <alignment horizontal="center"/>
    </xf>
    <xf numFmtId="3" fontId="0" fillId="0" borderId="40" xfId="0" applyNumberFormat="1" applyBorder="1" applyAlignment="1">
      <alignment horizontal="center"/>
    </xf>
    <xf numFmtId="3" fontId="0" fillId="0" borderId="32" xfId="0" applyNumberFormat="1" applyBorder="1" applyAlignment="1">
      <alignment horizontal="center"/>
    </xf>
    <xf numFmtId="0" fontId="0" fillId="0" borderId="18" xfId="0" applyBorder="1" applyAlignment="1">
      <alignment horizontal="center"/>
    </xf>
    <xf numFmtId="3" fontId="0" fillId="0" borderId="0" xfId="0" applyNumberFormat="1" applyAlignment="1">
      <alignment horizontal="center"/>
    </xf>
    <xf numFmtId="3" fontId="0" fillId="0" borderId="34" xfId="0" applyNumberFormat="1"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16" fillId="0" borderId="0" xfId="0" applyFont="1" applyAlignment="1">
      <alignment horizontal="center" vertical="center" wrapText="1"/>
    </xf>
    <xf numFmtId="0" fontId="16" fillId="0" borderId="0" xfId="0" applyFont="1" applyAlignment="1">
      <alignment vertical="center"/>
    </xf>
    <xf numFmtId="0" fontId="0" fillId="0" borderId="0" xfId="0" applyAlignment="1">
      <alignment horizontal="center" vertical="center"/>
    </xf>
    <xf numFmtId="0" fontId="0" fillId="36" borderId="48" xfId="0" applyFill="1" applyBorder="1"/>
    <xf numFmtId="0" fontId="0" fillId="36" borderId="75" xfId="0" applyFill="1" applyBorder="1"/>
    <xf numFmtId="0" fontId="0" fillId="36" borderId="49" xfId="0" applyFill="1" applyBorder="1"/>
    <xf numFmtId="1" fontId="0" fillId="41" borderId="45" xfId="0" applyNumberFormat="1" applyFill="1" applyBorder="1" applyAlignment="1">
      <alignment horizontal="center" vertical="center"/>
    </xf>
    <xf numFmtId="1" fontId="0" fillId="41" borderId="27" xfId="0" applyNumberFormat="1" applyFill="1" applyBorder="1" applyAlignment="1">
      <alignment horizontal="center" vertical="center"/>
    </xf>
    <xf numFmtId="0" fontId="0" fillId="41" borderId="46" xfId="0" applyFill="1" applyBorder="1" applyAlignment="1">
      <alignment horizontal="center" wrapText="1"/>
    </xf>
    <xf numFmtId="3" fontId="0" fillId="44" borderId="53" xfId="0" quotePrefix="1" applyNumberFormat="1" applyFill="1" applyBorder="1" applyAlignment="1">
      <alignment horizontal="center"/>
    </xf>
    <xf numFmtId="0" fontId="0" fillId="0" borderId="18" xfId="0" applyBorder="1" applyAlignment="1">
      <alignment horizontal="center" wrapText="1"/>
    </xf>
    <xf numFmtId="3" fontId="0" fillId="0" borderId="19" xfId="0" applyNumberFormat="1" applyBorder="1" applyAlignment="1">
      <alignment horizontal="center"/>
    </xf>
    <xf numFmtId="3" fontId="0" fillId="0" borderId="21" xfId="0" applyNumberFormat="1" applyBorder="1" applyAlignment="1">
      <alignment horizontal="center"/>
    </xf>
    <xf numFmtId="3" fontId="0" fillId="0" borderId="22" xfId="0" applyNumberFormat="1" applyBorder="1" applyAlignment="1">
      <alignment horizontal="center"/>
    </xf>
    <xf numFmtId="165" fontId="0" fillId="0" borderId="19" xfId="0" applyNumberFormat="1" applyBorder="1" applyAlignment="1">
      <alignment horizontal="center" wrapText="1"/>
    </xf>
    <xf numFmtId="165" fontId="0" fillId="44" borderId="55" xfId="0" applyNumberFormat="1" applyFill="1" applyBorder="1" applyAlignment="1">
      <alignment horizontal="center"/>
    </xf>
    <xf numFmtId="3" fontId="0" fillId="44" borderId="55" xfId="0" quotePrefix="1" applyNumberFormat="1" applyFill="1" applyBorder="1" applyAlignment="1">
      <alignment horizontal="center"/>
    </xf>
    <xf numFmtId="0" fontId="0" fillId="0" borderId="84" xfId="0" applyBorder="1" applyAlignment="1">
      <alignment horizontal="center" wrapText="1"/>
    </xf>
    <xf numFmtId="165" fontId="0" fillId="0" borderId="85" xfId="0" applyNumberFormat="1" applyBorder="1" applyAlignment="1">
      <alignment horizontal="center" wrapText="1"/>
    </xf>
    <xf numFmtId="3" fontId="0" fillId="0" borderId="86" xfId="0" applyNumberFormat="1" applyBorder="1" applyAlignment="1">
      <alignment horizontal="center"/>
    </xf>
    <xf numFmtId="3" fontId="0" fillId="0" borderId="85" xfId="0" applyNumberFormat="1" applyBorder="1" applyAlignment="1">
      <alignment horizontal="center"/>
    </xf>
    <xf numFmtId="0" fontId="0" fillId="0" borderId="23" xfId="0" applyBorder="1" applyAlignment="1">
      <alignment horizontal="center" wrapText="1"/>
    </xf>
    <xf numFmtId="0" fontId="0" fillId="0" borderId="25" xfId="0" applyBorder="1" applyAlignment="1">
      <alignment horizontal="center"/>
    </xf>
    <xf numFmtId="0" fontId="0" fillId="0" borderId="24" xfId="0" applyBorder="1" applyAlignment="1">
      <alignment horizontal="center"/>
    </xf>
    <xf numFmtId="0" fontId="32" fillId="45" borderId="23" xfId="0" applyFont="1" applyFill="1" applyBorder="1" applyAlignment="1">
      <alignment horizontal="center" vertical="center" wrapText="1"/>
    </xf>
    <xf numFmtId="0" fontId="32" fillId="45" borderId="24" xfId="0" applyFont="1" applyFill="1" applyBorder="1" applyAlignment="1">
      <alignment horizontal="center" vertical="center" wrapText="1"/>
    </xf>
    <xf numFmtId="0" fontId="32" fillId="45" borderId="25" xfId="0" applyFont="1" applyFill="1" applyBorder="1" applyAlignment="1">
      <alignment horizontal="center" vertical="center" wrapText="1"/>
    </xf>
    <xf numFmtId="0" fontId="0" fillId="39" borderId="23" xfId="0" applyFill="1" applyBorder="1" applyAlignment="1">
      <alignment horizontal="center"/>
    </xf>
    <xf numFmtId="0" fontId="0" fillId="39" borderId="24" xfId="0" applyFill="1" applyBorder="1" applyAlignment="1">
      <alignment horizontal="center"/>
    </xf>
    <xf numFmtId="0" fontId="0" fillId="39" borderId="25" xfId="0" applyFill="1" applyBorder="1" applyAlignment="1">
      <alignment horizontal="center"/>
    </xf>
    <xf numFmtId="0" fontId="0" fillId="33" borderId="23" xfId="0" applyFill="1" applyBorder="1" applyAlignment="1">
      <alignment horizontal="center" vertical="center"/>
    </xf>
    <xf numFmtId="0" fontId="0" fillId="33" borderId="25" xfId="0" applyFill="1" applyBorder="1" applyAlignment="1">
      <alignment horizontal="center" vertical="center"/>
    </xf>
    <xf numFmtId="0" fontId="0" fillId="36" borderId="0" xfId="0" applyFill="1" applyAlignment="1">
      <alignment horizontal="left" vertical="center" wrapText="1"/>
    </xf>
    <xf numFmtId="0" fontId="0" fillId="36" borderId="0" xfId="0" applyFill="1" applyAlignment="1">
      <alignment horizontal="left" wrapText="1"/>
    </xf>
    <xf numFmtId="0" fontId="16" fillId="38" borderId="12" xfId="0" applyFont="1" applyFill="1" applyBorder="1" applyAlignment="1">
      <alignment horizontal="center"/>
    </xf>
    <xf numFmtId="0" fontId="16" fillId="38" borderId="14" xfId="0" applyFont="1" applyFill="1" applyBorder="1" applyAlignment="1">
      <alignment horizontal="center"/>
    </xf>
    <xf numFmtId="0" fontId="0" fillId="33" borderId="37" xfId="0" applyFill="1" applyBorder="1" applyAlignment="1">
      <alignment horizontal="center"/>
    </xf>
    <xf numFmtId="0" fontId="0" fillId="33" borderId="28" xfId="0" applyFill="1" applyBorder="1" applyAlignment="1">
      <alignment horizontal="center"/>
    </xf>
    <xf numFmtId="0" fontId="0" fillId="44" borderId="41" xfId="0" applyFill="1" applyBorder="1" applyAlignment="1">
      <alignment horizontal="center"/>
    </xf>
    <xf numFmtId="0" fontId="0" fillId="44" borderId="42" xfId="0" applyFill="1" applyBorder="1" applyAlignment="1">
      <alignment horizontal="center"/>
    </xf>
    <xf numFmtId="0" fontId="0" fillId="36" borderId="28" xfId="0" applyFill="1" applyBorder="1" applyAlignment="1">
      <alignment horizontal="center" vertical="center" wrapText="1"/>
    </xf>
    <xf numFmtId="0" fontId="0" fillId="36" borderId="40" xfId="0" applyFill="1" applyBorder="1" applyAlignment="1">
      <alignment horizontal="center" vertical="center" wrapText="1"/>
    </xf>
    <xf numFmtId="0" fontId="0" fillId="36" borderId="42" xfId="0" applyFill="1" applyBorder="1" applyAlignment="1">
      <alignment horizontal="center" vertical="center" wrapText="1"/>
    </xf>
    <xf numFmtId="0" fontId="0" fillId="36" borderId="38" xfId="0" applyFill="1" applyBorder="1" applyAlignment="1">
      <alignment horizontal="center" vertical="center" wrapText="1"/>
    </xf>
    <xf numFmtId="0" fontId="0" fillId="36" borderId="10" xfId="0" applyFill="1" applyBorder="1" applyAlignment="1">
      <alignment horizontal="center" vertical="center" wrapText="1"/>
    </xf>
    <xf numFmtId="0" fontId="0" fillId="36" borderId="44" xfId="0" applyFill="1" applyBorder="1" applyAlignment="1">
      <alignment horizontal="center" vertical="center" wrapText="1"/>
    </xf>
    <xf numFmtId="0" fontId="0" fillId="36" borderId="37" xfId="0" applyFill="1" applyBorder="1" applyAlignment="1">
      <alignment horizontal="center" vertical="center" wrapText="1"/>
    </xf>
    <xf numFmtId="0" fontId="0" fillId="36" borderId="39" xfId="0" applyFill="1" applyBorder="1" applyAlignment="1">
      <alignment horizontal="center" vertical="center" wrapText="1"/>
    </xf>
    <xf numFmtId="0" fontId="0" fillId="36" borderId="41" xfId="0" applyFill="1" applyBorder="1" applyAlignment="1">
      <alignment horizontal="center" vertical="center" wrapText="1"/>
    </xf>
    <xf numFmtId="0" fontId="27" fillId="45" borderId="23" xfId="0" applyFont="1" applyFill="1" applyBorder="1" applyAlignment="1">
      <alignment horizontal="center" vertical="center"/>
    </xf>
    <xf numFmtId="0" fontId="27" fillId="45" borderId="24" xfId="0" applyFont="1" applyFill="1" applyBorder="1" applyAlignment="1">
      <alignment horizontal="center" vertical="center"/>
    </xf>
    <xf numFmtId="0" fontId="27" fillId="45" borderId="25" xfId="0" applyFont="1" applyFill="1" applyBorder="1" applyAlignment="1">
      <alignment horizontal="center" vertical="center"/>
    </xf>
    <xf numFmtId="0" fontId="0" fillId="36" borderId="15" xfId="0" applyFill="1" applyBorder="1" applyAlignment="1">
      <alignment horizontal="center" vertical="center"/>
    </xf>
    <xf numFmtId="0" fontId="0" fillId="36" borderId="16" xfId="0" applyFill="1" applyBorder="1" applyAlignment="1">
      <alignment horizontal="center" vertical="center"/>
    </xf>
    <xf numFmtId="0" fontId="0" fillId="36" borderId="17" xfId="0" applyFill="1" applyBorder="1" applyAlignment="1">
      <alignment horizontal="center" vertical="center"/>
    </xf>
    <xf numFmtId="0" fontId="0" fillId="36" borderId="20" xfId="0" applyFill="1" applyBorder="1" applyAlignment="1">
      <alignment horizontal="center" vertical="center"/>
    </xf>
    <xf numFmtId="0" fontId="0" fillId="36" borderId="21" xfId="0" applyFill="1" applyBorder="1" applyAlignment="1">
      <alignment horizontal="center" vertical="center"/>
    </xf>
    <xf numFmtId="0" fontId="0" fillId="36" borderId="22" xfId="0" applyFill="1" applyBorder="1" applyAlignment="1">
      <alignment horizontal="center" vertical="center"/>
    </xf>
    <xf numFmtId="0" fontId="43" fillId="36" borderId="16" xfId="0" applyFont="1" applyFill="1" applyBorder="1" applyAlignment="1">
      <alignment horizontal="center" vertical="center"/>
    </xf>
    <xf numFmtId="0" fontId="43" fillId="36" borderId="17" xfId="0" applyFont="1" applyFill="1" applyBorder="1" applyAlignment="1">
      <alignment horizontal="center" vertical="center"/>
    </xf>
    <xf numFmtId="0" fontId="43" fillId="36" borderId="21" xfId="0" applyFont="1" applyFill="1" applyBorder="1" applyAlignment="1">
      <alignment horizontal="center" vertical="center"/>
    </xf>
    <xf numFmtId="0" fontId="43" fillId="36" borderId="22" xfId="0" applyFont="1" applyFill="1" applyBorder="1" applyAlignment="1">
      <alignment horizontal="center" vertical="center"/>
    </xf>
    <xf numFmtId="0" fontId="27" fillId="39" borderId="23" xfId="0" applyFont="1" applyFill="1" applyBorder="1" applyAlignment="1">
      <alignment horizontal="center"/>
    </xf>
    <xf numFmtId="0" fontId="27" fillId="39" borderId="24" xfId="0" applyFont="1" applyFill="1" applyBorder="1" applyAlignment="1">
      <alignment horizontal="center"/>
    </xf>
    <xf numFmtId="0" fontId="27" fillId="39" borderId="25" xfId="0" applyFont="1" applyFill="1" applyBorder="1" applyAlignment="1">
      <alignment horizontal="center"/>
    </xf>
    <xf numFmtId="0" fontId="38" fillId="40" borderId="23" xfId="0" applyFont="1" applyFill="1" applyBorder="1" applyAlignment="1">
      <alignment horizontal="center" vertical="center"/>
    </xf>
    <xf numFmtId="0" fontId="38" fillId="40" borderId="24" xfId="0" applyFont="1" applyFill="1" applyBorder="1" applyAlignment="1">
      <alignment horizontal="center" vertical="center"/>
    </xf>
    <xf numFmtId="0" fontId="38" fillId="40" borderId="25" xfId="0" applyFont="1" applyFill="1" applyBorder="1" applyAlignment="1">
      <alignment horizontal="center" vertical="center"/>
    </xf>
    <xf numFmtId="0" fontId="0" fillId="36" borderId="78" xfId="0" applyFill="1" applyBorder="1" applyAlignment="1">
      <alignment horizontal="left" vertical="center" wrapText="1"/>
    </xf>
    <xf numFmtId="0" fontId="0" fillId="36" borderId="16" xfId="0" applyFill="1" applyBorder="1" applyAlignment="1">
      <alignment horizontal="left" vertical="center" wrapText="1"/>
    </xf>
    <xf numFmtId="0" fontId="0" fillId="36" borderId="17" xfId="0" applyFill="1" applyBorder="1" applyAlignment="1">
      <alignment horizontal="left" vertical="center" wrapText="1"/>
    </xf>
    <xf numFmtId="0" fontId="0" fillId="36" borderId="64" xfId="0" applyFill="1" applyBorder="1" applyAlignment="1">
      <alignment horizontal="left" vertical="center" wrapText="1"/>
    </xf>
    <xf numFmtId="0" fontId="0" fillId="36" borderId="19" xfId="0" applyFill="1" applyBorder="1" applyAlignment="1">
      <alignment horizontal="left" vertical="center" wrapText="1"/>
    </xf>
    <xf numFmtId="0" fontId="0" fillId="36" borderId="50" xfId="0" applyFill="1" applyBorder="1" applyAlignment="1">
      <alignment horizontal="left" vertical="center" wrapText="1"/>
    </xf>
    <xf numFmtId="0" fontId="0" fillId="36" borderId="66" xfId="0" applyFill="1" applyBorder="1" applyAlignment="1">
      <alignment horizontal="left" vertical="center" wrapText="1"/>
    </xf>
    <xf numFmtId="0" fontId="0" fillId="38" borderId="12" xfId="0" applyFill="1" applyBorder="1" applyAlignment="1">
      <alignment horizontal="left"/>
    </xf>
    <xf numFmtId="0" fontId="0" fillId="38" borderId="13" xfId="0" applyFill="1" applyBorder="1" applyAlignment="1">
      <alignment horizontal="left"/>
    </xf>
    <xf numFmtId="0" fontId="0" fillId="38" borderId="14" xfId="0" applyFill="1" applyBorder="1" applyAlignment="1">
      <alignment horizontal="left"/>
    </xf>
    <xf numFmtId="0" fontId="0" fillId="36" borderId="16" xfId="0" applyFill="1" applyBorder="1" applyAlignment="1">
      <alignment horizontal="center" vertical="center" wrapText="1"/>
    </xf>
    <xf numFmtId="0" fontId="0" fillId="36" borderId="21" xfId="0" applyFill="1" applyBorder="1" applyAlignment="1">
      <alignment horizontal="center" vertical="center" wrapText="1"/>
    </xf>
    <xf numFmtId="0" fontId="38" fillId="40" borderId="23" xfId="0" applyFont="1" applyFill="1" applyBorder="1" applyAlignment="1">
      <alignment horizontal="left" vertical="center"/>
    </xf>
    <xf numFmtId="0" fontId="38" fillId="40" borderId="24" xfId="0" applyFont="1" applyFill="1" applyBorder="1" applyAlignment="1">
      <alignment horizontal="left" vertical="center"/>
    </xf>
    <xf numFmtId="0" fontId="38" fillId="40" borderId="25" xfId="0" applyFont="1" applyFill="1" applyBorder="1" applyAlignment="1">
      <alignment horizontal="left" vertical="center"/>
    </xf>
    <xf numFmtId="0" fontId="0" fillId="36" borderId="82" xfId="0" applyFill="1" applyBorder="1" applyAlignment="1">
      <alignment horizontal="center" vertical="center" wrapText="1"/>
    </xf>
    <xf numFmtId="0" fontId="0" fillId="36" borderId="83" xfId="0" applyFill="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0" fillId="36" borderId="60" xfId="0" applyFill="1" applyBorder="1"/>
    <xf numFmtId="0" fontId="0" fillId="36" borderId="61" xfId="0" applyFill="1" applyBorder="1"/>
    <xf numFmtId="0" fontId="0" fillId="36" borderId="68" xfId="0" applyFill="1" applyBorder="1"/>
    <xf numFmtId="0" fontId="0" fillId="0" borderId="67" xfId="0" applyBorder="1" applyAlignment="1">
      <alignment horizontal="center" vertical="center"/>
    </xf>
    <xf numFmtId="0" fontId="0" fillId="0" borderId="53" xfId="0" applyBorder="1" applyAlignment="1">
      <alignment horizontal="center" vertical="center"/>
    </xf>
    <xf numFmtId="0" fontId="0" fillId="0" borderId="61" xfId="0" applyBorder="1" applyAlignment="1">
      <alignment horizontal="left" vertical="center" wrapText="1"/>
    </xf>
    <xf numFmtId="0" fontId="0" fillId="0" borderId="68"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36" borderId="17" xfId="0" applyFill="1" applyBorder="1" applyAlignment="1">
      <alignment horizontal="center" vertical="center" wrapText="1"/>
    </xf>
    <xf numFmtId="0" fontId="0" fillId="36" borderId="22" xfId="0" applyFill="1" applyBorder="1" applyAlignment="1">
      <alignment horizontal="center" vertical="center" wrapText="1"/>
    </xf>
    <xf numFmtId="0" fontId="0" fillId="36" borderId="60" xfId="0" applyFill="1" applyBorder="1" applyAlignment="1">
      <alignment horizontal="left" vertical="center" wrapText="1"/>
    </xf>
    <xf numFmtId="0" fontId="0" fillId="36" borderId="61" xfId="0" applyFill="1" applyBorder="1" applyAlignment="1">
      <alignment horizontal="left" vertical="center" wrapText="1"/>
    </xf>
    <xf numFmtId="0" fontId="0" fillId="36" borderId="68" xfId="0" applyFill="1" applyBorder="1" applyAlignment="1">
      <alignment horizontal="left" vertical="center" wrapText="1"/>
    </xf>
    <xf numFmtId="0" fontId="0" fillId="36" borderId="58" xfId="0" applyFill="1" applyBorder="1" applyAlignment="1">
      <alignment horizontal="left" vertical="center" wrapText="1"/>
    </xf>
    <xf numFmtId="0" fontId="0" fillId="0" borderId="67" xfId="0" applyBorder="1" applyAlignment="1">
      <alignment horizontal="center" vertical="center" wrapText="1"/>
    </xf>
    <xf numFmtId="0" fontId="0" fillId="0" borderId="69" xfId="0" applyBorder="1" applyAlignment="1">
      <alignment horizontal="center" vertical="center" wrapText="1"/>
    </xf>
    <xf numFmtId="0" fontId="0" fillId="0" borderId="45" xfId="0" applyBorder="1" applyAlignment="1">
      <alignment horizontal="center" vertical="center" wrapText="1"/>
    </xf>
    <xf numFmtId="0" fontId="0" fillId="0" borderId="60" xfId="0" applyBorder="1" applyAlignment="1">
      <alignment horizontal="left" wrapText="1"/>
    </xf>
    <xf numFmtId="0" fontId="0" fillId="0" borderId="61" xfId="0" applyBorder="1" applyAlignment="1">
      <alignment horizontal="left" wrapText="1"/>
    </xf>
    <xf numFmtId="0" fontId="0" fillId="0" borderId="68" xfId="0" applyBorder="1" applyAlignment="1">
      <alignment horizontal="left" wrapText="1"/>
    </xf>
    <xf numFmtId="0" fontId="0" fillId="0" borderId="64" xfId="0" applyBorder="1" applyAlignment="1">
      <alignment horizontal="left" wrapText="1"/>
    </xf>
    <xf numFmtId="0" fontId="0" fillId="0" borderId="0" xfId="0" applyAlignment="1">
      <alignment horizontal="left" wrapText="1"/>
    </xf>
    <xf numFmtId="0" fontId="0" fillId="0" borderId="19" xfId="0" applyBorder="1" applyAlignment="1">
      <alignment horizontal="left" wrapText="1"/>
    </xf>
    <xf numFmtId="0" fontId="0" fillId="0" borderId="58" xfId="0" applyBorder="1" applyAlignment="1">
      <alignment horizontal="left" wrapText="1"/>
    </xf>
    <xf numFmtId="0" fontId="0" fillId="0" borderId="50" xfId="0" applyBorder="1" applyAlignment="1">
      <alignment horizontal="left" wrapText="1"/>
    </xf>
    <xf numFmtId="0" fontId="0" fillId="0" borderId="66" xfId="0" applyBorder="1" applyAlignment="1">
      <alignment horizontal="left" wrapText="1"/>
    </xf>
    <xf numFmtId="0" fontId="0" fillId="36" borderId="67" xfId="0" applyFill="1" applyBorder="1" applyAlignment="1">
      <alignment horizontal="center" vertical="center"/>
    </xf>
    <xf numFmtId="0" fontId="0" fillId="36" borderId="69" xfId="0" applyFill="1" applyBorder="1" applyAlignment="1">
      <alignment horizontal="center" vertical="center"/>
    </xf>
    <xf numFmtId="0" fontId="0" fillId="36" borderId="45" xfId="0" applyFill="1" applyBorder="1" applyAlignment="1">
      <alignment horizontal="center" vertical="center"/>
    </xf>
    <xf numFmtId="0" fontId="0" fillId="36" borderId="0" xfId="0" quotePrefix="1" applyFill="1" applyAlignment="1">
      <alignment horizontal="left" wrapText="1"/>
    </xf>
    <xf numFmtId="0" fontId="0" fillId="36" borderId="19" xfId="0" quotePrefix="1" applyFill="1" applyBorder="1" applyAlignment="1">
      <alignment horizontal="left" wrapText="1"/>
    </xf>
    <xf numFmtId="0" fontId="0" fillId="36" borderId="50" xfId="0" quotePrefix="1" applyFill="1" applyBorder="1" applyAlignment="1">
      <alignment horizontal="left" wrapText="1"/>
    </xf>
    <xf numFmtId="0" fontId="0" fillId="36" borderId="66" xfId="0" quotePrefix="1" applyFill="1" applyBorder="1" applyAlignment="1">
      <alignment horizontal="left" wrapText="1"/>
    </xf>
    <xf numFmtId="0" fontId="0" fillId="0" borderId="69" xfId="0" applyBorder="1" applyAlignment="1">
      <alignment horizontal="center" vertical="center"/>
    </xf>
    <xf numFmtId="0" fontId="0" fillId="0" borderId="45" xfId="0" applyBorder="1" applyAlignment="1">
      <alignment horizontal="center" vertical="center"/>
    </xf>
    <xf numFmtId="0" fontId="0" fillId="36" borderId="11" xfId="0" applyFill="1" applyBorder="1" applyAlignment="1">
      <alignment horizontal="center" vertical="center"/>
    </xf>
    <xf numFmtId="0" fontId="22" fillId="36" borderId="10" xfId="0" applyFont="1" applyFill="1" applyBorder="1" applyAlignment="1">
      <alignment horizontal="center" vertical="center"/>
    </xf>
    <xf numFmtId="0" fontId="44" fillId="36" borderId="10" xfId="0" applyFont="1" applyFill="1" applyBorder="1" applyAlignment="1">
      <alignment horizontal="center" vertical="center"/>
    </xf>
    <xf numFmtId="0" fontId="44" fillId="36" borderId="10" xfId="0" applyFont="1" applyFill="1" applyBorder="1" applyAlignment="1">
      <alignment horizontal="left" vertical="center"/>
    </xf>
    <xf numFmtId="0" fontId="44" fillId="36" borderId="59" xfId="0" applyFont="1" applyFill="1" applyBorder="1" applyAlignment="1">
      <alignment horizontal="center" vertical="center"/>
    </xf>
    <xf numFmtId="0" fontId="44" fillId="36" borderId="63" xfId="0" applyFont="1" applyFill="1" applyBorder="1" applyAlignment="1">
      <alignment horizontal="center" vertical="center"/>
    </xf>
    <xf numFmtId="0" fontId="44" fillId="36" borderId="27" xfId="0" applyFont="1" applyFill="1" applyBorder="1" applyAlignment="1">
      <alignment horizontal="center" vertical="center"/>
    </xf>
    <xf numFmtId="0" fontId="44" fillId="36" borderId="60" xfId="0" applyFont="1" applyFill="1" applyBorder="1" applyAlignment="1">
      <alignment horizontal="left" vertical="center" wrapText="1"/>
    </xf>
    <xf numFmtId="0" fontId="44" fillId="36" borderId="61" xfId="0" applyFont="1" applyFill="1" applyBorder="1" applyAlignment="1">
      <alignment horizontal="left" vertical="center" wrapText="1"/>
    </xf>
    <xf numFmtId="0" fontId="44" fillId="36" borderId="62" xfId="0" applyFont="1" applyFill="1" applyBorder="1" applyAlignment="1">
      <alignment horizontal="left" vertical="center" wrapText="1"/>
    </xf>
    <xf numFmtId="0" fontId="44" fillId="36" borderId="64" xfId="0" applyFont="1" applyFill="1" applyBorder="1" applyAlignment="1">
      <alignment horizontal="left" vertical="center" wrapText="1"/>
    </xf>
    <xf numFmtId="0" fontId="44" fillId="36" borderId="0" xfId="0" applyFont="1" applyFill="1" applyAlignment="1">
      <alignment horizontal="left" vertical="center" wrapText="1"/>
    </xf>
    <xf numFmtId="0" fontId="44" fillId="36" borderId="30" xfId="0" applyFont="1" applyFill="1" applyBorder="1" applyAlignment="1">
      <alignment horizontal="left" vertical="center" wrapText="1"/>
    </xf>
    <xf numFmtId="0" fontId="44" fillId="36" borderId="58" xfId="0" applyFont="1" applyFill="1" applyBorder="1" applyAlignment="1">
      <alignment horizontal="left" vertical="center" wrapText="1"/>
    </xf>
    <xf numFmtId="0" fontId="44" fillId="36" borderId="50" xfId="0" applyFont="1" applyFill="1" applyBorder="1" applyAlignment="1">
      <alignment horizontal="left" vertical="center" wrapText="1"/>
    </xf>
    <xf numFmtId="0" fontId="44" fillId="36" borderId="51" xfId="0" applyFont="1" applyFill="1" applyBorder="1" applyAlignment="1">
      <alignment horizontal="left" vertical="center" wrapText="1"/>
    </xf>
    <xf numFmtId="0" fontId="52" fillId="36" borderId="0" xfId="0" applyFont="1" applyFill="1" applyAlignment="1">
      <alignment horizontal="left" vertical="top" wrapText="1"/>
    </xf>
    <xf numFmtId="0" fontId="44" fillId="36" borderId="60" xfId="0" applyFont="1" applyFill="1" applyBorder="1" applyAlignment="1">
      <alignment horizontal="left" vertical="top" wrapText="1"/>
    </xf>
    <xf numFmtId="0" fontId="44" fillId="36" borderId="61" xfId="0" applyFont="1" applyFill="1" applyBorder="1" applyAlignment="1">
      <alignment horizontal="left" vertical="top" wrapText="1"/>
    </xf>
    <xf numFmtId="0" fontId="44" fillId="36" borderId="62" xfId="0" applyFont="1" applyFill="1" applyBorder="1" applyAlignment="1">
      <alignment horizontal="left" vertical="top" wrapText="1"/>
    </xf>
    <xf numFmtId="0" fontId="44" fillId="36" borderId="64" xfId="0" applyFont="1" applyFill="1" applyBorder="1" applyAlignment="1">
      <alignment horizontal="left" vertical="top" wrapText="1"/>
    </xf>
    <xf numFmtId="0" fontId="44" fillId="36" borderId="0" xfId="0" applyFont="1" applyFill="1" applyAlignment="1">
      <alignment horizontal="left" vertical="top" wrapText="1"/>
    </xf>
    <xf numFmtId="0" fontId="44" fillId="36" borderId="30" xfId="0" applyFont="1" applyFill="1" applyBorder="1" applyAlignment="1">
      <alignment horizontal="left" vertical="top" wrapText="1"/>
    </xf>
    <xf numFmtId="0" fontId="44" fillId="36" borderId="58" xfId="0" applyFont="1" applyFill="1" applyBorder="1" applyAlignment="1">
      <alignment horizontal="left" vertical="top" wrapText="1"/>
    </xf>
    <xf numFmtId="0" fontId="44" fillId="36" borderId="50" xfId="0" applyFont="1" applyFill="1" applyBorder="1" applyAlignment="1">
      <alignment horizontal="left" vertical="top" wrapText="1"/>
    </xf>
    <xf numFmtId="0" fontId="44" fillId="36" borderId="51" xfId="0" applyFont="1" applyFill="1" applyBorder="1" applyAlignment="1">
      <alignment horizontal="left" vertical="top" wrapText="1"/>
    </xf>
    <xf numFmtId="0" fontId="55" fillId="36" borderId="59" xfId="0" applyFont="1" applyFill="1" applyBorder="1" applyAlignment="1">
      <alignment horizontal="center" vertical="center" wrapText="1"/>
    </xf>
    <xf numFmtId="0" fontId="55" fillId="36" borderId="27" xfId="0" applyFont="1" applyFill="1" applyBorder="1" applyAlignment="1">
      <alignment horizontal="center" vertical="center" wrapText="1"/>
    </xf>
    <xf numFmtId="0" fontId="42" fillId="36" borderId="59" xfId="0" applyFont="1" applyFill="1" applyBorder="1" applyAlignment="1">
      <alignment horizontal="center" vertical="center" wrapText="1"/>
    </xf>
    <xf numFmtId="0" fontId="42" fillId="36" borderId="27" xfId="0" applyFont="1" applyFill="1" applyBorder="1" applyAlignment="1">
      <alignment horizontal="center" vertical="center" wrapText="1"/>
    </xf>
    <xf numFmtId="0" fontId="20" fillId="36" borderId="59" xfId="0" applyFont="1" applyFill="1" applyBorder="1" applyAlignment="1">
      <alignment horizontal="center" vertical="center" wrapText="1"/>
    </xf>
    <xf numFmtId="0" fontId="20" fillId="36" borderId="27" xfId="0" applyFont="1" applyFill="1" applyBorder="1" applyAlignment="1">
      <alignment horizontal="center" vertical="center" wrapText="1"/>
    </xf>
    <xf numFmtId="0" fontId="44" fillId="0" borderId="59" xfId="0" applyFont="1" applyBorder="1" applyAlignment="1">
      <alignment horizontal="left" vertical="center"/>
    </xf>
    <xf numFmtId="0" fontId="44" fillId="0" borderId="63" xfId="0" applyFont="1" applyBorder="1" applyAlignment="1">
      <alignment horizontal="left" vertical="center"/>
    </xf>
    <xf numFmtId="0" fontId="44" fillId="0" borderId="27" xfId="0" applyFont="1" applyBorder="1" applyAlignment="1">
      <alignment horizontal="left" vertical="center"/>
    </xf>
    <xf numFmtId="0" fontId="44" fillId="0" borderId="60" xfId="0" applyFont="1" applyBorder="1" applyAlignment="1">
      <alignment horizontal="center" vertical="center" wrapText="1"/>
    </xf>
    <xf numFmtId="0" fontId="44" fillId="0" borderId="61" xfId="0" applyFont="1" applyBorder="1" applyAlignment="1">
      <alignment horizontal="center" vertical="center" wrapText="1"/>
    </xf>
    <xf numFmtId="0" fontId="44" fillId="0" borderId="62"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0" xfId="0" applyFont="1" applyAlignment="1">
      <alignment horizontal="center" vertical="center" wrapText="1"/>
    </xf>
    <xf numFmtId="0" fontId="44" fillId="0" borderId="30" xfId="0" applyFont="1" applyBorder="1" applyAlignment="1">
      <alignment horizontal="center" vertical="center" wrapText="1"/>
    </xf>
    <xf numFmtId="0" fontId="44" fillId="0" borderId="58" xfId="0" applyFont="1" applyBorder="1" applyAlignment="1">
      <alignment horizontal="center" vertical="center" wrapText="1"/>
    </xf>
    <xf numFmtId="0" fontId="44" fillId="0" borderId="50" xfId="0" applyFont="1" applyBorder="1" applyAlignment="1">
      <alignment horizontal="center" vertical="center" wrapText="1"/>
    </xf>
    <xf numFmtId="0" fontId="44" fillId="0" borderId="51" xfId="0" applyFont="1" applyBorder="1" applyAlignment="1">
      <alignment horizontal="center" vertical="center" wrapText="1"/>
    </xf>
    <xf numFmtId="0" fontId="39" fillId="36" borderId="26" xfId="0" applyFont="1" applyFill="1" applyBorder="1" applyAlignment="1">
      <alignment horizontal="left" vertical="center"/>
    </xf>
    <xf numFmtId="0" fontId="39" fillId="36" borderId="70" xfId="0" applyFont="1" applyFill="1" applyBorder="1" applyAlignment="1">
      <alignment horizontal="left" vertical="center"/>
    </xf>
    <xf numFmtId="0" fontId="44" fillId="36" borderId="27" xfId="0" applyFont="1" applyFill="1" applyBorder="1" applyAlignment="1">
      <alignment horizontal="left" vertical="center"/>
    </xf>
    <xf numFmtId="0" fontId="44" fillId="36" borderId="61" xfId="0" applyFont="1" applyFill="1" applyBorder="1" applyAlignment="1">
      <alignment horizontal="center" vertical="center"/>
    </xf>
    <xf numFmtId="0" fontId="44" fillId="36" borderId="62" xfId="0" applyFont="1" applyFill="1" applyBorder="1" applyAlignment="1">
      <alignment horizontal="center" vertical="center"/>
    </xf>
    <xf numFmtId="0" fontId="44" fillId="36" borderId="0" xfId="0" applyFont="1" applyFill="1" applyAlignment="1">
      <alignment horizontal="center" vertical="center"/>
    </xf>
    <xf numFmtId="0" fontId="44" fillId="36" borderId="30" xfId="0" applyFont="1" applyFill="1" applyBorder="1" applyAlignment="1">
      <alignment horizontal="center" vertical="center"/>
    </xf>
    <xf numFmtId="0" fontId="44" fillId="36" borderId="50" xfId="0" applyFont="1" applyFill="1" applyBorder="1" applyAlignment="1">
      <alignment horizontal="center" vertical="center"/>
    </xf>
    <xf numFmtId="0" fontId="44" fillId="36" borderId="51" xfId="0" applyFont="1" applyFill="1" applyBorder="1" applyAlignment="1">
      <alignment horizontal="center" vertical="center"/>
    </xf>
    <xf numFmtId="0" fontId="39" fillId="43" borderId="26" xfId="0" applyFont="1" applyFill="1" applyBorder="1" applyAlignment="1">
      <alignment horizontal="left" vertical="center"/>
    </xf>
    <xf numFmtId="0" fontId="39" fillId="43" borderId="70" xfId="0" applyFont="1" applyFill="1" applyBorder="1" applyAlignment="1">
      <alignment horizontal="left" vertical="center"/>
    </xf>
    <xf numFmtId="0" fontId="54" fillId="36" borderId="26" xfId="0" applyFont="1" applyFill="1" applyBorder="1" applyAlignment="1">
      <alignment horizontal="left" vertical="center"/>
    </xf>
    <xf numFmtId="0" fontId="54" fillId="36" borderId="70" xfId="0" applyFont="1" applyFill="1" applyBorder="1" applyAlignment="1">
      <alignment horizontal="left" vertical="center"/>
    </xf>
    <xf numFmtId="0" fontId="52" fillId="36" borderId="60" xfId="0" applyFont="1" applyFill="1" applyBorder="1" applyAlignment="1">
      <alignment horizontal="center" vertical="center" wrapText="1"/>
    </xf>
    <xf numFmtId="0" fontId="52" fillId="36" borderId="62" xfId="0" applyFont="1" applyFill="1" applyBorder="1" applyAlignment="1">
      <alignment horizontal="center" vertical="center" wrapText="1"/>
    </xf>
    <xf numFmtId="0" fontId="52" fillId="36" borderId="58" xfId="0" applyFont="1" applyFill="1" applyBorder="1" applyAlignment="1">
      <alignment horizontal="center" vertical="center" wrapText="1"/>
    </xf>
    <xf numFmtId="0" fontId="52" fillId="36" borderId="51" xfId="0" applyFont="1" applyFill="1" applyBorder="1" applyAlignment="1">
      <alignment horizontal="center" vertical="center" wrapText="1"/>
    </xf>
    <xf numFmtId="0" fontId="25" fillId="36" borderId="60" xfId="0" applyFont="1" applyFill="1" applyBorder="1" applyAlignment="1">
      <alignment horizontal="right" vertical="top"/>
    </xf>
    <xf numFmtId="0" fontId="25" fillId="36" borderId="64" xfId="0" applyFont="1" applyFill="1" applyBorder="1" applyAlignment="1">
      <alignment horizontal="right" vertical="top"/>
    </xf>
    <xf numFmtId="0" fontId="25" fillId="36" borderId="58" xfId="0" applyFont="1" applyFill="1" applyBorder="1" applyAlignment="1">
      <alignment horizontal="right" vertical="top"/>
    </xf>
    <xf numFmtId="0" fontId="44" fillId="36" borderId="10" xfId="0" applyFont="1" applyFill="1" applyBorder="1" applyAlignment="1">
      <alignment horizontal="left" vertical="center" wrapText="1"/>
    </xf>
    <xf numFmtId="0" fontId="44" fillId="36" borderId="26" xfId="0" applyFont="1" applyFill="1" applyBorder="1" applyAlignment="1">
      <alignment horizontal="center" vertical="center"/>
    </xf>
    <xf numFmtId="0" fontId="44" fillId="36" borderId="59" xfId="0" applyFont="1" applyFill="1" applyBorder="1" applyAlignment="1">
      <alignment horizontal="left" vertical="center" wrapText="1"/>
    </xf>
    <xf numFmtId="0" fontId="44" fillId="36" borderId="68" xfId="0" applyFont="1" applyFill="1" applyBorder="1" applyAlignment="1">
      <alignment horizontal="left" vertical="center" wrapText="1"/>
    </xf>
    <xf numFmtId="0" fontId="44" fillId="36" borderId="19" xfId="0" applyFont="1" applyFill="1" applyBorder="1" applyAlignment="1">
      <alignment horizontal="left" vertical="center" wrapText="1"/>
    </xf>
    <xf numFmtId="0" fontId="44" fillId="36" borderId="66" xfId="0" applyFont="1" applyFill="1" applyBorder="1" applyAlignment="1">
      <alignment horizontal="left" vertical="center" wrapText="1"/>
    </xf>
    <xf numFmtId="0" fontId="44" fillId="36" borderId="74" xfId="0" applyFont="1" applyFill="1" applyBorder="1" applyAlignment="1">
      <alignment horizontal="center" vertical="center"/>
    </xf>
    <xf numFmtId="0" fontId="44" fillId="36" borderId="70" xfId="0" applyFont="1" applyFill="1" applyBorder="1" applyAlignment="1">
      <alignment horizontal="center" vertical="center"/>
    </xf>
    <xf numFmtId="0" fontId="44" fillId="36" borderId="21" xfId="0" applyFont="1" applyFill="1" applyBorder="1" applyAlignment="1">
      <alignment horizontal="left" vertical="center" wrapText="1"/>
    </xf>
    <xf numFmtId="0" fontId="44" fillId="36" borderId="22" xfId="0" applyFont="1" applyFill="1" applyBorder="1" applyAlignment="1">
      <alignment horizontal="left" vertical="center" wrapText="1"/>
    </xf>
    <xf numFmtId="0" fontId="42" fillId="38" borderId="23" xfId="0" applyFont="1" applyFill="1" applyBorder="1" applyAlignment="1">
      <alignment horizontal="left"/>
    </xf>
    <xf numFmtId="0" fontId="42" fillId="38" borderId="24" xfId="0" applyFont="1" applyFill="1" applyBorder="1" applyAlignment="1">
      <alignment horizontal="left"/>
    </xf>
    <xf numFmtId="0" fontId="42" fillId="38" borderId="25" xfId="0" applyFont="1" applyFill="1" applyBorder="1" applyAlignment="1">
      <alignment horizontal="left"/>
    </xf>
    <xf numFmtId="0" fontId="44" fillId="36" borderId="26" xfId="0" applyFont="1" applyFill="1" applyBorder="1" applyAlignment="1">
      <alignment horizontal="center" vertical="center" wrapText="1"/>
    </xf>
    <xf numFmtId="0" fontId="44" fillId="36" borderId="74" xfId="0" applyFont="1" applyFill="1" applyBorder="1" applyAlignment="1">
      <alignment horizontal="center" vertical="center" wrapText="1"/>
    </xf>
    <xf numFmtId="0" fontId="44" fillId="36" borderId="70" xfId="0" applyFont="1" applyFill="1" applyBorder="1" applyAlignment="1">
      <alignment horizontal="center" vertical="center" wrapText="1"/>
    </xf>
    <xf numFmtId="0" fontId="44" fillId="36" borderId="74" xfId="0" applyFont="1" applyFill="1" applyBorder="1" applyAlignment="1">
      <alignment horizontal="left" vertical="center"/>
    </xf>
    <xf numFmtId="0" fontId="44" fillId="36" borderId="33" xfId="0" applyFont="1" applyFill="1" applyBorder="1" applyAlignment="1">
      <alignment horizontal="left" vertical="center"/>
    </xf>
    <xf numFmtId="0" fontId="51" fillId="36" borderId="23" xfId="0" applyFont="1" applyFill="1" applyBorder="1" applyAlignment="1">
      <alignment horizontal="center" vertical="center"/>
    </xf>
    <xf numFmtId="0" fontId="51" fillId="36" borderId="24" xfId="0" applyFont="1" applyFill="1" applyBorder="1" applyAlignment="1">
      <alignment horizontal="center" vertical="center"/>
    </xf>
    <xf numFmtId="0" fontId="51" fillId="36" borderId="25" xfId="0" applyFont="1" applyFill="1" applyBorder="1" applyAlignment="1">
      <alignment horizontal="center" vertical="center"/>
    </xf>
    <xf numFmtId="0" fontId="34" fillId="38" borderId="23" xfId="0" applyFont="1" applyFill="1" applyBorder="1" applyAlignment="1">
      <alignment horizontal="center" vertical="center"/>
    </xf>
    <xf numFmtId="0" fontId="34" fillId="38" borderId="24" xfId="0" applyFont="1" applyFill="1" applyBorder="1" applyAlignment="1">
      <alignment horizontal="center" vertical="center"/>
    </xf>
    <xf numFmtId="0" fontId="34" fillId="38" borderId="25" xfId="0" applyFont="1" applyFill="1" applyBorder="1" applyAlignment="1">
      <alignment horizontal="center" vertical="center"/>
    </xf>
    <xf numFmtId="0" fontId="45" fillId="36" borderId="15" xfId="0" applyFont="1" applyFill="1" applyBorder="1" applyAlignment="1">
      <alignment horizontal="center" vertical="center"/>
    </xf>
    <xf numFmtId="0" fontId="45" fillId="36" borderId="16" xfId="0" applyFont="1" applyFill="1" applyBorder="1" applyAlignment="1">
      <alignment horizontal="center" vertical="center"/>
    </xf>
    <xf numFmtId="0" fontId="45" fillId="36" borderId="17" xfId="0" applyFont="1" applyFill="1" applyBorder="1" applyAlignment="1">
      <alignment horizontal="center" vertical="center"/>
    </xf>
    <xf numFmtId="0" fontId="45" fillId="36" borderId="20" xfId="0" applyFont="1" applyFill="1" applyBorder="1" applyAlignment="1">
      <alignment horizontal="center" vertical="center"/>
    </xf>
    <xf numFmtId="0" fontId="45" fillId="36" borderId="21" xfId="0" applyFont="1" applyFill="1" applyBorder="1" applyAlignment="1">
      <alignment horizontal="center" vertical="center"/>
    </xf>
    <xf numFmtId="0" fontId="45" fillId="36" borderId="22" xfId="0" applyFont="1" applyFill="1" applyBorder="1" applyAlignment="1">
      <alignment horizontal="center" vertical="center"/>
    </xf>
    <xf numFmtId="0" fontId="38" fillId="41" borderId="48" xfId="0" applyFont="1" applyFill="1" applyBorder="1" applyAlignment="1">
      <alignment horizontal="center" vertical="center"/>
    </xf>
    <xf numFmtId="0" fontId="38" fillId="41" borderId="75" xfId="0" applyFont="1" applyFill="1" applyBorder="1" applyAlignment="1">
      <alignment horizontal="center" vertical="center"/>
    </xf>
    <xf numFmtId="0" fontId="38" fillId="41" borderId="49" xfId="0" applyFont="1" applyFill="1" applyBorder="1" applyAlignment="1">
      <alignment horizontal="center" vertical="center"/>
    </xf>
    <xf numFmtId="0" fontId="38" fillId="36" borderId="65" xfId="0" applyFont="1" applyFill="1" applyBorder="1" applyAlignment="1">
      <alignment horizontal="center" vertical="center"/>
    </xf>
    <xf numFmtId="0" fontId="38" fillId="36" borderId="77" xfId="0" applyFont="1" applyFill="1" applyBorder="1" applyAlignment="1">
      <alignment horizontal="center" vertical="center"/>
    </xf>
    <xf numFmtId="0" fontId="38" fillId="36" borderId="35" xfId="0" applyFont="1" applyFill="1" applyBorder="1" applyAlignment="1">
      <alignment horizontal="center" vertical="center"/>
    </xf>
    <xf numFmtId="0" fontId="52" fillId="36" borderId="60" xfId="0" applyFont="1" applyFill="1" applyBorder="1" applyAlignment="1">
      <alignment horizontal="center" vertical="center"/>
    </xf>
    <xf numFmtId="0" fontId="52" fillId="36" borderId="62" xfId="0" applyFont="1" applyFill="1" applyBorder="1" applyAlignment="1">
      <alignment horizontal="center" vertical="center"/>
    </xf>
    <xf numFmtId="0" fontId="52" fillId="36" borderId="58" xfId="0" applyFont="1" applyFill="1" applyBorder="1" applyAlignment="1">
      <alignment horizontal="center" vertical="center"/>
    </xf>
    <xf numFmtId="0" fontId="52" fillId="36" borderId="51" xfId="0" applyFont="1" applyFill="1" applyBorder="1" applyAlignment="1">
      <alignment horizontal="center" vertical="center"/>
    </xf>
    <xf numFmtId="0" fontId="44" fillId="36" borderId="59" xfId="0" applyFont="1" applyFill="1" applyBorder="1" applyAlignment="1">
      <alignment horizontal="left" vertical="center"/>
    </xf>
    <xf numFmtId="0" fontId="44" fillId="36" borderId="63" xfId="0" applyFont="1" applyFill="1" applyBorder="1" applyAlignment="1">
      <alignment horizontal="left" vertical="center"/>
    </xf>
    <xf numFmtId="0" fontId="44" fillId="36" borderId="60" xfId="0" applyFont="1" applyFill="1" applyBorder="1" applyAlignment="1">
      <alignment horizontal="center" vertical="center" wrapText="1"/>
    </xf>
    <xf numFmtId="0" fontId="44" fillId="36" borderId="61" xfId="0" applyFont="1" applyFill="1" applyBorder="1" applyAlignment="1">
      <alignment horizontal="center" vertical="center" wrapText="1"/>
    </xf>
    <xf numFmtId="0" fontId="44" fillId="36" borderId="62" xfId="0" applyFont="1" applyFill="1" applyBorder="1" applyAlignment="1">
      <alignment horizontal="center" vertical="center" wrapText="1"/>
    </xf>
    <xf numFmtId="0" fontId="44" fillId="36" borderId="64" xfId="0" applyFont="1" applyFill="1" applyBorder="1" applyAlignment="1">
      <alignment horizontal="center" vertical="center" wrapText="1"/>
    </xf>
    <xf numFmtId="0" fontId="44" fillId="36" borderId="0" xfId="0" applyFont="1" applyFill="1" applyAlignment="1">
      <alignment horizontal="center" vertical="center" wrapText="1"/>
    </xf>
    <xf numFmtId="0" fontId="44" fillId="36" borderId="30" xfId="0" applyFont="1" applyFill="1" applyBorder="1" applyAlignment="1">
      <alignment horizontal="center" vertical="center" wrapText="1"/>
    </xf>
    <xf numFmtId="0" fontId="44" fillId="36" borderId="58" xfId="0" applyFont="1" applyFill="1" applyBorder="1" applyAlignment="1">
      <alignment horizontal="center" vertical="center" wrapText="1"/>
    </xf>
    <xf numFmtId="0" fontId="44" fillId="36" borderId="50" xfId="0" applyFont="1" applyFill="1" applyBorder="1" applyAlignment="1">
      <alignment horizontal="center" vertical="center" wrapText="1"/>
    </xf>
    <xf numFmtId="0" fontId="44" fillId="36" borderId="51" xfId="0" applyFont="1" applyFill="1" applyBorder="1" applyAlignment="1">
      <alignment horizontal="center" vertical="center" wrapText="1"/>
    </xf>
    <xf numFmtId="0" fontId="44" fillId="36" borderId="16" xfId="0" applyFont="1" applyFill="1" applyBorder="1" applyAlignment="1">
      <alignment horizontal="left" vertical="top" wrapText="1"/>
    </xf>
    <xf numFmtId="0" fontId="44" fillId="36" borderId="17" xfId="0" applyFont="1" applyFill="1" applyBorder="1" applyAlignment="1">
      <alignment horizontal="left" vertical="top" wrapText="1"/>
    </xf>
    <xf numFmtId="0" fontId="44" fillId="36" borderId="19" xfId="0" applyFont="1" applyFill="1" applyBorder="1" applyAlignment="1">
      <alignment horizontal="left" vertical="top" wrapText="1"/>
    </xf>
    <xf numFmtId="0" fontId="25" fillId="36" borderId="15" xfId="0" applyFont="1" applyFill="1" applyBorder="1" applyAlignment="1">
      <alignment horizontal="right" vertical="top"/>
    </xf>
    <xf numFmtId="0" fontId="25" fillId="36" borderId="18" xfId="0" applyFont="1" applyFill="1" applyBorder="1" applyAlignment="1">
      <alignment horizontal="right" vertical="top"/>
    </xf>
    <xf numFmtId="0" fontId="25" fillId="36" borderId="72" xfId="0" applyFont="1" applyFill="1" applyBorder="1" applyAlignment="1">
      <alignment horizontal="right" vertical="top"/>
    </xf>
    <xf numFmtId="0" fontId="55" fillId="36" borderId="0" xfId="0" applyFont="1" applyFill="1" applyAlignment="1">
      <alignment horizontal="left" vertical="top"/>
    </xf>
    <xf numFmtId="14" fontId="44" fillId="36" borderId="26" xfId="0" applyNumberFormat="1" applyFont="1" applyFill="1" applyBorder="1" applyAlignment="1">
      <alignment horizontal="center" vertical="center"/>
    </xf>
    <xf numFmtId="14" fontId="44" fillId="36" borderId="74" xfId="0" applyNumberFormat="1" applyFont="1" applyFill="1" applyBorder="1" applyAlignment="1">
      <alignment horizontal="center" vertical="center"/>
    </xf>
    <xf numFmtId="14" fontId="44" fillId="36" borderId="70" xfId="0" applyNumberFormat="1" applyFont="1" applyFill="1" applyBorder="1" applyAlignment="1">
      <alignment horizontal="center" vertical="center"/>
    </xf>
    <xf numFmtId="166" fontId="44" fillId="36" borderId="26" xfId="0" applyNumberFormat="1" applyFont="1" applyFill="1" applyBorder="1" applyAlignment="1">
      <alignment horizontal="center" vertical="center"/>
    </xf>
    <xf numFmtId="166" fontId="44" fillId="36" borderId="74" xfId="0" applyNumberFormat="1" applyFont="1" applyFill="1" applyBorder="1" applyAlignment="1">
      <alignment horizontal="center" vertical="center"/>
    </xf>
    <xf numFmtId="166" fontId="44" fillId="36" borderId="70" xfId="0" applyNumberFormat="1" applyFont="1" applyFill="1" applyBorder="1" applyAlignment="1">
      <alignment horizontal="center" vertical="center"/>
    </xf>
    <xf numFmtId="0" fontId="0" fillId="0" borderId="10" xfId="0" applyBorder="1" applyAlignment="1">
      <alignment horizontal="center"/>
    </xf>
    <xf numFmtId="0" fontId="0" fillId="0" borderId="0" xfId="0" applyAlignment="1"/>
    <xf numFmtId="0" fontId="18" fillId="0" borderId="0" xfId="0" applyFont="1"/>
    <xf numFmtId="0" fontId="14" fillId="0" borderId="0" xfId="0" applyFont="1"/>
    <xf numFmtId="0" fontId="61" fillId="36" borderId="26" xfId="0" applyFont="1" applyFill="1" applyBorder="1" applyAlignment="1">
      <alignment horizontal="left" vertical="center"/>
    </xf>
    <xf numFmtId="0" fontId="61" fillId="36" borderId="70" xfId="0" applyFont="1" applyFill="1" applyBorder="1" applyAlignment="1">
      <alignment horizontal="left" vertical="center"/>
    </xf>
    <xf numFmtId="14" fontId="44" fillId="36" borderId="10" xfId="0" applyNumberFormat="1" applyFont="1" applyFill="1" applyBorder="1" applyAlignment="1">
      <alignment horizontal="center" vertical="center"/>
    </xf>
    <xf numFmtId="0" fontId="62" fillId="36" borderId="60" xfId="0" applyFont="1" applyFill="1" applyBorder="1" applyAlignment="1">
      <alignment horizontal="left" vertical="top" wrapText="1"/>
    </xf>
    <xf numFmtId="0" fontId="62" fillId="36" borderId="61" xfId="0" applyFont="1" applyFill="1" applyBorder="1" applyAlignment="1">
      <alignment horizontal="left" vertical="top" wrapText="1"/>
    </xf>
    <xf numFmtId="0" fontId="62" fillId="36" borderId="62" xfId="0" applyFont="1" applyFill="1" applyBorder="1" applyAlignment="1">
      <alignment horizontal="left" vertical="top" wrapText="1"/>
    </xf>
    <xf numFmtId="0" fontId="62" fillId="36" borderId="64" xfId="0" applyFont="1" applyFill="1" applyBorder="1" applyAlignment="1">
      <alignment horizontal="left" vertical="top" wrapText="1"/>
    </xf>
    <xf numFmtId="0" fontId="62" fillId="36" borderId="0" xfId="0" applyFont="1" applyFill="1" applyAlignment="1">
      <alignment horizontal="left" vertical="top" wrapText="1"/>
    </xf>
    <xf numFmtId="0" fontId="62" fillId="36" borderId="30" xfId="0" applyFont="1" applyFill="1" applyBorder="1" applyAlignment="1">
      <alignment horizontal="left" vertical="top" wrapText="1"/>
    </xf>
    <xf numFmtId="0" fontId="62" fillId="36" borderId="58" xfId="0" applyFont="1" applyFill="1" applyBorder="1" applyAlignment="1">
      <alignment horizontal="left" vertical="top" wrapText="1"/>
    </xf>
    <xf numFmtId="0" fontId="62" fillId="36" borderId="50" xfId="0" applyFont="1" applyFill="1" applyBorder="1" applyAlignment="1">
      <alignment horizontal="left" vertical="top" wrapText="1"/>
    </xf>
    <xf numFmtId="0" fontId="62" fillId="36" borderId="51" xfId="0" applyFont="1" applyFill="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b/>
        <i val="0"/>
      </font>
      <fill>
        <patternFill>
          <bgColor rgb="FFFF3399"/>
        </patternFill>
      </fill>
    </dxf>
    <dxf>
      <font>
        <b/>
        <i val="0"/>
      </font>
      <fill>
        <patternFill>
          <bgColor rgb="FF00B0F0"/>
        </patternFill>
      </fill>
    </dxf>
    <dxf>
      <font>
        <b/>
        <i val="0"/>
      </font>
      <fill>
        <patternFill>
          <bgColor rgb="FF00FFFF"/>
        </patternFill>
      </fill>
    </dxf>
    <dxf>
      <font>
        <b/>
        <i val="0"/>
      </font>
      <fill>
        <patternFill>
          <bgColor rgb="FFFF3399"/>
        </patternFill>
      </fill>
    </dxf>
    <dxf>
      <font>
        <b/>
        <i val="0"/>
      </font>
      <fill>
        <patternFill>
          <bgColor rgb="FF00B0F0"/>
        </patternFill>
      </fill>
    </dxf>
    <dxf>
      <font>
        <b/>
        <i val="0"/>
      </font>
      <fill>
        <patternFill>
          <bgColor rgb="FF00FFFF"/>
        </patternFill>
      </fill>
    </dxf>
    <dxf>
      <font>
        <b/>
        <i val="0"/>
      </font>
      <fill>
        <patternFill>
          <bgColor rgb="FFFF3399"/>
        </patternFill>
      </fill>
    </dxf>
    <dxf>
      <font>
        <b/>
        <i val="0"/>
      </font>
      <fill>
        <patternFill>
          <bgColor rgb="FF00B0F0"/>
        </patternFill>
      </fill>
    </dxf>
    <dxf>
      <font>
        <b/>
        <i val="0"/>
      </font>
      <fill>
        <patternFill>
          <bgColor rgb="FF00FFFF"/>
        </patternFill>
      </fill>
    </dxf>
  </dxfs>
  <tableStyles count="0" defaultTableStyle="TableStyleMedium2" defaultPivotStyle="PivotStyleLight16"/>
  <colors>
    <mruColors>
      <color rgb="FFFF3399"/>
      <color rgb="FF00FF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605374</xdr:colOff>
      <xdr:row>41</xdr:row>
      <xdr:rowOff>104775</xdr:rowOff>
    </xdr:to>
    <xdr:pic>
      <xdr:nvPicPr>
        <xdr:cNvPr id="2" name="Picture 1">
          <a:extLst>
            <a:ext uri="{FF2B5EF4-FFF2-40B4-BE49-F238E27FC236}">
              <a16:creationId xmlns:a16="http://schemas.microsoft.com/office/drawing/2014/main" id="{973D2D5F-39FF-F655-E3CA-94D61FAB6FD5}"/>
            </a:ext>
          </a:extLst>
        </xdr:cNvPr>
        <xdr:cNvPicPr>
          <a:picLocks noChangeAspect="1"/>
        </xdr:cNvPicPr>
      </xdr:nvPicPr>
      <xdr:blipFill>
        <a:blip xmlns:r="http://schemas.openxmlformats.org/officeDocument/2006/relationships" r:embed="rId1"/>
        <a:stretch>
          <a:fillRect/>
        </a:stretch>
      </xdr:blipFill>
      <xdr:spPr>
        <a:xfrm>
          <a:off x="0" y="0"/>
          <a:ext cx="17674174" cy="7524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76200</xdr:colOff>
      <xdr:row>32</xdr:row>
      <xdr:rowOff>66675</xdr:rowOff>
    </xdr:from>
    <xdr:to>
      <xdr:col>23</xdr:col>
      <xdr:colOff>228600</xdr:colOff>
      <xdr:row>47</xdr:row>
      <xdr:rowOff>91934</xdr:rowOff>
    </xdr:to>
    <xdr:pic>
      <xdr:nvPicPr>
        <xdr:cNvPr id="2" name="Picture 1">
          <a:extLst>
            <a:ext uri="{FF2B5EF4-FFF2-40B4-BE49-F238E27FC236}">
              <a16:creationId xmlns:a16="http://schemas.microsoft.com/office/drawing/2014/main" id="{6CCA7763-2350-4527-848E-806223B3A247}"/>
            </a:ext>
          </a:extLst>
        </xdr:cNvPr>
        <xdr:cNvPicPr>
          <a:picLocks noChangeAspect="1"/>
        </xdr:cNvPicPr>
      </xdr:nvPicPr>
      <xdr:blipFill>
        <a:blip xmlns:r="http://schemas.openxmlformats.org/officeDocument/2006/relationships" r:embed="rId1"/>
        <a:stretch>
          <a:fillRect/>
        </a:stretch>
      </xdr:blipFill>
      <xdr:spPr>
        <a:xfrm>
          <a:off x="11934825" y="6760845"/>
          <a:ext cx="3924300" cy="2960864"/>
        </a:xfrm>
        <a:prstGeom prst="rect">
          <a:avLst/>
        </a:prstGeom>
        <a:ln w="38100" cap="sq">
          <a:solidFill>
            <a:srgbClr val="000000"/>
          </a:solidFill>
          <a:prstDash val="solid"/>
          <a:miter lim="800000"/>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76200</xdr:colOff>
      <xdr:row>32</xdr:row>
      <xdr:rowOff>66675</xdr:rowOff>
    </xdr:from>
    <xdr:to>
      <xdr:col>23</xdr:col>
      <xdr:colOff>323850</xdr:colOff>
      <xdr:row>48</xdr:row>
      <xdr:rowOff>155658</xdr:rowOff>
    </xdr:to>
    <xdr:pic>
      <xdr:nvPicPr>
        <xdr:cNvPr id="2" name="Picture 1">
          <a:extLst>
            <a:ext uri="{FF2B5EF4-FFF2-40B4-BE49-F238E27FC236}">
              <a16:creationId xmlns:a16="http://schemas.microsoft.com/office/drawing/2014/main" id="{6BE834DB-D2D1-4A3C-A8DB-611365382887}"/>
            </a:ext>
          </a:extLst>
        </xdr:cNvPr>
        <xdr:cNvPicPr>
          <a:picLocks noChangeAspect="1"/>
        </xdr:cNvPicPr>
      </xdr:nvPicPr>
      <xdr:blipFill>
        <a:blip xmlns:r="http://schemas.openxmlformats.org/officeDocument/2006/relationships" r:embed="rId1"/>
        <a:stretch>
          <a:fillRect/>
        </a:stretch>
      </xdr:blipFill>
      <xdr:spPr>
        <a:xfrm>
          <a:off x="11772900" y="6884670"/>
          <a:ext cx="4015740" cy="3133173"/>
        </a:xfrm>
        <a:prstGeom prst="rect">
          <a:avLst/>
        </a:prstGeom>
        <a:ln w="38100" cap="sq">
          <a:solidFill>
            <a:srgbClr val="000000"/>
          </a:solidFill>
          <a:prstDash val="solid"/>
          <a:miter lim="800000"/>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TSU\SES\Projects\Safety%20Project%20Evaluations\Automatic%20Evaluation%20Workbooks\Work%20in%20Progress\Section%20Evaluation%20Workbook%20-%202023-12-04.xlsx" TargetMode="External"/><Relationship Id="rId1" Type="http://schemas.openxmlformats.org/officeDocument/2006/relationships/externalLinkPath" Target="Section%20Evaluation%20Workbook%20-%202023-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ep-by-Step Instructions"/>
      <sheetName val="Typical Target Crash Types"/>
      <sheetName val="Evaluation Set-up"/>
      <sheetName val="Intersection Mileposts"/>
      <sheetName val="Original fiche"/>
      <sheetName val="Filtered Fiche"/>
      <sheetName val="Binned Crashes"/>
      <sheetName val="Before"/>
      <sheetName val="After"/>
      <sheetName val="1 page results - 1 Target"/>
      <sheetName val="1 page results - 2 Targets"/>
      <sheetName val="For NCDOT Staff - Tracking info"/>
    </sheetNames>
    <sheetDataSet>
      <sheetData sheetId="0"/>
      <sheetData sheetId="1"/>
      <sheetData sheetId="2">
        <row r="16">
          <cell r="O16">
            <v>2006</v>
          </cell>
          <cell r="P16">
            <v>2007</v>
          </cell>
          <cell r="Q16">
            <v>2008</v>
          </cell>
          <cell r="R16">
            <v>2009</v>
          </cell>
          <cell r="S16">
            <v>2010</v>
          </cell>
          <cell r="T16">
            <v>2011</v>
          </cell>
          <cell r="U16">
            <v>2012</v>
          </cell>
          <cell r="V16">
            <v>2013</v>
          </cell>
          <cell r="W16">
            <v>2014</v>
          </cell>
          <cell r="X16">
            <v>2015</v>
          </cell>
          <cell r="Y16">
            <v>2016</v>
          </cell>
          <cell r="Z16">
            <v>2017</v>
          </cell>
          <cell r="AA16">
            <v>2018</v>
          </cell>
          <cell r="AB16">
            <v>2019</v>
          </cell>
          <cell r="AC16">
            <v>2020</v>
          </cell>
          <cell r="AD16">
            <v>2021</v>
          </cell>
          <cell r="AE16">
            <v>2022</v>
          </cell>
          <cell r="AF16">
            <v>2023</v>
          </cell>
          <cell r="AG16">
            <v>2024</v>
          </cell>
          <cell r="AH16">
            <v>2025</v>
          </cell>
          <cell r="AI16">
            <v>2026</v>
          </cell>
          <cell r="AJ16">
            <v>2027</v>
          </cell>
          <cell r="AK16">
            <v>2028</v>
          </cell>
          <cell r="AL16">
            <v>2029</v>
          </cell>
          <cell r="AM16">
            <v>2030</v>
          </cell>
        </row>
        <row r="17">
          <cell r="O17"/>
          <cell r="P17"/>
          <cell r="Q17"/>
          <cell r="R17">
            <v>1600</v>
          </cell>
          <cell r="S17">
            <v>1650</v>
          </cell>
          <cell r="T17">
            <v>1700</v>
          </cell>
          <cell r="U17">
            <v>1750</v>
          </cell>
          <cell r="V17">
            <v>1800</v>
          </cell>
          <cell r="W17">
            <v>1750</v>
          </cell>
          <cell r="X17">
            <v>1700</v>
          </cell>
          <cell r="Y17">
            <v>1700</v>
          </cell>
          <cell r="Z17">
            <v>1700</v>
          </cell>
          <cell r="AA17">
            <v>1700</v>
          </cell>
          <cell r="AB17"/>
          <cell r="AC17"/>
          <cell r="AD17"/>
          <cell r="AE17"/>
          <cell r="AF17"/>
          <cell r="AG17"/>
          <cell r="AH17"/>
          <cell r="AI17"/>
          <cell r="AJ17"/>
          <cell r="AK17"/>
          <cell r="AL17"/>
          <cell r="AM17"/>
        </row>
        <row r="18">
          <cell r="O18"/>
          <cell r="P18"/>
          <cell r="Q18"/>
          <cell r="R18">
            <v>2400</v>
          </cell>
          <cell r="S18">
            <v>2400</v>
          </cell>
          <cell r="T18">
            <v>2400</v>
          </cell>
          <cell r="U18">
            <v>2700</v>
          </cell>
          <cell r="V18">
            <v>3000</v>
          </cell>
          <cell r="W18">
            <v>3050</v>
          </cell>
          <cell r="X18">
            <v>3100</v>
          </cell>
          <cell r="Y18">
            <v>3200</v>
          </cell>
          <cell r="Z18">
            <v>3200</v>
          </cell>
          <cell r="AA18">
            <v>3200</v>
          </cell>
          <cell r="AB18"/>
          <cell r="AC18"/>
          <cell r="AD18"/>
          <cell r="AE18"/>
          <cell r="AF18"/>
          <cell r="AG18"/>
          <cell r="AH18"/>
          <cell r="AI18"/>
          <cell r="AJ18"/>
          <cell r="AK18"/>
          <cell r="AL18"/>
          <cell r="AM18"/>
        </row>
        <row r="19">
          <cell r="O19"/>
          <cell r="P19"/>
          <cell r="Q19"/>
          <cell r="R19"/>
          <cell r="S19"/>
          <cell r="T19"/>
          <cell r="U19"/>
          <cell r="V19"/>
          <cell r="W19"/>
          <cell r="X19"/>
          <cell r="Y19"/>
          <cell r="Z19"/>
          <cell r="AA19"/>
          <cell r="AB19"/>
          <cell r="AC19"/>
          <cell r="AD19"/>
          <cell r="AE19"/>
          <cell r="AF19"/>
          <cell r="AG19"/>
          <cell r="AH19"/>
          <cell r="AI19"/>
          <cell r="AJ19"/>
          <cell r="AK19"/>
          <cell r="AL19"/>
          <cell r="AM19"/>
        </row>
        <row r="20">
          <cell r="O20"/>
          <cell r="P20"/>
          <cell r="Q20"/>
          <cell r="R20"/>
          <cell r="S20"/>
          <cell r="T20"/>
          <cell r="U20"/>
          <cell r="V20"/>
          <cell r="W20"/>
          <cell r="X20"/>
          <cell r="Y20"/>
          <cell r="Z20"/>
          <cell r="AA20"/>
          <cell r="AB20"/>
          <cell r="AC20"/>
          <cell r="AD20"/>
          <cell r="AE20"/>
          <cell r="AF20"/>
          <cell r="AG20"/>
          <cell r="AH20"/>
          <cell r="AI20"/>
          <cell r="AJ20"/>
          <cell r="AK20"/>
          <cell r="AL20"/>
          <cell r="AM20"/>
        </row>
        <row r="21">
          <cell r="O21"/>
          <cell r="P21"/>
          <cell r="Q21"/>
          <cell r="R21"/>
          <cell r="S21"/>
          <cell r="T21"/>
          <cell r="U21"/>
          <cell r="V21"/>
          <cell r="W21"/>
          <cell r="X21"/>
          <cell r="Y21"/>
          <cell r="Z21"/>
          <cell r="AA21"/>
          <cell r="AB21"/>
          <cell r="AC21"/>
          <cell r="AD21"/>
          <cell r="AE21"/>
          <cell r="AF21"/>
          <cell r="AG21"/>
          <cell r="AH21"/>
          <cell r="AI21"/>
          <cell r="AJ21"/>
          <cell r="AK21"/>
          <cell r="AL21"/>
          <cell r="AM21"/>
        </row>
        <row r="22">
          <cell r="O22"/>
          <cell r="P22"/>
          <cell r="Q22"/>
          <cell r="R22"/>
          <cell r="S22"/>
          <cell r="T22"/>
          <cell r="U22"/>
          <cell r="V22"/>
          <cell r="W22"/>
          <cell r="X22"/>
          <cell r="Y22"/>
          <cell r="Z22"/>
          <cell r="AA22"/>
          <cell r="AB22"/>
          <cell r="AC22"/>
          <cell r="AD22"/>
          <cell r="AE22"/>
          <cell r="AF22"/>
          <cell r="AG22"/>
          <cell r="AH22"/>
          <cell r="AI22"/>
          <cell r="AJ22"/>
          <cell r="AK22"/>
          <cell r="AL22"/>
          <cell r="AM22"/>
        </row>
        <row r="23">
          <cell r="O23"/>
          <cell r="P23"/>
          <cell r="Q23"/>
          <cell r="R23"/>
          <cell r="S23"/>
          <cell r="T23"/>
          <cell r="U23"/>
          <cell r="V23"/>
          <cell r="W23"/>
          <cell r="X23"/>
          <cell r="Y23"/>
          <cell r="Z23"/>
          <cell r="AA23"/>
          <cell r="AB23"/>
          <cell r="AC23"/>
          <cell r="AD23"/>
          <cell r="AE23"/>
          <cell r="AF23"/>
          <cell r="AG23"/>
          <cell r="AH23"/>
          <cell r="AI23"/>
          <cell r="AJ23"/>
          <cell r="AK23"/>
          <cell r="AL23"/>
          <cell r="AM23"/>
        </row>
        <row r="24">
          <cell r="O24"/>
          <cell r="P24"/>
          <cell r="Q24"/>
          <cell r="R24"/>
          <cell r="S24"/>
          <cell r="T24"/>
          <cell r="U24"/>
          <cell r="V24"/>
          <cell r="W24"/>
          <cell r="X24"/>
          <cell r="Y24"/>
          <cell r="Z24"/>
          <cell r="AA24"/>
          <cell r="AB24"/>
          <cell r="AC24"/>
          <cell r="AD24"/>
          <cell r="AE24"/>
          <cell r="AF24"/>
          <cell r="AG24"/>
          <cell r="AH24"/>
          <cell r="AI24"/>
          <cell r="AJ24"/>
          <cell r="AK24"/>
          <cell r="AL24"/>
          <cell r="AM24"/>
        </row>
        <row r="25">
          <cell r="O25"/>
          <cell r="P25"/>
          <cell r="Q25"/>
          <cell r="R25"/>
          <cell r="S25"/>
          <cell r="T25"/>
          <cell r="U25"/>
          <cell r="V25"/>
          <cell r="W25"/>
          <cell r="X25"/>
          <cell r="Y25"/>
          <cell r="Z25"/>
          <cell r="AA25"/>
          <cell r="AB25"/>
          <cell r="AC25"/>
          <cell r="AD25"/>
          <cell r="AE25"/>
          <cell r="AF25"/>
          <cell r="AG25"/>
          <cell r="AH25"/>
          <cell r="AI25"/>
          <cell r="AJ25"/>
          <cell r="AK25"/>
          <cell r="AL25"/>
          <cell r="AM25"/>
        </row>
        <row r="26">
          <cell r="O26"/>
          <cell r="P26"/>
          <cell r="Q26"/>
          <cell r="R26"/>
          <cell r="S26"/>
          <cell r="T26"/>
          <cell r="U26"/>
          <cell r="V26"/>
          <cell r="W26"/>
          <cell r="X26"/>
          <cell r="Y26"/>
          <cell r="Z26"/>
          <cell r="AA26"/>
          <cell r="AB26"/>
          <cell r="AC26"/>
          <cell r="AD26"/>
          <cell r="AE26"/>
          <cell r="AF26"/>
          <cell r="AG26"/>
          <cell r="AH26"/>
          <cell r="AI26"/>
          <cell r="AJ26"/>
          <cell r="AK26"/>
          <cell r="AL26"/>
          <cell r="AM26"/>
        </row>
        <row r="27">
          <cell r="O27"/>
          <cell r="P27"/>
          <cell r="Q27"/>
          <cell r="R27"/>
          <cell r="S27"/>
          <cell r="T27"/>
          <cell r="U27"/>
          <cell r="V27"/>
          <cell r="W27"/>
          <cell r="X27"/>
          <cell r="Y27"/>
          <cell r="Z27"/>
          <cell r="AA27"/>
          <cell r="AB27"/>
          <cell r="AC27"/>
          <cell r="AD27"/>
          <cell r="AE27"/>
          <cell r="AF27"/>
          <cell r="AG27"/>
          <cell r="AH27"/>
          <cell r="AI27"/>
          <cell r="AJ27"/>
          <cell r="AK27"/>
          <cell r="AL27"/>
          <cell r="AM27"/>
        </row>
        <row r="28">
          <cell r="O28"/>
          <cell r="P28"/>
          <cell r="Q28"/>
          <cell r="R28"/>
          <cell r="S28"/>
          <cell r="T28"/>
          <cell r="U28"/>
          <cell r="V28"/>
          <cell r="W28"/>
          <cell r="X28"/>
          <cell r="Y28"/>
          <cell r="Z28"/>
          <cell r="AA28"/>
          <cell r="AB28"/>
          <cell r="AC28"/>
          <cell r="AD28"/>
          <cell r="AE28"/>
          <cell r="AF28"/>
          <cell r="AG28"/>
          <cell r="AH28"/>
          <cell r="AI28"/>
          <cell r="AJ28"/>
          <cell r="AK28"/>
          <cell r="AL28"/>
          <cell r="AM28"/>
        </row>
        <row r="29">
          <cell r="O29"/>
          <cell r="P29"/>
          <cell r="Q29"/>
          <cell r="R29"/>
          <cell r="S29"/>
          <cell r="T29"/>
          <cell r="U29"/>
          <cell r="V29"/>
          <cell r="W29"/>
          <cell r="X29"/>
          <cell r="Y29"/>
          <cell r="Z29"/>
          <cell r="AA29"/>
          <cell r="AB29"/>
          <cell r="AC29"/>
          <cell r="AD29"/>
          <cell r="AE29"/>
          <cell r="AF29"/>
          <cell r="AG29"/>
          <cell r="AH29"/>
          <cell r="AI29"/>
          <cell r="AJ29"/>
          <cell r="AK29"/>
          <cell r="AL29"/>
          <cell r="AM29"/>
        </row>
        <row r="30">
          <cell r="O30"/>
          <cell r="P30"/>
          <cell r="Q30"/>
          <cell r="R30"/>
          <cell r="S30"/>
          <cell r="T30"/>
          <cell r="U30"/>
          <cell r="V30"/>
          <cell r="W30"/>
          <cell r="X30"/>
          <cell r="Y30"/>
          <cell r="Z30"/>
          <cell r="AA30"/>
          <cell r="AB30"/>
          <cell r="AC30"/>
          <cell r="AD30"/>
          <cell r="AE30"/>
          <cell r="AF30"/>
          <cell r="AG30"/>
          <cell r="AH30"/>
          <cell r="AI30"/>
          <cell r="AJ30"/>
          <cell r="AK30"/>
          <cell r="AL30"/>
          <cell r="AM30"/>
        </row>
        <row r="31">
          <cell r="O31"/>
          <cell r="P31"/>
          <cell r="Q31"/>
          <cell r="R31"/>
          <cell r="S31"/>
          <cell r="T31"/>
          <cell r="U31"/>
          <cell r="V31"/>
          <cell r="W31"/>
          <cell r="X31"/>
          <cell r="Y31"/>
          <cell r="Z31"/>
          <cell r="AA31"/>
          <cell r="AB31"/>
          <cell r="AC31"/>
          <cell r="AD31"/>
          <cell r="AE31"/>
          <cell r="AF31"/>
          <cell r="AG31"/>
          <cell r="AH31"/>
          <cell r="AI31"/>
          <cell r="AJ31"/>
          <cell r="AK31"/>
          <cell r="AL31"/>
          <cell r="AM31"/>
        </row>
        <row r="32">
          <cell r="O32"/>
          <cell r="P32"/>
          <cell r="Q32"/>
          <cell r="R32"/>
          <cell r="S32"/>
          <cell r="T32"/>
          <cell r="U32"/>
          <cell r="V32"/>
          <cell r="W32"/>
          <cell r="X32"/>
          <cell r="Y32"/>
          <cell r="Z32"/>
          <cell r="AA32"/>
          <cell r="AB32"/>
          <cell r="AC32"/>
          <cell r="AD32"/>
          <cell r="AE32"/>
          <cell r="AF32"/>
          <cell r="AG32"/>
          <cell r="AH32"/>
          <cell r="AI32"/>
          <cell r="AJ32"/>
          <cell r="AK32"/>
          <cell r="AL32"/>
          <cell r="AM32"/>
        </row>
        <row r="33">
          <cell r="O33"/>
          <cell r="P33"/>
          <cell r="Q33"/>
          <cell r="R33"/>
          <cell r="S33"/>
          <cell r="T33"/>
          <cell r="U33"/>
          <cell r="V33"/>
          <cell r="W33"/>
          <cell r="X33"/>
          <cell r="Y33"/>
          <cell r="Z33"/>
          <cell r="AA33"/>
          <cell r="AB33"/>
          <cell r="AC33"/>
          <cell r="AD33"/>
          <cell r="AE33"/>
          <cell r="AF33"/>
          <cell r="AG33"/>
          <cell r="AH33"/>
          <cell r="AI33"/>
          <cell r="AJ33"/>
          <cell r="AK33"/>
          <cell r="AL33"/>
          <cell r="AM33"/>
        </row>
        <row r="34">
          <cell r="O34"/>
          <cell r="P34"/>
          <cell r="Q34"/>
          <cell r="R34"/>
          <cell r="S34"/>
          <cell r="T34"/>
          <cell r="U34"/>
          <cell r="V34"/>
          <cell r="W34"/>
          <cell r="X34"/>
          <cell r="Y34"/>
          <cell r="Z34"/>
          <cell r="AA34"/>
          <cell r="AB34"/>
          <cell r="AC34"/>
          <cell r="AD34"/>
          <cell r="AE34"/>
          <cell r="AF34"/>
          <cell r="AG34"/>
          <cell r="AH34"/>
          <cell r="AI34"/>
          <cell r="AJ34"/>
          <cell r="AK34"/>
          <cell r="AL34"/>
          <cell r="AM34"/>
        </row>
        <row r="35">
          <cell r="O35"/>
          <cell r="P35"/>
          <cell r="Q35"/>
          <cell r="R35"/>
          <cell r="S35"/>
          <cell r="T35"/>
          <cell r="U35"/>
          <cell r="V35"/>
          <cell r="W35"/>
          <cell r="X35"/>
          <cell r="Y35"/>
          <cell r="Z35"/>
          <cell r="AA35"/>
          <cell r="AB35"/>
          <cell r="AC35"/>
          <cell r="AD35"/>
          <cell r="AE35"/>
          <cell r="AF35"/>
          <cell r="AG35"/>
          <cell r="AH35"/>
          <cell r="AI35"/>
          <cell r="AJ35"/>
          <cell r="AK35"/>
          <cell r="AL35"/>
          <cell r="AM35"/>
        </row>
        <row r="36">
          <cell r="O36"/>
          <cell r="P36"/>
          <cell r="Q36"/>
          <cell r="R36"/>
          <cell r="S36"/>
          <cell r="T36"/>
          <cell r="U36"/>
          <cell r="V36"/>
          <cell r="W36"/>
          <cell r="X36"/>
          <cell r="Y36"/>
          <cell r="Z36"/>
          <cell r="AA36"/>
          <cell r="AB36"/>
          <cell r="AC36"/>
          <cell r="AD36"/>
          <cell r="AE36"/>
          <cell r="AF36"/>
          <cell r="AG36"/>
          <cell r="AH36"/>
          <cell r="AI36"/>
          <cell r="AJ36"/>
          <cell r="AK36"/>
          <cell r="AL36"/>
          <cell r="AM36"/>
        </row>
        <row r="37">
          <cell r="O37"/>
          <cell r="P37"/>
          <cell r="Q37"/>
          <cell r="R37"/>
          <cell r="S37"/>
          <cell r="T37"/>
          <cell r="U37"/>
          <cell r="V37"/>
          <cell r="W37"/>
          <cell r="X37"/>
          <cell r="Y37"/>
          <cell r="Z37"/>
          <cell r="AA37"/>
          <cell r="AB37"/>
          <cell r="AC37"/>
          <cell r="AD37"/>
          <cell r="AE37"/>
          <cell r="AF37"/>
          <cell r="AG37"/>
          <cell r="AH37"/>
          <cell r="AI37"/>
          <cell r="AJ37"/>
          <cell r="AK37"/>
          <cell r="AL37"/>
          <cell r="AM37"/>
        </row>
        <row r="38">
          <cell r="O38"/>
          <cell r="P38"/>
          <cell r="Q38"/>
          <cell r="R38"/>
          <cell r="S38"/>
          <cell r="T38"/>
          <cell r="U38"/>
          <cell r="V38"/>
          <cell r="W38"/>
          <cell r="X38"/>
          <cell r="Y38"/>
          <cell r="Z38"/>
          <cell r="AA38"/>
          <cell r="AB38"/>
          <cell r="AC38"/>
          <cell r="AD38"/>
          <cell r="AE38"/>
          <cell r="AF38"/>
          <cell r="AG38"/>
          <cell r="AH38"/>
          <cell r="AI38"/>
          <cell r="AJ38"/>
          <cell r="AK38"/>
          <cell r="AL38"/>
          <cell r="AM38"/>
        </row>
        <row r="39">
          <cell r="O39"/>
          <cell r="P39"/>
          <cell r="Q39"/>
          <cell r="R39"/>
          <cell r="S39"/>
          <cell r="T39"/>
          <cell r="U39"/>
          <cell r="V39"/>
          <cell r="W39"/>
          <cell r="X39"/>
          <cell r="Y39"/>
          <cell r="Z39"/>
          <cell r="AA39"/>
          <cell r="AB39"/>
          <cell r="AC39"/>
          <cell r="AD39"/>
          <cell r="AE39"/>
          <cell r="AF39"/>
          <cell r="AG39"/>
          <cell r="AH39"/>
          <cell r="AI39"/>
          <cell r="AJ39"/>
          <cell r="AK39"/>
          <cell r="AL39"/>
          <cell r="AM39"/>
        </row>
        <row r="40">
          <cell r="O40"/>
          <cell r="P40"/>
          <cell r="Q40"/>
          <cell r="R40"/>
          <cell r="S40"/>
          <cell r="T40"/>
          <cell r="U40"/>
          <cell r="V40"/>
          <cell r="W40"/>
          <cell r="X40"/>
          <cell r="Y40"/>
          <cell r="Z40"/>
          <cell r="AA40"/>
          <cell r="AB40"/>
          <cell r="AC40"/>
          <cell r="AD40"/>
          <cell r="AE40"/>
          <cell r="AF40"/>
          <cell r="AG40"/>
          <cell r="AH40"/>
          <cell r="AI40"/>
          <cell r="AJ40"/>
          <cell r="AK40"/>
          <cell r="AL40"/>
          <cell r="AM40"/>
        </row>
        <row r="41">
          <cell r="O41"/>
          <cell r="P41"/>
          <cell r="Q41"/>
          <cell r="R41"/>
          <cell r="S41"/>
          <cell r="T41"/>
          <cell r="U41"/>
          <cell r="V41"/>
          <cell r="W41"/>
          <cell r="X41"/>
          <cell r="Y41"/>
          <cell r="Z41"/>
          <cell r="AA41"/>
          <cell r="AB41"/>
          <cell r="AC41"/>
          <cell r="AD41"/>
          <cell r="AE41"/>
          <cell r="AF41"/>
          <cell r="AG41"/>
          <cell r="AH41"/>
          <cell r="AI41"/>
          <cell r="AJ41"/>
          <cell r="AK41"/>
          <cell r="AL41"/>
          <cell r="AM41"/>
        </row>
        <row r="42">
          <cell r="N42">
            <v>2.8600000000000003</v>
          </cell>
          <cell r="O42" t="str">
            <v/>
          </cell>
          <cell r="P42" t="str">
            <v/>
          </cell>
          <cell r="Q42" t="str">
            <v/>
          </cell>
          <cell r="R42">
            <v>2100.13986013986</v>
          </cell>
          <cell r="S42">
            <v>2118.8811188811187</v>
          </cell>
          <cell r="T42">
            <v>2137.6223776223774</v>
          </cell>
          <cell r="U42">
            <v>2343.9160839160841</v>
          </cell>
          <cell r="V42">
            <v>2550.2097902097903</v>
          </cell>
          <cell r="W42">
            <v>2562.7272727272725</v>
          </cell>
          <cell r="X42">
            <v>2575.2447552447552</v>
          </cell>
          <cell r="Y42">
            <v>2637.7622377622374</v>
          </cell>
          <cell r="Z42">
            <v>2637.7622377622374</v>
          </cell>
          <cell r="AA42">
            <v>2637.7622377622374</v>
          </cell>
          <cell r="AB42" t="str">
            <v/>
          </cell>
          <cell r="AC42" t="str">
            <v/>
          </cell>
          <cell r="AD42" t="str">
            <v/>
          </cell>
          <cell r="AE42" t="str">
            <v/>
          </cell>
          <cell r="AF42" t="str">
            <v/>
          </cell>
          <cell r="AG42" t="str">
            <v/>
          </cell>
          <cell r="AH42" t="str">
            <v/>
          </cell>
          <cell r="AI42" t="str">
            <v/>
          </cell>
          <cell r="AJ42" t="str">
            <v/>
          </cell>
          <cell r="AK42" t="str">
            <v/>
          </cell>
          <cell r="AL42" t="str">
            <v/>
          </cell>
          <cell r="AM42" t="str">
            <v/>
          </cell>
        </row>
      </sheetData>
      <sheetData sheetId="3">
        <row r="5">
          <cell r="E5">
            <v>1.55</v>
          </cell>
        </row>
        <row r="6">
          <cell r="E6">
            <v>2.5590000000000002</v>
          </cell>
        </row>
        <row r="7">
          <cell r="E7"/>
        </row>
        <row r="8">
          <cell r="E8"/>
        </row>
        <row r="9">
          <cell r="E9"/>
        </row>
        <row r="10">
          <cell r="E10"/>
        </row>
        <row r="11">
          <cell r="E11"/>
        </row>
        <row r="12">
          <cell r="E12"/>
        </row>
        <row r="13">
          <cell r="E13"/>
        </row>
        <row r="14">
          <cell r="E14"/>
        </row>
        <row r="15">
          <cell r="E15"/>
        </row>
        <row r="16">
          <cell r="E16"/>
        </row>
        <row r="17">
          <cell r="E17"/>
        </row>
        <row r="18">
          <cell r="E18"/>
        </row>
        <row r="19">
          <cell r="E19"/>
        </row>
        <row r="20">
          <cell r="E20"/>
        </row>
        <row r="21">
          <cell r="E21"/>
        </row>
        <row r="22">
          <cell r="E22"/>
        </row>
        <row r="23">
          <cell r="E23"/>
        </row>
        <row r="24">
          <cell r="E24"/>
        </row>
        <row r="25">
          <cell r="E25"/>
        </row>
        <row r="26">
          <cell r="E26"/>
        </row>
        <row r="27">
          <cell r="E27"/>
        </row>
        <row r="28">
          <cell r="E28"/>
        </row>
        <row r="29">
          <cell r="E29"/>
        </row>
        <row r="30">
          <cell r="E30"/>
        </row>
        <row r="31">
          <cell r="E31"/>
        </row>
        <row r="32">
          <cell r="E32"/>
        </row>
        <row r="33">
          <cell r="E33"/>
        </row>
        <row r="34">
          <cell r="E34"/>
        </row>
        <row r="35">
          <cell r="E35"/>
        </row>
        <row r="36">
          <cell r="E36"/>
        </row>
        <row r="37">
          <cell r="E37"/>
        </row>
        <row r="38">
          <cell r="E38"/>
        </row>
        <row r="39">
          <cell r="E39"/>
        </row>
      </sheetData>
      <sheetData sheetId="4"/>
      <sheetData sheetId="5"/>
      <sheetData sheetId="6"/>
      <sheetData sheetId="7">
        <row r="1">
          <cell r="C1"/>
        </row>
      </sheetData>
      <sheetData sheetId="8">
        <row r="1">
          <cell r="C1"/>
        </row>
      </sheetData>
      <sheetData sheetId="9"/>
      <sheetData sheetId="10"/>
      <sheetData sheetId="11">
        <row r="13">
          <cell r="B13">
            <v>2006</v>
          </cell>
        </row>
        <row r="14">
          <cell r="B14">
            <v>2007</v>
          </cell>
        </row>
        <row r="15">
          <cell r="B15">
            <v>2008</v>
          </cell>
        </row>
        <row r="16">
          <cell r="B16">
            <v>2009</v>
          </cell>
        </row>
        <row r="17">
          <cell r="B17">
            <v>2010</v>
          </cell>
        </row>
        <row r="18">
          <cell r="B18">
            <v>2011</v>
          </cell>
        </row>
        <row r="19">
          <cell r="B19">
            <v>2012</v>
          </cell>
        </row>
        <row r="20">
          <cell r="B20">
            <v>2013</v>
          </cell>
        </row>
        <row r="21">
          <cell r="B21">
            <v>2014</v>
          </cell>
        </row>
        <row r="22">
          <cell r="B22">
            <v>2015</v>
          </cell>
        </row>
        <row r="23">
          <cell r="B23">
            <v>2016</v>
          </cell>
        </row>
        <row r="24">
          <cell r="B24">
            <v>2017</v>
          </cell>
        </row>
        <row r="25">
          <cell r="B25">
            <v>2018</v>
          </cell>
        </row>
        <row r="26">
          <cell r="B26">
            <v>2019</v>
          </cell>
        </row>
        <row r="27">
          <cell r="B27">
            <v>2020</v>
          </cell>
        </row>
        <row r="28">
          <cell r="B28">
            <v>2021</v>
          </cell>
        </row>
        <row r="29">
          <cell r="B29">
            <v>2022</v>
          </cell>
        </row>
        <row r="30">
          <cell r="B30">
            <v>2023</v>
          </cell>
        </row>
        <row r="31">
          <cell r="B31">
            <v>2024</v>
          </cell>
        </row>
        <row r="32">
          <cell r="B32">
            <v>2025</v>
          </cell>
        </row>
        <row r="33">
          <cell r="B33">
            <v>2026</v>
          </cell>
        </row>
        <row r="34">
          <cell r="B34">
            <v>2027</v>
          </cell>
        </row>
        <row r="35">
          <cell r="B35">
            <v>2028</v>
          </cell>
        </row>
        <row r="36">
          <cell r="B36">
            <v>2029</v>
          </cell>
        </row>
        <row r="37">
          <cell r="B37">
            <v>2030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F6A20-1422-4084-BC82-A02939C510DD}">
  <dimension ref="A1"/>
  <sheetViews>
    <sheetView tabSelected="1" zoomScaleNormal="100" workbookViewId="0">
      <selection activeCell="N49" sqref="N49"/>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6592-0256-4AE6-9BA6-C11A3FBBCD64}">
  <dimension ref="B1:K30"/>
  <sheetViews>
    <sheetView zoomScale="85" zoomScaleNormal="85" workbookViewId="0">
      <selection activeCell="E40" sqref="E40"/>
    </sheetView>
  </sheetViews>
  <sheetFormatPr defaultRowHeight="15.6" x14ac:dyDescent="0.3"/>
  <cols>
    <col min="1" max="2" width="2.88671875" customWidth="1"/>
    <col min="3" max="3" width="38.88671875" style="61" customWidth="1"/>
    <col min="4" max="5" width="10.33203125" style="71" customWidth="1"/>
    <col min="6" max="6" width="14.5546875" style="71" bestFit="1" customWidth="1"/>
    <col min="7" max="7" width="9.33203125" style="71" customWidth="1"/>
    <col min="8" max="8" width="53.6640625" style="62" customWidth="1"/>
    <col min="9" max="9" width="40.109375" style="62" customWidth="1"/>
    <col min="10" max="10" width="80" style="62" customWidth="1"/>
    <col min="11" max="11" width="2.88671875" customWidth="1"/>
  </cols>
  <sheetData>
    <row r="1" spans="2:11" ht="16.2" thickBot="1" x14ac:dyDescent="0.35"/>
    <row r="2" spans="2:11" ht="31.8" customHeight="1" thickBot="1" x14ac:dyDescent="0.35">
      <c r="B2" s="378" t="s">
        <v>144</v>
      </c>
      <c r="C2" s="379"/>
      <c r="D2" s="379"/>
      <c r="E2" s="379"/>
      <c r="F2" s="379"/>
      <c r="G2" s="379"/>
      <c r="H2" s="379"/>
      <c r="I2" s="379"/>
      <c r="J2" s="379"/>
      <c r="K2" s="380"/>
    </row>
    <row r="3" spans="2:11" ht="15" customHeight="1" thickBot="1" x14ac:dyDescent="0.35">
      <c r="B3" s="14"/>
      <c r="C3" s="97"/>
      <c r="D3" s="98"/>
      <c r="E3" s="98"/>
      <c r="F3" s="98"/>
      <c r="G3" s="98"/>
      <c r="H3" s="99"/>
      <c r="I3" s="99"/>
      <c r="J3" s="99"/>
      <c r="K3" s="15"/>
    </row>
    <row r="4" spans="2:11" ht="16.2" thickBot="1" x14ac:dyDescent="0.35">
      <c r="B4" s="14"/>
      <c r="C4" s="307" t="s">
        <v>145</v>
      </c>
      <c r="D4" s="308" t="s">
        <v>35</v>
      </c>
      <c r="E4" s="309" t="s">
        <v>36</v>
      </c>
      <c r="F4" s="309" t="s">
        <v>81</v>
      </c>
      <c r="G4" s="310" t="s">
        <v>79</v>
      </c>
      <c r="H4" s="311" t="s">
        <v>146</v>
      </c>
      <c r="I4" s="312" t="s">
        <v>82</v>
      </c>
      <c r="J4" s="313" t="s">
        <v>48</v>
      </c>
      <c r="K4" s="15"/>
    </row>
    <row r="5" spans="2:11" x14ac:dyDescent="0.3">
      <c r="B5" s="14"/>
      <c r="C5" s="314" t="s">
        <v>64</v>
      </c>
      <c r="D5" s="111" t="s">
        <v>57</v>
      </c>
      <c r="E5" s="112"/>
      <c r="F5" s="112"/>
      <c r="G5" s="113"/>
      <c r="H5" s="106" t="s">
        <v>83</v>
      </c>
      <c r="I5" s="63"/>
      <c r="J5" s="64"/>
      <c r="K5" s="15"/>
    </row>
    <row r="6" spans="2:11" ht="15.6" customHeight="1" x14ac:dyDescent="0.3">
      <c r="B6" s="14"/>
      <c r="C6" s="315" t="s">
        <v>65</v>
      </c>
      <c r="D6" s="114" t="s">
        <v>57</v>
      </c>
      <c r="E6" s="110" t="s">
        <v>57</v>
      </c>
      <c r="F6" s="110"/>
      <c r="G6" s="115"/>
      <c r="H6" s="107" t="s">
        <v>84</v>
      </c>
      <c r="I6" s="65" t="s">
        <v>85</v>
      </c>
      <c r="J6" s="66"/>
      <c r="K6" s="15"/>
    </row>
    <row r="7" spans="2:11" x14ac:dyDescent="0.3">
      <c r="B7" s="14"/>
      <c r="C7" s="316" t="s">
        <v>66</v>
      </c>
      <c r="D7" s="114" t="s">
        <v>57</v>
      </c>
      <c r="E7" s="110"/>
      <c r="F7" s="110"/>
      <c r="G7" s="115"/>
      <c r="H7" s="108" t="s">
        <v>86</v>
      </c>
      <c r="I7" s="67"/>
      <c r="J7" s="68"/>
      <c r="K7" s="15"/>
    </row>
    <row r="8" spans="2:11" ht="31.2" x14ac:dyDescent="0.3">
      <c r="B8" s="14"/>
      <c r="C8" s="316" t="s">
        <v>67</v>
      </c>
      <c r="D8" s="114" t="s">
        <v>57</v>
      </c>
      <c r="E8" s="110"/>
      <c r="F8" s="110"/>
      <c r="G8" s="115"/>
      <c r="H8" s="108" t="s">
        <v>83</v>
      </c>
      <c r="I8" s="67"/>
      <c r="J8" s="68"/>
      <c r="K8" s="15"/>
    </row>
    <row r="9" spans="2:11" ht="31.2" x14ac:dyDescent="0.3">
      <c r="B9" s="14"/>
      <c r="C9" s="316" t="s">
        <v>68</v>
      </c>
      <c r="D9" s="114" t="s">
        <v>57</v>
      </c>
      <c r="E9" s="110"/>
      <c r="F9" s="110" t="s">
        <v>57</v>
      </c>
      <c r="G9" s="115"/>
      <c r="H9" s="108" t="s">
        <v>280</v>
      </c>
      <c r="I9" s="67"/>
      <c r="J9" s="68" t="s">
        <v>258</v>
      </c>
      <c r="K9" s="15"/>
    </row>
    <row r="10" spans="2:11" ht="31.2" x14ac:dyDescent="0.3">
      <c r="B10" s="14"/>
      <c r="C10" s="316" t="s">
        <v>69</v>
      </c>
      <c r="D10" s="114" t="s">
        <v>57</v>
      </c>
      <c r="E10" s="110"/>
      <c r="F10" s="110"/>
      <c r="G10" s="115" t="s">
        <v>57</v>
      </c>
      <c r="H10" s="108" t="s">
        <v>83</v>
      </c>
      <c r="I10" s="67"/>
      <c r="J10" s="68" t="s">
        <v>259</v>
      </c>
      <c r="K10" s="15"/>
    </row>
    <row r="11" spans="2:11" x14ac:dyDescent="0.3">
      <c r="B11" s="14"/>
      <c r="C11" s="316" t="s">
        <v>70</v>
      </c>
      <c r="D11" s="114" t="s">
        <v>57</v>
      </c>
      <c r="E11" s="110"/>
      <c r="F11" s="110"/>
      <c r="G11" s="115"/>
      <c r="H11" s="108" t="s">
        <v>83</v>
      </c>
      <c r="I11" s="67"/>
      <c r="J11" s="68"/>
      <c r="K11" s="15"/>
    </row>
    <row r="12" spans="2:11" ht="31.2" x14ac:dyDescent="0.3">
      <c r="B12" s="14"/>
      <c r="C12" s="316" t="s">
        <v>71</v>
      </c>
      <c r="D12" s="114" t="s">
        <v>57</v>
      </c>
      <c r="E12" s="110"/>
      <c r="F12" s="110" t="s">
        <v>87</v>
      </c>
      <c r="G12" s="115"/>
      <c r="H12" s="108" t="s">
        <v>88</v>
      </c>
      <c r="I12" s="67"/>
      <c r="J12" s="68" t="s">
        <v>260</v>
      </c>
      <c r="K12" s="15"/>
    </row>
    <row r="13" spans="2:11" ht="31.2" x14ac:dyDescent="0.3">
      <c r="B13" s="14"/>
      <c r="C13" s="316" t="s">
        <v>72</v>
      </c>
      <c r="D13" s="114" t="s">
        <v>57</v>
      </c>
      <c r="E13" s="110"/>
      <c r="F13" s="110" t="s">
        <v>57</v>
      </c>
      <c r="G13" s="115" t="s">
        <v>57</v>
      </c>
      <c r="H13" s="108" t="s">
        <v>89</v>
      </c>
      <c r="I13" s="67"/>
      <c r="J13" s="68" t="s">
        <v>261</v>
      </c>
      <c r="K13" s="15"/>
    </row>
    <row r="14" spans="2:11" ht="31.2" x14ac:dyDescent="0.3">
      <c r="B14" s="14"/>
      <c r="C14" s="316" t="s">
        <v>90</v>
      </c>
      <c r="D14" s="114" t="s">
        <v>57</v>
      </c>
      <c r="E14" s="110"/>
      <c r="F14" s="110" t="s">
        <v>57</v>
      </c>
      <c r="G14" s="115"/>
      <c r="H14" s="108" t="s">
        <v>83</v>
      </c>
      <c r="I14" s="67"/>
      <c r="J14" s="68" t="s">
        <v>262</v>
      </c>
      <c r="K14" s="15"/>
    </row>
    <row r="15" spans="2:11" ht="46.8" x14ac:dyDescent="0.3">
      <c r="B15" s="14"/>
      <c r="C15" s="316" t="s">
        <v>63</v>
      </c>
      <c r="D15" s="114" t="s">
        <v>57</v>
      </c>
      <c r="E15" s="110"/>
      <c r="F15" s="110" t="s">
        <v>57</v>
      </c>
      <c r="G15" s="115"/>
      <c r="H15" s="108" t="s">
        <v>281</v>
      </c>
      <c r="I15" s="67"/>
      <c r="J15" s="68" t="s">
        <v>263</v>
      </c>
      <c r="K15" s="15"/>
    </row>
    <row r="16" spans="2:11" ht="31.2" x14ac:dyDescent="0.3">
      <c r="B16" s="14"/>
      <c r="C16" s="316" t="s">
        <v>73</v>
      </c>
      <c r="D16" s="114" t="s">
        <v>57</v>
      </c>
      <c r="E16" s="110" t="s">
        <v>57</v>
      </c>
      <c r="F16" s="110"/>
      <c r="G16" s="115"/>
      <c r="H16" s="108" t="s">
        <v>86</v>
      </c>
      <c r="I16" s="67" t="s">
        <v>91</v>
      </c>
      <c r="J16" s="68" t="s">
        <v>92</v>
      </c>
      <c r="K16" s="15"/>
    </row>
    <row r="17" spans="2:11" ht="124.8" x14ac:dyDescent="0.3">
      <c r="B17" s="14"/>
      <c r="C17" s="316" t="s">
        <v>74</v>
      </c>
      <c r="D17" s="114" t="s">
        <v>57</v>
      </c>
      <c r="E17" s="110"/>
      <c r="F17" s="110" t="s">
        <v>57</v>
      </c>
      <c r="G17" s="115"/>
      <c r="H17" s="108" t="s">
        <v>83</v>
      </c>
      <c r="I17" s="67"/>
      <c r="J17" s="68" t="s">
        <v>264</v>
      </c>
      <c r="K17" s="15"/>
    </row>
    <row r="18" spans="2:11" ht="124.8" x14ac:dyDescent="0.3">
      <c r="B18" s="14"/>
      <c r="C18" s="316" t="s">
        <v>75</v>
      </c>
      <c r="D18" s="114" t="s">
        <v>57</v>
      </c>
      <c r="E18" s="110"/>
      <c r="F18" s="110" t="s">
        <v>57</v>
      </c>
      <c r="G18" s="115"/>
      <c r="H18" s="108" t="s">
        <v>83</v>
      </c>
      <c r="I18" s="67"/>
      <c r="J18" s="68" t="s">
        <v>265</v>
      </c>
      <c r="K18" s="15"/>
    </row>
    <row r="19" spans="2:11" ht="46.8" x14ac:dyDescent="0.3">
      <c r="B19" s="14"/>
      <c r="C19" s="316" t="s">
        <v>76</v>
      </c>
      <c r="D19" s="114" t="s">
        <v>57</v>
      </c>
      <c r="E19" s="110"/>
      <c r="F19" s="110"/>
      <c r="G19" s="115"/>
      <c r="H19" s="108" t="s">
        <v>93</v>
      </c>
      <c r="I19" s="67"/>
      <c r="J19" s="68" t="s">
        <v>266</v>
      </c>
      <c r="K19" s="15"/>
    </row>
    <row r="20" spans="2:11" ht="31.2" x14ac:dyDescent="0.3">
      <c r="B20" s="14"/>
      <c r="C20" s="316" t="s">
        <v>77</v>
      </c>
      <c r="D20" s="114" t="s">
        <v>57</v>
      </c>
      <c r="E20" s="110"/>
      <c r="F20" s="110" t="s">
        <v>87</v>
      </c>
      <c r="G20" s="115"/>
      <c r="H20" s="108" t="s">
        <v>83</v>
      </c>
      <c r="I20" s="67"/>
      <c r="J20" s="68" t="s">
        <v>267</v>
      </c>
      <c r="K20" s="15"/>
    </row>
    <row r="21" spans="2:11" ht="31.8" thickBot="1" x14ac:dyDescent="0.35">
      <c r="B21" s="14"/>
      <c r="C21" s="317" t="s">
        <v>78</v>
      </c>
      <c r="D21" s="116" t="s">
        <v>57</v>
      </c>
      <c r="E21" s="117" t="s">
        <v>57</v>
      </c>
      <c r="F21" s="117"/>
      <c r="G21" s="118"/>
      <c r="H21" s="109" t="s">
        <v>86</v>
      </c>
      <c r="I21" s="69" t="s">
        <v>91</v>
      </c>
      <c r="J21" s="70" t="s">
        <v>92</v>
      </c>
      <c r="K21" s="15"/>
    </row>
    <row r="22" spans="2:11" x14ac:dyDescent="0.3">
      <c r="B22" s="14"/>
      <c r="C22" s="100"/>
      <c r="D22" s="98"/>
      <c r="E22" s="98"/>
      <c r="F22" s="98"/>
      <c r="G22" s="98"/>
      <c r="H22" s="99"/>
      <c r="I22" s="99"/>
      <c r="J22" s="99"/>
      <c r="K22" s="15"/>
    </row>
    <row r="23" spans="2:11" ht="21" x14ac:dyDescent="0.4">
      <c r="B23" s="54" t="s">
        <v>151</v>
      </c>
      <c r="C23" s="100"/>
      <c r="D23" s="98"/>
      <c r="E23" s="98"/>
      <c r="F23" s="98"/>
      <c r="G23" s="98"/>
      <c r="H23" s="99"/>
      <c r="I23" s="99"/>
      <c r="J23" s="99"/>
      <c r="K23" s="15"/>
    </row>
    <row r="24" spans="2:11" x14ac:dyDescent="0.3">
      <c r="B24" s="21" t="s">
        <v>33</v>
      </c>
      <c r="C24" s="101" t="s">
        <v>147</v>
      </c>
      <c r="D24" s="98"/>
      <c r="E24" s="98"/>
      <c r="F24" s="98"/>
      <c r="G24" s="98"/>
      <c r="H24" s="99"/>
      <c r="I24" s="99"/>
      <c r="J24" s="99"/>
      <c r="K24" s="15"/>
    </row>
    <row r="25" spans="2:11" x14ac:dyDescent="0.3">
      <c r="B25" s="21" t="s">
        <v>33</v>
      </c>
      <c r="C25" s="101" t="s">
        <v>148</v>
      </c>
      <c r="D25" s="98"/>
      <c r="E25" s="98"/>
      <c r="F25" s="98"/>
      <c r="G25" s="98"/>
      <c r="H25" s="99"/>
      <c r="I25" s="99"/>
      <c r="J25" s="99"/>
      <c r="K25" s="15"/>
    </row>
    <row r="26" spans="2:11" x14ac:dyDescent="0.3">
      <c r="B26" s="21"/>
      <c r="C26" s="101"/>
      <c r="D26" s="98"/>
      <c r="E26" s="98"/>
      <c r="F26" s="98"/>
      <c r="G26" s="98"/>
      <c r="H26" s="99"/>
      <c r="I26" s="99"/>
      <c r="J26" s="99"/>
      <c r="K26" s="15"/>
    </row>
    <row r="27" spans="2:11" x14ac:dyDescent="0.3">
      <c r="B27" s="21" t="s">
        <v>33</v>
      </c>
      <c r="C27" s="105" t="s">
        <v>282</v>
      </c>
      <c r="D27" s="98"/>
      <c r="E27" s="98"/>
      <c r="F27" s="98"/>
      <c r="G27" s="98"/>
      <c r="H27" s="99"/>
      <c r="I27" s="99"/>
      <c r="J27" s="99"/>
      <c r="K27" s="15"/>
    </row>
    <row r="28" spans="2:11" ht="16.2" thickBot="1" x14ac:dyDescent="0.35">
      <c r="B28" s="22"/>
      <c r="C28" s="102"/>
      <c r="D28" s="103"/>
      <c r="E28" s="103"/>
      <c r="F28" s="103"/>
      <c r="G28" s="103"/>
      <c r="H28" s="104"/>
      <c r="I28" s="104"/>
      <c r="J28" s="104"/>
      <c r="K28" s="24"/>
    </row>
    <row r="29" spans="2:11" x14ac:dyDescent="0.3">
      <c r="D29" s="72"/>
      <c r="E29" s="72"/>
      <c r="F29" s="72"/>
      <c r="G29" s="72"/>
    </row>
    <row r="30" spans="2:11" x14ac:dyDescent="0.3">
      <c r="D30" s="72"/>
      <c r="E30" s="72"/>
      <c r="F30" s="72"/>
      <c r="G30" s="72"/>
    </row>
  </sheetData>
  <mergeCells count="1">
    <mergeCell ref="B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F836-9FCC-42D9-B7D4-F5AB57D0707A}">
  <dimension ref="B1:AU83"/>
  <sheetViews>
    <sheetView zoomScaleNormal="100" workbookViewId="0">
      <selection activeCell="H27" sqref="H26:I27"/>
    </sheetView>
  </sheetViews>
  <sheetFormatPr defaultRowHeight="14.4" x14ac:dyDescent="0.3"/>
  <cols>
    <col min="1" max="1" width="2.88671875" customWidth="1"/>
    <col min="2" max="2" width="2.6640625" customWidth="1"/>
    <col min="3" max="3" width="23.88671875" customWidth="1"/>
    <col min="4" max="5" width="11.109375" customWidth="1"/>
    <col min="6" max="7" width="14.44140625" customWidth="1"/>
    <col min="8" max="10" width="2.88671875" customWidth="1"/>
    <col min="11" max="11" width="4.88671875" customWidth="1"/>
    <col min="12" max="14" width="8.88671875" customWidth="1"/>
    <col min="15" max="36" width="7.33203125" customWidth="1"/>
    <col min="37" max="39" width="8" customWidth="1"/>
    <col min="40" max="40" width="2.88671875" customWidth="1"/>
    <col min="41" max="43" width="9.109375" customWidth="1"/>
    <col min="44" max="44" width="21.5546875" hidden="1" customWidth="1"/>
  </cols>
  <sheetData>
    <row r="1" spans="2:47" ht="15" thickBot="1" x14ac:dyDescent="0.35"/>
    <row r="2" spans="2:47" s="123" customFormat="1" ht="31.8" thickBot="1" x14ac:dyDescent="0.35">
      <c r="B2" s="403" t="s">
        <v>229</v>
      </c>
      <c r="C2" s="404"/>
      <c r="D2" s="404"/>
      <c r="E2" s="404"/>
      <c r="F2" s="404"/>
      <c r="G2" s="404"/>
      <c r="H2" s="405"/>
      <c r="J2" s="403" t="s">
        <v>150</v>
      </c>
      <c r="K2" s="404"/>
      <c r="L2" s="404"/>
      <c r="M2" s="404"/>
      <c r="N2" s="404"/>
      <c r="O2" s="404"/>
      <c r="P2" s="404"/>
      <c r="Q2" s="404"/>
      <c r="R2" s="404"/>
      <c r="S2" s="404"/>
      <c r="T2" s="404"/>
      <c r="U2" s="404"/>
      <c r="V2" s="404"/>
      <c r="W2" s="404"/>
      <c r="X2" s="404"/>
      <c r="Y2" s="404"/>
      <c r="Z2" s="404"/>
      <c r="AA2" s="404"/>
      <c r="AB2" s="404"/>
      <c r="AC2" s="404"/>
      <c r="AD2" s="404"/>
      <c r="AE2" s="404"/>
      <c r="AF2" s="404"/>
      <c r="AG2" s="404"/>
      <c r="AH2" s="404"/>
      <c r="AI2" s="404"/>
      <c r="AJ2" s="404"/>
      <c r="AK2" s="404"/>
      <c r="AL2" s="404"/>
      <c r="AM2" s="404"/>
      <c r="AN2" s="405"/>
    </row>
    <row r="3" spans="2:47" ht="15" thickBot="1" x14ac:dyDescent="0.35">
      <c r="B3" s="11"/>
      <c r="C3" s="12"/>
      <c r="D3" s="12"/>
      <c r="E3" s="12"/>
      <c r="F3" s="12"/>
      <c r="G3" s="12"/>
      <c r="H3" s="13"/>
      <c r="J3" s="14"/>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5"/>
    </row>
    <row r="4" spans="2:47" ht="16.2" customHeight="1" thickBot="1" x14ac:dyDescent="0.45">
      <c r="B4" s="14"/>
      <c r="C4" s="246" t="s">
        <v>230</v>
      </c>
      <c r="D4" s="384" t="s">
        <v>231</v>
      </c>
      <c r="E4" s="385"/>
      <c r="F4" s="10"/>
      <c r="G4" s="10"/>
      <c r="H4" s="15"/>
      <c r="J4" s="54" t="s">
        <v>149</v>
      </c>
      <c r="K4" s="10"/>
      <c r="L4" s="10"/>
      <c r="M4" s="10"/>
      <c r="N4" s="10"/>
      <c r="O4" s="10"/>
      <c r="P4" s="10"/>
      <c r="Q4" s="10"/>
      <c r="R4" s="10"/>
      <c r="S4" s="10"/>
      <c r="T4" s="10"/>
      <c r="U4" s="10"/>
      <c r="V4" s="10"/>
      <c r="W4" s="10"/>
      <c r="X4" s="10"/>
      <c r="Y4" s="10"/>
      <c r="Z4" s="10"/>
      <c r="AA4" s="10"/>
      <c r="AB4" s="10"/>
      <c r="AC4" s="10"/>
      <c r="AD4" s="10"/>
      <c r="AE4" s="10"/>
      <c r="AF4" s="10"/>
      <c r="AG4" s="10"/>
      <c r="AH4" s="10"/>
      <c r="AI4" s="10"/>
      <c r="AJ4" s="10"/>
      <c r="AK4" s="400" t="str">
        <f>C7</f>
        <v>Before Period</v>
      </c>
      <c r="AL4" s="397" t="str">
        <f>C9</f>
        <v>After Period #1</v>
      </c>
      <c r="AM4" s="394" t="str">
        <f>C11</f>
        <v>After Period #2</v>
      </c>
      <c r="AN4" s="15"/>
    </row>
    <row r="5" spans="2:47" ht="15" customHeight="1" thickBot="1" x14ac:dyDescent="0.35">
      <c r="B5" s="14"/>
      <c r="C5" s="10"/>
      <c r="D5" s="10"/>
      <c r="E5" s="10"/>
      <c r="F5" s="10"/>
      <c r="G5" s="10"/>
      <c r="H5" s="15"/>
      <c r="J5" s="21" t="s">
        <v>33</v>
      </c>
      <c r="K5" s="10" t="s">
        <v>273</v>
      </c>
      <c r="L5" s="10"/>
      <c r="M5" s="10"/>
      <c r="N5" s="10"/>
      <c r="O5" s="10"/>
      <c r="P5" s="10"/>
      <c r="Q5" s="10"/>
      <c r="R5" s="10"/>
      <c r="S5" s="10"/>
      <c r="T5" s="10"/>
      <c r="U5" s="10"/>
      <c r="V5" s="10"/>
      <c r="W5" s="10"/>
      <c r="X5" s="10"/>
      <c r="Y5" s="10"/>
      <c r="Z5" s="10"/>
      <c r="AA5" s="10"/>
      <c r="AB5" s="10"/>
      <c r="AC5" s="10"/>
      <c r="AD5" s="10"/>
      <c r="AE5" s="10"/>
      <c r="AF5" s="10"/>
      <c r="AG5" s="10"/>
      <c r="AH5" s="10"/>
      <c r="AI5" s="10"/>
      <c r="AJ5" s="10"/>
      <c r="AK5" s="401"/>
      <c r="AL5" s="398"/>
      <c r="AM5" s="395"/>
      <c r="AN5" s="15"/>
    </row>
    <row r="6" spans="2:47" ht="15" thickBot="1" x14ac:dyDescent="0.35">
      <c r="B6" s="16"/>
      <c r="C6" s="258" t="s">
        <v>274</v>
      </c>
      <c r="D6" s="32" t="s">
        <v>29</v>
      </c>
      <c r="E6" s="33" t="s">
        <v>30</v>
      </c>
      <c r="F6" s="32" t="s">
        <v>31</v>
      </c>
      <c r="G6" s="33" t="s">
        <v>32</v>
      </c>
      <c r="H6" s="18"/>
      <c r="J6" s="21" t="s">
        <v>33</v>
      </c>
      <c r="K6" s="10" t="s">
        <v>158</v>
      </c>
      <c r="L6" s="10"/>
      <c r="M6" s="10"/>
      <c r="N6" s="10"/>
      <c r="O6" s="10"/>
      <c r="P6" s="10"/>
      <c r="Q6" s="10"/>
      <c r="R6" s="10"/>
      <c r="S6" s="10"/>
      <c r="T6" s="10"/>
      <c r="U6" s="10"/>
      <c r="V6" s="10"/>
      <c r="W6" s="10"/>
      <c r="X6" s="10"/>
      <c r="Y6" s="10"/>
      <c r="Z6" s="10"/>
      <c r="AA6" s="10"/>
      <c r="AB6" s="10"/>
      <c r="AC6" s="10"/>
      <c r="AD6" s="10"/>
      <c r="AE6" s="10"/>
      <c r="AF6" s="10"/>
      <c r="AG6" s="10"/>
      <c r="AH6" s="10"/>
      <c r="AI6" s="10"/>
      <c r="AJ6" s="10"/>
      <c r="AK6" s="402"/>
      <c r="AL6" s="399"/>
      <c r="AM6" s="396"/>
      <c r="AN6" s="15"/>
      <c r="AR6" s="209" t="s">
        <v>28</v>
      </c>
    </row>
    <row r="7" spans="2:47" s="1" customFormat="1" ht="15" customHeight="1" x14ac:dyDescent="0.3">
      <c r="B7" s="14"/>
      <c r="C7" s="193" t="str">
        <f>IF($D$4="Split After Period", "Before Period", "Before Period #1")</f>
        <v>Before Period</v>
      </c>
      <c r="D7" s="194">
        <v>41275</v>
      </c>
      <c r="E7" s="195">
        <v>43131</v>
      </c>
      <c r="F7" s="248">
        <f>ROUNDDOWN(AR7/12,0)</f>
        <v>5</v>
      </c>
      <c r="G7" s="249">
        <f>AR7-12*F7</f>
        <v>1</v>
      </c>
      <c r="H7" s="15"/>
      <c r="I7"/>
      <c r="J7" s="21" t="s">
        <v>33</v>
      </c>
      <c r="K7" s="10" t="s">
        <v>159</v>
      </c>
      <c r="L7" s="10"/>
      <c r="M7" s="10"/>
      <c r="N7" s="10"/>
      <c r="O7" s="10"/>
      <c r="P7" s="10"/>
      <c r="Q7" s="10"/>
      <c r="R7" s="10"/>
      <c r="S7" s="10"/>
      <c r="T7" s="10"/>
      <c r="U7" s="10"/>
      <c r="V7" s="10"/>
      <c r="W7" s="10"/>
      <c r="X7" s="10"/>
      <c r="Y7" s="10"/>
      <c r="Z7" s="10"/>
      <c r="AA7" s="10"/>
      <c r="AB7" s="10"/>
      <c r="AC7" s="10"/>
      <c r="AD7" s="10"/>
      <c r="AE7" s="10"/>
      <c r="AF7" s="10"/>
      <c r="AG7" s="357" t="s">
        <v>253</v>
      </c>
      <c r="AH7" s="358"/>
      <c r="AI7" s="358"/>
      <c r="AJ7" s="359"/>
      <c r="AK7" s="360">
        <v>2016</v>
      </c>
      <c r="AL7" s="361">
        <v>2018</v>
      </c>
      <c r="AM7" s="362">
        <v>2022</v>
      </c>
      <c r="AN7" s="15"/>
      <c r="AO7"/>
      <c r="AR7" s="206">
        <f>(YEAR(D8)-YEAR(D7))*12+MONTH(D8)-MONTH(D7)</f>
        <v>61</v>
      </c>
    </row>
    <row r="8" spans="2:47" ht="15" thickBot="1" x14ac:dyDescent="0.35">
      <c r="B8" s="14"/>
      <c r="C8" s="196" t="s">
        <v>232</v>
      </c>
      <c r="D8" s="197">
        <v>43132</v>
      </c>
      <c r="E8" s="198">
        <v>43220</v>
      </c>
      <c r="F8" s="250">
        <f t="shared" ref="F8:F11" si="0">ROUNDDOWN(AR8/12,0)</f>
        <v>0</v>
      </c>
      <c r="G8" s="251">
        <f>AR8-12*F8</f>
        <v>3</v>
      </c>
      <c r="H8" s="15"/>
      <c r="J8" s="21" t="s">
        <v>33</v>
      </c>
      <c r="K8" s="10" t="s">
        <v>157</v>
      </c>
      <c r="L8" s="10"/>
      <c r="M8" s="10"/>
      <c r="N8" s="10"/>
      <c r="O8" s="10"/>
      <c r="P8" s="10"/>
      <c r="Q8" s="10"/>
      <c r="R8" s="10"/>
      <c r="S8" s="10"/>
      <c r="T8" s="10"/>
      <c r="U8" s="10"/>
      <c r="V8" s="10"/>
      <c r="W8" s="10"/>
      <c r="X8" s="10"/>
      <c r="Y8" s="10"/>
      <c r="Z8" s="10"/>
      <c r="AA8" s="10"/>
      <c r="AB8" s="10"/>
      <c r="AC8" s="10"/>
      <c r="AD8" s="10"/>
      <c r="AE8" s="10"/>
      <c r="AF8" s="10"/>
      <c r="AG8" s="22" t="s">
        <v>255</v>
      </c>
      <c r="AH8" s="23"/>
      <c r="AI8" s="23"/>
      <c r="AJ8" s="24"/>
      <c r="AK8" s="319">
        <f>ROUND(HLOOKUP(AK7, $O$16:$AM$42, 27, 0), -2)</f>
        <v>12900</v>
      </c>
      <c r="AL8" s="320">
        <f t="shared" ref="AL8:AM8" si="1">ROUND(HLOOKUP(AL7, $O$16:$AM$42, 27, 0), -2)</f>
        <v>13500</v>
      </c>
      <c r="AM8" s="321">
        <f t="shared" si="1"/>
        <v>12900</v>
      </c>
      <c r="AN8" s="15"/>
      <c r="AR8" s="207">
        <f>(YEAR(D9)-YEAR(D8))*12+MONTH(D9)-MONTH(D8)</f>
        <v>3</v>
      </c>
      <c r="AS8" s="1"/>
      <c r="AT8" s="1"/>
      <c r="AU8" s="1"/>
    </row>
    <row r="9" spans="2:47" x14ac:dyDescent="0.3">
      <c r="B9" s="14"/>
      <c r="C9" s="199" t="str">
        <f>IF($D$4="Split After Period", "After Period #1", "Before Period #2")</f>
        <v>After Period #1</v>
      </c>
      <c r="D9" s="200">
        <v>43221</v>
      </c>
      <c r="E9" s="201">
        <v>44377</v>
      </c>
      <c r="F9" s="250">
        <f t="shared" si="0"/>
        <v>3</v>
      </c>
      <c r="G9" s="251">
        <f>AR9-12*F9</f>
        <v>2</v>
      </c>
      <c r="H9" s="15"/>
      <c r="J9" s="21" t="s">
        <v>33</v>
      </c>
      <c r="K9" s="10" t="s">
        <v>143</v>
      </c>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247"/>
      <c r="AM9" s="10"/>
      <c r="AN9" s="15"/>
      <c r="AR9" s="207">
        <f>(YEAR(D10)-YEAR(D9))*12+MONTH(D10)-MONTH(D9)</f>
        <v>38</v>
      </c>
      <c r="AS9" s="1"/>
      <c r="AT9" s="1"/>
      <c r="AU9" s="1"/>
    </row>
    <row r="10" spans="2:47" x14ac:dyDescent="0.3">
      <c r="B10" s="14"/>
      <c r="C10" s="199" t="s">
        <v>233</v>
      </c>
      <c r="D10" s="200">
        <v>44378</v>
      </c>
      <c r="E10" s="201">
        <v>44469</v>
      </c>
      <c r="F10" s="250">
        <f t="shared" si="0"/>
        <v>0</v>
      </c>
      <c r="G10" s="251">
        <f>AR10-12*F10</f>
        <v>3</v>
      </c>
      <c r="H10" s="15"/>
      <c r="J10" s="21" t="s">
        <v>33</v>
      </c>
      <c r="K10" s="10" t="s">
        <v>140</v>
      </c>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247"/>
      <c r="AM10" s="10"/>
      <c r="AN10" s="15"/>
      <c r="AR10" s="207">
        <f>(YEAR(D11)-YEAR(D10))*12+MONTH(D11)-MONTH(D10)</f>
        <v>3</v>
      </c>
      <c r="AS10" s="1"/>
      <c r="AT10" s="1"/>
      <c r="AU10" s="1"/>
    </row>
    <row r="11" spans="2:47" ht="15" thickBot="1" x14ac:dyDescent="0.35">
      <c r="B11" s="14"/>
      <c r="C11" s="202" t="str">
        <f>IF($D$4="Split After Period", "After Period #2", "After Period")</f>
        <v>After Period #2</v>
      </c>
      <c r="D11" s="203">
        <v>44470</v>
      </c>
      <c r="E11" s="204">
        <v>45169</v>
      </c>
      <c r="F11" s="252">
        <f t="shared" si="0"/>
        <v>1</v>
      </c>
      <c r="G11" s="253">
        <f>AR11-12*F11</f>
        <v>11</v>
      </c>
      <c r="H11" s="15"/>
      <c r="J11" s="21" t="s">
        <v>33</v>
      </c>
      <c r="K11" s="34" t="s">
        <v>141</v>
      </c>
      <c r="L11" s="31"/>
      <c r="M11" s="31"/>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247"/>
      <c r="AM11" s="10"/>
      <c r="AN11" s="15"/>
      <c r="AR11" s="208">
        <f>(YEAR(E11+1)-YEAR(D11))*12+MONTH(E11+1)-MONTH(D11)</f>
        <v>23</v>
      </c>
      <c r="AS11" s="1"/>
      <c r="AT11" s="1"/>
      <c r="AU11" s="1"/>
    </row>
    <row r="12" spans="2:47" ht="15" customHeight="1" x14ac:dyDescent="0.3">
      <c r="B12" s="14"/>
      <c r="C12" s="10"/>
      <c r="D12" s="20"/>
      <c r="E12" s="20"/>
      <c r="F12" s="10"/>
      <c r="G12" s="10"/>
      <c r="H12" s="15"/>
      <c r="J12" s="21" t="s">
        <v>33</v>
      </c>
      <c r="K12" s="318" t="s">
        <v>283</v>
      </c>
      <c r="L12" s="31"/>
      <c r="M12" s="31"/>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247"/>
      <c r="AM12" s="10"/>
      <c r="AN12" s="15"/>
      <c r="AS12" s="1"/>
      <c r="AT12" s="1"/>
      <c r="AU12" s="1"/>
    </row>
    <row r="13" spans="2:47" ht="18.600000000000001" thickBot="1" x14ac:dyDescent="0.4">
      <c r="B13" s="205" t="s">
        <v>234</v>
      </c>
      <c r="C13" s="10"/>
      <c r="D13" s="10"/>
      <c r="E13" s="10"/>
      <c r="F13" s="10"/>
      <c r="G13" s="10"/>
      <c r="H13" s="15"/>
      <c r="J13" s="14"/>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5"/>
    </row>
    <row r="14" spans="2:47" ht="15" customHeight="1" x14ac:dyDescent="0.3">
      <c r="B14" s="21" t="s">
        <v>33</v>
      </c>
      <c r="C14" s="386" t="s">
        <v>272</v>
      </c>
      <c r="D14" s="386"/>
      <c r="E14" s="386"/>
      <c r="F14" s="386"/>
      <c r="G14" s="386"/>
      <c r="H14" s="15"/>
      <c r="J14" s="14"/>
      <c r="K14" s="406" t="s">
        <v>47</v>
      </c>
      <c r="L14" s="407"/>
      <c r="M14" s="407"/>
      <c r="N14" s="408"/>
      <c r="O14" s="412" t="s">
        <v>254</v>
      </c>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3"/>
      <c r="AN14" s="15"/>
    </row>
    <row r="15" spans="2:47" ht="15" customHeight="1" thickBot="1" x14ac:dyDescent="0.35">
      <c r="B15" s="21" t="s">
        <v>33</v>
      </c>
      <c r="C15" s="387" t="s">
        <v>271</v>
      </c>
      <c r="D15" s="387"/>
      <c r="E15" s="387"/>
      <c r="F15" s="387"/>
      <c r="G15" s="387"/>
      <c r="H15" s="15"/>
      <c r="J15" s="14"/>
      <c r="K15" s="409"/>
      <c r="L15" s="410"/>
      <c r="M15" s="410"/>
      <c r="N15" s="411"/>
      <c r="O15" s="414"/>
      <c r="P15" s="414"/>
      <c r="Q15" s="414"/>
      <c r="R15" s="414"/>
      <c r="S15" s="414"/>
      <c r="T15" s="414"/>
      <c r="U15" s="414"/>
      <c r="V15" s="414"/>
      <c r="W15" s="414"/>
      <c r="X15" s="414"/>
      <c r="Y15" s="414"/>
      <c r="Z15" s="414"/>
      <c r="AA15" s="414"/>
      <c r="AB15" s="414"/>
      <c r="AC15" s="414"/>
      <c r="AD15" s="414"/>
      <c r="AE15" s="414"/>
      <c r="AF15" s="414"/>
      <c r="AG15" s="414"/>
      <c r="AH15" s="414"/>
      <c r="AI15" s="414"/>
      <c r="AJ15" s="414"/>
      <c r="AK15" s="414"/>
      <c r="AL15" s="414"/>
      <c r="AM15" s="415"/>
      <c r="AN15" s="15"/>
    </row>
    <row r="16" spans="2:47" ht="14.4" customHeight="1" thickBot="1" x14ac:dyDescent="0.35">
      <c r="B16" s="21" t="s">
        <v>33</v>
      </c>
      <c r="C16" s="387" t="s">
        <v>34</v>
      </c>
      <c r="D16" s="387"/>
      <c r="E16" s="387"/>
      <c r="F16" s="387"/>
      <c r="G16" s="387"/>
      <c r="H16" s="15"/>
      <c r="I16" s="1"/>
      <c r="J16" s="14"/>
      <c r="K16" s="38" t="s">
        <v>45</v>
      </c>
      <c r="L16" s="39" t="s">
        <v>41</v>
      </c>
      <c r="M16" s="40" t="s">
        <v>42</v>
      </c>
      <c r="N16" s="119" t="s">
        <v>43</v>
      </c>
      <c r="O16" s="40">
        <v>2006</v>
      </c>
      <c r="P16" s="40">
        <v>2007</v>
      </c>
      <c r="Q16" s="40">
        <v>2008</v>
      </c>
      <c r="R16" s="40">
        <v>2009</v>
      </c>
      <c r="S16" s="40">
        <v>2010</v>
      </c>
      <c r="T16" s="40">
        <v>2011</v>
      </c>
      <c r="U16" s="40">
        <v>2012</v>
      </c>
      <c r="V16" s="40">
        <v>2013</v>
      </c>
      <c r="W16" s="40">
        <v>2014</v>
      </c>
      <c r="X16" s="40">
        <v>2015</v>
      </c>
      <c r="Y16" s="40">
        <v>2016</v>
      </c>
      <c r="Z16" s="40">
        <v>2017</v>
      </c>
      <c r="AA16" s="40">
        <v>2018</v>
      </c>
      <c r="AB16" s="40">
        <v>2019</v>
      </c>
      <c r="AC16" s="40">
        <v>2020</v>
      </c>
      <c r="AD16" s="40">
        <v>2021</v>
      </c>
      <c r="AE16" s="40">
        <v>2022</v>
      </c>
      <c r="AF16" s="40">
        <v>2023</v>
      </c>
      <c r="AG16" s="40">
        <v>2024</v>
      </c>
      <c r="AH16" s="40">
        <v>2025</v>
      </c>
      <c r="AI16" s="40">
        <v>2026</v>
      </c>
      <c r="AJ16" s="40">
        <v>2027</v>
      </c>
      <c r="AK16" s="40">
        <v>2028</v>
      </c>
      <c r="AL16" s="40">
        <v>2029</v>
      </c>
      <c r="AM16" s="40">
        <v>2030</v>
      </c>
      <c r="AN16" s="15"/>
      <c r="AO16" s="1"/>
    </row>
    <row r="17" spans="2:40" x14ac:dyDescent="0.3">
      <c r="B17" s="21"/>
      <c r="C17" s="387"/>
      <c r="D17" s="387"/>
      <c r="E17" s="387"/>
      <c r="F17" s="387"/>
      <c r="G17" s="387"/>
      <c r="H17" s="15"/>
      <c r="I17" s="19"/>
      <c r="J17" s="14"/>
      <c r="K17" s="41">
        <v>1</v>
      </c>
      <c r="L17" s="37">
        <v>0.55800000000000005</v>
      </c>
      <c r="M17" s="37">
        <v>1.32</v>
      </c>
      <c r="N17" s="254">
        <f>ABS(M17-L17)</f>
        <v>0.76200000000000001</v>
      </c>
      <c r="O17" s="53"/>
      <c r="P17" s="53"/>
      <c r="Q17" s="53"/>
      <c r="R17" s="73"/>
      <c r="S17" s="53"/>
      <c r="T17" s="53"/>
      <c r="U17" s="53"/>
      <c r="V17" s="49">
        <f>MROUND(11000*1.03^(2013-2012),100)</f>
        <v>11300</v>
      </c>
      <c r="W17" s="49">
        <f>MROUND(11000*1.03^(2014-2012),100)</f>
        <v>11700</v>
      </c>
      <c r="X17" s="49">
        <f>MROUND(11000*1.03^(2015-2012),100)</f>
        <v>12000</v>
      </c>
      <c r="Y17" s="53">
        <v>12000</v>
      </c>
      <c r="Z17" s="49">
        <f>AVERAGE(Y17,AA17)</f>
        <v>12500</v>
      </c>
      <c r="AA17" s="53">
        <v>13000</v>
      </c>
      <c r="AB17" s="49">
        <f>MROUND($AA$17*1.03^(AB16-$AA$16),100)</f>
        <v>13400</v>
      </c>
      <c r="AC17" s="49">
        <f t="shared" ref="AC17:AD17" si="2">MROUND($AA$17*1.03^(AC16-$AA$16),100)</f>
        <v>13800</v>
      </c>
      <c r="AD17" s="49">
        <f t="shared" si="2"/>
        <v>14200</v>
      </c>
      <c r="AE17" s="53">
        <v>12000</v>
      </c>
      <c r="AF17" s="49">
        <f>MROUND(AE17*1.03^(AF16-AE16),100)</f>
        <v>12400</v>
      </c>
      <c r="AG17" s="73"/>
      <c r="AH17" s="73"/>
      <c r="AI17" s="49"/>
      <c r="AJ17" s="73"/>
      <c r="AK17" s="53"/>
      <c r="AL17" s="53"/>
      <c r="AM17" s="73"/>
      <c r="AN17" s="15"/>
    </row>
    <row r="18" spans="2:40" ht="14.4" customHeight="1" x14ac:dyDescent="0.3">
      <c r="B18" s="21"/>
      <c r="C18" s="387"/>
      <c r="D18" s="387"/>
      <c r="E18" s="387"/>
      <c r="F18" s="387"/>
      <c r="G18" s="387"/>
      <c r="H18" s="15"/>
      <c r="J18" s="14"/>
      <c r="K18" s="42">
        <v>2</v>
      </c>
      <c r="L18" s="35">
        <v>1.32</v>
      </c>
      <c r="M18" s="35">
        <v>2.04</v>
      </c>
      <c r="N18" s="251">
        <f>IF(ABS(M18-L18) = 0, "", ABS(M18-L18))</f>
        <v>0.72</v>
      </c>
      <c r="O18" s="47"/>
      <c r="P18" s="47"/>
      <c r="Q18" s="50"/>
      <c r="R18" s="52"/>
      <c r="S18" s="52"/>
      <c r="T18" s="52"/>
      <c r="U18" s="52"/>
      <c r="V18" s="50">
        <f>AVERAGE(11000,W18)</f>
        <v>11000</v>
      </c>
      <c r="W18" s="52">
        <v>11000</v>
      </c>
      <c r="X18" s="50">
        <f>AVERAGE(W18,Y18)</f>
        <v>11500</v>
      </c>
      <c r="Y18" s="52">
        <v>12000</v>
      </c>
      <c r="Z18" s="50">
        <f>AVERAGE(Y18,AA18)</f>
        <v>12500</v>
      </c>
      <c r="AA18" s="52">
        <v>13000</v>
      </c>
      <c r="AB18" s="50">
        <f>MROUND($AA$18*1.03^(AB16-$AA$16),100)</f>
        <v>13400</v>
      </c>
      <c r="AC18" s="50">
        <f t="shared" ref="AC18:AD18" si="3">MROUND($AA$18*1.03^(AC16-$AA$16),100)</f>
        <v>13800</v>
      </c>
      <c r="AD18" s="50">
        <f t="shared" si="3"/>
        <v>14200</v>
      </c>
      <c r="AE18" s="52">
        <v>12500</v>
      </c>
      <c r="AF18" s="50">
        <f>MROUND(AE18*1.03^(AF16-AE16),100)</f>
        <v>12900</v>
      </c>
      <c r="AG18" s="47"/>
      <c r="AH18" s="47"/>
      <c r="AI18" s="50"/>
      <c r="AJ18" s="47"/>
      <c r="AK18" s="52"/>
      <c r="AL18" s="52"/>
      <c r="AM18" s="47"/>
      <c r="AN18" s="15"/>
    </row>
    <row r="19" spans="2:40" ht="15" thickBot="1" x14ac:dyDescent="0.35">
      <c r="B19" s="22"/>
      <c r="C19" s="23"/>
      <c r="D19" s="23"/>
      <c r="E19" s="23"/>
      <c r="F19" s="23"/>
      <c r="G19" s="23"/>
      <c r="H19" s="24"/>
      <c r="J19" s="16"/>
      <c r="K19" s="43">
        <v>3</v>
      </c>
      <c r="L19" s="36">
        <v>2.04</v>
      </c>
      <c r="M19" s="36">
        <v>2.46</v>
      </c>
      <c r="N19" s="251">
        <f t="shared" ref="N19:N41" si="4">IF(ABS(M19-L19) = 0, "", ABS(M19-L19))</f>
        <v>0.41999999999999993</v>
      </c>
      <c r="O19" s="47"/>
      <c r="P19" s="47"/>
      <c r="Q19" s="52"/>
      <c r="R19" s="52"/>
      <c r="S19" s="52"/>
      <c r="T19" s="52"/>
      <c r="U19" s="52"/>
      <c r="V19" s="50">
        <f>AVERAGE(12000,W19)</f>
        <v>12500</v>
      </c>
      <c r="W19" s="52">
        <v>13000</v>
      </c>
      <c r="X19" s="50">
        <f>AVERAGE(W19,Y19)</f>
        <v>13500</v>
      </c>
      <c r="Y19" s="52">
        <v>14000</v>
      </c>
      <c r="Z19" s="50">
        <f>MROUND(AVERAGE(Y19,AA19),100)</f>
        <v>14300</v>
      </c>
      <c r="AA19" s="52">
        <v>14500</v>
      </c>
      <c r="AB19" s="50">
        <f>MROUND($AA$19*1.03^(AB16-$AA$16),100)</f>
        <v>14900</v>
      </c>
      <c r="AC19" s="53">
        <v>13000</v>
      </c>
      <c r="AD19" s="50">
        <f>MROUND($AA$19*1.03^(AD16-$AA$16),100)</f>
        <v>15800</v>
      </c>
      <c r="AE19" s="52">
        <v>14000</v>
      </c>
      <c r="AF19" s="50">
        <f>MROUND(AE19*1.03^(AF16-AE16),100)</f>
        <v>14400</v>
      </c>
      <c r="AG19" s="52"/>
      <c r="AH19" s="52"/>
      <c r="AI19" s="52"/>
      <c r="AJ19" s="52"/>
      <c r="AK19" s="52"/>
      <c r="AL19" s="52"/>
      <c r="AM19" s="47"/>
      <c r="AN19" s="18"/>
    </row>
    <row r="20" spans="2:40" ht="15" thickBot="1" x14ac:dyDescent="0.35">
      <c r="J20" s="28"/>
      <c r="K20" s="42">
        <v>4</v>
      </c>
      <c r="L20" s="35">
        <v>2.46</v>
      </c>
      <c r="M20" s="35">
        <v>2.8959999999999999</v>
      </c>
      <c r="N20" s="251">
        <f t="shared" si="4"/>
        <v>0.43599999999999994</v>
      </c>
      <c r="O20" s="47"/>
      <c r="P20" s="47"/>
      <c r="Q20" s="52"/>
      <c r="R20" s="52"/>
      <c r="S20" s="52"/>
      <c r="T20" s="52"/>
      <c r="U20" s="52"/>
      <c r="V20" s="50">
        <f>AVERAGE(12000,W20)</f>
        <v>12500</v>
      </c>
      <c r="W20" s="52">
        <v>13000</v>
      </c>
      <c r="X20" s="50">
        <f>AVERAGE(W20,Y20)</f>
        <v>14000</v>
      </c>
      <c r="Y20" s="52">
        <v>15000</v>
      </c>
      <c r="Z20" s="50">
        <f>MROUND(AVERAGE(Y20,AA20),100)</f>
        <v>14800</v>
      </c>
      <c r="AA20" s="52">
        <v>14500</v>
      </c>
      <c r="AB20" s="50">
        <f>MROUND($AA$20*1.03^(AB16-$AA$16),100)</f>
        <v>14900</v>
      </c>
      <c r="AC20" s="50">
        <f t="shared" ref="AC20:AD20" si="5">MROUND($AA$20*1.03^(AC16-$AA$16),100)</f>
        <v>15400</v>
      </c>
      <c r="AD20" s="50">
        <f t="shared" si="5"/>
        <v>15800</v>
      </c>
      <c r="AE20" s="52">
        <v>14000</v>
      </c>
      <c r="AF20" s="50">
        <f>MROUND(AE20*1.03^(AF16-AE16),100)</f>
        <v>14400</v>
      </c>
      <c r="AG20" s="52"/>
      <c r="AH20" s="52"/>
      <c r="AI20" s="52"/>
      <c r="AJ20" s="52"/>
      <c r="AK20" s="52"/>
      <c r="AL20" s="52"/>
      <c r="AM20" s="47"/>
      <c r="AN20" s="15"/>
    </row>
    <row r="21" spans="2:40" ht="15" thickBot="1" x14ac:dyDescent="0.35">
      <c r="B21" s="388" t="s">
        <v>268</v>
      </c>
      <c r="C21" s="389"/>
      <c r="J21" s="14"/>
      <c r="K21" s="42">
        <v>5</v>
      </c>
      <c r="L21" s="35"/>
      <c r="M21" s="35"/>
      <c r="N21" s="251" t="str">
        <f t="shared" si="4"/>
        <v/>
      </c>
      <c r="O21" s="47"/>
      <c r="P21" s="47"/>
      <c r="Q21" s="52"/>
      <c r="R21" s="52"/>
      <c r="S21" s="52"/>
      <c r="T21" s="52"/>
      <c r="U21" s="52"/>
      <c r="V21" s="52"/>
      <c r="W21" s="52"/>
      <c r="X21" s="52"/>
      <c r="Y21" s="52"/>
      <c r="Z21" s="52"/>
      <c r="AA21" s="52"/>
      <c r="AB21" s="52"/>
      <c r="AC21" s="52"/>
      <c r="AD21" s="52"/>
      <c r="AE21" s="52"/>
      <c r="AF21" s="52"/>
      <c r="AG21" s="52"/>
      <c r="AH21" s="52"/>
      <c r="AI21" s="52"/>
      <c r="AJ21" s="52"/>
      <c r="AK21" s="52"/>
      <c r="AL21" s="52"/>
      <c r="AM21" s="47"/>
      <c r="AN21" s="15"/>
    </row>
    <row r="22" spans="2:40" x14ac:dyDescent="0.3">
      <c r="B22" s="390" t="s">
        <v>269</v>
      </c>
      <c r="C22" s="391"/>
      <c r="J22" s="14"/>
      <c r="K22" s="43">
        <v>6</v>
      </c>
      <c r="L22" s="35"/>
      <c r="M22" s="35"/>
      <c r="N22" s="251" t="str">
        <f t="shared" si="4"/>
        <v/>
      </c>
      <c r="O22" s="47"/>
      <c r="P22" s="47"/>
      <c r="Q22" s="52"/>
      <c r="R22" s="52"/>
      <c r="S22" s="52"/>
      <c r="T22" s="52"/>
      <c r="U22" s="52"/>
      <c r="V22" s="52"/>
      <c r="W22" s="52"/>
      <c r="X22" s="52"/>
      <c r="Y22" s="52"/>
      <c r="Z22" s="52"/>
      <c r="AA22" s="52"/>
      <c r="AB22" s="52"/>
      <c r="AC22" s="52"/>
      <c r="AD22" s="52"/>
      <c r="AE22" s="52"/>
      <c r="AF22" s="52"/>
      <c r="AG22" s="52"/>
      <c r="AH22" s="52"/>
      <c r="AI22" s="52"/>
      <c r="AJ22" s="52"/>
      <c r="AK22" s="52"/>
      <c r="AL22" s="52"/>
      <c r="AM22" s="47"/>
      <c r="AN22" s="15"/>
    </row>
    <row r="23" spans="2:40" ht="15" thickBot="1" x14ac:dyDescent="0.35">
      <c r="B23" s="392" t="s">
        <v>270</v>
      </c>
      <c r="C23" s="393"/>
      <c r="J23" s="14"/>
      <c r="K23" s="42">
        <v>7</v>
      </c>
      <c r="L23" s="35"/>
      <c r="M23" s="35"/>
      <c r="N23" s="251" t="str">
        <f t="shared" si="4"/>
        <v/>
      </c>
      <c r="O23" s="47"/>
      <c r="P23" s="47"/>
      <c r="Q23" s="52"/>
      <c r="R23" s="52"/>
      <c r="S23" s="52"/>
      <c r="T23" s="52"/>
      <c r="U23" s="52"/>
      <c r="V23" s="52"/>
      <c r="W23" s="52"/>
      <c r="X23" s="52"/>
      <c r="Y23" s="52"/>
      <c r="Z23" s="52"/>
      <c r="AA23" s="52"/>
      <c r="AB23" s="52"/>
      <c r="AC23" s="52"/>
      <c r="AD23" s="52"/>
      <c r="AE23" s="52"/>
      <c r="AF23" s="52"/>
      <c r="AG23" s="52"/>
      <c r="AH23" s="52"/>
      <c r="AI23" s="52"/>
      <c r="AJ23" s="52"/>
      <c r="AK23" s="52"/>
      <c r="AL23" s="52"/>
      <c r="AM23" s="47"/>
      <c r="AN23" s="15"/>
    </row>
    <row r="24" spans="2:40" x14ac:dyDescent="0.3">
      <c r="J24" s="14"/>
      <c r="K24" s="42">
        <v>8</v>
      </c>
      <c r="L24" s="35"/>
      <c r="M24" s="35"/>
      <c r="N24" s="251" t="str">
        <f t="shared" si="4"/>
        <v/>
      </c>
      <c r="O24" s="47"/>
      <c r="P24" s="47"/>
      <c r="Q24" s="52"/>
      <c r="R24" s="52"/>
      <c r="S24" s="52"/>
      <c r="T24" s="52"/>
      <c r="U24" s="52"/>
      <c r="V24" s="52"/>
      <c r="W24" s="52"/>
      <c r="X24" s="52"/>
      <c r="Y24" s="52"/>
      <c r="Z24" s="52"/>
      <c r="AA24" s="52"/>
      <c r="AB24" s="52"/>
      <c r="AC24" s="52"/>
      <c r="AD24" s="52"/>
      <c r="AE24" s="52"/>
      <c r="AF24" s="52"/>
      <c r="AG24" s="52"/>
      <c r="AH24" s="52"/>
      <c r="AI24" s="52"/>
      <c r="AJ24" s="52"/>
      <c r="AK24" s="52"/>
      <c r="AL24" s="52"/>
      <c r="AM24" s="47"/>
      <c r="AN24" s="15"/>
    </row>
    <row r="25" spans="2:40" x14ac:dyDescent="0.3">
      <c r="J25" s="14"/>
      <c r="K25" s="43">
        <v>9</v>
      </c>
      <c r="L25" s="35"/>
      <c r="M25" s="35"/>
      <c r="N25" s="251" t="str">
        <f t="shared" si="4"/>
        <v/>
      </c>
      <c r="O25" s="47"/>
      <c r="P25" s="47"/>
      <c r="Q25" s="52"/>
      <c r="R25" s="52"/>
      <c r="S25" s="52"/>
      <c r="T25" s="52"/>
      <c r="U25" s="52"/>
      <c r="V25" s="52"/>
      <c r="W25" s="52"/>
      <c r="X25" s="52"/>
      <c r="Y25" s="52"/>
      <c r="Z25" s="52"/>
      <c r="AA25" s="52"/>
      <c r="AB25" s="52"/>
      <c r="AC25" s="52"/>
      <c r="AD25" s="52"/>
      <c r="AE25" s="52"/>
      <c r="AF25" s="52"/>
      <c r="AG25" s="52"/>
      <c r="AH25" s="52"/>
      <c r="AI25" s="52"/>
      <c r="AJ25" s="52"/>
      <c r="AK25" s="52"/>
      <c r="AL25" s="52"/>
      <c r="AM25" s="47"/>
      <c r="AN25" s="15"/>
    </row>
    <row r="26" spans="2:40" x14ac:dyDescent="0.3">
      <c r="J26" s="14"/>
      <c r="K26" s="42">
        <v>10</v>
      </c>
      <c r="L26" s="35"/>
      <c r="M26" s="35"/>
      <c r="N26" s="251" t="str">
        <f t="shared" si="4"/>
        <v/>
      </c>
      <c r="O26" s="47"/>
      <c r="P26" s="47"/>
      <c r="Q26" s="52"/>
      <c r="R26" s="52"/>
      <c r="S26" s="52"/>
      <c r="T26" s="52"/>
      <c r="U26" s="52"/>
      <c r="V26" s="52"/>
      <c r="W26" s="52"/>
      <c r="X26" s="52"/>
      <c r="Y26" s="52"/>
      <c r="Z26" s="52"/>
      <c r="AA26" s="52"/>
      <c r="AB26" s="52"/>
      <c r="AC26" s="52"/>
      <c r="AD26" s="52"/>
      <c r="AE26" s="52"/>
      <c r="AF26" s="52"/>
      <c r="AG26" s="52"/>
      <c r="AH26" s="52"/>
      <c r="AI26" s="52"/>
      <c r="AJ26" s="52"/>
      <c r="AK26" s="52"/>
      <c r="AL26" s="52"/>
      <c r="AM26" s="47"/>
      <c r="AN26" s="15"/>
    </row>
    <row r="27" spans="2:40" x14ac:dyDescent="0.3">
      <c r="J27" s="14"/>
      <c r="K27" s="42">
        <v>11</v>
      </c>
      <c r="L27" s="35"/>
      <c r="M27" s="35"/>
      <c r="N27" s="251" t="str">
        <f t="shared" si="4"/>
        <v/>
      </c>
      <c r="O27" s="47"/>
      <c r="P27" s="47"/>
      <c r="Q27" s="52"/>
      <c r="R27" s="52"/>
      <c r="S27" s="52"/>
      <c r="T27" s="52"/>
      <c r="U27" s="52"/>
      <c r="V27" s="52"/>
      <c r="W27" s="52"/>
      <c r="X27" s="52"/>
      <c r="Y27" s="52"/>
      <c r="Z27" s="52"/>
      <c r="AA27" s="52"/>
      <c r="AB27" s="52"/>
      <c r="AC27" s="52"/>
      <c r="AD27" s="52"/>
      <c r="AE27" s="52"/>
      <c r="AF27" s="52"/>
      <c r="AG27" s="52"/>
      <c r="AH27" s="52"/>
      <c r="AI27" s="52"/>
      <c r="AJ27" s="52"/>
      <c r="AK27" s="52"/>
      <c r="AL27" s="52"/>
      <c r="AM27" s="47"/>
      <c r="AN27" s="15"/>
    </row>
    <row r="28" spans="2:40" x14ac:dyDescent="0.3">
      <c r="J28" s="14"/>
      <c r="K28" s="43">
        <v>12</v>
      </c>
      <c r="L28" s="35"/>
      <c r="M28" s="35"/>
      <c r="N28" s="251" t="str">
        <f t="shared" si="4"/>
        <v/>
      </c>
      <c r="O28" s="47"/>
      <c r="P28" s="47"/>
      <c r="Q28" s="52"/>
      <c r="R28" s="52"/>
      <c r="S28" s="52"/>
      <c r="T28" s="52"/>
      <c r="U28" s="52"/>
      <c r="V28" s="52"/>
      <c r="W28" s="52"/>
      <c r="X28" s="52"/>
      <c r="Y28" s="52"/>
      <c r="Z28" s="52"/>
      <c r="AA28" s="52"/>
      <c r="AB28" s="52"/>
      <c r="AC28" s="52"/>
      <c r="AD28" s="52"/>
      <c r="AE28" s="52"/>
      <c r="AF28" s="52"/>
      <c r="AG28" s="52"/>
      <c r="AH28" s="52"/>
      <c r="AI28" s="52"/>
      <c r="AJ28" s="52"/>
      <c r="AK28" s="52"/>
      <c r="AL28" s="52"/>
      <c r="AM28" s="47"/>
      <c r="AN28" s="15"/>
    </row>
    <row r="29" spans="2:40" ht="15" customHeight="1" x14ac:dyDescent="0.3">
      <c r="J29" s="14"/>
      <c r="K29" s="42">
        <v>13</v>
      </c>
      <c r="L29" s="35"/>
      <c r="M29" s="35"/>
      <c r="N29" s="251" t="str">
        <f t="shared" si="4"/>
        <v/>
      </c>
      <c r="O29" s="47"/>
      <c r="P29" s="47"/>
      <c r="Q29" s="52"/>
      <c r="R29" s="52"/>
      <c r="S29" s="52"/>
      <c r="T29" s="52"/>
      <c r="U29" s="52"/>
      <c r="V29" s="52"/>
      <c r="W29" s="52"/>
      <c r="X29" s="52"/>
      <c r="Y29" s="52"/>
      <c r="Z29" s="52"/>
      <c r="AA29" s="52"/>
      <c r="AB29" s="52"/>
      <c r="AC29" s="52"/>
      <c r="AD29" s="52"/>
      <c r="AE29" s="52"/>
      <c r="AF29" s="52"/>
      <c r="AG29" s="52"/>
      <c r="AH29" s="52"/>
      <c r="AI29" s="52"/>
      <c r="AJ29" s="52"/>
      <c r="AK29" s="52"/>
      <c r="AL29" s="52"/>
      <c r="AM29" s="47"/>
      <c r="AN29" s="15"/>
    </row>
    <row r="30" spans="2:40" x14ac:dyDescent="0.3">
      <c r="J30" s="14"/>
      <c r="K30" s="42">
        <v>14</v>
      </c>
      <c r="L30" s="35"/>
      <c r="M30" s="35"/>
      <c r="N30" s="251" t="str">
        <f t="shared" si="4"/>
        <v/>
      </c>
      <c r="O30" s="47"/>
      <c r="P30" s="47"/>
      <c r="Q30" s="52"/>
      <c r="R30" s="52"/>
      <c r="S30" s="52"/>
      <c r="T30" s="52"/>
      <c r="U30" s="52"/>
      <c r="V30" s="52"/>
      <c r="W30" s="52"/>
      <c r="X30" s="52"/>
      <c r="Y30" s="52"/>
      <c r="Z30" s="52"/>
      <c r="AA30" s="52"/>
      <c r="AB30" s="52"/>
      <c r="AC30" s="52"/>
      <c r="AD30" s="52"/>
      <c r="AE30" s="52"/>
      <c r="AF30" s="52"/>
      <c r="AG30" s="52"/>
      <c r="AH30" s="52"/>
      <c r="AI30" s="52"/>
      <c r="AJ30" s="52"/>
      <c r="AK30" s="52"/>
      <c r="AL30" s="52"/>
      <c r="AM30" s="47"/>
      <c r="AN30" s="15"/>
    </row>
    <row r="31" spans="2:40" x14ac:dyDescent="0.3">
      <c r="J31" s="14"/>
      <c r="K31" s="43">
        <v>15</v>
      </c>
      <c r="L31" s="35"/>
      <c r="M31" s="35"/>
      <c r="N31" s="251" t="str">
        <f t="shared" si="4"/>
        <v/>
      </c>
      <c r="O31" s="47"/>
      <c r="P31" s="47"/>
      <c r="Q31" s="52"/>
      <c r="R31" s="52"/>
      <c r="S31" s="52"/>
      <c r="T31" s="52"/>
      <c r="U31" s="52"/>
      <c r="V31" s="52"/>
      <c r="W31" s="52"/>
      <c r="X31" s="52"/>
      <c r="Y31" s="52"/>
      <c r="Z31" s="52"/>
      <c r="AA31" s="52"/>
      <c r="AB31" s="52"/>
      <c r="AC31" s="52"/>
      <c r="AD31" s="52"/>
      <c r="AE31" s="52"/>
      <c r="AF31" s="52"/>
      <c r="AG31" s="52"/>
      <c r="AH31" s="52"/>
      <c r="AI31" s="52"/>
      <c r="AJ31" s="52"/>
      <c r="AK31" s="52"/>
      <c r="AL31" s="52"/>
      <c r="AM31" s="47"/>
      <c r="AN31" s="15"/>
    </row>
    <row r="32" spans="2:40" x14ac:dyDescent="0.3">
      <c r="J32" s="14"/>
      <c r="K32" s="42">
        <v>16</v>
      </c>
      <c r="L32" s="35"/>
      <c r="M32" s="35"/>
      <c r="N32" s="251" t="str">
        <f t="shared" si="4"/>
        <v/>
      </c>
      <c r="O32" s="47"/>
      <c r="P32" s="47"/>
      <c r="Q32" s="52"/>
      <c r="R32" s="52"/>
      <c r="S32" s="52"/>
      <c r="T32" s="52"/>
      <c r="U32" s="52"/>
      <c r="V32" s="52"/>
      <c r="W32" s="52"/>
      <c r="X32" s="52"/>
      <c r="Y32" s="52"/>
      <c r="Z32" s="52"/>
      <c r="AA32" s="52"/>
      <c r="AB32" s="52"/>
      <c r="AC32" s="52"/>
      <c r="AD32" s="52"/>
      <c r="AE32" s="52"/>
      <c r="AF32" s="52"/>
      <c r="AG32" s="52"/>
      <c r="AH32" s="52"/>
      <c r="AI32" s="52"/>
      <c r="AJ32" s="52"/>
      <c r="AK32" s="52"/>
      <c r="AL32" s="52"/>
      <c r="AM32" s="47"/>
      <c r="AN32" s="15"/>
    </row>
    <row r="33" spans="10:40" x14ac:dyDescent="0.3">
      <c r="J33" s="14"/>
      <c r="K33" s="42">
        <v>17</v>
      </c>
      <c r="L33" s="35"/>
      <c r="M33" s="35"/>
      <c r="N33" s="251" t="str">
        <f t="shared" si="4"/>
        <v/>
      </c>
      <c r="O33" s="47"/>
      <c r="P33" s="47"/>
      <c r="Q33" s="52"/>
      <c r="R33" s="52"/>
      <c r="S33" s="52"/>
      <c r="T33" s="52"/>
      <c r="U33" s="52"/>
      <c r="V33" s="52"/>
      <c r="W33" s="52"/>
      <c r="X33" s="52"/>
      <c r="Y33" s="52"/>
      <c r="Z33" s="52"/>
      <c r="AA33" s="52"/>
      <c r="AB33" s="52"/>
      <c r="AC33" s="52"/>
      <c r="AD33" s="52"/>
      <c r="AE33" s="52"/>
      <c r="AF33" s="52"/>
      <c r="AG33" s="52"/>
      <c r="AH33" s="52"/>
      <c r="AI33" s="52"/>
      <c r="AJ33" s="52"/>
      <c r="AK33" s="52"/>
      <c r="AL33" s="52"/>
      <c r="AM33" s="47"/>
      <c r="AN33" s="15"/>
    </row>
    <row r="34" spans="10:40" x14ac:dyDescent="0.3">
      <c r="J34" s="14"/>
      <c r="K34" s="43">
        <v>18</v>
      </c>
      <c r="L34" s="35"/>
      <c r="M34" s="35"/>
      <c r="N34" s="251" t="str">
        <f t="shared" si="4"/>
        <v/>
      </c>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15"/>
    </row>
    <row r="35" spans="10:40" x14ac:dyDescent="0.3">
      <c r="J35" s="14"/>
      <c r="K35" s="42">
        <v>19</v>
      </c>
      <c r="L35" s="35"/>
      <c r="M35" s="35"/>
      <c r="N35" s="251" t="str">
        <f t="shared" si="4"/>
        <v/>
      </c>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15"/>
    </row>
    <row r="36" spans="10:40" x14ac:dyDescent="0.3">
      <c r="J36" s="14"/>
      <c r="K36" s="42">
        <v>20</v>
      </c>
      <c r="L36" s="35"/>
      <c r="M36" s="35"/>
      <c r="N36" s="251" t="str">
        <f t="shared" si="4"/>
        <v/>
      </c>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15"/>
    </row>
    <row r="37" spans="10:40" x14ac:dyDescent="0.3">
      <c r="J37" s="14"/>
      <c r="K37" s="43">
        <v>21</v>
      </c>
      <c r="L37" s="35"/>
      <c r="M37" s="35"/>
      <c r="N37" s="251" t="str">
        <f t="shared" si="4"/>
        <v/>
      </c>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15"/>
    </row>
    <row r="38" spans="10:40" x14ac:dyDescent="0.3">
      <c r="J38" s="14"/>
      <c r="K38" s="42">
        <v>22</v>
      </c>
      <c r="L38" s="35"/>
      <c r="M38" s="35"/>
      <c r="N38" s="251" t="str">
        <f t="shared" si="4"/>
        <v/>
      </c>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15"/>
    </row>
    <row r="39" spans="10:40" x14ac:dyDescent="0.3">
      <c r="J39" s="14"/>
      <c r="K39" s="42">
        <v>23</v>
      </c>
      <c r="L39" s="35"/>
      <c r="M39" s="35"/>
      <c r="N39" s="251" t="str">
        <f t="shared" si="4"/>
        <v/>
      </c>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15"/>
    </row>
    <row r="40" spans="10:40" x14ac:dyDescent="0.3">
      <c r="J40" s="14"/>
      <c r="K40" s="43">
        <v>24</v>
      </c>
      <c r="L40" s="35"/>
      <c r="M40" s="35"/>
      <c r="N40" s="251" t="str">
        <f t="shared" si="4"/>
        <v/>
      </c>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15"/>
    </row>
    <row r="41" spans="10:40" ht="15" thickBot="1" x14ac:dyDescent="0.35">
      <c r="J41" s="14"/>
      <c r="K41" s="45">
        <v>25</v>
      </c>
      <c r="L41" s="46"/>
      <c r="M41" s="46"/>
      <c r="N41" s="255" t="str">
        <f t="shared" si="4"/>
        <v/>
      </c>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15"/>
    </row>
    <row r="42" spans="10:40" ht="15.6" thickTop="1" thickBot="1" x14ac:dyDescent="0.35">
      <c r="J42" s="14"/>
      <c r="K42" s="44" t="s">
        <v>44</v>
      </c>
      <c r="L42" s="256" t="s">
        <v>46</v>
      </c>
      <c r="M42" s="256" t="s">
        <v>46</v>
      </c>
      <c r="N42" s="369">
        <f>SUM(N17:N41)</f>
        <v>2.3380000000000001</v>
      </c>
      <c r="O42" s="363" t="str">
        <f t="shared" ref="O42:AM42" si="6">IF(O17="", "", O75)</f>
        <v/>
      </c>
      <c r="P42" s="257" t="str">
        <f t="shared" si="6"/>
        <v/>
      </c>
      <c r="Q42" s="257" t="str">
        <f t="shared" si="6"/>
        <v/>
      </c>
      <c r="R42" s="257" t="str">
        <f t="shared" si="6"/>
        <v/>
      </c>
      <c r="S42" s="257" t="str">
        <f t="shared" si="6"/>
        <v/>
      </c>
      <c r="T42" s="257" t="str">
        <f t="shared" si="6"/>
        <v/>
      </c>
      <c r="U42" s="257" t="str">
        <f t="shared" si="6"/>
        <v/>
      </c>
      <c r="V42" s="257">
        <f t="shared" si="6"/>
        <v>11646.963216424294</v>
      </c>
      <c r="W42" s="257">
        <f t="shared" si="6"/>
        <v>11960.39349871685</v>
      </c>
      <c r="X42" s="257">
        <f t="shared" si="6"/>
        <v>12488.451668092386</v>
      </c>
      <c r="Y42" s="257">
        <f t="shared" si="6"/>
        <v>12918.733960650126</v>
      </c>
      <c r="Z42" s="257">
        <f t="shared" si="6"/>
        <v>13252.266894781866</v>
      </c>
      <c r="AA42" s="257">
        <f t="shared" si="6"/>
        <v>13549.1873396065</v>
      </c>
      <c r="AB42" s="257">
        <f t="shared" si="6"/>
        <v>13949.187339606498</v>
      </c>
      <c r="AC42" s="257">
        <f t="shared" si="6"/>
        <v>13954.662104362702</v>
      </c>
      <c r="AD42" s="257">
        <f t="shared" si="6"/>
        <v>14785.799828913601</v>
      </c>
      <c r="AE42" s="257">
        <f t="shared" si="6"/>
        <v>12886.227544910178</v>
      </c>
      <c r="AF42" s="257">
        <f t="shared" si="6"/>
        <v>13286.227544910178</v>
      </c>
      <c r="AG42" s="257" t="str">
        <f t="shared" si="6"/>
        <v/>
      </c>
      <c r="AH42" s="257" t="str">
        <f t="shared" si="6"/>
        <v/>
      </c>
      <c r="AI42" s="257" t="str">
        <f t="shared" si="6"/>
        <v/>
      </c>
      <c r="AJ42" s="257" t="str">
        <f t="shared" si="6"/>
        <v/>
      </c>
      <c r="AK42" s="257" t="str">
        <f t="shared" si="6"/>
        <v/>
      </c>
      <c r="AL42" s="257" t="str">
        <f t="shared" si="6"/>
        <v/>
      </c>
      <c r="AM42" s="370" t="str">
        <f t="shared" si="6"/>
        <v/>
      </c>
      <c r="AN42" s="15"/>
    </row>
    <row r="43" spans="10:40" ht="15" thickBot="1" x14ac:dyDescent="0.35">
      <c r="J43" s="22"/>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4"/>
    </row>
    <row r="47" spans="10:40" ht="15" thickBot="1" x14ac:dyDescent="0.35"/>
    <row r="48" spans="10:40" ht="15" thickBot="1" x14ac:dyDescent="0.35">
      <c r="M48" s="381" t="s">
        <v>62</v>
      </c>
      <c r="N48" s="382"/>
      <c r="O48" s="382"/>
      <c r="P48" s="382"/>
      <c r="Q48" s="382"/>
      <c r="R48" s="382"/>
      <c r="S48" s="382"/>
      <c r="T48" s="382"/>
      <c r="U48" s="382"/>
      <c r="V48" s="382"/>
      <c r="W48" s="382"/>
      <c r="X48" s="382"/>
      <c r="Y48" s="382"/>
      <c r="Z48" s="382"/>
      <c r="AA48" s="382"/>
      <c r="AB48" s="382"/>
      <c r="AC48" s="382"/>
      <c r="AD48" s="382"/>
      <c r="AE48" s="382"/>
      <c r="AF48" s="382"/>
      <c r="AG48" s="382"/>
      <c r="AH48" s="382"/>
      <c r="AI48" s="382"/>
      <c r="AJ48" s="382"/>
      <c r="AK48" s="382"/>
      <c r="AL48" s="382"/>
      <c r="AM48" s="383"/>
    </row>
    <row r="49" spans="13:39" ht="15" thickBot="1" x14ac:dyDescent="0.35">
      <c r="M49" s="375" t="s">
        <v>60</v>
      </c>
      <c r="N49" s="376" t="s">
        <v>61</v>
      </c>
      <c r="O49" s="377">
        <v>2006</v>
      </c>
      <c r="P49" s="377">
        <v>2007</v>
      </c>
      <c r="Q49" s="377">
        <v>2008</v>
      </c>
      <c r="R49" s="377">
        <v>2009</v>
      </c>
      <c r="S49" s="377">
        <v>2010</v>
      </c>
      <c r="T49" s="377">
        <v>2011</v>
      </c>
      <c r="U49" s="377">
        <v>2012</v>
      </c>
      <c r="V49" s="377">
        <v>2013</v>
      </c>
      <c r="W49" s="377">
        <v>2014</v>
      </c>
      <c r="X49" s="377">
        <v>2015</v>
      </c>
      <c r="Y49" s="377">
        <v>2016</v>
      </c>
      <c r="Z49" s="377">
        <v>2017</v>
      </c>
      <c r="AA49" s="377">
        <v>2018</v>
      </c>
      <c r="AB49" s="377">
        <v>2019</v>
      </c>
      <c r="AC49" s="377">
        <v>2020</v>
      </c>
      <c r="AD49" s="377">
        <v>2021</v>
      </c>
      <c r="AE49" s="377">
        <v>2022</v>
      </c>
      <c r="AF49" s="377">
        <v>2023</v>
      </c>
      <c r="AG49" s="377">
        <v>2024</v>
      </c>
      <c r="AH49" s="377">
        <v>2025</v>
      </c>
      <c r="AI49" s="377">
        <v>2026</v>
      </c>
      <c r="AJ49" s="377">
        <v>2027</v>
      </c>
      <c r="AK49" s="377">
        <v>2028</v>
      </c>
      <c r="AL49" s="377">
        <v>2029</v>
      </c>
      <c r="AM49" s="376">
        <v>2030</v>
      </c>
    </row>
    <row r="50" spans="13:39" x14ac:dyDescent="0.3">
      <c r="M50" s="364">
        <v>1</v>
      </c>
      <c r="N50" s="368">
        <f t="shared" ref="N50:N74" si="7">IFERROR(N17/$N$42, "")</f>
        <v>0.32591958939264326</v>
      </c>
      <c r="O50" s="350" t="str">
        <f>IF(O17="", "", O17*$N50)</f>
        <v/>
      </c>
      <c r="P50" s="350" t="str">
        <f t="shared" ref="P50:AM50" si="8">IF(P17="", "", P17*$N50)</f>
        <v/>
      </c>
      <c r="Q50" s="350" t="str">
        <f t="shared" si="8"/>
        <v/>
      </c>
      <c r="R50" s="350" t="str">
        <f t="shared" si="8"/>
        <v/>
      </c>
      <c r="S50" s="350" t="str">
        <f t="shared" si="8"/>
        <v/>
      </c>
      <c r="T50" s="350" t="str">
        <f t="shared" si="8"/>
        <v/>
      </c>
      <c r="U50" s="350" t="str">
        <f t="shared" si="8"/>
        <v/>
      </c>
      <c r="V50" s="350">
        <f t="shared" si="8"/>
        <v>3682.891360136869</v>
      </c>
      <c r="W50" s="350">
        <f t="shared" si="8"/>
        <v>3813.2591958939261</v>
      </c>
      <c r="X50" s="350">
        <f t="shared" si="8"/>
        <v>3911.0350727117193</v>
      </c>
      <c r="Y50" s="350">
        <f t="shared" si="8"/>
        <v>3911.0350727117193</v>
      </c>
      <c r="Z50" s="350">
        <f t="shared" si="8"/>
        <v>4073.9948674080406</v>
      </c>
      <c r="AA50" s="350">
        <f t="shared" si="8"/>
        <v>4236.9546621043628</v>
      </c>
      <c r="AB50" s="350">
        <f t="shared" si="8"/>
        <v>4367.3224978614198</v>
      </c>
      <c r="AC50" s="350">
        <f t="shared" si="8"/>
        <v>4497.6903336184769</v>
      </c>
      <c r="AD50" s="350">
        <f t="shared" si="8"/>
        <v>4628.0581693755339</v>
      </c>
      <c r="AE50" s="350">
        <f t="shared" si="8"/>
        <v>3911.0350727117193</v>
      </c>
      <c r="AF50" s="350">
        <f t="shared" si="8"/>
        <v>4041.4029084687763</v>
      </c>
      <c r="AG50" s="350" t="str">
        <f t="shared" si="8"/>
        <v/>
      </c>
      <c r="AH50" s="350" t="str">
        <f t="shared" si="8"/>
        <v/>
      </c>
      <c r="AI50" s="350" t="str">
        <f t="shared" si="8"/>
        <v/>
      </c>
      <c r="AJ50" s="350" t="str">
        <f t="shared" si="8"/>
        <v/>
      </c>
      <c r="AK50" s="350" t="str">
        <f t="shared" si="8"/>
        <v/>
      </c>
      <c r="AL50" s="350" t="str">
        <f t="shared" si="8"/>
        <v/>
      </c>
      <c r="AM50" s="365" t="str">
        <f t="shared" si="8"/>
        <v/>
      </c>
    </row>
    <row r="51" spans="13:39" x14ac:dyDescent="0.3">
      <c r="M51" s="349">
        <v>2</v>
      </c>
      <c r="N51" s="368">
        <f t="shared" si="7"/>
        <v>0.30795551753635586</v>
      </c>
      <c r="O51" s="350" t="str">
        <f t="shared" ref="O51:AM51" si="9">IF(O18="", "", O18*$N51)</f>
        <v/>
      </c>
      <c r="P51" s="350" t="str">
        <f t="shared" si="9"/>
        <v/>
      </c>
      <c r="Q51" s="350" t="str">
        <f t="shared" si="9"/>
        <v/>
      </c>
      <c r="R51" s="350" t="str">
        <f t="shared" si="9"/>
        <v/>
      </c>
      <c r="S51" s="350" t="str">
        <f t="shared" si="9"/>
        <v/>
      </c>
      <c r="T51" s="350" t="str">
        <f t="shared" si="9"/>
        <v/>
      </c>
      <c r="U51" s="350" t="str">
        <f t="shared" si="9"/>
        <v/>
      </c>
      <c r="V51" s="350">
        <f t="shared" si="9"/>
        <v>3387.5106928999144</v>
      </c>
      <c r="W51" s="350">
        <f t="shared" si="9"/>
        <v>3387.5106928999144</v>
      </c>
      <c r="X51" s="350">
        <f t="shared" si="9"/>
        <v>3541.4884516680922</v>
      </c>
      <c r="Y51" s="350">
        <f t="shared" si="9"/>
        <v>3695.4662104362701</v>
      </c>
      <c r="Z51" s="350">
        <f t="shared" si="9"/>
        <v>3849.4439692044484</v>
      </c>
      <c r="AA51" s="350">
        <f t="shared" si="9"/>
        <v>4003.4217279726263</v>
      </c>
      <c r="AB51" s="350">
        <f t="shared" si="9"/>
        <v>4126.6039349871689</v>
      </c>
      <c r="AC51" s="350">
        <f t="shared" si="9"/>
        <v>4249.7861420017107</v>
      </c>
      <c r="AD51" s="350">
        <f t="shared" si="9"/>
        <v>4372.9683490162533</v>
      </c>
      <c r="AE51" s="350">
        <f t="shared" si="9"/>
        <v>3849.4439692044484</v>
      </c>
      <c r="AF51" s="350">
        <f t="shared" si="9"/>
        <v>3972.6261762189906</v>
      </c>
      <c r="AG51" s="350" t="str">
        <f t="shared" si="9"/>
        <v/>
      </c>
      <c r="AH51" s="350" t="str">
        <f t="shared" si="9"/>
        <v/>
      </c>
      <c r="AI51" s="350" t="str">
        <f t="shared" si="9"/>
        <v/>
      </c>
      <c r="AJ51" s="350" t="str">
        <f t="shared" si="9"/>
        <v/>
      </c>
      <c r="AK51" s="350" t="str">
        <f t="shared" si="9"/>
        <v/>
      </c>
      <c r="AL51" s="350" t="str">
        <f t="shared" si="9"/>
        <v/>
      </c>
      <c r="AM51" s="365" t="str">
        <f t="shared" si="9"/>
        <v/>
      </c>
    </row>
    <row r="52" spans="13:39" x14ac:dyDescent="0.3">
      <c r="M52" s="349">
        <v>3</v>
      </c>
      <c r="N52" s="368">
        <f t="shared" si="7"/>
        <v>0.17964071856287422</v>
      </c>
      <c r="O52" s="350" t="str">
        <f t="shared" ref="O52:AM52" si="10">IF(O19="", "", O19*$N52)</f>
        <v/>
      </c>
      <c r="P52" s="350" t="str">
        <f t="shared" si="10"/>
        <v/>
      </c>
      <c r="Q52" s="350" t="str">
        <f t="shared" si="10"/>
        <v/>
      </c>
      <c r="R52" s="350" t="str">
        <f t="shared" si="10"/>
        <v/>
      </c>
      <c r="S52" s="350" t="str">
        <f t="shared" si="10"/>
        <v/>
      </c>
      <c r="T52" s="350" t="str">
        <f t="shared" si="10"/>
        <v/>
      </c>
      <c r="U52" s="350" t="str">
        <f t="shared" si="10"/>
        <v/>
      </c>
      <c r="V52" s="350">
        <f t="shared" si="10"/>
        <v>2245.5089820359276</v>
      </c>
      <c r="W52" s="350">
        <f t="shared" si="10"/>
        <v>2335.3293413173651</v>
      </c>
      <c r="X52" s="350">
        <f t="shared" si="10"/>
        <v>2425.1497005988022</v>
      </c>
      <c r="Y52" s="350">
        <f t="shared" si="10"/>
        <v>2514.9700598802392</v>
      </c>
      <c r="Z52" s="350">
        <f t="shared" si="10"/>
        <v>2568.8622754491016</v>
      </c>
      <c r="AA52" s="350">
        <f t="shared" si="10"/>
        <v>2604.7904191616763</v>
      </c>
      <c r="AB52" s="350">
        <f t="shared" si="10"/>
        <v>2676.646706586826</v>
      </c>
      <c r="AC52" s="350">
        <f t="shared" si="10"/>
        <v>2335.3293413173651</v>
      </c>
      <c r="AD52" s="350">
        <f t="shared" si="10"/>
        <v>2838.3233532934128</v>
      </c>
      <c r="AE52" s="350">
        <f t="shared" si="10"/>
        <v>2514.9700598802392</v>
      </c>
      <c r="AF52" s="350">
        <f t="shared" si="10"/>
        <v>2586.8263473053889</v>
      </c>
      <c r="AG52" s="350" t="str">
        <f t="shared" si="10"/>
        <v/>
      </c>
      <c r="AH52" s="350" t="str">
        <f t="shared" si="10"/>
        <v/>
      </c>
      <c r="AI52" s="350" t="str">
        <f t="shared" si="10"/>
        <v/>
      </c>
      <c r="AJ52" s="350" t="str">
        <f t="shared" si="10"/>
        <v/>
      </c>
      <c r="AK52" s="350" t="str">
        <f t="shared" si="10"/>
        <v/>
      </c>
      <c r="AL52" s="350" t="str">
        <f t="shared" si="10"/>
        <v/>
      </c>
      <c r="AM52" s="365" t="str">
        <f t="shared" si="10"/>
        <v/>
      </c>
    </row>
    <row r="53" spans="13:39" x14ac:dyDescent="0.3">
      <c r="M53" s="364">
        <v>4</v>
      </c>
      <c r="N53" s="368">
        <f t="shared" si="7"/>
        <v>0.18648417450812657</v>
      </c>
      <c r="O53" s="350" t="str">
        <f t="shared" ref="O53:AM53" si="11">IF(O20="", "", O20*$N53)</f>
        <v/>
      </c>
      <c r="P53" s="350" t="str">
        <f t="shared" si="11"/>
        <v/>
      </c>
      <c r="Q53" s="350" t="str">
        <f t="shared" si="11"/>
        <v/>
      </c>
      <c r="R53" s="350" t="str">
        <f t="shared" si="11"/>
        <v/>
      </c>
      <c r="S53" s="350" t="str">
        <f t="shared" si="11"/>
        <v/>
      </c>
      <c r="T53" s="350" t="str">
        <f t="shared" si="11"/>
        <v/>
      </c>
      <c r="U53" s="350" t="str">
        <f t="shared" si="11"/>
        <v/>
      </c>
      <c r="V53" s="350">
        <f t="shared" si="11"/>
        <v>2331.052181351582</v>
      </c>
      <c r="W53" s="350">
        <f t="shared" si="11"/>
        <v>2424.2942686056454</v>
      </c>
      <c r="X53" s="350">
        <f t="shared" si="11"/>
        <v>2610.778443113772</v>
      </c>
      <c r="Y53" s="350">
        <f t="shared" si="11"/>
        <v>2797.2626176218987</v>
      </c>
      <c r="Z53" s="350">
        <f t="shared" si="11"/>
        <v>2759.9657827202732</v>
      </c>
      <c r="AA53" s="350">
        <f t="shared" si="11"/>
        <v>2704.0205303678354</v>
      </c>
      <c r="AB53" s="350">
        <f t="shared" si="11"/>
        <v>2778.6142001710859</v>
      </c>
      <c r="AC53" s="350">
        <f t="shared" si="11"/>
        <v>2871.8562874251493</v>
      </c>
      <c r="AD53" s="350">
        <f t="shared" si="11"/>
        <v>2946.4499572283999</v>
      </c>
      <c r="AE53" s="350">
        <f t="shared" si="11"/>
        <v>2610.778443113772</v>
      </c>
      <c r="AF53" s="350">
        <f t="shared" si="11"/>
        <v>2685.3721129170226</v>
      </c>
      <c r="AG53" s="350" t="str">
        <f t="shared" si="11"/>
        <v/>
      </c>
      <c r="AH53" s="350" t="str">
        <f t="shared" si="11"/>
        <v/>
      </c>
      <c r="AI53" s="350" t="str">
        <f t="shared" si="11"/>
        <v/>
      </c>
      <c r="AJ53" s="350" t="str">
        <f t="shared" si="11"/>
        <v/>
      </c>
      <c r="AK53" s="350" t="str">
        <f t="shared" si="11"/>
        <v/>
      </c>
      <c r="AL53" s="350" t="str">
        <f t="shared" si="11"/>
        <v/>
      </c>
      <c r="AM53" s="365" t="str">
        <f t="shared" si="11"/>
        <v/>
      </c>
    </row>
    <row r="54" spans="13:39" x14ac:dyDescent="0.3">
      <c r="M54" s="349">
        <v>5</v>
      </c>
      <c r="N54" s="368" t="str">
        <f t="shared" si="7"/>
        <v/>
      </c>
      <c r="O54" s="350" t="str">
        <f t="shared" ref="O54:AM54" si="12">IF(O21="", "", O21*$N54)</f>
        <v/>
      </c>
      <c r="P54" s="350" t="str">
        <f t="shared" si="12"/>
        <v/>
      </c>
      <c r="Q54" s="350" t="str">
        <f t="shared" si="12"/>
        <v/>
      </c>
      <c r="R54" s="350" t="str">
        <f t="shared" si="12"/>
        <v/>
      </c>
      <c r="S54" s="350" t="str">
        <f t="shared" si="12"/>
        <v/>
      </c>
      <c r="T54" s="350" t="str">
        <f t="shared" si="12"/>
        <v/>
      </c>
      <c r="U54" s="350" t="str">
        <f t="shared" si="12"/>
        <v/>
      </c>
      <c r="V54" s="350" t="str">
        <f t="shared" si="12"/>
        <v/>
      </c>
      <c r="W54" s="350" t="str">
        <f t="shared" si="12"/>
        <v/>
      </c>
      <c r="X54" s="350" t="str">
        <f t="shared" si="12"/>
        <v/>
      </c>
      <c r="Y54" s="350" t="str">
        <f t="shared" si="12"/>
        <v/>
      </c>
      <c r="Z54" s="350" t="str">
        <f t="shared" si="12"/>
        <v/>
      </c>
      <c r="AA54" s="350" t="str">
        <f t="shared" si="12"/>
        <v/>
      </c>
      <c r="AB54" s="350" t="str">
        <f t="shared" si="12"/>
        <v/>
      </c>
      <c r="AC54" s="350" t="str">
        <f t="shared" si="12"/>
        <v/>
      </c>
      <c r="AD54" s="350" t="str">
        <f t="shared" si="12"/>
        <v/>
      </c>
      <c r="AE54" s="350" t="str">
        <f t="shared" si="12"/>
        <v/>
      </c>
      <c r="AF54" s="350" t="str">
        <f t="shared" si="12"/>
        <v/>
      </c>
      <c r="AG54" s="350" t="str">
        <f t="shared" si="12"/>
        <v/>
      </c>
      <c r="AH54" s="350" t="str">
        <f t="shared" si="12"/>
        <v/>
      </c>
      <c r="AI54" s="350" t="str">
        <f t="shared" si="12"/>
        <v/>
      </c>
      <c r="AJ54" s="350" t="str">
        <f t="shared" si="12"/>
        <v/>
      </c>
      <c r="AK54" s="350" t="str">
        <f t="shared" si="12"/>
        <v/>
      </c>
      <c r="AL54" s="350" t="str">
        <f t="shared" si="12"/>
        <v/>
      </c>
      <c r="AM54" s="365" t="str">
        <f t="shared" si="12"/>
        <v/>
      </c>
    </row>
    <row r="55" spans="13:39" x14ac:dyDescent="0.3">
      <c r="M55" s="349">
        <v>6</v>
      </c>
      <c r="N55" s="368" t="str">
        <f t="shared" si="7"/>
        <v/>
      </c>
      <c r="O55" s="350" t="str">
        <f t="shared" ref="O55:AM55" si="13">IF(O22="", "", O22*$N55)</f>
        <v/>
      </c>
      <c r="P55" s="350" t="str">
        <f t="shared" si="13"/>
        <v/>
      </c>
      <c r="Q55" s="350" t="str">
        <f t="shared" si="13"/>
        <v/>
      </c>
      <c r="R55" s="350" t="str">
        <f t="shared" si="13"/>
        <v/>
      </c>
      <c r="S55" s="350" t="str">
        <f t="shared" si="13"/>
        <v/>
      </c>
      <c r="T55" s="350" t="str">
        <f t="shared" si="13"/>
        <v/>
      </c>
      <c r="U55" s="350" t="str">
        <f t="shared" si="13"/>
        <v/>
      </c>
      <c r="V55" s="350" t="str">
        <f t="shared" si="13"/>
        <v/>
      </c>
      <c r="W55" s="350" t="str">
        <f t="shared" si="13"/>
        <v/>
      </c>
      <c r="X55" s="350" t="str">
        <f t="shared" si="13"/>
        <v/>
      </c>
      <c r="Y55" s="350" t="str">
        <f t="shared" si="13"/>
        <v/>
      </c>
      <c r="Z55" s="350" t="str">
        <f t="shared" si="13"/>
        <v/>
      </c>
      <c r="AA55" s="350" t="str">
        <f t="shared" si="13"/>
        <v/>
      </c>
      <c r="AB55" s="350" t="str">
        <f t="shared" si="13"/>
        <v/>
      </c>
      <c r="AC55" s="350" t="str">
        <f t="shared" si="13"/>
        <v/>
      </c>
      <c r="AD55" s="350" t="str">
        <f t="shared" si="13"/>
        <v/>
      </c>
      <c r="AE55" s="350" t="str">
        <f t="shared" si="13"/>
        <v/>
      </c>
      <c r="AF55" s="350" t="str">
        <f t="shared" si="13"/>
        <v/>
      </c>
      <c r="AG55" s="350" t="str">
        <f t="shared" si="13"/>
        <v/>
      </c>
      <c r="AH55" s="350" t="str">
        <f t="shared" si="13"/>
        <v/>
      </c>
      <c r="AI55" s="350" t="str">
        <f t="shared" si="13"/>
        <v/>
      </c>
      <c r="AJ55" s="350" t="str">
        <f t="shared" si="13"/>
        <v/>
      </c>
      <c r="AK55" s="350" t="str">
        <f t="shared" si="13"/>
        <v/>
      </c>
      <c r="AL55" s="350" t="str">
        <f t="shared" si="13"/>
        <v/>
      </c>
      <c r="AM55" s="365" t="str">
        <f t="shared" si="13"/>
        <v/>
      </c>
    </row>
    <row r="56" spans="13:39" x14ac:dyDescent="0.3">
      <c r="M56" s="364">
        <v>7</v>
      </c>
      <c r="N56" s="368" t="str">
        <f t="shared" si="7"/>
        <v/>
      </c>
      <c r="O56" s="350" t="str">
        <f t="shared" ref="O56:AM56" si="14">IF(O23="", "", O23*$N56)</f>
        <v/>
      </c>
      <c r="P56" s="350" t="str">
        <f t="shared" si="14"/>
        <v/>
      </c>
      <c r="Q56" s="350" t="str">
        <f t="shared" si="14"/>
        <v/>
      </c>
      <c r="R56" s="350" t="str">
        <f t="shared" si="14"/>
        <v/>
      </c>
      <c r="S56" s="350" t="str">
        <f t="shared" si="14"/>
        <v/>
      </c>
      <c r="T56" s="350" t="str">
        <f t="shared" si="14"/>
        <v/>
      </c>
      <c r="U56" s="350" t="str">
        <f t="shared" si="14"/>
        <v/>
      </c>
      <c r="V56" s="350" t="str">
        <f t="shared" si="14"/>
        <v/>
      </c>
      <c r="W56" s="350" t="str">
        <f t="shared" si="14"/>
        <v/>
      </c>
      <c r="X56" s="350" t="str">
        <f t="shared" si="14"/>
        <v/>
      </c>
      <c r="Y56" s="350" t="str">
        <f t="shared" si="14"/>
        <v/>
      </c>
      <c r="Z56" s="350" t="str">
        <f t="shared" si="14"/>
        <v/>
      </c>
      <c r="AA56" s="350" t="str">
        <f t="shared" si="14"/>
        <v/>
      </c>
      <c r="AB56" s="350" t="str">
        <f t="shared" si="14"/>
        <v/>
      </c>
      <c r="AC56" s="350" t="str">
        <f t="shared" si="14"/>
        <v/>
      </c>
      <c r="AD56" s="350" t="str">
        <f t="shared" si="14"/>
        <v/>
      </c>
      <c r="AE56" s="350" t="str">
        <f t="shared" si="14"/>
        <v/>
      </c>
      <c r="AF56" s="350" t="str">
        <f t="shared" si="14"/>
        <v/>
      </c>
      <c r="AG56" s="350" t="str">
        <f t="shared" si="14"/>
        <v/>
      </c>
      <c r="AH56" s="350" t="str">
        <f t="shared" si="14"/>
        <v/>
      </c>
      <c r="AI56" s="350" t="str">
        <f t="shared" si="14"/>
        <v/>
      </c>
      <c r="AJ56" s="350" t="str">
        <f t="shared" si="14"/>
        <v/>
      </c>
      <c r="AK56" s="350" t="str">
        <f t="shared" si="14"/>
        <v/>
      </c>
      <c r="AL56" s="350" t="str">
        <f t="shared" si="14"/>
        <v/>
      </c>
      <c r="AM56" s="365" t="str">
        <f t="shared" si="14"/>
        <v/>
      </c>
    </row>
    <row r="57" spans="13:39" x14ac:dyDescent="0.3">
      <c r="M57" s="349">
        <v>8</v>
      </c>
      <c r="N57" s="368" t="str">
        <f t="shared" si="7"/>
        <v/>
      </c>
      <c r="O57" s="350" t="str">
        <f t="shared" ref="O57:AM57" si="15">IF(O24="", "", O24*$N57)</f>
        <v/>
      </c>
      <c r="P57" s="350" t="str">
        <f t="shared" si="15"/>
        <v/>
      </c>
      <c r="Q57" s="350" t="str">
        <f t="shared" si="15"/>
        <v/>
      </c>
      <c r="R57" s="350" t="str">
        <f t="shared" si="15"/>
        <v/>
      </c>
      <c r="S57" s="350" t="str">
        <f t="shared" si="15"/>
        <v/>
      </c>
      <c r="T57" s="350" t="str">
        <f t="shared" si="15"/>
        <v/>
      </c>
      <c r="U57" s="350" t="str">
        <f t="shared" si="15"/>
        <v/>
      </c>
      <c r="V57" s="350" t="str">
        <f t="shared" si="15"/>
        <v/>
      </c>
      <c r="W57" s="350" t="str">
        <f t="shared" si="15"/>
        <v/>
      </c>
      <c r="X57" s="350" t="str">
        <f t="shared" si="15"/>
        <v/>
      </c>
      <c r="Y57" s="350" t="str">
        <f t="shared" si="15"/>
        <v/>
      </c>
      <c r="Z57" s="350" t="str">
        <f t="shared" si="15"/>
        <v/>
      </c>
      <c r="AA57" s="350" t="str">
        <f t="shared" si="15"/>
        <v/>
      </c>
      <c r="AB57" s="350" t="str">
        <f t="shared" si="15"/>
        <v/>
      </c>
      <c r="AC57" s="350" t="str">
        <f t="shared" si="15"/>
        <v/>
      </c>
      <c r="AD57" s="350" t="str">
        <f t="shared" si="15"/>
        <v/>
      </c>
      <c r="AE57" s="350" t="str">
        <f t="shared" si="15"/>
        <v/>
      </c>
      <c r="AF57" s="350" t="str">
        <f t="shared" si="15"/>
        <v/>
      </c>
      <c r="AG57" s="350" t="str">
        <f t="shared" si="15"/>
        <v/>
      </c>
      <c r="AH57" s="350" t="str">
        <f t="shared" si="15"/>
        <v/>
      </c>
      <c r="AI57" s="350" t="str">
        <f t="shared" si="15"/>
        <v/>
      </c>
      <c r="AJ57" s="350" t="str">
        <f t="shared" si="15"/>
        <v/>
      </c>
      <c r="AK57" s="350" t="str">
        <f t="shared" si="15"/>
        <v/>
      </c>
      <c r="AL57" s="350" t="str">
        <f t="shared" si="15"/>
        <v/>
      </c>
      <c r="AM57" s="365" t="str">
        <f t="shared" si="15"/>
        <v/>
      </c>
    </row>
    <row r="58" spans="13:39" x14ac:dyDescent="0.3">
      <c r="M58" s="349">
        <v>9</v>
      </c>
      <c r="N58" s="368" t="str">
        <f t="shared" si="7"/>
        <v/>
      </c>
      <c r="O58" s="350" t="str">
        <f t="shared" ref="O58:AM58" si="16">IF(O25="", "", O25*$N58)</f>
        <v/>
      </c>
      <c r="P58" s="350" t="str">
        <f t="shared" si="16"/>
        <v/>
      </c>
      <c r="Q58" s="350" t="str">
        <f t="shared" si="16"/>
        <v/>
      </c>
      <c r="R58" s="350" t="str">
        <f t="shared" si="16"/>
        <v/>
      </c>
      <c r="S58" s="350" t="str">
        <f t="shared" si="16"/>
        <v/>
      </c>
      <c r="T58" s="350" t="str">
        <f t="shared" si="16"/>
        <v/>
      </c>
      <c r="U58" s="350" t="str">
        <f t="shared" si="16"/>
        <v/>
      </c>
      <c r="V58" s="350" t="str">
        <f t="shared" si="16"/>
        <v/>
      </c>
      <c r="W58" s="350" t="str">
        <f t="shared" si="16"/>
        <v/>
      </c>
      <c r="X58" s="350" t="str">
        <f t="shared" si="16"/>
        <v/>
      </c>
      <c r="Y58" s="350" t="str">
        <f t="shared" si="16"/>
        <v/>
      </c>
      <c r="Z58" s="350" t="str">
        <f t="shared" si="16"/>
        <v/>
      </c>
      <c r="AA58" s="350" t="str">
        <f t="shared" si="16"/>
        <v/>
      </c>
      <c r="AB58" s="350" t="str">
        <f t="shared" si="16"/>
        <v/>
      </c>
      <c r="AC58" s="350" t="str">
        <f t="shared" si="16"/>
        <v/>
      </c>
      <c r="AD58" s="350" t="str">
        <f t="shared" si="16"/>
        <v/>
      </c>
      <c r="AE58" s="350" t="str">
        <f t="shared" si="16"/>
        <v/>
      </c>
      <c r="AF58" s="350" t="str">
        <f t="shared" si="16"/>
        <v/>
      </c>
      <c r="AG58" s="350" t="str">
        <f t="shared" si="16"/>
        <v/>
      </c>
      <c r="AH58" s="350" t="str">
        <f t="shared" si="16"/>
        <v/>
      </c>
      <c r="AI58" s="350" t="str">
        <f t="shared" si="16"/>
        <v/>
      </c>
      <c r="AJ58" s="350" t="str">
        <f t="shared" si="16"/>
        <v/>
      </c>
      <c r="AK58" s="350" t="str">
        <f t="shared" si="16"/>
        <v/>
      </c>
      <c r="AL58" s="350" t="str">
        <f t="shared" si="16"/>
        <v/>
      </c>
      <c r="AM58" s="365" t="str">
        <f t="shared" si="16"/>
        <v/>
      </c>
    </row>
    <row r="59" spans="13:39" x14ac:dyDescent="0.3">
      <c r="M59" s="364">
        <v>10</v>
      </c>
      <c r="N59" s="368" t="str">
        <f t="shared" si="7"/>
        <v/>
      </c>
      <c r="O59" s="350" t="str">
        <f t="shared" ref="O59:AM59" si="17">IF(O26="", "", O26*$N59)</f>
        <v/>
      </c>
      <c r="P59" s="350" t="str">
        <f t="shared" si="17"/>
        <v/>
      </c>
      <c r="Q59" s="350" t="str">
        <f t="shared" si="17"/>
        <v/>
      </c>
      <c r="R59" s="350" t="str">
        <f t="shared" si="17"/>
        <v/>
      </c>
      <c r="S59" s="350" t="str">
        <f t="shared" si="17"/>
        <v/>
      </c>
      <c r="T59" s="350" t="str">
        <f t="shared" si="17"/>
        <v/>
      </c>
      <c r="U59" s="350" t="str">
        <f t="shared" si="17"/>
        <v/>
      </c>
      <c r="V59" s="350" t="str">
        <f t="shared" si="17"/>
        <v/>
      </c>
      <c r="W59" s="350" t="str">
        <f t="shared" si="17"/>
        <v/>
      </c>
      <c r="X59" s="350" t="str">
        <f t="shared" si="17"/>
        <v/>
      </c>
      <c r="Y59" s="350" t="str">
        <f t="shared" si="17"/>
        <v/>
      </c>
      <c r="Z59" s="350" t="str">
        <f t="shared" si="17"/>
        <v/>
      </c>
      <c r="AA59" s="350" t="str">
        <f t="shared" si="17"/>
        <v/>
      </c>
      <c r="AB59" s="350" t="str">
        <f t="shared" si="17"/>
        <v/>
      </c>
      <c r="AC59" s="350" t="str">
        <f t="shared" si="17"/>
        <v/>
      </c>
      <c r="AD59" s="350" t="str">
        <f t="shared" si="17"/>
        <v/>
      </c>
      <c r="AE59" s="350" t="str">
        <f t="shared" si="17"/>
        <v/>
      </c>
      <c r="AF59" s="350" t="str">
        <f t="shared" si="17"/>
        <v/>
      </c>
      <c r="AG59" s="350" t="str">
        <f t="shared" si="17"/>
        <v/>
      </c>
      <c r="AH59" s="350" t="str">
        <f t="shared" si="17"/>
        <v/>
      </c>
      <c r="AI59" s="350" t="str">
        <f t="shared" si="17"/>
        <v/>
      </c>
      <c r="AJ59" s="350" t="str">
        <f t="shared" si="17"/>
        <v/>
      </c>
      <c r="AK59" s="350" t="str">
        <f t="shared" si="17"/>
        <v/>
      </c>
      <c r="AL59" s="350" t="str">
        <f t="shared" si="17"/>
        <v/>
      </c>
      <c r="AM59" s="365" t="str">
        <f t="shared" si="17"/>
        <v/>
      </c>
    </row>
    <row r="60" spans="13:39" x14ac:dyDescent="0.3">
      <c r="M60" s="349">
        <v>11</v>
      </c>
      <c r="N60" s="368" t="str">
        <f t="shared" si="7"/>
        <v/>
      </c>
      <c r="O60" s="350" t="str">
        <f t="shared" ref="O60:AM60" si="18">IF(O27="", "", O27*$N60)</f>
        <v/>
      </c>
      <c r="P60" s="350" t="str">
        <f t="shared" si="18"/>
        <v/>
      </c>
      <c r="Q60" s="350" t="str">
        <f t="shared" si="18"/>
        <v/>
      </c>
      <c r="R60" s="350" t="str">
        <f t="shared" si="18"/>
        <v/>
      </c>
      <c r="S60" s="350" t="str">
        <f t="shared" si="18"/>
        <v/>
      </c>
      <c r="T60" s="350" t="str">
        <f t="shared" si="18"/>
        <v/>
      </c>
      <c r="U60" s="350" t="str">
        <f t="shared" si="18"/>
        <v/>
      </c>
      <c r="V60" s="350" t="str">
        <f t="shared" si="18"/>
        <v/>
      </c>
      <c r="W60" s="350" t="str">
        <f t="shared" si="18"/>
        <v/>
      </c>
      <c r="X60" s="350" t="str">
        <f t="shared" si="18"/>
        <v/>
      </c>
      <c r="Y60" s="350" t="str">
        <f t="shared" si="18"/>
        <v/>
      </c>
      <c r="Z60" s="350" t="str">
        <f t="shared" si="18"/>
        <v/>
      </c>
      <c r="AA60" s="350" t="str">
        <f t="shared" si="18"/>
        <v/>
      </c>
      <c r="AB60" s="350" t="str">
        <f t="shared" si="18"/>
        <v/>
      </c>
      <c r="AC60" s="350" t="str">
        <f t="shared" si="18"/>
        <v/>
      </c>
      <c r="AD60" s="350" t="str">
        <f t="shared" si="18"/>
        <v/>
      </c>
      <c r="AE60" s="350" t="str">
        <f t="shared" si="18"/>
        <v/>
      </c>
      <c r="AF60" s="350" t="str">
        <f t="shared" si="18"/>
        <v/>
      </c>
      <c r="AG60" s="350" t="str">
        <f t="shared" si="18"/>
        <v/>
      </c>
      <c r="AH60" s="350" t="str">
        <f t="shared" si="18"/>
        <v/>
      </c>
      <c r="AI60" s="350" t="str">
        <f t="shared" si="18"/>
        <v/>
      </c>
      <c r="AJ60" s="350" t="str">
        <f t="shared" si="18"/>
        <v/>
      </c>
      <c r="AK60" s="350" t="str">
        <f t="shared" si="18"/>
        <v/>
      </c>
      <c r="AL60" s="350" t="str">
        <f t="shared" si="18"/>
        <v/>
      </c>
      <c r="AM60" s="365" t="str">
        <f t="shared" si="18"/>
        <v/>
      </c>
    </row>
    <row r="61" spans="13:39" x14ac:dyDescent="0.3">
      <c r="M61" s="349">
        <v>12</v>
      </c>
      <c r="N61" s="368" t="str">
        <f t="shared" si="7"/>
        <v/>
      </c>
      <c r="O61" s="350" t="str">
        <f t="shared" ref="O61:AM61" si="19">IF(O28="", "", O28*$N61)</f>
        <v/>
      </c>
      <c r="P61" s="350" t="str">
        <f t="shared" si="19"/>
        <v/>
      </c>
      <c r="Q61" s="350" t="str">
        <f t="shared" si="19"/>
        <v/>
      </c>
      <c r="R61" s="350" t="str">
        <f t="shared" si="19"/>
        <v/>
      </c>
      <c r="S61" s="350" t="str">
        <f t="shared" si="19"/>
        <v/>
      </c>
      <c r="T61" s="350" t="str">
        <f t="shared" si="19"/>
        <v/>
      </c>
      <c r="U61" s="350" t="str">
        <f t="shared" si="19"/>
        <v/>
      </c>
      <c r="V61" s="350" t="str">
        <f t="shared" si="19"/>
        <v/>
      </c>
      <c r="W61" s="350" t="str">
        <f t="shared" si="19"/>
        <v/>
      </c>
      <c r="X61" s="350" t="str">
        <f t="shared" si="19"/>
        <v/>
      </c>
      <c r="Y61" s="350" t="str">
        <f t="shared" si="19"/>
        <v/>
      </c>
      <c r="Z61" s="350" t="str">
        <f t="shared" si="19"/>
        <v/>
      </c>
      <c r="AA61" s="350" t="str">
        <f t="shared" si="19"/>
        <v/>
      </c>
      <c r="AB61" s="350" t="str">
        <f t="shared" si="19"/>
        <v/>
      </c>
      <c r="AC61" s="350" t="str">
        <f t="shared" si="19"/>
        <v/>
      </c>
      <c r="AD61" s="350" t="str">
        <f t="shared" si="19"/>
        <v/>
      </c>
      <c r="AE61" s="350" t="str">
        <f t="shared" si="19"/>
        <v/>
      </c>
      <c r="AF61" s="350" t="str">
        <f t="shared" si="19"/>
        <v/>
      </c>
      <c r="AG61" s="350" t="str">
        <f t="shared" si="19"/>
        <v/>
      </c>
      <c r="AH61" s="350" t="str">
        <f t="shared" si="19"/>
        <v/>
      </c>
      <c r="AI61" s="350" t="str">
        <f t="shared" si="19"/>
        <v/>
      </c>
      <c r="AJ61" s="350" t="str">
        <f t="shared" si="19"/>
        <v/>
      </c>
      <c r="AK61" s="350" t="str">
        <f t="shared" si="19"/>
        <v/>
      </c>
      <c r="AL61" s="350" t="str">
        <f t="shared" si="19"/>
        <v/>
      </c>
      <c r="AM61" s="365" t="str">
        <f t="shared" si="19"/>
        <v/>
      </c>
    </row>
    <row r="62" spans="13:39" x14ac:dyDescent="0.3">
      <c r="M62" s="364">
        <v>13</v>
      </c>
      <c r="N62" s="368" t="str">
        <f t="shared" si="7"/>
        <v/>
      </c>
      <c r="O62" s="350" t="str">
        <f t="shared" ref="O62:AM62" si="20">IF(O29="", "", O29*$N62)</f>
        <v/>
      </c>
      <c r="P62" s="350" t="str">
        <f t="shared" si="20"/>
        <v/>
      </c>
      <c r="Q62" s="350" t="str">
        <f t="shared" si="20"/>
        <v/>
      </c>
      <c r="R62" s="350" t="str">
        <f t="shared" si="20"/>
        <v/>
      </c>
      <c r="S62" s="350" t="str">
        <f t="shared" si="20"/>
        <v/>
      </c>
      <c r="T62" s="350" t="str">
        <f t="shared" si="20"/>
        <v/>
      </c>
      <c r="U62" s="350" t="str">
        <f t="shared" si="20"/>
        <v/>
      </c>
      <c r="V62" s="350" t="str">
        <f t="shared" si="20"/>
        <v/>
      </c>
      <c r="W62" s="350" t="str">
        <f t="shared" si="20"/>
        <v/>
      </c>
      <c r="X62" s="350" t="str">
        <f t="shared" si="20"/>
        <v/>
      </c>
      <c r="Y62" s="350" t="str">
        <f t="shared" si="20"/>
        <v/>
      </c>
      <c r="Z62" s="350" t="str">
        <f t="shared" si="20"/>
        <v/>
      </c>
      <c r="AA62" s="350" t="str">
        <f t="shared" si="20"/>
        <v/>
      </c>
      <c r="AB62" s="350" t="str">
        <f t="shared" si="20"/>
        <v/>
      </c>
      <c r="AC62" s="350" t="str">
        <f t="shared" si="20"/>
        <v/>
      </c>
      <c r="AD62" s="350" t="str">
        <f t="shared" si="20"/>
        <v/>
      </c>
      <c r="AE62" s="350" t="str">
        <f t="shared" si="20"/>
        <v/>
      </c>
      <c r="AF62" s="350" t="str">
        <f t="shared" si="20"/>
        <v/>
      </c>
      <c r="AG62" s="350" t="str">
        <f t="shared" si="20"/>
        <v/>
      </c>
      <c r="AH62" s="350" t="str">
        <f t="shared" si="20"/>
        <v/>
      </c>
      <c r="AI62" s="350" t="str">
        <f t="shared" si="20"/>
        <v/>
      </c>
      <c r="AJ62" s="350" t="str">
        <f t="shared" si="20"/>
        <v/>
      </c>
      <c r="AK62" s="350" t="str">
        <f t="shared" si="20"/>
        <v/>
      </c>
      <c r="AL62" s="350" t="str">
        <f t="shared" si="20"/>
        <v/>
      </c>
      <c r="AM62" s="365" t="str">
        <f t="shared" si="20"/>
        <v/>
      </c>
    </row>
    <row r="63" spans="13:39" x14ac:dyDescent="0.3">
      <c r="M63" s="349">
        <v>14</v>
      </c>
      <c r="N63" s="368" t="str">
        <f t="shared" si="7"/>
        <v/>
      </c>
      <c r="O63" s="350" t="str">
        <f t="shared" ref="O63:AM63" si="21">IF(O30="", "", O30*$N63)</f>
        <v/>
      </c>
      <c r="P63" s="350" t="str">
        <f t="shared" si="21"/>
        <v/>
      </c>
      <c r="Q63" s="350" t="str">
        <f t="shared" si="21"/>
        <v/>
      </c>
      <c r="R63" s="350" t="str">
        <f t="shared" si="21"/>
        <v/>
      </c>
      <c r="S63" s="350" t="str">
        <f t="shared" si="21"/>
        <v/>
      </c>
      <c r="T63" s="350" t="str">
        <f t="shared" si="21"/>
        <v/>
      </c>
      <c r="U63" s="350" t="str">
        <f t="shared" si="21"/>
        <v/>
      </c>
      <c r="V63" s="350" t="str">
        <f t="shared" si="21"/>
        <v/>
      </c>
      <c r="W63" s="350" t="str">
        <f t="shared" si="21"/>
        <v/>
      </c>
      <c r="X63" s="350" t="str">
        <f t="shared" si="21"/>
        <v/>
      </c>
      <c r="Y63" s="350" t="str">
        <f t="shared" si="21"/>
        <v/>
      </c>
      <c r="Z63" s="350" t="str">
        <f t="shared" si="21"/>
        <v/>
      </c>
      <c r="AA63" s="350" t="str">
        <f t="shared" si="21"/>
        <v/>
      </c>
      <c r="AB63" s="350" t="str">
        <f t="shared" si="21"/>
        <v/>
      </c>
      <c r="AC63" s="350" t="str">
        <f t="shared" si="21"/>
        <v/>
      </c>
      <c r="AD63" s="350" t="str">
        <f t="shared" si="21"/>
        <v/>
      </c>
      <c r="AE63" s="350" t="str">
        <f t="shared" si="21"/>
        <v/>
      </c>
      <c r="AF63" s="350" t="str">
        <f t="shared" si="21"/>
        <v/>
      </c>
      <c r="AG63" s="350" t="str">
        <f t="shared" si="21"/>
        <v/>
      </c>
      <c r="AH63" s="350" t="str">
        <f t="shared" si="21"/>
        <v/>
      </c>
      <c r="AI63" s="350" t="str">
        <f t="shared" si="21"/>
        <v/>
      </c>
      <c r="AJ63" s="350" t="str">
        <f t="shared" si="21"/>
        <v/>
      </c>
      <c r="AK63" s="350" t="str">
        <f t="shared" si="21"/>
        <v/>
      </c>
      <c r="AL63" s="350" t="str">
        <f t="shared" si="21"/>
        <v/>
      </c>
      <c r="AM63" s="365" t="str">
        <f t="shared" si="21"/>
        <v/>
      </c>
    </row>
    <row r="64" spans="13:39" x14ac:dyDescent="0.3">
      <c r="M64" s="349">
        <v>15</v>
      </c>
      <c r="N64" s="368" t="str">
        <f t="shared" si="7"/>
        <v/>
      </c>
      <c r="O64" s="350" t="str">
        <f t="shared" ref="O64:AM64" si="22">IF(O31="", "", O31*$N64)</f>
        <v/>
      </c>
      <c r="P64" s="350" t="str">
        <f t="shared" si="22"/>
        <v/>
      </c>
      <c r="Q64" s="350" t="str">
        <f t="shared" si="22"/>
        <v/>
      </c>
      <c r="R64" s="350" t="str">
        <f t="shared" si="22"/>
        <v/>
      </c>
      <c r="S64" s="350" t="str">
        <f t="shared" si="22"/>
        <v/>
      </c>
      <c r="T64" s="350" t="str">
        <f t="shared" si="22"/>
        <v/>
      </c>
      <c r="U64" s="350" t="str">
        <f t="shared" si="22"/>
        <v/>
      </c>
      <c r="V64" s="350" t="str">
        <f t="shared" si="22"/>
        <v/>
      </c>
      <c r="W64" s="350" t="str">
        <f t="shared" si="22"/>
        <v/>
      </c>
      <c r="X64" s="350" t="str">
        <f t="shared" si="22"/>
        <v/>
      </c>
      <c r="Y64" s="350" t="str">
        <f t="shared" si="22"/>
        <v/>
      </c>
      <c r="Z64" s="350" t="str">
        <f t="shared" si="22"/>
        <v/>
      </c>
      <c r="AA64" s="350" t="str">
        <f t="shared" si="22"/>
        <v/>
      </c>
      <c r="AB64" s="350" t="str">
        <f t="shared" si="22"/>
        <v/>
      </c>
      <c r="AC64" s="350" t="str">
        <f t="shared" si="22"/>
        <v/>
      </c>
      <c r="AD64" s="350" t="str">
        <f t="shared" si="22"/>
        <v/>
      </c>
      <c r="AE64" s="350" t="str">
        <f t="shared" si="22"/>
        <v/>
      </c>
      <c r="AF64" s="350" t="str">
        <f t="shared" si="22"/>
        <v/>
      </c>
      <c r="AG64" s="350" t="str">
        <f t="shared" si="22"/>
        <v/>
      </c>
      <c r="AH64" s="350" t="str">
        <f t="shared" si="22"/>
        <v/>
      </c>
      <c r="AI64" s="350" t="str">
        <f t="shared" si="22"/>
        <v/>
      </c>
      <c r="AJ64" s="350" t="str">
        <f t="shared" si="22"/>
        <v/>
      </c>
      <c r="AK64" s="350" t="str">
        <f t="shared" si="22"/>
        <v/>
      </c>
      <c r="AL64" s="350" t="str">
        <f t="shared" si="22"/>
        <v/>
      </c>
      <c r="AM64" s="365" t="str">
        <f t="shared" si="22"/>
        <v/>
      </c>
    </row>
    <row r="65" spans="13:39" x14ac:dyDescent="0.3">
      <c r="M65" s="364">
        <v>16</v>
      </c>
      <c r="N65" s="368" t="str">
        <f t="shared" si="7"/>
        <v/>
      </c>
      <c r="O65" s="350" t="str">
        <f t="shared" ref="O65:AM65" si="23">IF(O32="", "", O32*$N65)</f>
        <v/>
      </c>
      <c r="P65" s="350" t="str">
        <f t="shared" si="23"/>
        <v/>
      </c>
      <c r="Q65" s="350" t="str">
        <f t="shared" si="23"/>
        <v/>
      </c>
      <c r="R65" s="350" t="str">
        <f t="shared" si="23"/>
        <v/>
      </c>
      <c r="S65" s="350" t="str">
        <f t="shared" si="23"/>
        <v/>
      </c>
      <c r="T65" s="350" t="str">
        <f t="shared" si="23"/>
        <v/>
      </c>
      <c r="U65" s="350" t="str">
        <f t="shared" si="23"/>
        <v/>
      </c>
      <c r="V65" s="350" t="str">
        <f t="shared" si="23"/>
        <v/>
      </c>
      <c r="W65" s="350" t="str">
        <f t="shared" si="23"/>
        <v/>
      </c>
      <c r="X65" s="350" t="str">
        <f t="shared" si="23"/>
        <v/>
      </c>
      <c r="Y65" s="350" t="str">
        <f t="shared" si="23"/>
        <v/>
      </c>
      <c r="Z65" s="350" t="str">
        <f t="shared" si="23"/>
        <v/>
      </c>
      <c r="AA65" s="350" t="str">
        <f t="shared" si="23"/>
        <v/>
      </c>
      <c r="AB65" s="350" t="str">
        <f t="shared" si="23"/>
        <v/>
      </c>
      <c r="AC65" s="350" t="str">
        <f t="shared" si="23"/>
        <v/>
      </c>
      <c r="AD65" s="350" t="str">
        <f t="shared" si="23"/>
        <v/>
      </c>
      <c r="AE65" s="350" t="str">
        <f t="shared" si="23"/>
        <v/>
      </c>
      <c r="AF65" s="350" t="str">
        <f t="shared" si="23"/>
        <v/>
      </c>
      <c r="AG65" s="350" t="str">
        <f t="shared" si="23"/>
        <v/>
      </c>
      <c r="AH65" s="350" t="str">
        <f t="shared" si="23"/>
        <v/>
      </c>
      <c r="AI65" s="350" t="str">
        <f t="shared" si="23"/>
        <v/>
      </c>
      <c r="AJ65" s="350" t="str">
        <f t="shared" si="23"/>
        <v/>
      </c>
      <c r="AK65" s="350" t="str">
        <f t="shared" si="23"/>
        <v/>
      </c>
      <c r="AL65" s="350" t="str">
        <f t="shared" si="23"/>
        <v/>
      </c>
      <c r="AM65" s="365" t="str">
        <f t="shared" si="23"/>
        <v/>
      </c>
    </row>
    <row r="66" spans="13:39" x14ac:dyDescent="0.3">
      <c r="M66" s="349">
        <v>17</v>
      </c>
      <c r="N66" s="368" t="str">
        <f t="shared" si="7"/>
        <v/>
      </c>
      <c r="O66" s="350" t="str">
        <f t="shared" ref="O66:AM66" si="24">IF(O33="", "", O33*$N66)</f>
        <v/>
      </c>
      <c r="P66" s="350" t="str">
        <f t="shared" si="24"/>
        <v/>
      </c>
      <c r="Q66" s="350" t="str">
        <f t="shared" si="24"/>
        <v/>
      </c>
      <c r="R66" s="350" t="str">
        <f t="shared" si="24"/>
        <v/>
      </c>
      <c r="S66" s="350" t="str">
        <f t="shared" si="24"/>
        <v/>
      </c>
      <c r="T66" s="350" t="str">
        <f t="shared" si="24"/>
        <v/>
      </c>
      <c r="U66" s="350" t="str">
        <f t="shared" si="24"/>
        <v/>
      </c>
      <c r="V66" s="350" t="str">
        <f t="shared" si="24"/>
        <v/>
      </c>
      <c r="W66" s="350" t="str">
        <f t="shared" si="24"/>
        <v/>
      </c>
      <c r="X66" s="350" t="str">
        <f t="shared" si="24"/>
        <v/>
      </c>
      <c r="Y66" s="350" t="str">
        <f t="shared" si="24"/>
        <v/>
      </c>
      <c r="Z66" s="350" t="str">
        <f t="shared" si="24"/>
        <v/>
      </c>
      <c r="AA66" s="350" t="str">
        <f t="shared" si="24"/>
        <v/>
      </c>
      <c r="AB66" s="350" t="str">
        <f t="shared" si="24"/>
        <v/>
      </c>
      <c r="AC66" s="350" t="str">
        <f t="shared" si="24"/>
        <v/>
      </c>
      <c r="AD66" s="350" t="str">
        <f t="shared" si="24"/>
        <v/>
      </c>
      <c r="AE66" s="350" t="str">
        <f t="shared" si="24"/>
        <v/>
      </c>
      <c r="AF66" s="350" t="str">
        <f t="shared" si="24"/>
        <v/>
      </c>
      <c r="AG66" s="350" t="str">
        <f t="shared" si="24"/>
        <v/>
      </c>
      <c r="AH66" s="350" t="str">
        <f t="shared" si="24"/>
        <v/>
      </c>
      <c r="AI66" s="350" t="str">
        <f t="shared" si="24"/>
        <v/>
      </c>
      <c r="AJ66" s="350" t="str">
        <f t="shared" si="24"/>
        <v/>
      </c>
      <c r="AK66" s="350" t="str">
        <f t="shared" si="24"/>
        <v/>
      </c>
      <c r="AL66" s="350" t="str">
        <f t="shared" si="24"/>
        <v/>
      </c>
      <c r="AM66" s="365" t="str">
        <f t="shared" si="24"/>
        <v/>
      </c>
    </row>
    <row r="67" spans="13:39" x14ac:dyDescent="0.3">
      <c r="M67" s="349">
        <v>18</v>
      </c>
      <c r="N67" s="368" t="str">
        <f t="shared" si="7"/>
        <v/>
      </c>
      <c r="O67" s="350" t="str">
        <f t="shared" ref="O67:AM67" si="25">IF(O34="", "", O34*$N67)</f>
        <v/>
      </c>
      <c r="P67" s="350" t="str">
        <f t="shared" si="25"/>
        <v/>
      </c>
      <c r="Q67" s="350" t="str">
        <f t="shared" si="25"/>
        <v/>
      </c>
      <c r="R67" s="350" t="str">
        <f t="shared" si="25"/>
        <v/>
      </c>
      <c r="S67" s="350" t="str">
        <f t="shared" si="25"/>
        <v/>
      </c>
      <c r="T67" s="350" t="str">
        <f t="shared" si="25"/>
        <v/>
      </c>
      <c r="U67" s="350" t="str">
        <f t="shared" si="25"/>
        <v/>
      </c>
      <c r="V67" s="350" t="str">
        <f t="shared" si="25"/>
        <v/>
      </c>
      <c r="W67" s="350" t="str">
        <f t="shared" si="25"/>
        <v/>
      </c>
      <c r="X67" s="350" t="str">
        <f t="shared" si="25"/>
        <v/>
      </c>
      <c r="Y67" s="350" t="str">
        <f t="shared" si="25"/>
        <v/>
      </c>
      <c r="Z67" s="350" t="str">
        <f t="shared" si="25"/>
        <v/>
      </c>
      <c r="AA67" s="350" t="str">
        <f t="shared" si="25"/>
        <v/>
      </c>
      <c r="AB67" s="350" t="str">
        <f t="shared" si="25"/>
        <v/>
      </c>
      <c r="AC67" s="350" t="str">
        <f t="shared" si="25"/>
        <v/>
      </c>
      <c r="AD67" s="350" t="str">
        <f t="shared" si="25"/>
        <v/>
      </c>
      <c r="AE67" s="350" t="str">
        <f t="shared" si="25"/>
        <v/>
      </c>
      <c r="AF67" s="350" t="str">
        <f t="shared" si="25"/>
        <v/>
      </c>
      <c r="AG67" s="350" t="str">
        <f t="shared" si="25"/>
        <v/>
      </c>
      <c r="AH67" s="350" t="str">
        <f t="shared" si="25"/>
        <v/>
      </c>
      <c r="AI67" s="350" t="str">
        <f t="shared" si="25"/>
        <v/>
      </c>
      <c r="AJ67" s="350" t="str">
        <f t="shared" si="25"/>
        <v/>
      </c>
      <c r="AK67" s="350" t="str">
        <f t="shared" si="25"/>
        <v/>
      </c>
      <c r="AL67" s="350" t="str">
        <f t="shared" si="25"/>
        <v/>
      </c>
      <c r="AM67" s="365" t="str">
        <f t="shared" si="25"/>
        <v/>
      </c>
    </row>
    <row r="68" spans="13:39" x14ac:dyDescent="0.3">
      <c r="M68" s="364">
        <v>19</v>
      </c>
      <c r="N68" s="368" t="str">
        <f t="shared" si="7"/>
        <v/>
      </c>
      <c r="O68" s="350" t="str">
        <f t="shared" ref="O68:AM68" si="26">IF(O35="", "", O35*$N68)</f>
        <v/>
      </c>
      <c r="P68" s="350" t="str">
        <f t="shared" si="26"/>
        <v/>
      </c>
      <c r="Q68" s="350" t="str">
        <f t="shared" si="26"/>
        <v/>
      </c>
      <c r="R68" s="350" t="str">
        <f t="shared" si="26"/>
        <v/>
      </c>
      <c r="S68" s="350" t="str">
        <f t="shared" si="26"/>
        <v/>
      </c>
      <c r="T68" s="350" t="str">
        <f t="shared" si="26"/>
        <v/>
      </c>
      <c r="U68" s="350" t="str">
        <f t="shared" si="26"/>
        <v/>
      </c>
      <c r="V68" s="350" t="str">
        <f t="shared" si="26"/>
        <v/>
      </c>
      <c r="W68" s="350" t="str">
        <f t="shared" si="26"/>
        <v/>
      </c>
      <c r="X68" s="350" t="str">
        <f t="shared" si="26"/>
        <v/>
      </c>
      <c r="Y68" s="350" t="str">
        <f t="shared" si="26"/>
        <v/>
      </c>
      <c r="Z68" s="350" t="str">
        <f t="shared" si="26"/>
        <v/>
      </c>
      <c r="AA68" s="350" t="str">
        <f t="shared" si="26"/>
        <v/>
      </c>
      <c r="AB68" s="350" t="str">
        <f t="shared" si="26"/>
        <v/>
      </c>
      <c r="AC68" s="350" t="str">
        <f t="shared" si="26"/>
        <v/>
      </c>
      <c r="AD68" s="350" t="str">
        <f t="shared" si="26"/>
        <v/>
      </c>
      <c r="AE68" s="350" t="str">
        <f t="shared" si="26"/>
        <v/>
      </c>
      <c r="AF68" s="350" t="str">
        <f t="shared" si="26"/>
        <v/>
      </c>
      <c r="AG68" s="350" t="str">
        <f t="shared" si="26"/>
        <v/>
      </c>
      <c r="AH68" s="350" t="str">
        <f t="shared" si="26"/>
        <v/>
      </c>
      <c r="AI68" s="350" t="str">
        <f t="shared" si="26"/>
        <v/>
      </c>
      <c r="AJ68" s="350" t="str">
        <f t="shared" si="26"/>
        <v/>
      </c>
      <c r="AK68" s="350" t="str">
        <f t="shared" si="26"/>
        <v/>
      </c>
      <c r="AL68" s="350" t="str">
        <f t="shared" si="26"/>
        <v/>
      </c>
      <c r="AM68" s="365" t="str">
        <f t="shared" si="26"/>
        <v/>
      </c>
    </row>
    <row r="69" spans="13:39" x14ac:dyDescent="0.3">
      <c r="M69" s="349">
        <v>20</v>
      </c>
      <c r="N69" s="368" t="str">
        <f t="shared" si="7"/>
        <v/>
      </c>
      <c r="O69" s="350" t="str">
        <f t="shared" ref="O69:AM69" si="27">IF(O36="", "", O36*$N69)</f>
        <v/>
      </c>
      <c r="P69" s="350" t="str">
        <f t="shared" si="27"/>
        <v/>
      </c>
      <c r="Q69" s="350" t="str">
        <f t="shared" si="27"/>
        <v/>
      </c>
      <c r="R69" s="350" t="str">
        <f t="shared" si="27"/>
        <v/>
      </c>
      <c r="S69" s="350" t="str">
        <f t="shared" si="27"/>
        <v/>
      </c>
      <c r="T69" s="350" t="str">
        <f t="shared" si="27"/>
        <v/>
      </c>
      <c r="U69" s="350" t="str">
        <f t="shared" si="27"/>
        <v/>
      </c>
      <c r="V69" s="350" t="str">
        <f t="shared" si="27"/>
        <v/>
      </c>
      <c r="W69" s="350" t="str">
        <f t="shared" si="27"/>
        <v/>
      </c>
      <c r="X69" s="350" t="str">
        <f t="shared" si="27"/>
        <v/>
      </c>
      <c r="Y69" s="350" t="str">
        <f t="shared" si="27"/>
        <v/>
      </c>
      <c r="Z69" s="350" t="str">
        <f t="shared" si="27"/>
        <v/>
      </c>
      <c r="AA69" s="350" t="str">
        <f t="shared" si="27"/>
        <v/>
      </c>
      <c r="AB69" s="350" t="str">
        <f t="shared" si="27"/>
        <v/>
      </c>
      <c r="AC69" s="350" t="str">
        <f t="shared" si="27"/>
        <v/>
      </c>
      <c r="AD69" s="350" t="str">
        <f t="shared" si="27"/>
        <v/>
      </c>
      <c r="AE69" s="350" t="str">
        <f t="shared" si="27"/>
        <v/>
      </c>
      <c r="AF69" s="350" t="str">
        <f t="shared" si="27"/>
        <v/>
      </c>
      <c r="AG69" s="350" t="str">
        <f t="shared" si="27"/>
        <v/>
      </c>
      <c r="AH69" s="350" t="str">
        <f t="shared" si="27"/>
        <v/>
      </c>
      <c r="AI69" s="350" t="str">
        <f t="shared" si="27"/>
        <v/>
      </c>
      <c r="AJ69" s="350" t="str">
        <f t="shared" si="27"/>
        <v/>
      </c>
      <c r="AK69" s="350" t="str">
        <f t="shared" si="27"/>
        <v/>
      </c>
      <c r="AL69" s="350" t="str">
        <f t="shared" si="27"/>
        <v/>
      </c>
      <c r="AM69" s="365" t="str">
        <f t="shared" si="27"/>
        <v/>
      </c>
    </row>
    <row r="70" spans="13:39" x14ac:dyDescent="0.3">
      <c r="M70" s="349">
        <v>21</v>
      </c>
      <c r="N70" s="368" t="str">
        <f t="shared" si="7"/>
        <v/>
      </c>
      <c r="O70" s="350" t="str">
        <f t="shared" ref="O70:AM70" si="28">IF(O37="", "", O37*$N70)</f>
        <v/>
      </c>
      <c r="P70" s="350" t="str">
        <f t="shared" si="28"/>
        <v/>
      </c>
      <c r="Q70" s="350" t="str">
        <f t="shared" si="28"/>
        <v/>
      </c>
      <c r="R70" s="350" t="str">
        <f t="shared" si="28"/>
        <v/>
      </c>
      <c r="S70" s="350" t="str">
        <f t="shared" si="28"/>
        <v/>
      </c>
      <c r="T70" s="350" t="str">
        <f t="shared" si="28"/>
        <v/>
      </c>
      <c r="U70" s="350" t="str">
        <f t="shared" si="28"/>
        <v/>
      </c>
      <c r="V70" s="350" t="str">
        <f t="shared" si="28"/>
        <v/>
      </c>
      <c r="W70" s="350" t="str">
        <f t="shared" si="28"/>
        <v/>
      </c>
      <c r="X70" s="350" t="str">
        <f t="shared" si="28"/>
        <v/>
      </c>
      <c r="Y70" s="350" t="str">
        <f t="shared" si="28"/>
        <v/>
      </c>
      <c r="Z70" s="350" t="str">
        <f t="shared" si="28"/>
        <v/>
      </c>
      <c r="AA70" s="350" t="str">
        <f t="shared" si="28"/>
        <v/>
      </c>
      <c r="AB70" s="350" t="str">
        <f t="shared" si="28"/>
        <v/>
      </c>
      <c r="AC70" s="350" t="str">
        <f t="shared" si="28"/>
        <v/>
      </c>
      <c r="AD70" s="350" t="str">
        <f t="shared" si="28"/>
        <v/>
      </c>
      <c r="AE70" s="350" t="str">
        <f t="shared" si="28"/>
        <v/>
      </c>
      <c r="AF70" s="350" t="str">
        <f t="shared" si="28"/>
        <v/>
      </c>
      <c r="AG70" s="350" t="str">
        <f t="shared" si="28"/>
        <v/>
      </c>
      <c r="AH70" s="350" t="str">
        <f t="shared" si="28"/>
        <v/>
      </c>
      <c r="AI70" s="350" t="str">
        <f t="shared" si="28"/>
        <v/>
      </c>
      <c r="AJ70" s="350" t="str">
        <f t="shared" si="28"/>
        <v/>
      </c>
      <c r="AK70" s="350" t="str">
        <f t="shared" si="28"/>
        <v/>
      </c>
      <c r="AL70" s="350" t="str">
        <f t="shared" si="28"/>
        <v/>
      </c>
      <c r="AM70" s="365" t="str">
        <f t="shared" si="28"/>
        <v/>
      </c>
    </row>
    <row r="71" spans="13:39" x14ac:dyDescent="0.3">
      <c r="M71" s="364">
        <v>22</v>
      </c>
      <c r="N71" s="368" t="str">
        <f t="shared" si="7"/>
        <v/>
      </c>
      <c r="O71" s="350" t="str">
        <f t="shared" ref="O71:AM71" si="29">IF(O38="", "", O38*$N71)</f>
        <v/>
      </c>
      <c r="P71" s="350" t="str">
        <f t="shared" si="29"/>
        <v/>
      </c>
      <c r="Q71" s="350" t="str">
        <f t="shared" si="29"/>
        <v/>
      </c>
      <c r="R71" s="350" t="str">
        <f t="shared" si="29"/>
        <v/>
      </c>
      <c r="S71" s="350" t="str">
        <f t="shared" si="29"/>
        <v/>
      </c>
      <c r="T71" s="350" t="str">
        <f t="shared" si="29"/>
        <v/>
      </c>
      <c r="U71" s="350" t="str">
        <f t="shared" si="29"/>
        <v/>
      </c>
      <c r="V71" s="350" t="str">
        <f t="shared" si="29"/>
        <v/>
      </c>
      <c r="W71" s="350" t="str">
        <f t="shared" si="29"/>
        <v/>
      </c>
      <c r="X71" s="350" t="str">
        <f t="shared" si="29"/>
        <v/>
      </c>
      <c r="Y71" s="350" t="str">
        <f t="shared" si="29"/>
        <v/>
      </c>
      <c r="Z71" s="350" t="str">
        <f t="shared" si="29"/>
        <v/>
      </c>
      <c r="AA71" s="350" t="str">
        <f t="shared" si="29"/>
        <v/>
      </c>
      <c r="AB71" s="350" t="str">
        <f t="shared" si="29"/>
        <v/>
      </c>
      <c r="AC71" s="350" t="str">
        <f t="shared" si="29"/>
        <v/>
      </c>
      <c r="AD71" s="350" t="str">
        <f t="shared" si="29"/>
        <v/>
      </c>
      <c r="AE71" s="350" t="str">
        <f t="shared" si="29"/>
        <v/>
      </c>
      <c r="AF71" s="350" t="str">
        <f t="shared" si="29"/>
        <v/>
      </c>
      <c r="AG71" s="350" t="str">
        <f t="shared" si="29"/>
        <v/>
      </c>
      <c r="AH71" s="350" t="str">
        <f t="shared" si="29"/>
        <v/>
      </c>
      <c r="AI71" s="350" t="str">
        <f t="shared" si="29"/>
        <v/>
      </c>
      <c r="AJ71" s="350" t="str">
        <f t="shared" si="29"/>
        <v/>
      </c>
      <c r="AK71" s="350" t="str">
        <f t="shared" si="29"/>
        <v/>
      </c>
      <c r="AL71" s="350" t="str">
        <f t="shared" si="29"/>
        <v/>
      </c>
      <c r="AM71" s="365" t="str">
        <f t="shared" si="29"/>
        <v/>
      </c>
    </row>
    <row r="72" spans="13:39" x14ac:dyDescent="0.3">
      <c r="M72" s="349">
        <v>23</v>
      </c>
      <c r="N72" s="368" t="str">
        <f t="shared" si="7"/>
        <v/>
      </c>
      <c r="O72" s="350" t="str">
        <f t="shared" ref="O72:AM72" si="30">IF(O39="", "", O39*$N72)</f>
        <v/>
      </c>
      <c r="P72" s="350" t="str">
        <f t="shared" si="30"/>
        <v/>
      </c>
      <c r="Q72" s="350" t="str">
        <f t="shared" si="30"/>
        <v/>
      </c>
      <c r="R72" s="350" t="str">
        <f t="shared" si="30"/>
        <v/>
      </c>
      <c r="S72" s="350" t="str">
        <f t="shared" si="30"/>
        <v/>
      </c>
      <c r="T72" s="350" t="str">
        <f t="shared" si="30"/>
        <v/>
      </c>
      <c r="U72" s="350" t="str">
        <f t="shared" si="30"/>
        <v/>
      </c>
      <c r="V72" s="350" t="str">
        <f t="shared" si="30"/>
        <v/>
      </c>
      <c r="W72" s="350" t="str">
        <f t="shared" si="30"/>
        <v/>
      </c>
      <c r="X72" s="350" t="str">
        <f t="shared" si="30"/>
        <v/>
      </c>
      <c r="Y72" s="350" t="str">
        <f t="shared" si="30"/>
        <v/>
      </c>
      <c r="Z72" s="350" t="str">
        <f t="shared" si="30"/>
        <v/>
      </c>
      <c r="AA72" s="350" t="str">
        <f t="shared" si="30"/>
        <v/>
      </c>
      <c r="AB72" s="350" t="str">
        <f t="shared" si="30"/>
        <v/>
      </c>
      <c r="AC72" s="350" t="str">
        <f t="shared" si="30"/>
        <v/>
      </c>
      <c r="AD72" s="350" t="str">
        <f t="shared" si="30"/>
        <v/>
      </c>
      <c r="AE72" s="350" t="str">
        <f t="shared" si="30"/>
        <v/>
      </c>
      <c r="AF72" s="350" t="str">
        <f t="shared" si="30"/>
        <v/>
      </c>
      <c r="AG72" s="350" t="str">
        <f t="shared" si="30"/>
        <v/>
      </c>
      <c r="AH72" s="350" t="str">
        <f t="shared" si="30"/>
        <v/>
      </c>
      <c r="AI72" s="350" t="str">
        <f t="shared" si="30"/>
        <v/>
      </c>
      <c r="AJ72" s="350" t="str">
        <f t="shared" si="30"/>
        <v/>
      </c>
      <c r="AK72" s="350" t="str">
        <f t="shared" si="30"/>
        <v/>
      </c>
      <c r="AL72" s="350" t="str">
        <f t="shared" si="30"/>
        <v/>
      </c>
      <c r="AM72" s="365" t="str">
        <f t="shared" si="30"/>
        <v/>
      </c>
    </row>
    <row r="73" spans="13:39" x14ac:dyDescent="0.3">
      <c r="M73" s="349">
        <v>24</v>
      </c>
      <c r="N73" s="368" t="str">
        <f t="shared" si="7"/>
        <v/>
      </c>
      <c r="O73" s="350" t="str">
        <f t="shared" ref="O73:AM73" si="31">IF(O40="", "", O40*$N73)</f>
        <v/>
      </c>
      <c r="P73" s="350" t="str">
        <f t="shared" si="31"/>
        <v/>
      </c>
      <c r="Q73" s="350" t="str">
        <f t="shared" si="31"/>
        <v/>
      </c>
      <c r="R73" s="350" t="str">
        <f t="shared" si="31"/>
        <v/>
      </c>
      <c r="S73" s="350" t="str">
        <f t="shared" si="31"/>
        <v/>
      </c>
      <c r="T73" s="350" t="str">
        <f t="shared" si="31"/>
        <v/>
      </c>
      <c r="U73" s="350" t="str">
        <f t="shared" si="31"/>
        <v/>
      </c>
      <c r="V73" s="350" t="str">
        <f t="shared" si="31"/>
        <v/>
      </c>
      <c r="W73" s="350" t="str">
        <f t="shared" si="31"/>
        <v/>
      </c>
      <c r="X73" s="350" t="str">
        <f t="shared" si="31"/>
        <v/>
      </c>
      <c r="Y73" s="350" t="str">
        <f t="shared" si="31"/>
        <v/>
      </c>
      <c r="Z73" s="350" t="str">
        <f t="shared" si="31"/>
        <v/>
      </c>
      <c r="AA73" s="350" t="str">
        <f t="shared" si="31"/>
        <v/>
      </c>
      <c r="AB73" s="350" t="str">
        <f t="shared" si="31"/>
        <v/>
      </c>
      <c r="AC73" s="350" t="str">
        <f t="shared" si="31"/>
        <v/>
      </c>
      <c r="AD73" s="350" t="str">
        <f t="shared" si="31"/>
        <v/>
      </c>
      <c r="AE73" s="350" t="str">
        <f t="shared" si="31"/>
        <v/>
      </c>
      <c r="AF73" s="350" t="str">
        <f t="shared" si="31"/>
        <v/>
      </c>
      <c r="AG73" s="350" t="str">
        <f t="shared" si="31"/>
        <v/>
      </c>
      <c r="AH73" s="350" t="str">
        <f t="shared" si="31"/>
        <v/>
      </c>
      <c r="AI73" s="350" t="str">
        <f t="shared" si="31"/>
        <v/>
      </c>
      <c r="AJ73" s="350" t="str">
        <f t="shared" si="31"/>
        <v/>
      </c>
      <c r="AK73" s="350" t="str">
        <f t="shared" si="31"/>
        <v/>
      </c>
      <c r="AL73" s="350" t="str">
        <f t="shared" si="31"/>
        <v/>
      </c>
      <c r="AM73" s="365" t="str">
        <f t="shared" si="31"/>
        <v/>
      </c>
    </row>
    <row r="74" spans="13:39" ht="15" thickBot="1" x14ac:dyDescent="0.35">
      <c r="M74" s="371">
        <v>25</v>
      </c>
      <c r="N74" s="372" t="str">
        <f t="shared" si="7"/>
        <v/>
      </c>
      <c r="O74" s="373" t="str">
        <f t="shared" ref="O74:AM74" si="32">IF(O41="", "", O41*$N74)</f>
        <v/>
      </c>
      <c r="P74" s="373" t="str">
        <f t="shared" si="32"/>
        <v/>
      </c>
      <c r="Q74" s="373" t="str">
        <f t="shared" si="32"/>
        <v/>
      </c>
      <c r="R74" s="373" t="str">
        <f t="shared" si="32"/>
        <v/>
      </c>
      <c r="S74" s="373" t="str">
        <f t="shared" si="32"/>
        <v/>
      </c>
      <c r="T74" s="373" t="str">
        <f t="shared" si="32"/>
        <v/>
      </c>
      <c r="U74" s="373" t="str">
        <f t="shared" si="32"/>
        <v/>
      </c>
      <c r="V74" s="373" t="str">
        <f t="shared" si="32"/>
        <v/>
      </c>
      <c r="W74" s="373" t="str">
        <f t="shared" si="32"/>
        <v/>
      </c>
      <c r="X74" s="373" t="str">
        <f t="shared" si="32"/>
        <v/>
      </c>
      <c r="Y74" s="373" t="str">
        <f t="shared" si="32"/>
        <v/>
      </c>
      <c r="Z74" s="373" t="str">
        <f t="shared" si="32"/>
        <v/>
      </c>
      <c r="AA74" s="373" t="str">
        <f t="shared" si="32"/>
        <v/>
      </c>
      <c r="AB74" s="373" t="str">
        <f t="shared" si="32"/>
        <v/>
      </c>
      <c r="AC74" s="373" t="str">
        <f t="shared" si="32"/>
        <v/>
      </c>
      <c r="AD74" s="373" t="str">
        <f t="shared" si="32"/>
        <v/>
      </c>
      <c r="AE74" s="373" t="str">
        <f t="shared" si="32"/>
        <v/>
      </c>
      <c r="AF74" s="373" t="str">
        <f t="shared" si="32"/>
        <v/>
      </c>
      <c r="AG74" s="373" t="str">
        <f t="shared" si="32"/>
        <v/>
      </c>
      <c r="AH74" s="373" t="str">
        <f t="shared" si="32"/>
        <v/>
      </c>
      <c r="AI74" s="373" t="str">
        <f t="shared" si="32"/>
        <v/>
      </c>
      <c r="AJ74" s="373" t="str">
        <f t="shared" si="32"/>
        <v/>
      </c>
      <c r="AK74" s="373" t="str">
        <f t="shared" si="32"/>
        <v/>
      </c>
      <c r="AL74" s="373" t="str">
        <f t="shared" si="32"/>
        <v/>
      </c>
      <c r="AM74" s="374" t="str">
        <f t="shared" si="32"/>
        <v/>
      </c>
    </row>
    <row r="75" spans="13:39" ht="15.6" thickTop="1" thickBot="1" x14ac:dyDescent="0.35">
      <c r="M75" s="352" t="s">
        <v>13</v>
      </c>
      <c r="N75" s="353"/>
      <c r="O75" s="366" t="str">
        <f>IF(SUM(O50:O74) &gt; 0, SUM(O50:O74), "--")</f>
        <v>--</v>
      </c>
      <c r="P75" s="366" t="str">
        <f t="shared" ref="P75:AM75" si="33">IF(SUM(P50:P74) &gt; 0, SUM(P50:P74), "--")</f>
        <v>--</v>
      </c>
      <c r="Q75" s="366" t="str">
        <f t="shared" si="33"/>
        <v>--</v>
      </c>
      <c r="R75" s="366" t="str">
        <f t="shared" si="33"/>
        <v>--</v>
      </c>
      <c r="S75" s="366" t="str">
        <f t="shared" si="33"/>
        <v>--</v>
      </c>
      <c r="T75" s="366" t="str">
        <f t="shared" si="33"/>
        <v>--</v>
      </c>
      <c r="U75" s="366" t="str">
        <f t="shared" si="33"/>
        <v>--</v>
      </c>
      <c r="V75" s="366">
        <f t="shared" si="33"/>
        <v>11646.963216424294</v>
      </c>
      <c r="W75" s="366">
        <f t="shared" si="33"/>
        <v>11960.39349871685</v>
      </c>
      <c r="X75" s="366">
        <f t="shared" si="33"/>
        <v>12488.451668092386</v>
      </c>
      <c r="Y75" s="366">
        <f t="shared" si="33"/>
        <v>12918.733960650126</v>
      </c>
      <c r="Z75" s="366">
        <f t="shared" si="33"/>
        <v>13252.266894781866</v>
      </c>
      <c r="AA75" s="366">
        <f t="shared" si="33"/>
        <v>13549.1873396065</v>
      </c>
      <c r="AB75" s="366">
        <f t="shared" si="33"/>
        <v>13949.187339606498</v>
      </c>
      <c r="AC75" s="366">
        <f t="shared" si="33"/>
        <v>13954.662104362702</v>
      </c>
      <c r="AD75" s="366">
        <f t="shared" si="33"/>
        <v>14785.799828913601</v>
      </c>
      <c r="AE75" s="366">
        <f t="shared" si="33"/>
        <v>12886.227544910178</v>
      </c>
      <c r="AF75" s="366">
        <f t="shared" si="33"/>
        <v>13286.227544910178</v>
      </c>
      <c r="AG75" s="366" t="str">
        <f t="shared" si="33"/>
        <v>--</v>
      </c>
      <c r="AH75" s="366" t="str">
        <f t="shared" si="33"/>
        <v>--</v>
      </c>
      <c r="AI75" s="366" t="str">
        <f t="shared" si="33"/>
        <v>--</v>
      </c>
      <c r="AJ75" s="366" t="str">
        <f t="shared" si="33"/>
        <v>--</v>
      </c>
      <c r="AK75" s="366" t="str">
        <f t="shared" si="33"/>
        <v>--</v>
      </c>
      <c r="AL75" s="366" t="str">
        <f t="shared" si="33"/>
        <v>--</v>
      </c>
      <c r="AM75" s="367" t="str">
        <f t="shared" si="33"/>
        <v>--</v>
      </c>
    </row>
    <row r="82" spans="3:3" x14ac:dyDescent="0.3">
      <c r="C82" t="s">
        <v>252</v>
      </c>
    </row>
    <row r="83" spans="3:3" x14ac:dyDescent="0.3">
      <c r="C83" t="s">
        <v>231</v>
      </c>
    </row>
  </sheetData>
  <mergeCells count="15">
    <mergeCell ref="B2:H2"/>
    <mergeCell ref="J2:AN2"/>
    <mergeCell ref="K14:N15"/>
    <mergeCell ref="O14:AM15"/>
    <mergeCell ref="M48:AM48"/>
    <mergeCell ref="D4:E4"/>
    <mergeCell ref="C14:G14"/>
    <mergeCell ref="C15:G15"/>
    <mergeCell ref="B21:C21"/>
    <mergeCell ref="B22:C22"/>
    <mergeCell ref="C16:G18"/>
    <mergeCell ref="B23:C23"/>
    <mergeCell ref="AM4:AM6"/>
    <mergeCell ref="AL4:AL6"/>
    <mergeCell ref="AK4:AK6"/>
  </mergeCells>
  <dataValidations count="2">
    <dataValidation type="list" showInputMessage="1" showErrorMessage="1" sqref="D4:E4" xr:uid="{0EC600E6-3467-4903-A793-F8CA4C9CC56F}">
      <formula1>$C$81:$C$83</formula1>
    </dataValidation>
    <dataValidation type="list" allowBlank="1" showInputMessage="1" showErrorMessage="1" sqref="AK7:AM7" xr:uid="{EF8AA01C-FF24-4C92-BDA1-5C2873C97889}">
      <formula1>$O$16:$AM$16</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34A5-271F-4995-80A7-D025EDF4A1B4}">
  <dimension ref="B1:S54"/>
  <sheetViews>
    <sheetView workbookViewId="0">
      <selection activeCell="E14" sqref="E14"/>
    </sheetView>
  </sheetViews>
  <sheetFormatPr defaultRowHeight="14.4" x14ac:dyDescent="0.3"/>
  <cols>
    <col min="2" max="2" width="2.88671875" customWidth="1"/>
    <col min="3" max="3" width="5.6640625" customWidth="1"/>
    <col min="4" max="4" width="22.5546875" style="2" bestFit="1" customWidth="1"/>
    <col min="5" max="5" width="22.6640625" style="2" bestFit="1" customWidth="1"/>
    <col min="6" max="7" width="7.33203125" style="2" hidden="1" customWidth="1"/>
    <col min="8" max="8" width="2.88671875" customWidth="1"/>
    <col min="9" max="9" width="4.33203125" customWidth="1"/>
    <col min="19" max="19" width="2.6640625" customWidth="1"/>
  </cols>
  <sheetData>
    <row r="1" spans="2:19" ht="15" thickBot="1" x14ac:dyDescent="0.35"/>
    <row r="2" spans="2:19" ht="31.8" thickBot="1" x14ac:dyDescent="0.65">
      <c r="B2" s="416" t="s">
        <v>135</v>
      </c>
      <c r="C2" s="417"/>
      <c r="D2" s="417"/>
      <c r="E2" s="417"/>
      <c r="F2" s="417"/>
      <c r="G2" s="417"/>
      <c r="H2" s="417"/>
      <c r="I2" s="417"/>
      <c r="J2" s="417"/>
      <c r="K2" s="417"/>
      <c r="L2" s="417"/>
      <c r="M2" s="417"/>
      <c r="N2" s="417"/>
      <c r="O2" s="417"/>
      <c r="P2" s="417"/>
      <c r="Q2" s="417"/>
      <c r="R2" s="417"/>
      <c r="S2" s="418"/>
    </row>
    <row r="3" spans="2:19" ht="15" thickBot="1" x14ac:dyDescent="0.35">
      <c r="B3" s="14"/>
      <c r="C3" s="10"/>
      <c r="D3" s="76"/>
      <c r="E3" s="76"/>
      <c r="F3" s="76"/>
      <c r="G3" s="76"/>
      <c r="H3" s="10"/>
      <c r="I3" s="10"/>
      <c r="J3" s="10"/>
      <c r="K3" s="10"/>
      <c r="L3" s="10"/>
      <c r="M3" s="10"/>
      <c r="N3" s="10"/>
      <c r="O3" s="10"/>
      <c r="P3" s="10"/>
      <c r="Q3" s="10"/>
      <c r="R3" s="10"/>
      <c r="S3" s="15"/>
    </row>
    <row r="4" spans="2:19" ht="21.6" thickBot="1" x14ac:dyDescent="0.45">
      <c r="B4" s="14"/>
      <c r="C4" s="85" t="s">
        <v>45</v>
      </c>
      <c r="D4" s="83" t="s">
        <v>132</v>
      </c>
      <c r="E4" s="93" t="s">
        <v>133</v>
      </c>
      <c r="F4" s="89" t="s">
        <v>94</v>
      </c>
      <c r="G4" s="84" t="s">
        <v>95</v>
      </c>
      <c r="H4" s="10"/>
      <c r="I4" s="77" t="s">
        <v>142</v>
      </c>
      <c r="J4" s="10"/>
      <c r="K4" s="10"/>
      <c r="L4" s="10"/>
      <c r="M4" s="10"/>
      <c r="N4" s="10"/>
      <c r="O4" s="10"/>
      <c r="P4" s="10"/>
      <c r="Q4" s="10"/>
      <c r="R4" s="10"/>
      <c r="S4" s="15"/>
    </row>
    <row r="5" spans="2:19" x14ac:dyDescent="0.3">
      <c r="B5" s="14"/>
      <c r="C5" s="86" t="s">
        <v>97</v>
      </c>
      <c r="D5" s="176" t="s">
        <v>342</v>
      </c>
      <c r="E5" s="177">
        <v>0.55800000000000005</v>
      </c>
      <c r="F5" s="90">
        <f>IF(D5="", "", E5-250/5280)</f>
        <v>0.51065151515151519</v>
      </c>
      <c r="G5" s="82">
        <f>IF(D5="", "", E5+250/5280)</f>
        <v>0.60534848484848491</v>
      </c>
      <c r="H5" s="10"/>
      <c r="I5" s="78" t="s">
        <v>33</v>
      </c>
      <c r="J5" s="10" t="s">
        <v>134</v>
      </c>
      <c r="K5" s="17"/>
      <c r="L5" s="17"/>
      <c r="M5" s="17"/>
      <c r="N5" s="17"/>
      <c r="O5" s="17"/>
      <c r="P5" s="17"/>
      <c r="Q5" s="17"/>
      <c r="R5" s="17"/>
      <c r="S5" s="15"/>
    </row>
    <row r="6" spans="2:19" ht="15" customHeight="1" x14ac:dyDescent="0.3">
      <c r="B6" s="14"/>
      <c r="C6" s="87" t="s">
        <v>98</v>
      </c>
      <c r="D6" s="178" t="s">
        <v>343</v>
      </c>
      <c r="E6" s="179">
        <v>2.04</v>
      </c>
      <c r="F6" s="91">
        <f t="shared" ref="F6:F39" si="0">IF(D6="", "", E6-250/5280)</f>
        <v>1.9926515151515152</v>
      </c>
      <c r="G6" s="79">
        <f t="shared" ref="G6:G39" si="1">IF(D6="", "", E6+250/5280)</f>
        <v>2.0873484848484849</v>
      </c>
      <c r="H6" s="10"/>
      <c r="I6" s="78" t="s">
        <v>33</v>
      </c>
      <c r="J6" s="10" t="s">
        <v>152</v>
      </c>
      <c r="K6" s="10"/>
      <c r="L6" s="10"/>
      <c r="M6" s="10"/>
      <c r="N6" s="10"/>
      <c r="O6" s="10"/>
      <c r="P6" s="10"/>
      <c r="Q6" s="10"/>
      <c r="R6" s="10"/>
      <c r="S6" s="15"/>
    </row>
    <row r="7" spans="2:19" x14ac:dyDescent="0.3">
      <c r="B7" s="14"/>
      <c r="C7" s="87" t="s">
        <v>99</v>
      </c>
      <c r="D7" s="178" t="s">
        <v>344</v>
      </c>
      <c r="E7" s="179">
        <v>2.8959999999999999</v>
      </c>
      <c r="F7" s="91">
        <f t="shared" si="0"/>
        <v>2.848651515151515</v>
      </c>
      <c r="G7" s="79">
        <f t="shared" si="1"/>
        <v>2.9433484848484848</v>
      </c>
      <c r="H7" s="10"/>
      <c r="I7" s="78" t="s">
        <v>33</v>
      </c>
      <c r="J7" s="10" t="s">
        <v>136</v>
      </c>
      <c r="K7" s="10"/>
      <c r="L7" s="10"/>
      <c r="M7" s="10"/>
      <c r="N7" s="10"/>
      <c r="O7" s="10"/>
      <c r="P7" s="10"/>
      <c r="Q7" s="10"/>
      <c r="R7" s="10"/>
      <c r="S7" s="15"/>
    </row>
    <row r="8" spans="2:19" ht="15" customHeight="1" x14ac:dyDescent="0.3">
      <c r="B8" s="14"/>
      <c r="C8" s="87" t="s">
        <v>100</v>
      </c>
      <c r="D8" s="178"/>
      <c r="E8" s="179"/>
      <c r="F8" s="91" t="str">
        <f t="shared" si="0"/>
        <v/>
      </c>
      <c r="G8" s="79" t="str">
        <f t="shared" si="1"/>
        <v/>
      </c>
      <c r="H8" s="10"/>
      <c r="I8" s="78" t="s">
        <v>33</v>
      </c>
      <c r="J8" s="10" t="s">
        <v>137</v>
      </c>
      <c r="K8" s="10"/>
      <c r="L8" s="10"/>
      <c r="M8" s="10"/>
      <c r="N8" s="10"/>
      <c r="O8" s="10"/>
      <c r="P8" s="10"/>
      <c r="Q8" s="10"/>
      <c r="R8" s="10"/>
      <c r="S8" s="15"/>
    </row>
    <row r="9" spans="2:19" ht="15" customHeight="1" x14ac:dyDescent="0.3">
      <c r="B9" s="14"/>
      <c r="C9" s="87" t="s">
        <v>101</v>
      </c>
      <c r="D9" s="178"/>
      <c r="E9" s="180"/>
      <c r="F9" s="60" t="str">
        <f t="shared" si="0"/>
        <v/>
      </c>
      <c r="G9" s="80" t="str">
        <f t="shared" si="1"/>
        <v/>
      </c>
      <c r="H9" s="10"/>
      <c r="I9" s="78" t="s">
        <v>33</v>
      </c>
      <c r="J9" s="387" t="s">
        <v>226</v>
      </c>
      <c r="K9" s="387"/>
      <c r="L9" s="387"/>
      <c r="M9" s="387"/>
      <c r="N9" s="387"/>
      <c r="O9" s="387"/>
      <c r="P9" s="387"/>
      <c r="Q9" s="387"/>
      <c r="R9" s="387"/>
      <c r="S9" s="15"/>
    </row>
    <row r="10" spans="2:19" x14ac:dyDescent="0.3">
      <c r="B10" s="14"/>
      <c r="C10" s="87" t="s">
        <v>102</v>
      </c>
      <c r="D10" s="178"/>
      <c r="E10" s="179"/>
      <c r="F10" s="60" t="str">
        <f t="shared" si="0"/>
        <v/>
      </c>
      <c r="G10" s="80" t="str">
        <f t="shared" si="1"/>
        <v/>
      </c>
      <c r="H10" s="10"/>
      <c r="I10" s="10"/>
      <c r="J10" s="387"/>
      <c r="K10" s="387"/>
      <c r="L10" s="387"/>
      <c r="M10" s="387"/>
      <c r="N10" s="387"/>
      <c r="O10" s="387"/>
      <c r="P10" s="387"/>
      <c r="Q10" s="387"/>
      <c r="R10" s="387"/>
      <c r="S10" s="15"/>
    </row>
    <row r="11" spans="2:19" x14ac:dyDescent="0.3">
      <c r="B11" s="14"/>
      <c r="C11" s="87" t="s">
        <v>103</v>
      </c>
      <c r="D11" s="178"/>
      <c r="E11" s="180"/>
      <c r="F11" s="60" t="str">
        <f t="shared" si="0"/>
        <v/>
      </c>
      <c r="G11" s="80" t="str">
        <f t="shared" si="1"/>
        <v/>
      </c>
      <c r="H11" s="10"/>
      <c r="I11" s="78" t="s">
        <v>33</v>
      </c>
      <c r="J11" s="387" t="s">
        <v>227</v>
      </c>
      <c r="K11" s="387"/>
      <c r="L11" s="387"/>
      <c r="M11" s="387"/>
      <c r="N11" s="387"/>
      <c r="O11" s="387"/>
      <c r="P11" s="387"/>
      <c r="Q11" s="387"/>
      <c r="R11" s="387"/>
      <c r="S11" s="15"/>
    </row>
    <row r="12" spans="2:19" x14ac:dyDescent="0.3">
      <c r="B12" s="14"/>
      <c r="C12" s="87" t="s">
        <v>104</v>
      </c>
      <c r="D12" s="178"/>
      <c r="E12" s="180"/>
      <c r="F12" s="60" t="str">
        <f t="shared" si="0"/>
        <v/>
      </c>
      <c r="G12" s="80" t="str">
        <f t="shared" si="1"/>
        <v/>
      </c>
      <c r="H12" s="10"/>
      <c r="I12" s="10"/>
      <c r="J12" s="387"/>
      <c r="K12" s="387"/>
      <c r="L12" s="387"/>
      <c r="M12" s="387"/>
      <c r="N12" s="387"/>
      <c r="O12" s="387"/>
      <c r="P12" s="387"/>
      <c r="Q12" s="387"/>
      <c r="R12" s="387"/>
      <c r="S12" s="15"/>
    </row>
    <row r="13" spans="2:19" x14ac:dyDescent="0.3">
      <c r="B13" s="14"/>
      <c r="C13" s="87" t="s">
        <v>105</v>
      </c>
      <c r="D13" s="178"/>
      <c r="E13" s="180"/>
      <c r="F13" s="60" t="str">
        <f t="shared" si="0"/>
        <v/>
      </c>
      <c r="G13" s="80" t="str">
        <f t="shared" si="1"/>
        <v/>
      </c>
      <c r="H13" s="10"/>
      <c r="I13" s="10"/>
      <c r="J13" s="387"/>
      <c r="K13" s="387"/>
      <c r="L13" s="387"/>
      <c r="M13" s="387"/>
      <c r="N13" s="387"/>
      <c r="O13" s="387"/>
      <c r="P13" s="387"/>
      <c r="Q13" s="387"/>
      <c r="R13" s="387"/>
      <c r="S13" s="15"/>
    </row>
    <row r="14" spans="2:19" x14ac:dyDescent="0.3">
      <c r="B14" s="14"/>
      <c r="C14" s="87" t="s">
        <v>106</v>
      </c>
      <c r="D14" s="178"/>
      <c r="E14" s="180"/>
      <c r="F14" s="60" t="str">
        <f t="shared" si="0"/>
        <v/>
      </c>
      <c r="G14" s="80" t="str">
        <f t="shared" si="1"/>
        <v/>
      </c>
      <c r="H14" s="10"/>
      <c r="I14" s="78" t="s">
        <v>33</v>
      </c>
      <c r="J14" s="387" t="s">
        <v>284</v>
      </c>
      <c r="K14" s="387"/>
      <c r="L14" s="387"/>
      <c r="M14" s="387"/>
      <c r="N14" s="387"/>
      <c r="O14" s="387"/>
      <c r="P14" s="387"/>
      <c r="Q14" s="387"/>
      <c r="R14" s="387"/>
      <c r="S14" s="15"/>
    </row>
    <row r="15" spans="2:19" x14ac:dyDescent="0.3">
      <c r="B15" s="14"/>
      <c r="C15" s="87" t="s">
        <v>107</v>
      </c>
      <c r="D15" s="178"/>
      <c r="E15" s="180"/>
      <c r="F15" s="60" t="str">
        <f t="shared" si="0"/>
        <v/>
      </c>
      <c r="G15" s="80" t="str">
        <f t="shared" si="1"/>
        <v/>
      </c>
      <c r="H15" s="10"/>
      <c r="I15" s="10"/>
      <c r="J15" s="387"/>
      <c r="K15" s="387"/>
      <c r="L15" s="387"/>
      <c r="M15" s="387"/>
      <c r="N15" s="387"/>
      <c r="O15" s="387"/>
      <c r="P15" s="387"/>
      <c r="Q15" s="387"/>
      <c r="R15" s="387"/>
      <c r="S15" s="15"/>
    </row>
    <row r="16" spans="2:19" ht="14.4" customHeight="1" x14ac:dyDescent="0.3">
      <c r="B16" s="14"/>
      <c r="C16" s="87" t="s">
        <v>108</v>
      </c>
      <c r="D16" s="178"/>
      <c r="E16" s="180"/>
      <c r="F16" s="60" t="str">
        <f t="shared" si="0"/>
        <v/>
      </c>
      <c r="G16" s="80" t="str">
        <f t="shared" si="1"/>
        <v/>
      </c>
      <c r="H16" s="10"/>
      <c r="I16" s="78" t="s">
        <v>33</v>
      </c>
      <c r="J16" s="387" t="s">
        <v>292</v>
      </c>
      <c r="K16" s="387"/>
      <c r="L16" s="387"/>
      <c r="M16" s="387"/>
      <c r="N16" s="387"/>
      <c r="O16" s="387"/>
      <c r="P16" s="387"/>
      <c r="Q16" s="387"/>
      <c r="R16" s="387"/>
      <c r="S16" s="15"/>
    </row>
    <row r="17" spans="2:19" x14ac:dyDescent="0.3">
      <c r="B17" s="14"/>
      <c r="C17" s="87" t="s">
        <v>109</v>
      </c>
      <c r="D17" s="178"/>
      <c r="E17" s="180"/>
      <c r="F17" s="60" t="str">
        <f t="shared" si="0"/>
        <v/>
      </c>
      <c r="G17" s="80" t="str">
        <f t="shared" si="1"/>
        <v/>
      </c>
      <c r="H17" s="10"/>
      <c r="I17" s="10"/>
      <c r="J17" s="387"/>
      <c r="K17" s="387"/>
      <c r="L17" s="387"/>
      <c r="M17" s="387"/>
      <c r="N17" s="387"/>
      <c r="O17" s="387"/>
      <c r="P17" s="387"/>
      <c r="Q17" s="387"/>
      <c r="R17" s="387"/>
      <c r="S17" s="15"/>
    </row>
    <row r="18" spans="2:19" x14ac:dyDescent="0.3">
      <c r="B18" s="14"/>
      <c r="C18" s="87" t="s">
        <v>110</v>
      </c>
      <c r="D18" s="178"/>
      <c r="E18" s="180"/>
      <c r="F18" s="60" t="str">
        <f t="shared" si="0"/>
        <v/>
      </c>
      <c r="G18" s="80" t="str">
        <f t="shared" si="1"/>
        <v/>
      </c>
      <c r="H18" s="10"/>
      <c r="I18" s="10"/>
      <c r="J18" s="387"/>
      <c r="K18" s="387"/>
      <c r="L18" s="387"/>
      <c r="M18" s="387"/>
      <c r="N18" s="387"/>
      <c r="O18" s="387"/>
      <c r="P18" s="387"/>
      <c r="Q18" s="387"/>
      <c r="R18" s="387"/>
      <c r="S18" s="15"/>
    </row>
    <row r="19" spans="2:19" x14ac:dyDescent="0.3">
      <c r="B19" s="14"/>
      <c r="C19" s="87" t="s">
        <v>111</v>
      </c>
      <c r="D19" s="178"/>
      <c r="E19" s="180"/>
      <c r="F19" s="60" t="str">
        <f t="shared" si="0"/>
        <v/>
      </c>
      <c r="G19" s="80" t="str">
        <f t="shared" si="1"/>
        <v/>
      </c>
      <c r="H19" s="10"/>
      <c r="I19" s="10"/>
      <c r="J19" s="387"/>
      <c r="K19" s="387"/>
      <c r="L19" s="387"/>
      <c r="M19" s="387"/>
      <c r="N19" s="387"/>
      <c r="O19" s="387"/>
      <c r="P19" s="387"/>
      <c r="Q19" s="387"/>
      <c r="R19" s="387"/>
      <c r="S19" s="15"/>
    </row>
    <row r="20" spans="2:19" x14ac:dyDescent="0.3">
      <c r="B20" s="14"/>
      <c r="C20" s="87" t="s">
        <v>112</v>
      </c>
      <c r="D20" s="178"/>
      <c r="E20" s="180"/>
      <c r="F20" s="60" t="str">
        <f t="shared" si="0"/>
        <v/>
      </c>
      <c r="G20" s="80" t="str">
        <f t="shared" si="1"/>
        <v/>
      </c>
      <c r="H20" s="10"/>
      <c r="I20" s="10"/>
      <c r="J20" s="10"/>
      <c r="K20" s="10"/>
      <c r="L20" s="10"/>
      <c r="M20" s="10"/>
      <c r="N20" s="10"/>
      <c r="O20" s="10"/>
      <c r="P20" s="10"/>
      <c r="Q20" s="10"/>
      <c r="R20" s="10"/>
      <c r="S20" s="15"/>
    </row>
    <row r="21" spans="2:19" x14ac:dyDescent="0.3">
      <c r="B21" s="14"/>
      <c r="C21" s="87" t="s">
        <v>113</v>
      </c>
      <c r="D21" s="178"/>
      <c r="E21" s="180"/>
      <c r="F21" s="60" t="str">
        <f t="shared" si="0"/>
        <v/>
      </c>
      <c r="G21" s="80" t="str">
        <f t="shared" si="1"/>
        <v/>
      </c>
      <c r="H21" s="10"/>
      <c r="I21" s="10"/>
      <c r="J21" s="10"/>
      <c r="K21" s="10"/>
      <c r="L21" s="10"/>
      <c r="M21" s="10"/>
      <c r="N21" s="10"/>
      <c r="O21" s="10"/>
      <c r="P21" s="10"/>
      <c r="Q21" s="10"/>
      <c r="R21" s="10"/>
      <c r="S21" s="15"/>
    </row>
    <row r="22" spans="2:19" x14ac:dyDescent="0.3">
      <c r="B22" s="14"/>
      <c r="C22" s="87" t="s">
        <v>114</v>
      </c>
      <c r="D22" s="178"/>
      <c r="E22" s="180"/>
      <c r="F22" s="60" t="str">
        <f t="shared" si="0"/>
        <v/>
      </c>
      <c r="G22" s="80" t="str">
        <f t="shared" si="1"/>
        <v/>
      </c>
      <c r="H22" s="10"/>
      <c r="I22" s="10"/>
      <c r="J22" s="10"/>
      <c r="K22" s="10"/>
      <c r="L22" s="10"/>
      <c r="M22" s="10"/>
      <c r="N22" s="10"/>
      <c r="O22" s="10"/>
      <c r="P22" s="10"/>
      <c r="Q22" s="10"/>
      <c r="R22" s="10"/>
      <c r="S22" s="15"/>
    </row>
    <row r="23" spans="2:19" x14ac:dyDescent="0.3">
      <c r="B23" s="14"/>
      <c r="C23" s="87" t="s">
        <v>115</v>
      </c>
      <c r="D23" s="178"/>
      <c r="E23" s="180"/>
      <c r="F23" s="60" t="str">
        <f t="shared" si="0"/>
        <v/>
      </c>
      <c r="G23" s="80" t="str">
        <f t="shared" si="1"/>
        <v/>
      </c>
      <c r="H23" s="10"/>
      <c r="I23" s="10"/>
      <c r="J23" s="10"/>
      <c r="K23" s="10"/>
      <c r="L23" s="10"/>
      <c r="M23" s="10"/>
      <c r="N23" s="10"/>
      <c r="O23" s="10"/>
      <c r="P23" s="10"/>
      <c r="Q23" s="10"/>
      <c r="R23" s="10"/>
      <c r="S23" s="15"/>
    </row>
    <row r="24" spans="2:19" x14ac:dyDescent="0.3">
      <c r="B24" s="14"/>
      <c r="C24" s="87" t="s">
        <v>116</v>
      </c>
      <c r="D24" s="178"/>
      <c r="E24" s="180"/>
      <c r="F24" s="60" t="str">
        <f t="shared" si="0"/>
        <v/>
      </c>
      <c r="G24" s="80" t="str">
        <f t="shared" si="1"/>
        <v/>
      </c>
      <c r="H24" s="10"/>
      <c r="I24" s="10"/>
      <c r="J24" s="10"/>
      <c r="K24" s="10"/>
      <c r="L24" s="10"/>
      <c r="M24" s="10"/>
      <c r="N24" s="10"/>
      <c r="O24" s="10"/>
      <c r="P24" s="10"/>
      <c r="Q24" s="10"/>
      <c r="R24" s="10"/>
      <c r="S24" s="15"/>
    </row>
    <row r="25" spans="2:19" x14ac:dyDescent="0.3">
      <c r="B25" s="14"/>
      <c r="C25" s="87" t="s">
        <v>117</v>
      </c>
      <c r="D25" s="178"/>
      <c r="E25" s="180"/>
      <c r="F25" s="60" t="str">
        <f t="shared" si="0"/>
        <v/>
      </c>
      <c r="G25" s="80" t="str">
        <f t="shared" si="1"/>
        <v/>
      </c>
      <c r="H25" s="10"/>
      <c r="I25" s="10"/>
      <c r="J25" s="10"/>
      <c r="K25" s="10"/>
      <c r="L25" s="10"/>
      <c r="M25" s="10"/>
      <c r="N25" s="10"/>
      <c r="O25" s="10"/>
      <c r="P25" s="10"/>
      <c r="Q25" s="10"/>
      <c r="R25" s="10"/>
      <c r="S25" s="15"/>
    </row>
    <row r="26" spans="2:19" x14ac:dyDescent="0.3">
      <c r="B26" s="14"/>
      <c r="C26" s="87" t="s">
        <v>118</v>
      </c>
      <c r="D26" s="178"/>
      <c r="E26" s="180"/>
      <c r="F26" s="60" t="str">
        <f t="shared" si="0"/>
        <v/>
      </c>
      <c r="G26" s="80" t="str">
        <f t="shared" si="1"/>
        <v/>
      </c>
      <c r="H26" s="10"/>
      <c r="I26" s="10"/>
      <c r="J26" s="10"/>
      <c r="K26" s="10"/>
      <c r="L26" s="10"/>
      <c r="M26" s="10"/>
      <c r="N26" s="10"/>
      <c r="O26" s="10"/>
      <c r="P26" s="10"/>
      <c r="Q26" s="10"/>
      <c r="R26" s="10"/>
      <c r="S26" s="15"/>
    </row>
    <row r="27" spans="2:19" x14ac:dyDescent="0.3">
      <c r="B27" s="14"/>
      <c r="C27" s="87" t="s">
        <v>119</v>
      </c>
      <c r="D27" s="178"/>
      <c r="E27" s="180"/>
      <c r="F27" s="60" t="str">
        <f t="shared" si="0"/>
        <v/>
      </c>
      <c r="G27" s="80" t="str">
        <f t="shared" si="1"/>
        <v/>
      </c>
      <c r="H27" s="10"/>
      <c r="I27" s="10"/>
      <c r="J27" s="10"/>
      <c r="K27" s="10"/>
      <c r="L27" s="10"/>
      <c r="M27" s="10"/>
      <c r="N27" s="10"/>
      <c r="O27" s="10"/>
      <c r="P27" s="10"/>
      <c r="Q27" s="10"/>
      <c r="R27" s="10"/>
      <c r="S27" s="15"/>
    </row>
    <row r="28" spans="2:19" x14ac:dyDescent="0.3">
      <c r="B28" s="14"/>
      <c r="C28" s="87" t="s">
        <v>120</v>
      </c>
      <c r="D28" s="178"/>
      <c r="E28" s="180"/>
      <c r="F28" s="60" t="str">
        <f t="shared" si="0"/>
        <v/>
      </c>
      <c r="G28" s="80" t="str">
        <f t="shared" si="1"/>
        <v/>
      </c>
      <c r="H28" s="10"/>
      <c r="I28" s="10"/>
      <c r="J28" s="10"/>
      <c r="K28" s="10"/>
      <c r="L28" s="10"/>
      <c r="M28" s="10"/>
      <c r="N28" s="10"/>
      <c r="O28" s="10"/>
      <c r="P28" s="10"/>
      <c r="Q28" s="10"/>
      <c r="R28" s="10"/>
      <c r="S28" s="15"/>
    </row>
    <row r="29" spans="2:19" x14ac:dyDescent="0.3">
      <c r="B29" s="14"/>
      <c r="C29" s="87" t="s">
        <v>121</v>
      </c>
      <c r="D29" s="178"/>
      <c r="E29" s="180"/>
      <c r="F29" s="60" t="str">
        <f t="shared" si="0"/>
        <v/>
      </c>
      <c r="G29" s="80" t="str">
        <f t="shared" si="1"/>
        <v/>
      </c>
      <c r="H29" s="10"/>
      <c r="I29" s="10"/>
      <c r="J29" s="10"/>
      <c r="K29" s="10"/>
      <c r="L29" s="10"/>
      <c r="M29" s="10"/>
      <c r="N29" s="10"/>
      <c r="O29" s="10"/>
      <c r="P29" s="10"/>
      <c r="Q29" s="10"/>
      <c r="R29" s="10"/>
      <c r="S29" s="15"/>
    </row>
    <row r="30" spans="2:19" x14ac:dyDescent="0.3">
      <c r="B30" s="14"/>
      <c r="C30" s="87" t="s">
        <v>122</v>
      </c>
      <c r="D30" s="178"/>
      <c r="E30" s="180"/>
      <c r="F30" s="60" t="str">
        <f t="shared" si="0"/>
        <v/>
      </c>
      <c r="G30" s="80" t="str">
        <f t="shared" si="1"/>
        <v/>
      </c>
      <c r="H30" s="10"/>
      <c r="I30" s="10"/>
      <c r="J30" s="10"/>
      <c r="K30" s="10"/>
      <c r="L30" s="10"/>
      <c r="M30" s="10"/>
      <c r="N30" s="10"/>
      <c r="O30" s="10"/>
      <c r="P30" s="10"/>
      <c r="Q30" s="10"/>
      <c r="R30" s="10"/>
      <c r="S30" s="15"/>
    </row>
    <row r="31" spans="2:19" x14ac:dyDescent="0.3">
      <c r="B31" s="14"/>
      <c r="C31" s="87" t="s">
        <v>123</v>
      </c>
      <c r="D31" s="178"/>
      <c r="E31" s="180"/>
      <c r="F31" s="60" t="str">
        <f t="shared" si="0"/>
        <v/>
      </c>
      <c r="G31" s="80" t="str">
        <f t="shared" si="1"/>
        <v/>
      </c>
      <c r="H31" s="10"/>
      <c r="I31" s="10"/>
      <c r="J31" s="10"/>
      <c r="K31" s="10"/>
      <c r="L31" s="10"/>
      <c r="M31" s="10"/>
      <c r="N31" s="10"/>
      <c r="O31" s="10"/>
      <c r="P31" s="10"/>
      <c r="Q31" s="10"/>
      <c r="R31" s="10"/>
      <c r="S31" s="15"/>
    </row>
    <row r="32" spans="2:19" x14ac:dyDescent="0.3">
      <c r="B32" s="14"/>
      <c r="C32" s="87" t="s">
        <v>124</v>
      </c>
      <c r="D32" s="178"/>
      <c r="E32" s="180"/>
      <c r="F32" s="60" t="str">
        <f t="shared" si="0"/>
        <v/>
      </c>
      <c r="G32" s="80" t="str">
        <f t="shared" si="1"/>
        <v/>
      </c>
      <c r="H32" s="10"/>
      <c r="I32" s="10"/>
      <c r="J32" s="10"/>
      <c r="K32" s="10"/>
      <c r="L32" s="10"/>
      <c r="M32" s="10"/>
      <c r="N32" s="10"/>
      <c r="O32" s="10"/>
      <c r="P32" s="10"/>
      <c r="Q32" s="10"/>
      <c r="R32" s="10"/>
      <c r="S32" s="15"/>
    </row>
    <row r="33" spans="2:19" x14ac:dyDescent="0.3">
      <c r="B33" s="14"/>
      <c r="C33" s="87" t="s">
        <v>125</v>
      </c>
      <c r="D33" s="178"/>
      <c r="E33" s="180"/>
      <c r="F33" s="60" t="str">
        <f t="shared" si="0"/>
        <v/>
      </c>
      <c r="G33" s="80" t="str">
        <f t="shared" si="1"/>
        <v/>
      </c>
      <c r="H33" s="10"/>
      <c r="I33" s="10"/>
      <c r="J33" s="10"/>
      <c r="K33" s="10"/>
      <c r="L33" s="10"/>
      <c r="M33" s="10"/>
      <c r="N33" s="10"/>
      <c r="O33" s="10"/>
      <c r="P33" s="10"/>
      <c r="Q33" s="10"/>
      <c r="R33" s="10"/>
      <c r="S33" s="15"/>
    </row>
    <row r="34" spans="2:19" x14ac:dyDescent="0.3">
      <c r="B34" s="14"/>
      <c r="C34" s="87" t="s">
        <v>126</v>
      </c>
      <c r="D34" s="178"/>
      <c r="E34" s="180"/>
      <c r="F34" s="60" t="str">
        <f t="shared" si="0"/>
        <v/>
      </c>
      <c r="G34" s="80" t="str">
        <f t="shared" si="1"/>
        <v/>
      </c>
      <c r="H34" s="10"/>
      <c r="I34" s="10"/>
      <c r="J34" s="10"/>
      <c r="K34" s="10"/>
      <c r="L34" s="10"/>
      <c r="M34" s="10"/>
      <c r="N34" s="10"/>
      <c r="O34" s="10"/>
      <c r="P34" s="10"/>
      <c r="Q34" s="10"/>
      <c r="R34" s="10"/>
      <c r="S34" s="15"/>
    </row>
    <row r="35" spans="2:19" x14ac:dyDescent="0.3">
      <c r="B35" s="14"/>
      <c r="C35" s="87" t="s">
        <v>127</v>
      </c>
      <c r="D35" s="178"/>
      <c r="E35" s="180"/>
      <c r="F35" s="60" t="str">
        <f t="shared" si="0"/>
        <v/>
      </c>
      <c r="G35" s="80" t="str">
        <f t="shared" si="1"/>
        <v/>
      </c>
      <c r="H35" s="10"/>
      <c r="I35" s="10"/>
      <c r="J35" s="10"/>
      <c r="K35" s="10"/>
      <c r="L35" s="10"/>
      <c r="M35" s="10"/>
      <c r="N35" s="10"/>
      <c r="O35" s="10"/>
      <c r="P35" s="10"/>
      <c r="Q35" s="10"/>
      <c r="R35" s="10"/>
      <c r="S35" s="15"/>
    </row>
    <row r="36" spans="2:19" x14ac:dyDescent="0.3">
      <c r="B36" s="14"/>
      <c r="C36" s="87" t="s">
        <v>128</v>
      </c>
      <c r="D36" s="178"/>
      <c r="E36" s="180"/>
      <c r="F36" s="60" t="str">
        <f t="shared" si="0"/>
        <v/>
      </c>
      <c r="G36" s="80" t="str">
        <f t="shared" si="1"/>
        <v/>
      </c>
      <c r="H36" s="10"/>
      <c r="I36" s="10"/>
      <c r="J36" s="10"/>
      <c r="K36" s="10"/>
      <c r="L36" s="10"/>
      <c r="M36" s="10"/>
      <c r="N36" s="10"/>
      <c r="O36" s="10"/>
      <c r="P36" s="10"/>
      <c r="Q36" s="10"/>
      <c r="R36" s="10"/>
      <c r="S36" s="15"/>
    </row>
    <row r="37" spans="2:19" x14ac:dyDescent="0.3">
      <c r="B37" s="14"/>
      <c r="C37" s="87" t="s">
        <v>129</v>
      </c>
      <c r="D37" s="178"/>
      <c r="E37" s="180"/>
      <c r="F37" s="60" t="str">
        <f t="shared" si="0"/>
        <v/>
      </c>
      <c r="G37" s="80" t="str">
        <f t="shared" si="1"/>
        <v/>
      </c>
      <c r="H37" s="10"/>
      <c r="I37" s="10"/>
      <c r="J37" s="10"/>
      <c r="K37" s="10"/>
      <c r="L37" s="10"/>
      <c r="M37" s="10"/>
      <c r="N37" s="10"/>
      <c r="O37" s="10"/>
      <c r="P37" s="10"/>
      <c r="Q37" s="10"/>
      <c r="R37" s="10"/>
      <c r="S37" s="15"/>
    </row>
    <row r="38" spans="2:19" x14ac:dyDescent="0.3">
      <c r="B38" s="14"/>
      <c r="C38" s="87" t="s">
        <v>130</v>
      </c>
      <c r="D38" s="178"/>
      <c r="E38" s="180"/>
      <c r="F38" s="60" t="str">
        <f t="shared" si="0"/>
        <v/>
      </c>
      <c r="G38" s="80" t="str">
        <f t="shared" si="1"/>
        <v/>
      </c>
      <c r="H38" s="10"/>
      <c r="I38" s="10"/>
      <c r="J38" s="10"/>
      <c r="K38" s="10"/>
      <c r="L38" s="10"/>
      <c r="M38" s="10"/>
      <c r="N38" s="10"/>
      <c r="O38" s="10"/>
      <c r="P38" s="10"/>
      <c r="Q38" s="10"/>
      <c r="R38" s="10"/>
      <c r="S38" s="15"/>
    </row>
    <row r="39" spans="2:19" ht="15" thickBot="1" x14ac:dyDescent="0.35">
      <c r="B39" s="14"/>
      <c r="C39" s="88" t="s">
        <v>131</v>
      </c>
      <c r="D39" s="181"/>
      <c r="E39" s="182"/>
      <c r="F39" s="92" t="str">
        <f t="shared" si="0"/>
        <v/>
      </c>
      <c r="G39" s="81" t="str">
        <f t="shared" si="1"/>
        <v/>
      </c>
      <c r="H39" s="10"/>
      <c r="I39" s="10"/>
      <c r="J39" s="10"/>
      <c r="K39" s="10"/>
      <c r="L39" s="10"/>
      <c r="M39" s="10"/>
      <c r="N39" s="10"/>
      <c r="O39" s="10"/>
      <c r="P39" s="10"/>
      <c r="Q39" s="10"/>
      <c r="R39" s="10"/>
      <c r="S39" s="15"/>
    </row>
    <row r="40" spans="2:19" ht="15" thickBot="1" x14ac:dyDescent="0.35">
      <c r="B40" s="22"/>
      <c r="C40" s="94"/>
      <c r="D40" s="59"/>
      <c r="E40" s="59"/>
      <c r="F40" s="59"/>
      <c r="G40" s="59"/>
      <c r="H40" s="23"/>
      <c r="I40" s="23"/>
      <c r="J40" s="23"/>
      <c r="K40" s="23"/>
      <c r="L40" s="23"/>
      <c r="M40" s="23"/>
      <c r="N40" s="23"/>
      <c r="O40" s="23"/>
      <c r="P40" s="23"/>
      <c r="Q40" s="23"/>
      <c r="R40" s="23"/>
      <c r="S40" s="24"/>
    </row>
    <row r="41" spans="2:19" x14ac:dyDescent="0.3">
      <c r="C41" s="75"/>
    </row>
    <row r="42" spans="2:19" x14ac:dyDescent="0.3">
      <c r="C42" s="75"/>
    </row>
    <row r="43" spans="2:19" x14ac:dyDescent="0.3">
      <c r="C43" s="75"/>
    </row>
    <row r="44" spans="2:19" x14ac:dyDescent="0.3">
      <c r="C44" s="75"/>
    </row>
    <row r="45" spans="2:19" x14ac:dyDescent="0.3">
      <c r="C45" s="75"/>
    </row>
    <row r="46" spans="2:19" x14ac:dyDescent="0.3">
      <c r="C46" s="75"/>
    </row>
    <row r="47" spans="2:19" x14ac:dyDescent="0.3">
      <c r="C47" s="75"/>
    </row>
    <row r="48" spans="2:19" x14ac:dyDescent="0.3">
      <c r="C48" s="75"/>
    </row>
    <row r="49" spans="3:3" x14ac:dyDescent="0.3">
      <c r="C49" s="75"/>
    </row>
    <row r="50" spans="3:3" x14ac:dyDescent="0.3">
      <c r="C50" s="75"/>
    </row>
    <row r="51" spans="3:3" x14ac:dyDescent="0.3">
      <c r="C51" s="75"/>
    </row>
    <row r="52" spans="3:3" x14ac:dyDescent="0.3">
      <c r="C52" s="75"/>
    </row>
    <row r="53" spans="3:3" x14ac:dyDescent="0.3">
      <c r="C53" s="75"/>
    </row>
    <row r="54" spans="3:3" x14ac:dyDescent="0.3">
      <c r="C54" s="75"/>
    </row>
  </sheetData>
  <sheetProtection algorithmName="SHA-512" hashValue="7j4AjP8cS9or/Rm7AQquUIeN1xW+1bn2Kk7XdDRoW5L/nZ8BI908khW1pq6H2/+kcS1E0+KfF1emMP6itjd1kA==" saltValue="IKlRLVuDMxJjBb4XlLcBJA==" spinCount="100000" sheet="1" objects="1" scenarios="1" formatCells="0" formatColumns="0" formatRows="0"/>
  <mergeCells count="5">
    <mergeCell ref="B2:S2"/>
    <mergeCell ref="J9:R10"/>
    <mergeCell ref="J11:R13"/>
    <mergeCell ref="J14:R15"/>
    <mergeCell ref="J16:R19"/>
  </mergeCells>
  <dataValidations count="1">
    <dataValidation type="decimal" allowBlank="1" showInputMessage="1" showErrorMessage="1" sqref="E5:E39" xr:uid="{D17D7779-DA37-427E-AE1E-7E07A20E5007}">
      <formula1>0</formula1>
      <formula2>999.999</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27825-53C0-4BC0-9ED6-7515ADD99BA8}">
  <dimension ref="A1"/>
  <sheetViews>
    <sheetView workbookViewId="0">
      <selection activeCell="S12" sqref="S12"/>
    </sheetView>
  </sheetViews>
  <sheetFormatPr defaultRowHeight="14.4" x14ac:dyDescent="0.3"/>
  <cols>
    <col min="1" max="16384" width="8.88671875" style="606"/>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094A-1328-405B-8D0A-750D7C67C4BA}">
  <dimension ref="M24:R406"/>
  <sheetViews>
    <sheetView workbookViewId="0">
      <selection activeCell="M16" sqref="M16"/>
    </sheetView>
  </sheetViews>
  <sheetFormatPr defaultRowHeight="14.4" x14ac:dyDescent="0.3"/>
  <sheetData>
    <row r="24" s="607" customFormat="1" x14ac:dyDescent="0.3"/>
    <row r="74" s="607" customFormat="1" x14ac:dyDescent="0.3"/>
    <row r="79" s="607" customFormat="1" x14ac:dyDescent="0.3"/>
    <row r="108" s="607" customFormat="1" x14ac:dyDescent="0.3"/>
    <row r="149" s="607" customFormat="1" x14ac:dyDescent="0.3"/>
    <row r="203" s="607" customFormat="1" x14ac:dyDescent="0.3"/>
    <row r="204" s="607" customFormat="1" x14ac:dyDescent="0.3"/>
    <row r="403" s="608" customFormat="1" x14ac:dyDescent="0.3"/>
    <row r="406" s="608" customForma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1067A-F122-4736-8372-5EE64868A7C7}">
  <dimension ref="A16:A407"/>
  <sheetViews>
    <sheetView workbookViewId="0">
      <selection activeCell="P11" sqref="P11"/>
    </sheetView>
  </sheetViews>
  <sheetFormatPr defaultRowHeight="14.4" x14ac:dyDescent="0.3"/>
  <cols>
    <col min="1" max="1" width="9" customWidth="1"/>
  </cols>
  <sheetData>
    <row r="16" s="607" customFormat="1" x14ac:dyDescent="0.3"/>
    <row r="24" s="607" customFormat="1" x14ac:dyDescent="0.3"/>
    <row r="75" s="607" customFormat="1" x14ac:dyDescent="0.3"/>
    <row r="76" s="607" customFormat="1" x14ac:dyDescent="0.3"/>
    <row r="81" s="607" customFormat="1" x14ac:dyDescent="0.3"/>
    <row r="109" s="607" customFormat="1" x14ac:dyDescent="0.3"/>
    <row r="151" s="607" customFormat="1" x14ac:dyDescent="0.3"/>
    <row r="214" s="607" customFormat="1" x14ac:dyDescent="0.3"/>
    <row r="215" s="607" customFormat="1" x14ac:dyDescent="0.3"/>
    <row r="404" s="608" customFormat="1" x14ac:dyDescent="0.3"/>
    <row r="407" s="608" customFormat="1"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5DF6-C14B-4A9C-AF8D-BE77476CB822}">
  <dimension ref="A1:AT1018"/>
  <sheetViews>
    <sheetView zoomScaleNormal="100" workbookViewId="0">
      <selection activeCell="AP13" sqref="AP13"/>
    </sheetView>
  </sheetViews>
  <sheetFormatPr defaultRowHeight="15" customHeight="1" x14ac:dyDescent="0.3"/>
  <cols>
    <col min="1" max="1" width="10" bestFit="1" customWidth="1"/>
    <col min="2" max="2" width="10.6640625" style="4" bestFit="1" customWidth="1"/>
    <col min="3" max="7" width="3.5546875" style="2" customWidth="1"/>
    <col min="8" max="8" width="10.6640625" style="132" customWidth="1"/>
    <col min="9" max="12" width="15.109375" customWidth="1"/>
    <col min="13" max="13" width="10.44140625" style="120" customWidth="1"/>
    <col min="14" max="14" width="10.44140625" style="125" customWidth="1"/>
    <col min="15" max="15" width="2.21875" style="192" customWidth="1"/>
    <col min="16" max="16" width="7.33203125" style="2" bestFit="1" customWidth="1"/>
    <col min="17" max="17" width="5.88671875" style="2" bestFit="1" customWidth="1"/>
    <col min="18" max="18" width="9.109375" style="2"/>
    <col min="19" max="20" width="9.109375" style="120"/>
    <col min="21" max="22" width="9.109375" style="122"/>
    <col min="23" max="23" width="2.21875" customWidth="1"/>
    <col min="24" max="24" width="5.44140625" bestFit="1" customWidth="1"/>
    <col min="25" max="25" width="5.5546875" customWidth="1"/>
    <col min="28" max="28" width="9.109375" customWidth="1"/>
    <col min="29" max="29" width="10.33203125" customWidth="1"/>
    <col min="30" max="31" width="14.33203125" customWidth="1"/>
    <col min="33" max="43" width="9.109375" customWidth="1"/>
    <col min="44" max="45" width="9.109375" hidden="1" customWidth="1"/>
    <col min="46" max="46" width="23" style="2" hidden="1" customWidth="1"/>
  </cols>
  <sheetData>
    <row r="1" spans="1:46" ht="37.5" customHeight="1" thickBot="1" x14ac:dyDescent="0.35">
      <c r="A1" s="419" t="s">
        <v>165</v>
      </c>
      <c r="B1" s="420"/>
      <c r="C1" s="420"/>
      <c r="D1" s="420"/>
      <c r="E1" s="420"/>
      <c r="F1" s="420"/>
      <c r="G1" s="420"/>
      <c r="H1" s="420"/>
      <c r="I1" s="420"/>
      <c r="J1" s="420"/>
      <c r="K1" s="420"/>
      <c r="L1" s="420"/>
      <c r="M1" s="420"/>
      <c r="N1" s="421"/>
      <c r="O1" s="189"/>
      <c r="P1" s="434" t="s">
        <v>279</v>
      </c>
      <c r="Q1" s="435"/>
      <c r="R1" s="435"/>
      <c r="S1" s="435"/>
      <c r="T1" s="435"/>
      <c r="U1" s="435"/>
      <c r="V1" s="435"/>
      <c r="W1" s="435"/>
      <c r="X1" s="435"/>
      <c r="Y1" s="435"/>
      <c r="Z1" s="435"/>
      <c r="AA1" s="435"/>
      <c r="AB1" s="435"/>
      <c r="AC1" s="435"/>
      <c r="AD1" s="435"/>
      <c r="AE1" s="436"/>
      <c r="AF1" s="95"/>
      <c r="AG1" s="95"/>
      <c r="AH1" s="95"/>
      <c r="AI1" s="95"/>
      <c r="AJ1" s="95"/>
      <c r="AK1" s="95"/>
      <c r="AL1" s="95"/>
      <c r="AM1" s="95"/>
      <c r="AN1" s="95"/>
      <c r="AO1" s="95"/>
      <c r="AP1" s="95"/>
      <c r="AQ1" s="95"/>
      <c r="AR1" s="1"/>
      <c r="AS1" s="1"/>
      <c r="AT1" s="74"/>
    </row>
    <row r="2" spans="1:46" s="305" customFormat="1" ht="18" customHeight="1" thickBot="1" x14ac:dyDescent="0.35">
      <c r="A2" s="439" t="str">
        <f>'Evaluation Set-up'!$C$7&amp;" ("&amp;TEXT('Evaluation Set-up'!$D$7, "mm/dd/yyyy")&amp;" - "&amp;TEXT('Evaluation Set-up'!$E$7, "mm/dd/yyyy")&amp;")"</f>
        <v>Before Period (01/01/2013 - 01/31/2018)</v>
      </c>
      <c r="B2" s="440"/>
      <c r="C2" s="440"/>
      <c r="D2" s="440"/>
      <c r="E2" s="440"/>
      <c r="F2" s="440"/>
      <c r="G2" s="440"/>
      <c r="H2" s="440"/>
      <c r="I2" s="440"/>
      <c r="J2" s="440"/>
      <c r="K2" s="440"/>
      <c r="L2" s="440"/>
      <c r="M2" s="440"/>
      <c r="N2" s="440"/>
      <c r="O2" s="303"/>
      <c r="P2" s="432" t="s">
        <v>11</v>
      </c>
      <c r="Q2" s="432" t="s">
        <v>25</v>
      </c>
      <c r="R2" s="437" t="s">
        <v>12</v>
      </c>
      <c r="S2" s="432" t="s">
        <v>37</v>
      </c>
      <c r="T2" s="437" t="s">
        <v>38</v>
      </c>
      <c r="U2" s="432" t="s">
        <v>39</v>
      </c>
      <c r="V2" s="450" t="s">
        <v>40</v>
      </c>
      <c r="W2" s="304"/>
      <c r="AT2" s="306"/>
    </row>
    <row r="3" spans="1:46" ht="29.4" thickBot="1" x14ac:dyDescent="0.35">
      <c r="A3" s="273" t="s">
        <v>0</v>
      </c>
      <c r="B3" s="96" t="s">
        <v>1</v>
      </c>
      <c r="C3" s="187" t="s">
        <v>2</v>
      </c>
      <c r="D3" s="187" t="s">
        <v>3</v>
      </c>
      <c r="E3" s="187" t="s">
        <v>4</v>
      </c>
      <c r="F3" s="187" t="s">
        <v>5</v>
      </c>
      <c r="G3" s="281" t="s">
        <v>6</v>
      </c>
      <c r="H3" s="131" t="s">
        <v>166</v>
      </c>
      <c r="I3" s="287" t="s">
        <v>275</v>
      </c>
      <c r="J3" s="259" t="s">
        <v>276</v>
      </c>
      <c r="K3" s="259" t="s">
        <v>277</v>
      </c>
      <c r="L3" s="288" t="s">
        <v>278</v>
      </c>
      <c r="M3" s="302" t="s">
        <v>55</v>
      </c>
      <c r="N3" s="289" t="s">
        <v>56</v>
      </c>
      <c r="O3" s="191"/>
      <c r="P3" s="433"/>
      <c r="Q3" s="433"/>
      <c r="R3" s="438"/>
      <c r="S3" s="433"/>
      <c r="T3" s="438"/>
      <c r="U3" s="433"/>
      <c r="V3" s="451"/>
      <c r="W3" s="5"/>
      <c r="Z3" s="291" t="s">
        <v>13</v>
      </c>
      <c r="AA3" s="292" t="s">
        <v>35</v>
      </c>
      <c r="AB3" s="293" t="s">
        <v>36</v>
      </c>
      <c r="AC3" s="291" t="s">
        <v>54</v>
      </c>
      <c r="AR3" t="s">
        <v>11</v>
      </c>
      <c r="AS3" t="s">
        <v>58</v>
      </c>
      <c r="AT3" s="2" t="s">
        <v>96</v>
      </c>
    </row>
    <row r="4" spans="1:46" ht="15" customHeight="1" x14ac:dyDescent="0.3">
      <c r="A4" s="282" t="s">
        <v>345</v>
      </c>
      <c r="B4" s="270">
        <v>41482</v>
      </c>
      <c r="C4" s="271">
        <v>30</v>
      </c>
      <c r="D4" s="271">
        <v>1</v>
      </c>
      <c r="E4" s="271">
        <v>7</v>
      </c>
      <c r="F4" s="271">
        <v>1</v>
      </c>
      <c r="G4" s="283" t="s">
        <v>8</v>
      </c>
      <c r="H4" s="285">
        <v>0.55800000000000005</v>
      </c>
      <c r="I4" s="276"/>
      <c r="J4" s="277"/>
      <c r="K4" s="277"/>
      <c r="L4" s="278"/>
      <c r="M4" s="274"/>
      <c r="N4" s="272"/>
      <c r="P4" s="264">
        <f>IF(R4 = "", "", COUNT($R$4:R4))</f>
        <v>1</v>
      </c>
      <c r="Q4" s="264">
        <f t="shared" ref="Q4:Q35" si="0">IF(B4="", "", YEAR(B4))</f>
        <v>2013</v>
      </c>
      <c r="R4" s="265">
        <f t="shared" ref="R4:R35" si="1">IF(A4="", "", IF(G4="",1,IF(G4="O",1,IF(G4="C",8.4,IF(G4="B",8.4,IF(G4="A",76.8,IF(G4="K",76.8,"ERR")))))))</f>
        <v>8.4</v>
      </c>
      <c r="S4" s="266" t="str">
        <f>IF(M4="Y",R4,"")</f>
        <v/>
      </c>
      <c r="T4" s="267" t="str">
        <f t="shared" ref="T4:T35" si="2">IF(IF(M4="Y",G4,"")=0, "O", IF(M4="Y",G4,""))</f>
        <v/>
      </c>
      <c r="U4" s="268" t="str">
        <f>IF(N4="Y",R4,"")</f>
        <v/>
      </c>
      <c r="V4" s="269" t="str">
        <f t="shared" ref="V4:V35" si="3">IF(IF(N4="Y",G4,"")=0, "O", IF(N4="Y",G4,""))</f>
        <v/>
      </c>
      <c r="W4" s="5"/>
      <c r="Y4" s="3" t="s">
        <v>9</v>
      </c>
      <c r="Z4" s="294">
        <f>COUNTIF($G$4:$G$1048576,$Y4)</f>
        <v>2</v>
      </c>
      <c r="AA4" s="295">
        <f>COUNTIF($T$4:$T$1048576,$Y4)</f>
        <v>2</v>
      </c>
      <c r="AB4" s="296">
        <f>COUNTIF($V$4:$V$1048576,$Y4)</f>
        <v>0</v>
      </c>
      <c r="AC4" s="297">
        <f>COUNTIF($T:$T, Y4)+COUNTIF($V:$V, Y4)-COUNTIFS($T:$T, Y4, $V:$V, Y4)</f>
        <v>2</v>
      </c>
      <c r="AR4">
        <f t="shared" ref="AR4:AR10" si="4">IF(P4&gt;0, P4, "")</f>
        <v>1</v>
      </c>
      <c r="AS4" t="str">
        <f t="shared" ref="AS4:AS67" si="5">IF(OR(M4="Y",N4="Y"),"Y","")</f>
        <v/>
      </c>
      <c r="AT4" s="134" t="str">
        <f>IF(AR4="","",IF(AND(H4&gt;='Intersection Mileposts'!$F$5,H4&lt;='Intersection Mileposts'!$G$5),"Y",IF(AND(H4&gt;='Intersection Mileposts'!$F$6,H4&lt;='Intersection Mileposts'!$G$6),"Y",IF(AND(H4&gt;='Intersection Mileposts'!$F$7,H4&lt;='Intersection Mileposts'!$G$7),"Y",IF(AND(H4&gt;='Intersection Mileposts'!$F$8,H4&lt;='Intersection Mileposts'!$G$8),"Y",IF(AND(H4&gt;='Intersection Mileposts'!$F$9,H4&lt;='Intersection Mileposts'!$G$9),"Y",IF(AND(H4&gt;='Intersection Mileposts'!$F$10,H4&lt;='Intersection Mileposts'!$G$10),"Y",IF(AND(H4&gt;='Intersection Mileposts'!$F$11,H4&lt;='Intersection Mileposts'!$G$11),"Y",IF(AND(H4&gt;='Intersection Mileposts'!$F$12,H4&lt;='Intersection Mileposts'!$G$12),"Y",IF(AND(H4&gt;='Intersection Mileposts'!$F$13,H4&lt;='Intersection Mileposts'!$G$13),"Y",IF(AND(H4&gt;='Intersection Mileposts'!$F$14,H4&lt;='Intersection Mileposts'!$G$14),"Y",IF(AND(H4&gt;='Intersection Mileposts'!$F$15,H4&lt;='Intersection Mileposts'!$G$15),"Y",IF(AND(H4&gt;='Intersection Mileposts'!$F$16,H4&lt;='Intersection Mileposts'!$G$16),"Y",IF(AND(H4&gt;='Intersection Mileposts'!$F$17,H4&lt;='Intersection Mileposts'!$G$17),"Y",IF(AND(H4&gt;='Intersection Mileposts'!$F$18,H4&lt;='Intersection Mileposts'!$G$18),"Y",IF(AND(H4&gt;='Intersection Mileposts'!$F$19,H4&lt;='Intersection Mileposts'!$G$19),"Y",IF(AND(H4&gt;='Intersection Mileposts'!$F$20,H4&lt;='Intersection Mileposts'!$G$20),"Y",IF(AND(H4&gt;='Intersection Mileposts'!$F$21,H4&lt;='Intersection Mileposts'!$G$21),"Y",IF(AND(H4&gt;='Intersection Mileposts'!$F$22,H4&lt;='Intersection Mileposts'!$G$22),"Y",IF(AND(H4&gt;='Intersection Mileposts'!$F$23,H4&lt;='Intersection Mileposts'!$G$23),"Y",IF(AND(H4&gt;='Intersection Mileposts'!$F$24,H4&lt;='Intersection Mileposts'!$G$24),"Y",IF(AND(H4&gt;='Intersection Mileposts'!$F$25,H4&lt;='Intersection Mileposts'!$G$25),"Y",IF(AND(H4&gt;='Intersection Mileposts'!$F$26,H4&lt;='Intersection Mileposts'!$G$26),"Y",IF(AND(H4&gt;='Intersection Mileposts'!$F$27,H4&lt;='Intersection Mileposts'!$G$27),"Y",IF(AND(H4&gt;='Intersection Mileposts'!$F$28,H4&lt;='Intersection Mileposts'!$G$28),"Y",IF(AND(H4&gt;='Intersection Mileposts'!$F$29,H4&lt;='Intersection Mileposts'!$G$29),"Y", IF(AND(H4&gt;='Intersection Mileposts'!$F$30,H4&lt;='Intersection Mileposts'!$G$30),"Y",IF(AND(H4&gt;='Intersection Mileposts'!$F$31,H4&lt;='Intersection Mileposts'!$G$31),"Y",IF(AND(H4&gt;='Intersection Mileposts'!$F$32,H4&lt;='Intersection Mileposts'!$G$32),"Y",IF(AND(H4&gt;='Intersection Mileposts'!$F$33,H4&lt;='Intersection Mileposts'!$G$33),"Y",IF(AND(H4&gt;='Intersection Mileposts'!$F$34,H4&lt;='Intersection Mileposts'!$G$34),"Y",IF(AND(H4&gt;='Intersection Mileposts'!$F$35,H4&lt;='Intersection Mileposts'!$G$35),"Y",IF(AND(H4&gt;='Intersection Mileposts'!$F$36,H4&lt;='Intersection Mileposts'!$G$36),"Y",IF(AND(H4&gt;='Intersection Mileposts'!$F$37,H4&lt;='Intersection Mileposts'!$G$37),"Y",IF(AND(H4&gt;='Intersection Mileposts'!$F$38,H4&lt;='Intersection Mileposts'!$G$38),"Y",IF(AND(H4&gt;='Intersection Mileposts'!$F$39,H4&lt;='Intersection Mileposts'!$G$39),"Y","N"))))))))))))))))))))))))))))))))))))</f>
        <v>Y</v>
      </c>
    </row>
    <row r="5" spans="1:46" ht="15" customHeight="1" x14ac:dyDescent="0.3">
      <c r="A5" s="282" t="s">
        <v>345</v>
      </c>
      <c r="B5" s="261">
        <v>41651</v>
      </c>
      <c r="C5" s="262">
        <v>24</v>
      </c>
      <c r="D5" s="262">
        <v>1</v>
      </c>
      <c r="E5" s="262">
        <v>7</v>
      </c>
      <c r="F5" s="262">
        <v>1</v>
      </c>
      <c r="G5" s="284" t="s">
        <v>7</v>
      </c>
      <c r="H5" s="286">
        <v>0.55800000000000005</v>
      </c>
      <c r="I5" s="279"/>
      <c r="J5" s="260"/>
      <c r="K5" s="260"/>
      <c r="L5" s="280"/>
      <c r="M5" s="275"/>
      <c r="N5" s="263"/>
      <c r="P5" s="264">
        <f>IF(R5 = "", "", COUNT($R$4:R5))</f>
        <v>2</v>
      </c>
      <c r="Q5" s="264">
        <f t="shared" si="0"/>
        <v>2014</v>
      </c>
      <c r="R5" s="265">
        <f t="shared" si="1"/>
        <v>1</v>
      </c>
      <c r="S5" s="266" t="str">
        <f t="shared" ref="S5:S18" si="6">IF(M5="Y",R5,"")</f>
        <v/>
      </c>
      <c r="T5" s="267" t="str">
        <f t="shared" si="2"/>
        <v/>
      </c>
      <c r="U5" s="268" t="str">
        <f t="shared" ref="U5:U18" si="7">IF(N5="Y",R5,"")</f>
        <v/>
      </c>
      <c r="V5" s="269" t="str">
        <f t="shared" si="3"/>
        <v/>
      </c>
      <c r="W5" s="5"/>
      <c r="Y5" s="3" t="s">
        <v>10</v>
      </c>
      <c r="Z5" s="294">
        <f>COUNTIF($G$4:$G$1048576,$Y5)</f>
        <v>1</v>
      </c>
      <c r="AA5" s="295">
        <f>COUNTIF($T$4:$T$1048576,$Y5)</f>
        <v>1</v>
      </c>
      <c r="AB5" s="296">
        <f>COUNTIF($V$4:$V$1048576,$Y5)</f>
        <v>0</v>
      </c>
      <c r="AC5" s="297">
        <f>COUNTIF($T:$T, Y5)+COUNTIF($V:$V, Y5)-COUNTIFS($T:$T, Y5, $V:$V, Y5)</f>
        <v>1</v>
      </c>
      <c r="AR5">
        <f t="shared" si="4"/>
        <v>2</v>
      </c>
      <c r="AS5" t="str">
        <f t="shared" si="5"/>
        <v/>
      </c>
      <c r="AT5" s="134" t="str">
        <f>IF(AR5="","",IF(AND(H5&gt;='Intersection Mileposts'!$F$5,H5&lt;='Intersection Mileposts'!$G$5),"Y",IF(AND(H5&gt;='Intersection Mileposts'!$F$6,H5&lt;='Intersection Mileposts'!$G$6),"Y",IF(AND(H5&gt;='Intersection Mileposts'!$F$7,H5&lt;='Intersection Mileposts'!$G$7),"Y",IF(AND(H5&gt;='Intersection Mileposts'!$F$8,H5&lt;='Intersection Mileposts'!$G$8),"Y",IF(AND(H5&gt;='Intersection Mileposts'!$F$9,H5&lt;='Intersection Mileposts'!$G$9),"Y",IF(AND(H5&gt;='Intersection Mileposts'!$F$10,H5&lt;='Intersection Mileposts'!$G$10),"Y",IF(AND(H5&gt;='Intersection Mileposts'!$F$11,H5&lt;='Intersection Mileposts'!$G$11),"Y",IF(AND(H5&gt;='Intersection Mileposts'!$F$12,H5&lt;='Intersection Mileposts'!$G$12),"Y",IF(AND(H5&gt;='Intersection Mileposts'!$F$13,H5&lt;='Intersection Mileposts'!$G$13),"Y",IF(AND(H5&gt;='Intersection Mileposts'!$F$14,H5&lt;='Intersection Mileposts'!$G$14),"Y",IF(AND(H5&gt;='Intersection Mileposts'!$F$15,H5&lt;='Intersection Mileposts'!$G$15),"Y",IF(AND(H5&gt;='Intersection Mileposts'!$F$16,H5&lt;='Intersection Mileposts'!$G$16),"Y",IF(AND(H5&gt;='Intersection Mileposts'!$F$17,H5&lt;='Intersection Mileposts'!$G$17),"Y",IF(AND(H5&gt;='Intersection Mileposts'!$F$18,H5&lt;='Intersection Mileposts'!$G$18),"Y",IF(AND(H5&gt;='Intersection Mileposts'!$F$19,H5&lt;='Intersection Mileposts'!$G$19),"Y",IF(AND(H5&gt;='Intersection Mileposts'!$F$20,H5&lt;='Intersection Mileposts'!$G$20),"Y",IF(AND(H5&gt;='Intersection Mileposts'!$F$21,H5&lt;='Intersection Mileposts'!$G$21),"Y",IF(AND(H5&gt;='Intersection Mileposts'!$F$22,H5&lt;='Intersection Mileposts'!$G$22),"Y",IF(AND(H5&gt;='Intersection Mileposts'!$F$23,H5&lt;='Intersection Mileposts'!$G$23),"Y",IF(AND(H5&gt;='Intersection Mileposts'!$F$24,H5&lt;='Intersection Mileposts'!$G$24),"Y",IF(AND(H5&gt;='Intersection Mileposts'!$F$25,H5&lt;='Intersection Mileposts'!$G$25),"Y",IF(AND(H5&gt;='Intersection Mileposts'!$F$26,H5&lt;='Intersection Mileposts'!$G$26),"Y",IF(AND(H5&gt;='Intersection Mileposts'!$F$27,H5&lt;='Intersection Mileposts'!$G$27),"Y",IF(AND(H5&gt;='Intersection Mileposts'!$F$28,H5&lt;='Intersection Mileposts'!$G$28),"Y",IF(AND(H5&gt;='Intersection Mileposts'!$F$29,H5&lt;='Intersection Mileposts'!$G$29),"Y", IF(AND(H5&gt;='Intersection Mileposts'!$F$30,H5&lt;='Intersection Mileposts'!$G$30),"Y",IF(AND(H5&gt;='Intersection Mileposts'!$F$31,H5&lt;='Intersection Mileposts'!$G$31),"Y",IF(AND(H5&gt;='Intersection Mileposts'!$F$32,H5&lt;='Intersection Mileposts'!$G$32),"Y",IF(AND(H5&gt;='Intersection Mileposts'!$F$33,H5&lt;='Intersection Mileposts'!$G$33),"Y",IF(AND(H5&gt;='Intersection Mileposts'!$F$34,H5&lt;='Intersection Mileposts'!$G$34),"Y",IF(AND(H5&gt;='Intersection Mileposts'!$F$35,H5&lt;='Intersection Mileposts'!$G$35),"Y",IF(AND(H5&gt;='Intersection Mileposts'!$F$36,H5&lt;='Intersection Mileposts'!$G$36),"Y",IF(AND(H5&gt;='Intersection Mileposts'!$F$37,H5&lt;='Intersection Mileposts'!$G$37),"Y",IF(AND(H5&gt;='Intersection Mileposts'!$F$38,H5&lt;='Intersection Mileposts'!$G$38),"Y",IF(AND(H5&gt;='Intersection Mileposts'!$F$39,H5&lt;='Intersection Mileposts'!$G$39),"Y","N"))))))))))))))))))))))))))))))))))))</f>
        <v>Y</v>
      </c>
    </row>
    <row r="6" spans="1:46" ht="15" customHeight="1" x14ac:dyDescent="0.3">
      <c r="A6" s="282" t="s">
        <v>345</v>
      </c>
      <c r="B6" s="261">
        <v>42212</v>
      </c>
      <c r="C6" s="262">
        <v>28</v>
      </c>
      <c r="D6" s="262">
        <v>2</v>
      </c>
      <c r="E6" s="262">
        <v>7</v>
      </c>
      <c r="F6" s="262">
        <v>4</v>
      </c>
      <c r="G6" s="284" t="s">
        <v>7</v>
      </c>
      <c r="H6" s="286">
        <v>0.55800000000000005</v>
      </c>
      <c r="I6" s="279"/>
      <c r="J6" s="260"/>
      <c r="K6" s="260"/>
      <c r="L6" s="280"/>
      <c r="M6" s="275"/>
      <c r="N6" s="263"/>
      <c r="P6" s="264">
        <f>IF(R6 = "", "", COUNT($R$4:R6))</f>
        <v>3</v>
      </c>
      <c r="Q6" s="264">
        <f t="shared" si="0"/>
        <v>2015</v>
      </c>
      <c r="R6" s="265">
        <f t="shared" si="1"/>
        <v>1</v>
      </c>
      <c r="S6" s="266" t="str">
        <f t="shared" si="6"/>
        <v/>
      </c>
      <c r="T6" s="267" t="str">
        <f t="shared" si="2"/>
        <v/>
      </c>
      <c r="U6" s="268" t="str">
        <f t="shared" si="7"/>
        <v/>
      </c>
      <c r="V6" s="269" t="str">
        <f t="shared" si="3"/>
        <v/>
      </c>
      <c r="W6" s="5"/>
      <c r="Y6" s="3" t="s">
        <v>8</v>
      </c>
      <c r="Z6" s="294">
        <f>COUNTIF($G$4:$G$1048576,$Y6)</f>
        <v>6</v>
      </c>
      <c r="AA6" s="295">
        <f>COUNTIF($T$4:$T$1048576,$Y6)</f>
        <v>1</v>
      </c>
      <c r="AB6" s="296">
        <f>COUNTIF($V$4:$V$1048576,$Y6)</f>
        <v>0</v>
      </c>
      <c r="AC6" s="297">
        <f>COUNTIF($T:$T, Y6)+COUNTIF($V:$V, Y6)-COUNTIFS($T:$T, Y6, $V:$V, Y6)</f>
        <v>1</v>
      </c>
      <c r="AR6">
        <f t="shared" si="4"/>
        <v>3</v>
      </c>
      <c r="AS6" t="str">
        <f t="shared" si="5"/>
        <v/>
      </c>
      <c r="AT6" s="134" t="str">
        <f>IF(AR6="","",IF(AND(H6&gt;='Intersection Mileposts'!$F$5,H6&lt;='Intersection Mileposts'!$G$5),"Y",IF(AND(H6&gt;='Intersection Mileposts'!$F$6,H6&lt;='Intersection Mileposts'!$G$6),"Y",IF(AND(H6&gt;='Intersection Mileposts'!$F$7,H6&lt;='Intersection Mileposts'!$G$7),"Y",IF(AND(H6&gt;='Intersection Mileposts'!$F$8,H6&lt;='Intersection Mileposts'!$G$8),"Y",IF(AND(H6&gt;='Intersection Mileposts'!$F$9,H6&lt;='Intersection Mileposts'!$G$9),"Y",IF(AND(H6&gt;='Intersection Mileposts'!$F$10,H6&lt;='Intersection Mileposts'!$G$10),"Y",IF(AND(H6&gt;='Intersection Mileposts'!$F$11,H6&lt;='Intersection Mileposts'!$G$11),"Y",IF(AND(H6&gt;='Intersection Mileposts'!$F$12,H6&lt;='Intersection Mileposts'!$G$12),"Y",IF(AND(H6&gt;='Intersection Mileposts'!$F$13,H6&lt;='Intersection Mileposts'!$G$13),"Y",IF(AND(H6&gt;='Intersection Mileposts'!$F$14,H6&lt;='Intersection Mileposts'!$G$14),"Y",IF(AND(H6&gt;='Intersection Mileposts'!$F$15,H6&lt;='Intersection Mileposts'!$G$15),"Y",IF(AND(H6&gt;='Intersection Mileposts'!$F$16,H6&lt;='Intersection Mileposts'!$G$16),"Y",IF(AND(H6&gt;='Intersection Mileposts'!$F$17,H6&lt;='Intersection Mileposts'!$G$17),"Y",IF(AND(H6&gt;='Intersection Mileposts'!$F$18,H6&lt;='Intersection Mileposts'!$G$18),"Y",IF(AND(H6&gt;='Intersection Mileposts'!$F$19,H6&lt;='Intersection Mileposts'!$G$19),"Y",IF(AND(H6&gt;='Intersection Mileposts'!$F$20,H6&lt;='Intersection Mileposts'!$G$20),"Y",IF(AND(H6&gt;='Intersection Mileposts'!$F$21,H6&lt;='Intersection Mileposts'!$G$21),"Y",IF(AND(H6&gt;='Intersection Mileposts'!$F$22,H6&lt;='Intersection Mileposts'!$G$22),"Y",IF(AND(H6&gt;='Intersection Mileposts'!$F$23,H6&lt;='Intersection Mileposts'!$G$23),"Y",IF(AND(H6&gt;='Intersection Mileposts'!$F$24,H6&lt;='Intersection Mileposts'!$G$24),"Y",IF(AND(H6&gt;='Intersection Mileposts'!$F$25,H6&lt;='Intersection Mileposts'!$G$25),"Y",IF(AND(H6&gt;='Intersection Mileposts'!$F$26,H6&lt;='Intersection Mileposts'!$G$26),"Y",IF(AND(H6&gt;='Intersection Mileposts'!$F$27,H6&lt;='Intersection Mileposts'!$G$27),"Y",IF(AND(H6&gt;='Intersection Mileposts'!$F$28,H6&lt;='Intersection Mileposts'!$G$28),"Y",IF(AND(H6&gt;='Intersection Mileposts'!$F$29,H6&lt;='Intersection Mileposts'!$G$29),"Y", IF(AND(H6&gt;='Intersection Mileposts'!$F$30,H6&lt;='Intersection Mileposts'!$G$30),"Y",IF(AND(H6&gt;='Intersection Mileposts'!$F$31,H6&lt;='Intersection Mileposts'!$G$31),"Y",IF(AND(H6&gt;='Intersection Mileposts'!$F$32,H6&lt;='Intersection Mileposts'!$G$32),"Y",IF(AND(H6&gt;='Intersection Mileposts'!$F$33,H6&lt;='Intersection Mileposts'!$G$33),"Y",IF(AND(H6&gt;='Intersection Mileposts'!$F$34,H6&lt;='Intersection Mileposts'!$G$34),"Y",IF(AND(H6&gt;='Intersection Mileposts'!$F$35,H6&lt;='Intersection Mileposts'!$G$35),"Y",IF(AND(H6&gt;='Intersection Mileposts'!$F$36,H6&lt;='Intersection Mileposts'!$G$36),"Y",IF(AND(H6&gt;='Intersection Mileposts'!$F$37,H6&lt;='Intersection Mileposts'!$G$37),"Y",IF(AND(H6&gt;='Intersection Mileposts'!$F$38,H6&lt;='Intersection Mileposts'!$G$38),"Y",IF(AND(H6&gt;='Intersection Mileposts'!$F$39,H6&lt;='Intersection Mileposts'!$G$39),"Y","N"))))))))))))))))))))))))))))))))))))</f>
        <v>Y</v>
      </c>
    </row>
    <row r="7" spans="1:46" ht="15" customHeight="1" x14ac:dyDescent="0.3">
      <c r="A7" s="282" t="s">
        <v>345</v>
      </c>
      <c r="B7" s="261">
        <v>42220</v>
      </c>
      <c r="C7" s="262">
        <v>30</v>
      </c>
      <c r="D7" s="262">
        <v>1</v>
      </c>
      <c r="E7" s="262">
        <v>12</v>
      </c>
      <c r="F7" s="262">
        <v>1</v>
      </c>
      <c r="G7" s="284" t="s">
        <v>8</v>
      </c>
      <c r="H7" s="286">
        <v>0.55800000000000005</v>
      </c>
      <c r="I7" s="279"/>
      <c r="J7" s="260"/>
      <c r="K7" s="260"/>
      <c r="L7" s="280"/>
      <c r="M7" s="275"/>
      <c r="N7" s="263"/>
      <c r="P7" s="264">
        <f>IF(R7 = "", "", COUNT($R$4:R7))</f>
        <v>4</v>
      </c>
      <c r="Q7" s="264">
        <f t="shared" si="0"/>
        <v>2015</v>
      </c>
      <c r="R7" s="265">
        <f t="shared" si="1"/>
        <v>8.4</v>
      </c>
      <c r="S7" s="266" t="str">
        <f t="shared" si="6"/>
        <v/>
      </c>
      <c r="T7" s="267" t="str">
        <f t="shared" si="2"/>
        <v/>
      </c>
      <c r="U7" s="268" t="str">
        <f t="shared" si="7"/>
        <v/>
      </c>
      <c r="V7" s="269" t="str">
        <f t="shared" si="3"/>
        <v/>
      </c>
      <c r="W7" s="5"/>
      <c r="Y7" s="3" t="s">
        <v>3</v>
      </c>
      <c r="Z7" s="294">
        <f>COUNTIF($G$4:$G$1048576,$Y7)</f>
        <v>12</v>
      </c>
      <c r="AA7" s="295">
        <f>COUNTIF($T$4:$T$1048576,$Y7)</f>
        <v>2</v>
      </c>
      <c r="AB7" s="296">
        <f>COUNTIF($V$4:$V$1048576,$Y7)</f>
        <v>0</v>
      </c>
      <c r="AC7" s="297">
        <f>COUNTIF($T:$T, Y7)+COUNTIF($V:$V, Y7)-COUNTIFS($T:$T, Y7, $V:$V, Y7)</f>
        <v>2</v>
      </c>
      <c r="AR7">
        <f t="shared" si="4"/>
        <v>4</v>
      </c>
      <c r="AS7" t="str">
        <f t="shared" si="5"/>
        <v/>
      </c>
      <c r="AT7" s="134" t="str">
        <f>IF(AR7="","",IF(AND(H7&gt;='Intersection Mileposts'!$F$5,H7&lt;='Intersection Mileposts'!$G$5),"Y",IF(AND(H7&gt;='Intersection Mileposts'!$F$6,H7&lt;='Intersection Mileposts'!$G$6),"Y",IF(AND(H7&gt;='Intersection Mileposts'!$F$7,H7&lt;='Intersection Mileposts'!$G$7),"Y",IF(AND(H7&gt;='Intersection Mileposts'!$F$8,H7&lt;='Intersection Mileposts'!$G$8),"Y",IF(AND(H7&gt;='Intersection Mileposts'!$F$9,H7&lt;='Intersection Mileposts'!$G$9),"Y",IF(AND(H7&gt;='Intersection Mileposts'!$F$10,H7&lt;='Intersection Mileposts'!$G$10),"Y",IF(AND(H7&gt;='Intersection Mileposts'!$F$11,H7&lt;='Intersection Mileposts'!$G$11),"Y",IF(AND(H7&gt;='Intersection Mileposts'!$F$12,H7&lt;='Intersection Mileposts'!$G$12),"Y",IF(AND(H7&gt;='Intersection Mileposts'!$F$13,H7&lt;='Intersection Mileposts'!$G$13),"Y",IF(AND(H7&gt;='Intersection Mileposts'!$F$14,H7&lt;='Intersection Mileposts'!$G$14),"Y",IF(AND(H7&gt;='Intersection Mileposts'!$F$15,H7&lt;='Intersection Mileposts'!$G$15),"Y",IF(AND(H7&gt;='Intersection Mileposts'!$F$16,H7&lt;='Intersection Mileposts'!$G$16),"Y",IF(AND(H7&gt;='Intersection Mileposts'!$F$17,H7&lt;='Intersection Mileposts'!$G$17),"Y",IF(AND(H7&gt;='Intersection Mileposts'!$F$18,H7&lt;='Intersection Mileposts'!$G$18),"Y",IF(AND(H7&gt;='Intersection Mileposts'!$F$19,H7&lt;='Intersection Mileposts'!$G$19),"Y",IF(AND(H7&gt;='Intersection Mileposts'!$F$20,H7&lt;='Intersection Mileposts'!$G$20),"Y",IF(AND(H7&gt;='Intersection Mileposts'!$F$21,H7&lt;='Intersection Mileposts'!$G$21),"Y",IF(AND(H7&gt;='Intersection Mileposts'!$F$22,H7&lt;='Intersection Mileposts'!$G$22),"Y",IF(AND(H7&gt;='Intersection Mileposts'!$F$23,H7&lt;='Intersection Mileposts'!$G$23),"Y",IF(AND(H7&gt;='Intersection Mileposts'!$F$24,H7&lt;='Intersection Mileposts'!$G$24),"Y",IF(AND(H7&gt;='Intersection Mileposts'!$F$25,H7&lt;='Intersection Mileposts'!$G$25),"Y",IF(AND(H7&gt;='Intersection Mileposts'!$F$26,H7&lt;='Intersection Mileposts'!$G$26),"Y",IF(AND(H7&gt;='Intersection Mileposts'!$F$27,H7&lt;='Intersection Mileposts'!$G$27),"Y",IF(AND(H7&gt;='Intersection Mileposts'!$F$28,H7&lt;='Intersection Mileposts'!$G$28),"Y",IF(AND(H7&gt;='Intersection Mileposts'!$F$29,H7&lt;='Intersection Mileposts'!$G$29),"Y", IF(AND(H7&gt;='Intersection Mileposts'!$F$30,H7&lt;='Intersection Mileposts'!$G$30),"Y",IF(AND(H7&gt;='Intersection Mileposts'!$F$31,H7&lt;='Intersection Mileposts'!$G$31),"Y",IF(AND(H7&gt;='Intersection Mileposts'!$F$32,H7&lt;='Intersection Mileposts'!$G$32),"Y",IF(AND(H7&gt;='Intersection Mileposts'!$F$33,H7&lt;='Intersection Mileposts'!$G$33),"Y",IF(AND(H7&gt;='Intersection Mileposts'!$F$34,H7&lt;='Intersection Mileposts'!$G$34),"Y",IF(AND(H7&gt;='Intersection Mileposts'!$F$35,H7&lt;='Intersection Mileposts'!$G$35),"Y",IF(AND(H7&gt;='Intersection Mileposts'!$F$36,H7&lt;='Intersection Mileposts'!$G$36),"Y",IF(AND(H7&gt;='Intersection Mileposts'!$F$37,H7&lt;='Intersection Mileposts'!$G$37),"Y",IF(AND(H7&gt;='Intersection Mileposts'!$F$38,H7&lt;='Intersection Mileposts'!$G$38),"Y",IF(AND(H7&gt;='Intersection Mileposts'!$F$39,H7&lt;='Intersection Mileposts'!$G$39),"Y","N"))))))))))))))))))))))))))))))))))))</f>
        <v>Y</v>
      </c>
    </row>
    <row r="8" spans="1:46" ht="15" customHeight="1" x14ac:dyDescent="0.3">
      <c r="A8" s="282" t="s">
        <v>345</v>
      </c>
      <c r="B8" s="261">
        <v>42515</v>
      </c>
      <c r="C8" s="262">
        <v>24</v>
      </c>
      <c r="D8" s="262">
        <v>1</v>
      </c>
      <c r="E8" s="262">
        <v>7</v>
      </c>
      <c r="F8" s="262">
        <v>1</v>
      </c>
      <c r="G8" s="284" t="s">
        <v>7</v>
      </c>
      <c r="H8" s="286">
        <v>0.55800000000000005</v>
      </c>
      <c r="I8" s="279"/>
      <c r="J8" s="260"/>
      <c r="K8" s="260"/>
      <c r="L8" s="280"/>
      <c r="M8" s="275"/>
      <c r="N8" s="263"/>
      <c r="P8" s="264">
        <f>IF(R8 = "", "", COUNT($R$4:R8))</f>
        <v>5</v>
      </c>
      <c r="Q8" s="264">
        <f t="shared" si="0"/>
        <v>2016</v>
      </c>
      <c r="R8" s="265">
        <f t="shared" si="1"/>
        <v>1</v>
      </c>
      <c r="S8" s="266" t="str">
        <f t="shared" si="6"/>
        <v/>
      </c>
      <c r="T8" s="267" t="str">
        <f t="shared" si="2"/>
        <v/>
      </c>
      <c r="U8" s="268" t="str">
        <f t="shared" si="7"/>
        <v/>
      </c>
      <c r="V8" s="269" t="str">
        <f t="shared" si="3"/>
        <v/>
      </c>
      <c r="W8" s="5"/>
      <c r="Y8" s="3" t="s">
        <v>7</v>
      </c>
      <c r="Z8" s="294">
        <f>COUNTIF($G$4:$G$1048576,$Y8)+COUNTIFS($G$4:$G$1048576, "", $P$4:$P$1048576, "&gt;0")</f>
        <v>47</v>
      </c>
      <c r="AA8" s="295">
        <f>COUNTIF($T$4:$T$1048576,$Y8)</f>
        <v>6</v>
      </c>
      <c r="AB8" s="296">
        <f>COUNTIF($V$4:$V$1048576,$Y8)</f>
        <v>0</v>
      </c>
      <c r="AC8" s="297">
        <f>COUNTIF($T:$T, Y8)+COUNTIF($V:$V, Y8)-COUNTIFS($T:$T, Y8, $V:$V, Y8)</f>
        <v>6</v>
      </c>
      <c r="AR8">
        <f t="shared" si="4"/>
        <v>5</v>
      </c>
      <c r="AS8" t="str">
        <f t="shared" si="5"/>
        <v/>
      </c>
      <c r="AT8" s="134" t="str">
        <f>IF(AR8="","",IF(AND(H8&gt;='Intersection Mileposts'!$F$5,H8&lt;='Intersection Mileposts'!$G$5),"Y",IF(AND(H8&gt;='Intersection Mileposts'!$F$6,H8&lt;='Intersection Mileposts'!$G$6),"Y",IF(AND(H8&gt;='Intersection Mileposts'!$F$7,H8&lt;='Intersection Mileposts'!$G$7),"Y",IF(AND(H8&gt;='Intersection Mileposts'!$F$8,H8&lt;='Intersection Mileposts'!$G$8),"Y",IF(AND(H8&gt;='Intersection Mileposts'!$F$9,H8&lt;='Intersection Mileposts'!$G$9),"Y",IF(AND(H8&gt;='Intersection Mileposts'!$F$10,H8&lt;='Intersection Mileposts'!$G$10),"Y",IF(AND(H8&gt;='Intersection Mileposts'!$F$11,H8&lt;='Intersection Mileposts'!$G$11),"Y",IF(AND(H8&gt;='Intersection Mileposts'!$F$12,H8&lt;='Intersection Mileposts'!$G$12),"Y",IF(AND(H8&gt;='Intersection Mileposts'!$F$13,H8&lt;='Intersection Mileposts'!$G$13),"Y",IF(AND(H8&gt;='Intersection Mileposts'!$F$14,H8&lt;='Intersection Mileposts'!$G$14),"Y",IF(AND(H8&gt;='Intersection Mileposts'!$F$15,H8&lt;='Intersection Mileposts'!$G$15),"Y",IF(AND(H8&gt;='Intersection Mileposts'!$F$16,H8&lt;='Intersection Mileposts'!$G$16),"Y",IF(AND(H8&gt;='Intersection Mileposts'!$F$17,H8&lt;='Intersection Mileposts'!$G$17),"Y",IF(AND(H8&gt;='Intersection Mileposts'!$F$18,H8&lt;='Intersection Mileposts'!$G$18),"Y",IF(AND(H8&gt;='Intersection Mileposts'!$F$19,H8&lt;='Intersection Mileposts'!$G$19),"Y",IF(AND(H8&gt;='Intersection Mileposts'!$F$20,H8&lt;='Intersection Mileposts'!$G$20),"Y",IF(AND(H8&gt;='Intersection Mileposts'!$F$21,H8&lt;='Intersection Mileposts'!$G$21),"Y",IF(AND(H8&gt;='Intersection Mileposts'!$F$22,H8&lt;='Intersection Mileposts'!$G$22),"Y",IF(AND(H8&gt;='Intersection Mileposts'!$F$23,H8&lt;='Intersection Mileposts'!$G$23),"Y",IF(AND(H8&gt;='Intersection Mileposts'!$F$24,H8&lt;='Intersection Mileposts'!$G$24),"Y",IF(AND(H8&gt;='Intersection Mileposts'!$F$25,H8&lt;='Intersection Mileposts'!$G$25),"Y",IF(AND(H8&gt;='Intersection Mileposts'!$F$26,H8&lt;='Intersection Mileposts'!$G$26),"Y",IF(AND(H8&gt;='Intersection Mileposts'!$F$27,H8&lt;='Intersection Mileposts'!$G$27),"Y",IF(AND(H8&gt;='Intersection Mileposts'!$F$28,H8&lt;='Intersection Mileposts'!$G$28),"Y",IF(AND(H8&gt;='Intersection Mileposts'!$F$29,H8&lt;='Intersection Mileposts'!$G$29),"Y", IF(AND(H8&gt;='Intersection Mileposts'!$F$30,H8&lt;='Intersection Mileposts'!$G$30),"Y",IF(AND(H8&gt;='Intersection Mileposts'!$F$31,H8&lt;='Intersection Mileposts'!$G$31),"Y",IF(AND(H8&gt;='Intersection Mileposts'!$F$32,H8&lt;='Intersection Mileposts'!$G$32),"Y",IF(AND(H8&gt;='Intersection Mileposts'!$F$33,H8&lt;='Intersection Mileposts'!$G$33),"Y",IF(AND(H8&gt;='Intersection Mileposts'!$F$34,H8&lt;='Intersection Mileposts'!$G$34),"Y",IF(AND(H8&gt;='Intersection Mileposts'!$F$35,H8&lt;='Intersection Mileposts'!$G$35),"Y",IF(AND(H8&gt;='Intersection Mileposts'!$F$36,H8&lt;='Intersection Mileposts'!$G$36),"Y",IF(AND(H8&gt;='Intersection Mileposts'!$F$37,H8&lt;='Intersection Mileposts'!$G$37),"Y",IF(AND(H8&gt;='Intersection Mileposts'!$F$38,H8&lt;='Intersection Mileposts'!$G$38),"Y",IF(AND(H8&gt;='Intersection Mileposts'!$F$39,H8&lt;='Intersection Mileposts'!$G$39),"Y","N"))))))))))))))))))))))))))))))))))))</f>
        <v>Y</v>
      </c>
    </row>
    <row r="9" spans="1:46" ht="15" customHeight="1" x14ac:dyDescent="0.3">
      <c r="A9" s="282" t="s">
        <v>345</v>
      </c>
      <c r="B9" s="261">
        <v>42594</v>
      </c>
      <c r="C9" s="262">
        <v>21</v>
      </c>
      <c r="D9" s="262">
        <v>1</v>
      </c>
      <c r="E9" s="262">
        <v>7</v>
      </c>
      <c r="F9" s="262">
        <v>1</v>
      </c>
      <c r="G9" s="284" t="s">
        <v>3</v>
      </c>
      <c r="H9" s="286">
        <v>0.55800000000000005</v>
      </c>
      <c r="I9" s="279"/>
      <c r="J9" s="260"/>
      <c r="K9" s="260"/>
      <c r="L9" s="280"/>
      <c r="M9" s="275"/>
      <c r="N9" s="263"/>
      <c r="P9" s="264">
        <f>IF(R9 = "", "", COUNT($R$4:R9))</f>
        <v>6</v>
      </c>
      <c r="Q9" s="264">
        <f t="shared" si="0"/>
        <v>2016</v>
      </c>
      <c r="R9" s="265">
        <f t="shared" si="1"/>
        <v>8.4</v>
      </c>
      <c r="S9" s="266" t="str">
        <f t="shared" si="6"/>
        <v/>
      </c>
      <c r="T9" s="267" t="str">
        <f t="shared" si="2"/>
        <v/>
      </c>
      <c r="U9" s="268" t="str">
        <f t="shared" si="7"/>
        <v/>
      </c>
      <c r="V9" s="269" t="str">
        <f t="shared" si="3"/>
        <v/>
      </c>
      <c r="W9" s="5"/>
      <c r="Y9" s="3" t="s">
        <v>13</v>
      </c>
      <c r="Z9" s="294">
        <f>COUNTIF(P4:P1048576, "&gt;0")</f>
        <v>68</v>
      </c>
      <c r="AA9" s="295">
        <f>COUNT(S4:S1048576)</f>
        <v>12</v>
      </c>
      <c r="AB9" s="296">
        <f>COUNT(U4:U1048576)</f>
        <v>0</v>
      </c>
      <c r="AC9" s="297">
        <f>SUM(AC4:AC8)</f>
        <v>12</v>
      </c>
      <c r="AR9">
        <f t="shared" si="4"/>
        <v>6</v>
      </c>
      <c r="AS9" t="str">
        <f t="shared" si="5"/>
        <v/>
      </c>
      <c r="AT9" s="134" t="str">
        <f>IF(AR9="","",IF(AND(H9&gt;='Intersection Mileposts'!$F$5,H9&lt;='Intersection Mileposts'!$G$5),"Y",IF(AND(H9&gt;='Intersection Mileposts'!$F$6,H9&lt;='Intersection Mileposts'!$G$6),"Y",IF(AND(H9&gt;='Intersection Mileposts'!$F$7,H9&lt;='Intersection Mileposts'!$G$7),"Y",IF(AND(H9&gt;='Intersection Mileposts'!$F$8,H9&lt;='Intersection Mileposts'!$G$8),"Y",IF(AND(H9&gt;='Intersection Mileposts'!$F$9,H9&lt;='Intersection Mileposts'!$G$9),"Y",IF(AND(H9&gt;='Intersection Mileposts'!$F$10,H9&lt;='Intersection Mileposts'!$G$10),"Y",IF(AND(H9&gt;='Intersection Mileposts'!$F$11,H9&lt;='Intersection Mileposts'!$G$11),"Y",IF(AND(H9&gt;='Intersection Mileposts'!$F$12,H9&lt;='Intersection Mileposts'!$G$12),"Y",IF(AND(H9&gt;='Intersection Mileposts'!$F$13,H9&lt;='Intersection Mileposts'!$G$13),"Y",IF(AND(H9&gt;='Intersection Mileposts'!$F$14,H9&lt;='Intersection Mileposts'!$G$14),"Y",IF(AND(H9&gt;='Intersection Mileposts'!$F$15,H9&lt;='Intersection Mileposts'!$G$15),"Y",IF(AND(H9&gt;='Intersection Mileposts'!$F$16,H9&lt;='Intersection Mileposts'!$G$16),"Y",IF(AND(H9&gt;='Intersection Mileposts'!$F$17,H9&lt;='Intersection Mileposts'!$G$17),"Y",IF(AND(H9&gt;='Intersection Mileposts'!$F$18,H9&lt;='Intersection Mileposts'!$G$18),"Y",IF(AND(H9&gt;='Intersection Mileposts'!$F$19,H9&lt;='Intersection Mileposts'!$G$19),"Y",IF(AND(H9&gt;='Intersection Mileposts'!$F$20,H9&lt;='Intersection Mileposts'!$G$20),"Y",IF(AND(H9&gt;='Intersection Mileposts'!$F$21,H9&lt;='Intersection Mileposts'!$G$21),"Y",IF(AND(H9&gt;='Intersection Mileposts'!$F$22,H9&lt;='Intersection Mileposts'!$G$22),"Y",IF(AND(H9&gt;='Intersection Mileposts'!$F$23,H9&lt;='Intersection Mileposts'!$G$23),"Y",IF(AND(H9&gt;='Intersection Mileposts'!$F$24,H9&lt;='Intersection Mileposts'!$G$24),"Y",IF(AND(H9&gt;='Intersection Mileposts'!$F$25,H9&lt;='Intersection Mileposts'!$G$25),"Y",IF(AND(H9&gt;='Intersection Mileposts'!$F$26,H9&lt;='Intersection Mileposts'!$G$26),"Y",IF(AND(H9&gt;='Intersection Mileposts'!$F$27,H9&lt;='Intersection Mileposts'!$G$27),"Y",IF(AND(H9&gt;='Intersection Mileposts'!$F$28,H9&lt;='Intersection Mileposts'!$G$28),"Y",IF(AND(H9&gt;='Intersection Mileposts'!$F$29,H9&lt;='Intersection Mileposts'!$G$29),"Y", IF(AND(H9&gt;='Intersection Mileposts'!$F$30,H9&lt;='Intersection Mileposts'!$G$30),"Y",IF(AND(H9&gt;='Intersection Mileposts'!$F$31,H9&lt;='Intersection Mileposts'!$G$31),"Y",IF(AND(H9&gt;='Intersection Mileposts'!$F$32,H9&lt;='Intersection Mileposts'!$G$32),"Y",IF(AND(H9&gt;='Intersection Mileposts'!$F$33,H9&lt;='Intersection Mileposts'!$G$33),"Y",IF(AND(H9&gt;='Intersection Mileposts'!$F$34,H9&lt;='Intersection Mileposts'!$G$34),"Y",IF(AND(H9&gt;='Intersection Mileposts'!$F$35,H9&lt;='Intersection Mileposts'!$G$35),"Y",IF(AND(H9&gt;='Intersection Mileposts'!$F$36,H9&lt;='Intersection Mileposts'!$G$36),"Y",IF(AND(H9&gt;='Intersection Mileposts'!$F$37,H9&lt;='Intersection Mileposts'!$G$37),"Y",IF(AND(H9&gt;='Intersection Mileposts'!$F$38,H9&lt;='Intersection Mileposts'!$G$38),"Y",IF(AND(H9&gt;='Intersection Mileposts'!$F$39,H9&lt;='Intersection Mileposts'!$G$39),"Y","N"))))))))))))))))))))))))))))))))))))</f>
        <v>Y</v>
      </c>
    </row>
    <row r="10" spans="1:46" ht="15" customHeight="1" x14ac:dyDescent="0.3">
      <c r="A10" s="282" t="s">
        <v>345</v>
      </c>
      <c r="B10" s="261">
        <v>43072</v>
      </c>
      <c r="C10" s="262">
        <v>24</v>
      </c>
      <c r="D10" s="262">
        <v>1</v>
      </c>
      <c r="E10" s="262"/>
      <c r="F10" s="262">
        <v>4</v>
      </c>
      <c r="G10" s="284" t="s">
        <v>7</v>
      </c>
      <c r="H10" s="286">
        <v>0.55800000000000005</v>
      </c>
      <c r="I10" s="279"/>
      <c r="J10" s="260"/>
      <c r="K10" s="260"/>
      <c r="L10" s="280"/>
      <c r="M10" s="275"/>
      <c r="N10" s="263"/>
      <c r="P10" s="264">
        <f>IF(R10 = "", "", COUNT($R$4:R10))</f>
        <v>7</v>
      </c>
      <c r="Q10" s="264">
        <f t="shared" si="0"/>
        <v>2017</v>
      </c>
      <c r="R10" s="265">
        <f t="shared" si="1"/>
        <v>1</v>
      </c>
      <c r="S10" s="266" t="str">
        <f t="shared" si="6"/>
        <v/>
      </c>
      <c r="T10" s="267" t="str">
        <f t="shared" si="2"/>
        <v/>
      </c>
      <c r="U10" s="268" t="str">
        <f t="shared" si="7"/>
        <v/>
      </c>
      <c r="V10" s="269" t="str">
        <f t="shared" si="3"/>
        <v/>
      </c>
      <c r="W10" s="5"/>
      <c r="Y10" s="3" t="s">
        <v>14</v>
      </c>
      <c r="Z10" s="298">
        <f>IFERROR(AVERAGE(R4:R1048576), 0)</f>
        <v>6.3029411764705836</v>
      </c>
      <c r="AA10" s="299">
        <f>IFERROR(AVERAGE(S4:S1048576), 0)</f>
        <v>21.799999999999997</v>
      </c>
      <c r="AB10" s="300">
        <f>IFERROR(AVERAGE(U4:U1048576), 0)</f>
        <v>0</v>
      </c>
      <c r="AC10" s="301">
        <f>IFERROR(AVERAGEIF($AS$4:$AS$1048576,"Y", R4:R1048576 ), 0)</f>
        <v>21.799999999999997</v>
      </c>
      <c r="AR10">
        <f t="shared" si="4"/>
        <v>7</v>
      </c>
      <c r="AS10" t="str">
        <f t="shared" si="5"/>
        <v/>
      </c>
      <c r="AT10" s="134" t="str">
        <f>IF(AR10="","",IF(AND(H10&gt;='Intersection Mileposts'!$F$5,H10&lt;='Intersection Mileposts'!$G$5),"Y",IF(AND(H10&gt;='Intersection Mileposts'!$F$6,H10&lt;='Intersection Mileposts'!$G$6),"Y",IF(AND(H10&gt;='Intersection Mileposts'!$F$7,H10&lt;='Intersection Mileposts'!$G$7),"Y",IF(AND(H10&gt;='Intersection Mileposts'!$F$8,H10&lt;='Intersection Mileposts'!$G$8),"Y",IF(AND(H10&gt;='Intersection Mileposts'!$F$9,H10&lt;='Intersection Mileposts'!$G$9),"Y",IF(AND(H10&gt;='Intersection Mileposts'!$F$10,H10&lt;='Intersection Mileposts'!$G$10),"Y",IF(AND(H10&gt;='Intersection Mileposts'!$F$11,H10&lt;='Intersection Mileposts'!$G$11),"Y",IF(AND(H10&gt;='Intersection Mileposts'!$F$12,H10&lt;='Intersection Mileposts'!$G$12),"Y",IF(AND(H10&gt;='Intersection Mileposts'!$F$13,H10&lt;='Intersection Mileposts'!$G$13),"Y",IF(AND(H10&gt;='Intersection Mileposts'!$F$14,H10&lt;='Intersection Mileposts'!$G$14),"Y",IF(AND(H10&gt;='Intersection Mileposts'!$F$15,H10&lt;='Intersection Mileposts'!$G$15),"Y",IF(AND(H10&gt;='Intersection Mileposts'!$F$16,H10&lt;='Intersection Mileposts'!$G$16),"Y",IF(AND(H10&gt;='Intersection Mileposts'!$F$17,H10&lt;='Intersection Mileposts'!$G$17),"Y",IF(AND(H10&gt;='Intersection Mileposts'!$F$18,H10&lt;='Intersection Mileposts'!$G$18),"Y",IF(AND(H10&gt;='Intersection Mileposts'!$F$19,H10&lt;='Intersection Mileposts'!$G$19),"Y",IF(AND(H10&gt;='Intersection Mileposts'!$F$20,H10&lt;='Intersection Mileposts'!$G$20),"Y",IF(AND(H10&gt;='Intersection Mileposts'!$F$21,H10&lt;='Intersection Mileposts'!$G$21),"Y",IF(AND(H10&gt;='Intersection Mileposts'!$F$22,H10&lt;='Intersection Mileposts'!$G$22),"Y",IF(AND(H10&gt;='Intersection Mileposts'!$F$23,H10&lt;='Intersection Mileposts'!$G$23),"Y",IF(AND(H10&gt;='Intersection Mileposts'!$F$24,H10&lt;='Intersection Mileposts'!$G$24),"Y",IF(AND(H10&gt;='Intersection Mileposts'!$F$25,H10&lt;='Intersection Mileposts'!$G$25),"Y",IF(AND(H10&gt;='Intersection Mileposts'!$F$26,H10&lt;='Intersection Mileposts'!$G$26),"Y",IF(AND(H10&gt;='Intersection Mileposts'!$F$27,H10&lt;='Intersection Mileposts'!$G$27),"Y",IF(AND(H10&gt;='Intersection Mileposts'!$F$28,H10&lt;='Intersection Mileposts'!$G$28),"Y",IF(AND(H10&gt;='Intersection Mileposts'!$F$29,H10&lt;='Intersection Mileposts'!$G$29),"Y", IF(AND(H10&gt;='Intersection Mileposts'!$F$30,H10&lt;='Intersection Mileposts'!$G$30),"Y",IF(AND(H10&gt;='Intersection Mileposts'!$F$31,H10&lt;='Intersection Mileposts'!$G$31),"Y",IF(AND(H10&gt;='Intersection Mileposts'!$F$32,H10&lt;='Intersection Mileposts'!$G$32),"Y",IF(AND(H10&gt;='Intersection Mileposts'!$F$33,H10&lt;='Intersection Mileposts'!$G$33),"Y",IF(AND(H10&gt;='Intersection Mileposts'!$F$34,H10&lt;='Intersection Mileposts'!$G$34),"Y",IF(AND(H10&gt;='Intersection Mileposts'!$F$35,H10&lt;='Intersection Mileposts'!$G$35),"Y",IF(AND(H10&gt;='Intersection Mileposts'!$F$36,H10&lt;='Intersection Mileposts'!$G$36),"Y",IF(AND(H10&gt;='Intersection Mileposts'!$F$37,H10&lt;='Intersection Mileposts'!$G$37),"Y",IF(AND(H10&gt;='Intersection Mileposts'!$F$38,H10&lt;='Intersection Mileposts'!$G$38),"Y",IF(AND(H10&gt;='Intersection Mileposts'!$F$39,H10&lt;='Intersection Mileposts'!$G$39),"Y","N"))))))))))))))))))))))))))))))))))))</f>
        <v>Y</v>
      </c>
    </row>
    <row r="11" spans="1:46" ht="15" customHeight="1" x14ac:dyDescent="0.3">
      <c r="A11" s="282" t="s">
        <v>345</v>
      </c>
      <c r="B11" s="261">
        <v>42817</v>
      </c>
      <c r="C11" s="262">
        <v>21</v>
      </c>
      <c r="D11" s="262">
        <v>1</v>
      </c>
      <c r="E11" s="262">
        <v>7</v>
      </c>
      <c r="F11" s="262">
        <v>1</v>
      </c>
      <c r="G11" s="284" t="s">
        <v>3</v>
      </c>
      <c r="H11" s="286">
        <v>0.56000000000000005</v>
      </c>
      <c r="I11" s="279"/>
      <c r="J11" s="260"/>
      <c r="K11" s="260"/>
      <c r="L11" s="280"/>
      <c r="M11" s="275"/>
      <c r="N11" s="263"/>
      <c r="P11" s="264">
        <f>IF(R11 = "", "", COUNT($R$4:R11))</f>
        <v>8</v>
      </c>
      <c r="Q11" s="264">
        <f t="shared" si="0"/>
        <v>2017</v>
      </c>
      <c r="R11" s="265">
        <f t="shared" si="1"/>
        <v>8.4</v>
      </c>
      <c r="S11" s="266" t="str">
        <f t="shared" si="6"/>
        <v/>
      </c>
      <c r="T11" s="267" t="str">
        <f t="shared" si="2"/>
        <v/>
      </c>
      <c r="U11" s="268" t="str">
        <f t="shared" si="7"/>
        <v/>
      </c>
      <c r="V11" s="269" t="str">
        <f t="shared" si="3"/>
        <v/>
      </c>
      <c r="W11" s="5"/>
      <c r="AR11">
        <f t="shared" ref="AR11:AR68" si="8">IF(P11&gt;0, P11, "")</f>
        <v>8</v>
      </c>
      <c r="AS11" t="str">
        <f t="shared" si="5"/>
        <v/>
      </c>
      <c r="AT11" s="134" t="str">
        <f>IF(AR11="","",IF(AND(H11&gt;='Intersection Mileposts'!$F$5,H11&lt;='Intersection Mileposts'!$G$5),"Y",IF(AND(H11&gt;='Intersection Mileposts'!$F$6,H11&lt;='Intersection Mileposts'!$G$6),"Y",IF(AND(H11&gt;='Intersection Mileposts'!$F$7,H11&lt;='Intersection Mileposts'!$G$7),"Y",IF(AND(H11&gt;='Intersection Mileposts'!$F$8,H11&lt;='Intersection Mileposts'!$G$8),"Y",IF(AND(H11&gt;='Intersection Mileposts'!$F$9,H11&lt;='Intersection Mileposts'!$G$9),"Y",IF(AND(H11&gt;='Intersection Mileposts'!$F$10,H11&lt;='Intersection Mileposts'!$G$10),"Y",IF(AND(H11&gt;='Intersection Mileposts'!$F$11,H11&lt;='Intersection Mileposts'!$G$11),"Y",IF(AND(H11&gt;='Intersection Mileposts'!$F$12,H11&lt;='Intersection Mileposts'!$G$12),"Y",IF(AND(H11&gt;='Intersection Mileposts'!$F$13,H11&lt;='Intersection Mileposts'!$G$13),"Y",IF(AND(H11&gt;='Intersection Mileposts'!$F$14,H11&lt;='Intersection Mileposts'!$G$14),"Y",IF(AND(H11&gt;='Intersection Mileposts'!$F$15,H11&lt;='Intersection Mileposts'!$G$15),"Y",IF(AND(H11&gt;='Intersection Mileposts'!$F$16,H11&lt;='Intersection Mileposts'!$G$16),"Y",IF(AND(H11&gt;='Intersection Mileposts'!$F$17,H11&lt;='Intersection Mileposts'!$G$17),"Y",IF(AND(H11&gt;='Intersection Mileposts'!$F$18,H11&lt;='Intersection Mileposts'!$G$18),"Y",IF(AND(H11&gt;='Intersection Mileposts'!$F$19,H11&lt;='Intersection Mileposts'!$G$19),"Y",IF(AND(H11&gt;='Intersection Mileposts'!$F$20,H11&lt;='Intersection Mileposts'!$G$20),"Y",IF(AND(H11&gt;='Intersection Mileposts'!$F$21,H11&lt;='Intersection Mileposts'!$G$21),"Y",IF(AND(H11&gt;='Intersection Mileposts'!$F$22,H11&lt;='Intersection Mileposts'!$G$22),"Y",IF(AND(H11&gt;='Intersection Mileposts'!$F$23,H11&lt;='Intersection Mileposts'!$G$23),"Y",IF(AND(H11&gt;='Intersection Mileposts'!$F$24,H11&lt;='Intersection Mileposts'!$G$24),"Y",IF(AND(H11&gt;='Intersection Mileposts'!$F$25,H11&lt;='Intersection Mileposts'!$G$25),"Y",IF(AND(H11&gt;='Intersection Mileposts'!$F$26,H11&lt;='Intersection Mileposts'!$G$26),"Y",IF(AND(H11&gt;='Intersection Mileposts'!$F$27,H11&lt;='Intersection Mileposts'!$G$27),"Y",IF(AND(H11&gt;='Intersection Mileposts'!$F$28,H11&lt;='Intersection Mileposts'!$G$28),"Y",IF(AND(H11&gt;='Intersection Mileposts'!$F$29,H11&lt;='Intersection Mileposts'!$G$29),"Y", IF(AND(H11&gt;='Intersection Mileposts'!$F$30,H11&lt;='Intersection Mileposts'!$G$30),"Y",IF(AND(H11&gt;='Intersection Mileposts'!$F$31,H11&lt;='Intersection Mileposts'!$G$31),"Y",IF(AND(H11&gt;='Intersection Mileposts'!$F$32,H11&lt;='Intersection Mileposts'!$G$32),"Y",IF(AND(H11&gt;='Intersection Mileposts'!$F$33,H11&lt;='Intersection Mileposts'!$G$33),"Y",IF(AND(H11&gt;='Intersection Mileposts'!$F$34,H11&lt;='Intersection Mileposts'!$G$34),"Y",IF(AND(H11&gt;='Intersection Mileposts'!$F$35,H11&lt;='Intersection Mileposts'!$G$35),"Y",IF(AND(H11&gt;='Intersection Mileposts'!$F$36,H11&lt;='Intersection Mileposts'!$G$36),"Y",IF(AND(H11&gt;='Intersection Mileposts'!$F$37,H11&lt;='Intersection Mileposts'!$G$37),"Y",IF(AND(H11&gt;='Intersection Mileposts'!$F$38,H11&lt;='Intersection Mileposts'!$G$38),"Y",IF(AND(H11&gt;='Intersection Mileposts'!$F$39,H11&lt;='Intersection Mileposts'!$G$39),"Y","N"))))))))))))))))))))))))))))))))))))</f>
        <v>Y</v>
      </c>
    </row>
    <row r="12" spans="1:46" ht="15" customHeight="1" x14ac:dyDescent="0.3">
      <c r="A12" s="282" t="s">
        <v>345</v>
      </c>
      <c r="B12" s="261">
        <v>42227</v>
      </c>
      <c r="C12" s="262">
        <v>21</v>
      </c>
      <c r="D12" s="262">
        <v>1</v>
      </c>
      <c r="E12" s="262"/>
      <c r="F12" s="262">
        <v>1</v>
      </c>
      <c r="G12" s="284" t="s">
        <v>7</v>
      </c>
      <c r="H12" s="286">
        <v>0.58599999999999997</v>
      </c>
      <c r="I12" s="279"/>
      <c r="J12" s="260"/>
      <c r="K12" s="260"/>
      <c r="L12" s="280"/>
      <c r="M12" s="275"/>
      <c r="N12" s="263"/>
      <c r="P12" s="264">
        <f>IF(R12 = "", "", COUNT($R$4:R12))</f>
        <v>9</v>
      </c>
      <c r="Q12" s="264">
        <f t="shared" si="0"/>
        <v>2015</v>
      </c>
      <c r="R12" s="265">
        <f t="shared" si="1"/>
        <v>1</v>
      </c>
      <c r="S12" s="266" t="str">
        <f t="shared" si="6"/>
        <v/>
      </c>
      <c r="T12" s="267" t="str">
        <f t="shared" si="2"/>
        <v/>
      </c>
      <c r="U12" s="268" t="str">
        <f t="shared" si="7"/>
        <v/>
      </c>
      <c r="V12" s="269" t="str">
        <f t="shared" si="3"/>
        <v/>
      </c>
      <c r="W12" s="5"/>
      <c r="AR12">
        <f t="shared" si="8"/>
        <v>9</v>
      </c>
      <c r="AS12" t="str">
        <f t="shared" si="5"/>
        <v/>
      </c>
      <c r="AT12" s="134" t="str">
        <f>IF(AR12="","",IF(AND(H12&gt;='Intersection Mileposts'!$F$5,H12&lt;='Intersection Mileposts'!$G$5),"Y",IF(AND(H12&gt;='Intersection Mileposts'!$F$6,H12&lt;='Intersection Mileposts'!$G$6),"Y",IF(AND(H12&gt;='Intersection Mileposts'!$F$7,H12&lt;='Intersection Mileposts'!$G$7),"Y",IF(AND(H12&gt;='Intersection Mileposts'!$F$8,H12&lt;='Intersection Mileposts'!$G$8),"Y",IF(AND(H12&gt;='Intersection Mileposts'!$F$9,H12&lt;='Intersection Mileposts'!$G$9),"Y",IF(AND(H12&gt;='Intersection Mileposts'!$F$10,H12&lt;='Intersection Mileposts'!$G$10),"Y",IF(AND(H12&gt;='Intersection Mileposts'!$F$11,H12&lt;='Intersection Mileposts'!$G$11),"Y",IF(AND(H12&gt;='Intersection Mileposts'!$F$12,H12&lt;='Intersection Mileposts'!$G$12),"Y",IF(AND(H12&gt;='Intersection Mileposts'!$F$13,H12&lt;='Intersection Mileposts'!$G$13),"Y",IF(AND(H12&gt;='Intersection Mileposts'!$F$14,H12&lt;='Intersection Mileposts'!$G$14),"Y",IF(AND(H12&gt;='Intersection Mileposts'!$F$15,H12&lt;='Intersection Mileposts'!$G$15),"Y",IF(AND(H12&gt;='Intersection Mileposts'!$F$16,H12&lt;='Intersection Mileposts'!$G$16),"Y",IF(AND(H12&gt;='Intersection Mileposts'!$F$17,H12&lt;='Intersection Mileposts'!$G$17),"Y",IF(AND(H12&gt;='Intersection Mileposts'!$F$18,H12&lt;='Intersection Mileposts'!$G$18),"Y",IF(AND(H12&gt;='Intersection Mileposts'!$F$19,H12&lt;='Intersection Mileposts'!$G$19),"Y",IF(AND(H12&gt;='Intersection Mileposts'!$F$20,H12&lt;='Intersection Mileposts'!$G$20),"Y",IF(AND(H12&gt;='Intersection Mileposts'!$F$21,H12&lt;='Intersection Mileposts'!$G$21),"Y",IF(AND(H12&gt;='Intersection Mileposts'!$F$22,H12&lt;='Intersection Mileposts'!$G$22),"Y",IF(AND(H12&gt;='Intersection Mileposts'!$F$23,H12&lt;='Intersection Mileposts'!$G$23),"Y",IF(AND(H12&gt;='Intersection Mileposts'!$F$24,H12&lt;='Intersection Mileposts'!$G$24),"Y",IF(AND(H12&gt;='Intersection Mileposts'!$F$25,H12&lt;='Intersection Mileposts'!$G$25),"Y",IF(AND(H12&gt;='Intersection Mileposts'!$F$26,H12&lt;='Intersection Mileposts'!$G$26),"Y",IF(AND(H12&gt;='Intersection Mileposts'!$F$27,H12&lt;='Intersection Mileposts'!$G$27),"Y",IF(AND(H12&gt;='Intersection Mileposts'!$F$28,H12&lt;='Intersection Mileposts'!$G$28),"Y",IF(AND(H12&gt;='Intersection Mileposts'!$F$29,H12&lt;='Intersection Mileposts'!$G$29),"Y", IF(AND(H12&gt;='Intersection Mileposts'!$F$30,H12&lt;='Intersection Mileposts'!$G$30),"Y",IF(AND(H12&gt;='Intersection Mileposts'!$F$31,H12&lt;='Intersection Mileposts'!$G$31),"Y",IF(AND(H12&gt;='Intersection Mileposts'!$F$32,H12&lt;='Intersection Mileposts'!$G$32),"Y",IF(AND(H12&gt;='Intersection Mileposts'!$F$33,H12&lt;='Intersection Mileposts'!$G$33),"Y",IF(AND(H12&gt;='Intersection Mileposts'!$F$34,H12&lt;='Intersection Mileposts'!$G$34),"Y",IF(AND(H12&gt;='Intersection Mileposts'!$F$35,H12&lt;='Intersection Mileposts'!$G$35),"Y",IF(AND(H12&gt;='Intersection Mileposts'!$F$36,H12&lt;='Intersection Mileposts'!$G$36),"Y",IF(AND(H12&gt;='Intersection Mileposts'!$F$37,H12&lt;='Intersection Mileposts'!$G$37),"Y",IF(AND(H12&gt;='Intersection Mileposts'!$F$38,H12&lt;='Intersection Mileposts'!$G$38),"Y",IF(AND(H12&gt;='Intersection Mileposts'!$F$39,H12&lt;='Intersection Mileposts'!$G$39),"Y","N"))))))))))))))))))))))))))))))))))))</f>
        <v>Y</v>
      </c>
    </row>
    <row r="13" spans="1:46" ht="15" customHeight="1" thickBot="1" x14ac:dyDescent="0.35">
      <c r="A13" s="282" t="s">
        <v>345</v>
      </c>
      <c r="B13" s="261">
        <v>41611</v>
      </c>
      <c r="C13" s="262">
        <v>17</v>
      </c>
      <c r="D13" s="262">
        <v>1</v>
      </c>
      <c r="E13" s="262"/>
      <c r="F13" s="262">
        <v>5</v>
      </c>
      <c r="G13" s="284" t="s">
        <v>7</v>
      </c>
      <c r="H13" s="286">
        <v>0.68100000000000005</v>
      </c>
      <c r="I13" s="279"/>
      <c r="J13" s="260"/>
      <c r="K13" s="260"/>
      <c r="L13" s="280"/>
      <c r="M13" s="275"/>
      <c r="N13" s="263"/>
      <c r="P13" s="264">
        <f>IF(R13 = "", "", COUNT($R$4:R13))</f>
        <v>10</v>
      </c>
      <c r="Q13" s="264">
        <f t="shared" si="0"/>
        <v>2013</v>
      </c>
      <c r="R13" s="265">
        <f t="shared" si="1"/>
        <v>1</v>
      </c>
      <c r="S13" s="266" t="str">
        <f t="shared" si="6"/>
        <v/>
      </c>
      <c r="T13" s="267" t="str">
        <f t="shared" si="2"/>
        <v/>
      </c>
      <c r="U13" s="268" t="str">
        <f t="shared" si="7"/>
        <v/>
      </c>
      <c r="V13" s="269" t="str">
        <f t="shared" si="3"/>
        <v/>
      </c>
      <c r="W13" s="5"/>
      <c r="AR13">
        <f t="shared" si="8"/>
        <v>10</v>
      </c>
      <c r="AS13" t="str">
        <f t="shared" si="5"/>
        <v/>
      </c>
      <c r="AT13" s="134" t="str">
        <f>IF(AR13="","",IF(AND(H13&gt;='Intersection Mileposts'!$F$5,H13&lt;='Intersection Mileposts'!$G$5),"Y",IF(AND(H13&gt;='Intersection Mileposts'!$F$6,H13&lt;='Intersection Mileposts'!$G$6),"Y",IF(AND(H13&gt;='Intersection Mileposts'!$F$7,H13&lt;='Intersection Mileposts'!$G$7),"Y",IF(AND(H13&gt;='Intersection Mileposts'!$F$8,H13&lt;='Intersection Mileposts'!$G$8),"Y",IF(AND(H13&gt;='Intersection Mileposts'!$F$9,H13&lt;='Intersection Mileposts'!$G$9),"Y",IF(AND(H13&gt;='Intersection Mileposts'!$F$10,H13&lt;='Intersection Mileposts'!$G$10),"Y",IF(AND(H13&gt;='Intersection Mileposts'!$F$11,H13&lt;='Intersection Mileposts'!$G$11),"Y",IF(AND(H13&gt;='Intersection Mileposts'!$F$12,H13&lt;='Intersection Mileposts'!$G$12),"Y",IF(AND(H13&gt;='Intersection Mileposts'!$F$13,H13&lt;='Intersection Mileposts'!$G$13),"Y",IF(AND(H13&gt;='Intersection Mileposts'!$F$14,H13&lt;='Intersection Mileposts'!$G$14),"Y",IF(AND(H13&gt;='Intersection Mileposts'!$F$15,H13&lt;='Intersection Mileposts'!$G$15),"Y",IF(AND(H13&gt;='Intersection Mileposts'!$F$16,H13&lt;='Intersection Mileposts'!$G$16),"Y",IF(AND(H13&gt;='Intersection Mileposts'!$F$17,H13&lt;='Intersection Mileposts'!$G$17),"Y",IF(AND(H13&gt;='Intersection Mileposts'!$F$18,H13&lt;='Intersection Mileposts'!$G$18),"Y",IF(AND(H13&gt;='Intersection Mileposts'!$F$19,H13&lt;='Intersection Mileposts'!$G$19),"Y",IF(AND(H13&gt;='Intersection Mileposts'!$F$20,H13&lt;='Intersection Mileposts'!$G$20),"Y",IF(AND(H13&gt;='Intersection Mileposts'!$F$21,H13&lt;='Intersection Mileposts'!$G$21),"Y",IF(AND(H13&gt;='Intersection Mileposts'!$F$22,H13&lt;='Intersection Mileposts'!$G$22),"Y",IF(AND(H13&gt;='Intersection Mileposts'!$F$23,H13&lt;='Intersection Mileposts'!$G$23),"Y",IF(AND(H13&gt;='Intersection Mileposts'!$F$24,H13&lt;='Intersection Mileposts'!$G$24),"Y",IF(AND(H13&gt;='Intersection Mileposts'!$F$25,H13&lt;='Intersection Mileposts'!$G$25),"Y",IF(AND(H13&gt;='Intersection Mileposts'!$F$26,H13&lt;='Intersection Mileposts'!$G$26),"Y",IF(AND(H13&gt;='Intersection Mileposts'!$F$27,H13&lt;='Intersection Mileposts'!$G$27),"Y",IF(AND(H13&gt;='Intersection Mileposts'!$F$28,H13&lt;='Intersection Mileposts'!$G$28),"Y",IF(AND(H13&gt;='Intersection Mileposts'!$F$29,H13&lt;='Intersection Mileposts'!$G$29),"Y", IF(AND(H13&gt;='Intersection Mileposts'!$F$30,H13&lt;='Intersection Mileposts'!$G$30),"Y",IF(AND(H13&gt;='Intersection Mileposts'!$F$31,H13&lt;='Intersection Mileposts'!$G$31),"Y",IF(AND(H13&gt;='Intersection Mileposts'!$F$32,H13&lt;='Intersection Mileposts'!$G$32),"Y",IF(AND(H13&gt;='Intersection Mileposts'!$F$33,H13&lt;='Intersection Mileposts'!$G$33),"Y",IF(AND(H13&gt;='Intersection Mileposts'!$F$34,H13&lt;='Intersection Mileposts'!$G$34),"Y",IF(AND(H13&gt;='Intersection Mileposts'!$F$35,H13&lt;='Intersection Mileposts'!$G$35),"Y",IF(AND(H13&gt;='Intersection Mileposts'!$F$36,H13&lt;='Intersection Mileposts'!$G$36),"Y",IF(AND(H13&gt;='Intersection Mileposts'!$F$37,H13&lt;='Intersection Mileposts'!$G$37),"Y",IF(AND(H13&gt;='Intersection Mileposts'!$F$38,H13&lt;='Intersection Mileposts'!$G$38),"Y",IF(AND(H13&gt;='Intersection Mileposts'!$F$39,H13&lt;='Intersection Mileposts'!$G$39),"Y","N"))))))))))))))))))))))))))))))))))))</f>
        <v>N</v>
      </c>
    </row>
    <row r="14" spans="1:46" ht="15" customHeight="1" thickBot="1" x14ac:dyDescent="0.35">
      <c r="A14" s="282" t="s">
        <v>345</v>
      </c>
      <c r="B14" s="261">
        <v>42588</v>
      </c>
      <c r="C14" s="262">
        <v>1</v>
      </c>
      <c r="D14" s="262">
        <v>1</v>
      </c>
      <c r="E14" s="262"/>
      <c r="F14" s="262">
        <v>5</v>
      </c>
      <c r="G14" s="284" t="s">
        <v>7</v>
      </c>
      <c r="H14" s="286">
        <v>0.75800000000000001</v>
      </c>
      <c r="I14" s="279"/>
      <c r="J14" s="260"/>
      <c r="K14" s="260"/>
      <c r="L14" s="280"/>
      <c r="M14" s="275" t="s">
        <v>57</v>
      </c>
      <c r="N14" s="263"/>
      <c r="P14" s="264">
        <f>IF(R14 = "", "", COUNT($R$4:R14))</f>
        <v>11</v>
      </c>
      <c r="Q14" s="264">
        <f t="shared" si="0"/>
        <v>2016</v>
      </c>
      <c r="R14" s="265">
        <f t="shared" si="1"/>
        <v>1</v>
      </c>
      <c r="S14" s="266">
        <f t="shared" si="6"/>
        <v>1</v>
      </c>
      <c r="T14" s="267" t="str">
        <f t="shared" si="2"/>
        <v>O</v>
      </c>
      <c r="U14" s="268" t="str">
        <f t="shared" si="7"/>
        <v/>
      </c>
      <c r="V14" s="269" t="str">
        <f t="shared" si="3"/>
        <v/>
      </c>
      <c r="W14" s="5"/>
      <c r="X14" s="429" t="s">
        <v>160</v>
      </c>
      <c r="Y14" s="430"/>
      <c r="Z14" s="430"/>
      <c r="AA14" s="430"/>
      <c r="AB14" s="430"/>
      <c r="AC14" s="430"/>
      <c r="AD14" s="430"/>
      <c r="AE14" s="431"/>
      <c r="AR14">
        <f t="shared" si="8"/>
        <v>11</v>
      </c>
      <c r="AS14" t="str">
        <f t="shared" si="5"/>
        <v>Y</v>
      </c>
      <c r="AT14" s="134" t="str">
        <f>IF(AR14="","",IF(AND(H14&gt;='Intersection Mileposts'!$F$5,H14&lt;='Intersection Mileposts'!$G$5),"Y",IF(AND(H14&gt;='Intersection Mileposts'!$F$6,H14&lt;='Intersection Mileposts'!$G$6),"Y",IF(AND(H14&gt;='Intersection Mileposts'!$F$7,H14&lt;='Intersection Mileposts'!$G$7),"Y",IF(AND(H14&gt;='Intersection Mileposts'!$F$8,H14&lt;='Intersection Mileposts'!$G$8),"Y",IF(AND(H14&gt;='Intersection Mileposts'!$F$9,H14&lt;='Intersection Mileposts'!$G$9),"Y",IF(AND(H14&gt;='Intersection Mileposts'!$F$10,H14&lt;='Intersection Mileposts'!$G$10),"Y",IF(AND(H14&gt;='Intersection Mileposts'!$F$11,H14&lt;='Intersection Mileposts'!$G$11),"Y",IF(AND(H14&gt;='Intersection Mileposts'!$F$12,H14&lt;='Intersection Mileposts'!$G$12),"Y",IF(AND(H14&gt;='Intersection Mileposts'!$F$13,H14&lt;='Intersection Mileposts'!$G$13),"Y",IF(AND(H14&gt;='Intersection Mileposts'!$F$14,H14&lt;='Intersection Mileposts'!$G$14),"Y",IF(AND(H14&gt;='Intersection Mileposts'!$F$15,H14&lt;='Intersection Mileposts'!$G$15),"Y",IF(AND(H14&gt;='Intersection Mileposts'!$F$16,H14&lt;='Intersection Mileposts'!$G$16),"Y",IF(AND(H14&gt;='Intersection Mileposts'!$F$17,H14&lt;='Intersection Mileposts'!$G$17),"Y",IF(AND(H14&gt;='Intersection Mileposts'!$F$18,H14&lt;='Intersection Mileposts'!$G$18),"Y",IF(AND(H14&gt;='Intersection Mileposts'!$F$19,H14&lt;='Intersection Mileposts'!$G$19),"Y",IF(AND(H14&gt;='Intersection Mileposts'!$F$20,H14&lt;='Intersection Mileposts'!$G$20),"Y",IF(AND(H14&gt;='Intersection Mileposts'!$F$21,H14&lt;='Intersection Mileposts'!$G$21),"Y",IF(AND(H14&gt;='Intersection Mileposts'!$F$22,H14&lt;='Intersection Mileposts'!$G$22),"Y",IF(AND(H14&gt;='Intersection Mileposts'!$F$23,H14&lt;='Intersection Mileposts'!$G$23),"Y",IF(AND(H14&gt;='Intersection Mileposts'!$F$24,H14&lt;='Intersection Mileposts'!$G$24),"Y",IF(AND(H14&gt;='Intersection Mileposts'!$F$25,H14&lt;='Intersection Mileposts'!$G$25),"Y",IF(AND(H14&gt;='Intersection Mileposts'!$F$26,H14&lt;='Intersection Mileposts'!$G$26),"Y",IF(AND(H14&gt;='Intersection Mileposts'!$F$27,H14&lt;='Intersection Mileposts'!$G$27),"Y",IF(AND(H14&gt;='Intersection Mileposts'!$F$28,H14&lt;='Intersection Mileposts'!$G$28),"Y",IF(AND(H14&gt;='Intersection Mileposts'!$F$29,H14&lt;='Intersection Mileposts'!$G$29),"Y", IF(AND(H14&gt;='Intersection Mileposts'!$F$30,H14&lt;='Intersection Mileposts'!$G$30),"Y",IF(AND(H14&gt;='Intersection Mileposts'!$F$31,H14&lt;='Intersection Mileposts'!$G$31),"Y",IF(AND(H14&gt;='Intersection Mileposts'!$F$32,H14&lt;='Intersection Mileposts'!$G$32),"Y",IF(AND(H14&gt;='Intersection Mileposts'!$F$33,H14&lt;='Intersection Mileposts'!$G$33),"Y",IF(AND(H14&gt;='Intersection Mileposts'!$F$34,H14&lt;='Intersection Mileposts'!$G$34),"Y",IF(AND(H14&gt;='Intersection Mileposts'!$F$35,H14&lt;='Intersection Mileposts'!$G$35),"Y",IF(AND(H14&gt;='Intersection Mileposts'!$F$36,H14&lt;='Intersection Mileposts'!$G$36),"Y",IF(AND(H14&gt;='Intersection Mileposts'!$F$37,H14&lt;='Intersection Mileposts'!$G$37),"Y",IF(AND(H14&gt;='Intersection Mileposts'!$F$38,H14&lt;='Intersection Mileposts'!$G$38),"Y",IF(AND(H14&gt;='Intersection Mileposts'!$F$39,H14&lt;='Intersection Mileposts'!$G$39),"Y","N"))))))))))))))))))))))))))))))))))))</f>
        <v>N</v>
      </c>
    </row>
    <row r="15" spans="1:46" ht="15" customHeight="1" x14ac:dyDescent="0.3">
      <c r="A15" s="282" t="s">
        <v>345</v>
      </c>
      <c r="B15" s="261">
        <v>42228</v>
      </c>
      <c r="C15" s="262">
        <v>1</v>
      </c>
      <c r="D15" s="262">
        <v>1</v>
      </c>
      <c r="E15" s="262">
        <v>0</v>
      </c>
      <c r="F15" s="262">
        <v>5</v>
      </c>
      <c r="G15" s="284" t="s">
        <v>7</v>
      </c>
      <c r="H15" s="286">
        <v>0.80800000000000005</v>
      </c>
      <c r="I15" s="279"/>
      <c r="J15" s="260"/>
      <c r="K15" s="260"/>
      <c r="L15" s="280"/>
      <c r="M15" s="275" t="s">
        <v>57</v>
      </c>
      <c r="N15" s="263"/>
      <c r="P15" s="264">
        <f>IF(R15 = "", "", COUNT($R$4:R15))</f>
        <v>12</v>
      </c>
      <c r="Q15" s="264">
        <f t="shared" si="0"/>
        <v>2015</v>
      </c>
      <c r="R15" s="265">
        <f t="shared" si="1"/>
        <v>1</v>
      </c>
      <c r="S15" s="266">
        <f t="shared" si="6"/>
        <v>1</v>
      </c>
      <c r="T15" s="267" t="str">
        <f t="shared" si="2"/>
        <v>O</v>
      </c>
      <c r="U15" s="268" t="str">
        <f t="shared" si="7"/>
        <v/>
      </c>
      <c r="V15" s="269" t="str">
        <f t="shared" si="3"/>
        <v/>
      </c>
      <c r="W15" s="5"/>
      <c r="X15" s="477">
        <v>1</v>
      </c>
      <c r="Y15" s="422" t="s">
        <v>288</v>
      </c>
      <c r="Z15" s="423"/>
      <c r="AA15" s="423"/>
      <c r="AB15" s="423"/>
      <c r="AC15" s="423"/>
      <c r="AD15" s="423"/>
      <c r="AE15" s="424"/>
      <c r="AR15">
        <f t="shared" si="8"/>
        <v>12</v>
      </c>
      <c r="AS15" t="str">
        <f t="shared" si="5"/>
        <v>Y</v>
      </c>
      <c r="AT15" s="134" t="str">
        <f>IF(AR15="","",IF(AND(H15&gt;='Intersection Mileposts'!$F$5,H15&lt;='Intersection Mileposts'!$G$5),"Y",IF(AND(H15&gt;='Intersection Mileposts'!$F$6,H15&lt;='Intersection Mileposts'!$G$6),"Y",IF(AND(H15&gt;='Intersection Mileposts'!$F$7,H15&lt;='Intersection Mileposts'!$G$7),"Y",IF(AND(H15&gt;='Intersection Mileposts'!$F$8,H15&lt;='Intersection Mileposts'!$G$8),"Y",IF(AND(H15&gt;='Intersection Mileposts'!$F$9,H15&lt;='Intersection Mileposts'!$G$9),"Y",IF(AND(H15&gt;='Intersection Mileposts'!$F$10,H15&lt;='Intersection Mileposts'!$G$10),"Y",IF(AND(H15&gt;='Intersection Mileposts'!$F$11,H15&lt;='Intersection Mileposts'!$G$11),"Y",IF(AND(H15&gt;='Intersection Mileposts'!$F$12,H15&lt;='Intersection Mileposts'!$G$12),"Y",IF(AND(H15&gt;='Intersection Mileposts'!$F$13,H15&lt;='Intersection Mileposts'!$G$13),"Y",IF(AND(H15&gt;='Intersection Mileposts'!$F$14,H15&lt;='Intersection Mileposts'!$G$14),"Y",IF(AND(H15&gt;='Intersection Mileposts'!$F$15,H15&lt;='Intersection Mileposts'!$G$15),"Y",IF(AND(H15&gt;='Intersection Mileposts'!$F$16,H15&lt;='Intersection Mileposts'!$G$16),"Y",IF(AND(H15&gt;='Intersection Mileposts'!$F$17,H15&lt;='Intersection Mileposts'!$G$17),"Y",IF(AND(H15&gt;='Intersection Mileposts'!$F$18,H15&lt;='Intersection Mileposts'!$G$18),"Y",IF(AND(H15&gt;='Intersection Mileposts'!$F$19,H15&lt;='Intersection Mileposts'!$G$19),"Y",IF(AND(H15&gt;='Intersection Mileposts'!$F$20,H15&lt;='Intersection Mileposts'!$G$20),"Y",IF(AND(H15&gt;='Intersection Mileposts'!$F$21,H15&lt;='Intersection Mileposts'!$G$21),"Y",IF(AND(H15&gt;='Intersection Mileposts'!$F$22,H15&lt;='Intersection Mileposts'!$G$22),"Y",IF(AND(H15&gt;='Intersection Mileposts'!$F$23,H15&lt;='Intersection Mileposts'!$G$23),"Y",IF(AND(H15&gt;='Intersection Mileposts'!$F$24,H15&lt;='Intersection Mileposts'!$G$24),"Y",IF(AND(H15&gt;='Intersection Mileposts'!$F$25,H15&lt;='Intersection Mileposts'!$G$25),"Y",IF(AND(H15&gt;='Intersection Mileposts'!$F$26,H15&lt;='Intersection Mileposts'!$G$26),"Y",IF(AND(H15&gt;='Intersection Mileposts'!$F$27,H15&lt;='Intersection Mileposts'!$G$27),"Y",IF(AND(H15&gt;='Intersection Mileposts'!$F$28,H15&lt;='Intersection Mileposts'!$G$28),"Y",IF(AND(H15&gt;='Intersection Mileposts'!$F$29,H15&lt;='Intersection Mileposts'!$G$29),"Y", IF(AND(H15&gt;='Intersection Mileposts'!$F$30,H15&lt;='Intersection Mileposts'!$G$30),"Y",IF(AND(H15&gt;='Intersection Mileposts'!$F$31,H15&lt;='Intersection Mileposts'!$G$31),"Y",IF(AND(H15&gt;='Intersection Mileposts'!$F$32,H15&lt;='Intersection Mileposts'!$G$32),"Y",IF(AND(H15&gt;='Intersection Mileposts'!$F$33,H15&lt;='Intersection Mileposts'!$G$33),"Y",IF(AND(H15&gt;='Intersection Mileposts'!$F$34,H15&lt;='Intersection Mileposts'!$G$34),"Y",IF(AND(H15&gt;='Intersection Mileposts'!$F$35,H15&lt;='Intersection Mileposts'!$G$35),"Y",IF(AND(H15&gt;='Intersection Mileposts'!$F$36,H15&lt;='Intersection Mileposts'!$G$36),"Y",IF(AND(H15&gt;='Intersection Mileposts'!$F$37,H15&lt;='Intersection Mileposts'!$G$37),"Y",IF(AND(H15&gt;='Intersection Mileposts'!$F$38,H15&lt;='Intersection Mileposts'!$G$38),"Y",IF(AND(H15&gt;='Intersection Mileposts'!$F$39,H15&lt;='Intersection Mileposts'!$G$39),"Y","N"))))))))))))))))))))))))))))))))))))</f>
        <v>N</v>
      </c>
    </row>
    <row r="16" spans="1:46" ht="15" customHeight="1" x14ac:dyDescent="0.3">
      <c r="A16" s="282" t="s">
        <v>345</v>
      </c>
      <c r="B16" s="261">
        <v>42310</v>
      </c>
      <c r="C16" s="262">
        <v>17</v>
      </c>
      <c r="D16" s="262">
        <v>2</v>
      </c>
      <c r="E16" s="262">
        <v>0</v>
      </c>
      <c r="F16" s="262">
        <v>5</v>
      </c>
      <c r="G16" s="284" t="s">
        <v>7</v>
      </c>
      <c r="H16" s="286">
        <v>1.0580000000000001</v>
      </c>
      <c r="I16" s="279"/>
      <c r="J16" s="260"/>
      <c r="K16" s="260"/>
      <c r="L16" s="280"/>
      <c r="M16" s="275"/>
      <c r="N16" s="263"/>
      <c r="P16" s="264">
        <f>IF(R16 = "", "", COUNT($R$4:R16))</f>
        <v>13</v>
      </c>
      <c r="Q16" s="264">
        <f t="shared" si="0"/>
        <v>2015</v>
      </c>
      <c r="R16" s="265">
        <f t="shared" si="1"/>
        <v>1</v>
      </c>
      <c r="S16" s="266" t="str">
        <f t="shared" si="6"/>
        <v/>
      </c>
      <c r="T16" s="267" t="str">
        <f t="shared" si="2"/>
        <v/>
      </c>
      <c r="U16" s="268" t="str">
        <f t="shared" si="7"/>
        <v/>
      </c>
      <c r="V16" s="269" t="str">
        <f t="shared" si="3"/>
        <v/>
      </c>
      <c r="W16" s="5"/>
      <c r="X16" s="469"/>
      <c r="Y16" s="425"/>
      <c r="Z16" s="386"/>
      <c r="AA16" s="386"/>
      <c r="AB16" s="386"/>
      <c r="AC16" s="386"/>
      <c r="AD16" s="386"/>
      <c r="AE16" s="426"/>
      <c r="AR16">
        <f t="shared" si="8"/>
        <v>13</v>
      </c>
      <c r="AS16" t="str">
        <f t="shared" si="5"/>
        <v/>
      </c>
      <c r="AT16" s="134" t="str">
        <f>IF(AR16="","",IF(AND(H16&gt;='Intersection Mileposts'!$F$5,H16&lt;='Intersection Mileposts'!$G$5),"Y",IF(AND(H16&gt;='Intersection Mileposts'!$F$6,H16&lt;='Intersection Mileposts'!$G$6),"Y",IF(AND(H16&gt;='Intersection Mileposts'!$F$7,H16&lt;='Intersection Mileposts'!$G$7),"Y",IF(AND(H16&gt;='Intersection Mileposts'!$F$8,H16&lt;='Intersection Mileposts'!$G$8),"Y",IF(AND(H16&gt;='Intersection Mileposts'!$F$9,H16&lt;='Intersection Mileposts'!$G$9),"Y",IF(AND(H16&gt;='Intersection Mileposts'!$F$10,H16&lt;='Intersection Mileposts'!$G$10),"Y",IF(AND(H16&gt;='Intersection Mileposts'!$F$11,H16&lt;='Intersection Mileposts'!$G$11),"Y",IF(AND(H16&gt;='Intersection Mileposts'!$F$12,H16&lt;='Intersection Mileposts'!$G$12),"Y",IF(AND(H16&gt;='Intersection Mileposts'!$F$13,H16&lt;='Intersection Mileposts'!$G$13),"Y",IF(AND(H16&gt;='Intersection Mileposts'!$F$14,H16&lt;='Intersection Mileposts'!$G$14),"Y",IF(AND(H16&gt;='Intersection Mileposts'!$F$15,H16&lt;='Intersection Mileposts'!$G$15),"Y",IF(AND(H16&gt;='Intersection Mileposts'!$F$16,H16&lt;='Intersection Mileposts'!$G$16),"Y",IF(AND(H16&gt;='Intersection Mileposts'!$F$17,H16&lt;='Intersection Mileposts'!$G$17),"Y",IF(AND(H16&gt;='Intersection Mileposts'!$F$18,H16&lt;='Intersection Mileposts'!$G$18),"Y",IF(AND(H16&gt;='Intersection Mileposts'!$F$19,H16&lt;='Intersection Mileposts'!$G$19),"Y",IF(AND(H16&gt;='Intersection Mileposts'!$F$20,H16&lt;='Intersection Mileposts'!$G$20),"Y",IF(AND(H16&gt;='Intersection Mileposts'!$F$21,H16&lt;='Intersection Mileposts'!$G$21),"Y",IF(AND(H16&gt;='Intersection Mileposts'!$F$22,H16&lt;='Intersection Mileposts'!$G$22),"Y",IF(AND(H16&gt;='Intersection Mileposts'!$F$23,H16&lt;='Intersection Mileposts'!$G$23),"Y",IF(AND(H16&gt;='Intersection Mileposts'!$F$24,H16&lt;='Intersection Mileposts'!$G$24),"Y",IF(AND(H16&gt;='Intersection Mileposts'!$F$25,H16&lt;='Intersection Mileposts'!$G$25),"Y",IF(AND(H16&gt;='Intersection Mileposts'!$F$26,H16&lt;='Intersection Mileposts'!$G$26),"Y",IF(AND(H16&gt;='Intersection Mileposts'!$F$27,H16&lt;='Intersection Mileposts'!$G$27),"Y",IF(AND(H16&gt;='Intersection Mileposts'!$F$28,H16&lt;='Intersection Mileposts'!$G$28),"Y",IF(AND(H16&gt;='Intersection Mileposts'!$F$29,H16&lt;='Intersection Mileposts'!$G$29),"Y", IF(AND(H16&gt;='Intersection Mileposts'!$F$30,H16&lt;='Intersection Mileposts'!$G$30),"Y",IF(AND(H16&gt;='Intersection Mileposts'!$F$31,H16&lt;='Intersection Mileposts'!$G$31),"Y",IF(AND(H16&gt;='Intersection Mileposts'!$F$32,H16&lt;='Intersection Mileposts'!$G$32),"Y",IF(AND(H16&gt;='Intersection Mileposts'!$F$33,H16&lt;='Intersection Mileposts'!$G$33),"Y",IF(AND(H16&gt;='Intersection Mileposts'!$F$34,H16&lt;='Intersection Mileposts'!$G$34),"Y",IF(AND(H16&gt;='Intersection Mileposts'!$F$35,H16&lt;='Intersection Mileposts'!$G$35),"Y",IF(AND(H16&gt;='Intersection Mileposts'!$F$36,H16&lt;='Intersection Mileposts'!$G$36),"Y",IF(AND(H16&gt;='Intersection Mileposts'!$F$37,H16&lt;='Intersection Mileposts'!$G$37),"Y",IF(AND(H16&gt;='Intersection Mileposts'!$F$38,H16&lt;='Intersection Mileposts'!$G$38),"Y",IF(AND(H16&gt;='Intersection Mileposts'!$F$39,H16&lt;='Intersection Mileposts'!$G$39),"Y","N"))))))))))))))))))))))))))))))))))))</f>
        <v>N</v>
      </c>
    </row>
    <row r="17" spans="1:46" ht="15" customHeight="1" x14ac:dyDescent="0.3">
      <c r="A17" s="282" t="s">
        <v>345</v>
      </c>
      <c r="B17" s="261">
        <v>41572</v>
      </c>
      <c r="C17" s="262">
        <v>29</v>
      </c>
      <c r="D17" s="262">
        <v>1</v>
      </c>
      <c r="E17" s="262"/>
      <c r="F17" s="262">
        <v>5</v>
      </c>
      <c r="G17" s="284" t="s">
        <v>7</v>
      </c>
      <c r="H17" s="286">
        <v>1.1259999999999999</v>
      </c>
      <c r="I17" s="279"/>
      <c r="J17" s="260"/>
      <c r="K17" s="260"/>
      <c r="L17" s="280"/>
      <c r="M17" s="275" t="s">
        <v>57</v>
      </c>
      <c r="N17" s="263"/>
      <c r="P17" s="264">
        <f>IF(R17 = "", "", COUNT($R$4:R17))</f>
        <v>14</v>
      </c>
      <c r="Q17" s="264">
        <f t="shared" si="0"/>
        <v>2013</v>
      </c>
      <c r="R17" s="265">
        <f t="shared" si="1"/>
        <v>1</v>
      </c>
      <c r="S17" s="266">
        <f t="shared" si="6"/>
        <v>1</v>
      </c>
      <c r="T17" s="267" t="str">
        <f t="shared" si="2"/>
        <v>O</v>
      </c>
      <c r="U17" s="268" t="str">
        <f t="shared" si="7"/>
        <v/>
      </c>
      <c r="V17" s="269" t="str">
        <f t="shared" si="3"/>
        <v/>
      </c>
      <c r="W17" s="5"/>
      <c r="X17" s="469"/>
      <c r="Y17" s="425"/>
      <c r="Z17" s="386"/>
      <c r="AA17" s="386"/>
      <c r="AB17" s="386"/>
      <c r="AC17" s="386"/>
      <c r="AD17" s="386"/>
      <c r="AE17" s="426"/>
      <c r="AR17">
        <f t="shared" si="8"/>
        <v>14</v>
      </c>
      <c r="AS17" t="str">
        <f t="shared" si="5"/>
        <v>Y</v>
      </c>
      <c r="AT17" s="134" t="str">
        <f>IF(AR17="","",IF(AND(H17&gt;='Intersection Mileposts'!$F$5,H17&lt;='Intersection Mileposts'!$G$5),"Y",IF(AND(H17&gt;='Intersection Mileposts'!$F$6,H17&lt;='Intersection Mileposts'!$G$6),"Y",IF(AND(H17&gt;='Intersection Mileposts'!$F$7,H17&lt;='Intersection Mileposts'!$G$7),"Y",IF(AND(H17&gt;='Intersection Mileposts'!$F$8,H17&lt;='Intersection Mileposts'!$G$8),"Y",IF(AND(H17&gt;='Intersection Mileposts'!$F$9,H17&lt;='Intersection Mileposts'!$G$9),"Y",IF(AND(H17&gt;='Intersection Mileposts'!$F$10,H17&lt;='Intersection Mileposts'!$G$10),"Y",IF(AND(H17&gt;='Intersection Mileposts'!$F$11,H17&lt;='Intersection Mileposts'!$G$11),"Y",IF(AND(H17&gt;='Intersection Mileposts'!$F$12,H17&lt;='Intersection Mileposts'!$G$12),"Y",IF(AND(H17&gt;='Intersection Mileposts'!$F$13,H17&lt;='Intersection Mileposts'!$G$13),"Y",IF(AND(H17&gt;='Intersection Mileposts'!$F$14,H17&lt;='Intersection Mileposts'!$G$14),"Y",IF(AND(H17&gt;='Intersection Mileposts'!$F$15,H17&lt;='Intersection Mileposts'!$G$15),"Y",IF(AND(H17&gt;='Intersection Mileposts'!$F$16,H17&lt;='Intersection Mileposts'!$G$16),"Y",IF(AND(H17&gt;='Intersection Mileposts'!$F$17,H17&lt;='Intersection Mileposts'!$G$17),"Y",IF(AND(H17&gt;='Intersection Mileposts'!$F$18,H17&lt;='Intersection Mileposts'!$G$18),"Y",IF(AND(H17&gt;='Intersection Mileposts'!$F$19,H17&lt;='Intersection Mileposts'!$G$19),"Y",IF(AND(H17&gt;='Intersection Mileposts'!$F$20,H17&lt;='Intersection Mileposts'!$G$20),"Y",IF(AND(H17&gt;='Intersection Mileposts'!$F$21,H17&lt;='Intersection Mileposts'!$G$21),"Y",IF(AND(H17&gt;='Intersection Mileposts'!$F$22,H17&lt;='Intersection Mileposts'!$G$22),"Y",IF(AND(H17&gt;='Intersection Mileposts'!$F$23,H17&lt;='Intersection Mileposts'!$G$23),"Y",IF(AND(H17&gt;='Intersection Mileposts'!$F$24,H17&lt;='Intersection Mileposts'!$G$24),"Y",IF(AND(H17&gt;='Intersection Mileposts'!$F$25,H17&lt;='Intersection Mileposts'!$G$25),"Y",IF(AND(H17&gt;='Intersection Mileposts'!$F$26,H17&lt;='Intersection Mileposts'!$G$26),"Y",IF(AND(H17&gt;='Intersection Mileposts'!$F$27,H17&lt;='Intersection Mileposts'!$G$27),"Y",IF(AND(H17&gt;='Intersection Mileposts'!$F$28,H17&lt;='Intersection Mileposts'!$G$28),"Y",IF(AND(H17&gt;='Intersection Mileposts'!$F$29,H17&lt;='Intersection Mileposts'!$G$29),"Y", IF(AND(H17&gt;='Intersection Mileposts'!$F$30,H17&lt;='Intersection Mileposts'!$G$30),"Y",IF(AND(H17&gt;='Intersection Mileposts'!$F$31,H17&lt;='Intersection Mileposts'!$G$31),"Y",IF(AND(H17&gt;='Intersection Mileposts'!$F$32,H17&lt;='Intersection Mileposts'!$G$32),"Y",IF(AND(H17&gt;='Intersection Mileposts'!$F$33,H17&lt;='Intersection Mileposts'!$G$33),"Y",IF(AND(H17&gt;='Intersection Mileposts'!$F$34,H17&lt;='Intersection Mileposts'!$G$34),"Y",IF(AND(H17&gt;='Intersection Mileposts'!$F$35,H17&lt;='Intersection Mileposts'!$G$35),"Y",IF(AND(H17&gt;='Intersection Mileposts'!$F$36,H17&lt;='Intersection Mileposts'!$G$36),"Y",IF(AND(H17&gt;='Intersection Mileposts'!$F$37,H17&lt;='Intersection Mileposts'!$G$37),"Y",IF(AND(H17&gt;='Intersection Mileposts'!$F$38,H17&lt;='Intersection Mileposts'!$G$38),"Y",IF(AND(H17&gt;='Intersection Mileposts'!$F$39,H17&lt;='Intersection Mileposts'!$G$39),"Y","N"))))))))))))))))))))))))))))))))))))</f>
        <v>N</v>
      </c>
    </row>
    <row r="18" spans="1:46" ht="15" customHeight="1" x14ac:dyDescent="0.3">
      <c r="A18" s="282" t="s">
        <v>345</v>
      </c>
      <c r="B18" s="261">
        <v>41828</v>
      </c>
      <c r="C18" s="262">
        <v>1</v>
      </c>
      <c r="D18" s="262">
        <v>1</v>
      </c>
      <c r="E18" s="262"/>
      <c r="F18" s="262">
        <v>1</v>
      </c>
      <c r="G18" s="284" t="s">
        <v>7</v>
      </c>
      <c r="H18" s="286">
        <v>1.1259999999999999</v>
      </c>
      <c r="I18" s="279"/>
      <c r="J18" s="260"/>
      <c r="K18" s="260"/>
      <c r="L18" s="280"/>
      <c r="M18" s="275" t="s">
        <v>57</v>
      </c>
      <c r="N18" s="263"/>
      <c r="P18" s="264">
        <f>IF(R18 = "", "", COUNT($R$4:R18))</f>
        <v>15</v>
      </c>
      <c r="Q18" s="264">
        <f t="shared" si="0"/>
        <v>2014</v>
      </c>
      <c r="R18" s="265">
        <f t="shared" si="1"/>
        <v>1</v>
      </c>
      <c r="S18" s="266">
        <f t="shared" si="6"/>
        <v>1</v>
      </c>
      <c r="T18" s="267" t="str">
        <f t="shared" si="2"/>
        <v>O</v>
      </c>
      <c r="U18" s="268" t="str">
        <f t="shared" si="7"/>
        <v/>
      </c>
      <c r="V18" s="269" t="str">
        <f t="shared" si="3"/>
        <v/>
      </c>
      <c r="W18" s="5"/>
      <c r="X18" s="469"/>
      <c r="Y18" s="78" t="s">
        <v>33</v>
      </c>
      <c r="Z18" s="386" t="s">
        <v>161</v>
      </c>
      <c r="AA18" s="386"/>
      <c r="AB18" s="386"/>
      <c r="AC18" s="386"/>
      <c r="AD18" s="386"/>
      <c r="AE18" s="426"/>
      <c r="AR18">
        <f t="shared" si="8"/>
        <v>15</v>
      </c>
      <c r="AS18" t="str">
        <f t="shared" si="5"/>
        <v>Y</v>
      </c>
      <c r="AT18" s="134" t="str">
        <f>IF(AR18="","",IF(AND(H18&gt;='Intersection Mileposts'!$F$5,H18&lt;='Intersection Mileposts'!$G$5),"Y",IF(AND(H18&gt;='Intersection Mileposts'!$F$6,H18&lt;='Intersection Mileposts'!$G$6),"Y",IF(AND(H18&gt;='Intersection Mileposts'!$F$7,H18&lt;='Intersection Mileposts'!$G$7),"Y",IF(AND(H18&gt;='Intersection Mileposts'!$F$8,H18&lt;='Intersection Mileposts'!$G$8),"Y",IF(AND(H18&gt;='Intersection Mileposts'!$F$9,H18&lt;='Intersection Mileposts'!$G$9),"Y",IF(AND(H18&gt;='Intersection Mileposts'!$F$10,H18&lt;='Intersection Mileposts'!$G$10),"Y",IF(AND(H18&gt;='Intersection Mileposts'!$F$11,H18&lt;='Intersection Mileposts'!$G$11),"Y",IF(AND(H18&gt;='Intersection Mileposts'!$F$12,H18&lt;='Intersection Mileposts'!$G$12),"Y",IF(AND(H18&gt;='Intersection Mileposts'!$F$13,H18&lt;='Intersection Mileposts'!$G$13),"Y",IF(AND(H18&gt;='Intersection Mileposts'!$F$14,H18&lt;='Intersection Mileposts'!$G$14),"Y",IF(AND(H18&gt;='Intersection Mileposts'!$F$15,H18&lt;='Intersection Mileposts'!$G$15),"Y",IF(AND(H18&gt;='Intersection Mileposts'!$F$16,H18&lt;='Intersection Mileposts'!$G$16),"Y",IF(AND(H18&gt;='Intersection Mileposts'!$F$17,H18&lt;='Intersection Mileposts'!$G$17),"Y",IF(AND(H18&gt;='Intersection Mileposts'!$F$18,H18&lt;='Intersection Mileposts'!$G$18),"Y",IF(AND(H18&gt;='Intersection Mileposts'!$F$19,H18&lt;='Intersection Mileposts'!$G$19),"Y",IF(AND(H18&gt;='Intersection Mileposts'!$F$20,H18&lt;='Intersection Mileposts'!$G$20),"Y",IF(AND(H18&gt;='Intersection Mileposts'!$F$21,H18&lt;='Intersection Mileposts'!$G$21),"Y",IF(AND(H18&gt;='Intersection Mileposts'!$F$22,H18&lt;='Intersection Mileposts'!$G$22),"Y",IF(AND(H18&gt;='Intersection Mileposts'!$F$23,H18&lt;='Intersection Mileposts'!$G$23),"Y",IF(AND(H18&gt;='Intersection Mileposts'!$F$24,H18&lt;='Intersection Mileposts'!$G$24),"Y",IF(AND(H18&gt;='Intersection Mileposts'!$F$25,H18&lt;='Intersection Mileposts'!$G$25),"Y",IF(AND(H18&gt;='Intersection Mileposts'!$F$26,H18&lt;='Intersection Mileposts'!$G$26),"Y",IF(AND(H18&gt;='Intersection Mileposts'!$F$27,H18&lt;='Intersection Mileposts'!$G$27),"Y",IF(AND(H18&gt;='Intersection Mileposts'!$F$28,H18&lt;='Intersection Mileposts'!$G$28),"Y",IF(AND(H18&gt;='Intersection Mileposts'!$F$29,H18&lt;='Intersection Mileposts'!$G$29),"Y", IF(AND(H18&gt;='Intersection Mileposts'!$F$30,H18&lt;='Intersection Mileposts'!$G$30),"Y",IF(AND(H18&gt;='Intersection Mileposts'!$F$31,H18&lt;='Intersection Mileposts'!$G$31),"Y",IF(AND(H18&gt;='Intersection Mileposts'!$F$32,H18&lt;='Intersection Mileposts'!$G$32),"Y",IF(AND(H18&gt;='Intersection Mileposts'!$F$33,H18&lt;='Intersection Mileposts'!$G$33),"Y",IF(AND(H18&gt;='Intersection Mileposts'!$F$34,H18&lt;='Intersection Mileposts'!$G$34),"Y",IF(AND(H18&gt;='Intersection Mileposts'!$F$35,H18&lt;='Intersection Mileposts'!$G$35),"Y",IF(AND(H18&gt;='Intersection Mileposts'!$F$36,H18&lt;='Intersection Mileposts'!$G$36),"Y",IF(AND(H18&gt;='Intersection Mileposts'!$F$37,H18&lt;='Intersection Mileposts'!$G$37),"Y",IF(AND(H18&gt;='Intersection Mileposts'!$F$38,H18&lt;='Intersection Mileposts'!$G$38),"Y",IF(AND(H18&gt;='Intersection Mileposts'!$F$39,H18&lt;='Intersection Mileposts'!$G$39),"Y","N"))))))))))))))))))))))))))))))))))))</f>
        <v>N</v>
      </c>
    </row>
    <row r="19" spans="1:46" ht="15" customHeight="1" x14ac:dyDescent="0.3">
      <c r="A19" s="282" t="s">
        <v>345</v>
      </c>
      <c r="B19" s="261">
        <v>41387</v>
      </c>
      <c r="C19" s="262">
        <v>17</v>
      </c>
      <c r="D19" s="262">
        <v>1</v>
      </c>
      <c r="E19" s="262">
        <v>0</v>
      </c>
      <c r="F19" s="262">
        <v>2</v>
      </c>
      <c r="G19" s="284" t="s">
        <v>7</v>
      </c>
      <c r="H19" s="286">
        <v>1.1919999999999999</v>
      </c>
      <c r="I19" s="279"/>
      <c r="J19" s="260"/>
      <c r="K19" s="260"/>
      <c r="L19" s="280"/>
      <c r="M19" s="275"/>
      <c r="N19" s="263"/>
      <c r="P19" s="264">
        <f>IF(R19 = "", "", COUNT($R$4:R19))</f>
        <v>16</v>
      </c>
      <c r="Q19" s="264">
        <f t="shared" si="0"/>
        <v>2013</v>
      </c>
      <c r="R19" s="265">
        <f t="shared" si="1"/>
        <v>1</v>
      </c>
      <c r="S19" s="266" t="str">
        <f t="shared" ref="S19:S42" si="9">IF(M19="Y",R19,"")</f>
        <v/>
      </c>
      <c r="T19" s="267" t="str">
        <f t="shared" si="2"/>
        <v/>
      </c>
      <c r="U19" s="268" t="str">
        <f t="shared" ref="U19:U42" si="10">IF(N19="Y",R19,"")</f>
        <v/>
      </c>
      <c r="V19" s="269" t="str">
        <f t="shared" si="3"/>
        <v/>
      </c>
      <c r="W19" s="5"/>
      <c r="X19" s="469"/>
      <c r="Y19" s="325"/>
      <c r="Z19" s="386"/>
      <c r="AA19" s="386"/>
      <c r="AB19" s="386"/>
      <c r="AC19" s="386"/>
      <c r="AD19" s="386"/>
      <c r="AE19" s="426"/>
      <c r="AR19">
        <f t="shared" si="8"/>
        <v>16</v>
      </c>
      <c r="AS19" t="str">
        <f t="shared" si="5"/>
        <v/>
      </c>
      <c r="AT19" s="134" t="str">
        <f>IF(AR19="","",IF(AND(H19&gt;='Intersection Mileposts'!$F$5,H19&lt;='Intersection Mileposts'!$G$5),"Y",IF(AND(H19&gt;='Intersection Mileposts'!$F$6,H19&lt;='Intersection Mileposts'!$G$6),"Y",IF(AND(H19&gt;='Intersection Mileposts'!$F$7,H19&lt;='Intersection Mileposts'!$G$7),"Y",IF(AND(H19&gt;='Intersection Mileposts'!$F$8,H19&lt;='Intersection Mileposts'!$G$8),"Y",IF(AND(H19&gt;='Intersection Mileposts'!$F$9,H19&lt;='Intersection Mileposts'!$G$9),"Y",IF(AND(H19&gt;='Intersection Mileposts'!$F$10,H19&lt;='Intersection Mileposts'!$G$10),"Y",IF(AND(H19&gt;='Intersection Mileposts'!$F$11,H19&lt;='Intersection Mileposts'!$G$11),"Y",IF(AND(H19&gt;='Intersection Mileposts'!$F$12,H19&lt;='Intersection Mileposts'!$G$12),"Y",IF(AND(H19&gt;='Intersection Mileposts'!$F$13,H19&lt;='Intersection Mileposts'!$G$13),"Y",IF(AND(H19&gt;='Intersection Mileposts'!$F$14,H19&lt;='Intersection Mileposts'!$G$14),"Y",IF(AND(H19&gt;='Intersection Mileposts'!$F$15,H19&lt;='Intersection Mileposts'!$G$15),"Y",IF(AND(H19&gt;='Intersection Mileposts'!$F$16,H19&lt;='Intersection Mileposts'!$G$16),"Y",IF(AND(H19&gt;='Intersection Mileposts'!$F$17,H19&lt;='Intersection Mileposts'!$G$17),"Y",IF(AND(H19&gt;='Intersection Mileposts'!$F$18,H19&lt;='Intersection Mileposts'!$G$18),"Y",IF(AND(H19&gt;='Intersection Mileposts'!$F$19,H19&lt;='Intersection Mileposts'!$G$19),"Y",IF(AND(H19&gt;='Intersection Mileposts'!$F$20,H19&lt;='Intersection Mileposts'!$G$20),"Y",IF(AND(H19&gt;='Intersection Mileposts'!$F$21,H19&lt;='Intersection Mileposts'!$G$21),"Y",IF(AND(H19&gt;='Intersection Mileposts'!$F$22,H19&lt;='Intersection Mileposts'!$G$22),"Y",IF(AND(H19&gt;='Intersection Mileposts'!$F$23,H19&lt;='Intersection Mileposts'!$G$23),"Y",IF(AND(H19&gt;='Intersection Mileposts'!$F$24,H19&lt;='Intersection Mileposts'!$G$24),"Y",IF(AND(H19&gt;='Intersection Mileposts'!$F$25,H19&lt;='Intersection Mileposts'!$G$25),"Y",IF(AND(H19&gt;='Intersection Mileposts'!$F$26,H19&lt;='Intersection Mileposts'!$G$26),"Y",IF(AND(H19&gt;='Intersection Mileposts'!$F$27,H19&lt;='Intersection Mileposts'!$G$27),"Y",IF(AND(H19&gt;='Intersection Mileposts'!$F$28,H19&lt;='Intersection Mileposts'!$G$28),"Y",IF(AND(H19&gt;='Intersection Mileposts'!$F$29,H19&lt;='Intersection Mileposts'!$G$29),"Y", IF(AND(H19&gt;='Intersection Mileposts'!$F$30,H19&lt;='Intersection Mileposts'!$G$30),"Y",IF(AND(H19&gt;='Intersection Mileposts'!$F$31,H19&lt;='Intersection Mileposts'!$G$31),"Y",IF(AND(H19&gt;='Intersection Mileposts'!$F$32,H19&lt;='Intersection Mileposts'!$G$32),"Y",IF(AND(H19&gt;='Intersection Mileposts'!$F$33,H19&lt;='Intersection Mileposts'!$G$33),"Y",IF(AND(H19&gt;='Intersection Mileposts'!$F$34,H19&lt;='Intersection Mileposts'!$G$34),"Y",IF(AND(H19&gt;='Intersection Mileposts'!$F$35,H19&lt;='Intersection Mileposts'!$G$35),"Y",IF(AND(H19&gt;='Intersection Mileposts'!$F$36,H19&lt;='Intersection Mileposts'!$G$36),"Y",IF(AND(H19&gt;='Intersection Mileposts'!$F$37,H19&lt;='Intersection Mileposts'!$G$37),"Y",IF(AND(H19&gt;='Intersection Mileposts'!$F$38,H19&lt;='Intersection Mileposts'!$G$38),"Y",IF(AND(H19&gt;='Intersection Mileposts'!$F$39,H19&lt;='Intersection Mileposts'!$G$39),"Y","N"))))))))))))))))))))))))))))))))))))</f>
        <v>N</v>
      </c>
    </row>
    <row r="20" spans="1:46" ht="15" customHeight="1" x14ac:dyDescent="0.3">
      <c r="A20" s="282" t="s">
        <v>345</v>
      </c>
      <c r="B20" s="261">
        <v>41747</v>
      </c>
      <c r="C20" s="262">
        <v>27</v>
      </c>
      <c r="D20" s="262">
        <v>2</v>
      </c>
      <c r="E20" s="262">
        <v>0</v>
      </c>
      <c r="F20" s="262">
        <v>4</v>
      </c>
      <c r="G20" s="284" t="s">
        <v>10</v>
      </c>
      <c r="H20" s="286">
        <v>1.258</v>
      </c>
      <c r="I20" s="279"/>
      <c r="J20" s="260"/>
      <c r="K20" s="260"/>
      <c r="L20" s="280"/>
      <c r="M20" s="275" t="s">
        <v>57</v>
      </c>
      <c r="N20" s="263"/>
      <c r="P20" s="264">
        <f>IF(R20 = "", "", COUNT($R$4:R20))</f>
        <v>17</v>
      </c>
      <c r="Q20" s="264">
        <f t="shared" si="0"/>
        <v>2014</v>
      </c>
      <c r="R20" s="265">
        <f t="shared" si="1"/>
        <v>76.8</v>
      </c>
      <c r="S20" s="266">
        <f t="shared" si="9"/>
        <v>76.8</v>
      </c>
      <c r="T20" s="267" t="str">
        <f t="shared" si="2"/>
        <v>A</v>
      </c>
      <c r="U20" s="268" t="str">
        <f t="shared" si="10"/>
        <v/>
      </c>
      <c r="V20" s="269" t="str">
        <f t="shared" si="3"/>
        <v/>
      </c>
      <c r="W20" s="5"/>
      <c r="X20" s="469"/>
      <c r="Y20" s="78" t="s">
        <v>33</v>
      </c>
      <c r="Z20" s="386" t="s">
        <v>162</v>
      </c>
      <c r="AA20" s="386"/>
      <c r="AB20" s="386"/>
      <c r="AC20" s="386"/>
      <c r="AD20" s="386"/>
      <c r="AE20" s="426"/>
      <c r="AF20" s="1"/>
      <c r="AR20">
        <f t="shared" si="8"/>
        <v>17</v>
      </c>
      <c r="AS20" t="str">
        <f t="shared" si="5"/>
        <v>Y</v>
      </c>
      <c r="AT20" s="134" t="str">
        <f>IF(AR20="","",IF(AND(H20&gt;='Intersection Mileposts'!$F$5,H20&lt;='Intersection Mileposts'!$G$5),"Y",IF(AND(H20&gt;='Intersection Mileposts'!$F$6,H20&lt;='Intersection Mileposts'!$G$6),"Y",IF(AND(H20&gt;='Intersection Mileposts'!$F$7,H20&lt;='Intersection Mileposts'!$G$7),"Y",IF(AND(H20&gt;='Intersection Mileposts'!$F$8,H20&lt;='Intersection Mileposts'!$G$8),"Y",IF(AND(H20&gt;='Intersection Mileposts'!$F$9,H20&lt;='Intersection Mileposts'!$G$9),"Y",IF(AND(H20&gt;='Intersection Mileposts'!$F$10,H20&lt;='Intersection Mileposts'!$G$10),"Y",IF(AND(H20&gt;='Intersection Mileposts'!$F$11,H20&lt;='Intersection Mileposts'!$G$11),"Y",IF(AND(H20&gt;='Intersection Mileposts'!$F$12,H20&lt;='Intersection Mileposts'!$G$12),"Y",IF(AND(H20&gt;='Intersection Mileposts'!$F$13,H20&lt;='Intersection Mileposts'!$G$13),"Y",IF(AND(H20&gt;='Intersection Mileposts'!$F$14,H20&lt;='Intersection Mileposts'!$G$14),"Y",IF(AND(H20&gt;='Intersection Mileposts'!$F$15,H20&lt;='Intersection Mileposts'!$G$15),"Y",IF(AND(H20&gt;='Intersection Mileposts'!$F$16,H20&lt;='Intersection Mileposts'!$G$16),"Y",IF(AND(H20&gt;='Intersection Mileposts'!$F$17,H20&lt;='Intersection Mileposts'!$G$17),"Y",IF(AND(H20&gt;='Intersection Mileposts'!$F$18,H20&lt;='Intersection Mileposts'!$G$18),"Y",IF(AND(H20&gt;='Intersection Mileposts'!$F$19,H20&lt;='Intersection Mileposts'!$G$19),"Y",IF(AND(H20&gt;='Intersection Mileposts'!$F$20,H20&lt;='Intersection Mileposts'!$G$20),"Y",IF(AND(H20&gt;='Intersection Mileposts'!$F$21,H20&lt;='Intersection Mileposts'!$G$21),"Y",IF(AND(H20&gt;='Intersection Mileposts'!$F$22,H20&lt;='Intersection Mileposts'!$G$22),"Y",IF(AND(H20&gt;='Intersection Mileposts'!$F$23,H20&lt;='Intersection Mileposts'!$G$23),"Y",IF(AND(H20&gt;='Intersection Mileposts'!$F$24,H20&lt;='Intersection Mileposts'!$G$24),"Y",IF(AND(H20&gt;='Intersection Mileposts'!$F$25,H20&lt;='Intersection Mileposts'!$G$25),"Y",IF(AND(H20&gt;='Intersection Mileposts'!$F$26,H20&lt;='Intersection Mileposts'!$G$26),"Y",IF(AND(H20&gt;='Intersection Mileposts'!$F$27,H20&lt;='Intersection Mileposts'!$G$27),"Y",IF(AND(H20&gt;='Intersection Mileposts'!$F$28,H20&lt;='Intersection Mileposts'!$G$28),"Y",IF(AND(H20&gt;='Intersection Mileposts'!$F$29,H20&lt;='Intersection Mileposts'!$G$29),"Y", IF(AND(H20&gt;='Intersection Mileposts'!$F$30,H20&lt;='Intersection Mileposts'!$G$30),"Y",IF(AND(H20&gt;='Intersection Mileposts'!$F$31,H20&lt;='Intersection Mileposts'!$G$31),"Y",IF(AND(H20&gt;='Intersection Mileposts'!$F$32,H20&lt;='Intersection Mileposts'!$G$32),"Y",IF(AND(H20&gt;='Intersection Mileposts'!$F$33,H20&lt;='Intersection Mileposts'!$G$33),"Y",IF(AND(H20&gt;='Intersection Mileposts'!$F$34,H20&lt;='Intersection Mileposts'!$G$34),"Y",IF(AND(H20&gt;='Intersection Mileposts'!$F$35,H20&lt;='Intersection Mileposts'!$G$35),"Y",IF(AND(H20&gt;='Intersection Mileposts'!$F$36,H20&lt;='Intersection Mileposts'!$G$36),"Y",IF(AND(H20&gt;='Intersection Mileposts'!$F$37,H20&lt;='Intersection Mileposts'!$G$37),"Y",IF(AND(H20&gt;='Intersection Mileposts'!$F$38,H20&lt;='Intersection Mileposts'!$G$38),"Y",IF(AND(H20&gt;='Intersection Mileposts'!$F$39,H20&lt;='Intersection Mileposts'!$G$39),"Y","N"))))))))))))))))))))))))))))))))))))</f>
        <v>N</v>
      </c>
    </row>
    <row r="21" spans="1:46" ht="15" customHeight="1" x14ac:dyDescent="0.3">
      <c r="A21" s="282" t="s">
        <v>345</v>
      </c>
      <c r="B21" s="261">
        <v>41667</v>
      </c>
      <c r="C21" s="262">
        <v>17</v>
      </c>
      <c r="D21" s="262">
        <v>1</v>
      </c>
      <c r="E21" s="262">
        <v>0</v>
      </c>
      <c r="F21" s="262">
        <v>5</v>
      </c>
      <c r="G21" s="284" t="s">
        <v>7</v>
      </c>
      <c r="H21" s="286">
        <v>1.3080000000000001</v>
      </c>
      <c r="I21" s="279"/>
      <c r="J21" s="260"/>
      <c r="K21" s="260"/>
      <c r="L21" s="280"/>
      <c r="M21" s="275"/>
      <c r="N21" s="263"/>
      <c r="P21" s="264">
        <f>IF(R21 = "", "", COUNT($R$4:R21))</f>
        <v>18</v>
      </c>
      <c r="Q21" s="264">
        <f t="shared" si="0"/>
        <v>2014</v>
      </c>
      <c r="R21" s="265">
        <f t="shared" si="1"/>
        <v>1</v>
      </c>
      <c r="S21" s="266" t="str">
        <f t="shared" si="9"/>
        <v/>
      </c>
      <c r="T21" s="267" t="str">
        <f t="shared" si="2"/>
        <v/>
      </c>
      <c r="U21" s="268" t="str">
        <f t="shared" si="10"/>
        <v/>
      </c>
      <c r="V21" s="269" t="str">
        <f t="shared" si="3"/>
        <v/>
      </c>
      <c r="W21" s="5"/>
      <c r="X21" s="469"/>
      <c r="Y21" s="325"/>
      <c r="Z21" s="386"/>
      <c r="AA21" s="386"/>
      <c r="AB21" s="386"/>
      <c r="AC21" s="386"/>
      <c r="AD21" s="386"/>
      <c r="AE21" s="426"/>
      <c r="AH21" s="1"/>
      <c r="AI21" s="1"/>
      <c r="AJ21" s="1"/>
      <c r="AK21" s="1"/>
      <c r="AL21" s="1"/>
      <c r="AM21" s="1"/>
      <c r="AN21" s="1"/>
      <c r="AO21" s="1"/>
      <c r="AP21" s="1"/>
      <c r="AQ21" s="1"/>
      <c r="AR21">
        <f t="shared" si="8"/>
        <v>18</v>
      </c>
      <c r="AS21" t="str">
        <f t="shared" si="5"/>
        <v/>
      </c>
      <c r="AT21" s="134" t="str">
        <f>IF(AR21="","",IF(AND(H21&gt;='Intersection Mileposts'!$F$5,H21&lt;='Intersection Mileposts'!$G$5),"Y",IF(AND(H21&gt;='Intersection Mileposts'!$F$6,H21&lt;='Intersection Mileposts'!$G$6),"Y",IF(AND(H21&gt;='Intersection Mileposts'!$F$7,H21&lt;='Intersection Mileposts'!$G$7),"Y",IF(AND(H21&gt;='Intersection Mileposts'!$F$8,H21&lt;='Intersection Mileposts'!$G$8),"Y",IF(AND(H21&gt;='Intersection Mileposts'!$F$9,H21&lt;='Intersection Mileposts'!$G$9),"Y",IF(AND(H21&gt;='Intersection Mileposts'!$F$10,H21&lt;='Intersection Mileposts'!$G$10),"Y",IF(AND(H21&gt;='Intersection Mileposts'!$F$11,H21&lt;='Intersection Mileposts'!$G$11),"Y",IF(AND(H21&gt;='Intersection Mileposts'!$F$12,H21&lt;='Intersection Mileposts'!$G$12),"Y",IF(AND(H21&gt;='Intersection Mileposts'!$F$13,H21&lt;='Intersection Mileposts'!$G$13),"Y",IF(AND(H21&gt;='Intersection Mileposts'!$F$14,H21&lt;='Intersection Mileposts'!$G$14),"Y",IF(AND(H21&gt;='Intersection Mileposts'!$F$15,H21&lt;='Intersection Mileposts'!$G$15),"Y",IF(AND(H21&gt;='Intersection Mileposts'!$F$16,H21&lt;='Intersection Mileposts'!$G$16),"Y",IF(AND(H21&gt;='Intersection Mileposts'!$F$17,H21&lt;='Intersection Mileposts'!$G$17),"Y",IF(AND(H21&gt;='Intersection Mileposts'!$F$18,H21&lt;='Intersection Mileposts'!$G$18),"Y",IF(AND(H21&gt;='Intersection Mileposts'!$F$19,H21&lt;='Intersection Mileposts'!$G$19),"Y",IF(AND(H21&gt;='Intersection Mileposts'!$F$20,H21&lt;='Intersection Mileposts'!$G$20),"Y",IF(AND(H21&gt;='Intersection Mileposts'!$F$21,H21&lt;='Intersection Mileposts'!$G$21),"Y",IF(AND(H21&gt;='Intersection Mileposts'!$F$22,H21&lt;='Intersection Mileposts'!$G$22),"Y",IF(AND(H21&gt;='Intersection Mileposts'!$F$23,H21&lt;='Intersection Mileposts'!$G$23),"Y",IF(AND(H21&gt;='Intersection Mileposts'!$F$24,H21&lt;='Intersection Mileposts'!$G$24),"Y",IF(AND(H21&gt;='Intersection Mileposts'!$F$25,H21&lt;='Intersection Mileposts'!$G$25),"Y",IF(AND(H21&gt;='Intersection Mileposts'!$F$26,H21&lt;='Intersection Mileposts'!$G$26),"Y",IF(AND(H21&gt;='Intersection Mileposts'!$F$27,H21&lt;='Intersection Mileposts'!$G$27),"Y",IF(AND(H21&gt;='Intersection Mileposts'!$F$28,H21&lt;='Intersection Mileposts'!$G$28),"Y",IF(AND(H21&gt;='Intersection Mileposts'!$F$29,H21&lt;='Intersection Mileposts'!$G$29),"Y", IF(AND(H21&gt;='Intersection Mileposts'!$F$30,H21&lt;='Intersection Mileposts'!$G$30),"Y",IF(AND(H21&gt;='Intersection Mileposts'!$F$31,H21&lt;='Intersection Mileposts'!$G$31),"Y",IF(AND(H21&gt;='Intersection Mileposts'!$F$32,H21&lt;='Intersection Mileposts'!$G$32),"Y",IF(AND(H21&gt;='Intersection Mileposts'!$F$33,H21&lt;='Intersection Mileposts'!$G$33),"Y",IF(AND(H21&gt;='Intersection Mileposts'!$F$34,H21&lt;='Intersection Mileposts'!$G$34),"Y",IF(AND(H21&gt;='Intersection Mileposts'!$F$35,H21&lt;='Intersection Mileposts'!$G$35),"Y",IF(AND(H21&gt;='Intersection Mileposts'!$F$36,H21&lt;='Intersection Mileposts'!$G$36),"Y",IF(AND(H21&gt;='Intersection Mileposts'!$F$37,H21&lt;='Intersection Mileposts'!$G$37),"Y",IF(AND(H21&gt;='Intersection Mileposts'!$F$38,H21&lt;='Intersection Mileposts'!$G$38),"Y",IF(AND(H21&gt;='Intersection Mileposts'!$F$39,H21&lt;='Intersection Mileposts'!$G$39),"Y","N"))))))))))))))))))))))))))))))))))))</f>
        <v>N</v>
      </c>
    </row>
    <row r="22" spans="1:46" ht="15" customHeight="1" x14ac:dyDescent="0.3">
      <c r="A22" s="282" t="s">
        <v>345</v>
      </c>
      <c r="B22" s="261">
        <v>42646</v>
      </c>
      <c r="C22" s="262">
        <v>27</v>
      </c>
      <c r="D22" s="262">
        <v>1</v>
      </c>
      <c r="E22" s="262">
        <v>0</v>
      </c>
      <c r="F22" s="262">
        <v>5</v>
      </c>
      <c r="G22" s="284" t="s">
        <v>9</v>
      </c>
      <c r="H22" s="286">
        <v>1.39</v>
      </c>
      <c r="I22" s="279"/>
      <c r="J22" s="260"/>
      <c r="K22" s="260"/>
      <c r="L22" s="280"/>
      <c r="M22" s="275" t="s">
        <v>57</v>
      </c>
      <c r="N22" s="263"/>
      <c r="P22" s="264">
        <f>IF(R22 = "", "", COUNT($R$4:R22))</f>
        <v>19</v>
      </c>
      <c r="Q22" s="264">
        <f t="shared" si="0"/>
        <v>2016</v>
      </c>
      <c r="R22" s="265">
        <f t="shared" si="1"/>
        <v>76.8</v>
      </c>
      <c r="S22" s="266">
        <f t="shared" si="9"/>
        <v>76.8</v>
      </c>
      <c r="T22" s="267" t="str">
        <f t="shared" si="2"/>
        <v>K</v>
      </c>
      <c r="U22" s="268" t="str">
        <f t="shared" si="10"/>
        <v/>
      </c>
      <c r="V22" s="269" t="str">
        <f t="shared" si="3"/>
        <v/>
      </c>
      <c r="W22" s="5"/>
      <c r="X22" s="469"/>
      <c r="Y22" s="10"/>
      <c r="Z22" s="386"/>
      <c r="AA22" s="386"/>
      <c r="AB22" s="386"/>
      <c r="AC22" s="386"/>
      <c r="AD22" s="386"/>
      <c r="AE22" s="426"/>
      <c r="AR22">
        <f t="shared" si="8"/>
        <v>19</v>
      </c>
      <c r="AS22" t="str">
        <f t="shared" si="5"/>
        <v>Y</v>
      </c>
      <c r="AT22" s="134" t="str">
        <f>IF(AR22="","",IF(AND(H22&gt;='Intersection Mileposts'!$F$5,H22&lt;='Intersection Mileposts'!$G$5),"Y",IF(AND(H22&gt;='Intersection Mileposts'!$F$6,H22&lt;='Intersection Mileposts'!$G$6),"Y",IF(AND(H22&gt;='Intersection Mileposts'!$F$7,H22&lt;='Intersection Mileposts'!$G$7),"Y",IF(AND(H22&gt;='Intersection Mileposts'!$F$8,H22&lt;='Intersection Mileposts'!$G$8),"Y",IF(AND(H22&gt;='Intersection Mileposts'!$F$9,H22&lt;='Intersection Mileposts'!$G$9),"Y",IF(AND(H22&gt;='Intersection Mileposts'!$F$10,H22&lt;='Intersection Mileposts'!$G$10),"Y",IF(AND(H22&gt;='Intersection Mileposts'!$F$11,H22&lt;='Intersection Mileposts'!$G$11),"Y",IF(AND(H22&gt;='Intersection Mileposts'!$F$12,H22&lt;='Intersection Mileposts'!$G$12),"Y",IF(AND(H22&gt;='Intersection Mileposts'!$F$13,H22&lt;='Intersection Mileposts'!$G$13),"Y",IF(AND(H22&gt;='Intersection Mileposts'!$F$14,H22&lt;='Intersection Mileposts'!$G$14),"Y",IF(AND(H22&gt;='Intersection Mileposts'!$F$15,H22&lt;='Intersection Mileposts'!$G$15),"Y",IF(AND(H22&gt;='Intersection Mileposts'!$F$16,H22&lt;='Intersection Mileposts'!$G$16),"Y",IF(AND(H22&gt;='Intersection Mileposts'!$F$17,H22&lt;='Intersection Mileposts'!$G$17),"Y",IF(AND(H22&gt;='Intersection Mileposts'!$F$18,H22&lt;='Intersection Mileposts'!$G$18),"Y",IF(AND(H22&gt;='Intersection Mileposts'!$F$19,H22&lt;='Intersection Mileposts'!$G$19),"Y",IF(AND(H22&gt;='Intersection Mileposts'!$F$20,H22&lt;='Intersection Mileposts'!$G$20),"Y",IF(AND(H22&gt;='Intersection Mileposts'!$F$21,H22&lt;='Intersection Mileposts'!$G$21),"Y",IF(AND(H22&gt;='Intersection Mileposts'!$F$22,H22&lt;='Intersection Mileposts'!$G$22),"Y",IF(AND(H22&gt;='Intersection Mileposts'!$F$23,H22&lt;='Intersection Mileposts'!$G$23),"Y",IF(AND(H22&gt;='Intersection Mileposts'!$F$24,H22&lt;='Intersection Mileposts'!$G$24),"Y",IF(AND(H22&gt;='Intersection Mileposts'!$F$25,H22&lt;='Intersection Mileposts'!$G$25),"Y",IF(AND(H22&gt;='Intersection Mileposts'!$F$26,H22&lt;='Intersection Mileposts'!$G$26),"Y",IF(AND(H22&gt;='Intersection Mileposts'!$F$27,H22&lt;='Intersection Mileposts'!$G$27),"Y",IF(AND(H22&gt;='Intersection Mileposts'!$F$28,H22&lt;='Intersection Mileposts'!$G$28),"Y",IF(AND(H22&gt;='Intersection Mileposts'!$F$29,H22&lt;='Intersection Mileposts'!$G$29),"Y", IF(AND(H22&gt;='Intersection Mileposts'!$F$30,H22&lt;='Intersection Mileposts'!$G$30),"Y",IF(AND(H22&gt;='Intersection Mileposts'!$F$31,H22&lt;='Intersection Mileposts'!$G$31),"Y",IF(AND(H22&gt;='Intersection Mileposts'!$F$32,H22&lt;='Intersection Mileposts'!$G$32),"Y",IF(AND(H22&gt;='Intersection Mileposts'!$F$33,H22&lt;='Intersection Mileposts'!$G$33),"Y",IF(AND(H22&gt;='Intersection Mileposts'!$F$34,H22&lt;='Intersection Mileposts'!$G$34),"Y",IF(AND(H22&gt;='Intersection Mileposts'!$F$35,H22&lt;='Intersection Mileposts'!$G$35),"Y",IF(AND(H22&gt;='Intersection Mileposts'!$F$36,H22&lt;='Intersection Mileposts'!$G$36),"Y",IF(AND(H22&gt;='Intersection Mileposts'!$F$37,H22&lt;='Intersection Mileposts'!$G$37),"Y",IF(AND(H22&gt;='Intersection Mileposts'!$F$38,H22&lt;='Intersection Mileposts'!$G$38),"Y",IF(AND(H22&gt;='Intersection Mileposts'!$F$39,H22&lt;='Intersection Mileposts'!$G$39),"Y","N"))))))))))))))))))))))))))))))))))))</f>
        <v>N</v>
      </c>
    </row>
    <row r="23" spans="1:46" ht="15" customHeight="1" x14ac:dyDescent="0.3">
      <c r="A23" s="282" t="s">
        <v>345</v>
      </c>
      <c r="B23" s="261">
        <v>42034</v>
      </c>
      <c r="C23" s="262">
        <v>17</v>
      </c>
      <c r="D23" s="262">
        <v>1</v>
      </c>
      <c r="E23" s="262">
        <v>0</v>
      </c>
      <c r="F23" s="262">
        <v>5</v>
      </c>
      <c r="G23" s="284" t="s">
        <v>7</v>
      </c>
      <c r="H23" s="286">
        <v>1.391</v>
      </c>
      <c r="I23" s="279"/>
      <c r="J23" s="260"/>
      <c r="K23" s="260"/>
      <c r="L23" s="280"/>
      <c r="M23" s="275"/>
      <c r="N23" s="263"/>
      <c r="P23" s="264">
        <f>IF(R23 = "", "", COUNT($R$4:R23))</f>
        <v>20</v>
      </c>
      <c r="Q23" s="264">
        <f t="shared" si="0"/>
        <v>2015</v>
      </c>
      <c r="R23" s="265">
        <f t="shared" si="1"/>
        <v>1</v>
      </c>
      <c r="S23" s="266" t="str">
        <f t="shared" si="9"/>
        <v/>
      </c>
      <c r="T23" s="267" t="str">
        <f t="shared" si="2"/>
        <v/>
      </c>
      <c r="U23" s="268" t="str">
        <f t="shared" si="10"/>
        <v/>
      </c>
      <c r="V23" s="269" t="str">
        <f t="shared" si="3"/>
        <v/>
      </c>
      <c r="W23" s="5"/>
      <c r="X23" s="469"/>
      <c r="Y23" s="10"/>
      <c r="Z23" s="386"/>
      <c r="AA23" s="386"/>
      <c r="AB23" s="386"/>
      <c r="AC23" s="386"/>
      <c r="AD23" s="386"/>
      <c r="AE23" s="426"/>
      <c r="AR23">
        <f t="shared" si="8"/>
        <v>20</v>
      </c>
      <c r="AS23" t="str">
        <f t="shared" si="5"/>
        <v/>
      </c>
      <c r="AT23" s="134" t="str">
        <f>IF(AR23="","",IF(AND(H23&gt;='Intersection Mileposts'!$F$5,H23&lt;='Intersection Mileposts'!$G$5),"Y",IF(AND(H23&gt;='Intersection Mileposts'!$F$6,H23&lt;='Intersection Mileposts'!$G$6),"Y",IF(AND(H23&gt;='Intersection Mileposts'!$F$7,H23&lt;='Intersection Mileposts'!$G$7),"Y",IF(AND(H23&gt;='Intersection Mileposts'!$F$8,H23&lt;='Intersection Mileposts'!$G$8),"Y",IF(AND(H23&gt;='Intersection Mileposts'!$F$9,H23&lt;='Intersection Mileposts'!$G$9),"Y",IF(AND(H23&gt;='Intersection Mileposts'!$F$10,H23&lt;='Intersection Mileposts'!$G$10),"Y",IF(AND(H23&gt;='Intersection Mileposts'!$F$11,H23&lt;='Intersection Mileposts'!$G$11),"Y",IF(AND(H23&gt;='Intersection Mileposts'!$F$12,H23&lt;='Intersection Mileposts'!$G$12),"Y",IF(AND(H23&gt;='Intersection Mileposts'!$F$13,H23&lt;='Intersection Mileposts'!$G$13),"Y",IF(AND(H23&gt;='Intersection Mileposts'!$F$14,H23&lt;='Intersection Mileposts'!$G$14),"Y",IF(AND(H23&gt;='Intersection Mileposts'!$F$15,H23&lt;='Intersection Mileposts'!$G$15),"Y",IF(AND(H23&gt;='Intersection Mileposts'!$F$16,H23&lt;='Intersection Mileposts'!$G$16),"Y",IF(AND(H23&gt;='Intersection Mileposts'!$F$17,H23&lt;='Intersection Mileposts'!$G$17),"Y",IF(AND(H23&gt;='Intersection Mileposts'!$F$18,H23&lt;='Intersection Mileposts'!$G$18),"Y",IF(AND(H23&gt;='Intersection Mileposts'!$F$19,H23&lt;='Intersection Mileposts'!$G$19),"Y",IF(AND(H23&gt;='Intersection Mileposts'!$F$20,H23&lt;='Intersection Mileposts'!$G$20),"Y",IF(AND(H23&gt;='Intersection Mileposts'!$F$21,H23&lt;='Intersection Mileposts'!$G$21),"Y",IF(AND(H23&gt;='Intersection Mileposts'!$F$22,H23&lt;='Intersection Mileposts'!$G$22),"Y",IF(AND(H23&gt;='Intersection Mileposts'!$F$23,H23&lt;='Intersection Mileposts'!$G$23),"Y",IF(AND(H23&gt;='Intersection Mileposts'!$F$24,H23&lt;='Intersection Mileposts'!$G$24),"Y",IF(AND(H23&gt;='Intersection Mileposts'!$F$25,H23&lt;='Intersection Mileposts'!$G$25),"Y",IF(AND(H23&gt;='Intersection Mileposts'!$F$26,H23&lt;='Intersection Mileposts'!$G$26),"Y",IF(AND(H23&gt;='Intersection Mileposts'!$F$27,H23&lt;='Intersection Mileposts'!$G$27),"Y",IF(AND(H23&gt;='Intersection Mileposts'!$F$28,H23&lt;='Intersection Mileposts'!$G$28),"Y",IF(AND(H23&gt;='Intersection Mileposts'!$F$29,H23&lt;='Intersection Mileposts'!$G$29),"Y", IF(AND(H23&gt;='Intersection Mileposts'!$F$30,H23&lt;='Intersection Mileposts'!$G$30),"Y",IF(AND(H23&gt;='Intersection Mileposts'!$F$31,H23&lt;='Intersection Mileposts'!$G$31),"Y",IF(AND(H23&gt;='Intersection Mileposts'!$F$32,H23&lt;='Intersection Mileposts'!$G$32),"Y",IF(AND(H23&gt;='Intersection Mileposts'!$F$33,H23&lt;='Intersection Mileposts'!$G$33),"Y",IF(AND(H23&gt;='Intersection Mileposts'!$F$34,H23&lt;='Intersection Mileposts'!$G$34),"Y",IF(AND(H23&gt;='Intersection Mileposts'!$F$35,H23&lt;='Intersection Mileposts'!$G$35),"Y",IF(AND(H23&gt;='Intersection Mileposts'!$F$36,H23&lt;='Intersection Mileposts'!$G$36),"Y",IF(AND(H23&gt;='Intersection Mileposts'!$F$37,H23&lt;='Intersection Mileposts'!$G$37),"Y",IF(AND(H23&gt;='Intersection Mileposts'!$F$38,H23&lt;='Intersection Mileposts'!$G$38),"Y",IF(AND(H23&gt;='Intersection Mileposts'!$F$39,H23&lt;='Intersection Mileposts'!$G$39),"Y","N"))))))))))))))))))))))))))))))))))))</f>
        <v>N</v>
      </c>
    </row>
    <row r="24" spans="1:46" ht="15" customHeight="1" x14ac:dyDescent="0.3">
      <c r="A24" s="282" t="s">
        <v>345</v>
      </c>
      <c r="B24" s="261">
        <v>42145</v>
      </c>
      <c r="C24" s="262">
        <v>21</v>
      </c>
      <c r="D24" s="262">
        <v>1</v>
      </c>
      <c r="E24" s="262">
        <v>0</v>
      </c>
      <c r="F24" s="262">
        <v>1</v>
      </c>
      <c r="G24" s="284" t="s">
        <v>7</v>
      </c>
      <c r="H24" s="286">
        <v>1.391</v>
      </c>
      <c r="I24" s="279"/>
      <c r="J24" s="260"/>
      <c r="K24" s="260"/>
      <c r="L24" s="280"/>
      <c r="M24" s="275"/>
      <c r="N24" s="263"/>
      <c r="P24" s="264">
        <f>IF(R24 = "", "", COUNT($R$4:R24))</f>
        <v>21</v>
      </c>
      <c r="Q24" s="264">
        <f t="shared" si="0"/>
        <v>2015</v>
      </c>
      <c r="R24" s="265">
        <f t="shared" si="1"/>
        <v>1</v>
      </c>
      <c r="S24" s="266" t="str">
        <f t="shared" si="9"/>
        <v/>
      </c>
      <c r="T24" s="267" t="str">
        <f t="shared" si="2"/>
        <v/>
      </c>
      <c r="U24" s="268" t="str">
        <f t="shared" si="10"/>
        <v/>
      </c>
      <c r="V24" s="269" t="str">
        <f t="shared" si="3"/>
        <v/>
      </c>
      <c r="W24" s="5"/>
      <c r="X24" s="469"/>
      <c r="Y24" s="78" t="s">
        <v>33</v>
      </c>
      <c r="Z24" s="386" t="s">
        <v>163</v>
      </c>
      <c r="AA24" s="386"/>
      <c r="AB24" s="386"/>
      <c r="AC24" s="386"/>
      <c r="AD24" s="386"/>
      <c r="AE24" s="426"/>
      <c r="AR24">
        <f t="shared" si="8"/>
        <v>21</v>
      </c>
      <c r="AS24" t="str">
        <f t="shared" si="5"/>
        <v/>
      </c>
      <c r="AT24" s="134" t="str">
        <f>IF(AR24="","",IF(AND(H24&gt;='Intersection Mileposts'!$F$5,H24&lt;='Intersection Mileposts'!$G$5),"Y",IF(AND(H24&gt;='Intersection Mileposts'!$F$6,H24&lt;='Intersection Mileposts'!$G$6),"Y",IF(AND(H24&gt;='Intersection Mileposts'!$F$7,H24&lt;='Intersection Mileposts'!$G$7),"Y",IF(AND(H24&gt;='Intersection Mileposts'!$F$8,H24&lt;='Intersection Mileposts'!$G$8),"Y",IF(AND(H24&gt;='Intersection Mileposts'!$F$9,H24&lt;='Intersection Mileposts'!$G$9),"Y",IF(AND(H24&gt;='Intersection Mileposts'!$F$10,H24&lt;='Intersection Mileposts'!$G$10),"Y",IF(AND(H24&gt;='Intersection Mileposts'!$F$11,H24&lt;='Intersection Mileposts'!$G$11),"Y",IF(AND(H24&gt;='Intersection Mileposts'!$F$12,H24&lt;='Intersection Mileposts'!$G$12),"Y",IF(AND(H24&gt;='Intersection Mileposts'!$F$13,H24&lt;='Intersection Mileposts'!$G$13),"Y",IF(AND(H24&gt;='Intersection Mileposts'!$F$14,H24&lt;='Intersection Mileposts'!$G$14),"Y",IF(AND(H24&gt;='Intersection Mileposts'!$F$15,H24&lt;='Intersection Mileposts'!$G$15),"Y",IF(AND(H24&gt;='Intersection Mileposts'!$F$16,H24&lt;='Intersection Mileposts'!$G$16),"Y",IF(AND(H24&gt;='Intersection Mileposts'!$F$17,H24&lt;='Intersection Mileposts'!$G$17),"Y",IF(AND(H24&gt;='Intersection Mileposts'!$F$18,H24&lt;='Intersection Mileposts'!$G$18),"Y",IF(AND(H24&gt;='Intersection Mileposts'!$F$19,H24&lt;='Intersection Mileposts'!$G$19),"Y",IF(AND(H24&gt;='Intersection Mileposts'!$F$20,H24&lt;='Intersection Mileposts'!$G$20),"Y",IF(AND(H24&gt;='Intersection Mileposts'!$F$21,H24&lt;='Intersection Mileposts'!$G$21),"Y",IF(AND(H24&gt;='Intersection Mileposts'!$F$22,H24&lt;='Intersection Mileposts'!$G$22),"Y",IF(AND(H24&gt;='Intersection Mileposts'!$F$23,H24&lt;='Intersection Mileposts'!$G$23),"Y",IF(AND(H24&gt;='Intersection Mileposts'!$F$24,H24&lt;='Intersection Mileposts'!$G$24),"Y",IF(AND(H24&gt;='Intersection Mileposts'!$F$25,H24&lt;='Intersection Mileposts'!$G$25),"Y",IF(AND(H24&gt;='Intersection Mileposts'!$F$26,H24&lt;='Intersection Mileposts'!$G$26),"Y",IF(AND(H24&gt;='Intersection Mileposts'!$F$27,H24&lt;='Intersection Mileposts'!$G$27),"Y",IF(AND(H24&gt;='Intersection Mileposts'!$F$28,H24&lt;='Intersection Mileposts'!$G$28),"Y",IF(AND(H24&gt;='Intersection Mileposts'!$F$29,H24&lt;='Intersection Mileposts'!$G$29),"Y", IF(AND(H24&gt;='Intersection Mileposts'!$F$30,H24&lt;='Intersection Mileposts'!$G$30),"Y",IF(AND(H24&gt;='Intersection Mileposts'!$F$31,H24&lt;='Intersection Mileposts'!$G$31),"Y",IF(AND(H24&gt;='Intersection Mileposts'!$F$32,H24&lt;='Intersection Mileposts'!$G$32),"Y",IF(AND(H24&gt;='Intersection Mileposts'!$F$33,H24&lt;='Intersection Mileposts'!$G$33),"Y",IF(AND(H24&gt;='Intersection Mileposts'!$F$34,H24&lt;='Intersection Mileposts'!$G$34),"Y",IF(AND(H24&gt;='Intersection Mileposts'!$F$35,H24&lt;='Intersection Mileposts'!$G$35),"Y",IF(AND(H24&gt;='Intersection Mileposts'!$F$36,H24&lt;='Intersection Mileposts'!$G$36),"Y",IF(AND(H24&gt;='Intersection Mileposts'!$F$37,H24&lt;='Intersection Mileposts'!$G$37),"Y",IF(AND(H24&gt;='Intersection Mileposts'!$F$38,H24&lt;='Intersection Mileposts'!$G$38),"Y",IF(AND(H24&gt;='Intersection Mileposts'!$F$39,H24&lt;='Intersection Mileposts'!$G$39),"Y","N"))))))))))))))))))))))))))))))))))))</f>
        <v>N</v>
      </c>
    </row>
    <row r="25" spans="1:46" ht="15" customHeight="1" x14ac:dyDescent="0.3">
      <c r="A25" s="282" t="s">
        <v>345</v>
      </c>
      <c r="B25" s="261">
        <v>42310</v>
      </c>
      <c r="C25" s="262">
        <v>27</v>
      </c>
      <c r="D25" s="262">
        <v>3</v>
      </c>
      <c r="E25" s="262">
        <v>0</v>
      </c>
      <c r="F25" s="262">
        <v>3</v>
      </c>
      <c r="G25" s="284" t="s">
        <v>9</v>
      </c>
      <c r="H25" s="286">
        <v>1.3959999999999999</v>
      </c>
      <c r="I25" s="279"/>
      <c r="J25" s="260"/>
      <c r="K25" s="260"/>
      <c r="L25" s="280"/>
      <c r="M25" s="275" t="s">
        <v>57</v>
      </c>
      <c r="N25" s="263"/>
      <c r="P25" s="264">
        <f>IF(R25 = "", "", COUNT($R$4:R25))</f>
        <v>22</v>
      </c>
      <c r="Q25" s="264">
        <f t="shared" si="0"/>
        <v>2015</v>
      </c>
      <c r="R25" s="265">
        <f t="shared" si="1"/>
        <v>76.8</v>
      </c>
      <c r="S25" s="266">
        <f t="shared" si="9"/>
        <v>76.8</v>
      </c>
      <c r="T25" s="267" t="str">
        <f t="shared" si="2"/>
        <v>K</v>
      </c>
      <c r="U25" s="268" t="str">
        <f t="shared" si="10"/>
        <v/>
      </c>
      <c r="V25" s="269" t="str">
        <f t="shared" si="3"/>
        <v/>
      </c>
      <c r="W25" s="5"/>
      <c r="X25" s="469"/>
      <c r="Y25" s="10"/>
      <c r="Z25" s="386"/>
      <c r="AA25" s="386"/>
      <c r="AB25" s="386"/>
      <c r="AC25" s="386"/>
      <c r="AD25" s="386"/>
      <c r="AE25" s="426"/>
      <c r="AR25">
        <f t="shared" si="8"/>
        <v>22</v>
      </c>
      <c r="AS25" t="str">
        <f t="shared" si="5"/>
        <v>Y</v>
      </c>
      <c r="AT25" s="134" t="str">
        <f>IF(AR25="","",IF(AND(H25&gt;='Intersection Mileposts'!$F$5,H25&lt;='Intersection Mileposts'!$G$5),"Y",IF(AND(H25&gt;='Intersection Mileposts'!$F$6,H25&lt;='Intersection Mileposts'!$G$6),"Y",IF(AND(H25&gt;='Intersection Mileposts'!$F$7,H25&lt;='Intersection Mileposts'!$G$7),"Y",IF(AND(H25&gt;='Intersection Mileposts'!$F$8,H25&lt;='Intersection Mileposts'!$G$8),"Y",IF(AND(H25&gt;='Intersection Mileposts'!$F$9,H25&lt;='Intersection Mileposts'!$G$9),"Y",IF(AND(H25&gt;='Intersection Mileposts'!$F$10,H25&lt;='Intersection Mileposts'!$G$10),"Y",IF(AND(H25&gt;='Intersection Mileposts'!$F$11,H25&lt;='Intersection Mileposts'!$G$11),"Y",IF(AND(H25&gt;='Intersection Mileposts'!$F$12,H25&lt;='Intersection Mileposts'!$G$12),"Y",IF(AND(H25&gt;='Intersection Mileposts'!$F$13,H25&lt;='Intersection Mileposts'!$G$13),"Y",IF(AND(H25&gt;='Intersection Mileposts'!$F$14,H25&lt;='Intersection Mileposts'!$G$14),"Y",IF(AND(H25&gt;='Intersection Mileposts'!$F$15,H25&lt;='Intersection Mileposts'!$G$15),"Y",IF(AND(H25&gt;='Intersection Mileposts'!$F$16,H25&lt;='Intersection Mileposts'!$G$16),"Y",IF(AND(H25&gt;='Intersection Mileposts'!$F$17,H25&lt;='Intersection Mileposts'!$G$17),"Y",IF(AND(H25&gt;='Intersection Mileposts'!$F$18,H25&lt;='Intersection Mileposts'!$G$18),"Y",IF(AND(H25&gt;='Intersection Mileposts'!$F$19,H25&lt;='Intersection Mileposts'!$G$19),"Y",IF(AND(H25&gt;='Intersection Mileposts'!$F$20,H25&lt;='Intersection Mileposts'!$G$20),"Y",IF(AND(H25&gt;='Intersection Mileposts'!$F$21,H25&lt;='Intersection Mileposts'!$G$21),"Y",IF(AND(H25&gt;='Intersection Mileposts'!$F$22,H25&lt;='Intersection Mileposts'!$G$22),"Y",IF(AND(H25&gt;='Intersection Mileposts'!$F$23,H25&lt;='Intersection Mileposts'!$G$23),"Y",IF(AND(H25&gt;='Intersection Mileposts'!$F$24,H25&lt;='Intersection Mileposts'!$G$24),"Y",IF(AND(H25&gt;='Intersection Mileposts'!$F$25,H25&lt;='Intersection Mileposts'!$G$25),"Y",IF(AND(H25&gt;='Intersection Mileposts'!$F$26,H25&lt;='Intersection Mileposts'!$G$26),"Y",IF(AND(H25&gt;='Intersection Mileposts'!$F$27,H25&lt;='Intersection Mileposts'!$G$27),"Y",IF(AND(H25&gt;='Intersection Mileposts'!$F$28,H25&lt;='Intersection Mileposts'!$G$28),"Y",IF(AND(H25&gt;='Intersection Mileposts'!$F$29,H25&lt;='Intersection Mileposts'!$G$29),"Y", IF(AND(H25&gt;='Intersection Mileposts'!$F$30,H25&lt;='Intersection Mileposts'!$G$30),"Y",IF(AND(H25&gt;='Intersection Mileposts'!$F$31,H25&lt;='Intersection Mileposts'!$G$31),"Y",IF(AND(H25&gt;='Intersection Mileposts'!$F$32,H25&lt;='Intersection Mileposts'!$G$32),"Y",IF(AND(H25&gt;='Intersection Mileposts'!$F$33,H25&lt;='Intersection Mileposts'!$G$33),"Y",IF(AND(H25&gt;='Intersection Mileposts'!$F$34,H25&lt;='Intersection Mileposts'!$G$34),"Y",IF(AND(H25&gt;='Intersection Mileposts'!$F$35,H25&lt;='Intersection Mileposts'!$G$35),"Y",IF(AND(H25&gt;='Intersection Mileposts'!$F$36,H25&lt;='Intersection Mileposts'!$G$36),"Y",IF(AND(H25&gt;='Intersection Mileposts'!$F$37,H25&lt;='Intersection Mileposts'!$G$37),"Y",IF(AND(H25&gt;='Intersection Mileposts'!$F$38,H25&lt;='Intersection Mileposts'!$G$38),"Y",IF(AND(H25&gt;='Intersection Mileposts'!$F$39,H25&lt;='Intersection Mileposts'!$G$39),"Y","N"))))))))))))))))))))))))))))))))))))</f>
        <v>N</v>
      </c>
    </row>
    <row r="26" spans="1:46" ht="15" customHeight="1" x14ac:dyDescent="0.3">
      <c r="A26" s="282" t="s">
        <v>345</v>
      </c>
      <c r="B26" s="261">
        <v>41981</v>
      </c>
      <c r="C26" s="262">
        <v>1</v>
      </c>
      <c r="D26" s="262">
        <v>2</v>
      </c>
      <c r="E26" s="262">
        <v>0</v>
      </c>
      <c r="F26" s="262">
        <v>4</v>
      </c>
      <c r="G26" s="284" t="s">
        <v>8</v>
      </c>
      <c r="H26" s="286">
        <v>1.84</v>
      </c>
      <c r="I26" s="279"/>
      <c r="J26" s="260"/>
      <c r="K26" s="260"/>
      <c r="L26" s="280"/>
      <c r="M26" s="275" t="s">
        <v>57</v>
      </c>
      <c r="N26" s="263"/>
      <c r="P26" s="264">
        <f>IF(R26 = "", "", COUNT($R$4:R26))</f>
        <v>23</v>
      </c>
      <c r="Q26" s="264">
        <f t="shared" si="0"/>
        <v>2014</v>
      </c>
      <c r="R26" s="265">
        <f t="shared" si="1"/>
        <v>8.4</v>
      </c>
      <c r="S26" s="266">
        <f t="shared" si="9"/>
        <v>8.4</v>
      </c>
      <c r="T26" s="267" t="str">
        <f t="shared" si="2"/>
        <v>B</v>
      </c>
      <c r="U26" s="268" t="str">
        <f t="shared" si="10"/>
        <v/>
      </c>
      <c r="V26" s="269" t="str">
        <f t="shared" si="3"/>
        <v/>
      </c>
      <c r="W26" s="5"/>
      <c r="X26" s="469"/>
      <c r="Y26" s="78" t="s">
        <v>33</v>
      </c>
      <c r="Z26" s="386" t="s">
        <v>164</v>
      </c>
      <c r="AA26" s="386"/>
      <c r="AB26" s="386"/>
      <c r="AC26" s="386"/>
      <c r="AD26" s="386"/>
      <c r="AE26" s="426"/>
      <c r="AF26" s="58"/>
      <c r="AR26">
        <f t="shared" si="8"/>
        <v>23</v>
      </c>
      <c r="AS26" t="str">
        <f t="shared" si="5"/>
        <v>Y</v>
      </c>
      <c r="AT26" s="134" t="str">
        <f>IF(AR26="","",IF(AND(H26&gt;='Intersection Mileposts'!$F$5,H26&lt;='Intersection Mileposts'!$G$5),"Y",IF(AND(H26&gt;='Intersection Mileposts'!$F$6,H26&lt;='Intersection Mileposts'!$G$6),"Y",IF(AND(H26&gt;='Intersection Mileposts'!$F$7,H26&lt;='Intersection Mileposts'!$G$7),"Y",IF(AND(H26&gt;='Intersection Mileposts'!$F$8,H26&lt;='Intersection Mileposts'!$G$8),"Y",IF(AND(H26&gt;='Intersection Mileposts'!$F$9,H26&lt;='Intersection Mileposts'!$G$9),"Y",IF(AND(H26&gt;='Intersection Mileposts'!$F$10,H26&lt;='Intersection Mileposts'!$G$10),"Y",IF(AND(H26&gt;='Intersection Mileposts'!$F$11,H26&lt;='Intersection Mileposts'!$G$11),"Y",IF(AND(H26&gt;='Intersection Mileposts'!$F$12,H26&lt;='Intersection Mileposts'!$G$12),"Y",IF(AND(H26&gt;='Intersection Mileposts'!$F$13,H26&lt;='Intersection Mileposts'!$G$13),"Y",IF(AND(H26&gt;='Intersection Mileposts'!$F$14,H26&lt;='Intersection Mileposts'!$G$14),"Y",IF(AND(H26&gt;='Intersection Mileposts'!$F$15,H26&lt;='Intersection Mileposts'!$G$15),"Y",IF(AND(H26&gt;='Intersection Mileposts'!$F$16,H26&lt;='Intersection Mileposts'!$G$16),"Y",IF(AND(H26&gt;='Intersection Mileposts'!$F$17,H26&lt;='Intersection Mileposts'!$G$17),"Y",IF(AND(H26&gt;='Intersection Mileposts'!$F$18,H26&lt;='Intersection Mileposts'!$G$18),"Y",IF(AND(H26&gt;='Intersection Mileposts'!$F$19,H26&lt;='Intersection Mileposts'!$G$19),"Y",IF(AND(H26&gt;='Intersection Mileposts'!$F$20,H26&lt;='Intersection Mileposts'!$G$20),"Y",IF(AND(H26&gt;='Intersection Mileposts'!$F$21,H26&lt;='Intersection Mileposts'!$G$21),"Y",IF(AND(H26&gt;='Intersection Mileposts'!$F$22,H26&lt;='Intersection Mileposts'!$G$22),"Y",IF(AND(H26&gt;='Intersection Mileposts'!$F$23,H26&lt;='Intersection Mileposts'!$G$23),"Y",IF(AND(H26&gt;='Intersection Mileposts'!$F$24,H26&lt;='Intersection Mileposts'!$G$24),"Y",IF(AND(H26&gt;='Intersection Mileposts'!$F$25,H26&lt;='Intersection Mileposts'!$G$25),"Y",IF(AND(H26&gt;='Intersection Mileposts'!$F$26,H26&lt;='Intersection Mileposts'!$G$26),"Y",IF(AND(H26&gt;='Intersection Mileposts'!$F$27,H26&lt;='Intersection Mileposts'!$G$27),"Y",IF(AND(H26&gt;='Intersection Mileposts'!$F$28,H26&lt;='Intersection Mileposts'!$G$28),"Y",IF(AND(H26&gt;='Intersection Mileposts'!$F$29,H26&lt;='Intersection Mileposts'!$G$29),"Y", IF(AND(H26&gt;='Intersection Mileposts'!$F$30,H26&lt;='Intersection Mileposts'!$G$30),"Y",IF(AND(H26&gt;='Intersection Mileposts'!$F$31,H26&lt;='Intersection Mileposts'!$G$31),"Y",IF(AND(H26&gt;='Intersection Mileposts'!$F$32,H26&lt;='Intersection Mileposts'!$G$32),"Y",IF(AND(H26&gt;='Intersection Mileposts'!$F$33,H26&lt;='Intersection Mileposts'!$G$33),"Y",IF(AND(H26&gt;='Intersection Mileposts'!$F$34,H26&lt;='Intersection Mileposts'!$G$34),"Y",IF(AND(H26&gt;='Intersection Mileposts'!$F$35,H26&lt;='Intersection Mileposts'!$G$35),"Y",IF(AND(H26&gt;='Intersection Mileposts'!$F$36,H26&lt;='Intersection Mileposts'!$G$36),"Y",IF(AND(H26&gt;='Intersection Mileposts'!$F$37,H26&lt;='Intersection Mileposts'!$G$37),"Y",IF(AND(H26&gt;='Intersection Mileposts'!$F$38,H26&lt;='Intersection Mileposts'!$G$38),"Y",IF(AND(H26&gt;='Intersection Mileposts'!$F$39,H26&lt;='Intersection Mileposts'!$G$39),"Y","N"))))))))))))))))))))))))))))))))))))</f>
        <v>N</v>
      </c>
    </row>
    <row r="27" spans="1:46" ht="15" customHeight="1" x14ac:dyDescent="0.3">
      <c r="A27" s="282" t="s">
        <v>345</v>
      </c>
      <c r="B27" s="261">
        <v>42288</v>
      </c>
      <c r="C27" s="262">
        <v>19</v>
      </c>
      <c r="D27" s="262">
        <v>1</v>
      </c>
      <c r="E27" s="262">
        <v>0</v>
      </c>
      <c r="F27" s="262">
        <v>5</v>
      </c>
      <c r="G27" s="284" t="s">
        <v>7</v>
      </c>
      <c r="H27" s="286">
        <v>1.84</v>
      </c>
      <c r="I27" s="279"/>
      <c r="J27" s="260"/>
      <c r="K27" s="260"/>
      <c r="L27" s="280"/>
      <c r="M27" s="275" t="s">
        <v>57</v>
      </c>
      <c r="N27" s="263"/>
      <c r="P27" s="264">
        <f>IF(R27 = "", "", COUNT($R$4:R27))</f>
        <v>24</v>
      </c>
      <c r="Q27" s="264">
        <f t="shared" si="0"/>
        <v>2015</v>
      </c>
      <c r="R27" s="265">
        <f t="shared" si="1"/>
        <v>1</v>
      </c>
      <c r="S27" s="266">
        <f t="shared" si="9"/>
        <v>1</v>
      </c>
      <c r="T27" s="267" t="str">
        <f t="shared" si="2"/>
        <v>O</v>
      </c>
      <c r="U27" s="268" t="str">
        <f t="shared" si="10"/>
        <v/>
      </c>
      <c r="V27" s="269" t="str">
        <f t="shared" si="3"/>
        <v/>
      </c>
      <c r="W27" s="5"/>
      <c r="X27" s="469"/>
      <c r="Y27" s="10"/>
      <c r="Z27" s="386"/>
      <c r="AA27" s="386"/>
      <c r="AB27" s="386"/>
      <c r="AC27" s="386"/>
      <c r="AD27" s="386"/>
      <c r="AE27" s="426"/>
      <c r="AF27" s="57"/>
      <c r="AH27" s="58"/>
      <c r="AI27" s="58"/>
      <c r="AJ27" s="58"/>
      <c r="AK27" s="58"/>
      <c r="AL27" s="58"/>
      <c r="AM27" s="58"/>
      <c r="AN27" s="58"/>
      <c r="AO27" s="58"/>
      <c r="AP27" s="58"/>
      <c r="AQ27" s="58"/>
      <c r="AR27">
        <f t="shared" si="8"/>
        <v>24</v>
      </c>
      <c r="AS27" t="str">
        <f t="shared" si="5"/>
        <v>Y</v>
      </c>
      <c r="AT27" s="134" t="str">
        <f>IF(AR27="","",IF(AND(H27&gt;='Intersection Mileposts'!$F$5,H27&lt;='Intersection Mileposts'!$G$5),"Y",IF(AND(H27&gt;='Intersection Mileposts'!$F$6,H27&lt;='Intersection Mileposts'!$G$6),"Y",IF(AND(H27&gt;='Intersection Mileposts'!$F$7,H27&lt;='Intersection Mileposts'!$G$7),"Y",IF(AND(H27&gt;='Intersection Mileposts'!$F$8,H27&lt;='Intersection Mileposts'!$G$8),"Y",IF(AND(H27&gt;='Intersection Mileposts'!$F$9,H27&lt;='Intersection Mileposts'!$G$9),"Y",IF(AND(H27&gt;='Intersection Mileposts'!$F$10,H27&lt;='Intersection Mileposts'!$G$10),"Y",IF(AND(H27&gt;='Intersection Mileposts'!$F$11,H27&lt;='Intersection Mileposts'!$G$11),"Y",IF(AND(H27&gt;='Intersection Mileposts'!$F$12,H27&lt;='Intersection Mileposts'!$G$12),"Y",IF(AND(H27&gt;='Intersection Mileposts'!$F$13,H27&lt;='Intersection Mileposts'!$G$13),"Y",IF(AND(H27&gt;='Intersection Mileposts'!$F$14,H27&lt;='Intersection Mileposts'!$G$14),"Y",IF(AND(H27&gt;='Intersection Mileposts'!$F$15,H27&lt;='Intersection Mileposts'!$G$15),"Y",IF(AND(H27&gt;='Intersection Mileposts'!$F$16,H27&lt;='Intersection Mileposts'!$G$16),"Y",IF(AND(H27&gt;='Intersection Mileposts'!$F$17,H27&lt;='Intersection Mileposts'!$G$17),"Y",IF(AND(H27&gt;='Intersection Mileposts'!$F$18,H27&lt;='Intersection Mileposts'!$G$18),"Y",IF(AND(H27&gt;='Intersection Mileposts'!$F$19,H27&lt;='Intersection Mileposts'!$G$19),"Y",IF(AND(H27&gt;='Intersection Mileposts'!$F$20,H27&lt;='Intersection Mileposts'!$G$20),"Y",IF(AND(H27&gt;='Intersection Mileposts'!$F$21,H27&lt;='Intersection Mileposts'!$G$21),"Y",IF(AND(H27&gt;='Intersection Mileposts'!$F$22,H27&lt;='Intersection Mileposts'!$G$22),"Y",IF(AND(H27&gt;='Intersection Mileposts'!$F$23,H27&lt;='Intersection Mileposts'!$G$23),"Y",IF(AND(H27&gt;='Intersection Mileposts'!$F$24,H27&lt;='Intersection Mileposts'!$G$24),"Y",IF(AND(H27&gt;='Intersection Mileposts'!$F$25,H27&lt;='Intersection Mileposts'!$G$25),"Y",IF(AND(H27&gt;='Intersection Mileposts'!$F$26,H27&lt;='Intersection Mileposts'!$G$26),"Y",IF(AND(H27&gt;='Intersection Mileposts'!$F$27,H27&lt;='Intersection Mileposts'!$G$27),"Y",IF(AND(H27&gt;='Intersection Mileposts'!$F$28,H27&lt;='Intersection Mileposts'!$G$28),"Y",IF(AND(H27&gt;='Intersection Mileposts'!$F$29,H27&lt;='Intersection Mileposts'!$G$29),"Y", IF(AND(H27&gt;='Intersection Mileposts'!$F$30,H27&lt;='Intersection Mileposts'!$G$30),"Y",IF(AND(H27&gt;='Intersection Mileposts'!$F$31,H27&lt;='Intersection Mileposts'!$G$31),"Y",IF(AND(H27&gt;='Intersection Mileposts'!$F$32,H27&lt;='Intersection Mileposts'!$G$32),"Y",IF(AND(H27&gt;='Intersection Mileposts'!$F$33,H27&lt;='Intersection Mileposts'!$G$33),"Y",IF(AND(H27&gt;='Intersection Mileposts'!$F$34,H27&lt;='Intersection Mileposts'!$G$34),"Y",IF(AND(H27&gt;='Intersection Mileposts'!$F$35,H27&lt;='Intersection Mileposts'!$G$35),"Y",IF(AND(H27&gt;='Intersection Mileposts'!$F$36,H27&lt;='Intersection Mileposts'!$G$36),"Y",IF(AND(H27&gt;='Intersection Mileposts'!$F$37,H27&lt;='Intersection Mileposts'!$G$37),"Y",IF(AND(H27&gt;='Intersection Mileposts'!$F$38,H27&lt;='Intersection Mileposts'!$G$38),"Y",IF(AND(H27&gt;='Intersection Mileposts'!$F$39,H27&lt;='Intersection Mileposts'!$G$39),"Y","N"))))))))))))))))))))))))))))))))))))</f>
        <v>N</v>
      </c>
    </row>
    <row r="28" spans="1:46" ht="15" customHeight="1" x14ac:dyDescent="0.3">
      <c r="A28" s="282" t="s">
        <v>345</v>
      </c>
      <c r="B28" s="261">
        <v>41608</v>
      </c>
      <c r="C28" s="262">
        <v>17</v>
      </c>
      <c r="D28" s="262">
        <v>1</v>
      </c>
      <c r="E28" s="262">
        <v>0</v>
      </c>
      <c r="F28" s="262">
        <v>5</v>
      </c>
      <c r="G28" s="284" t="s">
        <v>7</v>
      </c>
      <c r="H28" s="286">
        <v>1.87</v>
      </c>
      <c r="I28" s="279"/>
      <c r="J28" s="260"/>
      <c r="K28" s="260"/>
      <c r="L28" s="280"/>
      <c r="M28" s="275"/>
      <c r="N28" s="263"/>
      <c r="P28" s="264">
        <f>IF(R28 = "", "", COUNT($R$4:R28))</f>
        <v>25</v>
      </c>
      <c r="Q28" s="264">
        <f t="shared" si="0"/>
        <v>2013</v>
      </c>
      <c r="R28" s="265">
        <f t="shared" si="1"/>
        <v>1</v>
      </c>
      <c r="S28" s="266" t="str">
        <f t="shared" si="9"/>
        <v/>
      </c>
      <c r="T28" s="267" t="str">
        <f t="shared" si="2"/>
        <v/>
      </c>
      <c r="U28" s="268" t="str">
        <f t="shared" si="10"/>
        <v/>
      </c>
      <c r="V28" s="269" t="str">
        <f t="shared" si="3"/>
        <v/>
      </c>
      <c r="W28" s="5"/>
      <c r="X28" s="470"/>
      <c r="Y28" s="135"/>
      <c r="Z28" s="427"/>
      <c r="AA28" s="427"/>
      <c r="AB28" s="427"/>
      <c r="AC28" s="427"/>
      <c r="AD28" s="427"/>
      <c r="AE28" s="428"/>
      <c r="AF28" s="58"/>
      <c r="AH28" s="57"/>
      <c r="AI28" s="57"/>
      <c r="AJ28" s="57"/>
      <c r="AK28" s="57"/>
      <c r="AL28" s="57"/>
      <c r="AM28" s="57"/>
      <c r="AN28" s="57"/>
      <c r="AO28" s="57"/>
      <c r="AP28" s="57"/>
      <c r="AQ28" s="57"/>
      <c r="AR28">
        <f t="shared" si="8"/>
        <v>25</v>
      </c>
      <c r="AS28" t="str">
        <f t="shared" si="5"/>
        <v/>
      </c>
      <c r="AT28" s="134" t="str">
        <f>IF(AR28="","",IF(AND(H28&gt;='Intersection Mileposts'!$F$5,H28&lt;='Intersection Mileposts'!$G$5),"Y",IF(AND(H28&gt;='Intersection Mileposts'!$F$6,H28&lt;='Intersection Mileposts'!$G$6),"Y",IF(AND(H28&gt;='Intersection Mileposts'!$F$7,H28&lt;='Intersection Mileposts'!$G$7),"Y",IF(AND(H28&gt;='Intersection Mileposts'!$F$8,H28&lt;='Intersection Mileposts'!$G$8),"Y",IF(AND(H28&gt;='Intersection Mileposts'!$F$9,H28&lt;='Intersection Mileposts'!$G$9),"Y",IF(AND(H28&gt;='Intersection Mileposts'!$F$10,H28&lt;='Intersection Mileposts'!$G$10),"Y",IF(AND(H28&gt;='Intersection Mileposts'!$F$11,H28&lt;='Intersection Mileposts'!$G$11),"Y",IF(AND(H28&gt;='Intersection Mileposts'!$F$12,H28&lt;='Intersection Mileposts'!$G$12),"Y",IF(AND(H28&gt;='Intersection Mileposts'!$F$13,H28&lt;='Intersection Mileposts'!$G$13),"Y",IF(AND(H28&gt;='Intersection Mileposts'!$F$14,H28&lt;='Intersection Mileposts'!$G$14),"Y",IF(AND(H28&gt;='Intersection Mileposts'!$F$15,H28&lt;='Intersection Mileposts'!$G$15),"Y",IF(AND(H28&gt;='Intersection Mileposts'!$F$16,H28&lt;='Intersection Mileposts'!$G$16),"Y",IF(AND(H28&gt;='Intersection Mileposts'!$F$17,H28&lt;='Intersection Mileposts'!$G$17),"Y",IF(AND(H28&gt;='Intersection Mileposts'!$F$18,H28&lt;='Intersection Mileposts'!$G$18),"Y",IF(AND(H28&gt;='Intersection Mileposts'!$F$19,H28&lt;='Intersection Mileposts'!$G$19),"Y",IF(AND(H28&gt;='Intersection Mileposts'!$F$20,H28&lt;='Intersection Mileposts'!$G$20),"Y",IF(AND(H28&gt;='Intersection Mileposts'!$F$21,H28&lt;='Intersection Mileposts'!$G$21),"Y",IF(AND(H28&gt;='Intersection Mileposts'!$F$22,H28&lt;='Intersection Mileposts'!$G$22),"Y",IF(AND(H28&gt;='Intersection Mileposts'!$F$23,H28&lt;='Intersection Mileposts'!$G$23),"Y",IF(AND(H28&gt;='Intersection Mileposts'!$F$24,H28&lt;='Intersection Mileposts'!$G$24),"Y",IF(AND(H28&gt;='Intersection Mileposts'!$F$25,H28&lt;='Intersection Mileposts'!$G$25),"Y",IF(AND(H28&gt;='Intersection Mileposts'!$F$26,H28&lt;='Intersection Mileposts'!$G$26),"Y",IF(AND(H28&gt;='Intersection Mileposts'!$F$27,H28&lt;='Intersection Mileposts'!$G$27),"Y",IF(AND(H28&gt;='Intersection Mileposts'!$F$28,H28&lt;='Intersection Mileposts'!$G$28),"Y",IF(AND(H28&gt;='Intersection Mileposts'!$F$29,H28&lt;='Intersection Mileposts'!$G$29),"Y", IF(AND(H28&gt;='Intersection Mileposts'!$F$30,H28&lt;='Intersection Mileposts'!$G$30),"Y",IF(AND(H28&gt;='Intersection Mileposts'!$F$31,H28&lt;='Intersection Mileposts'!$G$31),"Y",IF(AND(H28&gt;='Intersection Mileposts'!$F$32,H28&lt;='Intersection Mileposts'!$G$32),"Y",IF(AND(H28&gt;='Intersection Mileposts'!$F$33,H28&lt;='Intersection Mileposts'!$G$33),"Y",IF(AND(H28&gt;='Intersection Mileposts'!$F$34,H28&lt;='Intersection Mileposts'!$G$34),"Y",IF(AND(H28&gt;='Intersection Mileposts'!$F$35,H28&lt;='Intersection Mileposts'!$G$35),"Y",IF(AND(H28&gt;='Intersection Mileposts'!$F$36,H28&lt;='Intersection Mileposts'!$G$36),"Y",IF(AND(H28&gt;='Intersection Mileposts'!$F$37,H28&lt;='Intersection Mileposts'!$G$37),"Y",IF(AND(H28&gt;='Intersection Mileposts'!$F$38,H28&lt;='Intersection Mileposts'!$G$38),"Y",IF(AND(H28&gt;='Intersection Mileposts'!$F$39,H28&lt;='Intersection Mileposts'!$G$39),"Y","N"))))))))))))))))))))))))))))))))))))</f>
        <v>N</v>
      </c>
    </row>
    <row r="29" spans="1:46" ht="15" customHeight="1" x14ac:dyDescent="0.3">
      <c r="A29" s="282" t="s">
        <v>345</v>
      </c>
      <c r="B29" s="261">
        <v>42289</v>
      </c>
      <c r="C29" s="262">
        <v>21</v>
      </c>
      <c r="D29" s="262">
        <v>1</v>
      </c>
      <c r="E29" s="262">
        <v>0</v>
      </c>
      <c r="F29" s="262">
        <v>1</v>
      </c>
      <c r="G29" s="284" t="s">
        <v>7</v>
      </c>
      <c r="H29" s="286">
        <v>1.8879999999999999</v>
      </c>
      <c r="I29" s="279"/>
      <c r="J29" s="260"/>
      <c r="K29" s="260"/>
      <c r="L29" s="280"/>
      <c r="M29" s="275"/>
      <c r="N29" s="263"/>
      <c r="P29" s="264">
        <f>IF(R29 = "", "", COUNT($R$4:R29))</f>
        <v>26</v>
      </c>
      <c r="Q29" s="264">
        <f t="shared" si="0"/>
        <v>2015</v>
      </c>
      <c r="R29" s="265">
        <f t="shared" si="1"/>
        <v>1</v>
      </c>
      <c r="S29" s="266" t="str">
        <f t="shared" si="9"/>
        <v/>
      </c>
      <c r="T29" s="267" t="str">
        <f t="shared" si="2"/>
        <v/>
      </c>
      <c r="U29" s="268" t="str">
        <f t="shared" si="10"/>
        <v/>
      </c>
      <c r="V29" s="269" t="str">
        <f t="shared" si="3"/>
        <v/>
      </c>
      <c r="W29" s="5"/>
      <c r="X29" s="468">
        <v>2</v>
      </c>
      <c r="Y29" s="452" t="s">
        <v>168</v>
      </c>
      <c r="Z29" s="453"/>
      <c r="AA29" s="453"/>
      <c r="AB29" s="453"/>
      <c r="AC29" s="453"/>
      <c r="AD29" s="453"/>
      <c r="AE29" s="454"/>
      <c r="AH29" s="58"/>
      <c r="AI29" s="58"/>
      <c r="AJ29" s="58"/>
      <c r="AK29" s="58"/>
      <c r="AL29" s="58"/>
      <c r="AM29" s="58"/>
      <c r="AN29" s="58"/>
      <c r="AO29" s="58"/>
      <c r="AP29" s="58"/>
      <c r="AQ29" s="58"/>
      <c r="AR29">
        <f t="shared" si="8"/>
        <v>26</v>
      </c>
      <c r="AS29" t="str">
        <f t="shared" si="5"/>
        <v/>
      </c>
      <c r="AT29" s="134" t="str">
        <f>IF(AR29="","",IF(AND(H29&gt;='Intersection Mileposts'!$F$5,H29&lt;='Intersection Mileposts'!$G$5),"Y",IF(AND(H29&gt;='Intersection Mileposts'!$F$6,H29&lt;='Intersection Mileposts'!$G$6),"Y",IF(AND(H29&gt;='Intersection Mileposts'!$F$7,H29&lt;='Intersection Mileposts'!$G$7),"Y",IF(AND(H29&gt;='Intersection Mileposts'!$F$8,H29&lt;='Intersection Mileposts'!$G$8),"Y",IF(AND(H29&gt;='Intersection Mileposts'!$F$9,H29&lt;='Intersection Mileposts'!$G$9),"Y",IF(AND(H29&gt;='Intersection Mileposts'!$F$10,H29&lt;='Intersection Mileposts'!$G$10),"Y",IF(AND(H29&gt;='Intersection Mileposts'!$F$11,H29&lt;='Intersection Mileposts'!$G$11),"Y",IF(AND(H29&gt;='Intersection Mileposts'!$F$12,H29&lt;='Intersection Mileposts'!$G$12),"Y",IF(AND(H29&gt;='Intersection Mileposts'!$F$13,H29&lt;='Intersection Mileposts'!$G$13),"Y",IF(AND(H29&gt;='Intersection Mileposts'!$F$14,H29&lt;='Intersection Mileposts'!$G$14),"Y",IF(AND(H29&gt;='Intersection Mileposts'!$F$15,H29&lt;='Intersection Mileposts'!$G$15),"Y",IF(AND(H29&gt;='Intersection Mileposts'!$F$16,H29&lt;='Intersection Mileposts'!$G$16),"Y",IF(AND(H29&gt;='Intersection Mileposts'!$F$17,H29&lt;='Intersection Mileposts'!$G$17),"Y",IF(AND(H29&gt;='Intersection Mileposts'!$F$18,H29&lt;='Intersection Mileposts'!$G$18),"Y",IF(AND(H29&gt;='Intersection Mileposts'!$F$19,H29&lt;='Intersection Mileposts'!$G$19),"Y",IF(AND(H29&gt;='Intersection Mileposts'!$F$20,H29&lt;='Intersection Mileposts'!$G$20),"Y",IF(AND(H29&gt;='Intersection Mileposts'!$F$21,H29&lt;='Intersection Mileposts'!$G$21),"Y",IF(AND(H29&gt;='Intersection Mileposts'!$F$22,H29&lt;='Intersection Mileposts'!$G$22),"Y",IF(AND(H29&gt;='Intersection Mileposts'!$F$23,H29&lt;='Intersection Mileposts'!$G$23),"Y",IF(AND(H29&gt;='Intersection Mileposts'!$F$24,H29&lt;='Intersection Mileposts'!$G$24),"Y",IF(AND(H29&gt;='Intersection Mileposts'!$F$25,H29&lt;='Intersection Mileposts'!$G$25),"Y",IF(AND(H29&gt;='Intersection Mileposts'!$F$26,H29&lt;='Intersection Mileposts'!$G$26),"Y",IF(AND(H29&gt;='Intersection Mileposts'!$F$27,H29&lt;='Intersection Mileposts'!$G$27),"Y",IF(AND(H29&gt;='Intersection Mileposts'!$F$28,H29&lt;='Intersection Mileposts'!$G$28),"Y",IF(AND(H29&gt;='Intersection Mileposts'!$F$29,H29&lt;='Intersection Mileposts'!$G$29),"Y", IF(AND(H29&gt;='Intersection Mileposts'!$F$30,H29&lt;='Intersection Mileposts'!$G$30),"Y",IF(AND(H29&gt;='Intersection Mileposts'!$F$31,H29&lt;='Intersection Mileposts'!$G$31),"Y",IF(AND(H29&gt;='Intersection Mileposts'!$F$32,H29&lt;='Intersection Mileposts'!$G$32),"Y",IF(AND(H29&gt;='Intersection Mileposts'!$F$33,H29&lt;='Intersection Mileposts'!$G$33),"Y",IF(AND(H29&gt;='Intersection Mileposts'!$F$34,H29&lt;='Intersection Mileposts'!$G$34),"Y",IF(AND(H29&gt;='Intersection Mileposts'!$F$35,H29&lt;='Intersection Mileposts'!$G$35),"Y",IF(AND(H29&gt;='Intersection Mileposts'!$F$36,H29&lt;='Intersection Mileposts'!$G$36),"Y",IF(AND(H29&gt;='Intersection Mileposts'!$F$37,H29&lt;='Intersection Mileposts'!$G$37),"Y",IF(AND(H29&gt;='Intersection Mileposts'!$F$38,H29&lt;='Intersection Mileposts'!$G$38),"Y",IF(AND(H29&gt;='Intersection Mileposts'!$F$39,H29&lt;='Intersection Mileposts'!$G$39),"Y","N"))))))))))))))))))))))))))))))))))))</f>
        <v>N</v>
      </c>
    </row>
    <row r="30" spans="1:46" ht="15" customHeight="1" x14ac:dyDescent="0.3">
      <c r="A30" s="282" t="s">
        <v>345</v>
      </c>
      <c r="B30" s="261">
        <v>41954</v>
      </c>
      <c r="C30" s="262">
        <v>17</v>
      </c>
      <c r="D30" s="262">
        <v>1</v>
      </c>
      <c r="E30" s="262">
        <v>0</v>
      </c>
      <c r="F30" s="262">
        <v>5</v>
      </c>
      <c r="G30" s="284" t="s">
        <v>7</v>
      </c>
      <c r="H30" s="286">
        <v>1.91</v>
      </c>
      <c r="I30" s="279"/>
      <c r="J30" s="260"/>
      <c r="K30" s="260"/>
      <c r="L30" s="280"/>
      <c r="M30" s="275"/>
      <c r="N30" s="263"/>
      <c r="P30" s="264">
        <f>IF(R30 = "", "", COUNT($R$4:R30))</f>
        <v>27</v>
      </c>
      <c r="Q30" s="264">
        <f t="shared" si="0"/>
        <v>2014</v>
      </c>
      <c r="R30" s="265">
        <f t="shared" si="1"/>
        <v>1</v>
      </c>
      <c r="S30" s="266" t="str">
        <f t="shared" si="9"/>
        <v/>
      </c>
      <c r="T30" s="267" t="str">
        <f t="shared" si="2"/>
        <v/>
      </c>
      <c r="U30" s="268" t="str">
        <f t="shared" si="10"/>
        <v/>
      </c>
      <c r="V30" s="269" t="str">
        <f t="shared" si="3"/>
        <v/>
      </c>
      <c r="W30" s="5"/>
      <c r="X30" s="469"/>
      <c r="Y30" s="425"/>
      <c r="Z30" s="386"/>
      <c r="AA30" s="386"/>
      <c r="AB30" s="386"/>
      <c r="AC30" s="386"/>
      <c r="AD30" s="386"/>
      <c r="AE30" s="426"/>
      <c r="AR30">
        <f t="shared" si="8"/>
        <v>27</v>
      </c>
      <c r="AS30" t="str">
        <f t="shared" si="5"/>
        <v/>
      </c>
      <c r="AT30" s="134" t="str">
        <f>IF(AR30="","",IF(AND(H30&gt;='Intersection Mileposts'!$F$5,H30&lt;='Intersection Mileposts'!$G$5),"Y",IF(AND(H30&gt;='Intersection Mileposts'!$F$6,H30&lt;='Intersection Mileposts'!$G$6),"Y",IF(AND(H30&gt;='Intersection Mileposts'!$F$7,H30&lt;='Intersection Mileposts'!$G$7),"Y",IF(AND(H30&gt;='Intersection Mileposts'!$F$8,H30&lt;='Intersection Mileposts'!$G$8),"Y",IF(AND(H30&gt;='Intersection Mileposts'!$F$9,H30&lt;='Intersection Mileposts'!$G$9),"Y",IF(AND(H30&gt;='Intersection Mileposts'!$F$10,H30&lt;='Intersection Mileposts'!$G$10),"Y",IF(AND(H30&gt;='Intersection Mileposts'!$F$11,H30&lt;='Intersection Mileposts'!$G$11),"Y",IF(AND(H30&gt;='Intersection Mileposts'!$F$12,H30&lt;='Intersection Mileposts'!$G$12),"Y",IF(AND(H30&gt;='Intersection Mileposts'!$F$13,H30&lt;='Intersection Mileposts'!$G$13),"Y",IF(AND(H30&gt;='Intersection Mileposts'!$F$14,H30&lt;='Intersection Mileposts'!$G$14),"Y",IF(AND(H30&gt;='Intersection Mileposts'!$F$15,H30&lt;='Intersection Mileposts'!$G$15),"Y",IF(AND(H30&gt;='Intersection Mileposts'!$F$16,H30&lt;='Intersection Mileposts'!$G$16),"Y",IF(AND(H30&gt;='Intersection Mileposts'!$F$17,H30&lt;='Intersection Mileposts'!$G$17),"Y",IF(AND(H30&gt;='Intersection Mileposts'!$F$18,H30&lt;='Intersection Mileposts'!$G$18),"Y",IF(AND(H30&gt;='Intersection Mileposts'!$F$19,H30&lt;='Intersection Mileposts'!$G$19),"Y",IF(AND(H30&gt;='Intersection Mileposts'!$F$20,H30&lt;='Intersection Mileposts'!$G$20),"Y",IF(AND(H30&gt;='Intersection Mileposts'!$F$21,H30&lt;='Intersection Mileposts'!$G$21),"Y",IF(AND(H30&gt;='Intersection Mileposts'!$F$22,H30&lt;='Intersection Mileposts'!$G$22),"Y",IF(AND(H30&gt;='Intersection Mileposts'!$F$23,H30&lt;='Intersection Mileposts'!$G$23),"Y",IF(AND(H30&gt;='Intersection Mileposts'!$F$24,H30&lt;='Intersection Mileposts'!$G$24),"Y",IF(AND(H30&gt;='Intersection Mileposts'!$F$25,H30&lt;='Intersection Mileposts'!$G$25),"Y",IF(AND(H30&gt;='Intersection Mileposts'!$F$26,H30&lt;='Intersection Mileposts'!$G$26),"Y",IF(AND(H30&gt;='Intersection Mileposts'!$F$27,H30&lt;='Intersection Mileposts'!$G$27),"Y",IF(AND(H30&gt;='Intersection Mileposts'!$F$28,H30&lt;='Intersection Mileposts'!$G$28),"Y",IF(AND(H30&gt;='Intersection Mileposts'!$F$29,H30&lt;='Intersection Mileposts'!$G$29),"Y", IF(AND(H30&gt;='Intersection Mileposts'!$F$30,H30&lt;='Intersection Mileposts'!$G$30),"Y",IF(AND(H30&gt;='Intersection Mileposts'!$F$31,H30&lt;='Intersection Mileposts'!$G$31),"Y",IF(AND(H30&gt;='Intersection Mileposts'!$F$32,H30&lt;='Intersection Mileposts'!$G$32),"Y",IF(AND(H30&gt;='Intersection Mileposts'!$F$33,H30&lt;='Intersection Mileposts'!$G$33),"Y",IF(AND(H30&gt;='Intersection Mileposts'!$F$34,H30&lt;='Intersection Mileposts'!$G$34),"Y",IF(AND(H30&gt;='Intersection Mileposts'!$F$35,H30&lt;='Intersection Mileposts'!$G$35),"Y",IF(AND(H30&gt;='Intersection Mileposts'!$F$36,H30&lt;='Intersection Mileposts'!$G$36),"Y",IF(AND(H30&gt;='Intersection Mileposts'!$F$37,H30&lt;='Intersection Mileposts'!$G$37),"Y",IF(AND(H30&gt;='Intersection Mileposts'!$F$38,H30&lt;='Intersection Mileposts'!$G$38),"Y",IF(AND(H30&gt;='Intersection Mileposts'!$F$39,H30&lt;='Intersection Mileposts'!$G$39),"Y","N"))))))))))))))))))))))))))))))))))))</f>
        <v>N</v>
      </c>
    </row>
    <row r="31" spans="1:46" ht="15" customHeight="1" x14ac:dyDescent="0.3">
      <c r="A31" s="282" t="s">
        <v>345</v>
      </c>
      <c r="B31" s="261">
        <v>41960</v>
      </c>
      <c r="C31" s="262">
        <v>17</v>
      </c>
      <c r="D31" s="262">
        <v>2</v>
      </c>
      <c r="E31" s="262">
        <v>0</v>
      </c>
      <c r="F31" s="262">
        <v>5</v>
      </c>
      <c r="G31" s="284" t="s">
        <v>7</v>
      </c>
      <c r="H31" s="286">
        <v>1.91</v>
      </c>
      <c r="I31" s="279"/>
      <c r="J31" s="260"/>
      <c r="K31" s="260"/>
      <c r="L31" s="280"/>
      <c r="M31" s="275"/>
      <c r="N31" s="263"/>
      <c r="P31" s="264">
        <f>IF(R31 = "", "", COUNT($R$4:R31))</f>
        <v>28</v>
      </c>
      <c r="Q31" s="264">
        <f t="shared" si="0"/>
        <v>2014</v>
      </c>
      <c r="R31" s="265">
        <f t="shared" si="1"/>
        <v>1</v>
      </c>
      <c r="S31" s="266" t="str">
        <f t="shared" si="9"/>
        <v/>
      </c>
      <c r="T31" s="267" t="str">
        <f t="shared" si="2"/>
        <v/>
      </c>
      <c r="U31" s="268" t="str">
        <f t="shared" si="10"/>
        <v/>
      </c>
      <c r="V31" s="269" t="str">
        <f t="shared" si="3"/>
        <v/>
      </c>
      <c r="W31" s="5"/>
      <c r="X31" s="469"/>
      <c r="Y31" s="425"/>
      <c r="Z31" s="386"/>
      <c r="AA31" s="386"/>
      <c r="AB31" s="386"/>
      <c r="AC31" s="386"/>
      <c r="AD31" s="386"/>
      <c r="AE31" s="426"/>
      <c r="AR31">
        <f t="shared" si="8"/>
        <v>28</v>
      </c>
      <c r="AS31" t="str">
        <f t="shared" si="5"/>
        <v/>
      </c>
      <c r="AT31" s="134" t="str">
        <f>IF(AR31="","",IF(AND(H31&gt;='Intersection Mileposts'!$F$5,H31&lt;='Intersection Mileposts'!$G$5),"Y",IF(AND(H31&gt;='Intersection Mileposts'!$F$6,H31&lt;='Intersection Mileposts'!$G$6),"Y",IF(AND(H31&gt;='Intersection Mileposts'!$F$7,H31&lt;='Intersection Mileposts'!$G$7),"Y",IF(AND(H31&gt;='Intersection Mileposts'!$F$8,H31&lt;='Intersection Mileposts'!$G$8),"Y",IF(AND(H31&gt;='Intersection Mileposts'!$F$9,H31&lt;='Intersection Mileposts'!$G$9),"Y",IF(AND(H31&gt;='Intersection Mileposts'!$F$10,H31&lt;='Intersection Mileposts'!$G$10),"Y",IF(AND(H31&gt;='Intersection Mileposts'!$F$11,H31&lt;='Intersection Mileposts'!$G$11),"Y",IF(AND(H31&gt;='Intersection Mileposts'!$F$12,H31&lt;='Intersection Mileposts'!$G$12),"Y",IF(AND(H31&gt;='Intersection Mileposts'!$F$13,H31&lt;='Intersection Mileposts'!$G$13),"Y",IF(AND(H31&gt;='Intersection Mileposts'!$F$14,H31&lt;='Intersection Mileposts'!$G$14),"Y",IF(AND(H31&gt;='Intersection Mileposts'!$F$15,H31&lt;='Intersection Mileposts'!$G$15),"Y",IF(AND(H31&gt;='Intersection Mileposts'!$F$16,H31&lt;='Intersection Mileposts'!$G$16),"Y",IF(AND(H31&gt;='Intersection Mileposts'!$F$17,H31&lt;='Intersection Mileposts'!$G$17),"Y",IF(AND(H31&gt;='Intersection Mileposts'!$F$18,H31&lt;='Intersection Mileposts'!$G$18),"Y",IF(AND(H31&gt;='Intersection Mileposts'!$F$19,H31&lt;='Intersection Mileposts'!$G$19),"Y",IF(AND(H31&gt;='Intersection Mileposts'!$F$20,H31&lt;='Intersection Mileposts'!$G$20),"Y",IF(AND(H31&gt;='Intersection Mileposts'!$F$21,H31&lt;='Intersection Mileposts'!$G$21),"Y",IF(AND(H31&gt;='Intersection Mileposts'!$F$22,H31&lt;='Intersection Mileposts'!$G$22),"Y",IF(AND(H31&gt;='Intersection Mileposts'!$F$23,H31&lt;='Intersection Mileposts'!$G$23),"Y",IF(AND(H31&gt;='Intersection Mileposts'!$F$24,H31&lt;='Intersection Mileposts'!$G$24),"Y",IF(AND(H31&gt;='Intersection Mileposts'!$F$25,H31&lt;='Intersection Mileposts'!$G$25),"Y",IF(AND(H31&gt;='Intersection Mileposts'!$F$26,H31&lt;='Intersection Mileposts'!$G$26),"Y",IF(AND(H31&gt;='Intersection Mileposts'!$F$27,H31&lt;='Intersection Mileposts'!$G$27),"Y",IF(AND(H31&gt;='Intersection Mileposts'!$F$28,H31&lt;='Intersection Mileposts'!$G$28),"Y",IF(AND(H31&gt;='Intersection Mileposts'!$F$29,H31&lt;='Intersection Mileposts'!$G$29),"Y", IF(AND(H31&gt;='Intersection Mileposts'!$F$30,H31&lt;='Intersection Mileposts'!$G$30),"Y",IF(AND(H31&gt;='Intersection Mileposts'!$F$31,H31&lt;='Intersection Mileposts'!$G$31),"Y",IF(AND(H31&gt;='Intersection Mileposts'!$F$32,H31&lt;='Intersection Mileposts'!$G$32),"Y",IF(AND(H31&gt;='Intersection Mileposts'!$F$33,H31&lt;='Intersection Mileposts'!$G$33),"Y",IF(AND(H31&gt;='Intersection Mileposts'!$F$34,H31&lt;='Intersection Mileposts'!$G$34),"Y",IF(AND(H31&gt;='Intersection Mileposts'!$F$35,H31&lt;='Intersection Mileposts'!$G$35),"Y",IF(AND(H31&gt;='Intersection Mileposts'!$F$36,H31&lt;='Intersection Mileposts'!$G$36),"Y",IF(AND(H31&gt;='Intersection Mileposts'!$F$37,H31&lt;='Intersection Mileposts'!$G$37),"Y",IF(AND(H31&gt;='Intersection Mileposts'!$F$38,H31&lt;='Intersection Mileposts'!$G$38),"Y",IF(AND(H31&gt;='Intersection Mileposts'!$F$39,H31&lt;='Intersection Mileposts'!$G$39),"Y","N"))))))))))))))))))))))))))))))))))))</f>
        <v>N</v>
      </c>
    </row>
    <row r="32" spans="1:46" ht="15" customHeight="1" x14ac:dyDescent="0.3">
      <c r="A32" s="282" t="s">
        <v>345</v>
      </c>
      <c r="B32" s="261">
        <v>42789</v>
      </c>
      <c r="C32" s="262">
        <v>17</v>
      </c>
      <c r="D32" s="262">
        <v>1</v>
      </c>
      <c r="E32" s="262">
        <v>0</v>
      </c>
      <c r="F32" s="262">
        <v>1</v>
      </c>
      <c r="G32" s="284" t="s">
        <v>7</v>
      </c>
      <c r="H32" s="286">
        <v>1.91</v>
      </c>
      <c r="I32" s="279"/>
      <c r="J32" s="260"/>
      <c r="K32" s="260"/>
      <c r="L32" s="280"/>
      <c r="M32" s="275"/>
      <c r="N32" s="263"/>
      <c r="P32" s="264">
        <f>IF(R32 = "", "", COUNT($R$4:R32))</f>
        <v>29</v>
      </c>
      <c r="Q32" s="264">
        <f t="shared" si="0"/>
        <v>2017</v>
      </c>
      <c r="R32" s="265">
        <f t="shared" si="1"/>
        <v>1</v>
      </c>
      <c r="S32" s="266" t="str">
        <f t="shared" si="9"/>
        <v/>
      </c>
      <c r="T32" s="267" t="str">
        <f t="shared" si="2"/>
        <v/>
      </c>
      <c r="U32" s="268" t="str">
        <f t="shared" si="10"/>
        <v/>
      </c>
      <c r="V32" s="269" t="str">
        <f t="shared" si="3"/>
        <v/>
      </c>
      <c r="W32" s="5"/>
      <c r="X32" s="469"/>
      <c r="Y32" s="425"/>
      <c r="Z32" s="386"/>
      <c r="AA32" s="386"/>
      <c r="AB32" s="386"/>
      <c r="AC32" s="386"/>
      <c r="AD32" s="386"/>
      <c r="AE32" s="426"/>
      <c r="AR32">
        <f t="shared" si="8"/>
        <v>29</v>
      </c>
      <c r="AS32" t="str">
        <f t="shared" si="5"/>
        <v/>
      </c>
      <c r="AT32" s="134" t="str">
        <f>IF(AR32="","",IF(AND(H32&gt;='Intersection Mileposts'!$F$5,H32&lt;='Intersection Mileposts'!$G$5),"Y",IF(AND(H32&gt;='Intersection Mileposts'!$F$6,H32&lt;='Intersection Mileposts'!$G$6),"Y",IF(AND(H32&gt;='Intersection Mileposts'!$F$7,H32&lt;='Intersection Mileposts'!$G$7),"Y",IF(AND(H32&gt;='Intersection Mileposts'!$F$8,H32&lt;='Intersection Mileposts'!$G$8),"Y",IF(AND(H32&gt;='Intersection Mileposts'!$F$9,H32&lt;='Intersection Mileposts'!$G$9),"Y",IF(AND(H32&gt;='Intersection Mileposts'!$F$10,H32&lt;='Intersection Mileposts'!$G$10),"Y",IF(AND(H32&gt;='Intersection Mileposts'!$F$11,H32&lt;='Intersection Mileposts'!$G$11),"Y",IF(AND(H32&gt;='Intersection Mileposts'!$F$12,H32&lt;='Intersection Mileposts'!$G$12),"Y",IF(AND(H32&gt;='Intersection Mileposts'!$F$13,H32&lt;='Intersection Mileposts'!$G$13),"Y",IF(AND(H32&gt;='Intersection Mileposts'!$F$14,H32&lt;='Intersection Mileposts'!$G$14),"Y",IF(AND(H32&gt;='Intersection Mileposts'!$F$15,H32&lt;='Intersection Mileposts'!$G$15),"Y",IF(AND(H32&gt;='Intersection Mileposts'!$F$16,H32&lt;='Intersection Mileposts'!$G$16),"Y",IF(AND(H32&gt;='Intersection Mileposts'!$F$17,H32&lt;='Intersection Mileposts'!$G$17),"Y",IF(AND(H32&gt;='Intersection Mileposts'!$F$18,H32&lt;='Intersection Mileposts'!$G$18),"Y",IF(AND(H32&gt;='Intersection Mileposts'!$F$19,H32&lt;='Intersection Mileposts'!$G$19),"Y",IF(AND(H32&gt;='Intersection Mileposts'!$F$20,H32&lt;='Intersection Mileposts'!$G$20),"Y",IF(AND(H32&gt;='Intersection Mileposts'!$F$21,H32&lt;='Intersection Mileposts'!$G$21),"Y",IF(AND(H32&gt;='Intersection Mileposts'!$F$22,H32&lt;='Intersection Mileposts'!$G$22),"Y",IF(AND(H32&gt;='Intersection Mileposts'!$F$23,H32&lt;='Intersection Mileposts'!$G$23),"Y",IF(AND(H32&gt;='Intersection Mileposts'!$F$24,H32&lt;='Intersection Mileposts'!$G$24),"Y",IF(AND(H32&gt;='Intersection Mileposts'!$F$25,H32&lt;='Intersection Mileposts'!$G$25),"Y",IF(AND(H32&gt;='Intersection Mileposts'!$F$26,H32&lt;='Intersection Mileposts'!$G$26),"Y",IF(AND(H32&gt;='Intersection Mileposts'!$F$27,H32&lt;='Intersection Mileposts'!$G$27),"Y",IF(AND(H32&gt;='Intersection Mileposts'!$F$28,H32&lt;='Intersection Mileposts'!$G$28),"Y",IF(AND(H32&gt;='Intersection Mileposts'!$F$29,H32&lt;='Intersection Mileposts'!$G$29),"Y", IF(AND(H32&gt;='Intersection Mileposts'!$F$30,H32&lt;='Intersection Mileposts'!$G$30),"Y",IF(AND(H32&gt;='Intersection Mileposts'!$F$31,H32&lt;='Intersection Mileposts'!$G$31),"Y",IF(AND(H32&gt;='Intersection Mileposts'!$F$32,H32&lt;='Intersection Mileposts'!$G$32),"Y",IF(AND(H32&gt;='Intersection Mileposts'!$F$33,H32&lt;='Intersection Mileposts'!$G$33),"Y",IF(AND(H32&gt;='Intersection Mileposts'!$F$34,H32&lt;='Intersection Mileposts'!$G$34),"Y",IF(AND(H32&gt;='Intersection Mileposts'!$F$35,H32&lt;='Intersection Mileposts'!$G$35),"Y",IF(AND(H32&gt;='Intersection Mileposts'!$F$36,H32&lt;='Intersection Mileposts'!$G$36),"Y",IF(AND(H32&gt;='Intersection Mileposts'!$F$37,H32&lt;='Intersection Mileposts'!$G$37),"Y",IF(AND(H32&gt;='Intersection Mileposts'!$F$38,H32&lt;='Intersection Mileposts'!$G$38),"Y",IF(AND(H32&gt;='Intersection Mileposts'!$F$39,H32&lt;='Intersection Mileposts'!$G$39),"Y","N"))))))))))))))))))))))))))))))))))))</f>
        <v>N</v>
      </c>
    </row>
    <row r="33" spans="1:46" ht="15" customHeight="1" x14ac:dyDescent="0.3">
      <c r="A33" s="282" t="s">
        <v>345</v>
      </c>
      <c r="B33" s="261">
        <v>41590</v>
      </c>
      <c r="C33" s="262">
        <v>21</v>
      </c>
      <c r="D33" s="262">
        <v>1</v>
      </c>
      <c r="E33" s="262">
        <v>0</v>
      </c>
      <c r="F33" s="262">
        <v>1</v>
      </c>
      <c r="G33" s="284" t="s">
        <v>7</v>
      </c>
      <c r="H33" s="286">
        <v>1.964</v>
      </c>
      <c r="I33" s="279"/>
      <c r="J33" s="260"/>
      <c r="K33" s="260"/>
      <c r="L33" s="280"/>
      <c r="M33" s="275"/>
      <c r="N33" s="263"/>
      <c r="P33" s="264">
        <f>IF(R33 = "", "", COUNT($R$4:R33))</f>
        <v>30</v>
      </c>
      <c r="Q33" s="264">
        <f t="shared" si="0"/>
        <v>2013</v>
      </c>
      <c r="R33" s="265">
        <f t="shared" si="1"/>
        <v>1</v>
      </c>
      <c r="S33" s="266" t="str">
        <f t="shared" si="9"/>
        <v/>
      </c>
      <c r="T33" s="267" t="str">
        <f t="shared" si="2"/>
        <v/>
      </c>
      <c r="U33" s="268" t="str">
        <f t="shared" si="10"/>
        <v/>
      </c>
      <c r="V33" s="269" t="str">
        <f t="shared" si="3"/>
        <v/>
      </c>
      <c r="W33" s="5"/>
      <c r="X33" s="470"/>
      <c r="Y33" s="455"/>
      <c r="Z33" s="427"/>
      <c r="AA33" s="427"/>
      <c r="AB33" s="427"/>
      <c r="AC33" s="427"/>
      <c r="AD33" s="427"/>
      <c r="AE33" s="428"/>
      <c r="AR33">
        <f t="shared" si="8"/>
        <v>30</v>
      </c>
      <c r="AS33" t="str">
        <f t="shared" si="5"/>
        <v/>
      </c>
      <c r="AT33" s="134" t="str">
        <f>IF(AR33="","",IF(AND(H33&gt;='Intersection Mileposts'!$F$5,H33&lt;='Intersection Mileposts'!$G$5),"Y",IF(AND(H33&gt;='Intersection Mileposts'!$F$6,H33&lt;='Intersection Mileposts'!$G$6),"Y",IF(AND(H33&gt;='Intersection Mileposts'!$F$7,H33&lt;='Intersection Mileposts'!$G$7),"Y",IF(AND(H33&gt;='Intersection Mileposts'!$F$8,H33&lt;='Intersection Mileposts'!$G$8),"Y",IF(AND(H33&gt;='Intersection Mileposts'!$F$9,H33&lt;='Intersection Mileposts'!$G$9),"Y",IF(AND(H33&gt;='Intersection Mileposts'!$F$10,H33&lt;='Intersection Mileposts'!$G$10),"Y",IF(AND(H33&gt;='Intersection Mileposts'!$F$11,H33&lt;='Intersection Mileposts'!$G$11),"Y",IF(AND(H33&gt;='Intersection Mileposts'!$F$12,H33&lt;='Intersection Mileposts'!$G$12),"Y",IF(AND(H33&gt;='Intersection Mileposts'!$F$13,H33&lt;='Intersection Mileposts'!$G$13),"Y",IF(AND(H33&gt;='Intersection Mileposts'!$F$14,H33&lt;='Intersection Mileposts'!$G$14),"Y",IF(AND(H33&gt;='Intersection Mileposts'!$F$15,H33&lt;='Intersection Mileposts'!$G$15),"Y",IF(AND(H33&gt;='Intersection Mileposts'!$F$16,H33&lt;='Intersection Mileposts'!$G$16),"Y",IF(AND(H33&gt;='Intersection Mileposts'!$F$17,H33&lt;='Intersection Mileposts'!$G$17),"Y",IF(AND(H33&gt;='Intersection Mileposts'!$F$18,H33&lt;='Intersection Mileposts'!$G$18),"Y",IF(AND(H33&gt;='Intersection Mileposts'!$F$19,H33&lt;='Intersection Mileposts'!$G$19),"Y",IF(AND(H33&gt;='Intersection Mileposts'!$F$20,H33&lt;='Intersection Mileposts'!$G$20),"Y",IF(AND(H33&gt;='Intersection Mileposts'!$F$21,H33&lt;='Intersection Mileposts'!$G$21),"Y",IF(AND(H33&gt;='Intersection Mileposts'!$F$22,H33&lt;='Intersection Mileposts'!$G$22),"Y",IF(AND(H33&gt;='Intersection Mileposts'!$F$23,H33&lt;='Intersection Mileposts'!$G$23),"Y",IF(AND(H33&gt;='Intersection Mileposts'!$F$24,H33&lt;='Intersection Mileposts'!$G$24),"Y",IF(AND(H33&gt;='Intersection Mileposts'!$F$25,H33&lt;='Intersection Mileposts'!$G$25),"Y",IF(AND(H33&gt;='Intersection Mileposts'!$F$26,H33&lt;='Intersection Mileposts'!$G$26),"Y",IF(AND(H33&gt;='Intersection Mileposts'!$F$27,H33&lt;='Intersection Mileposts'!$G$27),"Y",IF(AND(H33&gt;='Intersection Mileposts'!$F$28,H33&lt;='Intersection Mileposts'!$G$28),"Y",IF(AND(H33&gt;='Intersection Mileposts'!$F$29,H33&lt;='Intersection Mileposts'!$G$29),"Y", IF(AND(H33&gt;='Intersection Mileposts'!$F$30,H33&lt;='Intersection Mileposts'!$G$30),"Y",IF(AND(H33&gt;='Intersection Mileposts'!$F$31,H33&lt;='Intersection Mileposts'!$G$31),"Y",IF(AND(H33&gt;='Intersection Mileposts'!$F$32,H33&lt;='Intersection Mileposts'!$G$32),"Y",IF(AND(H33&gt;='Intersection Mileposts'!$F$33,H33&lt;='Intersection Mileposts'!$G$33),"Y",IF(AND(H33&gt;='Intersection Mileposts'!$F$34,H33&lt;='Intersection Mileposts'!$G$34),"Y",IF(AND(H33&gt;='Intersection Mileposts'!$F$35,H33&lt;='Intersection Mileposts'!$G$35),"Y",IF(AND(H33&gt;='Intersection Mileposts'!$F$36,H33&lt;='Intersection Mileposts'!$G$36),"Y",IF(AND(H33&gt;='Intersection Mileposts'!$F$37,H33&lt;='Intersection Mileposts'!$G$37),"Y",IF(AND(H33&gt;='Intersection Mileposts'!$F$38,H33&lt;='Intersection Mileposts'!$G$38),"Y",IF(AND(H33&gt;='Intersection Mileposts'!$F$39,H33&lt;='Intersection Mileposts'!$G$39),"Y","N"))))))))))))))))))))))))))))))))))))</f>
        <v>N</v>
      </c>
    </row>
    <row r="34" spans="1:46" ht="15" customHeight="1" x14ac:dyDescent="0.3">
      <c r="A34" s="282" t="s">
        <v>345</v>
      </c>
      <c r="B34" s="261">
        <v>41341</v>
      </c>
      <c r="C34" s="262">
        <v>21</v>
      </c>
      <c r="D34" s="262">
        <v>1</v>
      </c>
      <c r="E34" s="262">
        <v>7</v>
      </c>
      <c r="F34" s="262">
        <v>1</v>
      </c>
      <c r="G34" s="284" t="s">
        <v>7</v>
      </c>
      <c r="H34" s="286">
        <v>2.0310000000000001</v>
      </c>
      <c r="I34" s="279"/>
      <c r="J34" s="260"/>
      <c r="K34" s="260"/>
      <c r="L34" s="280"/>
      <c r="M34" s="275"/>
      <c r="N34" s="263"/>
      <c r="P34" s="264">
        <f>IF(R34 = "", "", COUNT($R$4:R34))</f>
        <v>31</v>
      </c>
      <c r="Q34" s="264">
        <f t="shared" si="0"/>
        <v>2013</v>
      </c>
      <c r="R34" s="265">
        <f t="shared" si="1"/>
        <v>1</v>
      </c>
      <c r="S34" s="266" t="str">
        <f t="shared" si="9"/>
        <v/>
      </c>
      <c r="T34" s="267" t="str">
        <f t="shared" si="2"/>
        <v/>
      </c>
      <c r="U34" s="268" t="str">
        <f t="shared" si="10"/>
        <v/>
      </c>
      <c r="V34" s="269" t="str">
        <f t="shared" si="3"/>
        <v/>
      </c>
      <c r="W34" s="5"/>
      <c r="X34" s="456">
        <v>3</v>
      </c>
      <c r="Y34" s="459" t="s">
        <v>167</v>
      </c>
      <c r="Z34" s="460"/>
      <c r="AA34" s="460"/>
      <c r="AB34" s="460"/>
      <c r="AC34" s="460"/>
      <c r="AD34" s="460"/>
      <c r="AE34" s="461"/>
      <c r="AR34">
        <f t="shared" si="8"/>
        <v>31</v>
      </c>
      <c r="AS34" t="str">
        <f t="shared" si="5"/>
        <v/>
      </c>
      <c r="AT34" s="134" t="str">
        <f>IF(AR34="","",IF(AND(H34&gt;='Intersection Mileposts'!$F$5,H34&lt;='Intersection Mileposts'!$G$5),"Y",IF(AND(H34&gt;='Intersection Mileposts'!$F$6,H34&lt;='Intersection Mileposts'!$G$6),"Y",IF(AND(H34&gt;='Intersection Mileposts'!$F$7,H34&lt;='Intersection Mileposts'!$G$7),"Y",IF(AND(H34&gt;='Intersection Mileposts'!$F$8,H34&lt;='Intersection Mileposts'!$G$8),"Y",IF(AND(H34&gt;='Intersection Mileposts'!$F$9,H34&lt;='Intersection Mileposts'!$G$9),"Y",IF(AND(H34&gt;='Intersection Mileposts'!$F$10,H34&lt;='Intersection Mileposts'!$G$10),"Y",IF(AND(H34&gt;='Intersection Mileposts'!$F$11,H34&lt;='Intersection Mileposts'!$G$11),"Y",IF(AND(H34&gt;='Intersection Mileposts'!$F$12,H34&lt;='Intersection Mileposts'!$G$12),"Y",IF(AND(H34&gt;='Intersection Mileposts'!$F$13,H34&lt;='Intersection Mileposts'!$G$13),"Y",IF(AND(H34&gt;='Intersection Mileposts'!$F$14,H34&lt;='Intersection Mileposts'!$G$14),"Y",IF(AND(H34&gt;='Intersection Mileposts'!$F$15,H34&lt;='Intersection Mileposts'!$G$15),"Y",IF(AND(H34&gt;='Intersection Mileposts'!$F$16,H34&lt;='Intersection Mileposts'!$G$16),"Y",IF(AND(H34&gt;='Intersection Mileposts'!$F$17,H34&lt;='Intersection Mileposts'!$G$17),"Y",IF(AND(H34&gt;='Intersection Mileposts'!$F$18,H34&lt;='Intersection Mileposts'!$G$18),"Y",IF(AND(H34&gt;='Intersection Mileposts'!$F$19,H34&lt;='Intersection Mileposts'!$G$19),"Y",IF(AND(H34&gt;='Intersection Mileposts'!$F$20,H34&lt;='Intersection Mileposts'!$G$20),"Y",IF(AND(H34&gt;='Intersection Mileposts'!$F$21,H34&lt;='Intersection Mileposts'!$G$21),"Y",IF(AND(H34&gt;='Intersection Mileposts'!$F$22,H34&lt;='Intersection Mileposts'!$G$22),"Y",IF(AND(H34&gt;='Intersection Mileposts'!$F$23,H34&lt;='Intersection Mileposts'!$G$23),"Y",IF(AND(H34&gt;='Intersection Mileposts'!$F$24,H34&lt;='Intersection Mileposts'!$G$24),"Y",IF(AND(H34&gt;='Intersection Mileposts'!$F$25,H34&lt;='Intersection Mileposts'!$G$25),"Y",IF(AND(H34&gt;='Intersection Mileposts'!$F$26,H34&lt;='Intersection Mileposts'!$G$26),"Y",IF(AND(H34&gt;='Intersection Mileposts'!$F$27,H34&lt;='Intersection Mileposts'!$G$27),"Y",IF(AND(H34&gt;='Intersection Mileposts'!$F$28,H34&lt;='Intersection Mileposts'!$G$28),"Y",IF(AND(H34&gt;='Intersection Mileposts'!$F$29,H34&lt;='Intersection Mileposts'!$G$29),"Y", IF(AND(H34&gt;='Intersection Mileposts'!$F$30,H34&lt;='Intersection Mileposts'!$G$30),"Y",IF(AND(H34&gt;='Intersection Mileposts'!$F$31,H34&lt;='Intersection Mileposts'!$G$31),"Y",IF(AND(H34&gt;='Intersection Mileposts'!$F$32,H34&lt;='Intersection Mileposts'!$G$32),"Y",IF(AND(H34&gt;='Intersection Mileposts'!$F$33,H34&lt;='Intersection Mileposts'!$G$33),"Y",IF(AND(H34&gt;='Intersection Mileposts'!$F$34,H34&lt;='Intersection Mileposts'!$G$34),"Y",IF(AND(H34&gt;='Intersection Mileposts'!$F$35,H34&lt;='Intersection Mileposts'!$G$35),"Y",IF(AND(H34&gt;='Intersection Mileposts'!$F$36,H34&lt;='Intersection Mileposts'!$G$36),"Y",IF(AND(H34&gt;='Intersection Mileposts'!$F$37,H34&lt;='Intersection Mileposts'!$G$37),"Y",IF(AND(H34&gt;='Intersection Mileposts'!$F$38,H34&lt;='Intersection Mileposts'!$G$38),"Y",IF(AND(H34&gt;='Intersection Mileposts'!$F$39,H34&lt;='Intersection Mileposts'!$G$39),"Y","N"))))))))))))))))))))))))))))))))))))</f>
        <v>Y</v>
      </c>
    </row>
    <row r="35" spans="1:46" ht="15" customHeight="1" x14ac:dyDescent="0.3">
      <c r="A35" s="282" t="s">
        <v>345</v>
      </c>
      <c r="B35" s="261">
        <v>41969</v>
      </c>
      <c r="C35" s="262">
        <v>17</v>
      </c>
      <c r="D35" s="262">
        <v>1</v>
      </c>
      <c r="E35" s="262">
        <v>0</v>
      </c>
      <c r="F35" s="262">
        <v>4</v>
      </c>
      <c r="G35" s="284" t="s">
        <v>7</v>
      </c>
      <c r="H35" s="286">
        <v>2.04</v>
      </c>
      <c r="I35" s="279"/>
      <c r="J35" s="260"/>
      <c r="K35" s="260"/>
      <c r="L35" s="280"/>
      <c r="M35" s="275"/>
      <c r="N35" s="263"/>
      <c r="P35" s="264">
        <f>IF(R35 = "", "", COUNT($R$4:R35))</f>
        <v>32</v>
      </c>
      <c r="Q35" s="264">
        <f t="shared" si="0"/>
        <v>2014</v>
      </c>
      <c r="R35" s="265">
        <f t="shared" si="1"/>
        <v>1</v>
      </c>
      <c r="S35" s="266" t="str">
        <f t="shared" si="9"/>
        <v/>
      </c>
      <c r="T35" s="267" t="str">
        <f t="shared" si="2"/>
        <v/>
      </c>
      <c r="U35" s="268" t="str">
        <f t="shared" si="10"/>
        <v/>
      </c>
      <c r="V35" s="269" t="str">
        <f t="shared" si="3"/>
        <v/>
      </c>
      <c r="W35" s="5"/>
      <c r="X35" s="457"/>
      <c r="Y35" s="462"/>
      <c r="Z35" s="463"/>
      <c r="AA35" s="463"/>
      <c r="AB35" s="463"/>
      <c r="AC35" s="463"/>
      <c r="AD35" s="463"/>
      <c r="AE35" s="464"/>
      <c r="AR35">
        <f t="shared" si="8"/>
        <v>32</v>
      </c>
      <c r="AS35" t="str">
        <f t="shared" si="5"/>
        <v/>
      </c>
      <c r="AT35" s="134" t="str">
        <f>IF(AR35="","",IF(AND(H35&gt;='Intersection Mileposts'!$F$5,H35&lt;='Intersection Mileposts'!$G$5),"Y",IF(AND(H35&gt;='Intersection Mileposts'!$F$6,H35&lt;='Intersection Mileposts'!$G$6),"Y",IF(AND(H35&gt;='Intersection Mileposts'!$F$7,H35&lt;='Intersection Mileposts'!$G$7),"Y",IF(AND(H35&gt;='Intersection Mileposts'!$F$8,H35&lt;='Intersection Mileposts'!$G$8),"Y",IF(AND(H35&gt;='Intersection Mileposts'!$F$9,H35&lt;='Intersection Mileposts'!$G$9),"Y",IF(AND(H35&gt;='Intersection Mileposts'!$F$10,H35&lt;='Intersection Mileposts'!$G$10),"Y",IF(AND(H35&gt;='Intersection Mileposts'!$F$11,H35&lt;='Intersection Mileposts'!$G$11),"Y",IF(AND(H35&gt;='Intersection Mileposts'!$F$12,H35&lt;='Intersection Mileposts'!$G$12),"Y",IF(AND(H35&gt;='Intersection Mileposts'!$F$13,H35&lt;='Intersection Mileposts'!$G$13),"Y",IF(AND(H35&gt;='Intersection Mileposts'!$F$14,H35&lt;='Intersection Mileposts'!$G$14),"Y",IF(AND(H35&gt;='Intersection Mileposts'!$F$15,H35&lt;='Intersection Mileposts'!$G$15),"Y",IF(AND(H35&gt;='Intersection Mileposts'!$F$16,H35&lt;='Intersection Mileposts'!$G$16),"Y",IF(AND(H35&gt;='Intersection Mileposts'!$F$17,H35&lt;='Intersection Mileposts'!$G$17),"Y",IF(AND(H35&gt;='Intersection Mileposts'!$F$18,H35&lt;='Intersection Mileposts'!$G$18),"Y",IF(AND(H35&gt;='Intersection Mileposts'!$F$19,H35&lt;='Intersection Mileposts'!$G$19),"Y",IF(AND(H35&gt;='Intersection Mileposts'!$F$20,H35&lt;='Intersection Mileposts'!$G$20),"Y",IF(AND(H35&gt;='Intersection Mileposts'!$F$21,H35&lt;='Intersection Mileposts'!$G$21),"Y",IF(AND(H35&gt;='Intersection Mileposts'!$F$22,H35&lt;='Intersection Mileposts'!$G$22),"Y",IF(AND(H35&gt;='Intersection Mileposts'!$F$23,H35&lt;='Intersection Mileposts'!$G$23),"Y",IF(AND(H35&gt;='Intersection Mileposts'!$F$24,H35&lt;='Intersection Mileposts'!$G$24),"Y",IF(AND(H35&gt;='Intersection Mileposts'!$F$25,H35&lt;='Intersection Mileposts'!$G$25),"Y",IF(AND(H35&gt;='Intersection Mileposts'!$F$26,H35&lt;='Intersection Mileposts'!$G$26),"Y",IF(AND(H35&gt;='Intersection Mileposts'!$F$27,H35&lt;='Intersection Mileposts'!$G$27),"Y",IF(AND(H35&gt;='Intersection Mileposts'!$F$28,H35&lt;='Intersection Mileposts'!$G$28),"Y",IF(AND(H35&gt;='Intersection Mileposts'!$F$29,H35&lt;='Intersection Mileposts'!$G$29),"Y", IF(AND(H35&gt;='Intersection Mileposts'!$F$30,H35&lt;='Intersection Mileposts'!$G$30),"Y",IF(AND(H35&gt;='Intersection Mileposts'!$F$31,H35&lt;='Intersection Mileposts'!$G$31),"Y",IF(AND(H35&gt;='Intersection Mileposts'!$F$32,H35&lt;='Intersection Mileposts'!$G$32),"Y",IF(AND(H35&gt;='Intersection Mileposts'!$F$33,H35&lt;='Intersection Mileposts'!$G$33),"Y",IF(AND(H35&gt;='Intersection Mileposts'!$F$34,H35&lt;='Intersection Mileposts'!$G$34),"Y",IF(AND(H35&gt;='Intersection Mileposts'!$F$35,H35&lt;='Intersection Mileposts'!$G$35),"Y",IF(AND(H35&gt;='Intersection Mileposts'!$F$36,H35&lt;='Intersection Mileposts'!$G$36),"Y",IF(AND(H35&gt;='Intersection Mileposts'!$F$37,H35&lt;='Intersection Mileposts'!$G$37),"Y",IF(AND(H35&gt;='Intersection Mileposts'!$F$38,H35&lt;='Intersection Mileposts'!$G$38),"Y",IF(AND(H35&gt;='Intersection Mileposts'!$F$39,H35&lt;='Intersection Mileposts'!$G$39),"Y","N"))))))))))))))))))))))))))))))))))))</f>
        <v>Y</v>
      </c>
    </row>
    <row r="36" spans="1:46" ht="15" customHeight="1" x14ac:dyDescent="0.3">
      <c r="A36" s="282" t="s">
        <v>345</v>
      </c>
      <c r="B36" s="261">
        <v>43054</v>
      </c>
      <c r="C36" s="262">
        <v>30</v>
      </c>
      <c r="D36" s="262">
        <v>1</v>
      </c>
      <c r="E36" s="262">
        <v>0</v>
      </c>
      <c r="F36" s="262">
        <v>1</v>
      </c>
      <c r="G36" s="284" t="s">
        <v>7</v>
      </c>
      <c r="H36" s="286">
        <v>2.04</v>
      </c>
      <c r="I36" s="279"/>
      <c r="J36" s="260"/>
      <c r="K36" s="260"/>
      <c r="L36" s="280"/>
      <c r="M36" s="275"/>
      <c r="N36" s="263"/>
      <c r="P36" s="264">
        <f>IF(R36 = "", "", COUNT($R$4:R36))</f>
        <v>33</v>
      </c>
      <c r="Q36" s="264">
        <f t="shared" ref="Q36:Q67" si="11">IF(B36="", "", YEAR(B36))</f>
        <v>2017</v>
      </c>
      <c r="R36" s="265">
        <f t="shared" ref="R36:R67" si="12">IF(A36="", "", IF(G36="",1,IF(G36="O",1,IF(G36="C",8.4,IF(G36="B",8.4,IF(G36="A",76.8,IF(G36="K",76.8,"ERR")))))))</f>
        <v>1</v>
      </c>
      <c r="S36" s="266" t="str">
        <f t="shared" si="9"/>
        <v/>
      </c>
      <c r="T36" s="267" t="str">
        <f t="shared" ref="T36:T67" si="13">IF(IF(M36="Y",G36,"")=0, "O", IF(M36="Y",G36,""))</f>
        <v/>
      </c>
      <c r="U36" s="268" t="str">
        <f t="shared" si="10"/>
        <v/>
      </c>
      <c r="V36" s="269" t="str">
        <f t="shared" ref="V36:V67" si="14">IF(IF(N36="Y",G36,"")=0, "O", IF(N36="Y",G36,""))</f>
        <v/>
      </c>
      <c r="W36" s="5"/>
      <c r="X36" s="458"/>
      <c r="Y36" s="465"/>
      <c r="Z36" s="466"/>
      <c r="AA36" s="466"/>
      <c r="AB36" s="466"/>
      <c r="AC36" s="466"/>
      <c r="AD36" s="466"/>
      <c r="AE36" s="467"/>
      <c r="AR36">
        <f t="shared" si="8"/>
        <v>33</v>
      </c>
      <c r="AS36" t="str">
        <f t="shared" si="5"/>
        <v/>
      </c>
      <c r="AT36" s="134" t="str">
        <f>IF(AR36="","",IF(AND(H36&gt;='Intersection Mileposts'!$F$5,H36&lt;='Intersection Mileposts'!$G$5),"Y",IF(AND(H36&gt;='Intersection Mileposts'!$F$6,H36&lt;='Intersection Mileposts'!$G$6),"Y",IF(AND(H36&gt;='Intersection Mileposts'!$F$7,H36&lt;='Intersection Mileposts'!$G$7),"Y",IF(AND(H36&gt;='Intersection Mileposts'!$F$8,H36&lt;='Intersection Mileposts'!$G$8),"Y",IF(AND(H36&gt;='Intersection Mileposts'!$F$9,H36&lt;='Intersection Mileposts'!$G$9),"Y",IF(AND(H36&gt;='Intersection Mileposts'!$F$10,H36&lt;='Intersection Mileposts'!$G$10),"Y",IF(AND(H36&gt;='Intersection Mileposts'!$F$11,H36&lt;='Intersection Mileposts'!$G$11),"Y",IF(AND(H36&gt;='Intersection Mileposts'!$F$12,H36&lt;='Intersection Mileposts'!$G$12),"Y",IF(AND(H36&gt;='Intersection Mileposts'!$F$13,H36&lt;='Intersection Mileposts'!$G$13),"Y",IF(AND(H36&gt;='Intersection Mileposts'!$F$14,H36&lt;='Intersection Mileposts'!$G$14),"Y",IF(AND(H36&gt;='Intersection Mileposts'!$F$15,H36&lt;='Intersection Mileposts'!$G$15),"Y",IF(AND(H36&gt;='Intersection Mileposts'!$F$16,H36&lt;='Intersection Mileposts'!$G$16),"Y",IF(AND(H36&gt;='Intersection Mileposts'!$F$17,H36&lt;='Intersection Mileposts'!$G$17),"Y",IF(AND(H36&gt;='Intersection Mileposts'!$F$18,H36&lt;='Intersection Mileposts'!$G$18),"Y",IF(AND(H36&gt;='Intersection Mileposts'!$F$19,H36&lt;='Intersection Mileposts'!$G$19),"Y",IF(AND(H36&gt;='Intersection Mileposts'!$F$20,H36&lt;='Intersection Mileposts'!$G$20),"Y",IF(AND(H36&gt;='Intersection Mileposts'!$F$21,H36&lt;='Intersection Mileposts'!$G$21),"Y",IF(AND(H36&gt;='Intersection Mileposts'!$F$22,H36&lt;='Intersection Mileposts'!$G$22),"Y",IF(AND(H36&gt;='Intersection Mileposts'!$F$23,H36&lt;='Intersection Mileposts'!$G$23),"Y",IF(AND(H36&gt;='Intersection Mileposts'!$F$24,H36&lt;='Intersection Mileposts'!$G$24),"Y",IF(AND(H36&gt;='Intersection Mileposts'!$F$25,H36&lt;='Intersection Mileposts'!$G$25),"Y",IF(AND(H36&gt;='Intersection Mileposts'!$F$26,H36&lt;='Intersection Mileposts'!$G$26),"Y",IF(AND(H36&gt;='Intersection Mileposts'!$F$27,H36&lt;='Intersection Mileposts'!$G$27),"Y",IF(AND(H36&gt;='Intersection Mileposts'!$F$28,H36&lt;='Intersection Mileposts'!$G$28),"Y",IF(AND(H36&gt;='Intersection Mileposts'!$F$29,H36&lt;='Intersection Mileposts'!$G$29),"Y", IF(AND(H36&gt;='Intersection Mileposts'!$F$30,H36&lt;='Intersection Mileposts'!$G$30),"Y",IF(AND(H36&gt;='Intersection Mileposts'!$F$31,H36&lt;='Intersection Mileposts'!$G$31),"Y",IF(AND(H36&gt;='Intersection Mileposts'!$F$32,H36&lt;='Intersection Mileposts'!$G$32),"Y",IF(AND(H36&gt;='Intersection Mileposts'!$F$33,H36&lt;='Intersection Mileposts'!$G$33),"Y",IF(AND(H36&gt;='Intersection Mileposts'!$F$34,H36&lt;='Intersection Mileposts'!$G$34),"Y",IF(AND(H36&gt;='Intersection Mileposts'!$F$35,H36&lt;='Intersection Mileposts'!$G$35),"Y",IF(AND(H36&gt;='Intersection Mileposts'!$F$36,H36&lt;='Intersection Mileposts'!$G$36),"Y",IF(AND(H36&gt;='Intersection Mileposts'!$F$37,H36&lt;='Intersection Mileposts'!$G$37),"Y",IF(AND(H36&gt;='Intersection Mileposts'!$F$38,H36&lt;='Intersection Mileposts'!$G$38),"Y",IF(AND(H36&gt;='Intersection Mileposts'!$F$39,H36&lt;='Intersection Mileposts'!$G$39),"Y","N"))))))))))))))))))))))))))))))))))))</f>
        <v>Y</v>
      </c>
    </row>
    <row r="37" spans="1:46" ht="15" customHeight="1" x14ac:dyDescent="0.3">
      <c r="A37" s="282" t="s">
        <v>345</v>
      </c>
      <c r="B37" s="261">
        <v>42353</v>
      </c>
      <c r="C37" s="262">
        <v>1</v>
      </c>
      <c r="D37" s="262">
        <v>1</v>
      </c>
      <c r="E37" s="262"/>
      <c r="F37" s="262">
        <v>5</v>
      </c>
      <c r="G37" s="284" t="s">
        <v>3</v>
      </c>
      <c r="H37" s="286">
        <v>2.0779999999999998</v>
      </c>
      <c r="I37" s="279"/>
      <c r="J37" s="260"/>
      <c r="K37" s="260"/>
      <c r="L37" s="280"/>
      <c r="M37" s="275" t="s">
        <v>57</v>
      </c>
      <c r="N37" s="263"/>
      <c r="P37" s="264">
        <f>IF(R37 = "", "", COUNT($R$4:R37))</f>
        <v>34</v>
      </c>
      <c r="Q37" s="264">
        <f t="shared" si="11"/>
        <v>2015</v>
      </c>
      <c r="R37" s="265">
        <f t="shared" si="12"/>
        <v>8.4</v>
      </c>
      <c r="S37" s="266">
        <f t="shared" si="9"/>
        <v>8.4</v>
      </c>
      <c r="T37" s="267" t="str">
        <f t="shared" si="13"/>
        <v>C</v>
      </c>
      <c r="U37" s="268" t="str">
        <f t="shared" si="10"/>
        <v/>
      </c>
      <c r="V37" s="269" t="str">
        <f t="shared" si="14"/>
        <v/>
      </c>
      <c r="W37" s="5"/>
      <c r="X37" s="444">
        <v>4</v>
      </c>
      <c r="Y37" s="441" t="s">
        <v>169</v>
      </c>
      <c r="Z37" s="442"/>
      <c r="AA37" s="442"/>
      <c r="AB37" s="442"/>
      <c r="AC37" s="442"/>
      <c r="AD37" s="442"/>
      <c r="AE37" s="443"/>
      <c r="AR37">
        <f t="shared" si="8"/>
        <v>34</v>
      </c>
      <c r="AS37" t="str">
        <f t="shared" si="5"/>
        <v>Y</v>
      </c>
      <c r="AT37" s="134" t="str">
        <f>IF(AR37="","",IF(AND(H37&gt;='Intersection Mileposts'!$F$5,H37&lt;='Intersection Mileposts'!$G$5),"Y",IF(AND(H37&gt;='Intersection Mileposts'!$F$6,H37&lt;='Intersection Mileposts'!$G$6),"Y",IF(AND(H37&gt;='Intersection Mileposts'!$F$7,H37&lt;='Intersection Mileposts'!$G$7),"Y",IF(AND(H37&gt;='Intersection Mileposts'!$F$8,H37&lt;='Intersection Mileposts'!$G$8),"Y",IF(AND(H37&gt;='Intersection Mileposts'!$F$9,H37&lt;='Intersection Mileposts'!$G$9),"Y",IF(AND(H37&gt;='Intersection Mileposts'!$F$10,H37&lt;='Intersection Mileposts'!$G$10),"Y",IF(AND(H37&gt;='Intersection Mileposts'!$F$11,H37&lt;='Intersection Mileposts'!$G$11),"Y",IF(AND(H37&gt;='Intersection Mileposts'!$F$12,H37&lt;='Intersection Mileposts'!$G$12),"Y",IF(AND(H37&gt;='Intersection Mileposts'!$F$13,H37&lt;='Intersection Mileposts'!$G$13),"Y",IF(AND(H37&gt;='Intersection Mileposts'!$F$14,H37&lt;='Intersection Mileposts'!$G$14),"Y",IF(AND(H37&gt;='Intersection Mileposts'!$F$15,H37&lt;='Intersection Mileposts'!$G$15),"Y",IF(AND(H37&gt;='Intersection Mileposts'!$F$16,H37&lt;='Intersection Mileposts'!$G$16),"Y",IF(AND(H37&gt;='Intersection Mileposts'!$F$17,H37&lt;='Intersection Mileposts'!$G$17),"Y",IF(AND(H37&gt;='Intersection Mileposts'!$F$18,H37&lt;='Intersection Mileposts'!$G$18),"Y",IF(AND(H37&gt;='Intersection Mileposts'!$F$19,H37&lt;='Intersection Mileposts'!$G$19),"Y",IF(AND(H37&gt;='Intersection Mileposts'!$F$20,H37&lt;='Intersection Mileposts'!$G$20),"Y",IF(AND(H37&gt;='Intersection Mileposts'!$F$21,H37&lt;='Intersection Mileposts'!$G$21),"Y",IF(AND(H37&gt;='Intersection Mileposts'!$F$22,H37&lt;='Intersection Mileposts'!$G$22),"Y",IF(AND(H37&gt;='Intersection Mileposts'!$F$23,H37&lt;='Intersection Mileposts'!$G$23),"Y",IF(AND(H37&gt;='Intersection Mileposts'!$F$24,H37&lt;='Intersection Mileposts'!$G$24),"Y",IF(AND(H37&gt;='Intersection Mileposts'!$F$25,H37&lt;='Intersection Mileposts'!$G$25),"Y",IF(AND(H37&gt;='Intersection Mileposts'!$F$26,H37&lt;='Intersection Mileposts'!$G$26),"Y",IF(AND(H37&gt;='Intersection Mileposts'!$F$27,H37&lt;='Intersection Mileposts'!$G$27),"Y",IF(AND(H37&gt;='Intersection Mileposts'!$F$28,H37&lt;='Intersection Mileposts'!$G$28),"Y",IF(AND(H37&gt;='Intersection Mileposts'!$F$29,H37&lt;='Intersection Mileposts'!$G$29),"Y", IF(AND(H37&gt;='Intersection Mileposts'!$F$30,H37&lt;='Intersection Mileposts'!$G$30),"Y",IF(AND(H37&gt;='Intersection Mileposts'!$F$31,H37&lt;='Intersection Mileposts'!$G$31),"Y",IF(AND(H37&gt;='Intersection Mileposts'!$F$32,H37&lt;='Intersection Mileposts'!$G$32),"Y",IF(AND(H37&gt;='Intersection Mileposts'!$F$33,H37&lt;='Intersection Mileposts'!$G$33),"Y",IF(AND(H37&gt;='Intersection Mileposts'!$F$34,H37&lt;='Intersection Mileposts'!$G$34),"Y",IF(AND(H37&gt;='Intersection Mileposts'!$F$35,H37&lt;='Intersection Mileposts'!$G$35),"Y",IF(AND(H37&gt;='Intersection Mileposts'!$F$36,H37&lt;='Intersection Mileposts'!$G$36),"Y",IF(AND(H37&gt;='Intersection Mileposts'!$F$37,H37&lt;='Intersection Mileposts'!$G$37),"Y",IF(AND(H37&gt;='Intersection Mileposts'!$F$38,H37&lt;='Intersection Mileposts'!$G$38),"Y",IF(AND(H37&gt;='Intersection Mileposts'!$F$39,H37&lt;='Intersection Mileposts'!$G$39),"Y","N"))))))))))))))))))))))))))))))))))))</f>
        <v>Y</v>
      </c>
    </row>
    <row r="38" spans="1:46" ht="15" customHeight="1" x14ac:dyDescent="0.3">
      <c r="A38" s="282" t="s">
        <v>345</v>
      </c>
      <c r="B38" s="261">
        <v>41288</v>
      </c>
      <c r="C38" s="262">
        <v>17</v>
      </c>
      <c r="D38" s="262">
        <v>2</v>
      </c>
      <c r="E38" s="262">
        <v>0</v>
      </c>
      <c r="F38" s="262">
        <v>3</v>
      </c>
      <c r="G38" s="284" t="s">
        <v>7</v>
      </c>
      <c r="H38" s="286">
        <v>2.1920000000000002</v>
      </c>
      <c r="I38" s="279"/>
      <c r="J38" s="260"/>
      <c r="K38" s="260"/>
      <c r="L38" s="280"/>
      <c r="M38" s="275"/>
      <c r="N38" s="263"/>
      <c r="P38" s="264">
        <f>IF(R38 = "", "", COUNT($R$4:R38))</f>
        <v>35</v>
      </c>
      <c r="Q38" s="264">
        <f t="shared" si="11"/>
        <v>2013</v>
      </c>
      <c r="R38" s="265">
        <f t="shared" si="12"/>
        <v>1</v>
      </c>
      <c r="S38" s="266" t="str">
        <f t="shared" si="9"/>
        <v/>
      </c>
      <c r="T38" s="267" t="str">
        <f t="shared" si="13"/>
        <v/>
      </c>
      <c r="U38" s="268" t="str">
        <f t="shared" si="10"/>
        <v/>
      </c>
      <c r="V38" s="269" t="str">
        <f t="shared" si="14"/>
        <v/>
      </c>
      <c r="W38" s="5"/>
      <c r="X38" s="475"/>
      <c r="Y38" s="322" t="s">
        <v>33</v>
      </c>
      <c r="Z38" s="10" t="s">
        <v>170</v>
      </c>
      <c r="AA38" s="10"/>
      <c r="AB38" s="10"/>
      <c r="AC38" s="10"/>
      <c r="AD38" s="10"/>
      <c r="AE38" s="15"/>
      <c r="AR38">
        <f t="shared" si="8"/>
        <v>35</v>
      </c>
      <c r="AS38" t="str">
        <f t="shared" si="5"/>
        <v/>
      </c>
      <c r="AT38" s="134" t="str">
        <f>IF(AR38="","",IF(AND(H38&gt;='Intersection Mileposts'!$F$5,H38&lt;='Intersection Mileposts'!$G$5),"Y",IF(AND(H38&gt;='Intersection Mileposts'!$F$6,H38&lt;='Intersection Mileposts'!$G$6),"Y",IF(AND(H38&gt;='Intersection Mileposts'!$F$7,H38&lt;='Intersection Mileposts'!$G$7),"Y",IF(AND(H38&gt;='Intersection Mileposts'!$F$8,H38&lt;='Intersection Mileposts'!$G$8),"Y",IF(AND(H38&gt;='Intersection Mileposts'!$F$9,H38&lt;='Intersection Mileposts'!$G$9),"Y",IF(AND(H38&gt;='Intersection Mileposts'!$F$10,H38&lt;='Intersection Mileposts'!$G$10),"Y",IF(AND(H38&gt;='Intersection Mileposts'!$F$11,H38&lt;='Intersection Mileposts'!$G$11),"Y",IF(AND(H38&gt;='Intersection Mileposts'!$F$12,H38&lt;='Intersection Mileposts'!$G$12),"Y",IF(AND(H38&gt;='Intersection Mileposts'!$F$13,H38&lt;='Intersection Mileposts'!$G$13),"Y",IF(AND(H38&gt;='Intersection Mileposts'!$F$14,H38&lt;='Intersection Mileposts'!$G$14),"Y",IF(AND(H38&gt;='Intersection Mileposts'!$F$15,H38&lt;='Intersection Mileposts'!$G$15),"Y",IF(AND(H38&gt;='Intersection Mileposts'!$F$16,H38&lt;='Intersection Mileposts'!$G$16),"Y",IF(AND(H38&gt;='Intersection Mileposts'!$F$17,H38&lt;='Intersection Mileposts'!$G$17),"Y",IF(AND(H38&gt;='Intersection Mileposts'!$F$18,H38&lt;='Intersection Mileposts'!$G$18),"Y",IF(AND(H38&gt;='Intersection Mileposts'!$F$19,H38&lt;='Intersection Mileposts'!$G$19),"Y",IF(AND(H38&gt;='Intersection Mileposts'!$F$20,H38&lt;='Intersection Mileposts'!$G$20),"Y",IF(AND(H38&gt;='Intersection Mileposts'!$F$21,H38&lt;='Intersection Mileposts'!$G$21),"Y",IF(AND(H38&gt;='Intersection Mileposts'!$F$22,H38&lt;='Intersection Mileposts'!$G$22),"Y",IF(AND(H38&gt;='Intersection Mileposts'!$F$23,H38&lt;='Intersection Mileposts'!$G$23),"Y",IF(AND(H38&gt;='Intersection Mileposts'!$F$24,H38&lt;='Intersection Mileposts'!$G$24),"Y",IF(AND(H38&gt;='Intersection Mileposts'!$F$25,H38&lt;='Intersection Mileposts'!$G$25),"Y",IF(AND(H38&gt;='Intersection Mileposts'!$F$26,H38&lt;='Intersection Mileposts'!$G$26),"Y",IF(AND(H38&gt;='Intersection Mileposts'!$F$27,H38&lt;='Intersection Mileposts'!$G$27),"Y",IF(AND(H38&gt;='Intersection Mileposts'!$F$28,H38&lt;='Intersection Mileposts'!$G$28),"Y",IF(AND(H38&gt;='Intersection Mileposts'!$F$29,H38&lt;='Intersection Mileposts'!$G$29),"Y", IF(AND(H38&gt;='Intersection Mileposts'!$F$30,H38&lt;='Intersection Mileposts'!$G$30),"Y",IF(AND(H38&gt;='Intersection Mileposts'!$F$31,H38&lt;='Intersection Mileposts'!$G$31),"Y",IF(AND(H38&gt;='Intersection Mileposts'!$F$32,H38&lt;='Intersection Mileposts'!$G$32),"Y",IF(AND(H38&gt;='Intersection Mileposts'!$F$33,H38&lt;='Intersection Mileposts'!$G$33),"Y",IF(AND(H38&gt;='Intersection Mileposts'!$F$34,H38&lt;='Intersection Mileposts'!$G$34),"Y",IF(AND(H38&gt;='Intersection Mileposts'!$F$35,H38&lt;='Intersection Mileposts'!$G$35),"Y",IF(AND(H38&gt;='Intersection Mileposts'!$F$36,H38&lt;='Intersection Mileposts'!$G$36),"Y",IF(AND(H38&gt;='Intersection Mileposts'!$F$37,H38&lt;='Intersection Mileposts'!$G$37),"Y",IF(AND(H38&gt;='Intersection Mileposts'!$F$38,H38&lt;='Intersection Mileposts'!$G$38),"Y",IF(AND(H38&gt;='Intersection Mileposts'!$F$39,H38&lt;='Intersection Mileposts'!$G$39),"Y","N"))))))))))))))))))))))))))))))))))))</f>
        <v>N</v>
      </c>
    </row>
    <row r="39" spans="1:46" ht="15" customHeight="1" x14ac:dyDescent="0.3">
      <c r="A39" s="282" t="s">
        <v>345</v>
      </c>
      <c r="B39" s="261">
        <v>41636</v>
      </c>
      <c r="C39" s="262">
        <v>18</v>
      </c>
      <c r="D39" s="262">
        <v>1</v>
      </c>
      <c r="E39" s="262"/>
      <c r="F39" s="262">
        <v>5</v>
      </c>
      <c r="G39" s="284" t="s">
        <v>7</v>
      </c>
      <c r="H39" s="286">
        <v>2.1920000000000002</v>
      </c>
      <c r="I39" s="279"/>
      <c r="J39" s="260"/>
      <c r="K39" s="260"/>
      <c r="L39" s="280"/>
      <c r="M39" s="275"/>
      <c r="N39" s="263"/>
      <c r="P39" s="264">
        <f>IF(R39 = "", "", COUNT($R$4:R39))</f>
        <v>36</v>
      </c>
      <c r="Q39" s="264">
        <f t="shared" si="11"/>
        <v>2013</v>
      </c>
      <c r="R39" s="265">
        <f t="shared" si="12"/>
        <v>1</v>
      </c>
      <c r="S39" s="266" t="str">
        <f t="shared" si="9"/>
        <v/>
      </c>
      <c r="T39" s="267" t="str">
        <f t="shared" si="13"/>
        <v/>
      </c>
      <c r="U39" s="268" t="str">
        <f t="shared" si="10"/>
        <v/>
      </c>
      <c r="V39" s="269" t="str">
        <f t="shared" si="14"/>
        <v/>
      </c>
      <c r="W39" s="5"/>
      <c r="X39" s="475"/>
      <c r="Y39" s="322" t="s">
        <v>33</v>
      </c>
      <c r="Z39" s="10" t="s">
        <v>171</v>
      </c>
      <c r="AA39" s="10"/>
      <c r="AB39" s="10"/>
      <c r="AC39" s="10"/>
      <c r="AD39" s="10"/>
      <c r="AE39" s="15"/>
      <c r="AR39">
        <f t="shared" si="8"/>
        <v>36</v>
      </c>
      <c r="AS39" t="str">
        <f t="shared" si="5"/>
        <v/>
      </c>
      <c r="AT39" s="134" t="str">
        <f>IF(AR39="","",IF(AND(H39&gt;='Intersection Mileposts'!$F$5,H39&lt;='Intersection Mileposts'!$G$5),"Y",IF(AND(H39&gt;='Intersection Mileposts'!$F$6,H39&lt;='Intersection Mileposts'!$G$6),"Y",IF(AND(H39&gt;='Intersection Mileposts'!$F$7,H39&lt;='Intersection Mileposts'!$G$7),"Y",IF(AND(H39&gt;='Intersection Mileposts'!$F$8,H39&lt;='Intersection Mileposts'!$G$8),"Y",IF(AND(H39&gt;='Intersection Mileposts'!$F$9,H39&lt;='Intersection Mileposts'!$G$9),"Y",IF(AND(H39&gt;='Intersection Mileposts'!$F$10,H39&lt;='Intersection Mileposts'!$G$10),"Y",IF(AND(H39&gt;='Intersection Mileposts'!$F$11,H39&lt;='Intersection Mileposts'!$G$11),"Y",IF(AND(H39&gt;='Intersection Mileposts'!$F$12,H39&lt;='Intersection Mileposts'!$G$12),"Y",IF(AND(H39&gt;='Intersection Mileposts'!$F$13,H39&lt;='Intersection Mileposts'!$G$13),"Y",IF(AND(H39&gt;='Intersection Mileposts'!$F$14,H39&lt;='Intersection Mileposts'!$G$14),"Y",IF(AND(H39&gt;='Intersection Mileposts'!$F$15,H39&lt;='Intersection Mileposts'!$G$15),"Y",IF(AND(H39&gt;='Intersection Mileposts'!$F$16,H39&lt;='Intersection Mileposts'!$G$16),"Y",IF(AND(H39&gt;='Intersection Mileposts'!$F$17,H39&lt;='Intersection Mileposts'!$G$17),"Y",IF(AND(H39&gt;='Intersection Mileposts'!$F$18,H39&lt;='Intersection Mileposts'!$G$18),"Y",IF(AND(H39&gt;='Intersection Mileposts'!$F$19,H39&lt;='Intersection Mileposts'!$G$19),"Y",IF(AND(H39&gt;='Intersection Mileposts'!$F$20,H39&lt;='Intersection Mileposts'!$G$20),"Y",IF(AND(H39&gt;='Intersection Mileposts'!$F$21,H39&lt;='Intersection Mileposts'!$G$21),"Y",IF(AND(H39&gt;='Intersection Mileposts'!$F$22,H39&lt;='Intersection Mileposts'!$G$22),"Y",IF(AND(H39&gt;='Intersection Mileposts'!$F$23,H39&lt;='Intersection Mileposts'!$G$23),"Y",IF(AND(H39&gt;='Intersection Mileposts'!$F$24,H39&lt;='Intersection Mileposts'!$G$24),"Y",IF(AND(H39&gt;='Intersection Mileposts'!$F$25,H39&lt;='Intersection Mileposts'!$G$25),"Y",IF(AND(H39&gt;='Intersection Mileposts'!$F$26,H39&lt;='Intersection Mileposts'!$G$26),"Y",IF(AND(H39&gt;='Intersection Mileposts'!$F$27,H39&lt;='Intersection Mileposts'!$G$27),"Y",IF(AND(H39&gt;='Intersection Mileposts'!$F$28,H39&lt;='Intersection Mileposts'!$G$28),"Y",IF(AND(H39&gt;='Intersection Mileposts'!$F$29,H39&lt;='Intersection Mileposts'!$G$29),"Y", IF(AND(H39&gt;='Intersection Mileposts'!$F$30,H39&lt;='Intersection Mileposts'!$G$30),"Y",IF(AND(H39&gt;='Intersection Mileposts'!$F$31,H39&lt;='Intersection Mileposts'!$G$31),"Y",IF(AND(H39&gt;='Intersection Mileposts'!$F$32,H39&lt;='Intersection Mileposts'!$G$32),"Y",IF(AND(H39&gt;='Intersection Mileposts'!$F$33,H39&lt;='Intersection Mileposts'!$G$33),"Y",IF(AND(H39&gt;='Intersection Mileposts'!$F$34,H39&lt;='Intersection Mileposts'!$G$34),"Y",IF(AND(H39&gt;='Intersection Mileposts'!$F$35,H39&lt;='Intersection Mileposts'!$G$35),"Y",IF(AND(H39&gt;='Intersection Mileposts'!$F$36,H39&lt;='Intersection Mileposts'!$G$36),"Y",IF(AND(H39&gt;='Intersection Mileposts'!$F$37,H39&lt;='Intersection Mileposts'!$G$37),"Y",IF(AND(H39&gt;='Intersection Mileposts'!$F$38,H39&lt;='Intersection Mileposts'!$G$38),"Y",IF(AND(H39&gt;='Intersection Mileposts'!$F$39,H39&lt;='Intersection Mileposts'!$G$39),"Y","N"))))))))))))))))))))))))))))))))))))</f>
        <v>N</v>
      </c>
    </row>
    <row r="40" spans="1:46" ht="15" customHeight="1" x14ac:dyDescent="0.3">
      <c r="A40" s="282" t="s">
        <v>345</v>
      </c>
      <c r="B40" s="261">
        <v>41841</v>
      </c>
      <c r="C40" s="262">
        <v>30</v>
      </c>
      <c r="D40" s="262">
        <v>1</v>
      </c>
      <c r="E40" s="262">
        <v>0</v>
      </c>
      <c r="F40" s="262">
        <v>1</v>
      </c>
      <c r="G40" s="284" t="s">
        <v>7</v>
      </c>
      <c r="H40" s="286">
        <v>2.1920000000000002</v>
      </c>
      <c r="I40" s="279"/>
      <c r="J40" s="260"/>
      <c r="K40" s="260"/>
      <c r="L40" s="280"/>
      <c r="M40" s="275"/>
      <c r="N40" s="263"/>
      <c r="P40" s="264">
        <f>IF(R40 = "", "", COUNT($R$4:R40))</f>
        <v>37</v>
      </c>
      <c r="Q40" s="264">
        <f t="shared" si="11"/>
        <v>2014</v>
      </c>
      <c r="R40" s="265">
        <f t="shared" si="12"/>
        <v>1</v>
      </c>
      <c r="S40" s="266" t="str">
        <f t="shared" si="9"/>
        <v/>
      </c>
      <c r="T40" s="267" t="str">
        <f t="shared" si="13"/>
        <v/>
      </c>
      <c r="U40" s="268" t="str">
        <f t="shared" si="10"/>
        <v/>
      </c>
      <c r="V40" s="269" t="str">
        <f t="shared" si="14"/>
        <v/>
      </c>
      <c r="W40" s="5"/>
      <c r="X40" s="475"/>
      <c r="Y40" s="322" t="s">
        <v>33</v>
      </c>
      <c r="Z40" s="10" t="s">
        <v>59</v>
      </c>
      <c r="AA40" s="10"/>
      <c r="AB40" s="10"/>
      <c r="AC40" s="10"/>
      <c r="AD40" s="10"/>
      <c r="AE40" s="15"/>
      <c r="AR40">
        <f t="shared" si="8"/>
        <v>37</v>
      </c>
      <c r="AS40" t="str">
        <f t="shared" si="5"/>
        <v/>
      </c>
      <c r="AT40" s="134" t="str">
        <f>IF(AR40="","",IF(AND(H40&gt;='Intersection Mileposts'!$F$5,H40&lt;='Intersection Mileposts'!$G$5),"Y",IF(AND(H40&gt;='Intersection Mileposts'!$F$6,H40&lt;='Intersection Mileposts'!$G$6),"Y",IF(AND(H40&gt;='Intersection Mileposts'!$F$7,H40&lt;='Intersection Mileposts'!$G$7),"Y",IF(AND(H40&gt;='Intersection Mileposts'!$F$8,H40&lt;='Intersection Mileposts'!$G$8),"Y",IF(AND(H40&gt;='Intersection Mileposts'!$F$9,H40&lt;='Intersection Mileposts'!$G$9),"Y",IF(AND(H40&gt;='Intersection Mileposts'!$F$10,H40&lt;='Intersection Mileposts'!$G$10),"Y",IF(AND(H40&gt;='Intersection Mileposts'!$F$11,H40&lt;='Intersection Mileposts'!$G$11),"Y",IF(AND(H40&gt;='Intersection Mileposts'!$F$12,H40&lt;='Intersection Mileposts'!$G$12),"Y",IF(AND(H40&gt;='Intersection Mileposts'!$F$13,H40&lt;='Intersection Mileposts'!$G$13),"Y",IF(AND(H40&gt;='Intersection Mileposts'!$F$14,H40&lt;='Intersection Mileposts'!$G$14),"Y",IF(AND(H40&gt;='Intersection Mileposts'!$F$15,H40&lt;='Intersection Mileposts'!$G$15),"Y",IF(AND(H40&gt;='Intersection Mileposts'!$F$16,H40&lt;='Intersection Mileposts'!$G$16),"Y",IF(AND(H40&gt;='Intersection Mileposts'!$F$17,H40&lt;='Intersection Mileposts'!$G$17),"Y",IF(AND(H40&gt;='Intersection Mileposts'!$F$18,H40&lt;='Intersection Mileposts'!$G$18),"Y",IF(AND(H40&gt;='Intersection Mileposts'!$F$19,H40&lt;='Intersection Mileposts'!$G$19),"Y",IF(AND(H40&gt;='Intersection Mileposts'!$F$20,H40&lt;='Intersection Mileposts'!$G$20),"Y",IF(AND(H40&gt;='Intersection Mileposts'!$F$21,H40&lt;='Intersection Mileposts'!$G$21),"Y",IF(AND(H40&gt;='Intersection Mileposts'!$F$22,H40&lt;='Intersection Mileposts'!$G$22),"Y",IF(AND(H40&gt;='Intersection Mileposts'!$F$23,H40&lt;='Intersection Mileposts'!$G$23),"Y",IF(AND(H40&gt;='Intersection Mileposts'!$F$24,H40&lt;='Intersection Mileposts'!$G$24),"Y",IF(AND(H40&gt;='Intersection Mileposts'!$F$25,H40&lt;='Intersection Mileposts'!$G$25),"Y",IF(AND(H40&gt;='Intersection Mileposts'!$F$26,H40&lt;='Intersection Mileposts'!$G$26),"Y",IF(AND(H40&gt;='Intersection Mileposts'!$F$27,H40&lt;='Intersection Mileposts'!$G$27),"Y",IF(AND(H40&gt;='Intersection Mileposts'!$F$28,H40&lt;='Intersection Mileposts'!$G$28),"Y",IF(AND(H40&gt;='Intersection Mileposts'!$F$29,H40&lt;='Intersection Mileposts'!$G$29),"Y", IF(AND(H40&gt;='Intersection Mileposts'!$F$30,H40&lt;='Intersection Mileposts'!$G$30),"Y",IF(AND(H40&gt;='Intersection Mileposts'!$F$31,H40&lt;='Intersection Mileposts'!$G$31),"Y",IF(AND(H40&gt;='Intersection Mileposts'!$F$32,H40&lt;='Intersection Mileposts'!$G$32),"Y",IF(AND(H40&gt;='Intersection Mileposts'!$F$33,H40&lt;='Intersection Mileposts'!$G$33),"Y",IF(AND(H40&gt;='Intersection Mileposts'!$F$34,H40&lt;='Intersection Mileposts'!$G$34),"Y",IF(AND(H40&gt;='Intersection Mileposts'!$F$35,H40&lt;='Intersection Mileposts'!$G$35),"Y",IF(AND(H40&gt;='Intersection Mileposts'!$F$36,H40&lt;='Intersection Mileposts'!$G$36),"Y",IF(AND(H40&gt;='Intersection Mileposts'!$F$37,H40&lt;='Intersection Mileposts'!$G$37),"Y",IF(AND(H40&gt;='Intersection Mileposts'!$F$38,H40&lt;='Intersection Mileposts'!$G$38),"Y",IF(AND(H40&gt;='Intersection Mileposts'!$F$39,H40&lt;='Intersection Mileposts'!$G$39),"Y","N"))))))))))))))))))))))))))))))))))))</f>
        <v>N</v>
      </c>
    </row>
    <row r="41" spans="1:46" ht="15" customHeight="1" x14ac:dyDescent="0.3">
      <c r="A41" s="282" t="s">
        <v>345</v>
      </c>
      <c r="B41" s="261">
        <v>42624</v>
      </c>
      <c r="C41" s="262">
        <v>21</v>
      </c>
      <c r="D41" s="262">
        <v>1</v>
      </c>
      <c r="E41" s="262">
        <v>7</v>
      </c>
      <c r="F41" s="262">
        <v>4</v>
      </c>
      <c r="G41" s="284" t="s">
        <v>3</v>
      </c>
      <c r="H41" s="286">
        <v>2.1920000000000002</v>
      </c>
      <c r="I41" s="279"/>
      <c r="J41" s="260"/>
      <c r="K41" s="260"/>
      <c r="L41" s="280"/>
      <c r="M41" s="275"/>
      <c r="N41" s="263"/>
      <c r="P41" s="264">
        <f>IF(R41 = "", "", COUNT($R$4:R41))</f>
        <v>38</v>
      </c>
      <c r="Q41" s="264">
        <f t="shared" si="11"/>
        <v>2016</v>
      </c>
      <c r="R41" s="265">
        <f t="shared" si="12"/>
        <v>8.4</v>
      </c>
      <c r="S41" s="266" t="str">
        <f t="shared" si="9"/>
        <v/>
      </c>
      <c r="T41" s="267" t="str">
        <f t="shared" si="13"/>
        <v/>
      </c>
      <c r="U41" s="268" t="str">
        <f t="shared" si="10"/>
        <v/>
      </c>
      <c r="V41" s="269" t="str">
        <f t="shared" si="14"/>
        <v/>
      </c>
      <c r="W41" s="5"/>
      <c r="X41" s="475"/>
      <c r="Y41" s="322" t="s">
        <v>33</v>
      </c>
      <c r="Z41" s="471" t="s">
        <v>285</v>
      </c>
      <c r="AA41" s="471"/>
      <c r="AB41" s="471"/>
      <c r="AC41" s="471"/>
      <c r="AD41" s="471"/>
      <c r="AE41" s="472"/>
      <c r="AR41">
        <f t="shared" si="8"/>
        <v>38</v>
      </c>
      <c r="AS41" t="str">
        <f t="shared" si="5"/>
        <v/>
      </c>
      <c r="AT41" s="134" t="str">
        <f>IF(AR41="","",IF(AND(H41&gt;='Intersection Mileposts'!$F$5,H41&lt;='Intersection Mileposts'!$G$5),"Y",IF(AND(H41&gt;='Intersection Mileposts'!$F$6,H41&lt;='Intersection Mileposts'!$G$6),"Y",IF(AND(H41&gt;='Intersection Mileposts'!$F$7,H41&lt;='Intersection Mileposts'!$G$7),"Y",IF(AND(H41&gt;='Intersection Mileposts'!$F$8,H41&lt;='Intersection Mileposts'!$G$8),"Y",IF(AND(H41&gt;='Intersection Mileposts'!$F$9,H41&lt;='Intersection Mileposts'!$G$9),"Y",IF(AND(H41&gt;='Intersection Mileposts'!$F$10,H41&lt;='Intersection Mileposts'!$G$10),"Y",IF(AND(H41&gt;='Intersection Mileposts'!$F$11,H41&lt;='Intersection Mileposts'!$G$11),"Y",IF(AND(H41&gt;='Intersection Mileposts'!$F$12,H41&lt;='Intersection Mileposts'!$G$12),"Y",IF(AND(H41&gt;='Intersection Mileposts'!$F$13,H41&lt;='Intersection Mileposts'!$G$13),"Y",IF(AND(H41&gt;='Intersection Mileposts'!$F$14,H41&lt;='Intersection Mileposts'!$G$14),"Y",IF(AND(H41&gt;='Intersection Mileposts'!$F$15,H41&lt;='Intersection Mileposts'!$G$15),"Y",IF(AND(H41&gt;='Intersection Mileposts'!$F$16,H41&lt;='Intersection Mileposts'!$G$16),"Y",IF(AND(H41&gt;='Intersection Mileposts'!$F$17,H41&lt;='Intersection Mileposts'!$G$17),"Y",IF(AND(H41&gt;='Intersection Mileposts'!$F$18,H41&lt;='Intersection Mileposts'!$G$18),"Y",IF(AND(H41&gt;='Intersection Mileposts'!$F$19,H41&lt;='Intersection Mileposts'!$G$19),"Y",IF(AND(H41&gt;='Intersection Mileposts'!$F$20,H41&lt;='Intersection Mileposts'!$G$20),"Y",IF(AND(H41&gt;='Intersection Mileposts'!$F$21,H41&lt;='Intersection Mileposts'!$G$21),"Y",IF(AND(H41&gt;='Intersection Mileposts'!$F$22,H41&lt;='Intersection Mileposts'!$G$22),"Y",IF(AND(H41&gt;='Intersection Mileposts'!$F$23,H41&lt;='Intersection Mileposts'!$G$23),"Y",IF(AND(H41&gt;='Intersection Mileposts'!$F$24,H41&lt;='Intersection Mileposts'!$G$24),"Y",IF(AND(H41&gt;='Intersection Mileposts'!$F$25,H41&lt;='Intersection Mileposts'!$G$25),"Y",IF(AND(H41&gt;='Intersection Mileposts'!$F$26,H41&lt;='Intersection Mileposts'!$G$26),"Y",IF(AND(H41&gt;='Intersection Mileposts'!$F$27,H41&lt;='Intersection Mileposts'!$G$27),"Y",IF(AND(H41&gt;='Intersection Mileposts'!$F$28,H41&lt;='Intersection Mileposts'!$G$28),"Y",IF(AND(H41&gt;='Intersection Mileposts'!$F$29,H41&lt;='Intersection Mileposts'!$G$29),"Y", IF(AND(H41&gt;='Intersection Mileposts'!$F$30,H41&lt;='Intersection Mileposts'!$G$30),"Y",IF(AND(H41&gt;='Intersection Mileposts'!$F$31,H41&lt;='Intersection Mileposts'!$G$31),"Y",IF(AND(H41&gt;='Intersection Mileposts'!$F$32,H41&lt;='Intersection Mileposts'!$G$32),"Y",IF(AND(H41&gt;='Intersection Mileposts'!$F$33,H41&lt;='Intersection Mileposts'!$G$33),"Y",IF(AND(H41&gt;='Intersection Mileposts'!$F$34,H41&lt;='Intersection Mileposts'!$G$34),"Y",IF(AND(H41&gt;='Intersection Mileposts'!$F$35,H41&lt;='Intersection Mileposts'!$G$35),"Y",IF(AND(H41&gt;='Intersection Mileposts'!$F$36,H41&lt;='Intersection Mileposts'!$G$36),"Y",IF(AND(H41&gt;='Intersection Mileposts'!$F$37,H41&lt;='Intersection Mileposts'!$G$37),"Y",IF(AND(H41&gt;='Intersection Mileposts'!$F$38,H41&lt;='Intersection Mileposts'!$G$38),"Y",IF(AND(H41&gt;='Intersection Mileposts'!$F$39,H41&lt;='Intersection Mileposts'!$G$39),"Y","N"))))))))))))))))))))))))))))))))))))</f>
        <v>N</v>
      </c>
    </row>
    <row r="42" spans="1:46" ht="15" customHeight="1" x14ac:dyDescent="0.3">
      <c r="A42" s="282" t="s">
        <v>345</v>
      </c>
      <c r="B42" s="261">
        <v>42696</v>
      </c>
      <c r="C42" s="262">
        <v>17</v>
      </c>
      <c r="D42" s="262">
        <v>1</v>
      </c>
      <c r="E42" s="262">
        <v>0</v>
      </c>
      <c r="F42" s="262">
        <v>4</v>
      </c>
      <c r="G42" s="284" t="s">
        <v>7</v>
      </c>
      <c r="H42" s="286">
        <v>2.1920000000000002</v>
      </c>
      <c r="I42" s="279"/>
      <c r="J42" s="260"/>
      <c r="K42" s="260"/>
      <c r="L42" s="280"/>
      <c r="M42" s="275"/>
      <c r="N42" s="263"/>
      <c r="P42" s="264">
        <f>IF(R42 = "", "", COUNT($R$4:R42))</f>
        <v>39</v>
      </c>
      <c r="Q42" s="264">
        <f t="shared" si="11"/>
        <v>2016</v>
      </c>
      <c r="R42" s="265">
        <f t="shared" si="12"/>
        <v>1</v>
      </c>
      <c r="S42" s="266" t="str">
        <f t="shared" si="9"/>
        <v/>
      </c>
      <c r="T42" s="267" t="str">
        <f t="shared" si="13"/>
        <v/>
      </c>
      <c r="U42" s="268" t="str">
        <f t="shared" si="10"/>
        <v/>
      </c>
      <c r="V42" s="269" t="str">
        <f t="shared" si="14"/>
        <v/>
      </c>
      <c r="W42" s="5"/>
      <c r="X42" s="475"/>
      <c r="Y42" s="323"/>
      <c r="Z42" s="471"/>
      <c r="AA42" s="471"/>
      <c r="AB42" s="471"/>
      <c r="AC42" s="471"/>
      <c r="AD42" s="471"/>
      <c r="AE42" s="472"/>
      <c r="AR42">
        <f t="shared" si="8"/>
        <v>39</v>
      </c>
      <c r="AS42" t="str">
        <f t="shared" si="5"/>
        <v/>
      </c>
      <c r="AT42" s="134" t="str">
        <f>IF(AR42="","",IF(AND(H42&gt;='Intersection Mileposts'!$F$5,H42&lt;='Intersection Mileposts'!$G$5),"Y",IF(AND(H42&gt;='Intersection Mileposts'!$F$6,H42&lt;='Intersection Mileposts'!$G$6),"Y",IF(AND(H42&gt;='Intersection Mileposts'!$F$7,H42&lt;='Intersection Mileposts'!$G$7),"Y",IF(AND(H42&gt;='Intersection Mileposts'!$F$8,H42&lt;='Intersection Mileposts'!$G$8),"Y",IF(AND(H42&gt;='Intersection Mileposts'!$F$9,H42&lt;='Intersection Mileposts'!$G$9),"Y",IF(AND(H42&gt;='Intersection Mileposts'!$F$10,H42&lt;='Intersection Mileposts'!$G$10),"Y",IF(AND(H42&gt;='Intersection Mileposts'!$F$11,H42&lt;='Intersection Mileposts'!$G$11),"Y",IF(AND(H42&gt;='Intersection Mileposts'!$F$12,H42&lt;='Intersection Mileposts'!$G$12),"Y",IF(AND(H42&gt;='Intersection Mileposts'!$F$13,H42&lt;='Intersection Mileposts'!$G$13),"Y",IF(AND(H42&gt;='Intersection Mileposts'!$F$14,H42&lt;='Intersection Mileposts'!$G$14),"Y",IF(AND(H42&gt;='Intersection Mileposts'!$F$15,H42&lt;='Intersection Mileposts'!$G$15),"Y",IF(AND(H42&gt;='Intersection Mileposts'!$F$16,H42&lt;='Intersection Mileposts'!$G$16),"Y",IF(AND(H42&gt;='Intersection Mileposts'!$F$17,H42&lt;='Intersection Mileposts'!$G$17),"Y",IF(AND(H42&gt;='Intersection Mileposts'!$F$18,H42&lt;='Intersection Mileposts'!$G$18),"Y",IF(AND(H42&gt;='Intersection Mileposts'!$F$19,H42&lt;='Intersection Mileposts'!$G$19),"Y",IF(AND(H42&gt;='Intersection Mileposts'!$F$20,H42&lt;='Intersection Mileposts'!$G$20),"Y",IF(AND(H42&gt;='Intersection Mileposts'!$F$21,H42&lt;='Intersection Mileposts'!$G$21),"Y",IF(AND(H42&gt;='Intersection Mileposts'!$F$22,H42&lt;='Intersection Mileposts'!$G$22),"Y",IF(AND(H42&gt;='Intersection Mileposts'!$F$23,H42&lt;='Intersection Mileposts'!$G$23),"Y",IF(AND(H42&gt;='Intersection Mileposts'!$F$24,H42&lt;='Intersection Mileposts'!$G$24),"Y",IF(AND(H42&gt;='Intersection Mileposts'!$F$25,H42&lt;='Intersection Mileposts'!$G$25),"Y",IF(AND(H42&gt;='Intersection Mileposts'!$F$26,H42&lt;='Intersection Mileposts'!$G$26),"Y",IF(AND(H42&gt;='Intersection Mileposts'!$F$27,H42&lt;='Intersection Mileposts'!$G$27),"Y",IF(AND(H42&gt;='Intersection Mileposts'!$F$28,H42&lt;='Intersection Mileposts'!$G$28),"Y",IF(AND(H42&gt;='Intersection Mileposts'!$F$29,H42&lt;='Intersection Mileposts'!$G$29),"Y", IF(AND(H42&gt;='Intersection Mileposts'!$F$30,H42&lt;='Intersection Mileposts'!$G$30),"Y",IF(AND(H42&gt;='Intersection Mileposts'!$F$31,H42&lt;='Intersection Mileposts'!$G$31),"Y",IF(AND(H42&gt;='Intersection Mileposts'!$F$32,H42&lt;='Intersection Mileposts'!$G$32),"Y",IF(AND(H42&gt;='Intersection Mileposts'!$F$33,H42&lt;='Intersection Mileposts'!$G$33),"Y",IF(AND(H42&gt;='Intersection Mileposts'!$F$34,H42&lt;='Intersection Mileposts'!$G$34),"Y",IF(AND(H42&gt;='Intersection Mileposts'!$F$35,H42&lt;='Intersection Mileposts'!$G$35),"Y",IF(AND(H42&gt;='Intersection Mileposts'!$F$36,H42&lt;='Intersection Mileposts'!$G$36),"Y",IF(AND(H42&gt;='Intersection Mileposts'!$F$37,H42&lt;='Intersection Mileposts'!$G$37),"Y",IF(AND(H42&gt;='Intersection Mileposts'!$F$38,H42&lt;='Intersection Mileposts'!$G$38),"Y",IF(AND(H42&gt;='Intersection Mileposts'!$F$39,H42&lt;='Intersection Mileposts'!$G$39),"Y","N"))))))))))))))))))))))))))))))))))))</f>
        <v>N</v>
      </c>
    </row>
    <row r="43" spans="1:46" ht="15" customHeight="1" x14ac:dyDescent="0.3">
      <c r="A43" s="282" t="s">
        <v>345</v>
      </c>
      <c r="B43" s="261">
        <v>42825</v>
      </c>
      <c r="C43" s="262">
        <v>19</v>
      </c>
      <c r="D43" s="262">
        <v>2</v>
      </c>
      <c r="E43" s="262">
        <v>0</v>
      </c>
      <c r="F43" s="262">
        <v>5</v>
      </c>
      <c r="G43" s="284" t="s">
        <v>3</v>
      </c>
      <c r="H43" s="286">
        <v>2.383</v>
      </c>
      <c r="I43" s="279"/>
      <c r="J43" s="260"/>
      <c r="K43" s="260"/>
      <c r="L43" s="280"/>
      <c r="M43" s="275" t="s">
        <v>57</v>
      </c>
      <c r="N43" s="263"/>
      <c r="P43" s="264">
        <f>IF(R43 = "", "", COUNT($R$4:R43))</f>
        <v>40</v>
      </c>
      <c r="Q43" s="264">
        <f t="shared" si="11"/>
        <v>2017</v>
      </c>
      <c r="R43" s="265">
        <f t="shared" si="12"/>
        <v>8.4</v>
      </c>
      <c r="S43" s="266">
        <f t="shared" ref="S43:S44" si="15">IF(M43="Y",R43,"")</f>
        <v>8.4</v>
      </c>
      <c r="T43" s="267" t="str">
        <f t="shared" si="13"/>
        <v>C</v>
      </c>
      <c r="U43" s="268" t="str">
        <f t="shared" ref="U43:U44" si="16">IF(N43="Y",R43,"")</f>
        <v/>
      </c>
      <c r="V43" s="269" t="str">
        <f t="shared" si="14"/>
        <v/>
      </c>
      <c r="W43" s="5"/>
      <c r="X43" s="476"/>
      <c r="Y43" s="324"/>
      <c r="Z43" s="473"/>
      <c r="AA43" s="473"/>
      <c r="AB43" s="473"/>
      <c r="AC43" s="473"/>
      <c r="AD43" s="473"/>
      <c r="AE43" s="474"/>
      <c r="AR43">
        <f t="shared" si="8"/>
        <v>40</v>
      </c>
      <c r="AS43" t="str">
        <f t="shared" si="5"/>
        <v>Y</v>
      </c>
      <c r="AT43" s="134" t="str">
        <f>IF(AR43="","",IF(AND(H43&gt;='Intersection Mileposts'!$F$5,H43&lt;='Intersection Mileposts'!$G$5),"Y",IF(AND(H43&gt;='Intersection Mileposts'!$F$6,H43&lt;='Intersection Mileposts'!$G$6),"Y",IF(AND(H43&gt;='Intersection Mileposts'!$F$7,H43&lt;='Intersection Mileposts'!$G$7),"Y",IF(AND(H43&gt;='Intersection Mileposts'!$F$8,H43&lt;='Intersection Mileposts'!$G$8),"Y",IF(AND(H43&gt;='Intersection Mileposts'!$F$9,H43&lt;='Intersection Mileposts'!$G$9),"Y",IF(AND(H43&gt;='Intersection Mileposts'!$F$10,H43&lt;='Intersection Mileposts'!$G$10),"Y",IF(AND(H43&gt;='Intersection Mileposts'!$F$11,H43&lt;='Intersection Mileposts'!$G$11),"Y",IF(AND(H43&gt;='Intersection Mileposts'!$F$12,H43&lt;='Intersection Mileposts'!$G$12),"Y",IF(AND(H43&gt;='Intersection Mileposts'!$F$13,H43&lt;='Intersection Mileposts'!$G$13),"Y",IF(AND(H43&gt;='Intersection Mileposts'!$F$14,H43&lt;='Intersection Mileposts'!$G$14),"Y",IF(AND(H43&gt;='Intersection Mileposts'!$F$15,H43&lt;='Intersection Mileposts'!$G$15),"Y",IF(AND(H43&gt;='Intersection Mileposts'!$F$16,H43&lt;='Intersection Mileposts'!$G$16),"Y",IF(AND(H43&gt;='Intersection Mileposts'!$F$17,H43&lt;='Intersection Mileposts'!$G$17),"Y",IF(AND(H43&gt;='Intersection Mileposts'!$F$18,H43&lt;='Intersection Mileposts'!$G$18),"Y",IF(AND(H43&gt;='Intersection Mileposts'!$F$19,H43&lt;='Intersection Mileposts'!$G$19),"Y",IF(AND(H43&gt;='Intersection Mileposts'!$F$20,H43&lt;='Intersection Mileposts'!$G$20),"Y",IF(AND(H43&gt;='Intersection Mileposts'!$F$21,H43&lt;='Intersection Mileposts'!$G$21),"Y",IF(AND(H43&gt;='Intersection Mileposts'!$F$22,H43&lt;='Intersection Mileposts'!$G$22),"Y",IF(AND(H43&gt;='Intersection Mileposts'!$F$23,H43&lt;='Intersection Mileposts'!$G$23),"Y",IF(AND(H43&gt;='Intersection Mileposts'!$F$24,H43&lt;='Intersection Mileposts'!$G$24),"Y",IF(AND(H43&gt;='Intersection Mileposts'!$F$25,H43&lt;='Intersection Mileposts'!$G$25),"Y",IF(AND(H43&gt;='Intersection Mileposts'!$F$26,H43&lt;='Intersection Mileposts'!$G$26),"Y",IF(AND(H43&gt;='Intersection Mileposts'!$F$27,H43&lt;='Intersection Mileposts'!$G$27),"Y",IF(AND(H43&gt;='Intersection Mileposts'!$F$28,H43&lt;='Intersection Mileposts'!$G$28),"Y",IF(AND(H43&gt;='Intersection Mileposts'!$F$29,H43&lt;='Intersection Mileposts'!$G$29),"Y", IF(AND(H43&gt;='Intersection Mileposts'!$F$30,H43&lt;='Intersection Mileposts'!$G$30),"Y",IF(AND(H43&gt;='Intersection Mileposts'!$F$31,H43&lt;='Intersection Mileposts'!$G$31),"Y",IF(AND(H43&gt;='Intersection Mileposts'!$F$32,H43&lt;='Intersection Mileposts'!$G$32),"Y",IF(AND(H43&gt;='Intersection Mileposts'!$F$33,H43&lt;='Intersection Mileposts'!$G$33),"Y",IF(AND(H43&gt;='Intersection Mileposts'!$F$34,H43&lt;='Intersection Mileposts'!$G$34),"Y",IF(AND(H43&gt;='Intersection Mileposts'!$F$35,H43&lt;='Intersection Mileposts'!$G$35),"Y",IF(AND(H43&gt;='Intersection Mileposts'!$F$36,H43&lt;='Intersection Mileposts'!$G$36),"Y",IF(AND(H43&gt;='Intersection Mileposts'!$F$37,H43&lt;='Intersection Mileposts'!$G$37),"Y",IF(AND(H43&gt;='Intersection Mileposts'!$F$38,H43&lt;='Intersection Mileposts'!$G$38),"Y",IF(AND(H43&gt;='Intersection Mileposts'!$F$39,H43&lt;='Intersection Mileposts'!$G$39),"Y","N"))))))))))))))))))))))))))))))))))))</f>
        <v>N</v>
      </c>
    </row>
    <row r="44" spans="1:46" ht="15" customHeight="1" x14ac:dyDescent="0.3">
      <c r="A44" s="282" t="s">
        <v>345</v>
      </c>
      <c r="B44" s="261">
        <v>43024</v>
      </c>
      <c r="C44" s="262">
        <v>21</v>
      </c>
      <c r="D44" s="262">
        <v>2</v>
      </c>
      <c r="E44" s="262">
        <v>0</v>
      </c>
      <c r="F44" s="262">
        <v>1</v>
      </c>
      <c r="G44" s="284" t="s">
        <v>7</v>
      </c>
      <c r="H44" s="286">
        <v>2.508</v>
      </c>
      <c r="I44" s="279"/>
      <c r="J44" s="260"/>
      <c r="K44" s="260"/>
      <c r="L44" s="280"/>
      <c r="M44" s="275"/>
      <c r="N44" s="263"/>
      <c r="P44" s="264">
        <f>IF(R44 = "", "", COUNT($R$4:R44))</f>
        <v>41</v>
      </c>
      <c r="Q44" s="264">
        <f t="shared" si="11"/>
        <v>2017</v>
      </c>
      <c r="R44" s="265">
        <f t="shared" si="12"/>
        <v>1</v>
      </c>
      <c r="S44" s="266" t="str">
        <f t="shared" si="15"/>
        <v/>
      </c>
      <c r="T44" s="267" t="str">
        <f t="shared" si="13"/>
        <v/>
      </c>
      <c r="U44" s="268" t="str">
        <f t="shared" si="16"/>
        <v/>
      </c>
      <c r="V44" s="269" t="str">
        <f t="shared" si="14"/>
        <v/>
      </c>
      <c r="W44" s="5"/>
      <c r="X44" s="444">
        <v>5</v>
      </c>
      <c r="Y44" s="446" t="s">
        <v>286</v>
      </c>
      <c r="Z44" s="446"/>
      <c r="AA44" s="446"/>
      <c r="AB44" s="446"/>
      <c r="AC44" s="446"/>
      <c r="AD44" s="446"/>
      <c r="AE44" s="447"/>
      <c r="AR44">
        <f t="shared" si="8"/>
        <v>41</v>
      </c>
      <c r="AS44" t="str">
        <f t="shared" si="5"/>
        <v/>
      </c>
      <c r="AT44" s="134" t="str">
        <f>IF(AR44="","",IF(AND(H44&gt;='Intersection Mileposts'!$F$5,H44&lt;='Intersection Mileposts'!$G$5),"Y",IF(AND(H44&gt;='Intersection Mileposts'!$F$6,H44&lt;='Intersection Mileposts'!$G$6),"Y",IF(AND(H44&gt;='Intersection Mileposts'!$F$7,H44&lt;='Intersection Mileposts'!$G$7),"Y",IF(AND(H44&gt;='Intersection Mileposts'!$F$8,H44&lt;='Intersection Mileposts'!$G$8),"Y",IF(AND(H44&gt;='Intersection Mileposts'!$F$9,H44&lt;='Intersection Mileposts'!$G$9),"Y",IF(AND(H44&gt;='Intersection Mileposts'!$F$10,H44&lt;='Intersection Mileposts'!$G$10),"Y",IF(AND(H44&gt;='Intersection Mileposts'!$F$11,H44&lt;='Intersection Mileposts'!$G$11),"Y",IF(AND(H44&gt;='Intersection Mileposts'!$F$12,H44&lt;='Intersection Mileposts'!$G$12),"Y",IF(AND(H44&gt;='Intersection Mileposts'!$F$13,H44&lt;='Intersection Mileposts'!$G$13),"Y",IF(AND(H44&gt;='Intersection Mileposts'!$F$14,H44&lt;='Intersection Mileposts'!$G$14),"Y",IF(AND(H44&gt;='Intersection Mileposts'!$F$15,H44&lt;='Intersection Mileposts'!$G$15),"Y",IF(AND(H44&gt;='Intersection Mileposts'!$F$16,H44&lt;='Intersection Mileposts'!$G$16),"Y",IF(AND(H44&gt;='Intersection Mileposts'!$F$17,H44&lt;='Intersection Mileposts'!$G$17),"Y",IF(AND(H44&gt;='Intersection Mileposts'!$F$18,H44&lt;='Intersection Mileposts'!$G$18),"Y",IF(AND(H44&gt;='Intersection Mileposts'!$F$19,H44&lt;='Intersection Mileposts'!$G$19),"Y",IF(AND(H44&gt;='Intersection Mileposts'!$F$20,H44&lt;='Intersection Mileposts'!$G$20),"Y",IF(AND(H44&gt;='Intersection Mileposts'!$F$21,H44&lt;='Intersection Mileposts'!$G$21),"Y",IF(AND(H44&gt;='Intersection Mileposts'!$F$22,H44&lt;='Intersection Mileposts'!$G$22),"Y",IF(AND(H44&gt;='Intersection Mileposts'!$F$23,H44&lt;='Intersection Mileposts'!$G$23),"Y",IF(AND(H44&gt;='Intersection Mileposts'!$F$24,H44&lt;='Intersection Mileposts'!$G$24),"Y",IF(AND(H44&gt;='Intersection Mileposts'!$F$25,H44&lt;='Intersection Mileposts'!$G$25),"Y",IF(AND(H44&gt;='Intersection Mileposts'!$F$26,H44&lt;='Intersection Mileposts'!$G$26),"Y",IF(AND(H44&gt;='Intersection Mileposts'!$F$27,H44&lt;='Intersection Mileposts'!$G$27),"Y",IF(AND(H44&gt;='Intersection Mileposts'!$F$28,H44&lt;='Intersection Mileposts'!$G$28),"Y",IF(AND(H44&gt;='Intersection Mileposts'!$F$29,H44&lt;='Intersection Mileposts'!$G$29),"Y", IF(AND(H44&gt;='Intersection Mileposts'!$F$30,H44&lt;='Intersection Mileposts'!$G$30),"Y",IF(AND(H44&gt;='Intersection Mileposts'!$F$31,H44&lt;='Intersection Mileposts'!$G$31),"Y",IF(AND(H44&gt;='Intersection Mileposts'!$F$32,H44&lt;='Intersection Mileposts'!$G$32),"Y",IF(AND(H44&gt;='Intersection Mileposts'!$F$33,H44&lt;='Intersection Mileposts'!$G$33),"Y",IF(AND(H44&gt;='Intersection Mileposts'!$F$34,H44&lt;='Intersection Mileposts'!$G$34),"Y",IF(AND(H44&gt;='Intersection Mileposts'!$F$35,H44&lt;='Intersection Mileposts'!$G$35),"Y",IF(AND(H44&gt;='Intersection Mileposts'!$F$36,H44&lt;='Intersection Mileposts'!$G$36),"Y",IF(AND(H44&gt;='Intersection Mileposts'!$F$37,H44&lt;='Intersection Mileposts'!$G$37),"Y",IF(AND(H44&gt;='Intersection Mileposts'!$F$38,H44&lt;='Intersection Mileposts'!$G$38),"Y",IF(AND(H44&gt;='Intersection Mileposts'!$F$39,H44&lt;='Intersection Mileposts'!$G$39),"Y","N"))))))))))))))))))))))))))))))))))))</f>
        <v>N</v>
      </c>
    </row>
    <row r="45" spans="1:46" ht="15" customHeight="1" thickBot="1" x14ac:dyDescent="0.35">
      <c r="A45" s="282" t="s">
        <v>345</v>
      </c>
      <c r="B45" s="261">
        <v>42556</v>
      </c>
      <c r="C45" s="262">
        <v>30</v>
      </c>
      <c r="D45" s="262">
        <v>1</v>
      </c>
      <c r="E45" s="262">
        <v>0</v>
      </c>
      <c r="F45" s="262">
        <v>4</v>
      </c>
      <c r="G45" s="284" t="s">
        <v>7</v>
      </c>
      <c r="H45" s="286">
        <v>2.54</v>
      </c>
      <c r="I45" s="279"/>
      <c r="J45" s="260"/>
      <c r="K45" s="260"/>
      <c r="L45" s="280"/>
      <c r="M45" s="275" t="s">
        <v>57</v>
      </c>
      <c r="N45" s="263"/>
      <c r="P45" s="264">
        <f>IF(R45 = "", "", COUNT($R$4:R45))</f>
        <v>42</v>
      </c>
      <c r="Q45" s="264">
        <f t="shared" si="11"/>
        <v>2016</v>
      </c>
      <c r="R45" s="265">
        <f t="shared" si="12"/>
        <v>1</v>
      </c>
      <c r="S45" s="266">
        <f t="shared" ref="S45:S85" si="17">IF(M45="Y",R45,"")</f>
        <v>1</v>
      </c>
      <c r="T45" s="267" t="str">
        <f t="shared" si="13"/>
        <v>O</v>
      </c>
      <c r="U45" s="268" t="str">
        <f t="shared" ref="U45:U85" si="18">IF(N45="Y",R45,"")</f>
        <v/>
      </c>
      <c r="V45" s="269" t="str">
        <f t="shared" si="14"/>
        <v/>
      </c>
      <c r="W45" s="5"/>
      <c r="X45" s="445"/>
      <c r="Y45" s="448"/>
      <c r="Z45" s="448"/>
      <c r="AA45" s="448"/>
      <c r="AB45" s="448"/>
      <c r="AC45" s="448"/>
      <c r="AD45" s="448"/>
      <c r="AE45" s="449"/>
      <c r="AR45">
        <f t="shared" si="8"/>
        <v>42</v>
      </c>
      <c r="AS45" t="str">
        <f t="shared" si="5"/>
        <v>Y</v>
      </c>
      <c r="AT45" s="134" t="str">
        <f>IF(AR45="","",IF(AND(H45&gt;='Intersection Mileposts'!$F$5,H45&lt;='Intersection Mileposts'!$G$5),"Y",IF(AND(H45&gt;='Intersection Mileposts'!$F$6,H45&lt;='Intersection Mileposts'!$G$6),"Y",IF(AND(H45&gt;='Intersection Mileposts'!$F$7,H45&lt;='Intersection Mileposts'!$G$7),"Y",IF(AND(H45&gt;='Intersection Mileposts'!$F$8,H45&lt;='Intersection Mileposts'!$G$8),"Y",IF(AND(H45&gt;='Intersection Mileposts'!$F$9,H45&lt;='Intersection Mileposts'!$G$9),"Y",IF(AND(H45&gt;='Intersection Mileposts'!$F$10,H45&lt;='Intersection Mileposts'!$G$10),"Y",IF(AND(H45&gt;='Intersection Mileposts'!$F$11,H45&lt;='Intersection Mileposts'!$G$11),"Y",IF(AND(H45&gt;='Intersection Mileposts'!$F$12,H45&lt;='Intersection Mileposts'!$G$12),"Y",IF(AND(H45&gt;='Intersection Mileposts'!$F$13,H45&lt;='Intersection Mileposts'!$G$13),"Y",IF(AND(H45&gt;='Intersection Mileposts'!$F$14,H45&lt;='Intersection Mileposts'!$G$14),"Y",IF(AND(H45&gt;='Intersection Mileposts'!$F$15,H45&lt;='Intersection Mileposts'!$G$15),"Y",IF(AND(H45&gt;='Intersection Mileposts'!$F$16,H45&lt;='Intersection Mileposts'!$G$16),"Y",IF(AND(H45&gt;='Intersection Mileposts'!$F$17,H45&lt;='Intersection Mileposts'!$G$17),"Y",IF(AND(H45&gt;='Intersection Mileposts'!$F$18,H45&lt;='Intersection Mileposts'!$G$18),"Y",IF(AND(H45&gt;='Intersection Mileposts'!$F$19,H45&lt;='Intersection Mileposts'!$G$19),"Y",IF(AND(H45&gt;='Intersection Mileposts'!$F$20,H45&lt;='Intersection Mileposts'!$G$20),"Y",IF(AND(H45&gt;='Intersection Mileposts'!$F$21,H45&lt;='Intersection Mileposts'!$G$21),"Y",IF(AND(H45&gt;='Intersection Mileposts'!$F$22,H45&lt;='Intersection Mileposts'!$G$22),"Y",IF(AND(H45&gt;='Intersection Mileposts'!$F$23,H45&lt;='Intersection Mileposts'!$G$23),"Y",IF(AND(H45&gt;='Intersection Mileposts'!$F$24,H45&lt;='Intersection Mileposts'!$G$24),"Y",IF(AND(H45&gt;='Intersection Mileposts'!$F$25,H45&lt;='Intersection Mileposts'!$G$25),"Y",IF(AND(H45&gt;='Intersection Mileposts'!$F$26,H45&lt;='Intersection Mileposts'!$G$26),"Y",IF(AND(H45&gt;='Intersection Mileposts'!$F$27,H45&lt;='Intersection Mileposts'!$G$27),"Y",IF(AND(H45&gt;='Intersection Mileposts'!$F$28,H45&lt;='Intersection Mileposts'!$G$28),"Y",IF(AND(H45&gt;='Intersection Mileposts'!$F$29,H45&lt;='Intersection Mileposts'!$G$29),"Y", IF(AND(H45&gt;='Intersection Mileposts'!$F$30,H45&lt;='Intersection Mileposts'!$G$30),"Y",IF(AND(H45&gt;='Intersection Mileposts'!$F$31,H45&lt;='Intersection Mileposts'!$G$31),"Y",IF(AND(H45&gt;='Intersection Mileposts'!$F$32,H45&lt;='Intersection Mileposts'!$G$32),"Y",IF(AND(H45&gt;='Intersection Mileposts'!$F$33,H45&lt;='Intersection Mileposts'!$G$33),"Y",IF(AND(H45&gt;='Intersection Mileposts'!$F$34,H45&lt;='Intersection Mileposts'!$G$34),"Y",IF(AND(H45&gt;='Intersection Mileposts'!$F$35,H45&lt;='Intersection Mileposts'!$G$35),"Y",IF(AND(H45&gt;='Intersection Mileposts'!$F$36,H45&lt;='Intersection Mileposts'!$G$36),"Y",IF(AND(H45&gt;='Intersection Mileposts'!$F$37,H45&lt;='Intersection Mileposts'!$G$37),"Y",IF(AND(H45&gt;='Intersection Mileposts'!$F$38,H45&lt;='Intersection Mileposts'!$G$38),"Y",IF(AND(H45&gt;='Intersection Mileposts'!$F$39,H45&lt;='Intersection Mileposts'!$G$39),"Y","N"))))))))))))))))))))))))))))))))))))</f>
        <v>N</v>
      </c>
    </row>
    <row r="46" spans="1:46" ht="15" customHeight="1" x14ac:dyDescent="0.3">
      <c r="A46" s="282" t="s">
        <v>345</v>
      </c>
      <c r="B46" s="261">
        <v>43032</v>
      </c>
      <c r="C46" s="262">
        <v>17</v>
      </c>
      <c r="D46" s="262">
        <v>1</v>
      </c>
      <c r="E46" s="262">
        <v>0</v>
      </c>
      <c r="F46" s="262">
        <v>5</v>
      </c>
      <c r="G46" s="284" t="s">
        <v>7</v>
      </c>
      <c r="H46" s="286">
        <v>2.6459999999999999</v>
      </c>
      <c r="I46" s="279"/>
      <c r="J46" s="260"/>
      <c r="K46" s="260"/>
      <c r="L46" s="280"/>
      <c r="M46" s="275"/>
      <c r="N46" s="263"/>
      <c r="P46" s="264">
        <f>IF(R46 = "", "", COUNT($R$4:R46))</f>
        <v>43</v>
      </c>
      <c r="Q46" s="264">
        <f t="shared" si="11"/>
        <v>2017</v>
      </c>
      <c r="R46" s="265">
        <f t="shared" si="12"/>
        <v>1</v>
      </c>
      <c r="S46" s="266" t="str">
        <f t="shared" si="17"/>
        <v/>
      </c>
      <c r="T46" s="267" t="str">
        <f t="shared" si="13"/>
        <v/>
      </c>
      <c r="U46" s="268" t="str">
        <f t="shared" si="18"/>
        <v/>
      </c>
      <c r="V46" s="269" t="str">
        <f t="shared" si="14"/>
        <v/>
      </c>
      <c r="W46" s="5"/>
      <c r="AR46">
        <f t="shared" si="8"/>
        <v>43</v>
      </c>
      <c r="AS46" t="str">
        <f t="shared" si="5"/>
        <v/>
      </c>
      <c r="AT46" s="134" t="str">
        <f>IF(AR46="","",IF(AND(H46&gt;='Intersection Mileposts'!$F$5,H46&lt;='Intersection Mileposts'!$G$5),"Y",IF(AND(H46&gt;='Intersection Mileposts'!$F$6,H46&lt;='Intersection Mileposts'!$G$6),"Y",IF(AND(H46&gt;='Intersection Mileposts'!$F$7,H46&lt;='Intersection Mileposts'!$G$7),"Y",IF(AND(H46&gt;='Intersection Mileposts'!$F$8,H46&lt;='Intersection Mileposts'!$G$8),"Y",IF(AND(H46&gt;='Intersection Mileposts'!$F$9,H46&lt;='Intersection Mileposts'!$G$9),"Y",IF(AND(H46&gt;='Intersection Mileposts'!$F$10,H46&lt;='Intersection Mileposts'!$G$10),"Y",IF(AND(H46&gt;='Intersection Mileposts'!$F$11,H46&lt;='Intersection Mileposts'!$G$11),"Y",IF(AND(H46&gt;='Intersection Mileposts'!$F$12,H46&lt;='Intersection Mileposts'!$G$12),"Y",IF(AND(H46&gt;='Intersection Mileposts'!$F$13,H46&lt;='Intersection Mileposts'!$G$13),"Y",IF(AND(H46&gt;='Intersection Mileposts'!$F$14,H46&lt;='Intersection Mileposts'!$G$14),"Y",IF(AND(H46&gt;='Intersection Mileposts'!$F$15,H46&lt;='Intersection Mileposts'!$G$15),"Y",IF(AND(H46&gt;='Intersection Mileposts'!$F$16,H46&lt;='Intersection Mileposts'!$G$16),"Y",IF(AND(H46&gt;='Intersection Mileposts'!$F$17,H46&lt;='Intersection Mileposts'!$G$17),"Y",IF(AND(H46&gt;='Intersection Mileposts'!$F$18,H46&lt;='Intersection Mileposts'!$G$18),"Y",IF(AND(H46&gt;='Intersection Mileposts'!$F$19,H46&lt;='Intersection Mileposts'!$G$19),"Y",IF(AND(H46&gt;='Intersection Mileposts'!$F$20,H46&lt;='Intersection Mileposts'!$G$20),"Y",IF(AND(H46&gt;='Intersection Mileposts'!$F$21,H46&lt;='Intersection Mileposts'!$G$21),"Y",IF(AND(H46&gt;='Intersection Mileposts'!$F$22,H46&lt;='Intersection Mileposts'!$G$22),"Y",IF(AND(H46&gt;='Intersection Mileposts'!$F$23,H46&lt;='Intersection Mileposts'!$G$23),"Y",IF(AND(H46&gt;='Intersection Mileposts'!$F$24,H46&lt;='Intersection Mileposts'!$G$24),"Y",IF(AND(H46&gt;='Intersection Mileposts'!$F$25,H46&lt;='Intersection Mileposts'!$G$25),"Y",IF(AND(H46&gt;='Intersection Mileposts'!$F$26,H46&lt;='Intersection Mileposts'!$G$26),"Y",IF(AND(H46&gt;='Intersection Mileposts'!$F$27,H46&lt;='Intersection Mileposts'!$G$27),"Y",IF(AND(H46&gt;='Intersection Mileposts'!$F$28,H46&lt;='Intersection Mileposts'!$G$28),"Y",IF(AND(H46&gt;='Intersection Mileposts'!$F$29,H46&lt;='Intersection Mileposts'!$G$29),"Y", IF(AND(H46&gt;='Intersection Mileposts'!$F$30,H46&lt;='Intersection Mileposts'!$G$30),"Y",IF(AND(H46&gt;='Intersection Mileposts'!$F$31,H46&lt;='Intersection Mileposts'!$G$31),"Y",IF(AND(H46&gt;='Intersection Mileposts'!$F$32,H46&lt;='Intersection Mileposts'!$G$32),"Y",IF(AND(H46&gt;='Intersection Mileposts'!$F$33,H46&lt;='Intersection Mileposts'!$G$33),"Y",IF(AND(H46&gt;='Intersection Mileposts'!$F$34,H46&lt;='Intersection Mileposts'!$G$34),"Y",IF(AND(H46&gt;='Intersection Mileposts'!$F$35,H46&lt;='Intersection Mileposts'!$G$35),"Y",IF(AND(H46&gt;='Intersection Mileposts'!$F$36,H46&lt;='Intersection Mileposts'!$G$36),"Y",IF(AND(H46&gt;='Intersection Mileposts'!$F$37,H46&lt;='Intersection Mileposts'!$G$37),"Y",IF(AND(H46&gt;='Intersection Mileposts'!$F$38,H46&lt;='Intersection Mileposts'!$G$38),"Y",IF(AND(H46&gt;='Intersection Mileposts'!$F$39,H46&lt;='Intersection Mileposts'!$G$39),"Y","N"))))))))))))))))))))))))))))))))))))</f>
        <v>N</v>
      </c>
    </row>
    <row r="47" spans="1:46" ht="15" customHeight="1" x14ac:dyDescent="0.3">
      <c r="A47" s="282" t="s">
        <v>345</v>
      </c>
      <c r="B47" s="261">
        <v>42383</v>
      </c>
      <c r="C47" s="262">
        <v>21</v>
      </c>
      <c r="D47" s="262">
        <v>1</v>
      </c>
      <c r="E47" s="262">
        <v>0</v>
      </c>
      <c r="F47" s="262">
        <v>1</v>
      </c>
      <c r="G47" s="284" t="s">
        <v>3</v>
      </c>
      <c r="H47" s="286">
        <v>2.754</v>
      </c>
      <c r="I47" s="279"/>
      <c r="J47" s="260"/>
      <c r="K47" s="260"/>
      <c r="L47" s="280"/>
      <c r="M47" s="275"/>
      <c r="N47" s="263"/>
      <c r="P47" s="264">
        <f>IF(R47 = "", "", COUNT($R$4:R47))</f>
        <v>44</v>
      </c>
      <c r="Q47" s="264">
        <f t="shared" si="11"/>
        <v>2016</v>
      </c>
      <c r="R47" s="265">
        <f t="shared" si="12"/>
        <v>8.4</v>
      </c>
      <c r="S47" s="266" t="str">
        <f t="shared" si="17"/>
        <v/>
      </c>
      <c r="T47" s="267" t="str">
        <f t="shared" si="13"/>
        <v/>
      </c>
      <c r="U47" s="268" t="str">
        <f t="shared" si="18"/>
        <v/>
      </c>
      <c r="V47" s="269" t="str">
        <f t="shared" si="14"/>
        <v/>
      </c>
      <c r="W47" s="5"/>
      <c r="AR47">
        <f t="shared" si="8"/>
        <v>44</v>
      </c>
      <c r="AS47" t="str">
        <f t="shared" si="5"/>
        <v/>
      </c>
      <c r="AT47" s="134" t="str">
        <f>IF(AR47="","",IF(AND(H47&gt;='Intersection Mileposts'!$F$5,H47&lt;='Intersection Mileposts'!$G$5),"Y",IF(AND(H47&gt;='Intersection Mileposts'!$F$6,H47&lt;='Intersection Mileposts'!$G$6),"Y",IF(AND(H47&gt;='Intersection Mileposts'!$F$7,H47&lt;='Intersection Mileposts'!$G$7),"Y",IF(AND(H47&gt;='Intersection Mileposts'!$F$8,H47&lt;='Intersection Mileposts'!$G$8),"Y",IF(AND(H47&gt;='Intersection Mileposts'!$F$9,H47&lt;='Intersection Mileposts'!$G$9),"Y",IF(AND(H47&gt;='Intersection Mileposts'!$F$10,H47&lt;='Intersection Mileposts'!$G$10),"Y",IF(AND(H47&gt;='Intersection Mileposts'!$F$11,H47&lt;='Intersection Mileposts'!$G$11),"Y",IF(AND(H47&gt;='Intersection Mileposts'!$F$12,H47&lt;='Intersection Mileposts'!$G$12),"Y",IF(AND(H47&gt;='Intersection Mileposts'!$F$13,H47&lt;='Intersection Mileposts'!$G$13),"Y",IF(AND(H47&gt;='Intersection Mileposts'!$F$14,H47&lt;='Intersection Mileposts'!$G$14),"Y",IF(AND(H47&gt;='Intersection Mileposts'!$F$15,H47&lt;='Intersection Mileposts'!$G$15),"Y",IF(AND(H47&gt;='Intersection Mileposts'!$F$16,H47&lt;='Intersection Mileposts'!$G$16),"Y",IF(AND(H47&gt;='Intersection Mileposts'!$F$17,H47&lt;='Intersection Mileposts'!$G$17),"Y",IF(AND(H47&gt;='Intersection Mileposts'!$F$18,H47&lt;='Intersection Mileposts'!$G$18),"Y",IF(AND(H47&gt;='Intersection Mileposts'!$F$19,H47&lt;='Intersection Mileposts'!$G$19),"Y",IF(AND(H47&gt;='Intersection Mileposts'!$F$20,H47&lt;='Intersection Mileposts'!$G$20),"Y",IF(AND(H47&gt;='Intersection Mileposts'!$F$21,H47&lt;='Intersection Mileposts'!$G$21),"Y",IF(AND(H47&gt;='Intersection Mileposts'!$F$22,H47&lt;='Intersection Mileposts'!$G$22),"Y",IF(AND(H47&gt;='Intersection Mileposts'!$F$23,H47&lt;='Intersection Mileposts'!$G$23),"Y",IF(AND(H47&gt;='Intersection Mileposts'!$F$24,H47&lt;='Intersection Mileposts'!$G$24),"Y",IF(AND(H47&gt;='Intersection Mileposts'!$F$25,H47&lt;='Intersection Mileposts'!$G$25),"Y",IF(AND(H47&gt;='Intersection Mileposts'!$F$26,H47&lt;='Intersection Mileposts'!$G$26),"Y",IF(AND(H47&gt;='Intersection Mileposts'!$F$27,H47&lt;='Intersection Mileposts'!$G$27),"Y",IF(AND(H47&gt;='Intersection Mileposts'!$F$28,H47&lt;='Intersection Mileposts'!$G$28),"Y",IF(AND(H47&gt;='Intersection Mileposts'!$F$29,H47&lt;='Intersection Mileposts'!$G$29),"Y", IF(AND(H47&gt;='Intersection Mileposts'!$F$30,H47&lt;='Intersection Mileposts'!$G$30),"Y",IF(AND(H47&gt;='Intersection Mileposts'!$F$31,H47&lt;='Intersection Mileposts'!$G$31),"Y",IF(AND(H47&gt;='Intersection Mileposts'!$F$32,H47&lt;='Intersection Mileposts'!$G$32),"Y",IF(AND(H47&gt;='Intersection Mileposts'!$F$33,H47&lt;='Intersection Mileposts'!$G$33),"Y",IF(AND(H47&gt;='Intersection Mileposts'!$F$34,H47&lt;='Intersection Mileposts'!$G$34),"Y",IF(AND(H47&gt;='Intersection Mileposts'!$F$35,H47&lt;='Intersection Mileposts'!$G$35),"Y",IF(AND(H47&gt;='Intersection Mileposts'!$F$36,H47&lt;='Intersection Mileposts'!$G$36),"Y",IF(AND(H47&gt;='Intersection Mileposts'!$F$37,H47&lt;='Intersection Mileposts'!$G$37),"Y",IF(AND(H47&gt;='Intersection Mileposts'!$F$38,H47&lt;='Intersection Mileposts'!$G$38),"Y",IF(AND(H47&gt;='Intersection Mileposts'!$F$39,H47&lt;='Intersection Mileposts'!$G$39),"Y","N"))))))))))))))))))))))))))))))))))))</f>
        <v>N</v>
      </c>
    </row>
    <row r="48" spans="1:46" ht="15" customHeight="1" x14ac:dyDescent="0.3">
      <c r="A48" s="282" t="s">
        <v>345</v>
      </c>
      <c r="B48" s="261">
        <v>42861</v>
      </c>
      <c r="C48" s="262">
        <v>17</v>
      </c>
      <c r="D48" s="262">
        <v>1</v>
      </c>
      <c r="E48" s="262"/>
      <c r="F48" s="262">
        <v>5</v>
      </c>
      <c r="G48" s="284" t="s">
        <v>7</v>
      </c>
      <c r="H48" s="286">
        <v>2.754</v>
      </c>
      <c r="I48" s="279"/>
      <c r="J48" s="260"/>
      <c r="K48" s="260"/>
      <c r="L48" s="280"/>
      <c r="M48" s="275"/>
      <c r="N48" s="263"/>
      <c r="P48" s="264">
        <f>IF(R48 = "", "", COUNT($R$4:R48))</f>
        <v>45</v>
      </c>
      <c r="Q48" s="264">
        <f t="shared" si="11"/>
        <v>2017</v>
      </c>
      <c r="R48" s="265">
        <f t="shared" si="12"/>
        <v>1</v>
      </c>
      <c r="S48" s="266" t="str">
        <f t="shared" si="17"/>
        <v/>
      </c>
      <c r="T48" s="267" t="str">
        <f t="shared" si="13"/>
        <v/>
      </c>
      <c r="U48" s="268" t="str">
        <f t="shared" si="18"/>
        <v/>
      </c>
      <c r="V48" s="269" t="str">
        <f t="shared" si="14"/>
        <v/>
      </c>
      <c r="W48" s="5"/>
      <c r="AR48">
        <f t="shared" si="8"/>
        <v>45</v>
      </c>
      <c r="AS48" t="str">
        <f t="shared" si="5"/>
        <v/>
      </c>
      <c r="AT48" s="134" t="str">
        <f>IF(AR48="","",IF(AND(H48&gt;='Intersection Mileposts'!$F$5,H48&lt;='Intersection Mileposts'!$G$5),"Y",IF(AND(H48&gt;='Intersection Mileposts'!$F$6,H48&lt;='Intersection Mileposts'!$G$6),"Y",IF(AND(H48&gt;='Intersection Mileposts'!$F$7,H48&lt;='Intersection Mileposts'!$G$7),"Y",IF(AND(H48&gt;='Intersection Mileposts'!$F$8,H48&lt;='Intersection Mileposts'!$G$8),"Y",IF(AND(H48&gt;='Intersection Mileposts'!$F$9,H48&lt;='Intersection Mileposts'!$G$9),"Y",IF(AND(H48&gt;='Intersection Mileposts'!$F$10,H48&lt;='Intersection Mileposts'!$G$10),"Y",IF(AND(H48&gt;='Intersection Mileposts'!$F$11,H48&lt;='Intersection Mileposts'!$G$11),"Y",IF(AND(H48&gt;='Intersection Mileposts'!$F$12,H48&lt;='Intersection Mileposts'!$G$12),"Y",IF(AND(H48&gt;='Intersection Mileposts'!$F$13,H48&lt;='Intersection Mileposts'!$G$13),"Y",IF(AND(H48&gt;='Intersection Mileposts'!$F$14,H48&lt;='Intersection Mileposts'!$G$14),"Y",IF(AND(H48&gt;='Intersection Mileposts'!$F$15,H48&lt;='Intersection Mileposts'!$G$15),"Y",IF(AND(H48&gt;='Intersection Mileposts'!$F$16,H48&lt;='Intersection Mileposts'!$G$16),"Y",IF(AND(H48&gt;='Intersection Mileposts'!$F$17,H48&lt;='Intersection Mileposts'!$G$17),"Y",IF(AND(H48&gt;='Intersection Mileposts'!$F$18,H48&lt;='Intersection Mileposts'!$G$18),"Y",IF(AND(H48&gt;='Intersection Mileposts'!$F$19,H48&lt;='Intersection Mileposts'!$G$19),"Y",IF(AND(H48&gt;='Intersection Mileposts'!$F$20,H48&lt;='Intersection Mileposts'!$G$20),"Y",IF(AND(H48&gt;='Intersection Mileposts'!$F$21,H48&lt;='Intersection Mileposts'!$G$21),"Y",IF(AND(H48&gt;='Intersection Mileposts'!$F$22,H48&lt;='Intersection Mileposts'!$G$22),"Y",IF(AND(H48&gt;='Intersection Mileposts'!$F$23,H48&lt;='Intersection Mileposts'!$G$23),"Y",IF(AND(H48&gt;='Intersection Mileposts'!$F$24,H48&lt;='Intersection Mileposts'!$G$24),"Y",IF(AND(H48&gt;='Intersection Mileposts'!$F$25,H48&lt;='Intersection Mileposts'!$G$25),"Y",IF(AND(H48&gt;='Intersection Mileposts'!$F$26,H48&lt;='Intersection Mileposts'!$G$26),"Y",IF(AND(H48&gt;='Intersection Mileposts'!$F$27,H48&lt;='Intersection Mileposts'!$G$27),"Y",IF(AND(H48&gt;='Intersection Mileposts'!$F$28,H48&lt;='Intersection Mileposts'!$G$28),"Y",IF(AND(H48&gt;='Intersection Mileposts'!$F$29,H48&lt;='Intersection Mileposts'!$G$29),"Y", IF(AND(H48&gt;='Intersection Mileposts'!$F$30,H48&lt;='Intersection Mileposts'!$G$30),"Y",IF(AND(H48&gt;='Intersection Mileposts'!$F$31,H48&lt;='Intersection Mileposts'!$G$31),"Y",IF(AND(H48&gt;='Intersection Mileposts'!$F$32,H48&lt;='Intersection Mileposts'!$G$32),"Y",IF(AND(H48&gt;='Intersection Mileposts'!$F$33,H48&lt;='Intersection Mileposts'!$G$33),"Y",IF(AND(H48&gt;='Intersection Mileposts'!$F$34,H48&lt;='Intersection Mileposts'!$G$34),"Y",IF(AND(H48&gt;='Intersection Mileposts'!$F$35,H48&lt;='Intersection Mileposts'!$G$35),"Y",IF(AND(H48&gt;='Intersection Mileposts'!$F$36,H48&lt;='Intersection Mileposts'!$G$36),"Y",IF(AND(H48&gt;='Intersection Mileposts'!$F$37,H48&lt;='Intersection Mileposts'!$G$37),"Y",IF(AND(H48&gt;='Intersection Mileposts'!$F$38,H48&lt;='Intersection Mileposts'!$G$38),"Y",IF(AND(H48&gt;='Intersection Mileposts'!$F$39,H48&lt;='Intersection Mileposts'!$G$39),"Y","N"))))))))))))))))))))))))))))))))))))</f>
        <v>N</v>
      </c>
    </row>
    <row r="49" spans="1:46" ht="15" customHeight="1" x14ac:dyDescent="0.3">
      <c r="A49" s="282" t="s">
        <v>345</v>
      </c>
      <c r="B49" s="261">
        <v>42958</v>
      </c>
      <c r="C49" s="262">
        <v>21</v>
      </c>
      <c r="D49" s="262">
        <v>2</v>
      </c>
      <c r="E49" s="262">
        <v>0</v>
      </c>
      <c r="F49" s="262">
        <v>1</v>
      </c>
      <c r="G49" s="284" t="s">
        <v>7</v>
      </c>
      <c r="H49" s="286">
        <v>2.754</v>
      </c>
      <c r="I49" s="279"/>
      <c r="J49" s="260"/>
      <c r="K49" s="260"/>
      <c r="L49" s="280"/>
      <c r="M49" s="275"/>
      <c r="N49" s="263"/>
      <c r="P49" s="264">
        <f>IF(R49 = "", "", COUNT($R$4:R49))</f>
        <v>46</v>
      </c>
      <c r="Q49" s="264">
        <f t="shared" si="11"/>
        <v>2017</v>
      </c>
      <c r="R49" s="265">
        <f t="shared" si="12"/>
        <v>1</v>
      </c>
      <c r="S49" s="266" t="str">
        <f t="shared" si="17"/>
        <v/>
      </c>
      <c r="T49" s="267" t="str">
        <f t="shared" si="13"/>
        <v/>
      </c>
      <c r="U49" s="268" t="str">
        <f t="shared" si="18"/>
        <v/>
      </c>
      <c r="V49" s="269" t="str">
        <f t="shared" si="14"/>
        <v/>
      </c>
      <c r="W49" s="5"/>
      <c r="AR49">
        <f t="shared" si="8"/>
        <v>46</v>
      </c>
      <c r="AS49" t="str">
        <f t="shared" si="5"/>
        <v/>
      </c>
      <c r="AT49" s="134" t="str">
        <f>IF(AR49="","",IF(AND(H49&gt;='Intersection Mileposts'!$F$5,H49&lt;='Intersection Mileposts'!$G$5),"Y",IF(AND(H49&gt;='Intersection Mileposts'!$F$6,H49&lt;='Intersection Mileposts'!$G$6),"Y",IF(AND(H49&gt;='Intersection Mileposts'!$F$7,H49&lt;='Intersection Mileposts'!$G$7),"Y",IF(AND(H49&gt;='Intersection Mileposts'!$F$8,H49&lt;='Intersection Mileposts'!$G$8),"Y",IF(AND(H49&gt;='Intersection Mileposts'!$F$9,H49&lt;='Intersection Mileposts'!$G$9),"Y",IF(AND(H49&gt;='Intersection Mileposts'!$F$10,H49&lt;='Intersection Mileposts'!$G$10),"Y",IF(AND(H49&gt;='Intersection Mileposts'!$F$11,H49&lt;='Intersection Mileposts'!$G$11),"Y",IF(AND(H49&gt;='Intersection Mileposts'!$F$12,H49&lt;='Intersection Mileposts'!$G$12),"Y",IF(AND(H49&gt;='Intersection Mileposts'!$F$13,H49&lt;='Intersection Mileposts'!$G$13),"Y",IF(AND(H49&gt;='Intersection Mileposts'!$F$14,H49&lt;='Intersection Mileposts'!$G$14),"Y",IF(AND(H49&gt;='Intersection Mileposts'!$F$15,H49&lt;='Intersection Mileposts'!$G$15),"Y",IF(AND(H49&gt;='Intersection Mileposts'!$F$16,H49&lt;='Intersection Mileposts'!$G$16),"Y",IF(AND(H49&gt;='Intersection Mileposts'!$F$17,H49&lt;='Intersection Mileposts'!$G$17),"Y",IF(AND(H49&gt;='Intersection Mileposts'!$F$18,H49&lt;='Intersection Mileposts'!$G$18),"Y",IF(AND(H49&gt;='Intersection Mileposts'!$F$19,H49&lt;='Intersection Mileposts'!$G$19),"Y",IF(AND(H49&gt;='Intersection Mileposts'!$F$20,H49&lt;='Intersection Mileposts'!$G$20),"Y",IF(AND(H49&gt;='Intersection Mileposts'!$F$21,H49&lt;='Intersection Mileposts'!$G$21),"Y",IF(AND(H49&gt;='Intersection Mileposts'!$F$22,H49&lt;='Intersection Mileposts'!$G$22),"Y",IF(AND(H49&gt;='Intersection Mileposts'!$F$23,H49&lt;='Intersection Mileposts'!$G$23),"Y",IF(AND(H49&gt;='Intersection Mileposts'!$F$24,H49&lt;='Intersection Mileposts'!$G$24),"Y",IF(AND(H49&gt;='Intersection Mileposts'!$F$25,H49&lt;='Intersection Mileposts'!$G$25),"Y",IF(AND(H49&gt;='Intersection Mileposts'!$F$26,H49&lt;='Intersection Mileposts'!$G$26),"Y",IF(AND(H49&gt;='Intersection Mileposts'!$F$27,H49&lt;='Intersection Mileposts'!$G$27),"Y",IF(AND(H49&gt;='Intersection Mileposts'!$F$28,H49&lt;='Intersection Mileposts'!$G$28),"Y",IF(AND(H49&gt;='Intersection Mileposts'!$F$29,H49&lt;='Intersection Mileposts'!$G$29),"Y", IF(AND(H49&gt;='Intersection Mileposts'!$F$30,H49&lt;='Intersection Mileposts'!$G$30),"Y",IF(AND(H49&gt;='Intersection Mileposts'!$F$31,H49&lt;='Intersection Mileposts'!$G$31),"Y",IF(AND(H49&gt;='Intersection Mileposts'!$F$32,H49&lt;='Intersection Mileposts'!$G$32),"Y",IF(AND(H49&gt;='Intersection Mileposts'!$F$33,H49&lt;='Intersection Mileposts'!$G$33),"Y",IF(AND(H49&gt;='Intersection Mileposts'!$F$34,H49&lt;='Intersection Mileposts'!$G$34),"Y",IF(AND(H49&gt;='Intersection Mileposts'!$F$35,H49&lt;='Intersection Mileposts'!$G$35),"Y",IF(AND(H49&gt;='Intersection Mileposts'!$F$36,H49&lt;='Intersection Mileposts'!$G$36),"Y",IF(AND(H49&gt;='Intersection Mileposts'!$F$37,H49&lt;='Intersection Mileposts'!$G$37),"Y",IF(AND(H49&gt;='Intersection Mileposts'!$F$38,H49&lt;='Intersection Mileposts'!$G$38),"Y",IF(AND(H49&gt;='Intersection Mileposts'!$F$39,H49&lt;='Intersection Mileposts'!$G$39),"Y","N"))))))))))))))))))))))))))))))))))))</f>
        <v>N</v>
      </c>
    </row>
    <row r="50" spans="1:46" ht="15" customHeight="1" x14ac:dyDescent="0.3">
      <c r="A50" s="282" t="s">
        <v>345</v>
      </c>
      <c r="B50" s="261">
        <v>42964</v>
      </c>
      <c r="C50" s="262">
        <v>21</v>
      </c>
      <c r="D50" s="262">
        <v>1</v>
      </c>
      <c r="E50" s="262">
        <v>12</v>
      </c>
      <c r="F50" s="262">
        <v>1</v>
      </c>
      <c r="G50" s="284" t="s">
        <v>7</v>
      </c>
      <c r="H50" s="286">
        <v>2.839</v>
      </c>
      <c r="I50" s="279"/>
      <c r="J50" s="260"/>
      <c r="K50" s="260"/>
      <c r="L50" s="280"/>
      <c r="M50" s="275"/>
      <c r="N50" s="263"/>
      <c r="P50" s="264">
        <f>IF(R50 = "", "", COUNT($R$4:R50))</f>
        <v>47</v>
      </c>
      <c r="Q50" s="264">
        <f t="shared" si="11"/>
        <v>2017</v>
      </c>
      <c r="R50" s="265">
        <f t="shared" si="12"/>
        <v>1</v>
      </c>
      <c r="S50" s="266" t="str">
        <f t="shared" si="17"/>
        <v/>
      </c>
      <c r="T50" s="267" t="str">
        <f t="shared" si="13"/>
        <v/>
      </c>
      <c r="U50" s="268" t="str">
        <f t="shared" si="18"/>
        <v/>
      </c>
      <c r="V50" s="269" t="str">
        <f t="shared" si="14"/>
        <v/>
      </c>
      <c r="W50" s="5"/>
      <c r="AR50">
        <f t="shared" si="8"/>
        <v>47</v>
      </c>
      <c r="AS50" t="str">
        <f t="shared" si="5"/>
        <v/>
      </c>
      <c r="AT50" s="134" t="str">
        <f>IF(AR50="","",IF(AND(H50&gt;='Intersection Mileposts'!$F$5,H50&lt;='Intersection Mileposts'!$G$5),"Y",IF(AND(H50&gt;='Intersection Mileposts'!$F$6,H50&lt;='Intersection Mileposts'!$G$6),"Y",IF(AND(H50&gt;='Intersection Mileposts'!$F$7,H50&lt;='Intersection Mileposts'!$G$7),"Y",IF(AND(H50&gt;='Intersection Mileposts'!$F$8,H50&lt;='Intersection Mileposts'!$G$8),"Y",IF(AND(H50&gt;='Intersection Mileposts'!$F$9,H50&lt;='Intersection Mileposts'!$G$9),"Y",IF(AND(H50&gt;='Intersection Mileposts'!$F$10,H50&lt;='Intersection Mileposts'!$G$10),"Y",IF(AND(H50&gt;='Intersection Mileposts'!$F$11,H50&lt;='Intersection Mileposts'!$G$11),"Y",IF(AND(H50&gt;='Intersection Mileposts'!$F$12,H50&lt;='Intersection Mileposts'!$G$12),"Y",IF(AND(H50&gt;='Intersection Mileposts'!$F$13,H50&lt;='Intersection Mileposts'!$G$13),"Y",IF(AND(H50&gt;='Intersection Mileposts'!$F$14,H50&lt;='Intersection Mileposts'!$G$14),"Y",IF(AND(H50&gt;='Intersection Mileposts'!$F$15,H50&lt;='Intersection Mileposts'!$G$15),"Y",IF(AND(H50&gt;='Intersection Mileposts'!$F$16,H50&lt;='Intersection Mileposts'!$G$16),"Y",IF(AND(H50&gt;='Intersection Mileposts'!$F$17,H50&lt;='Intersection Mileposts'!$G$17),"Y",IF(AND(H50&gt;='Intersection Mileposts'!$F$18,H50&lt;='Intersection Mileposts'!$G$18),"Y",IF(AND(H50&gt;='Intersection Mileposts'!$F$19,H50&lt;='Intersection Mileposts'!$G$19),"Y",IF(AND(H50&gt;='Intersection Mileposts'!$F$20,H50&lt;='Intersection Mileposts'!$G$20),"Y",IF(AND(H50&gt;='Intersection Mileposts'!$F$21,H50&lt;='Intersection Mileposts'!$G$21),"Y",IF(AND(H50&gt;='Intersection Mileposts'!$F$22,H50&lt;='Intersection Mileposts'!$G$22),"Y",IF(AND(H50&gt;='Intersection Mileposts'!$F$23,H50&lt;='Intersection Mileposts'!$G$23),"Y",IF(AND(H50&gt;='Intersection Mileposts'!$F$24,H50&lt;='Intersection Mileposts'!$G$24),"Y",IF(AND(H50&gt;='Intersection Mileposts'!$F$25,H50&lt;='Intersection Mileposts'!$G$25),"Y",IF(AND(H50&gt;='Intersection Mileposts'!$F$26,H50&lt;='Intersection Mileposts'!$G$26),"Y",IF(AND(H50&gt;='Intersection Mileposts'!$F$27,H50&lt;='Intersection Mileposts'!$G$27),"Y",IF(AND(H50&gt;='Intersection Mileposts'!$F$28,H50&lt;='Intersection Mileposts'!$G$28),"Y",IF(AND(H50&gt;='Intersection Mileposts'!$F$29,H50&lt;='Intersection Mileposts'!$G$29),"Y", IF(AND(H50&gt;='Intersection Mileposts'!$F$30,H50&lt;='Intersection Mileposts'!$G$30),"Y",IF(AND(H50&gt;='Intersection Mileposts'!$F$31,H50&lt;='Intersection Mileposts'!$G$31),"Y",IF(AND(H50&gt;='Intersection Mileposts'!$F$32,H50&lt;='Intersection Mileposts'!$G$32),"Y",IF(AND(H50&gt;='Intersection Mileposts'!$F$33,H50&lt;='Intersection Mileposts'!$G$33),"Y",IF(AND(H50&gt;='Intersection Mileposts'!$F$34,H50&lt;='Intersection Mileposts'!$G$34),"Y",IF(AND(H50&gt;='Intersection Mileposts'!$F$35,H50&lt;='Intersection Mileposts'!$G$35),"Y",IF(AND(H50&gt;='Intersection Mileposts'!$F$36,H50&lt;='Intersection Mileposts'!$G$36),"Y",IF(AND(H50&gt;='Intersection Mileposts'!$F$37,H50&lt;='Intersection Mileposts'!$G$37),"Y",IF(AND(H50&gt;='Intersection Mileposts'!$F$38,H50&lt;='Intersection Mileposts'!$G$38),"Y",IF(AND(H50&gt;='Intersection Mileposts'!$F$39,H50&lt;='Intersection Mileposts'!$G$39),"Y","N"))))))))))))))))))))))))))))))))))))</f>
        <v>N</v>
      </c>
    </row>
    <row r="51" spans="1:46" ht="15" customHeight="1" x14ac:dyDescent="0.3">
      <c r="A51" s="282" t="s">
        <v>345</v>
      </c>
      <c r="B51" s="261">
        <v>41752</v>
      </c>
      <c r="C51" s="262">
        <v>21</v>
      </c>
      <c r="D51" s="262">
        <v>1</v>
      </c>
      <c r="E51" s="262">
        <v>7</v>
      </c>
      <c r="F51" s="262">
        <v>1</v>
      </c>
      <c r="G51" s="284" t="s">
        <v>7</v>
      </c>
      <c r="H51" s="286">
        <v>2.8580000000000001</v>
      </c>
      <c r="I51" s="279"/>
      <c r="J51" s="260"/>
      <c r="K51" s="260"/>
      <c r="L51" s="280"/>
      <c r="M51" s="275"/>
      <c r="N51" s="263"/>
      <c r="P51" s="264">
        <f>IF(R51 = "", "", COUNT($R$4:R51))</f>
        <v>48</v>
      </c>
      <c r="Q51" s="264">
        <f t="shared" si="11"/>
        <v>2014</v>
      </c>
      <c r="R51" s="265">
        <f t="shared" si="12"/>
        <v>1</v>
      </c>
      <c r="S51" s="266" t="str">
        <f t="shared" si="17"/>
        <v/>
      </c>
      <c r="T51" s="267" t="str">
        <f t="shared" si="13"/>
        <v/>
      </c>
      <c r="U51" s="268" t="str">
        <f t="shared" si="18"/>
        <v/>
      </c>
      <c r="V51" s="269" t="str">
        <f t="shared" si="14"/>
        <v/>
      </c>
      <c r="W51" s="5"/>
      <c r="AR51">
        <f t="shared" si="8"/>
        <v>48</v>
      </c>
      <c r="AS51" t="str">
        <f t="shared" si="5"/>
        <v/>
      </c>
      <c r="AT51" s="134" t="str">
        <f>IF(AR51="","",IF(AND(H51&gt;='Intersection Mileposts'!$F$5,H51&lt;='Intersection Mileposts'!$G$5),"Y",IF(AND(H51&gt;='Intersection Mileposts'!$F$6,H51&lt;='Intersection Mileposts'!$G$6),"Y",IF(AND(H51&gt;='Intersection Mileposts'!$F$7,H51&lt;='Intersection Mileposts'!$G$7),"Y",IF(AND(H51&gt;='Intersection Mileposts'!$F$8,H51&lt;='Intersection Mileposts'!$G$8),"Y",IF(AND(H51&gt;='Intersection Mileposts'!$F$9,H51&lt;='Intersection Mileposts'!$G$9),"Y",IF(AND(H51&gt;='Intersection Mileposts'!$F$10,H51&lt;='Intersection Mileposts'!$G$10),"Y",IF(AND(H51&gt;='Intersection Mileposts'!$F$11,H51&lt;='Intersection Mileposts'!$G$11),"Y",IF(AND(H51&gt;='Intersection Mileposts'!$F$12,H51&lt;='Intersection Mileposts'!$G$12),"Y",IF(AND(H51&gt;='Intersection Mileposts'!$F$13,H51&lt;='Intersection Mileposts'!$G$13),"Y",IF(AND(H51&gt;='Intersection Mileposts'!$F$14,H51&lt;='Intersection Mileposts'!$G$14),"Y",IF(AND(H51&gt;='Intersection Mileposts'!$F$15,H51&lt;='Intersection Mileposts'!$G$15),"Y",IF(AND(H51&gt;='Intersection Mileposts'!$F$16,H51&lt;='Intersection Mileposts'!$G$16),"Y",IF(AND(H51&gt;='Intersection Mileposts'!$F$17,H51&lt;='Intersection Mileposts'!$G$17),"Y",IF(AND(H51&gt;='Intersection Mileposts'!$F$18,H51&lt;='Intersection Mileposts'!$G$18),"Y",IF(AND(H51&gt;='Intersection Mileposts'!$F$19,H51&lt;='Intersection Mileposts'!$G$19),"Y",IF(AND(H51&gt;='Intersection Mileposts'!$F$20,H51&lt;='Intersection Mileposts'!$G$20),"Y",IF(AND(H51&gt;='Intersection Mileposts'!$F$21,H51&lt;='Intersection Mileposts'!$G$21),"Y",IF(AND(H51&gt;='Intersection Mileposts'!$F$22,H51&lt;='Intersection Mileposts'!$G$22),"Y",IF(AND(H51&gt;='Intersection Mileposts'!$F$23,H51&lt;='Intersection Mileposts'!$G$23),"Y",IF(AND(H51&gt;='Intersection Mileposts'!$F$24,H51&lt;='Intersection Mileposts'!$G$24),"Y",IF(AND(H51&gt;='Intersection Mileposts'!$F$25,H51&lt;='Intersection Mileposts'!$G$25),"Y",IF(AND(H51&gt;='Intersection Mileposts'!$F$26,H51&lt;='Intersection Mileposts'!$G$26),"Y",IF(AND(H51&gt;='Intersection Mileposts'!$F$27,H51&lt;='Intersection Mileposts'!$G$27),"Y",IF(AND(H51&gt;='Intersection Mileposts'!$F$28,H51&lt;='Intersection Mileposts'!$G$28),"Y",IF(AND(H51&gt;='Intersection Mileposts'!$F$29,H51&lt;='Intersection Mileposts'!$G$29),"Y", IF(AND(H51&gt;='Intersection Mileposts'!$F$30,H51&lt;='Intersection Mileposts'!$G$30),"Y",IF(AND(H51&gt;='Intersection Mileposts'!$F$31,H51&lt;='Intersection Mileposts'!$G$31),"Y",IF(AND(H51&gt;='Intersection Mileposts'!$F$32,H51&lt;='Intersection Mileposts'!$G$32),"Y",IF(AND(H51&gt;='Intersection Mileposts'!$F$33,H51&lt;='Intersection Mileposts'!$G$33),"Y",IF(AND(H51&gt;='Intersection Mileposts'!$F$34,H51&lt;='Intersection Mileposts'!$G$34),"Y",IF(AND(H51&gt;='Intersection Mileposts'!$F$35,H51&lt;='Intersection Mileposts'!$G$35),"Y",IF(AND(H51&gt;='Intersection Mileposts'!$F$36,H51&lt;='Intersection Mileposts'!$G$36),"Y",IF(AND(H51&gt;='Intersection Mileposts'!$F$37,H51&lt;='Intersection Mileposts'!$G$37),"Y",IF(AND(H51&gt;='Intersection Mileposts'!$F$38,H51&lt;='Intersection Mileposts'!$G$38),"Y",IF(AND(H51&gt;='Intersection Mileposts'!$F$39,H51&lt;='Intersection Mileposts'!$G$39),"Y","N"))))))))))))))))))))))))))))))))))))</f>
        <v>Y</v>
      </c>
    </row>
    <row r="52" spans="1:46" ht="15" customHeight="1" x14ac:dyDescent="0.3">
      <c r="A52" s="282" t="s">
        <v>345</v>
      </c>
      <c r="B52" s="261">
        <v>42241</v>
      </c>
      <c r="C52" s="262">
        <v>21</v>
      </c>
      <c r="D52" s="262">
        <v>1</v>
      </c>
      <c r="E52" s="262">
        <v>12</v>
      </c>
      <c r="F52" s="262">
        <v>1</v>
      </c>
      <c r="G52" s="284" t="s">
        <v>3</v>
      </c>
      <c r="H52" s="286">
        <v>2.8580000000000001</v>
      </c>
      <c r="I52" s="279"/>
      <c r="J52" s="260"/>
      <c r="K52" s="260"/>
      <c r="L52" s="280"/>
      <c r="M52" s="275"/>
      <c r="N52" s="263"/>
      <c r="P52" s="264">
        <f>IF(R52 = "", "", COUNT($R$4:R52))</f>
        <v>49</v>
      </c>
      <c r="Q52" s="264">
        <f t="shared" si="11"/>
        <v>2015</v>
      </c>
      <c r="R52" s="265">
        <f t="shared" si="12"/>
        <v>8.4</v>
      </c>
      <c r="S52" s="266" t="str">
        <f t="shared" si="17"/>
        <v/>
      </c>
      <c r="T52" s="267" t="str">
        <f t="shared" si="13"/>
        <v/>
      </c>
      <c r="U52" s="268" t="str">
        <f t="shared" si="18"/>
        <v/>
      </c>
      <c r="V52" s="269" t="str">
        <f t="shared" si="14"/>
        <v/>
      </c>
      <c r="W52" s="5"/>
      <c r="AR52">
        <f t="shared" si="8"/>
        <v>49</v>
      </c>
      <c r="AS52" t="str">
        <f t="shared" si="5"/>
        <v/>
      </c>
      <c r="AT52" s="134" t="str">
        <f>IF(AR52="","",IF(AND(H52&gt;='Intersection Mileposts'!$F$5,H52&lt;='Intersection Mileposts'!$G$5),"Y",IF(AND(H52&gt;='Intersection Mileposts'!$F$6,H52&lt;='Intersection Mileposts'!$G$6),"Y",IF(AND(H52&gt;='Intersection Mileposts'!$F$7,H52&lt;='Intersection Mileposts'!$G$7),"Y",IF(AND(H52&gt;='Intersection Mileposts'!$F$8,H52&lt;='Intersection Mileposts'!$G$8),"Y",IF(AND(H52&gt;='Intersection Mileposts'!$F$9,H52&lt;='Intersection Mileposts'!$G$9),"Y",IF(AND(H52&gt;='Intersection Mileposts'!$F$10,H52&lt;='Intersection Mileposts'!$G$10),"Y",IF(AND(H52&gt;='Intersection Mileposts'!$F$11,H52&lt;='Intersection Mileposts'!$G$11),"Y",IF(AND(H52&gt;='Intersection Mileposts'!$F$12,H52&lt;='Intersection Mileposts'!$G$12),"Y",IF(AND(H52&gt;='Intersection Mileposts'!$F$13,H52&lt;='Intersection Mileposts'!$G$13),"Y",IF(AND(H52&gt;='Intersection Mileposts'!$F$14,H52&lt;='Intersection Mileposts'!$G$14),"Y",IF(AND(H52&gt;='Intersection Mileposts'!$F$15,H52&lt;='Intersection Mileposts'!$G$15),"Y",IF(AND(H52&gt;='Intersection Mileposts'!$F$16,H52&lt;='Intersection Mileposts'!$G$16),"Y",IF(AND(H52&gt;='Intersection Mileposts'!$F$17,H52&lt;='Intersection Mileposts'!$G$17),"Y",IF(AND(H52&gt;='Intersection Mileposts'!$F$18,H52&lt;='Intersection Mileposts'!$G$18),"Y",IF(AND(H52&gt;='Intersection Mileposts'!$F$19,H52&lt;='Intersection Mileposts'!$G$19),"Y",IF(AND(H52&gt;='Intersection Mileposts'!$F$20,H52&lt;='Intersection Mileposts'!$G$20),"Y",IF(AND(H52&gt;='Intersection Mileposts'!$F$21,H52&lt;='Intersection Mileposts'!$G$21),"Y",IF(AND(H52&gt;='Intersection Mileposts'!$F$22,H52&lt;='Intersection Mileposts'!$G$22),"Y",IF(AND(H52&gt;='Intersection Mileposts'!$F$23,H52&lt;='Intersection Mileposts'!$G$23),"Y",IF(AND(H52&gt;='Intersection Mileposts'!$F$24,H52&lt;='Intersection Mileposts'!$G$24),"Y",IF(AND(H52&gt;='Intersection Mileposts'!$F$25,H52&lt;='Intersection Mileposts'!$G$25),"Y",IF(AND(H52&gt;='Intersection Mileposts'!$F$26,H52&lt;='Intersection Mileposts'!$G$26),"Y",IF(AND(H52&gt;='Intersection Mileposts'!$F$27,H52&lt;='Intersection Mileposts'!$G$27),"Y",IF(AND(H52&gt;='Intersection Mileposts'!$F$28,H52&lt;='Intersection Mileposts'!$G$28),"Y",IF(AND(H52&gt;='Intersection Mileposts'!$F$29,H52&lt;='Intersection Mileposts'!$G$29),"Y", IF(AND(H52&gt;='Intersection Mileposts'!$F$30,H52&lt;='Intersection Mileposts'!$G$30),"Y",IF(AND(H52&gt;='Intersection Mileposts'!$F$31,H52&lt;='Intersection Mileposts'!$G$31),"Y",IF(AND(H52&gt;='Intersection Mileposts'!$F$32,H52&lt;='Intersection Mileposts'!$G$32),"Y",IF(AND(H52&gt;='Intersection Mileposts'!$F$33,H52&lt;='Intersection Mileposts'!$G$33),"Y",IF(AND(H52&gt;='Intersection Mileposts'!$F$34,H52&lt;='Intersection Mileposts'!$G$34),"Y",IF(AND(H52&gt;='Intersection Mileposts'!$F$35,H52&lt;='Intersection Mileposts'!$G$35),"Y",IF(AND(H52&gt;='Intersection Mileposts'!$F$36,H52&lt;='Intersection Mileposts'!$G$36),"Y",IF(AND(H52&gt;='Intersection Mileposts'!$F$37,H52&lt;='Intersection Mileposts'!$G$37),"Y",IF(AND(H52&gt;='Intersection Mileposts'!$F$38,H52&lt;='Intersection Mileposts'!$G$38),"Y",IF(AND(H52&gt;='Intersection Mileposts'!$F$39,H52&lt;='Intersection Mileposts'!$G$39),"Y","N"))))))))))))))))))))))))))))))))))))</f>
        <v>Y</v>
      </c>
    </row>
    <row r="53" spans="1:46" ht="15" customHeight="1" x14ac:dyDescent="0.3">
      <c r="A53" s="282" t="s">
        <v>345</v>
      </c>
      <c r="B53" s="261">
        <v>42744</v>
      </c>
      <c r="C53" s="262">
        <v>21</v>
      </c>
      <c r="D53" s="262">
        <v>1</v>
      </c>
      <c r="E53" s="262">
        <v>12</v>
      </c>
      <c r="F53" s="262">
        <v>1</v>
      </c>
      <c r="G53" s="284" t="s">
        <v>3</v>
      </c>
      <c r="H53" s="286">
        <v>2.8769999999999998</v>
      </c>
      <c r="I53" s="279"/>
      <c r="J53" s="260"/>
      <c r="K53" s="260"/>
      <c r="L53" s="280"/>
      <c r="M53" s="275"/>
      <c r="N53" s="263"/>
      <c r="P53" s="264">
        <f>IF(R53 = "", "", COUNT($R$4:R53))</f>
        <v>50</v>
      </c>
      <c r="Q53" s="264">
        <f t="shared" si="11"/>
        <v>2017</v>
      </c>
      <c r="R53" s="265">
        <f t="shared" si="12"/>
        <v>8.4</v>
      </c>
      <c r="S53" s="266" t="str">
        <f t="shared" si="17"/>
        <v/>
      </c>
      <c r="T53" s="267" t="str">
        <f t="shared" si="13"/>
        <v/>
      </c>
      <c r="U53" s="268" t="str">
        <f t="shared" si="18"/>
        <v/>
      </c>
      <c r="V53" s="269" t="str">
        <f t="shared" si="14"/>
        <v/>
      </c>
      <c r="W53" s="5"/>
      <c r="AR53">
        <f t="shared" si="8"/>
        <v>50</v>
      </c>
      <c r="AS53" t="str">
        <f t="shared" si="5"/>
        <v/>
      </c>
      <c r="AT53" s="134" t="str">
        <f>IF(AR53="","",IF(AND(H53&gt;='Intersection Mileposts'!$F$5,H53&lt;='Intersection Mileposts'!$G$5),"Y",IF(AND(H53&gt;='Intersection Mileposts'!$F$6,H53&lt;='Intersection Mileposts'!$G$6),"Y",IF(AND(H53&gt;='Intersection Mileposts'!$F$7,H53&lt;='Intersection Mileposts'!$G$7),"Y",IF(AND(H53&gt;='Intersection Mileposts'!$F$8,H53&lt;='Intersection Mileposts'!$G$8),"Y",IF(AND(H53&gt;='Intersection Mileposts'!$F$9,H53&lt;='Intersection Mileposts'!$G$9),"Y",IF(AND(H53&gt;='Intersection Mileposts'!$F$10,H53&lt;='Intersection Mileposts'!$G$10),"Y",IF(AND(H53&gt;='Intersection Mileposts'!$F$11,H53&lt;='Intersection Mileposts'!$G$11),"Y",IF(AND(H53&gt;='Intersection Mileposts'!$F$12,H53&lt;='Intersection Mileposts'!$G$12),"Y",IF(AND(H53&gt;='Intersection Mileposts'!$F$13,H53&lt;='Intersection Mileposts'!$G$13),"Y",IF(AND(H53&gt;='Intersection Mileposts'!$F$14,H53&lt;='Intersection Mileposts'!$G$14),"Y",IF(AND(H53&gt;='Intersection Mileposts'!$F$15,H53&lt;='Intersection Mileposts'!$G$15),"Y",IF(AND(H53&gt;='Intersection Mileposts'!$F$16,H53&lt;='Intersection Mileposts'!$G$16),"Y",IF(AND(H53&gt;='Intersection Mileposts'!$F$17,H53&lt;='Intersection Mileposts'!$G$17),"Y",IF(AND(H53&gt;='Intersection Mileposts'!$F$18,H53&lt;='Intersection Mileposts'!$G$18),"Y",IF(AND(H53&gt;='Intersection Mileposts'!$F$19,H53&lt;='Intersection Mileposts'!$G$19),"Y",IF(AND(H53&gt;='Intersection Mileposts'!$F$20,H53&lt;='Intersection Mileposts'!$G$20),"Y",IF(AND(H53&gt;='Intersection Mileposts'!$F$21,H53&lt;='Intersection Mileposts'!$G$21),"Y",IF(AND(H53&gt;='Intersection Mileposts'!$F$22,H53&lt;='Intersection Mileposts'!$G$22),"Y",IF(AND(H53&gt;='Intersection Mileposts'!$F$23,H53&lt;='Intersection Mileposts'!$G$23),"Y",IF(AND(H53&gt;='Intersection Mileposts'!$F$24,H53&lt;='Intersection Mileposts'!$G$24),"Y",IF(AND(H53&gt;='Intersection Mileposts'!$F$25,H53&lt;='Intersection Mileposts'!$G$25),"Y",IF(AND(H53&gt;='Intersection Mileposts'!$F$26,H53&lt;='Intersection Mileposts'!$G$26),"Y",IF(AND(H53&gt;='Intersection Mileposts'!$F$27,H53&lt;='Intersection Mileposts'!$G$27),"Y",IF(AND(H53&gt;='Intersection Mileposts'!$F$28,H53&lt;='Intersection Mileposts'!$G$28),"Y",IF(AND(H53&gt;='Intersection Mileposts'!$F$29,H53&lt;='Intersection Mileposts'!$G$29),"Y", IF(AND(H53&gt;='Intersection Mileposts'!$F$30,H53&lt;='Intersection Mileposts'!$G$30),"Y",IF(AND(H53&gt;='Intersection Mileposts'!$F$31,H53&lt;='Intersection Mileposts'!$G$31),"Y",IF(AND(H53&gt;='Intersection Mileposts'!$F$32,H53&lt;='Intersection Mileposts'!$G$32),"Y",IF(AND(H53&gt;='Intersection Mileposts'!$F$33,H53&lt;='Intersection Mileposts'!$G$33),"Y",IF(AND(H53&gt;='Intersection Mileposts'!$F$34,H53&lt;='Intersection Mileposts'!$G$34),"Y",IF(AND(H53&gt;='Intersection Mileposts'!$F$35,H53&lt;='Intersection Mileposts'!$G$35),"Y",IF(AND(H53&gt;='Intersection Mileposts'!$F$36,H53&lt;='Intersection Mileposts'!$G$36),"Y",IF(AND(H53&gt;='Intersection Mileposts'!$F$37,H53&lt;='Intersection Mileposts'!$G$37),"Y",IF(AND(H53&gt;='Intersection Mileposts'!$F$38,H53&lt;='Intersection Mileposts'!$G$38),"Y",IF(AND(H53&gt;='Intersection Mileposts'!$F$39,H53&lt;='Intersection Mileposts'!$G$39),"Y","N"))))))))))))))))))))))))))))))))))))</f>
        <v>Y</v>
      </c>
    </row>
    <row r="54" spans="1:46" ht="15" customHeight="1" x14ac:dyDescent="0.3">
      <c r="A54" s="282" t="s">
        <v>345</v>
      </c>
      <c r="B54" s="261">
        <v>42748</v>
      </c>
      <c r="C54" s="262">
        <v>21</v>
      </c>
      <c r="D54" s="262">
        <v>1</v>
      </c>
      <c r="E54" s="262">
        <v>7</v>
      </c>
      <c r="F54" s="262">
        <v>1</v>
      </c>
      <c r="G54" s="284" t="s">
        <v>7</v>
      </c>
      <c r="H54" s="286">
        <v>2.8769999999999998</v>
      </c>
      <c r="I54" s="279"/>
      <c r="J54" s="260"/>
      <c r="K54" s="260"/>
      <c r="L54" s="280"/>
      <c r="M54" s="275"/>
      <c r="N54" s="263"/>
      <c r="P54" s="264">
        <f>IF(R54 = "", "", COUNT($R$4:R54))</f>
        <v>51</v>
      </c>
      <c r="Q54" s="264">
        <f t="shared" si="11"/>
        <v>2017</v>
      </c>
      <c r="R54" s="265">
        <f t="shared" si="12"/>
        <v>1</v>
      </c>
      <c r="S54" s="266" t="str">
        <f t="shared" si="17"/>
        <v/>
      </c>
      <c r="T54" s="267" t="str">
        <f t="shared" si="13"/>
        <v/>
      </c>
      <c r="U54" s="268" t="str">
        <f t="shared" si="18"/>
        <v/>
      </c>
      <c r="V54" s="269" t="str">
        <f t="shared" si="14"/>
        <v/>
      </c>
      <c r="W54" s="5"/>
      <c r="AR54">
        <f t="shared" si="8"/>
        <v>51</v>
      </c>
      <c r="AS54" t="str">
        <f t="shared" si="5"/>
        <v/>
      </c>
      <c r="AT54" s="134" t="str">
        <f>IF(AR54="","",IF(AND(H54&gt;='Intersection Mileposts'!$F$5,H54&lt;='Intersection Mileposts'!$G$5),"Y",IF(AND(H54&gt;='Intersection Mileposts'!$F$6,H54&lt;='Intersection Mileposts'!$G$6),"Y",IF(AND(H54&gt;='Intersection Mileposts'!$F$7,H54&lt;='Intersection Mileposts'!$G$7),"Y",IF(AND(H54&gt;='Intersection Mileposts'!$F$8,H54&lt;='Intersection Mileposts'!$G$8),"Y",IF(AND(H54&gt;='Intersection Mileposts'!$F$9,H54&lt;='Intersection Mileposts'!$G$9),"Y",IF(AND(H54&gt;='Intersection Mileposts'!$F$10,H54&lt;='Intersection Mileposts'!$G$10),"Y",IF(AND(H54&gt;='Intersection Mileposts'!$F$11,H54&lt;='Intersection Mileposts'!$G$11),"Y",IF(AND(H54&gt;='Intersection Mileposts'!$F$12,H54&lt;='Intersection Mileposts'!$G$12),"Y",IF(AND(H54&gt;='Intersection Mileposts'!$F$13,H54&lt;='Intersection Mileposts'!$G$13),"Y",IF(AND(H54&gt;='Intersection Mileposts'!$F$14,H54&lt;='Intersection Mileposts'!$G$14),"Y",IF(AND(H54&gt;='Intersection Mileposts'!$F$15,H54&lt;='Intersection Mileposts'!$G$15),"Y",IF(AND(H54&gt;='Intersection Mileposts'!$F$16,H54&lt;='Intersection Mileposts'!$G$16),"Y",IF(AND(H54&gt;='Intersection Mileposts'!$F$17,H54&lt;='Intersection Mileposts'!$G$17),"Y",IF(AND(H54&gt;='Intersection Mileposts'!$F$18,H54&lt;='Intersection Mileposts'!$G$18),"Y",IF(AND(H54&gt;='Intersection Mileposts'!$F$19,H54&lt;='Intersection Mileposts'!$G$19),"Y",IF(AND(H54&gt;='Intersection Mileposts'!$F$20,H54&lt;='Intersection Mileposts'!$G$20),"Y",IF(AND(H54&gt;='Intersection Mileposts'!$F$21,H54&lt;='Intersection Mileposts'!$G$21),"Y",IF(AND(H54&gt;='Intersection Mileposts'!$F$22,H54&lt;='Intersection Mileposts'!$G$22),"Y",IF(AND(H54&gt;='Intersection Mileposts'!$F$23,H54&lt;='Intersection Mileposts'!$G$23),"Y",IF(AND(H54&gt;='Intersection Mileposts'!$F$24,H54&lt;='Intersection Mileposts'!$G$24),"Y",IF(AND(H54&gt;='Intersection Mileposts'!$F$25,H54&lt;='Intersection Mileposts'!$G$25),"Y",IF(AND(H54&gt;='Intersection Mileposts'!$F$26,H54&lt;='Intersection Mileposts'!$G$26),"Y",IF(AND(H54&gt;='Intersection Mileposts'!$F$27,H54&lt;='Intersection Mileposts'!$G$27),"Y",IF(AND(H54&gt;='Intersection Mileposts'!$F$28,H54&lt;='Intersection Mileposts'!$G$28),"Y",IF(AND(H54&gt;='Intersection Mileposts'!$F$29,H54&lt;='Intersection Mileposts'!$G$29),"Y", IF(AND(H54&gt;='Intersection Mileposts'!$F$30,H54&lt;='Intersection Mileposts'!$G$30),"Y",IF(AND(H54&gt;='Intersection Mileposts'!$F$31,H54&lt;='Intersection Mileposts'!$G$31),"Y",IF(AND(H54&gt;='Intersection Mileposts'!$F$32,H54&lt;='Intersection Mileposts'!$G$32),"Y",IF(AND(H54&gt;='Intersection Mileposts'!$F$33,H54&lt;='Intersection Mileposts'!$G$33),"Y",IF(AND(H54&gt;='Intersection Mileposts'!$F$34,H54&lt;='Intersection Mileposts'!$G$34),"Y",IF(AND(H54&gt;='Intersection Mileposts'!$F$35,H54&lt;='Intersection Mileposts'!$G$35),"Y",IF(AND(H54&gt;='Intersection Mileposts'!$F$36,H54&lt;='Intersection Mileposts'!$G$36),"Y",IF(AND(H54&gt;='Intersection Mileposts'!$F$37,H54&lt;='Intersection Mileposts'!$G$37),"Y",IF(AND(H54&gt;='Intersection Mileposts'!$F$38,H54&lt;='Intersection Mileposts'!$G$38),"Y",IF(AND(H54&gt;='Intersection Mileposts'!$F$39,H54&lt;='Intersection Mileposts'!$G$39),"Y","N"))))))))))))))))))))))))))))))))))))</f>
        <v>Y</v>
      </c>
    </row>
    <row r="55" spans="1:46" ht="15" customHeight="1" x14ac:dyDescent="0.3">
      <c r="A55" s="282" t="s">
        <v>345</v>
      </c>
      <c r="B55" s="261">
        <v>42814</v>
      </c>
      <c r="C55" s="262">
        <v>21</v>
      </c>
      <c r="D55" s="262">
        <v>1</v>
      </c>
      <c r="E55" s="262">
        <v>0</v>
      </c>
      <c r="F55" s="262">
        <v>1</v>
      </c>
      <c r="G55" s="284" t="s">
        <v>7</v>
      </c>
      <c r="H55" s="286">
        <v>2.8820000000000001</v>
      </c>
      <c r="I55" s="279"/>
      <c r="J55" s="260"/>
      <c r="K55" s="260"/>
      <c r="L55" s="280"/>
      <c r="M55" s="275"/>
      <c r="N55" s="263"/>
      <c r="P55" s="264">
        <f>IF(R55 = "", "", COUNT($R$4:R55))</f>
        <v>52</v>
      </c>
      <c r="Q55" s="264">
        <f t="shared" si="11"/>
        <v>2017</v>
      </c>
      <c r="R55" s="265">
        <f t="shared" si="12"/>
        <v>1</v>
      </c>
      <c r="S55" s="266" t="str">
        <f t="shared" si="17"/>
        <v/>
      </c>
      <c r="T55" s="267" t="str">
        <f t="shared" si="13"/>
        <v/>
      </c>
      <c r="U55" s="268" t="str">
        <f t="shared" si="18"/>
        <v/>
      </c>
      <c r="V55" s="269" t="str">
        <f t="shared" si="14"/>
        <v/>
      </c>
      <c r="W55" s="5"/>
      <c r="AR55">
        <f t="shared" si="8"/>
        <v>52</v>
      </c>
      <c r="AS55" t="str">
        <f t="shared" si="5"/>
        <v/>
      </c>
      <c r="AT55" s="134" t="str">
        <f>IF(AR55="","",IF(AND(H55&gt;='Intersection Mileposts'!$F$5,H55&lt;='Intersection Mileposts'!$G$5),"Y",IF(AND(H55&gt;='Intersection Mileposts'!$F$6,H55&lt;='Intersection Mileposts'!$G$6),"Y",IF(AND(H55&gt;='Intersection Mileposts'!$F$7,H55&lt;='Intersection Mileposts'!$G$7),"Y",IF(AND(H55&gt;='Intersection Mileposts'!$F$8,H55&lt;='Intersection Mileposts'!$G$8),"Y",IF(AND(H55&gt;='Intersection Mileposts'!$F$9,H55&lt;='Intersection Mileposts'!$G$9),"Y",IF(AND(H55&gt;='Intersection Mileposts'!$F$10,H55&lt;='Intersection Mileposts'!$G$10),"Y",IF(AND(H55&gt;='Intersection Mileposts'!$F$11,H55&lt;='Intersection Mileposts'!$G$11),"Y",IF(AND(H55&gt;='Intersection Mileposts'!$F$12,H55&lt;='Intersection Mileposts'!$G$12),"Y",IF(AND(H55&gt;='Intersection Mileposts'!$F$13,H55&lt;='Intersection Mileposts'!$G$13),"Y",IF(AND(H55&gt;='Intersection Mileposts'!$F$14,H55&lt;='Intersection Mileposts'!$G$14),"Y",IF(AND(H55&gt;='Intersection Mileposts'!$F$15,H55&lt;='Intersection Mileposts'!$G$15),"Y",IF(AND(H55&gt;='Intersection Mileposts'!$F$16,H55&lt;='Intersection Mileposts'!$G$16),"Y",IF(AND(H55&gt;='Intersection Mileposts'!$F$17,H55&lt;='Intersection Mileposts'!$G$17),"Y",IF(AND(H55&gt;='Intersection Mileposts'!$F$18,H55&lt;='Intersection Mileposts'!$G$18),"Y",IF(AND(H55&gt;='Intersection Mileposts'!$F$19,H55&lt;='Intersection Mileposts'!$G$19),"Y",IF(AND(H55&gt;='Intersection Mileposts'!$F$20,H55&lt;='Intersection Mileposts'!$G$20),"Y",IF(AND(H55&gt;='Intersection Mileposts'!$F$21,H55&lt;='Intersection Mileposts'!$G$21),"Y",IF(AND(H55&gt;='Intersection Mileposts'!$F$22,H55&lt;='Intersection Mileposts'!$G$22),"Y",IF(AND(H55&gt;='Intersection Mileposts'!$F$23,H55&lt;='Intersection Mileposts'!$G$23),"Y",IF(AND(H55&gt;='Intersection Mileposts'!$F$24,H55&lt;='Intersection Mileposts'!$G$24),"Y",IF(AND(H55&gt;='Intersection Mileposts'!$F$25,H55&lt;='Intersection Mileposts'!$G$25),"Y",IF(AND(H55&gt;='Intersection Mileposts'!$F$26,H55&lt;='Intersection Mileposts'!$G$26),"Y",IF(AND(H55&gt;='Intersection Mileposts'!$F$27,H55&lt;='Intersection Mileposts'!$G$27),"Y",IF(AND(H55&gt;='Intersection Mileposts'!$F$28,H55&lt;='Intersection Mileposts'!$G$28),"Y",IF(AND(H55&gt;='Intersection Mileposts'!$F$29,H55&lt;='Intersection Mileposts'!$G$29),"Y", IF(AND(H55&gt;='Intersection Mileposts'!$F$30,H55&lt;='Intersection Mileposts'!$G$30),"Y",IF(AND(H55&gt;='Intersection Mileposts'!$F$31,H55&lt;='Intersection Mileposts'!$G$31),"Y",IF(AND(H55&gt;='Intersection Mileposts'!$F$32,H55&lt;='Intersection Mileposts'!$G$32),"Y",IF(AND(H55&gt;='Intersection Mileposts'!$F$33,H55&lt;='Intersection Mileposts'!$G$33),"Y",IF(AND(H55&gt;='Intersection Mileposts'!$F$34,H55&lt;='Intersection Mileposts'!$G$34),"Y",IF(AND(H55&gt;='Intersection Mileposts'!$F$35,H55&lt;='Intersection Mileposts'!$G$35),"Y",IF(AND(H55&gt;='Intersection Mileposts'!$F$36,H55&lt;='Intersection Mileposts'!$G$36),"Y",IF(AND(H55&gt;='Intersection Mileposts'!$F$37,H55&lt;='Intersection Mileposts'!$G$37),"Y",IF(AND(H55&gt;='Intersection Mileposts'!$F$38,H55&lt;='Intersection Mileposts'!$G$38),"Y",IF(AND(H55&gt;='Intersection Mileposts'!$F$39,H55&lt;='Intersection Mileposts'!$G$39),"Y","N"))))))))))))))))))))))))))))))))))))</f>
        <v>Y</v>
      </c>
    </row>
    <row r="56" spans="1:46" ht="15" customHeight="1" x14ac:dyDescent="0.3">
      <c r="A56" s="282" t="s">
        <v>345</v>
      </c>
      <c r="B56" s="261">
        <v>41409</v>
      </c>
      <c r="C56" s="262">
        <v>24</v>
      </c>
      <c r="D56" s="262">
        <v>1</v>
      </c>
      <c r="E56" s="262">
        <v>7</v>
      </c>
      <c r="F56" s="262">
        <v>1</v>
      </c>
      <c r="G56" s="284" t="s">
        <v>8</v>
      </c>
      <c r="H56" s="286">
        <v>2.8959999999999999</v>
      </c>
      <c r="I56" s="279"/>
      <c r="J56" s="260"/>
      <c r="K56" s="260"/>
      <c r="L56" s="280"/>
      <c r="M56" s="275"/>
      <c r="N56" s="263"/>
      <c r="P56" s="264">
        <f>IF(R56 = "", "", COUNT($R$4:R56))</f>
        <v>53</v>
      </c>
      <c r="Q56" s="264">
        <f t="shared" si="11"/>
        <v>2013</v>
      </c>
      <c r="R56" s="265">
        <f t="shared" si="12"/>
        <v>8.4</v>
      </c>
      <c r="S56" s="266" t="str">
        <f t="shared" si="17"/>
        <v/>
      </c>
      <c r="T56" s="267" t="str">
        <f t="shared" si="13"/>
        <v/>
      </c>
      <c r="U56" s="268" t="str">
        <f t="shared" si="18"/>
        <v/>
      </c>
      <c r="V56" s="269" t="str">
        <f t="shared" si="14"/>
        <v/>
      </c>
      <c r="W56" s="5"/>
      <c r="AR56">
        <f t="shared" si="8"/>
        <v>53</v>
      </c>
      <c r="AS56" t="str">
        <f t="shared" si="5"/>
        <v/>
      </c>
      <c r="AT56" s="134" t="str">
        <f>IF(AR56="","",IF(AND(H56&gt;='Intersection Mileposts'!$F$5,H56&lt;='Intersection Mileposts'!$G$5),"Y",IF(AND(H56&gt;='Intersection Mileposts'!$F$6,H56&lt;='Intersection Mileposts'!$G$6),"Y",IF(AND(H56&gt;='Intersection Mileposts'!$F$7,H56&lt;='Intersection Mileposts'!$G$7),"Y",IF(AND(H56&gt;='Intersection Mileposts'!$F$8,H56&lt;='Intersection Mileposts'!$G$8),"Y",IF(AND(H56&gt;='Intersection Mileposts'!$F$9,H56&lt;='Intersection Mileposts'!$G$9),"Y",IF(AND(H56&gt;='Intersection Mileposts'!$F$10,H56&lt;='Intersection Mileposts'!$G$10),"Y",IF(AND(H56&gt;='Intersection Mileposts'!$F$11,H56&lt;='Intersection Mileposts'!$G$11),"Y",IF(AND(H56&gt;='Intersection Mileposts'!$F$12,H56&lt;='Intersection Mileposts'!$G$12),"Y",IF(AND(H56&gt;='Intersection Mileposts'!$F$13,H56&lt;='Intersection Mileposts'!$G$13),"Y",IF(AND(H56&gt;='Intersection Mileposts'!$F$14,H56&lt;='Intersection Mileposts'!$G$14),"Y",IF(AND(H56&gt;='Intersection Mileposts'!$F$15,H56&lt;='Intersection Mileposts'!$G$15),"Y",IF(AND(H56&gt;='Intersection Mileposts'!$F$16,H56&lt;='Intersection Mileposts'!$G$16),"Y",IF(AND(H56&gt;='Intersection Mileposts'!$F$17,H56&lt;='Intersection Mileposts'!$G$17),"Y",IF(AND(H56&gt;='Intersection Mileposts'!$F$18,H56&lt;='Intersection Mileposts'!$G$18),"Y",IF(AND(H56&gt;='Intersection Mileposts'!$F$19,H56&lt;='Intersection Mileposts'!$G$19),"Y",IF(AND(H56&gt;='Intersection Mileposts'!$F$20,H56&lt;='Intersection Mileposts'!$G$20),"Y",IF(AND(H56&gt;='Intersection Mileposts'!$F$21,H56&lt;='Intersection Mileposts'!$G$21),"Y",IF(AND(H56&gt;='Intersection Mileposts'!$F$22,H56&lt;='Intersection Mileposts'!$G$22),"Y",IF(AND(H56&gt;='Intersection Mileposts'!$F$23,H56&lt;='Intersection Mileposts'!$G$23),"Y",IF(AND(H56&gt;='Intersection Mileposts'!$F$24,H56&lt;='Intersection Mileposts'!$G$24),"Y",IF(AND(H56&gt;='Intersection Mileposts'!$F$25,H56&lt;='Intersection Mileposts'!$G$25),"Y",IF(AND(H56&gt;='Intersection Mileposts'!$F$26,H56&lt;='Intersection Mileposts'!$G$26),"Y",IF(AND(H56&gt;='Intersection Mileposts'!$F$27,H56&lt;='Intersection Mileposts'!$G$27),"Y",IF(AND(H56&gt;='Intersection Mileposts'!$F$28,H56&lt;='Intersection Mileposts'!$G$28),"Y",IF(AND(H56&gt;='Intersection Mileposts'!$F$29,H56&lt;='Intersection Mileposts'!$G$29),"Y", IF(AND(H56&gt;='Intersection Mileposts'!$F$30,H56&lt;='Intersection Mileposts'!$G$30),"Y",IF(AND(H56&gt;='Intersection Mileposts'!$F$31,H56&lt;='Intersection Mileposts'!$G$31),"Y",IF(AND(H56&gt;='Intersection Mileposts'!$F$32,H56&lt;='Intersection Mileposts'!$G$32),"Y",IF(AND(H56&gt;='Intersection Mileposts'!$F$33,H56&lt;='Intersection Mileposts'!$G$33),"Y",IF(AND(H56&gt;='Intersection Mileposts'!$F$34,H56&lt;='Intersection Mileposts'!$G$34),"Y",IF(AND(H56&gt;='Intersection Mileposts'!$F$35,H56&lt;='Intersection Mileposts'!$G$35),"Y",IF(AND(H56&gt;='Intersection Mileposts'!$F$36,H56&lt;='Intersection Mileposts'!$G$36),"Y",IF(AND(H56&gt;='Intersection Mileposts'!$F$37,H56&lt;='Intersection Mileposts'!$G$37),"Y",IF(AND(H56&gt;='Intersection Mileposts'!$F$38,H56&lt;='Intersection Mileposts'!$G$38),"Y",IF(AND(H56&gt;='Intersection Mileposts'!$F$39,H56&lt;='Intersection Mileposts'!$G$39),"Y","N"))))))))))))))))))))))))))))))))))))</f>
        <v>Y</v>
      </c>
    </row>
    <row r="57" spans="1:46" ht="15" customHeight="1" x14ac:dyDescent="0.3">
      <c r="A57" s="282" t="s">
        <v>345</v>
      </c>
      <c r="B57" s="261">
        <v>41535</v>
      </c>
      <c r="C57" s="262">
        <v>30</v>
      </c>
      <c r="D57" s="262">
        <v>1</v>
      </c>
      <c r="E57" s="262">
        <v>7</v>
      </c>
      <c r="F57" s="262">
        <v>1</v>
      </c>
      <c r="G57" s="284" t="s">
        <v>7</v>
      </c>
      <c r="H57" s="286">
        <v>2.8959999999999999</v>
      </c>
      <c r="I57" s="279"/>
      <c r="J57" s="260"/>
      <c r="K57" s="260"/>
      <c r="L57" s="280"/>
      <c r="M57" s="275"/>
      <c r="N57" s="263"/>
      <c r="P57" s="264">
        <f>IF(R57 = "", "", COUNT($R$4:R57))</f>
        <v>54</v>
      </c>
      <c r="Q57" s="264">
        <f t="shared" si="11"/>
        <v>2013</v>
      </c>
      <c r="R57" s="265">
        <f t="shared" si="12"/>
        <v>1</v>
      </c>
      <c r="S57" s="266" t="str">
        <f t="shared" si="17"/>
        <v/>
      </c>
      <c r="T57" s="267" t="str">
        <f t="shared" si="13"/>
        <v/>
      </c>
      <c r="U57" s="268" t="str">
        <f t="shared" si="18"/>
        <v/>
      </c>
      <c r="V57" s="269" t="str">
        <f t="shared" si="14"/>
        <v/>
      </c>
      <c r="W57" s="5"/>
      <c r="AR57">
        <f t="shared" si="8"/>
        <v>54</v>
      </c>
      <c r="AS57" t="str">
        <f t="shared" si="5"/>
        <v/>
      </c>
      <c r="AT57" s="134" t="str">
        <f>IF(AR57="","",IF(AND(H57&gt;='Intersection Mileposts'!$F$5,H57&lt;='Intersection Mileposts'!$G$5),"Y",IF(AND(H57&gt;='Intersection Mileposts'!$F$6,H57&lt;='Intersection Mileposts'!$G$6),"Y",IF(AND(H57&gt;='Intersection Mileposts'!$F$7,H57&lt;='Intersection Mileposts'!$G$7),"Y",IF(AND(H57&gt;='Intersection Mileposts'!$F$8,H57&lt;='Intersection Mileposts'!$G$8),"Y",IF(AND(H57&gt;='Intersection Mileposts'!$F$9,H57&lt;='Intersection Mileposts'!$G$9),"Y",IF(AND(H57&gt;='Intersection Mileposts'!$F$10,H57&lt;='Intersection Mileposts'!$G$10),"Y",IF(AND(H57&gt;='Intersection Mileposts'!$F$11,H57&lt;='Intersection Mileposts'!$G$11),"Y",IF(AND(H57&gt;='Intersection Mileposts'!$F$12,H57&lt;='Intersection Mileposts'!$G$12),"Y",IF(AND(H57&gt;='Intersection Mileposts'!$F$13,H57&lt;='Intersection Mileposts'!$G$13),"Y",IF(AND(H57&gt;='Intersection Mileposts'!$F$14,H57&lt;='Intersection Mileposts'!$G$14),"Y",IF(AND(H57&gt;='Intersection Mileposts'!$F$15,H57&lt;='Intersection Mileposts'!$G$15),"Y",IF(AND(H57&gt;='Intersection Mileposts'!$F$16,H57&lt;='Intersection Mileposts'!$G$16),"Y",IF(AND(H57&gt;='Intersection Mileposts'!$F$17,H57&lt;='Intersection Mileposts'!$G$17),"Y",IF(AND(H57&gt;='Intersection Mileposts'!$F$18,H57&lt;='Intersection Mileposts'!$G$18),"Y",IF(AND(H57&gt;='Intersection Mileposts'!$F$19,H57&lt;='Intersection Mileposts'!$G$19),"Y",IF(AND(H57&gt;='Intersection Mileposts'!$F$20,H57&lt;='Intersection Mileposts'!$G$20),"Y",IF(AND(H57&gt;='Intersection Mileposts'!$F$21,H57&lt;='Intersection Mileposts'!$G$21),"Y",IF(AND(H57&gt;='Intersection Mileposts'!$F$22,H57&lt;='Intersection Mileposts'!$G$22),"Y",IF(AND(H57&gt;='Intersection Mileposts'!$F$23,H57&lt;='Intersection Mileposts'!$G$23),"Y",IF(AND(H57&gt;='Intersection Mileposts'!$F$24,H57&lt;='Intersection Mileposts'!$G$24),"Y",IF(AND(H57&gt;='Intersection Mileposts'!$F$25,H57&lt;='Intersection Mileposts'!$G$25),"Y",IF(AND(H57&gt;='Intersection Mileposts'!$F$26,H57&lt;='Intersection Mileposts'!$G$26),"Y",IF(AND(H57&gt;='Intersection Mileposts'!$F$27,H57&lt;='Intersection Mileposts'!$G$27),"Y",IF(AND(H57&gt;='Intersection Mileposts'!$F$28,H57&lt;='Intersection Mileposts'!$G$28),"Y",IF(AND(H57&gt;='Intersection Mileposts'!$F$29,H57&lt;='Intersection Mileposts'!$G$29),"Y", IF(AND(H57&gt;='Intersection Mileposts'!$F$30,H57&lt;='Intersection Mileposts'!$G$30),"Y",IF(AND(H57&gt;='Intersection Mileposts'!$F$31,H57&lt;='Intersection Mileposts'!$G$31),"Y",IF(AND(H57&gt;='Intersection Mileposts'!$F$32,H57&lt;='Intersection Mileposts'!$G$32),"Y",IF(AND(H57&gt;='Intersection Mileposts'!$F$33,H57&lt;='Intersection Mileposts'!$G$33),"Y",IF(AND(H57&gt;='Intersection Mileposts'!$F$34,H57&lt;='Intersection Mileposts'!$G$34),"Y",IF(AND(H57&gt;='Intersection Mileposts'!$F$35,H57&lt;='Intersection Mileposts'!$G$35),"Y",IF(AND(H57&gt;='Intersection Mileposts'!$F$36,H57&lt;='Intersection Mileposts'!$G$36),"Y",IF(AND(H57&gt;='Intersection Mileposts'!$F$37,H57&lt;='Intersection Mileposts'!$G$37),"Y",IF(AND(H57&gt;='Intersection Mileposts'!$F$38,H57&lt;='Intersection Mileposts'!$G$38),"Y",IF(AND(H57&gt;='Intersection Mileposts'!$F$39,H57&lt;='Intersection Mileposts'!$G$39),"Y","N"))))))))))))))))))))))))))))))))))))</f>
        <v>Y</v>
      </c>
    </row>
    <row r="58" spans="1:46" ht="15" customHeight="1" x14ac:dyDescent="0.3">
      <c r="A58" s="282" t="s">
        <v>345</v>
      </c>
      <c r="B58" s="261">
        <v>41559</v>
      </c>
      <c r="C58" s="262">
        <v>23</v>
      </c>
      <c r="D58" s="262">
        <v>1</v>
      </c>
      <c r="E58" s="262">
        <v>7</v>
      </c>
      <c r="F58" s="262">
        <v>1</v>
      </c>
      <c r="G58" s="284" t="s">
        <v>7</v>
      </c>
      <c r="H58" s="286">
        <v>2.8959999999999999</v>
      </c>
      <c r="I58" s="279"/>
      <c r="J58" s="260"/>
      <c r="K58" s="260"/>
      <c r="L58" s="280"/>
      <c r="M58" s="275"/>
      <c r="N58" s="263"/>
      <c r="P58" s="264">
        <f>IF(R58 = "", "", COUNT($R$4:R58))</f>
        <v>55</v>
      </c>
      <c r="Q58" s="264">
        <f t="shared" si="11"/>
        <v>2013</v>
      </c>
      <c r="R58" s="265">
        <f t="shared" si="12"/>
        <v>1</v>
      </c>
      <c r="S58" s="266" t="str">
        <f t="shared" si="17"/>
        <v/>
      </c>
      <c r="T58" s="267" t="str">
        <f t="shared" si="13"/>
        <v/>
      </c>
      <c r="U58" s="268" t="str">
        <f t="shared" si="18"/>
        <v/>
      </c>
      <c r="V58" s="269" t="str">
        <f t="shared" si="14"/>
        <v/>
      </c>
      <c r="W58" s="5"/>
      <c r="AR58">
        <f t="shared" si="8"/>
        <v>55</v>
      </c>
      <c r="AS58" t="str">
        <f t="shared" si="5"/>
        <v/>
      </c>
      <c r="AT58" s="134" t="str">
        <f>IF(AR58="","",IF(AND(H58&gt;='Intersection Mileposts'!$F$5,H58&lt;='Intersection Mileposts'!$G$5),"Y",IF(AND(H58&gt;='Intersection Mileposts'!$F$6,H58&lt;='Intersection Mileposts'!$G$6),"Y",IF(AND(H58&gt;='Intersection Mileposts'!$F$7,H58&lt;='Intersection Mileposts'!$G$7),"Y",IF(AND(H58&gt;='Intersection Mileposts'!$F$8,H58&lt;='Intersection Mileposts'!$G$8),"Y",IF(AND(H58&gt;='Intersection Mileposts'!$F$9,H58&lt;='Intersection Mileposts'!$G$9),"Y",IF(AND(H58&gt;='Intersection Mileposts'!$F$10,H58&lt;='Intersection Mileposts'!$G$10),"Y",IF(AND(H58&gt;='Intersection Mileposts'!$F$11,H58&lt;='Intersection Mileposts'!$G$11),"Y",IF(AND(H58&gt;='Intersection Mileposts'!$F$12,H58&lt;='Intersection Mileposts'!$G$12),"Y",IF(AND(H58&gt;='Intersection Mileposts'!$F$13,H58&lt;='Intersection Mileposts'!$G$13),"Y",IF(AND(H58&gt;='Intersection Mileposts'!$F$14,H58&lt;='Intersection Mileposts'!$G$14),"Y",IF(AND(H58&gt;='Intersection Mileposts'!$F$15,H58&lt;='Intersection Mileposts'!$G$15),"Y",IF(AND(H58&gt;='Intersection Mileposts'!$F$16,H58&lt;='Intersection Mileposts'!$G$16),"Y",IF(AND(H58&gt;='Intersection Mileposts'!$F$17,H58&lt;='Intersection Mileposts'!$G$17),"Y",IF(AND(H58&gt;='Intersection Mileposts'!$F$18,H58&lt;='Intersection Mileposts'!$G$18),"Y",IF(AND(H58&gt;='Intersection Mileposts'!$F$19,H58&lt;='Intersection Mileposts'!$G$19),"Y",IF(AND(H58&gt;='Intersection Mileposts'!$F$20,H58&lt;='Intersection Mileposts'!$G$20),"Y",IF(AND(H58&gt;='Intersection Mileposts'!$F$21,H58&lt;='Intersection Mileposts'!$G$21),"Y",IF(AND(H58&gt;='Intersection Mileposts'!$F$22,H58&lt;='Intersection Mileposts'!$G$22),"Y",IF(AND(H58&gt;='Intersection Mileposts'!$F$23,H58&lt;='Intersection Mileposts'!$G$23),"Y",IF(AND(H58&gt;='Intersection Mileposts'!$F$24,H58&lt;='Intersection Mileposts'!$G$24),"Y",IF(AND(H58&gt;='Intersection Mileposts'!$F$25,H58&lt;='Intersection Mileposts'!$G$25),"Y",IF(AND(H58&gt;='Intersection Mileposts'!$F$26,H58&lt;='Intersection Mileposts'!$G$26),"Y",IF(AND(H58&gt;='Intersection Mileposts'!$F$27,H58&lt;='Intersection Mileposts'!$G$27),"Y",IF(AND(H58&gt;='Intersection Mileposts'!$F$28,H58&lt;='Intersection Mileposts'!$G$28),"Y",IF(AND(H58&gt;='Intersection Mileposts'!$F$29,H58&lt;='Intersection Mileposts'!$G$29),"Y", IF(AND(H58&gt;='Intersection Mileposts'!$F$30,H58&lt;='Intersection Mileposts'!$G$30),"Y",IF(AND(H58&gt;='Intersection Mileposts'!$F$31,H58&lt;='Intersection Mileposts'!$G$31),"Y",IF(AND(H58&gt;='Intersection Mileposts'!$F$32,H58&lt;='Intersection Mileposts'!$G$32),"Y",IF(AND(H58&gt;='Intersection Mileposts'!$F$33,H58&lt;='Intersection Mileposts'!$G$33),"Y",IF(AND(H58&gt;='Intersection Mileposts'!$F$34,H58&lt;='Intersection Mileposts'!$G$34),"Y",IF(AND(H58&gt;='Intersection Mileposts'!$F$35,H58&lt;='Intersection Mileposts'!$G$35),"Y",IF(AND(H58&gt;='Intersection Mileposts'!$F$36,H58&lt;='Intersection Mileposts'!$G$36),"Y",IF(AND(H58&gt;='Intersection Mileposts'!$F$37,H58&lt;='Intersection Mileposts'!$G$37),"Y",IF(AND(H58&gt;='Intersection Mileposts'!$F$38,H58&lt;='Intersection Mileposts'!$G$38),"Y",IF(AND(H58&gt;='Intersection Mileposts'!$F$39,H58&lt;='Intersection Mileposts'!$G$39),"Y","N"))))))))))))))))))))))))))))))))))))</f>
        <v>Y</v>
      </c>
    </row>
    <row r="59" spans="1:46" ht="15" customHeight="1" x14ac:dyDescent="0.3">
      <c r="A59" s="282" t="s">
        <v>345</v>
      </c>
      <c r="B59" s="261">
        <v>41681</v>
      </c>
      <c r="C59" s="262">
        <v>23</v>
      </c>
      <c r="D59" s="262">
        <v>1</v>
      </c>
      <c r="E59" s="262">
        <v>7</v>
      </c>
      <c r="F59" s="262">
        <v>1</v>
      </c>
      <c r="G59" s="284" t="s">
        <v>7</v>
      </c>
      <c r="H59" s="286">
        <v>2.8959999999999999</v>
      </c>
      <c r="I59" s="279"/>
      <c r="J59" s="260"/>
      <c r="K59" s="260"/>
      <c r="L59" s="280"/>
      <c r="M59" s="275"/>
      <c r="N59" s="263"/>
      <c r="P59" s="264">
        <f>IF(R59 = "", "", COUNT($R$4:R59))</f>
        <v>56</v>
      </c>
      <c r="Q59" s="264">
        <f t="shared" si="11"/>
        <v>2014</v>
      </c>
      <c r="R59" s="265">
        <f t="shared" si="12"/>
        <v>1</v>
      </c>
      <c r="S59" s="266" t="str">
        <f t="shared" si="17"/>
        <v/>
      </c>
      <c r="T59" s="267" t="str">
        <f t="shared" si="13"/>
        <v/>
      </c>
      <c r="U59" s="268" t="str">
        <f t="shared" si="18"/>
        <v/>
      </c>
      <c r="V59" s="269" t="str">
        <f t="shared" si="14"/>
        <v/>
      </c>
      <c r="W59" s="5"/>
      <c r="AR59">
        <f t="shared" si="8"/>
        <v>56</v>
      </c>
      <c r="AS59" t="str">
        <f t="shared" si="5"/>
        <v/>
      </c>
      <c r="AT59" s="134" t="str">
        <f>IF(AR59="","",IF(AND(H59&gt;='Intersection Mileposts'!$F$5,H59&lt;='Intersection Mileposts'!$G$5),"Y",IF(AND(H59&gt;='Intersection Mileposts'!$F$6,H59&lt;='Intersection Mileposts'!$G$6),"Y",IF(AND(H59&gt;='Intersection Mileposts'!$F$7,H59&lt;='Intersection Mileposts'!$G$7),"Y",IF(AND(H59&gt;='Intersection Mileposts'!$F$8,H59&lt;='Intersection Mileposts'!$G$8),"Y",IF(AND(H59&gt;='Intersection Mileposts'!$F$9,H59&lt;='Intersection Mileposts'!$G$9),"Y",IF(AND(H59&gt;='Intersection Mileposts'!$F$10,H59&lt;='Intersection Mileposts'!$G$10),"Y",IF(AND(H59&gt;='Intersection Mileposts'!$F$11,H59&lt;='Intersection Mileposts'!$G$11),"Y",IF(AND(H59&gt;='Intersection Mileposts'!$F$12,H59&lt;='Intersection Mileposts'!$G$12),"Y",IF(AND(H59&gt;='Intersection Mileposts'!$F$13,H59&lt;='Intersection Mileposts'!$G$13),"Y",IF(AND(H59&gt;='Intersection Mileposts'!$F$14,H59&lt;='Intersection Mileposts'!$G$14),"Y",IF(AND(H59&gt;='Intersection Mileposts'!$F$15,H59&lt;='Intersection Mileposts'!$G$15),"Y",IF(AND(H59&gt;='Intersection Mileposts'!$F$16,H59&lt;='Intersection Mileposts'!$G$16),"Y",IF(AND(H59&gt;='Intersection Mileposts'!$F$17,H59&lt;='Intersection Mileposts'!$G$17),"Y",IF(AND(H59&gt;='Intersection Mileposts'!$F$18,H59&lt;='Intersection Mileposts'!$G$18),"Y",IF(AND(H59&gt;='Intersection Mileposts'!$F$19,H59&lt;='Intersection Mileposts'!$G$19),"Y",IF(AND(H59&gt;='Intersection Mileposts'!$F$20,H59&lt;='Intersection Mileposts'!$G$20),"Y",IF(AND(H59&gt;='Intersection Mileposts'!$F$21,H59&lt;='Intersection Mileposts'!$G$21),"Y",IF(AND(H59&gt;='Intersection Mileposts'!$F$22,H59&lt;='Intersection Mileposts'!$G$22),"Y",IF(AND(H59&gt;='Intersection Mileposts'!$F$23,H59&lt;='Intersection Mileposts'!$G$23),"Y",IF(AND(H59&gt;='Intersection Mileposts'!$F$24,H59&lt;='Intersection Mileposts'!$G$24),"Y",IF(AND(H59&gt;='Intersection Mileposts'!$F$25,H59&lt;='Intersection Mileposts'!$G$25),"Y",IF(AND(H59&gt;='Intersection Mileposts'!$F$26,H59&lt;='Intersection Mileposts'!$G$26),"Y",IF(AND(H59&gt;='Intersection Mileposts'!$F$27,H59&lt;='Intersection Mileposts'!$G$27),"Y",IF(AND(H59&gt;='Intersection Mileposts'!$F$28,H59&lt;='Intersection Mileposts'!$G$28),"Y",IF(AND(H59&gt;='Intersection Mileposts'!$F$29,H59&lt;='Intersection Mileposts'!$G$29),"Y", IF(AND(H59&gt;='Intersection Mileposts'!$F$30,H59&lt;='Intersection Mileposts'!$G$30),"Y",IF(AND(H59&gt;='Intersection Mileposts'!$F$31,H59&lt;='Intersection Mileposts'!$G$31),"Y",IF(AND(H59&gt;='Intersection Mileposts'!$F$32,H59&lt;='Intersection Mileposts'!$G$32),"Y",IF(AND(H59&gt;='Intersection Mileposts'!$F$33,H59&lt;='Intersection Mileposts'!$G$33),"Y",IF(AND(H59&gt;='Intersection Mileposts'!$F$34,H59&lt;='Intersection Mileposts'!$G$34),"Y",IF(AND(H59&gt;='Intersection Mileposts'!$F$35,H59&lt;='Intersection Mileposts'!$G$35),"Y",IF(AND(H59&gt;='Intersection Mileposts'!$F$36,H59&lt;='Intersection Mileposts'!$G$36),"Y",IF(AND(H59&gt;='Intersection Mileposts'!$F$37,H59&lt;='Intersection Mileposts'!$G$37),"Y",IF(AND(H59&gt;='Intersection Mileposts'!$F$38,H59&lt;='Intersection Mileposts'!$G$38),"Y",IF(AND(H59&gt;='Intersection Mileposts'!$F$39,H59&lt;='Intersection Mileposts'!$G$39),"Y","N"))))))))))))))))))))))))))))))))))))</f>
        <v>Y</v>
      </c>
    </row>
    <row r="60" spans="1:46" ht="15" customHeight="1" x14ac:dyDescent="0.3">
      <c r="A60" s="282" t="s">
        <v>345</v>
      </c>
      <c r="B60" s="261">
        <v>41830</v>
      </c>
      <c r="C60" s="262">
        <v>30</v>
      </c>
      <c r="D60" s="262">
        <v>1</v>
      </c>
      <c r="E60" s="262"/>
      <c r="F60" s="262">
        <v>1</v>
      </c>
      <c r="G60" s="284" t="s">
        <v>7</v>
      </c>
      <c r="H60" s="286">
        <v>2.8959999999999999</v>
      </c>
      <c r="I60" s="279"/>
      <c r="J60" s="260"/>
      <c r="K60" s="260"/>
      <c r="L60" s="280"/>
      <c r="M60" s="275"/>
      <c r="N60" s="263"/>
      <c r="P60" s="264">
        <f>IF(R60 = "", "", COUNT($R$4:R60))</f>
        <v>57</v>
      </c>
      <c r="Q60" s="264">
        <f t="shared" si="11"/>
        <v>2014</v>
      </c>
      <c r="R60" s="265">
        <f t="shared" si="12"/>
        <v>1</v>
      </c>
      <c r="S60" s="266" t="str">
        <f t="shared" si="17"/>
        <v/>
      </c>
      <c r="T60" s="267" t="str">
        <f t="shared" si="13"/>
        <v/>
      </c>
      <c r="U60" s="268" t="str">
        <f t="shared" si="18"/>
        <v/>
      </c>
      <c r="V60" s="269" t="str">
        <f t="shared" si="14"/>
        <v/>
      </c>
      <c r="W60" s="5"/>
      <c r="AR60">
        <f t="shared" si="8"/>
        <v>57</v>
      </c>
      <c r="AS60" t="str">
        <f t="shared" si="5"/>
        <v/>
      </c>
      <c r="AT60" s="134" t="str">
        <f>IF(AR60="","",IF(AND(H60&gt;='Intersection Mileposts'!$F$5,H60&lt;='Intersection Mileposts'!$G$5),"Y",IF(AND(H60&gt;='Intersection Mileposts'!$F$6,H60&lt;='Intersection Mileposts'!$G$6),"Y",IF(AND(H60&gt;='Intersection Mileposts'!$F$7,H60&lt;='Intersection Mileposts'!$G$7),"Y",IF(AND(H60&gt;='Intersection Mileposts'!$F$8,H60&lt;='Intersection Mileposts'!$G$8),"Y",IF(AND(H60&gt;='Intersection Mileposts'!$F$9,H60&lt;='Intersection Mileposts'!$G$9),"Y",IF(AND(H60&gt;='Intersection Mileposts'!$F$10,H60&lt;='Intersection Mileposts'!$G$10),"Y",IF(AND(H60&gt;='Intersection Mileposts'!$F$11,H60&lt;='Intersection Mileposts'!$G$11),"Y",IF(AND(H60&gt;='Intersection Mileposts'!$F$12,H60&lt;='Intersection Mileposts'!$G$12),"Y",IF(AND(H60&gt;='Intersection Mileposts'!$F$13,H60&lt;='Intersection Mileposts'!$G$13),"Y",IF(AND(H60&gt;='Intersection Mileposts'!$F$14,H60&lt;='Intersection Mileposts'!$G$14),"Y",IF(AND(H60&gt;='Intersection Mileposts'!$F$15,H60&lt;='Intersection Mileposts'!$G$15),"Y",IF(AND(H60&gt;='Intersection Mileposts'!$F$16,H60&lt;='Intersection Mileposts'!$G$16),"Y",IF(AND(H60&gt;='Intersection Mileposts'!$F$17,H60&lt;='Intersection Mileposts'!$G$17),"Y",IF(AND(H60&gt;='Intersection Mileposts'!$F$18,H60&lt;='Intersection Mileposts'!$G$18),"Y",IF(AND(H60&gt;='Intersection Mileposts'!$F$19,H60&lt;='Intersection Mileposts'!$G$19),"Y",IF(AND(H60&gt;='Intersection Mileposts'!$F$20,H60&lt;='Intersection Mileposts'!$G$20),"Y",IF(AND(H60&gt;='Intersection Mileposts'!$F$21,H60&lt;='Intersection Mileposts'!$G$21),"Y",IF(AND(H60&gt;='Intersection Mileposts'!$F$22,H60&lt;='Intersection Mileposts'!$G$22),"Y",IF(AND(H60&gt;='Intersection Mileposts'!$F$23,H60&lt;='Intersection Mileposts'!$G$23),"Y",IF(AND(H60&gt;='Intersection Mileposts'!$F$24,H60&lt;='Intersection Mileposts'!$G$24),"Y",IF(AND(H60&gt;='Intersection Mileposts'!$F$25,H60&lt;='Intersection Mileposts'!$G$25),"Y",IF(AND(H60&gt;='Intersection Mileposts'!$F$26,H60&lt;='Intersection Mileposts'!$G$26),"Y",IF(AND(H60&gt;='Intersection Mileposts'!$F$27,H60&lt;='Intersection Mileposts'!$G$27),"Y",IF(AND(H60&gt;='Intersection Mileposts'!$F$28,H60&lt;='Intersection Mileposts'!$G$28),"Y",IF(AND(H60&gt;='Intersection Mileposts'!$F$29,H60&lt;='Intersection Mileposts'!$G$29),"Y", IF(AND(H60&gt;='Intersection Mileposts'!$F$30,H60&lt;='Intersection Mileposts'!$G$30),"Y",IF(AND(H60&gt;='Intersection Mileposts'!$F$31,H60&lt;='Intersection Mileposts'!$G$31),"Y",IF(AND(H60&gt;='Intersection Mileposts'!$F$32,H60&lt;='Intersection Mileposts'!$G$32),"Y",IF(AND(H60&gt;='Intersection Mileposts'!$F$33,H60&lt;='Intersection Mileposts'!$G$33),"Y",IF(AND(H60&gt;='Intersection Mileposts'!$F$34,H60&lt;='Intersection Mileposts'!$G$34),"Y",IF(AND(H60&gt;='Intersection Mileposts'!$F$35,H60&lt;='Intersection Mileposts'!$G$35),"Y",IF(AND(H60&gt;='Intersection Mileposts'!$F$36,H60&lt;='Intersection Mileposts'!$G$36),"Y",IF(AND(H60&gt;='Intersection Mileposts'!$F$37,H60&lt;='Intersection Mileposts'!$G$37),"Y",IF(AND(H60&gt;='Intersection Mileposts'!$F$38,H60&lt;='Intersection Mileposts'!$G$38),"Y",IF(AND(H60&gt;='Intersection Mileposts'!$F$39,H60&lt;='Intersection Mileposts'!$G$39),"Y","N"))))))))))))))))))))))))))))))))))))</f>
        <v>Y</v>
      </c>
    </row>
    <row r="61" spans="1:46" ht="15" customHeight="1" x14ac:dyDescent="0.3">
      <c r="A61" s="282" t="s">
        <v>345</v>
      </c>
      <c r="B61" s="261">
        <v>42027</v>
      </c>
      <c r="C61" s="262">
        <v>28</v>
      </c>
      <c r="D61" s="262">
        <v>2</v>
      </c>
      <c r="E61" s="262">
        <v>7</v>
      </c>
      <c r="F61" s="262">
        <v>4</v>
      </c>
      <c r="G61" s="284" t="s">
        <v>7</v>
      </c>
      <c r="H61" s="286">
        <v>2.8959999999999999</v>
      </c>
      <c r="I61" s="279"/>
      <c r="J61" s="260"/>
      <c r="K61" s="260"/>
      <c r="L61" s="280"/>
      <c r="M61" s="275"/>
      <c r="N61" s="263"/>
      <c r="P61" s="264">
        <f>IF(R61 = "", "", COUNT($R$4:R61))</f>
        <v>58</v>
      </c>
      <c r="Q61" s="264">
        <f t="shared" si="11"/>
        <v>2015</v>
      </c>
      <c r="R61" s="265">
        <f t="shared" si="12"/>
        <v>1</v>
      </c>
      <c r="S61" s="266" t="str">
        <f t="shared" si="17"/>
        <v/>
      </c>
      <c r="T61" s="267" t="str">
        <f t="shared" si="13"/>
        <v/>
      </c>
      <c r="U61" s="268" t="str">
        <f t="shared" si="18"/>
        <v/>
      </c>
      <c r="V61" s="269" t="str">
        <f t="shared" si="14"/>
        <v/>
      </c>
      <c r="W61" s="5"/>
      <c r="AR61">
        <f t="shared" si="8"/>
        <v>58</v>
      </c>
      <c r="AS61" t="str">
        <f t="shared" si="5"/>
        <v/>
      </c>
      <c r="AT61" s="134" t="str">
        <f>IF(AR61="","",IF(AND(H61&gt;='Intersection Mileposts'!$F$5,H61&lt;='Intersection Mileposts'!$G$5),"Y",IF(AND(H61&gt;='Intersection Mileposts'!$F$6,H61&lt;='Intersection Mileposts'!$G$6),"Y",IF(AND(H61&gt;='Intersection Mileposts'!$F$7,H61&lt;='Intersection Mileposts'!$G$7),"Y",IF(AND(H61&gt;='Intersection Mileposts'!$F$8,H61&lt;='Intersection Mileposts'!$G$8),"Y",IF(AND(H61&gt;='Intersection Mileposts'!$F$9,H61&lt;='Intersection Mileposts'!$G$9),"Y",IF(AND(H61&gt;='Intersection Mileposts'!$F$10,H61&lt;='Intersection Mileposts'!$G$10),"Y",IF(AND(H61&gt;='Intersection Mileposts'!$F$11,H61&lt;='Intersection Mileposts'!$G$11),"Y",IF(AND(H61&gt;='Intersection Mileposts'!$F$12,H61&lt;='Intersection Mileposts'!$G$12),"Y",IF(AND(H61&gt;='Intersection Mileposts'!$F$13,H61&lt;='Intersection Mileposts'!$G$13),"Y",IF(AND(H61&gt;='Intersection Mileposts'!$F$14,H61&lt;='Intersection Mileposts'!$G$14),"Y",IF(AND(H61&gt;='Intersection Mileposts'!$F$15,H61&lt;='Intersection Mileposts'!$G$15),"Y",IF(AND(H61&gt;='Intersection Mileposts'!$F$16,H61&lt;='Intersection Mileposts'!$G$16),"Y",IF(AND(H61&gt;='Intersection Mileposts'!$F$17,H61&lt;='Intersection Mileposts'!$G$17),"Y",IF(AND(H61&gt;='Intersection Mileposts'!$F$18,H61&lt;='Intersection Mileposts'!$G$18),"Y",IF(AND(H61&gt;='Intersection Mileposts'!$F$19,H61&lt;='Intersection Mileposts'!$G$19),"Y",IF(AND(H61&gt;='Intersection Mileposts'!$F$20,H61&lt;='Intersection Mileposts'!$G$20),"Y",IF(AND(H61&gt;='Intersection Mileposts'!$F$21,H61&lt;='Intersection Mileposts'!$G$21),"Y",IF(AND(H61&gt;='Intersection Mileposts'!$F$22,H61&lt;='Intersection Mileposts'!$G$22),"Y",IF(AND(H61&gt;='Intersection Mileposts'!$F$23,H61&lt;='Intersection Mileposts'!$G$23),"Y",IF(AND(H61&gt;='Intersection Mileposts'!$F$24,H61&lt;='Intersection Mileposts'!$G$24),"Y",IF(AND(H61&gt;='Intersection Mileposts'!$F$25,H61&lt;='Intersection Mileposts'!$G$25),"Y",IF(AND(H61&gt;='Intersection Mileposts'!$F$26,H61&lt;='Intersection Mileposts'!$G$26),"Y",IF(AND(H61&gt;='Intersection Mileposts'!$F$27,H61&lt;='Intersection Mileposts'!$G$27),"Y",IF(AND(H61&gt;='Intersection Mileposts'!$F$28,H61&lt;='Intersection Mileposts'!$G$28),"Y",IF(AND(H61&gt;='Intersection Mileposts'!$F$29,H61&lt;='Intersection Mileposts'!$G$29),"Y", IF(AND(H61&gt;='Intersection Mileposts'!$F$30,H61&lt;='Intersection Mileposts'!$G$30),"Y",IF(AND(H61&gt;='Intersection Mileposts'!$F$31,H61&lt;='Intersection Mileposts'!$G$31),"Y",IF(AND(H61&gt;='Intersection Mileposts'!$F$32,H61&lt;='Intersection Mileposts'!$G$32),"Y",IF(AND(H61&gt;='Intersection Mileposts'!$F$33,H61&lt;='Intersection Mileposts'!$G$33),"Y",IF(AND(H61&gt;='Intersection Mileposts'!$F$34,H61&lt;='Intersection Mileposts'!$G$34),"Y",IF(AND(H61&gt;='Intersection Mileposts'!$F$35,H61&lt;='Intersection Mileposts'!$G$35),"Y",IF(AND(H61&gt;='Intersection Mileposts'!$F$36,H61&lt;='Intersection Mileposts'!$G$36),"Y",IF(AND(H61&gt;='Intersection Mileposts'!$F$37,H61&lt;='Intersection Mileposts'!$G$37),"Y",IF(AND(H61&gt;='Intersection Mileposts'!$F$38,H61&lt;='Intersection Mileposts'!$G$38),"Y",IF(AND(H61&gt;='Intersection Mileposts'!$F$39,H61&lt;='Intersection Mileposts'!$G$39),"Y","N"))))))))))))))))))))))))))))))))))))</f>
        <v>Y</v>
      </c>
    </row>
    <row r="62" spans="1:46" ht="15" customHeight="1" x14ac:dyDescent="0.3">
      <c r="A62" s="282" t="s">
        <v>345</v>
      </c>
      <c r="B62" s="261">
        <v>42433</v>
      </c>
      <c r="C62" s="262">
        <v>30</v>
      </c>
      <c r="D62" s="262">
        <v>1</v>
      </c>
      <c r="E62" s="262">
        <v>7</v>
      </c>
      <c r="F62" s="262">
        <v>1</v>
      </c>
      <c r="G62" s="284" t="s">
        <v>8</v>
      </c>
      <c r="H62" s="286">
        <v>2.8959999999999999</v>
      </c>
      <c r="I62" s="279"/>
      <c r="J62" s="260"/>
      <c r="K62" s="260"/>
      <c r="L62" s="280"/>
      <c r="M62" s="275"/>
      <c r="N62" s="263"/>
      <c r="P62" s="264">
        <f>IF(R62 = "", "", COUNT($R$4:R62))</f>
        <v>59</v>
      </c>
      <c r="Q62" s="264">
        <f t="shared" si="11"/>
        <v>2016</v>
      </c>
      <c r="R62" s="265">
        <f t="shared" si="12"/>
        <v>8.4</v>
      </c>
      <c r="S62" s="266" t="str">
        <f t="shared" si="17"/>
        <v/>
      </c>
      <c r="T62" s="267" t="str">
        <f t="shared" si="13"/>
        <v/>
      </c>
      <c r="U62" s="268" t="str">
        <f t="shared" si="18"/>
        <v/>
      </c>
      <c r="V62" s="269" t="str">
        <f t="shared" si="14"/>
        <v/>
      </c>
      <c r="W62" s="5"/>
      <c r="AR62">
        <f t="shared" si="8"/>
        <v>59</v>
      </c>
      <c r="AS62" t="str">
        <f t="shared" si="5"/>
        <v/>
      </c>
      <c r="AT62" s="134" t="str">
        <f>IF(AR62="","",IF(AND(H62&gt;='Intersection Mileposts'!$F$5,H62&lt;='Intersection Mileposts'!$G$5),"Y",IF(AND(H62&gt;='Intersection Mileposts'!$F$6,H62&lt;='Intersection Mileposts'!$G$6),"Y",IF(AND(H62&gt;='Intersection Mileposts'!$F$7,H62&lt;='Intersection Mileposts'!$G$7),"Y",IF(AND(H62&gt;='Intersection Mileposts'!$F$8,H62&lt;='Intersection Mileposts'!$G$8),"Y",IF(AND(H62&gt;='Intersection Mileposts'!$F$9,H62&lt;='Intersection Mileposts'!$G$9),"Y",IF(AND(H62&gt;='Intersection Mileposts'!$F$10,H62&lt;='Intersection Mileposts'!$G$10),"Y",IF(AND(H62&gt;='Intersection Mileposts'!$F$11,H62&lt;='Intersection Mileposts'!$G$11),"Y",IF(AND(H62&gt;='Intersection Mileposts'!$F$12,H62&lt;='Intersection Mileposts'!$G$12),"Y",IF(AND(H62&gt;='Intersection Mileposts'!$F$13,H62&lt;='Intersection Mileposts'!$G$13),"Y",IF(AND(H62&gt;='Intersection Mileposts'!$F$14,H62&lt;='Intersection Mileposts'!$G$14),"Y",IF(AND(H62&gt;='Intersection Mileposts'!$F$15,H62&lt;='Intersection Mileposts'!$G$15),"Y",IF(AND(H62&gt;='Intersection Mileposts'!$F$16,H62&lt;='Intersection Mileposts'!$G$16),"Y",IF(AND(H62&gt;='Intersection Mileposts'!$F$17,H62&lt;='Intersection Mileposts'!$G$17),"Y",IF(AND(H62&gt;='Intersection Mileposts'!$F$18,H62&lt;='Intersection Mileposts'!$G$18),"Y",IF(AND(H62&gt;='Intersection Mileposts'!$F$19,H62&lt;='Intersection Mileposts'!$G$19),"Y",IF(AND(H62&gt;='Intersection Mileposts'!$F$20,H62&lt;='Intersection Mileposts'!$G$20),"Y",IF(AND(H62&gt;='Intersection Mileposts'!$F$21,H62&lt;='Intersection Mileposts'!$G$21),"Y",IF(AND(H62&gt;='Intersection Mileposts'!$F$22,H62&lt;='Intersection Mileposts'!$G$22),"Y",IF(AND(H62&gt;='Intersection Mileposts'!$F$23,H62&lt;='Intersection Mileposts'!$G$23),"Y",IF(AND(H62&gt;='Intersection Mileposts'!$F$24,H62&lt;='Intersection Mileposts'!$G$24),"Y",IF(AND(H62&gt;='Intersection Mileposts'!$F$25,H62&lt;='Intersection Mileposts'!$G$25),"Y",IF(AND(H62&gt;='Intersection Mileposts'!$F$26,H62&lt;='Intersection Mileposts'!$G$26),"Y",IF(AND(H62&gt;='Intersection Mileposts'!$F$27,H62&lt;='Intersection Mileposts'!$G$27),"Y",IF(AND(H62&gt;='Intersection Mileposts'!$F$28,H62&lt;='Intersection Mileposts'!$G$28),"Y",IF(AND(H62&gt;='Intersection Mileposts'!$F$29,H62&lt;='Intersection Mileposts'!$G$29),"Y", IF(AND(H62&gt;='Intersection Mileposts'!$F$30,H62&lt;='Intersection Mileposts'!$G$30),"Y",IF(AND(H62&gt;='Intersection Mileposts'!$F$31,H62&lt;='Intersection Mileposts'!$G$31),"Y",IF(AND(H62&gt;='Intersection Mileposts'!$F$32,H62&lt;='Intersection Mileposts'!$G$32),"Y",IF(AND(H62&gt;='Intersection Mileposts'!$F$33,H62&lt;='Intersection Mileposts'!$G$33),"Y",IF(AND(H62&gt;='Intersection Mileposts'!$F$34,H62&lt;='Intersection Mileposts'!$G$34),"Y",IF(AND(H62&gt;='Intersection Mileposts'!$F$35,H62&lt;='Intersection Mileposts'!$G$35),"Y",IF(AND(H62&gt;='Intersection Mileposts'!$F$36,H62&lt;='Intersection Mileposts'!$G$36),"Y",IF(AND(H62&gt;='Intersection Mileposts'!$F$37,H62&lt;='Intersection Mileposts'!$G$37),"Y",IF(AND(H62&gt;='Intersection Mileposts'!$F$38,H62&lt;='Intersection Mileposts'!$G$38),"Y",IF(AND(H62&gt;='Intersection Mileposts'!$F$39,H62&lt;='Intersection Mileposts'!$G$39),"Y","N"))))))))))))))))))))))))))))))))))))</f>
        <v>Y</v>
      </c>
    </row>
    <row r="63" spans="1:46" ht="15" customHeight="1" x14ac:dyDescent="0.3">
      <c r="A63" s="282" t="s">
        <v>345</v>
      </c>
      <c r="B63" s="261">
        <v>42434</v>
      </c>
      <c r="C63" s="262">
        <v>28</v>
      </c>
      <c r="D63" s="262">
        <v>1</v>
      </c>
      <c r="E63" s="262">
        <v>0</v>
      </c>
      <c r="F63" s="262">
        <v>1</v>
      </c>
      <c r="G63" s="284" t="s">
        <v>7</v>
      </c>
      <c r="H63" s="286">
        <v>2.8959999999999999</v>
      </c>
      <c r="I63" s="279"/>
      <c r="J63" s="260"/>
      <c r="K63" s="260"/>
      <c r="L63" s="280"/>
      <c r="M63" s="275"/>
      <c r="N63" s="263"/>
      <c r="P63" s="264">
        <f>IF(R63 = "", "", COUNT($R$4:R63))</f>
        <v>60</v>
      </c>
      <c r="Q63" s="264">
        <f t="shared" si="11"/>
        <v>2016</v>
      </c>
      <c r="R63" s="265">
        <f t="shared" si="12"/>
        <v>1</v>
      </c>
      <c r="S63" s="266" t="str">
        <f t="shared" si="17"/>
        <v/>
      </c>
      <c r="T63" s="267" t="str">
        <f t="shared" si="13"/>
        <v/>
      </c>
      <c r="U63" s="268" t="str">
        <f t="shared" si="18"/>
        <v/>
      </c>
      <c r="V63" s="269" t="str">
        <f t="shared" si="14"/>
        <v/>
      </c>
      <c r="W63" s="5"/>
      <c r="AR63">
        <f t="shared" si="8"/>
        <v>60</v>
      </c>
      <c r="AS63" t="str">
        <f t="shared" si="5"/>
        <v/>
      </c>
      <c r="AT63" s="134" t="str">
        <f>IF(AR63="","",IF(AND(H63&gt;='Intersection Mileposts'!$F$5,H63&lt;='Intersection Mileposts'!$G$5),"Y",IF(AND(H63&gt;='Intersection Mileposts'!$F$6,H63&lt;='Intersection Mileposts'!$G$6),"Y",IF(AND(H63&gt;='Intersection Mileposts'!$F$7,H63&lt;='Intersection Mileposts'!$G$7),"Y",IF(AND(H63&gt;='Intersection Mileposts'!$F$8,H63&lt;='Intersection Mileposts'!$G$8),"Y",IF(AND(H63&gt;='Intersection Mileposts'!$F$9,H63&lt;='Intersection Mileposts'!$G$9),"Y",IF(AND(H63&gt;='Intersection Mileposts'!$F$10,H63&lt;='Intersection Mileposts'!$G$10),"Y",IF(AND(H63&gt;='Intersection Mileposts'!$F$11,H63&lt;='Intersection Mileposts'!$G$11),"Y",IF(AND(H63&gt;='Intersection Mileposts'!$F$12,H63&lt;='Intersection Mileposts'!$G$12),"Y",IF(AND(H63&gt;='Intersection Mileposts'!$F$13,H63&lt;='Intersection Mileposts'!$G$13),"Y",IF(AND(H63&gt;='Intersection Mileposts'!$F$14,H63&lt;='Intersection Mileposts'!$G$14),"Y",IF(AND(H63&gt;='Intersection Mileposts'!$F$15,H63&lt;='Intersection Mileposts'!$G$15),"Y",IF(AND(H63&gt;='Intersection Mileposts'!$F$16,H63&lt;='Intersection Mileposts'!$G$16),"Y",IF(AND(H63&gt;='Intersection Mileposts'!$F$17,H63&lt;='Intersection Mileposts'!$G$17),"Y",IF(AND(H63&gt;='Intersection Mileposts'!$F$18,H63&lt;='Intersection Mileposts'!$G$18),"Y",IF(AND(H63&gt;='Intersection Mileposts'!$F$19,H63&lt;='Intersection Mileposts'!$G$19),"Y",IF(AND(H63&gt;='Intersection Mileposts'!$F$20,H63&lt;='Intersection Mileposts'!$G$20),"Y",IF(AND(H63&gt;='Intersection Mileposts'!$F$21,H63&lt;='Intersection Mileposts'!$G$21),"Y",IF(AND(H63&gt;='Intersection Mileposts'!$F$22,H63&lt;='Intersection Mileposts'!$G$22),"Y",IF(AND(H63&gt;='Intersection Mileposts'!$F$23,H63&lt;='Intersection Mileposts'!$G$23),"Y",IF(AND(H63&gt;='Intersection Mileposts'!$F$24,H63&lt;='Intersection Mileposts'!$G$24),"Y",IF(AND(H63&gt;='Intersection Mileposts'!$F$25,H63&lt;='Intersection Mileposts'!$G$25),"Y",IF(AND(H63&gt;='Intersection Mileposts'!$F$26,H63&lt;='Intersection Mileposts'!$G$26),"Y",IF(AND(H63&gt;='Intersection Mileposts'!$F$27,H63&lt;='Intersection Mileposts'!$G$27),"Y",IF(AND(H63&gt;='Intersection Mileposts'!$F$28,H63&lt;='Intersection Mileposts'!$G$28),"Y",IF(AND(H63&gt;='Intersection Mileposts'!$F$29,H63&lt;='Intersection Mileposts'!$G$29),"Y", IF(AND(H63&gt;='Intersection Mileposts'!$F$30,H63&lt;='Intersection Mileposts'!$G$30),"Y",IF(AND(H63&gt;='Intersection Mileposts'!$F$31,H63&lt;='Intersection Mileposts'!$G$31),"Y",IF(AND(H63&gt;='Intersection Mileposts'!$F$32,H63&lt;='Intersection Mileposts'!$G$32),"Y",IF(AND(H63&gt;='Intersection Mileposts'!$F$33,H63&lt;='Intersection Mileposts'!$G$33),"Y",IF(AND(H63&gt;='Intersection Mileposts'!$F$34,H63&lt;='Intersection Mileposts'!$G$34),"Y",IF(AND(H63&gt;='Intersection Mileposts'!$F$35,H63&lt;='Intersection Mileposts'!$G$35),"Y",IF(AND(H63&gt;='Intersection Mileposts'!$F$36,H63&lt;='Intersection Mileposts'!$G$36),"Y",IF(AND(H63&gt;='Intersection Mileposts'!$F$37,H63&lt;='Intersection Mileposts'!$G$37),"Y",IF(AND(H63&gt;='Intersection Mileposts'!$F$38,H63&lt;='Intersection Mileposts'!$G$38),"Y",IF(AND(H63&gt;='Intersection Mileposts'!$F$39,H63&lt;='Intersection Mileposts'!$G$39),"Y","N"))))))))))))))))))))))))))))))))))))</f>
        <v>Y</v>
      </c>
    </row>
    <row r="64" spans="1:46" ht="15" customHeight="1" x14ac:dyDescent="0.3">
      <c r="A64" s="282" t="s">
        <v>345</v>
      </c>
      <c r="B64" s="261">
        <v>42451</v>
      </c>
      <c r="C64" s="262">
        <v>26</v>
      </c>
      <c r="D64" s="262">
        <v>1</v>
      </c>
      <c r="E64" s="262">
        <v>7</v>
      </c>
      <c r="F64" s="262">
        <v>1</v>
      </c>
      <c r="G64" s="284" t="s">
        <v>7</v>
      </c>
      <c r="H64" s="286">
        <v>2.8959999999999999</v>
      </c>
      <c r="I64" s="279"/>
      <c r="J64" s="260"/>
      <c r="K64" s="260"/>
      <c r="L64" s="280"/>
      <c r="M64" s="275"/>
      <c r="N64" s="263"/>
      <c r="P64" s="264">
        <f>IF(R64 = "", "", COUNT($R$4:R64))</f>
        <v>61</v>
      </c>
      <c r="Q64" s="264">
        <f t="shared" si="11"/>
        <v>2016</v>
      </c>
      <c r="R64" s="265">
        <f t="shared" si="12"/>
        <v>1</v>
      </c>
      <c r="S64" s="266" t="str">
        <f t="shared" si="17"/>
        <v/>
      </c>
      <c r="T64" s="267" t="str">
        <f t="shared" si="13"/>
        <v/>
      </c>
      <c r="U64" s="268" t="str">
        <f t="shared" si="18"/>
        <v/>
      </c>
      <c r="V64" s="269" t="str">
        <f t="shared" si="14"/>
        <v/>
      </c>
      <c r="W64" s="5"/>
      <c r="AR64">
        <f t="shared" si="8"/>
        <v>61</v>
      </c>
      <c r="AS64" t="str">
        <f t="shared" si="5"/>
        <v/>
      </c>
      <c r="AT64" s="134" t="str">
        <f>IF(AR64="","",IF(AND(H64&gt;='Intersection Mileposts'!$F$5,H64&lt;='Intersection Mileposts'!$G$5),"Y",IF(AND(H64&gt;='Intersection Mileposts'!$F$6,H64&lt;='Intersection Mileposts'!$G$6),"Y",IF(AND(H64&gt;='Intersection Mileposts'!$F$7,H64&lt;='Intersection Mileposts'!$G$7),"Y",IF(AND(H64&gt;='Intersection Mileposts'!$F$8,H64&lt;='Intersection Mileposts'!$G$8),"Y",IF(AND(H64&gt;='Intersection Mileposts'!$F$9,H64&lt;='Intersection Mileposts'!$G$9),"Y",IF(AND(H64&gt;='Intersection Mileposts'!$F$10,H64&lt;='Intersection Mileposts'!$G$10),"Y",IF(AND(H64&gt;='Intersection Mileposts'!$F$11,H64&lt;='Intersection Mileposts'!$G$11),"Y",IF(AND(H64&gt;='Intersection Mileposts'!$F$12,H64&lt;='Intersection Mileposts'!$G$12),"Y",IF(AND(H64&gt;='Intersection Mileposts'!$F$13,H64&lt;='Intersection Mileposts'!$G$13),"Y",IF(AND(H64&gt;='Intersection Mileposts'!$F$14,H64&lt;='Intersection Mileposts'!$G$14),"Y",IF(AND(H64&gt;='Intersection Mileposts'!$F$15,H64&lt;='Intersection Mileposts'!$G$15),"Y",IF(AND(H64&gt;='Intersection Mileposts'!$F$16,H64&lt;='Intersection Mileposts'!$G$16),"Y",IF(AND(H64&gt;='Intersection Mileposts'!$F$17,H64&lt;='Intersection Mileposts'!$G$17),"Y",IF(AND(H64&gt;='Intersection Mileposts'!$F$18,H64&lt;='Intersection Mileposts'!$G$18),"Y",IF(AND(H64&gt;='Intersection Mileposts'!$F$19,H64&lt;='Intersection Mileposts'!$G$19),"Y",IF(AND(H64&gt;='Intersection Mileposts'!$F$20,H64&lt;='Intersection Mileposts'!$G$20),"Y",IF(AND(H64&gt;='Intersection Mileposts'!$F$21,H64&lt;='Intersection Mileposts'!$G$21),"Y",IF(AND(H64&gt;='Intersection Mileposts'!$F$22,H64&lt;='Intersection Mileposts'!$G$22),"Y",IF(AND(H64&gt;='Intersection Mileposts'!$F$23,H64&lt;='Intersection Mileposts'!$G$23),"Y",IF(AND(H64&gt;='Intersection Mileposts'!$F$24,H64&lt;='Intersection Mileposts'!$G$24),"Y",IF(AND(H64&gt;='Intersection Mileposts'!$F$25,H64&lt;='Intersection Mileposts'!$G$25),"Y",IF(AND(H64&gt;='Intersection Mileposts'!$F$26,H64&lt;='Intersection Mileposts'!$G$26),"Y",IF(AND(H64&gt;='Intersection Mileposts'!$F$27,H64&lt;='Intersection Mileposts'!$G$27),"Y",IF(AND(H64&gt;='Intersection Mileposts'!$F$28,H64&lt;='Intersection Mileposts'!$G$28),"Y",IF(AND(H64&gt;='Intersection Mileposts'!$F$29,H64&lt;='Intersection Mileposts'!$G$29),"Y", IF(AND(H64&gt;='Intersection Mileposts'!$F$30,H64&lt;='Intersection Mileposts'!$G$30),"Y",IF(AND(H64&gt;='Intersection Mileposts'!$F$31,H64&lt;='Intersection Mileposts'!$G$31),"Y",IF(AND(H64&gt;='Intersection Mileposts'!$F$32,H64&lt;='Intersection Mileposts'!$G$32),"Y",IF(AND(H64&gt;='Intersection Mileposts'!$F$33,H64&lt;='Intersection Mileposts'!$G$33),"Y",IF(AND(H64&gt;='Intersection Mileposts'!$F$34,H64&lt;='Intersection Mileposts'!$G$34),"Y",IF(AND(H64&gt;='Intersection Mileposts'!$F$35,H64&lt;='Intersection Mileposts'!$G$35),"Y",IF(AND(H64&gt;='Intersection Mileposts'!$F$36,H64&lt;='Intersection Mileposts'!$G$36),"Y",IF(AND(H64&gt;='Intersection Mileposts'!$F$37,H64&lt;='Intersection Mileposts'!$G$37),"Y",IF(AND(H64&gt;='Intersection Mileposts'!$F$38,H64&lt;='Intersection Mileposts'!$G$38),"Y",IF(AND(H64&gt;='Intersection Mileposts'!$F$39,H64&lt;='Intersection Mileposts'!$G$39),"Y","N"))))))))))))))))))))))))))))))))))))</f>
        <v>Y</v>
      </c>
    </row>
    <row r="65" spans="1:46" ht="15" customHeight="1" x14ac:dyDescent="0.3">
      <c r="A65" s="282" t="s">
        <v>345</v>
      </c>
      <c r="B65" s="261">
        <v>42532</v>
      </c>
      <c r="C65" s="262">
        <v>21</v>
      </c>
      <c r="D65" s="262">
        <v>1</v>
      </c>
      <c r="E65" s="262">
        <v>7</v>
      </c>
      <c r="F65" s="262">
        <v>1</v>
      </c>
      <c r="G65" s="284" t="s">
        <v>7</v>
      </c>
      <c r="H65" s="286">
        <v>2.8959999999999999</v>
      </c>
      <c r="I65" s="279"/>
      <c r="J65" s="260"/>
      <c r="K65" s="260"/>
      <c r="L65" s="280"/>
      <c r="M65" s="275"/>
      <c r="N65" s="263"/>
      <c r="P65" s="264">
        <f>IF(R65 = "", "", COUNT($R$4:R65))</f>
        <v>62</v>
      </c>
      <c r="Q65" s="264">
        <f t="shared" si="11"/>
        <v>2016</v>
      </c>
      <c r="R65" s="265">
        <f t="shared" si="12"/>
        <v>1</v>
      </c>
      <c r="S65" s="266" t="str">
        <f t="shared" si="17"/>
        <v/>
      </c>
      <c r="T65" s="267" t="str">
        <f t="shared" si="13"/>
        <v/>
      </c>
      <c r="U65" s="268" t="str">
        <f t="shared" si="18"/>
        <v/>
      </c>
      <c r="V65" s="269" t="str">
        <f t="shared" si="14"/>
        <v/>
      </c>
      <c r="W65" s="5"/>
      <c r="AR65">
        <f t="shared" si="8"/>
        <v>62</v>
      </c>
      <c r="AS65" t="str">
        <f t="shared" si="5"/>
        <v/>
      </c>
      <c r="AT65" s="134" t="str">
        <f>IF(AR65="","",IF(AND(H65&gt;='Intersection Mileposts'!$F$5,H65&lt;='Intersection Mileposts'!$G$5),"Y",IF(AND(H65&gt;='Intersection Mileposts'!$F$6,H65&lt;='Intersection Mileposts'!$G$6),"Y",IF(AND(H65&gt;='Intersection Mileposts'!$F$7,H65&lt;='Intersection Mileposts'!$G$7),"Y",IF(AND(H65&gt;='Intersection Mileposts'!$F$8,H65&lt;='Intersection Mileposts'!$G$8),"Y",IF(AND(H65&gt;='Intersection Mileposts'!$F$9,H65&lt;='Intersection Mileposts'!$G$9),"Y",IF(AND(H65&gt;='Intersection Mileposts'!$F$10,H65&lt;='Intersection Mileposts'!$G$10),"Y",IF(AND(H65&gt;='Intersection Mileposts'!$F$11,H65&lt;='Intersection Mileposts'!$G$11),"Y",IF(AND(H65&gt;='Intersection Mileposts'!$F$12,H65&lt;='Intersection Mileposts'!$G$12),"Y",IF(AND(H65&gt;='Intersection Mileposts'!$F$13,H65&lt;='Intersection Mileposts'!$G$13),"Y",IF(AND(H65&gt;='Intersection Mileposts'!$F$14,H65&lt;='Intersection Mileposts'!$G$14),"Y",IF(AND(H65&gt;='Intersection Mileposts'!$F$15,H65&lt;='Intersection Mileposts'!$G$15),"Y",IF(AND(H65&gt;='Intersection Mileposts'!$F$16,H65&lt;='Intersection Mileposts'!$G$16),"Y",IF(AND(H65&gt;='Intersection Mileposts'!$F$17,H65&lt;='Intersection Mileposts'!$G$17),"Y",IF(AND(H65&gt;='Intersection Mileposts'!$F$18,H65&lt;='Intersection Mileposts'!$G$18),"Y",IF(AND(H65&gt;='Intersection Mileposts'!$F$19,H65&lt;='Intersection Mileposts'!$G$19),"Y",IF(AND(H65&gt;='Intersection Mileposts'!$F$20,H65&lt;='Intersection Mileposts'!$G$20),"Y",IF(AND(H65&gt;='Intersection Mileposts'!$F$21,H65&lt;='Intersection Mileposts'!$G$21),"Y",IF(AND(H65&gt;='Intersection Mileposts'!$F$22,H65&lt;='Intersection Mileposts'!$G$22),"Y",IF(AND(H65&gt;='Intersection Mileposts'!$F$23,H65&lt;='Intersection Mileposts'!$G$23),"Y",IF(AND(H65&gt;='Intersection Mileposts'!$F$24,H65&lt;='Intersection Mileposts'!$G$24),"Y",IF(AND(H65&gt;='Intersection Mileposts'!$F$25,H65&lt;='Intersection Mileposts'!$G$25),"Y",IF(AND(H65&gt;='Intersection Mileposts'!$F$26,H65&lt;='Intersection Mileposts'!$G$26),"Y",IF(AND(H65&gt;='Intersection Mileposts'!$F$27,H65&lt;='Intersection Mileposts'!$G$27),"Y",IF(AND(H65&gt;='Intersection Mileposts'!$F$28,H65&lt;='Intersection Mileposts'!$G$28),"Y",IF(AND(H65&gt;='Intersection Mileposts'!$F$29,H65&lt;='Intersection Mileposts'!$G$29),"Y", IF(AND(H65&gt;='Intersection Mileposts'!$F$30,H65&lt;='Intersection Mileposts'!$G$30),"Y",IF(AND(H65&gt;='Intersection Mileposts'!$F$31,H65&lt;='Intersection Mileposts'!$G$31),"Y",IF(AND(H65&gt;='Intersection Mileposts'!$F$32,H65&lt;='Intersection Mileposts'!$G$32),"Y",IF(AND(H65&gt;='Intersection Mileposts'!$F$33,H65&lt;='Intersection Mileposts'!$G$33),"Y",IF(AND(H65&gt;='Intersection Mileposts'!$F$34,H65&lt;='Intersection Mileposts'!$G$34),"Y",IF(AND(H65&gt;='Intersection Mileposts'!$F$35,H65&lt;='Intersection Mileposts'!$G$35),"Y",IF(AND(H65&gt;='Intersection Mileposts'!$F$36,H65&lt;='Intersection Mileposts'!$G$36),"Y",IF(AND(H65&gt;='Intersection Mileposts'!$F$37,H65&lt;='Intersection Mileposts'!$G$37),"Y",IF(AND(H65&gt;='Intersection Mileposts'!$F$38,H65&lt;='Intersection Mileposts'!$G$38),"Y",IF(AND(H65&gt;='Intersection Mileposts'!$F$39,H65&lt;='Intersection Mileposts'!$G$39),"Y","N"))))))))))))))))))))))))))))))))))))</f>
        <v>Y</v>
      </c>
    </row>
    <row r="66" spans="1:46" ht="15" customHeight="1" x14ac:dyDescent="0.3">
      <c r="A66" s="282" t="s">
        <v>345</v>
      </c>
      <c r="B66" s="261">
        <v>42577</v>
      </c>
      <c r="C66" s="262">
        <v>24</v>
      </c>
      <c r="D66" s="262">
        <v>1</v>
      </c>
      <c r="E66" s="262">
        <v>7</v>
      </c>
      <c r="F66" s="262">
        <v>1</v>
      </c>
      <c r="G66" s="284" t="s">
        <v>3</v>
      </c>
      <c r="H66" s="286">
        <v>2.8959999999999999</v>
      </c>
      <c r="I66" s="279"/>
      <c r="J66" s="260"/>
      <c r="K66" s="260"/>
      <c r="L66" s="280"/>
      <c r="M66" s="275"/>
      <c r="N66" s="263"/>
      <c r="P66" s="264">
        <f>IF(R66 = "", "", COUNT($R$4:R66))</f>
        <v>63</v>
      </c>
      <c r="Q66" s="264">
        <f t="shared" si="11"/>
        <v>2016</v>
      </c>
      <c r="R66" s="265">
        <f t="shared" si="12"/>
        <v>8.4</v>
      </c>
      <c r="S66" s="266" t="str">
        <f t="shared" si="17"/>
        <v/>
      </c>
      <c r="T66" s="267" t="str">
        <f t="shared" si="13"/>
        <v/>
      </c>
      <c r="U66" s="268" t="str">
        <f t="shared" si="18"/>
        <v/>
      </c>
      <c r="V66" s="269" t="str">
        <f t="shared" si="14"/>
        <v/>
      </c>
      <c r="W66" s="5"/>
      <c r="AR66">
        <f t="shared" si="8"/>
        <v>63</v>
      </c>
      <c r="AS66" t="str">
        <f t="shared" si="5"/>
        <v/>
      </c>
      <c r="AT66" s="134" t="str">
        <f>IF(AR66="","",IF(AND(H66&gt;='Intersection Mileposts'!$F$5,H66&lt;='Intersection Mileposts'!$G$5),"Y",IF(AND(H66&gt;='Intersection Mileposts'!$F$6,H66&lt;='Intersection Mileposts'!$G$6),"Y",IF(AND(H66&gt;='Intersection Mileposts'!$F$7,H66&lt;='Intersection Mileposts'!$G$7),"Y",IF(AND(H66&gt;='Intersection Mileposts'!$F$8,H66&lt;='Intersection Mileposts'!$G$8),"Y",IF(AND(H66&gt;='Intersection Mileposts'!$F$9,H66&lt;='Intersection Mileposts'!$G$9),"Y",IF(AND(H66&gt;='Intersection Mileposts'!$F$10,H66&lt;='Intersection Mileposts'!$G$10),"Y",IF(AND(H66&gt;='Intersection Mileposts'!$F$11,H66&lt;='Intersection Mileposts'!$G$11),"Y",IF(AND(H66&gt;='Intersection Mileposts'!$F$12,H66&lt;='Intersection Mileposts'!$G$12),"Y",IF(AND(H66&gt;='Intersection Mileposts'!$F$13,H66&lt;='Intersection Mileposts'!$G$13),"Y",IF(AND(H66&gt;='Intersection Mileposts'!$F$14,H66&lt;='Intersection Mileposts'!$G$14),"Y",IF(AND(H66&gt;='Intersection Mileposts'!$F$15,H66&lt;='Intersection Mileposts'!$G$15),"Y",IF(AND(H66&gt;='Intersection Mileposts'!$F$16,H66&lt;='Intersection Mileposts'!$G$16),"Y",IF(AND(H66&gt;='Intersection Mileposts'!$F$17,H66&lt;='Intersection Mileposts'!$G$17),"Y",IF(AND(H66&gt;='Intersection Mileposts'!$F$18,H66&lt;='Intersection Mileposts'!$G$18),"Y",IF(AND(H66&gt;='Intersection Mileposts'!$F$19,H66&lt;='Intersection Mileposts'!$G$19),"Y",IF(AND(H66&gt;='Intersection Mileposts'!$F$20,H66&lt;='Intersection Mileposts'!$G$20),"Y",IF(AND(H66&gt;='Intersection Mileposts'!$F$21,H66&lt;='Intersection Mileposts'!$G$21),"Y",IF(AND(H66&gt;='Intersection Mileposts'!$F$22,H66&lt;='Intersection Mileposts'!$G$22),"Y",IF(AND(H66&gt;='Intersection Mileposts'!$F$23,H66&lt;='Intersection Mileposts'!$G$23),"Y",IF(AND(H66&gt;='Intersection Mileposts'!$F$24,H66&lt;='Intersection Mileposts'!$G$24),"Y",IF(AND(H66&gt;='Intersection Mileposts'!$F$25,H66&lt;='Intersection Mileposts'!$G$25),"Y",IF(AND(H66&gt;='Intersection Mileposts'!$F$26,H66&lt;='Intersection Mileposts'!$G$26),"Y",IF(AND(H66&gt;='Intersection Mileposts'!$F$27,H66&lt;='Intersection Mileposts'!$G$27),"Y",IF(AND(H66&gt;='Intersection Mileposts'!$F$28,H66&lt;='Intersection Mileposts'!$G$28),"Y",IF(AND(H66&gt;='Intersection Mileposts'!$F$29,H66&lt;='Intersection Mileposts'!$G$29),"Y", IF(AND(H66&gt;='Intersection Mileposts'!$F$30,H66&lt;='Intersection Mileposts'!$G$30),"Y",IF(AND(H66&gt;='Intersection Mileposts'!$F$31,H66&lt;='Intersection Mileposts'!$G$31),"Y",IF(AND(H66&gt;='Intersection Mileposts'!$F$32,H66&lt;='Intersection Mileposts'!$G$32),"Y",IF(AND(H66&gt;='Intersection Mileposts'!$F$33,H66&lt;='Intersection Mileposts'!$G$33),"Y",IF(AND(H66&gt;='Intersection Mileposts'!$F$34,H66&lt;='Intersection Mileposts'!$G$34),"Y",IF(AND(H66&gt;='Intersection Mileposts'!$F$35,H66&lt;='Intersection Mileposts'!$G$35),"Y",IF(AND(H66&gt;='Intersection Mileposts'!$F$36,H66&lt;='Intersection Mileposts'!$G$36),"Y",IF(AND(H66&gt;='Intersection Mileposts'!$F$37,H66&lt;='Intersection Mileposts'!$G$37),"Y",IF(AND(H66&gt;='Intersection Mileposts'!$F$38,H66&lt;='Intersection Mileposts'!$G$38),"Y",IF(AND(H66&gt;='Intersection Mileposts'!$F$39,H66&lt;='Intersection Mileposts'!$G$39),"Y","N"))))))))))))))))))))))))))))))))))))</f>
        <v>Y</v>
      </c>
    </row>
    <row r="67" spans="1:46" ht="15" customHeight="1" x14ac:dyDescent="0.3">
      <c r="A67" s="282" t="s">
        <v>345</v>
      </c>
      <c r="B67" s="261">
        <v>42620</v>
      </c>
      <c r="C67" s="262">
        <v>23</v>
      </c>
      <c r="D67" s="262">
        <v>1</v>
      </c>
      <c r="E67" s="262">
        <v>0</v>
      </c>
      <c r="F67" s="262">
        <v>1</v>
      </c>
      <c r="G67" s="284" t="s">
        <v>3</v>
      </c>
      <c r="H67" s="286">
        <v>2.8959999999999999</v>
      </c>
      <c r="I67" s="279"/>
      <c r="J67" s="260"/>
      <c r="K67" s="260"/>
      <c r="L67" s="280"/>
      <c r="M67" s="275"/>
      <c r="N67" s="263"/>
      <c r="P67" s="264">
        <f>IF(R67 = "", "", COUNT($R$4:R67))</f>
        <v>64</v>
      </c>
      <c r="Q67" s="264">
        <f t="shared" si="11"/>
        <v>2016</v>
      </c>
      <c r="R67" s="265">
        <f t="shared" si="12"/>
        <v>8.4</v>
      </c>
      <c r="S67" s="266" t="str">
        <f t="shared" si="17"/>
        <v/>
      </c>
      <c r="T67" s="267" t="str">
        <f t="shared" si="13"/>
        <v/>
      </c>
      <c r="U67" s="268" t="str">
        <f t="shared" si="18"/>
        <v/>
      </c>
      <c r="V67" s="269" t="str">
        <f t="shared" si="14"/>
        <v/>
      </c>
      <c r="W67" s="5"/>
      <c r="AR67">
        <f t="shared" si="8"/>
        <v>64</v>
      </c>
      <c r="AS67" t="str">
        <f t="shared" si="5"/>
        <v/>
      </c>
      <c r="AT67" s="134" t="str">
        <f>IF(AR67="","",IF(AND(H67&gt;='Intersection Mileposts'!$F$5,H67&lt;='Intersection Mileposts'!$G$5),"Y",IF(AND(H67&gt;='Intersection Mileposts'!$F$6,H67&lt;='Intersection Mileposts'!$G$6),"Y",IF(AND(H67&gt;='Intersection Mileposts'!$F$7,H67&lt;='Intersection Mileposts'!$G$7),"Y",IF(AND(H67&gt;='Intersection Mileposts'!$F$8,H67&lt;='Intersection Mileposts'!$G$8),"Y",IF(AND(H67&gt;='Intersection Mileposts'!$F$9,H67&lt;='Intersection Mileposts'!$G$9),"Y",IF(AND(H67&gt;='Intersection Mileposts'!$F$10,H67&lt;='Intersection Mileposts'!$G$10),"Y",IF(AND(H67&gt;='Intersection Mileposts'!$F$11,H67&lt;='Intersection Mileposts'!$G$11),"Y",IF(AND(H67&gt;='Intersection Mileposts'!$F$12,H67&lt;='Intersection Mileposts'!$G$12),"Y",IF(AND(H67&gt;='Intersection Mileposts'!$F$13,H67&lt;='Intersection Mileposts'!$G$13),"Y",IF(AND(H67&gt;='Intersection Mileposts'!$F$14,H67&lt;='Intersection Mileposts'!$G$14),"Y",IF(AND(H67&gt;='Intersection Mileposts'!$F$15,H67&lt;='Intersection Mileposts'!$G$15),"Y",IF(AND(H67&gt;='Intersection Mileposts'!$F$16,H67&lt;='Intersection Mileposts'!$G$16),"Y",IF(AND(H67&gt;='Intersection Mileposts'!$F$17,H67&lt;='Intersection Mileposts'!$G$17),"Y",IF(AND(H67&gt;='Intersection Mileposts'!$F$18,H67&lt;='Intersection Mileposts'!$G$18),"Y",IF(AND(H67&gt;='Intersection Mileposts'!$F$19,H67&lt;='Intersection Mileposts'!$G$19),"Y",IF(AND(H67&gt;='Intersection Mileposts'!$F$20,H67&lt;='Intersection Mileposts'!$G$20),"Y",IF(AND(H67&gt;='Intersection Mileposts'!$F$21,H67&lt;='Intersection Mileposts'!$G$21),"Y",IF(AND(H67&gt;='Intersection Mileposts'!$F$22,H67&lt;='Intersection Mileposts'!$G$22),"Y",IF(AND(H67&gt;='Intersection Mileposts'!$F$23,H67&lt;='Intersection Mileposts'!$G$23),"Y",IF(AND(H67&gt;='Intersection Mileposts'!$F$24,H67&lt;='Intersection Mileposts'!$G$24),"Y",IF(AND(H67&gt;='Intersection Mileposts'!$F$25,H67&lt;='Intersection Mileposts'!$G$25),"Y",IF(AND(H67&gt;='Intersection Mileposts'!$F$26,H67&lt;='Intersection Mileposts'!$G$26),"Y",IF(AND(H67&gt;='Intersection Mileposts'!$F$27,H67&lt;='Intersection Mileposts'!$G$27),"Y",IF(AND(H67&gt;='Intersection Mileposts'!$F$28,H67&lt;='Intersection Mileposts'!$G$28),"Y",IF(AND(H67&gt;='Intersection Mileposts'!$F$29,H67&lt;='Intersection Mileposts'!$G$29),"Y", IF(AND(H67&gt;='Intersection Mileposts'!$F$30,H67&lt;='Intersection Mileposts'!$G$30),"Y",IF(AND(H67&gt;='Intersection Mileposts'!$F$31,H67&lt;='Intersection Mileposts'!$G$31),"Y",IF(AND(H67&gt;='Intersection Mileposts'!$F$32,H67&lt;='Intersection Mileposts'!$G$32),"Y",IF(AND(H67&gt;='Intersection Mileposts'!$F$33,H67&lt;='Intersection Mileposts'!$G$33),"Y",IF(AND(H67&gt;='Intersection Mileposts'!$F$34,H67&lt;='Intersection Mileposts'!$G$34),"Y",IF(AND(H67&gt;='Intersection Mileposts'!$F$35,H67&lt;='Intersection Mileposts'!$G$35),"Y",IF(AND(H67&gt;='Intersection Mileposts'!$F$36,H67&lt;='Intersection Mileposts'!$G$36),"Y",IF(AND(H67&gt;='Intersection Mileposts'!$F$37,H67&lt;='Intersection Mileposts'!$G$37),"Y",IF(AND(H67&gt;='Intersection Mileposts'!$F$38,H67&lt;='Intersection Mileposts'!$G$38),"Y",IF(AND(H67&gt;='Intersection Mileposts'!$F$39,H67&lt;='Intersection Mileposts'!$G$39),"Y","N"))))))))))))))))))))))))))))))))))))</f>
        <v>Y</v>
      </c>
    </row>
    <row r="68" spans="1:46" ht="15" customHeight="1" x14ac:dyDescent="0.3">
      <c r="A68" s="282" t="s">
        <v>345</v>
      </c>
      <c r="B68" s="261">
        <v>42851</v>
      </c>
      <c r="C68" s="262">
        <v>21</v>
      </c>
      <c r="D68" s="262">
        <v>1</v>
      </c>
      <c r="E68" s="262">
        <v>7</v>
      </c>
      <c r="F68" s="262">
        <v>1</v>
      </c>
      <c r="G68" s="284" t="s">
        <v>3</v>
      </c>
      <c r="H68" s="286">
        <v>2.8959999999999999</v>
      </c>
      <c r="I68" s="279"/>
      <c r="J68" s="260"/>
      <c r="K68" s="260"/>
      <c r="L68" s="280"/>
      <c r="M68" s="275"/>
      <c r="N68" s="263"/>
      <c r="P68" s="264">
        <f>IF(R68 = "", "", COUNT($R$4:R68))</f>
        <v>65</v>
      </c>
      <c r="Q68" s="264">
        <f t="shared" ref="Q68:Q85" si="19">IF(B68="", "", YEAR(B68))</f>
        <v>2017</v>
      </c>
      <c r="R68" s="265">
        <f t="shared" ref="R68:R85" si="20">IF(A68="", "", IF(G68="",1,IF(G68="O",1,IF(G68="C",8.4,IF(G68="B",8.4,IF(G68="A",76.8,IF(G68="K",76.8,"ERR")))))))</f>
        <v>8.4</v>
      </c>
      <c r="S68" s="266" t="str">
        <f t="shared" si="17"/>
        <v/>
      </c>
      <c r="T68" s="267" t="str">
        <f t="shared" ref="T68:T85" si="21">IF(IF(M68="Y",G68,"")=0, "O", IF(M68="Y",G68,""))</f>
        <v/>
      </c>
      <c r="U68" s="268" t="str">
        <f t="shared" si="18"/>
        <v/>
      </c>
      <c r="V68" s="269" t="str">
        <f t="shared" ref="V68:V85" si="22">IF(IF(N68="Y",G68,"")=0, "O", IF(N68="Y",G68,""))</f>
        <v/>
      </c>
      <c r="W68" s="5"/>
      <c r="AR68">
        <f t="shared" si="8"/>
        <v>65</v>
      </c>
      <c r="AS68" t="str">
        <f t="shared" ref="AS68:AS131" si="23">IF(OR(M68="Y",N68="Y"),"Y","")</f>
        <v/>
      </c>
      <c r="AT68" s="134" t="str">
        <f>IF(AR68="","",IF(AND(H68&gt;='Intersection Mileposts'!$F$5,H68&lt;='Intersection Mileposts'!$G$5),"Y",IF(AND(H68&gt;='Intersection Mileposts'!$F$6,H68&lt;='Intersection Mileposts'!$G$6),"Y",IF(AND(H68&gt;='Intersection Mileposts'!$F$7,H68&lt;='Intersection Mileposts'!$G$7),"Y",IF(AND(H68&gt;='Intersection Mileposts'!$F$8,H68&lt;='Intersection Mileposts'!$G$8),"Y",IF(AND(H68&gt;='Intersection Mileposts'!$F$9,H68&lt;='Intersection Mileposts'!$G$9),"Y",IF(AND(H68&gt;='Intersection Mileposts'!$F$10,H68&lt;='Intersection Mileposts'!$G$10),"Y",IF(AND(H68&gt;='Intersection Mileposts'!$F$11,H68&lt;='Intersection Mileposts'!$G$11),"Y",IF(AND(H68&gt;='Intersection Mileposts'!$F$12,H68&lt;='Intersection Mileposts'!$G$12),"Y",IF(AND(H68&gt;='Intersection Mileposts'!$F$13,H68&lt;='Intersection Mileposts'!$G$13),"Y",IF(AND(H68&gt;='Intersection Mileposts'!$F$14,H68&lt;='Intersection Mileposts'!$G$14),"Y",IF(AND(H68&gt;='Intersection Mileposts'!$F$15,H68&lt;='Intersection Mileposts'!$G$15),"Y",IF(AND(H68&gt;='Intersection Mileposts'!$F$16,H68&lt;='Intersection Mileposts'!$G$16),"Y",IF(AND(H68&gt;='Intersection Mileposts'!$F$17,H68&lt;='Intersection Mileposts'!$G$17),"Y",IF(AND(H68&gt;='Intersection Mileposts'!$F$18,H68&lt;='Intersection Mileposts'!$G$18),"Y",IF(AND(H68&gt;='Intersection Mileposts'!$F$19,H68&lt;='Intersection Mileposts'!$G$19),"Y",IF(AND(H68&gt;='Intersection Mileposts'!$F$20,H68&lt;='Intersection Mileposts'!$G$20),"Y",IF(AND(H68&gt;='Intersection Mileposts'!$F$21,H68&lt;='Intersection Mileposts'!$G$21),"Y",IF(AND(H68&gt;='Intersection Mileposts'!$F$22,H68&lt;='Intersection Mileposts'!$G$22),"Y",IF(AND(H68&gt;='Intersection Mileposts'!$F$23,H68&lt;='Intersection Mileposts'!$G$23),"Y",IF(AND(H68&gt;='Intersection Mileposts'!$F$24,H68&lt;='Intersection Mileposts'!$G$24),"Y",IF(AND(H68&gt;='Intersection Mileposts'!$F$25,H68&lt;='Intersection Mileposts'!$G$25),"Y",IF(AND(H68&gt;='Intersection Mileposts'!$F$26,H68&lt;='Intersection Mileposts'!$G$26),"Y",IF(AND(H68&gt;='Intersection Mileposts'!$F$27,H68&lt;='Intersection Mileposts'!$G$27),"Y",IF(AND(H68&gt;='Intersection Mileposts'!$F$28,H68&lt;='Intersection Mileposts'!$G$28),"Y",IF(AND(H68&gt;='Intersection Mileposts'!$F$29,H68&lt;='Intersection Mileposts'!$G$29),"Y", IF(AND(H68&gt;='Intersection Mileposts'!$F$30,H68&lt;='Intersection Mileposts'!$G$30),"Y",IF(AND(H68&gt;='Intersection Mileposts'!$F$31,H68&lt;='Intersection Mileposts'!$G$31),"Y",IF(AND(H68&gt;='Intersection Mileposts'!$F$32,H68&lt;='Intersection Mileposts'!$G$32),"Y",IF(AND(H68&gt;='Intersection Mileposts'!$F$33,H68&lt;='Intersection Mileposts'!$G$33),"Y",IF(AND(H68&gt;='Intersection Mileposts'!$F$34,H68&lt;='Intersection Mileposts'!$G$34),"Y",IF(AND(H68&gt;='Intersection Mileposts'!$F$35,H68&lt;='Intersection Mileposts'!$G$35),"Y",IF(AND(H68&gt;='Intersection Mileposts'!$F$36,H68&lt;='Intersection Mileposts'!$G$36),"Y",IF(AND(H68&gt;='Intersection Mileposts'!$F$37,H68&lt;='Intersection Mileposts'!$G$37),"Y",IF(AND(H68&gt;='Intersection Mileposts'!$F$38,H68&lt;='Intersection Mileposts'!$G$38),"Y",IF(AND(H68&gt;='Intersection Mileposts'!$F$39,H68&lt;='Intersection Mileposts'!$G$39),"Y","N"))))))))))))))))))))))))))))))))))))</f>
        <v>Y</v>
      </c>
    </row>
    <row r="69" spans="1:46" ht="15" customHeight="1" x14ac:dyDescent="0.3">
      <c r="A69" s="282" t="s">
        <v>345</v>
      </c>
      <c r="B69" s="261">
        <v>42863</v>
      </c>
      <c r="C69" s="262">
        <v>30</v>
      </c>
      <c r="D69" s="262">
        <v>1</v>
      </c>
      <c r="E69" s="262">
        <v>7</v>
      </c>
      <c r="F69" s="262">
        <v>1</v>
      </c>
      <c r="G69" s="284" t="s">
        <v>7</v>
      </c>
      <c r="H69" s="286">
        <v>2.8959999999999999</v>
      </c>
      <c r="I69" s="279"/>
      <c r="J69" s="260"/>
      <c r="K69" s="260"/>
      <c r="L69" s="280"/>
      <c r="M69" s="275"/>
      <c r="N69" s="263"/>
      <c r="P69" s="264">
        <f>IF(R69 = "", "", COUNT($R$4:R69))</f>
        <v>66</v>
      </c>
      <c r="Q69" s="264">
        <f t="shared" si="19"/>
        <v>2017</v>
      </c>
      <c r="R69" s="265">
        <f t="shared" si="20"/>
        <v>1</v>
      </c>
      <c r="S69" s="266" t="str">
        <f t="shared" si="17"/>
        <v/>
      </c>
      <c r="T69" s="267" t="str">
        <f t="shared" si="21"/>
        <v/>
      </c>
      <c r="U69" s="268" t="str">
        <f t="shared" si="18"/>
        <v/>
      </c>
      <c r="V69" s="269" t="str">
        <f t="shared" si="22"/>
        <v/>
      </c>
      <c r="W69" s="5"/>
      <c r="AR69">
        <f t="shared" ref="AR69:AR132" si="24">IF(P69&gt;0, P69, "")</f>
        <v>66</v>
      </c>
      <c r="AS69" t="str">
        <f t="shared" si="23"/>
        <v/>
      </c>
      <c r="AT69" s="134" t="str">
        <f>IF(AR69="","",IF(AND(H69&gt;='Intersection Mileposts'!$F$5,H69&lt;='Intersection Mileposts'!$G$5),"Y",IF(AND(H69&gt;='Intersection Mileposts'!$F$6,H69&lt;='Intersection Mileposts'!$G$6),"Y",IF(AND(H69&gt;='Intersection Mileposts'!$F$7,H69&lt;='Intersection Mileposts'!$G$7),"Y",IF(AND(H69&gt;='Intersection Mileposts'!$F$8,H69&lt;='Intersection Mileposts'!$G$8),"Y",IF(AND(H69&gt;='Intersection Mileposts'!$F$9,H69&lt;='Intersection Mileposts'!$G$9),"Y",IF(AND(H69&gt;='Intersection Mileposts'!$F$10,H69&lt;='Intersection Mileposts'!$G$10),"Y",IF(AND(H69&gt;='Intersection Mileposts'!$F$11,H69&lt;='Intersection Mileposts'!$G$11),"Y",IF(AND(H69&gt;='Intersection Mileposts'!$F$12,H69&lt;='Intersection Mileposts'!$G$12),"Y",IF(AND(H69&gt;='Intersection Mileposts'!$F$13,H69&lt;='Intersection Mileposts'!$G$13),"Y",IF(AND(H69&gt;='Intersection Mileposts'!$F$14,H69&lt;='Intersection Mileposts'!$G$14),"Y",IF(AND(H69&gt;='Intersection Mileposts'!$F$15,H69&lt;='Intersection Mileposts'!$G$15),"Y",IF(AND(H69&gt;='Intersection Mileposts'!$F$16,H69&lt;='Intersection Mileposts'!$G$16),"Y",IF(AND(H69&gt;='Intersection Mileposts'!$F$17,H69&lt;='Intersection Mileposts'!$G$17),"Y",IF(AND(H69&gt;='Intersection Mileposts'!$F$18,H69&lt;='Intersection Mileposts'!$G$18),"Y",IF(AND(H69&gt;='Intersection Mileposts'!$F$19,H69&lt;='Intersection Mileposts'!$G$19),"Y",IF(AND(H69&gt;='Intersection Mileposts'!$F$20,H69&lt;='Intersection Mileposts'!$G$20),"Y",IF(AND(H69&gt;='Intersection Mileposts'!$F$21,H69&lt;='Intersection Mileposts'!$G$21),"Y",IF(AND(H69&gt;='Intersection Mileposts'!$F$22,H69&lt;='Intersection Mileposts'!$G$22),"Y",IF(AND(H69&gt;='Intersection Mileposts'!$F$23,H69&lt;='Intersection Mileposts'!$G$23),"Y",IF(AND(H69&gt;='Intersection Mileposts'!$F$24,H69&lt;='Intersection Mileposts'!$G$24),"Y",IF(AND(H69&gt;='Intersection Mileposts'!$F$25,H69&lt;='Intersection Mileposts'!$G$25),"Y",IF(AND(H69&gt;='Intersection Mileposts'!$F$26,H69&lt;='Intersection Mileposts'!$G$26),"Y",IF(AND(H69&gt;='Intersection Mileposts'!$F$27,H69&lt;='Intersection Mileposts'!$G$27),"Y",IF(AND(H69&gt;='Intersection Mileposts'!$F$28,H69&lt;='Intersection Mileposts'!$G$28),"Y",IF(AND(H69&gt;='Intersection Mileposts'!$F$29,H69&lt;='Intersection Mileposts'!$G$29),"Y", IF(AND(H69&gt;='Intersection Mileposts'!$F$30,H69&lt;='Intersection Mileposts'!$G$30),"Y",IF(AND(H69&gt;='Intersection Mileposts'!$F$31,H69&lt;='Intersection Mileposts'!$G$31),"Y",IF(AND(H69&gt;='Intersection Mileposts'!$F$32,H69&lt;='Intersection Mileposts'!$G$32),"Y",IF(AND(H69&gt;='Intersection Mileposts'!$F$33,H69&lt;='Intersection Mileposts'!$G$33),"Y",IF(AND(H69&gt;='Intersection Mileposts'!$F$34,H69&lt;='Intersection Mileposts'!$G$34),"Y",IF(AND(H69&gt;='Intersection Mileposts'!$F$35,H69&lt;='Intersection Mileposts'!$G$35),"Y",IF(AND(H69&gt;='Intersection Mileposts'!$F$36,H69&lt;='Intersection Mileposts'!$G$36),"Y",IF(AND(H69&gt;='Intersection Mileposts'!$F$37,H69&lt;='Intersection Mileposts'!$G$37),"Y",IF(AND(H69&gt;='Intersection Mileposts'!$F$38,H69&lt;='Intersection Mileposts'!$G$38),"Y",IF(AND(H69&gt;='Intersection Mileposts'!$F$39,H69&lt;='Intersection Mileposts'!$G$39),"Y","N"))))))))))))))))))))))))))))))))))))</f>
        <v>Y</v>
      </c>
    </row>
    <row r="70" spans="1:46" ht="15" customHeight="1" x14ac:dyDescent="0.3">
      <c r="A70" s="282" t="s">
        <v>345</v>
      </c>
      <c r="B70" s="261">
        <v>43027</v>
      </c>
      <c r="C70" s="262">
        <v>23</v>
      </c>
      <c r="D70" s="262">
        <v>1</v>
      </c>
      <c r="E70" s="262">
        <v>7</v>
      </c>
      <c r="F70" s="262">
        <v>4</v>
      </c>
      <c r="G70" s="284" t="s">
        <v>8</v>
      </c>
      <c r="H70" s="286">
        <v>2.8959999999999999</v>
      </c>
      <c r="I70" s="279"/>
      <c r="J70" s="260"/>
      <c r="K70" s="260"/>
      <c r="L70" s="280"/>
      <c r="M70" s="275"/>
      <c r="N70" s="263"/>
      <c r="P70" s="264">
        <f>IF(R70 = "", "", COUNT($R$4:R70))</f>
        <v>67</v>
      </c>
      <c r="Q70" s="264">
        <f t="shared" si="19"/>
        <v>2017</v>
      </c>
      <c r="R70" s="265">
        <f t="shared" si="20"/>
        <v>8.4</v>
      </c>
      <c r="S70" s="266" t="str">
        <f t="shared" si="17"/>
        <v/>
      </c>
      <c r="T70" s="267" t="str">
        <f t="shared" si="21"/>
        <v/>
      </c>
      <c r="U70" s="268" t="str">
        <f t="shared" si="18"/>
        <v/>
      </c>
      <c r="V70" s="269" t="str">
        <f t="shared" si="22"/>
        <v/>
      </c>
      <c r="W70" s="5"/>
      <c r="AR70">
        <f t="shared" si="24"/>
        <v>67</v>
      </c>
      <c r="AS70" t="str">
        <f t="shared" si="23"/>
        <v/>
      </c>
      <c r="AT70" s="134" t="str">
        <f>IF(AR70="","",IF(AND(H70&gt;='Intersection Mileposts'!$F$5,H70&lt;='Intersection Mileposts'!$G$5),"Y",IF(AND(H70&gt;='Intersection Mileposts'!$F$6,H70&lt;='Intersection Mileposts'!$G$6),"Y",IF(AND(H70&gt;='Intersection Mileposts'!$F$7,H70&lt;='Intersection Mileposts'!$G$7),"Y",IF(AND(H70&gt;='Intersection Mileposts'!$F$8,H70&lt;='Intersection Mileposts'!$G$8),"Y",IF(AND(H70&gt;='Intersection Mileposts'!$F$9,H70&lt;='Intersection Mileposts'!$G$9),"Y",IF(AND(H70&gt;='Intersection Mileposts'!$F$10,H70&lt;='Intersection Mileposts'!$G$10),"Y",IF(AND(H70&gt;='Intersection Mileposts'!$F$11,H70&lt;='Intersection Mileposts'!$G$11),"Y",IF(AND(H70&gt;='Intersection Mileposts'!$F$12,H70&lt;='Intersection Mileposts'!$G$12),"Y",IF(AND(H70&gt;='Intersection Mileposts'!$F$13,H70&lt;='Intersection Mileposts'!$G$13),"Y",IF(AND(H70&gt;='Intersection Mileposts'!$F$14,H70&lt;='Intersection Mileposts'!$G$14),"Y",IF(AND(H70&gt;='Intersection Mileposts'!$F$15,H70&lt;='Intersection Mileposts'!$G$15),"Y",IF(AND(H70&gt;='Intersection Mileposts'!$F$16,H70&lt;='Intersection Mileposts'!$G$16),"Y",IF(AND(H70&gt;='Intersection Mileposts'!$F$17,H70&lt;='Intersection Mileposts'!$G$17),"Y",IF(AND(H70&gt;='Intersection Mileposts'!$F$18,H70&lt;='Intersection Mileposts'!$G$18),"Y",IF(AND(H70&gt;='Intersection Mileposts'!$F$19,H70&lt;='Intersection Mileposts'!$G$19),"Y",IF(AND(H70&gt;='Intersection Mileposts'!$F$20,H70&lt;='Intersection Mileposts'!$G$20),"Y",IF(AND(H70&gt;='Intersection Mileposts'!$F$21,H70&lt;='Intersection Mileposts'!$G$21),"Y",IF(AND(H70&gt;='Intersection Mileposts'!$F$22,H70&lt;='Intersection Mileposts'!$G$22),"Y",IF(AND(H70&gt;='Intersection Mileposts'!$F$23,H70&lt;='Intersection Mileposts'!$G$23),"Y",IF(AND(H70&gt;='Intersection Mileposts'!$F$24,H70&lt;='Intersection Mileposts'!$G$24),"Y",IF(AND(H70&gt;='Intersection Mileposts'!$F$25,H70&lt;='Intersection Mileposts'!$G$25),"Y",IF(AND(H70&gt;='Intersection Mileposts'!$F$26,H70&lt;='Intersection Mileposts'!$G$26),"Y",IF(AND(H70&gt;='Intersection Mileposts'!$F$27,H70&lt;='Intersection Mileposts'!$G$27),"Y",IF(AND(H70&gt;='Intersection Mileposts'!$F$28,H70&lt;='Intersection Mileposts'!$G$28),"Y",IF(AND(H70&gt;='Intersection Mileposts'!$F$29,H70&lt;='Intersection Mileposts'!$G$29),"Y", IF(AND(H70&gt;='Intersection Mileposts'!$F$30,H70&lt;='Intersection Mileposts'!$G$30),"Y",IF(AND(H70&gt;='Intersection Mileposts'!$F$31,H70&lt;='Intersection Mileposts'!$G$31),"Y",IF(AND(H70&gt;='Intersection Mileposts'!$F$32,H70&lt;='Intersection Mileposts'!$G$32),"Y",IF(AND(H70&gt;='Intersection Mileposts'!$F$33,H70&lt;='Intersection Mileposts'!$G$33),"Y",IF(AND(H70&gt;='Intersection Mileposts'!$F$34,H70&lt;='Intersection Mileposts'!$G$34),"Y",IF(AND(H70&gt;='Intersection Mileposts'!$F$35,H70&lt;='Intersection Mileposts'!$G$35),"Y",IF(AND(H70&gt;='Intersection Mileposts'!$F$36,H70&lt;='Intersection Mileposts'!$G$36),"Y",IF(AND(H70&gt;='Intersection Mileposts'!$F$37,H70&lt;='Intersection Mileposts'!$G$37),"Y",IF(AND(H70&gt;='Intersection Mileposts'!$F$38,H70&lt;='Intersection Mileposts'!$G$38),"Y",IF(AND(H70&gt;='Intersection Mileposts'!$F$39,H70&lt;='Intersection Mileposts'!$G$39),"Y","N"))))))))))))))))))))))))))))))))))))</f>
        <v>Y</v>
      </c>
    </row>
    <row r="71" spans="1:46" ht="15" customHeight="1" x14ac:dyDescent="0.3">
      <c r="A71" s="282" t="s">
        <v>345</v>
      </c>
      <c r="B71" s="261">
        <v>43108</v>
      </c>
      <c r="C71" s="262">
        <v>23</v>
      </c>
      <c r="D71" s="262">
        <v>1</v>
      </c>
      <c r="E71" s="262">
        <v>7</v>
      </c>
      <c r="F71" s="262">
        <v>1</v>
      </c>
      <c r="G71" s="284" t="s">
        <v>3</v>
      </c>
      <c r="H71" s="286">
        <v>2.8959999999999999</v>
      </c>
      <c r="I71" s="279"/>
      <c r="J71" s="260"/>
      <c r="K71" s="260"/>
      <c r="L71" s="280"/>
      <c r="M71" s="275"/>
      <c r="N71" s="263"/>
      <c r="P71" s="264">
        <f>IF(R71 = "", "", COUNT($R$4:R71))</f>
        <v>68</v>
      </c>
      <c r="Q71" s="264">
        <f t="shared" si="19"/>
        <v>2018</v>
      </c>
      <c r="R71" s="265">
        <f t="shared" si="20"/>
        <v>8.4</v>
      </c>
      <c r="S71" s="266" t="str">
        <f t="shared" si="17"/>
        <v/>
      </c>
      <c r="T71" s="267" t="str">
        <f t="shared" si="21"/>
        <v/>
      </c>
      <c r="U71" s="268" t="str">
        <f t="shared" si="18"/>
        <v/>
      </c>
      <c r="V71" s="269" t="str">
        <f t="shared" si="22"/>
        <v/>
      </c>
      <c r="W71" s="5"/>
      <c r="AR71">
        <f t="shared" si="24"/>
        <v>68</v>
      </c>
      <c r="AS71" t="str">
        <f t="shared" si="23"/>
        <v/>
      </c>
      <c r="AT71" s="134" t="str">
        <f>IF(AR71="","",IF(AND(H71&gt;='Intersection Mileposts'!$F$5,H71&lt;='Intersection Mileposts'!$G$5),"Y",IF(AND(H71&gt;='Intersection Mileposts'!$F$6,H71&lt;='Intersection Mileposts'!$G$6),"Y",IF(AND(H71&gt;='Intersection Mileposts'!$F$7,H71&lt;='Intersection Mileposts'!$G$7),"Y",IF(AND(H71&gt;='Intersection Mileposts'!$F$8,H71&lt;='Intersection Mileposts'!$G$8),"Y",IF(AND(H71&gt;='Intersection Mileposts'!$F$9,H71&lt;='Intersection Mileposts'!$G$9),"Y",IF(AND(H71&gt;='Intersection Mileposts'!$F$10,H71&lt;='Intersection Mileposts'!$G$10),"Y",IF(AND(H71&gt;='Intersection Mileposts'!$F$11,H71&lt;='Intersection Mileposts'!$G$11),"Y",IF(AND(H71&gt;='Intersection Mileposts'!$F$12,H71&lt;='Intersection Mileposts'!$G$12),"Y",IF(AND(H71&gt;='Intersection Mileposts'!$F$13,H71&lt;='Intersection Mileposts'!$G$13),"Y",IF(AND(H71&gt;='Intersection Mileposts'!$F$14,H71&lt;='Intersection Mileposts'!$G$14),"Y",IF(AND(H71&gt;='Intersection Mileposts'!$F$15,H71&lt;='Intersection Mileposts'!$G$15),"Y",IF(AND(H71&gt;='Intersection Mileposts'!$F$16,H71&lt;='Intersection Mileposts'!$G$16),"Y",IF(AND(H71&gt;='Intersection Mileposts'!$F$17,H71&lt;='Intersection Mileposts'!$G$17),"Y",IF(AND(H71&gt;='Intersection Mileposts'!$F$18,H71&lt;='Intersection Mileposts'!$G$18),"Y",IF(AND(H71&gt;='Intersection Mileposts'!$F$19,H71&lt;='Intersection Mileposts'!$G$19),"Y",IF(AND(H71&gt;='Intersection Mileposts'!$F$20,H71&lt;='Intersection Mileposts'!$G$20),"Y",IF(AND(H71&gt;='Intersection Mileposts'!$F$21,H71&lt;='Intersection Mileposts'!$G$21),"Y",IF(AND(H71&gt;='Intersection Mileposts'!$F$22,H71&lt;='Intersection Mileposts'!$G$22),"Y",IF(AND(H71&gt;='Intersection Mileposts'!$F$23,H71&lt;='Intersection Mileposts'!$G$23),"Y",IF(AND(H71&gt;='Intersection Mileposts'!$F$24,H71&lt;='Intersection Mileposts'!$G$24),"Y",IF(AND(H71&gt;='Intersection Mileposts'!$F$25,H71&lt;='Intersection Mileposts'!$G$25),"Y",IF(AND(H71&gt;='Intersection Mileposts'!$F$26,H71&lt;='Intersection Mileposts'!$G$26),"Y",IF(AND(H71&gt;='Intersection Mileposts'!$F$27,H71&lt;='Intersection Mileposts'!$G$27),"Y",IF(AND(H71&gt;='Intersection Mileposts'!$F$28,H71&lt;='Intersection Mileposts'!$G$28),"Y",IF(AND(H71&gt;='Intersection Mileposts'!$F$29,H71&lt;='Intersection Mileposts'!$G$29),"Y", IF(AND(H71&gt;='Intersection Mileposts'!$F$30,H71&lt;='Intersection Mileposts'!$G$30),"Y",IF(AND(H71&gt;='Intersection Mileposts'!$F$31,H71&lt;='Intersection Mileposts'!$G$31),"Y",IF(AND(H71&gt;='Intersection Mileposts'!$F$32,H71&lt;='Intersection Mileposts'!$G$32),"Y",IF(AND(H71&gt;='Intersection Mileposts'!$F$33,H71&lt;='Intersection Mileposts'!$G$33),"Y",IF(AND(H71&gt;='Intersection Mileposts'!$F$34,H71&lt;='Intersection Mileposts'!$G$34),"Y",IF(AND(H71&gt;='Intersection Mileposts'!$F$35,H71&lt;='Intersection Mileposts'!$G$35),"Y",IF(AND(H71&gt;='Intersection Mileposts'!$F$36,H71&lt;='Intersection Mileposts'!$G$36),"Y",IF(AND(H71&gt;='Intersection Mileposts'!$F$37,H71&lt;='Intersection Mileposts'!$G$37),"Y",IF(AND(H71&gt;='Intersection Mileposts'!$F$38,H71&lt;='Intersection Mileposts'!$G$38),"Y",IF(AND(H71&gt;='Intersection Mileposts'!$F$39,H71&lt;='Intersection Mileposts'!$G$39),"Y","N"))))))))))))))))))))))))))))))))))))</f>
        <v>Y</v>
      </c>
    </row>
    <row r="72" spans="1:46" ht="15" customHeight="1" x14ac:dyDescent="0.3">
      <c r="A72" s="279"/>
      <c r="B72" s="261"/>
      <c r="C72" s="262"/>
      <c r="D72" s="262"/>
      <c r="E72" s="262"/>
      <c r="F72" s="262"/>
      <c r="G72" s="284"/>
      <c r="H72" s="286"/>
      <c r="I72" s="279"/>
      <c r="J72" s="260"/>
      <c r="K72" s="260"/>
      <c r="L72" s="280"/>
      <c r="M72" s="275"/>
      <c r="N72" s="263"/>
      <c r="P72" s="264" t="str">
        <f>IF(R72 = "", "", COUNT($R$4:R72))</f>
        <v/>
      </c>
      <c r="Q72" s="264" t="str">
        <f t="shared" si="19"/>
        <v/>
      </c>
      <c r="R72" s="265" t="str">
        <f t="shared" si="20"/>
        <v/>
      </c>
      <c r="S72" s="266" t="str">
        <f t="shared" si="17"/>
        <v/>
      </c>
      <c r="T72" s="267" t="str">
        <f t="shared" si="21"/>
        <v/>
      </c>
      <c r="U72" s="268" t="str">
        <f t="shared" si="18"/>
        <v/>
      </c>
      <c r="V72" s="269" t="str">
        <f t="shared" si="22"/>
        <v/>
      </c>
      <c r="W72" s="5"/>
      <c r="AR72" t="str">
        <f t="shared" si="24"/>
        <v/>
      </c>
      <c r="AS72" t="str">
        <f t="shared" si="23"/>
        <v/>
      </c>
      <c r="AT72" s="134" t="str">
        <f>IF(AR72="","",IF(AND(H72&gt;='Intersection Mileposts'!$F$5,H72&lt;='Intersection Mileposts'!$G$5),"Y",IF(AND(H72&gt;='Intersection Mileposts'!$F$6,H72&lt;='Intersection Mileposts'!$G$6),"Y",IF(AND(H72&gt;='Intersection Mileposts'!$F$7,H72&lt;='Intersection Mileposts'!$G$7),"Y",IF(AND(H72&gt;='Intersection Mileposts'!$F$8,H72&lt;='Intersection Mileposts'!$G$8),"Y",IF(AND(H72&gt;='Intersection Mileposts'!$F$9,H72&lt;='Intersection Mileposts'!$G$9),"Y",IF(AND(H72&gt;='Intersection Mileposts'!$F$10,H72&lt;='Intersection Mileposts'!$G$10),"Y",IF(AND(H72&gt;='Intersection Mileposts'!$F$11,H72&lt;='Intersection Mileposts'!$G$11),"Y",IF(AND(H72&gt;='Intersection Mileposts'!$F$12,H72&lt;='Intersection Mileposts'!$G$12),"Y",IF(AND(H72&gt;='Intersection Mileposts'!$F$13,H72&lt;='Intersection Mileposts'!$G$13),"Y",IF(AND(H72&gt;='Intersection Mileposts'!$F$14,H72&lt;='Intersection Mileposts'!$G$14),"Y",IF(AND(H72&gt;='Intersection Mileposts'!$F$15,H72&lt;='Intersection Mileposts'!$G$15),"Y",IF(AND(H72&gt;='Intersection Mileposts'!$F$16,H72&lt;='Intersection Mileposts'!$G$16),"Y",IF(AND(H72&gt;='Intersection Mileposts'!$F$17,H72&lt;='Intersection Mileposts'!$G$17),"Y",IF(AND(H72&gt;='Intersection Mileposts'!$F$18,H72&lt;='Intersection Mileposts'!$G$18),"Y",IF(AND(H72&gt;='Intersection Mileposts'!$F$19,H72&lt;='Intersection Mileposts'!$G$19),"Y",IF(AND(H72&gt;='Intersection Mileposts'!$F$20,H72&lt;='Intersection Mileposts'!$G$20),"Y",IF(AND(H72&gt;='Intersection Mileposts'!$F$21,H72&lt;='Intersection Mileposts'!$G$21),"Y",IF(AND(H72&gt;='Intersection Mileposts'!$F$22,H72&lt;='Intersection Mileposts'!$G$22),"Y",IF(AND(H72&gt;='Intersection Mileposts'!$F$23,H72&lt;='Intersection Mileposts'!$G$23),"Y",IF(AND(H72&gt;='Intersection Mileposts'!$F$24,H72&lt;='Intersection Mileposts'!$G$24),"Y",IF(AND(H72&gt;='Intersection Mileposts'!$F$25,H72&lt;='Intersection Mileposts'!$G$25),"Y",IF(AND(H72&gt;='Intersection Mileposts'!$F$26,H72&lt;='Intersection Mileposts'!$G$26),"Y",IF(AND(H72&gt;='Intersection Mileposts'!$F$27,H72&lt;='Intersection Mileposts'!$G$27),"Y",IF(AND(H72&gt;='Intersection Mileposts'!$F$28,H72&lt;='Intersection Mileposts'!$G$28),"Y",IF(AND(H72&gt;='Intersection Mileposts'!$F$29,H72&lt;='Intersection Mileposts'!$G$29),"Y", IF(AND(H72&gt;='Intersection Mileposts'!$F$30,H72&lt;='Intersection Mileposts'!$G$30),"Y",IF(AND(H72&gt;='Intersection Mileposts'!$F$31,H72&lt;='Intersection Mileposts'!$G$31),"Y",IF(AND(H72&gt;='Intersection Mileposts'!$F$32,H72&lt;='Intersection Mileposts'!$G$32),"Y",IF(AND(H72&gt;='Intersection Mileposts'!$F$33,H72&lt;='Intersection Mileposts'!$G$33),"Y",IF(AND(H72&gt;='Intersection Mileposts'!$F$34,H72&lt;='Intersection Mileposts'!$G$34),"Y",IF(AND(H72&gt;='Intersection Mileposts'!$F$35,H72&lt;='Intersection Mileposts'!$G$35),"Y",IF(AND(H72&gt;='Intersection Mileposts'!$F$36,H72&lt;='Intersection Mileposts'!$G$36),"Y",IF(AND(H72&gt;='Intersection Mileposts'!$F$37,H72&lt;='Intersection Mileposts'!$G$37),"Y",IF(AND(H72&gt;='Intersection Mileposts'!$F$38,H72&lt;='Intersection Mileposts'!$G$38),"Y",IF(AND(H72&gt;='Intersection Mileposts'!$F$39,H72&lt;='Intersection Mileposts'!$G$39),"Y","N"))))))))))))))))))))))))))))))))))))</f>
        <v/>
      </c>
    </row>
    <row r="73" spans="1:46" ht="15" customHeight="1" x14ac:dyDescent="0.3">
      <c r="A73" s="279"/>
      <c r="B73" s="261"/>
      <c r="C73" s="262"/>
      <c r="D73" s="262"/>
      <c r="E73" s="262"/>
      <c r="F73" s="262"/>
      <c r="G73" s="284"/>
      <c r="H73" s="286"/>
      <c r="I73" s="279"/>
      <c r="J73" s="260"/>
      <c r="K73" s="260"/>
      <c r="L73" s="280"/>
      <c r="M73" s="275"/>
      <c r="N73" s="263"/>
      <c r="P73" s="264" t="str">
        <f>IF(R73 = "", "", COUNT($R$4:R73))</f>
        <v/>
      </c>
      <c r="Q73" s="264" t="str">
        <f t="shared" si="19"/>
        <v/>
      </c>
      <c r="R73" s="265" t="str">
        <f t="shared" si="20"/>
        <v/>
      </c>
      <c r="S73" s="266" t="str">
        <f t="shared" si="17"/>
        <v/>
      </c>
      <c r="T73" s="267" t="str">
        <f t="shared" si="21"/>
        <v/>
      </c>
      <c r="U73" s="268" t="str">
        <f t="shared" si="18"/>
        <v/>
      </c>
      <c r="V73" s="269" t="str">
        <f t="shared" si="22"/>
        <v/>
      </c>
      <c r="W73" s="5"/>
      <c r="AR73" t="str">
        <f t="shared" si="24"/>
        <v/>
      </c>
      <c r="AS73" t="str">
        <f t="shared" si="23"/>
        <v/>
      </c>
      <c r="AT73" s="134" t="str">
        <f>IF(AR73="","",IF(AND(H73&gt;='Intersection Mileposts'!$F$5,H73&lt;='Intersection Mileposts'!$G$5),"Y",IF(AND(H73&gt;='Intersection Mileposts'!$F$6,H73&lt;='Intersection Mileposts'!$G$6),"Y",IF(AND(H73&gt;='Intersection Mileposts'!$F$7,H73&lt;='Intersection Mileposts'!$G$7),"Y",IF(AND(H73&gt;='Intersection Mileposts'!$F$8,H73&lt;='Intersection Mileposts'!$G$8),"Y",IF(AND(H73&gt;='Intersection Mileposts'!$F$9,H73&lt;='Intersection Mileposts'!$G$9),"Y",IF(AND(H73&gt;='Intersection Mileposts'!$F$10,H73&lt;='Intersection Mileposts'!$G$10),"Y",IF(AND(H73&gt;='Intersection Mileposts'!$F$11,H73&lt;='Intersection Mileposts'!$G$11),"Y",IF(AND(H73&gt;='Intersection Mileposts'!$F$12,H73&lt;='Intersection Mileposts'!$G$12),"Y",IF(AND(H73&gt;='Intersection Mileposts'!$F$13,H73&lt;='Intersection Mileposts'!$G$13),"Y",IF(AND(H73&gt;='Intersection Mileposts'!$F$14,H73&lt;='Intersection Mileposts'!$G$14),"Y",IF(AND(H73&gt;='Intersection Mileposts'!$F$15,H73&lt;='Intersection Mileposts'!$G$15),"Y",IF(AND(H73&gt;='Intersection Mileposts'!$F$16,H73&lt;='Intersection Mileposts'!$G$16),"Y",IF(AND(H73&gt;='Intersection Mileposts'!$F$17,H73&lt;='Intersection Mileposts'!$G$17),"Y",IF(AND(H73&gt;='Intersection Mileposts'!$F$18,H73&lt;='Intersection Mileposts'!$G$18),"Y",IF(AND(H73&gt;='Intersection Mileposts'!$F$19,H73&lt;='Intersection Mileposts'!$G$19),"Y",IF(AND(H73&gt;='Intersection Mileposts'!$F$20,H73&lt;='Intersection Mileposts'!$G$20),"Y",IF(AND(H73&gt;='Intersection Mileposts'!$F$21,H73&lt;='Intersection Mileposts'!$G$21),"Y",IF(AND(H73&gt;='Intersection Mileposts'!$F$22,H73&lt;='Intersection Mileposts'!$G$22),"Y",IF(AND(H73&gt;='Intersection Mileposts'!$F$23,H73&lt;='Intersection Mileposts'!$G$23),"Y",IF(AND(H73&gt;='Intersection Mileposts'!$F$24,H73&lt;='Intersection Mileposts'!$G$24),"Y",IF(AND(H73&gt;='Intersection Mileposts'!$F$25,H73&lt;='Intersection Mileposts'!$G$25),"Y",IF(AND(H73&gt;='Intersection Mileposts'!$F$26,H73&lt;='Intersection Mileposts'!$G$26),"Y",IF(AND(H73&gt;='Intersection Mileposts'!$F$27,H73&lt;='Intersection Mileposts'!$G$27),"Y",IF(AND(H73&gt;='Intersection Mileposts'!$F$28,H73&lt;='Intersection Mileposts'!$G$28),"Y",IF(AND(H73&gt;='Intersection Mileposts'!$F$29,H73&lt;='Intersection Mileposts'!$G$29),"Y", IF(AND(H73&gt;='Intersection Mileposts'!$F$30,H73&lt;='Intersection Mileposts'!$G$30),"Y",IF(AND(H73&gt;='Intersection Mileposts'!$F$31,H73&lt;='Intersection Mileposts'!$G$31),"Y",IF(AND(H73&gt;='Intersection Mileposts'!$F$32,H73&lt;='Intersection Mileposts'!$G$32),"Y",IF(AND(H73&gt;='Intersection Mileposts'!$F$33,H73&lt;='Intersection Mileposts'!$G$33),"Y",IF(AND(H73&gt;='Intersection Mileposts'!$F$34,H73&lt;='Intersection Mileposts'!$G$34),"Y",IF(AND(H73&gt;='Intersection Mileposts'!$F$35,H73&lt;='Intersection Mileposts'!$G$35),"Y",IF(AND(H73&gt;='Intersection Mileposts'!$F$36,H73&lt;='Intersection Mileposts'!$G$36),"Y",IF(AND(H73&gt;='Intersection Mileposts'!$F$37,H73&lt;='Intersection Mileposts'!$G$37),"Y",IF(AND(H73&gt;='Intersection Mileposts'!$F$38,H73&lt;='Intersection Mileposts'!$G$38),"Y",IF(AND(H73&gt;='Intersection Mileposts'!$F$39,H73&lt;='Intersection Mileposts'!$G$39),"Y","N"))))))))))))))))))))))))))))))))))))</f>
        <v/>
      </c>
    </row>
    <row r="74" spans="1:46" ht="15" customHeight="1" x14ac:dyDescent="0.3">
      <c r="A74" s="279"/>
      <c r="B74" s="261"/>
      <c r="C74" s="262"/>
      <c r="D74" s="262"/>
      <c r="E74" s="262"/>
      <c r="F74" s="262"/>
      <c r="G74" s="284"/>
      <c r="H74" s="286"/>
      <c r="I74" s="279"/>
      <c r="J74" s="260"/>
      <c r="K74" s="260"/>
      <c r="L74" s="280"/>
      <c r="M74" s="275"/>
      <c r="N74" s="263"/>
      <c r="P74" s="264" t="str">
        <f>IF(R74 = "", "", COUNT($R$4:R74))</f>
        <v/>
      </c>
      <c r="Q74" s="264" t="str">
        <f t="shared" si="19"/>
        <v/>
      </c>
      <c r="R74" s="265" t="str">
        <f t="shared" si="20"/>
        <v/>
      </c>
      <c r="S74" s="266" t="str">
        <f t="shared" si="17"/>
        <v/>
      </c>
      <c r="T74" s="267" t="str">
        <f t="shared" si="21"/>
        <v/>
      </c>
      <c r="U74" s="268" t="str">
        <f t="shared" si="18"/>
        <v/>
      </c>
      <c r="V74" s="269" t="str">
        <f t="shared" si="22"/>
        <v/>
      </c>
      <c r="W74" s="5"/>
      <c r="AR74" t="str">
        <f t="shared" si="24"/>
        <v/>
      </c>
      <c r="AS74" t="str">
        <f t="shared" si="23"/>
        <v/>
      </c>
      <c r="AT74" s="134" t="str">
        <f>IF(AR74="","",IF(AND(H74&gt;='Intersection Mileposts'!$F$5,H74&lt;='Intersection Mileposts'!$G$5),"Y",IF(AND(H74&gt;='Intersection Mileposts'!$F$6,H74&lt;='Intersection Mileposts'!$G$6),"Y",IF(AND(H74&gt;='Intersection Mileposts'!$F$7,H74&lt;='Intersection Mileposts'!$G$7),"Y",IF(AND(H74&gt;='Intersection Mileposts'!$F$8,H74&lt;='Intersection Mileposts'!$G$8),"Y",IF(AND(H74&gt;='Intersection Mileposts'!$F$9,H74&lt;='Intersection Mileposts'!$G$9),"Y",IF(AND(H74&gt;='Intersection Mileposts'!$F$10,H74&lt;='Intersection Mileposts'!$G$10),"Y",IF(AND(H74&gt;='Intersection Mileposts'!$F$11,H74&lt;='Intersection Mileposts'!$G$11),"Y",IF(AND(H74&gt;='Intersection Mileposts'!$F$12,H74&lt;='Intersection Mileposts'!$G$12),"Y",IF(AND(H74&gt;='Intersection Mileposts'!$F$13,H74&lt;='Intersection Mileposts'!$G$13),"Y",IF(AND(H74&gt;='Intersection Mileposts'!$F$14,H74&lt;='Intersection Mileposts'!$G$14),"Y",IF(AND(H74&gt;='Intersection Mileposts'!$F$15,H74&lt;='Intersection Mileposts'!$G$15),"Y",IF(AND(H74&gt;='Intersection Mileposts'!$F$16,H74&lt;='Intersection Mileposts'!$G$16),"Y",IF(AND(H74&gt;='Intersection Mileposts'!$F$17,H74&lt;='Intersection Mileposts'!$G$17),"Y",IF(AND(H74&gt;='Intersection Mileposts'!$F$18,H74&lt;='Intersection Mileposts'!$G$18),"Y",IF(AND(H74&gt;='Intersection Mileposts'!$F$19,H74&lt;='Intersection Mileposts'!$G$19),"Y",IF(AND(H74&gt;='Intersection Mileposts'!$F$20,H74&lt;='Intersection Mileposts'!$G$20),"Y",IF(AND(H74&gt;='Intersection Mileposts'!$F$21,H74&lt;='Intersection Mileposts'!$G$21),"Y",IF(AND(H74&gt;='Intersection Mileposts'!$F$22,H74&lt;='Intersection Mileposts'!$G$22),"Y",IF(AND(H74&gt;='Intersection Mileposts'!$F$23,H74&lt;='Intersection Mileposts'!$G$23),"Y",IF(AND(H74&gt;='Intersection Mileposts'!$F$24,H74&lt;='Intersection Mileposts'!$G$24),"Y",IF(AND(H74&gt;='Intersection Mileposts'!$F$25,H74&lt;='Intersection Mileposts'!$G$25),"Y",IF(AND(H74&gt;='Intersection Mileposts'!$F$26,H74&lt;='Intersection Mileposts'!$G$26),"Y",IF(AND(H74&gt;='Intersection Mileposts'!$F$27,H74&lt;='Intersection Mileposts'!$G$27),"Y",IF(AND(H74&gt;='Intersection Mileposts'!$F$28,H74&lt;='Intersection Mileposts'!$G$28),"Y",IF(AND(H74&gt;='Intersection Mileposts'!$F$29,H74&lt;='Intersection Mileposts'!$G$29),"Y", IF(AND(H74&gt;='Intersection Mileposts'!$F$30,H74&lt;='Intersection Mileposts'!$G$30),"Y",IF(AND(H74&gt;='Intersection Mileposts'!$F$31,H74&lt;='Intersection Mileposts'!$G$31),"Y",IF(AND(H74&gt;='Intersection Mileposts'!$F$32,H74&lt;='Intersection Mileposts'!$G$32),"Y",IF(AND(H74&gt;='Intersection Mileposts'!$F$33,H74&lt;='Intersection Mileposts'!$G$33),"Y",IF(AND(H74&gt;='Intersection Mileposts'!$F$34,H74&lt;='Intersection Mileposts'!$G$34),"Y",IF(AND(H74&gt;='Intersection Mileposts'!$F$35,H74&lt;='Intersection Mileposts'!$G$35),"Y",IF(AND(H74&gt;='Intersection Mileposts'!$F$36,H74&lt;='Intersection Mileposts'!$G$36),"Y",IF(AND(H74&gt;='Intersection Mileposts'!$F$37,H74&lt;='Intersection Mileposts'!$G$37),"Y",IF(AND(H74&gt;='Intersection Mileposts'!$F$38,H74&lt;='Intersection Mileposts'!$G$38),"Y",IF(AND(H74&gt;='Intersection Mileposts'!$F$39,H74&lt;='Intersection Mileposts'!$G$39),"Y","N"))))))))))))))))))))))))))))))))))))</f>
        <v/>
      </c>
    </row>
    <row r="75" spans="1:46" ht="15" customHeight="1" x14ac:dyDescent="0.3">
      <c r="A75" s="279"/>
      <c r="B75" s="261"/>
      <c r="C75" s="262"/>
      <c r="D75" s="262"/>
      <c r="E75" s="262"/>
      <c r="F75" s="262"/>
      <c r="G75" s="284"/>
      <c r="H75" s="286"/>
      <c r="I75" s="279"/>
      <c r="J75" s="260"/>
      <c r="K75" s="260"/>
      <c r="L75" s="280"/>
      <c r="M75" s="275"/>
      <c r="N75" s="263"/>
      <c r="P75" s="264" t="str">
        <f>IF(R75 = "", "", COUNT($R$4:R75))</f>
        <v/>
      </c>
      <c r="Q75" s="264" t="str">
        <f t="shared" si="19"/>
        <v/>
      </c>
      <c r="R75" s="265" t="str">
        <f t="shared" si="20"/>
        <v/>
      </c>
      <c r="S75" s="266" t="str">
        <f t="shared" si="17"/>
        <v/>
      </c>
      <c r="T75" s="267" t="str">
        <f t="shared" si="21"/>
        <v/>
      </c>
      <c r="U75" s="268" t="str">
        <f t="shared" si="18"/>
        <v/>
      </c>
      <c r="V75" s="269" t="str">
        <f t="shared" si="22"/>
        <v/>
      </c>
      <c r="W75" s="5"/>
      <c r="AR75" t="str">
        <f t="shared" si="24"/>
        <v/>
      </c>
      <c r="AS75" t="str">
        <f t="shared" si="23"/>
        <v/>
      </c>
      <c r="AT75" s="134" t="str">
        <f>IF(AR75="","",IF(AND(H75&gt;='Intersection Mileposts'!$F$5,H75&lt;='Intersection Mileposts'!$G$5),"Y",IF(AND(H75&gt;='Intersection Mileposts'!$F$6,H75&lt;='Intersection Mileposts'!$G$6),"Y",IF(AND(H75&gt;='Intersection Mileposts'!$F$7,H75&lt;='Intersection Mileposts'!$G$7),"Y",IF(AND(H75&gt;='Intersection Mileposts'!$F$8,H75&lt;='Intersection Mileposts'!$G$8),"Y",IF(AND(H75&gt;='Intersection Mileposts'!$F$9,H75&lt;='Intersection Mileposts'!$G$9),"Y",IF(AND(H75&gt;='Intersection Mileposts'!$F$10,H75&lt;='Intersection Mileposts'!$G$10),"Y",IF(AND(H75&gt;='Intersection Mileposts'!$F$11,H75&lt;='Intersection Mileposts'!$G$11),"Y",IF(AND(H75&gt;='Intersection Mileposts'!$F$12,H75&lt;='Intersection Mileposts'!$G$12),"Y",IF(AND(H75&gt;='Intersection Mileposts'!$F$13,H75&lt;='Intersection Mileposts'!$G$13),"Y",IF(AND(H75&gt;='Intersection Mileposts'!$F$14,H75&lt;='Intersection Mileposts'!$G$14),"Y",IF(AND(H75&gt;='Intersection Mileposts'!$F$15,H75&lt;='Intersection Mileposts'!$G$15),"Y",IF(AND(H75&gt;='Intersection Mileposts'!$F$16,H75&lt;='Intersection Mileposts'!$G$16),"Y",IF(AND(H75&gt;='Intersection Mileposts'!$F$17,H75&lt;='Intersection Mileposts'!$G$17),"Y",IF(AND(H75&gt;='Intersection Mileposts'!$F$18,H75&lt;='Intersection Mileposts'!$G$18),"Y",IF(AND(H75&gt;='Intersection Mileposts'!$F$19,H75&lt;='Intersection Mileposts'!$G$19),"Y",IF(AND(H75&gt;='Intersection Mileposts'!$F$20,H75&lt;='Intersection Mileposts'!$G$20),"Y",IF(AND(H75&gt;='Intersection Mileposts'!$F$21,H75&lt;='Intersection Mileposts'!$G$21),"Y",IF(AND(H75&gt;='Intersection Mileposts'!$F$22,H75&lt;='Intersection Mileposts'!$G$22),"Y",IF(AND(H75&gt;='Intersection Mileposts'!$F$23,H75&lt;='Intersection Mileposts'!$G$23),"Y",IF(AND(H75&gt;='Intersection Mileposts'!$F$24,H75&lt;='Intersection Mileposts'!$G$24),"Y",IF(AND(H75&gt;='Intersection Mileposts'!$F$25,H75&lt;='Intersection Mileposts'!$G$25),"Y",IF(AND(H75&gt;='Intersection Mileposts'!$F$26,H75&lt;='Intersection Mileposts'!$G$26),"Y",IF(AND(H75&gt;='Intersection Mileposts'!$F$27,H75&lt;='Intersection Mileposts'!$G$27),"Y",IF(AND(H75&gt;='Intersection Mileposts'!$F$28,H75&lt;='Intersection Mileposts'!$G$28),"Y",IF(AND(H75&gt;='Intersection Mileposts'!$F$29,H75&lt;='Intersection Mileposts'!$G$29),"Y", IF(AND(H75&gt;='Intersection Mileposts'!$F$30,H75&lt;='Intersection Mileposts'!$G$30),"Y",IF(AND(H75&gt;='Intersection Mileposts'!$F$31,H75&lt;='Intersection Mileposts'!$G$31),"Y",IF(AND(H75&gt;='Intersection Mileposts'!$F$32,H75&lt;='Intersection Mileposts'!$G$32),"Y",IF(AND(H75&gt;='Intersection Mileposts'!$F$33,H75&lt;='Intersection Mileposts'!$G$33),"Y",IF(AND(H75&gt;='Intersection Mileposts'!$F$34,H75&lt;='Intersection Mileposts'!$G$34),"Y",IF(AND(H75&gt;='Intersection Mileposts'!$F$35,H75&lt;='Intersection Mileposts'!$G$35),"Y",IF(AND(H75&gt;='Intersection Mileposts'!$F$36,H75&lt;='Intersection Mileposts'!$G$36),"Y",IF(AND(H75&gt;='Intersection Mileposts'!$F$37,H75&lt;='Intersection Mileposts'!$G$37),"Y",IF(AND(H75&gt;='Intersection Mileposts'!$F$38,H75&lt;='Intersection Mileposts'!$G$38),"Y",IF(AND(H75&gt;='Intersection Mileposts'!$F$39,H75&lt;='Intersection Mileposts'!$G$39),"Y","N"))))))))))))))))))))))))))))))))))))</f>
        <v/>
      </c>
    </row>
    <row r="76" spans="1:46" ht="15" customHeight="1" x14ac:dyDescent="0.3">
      <c r="A76" s="279"/>
      <c r="B76" s="261"/>
      <c r="C76" s="262"/>
      <c r="D76" s="262"/>
      <c r="E76" s="262"/>
      <c r="F76" s="262"/>
      <c r="G76" s="284"/>
      <c r="H76" s="286"/>
      <c r="I76" s="279"/>
      <c r="J76" s="260"/>
      <c r="K76" s="260"/>
      <c r="L76" s="280"/>
      <c r="M76" s="275"/>
      <c r="N76" s="263"/>
      <c r="P76" s="264" t="str">
        <f>IF(R76 = "", "", COUNT($R$4:R76))</f>
        <v/>
      </c>
      <c r="Q76" s="264" t="str">
        <f t="shared" si="19"/>
        <v/>
      </c>
      <c r="R76" s="265" t="str">
        <f t="shared" si="20"/>
        <v/>
      </c>
      <c r="S76" s="266" t="str">
        <f t="shared" si="17"/>
        <v/>
      </c>
      <c r="T76" s="267" t="str">
        <f t="shared" si="21"/>
        <v/>
      </c>
      <c r="U76" s="268" t="str">
        <f t="shared" si="18"/>
        <v/>
      </c>
      <c r="V76" s="269" t="str">
        <f t="shared" si="22"/>
        <v/>
      </c>
      <c r="W76" s="5"/>
      <c r="AR76" t="str">
        <f t="shared" si="24"/>
        <v/>
      </c>
      <c r="AS76" t="str">
        <f t="shared" si="23"/>
        <v/>
      </c>
      <c r="AT76" s="134" t="str">
        <f>IF(AR76="","",IF(AND(H76&gt;='Intersection Mileposts'!$F$5,H76&lt;='Intersection Mileposts'!$G$5),"Y",IF(AND(H76&gt;='Intersection Mileposts'!$F$6,H76&lt;='Intersection Mileposts'!$G$6),"Y",IF(AND(H76&gt;='Intersection Mileposts'!$F$7,H76&lt;='Intersection Mileposts'!$G$7),"Y",IF(AND(H76&gt;='Intersection Mileposts'!$F$8,H76&lt;='Intersection Mileposts'!$G$8),"Y",IF(AND(H76&gt;='Intersection Mileposts'!$F$9,H76&lt;='Intersection Mileposts'!$G$9),"Y",IF(AND(H76&gt;='Intersection Mileposts'!$F$10,H76&lt;='Intersection Mileposts'!$G$10),"Y",IF(AND(H76&gt;='Intersection Mileposts'!$F$11,H76&lt;='Intersection Mileposts'!$G$11),"Y",IF(AND(H76&gt;='Intersection Mileposts'!$F$12,H76&lt;='Intersection Mileposts'!$G$12),"Y",IF(AND(H76&gt;='Intersection Mileposts'!$F$13,H76&lt;='Intersection Mileposts'!$G$13),"Y",IF(AND(H76&gt;='Intersection Mileposts'!$F$14,H76&lt;='Intersection Mileposts'!$G$14),"Y",IF(AND(H76&gt;='Intersection Mileposts'!$F$15,H76&lt;='Intersection Mileposts'!$G$15),"Y",IF(AND(H76&gt;='Intersection Mileposts'!$F$16,H76&lt;='Intersection Mileposts'!$G$16),"Y",IF(AND(H76&gt;='Intersection Mileposts'!$F$17,H76&lt;='Intersection Mileposts'!$G$17),"Y",IF(AND(H76&gt;='Intersection Mileposts'!$F$18,H76&lt;='Intersection Mileposts'!$G$18),"Y",IF(AND(H76&gt;='Intersection Mileposts'!$F$19,H76&lt;='Intersection Mileposts'!$G$19),"Y",IF(AND(H76&gt;='Intersection Mileposts'!$F$20,H76&lt;='Intersection Mileposts'!$G$20),"Y",IF(AND(H76&gt;='Intersection Mileposts'!$F$21,H76&lt;='Intersection Mileposts'!$G$21),"Y",IF(AND(H76&gt;='Intersection Mileposts'!$F$22,H76&lt;='Intersection Mileposts'!$G$22),"Y",IF(AND(H76&gt;='Intersection Mileposts'!$F$23,H76&lt;='Intersection Mileposts'!$G$23),"Y",IF(AND(H76&gt;='Intersection Mileposts'!$F$24,H76&lt;='Intersection Mileposts'!$G$24),"Y",IF(AND(H76&gt;='Intersection Mileposts'!$F$25,H76&lt;='Intersection Mileposts'!$G$25),"Y",IF(AND(H76&gt;='Intersection Mileposts'!$F$26,H76&lt;='Intersection Mileposts'!$G$26),"Y",IF(AND(H76&gt;='Intersection Mileposts'!$F$27,H76&lt;='Intersection Mileposts'!$G$27),"Y",IF(AND(H76&gt;='Intersection Mileposts'!$F$28,H76&lt;='Intersection Mileposts'!$G$28),"Y",IF(AND(H76&gt;='Intersection Mileposts'!$F$29,H76&lt;='Intersection Mileposts'!$G$29),"Y", IF(AND(H76&gt;='Intersection Mileposts'!$F$30,H76&lt;='Intersection Mileposts'!$G$30),"Y",IF(AND(H76&gt;='Intersection Mileposts'!$F$31,H76&lt;='Intersection Mileposts'!$G$31),"Y",IF(AND(H76&gt;='Intersection Mileposts'!$F$32,H76&lt;='Intersection Mileposts'!$G$32),"Y",IF(AND(H76&gt;='Intersection Mileposts'!$F$33,H76&lt;='Intersection Mileposts'!$G$33),"Y",IF(AND(H76&gt;='Intersection Mileposts'!$F$34,H76&lt;='Intersection Mileposts'!$G$34),"Y",IF(AND(H76&gt;='Intersection Mileposts'!$F$35,H76&lt;='Intersection Mileposts'!$G$35),"Y",IF(AND(H76&gt;='Intersection Mileposts'!$F$36,H76&lt;='Intersection Mileposts'!$G$36),"Y",IF(AND(H76&gt;='Intersection Mileposts'!$F$37,H76&lt;='Intersection Mileposts'!$G$37),"Y",IF(AND(H76&gt;='Intersection Mileposts'!$F$38,H76&lt;='Intersection Mileposts'!$G$38),"Y",IF(AND(H76&gt;='Intersection Mileposts'!$F$39,H76&lt;='Intersection Mileposts'!$G$39),"Y","N"))))))))))))))))))))))))))))))))))))</f>
        <v/>
      </c>
    </row>
    <row r="77" spans="1:46" ht="15" customHeight="1" x14ac:dyDescent="0.3">
      <c r="A77" s="279"/>
      <c r="B77" s="261"/>
      <c r="C77" s="262"/>
      <c r="D77" s="262"/>
      <c r="E77" s="262"/>
      <c r="F77" s="262"/>
      <c r="G77" s="284"/>
      <c r="H77" s="286"/>
      <c r="I77" s="279"/>
      <c r="J77" s="260"/>
      <c r="K77" s="260"/>
      <c r="L77" s="280"/>
      <c r="M77" s="275"/>
      <c r="N77" s="263"/>
      <c r="P77" s="264" t="str">
        <f>IF(R77 = "", "", COUNT($R$4:R77))</f>
        <v/>
      </c>
      <c r="Q77" s="264" t="str">
        <f t="shared" si="19"/>
        <v/>
      </c>
      <c r="R77" s="265" t="str">
        <f t="shared" si="20"/>
        <v/>
      </c>
      <c r="S77" s="266" t="str">
        <f t="shared" si="17"/>
        <v/>
      </c>
      <c r="T77" s="267" t="str">
        <f t="shared" si="21"/>
        <v/>
      </c>
      <c r="U77" s="268" t="str">
        <f t="shared" si="18"/>
        <v/>
      </c>
      <c r="V77" s="269" t="str">
        <f t="shared" si="22"/>
        <v/>
      </c>
      <c r="W77" s="5"/>
      <c r="AR77" t="str">
        <f t="shared" si="24"/>
        <v/>
      </c>
      <c r="AS77" t="str">
        <f t="shared" si="23"/>
        <v/>
      </c>
      <c r="AT77" s="134" t="str">
        <f>IF(AR77="","",IF(AND(H77&gt;='Intersection Mileposts'!$F$5,H77&lt;='Intersection Mileposts'!$G$5),"Y",IF(AND(H77&gt;='Intersection Mileposts'!$F$6,H77&lt;='Intersection Mileposts'!$G$6),"Y",IF(AND(H77&gt;='Intersection Mileposts'!$F$7,H77&lt;='Intersection Mileposts'!$G$7),"Y",IF(AND(H77&gt;='Intersection Mileposts'!$F$8,H77&lt;='Intersection Mileposts'!$G$8),"Y",IF(AND(H77&gt;='Intersection Mileposts'!$F$9,H77&lt;='Intersection Mileposts'!$G$9),"Y",IF(AND(H77&gt;='Intersection Mileposts'!$F$10,H77&lt;='Intersection Mileposts'!$G$10),"Y",IF(AND(H77&gt;='Intersection Mileposts'!$F$11,H77&lt;='Intersection Mileposts'!$G$11),"Y",IF(AND(H77&gt;='Intersection Mileposts'!$F$12,H77&lt;='Intersection Mileposts'!$G$12),"Y",IF(AND(H77&gt;='Intersection Mileposts'!$F$13,H77&lt;='Intersection Mileposts'!$G$13),"Y",IF(AND(H77&gt;='Intersection Mileposts'!$F$14,H77&lt;='Intersection Mileposts'!$G$14),"Y",IF(AND(H77&gt;='Intersection Mileposts'!$F$15,H77&lt;='Intersection Mileposts'!$G$15),"Y",IF(AND(H77&gt;='Intersection Mileposts'!$F$16,H77&lt;='Intersection Mileposts'!$G$16),"Y",IF(AND(H77&gt;='Intersection Mileposts'!$F$17,H77&lt;='Intersection Mileposts'!$G$17),"Y",IF(AND(H77&gt;='Intersection Mileposts'!$F$18,H77&lt;='Intersection Mileposts'!$G$18),"Y",IF(AND(H77&gt;='Intersection Mileposts'!$F$19,H77&lt;='Intersection Mileposts'!$G$19),"Y",IF(AND(H77&gt;='Intersection Mileposts'!$F$20,H77&lt;='Intersection Mileposts'!$G$20),"Y",IF(AND(H77&gt;='Intersection Mileposts'!$F$21,H77&lt;='Intersection Mileposts'!$G$21),"Y",IF(AND(H77&gt;='Intersection Mileposts'!$F$22,H77&lt;='Intersection Mileposts'!$G$22),"Y",IF(AND(H77&gt;='Intersection Mileposts'!$F$23,H77&lt;='Intersection Mileposts'!$G$23),"Y",IF(AND(H77&gt;='Intersection Mileposts'!$F$24,H77&lt;='Intersection Mileposts'!$G$24),"Y",IF(AND(H77&gt;='Intersection Mileposts'!$F$25,H77&lt;='Intersection Mileposts'!$G$25),"Y",IF(AND(H77&gt;='Intersection Mileposts'!$F$26,H77&lt;='Intersection Mileposts'!$G$26),"Y",IF(AND(H77&gt;='Intersection Mileposts'!$F$27,H77&lt;='Intersection Mileposts'!$G$27),"Y",IF(AND(H77&gt;='Intersection Mileposts'!$F$28,H77&lt;='Intersection Mileposts'!$G$28),"Y",IF(AND(H77&gt;='Intersection Mileposts'!$F$29,H77&lt;='Intersection Mileposts'!$G$29),"Y", IF(AND(H77&gt;='Intersection Mileposts'!$F$30,H77&lt;='Intersection Mileposts'!$G$30),"Y",IF(AND(H77&gt;='Intersection Mileposts'!$F$31,H77&lt;='Intersection Mileposts'!$G$31),"Y",IF(AND(H77&gt;='Intersection Mileposts'!$F$32,H77&lt;='Intersection Mileposts'!$G$32),"Y",IF(AND(H77&gt;='Intersection Mileposts'!$F$33,H77&lt;='Intersection Mileposts'!$G$33),"Y",IF(AND(H77&gt;='Intersection Mileposts'!$F$34,H77&lt;='Intersection Mileposts'!$G$34),"Y",IF(AND(H77&gt;='Intersection Mileposts'!$F$35,H77&lt;='Intersection Mileposts'!$G$35),"Y",IF(AND(H77&gt;='Intersection Mileposts'!$F$36,H77&lt;='Intersection Mileposts'!$G$36),"Y",IF(AND(H77&gt;='Intersection Mileposts'!$F$37,H77&lt;='Intersection Mileposts'!$G$37),"Y",IF(AND(H77&gt;='Intersection Mileposts'!$F$38,H77&lt;='Intersection Mileposts'!$G$38),"Y",IF(AND(H77&gt;='Intersection Mileposts'!$F$39,H77&lt;='Intersection Mileposts'!$G$39),"Y","N"))))))))))))))))))))))))))))))))))))</f>
        <v/>
      </c>
    </row>
    <row r="78" spans="1:46" ht="15" customHeight="1" x14ac:dyDescent="0.3">
      <c r="A78" s="279"/>
      <c r="B78" s="261"/>
      <c r="C78" s="262"/>
      <c r="D78" s="262"/>
      <c r="E78" s="262"/>
      <c r="F78" s="262"/>
      <c r="G78" s="284"/>
      <c r="H78" s="286"/>
      <c r="I78" s="279"/>
      <c r="J78" s="260"/>
      <c r="K78" s="260"/>
      <c r="L78" s="280"/>
      <c r="M78" s="275"/>
      <c r="N78" s="263"/>
      <c r="P78" s="264" t="str">
        <f>IF(R78 = "", "", COUNT($R$4:R78))</f>
        <v/>
      </c>
      <c r="Q78" s="264" t="str">
        <f t="shared" si="19"/>
        <v/>
      </c>
      <c r="R78" s="265" t="str">
        <f t="shared" si="20"/>
        <v/>
      </c>
      <c r="S78" s="266" t="str">
        <f t="shared" si="17"/>
        <v/>
      </c>
      <c r="T78" s="267" t="str">
        <f t="shared" si="21"/>
        <v/>
      </c>
      <c r="U78" s="268" t="str">
        <f t="shared" si="18"/>
        <v/>
      </c>
      <c r="V78" s="269" t="str">
        <f t="shared" si="22"/>
        <v/>
      </c>
      <c r="W78" s="5"/>
      <c r="AR78" t="str">
        <f t="shared" si="24"/>
        <v/>
      </c>
      <c r="AS78" t="str">
        <f t="shared" si="23"/>
        <v/>
      </c>
      <c r="AT78" s="134" t="str">
        <f>IF(AR78="","",IF(AND(H78&gt;='Intersection Mileposts'!$F$5,H78&lt;='Intersection Mileposts'!$G$5),"Y",IF(AND(H78&gt;='Intersection Mileposts'!$F$6,H78&lt;='Intersection Mileposts'!$G$6),"Y",IF(AND(H78&gt;='Intersection Mileposts'!$F$7,H78&lt;='Intersection Mileposts'!$G$7),"Y",IF(AND(H78&gt;='Intersection Mileposts'!$F$8,H78&lt;='Intersection Mileposts'!$G$8),"Y",IF(AND(H78&gt;='Intersection Mileposts'!$F$9,H78&lt;='Intersection Mileposts'!$G$9),"Y",IF(AND(H78&gt;='Intersection Mileposts'!$F$10,H78&lt;='Intersection Mileposts'!$G$10),"Y",IF(AND(H78&gt;='Intersection Mileposts'!$F$11,H78&lt;='Intersection Mileposts'!$G$11),"Y",IF(AND(H78&gt;='Intersection Mileposts'!$F$12,H78&lt;='Intersection Mileposts'!$G$12),"Y",IF(AND(H78&gt;='Intersection Mileposts'!$F$13,H78&lt;='Intersection Mileposts'!$G$13),"Y",IF(AND(H78&gt;='Intersection Mileposts'!$F$14,H78&lt;='Intersection Mileposts'!$G$14),"Y",IF(AND(H78&gt;='Intersection Mileposts'!$F$15,H78&lt;='Intersection Mileposts'!$G$15),"Y",IF(AND(H78&gt;='Intersection Mileposts'!$F$16,H78&lt;='Intersection Mileposts'!$G$16),"Y",IF(AND(H78&gt;='Intersection Mileposts'!$F$17,H78&lt;='Intersection Mileposts'!$G$17),"Y",IF(AND(H78&gt;='Intersection Mileposts'!$F$18,H78&lt;='Intersection Mileposts'!$G$18),"Y",IF(AND(H78&gt;='Intersection Mileposts'!$F$19,H78&lt;='Intersection Mileposts'!$G$19),"Y",IF(AND(H78&gt;='Intersection Mileposts'!$F$20,H78&lt;='Intersection Mileposts'!$G$20),"Y",IF(AND(H78&gt;='Intersection Mileposts'!$F$21,H78&lt;='Intersection Mileposts'!$G$21),"Y",IF(AND(H78&gt;='Intersection Mileposts'!$F$22,H78&lt;='Intersection Mileposts'!$G$22),"Y",IF(AND(H78&gt;='Intersection Mileposts'!$F$23,H78&lt;='Intersection Mileposts'!$G$23),"Y",IF(AND(H78&gt;='Intersection Mileposts'!$F$24,H78&lt;='Intersection Mileposts'!$G$24),"Y",IF(AND(H78&gt;='Intersection Mileposts'!$F$25,H78&lt;='Intersection Mileposts'!$G$25),"Y",IF(AND(H78&gt;='Intersection Mileposts'!$F$26,H78&lt;='Intersection Mileposts'!$G$26),"Y",IF(AND(H78&gt;='Intersection Mileposts'!$F$27,H78&lt;='Intersection Mileposts'!$G$27),"Y",IF(AND(H78&gt;='Intersection Mileposts'!$F$28,H78&lt;='Intersection Mileposts'!$G$28),"Y",IF(AND(H78&gt;='Intersection Mileposts'!$F$29,H78&lt;='Intersection Mileposts'!$G$29),"Y", IF(AND(H78&gt;='Intersection Mileposts'!$F$30,H78&lt;='Intersection Mileposts'!$G$30),"Y",IF(AND(H78&gt;='Intersection Mileposts'!$F$31,H78&lt;='Intersection Mileposts'!$G$31),"Y",IF(AND(H78&gt;='Intersection Mileposts'!$F$32,H78&lt;='Intersection Mileposts'!$G$32),"Y",IF(AND(H78&gt;='Intersection Mileposts'!$F$33,H78&lt;='Intersection Mileposts'!$G$33),"Y",IF(AND(H78&gt;='Intersection Mileposts'!$F$34,H78&lt;='Intersection Mileposts'!$G$34),"Y",IF(AND(H78&gt;='Intersection Mileposts'!$F$35,H78&lt;='Intersection Mileposts'!$G$35),"Y",IF(AND(H78&gt;='Intersection Mileposts'!$F$36,H78&lt;='Intersection Mileposts'!$G$36),"Y",IF(AND(H78&gt;='Intersection Mileposts'!$F$37,H78&lt;='Intersection Mileposts'!$G$37),"Y",IF(AND(H78&gt;='Intersection Mileposts'!$F$38,H78&lt;='Intersection Mileposts'!$G$38),"Y",IF(AND(H78&gt;='Intersection Mileposts'!$F$39,H78&lt;='Intersection Mileposts'!$G$39),"Y","N"))))))))))))))))))))))))))))))))))))</f>
        <v/>
      </c>
    </row>
    <row r="79" spans="1:46" ht="15" customHeight="1" x14ac:dyDescent="0.3">
      <c r="A79" s="279"/>
      <c r="B79" s="261"/>
      <c r="C79" s="262"/>
      <c r="D79" s="262"/>
      <c r="E79" s="262"/>
      <c r="F79" s="262"/>
      <c r="G79" s="284"/>
      <c r="H79" s="286"/>
      <c r="I79" s="279"/>
      <c r="J79" s="260"/>
      <c r="K79" s="260"/>
      <c r="L79" s="280"/>
      <c r="M79" s="275"/>
      <c r="N79" s="263"/>
      <c r="P79" s="264" t="str">
        <f>IF(R79 = "", "", COUNT($R$4:R79))</f>
        <v/>
      </c>
      <c r="Q79" s="264" t="str">
        <f t="shared" si="19"/>
        <v/>
      </c>
      <c r="R79" s="265" t="str">
        <f t="shared" si="20"/>
        <v/>
      </c>
      <c r="S79" s="266" t="str">
        <f t="shared" si="17"/>
        <v/>
      </c>
      <c r="T79" s="267" t="str">
        <f t="shared" si="21"/>
        <v/>
      </c>
      <c r="U79" s="268" t="str">
        <f t="shared" si="18"/>
        <v/>
      </c>
      <c r="V79" s="269" t="str">
        <f t="shared" si="22"/>
        <v/>
      </c>
      <c r="W79" s="5"/>
      <c r="AR79" t="str">
        <f t="shared" si="24"/>
        <v/>
      </c>
      <c r="AS79" t="str">
        <f t="shared" si="23"/>
        <v/>
      </c>
      <c r="AT79" s="134" t="str">
        <f>IF(AR79="","",IF(AND(H79&gt;='Intersection Mileposts'!$F$5,H79&lt;='Intersection Mileposts'!$G$5),"Y",IF(AND(H79&gt;='Intersection Mileposts'!$F$6,H79&lt;='Intersection Mileposts'!$G$6),"Y",IF(AND(H79&gt;='Intersection Mileposts'!$F$7,H79&lt;='Intersection Mileposts'!$G$7),"Y",IF(AND(H79&gt;='Intersection Mileposts'!$F$8,H79&lt;='Intersection Mileposts'!$G$8),"Y",IF(AND(H79&gt;='Intersection Mileposts'!$F$9,H79&lt;='Intersection Mileposts'!$G$9),"Y",IF(AND(H79&gt;='Intersection Mileposts'!$F$10,H79&lt;='Intersection Mileposts'!$G$10),"Y",IF(AND(H79&gt;='Intersection Mileposts'!$F$11,H79&lt;='Intersection Mileposts'!$G$11),"Y",IF(AND(H79&gt;='Intersection Mileposts'!$F$12,H79&lt;='Intersection Mileposts'!$G$12),"Y",IF(AND(H79&gt;='Intersection Mileposts'!$F$13,H79&lt;='Intersection Mileposts'!$G$13),"Y",IF(AND(H79&gt;='Intersection Mileposts'!$F$14,H79&lt;='Intersection Mileposts'!$G$14),"Y",IF(AND(H79&gt;='Intersection Mileposts'!$F$15,H79&lt;='Intersection Mileposts'!$G$15),"Y",IF(AND(H79&gt;='Intersection Mileposts'!$F$16,H79&lt;='Intersection Mileposts'!$G$16),"Y",IF(AND(H79&gt;='Intersection Mileposts'!$F$17,H79&lt;='Intersection Mileposts'!$G$17),"Y",IF(AND(H79&gt;='Intersection Mileposts'!$F$18,H79&lt;='Intersection Mileposts'!$G$18),"Y",IF(AND(H79&gt;='Intersection Mileposts'!$F$19,H79&lt;='Intersection Mileposts'!$G$19),"Y",IF(AND(H79&gt;='Intersection Mileposts'!$F$20,H79&lt;='Intersection Mileposts'!$G$20),"Y",IF(AND(H79&gt;='Intersection Mileposts'!$F$21,H79&lt;='Intersection Mileposts'!$G$21),"Y",IF(AND(H79&gt;='Intersection Mileposts'!$F$22,H79&lt;='Intersection Mileposts'!$G$22),"Y",IF(AND(H79&gt;='Intersection Mileposts'!$F$23,H79&lt;='Intersection Mileposts'!$G$23),"Y",IF(AND(H79&gt;='Intersection Mileposts'!$F$24,H79&lt;='Intersection Mileposts'!$G$24),"Y",IF(AND(H79&gt;='Intersection Mileposts'!$F$25,H79&lt;='Intersection Mileposts'!$G$25),"Y",IF(AND(H79&gt;='Intersection Mileposts'!$F$26,H79&lt;='Intersection Mileposts'!$G$26),"Y",IF(AND(H79&gt;='Intersection Mileposts'!$F$27,H79&lt;='Intersection Mileposts'!$G$27),"Y",IF(AND(H79&gt;='Intersection Mileposts'!$F$28,H79&lt;='Intersection Mileposts'!$G$28),"Y",IF(AND(H79&gt;='Intersection Mileposts'!$F$29,H79&lt;='Intersection Mileposts'!$G$29),"Y", IF(AND(H79&gt;='Intersection Mileposts'!$F$30,H79&lt;='Intersection Mileposts'!$G$30),"Y",IF(AND(H79&gt;='Intersection Mileposts'!$F$31,H79&lt;='Intersection Mileposts'!$G$31),"Y",IF(AND(H79&gt;='Intersection Mileposts'!$F$32,H79&lt;='Intersection Mileposts'!$G$32),"Y",IF(AND(H79&gt;='Intersection Mileposts'!$F$33,H79&lt;='Intersection Mileposts'!$G$33),"Y",IF(AND(H79&gt;='Intersection Mileposts'!$F$34,H79&lt;='Intersection Mileposts'!$G$34),"Y",IF(AND(H79&gt;='Intersection Mileposts'!$F$35,H79&lt;='Intersection Mileposts'!$G$35),"Y",IF(AND(H79&gt;='Intersection Mileposts'!$F$36,H79&lt;='Intersection Mileposts'!$G$36),"Y",IF(AND(H79&gt;='Intersection Mileposts'!$F$37,H79&lt;='Intersection Mileposts'!$G$37),"Y",IF(AND(H79&gt;='Intersection Mileposts'!$F$38,H79&lt;='Intersection Mileposts'!$G$38),"Y",IF(AND(H79&gt;='Intersection Mileposts'!$F$39,H79&lt;='Intersection Mileposts'!$G$39),"Y","N"))))))))))))))))))))))))))))))))))))</f>
        <v/>
      </c>
    </row>
    <row r="80" spans="1:46" ht="15" customHeight="1" x14ac:dyDescent="0.3">
      <c r="A80" s="279"/>
      <c r="B80" s="261"/>
      <c r="C80" s="262"/>
      <c r="D80" s="262"/>
      <c r="E80" s="262"/>
      <c r="F80" s="262"/>
      <c r="G80" s="284"/>
      <c r="H80" s="286"/>
      <c r="I80" s="279"/>
      <c r="J80" s="260"/>
      <c r="K80" s="260"/>
      <c r="L80" s="280"/>
      <c r="M80" s="275"/>
      <c r="N80" s="263"/>
      <c r="P80" s="264" t="str">
        <f>IF(R80 = "", "", COUNT($R$4:R80))</f>
        <v/>
      </c>
      <c r="Q80" s="264" t="str">
        <f t="shared" si="19"/>
        <v/>
      </c>
      <c r="R80" s="265" t="str">
        <f t="shared" si="20"/>
        <v/>
      </c>
      <c r="S80" s="266" t="str">
        <f t="shared" si="17"/>
        <v/>
      </c>
      <c r="T80" s="267" t="str">
        <f t="shared" si="21"/>
        <v/>
      </c>
      <c r="U80" s="268" t="str">
        <f t="shared" si="18"/>
        <v/>
      </c>
      <c r="V80" s="269" t="str">
        <f t="shared" si="22"/>
        <v/>
      </c>
      <c r="W80" s="5"/>
      <c r="AR80" t="str">
        <f t="shared" si="24"/>
        <v/>
      </c>
      <c r="AS80" t="str">
        <f t="shared" si="23"/>
        <v/>
      </c>
      <c r="AT80" s="134" t="str">
        <f>IF(AR80="","",IF(AND(H80&gt;='Intersection Mileposts'!$F$5,H80&lt;='Intersection Mileposts'!$G$5),"Y",IF(AND(H80&gt;='Intersection Mileposts'!$F$6,H80&lt;='Intersection Mileposts'!$G$6),"Y",IF(AND(H80&gt;='Intersection Mileposts'!$F$7,H80&lt;='Intersection Mileposts'!$G$7),"Y",IF(AND(H80&gt;='Intersection Mileposts'!$F$8,H80&lt;='Intersection Mileposts'!$G$8),"Y",IF(AND(H80&gt;='Intersection Mileposts'!$F$9,H80&lt;='Intersection Mileposts'!$G$9),"Y",IF(AND(H80&gt;='Intersection Mileposts'!$F$10,H80&lt;='Intersection Mileposts'!$G$10),"Y",IF(AND(H80&gt;='Intersection Mileposts'!$F$11,H80&lt;='Intersection Mileposts'!$G$11),"Y",IF(AND(H80&gt;='Intersection Mileposts'!$F$12,H80&lt;='Intersection Mileposts'!$G$12),"Y",IF(AND(H80&gt;='Intersection Mileposts'!$F$13,H80&lt;='Intersection Mileposts'!$G$13),"Y",IF(AND(H80&gt;='Intersection Mileposts'!$F$14,H80&lt;='Intersection Mileposts'!$G$14),"Y",IF(AND(H80&gt;='Intersection Mileposts'!$F$15,H80&lt;='Intersection Mileposts'!$G$15),"Y",IF(AND(H80&gt;='Intersection Mileposts'!$F$16,H80&lt;='Intersection Mileposts'!$G$16),"Y",IF(AND(H80&gt;='Intersection Mileposts'!$F$17,H80&lt;='Intersection Mileposts'!$G$17),"Y",IF(AND(H80&gt;='Intersection Mileposts'!$F$18,H80&lt;='Intersection Mileposts'!$G$18),"Y",IF(AND(H80&gt;='Intersection Mileposts'!$F$19,H80&lt;='Intersection Mileposts'!$G$19),"Y",IF(AND(H80&gt;='Intersection Mileposts'!$F$20,H80&lt;='Intersection Mileposts'!$G$20),"Y",IF(AND(H80&gt;='Intersection Mileposts'!$F$21,H80&lt;='Intersection Mileposts'!$G$21),"Y",IF(AND(H80&gt;='Intersection Mileposts'!$F$22,H80&lt;='Intersection Mileposts'!$G$22),"Y",IF(AND(H80&gt;='Intersection Mileposts'!$F$23,H80&lt;='Intersection Mileposts'!$G$23),"Y",IF(AND(H80&gt;='Intersection Mileposts'!$F$24,H80&lt;='Intersection Mileposts'!$G$24),"Y",IF(AND(H80&gt;='Intersection Mileposts'!$F$25,H80&lt;='Intersection Mileposts'!$G$25),"Y",IF(AND(H80&gt;='Intersection Mileposts'!$F$26,H80&lt;='Intersection Mileposts'!$G$26),"Y",IF(AND(H80&gt;='Intersection Mileposts'!$F$27,H80&lt;='Intersection Mileposts'!$G$27),"Y",IF(AND(H80&gt;='Intersection Mileposts'!$F$28,H80&lt;='Intersection Mileposts'!$G$28),"Y",IF(AND(H80&gt;='Intersection Mileposts'!$F$29,H80&lt;='Intersection Mileposts'!$G$29),"Y", IF(AND(H80&gt;='Intersection Mileposts'!$F$30,H80&lt;='Intersection Mileposts'!$G$30),"Y",IF(AND(H80&gt;='Intersection Mileposts'!$F$31,H80&lt;='Intersection Mileposts'!$G$31),"Y",IF(AND(H80&gt;='Intersection Mileposts'!$F$32,H80&lt;='Intersection Mileposts'!$G$32),"Y",IF(AND(H80&gt;='Intersection Mileposts'!$F$33,H80&lt;='Intersection Mileposts'!$G$33),"Y",IF(AND(H80&gt;='Intersection Mileposts'!$F$34,H80&lt;='Intersection Mileposts'!$G$34),"Y",IF(AND(H80&gt;='Intersection Mileposts'!$F$35,H80&lt;='Intersection Mileposts'!$G$35),"Y",IF(AND(H80&gt;='Intersection Mileposts'!$F$36,H80&lt;='Intersection Mileposts'!$G$36),"Y",IF(AND(H80&gt;='Intersection Mileposts'!$F$37,H80&lt;='Intersection Mileposts'!$G$37),"Y",IF(AND(H80&gt;='Intersection Mileposts'!$F$38,H80&lt;='Intersection Mileposts'!$G$38),"Y",IF(AND(H80&gt;='Intersection Mileposts'!$F$39,H80&lt;='Intersection Mileposts'!$G$39),"Y","N"))))))))))))))))))))))))))))))))))))</f>
        <v/>
      </c>
    </row>
    <row r="81" spans="1:46" ht="15" customHeight="1" x14ac:dyDescent="0.3">
      <c r="A81" s="279"/>
      <c r="B81" s="261"/>
      <c r="C81" s="262"/>
      <c r="D81" s="262"/>
      <c r="E81" s="262"/>
      <c r="F81" s="262"/>
      <c r="G81" s="284"/>
      <c r="H81" s="286"/>
      <c r="I81" s="279"/>
      <c r="J81" s="260"/>
      <c r="K81" s="260"/>
      <c r="L81" s="280"/>
      <c r="M81" s="275"/>
      <c r="N81" s="263"/>
      <c r="P81" s="264" t="str">
        <f>IF(R81 = "", "", COUNT($R$4:R81))</f>
        <v/>
      </c>
      <c r="Q81" s="264" t="str">
        <f t="shared" si="19"/>
        <v/>
      </c>
      <c r="R81" s="265" t="str">
        <f t="shared" si="20"/>
        <v/>
      </c>
      <c r="S81" s="266" t="str">
        <f t="shared" si="17"/>
        <v/>
      </c>
      <c r="T81" s="267" t="str">
        <f t="shared" si="21"/>
        <v/>
      </c>
      <c r="U81" s="268" t="str">
        <f t="shared" si="18"/>
        <v/>
      </c>
      <c r="V81" s="269" t="str">
        <f t="shared" si="22"/>
        <v/>
      </c>
      <c r="W81" s="5"/>
      <c r="AR81" t="str">
        <f t="shared" si="24"/>
        <v/>
      </c>
      <c r="AS81" t="str">
        <f t="shared" si="23"/>
        <v/>
      </c>
      <c r="AT81" s="134" t="str">
        <f>IF(AR81="","",IF(AND(H81&gt;='Intersection Mileposts'!$F$5,H81&lt;='Intersection Mileposts'!$G$5),"Y",IF(AND(H81&gt;='Intersection Mileposts'!$F$6,H81&lt;='Intersection Mileposts'!$G$6),"Y",IF(AND(H81&gt;='Intersection Mileposts'!$F$7,H81&lt;='Intersection Mileposts'!$G$7),"Y",IF(AND(H81&gt;='Intersection Mileposts'!$F$8,H81&lt;='Intersection Mileposts'!$G$8),"Y",IF(AND(H81&gt;='Intersection Mileposts'!$F$9,H81&lt;='Intersection Mileposts'!$G$9),"Y",IF(AND(H81&gt;='Intersection Mileposts'!$F$10,H81&lt;='Intersection Mileposts'!$G$10),"Y",IF(AND(H81&gt;='Intersection Mileposts'!$F$11,H81&lt;='Intersection Mileposts'!$G$11),"Y",IF(AND(H81&gt;='Intersection Mileposts'!$F$12,H81&lt;='Intersection Mileposts'!$G$12),"Y",IF(AND(H81&gt;='Intersection Mileposts'!$F$13,H81&lt;='Intersection Mileposts'!$G$13),"Y",IF(AND(H81&gt;='Intersection Mileposts'!$F$14,H81&lt;='Intersection Mileposts'!$G$14),"Y",IF(AND(H81&gt;='Intersection Mileposts'!$F$15,H81&lt;='Intersection Mileposts'!$G$15),"Y",IF(AND(H81&gt;='Intersection Mileposts'!$F$16,H81&lt;='Intersection Mileposts'!$G$16),"Y",IF(AND(H81&gt;='Intersection Mileposts'!$F$17,H81&lt;='Intersection Mileposts'!$G$17),"Y",IF(AND(H81&gt;='Intersection Mileposts'!$F$18,H81&lt;='Intersection Mileposts'!$G$18),"Y",IF(AND(H81&gt;='Intersection Mileposts'!$F$19,H81&lt;='Intersection Mileposts'!$G$19),"Y",IF(AND(H81&gt;='Intersection Mileposts'!$F$20,H81&lt;='Intersection Mileposts'!$G$20),"Y",IF(AND(H81&gt;='Intersection Mileposts'!$F$21,H81&lt;='Intersection Mileposts'!$G$21),"Y",IF(AND(H81&gt;='Intersection Mileposts'!$F$22,H81&lt;='Intersection Mileposts'!$G$22),"Y",IF(AND(H81&gt;='Intersection Mileposts'!$F$23,H81&lt;='Intersection Mileposts'!$G$23),"Y",IF(AND(H81&gt;='Intersection Mileposts'!$F$24,H81&lt;='Intersection Mileposts'!$G$24),"Y",IF(AND(H81&gt;='Intersection Mileposts'!$F$25,H81&lt;='Intersection Mileposts'!$G$25),"Y",IF(AND(H81&gt;='Intersection Mileposts'!$F$26,H81&lt;='Intersection Mileposts'!$G$26),"Y",IF(AND(H81&gt;='Intersection Mileposts'!$F$27,H81&lt;='Intersection Mileposts'!$G$27),"Y",IF(AND(H81&gt;='Intersection Mileposts'!$F$28,H81&lt;='Intersection Mileposts'!$G$28),"Y",IF(AND(H81&gt;='Intersection Mileposts'!$F$29,H81&lt;='Intersection Mileposts'!$G$29),"Y", IF(AND(H81&gt;='Intersection Mileposts'!$F$30,H81&lt;='Intersection Mileposts'!$G$30),"Y",IF(AND(H81&gt;='Intersection Mileposts'!$F$31,H81&lt;='Intersection Mileposts'!$G$31),"Y",IF(AND(H81&gt;='Intersection Mileposts'!$F$32,H81&lt;='Intersection Mileposts'!$G$32),"Y",IF(AND(H81&gt;='Intersection Mileposts'!$F$33,H81&lt;='Intersection Mileposts'!$G$33),"Y",IF(AND(H81&gt;='Intersection Mileposts'!$F$34,H81&lt;='Intersection Mileposts'!$G$34),"Y",IF(AND(H81&gt;='Intersection Mileposts'!$F$35,H81&lt;='Intersection Mileposts'!$G$35),"Y",IF(AND(H81&gt;='Intersection Mileposts'!$F$36,H81&lt;='Intersection Mileposts'!$G$36),"Y",IF(AND(H81&gt;='Intersection Mileposts'!$F$37,H81&lt;='Intersection Mileposts'!$G$37),"Y",IF(AND(H81&gt;='Intersection Mileposts'!$F$38,H81&lt;='Intersection Mileposts'!$G$38),"Y",IF(AND(H81&gt;='Intersection Mileposts'!$F$39,H81&lt;='Intersection Mileposts'!$G$39),"Y","N"))))))))))))))))))))))))))))))))))))</f>
        <v/>
      </c>
    </row>
    <row r="82" spans="1:46" ht="15" customHeight="1" x14ac:dyDescent="0.3">
      <c r="A82" s="279"/>
      <c r="B82" s="261"/>
      <c r="C82" s="262"/>
      <c r="D82" s="262"/>
      <c r="E82" s="262"/>
      <c r="F82" s="262"/>
      <c r="G82" s="284"/>
      <c r="H82" s="286"/>
      <c r="I82" s="279"/>
      <c r="J82" s="260"/>
      <c r="K82" s="260"/>
      <c r="L82" s="280"/>
      <c r="M82" s="275"/>
      <c r="N82" s="263"/>
      <c r="P82" s="264" t="str">
        <f>IF(R82 = "", "", COUNT($R$4:R82))</f>
        <v/>
      </c>
      <c r="Q82" s="264" t="str">
        <f t="shared" si="19"/>
        <v/>
      </c>
      <c r="R82" s="265" t="str">
        <f t="shared" si="20"/>
        <v/>
      </c>
      <c r="S82" s="266" t="str">
        <f t="shared" si="17"/>
        <v/>
      </c>
      <c r="T82" s="267" t="str">
        <f t="shared" si="21"/>
        <v/>
      </c>
      <c r="U82" s="268" t="str">
        <f t="shared" si="18"/>
        <v/>
      </c>
      <c r="V82" s="269" t="str">
        <f t="shared" si="22"/>
        <v/>
      </c>
      <c r="W82" s="5"/>
      <c r="AR82" t="str">
        <f t="shared" si="24"/>
        <v/>
      </c>
      <c r="AS82" t="str">
        <f t="shared" si="23"/>
        <v/>
      </c>
      <c r="AT82" s="134" t="str">
        <f>IF(AR82="","",IF(AND(H82&gt;='Intersection Mileposts'!$F$5,H82&lt;='Intersection Mileposts'!$G$5),"Y",IF(AND(H82&gt;='Intersection Mileposts'!$F$6,H82&lt;='Intersection Mileposts'!$G$6),"Y",IF(AND(H82&gt;='Intersection Mileposts'!$F$7,H82&lt;='Intersection Mileposts'!$G$7),"Y",IF(AND(H82&gt;='Intersection Mileposts'!$F$8,H82&lt;='Intersection Mileposts'!$G$8),"Y",IF(AND(H82&gt;='Intersection Mileposts'!$F$9,H82&lt;='Intersection Mileposts'!$G$9),"Y",IF(AND(H82&gt;='Intersection Mileposts'!$F$10,H82&lt;='Intersection Mileposts'!$G$10),"Y",IF(AND(H82&gt;='Intersection Mileposts'!$F$11,H82&lt;='Intersection Mileposts'!$G$11),"Y",IF(AND(H82&gt;='Intersection Mileposts'!$F$12,H82&lt;='Intersection Mileposts'!$G$12),"Y",IF(AND(H82&gt;='Intersection Mileposts'!$F$13,H82&lt;='Intersection Mileposts'!$G$13),"Y",IF(AND(H82&gt;='Intersection Mileposts'!$F$14,H82&lt;='Intersection Mileposts'!$G$14),"Y",IF(AND(H82&gt;='Intersection Mileposts'!$F$15,H82&lt;='Intersection Mileposts'!$G$15),"Y",IF(AND(H82&gt;='Intersection Mileposts'!$F$16,H82&lt;='Intersection Mileposts'!$G$16),"Y",IF(AND(H82&gt;='Intersection Mileposts'!$F$17,H82&lt;='Intersection Mileposts'!$G$17),"Y",IF(AND(H82&gt;='Intersection Mileposts'!$F$18,H82&lt;='Intersection Mileposts'!$G$18),"Y",IF(AND(H82&gt;='Intersection Mileposts'!$F$19,H82&lt;='Intersection Mileposts'!$G$19),"Y",IF(AND(H82&gt;='Intersection Mileposts'!$F$20,H82&lt;='Intersection Mileposts'!$G$20),"Y",IF(AND(H82&gt;='Intersection Mileposts'!$F$21,H82&lt;='Intersection Mileposts'!$G$21),"Y",IF(AND(H82&gt;='Intersection Mileposts'!$F$22,H82&lt;='Intersection Mileposts'!$G$22),"Y",IF(AND(H82&gt;='Intersection Mileposts'!$F$23,H82&lt;='Intersection Mileposts'!$G$23),"Y",IF(AND(H82&gt;='Intersection Mileposts'!$F$24,H82&lt;='Intersection Mileposts'!$G$24),"Y",IF(AND(H82&gt;='Intersection Mileposts'!$F$25,H82&lt;='Intersection Mileposts'!$G$25),"Y",IF(AND(H82&gt;='Intersection Mileposts'!$F$26,H82&lt;='Intersection Mileposts'!$G$26),"Y",IF(AND(H82&gt;='Intersection Mileposts'!$F$27,H82&lt;='Intersection Mileposts'!$G$27),"Y",IF(AND(H82&gt;='Intersection Mileposts'!$F$28,H82&lt;='Intersection Mileposts'!$G$28),"Y",IF(AND(H82&gt;='Intersection Mileposts'!$F$29,H82&lt;='Intersection Mileposts'!$G$29),"Y", IF(AND(H82&gt;='Intersection Mileposts'!$F$30,H82&lt;='Intersection Mileposts'!$G$30),"Y",IF(AND(H82&gt;='Intersection Mileposts'!$F$31,H82&lt;='Intersection Mileposts'!$G$31),"Y",IF(AND(H82&gt;='Intersection Mileposts'!$F$32,H82&lt;='Intersection Mileposts'!$G$32),"Y",IF(AND(H82&gt;='Intersection Mileposts'!$F$33,H82&lt;='Intersection Mileposts'!$G$33),"Y",IF(AND(H82&gt;='Intersection Mileposts'!$F$34,H82&lt;='Intersection Mileposts'!$G$34),"Y",IF(AND(H82&gt;='Intersection Mileposts'!$F$35,H82&lt;='Intersection Mileposts'!$G$35),"Y",IF(AND(H82&gt;='Intersection Mileposts'!$F$36,H82&lt;='Intersection Mileposts'!$G$36),"Y",IF(AND(H82&gt;='Intersection Mileposts'!$F$37,H82&lt;='Intersection Mileposts'!$G$37),"Y",IF(AND(H82&gt;='Intersection Mileposts'!$F$38,H82&lt;='Intersection Mileposts'!$G$38),"Y",IF(AND(H82&gt;='Intersection Mileposts'!$F$39,H82&lt;='Intersection Mileposts'!$G$39),"Y","N"))))))))))))))))))))))))))))))))))))</f>
        <v/>
      </c>
    </row>
    <row r="83" spans="1:46" ht="15" customHeight="1" x14ac:dyDescent="0.3">
      <c r="A83" s="279"/>
      <c r="B83" s="261"/>
      <c r="C83" s="262"/>
      <c r="D83" s="262"/>
      <c r="E83" s="262"/>
      <c r="F83" s="262"/>
      <c r="G83" s="284"/>
      <c r="H83" s="286"/>
      <c r="I83" s="279"/>
      <c r="J83" s="260"/>
      <c r="K83" s="260"/>
      <c r="L83" s="280"/>
      <c r="M83" s="275"/>
      <c r="N83" s="263"/>
      <c r="P83" s="264" t="str">
        <f>IF(R83 = "", "", COUNT($R$4:R83))</f>
        <v/>
      </c>
      <c r="Q83" s="264" t="str">
        <f t="shared" si="19"/>
        <v/>
      </c>
      <c r="R83" s="265" t="str">
        <f t="shared" si="20"/>
        <v/>
      </c>
      <c r="S83" s="266" t="str">
        <f t="shared" si="17"/>
        <v/>
      </c>
      <c r="T83" s="267" t="str">
        <f t="shared" si="21"/>
        <v/>
      </c>
      <c r="U83" s="268" t="str">
        <f t="shared" si="18"/>
        <v/>
      </c>
      <c r="V83" s="269" t="str">
        <f t="shared" si="22"/>
        <v/>
      </c>
      <c r="W83" s="5"/>
      <c r="AR83" t="str">
        <f t="shared" si="24"/>
        <v/>
      </c>
      <c r="AS83" t="str">
        <f t="shared" si="23"/>
        <v/>
      </c>
      <c r="AT83" s="134" t="str">
        <f>IF(AR83="","",IF(AND(H83&gt;='Intersection Mileposts'!$F$5,H83&lt;='Intersection Mileposts'!$G$5),"Y",IF(AND(H83&gt;='Intersection Mileposts'!$F$6,H83&lt;='Intersection Mileposts'!$G$6),"Y",IF(AND(H83&gt;='Intersection Mileposts'!$F$7,H83&lt;='Intersection Mileposts'!$G$7),"Y",IF(AND(H83&gt;='Intersection Mileposts'!$F$8,H83&lt;='Intersection Mileposts'!$G$8),"Y",IF(AND(H83&gt;='Intersection Mileposts'!$F$9,H83&lt;='Intersection Mileposts'!$G$9),"Y",IF(AND(H83&gt;='Intersection Mileposts'!$F$10,H83&lt;='Intersection Mileposts'!$G$10),"Y",IF(AND(H83&gt;='Intersection Mileposts'!$F$11,H83&lt;='Intersection Mileposts'!$G$11),"Y",IF(AND(H83&gt;='Intersection Mileposts'!$F$12,H83&lt;='Intersection Mileposts'!$G$12),"Y",IF(AND(H83&gt;='Intersection Mileposts'!$F$13,H83&lt;='Intersection Mileposts'!$G$13),"Y",IF(AND(H83&gt;='Intersection Mileposts'!$F$14,H83&lt;='Intersection Mileposts'!$G$14),"Y",IF(AND(H83&gt;='Intersection Mileposts'!$F$15,H83&lt;='Intersection Mileposts'!$G$15),"Y",IF(AND(H83&gt;='Intersection Mileposts'!$F$16,H83&lt;='Intersection Mileposts'!$G$16),"Y",IF(AND(H83&gt;='Intersection Mileposts'!$F$17,H83&lt;='Intersection Mileposts'!$G$17),"Y",IF(AND(H83&gt;='Intersection Mileposts'!$F$18,H83&lt;='Intersection Mileposts'!$G$18),"Y",IF(AND(H83&gt;='Intersection Mileposts'!$F$19,H83&lt;='Intersection Mileposts'!$G$19),"Y",IF(AND(H83&gt;='Intersection Mileposts'!$F$20,H83&lt;='Intersection Mileposts'!$G$20),"Y",IF(AND(H83&gt;='Intersection Mileposts'!$F$21,H83&lt;='Intersection Mileposts'!$G$21),"Y",IF(AND(H83&gt;='Intersection Mileposts'!$F$22,H83&lt;='Intersection Mileposts'!$G$22),"Y",IF(AND(H83&gt;='Intersection Mileposts'!$F$23,H83&lt;='Intersection Mileposts'!$G$23),"Y",IF(AND(H83&gt;='Intersection Mileposts'!$F$24,H83&lt;='Intersection Mileposts'!$G$24),"Y",IF(AND(H83&gt;='Intersection Mileposts'!$F$25,H83&lt;='Intersection Mileposts'!$G$25),"Y",IF(AND(H83&gt;='Intersection Mileposts'!$F$26,H83&lt;='Intersection Mileposts'!$G$26),"Y",IF(AND(H83&gt;='Intersection Mileposts'!$F$27,H83&lt;='Intersection Mileposts'!$G$27),"Y",IF(AND(H83&gt;='Intersection Mileposts'!$F$28,H83&lt;='Intersection Mileposts'!$G$28),"Y",IF(AND(H83&gt;='Intersection Mileposts'!$F$29,H83&lt;='Intersection Mileposts'!$G$29),"Y", IF(AND(H83&gt;='Intersection Mileposts'!$F$30,H83&lt;='Intersection Mileposts'!$G$30),"Y",IF(AND(H83&gt;='Intersection Mileposts'!$F$31,H83&lt;='Intersection Mileposts'!$G$31),"Y",IF(AND(H83&gt;='Intersection Mileposts'!$F$32,H83&lt;='Intersection Mileposts'!$G$32),"Y",IF(AND(H83&gt;='Intersection Mileposts'!$F$33,H83&lt;='Intersection Mileposts'!$G$33),"Y",IF(AND(H83&gt;='Intersection Mileposts'!$F$34,H83&lt;='Intersection Mileposts'!$G$34),"Y",IF(AND(H83&gt;='Intersection Mileposts'!$F$35,H83&lt;='Intersection Mileposts'!$G$35),"Y",IF(AND(H83&gt;='Intersection Mileposts'!$F$36,H83&lt;='Intersection Mileposts'!$G$36),"Y",IF(AND(H83&gt;='Intersection Mileposts'!$F$37,H83&lt;='Intersection Mileposts'!$G$37),"Y",IF(AND(H83&gt;='Intersection Mileposts'!$F$38,H83&lt;='Intersection Mileposts'!$G$38),"Y",IF(AND(H83&gt;='Intersection Mileposts'!$F$39,H83&lt;='Intersection Mileposts'!$G$39),"Y","N"))))))))))))))))))))))))))))))))))))</f>
        <v/>
      </c>
    </row>
    <row r="84" spans="1:46" ht="15" customHeight="1" x14ac:dyDescent="0.3">
      <c r="A84" s="279"/>
      <c r="B84" s="261"/>
      <c r="C84" s="262"/>
      <c r="D84" s="262"/>
      <c r="E84" s="262"/>
      <c r="F84" s="262"/>
      <c r="G84" s="284"/>
      <c r="H84" s="286"/>
      <c r="I84" s="279"/>
      <c r="J84" s="260"/>
      <c r="K84" s="260"/>
      <c r="L84" s="280"/>
      <c r="M84" s="275"/>
      <c r="N84" s="263"/>
      <c r="P84" s="264" t="str">
        <f>IF(R84 = "", "", COUNT($R$4:R84))</f>
        <v/>
      </c>
      <c r="Q84" s="264" t="str">
        <f t="shared" si="19"/>
        <v/>
      </c>
      <c r="R84" s="265" t="str">
        <f t="shared" si="20"/>
        <v/>
      </c>
      <c r="S84" s="266" t="str">
        <f t="shared" si="17"/>
        <v/>
      </c>
      <c r="T84" s="267" t="str">
        <f t="shared" si="21"/>
        <v/>
      </c>
      <c r="U84" s="268" t="str">
        <f t="shared" si="18"/>
        <v/>
      </c>
      <c r="V84" s="269" t="str">
        <f t="shared" si="22"/>
        <v/>
      </c>
      <c r="W84" s="5"/>
      <c r="AR84" t="str">
        <f t="shared" si="24"/>
        <v/>
      </c>
      <c r="AS84" t="str">
        <f t="shared" si="23"/>
        <v/>
      </c>
      <c r="AT84" s="134" t="str">
        <f>IF(AR84="","",IF(AND(H84&gt;='Intersection Mileposts'!$F$5,H84&lt;='Intersection Mileposts'!$G$5),"Y",IF(AND(H84&gt;='Intersection Mileposts'!$F$6,H84&lt;='Intersection Mileposts'!$G$6),"Y",IF(AND(H84&gt;='Intersection Mileposts'!$F$7,H84&lt;='Intersection Mileposts'!$G$7),"Y",IF(AND(H84&gt;='Intersection Mileposts'!$F$8,H84&lt;='Intersection Mileposts'!$G$8),"Y",IF(AND(H84&gt;='Intersection Mileposts'!$F$9,H84&lt;='Intersection Mileposts'!$G$9),"Y",IF(AND(H84&gt;='Intersection Mileposts'!$F$10,H84&lt;='Intersection Mileposts'!$G$10),"Y",IF(AND(H84&gt;='Intersection Mileposts'!$F$11,H84&lt;='Intersection Mileposts'!$G$11),"Y",IF(AND(H84&gt;='Intersection Mileposts'!$F$12,H84&lt;='Intersection Mileposts'!$G$12),"Y",IF(AND(H84&gt;='Intersection Mileposts'!$F$13,H84&lt;='Intersection Mileposts'!$G$13),"Y",IF(AND(H84&gt;='Intersection Mileposts'!$F$14,H84&lt;='Intersection Mileposts'!$G$14),"Y",IF(AND(H84&gt;='Intersection Mileposts'!$F$15,H84&lt;='Intersection Mileposts'!$G$15),"Y",IF(AND(H84&gt;='Intersection Mileposts'!$F$16,H84&lt;='Intersection Mileposts'!$G$16),"Y",IF(AND(H84&gt;='Intersection Mileposts'!$F$17,H84&lt;='Intersection Mileposts'!$G$17),"Y",IF(AND(H84&gt;='Intersection Mileposts'!$F$18,H84&lt;='Intersection Mileposts'!$G$18),"Y",IF(AND(H84&gt;='Intersection Mileposts'!$F$19,H84&lt;='Intersection Mileposts'!$G$19),"Y",IF(AND(H84&gt;='Intersection Mileposts'!$F$20,H84&lt;='Intersection Mileposts'!$G$20),"Y",IF(AND(H84&gt;='Intersection Mileposts'!$F$21,H84&lt;='Intersection Mileposts'!$G$21),"Y",IF(AND(H84&gt;='Intersection Mileposts'!$F$22,H84&lt;='Intersection Mileposts'!$G$22),"Y",IF(AND(H84&gt;='Intersection Mileposts'!$F$23,H84&lt;='Intersection Mileposts'!$G$23),"Y",IF(AND(H84&gt;='Intersection Mileposts'!$F$24,H84&lt;='Intersection Mileposts'!$G$24),"Y",IF(AND(H84&gt;='Intersection Mileposts'!$F$25,H84&lt;='Intersection Mileposts'!$G$25),"Y",IF(AND(H84&gt;='Intersection Mileposts'!$F$26,H84&lt;='Intersection Mileposts'!$G$26),"Y",IF(AND(H84&gt;='Intersection Mileposts'!$F$27,H84&lt;='Intersection Mileposts'!$G$27),"Y",IF(AND(H84&gt;='Intersection Mileposts'!$F$28,H84&lt;='Intersection Mileposts'!$G$28),"Y",IF(AND(H84&gt;='Intersection Mileposts'!$F$29,H84&lt;='Intersection Mileposts'!$G$29),"Y", IF(AND(H84&gt;='Intersection Mileposts'!$F$30,H84&lt;='Intersection Mileposts'!$G$30),"Y",IF(AND(H84&gt;='Intersection Mileposts'!$F$31,H84&lt;='Intersection Mileposts'!$G$31),"Y",IF(AND(H84&gt;='Intersection Mileposts'!$F$32,H84&lt;='Intersection Mileposts'!$G$32),"Y",IF(AND(H84&gt;='Intersection Mileposts'!$F$33,H84&lt;='Intersection Mileposts'!$G$33),"Y",IF(AND(H84&gt;='Intersection Mileposts'!$F$34,H84&lt;='Intersection Mileposts'!$G$34),"Y",IF(AND(H84&gt;='Intersection Mileposts'!$F$35,H84&lt;='Intersection Mileposts'!$G$35),"Y",IF(AND(H84&gt;='Intersection Mileposts'!$F$36,H84&lt;='Intersection Mileposts'!$G$36),"Y",IF(AND(H84&gt;='Intersection Mileposts'!$F$37,H84&lt;='Intersection Mileposts'!$G$37),"Y",IF(AND(H84&gt;='Intersection Mileposts'!$F$38,H84&lt;='Intersection Mileposts'!$G$38),"Y",IF(AND(H84&gt;='Intersection Mileposts'!$F$39,H84&lt;='Intersection Mileposts'!$G$39),"Y","N"))))))))))))))))))))))))))))))))))))</f>
        <v/>
      </c>
    </row>
    <row r="85" spans="1:46" ht="15" customHeight="1" x14ac:dyDescent="0.3">
      <c r="A85" s="279"/>
      <c r="B85" s="261"/>
      <c r="C85" s="262"/>
      <c r="D85" s="262"/>
      <c r="E85" s="262"/>
      <c r="F85" s="262"/>
      <c r="G85" s="284"/>
      <c r="H85" s="286"/>
      <c r="I85" s="279"/>
      <c r="J85" s="260"/>
      <c r="K85" s="260"/>
      <c r="L85" s="280"/>
      <c r="M85" s="275"/>
      <c r="N85" s="263"/>
      <c r="P85" s="264" t="str">
        <f>IF(R85 = "", "", COUNT($R$4:R85))</f>
        <v/>
      </c>
      <c r="Q85" s="264" t="str">
        <f t="shared" si="19"/>
        <v/>
      </c>
      <c r="R85" s="265" t="str">
        <f t="shared" si="20"/>
        <v/>
      </c>
      <c r="S85" s="266" t="str">
        <f t="shared" si="17"/>
        <v/>
      </c>
      <c r="T85" s="267" t="str">
        <f t="shared" si="21"/>
        <v/>
      </c>
      <c r="U85" s="268" t="str">
        <f t="shared" si="18"/>
        <v/>
      </c>
      <c r="V85" s="269" t="str">
        <f t="shared" si="22"/>
        <v/>
      </c>
      <c r="W85" s="5"/>
      <c r="AR85" t="str">
        <f t="shared" si="24"/>
        <v/>
      </c>
      <c r="AS85" t="str">
        <f t="shared" si="23"/>
        <v/>
      </c>
      <c r="AT85" s="134" t="str">
        <f>IF(AR85="","",IF(AND(H85&gt;='Intersection Mileposts'!$F$5,H85&lt;='Intersection Mileposts'!$G$5),"Y",IF(AND(H85&gt;='Intersection Mileposts'!$F$6,H85&lt;='Intersection Mileposts'!$G$6),"Y",IF(AND(H85&gt;='Intersection Mileposts'!$F$7,H85&lt;='Intersection Mileposts'!$G$7),"Y",IF(AND(H85&gt;='Intersection Mileposts'!$F$8,H85&lt;='Intersection Mileposts'!$G$8),"Y",IF(AND(H85&gt;='Intersection Mileposts'!$F$9,H85&lt;='Intersection Mileposts'!$G$9),"Y",IF(AND(H85&gt;='Intersection Mileposts'!$F$10,H85&lt;='Intersection Mileposts'!$G$10),"Y",IF(AND(H85&gt;='Intersection Mileposts'!$F$11,H85&lt;='Intersection Mileposts'!$G$11),"Y",IF(AND(H85&gt;='Intersection Mileposts'!$F$12,H85&lt;='Intersection Mileposts'!$G$12),"Y",IF(AND(H85&gt;='Intersection Mileposts'!$F$13,H85&lt;='Intersection Mileposts'!$G$13),"Y",IF(AND(H85&gt;='Intersection Mileposts'!$F$14,H85&lt;='Intersection Mileposts'!$G$14),"Y",IF(AND(H85&gt;='Intersection Mileposts'!$F$15,H85&lt;='Intersection Mileposts'!$G$15),"Y",IF(AND(H85&gt;='Intersection Mileposts'!$F$16,H85&lt;='Intersection Mileposts'!$G$16),"Y",IF(AND(H85&gt;='Intersection Mileposts'!$F$17,H85&lt;='Intersection Mileposts'!$G$17),"Y",IF(AND(H85&gt;='Intersection Mileposts'!$F$18,H85&lt;='Intersection Mileposts'!$G$18),"Y",IF(AND(H85&gt;='Intersection Mileposts'!$F$19,H85&lt;='Intersection Mileposts'!$G$19),"Y",IF(AND(H85&gt;='Intersection Mileposts'!$F$20,H85&lt;='Intersection Mileposts'!$G$20),"Y",IF(AND(H85&gt;='Intersection Mileposts'!$F$21,H85&lt;='Intersection Mileposts'!$G$21),"Y",IF(AND(H85&gt;='Intersection Mileposts'!$F$22,H85&lt;='Intersection Mileposts'!$G$22),"Y",IF(AND(H85&gt;='Intersection Mileposts'!$F$23,H85&lt;='Intersection Mileposts'!$G$23),"Y",IF(AND(H85&gt;='Intersection Mileposts'!$F$24,H85&lt;='Intersection Mileposts'!$G$24),"Y",IF(AND(H85&gt;='Intersection Mileposts'!$F$25,H85&lt;='Intersection Mileposts'!$G$25),"Y",IF(AND(H85&gt;='Intersection Mileposts'!$F$26,H85&lt;='Intersection Mileposts'!$G$26),"Y",IF(AND(H85&gt;='Intersection Mileposts'!$F$27,H85&lt;='Intersection Mileposts'!$G$27),"Y",IF(AND(H85&gt;='Intersection Mileposts'!$F$28,H85&lt;='Intersection Mileposts'!$G$28),"Y",IF(AND(H85&gt;='Intersection Mileposts'!$F$29,H85&lt;='Intersection Mileposts'!$G$29),"Y", IF(AND(H85&gt;='Intersection Mileposts'!$F$30,H85&lt;='Intersection Mileposts'!$G$30),"Y",IF(AND(H85&gt;='Intersection Mileposts'!$F$31,H85&lt;='Intersection Mileposts'!$G$31),"Y",IF(AND(H85&gt;='Intersection Mileposts'!$F$32,H85&lt;='Intersection Mileposts'!$G$32),"Y",IF(AND(H85&gt;='Intersection Mileposts'!$F$33,H85&lt;='Intersection Mileposts'!$G$33),"Y",IF(AND(H85&gt;='Intersection Mileposts'!$F$34,H85&lt;='Intersection Mileposts'!$G$34),"Y",IF(AND(H85&gt;='Intersection Mileposts'!$F$35,H85&lt;='Intersection Mileposts'!$G$35),"Y",IF(AND(H85&gt;='Intersection Mileposts'!$F$36,H85&lt;='Intersection Mileposts'!$G$36),"Y",IF(AND(H85&gt;='Intersection Mileposts'!$F$37,H85&lt;='Intersection Mileposts'!$G$37),"Y",IF(AND(H85&gt;='Intersection Mileposts'!$F$38,H85&lt;='Intersection Mileposts'!$G$38),"Y",IF(AND(H85&gt;='Intersection Mileposts'!$F$39,H85&lt;='Intersection Mileposts'!$G$39),"Y","N"))))))))))))))))))))))))))))))))))))</f>
        <v/>
      </c>
    </row>
    <row r="86" spans="1:46" ht="15" customHeight="1" x14ac:dyDescent="0.3">
      <c r="A86" s="279"/>
      <c r="B86" s="261"/>
      <c r="C86" s="262"/>
      <c r="D86" s="262"/>
      <c r="E86" s="262"/>
      <c r="F86" s="262"/>
      <c r="G86" s="284"/>
      <c r="H86" s="286"/>
      <c r="I86" s="279"/>
      <c r="J86" s="260"/>
      <c r="K86" s="260"/>
      <c r="L86" s="280"/>
      <c r="M86" s="275"/>
      <c r="N86" s="263"/>
      <c r="P86" s="264" t="str">
        <f>IF(R86 = "", "", COUNT($R$4:R86))</f>
        <v/>
      </c>
      <c r="Q86" s="264" t="str">
        <f t="shared" ref="Q86:Q149" si="25">IF(B86="", "", YEAR(B86))</f>
        <v/>
      </c>
      <c r="R86" s="265" t="str">
        <f t="shared" ref="R86:R149" si="26">IF(A86="", "", IF(G86="",1,IF(G86="O",1,IF(G86="C",8.4,IF(G86="B",8.4,IF(G86="A",76.8,IF(G86="K",76.8,"ERR")))))))</f>
        <v/>
      </c>
      <c r="S86" s="266" t="str">
        <f t="shared" ref="S86:S149" si="27">IF(M86="Y",R86,"")</f>
        <v/>
      </c>
      <c r="T86" s="267" t="str">
        <f t="shared" ref="T86:T149" si="28">IF(IF(M86="Y",G86,"")=0, "O", IF(M86="Y",G86,""))</f>
        <v/>
      </c>
      <c r="U86" s="268" t="str">
        <f t="shared" ref="U86:U149" si="29">IF(N86="Y",R86,"")</f>
        <v/>
      </c>
      <c r="V86" s="269" t="str">
        <f t="shared" ref="V86:V149" si="30">IF(IF(N86="Y",G86,"")=0, "O", IF(N86="Y",G86,""))</f>
        <v/>
      </c>
      <c r="W86" s="5"/>
      <c r="AR86" t="str">
        <f t="shared" si="24"/>
        <v/>
      </c>
      <c r="AS86" t="str">
        <f t="shared" si="23"/>
        <v/>
      </c>
      <c r="AT86" s="134" t="str">
        <f>IF(AR86="","",IF(AND(H86&gt;='Intersection Mileposts'!$F$5,H86&lt;='Intersection Mileposts'!$G$5),"Y",IF(AND(H86&gt;='Intersection Mileposts'!$F$6,H86&lt;='Intersection Mileposts'!$G$6),"Y",IF(AND(H86&gt;='Intersection Mileposts'!$F$7,H86&lt;='Intersection Mileposts'!$G$7),"Y",IF(AND(H86&gt;='Intersection Mileposts'!$F$8,H86&lt;='Intersection Mileposts'!$G$8),"Y",IF(AND(H86&gt;='Intersection Mileposts'!$F$9,H86&lt;='Intersection Mileposts'!$G$9),"Y",IF(AND(H86&gt;='Intersection Mileposts'!$F$10,H86&lt;='Intersection Mileposts'!$G$10),"Y",IF(AND(H86&gt;='Intersection Mileposts'!$F$11,H86&lt;='Intersection Mileposts'!$G$11),"Y",IF(AND(H86&gt;='Intersection Mileposts'!$F$12,H86&lt;='Intersection Mileposts'!$G$12),"Y",IF(AND(H86&gt;='Intersection Mileposts'!$F$13,H86&lt;='Intersection Mileposts'!$G$13),"Y",IF(AND(H86&gt;='Intersection Mileposts'!$F$14,H86&lt;='Intersection Mileposts'!$G$14),"Y",IF(AND(H86&gt;='Intersection Mileposts'!$F$15,H86&lt;='Intersection Mileposts'!$G$15),"Y",IF(AND(H86&gt;='Intersection Mileposts'!$F$16,H86&lt;='Intersection Mileposts'!$G$16),"Y",IF(AND(H86&gt;='Intersection Mileposts'!$F$17,H86&lt;='Intersection Mileposts'!$G$17),"Y",IF(AND(H86&gt;='Intersection Mileposts'!$F$18,H86&lt;='Intersection Mileposts'!$G$18),"Y",IF(AND(H86&gt;='Intersection Mileposts'!$F$19,H86&lt;='Intersection Mileposts'!$G$19),"Y",IF(AND(H86&gt;='Intersection Mileposts'!$F$20,H86&lt;='Intersection Mileposts'!$G$20),"Y",IF(AND(H86&gt;='Intersection Mileposts'!$F$21,H86&lt;='Intersection Mileposts'!$G$21),"Y",IF(AND(H86&gt;='Intersection Mileposts'!$F$22,H86&lt;='Intersection Mileposts'!$G$22),"Y",IF(AND(H86&gt;='Intersection Mileposts'!$F$23,H86&lt;='Intersection Mileposts'!$G$23),"Y",IF(AND(H86&gt;='Intersection Mileposts'!$F$24,H86&lt;='Intersection Mileposts'!$G$24),"Y",IF(AND(H86&gt;='Intersection Mileposts'!$F$25,H86&lt;='Intersection Mileposts'!$G$25),"Y",IF(AND(H86&gt;='Intersection Mileposts'!$F$26,H86&lt;='Intersection Mileposts'!$G$26),"Y",IF(AND(H86&gt;='Intersection Mileposts'!$F$27,H86&lt;='Intersection Mileposts'!$G$27),"Y",IF(AND(H86&gt;='Intersection Mileposts'!$F$28,H86&lt;='Intersection Mileposts'!$G$28),"Y",IF(AND(H86&gt;='Intersection Mileposts'!$F$29,H86&lt;='Intersection Mileposts'!$G$29),"Y", IF(AND(H86&gt;='Intersection Mileposts'!$F$30,H86&lt;='Intersection Mileposts'!$G$30),"Y",IF(AND(H86&gt;='Intersection Mileposts'!$F$31,H86&lt;='Intersection Mileposts'!$G$31),"Y",IF(AND(H86&gt;='Intersection Mileposts'!$F$32,H86&lt;='Intersection Mileposts'!$G$32),"Y",IF(AND(H86&gt;='Intersection Mileposts'!$F$33,H86&lt;='Intersection Mileposts'!$G$33),"Y",IF(AND(H86&gt;='Intersection Mileposts'!$F$34,H86&lt;='Intersection Mileposts'!$G$34),"Y",IF(AND(H86&gt;='Intersection Mileposts'!$F$35,H86&lt;='Intersection Mileposts'!$G$35),"Y",IF(AND(H86&gt;='Intersection Mileposts'!$F$36,H86&lt;='Intersection Mileposts'!$G$36),"Y",IF(AND(H86&gt;='Intersection Mileposts'!$F$37,H86&lt;='Intersection Mileposts'!$G$37),"Y",IF(AND(H86&gt;='Intersection Mileposts'!$F$38,H86&lt;='Intersection Mileposts'!$G$38),"Y",IF(AND(H86&gt;='Intersection Mileposts'!$F$39,H86&lt;='Intersection Mileposts'!$G$39),"Y","N"))))))))))))))))))))))))))))))))))))</f>
        <v/>
      </c>
    </row>
    <row r="87" spans="1:46" ht="15" customHeight="1" x14ac:dyDescent="0.3">
      <c r="A87" s="279"/>
      <c r="B87" s="261"/>
      <c r="C87" s="262"/>
      <c r="D87" s="262"/>
      <c r="E87" s="262"/>
      <c r="F87" s="262"/>
      <c r="G87" s="284"/>
      <c r="H87" s="286"/>
      <c r="I87" s="279"/>
      <c r="J87" s="260"/>
      <c r="K87" s="260"/>
      <c r="L87" s="280"/>
      <c r="M87" s="275"/>
      <c r="N87" s="263"/>
      <c r="P87" s="264" t="str">
        <f>IF(R87 = "", "", COUNT($R$4:R87))</f>
        <v/>
      </c>
      <c r="Q87" s="264" t="str">
        <f t="shared" si="25"/>
        <v/>
      </c>
      <c r="R87" s="265" t="str">
        <f t="shared" si="26"/>
        <v/>
      </c>
      <c r="S87" s="266" t="str">
        <f t="shared" si="27"/>
        <v/>
      </c>
      <c r="T87" s="267" t="str">
        <f t="shared" si="28"/>
        <v/>
      </c>
      <c r="U87" s="268" t="str">
        <f t="shared" si="29"/>
        <v/>
      </c>
      <c r="V87" s="269" t="str">
        <f t="shared" si="30"/>
        <v/>
      </c>
      <c r="W87" s="5"/>
      <c r="AR87" t="str">
        <f t="shared" si="24"/>
        <v/>
      </c>
      <c r="AS87" t="str">
        <f t="shared" si="23"/>
        <v/>
      </c>
      <c r="AT87" s="134" t="str">
        <f>IF(AR87="","",IF(AND(H87&gt;='Intersection Mileposts'!$F$5,H87&lt;='Intersection Mileposts'!$G$5),"Y",IF(AND(H87&gt;='Intersection Mileposts'!$F$6,H87&lt;='Intersection Mileposts'!$G$6),"Y",IF(AND(H87&gt;='Intersection Mileposts'!$F$7,H87&lt;='Intersection Mileposts'!$G$7),"Y",IF(AND(H87&gt;='Intersection Mileposts'!$F$8,H87&lt;='Intersection Mileposts'!$G$8),"Y",IF(AND(H87&gt;='Intersection Mileposts'!$F$9,H87&lt;='Intersection Mileposts'!$G$9),"Y",IF(AND(H87&gt;='Intersection Mileposts'!$F$10,H87&lt;='Intersection Mileposts'!$G$10),"Y",IF(AND(H87&gt;='Intersection Mileposts'!$F$11,H87&lt;='Intersection Mileposts'!$G$11),"Y",IF(AND(H87&gt;='Intersection Mileposts'!$F$12,H87&lt;='Intersection Mileposts'!$G$12),"Y",IF(AND(H87&gt;='Intersection Mileposts'!$F$13,H87&lt;='Intersection Mileposts'!$G$13),"Y",IF(AND(H87&gt;='Intersection Mileposts'!$F$14,H87&lt;='Intersection Mileposts'!$G$14),"Y",IF(AND(H87&gt;='Intersection Mileposts'!$F$15,H87&lt;='Intersection Mileposts'!$G$15),"Y",IF(AND(H87&gt;='Intersection Mileposts'!$F$16,H87&lt;='Intersection Mileposts'!$G$16),"Y",IF(AND(H87&gt;='Intersection Mileposts'!$F$17,H87&lt;='Intersection Mileposts'!$G$17),"Y",IF(AND(H87&gt;='Intersection Mileposts'!$F$18,H87&lt;='Intersection Mileposts'!$G$18),"Y",IF(AND(H87&gt;='Intersection Mileposts'!$F$19,H87&lt;='Intersection Mileposts'!$G$19),"Y",IF(AND(H87&gt;='Intersection Mileposts'!$F$20,H87&lt;='Intersection Mileposts'!$G$20),"Y",IF(AND(H87&gt;='Intersection Mileposts'!$F$21,H87&lt;='Intersection Mileposts'!$G$21),"Y",IF(AND(H87&gt;='Intersection Mileposts'!$F$22,H87&lt;='Intersection Mileposts'!$G$22),"Y",IF(AND(H87&gt;='Intersection Mileposts'!$F$23,H87&lt;='Intersection Mileposts'!$G$23),"Y",IF(AND(H87&gt;='Intersection Mileposts'!$F$24,H87&lt;='Intersection Mileposts'!$G$24),"Y",IF(AND(H87&gt;='Intersection Mileposts'!$F$25,H87&lt;='Intersection Mileposts'!$G$25),"Y",IF(AND(H87&gt;='Intersection Mileposts'!$F$26,H87&lt;='Intersection Mileposts'!$G$26),"Y",IF(AND(H87&gt;='Intersection Mileposts'!$F$27,H87&lt;='Intersection Mileposts'!$G$27),"Y",IF(AND(H87&gt;='Intersection Mileposts'!$F$28,H87&lt;='Intersection Mileposts'!$G$28),"Y",IF(AND(H87&gt;='Intersection Mileposts'!$F$29,H87&lt;='Intersection Mileposts'!$G$29),"Y", IF(AND(H87&gt;='Intersection Mileposts'!$F$30,H87&lt;='Intersection Mileposts'!$G$30),"Y",IF(AND(H87&gt;='Intersection Mileposts'!$F$31,H87&lt;='Intersection Mileposts'!$G$31),"Y",IF(AND(H87&gt;='Intersection Mileposts'!$F$32,H87&lt;='Intersection Mileposts'!$G$32),"Y",IF(AND(H87&gt;='Intersection Mileposts'!$F$33,H87&lt;='Intersection Mileposts'!$G$33),"Y",IF(AND(H87&gt;='Intersection Mileposts'!$F$34,H87&lt;='Intersection Mileposts'!$G$34),"Y",IF(AND(H87&gt;='Intersection Mileposts'!$F$35,H87&lt;='Intersection Mileposts'!$G$35),"Y",IF(AND(H87&gt;='Intersection Mileposts'!$F$36,H87&lt;='Intersection Mileposts'!$G$36),"Y",IF(AND(H87&gt;='Intersection Mileposts'!$F$37,H87&lt;='Intersection Mileposts'!$G$37),"Y",IF(AND(H87&gt;='Intersection Mileposts'!$F$38,H87&lt;='Intersection Mileposts'!$G$38),"Y",IF(AND(H87&gt;='Intersection Mileposts'!$F$39,H87&lt;='Intersection Mileposts'!$G$39),"Y","N"))))))))))))))))))))))))))))))))))))</f>
        <v/>
      </c>
    </row>
    <row r="88" spans="1:46" ht="15" customHeight="1" x14ac:dyDescent="0.3">
      <c r="A88" s="279"/>
      <c r="B88" s="261"/>
      <c r="C88" s="262"/>
      <c r="D88" s="262"/>
      <c r="E88" s="262"/>
      <c r="F88" s="262"/>
      <c r="G88" s="284"/>
      <c r="H88" s="286"/>
      <c r="I88" s="279"/>
      <c r="J88" s="260"/>
      <c r="K88" s="260"/>
      <c r="L88" s="280"/>
      <c r="M88" s="275"/>
      <c r="N88" s="263"/>
      <c r="P88" s="264" t="str">
        <f>IF(R88 = "", "", COUNT($R$4:R88))</f>
        <v/>
      </c>
      <c r="Q88" s="264" t="str">
        <f t="shared" si="25"/>
        <v/>
      </c>
      <c r="R88" s="265" t="str">
        <f t="shared" si="26"/>
        <v/>
      </c>
      <c r="S88" s="266" t="str">
        <f t="shared" si="27"/>
        <v/>
      </c>
      <c r="T88" s="267" t="str">
        <f t="shared" si="28"/>
        <v/>
      </c>
      <c r="U88" s="268" t="str">
        <f t="shared" si="29"/>
        <v/>
      </c>
      <c r="V88" s="269" t="str">
        <f t="shared" si="30"/>
        <v/>
      </c>
      <c r="W88" s="5"/>
      <c r="AR88" t="str">
        <f t="shared" si="24"/>
        <v/>
      </c>
      <c r="AS88" t="str">
        <f t="shared" si="23"/>
        <v/>
      </c>
      <c r="AT88" s="134" t="str">
        <f>IF(AR88="","",IF(AND(H88&gt;='Intersection Mileposts'!$F$5,H88&lt;='Intersection Mileposts'!$G$5),"Y",IF(AND(H88&gt;='Intersection Mileposts'!$F$6,H88&lt;='Intersection Mileposts'!$G$6),"Y",IF(AND(H88&gt;='Intersection Mileposts'!$F$7,H88&lt;='Intersection Mileposts'!$G$7),"Y",IF(AND(H88&gt;='Intersection Mileposts'!$F$8,H88&lt;='Intersection Mileposts'!$G$8),"Y",IF(AND(H88&gt;='Intersection Mileposts'!$F$9,H88&lt;='Intersection Mileposts'!$G$9),"Y",IF(AND(H88&gt;='Intersection Mileposts'!$F$10,H88&lt;='Intersection Mileposts'!$G$10),"Y",IF(AND(H88&gt;='Intersection Mileposts'!$F$11,H88&lt;='Intersection Mileposts'!$G$11),"Y",IF(AND(H88&gt;='Intersection Mileposts'!$F$12,H88&lt;='Intersection Mileposts'!$G$12),"Y",IF(AND(H88&gt;='Intersection Mileposts'!$F$13,H88&lt;='Intersection Mileposts'!$G$13),"Y",IF(AND(H88&gt;='Intersection Mileposts'!$F$14,H88&lt;='Intersection Mileposts'!$G$14),"Y",IF(AND(H88&gt;='Intersection Mileposts'!$F$15,H88&lt;='Intersection Mileposts'!$G$15),"Y",IF(AND(H88&gt;='Intersection Mileposts'!$F$16,H88&lt;='Intersection Mileposts'!$G$16),"Y",IF(AND(H88&gt;='Intersection Mileposts'!$F$17,H88&lt;='Intersection Mileposts'!$G$17),"Y",IF(AND(H88&gt;='Intersection Mileposts'!$F$18,H88&lt;='Intersection Mileposts'!$G$18),"Y",IF(AND(H88&gt;='Intersection Mileposts'!$F$19,H88&lt;='Intersection Mileposts'!$G$19),"Y",IF(AND(H88&gt;='Intersection Mileposts'!$F$20,H88&lt;='Intersection Mileposts'!$G$20),"Y",IF(AND(H88&gt;='Intersection Mileposts'!$F$21,H88&lt;='Intersection Mileposts'!$G$21),"Y",IF(AND(H88&gt;='Intersection Mileposts'!$F$22,H88&lt;='Intersection Mileposts'!$G$22),"Y",IF(AND(H88&gt;='Intersection Mileposts'!$F$23,H88&lt;='Intersection Mileposts'!$G$23),"Y",IF(AND(H88&gt;='Intersection Mileposts'!$F$24,H88&lt;='Intersection Mileposts'!$G$24),"Y",IF(AND(H88&gt;='Intersection Mileposts'!$F$25,H88&lt;='Intersection Mileposts'!$G$25),"Y",IF(AND(H88&gt;='Intersection Mileposts'!$F$26,H88&lt;='Intersection Mileposts'!$G$26),"Y",IF(AND(H88&gt;='Intersection Mileposts'!$F$27,H88&lt;='Intersection Mileposts'!$G$27),"Y",IF(AND(H88&gt;='Intersection Mileposts'!$F$28,H88&lt;='Intersection Mileposts'!$G$28),"Y",IF(AND(H88&gt;='Intersection Mileposts'!$F$29,H88&lt;='Intersection Mileposts'!$G$29),"Y", IF(AND(H88&gt;='Intersection Mileposts'!$F$30,H88&lt;='Intersection Mileposts'!$G$30),"Y",IF(AND(H88&gt;='Intersection Mileposts'!$F$31,H88&lt;='Intersection Mileposts'!$G$31),"Y",IF(AND(H88&gt;='Intersection Mileposts'!$F$32,H88&lt;='Intersection Mileposts'!$G$32),"Y",IF(AND(H88&gt;='Intersection Mileposts'!$F$33,H88&lt;='Intersection Mileposts'!$G$33),"Y",IF(AND(H88&gt;='Intersection Mileposts'!$F$34,H88&lt;='Intersection Mileposts'!$G$34),"Y",IF(AND(H88&gt;='Intersection Mileposts'!$F$35,H88&lt;='Intersection Mileposts'!$G$35),"Y",IF(AND(H88&gt;='Intersection Mileposts'!$F$36,H88&lt;='Intersection Mileposts'!$G$36),"Y",IF(AND(H88&gt;='Intersection Mileposts'!$F$37,H88&lt;='Intersection Mileposts'!$G$37),"Y",IF(AND(H88&gt;='Intersection Mileposts'!$F$38,H88&lt;='Intersection Mileposts'!$G$38),"Y",IF(AND(H88&gt;='Intersection Mileposts'!$F$39,H88&lt;='Intersection Mileposts'!$G$39),"Y","N"))))))))))))))))))))))))))))))))))))</f>
        <v/>
      </c>
    </row>
    <row r="89" spans="1:46" ht="15" customHeight="1" x14ac:dyDescent="0.3">
      <c r="A89" s="279"/>
      <c r="B89" s="261"/>
      <c r="C89" s="262"/>
      <c r="D89" s="262"/>
      <c r="E89" s="262"/>
      <c r="F89" s="262"/>
      <c r="G89" s="284"/>
      <c r="H89" s="286"/>
      <c r="I89" s="279"/>
      <c r="J89" s="260"/>
      <c r="K89" s="260"/>
      <c r="L89" s="280"/>
      <c r="M89" s="275"/>
      <c r="N89" s="263"/>
      <c r="P89" s="264" t="str">
        <f>IF(R89 = "", "", COUNT($R$4:R89))</f>
        <v/>
      </c>
      <c r="Q89" s="264" t="str">
        <f t="shared" si="25"/>
        <v/>
      </c>
      <c r="R89" s="265" t="str">
        <f t="shared" si="26"/>
        <v/>
      </c>
      <c r="S89" s="266" t="str">
        <f t="shared" si="27"/>
        <v/>
      </c>
      <c r="T89" s="267" t="str">
        <f t="shared" si="28"/>
        <v/>
      </c>
      <c r="U89" s="268" t="str">
        <f t="shared" si="29"/>
        <v/>
      </c>
      <c r="V89" s="269" t="str">
        <f t="shared" si="30"/>
        <v/>
      </c>
      <c r="W89" s="5"/>
      <c r="AR89" t="str">
        <f t="shared" si="24"/>
        <v/>
      </c>
      <c r="AS89" t="str">
        <f t="shared" si="23"/>
        <v/>
      </c>
      <c r="AT89" s="134" t="str">
        <f>IF(AR89="","",IF(AND(H89&gt;='Intersection Mileposts'!$F$5,H89&lt;='Intersection Mileposts'!$G$5),"Y",IF(AND(H89&gt;='Intersection Mileposts'!$F$6,H89&lt;='Intersection Mileposts'!$G$6),"Y",IF(AND(H89&gt;='Intersection Mileposts'!$F$7,H89&lt;='Intersection Mileposts'!$G$7),"Y",IF(AND(H89&gt;='Intersection Mileposts'!$F$8,H89&lt;='Intersection Mileposts'!$G$8),"Y",IF(AND(H89&gt;='Intersection Mileposts'!$F$9,H89&lt;='Intersection Mileposts'!$G$9),"Y",IF(AND(H89&gt;='Intersection Mileposts'!$F$10,H89&lt;='Intersection Mileposts'!$G$10),"Y",IF(AND(H89&gt;='Intersection Mileposts'!$F$11,H89&lt;='Intersection Mileposts'!$G$11),"Y",IF(AND(H89&gt;='Intersection Mileposts'!$F$12,H89&lt;='Intersection Mileposts'!$G$12),"Y",IF(AND(H89&gt;='Intersection Mileposts'!$F$13,H89&lt;='Intersection Mileposts'!$G$13),"Y",IF(AND(H89&gt;='Intersection Mileposts'!$F$14,H89&lt;='Intersection Mileposts'!$G$14),"Y",IF(AND(H89&gt;='Intersection Mileposts'!$F$15,H89&lt;='Intersection Mileposts'!$G$15),"Y",IF(AND(H89&gt;='Intersection Mileposts'!$F$16,H89&lt;='Intersection Mileposts'!$G$16),"Y",IF(AND(H89&gt;='Intersection Mileposts'!$F$17,H89&lt;='Intersection Mileposts'!$G$17),"Y",IF(AND(H89&gt;='Intersection Mileposts'!$F$18,H89&lt;='Intersection Mileposts'!$G$18),"Y",IF(AND(H89&gt;='Intersection Mileposts'!$F$19,H89&lt;='Intersection Mileposts'!$G$19),"Y",IF(AND(H89&gt;='Intersection Mileposts'!$F$20,H89&lt;='Intersection Mileposts'!$G$20),"Y",IF(AND(H89&gt;='Intersection Mileposts'!$F$21,H89&lt;='Intersection Mileposts'!$G$21),"Y",IF(AND(H89&gt;='Intersection Mileposts'!$F$22,H89&lt;='Intersection Mileposts'!$G$22),"Y",IF(AND(H89&gt;='Intersection Mileposts'!$F$23,H89&lt;='Intersection Mileposts'!$G$23),"Y",IF(AND(H89&gt;='Intersection Mileposts'!$F$24,H89&lt;='Intersection Mileposts'!$G$24),"Y",IF(AND(H89&gt;='Intersection Mileposts'!$F$25,H89&lt;='Intersection Mileposts'!$G$25),"Y",IF(AND(H89&gt;='Intersection Mileposts'!$F$26,H89&lt;='Intersection Mileposts'!$G$26),"Y",IF(AND(H89&gt;='Intersection Mileposts'!$F$27,H89&lt;='Intersection Mileposts'!$G$27),"Y",IF(AND(H89&gt;='Intersection Mileposts'!$F$28,H89&lt;='Intersection Mileposts'!$G$28),"Y",IF(AND(H89&gt;='Intersection Mileposts'!$F$29,H89&lt;='Intersection Mileposts'!$G$29),"Y", IF(AND(H89&gt;='Intersection Mileposts'!$F$30,H89&lt;='Intersection Mileposts'!$G$30),"Y",IF(AND(H89&gt;='Intersection Mileposts'!$F$31,H89&lt;='Intersection Mileposts'!$G$31),"Y",IF(AND(H89&gt;='Intersection Mileposts'!$F$32,H89&lt;='Intersection Mileposts'!$G$32),"Y",IF(AND(H89&gt;='Intersection Mileposts'!$F$33,H89&lt;='Intersection Mileposts'!$G$33),"Y",IF(AND(H89&gt;='Intersection Mileposts'!$F$34,H89&lt;='Intersection Mileposts'!$G$34),"Y",IF(AND(H89&gt;='Intersection Mileposts'!$F$35,H89&lt;='Intersection Mileposts'!$G$35),"Y",IF(AND(H89&gt;='Intersection Mileposts'!$F$36,H89&lt;='Intersection Mileposts'!$G$36),"Y",IF(AND(H89&gt;='Intersection Mileposts'!$F$37,H89&lt;='Intersection Mileposts'!$G$37),"Y",IF(AND(H89&gt;='Intersection Mileposts'!$F$38,H89&lt;='Intersection Mileposts'!$G$38),"Y",IF(AND(H89&gt;='Intersection Mileposts'!$F$39,H89&lt;='Intersection Mileposts'!$G$39),"Y","N"))))))))))))))))))))))))))))))))))))</f>
        <v/>
      </c>
    </row>
    <row r="90" spans="1:46" ht="15" customHeight="1" x14ac:dyDescent="0.3">
      <c r="A90" s="279"/>
      <c r="B90" s="261"/>
      <c r="C90" s="262"/>
      <c r="D90" s="262"/>
      <c r="E90" s="262"/>
      <c r="F90" s="262"/>
      <c r="G90" s="284"/>
      <c r="H90" s="286"/>
      <c r="I90" s="279"/>
      <c r="J90" s="260"/>
      <c r="K90" s="260"/>
      <c r="L90" s="280"/>
      <c r="M90" s="275"/>
      <c r="N90" s="263"/>
      <c r="P90" s="264" t="str">
        <f>IF(R90 = "", "", COUNT($R$4:R90))</f>
        <v/>
      </c>
      <c r="Q90" s="264" t="str">
        <f t="shared" si="25"/>
        <v/>
      </c>
      <c r="R90" s="265" t="str">
        <f t="shared" si="26"/>
        <v/>
      </c>
      <c r="S90" s="266" t="str">
        <f t="shared" si="27"/>
        <v/>
      </c>
      <c r="T90" s="267" t="str">
        <f t="shared" si="28"/>
        <v/>
      </c>
      <c r="U90" s="268" t="str">
        <f t="shared" si="29"/>
        <v/>
      </c>
      <c r="V90" s="269" t="str">
        <f t="shared" si="30"/>
        <v/>
      </c>
      <c r="W90" s="5"/>
      <c r="AR90" t="str">
        <f t="shared" si="24"/>
        <v/>
      </c>
      <c r="AS90" t="str">
        <f t="shared" si="23"/>
        <v/>
      </c>
      <c r="AT90" s="134" t="str">
        <f>IF(AR90="","",IF(AND(H90&gt;='Intersection Mileposts'!$F$5,H90&lt;='Intersection Mileposts'!$G$5),"Y",IF(AND(H90&gt;='Intersection Mileposts'!$F$6,H90&lt;='Intersection Mileposts'!$G$6),"Y",IF(AND(H90&gt;='Intersection Mileposts'!$F$7,H90&lt;='Intersection Mileposts'!$G$7),"Y",IF(AND(H90&gt;='Intersection Mileposts'!$F$8,H90&lt;='Intersection Mileposts'!$G$8),"Y",IF(AND(H90&gt;='Intersection Mileposts'!$F$9,H90&lt;='Intersection Mileposts'!$G$9),"Y",IF(AND(H90&gt;='Intersection Mileposts'!$F$10,H90&lt;='Intersection Mileposts'!$G$10),"Y",IF(AND(H90&gt;='Intersection Mileposts'!$F$11,H90&lt;='Intersection Mileposts'!$G$11),"Y",IF(AND(H90&gt;='Intersection Mileposts'!$F$12,H90&lt;='Intersection Mileposts'!$G$12),"Y",IF(AND(H90&gt;='Intersection Mileposts'!$F$13,H90&lt;='Intersection Mileposts'!$G$13),"Y",IF(AND(H90&gt;='Intersection Mileposts'!$F$14,H90&lt;='Intersection Mileposts'!$G$14),"Y",IF(AND(H90&gt;='Intersection Mileposts'!$F$15,H90&lt;='Intersection Mileposts'!$G$15),"Y",IF(AND(H90&gt;='Intersection Mileposts'!$F$16,H90&lt;='Intersection Mileposts'!$G$16),"Y",IF(AND(H90&gt;='Intersection Mileposts'!$F$17,H90&lt;='Intersection Mileposts'!$G$17),"Y",IF(AND(H90&gt;='Intersection Mileposts'!$F$18,H90&lt;='Intersection Mileposts'!$G$18),"Y",IF(AND(H90&gt;='Intersection Mileposts'!$F$19,H90&lt;='Intersection Mileposts'!$G$19),"Y",IF(AND(H90&gt;='Intersection Mileposts'!$F$20,H90&lt;='Intersection Mileposts'!$G$20),"Y",IF(AND(H90&gt;='Intersection Mileposts'!$F$21,H90&lt;='Intersection Mileposts'!$G$21),"Y",IF(AND(H90&gt;='Intersection Mileposts'!$F$22,H90&lt;='Intersection Mileposts'!$G$22),"Y",IF(AND(H90&gt;='Intersection Mileposts'!$F$23,H90&lt;='Intersection Mileposts'!$G$23),"Y",IF(AND(H90&gt;='Intersection Mileposts'!$F$24,H90&lt;='Intersection Mileposts'!$G$24),"Y",IF(AND(H90&gt;='Intersection Mileposts'!$F$25,H90&lt;='Intersection Mileposts'!$G$25),"Y",IF(AND(H90&gt;='Intersection Mileposts'!$F$26,H90&lt;='Intersection Mileposts'!$G$26),"Y",IF(AND(H90&gt;='Intersection Mileposts'!$F$27,H90&lt;='Intersection Mileposts'!$G$27),"Y",IF(AND(H90&gt;='Intersection Mileposts'!$F$28,H90&lt;='Intersection Mileposts'!$G$28),"Y",IF(AND(H90&gt;='Intersection Mileposts'!$F$29,H90&lt;='Intersection Mileposts'!$G$29),"Y", IF(AND(H90&gt;='Intersection Mileposts'!$F$30,H90&lt;='Intersection Mileposts'!$G$30),"Y",IF(AND(H90&gt;='Intersection Mileposts'!$F$31,H90&lt;='Intersection Mileposts'!$G$31),"Y",IF(AND(H90&gt;='Intersection Mileposts'!$F$32,H90&lt;='Intersection Mileposts'!$G$32),"Y",IF(AND(H90&gt;='Intersection Mileposts'!$F$33,H90&lt;='Intersection Mileposts'!$G$33),"Y",IF(AND(H90&gt;='Intersection Mileposts'!$F$34,H90&lt;='Intersection Mileposts'!$G$34),"Y",IF(AND(H90&gt;='Intersection Mileposts'!$F$35,H90&lt;='Intersection Mileposts'!$G$35),"Y",IF(AND(H90&gt;='Intersection Mileposts'!$F$36,H90&lt;='Intersection Mileposts'!$G$36),"Y",IF(AND(H90&gt;='Intersection Mileposts'!$F$37,H90&lt;='Intersection Mileposts'!$G$37),"Y",IF(AND(H90&gt;='Intersection Mileposts'!$F$38,H90&lt;='Intersection Mileposts'!$G$38),"Y",IF(AND(H90&gt;='Intersection Mileposts'!$F$39,H90&lt;='Intersection Mileposts'!$G$39),"Y","N"))))))))))))))))))))))))))))))))))))</f>
        <v/>
      </c>
    </row>
    <row r="91" spans="1:46" ht="15" customHeight="1" x14ac:dyDescent="0.3">
      <c r="A91" s="279"/>
      <c r="B91" s="261"/>
      <c r="C91" s="262"/>
      <c r="D91" s="262"/>
      <c r="E91" s="262"/>
      <c r="F91" s="262"/>
      <c r="G91" s="284"/>
      <c r="H91" s="286"/>
      <c r="I91" s="279"/>
      <c r="J91" s="260"/>
      <c r="K91" s="260"/>
      <c r="L91" s="280"/>
      <c r="M91" s="275"/>
      <c r="N91" s="263"/>
      <c r="P91" s="264" t="str">
        <f>IF(R91 = "", "", COUNT($R$4:R91))</f>
        <v/>
      </c>
      <c r="Q91" s="264" t="str">
        <f t="shared" si="25"/>
        <v/>
      </c>
      <c r="R91" s="265" t="str">
        <f t="shared" si="26"/>
        <v/>
      </c>
      <c r="S91" s="266" t="str">
        <f t="shared" si="27"/>
        <v/>
      </c>
      <c r="T91" s="267" t="str">
        <f t="shared" si="28"/>
        <v/>
      </c>
      <c r="U91" s="268" t="str">
        <f t="shared" si="29"/>
        <v/>
      </c>
      <c r="V91" s="269" t="str">
        <f t="shared" si="30"/>
        <v/>
      </c>
      <c r="W91" s="5"/>
      <c r="AR91" t="str">
        <f t="shared" si="24"/>
        <v/>
      </c>
      <c r="AS91" t="str">
        <f t="shared" si="23"/>
        <v/>
      </c>
      <c r="AT91" s="134" t="str">
        <f>IF(AR91="","",IF(AND(H91&gt;='Intersection Mileposts'!$F$5,H91&lt;='Intersection Mileposts'!$G$5),"Y",IF(AND(H91&gt;='Intersection Mileposts'!$F$6,H91&lt;='Intersection Mileposts'!$G$6),"Y",IF(AND(H91&gt;='Intersection Mileposts'!$F$7,H91&lt;='Intersection Mileposts'!$G$7),"Y",IF(AND(H91&gt;='Intersection Mileposts'!$F$8,H91&lt;='Intersection Mileposts'!$G$8),"Y",IF(AND(H91&gt;='Intersection Mileposts'!$F$9,H91&lt;='Intersection Mileposts'!$G$9),"Y",IF(AND(H91&gt;='Intersection Mileposts'!$F$10,H91&lt;='Intersection Mileposts'!$G$10),"Y",IF(AND(H91&gt;='Intersection Mileposts'!$F$11,H91&lt;='Intersection Mileposts'!$G$11),"Y",IF(AND(H91&gt;='Intersection Mileposts'!$F$12,H91&lt;='Intersection Mileposts'!$G$12),"Y",IF(AND(H91&gt;='Intersection Mileposts'!$F$13,H91&lt;='Intersection Mileposts'!$G$13),"Y",IF(AND(H91&gt;='Intersection Mileposts'!$F$14,H91&lt;='Intersection Mileposts'!$G$14),"Y",IF(AND(H91&gt;='Intersection Mileposts'!$F$15,H91&lt;='Intersection Mileposts'!$G$15),"Y",IF(AND(H91&gt;='Intersection Mileposts'!$F$16,H91&lt;='Intersection Mileposts'!$G$16),"Y",IF(AND(H91&gt;='Intersection Mileposts'!$F$17,H91&lt;='Intersection Mileposts'!$G$17),"Y",IF(AND(H91&gt;='Intersection Mileposts'!$F$18,H91&lt;='Intersection Mileposts'!$G$18),"Y",IF(AND(H91&gt;='Intersection Mileposts'!$F$19,H91&lt;='Intersection Mileposts'!$G$19),"Y",IF(AND(H91&gt;='Intersection Mileposts'!$F$20,H91&lt;='Intersection Mileposts'!$G$20),"Y",IF(AND(H91&gt;='Intersection Mileposts'!$F$21,H91&lt;='Intersection Mileposts'!$G$21),"Y",IF(AND(H91&gt;='Intersection Mileposts'!$F$22,H91&lt;='Intersection Mileposts'!$G$22),"Y",IF(AND(H91&gt;='Intersection Mileposts'!$F$23,H91&lt;='Intersection Mileposts'!$G$23),"Y",IF(AND(H91&gt;='Intersection Mileposts'!$F$24,H91&lt;='Intersection Mileposts'!$G$24),"Y",IF(AND(H91&gt;='Intersection Mileposts'!$F$25,H91&lt;='Intersection Mileposts'!$G$25),"Y",IF(AND(H91&gt;='Intersection Mileposts'!$F$26,H91&lt;='Intersection Mileposts'!$G$26),"Y",IF(AND(H91&gt;='Intersection Mileposts'!$F$27,H91&lt;='Intersection Mileposts'!$G$27),"Y",IF(AND(H91&gt;='Intersection Mileposts'!$F$28,H91&lt;='Intersection Mileposts'!$G$28),"Y",IF(AND(H91&gt;='Intersection Mileposts'!$F$29,H91&lt;='Intersection Mileposts'!$G$29),"Y", IF(AND(H91&gt;='Intersection Mileposts'!$F$30,H91&lt;='Intersection Mileposts'!$G$30),"Y",IF(AND(H91&gt;='Intersection Mileposts'!$F$31,H91&lt;='Intersection Mileposts'!$G$31),"Y",IF(AND(H91&gt;='Intersection Mileposts'!$F$32,H91&lt;='Intersection Mileposts'!$G$32),"Y",IF(AND(H91&gt;='Intersection Mileposts'!$F$33,H91&lt;='Intersection Mileposts'!$G$33),"Y",IF(AND(H91&gt;='Intersection Mileposts'!$F$34,H91&lt;='Intersection Mileposts'!$G$34),"Y",IF(AND(H91&gt;='Intersection Mileposts'!$F$35,H91&lt;='Intersection Mileposts'!$G$35),"Y",IF(AND(H91&gt;='Intersection Mileposts'!$F$36,H91&lt;='Intersection Mileposts'!$G$36),"Y",IF(AND(H91&gt;='Intersection Mileposts'!$F$37,H91&lt;='Intersection Mileposts'!$G$37),"Y",IF(AND(H91&gt;='Intersection Mileposts'!$F$38,H91&lt;='Intersection Mileposts'!$G$38),"Y",IF(AND(H91&gt;='Intersection Mileposts'!$F$39,H91&lt;='Intersection Mileposts'!$G$39),"Y","N"))))))))))))))))))))))))))))))))))))</f>
        <v/>
      </c>
    </row>
    <row r="92" spans="1:46" ht="15" customHeight="1" x14ac:dyDescent="0.3">
      <c r="A92" s="279"/>
      <c r="B92" s="261"/>
      <c r="C92" s="262"/>
      <c r="D92" s="262"/>
      <c r="E92" s="262"/>
      <c r="F92" s="262"/>
      <c r="G92" s="284"/>
      <c r="H92" s="286"/>
      <c r="I92" s="279"/>
      <c r="J92" s="260"/>
      <c r="K92" s="260"/>
      <c r="L92" s="280"/>
      <c r="M92" s="275"/>
      <c r="N92" s="263"/>
      <c r="P92" s="264" t="str">
        <f>IF(R92 = "", "", COUNT($R$4:R92))</f>
        <v/>
      </c>
      <c r="Q92" s="264" t="str">
        <f t="shared" si="25"/>
        <v/>
      </c>
      <c r="R92" s="265" t="str">
        <f t="shared" si="26"/>
        <v/>
      </c>
      <c r="S92" s="266" t="str">
        <f t="shared" si="27"/>
        <v/>
      </c>
      <c r="T92" s="267" t="str">
        <f t="shared" si="28"/>
        <v/>
      </c>
      <c r="U92" s="268" t="str">
        <f t="shared" si="29"/>
        <v/>
      </c>
      <c r="V92" s="269" t="str">
        <f t="shared" si="30"/>
        <v/>
      </c>
      <c r="W92" s="5"/>
      <c r="AR92" t="str">
        <f t="shared" si="24"/>
        <v/>
      </c>
      <c r="AS92" t="str">
        <f t="shared" si="23"/>
        <v/>
      </c>
      <c r="AT92" s="134" t="str">
        <f>IF(AR92="","",IF(AND(H92&gt;='Intersection Mileposts'!$F$5,H92&lt;='Intersection Mileposts'!$G$5),"Y",IF(AND(H92&gt;='Intersection Mileposts'!$F$6,H92&lt;='Intersection Mileposts'!$G$6),"Y",IF(AND(H92&gt;='Intersection Mileposts'!$F$7,H92&lt;='Intersection Mileposts'!$G$7),"Y",IF(AND(H92&gt;='Intersection Mileposts'!$F$8,H92&lt;='Intersection Mileposts'!$G$8),"Y",IF(AND(H92&gt;='Intersection Mileposts'!$F$9,H92&lt;='Intersection Mileposts'!$G$9),"Y",IF(AND(H92&gt;='Intersection Mileposts'!$F$10,H92&lt;='Intersection Mileposts'!$G$10),"Y",IF(AND(H92&gt;='Intersection Mileposts'!$F$11,H92&lt;='Intersection Mileposts'!$G$11),"Y",IF(AND(H92&gt;='Intersection Mileposts'!$F$12,H92&lt;='Intersection Mileposts'!$G$12),"Y",IF(AND(H92&gt;='Intersection Mileposts'!$F$13,H92&lt;='Intersection Mileposts'!$G$13),"Y",IF(AND(H92&gt;='Intersection Mileposts'!$F$14,H92&lt;='Intersection Mileposts'!$G$14),"Y",IF(AND(H92&gt;='Intersection Mileposts'!$F$15,H92&lt;='Intersection Mileposts'!$G$15),"Y",IF(AND(H92&gt;='Intersection Mileposts'!$F$16,H92&lt;='Intersection Mileposts'!$G$16),"Y",IF(AND(H92&gt;='Intersection Mileposts'!$F$17,H92&lt;='Intersection Mileposts'!$G$17),"Y",IF(AND(H92&gt;='Intersection Mileposts'!$F$18,H92&lt;='Intersection Mileposts'!$G$18),"Y",IF(AND(H92&gt;='Intersection Mileposts'!$F$19,H92&lt;='Intersection Mileposts'!$G$19),"Y",IF(AND(H92&gt;='Intersection Mileposts'!$F$20,H92&lt;='Intersection Mileposts'!$G$20),"Y",IF(AND(H92&gt;='Intersection Mileposts'!$F$21,H92&lt;='Intersection Mileposts'!$G$21),"Y",IF(AND(H92&gt;='Intersection Mileposts'!$F$22,H92&lt;='Intersection Mileposts'!$G$22),"Y",IF(AND(H92&gt;='Intersection Mileposts'!$F$23,H92&lt;='Intersection Mileposts'!$G$23),"Y",IF(AND(H92&gt;='Intersection Mileposts'!$F$24,H92&lt;='Intersection Mileposts'!$G$24),"Y",IF(AND(H92&gt;='Intersection Mileposts'!$F$25,H92&lt;='Intersection Mileposts'!$G$25),"Y",IF(AND(H92&gt;='Intersection Mileposts'!$F$26,H92&lt;='Intersection Mileposts'!$G$26),"Y",IF(AND(H92&gt;='Intersection Mileposts'!$F$27,H92&lt;='Intersection Mileposts'!$G$27),"Y",IF(AND(H92&gt;='Intersection Mileposts'!$F$28,H92&lt;='Intersection Mileposts'!$G$28),"Y",IF(AND(H92&gt;='Intersection Mileposts'!$F$29,H92&lt;='Intersection Mileposts'!$G$29),"Y", IF(AND(H92&gt;='Intersection Mileposts'!$F$30,H92&lt;='Intersection Mileposts'!$G$30),"Y",IF(AND(H92&gt;='Intersection Mileposts'!$F$31,H92&lt;='Intersection Mileposts'!$G$31),"Y",IF(AND(H92&gt;='Intersection Mileposts'!$F$32,H92&lt;='Intersection Mileposts'!$G$32),"Y",IF(AND(H92&gt;='Intersection Mileposts'!$F$33,H92&lt;='Intersection Mileposts'!$G$33),"Y",IF(AND(H92&gt;='Intersection Mileposts'!$F$34,H92&lt;='Intersection Mileposts'!$G$34),"Y",IF(AND(H92&gt;='Intersection Mileposts'!$F$35,H92&lt;='Intersection Mileposts'!$G$35),"Y",IF(AND(H92&gt;='Intersection Mileposts'!$F$36,H92&lt;='Intersection Mileposts'!$G$36),"Y",IF(AND(H92&gt;='Intersection Mileposts'!$F$37,H92&lt;='Intersection Mileposts'!$G$37),"Y",IF(AND(H92&gt;='Intersection Mileposts'!$F$38,H92&lt;='Intersection Mileposts'!$G$38),"Y",IF(AND(H92&gt;='Intersection Mileposts'!$F$39,H92&lt;='Intersection Mileposts'!$G$39),"Y","N"))))))))))))))))))))))))))))))))))))</f>
        <v/>
      </c>
    </row>
    <row r="93" spans="1:46" ht="15" customHeight="1" x14ac:dyDescent="0.3">
      <c r="A93" s="279"/>
      <c r="B93" s="261"/>
      <c r="C93" s="262"/>
      <c r="D93" s="262"/>
      <c r="E93" s="262"/>
      <c r="F93" s="262"/>
      <c r="G93" s="284"/>
      <c r="H93" s="286"/>
      <c r="I93" s="279"/>
      <c r="J93" s="260"/>
      <c r="K93" s="260"/>
      <c r="L93" s="280"/>
      <c r="M93" s="275"/>
      <c r="N93" s="263"/>
      <c r="P93" s="264" t="str">
        <f>IF(R93 = "", "", COUNT($R$4:R93))</f>
        <v/>
      </c>
      <c r="Q93" s="264" t="str">
        <f t="shared" si="25"/>
        <v/>
      </c>
      <c r="R93" s="265" t="str">
        <f t="shared" si="26"/>
        <v/>
      </c>
      <c r="S93" s="266" t="str">
        <f t="shared" si="27"/>
        <v/>
      </c>
      <c r="T93" s="267" t="str">
        <f t="shared" si="28"/>
        <v/>
      </c>
      <c r="U93" s="268" t="str">
        <f t="shared" si="29"/>
        <v/>
      </c>
      <c r="V93" s="269" t="str">
        <f t="shared" si="30"/>
        <v/>
      </c>
      <c r="W93" s="5"/>
      <c r="AR93" t="str">
        <f t="shared" si="24"/>
        <v/>
      </c>
      <c r="AS93" t="str">
        <f t="shared" si="23"/>
        <v/>
      </c>
      <c r="AT93" s="134" t="str">
        <f>IF(AR93="","",IF(AND(H93&gt;='Intersection Mileposts'!$F$5,H93&lt;='Intersection Mileposts'!$G$5),"Y",IF(AND(H93&gt;='Intersection Mileposts'!$F$6,H93&lt;='Intersection Mileposts'!$G$6),"Y",IF(AND(H93&gt;='Intersection Mileposts'!$F$7,H93&lt;='Intersection Mileposts'!$G$7),"Y",IF(AND(H93&gt;='Intersection Mileposts'!$F$8,H93&lt;='Intersection Mileposts'!$G$8),"Y",IF(AND(H93&gt;='Intersection Mileposts'!$F$9,H93&lt;='Intersection Mileposts'!$G$9),"Y",IF(AND(H93&gt;='Intersection Mileposts'!$F$10,H93&lt;='Intersection Mileposts'!$G$10),"Y",IF(AND(H93&gt;='Intersection Mileposts'!$F$11,H93&lt;='Intersection Mileposts'!$G$11),"Y",IF(AND(H93&gt;='Intersection Mileposts'!$F$12,H93&lt;='Intersection Mileposts'!$G$12),"Y",IF(AND(H93&gt;='Intersection Mileposts'!$F$13,H93&lt;='Intersection Mileposts'!$G$13),"Y",IF(AND(H93&gt;='Intersection Mileposts'!$F$14,H93&lt;='Intersection Mileposts'!$G$14),"Y",IF(AND(H93&gt;='Intersection Mileposts'!$F$15,H93&lt;='Intersection Mileposts'!$G$15),"Y",IF(AND(H93&gt;='Intersection Mileposts'!$F$16,H93&lt;='Intersection Mileposts'!$G$16),"Y",IF(AND(H93&gt;='Intersection Mileposts'!$F$17,H93&lt;='Intersection Mileposts'!$G$17),"Y",IF(AND(H93&gt;='Intersection Mileposts'!$F$18,H93&lt;='Intersection Mileposts'!$G$18),"Y",IF(AND(H93&gt;='Intersection Mileposts'!$F$19,H93&lt;='Intersection Mileposts'!$G$19),"Y",IF(AND(H93&gt;='Intersection Mileposts'!$F$20,H93&lt;='Intersection Mileposts'!$G$20),"Y",IF(AND(H93&gt;='Intersection Mileposts'!$F$21,H93&lt;='Intersection Mileposts'!$G$21),"Y",IF(AND(H93&gt;='Intersection Mileposts'!$F$22,H93&lt;='Intersection Mileposts'!$G$22),"Y",IF(AND(H93&gt;='Intersection Mileposts'!$F$23,H93&lt;='Intersection Mileposts'!$G$23),"Y",IF(AND(H93&gt;='Intersection Mileposts'!$F$24,H93&lt;='Intersection Mileposts'!$G$24),"Y",IF(AND(H93&gt;='Intersection Mileposts'!$F$25,H93&lt;='Intersection Mileposts'!$G$25),"Y",IF(AND(H93&gt;='Intersection Mileposts'!$F$26,H93&lt;='Intersection Mileposts'!$G$26),"Y",IF(AND(H93&gt;='Intersection Mileposts'!$F$27,H93&lt;='Intersection Mileposts'!$G$27),"Y",IF(AND(H93&gt;='Intersection Mileposts'!$F$28,H93&lt;='Intersection Mileposts'!$G$28),"Y",IF(AND(H93&gt;='Intersection Mileposts'!$F$29,H93&lt;='Intersection Mileposts'!$G$29),"Y", IF(AND(H93&gt;='Intersection Mileposts'!$F$30,H93&lt;='Intersection Mileposts'!$G$30),"Y",IF(AND(H93&gt;='Intersection Mileposts'!$F$31,H93&lt;='Intersection Mileposts'!$G$31),"Y",IF(AND(H93&gt;='Intersection Mileposts'!$F$32,H93&lt;='Intersection Mileposts'!$G$32),"Y",IF(AND(H93&gt;='Intersection Mileposts'!$F$33,H93&lt;='Intersection Mileposts'!$G$33),"Y",IF(AND(H93&gt;='Intersection Mileposts'!$F$34,H93&lt;='Intersection Mileposts'!$G$34),"Y",IF(AND(H93&gt;='Intersection Mileposts'!$F$35,H93&lt;='Intersection Mileposts'!$G$35),"Y",IF(AND(H93&gt;='Intersection Mileposts'!$F$36,H93&lt;='Intersection Mileposts'!$G$36),"Y",IF(AND(H93&gt;='Intersection Mileposts'!$F$37,H93&lt;='Intersection Mileposts'!$G$37),"Y",IF(AND(H93&gt;='Intersection Mileposts'!$F$38,H93&lt;='Intersection Mileposts'!$G$38),"Y",IF(AND(H93&gt;='Intersection Mileposts'!$F$39,H93&lt;='Intersection Mileposts'!$G$39),"Y","N"))))))))))))))))))))))))))))))))))))</f>
        <v/>
      </c>
    </row>
    <row r="94" spans="1:46" ht="15" customHeight="1" x14ac:dyDescent="0.3">
      <c r="A94" s="279"/>
      <c r="B94" s="261"/>
      <c r="C94" s="262"/>
      <c r="D94" s="262"/>
      <c r="E94" s="262"/>
      <c r="F94" s="262"/>
      <c r="G94" s="284"/>
      <c r="H94" s="286"/>
      <c r="I94" s="279"/>
      <c r="J94" s="260"/>
      <c r="K94" s="260"/>
      <c r="L94" s="280"/>
      <c r="M94" s="275"/>
      <c r="N94" s="263"/>
      <c r="P94" s="264" t="str">
        <f>IF(R94 = "", "", COUNT($R$4:R94))</f>
        <v/>
      </c>
      <c r="Q94" s="264" t="str">
        <f t="shared" si="25"/>
        <v/>
      </c>
      <c r="R94" s="265" t="str">
        <f t="shared" si="26"/>
        <v/>
      </c>
      <c r="S94" s="266" t="str">
        <f t="shared" si="27"/>
        <v/>
      </c>
      <c r="T94" s="267" t="str">
        <f t="shared" si="28"/>
        <v/>
      </c>
      <c r="U94" s="268" t="str">
        <f t="shared" si="29"/>
        <v/>
      </c>
      <c r="V94" s="269" t="str">
        <f t="shared" si="30"/>
        <v/>
      </c>
      <c r="W94" s="5"/>
      <c r="AR94" t="str">
        <f t="shared" si="24"/>
        <v/>
      </c>
      <c r="AS94" t="str">
        <f t="shared" si="23"/>
        <v/>
      </c>
      <c r="AT94" s="134" t="str">
        <f>IF(AR94="","",IF(AND(H94&gt;='Intersection Mileposts'!$F$5,H94&lt;='Intersection Mileposts'!$G$5),"Y",IF(AND(H94&gt;='Intersection Mileposts'!$F$6,H94&lt;='Intersection Mileposts'!$G$6),"Y",IF(AND(H94&gt;='Intersection Mileposts'!$F$7,H94&lt;='Intersection Mileposts'!$G$7),"Y",IF(AND(H94&gt;='Intersection Mileposts'!$F$8,H94&lt;='Intersection Mileposts'!$G$8),"Y",IF(AND(H94&gt;='Intersection Mileposts'!$F$9,H94&lt;='Intersection Mileposts'!$G$9),"Y",IF(AND(H94&gt;='Intersection Mileposts'!$F$10,H94&lt;='Intersection Mileposts'!$G$10),"Y",IF(AND(H94&gt;='Intersection Mileposts'!$F$11,H94&lt;='Intersection Mileposts'!$G$11),"Y",IF(AND(H94&gt;='Intersection Mileposts'!$F$12,H94&lt;='Intersection Mileposts'!$G$12),"Y",IF(AND(H94&gt;='Intersection Mileposts'!$F$13,H94&lt;='Intersection Mileposts'!$G$13),"Y",IF(AND(H94&gt;='Intersection Mileposts'!$F$14,H94&lt;='Intersection Mileposts'!$G$14),"Y",IF(AND(H94&gt;='Intersection Mileposts'!$F$15,H94&lt;='Intersection Mileposts'!$G$15),"Y",IF(AND(H94&gt;='Intersection Mileposts'!$F$16,H94&lt;='Intersection Mileposts'!$G$16),"Y",IF(AND(H94&gt;='Intersection Mileposts'!$F$17,H94&lt;='Intersection Mileposts'!$G$17),"Y",IF(AND(H94&gt;='Intersection Mileposts'!$F$18,H94&lt;='Intersection Mileposts'!$G$18),"Y",IF(AND(H94&gt;='Intersection Mileposts'!$F$19,H94&lt;='Intersection Mileposts'!$G$19),"Y",IF(AND(H94&gt;='Intersection Mileposts'!$F$20,H94&lt;='Intersection Mileposts'!$G$20),"Y",IF(AND(H94&gt;='Intersection Mileposts'!$F$21,H94&lt;='Intersection Mileposts'!$G$21),"Y",IF(AND(H94&gt;='Intersection Mileposts'!$F$22,H94&lt;='Intersection Mileposts'!$G$22),"Y",IF(AND(H94&gt;='Intersection Mileposts'!$F$23,H94&lt;='Intersection Mileposts'!$G$23),"Y",IF(AND(H94&gt;='Intersection Mileposts'!$F$24,H94&lt;='Intersection Mileposts'!$G$24),"Y",IF(AND(H94&gt;='Intersection Mileposts'!$F$25,H94&lt;='Intersection Mileposts'!$G$25),"Y",IF(AND(H94&gt;='Intersection Mileposts'!$F$26,H94&lt;='Intersection Mileposts'!$G$26),"Y",IF(AND(H94&gt;='Intersection Mileposts'!$F$27,H94&lt;='Intersection Mileposts'!$G$27),"Y",IF(AND(H94&gt;='Intersection Mileposts'!$F$28,H94&lt;='Intersection Mileposts'!$G$28),"Y",IF(AND(H94&gt;='Intersection Mileposts'!$F$29,H94&lt;='Intersection Mileposts'!$G$29),"Y", IF(AND(H94&gt;='Intersection Mileposts'!$F$30,H94&lt;='Intersection Mileposts'!$G$30),"Y",IF(AND(H94&gt;='Intersection Mileposts'!$F$31,H94&lt;='Intersection Mileposts'!$G$31),"Y",IF(AND(H94&gt;='Intersection Mileposts'!$F$32,H94&lt;='Intersection Mileposts'!$G$32),"Y",IF(AND(H94&gt;='Intersection Mileposts'!$F$33,H94&lt;='Intersection Mileposts'!$G$33),"Y",IF(AND(H94&gt;='Intersection Mileposts'!$F$34,H94&lt;='Intersection Mileposts'!$G$34),"Y",IF(AND(H94&gt;='Intersection Mileposts'!$F$35,H94&lt;='Intersection Mileposts'!$G$35),"Y",IF(AND(H94&gt;='Intersection Mileposts'!$F$36,H94&lt;='Intersection Mileposts'!$G$36),"Y",IF(AND(H94&gt;='Intersection Mileposts'!$F$37,H94&lt;='Intersection Mileposts'!$G$37),"Y",IF(AND(H94&gt;='Intersection Mileposts'!$F$38,H94&lt;='Intersection Mileposts'!$G$38),"Y",IF(AND(H94&gt;='Intersection Mileposts'!$F$39,H94&lt;='Intersection Mileposts'!$G$39),"Y","N"))))))))))))))))))))))))))))))))))))</f>
        <v/>
      </c>
    </row>
    <row r="95" spans="1:46" ht="15" customHeight="1" x14ac:dyDescent="0.3">
      <c r="A95" s="279"/>
      <c r="B95" s="261"/>
      <c r="C95" s="262"/>
      <c r="D95" s="262"/>
      <c r="E95" s="262"/>
      <c r="F95" s="262"/>
      <c r="G95" s="284"/>
      <c r="H95" s="286"/>
      <c r="I95" s="279"/>
      <c r="J95" s="260"/>
      <c r="K95" s="260"/>
      <c r="L95" s="280"/>
      <c r="M95" s="275"/>
      <c r="N95" s="263"/>
      <c r="P95" s="264" t="str">
        <f>IF(R95 = "", "", COUNT($R$4:R95))</f>
        <v/>
      </c>
      <c r="Q95" s="264" t="str">
        <f t="shared" si="25"/>
        <v/>
      </c>
      <c r="R95" s="265" t="str">
        <f t="shared" si="26"/>
        <v/>
      </c>
      <c r="S95" s="266" t="str">
        <f t="shared" si="27"/>
        <v/>
      </c>
      <c r="T95" s="267" t="str">
        <f t="shared" si="28"/>
        <v/>
      </c>
      <c r="U95" s="268" t="str">
        <f t="shared" si="29"/>
        <v/>
      </c>
      <c r="V95" s="269" t="str">
        <f t="shared" si="30"/>
        <v/>
      </c>
      <c r="W95" s="5"/>
      <c r="AR95" t="str">
        <f t="shared" si="24"/>
        <v/>
      </c>
      <c r="AS95" t="str">
        <f t="shared" si="23"/>
        <v/>
      </c>
      <c r="AT95" s="134" t="str">
        <f>IF(AR95="","",IF(AND(H95&gt;='Intersection Mileposts'!$F$5,H95&lt;='Intersection Mileposts'!$G$5),"Y",IF(AND(H95&gt;='Intersection Mileposts'!$F$6,H95&lt;='Intersection Mileposts'!$G$6),"Y",IF(AND(H95&gt;='Intersection Mileposts'!$F$7,H95&lt;='Intersection Mileposts'!$G$7),"Y",IF(AND(H95&gt;='Intersection Mileposts'!$F$8,H95&lt;='Intersection Mileposts'!$G$8),"Y",IF(AND(H95&gt;='Intersection Mileposts'!$F$9,H95&lt;='Intersection Mileposts'!$G$9),"Y",IF(AND(H95&gt;='Intersection Mileposts'!$F$10,H95&lt;='Intersection Mileposts'!$G$10),"Y",IF(AND(H95&gt;='Intersection Mileposts'!$F$11,H95&lt;='Intersection Mileposts'!$G$11),"Y",IF(AND(H95&gt;='Intersection Mileposts'!$F$12,H95&lt;='Intersection Mileposts'!$G$12),"Y",IF(AND(H95&gt;='Intersection Mileposts'!$F$13,H95&lt;='Intersection Mileposts'!$G$13),"Y",IF(AND(H95&gt;='Intersection Mileposts'!$F$14,H95&lt;='Intersection Mileposts'!$G$14),"Y",IF(AND(H95&gt;='Intersection Mileposts'!$F$15,H95&lt;='Intersection Mileposts'!$G$15),"Y",IF(AND(H95&gt;='Intersection Mileposts'!$F$16,H95&lt;='Intersection Mileposts'!$G$16),"Y",IF(AND(H95&gt;='Intersection Mileposts'!$F$17,H95&lt;='Intersection Mileposts'!$G$17),"Y",IF(AND(H95&gt;='Intersection Mileposts'!$F$18,H95&lt;='Intersection Mileposts'!$G$18),"Y",IF(AND(H95&gt;='Intersection Mileposts'!$F$19,H95&lt;='Intersection Mileposts'!$G$19),"Y",IF(AND(H95&gt;='Intersection Mileposts'!$F$20,H95&lt;='Intersection Mileposts'!$G$20),"Y",IF(AND(H95&gt;='Intersection Mileposts'!$F$21,H95&lt;='Intersection Mileposts'!$G$21),"Y",IF(AND(H95&gt;='Intersection Mileposts'!$F$22,H95&lt;='Intersection Mileposts'!$G$22),"Y",IF(AND(H95&gt;='Intersection Mileposts'!$F$23,H95&lt;='Intersection Mileposts'!$G$23),"Y",IF(AND(H95&gt;='Intersection Mileposts'!$F$24,H95&lt;='Intersection Mileposts'!$G$24),"Y",IF(AND(H95&gt;='Intersection Mileposts'!$F$25,H95&lt;='Intersection Mileposts'!$G$25),"Y",IF(AND(H95&gt;='Intersection Mileposts'!$F$26,H95&lt;='Intersection Mileposts'!$G$26),"Y",IF(AND(H95&gt;='Intersection Mileposts'!$F$27,H95&lt;='Intersection Mileposts'!$G$27),"Y",IF(AND(H95&gt;='Intersection Mileposts'!$F$28,H95&lt;='Intersection Mileposts'!$G$28),"Y",IF(AND(H95&gt;='Intersection Mileposts'!$F$29,H95&lt;='Intersection Mileposts'!$G$29),"Y", IF(AND(H95&gt;='Intersection Mileposts'!$F$30,H95&lt;='Intersection Mileposts'!$G$30),"Y",IF(AND(H95&gt;='Intersection Mileposts'!$F$31,H95&lt;='Intersection Mileposts'!$G$31),"Y",IF(AND(H95&gt;='Intersection Mileposts'!$F$32,H95&lt;='Intersection Mileposts'!$G$32),"Y",IF(AND(H95&gt;='Intersection Mileposts'!$F$33,H95&lt;='Intersection Mileposts'!$G$33),"Y",IF(AND(H95&gt;='Intersection Mileposts'!$F$34,H95&lt;='Intersection Mileposts'!$G$34),"Y",IF(AND(H95&gt;='Intersection Mileposts'!$F$35,H95&lt;='Intersection Mileposts'!$G$35),"Y",IF(AND(H95&gt;='Intersection Mileposts'!$F$36,H95&lt;='Intersection Mileposts'!$G$36),"Y",IF(AND(H95&gt;='Intersection Mileposts'!$F$37,H95&lt;='Intersection Mileposts'!$G$37),"Y",IF(AND(H95&gt;='Intersection Mileposts'!$F$38,H95&lt;='Intersection Mileposts'!$G$38),"Y",IF(AND(H95&gt;='Intersection Mileposts'!$F$39,H95&lt;='Intersection Mileposts'!$G$39),"Y","N"))))))))))))))))))))))))))))))))))))</f>
        <v/>
      </c>
    </row>
    <row r="96" spans="1:46" ht="15" customHeight="1" x14ac:dyDescent="0.3">
      <c r="A96" s="279"/>
      <c r="B96" s="261"/>
      <c r="C96" s="262"/>
      <c r="D96" s="262"/>
      <c r="E96" s="262"/>
      <c r="F96" s="262"/>
      <c r="G96" s="284"/>
      <c r="H96" s="286"/>
      <c r="I96" s="279"/>
      <c r="J96" s="260"/>
      <c r="K96" s="260"/>
      <c r="L96" s="280"/>
      <c r="M96" s="275"/>
      <c r="N96" s="263"/>
      <c r="P96" s="264" t="str">
        <f>IF(R96 = "", "", COUNT($R$4:R96))</f>
        <v/>
      </c>
      <c r="Q96" s="264" t="str">
        <f t="shared" si="25"/>
        <v/>
      </c>
      <c r="R96" s="265" t="str">
        <f t="shared" si="26"/>
        <v/>
      </c>
      <c r="S96" s="266" t="str">
        <f t="shared" si="27"/>
        <v/>
      </c>
      <c r="T96" s="267" t="str">
        <f t="shared" si="28"/>
        <v/>
      </c>
      <c r="U96" s="268" t="str">
        <f t="shared" si="29"/>
        <v/>
      </c>
      <c r="V96" s="269" t="str">
        <f t="shared" si="30"/>
        <v/>
      </c>
      <c r="W96" s="5"/>
      <c r="AR96" t="str">
        <f t="shared" si="24"/>
        <v/>
      </c>
      <c r="AS96" t="str">
        <f t="shared" si="23"/>
        <v/>
      </c>
      <c r="AT96" s="134" t="str">
        <f>IF(AR96="","",IF(AND(H96&gt;='Intersection Mileposts'!$F$5,H96&lt;='Intersection Mileposts'!$G$5),"Y",IF(AND(H96&gt;='Intersection Mileposts'!$F$6,H96&lt;='Intersection Mileposts'!$G$6),"Y",IF(AND(H96&gt;='Intersection Mileposts'!$F$7,H96&lt;='Intersection Mileposts'!$G$7),"Y",IF(AND(H96&gt;='Intersection Mileposts'!$F$8,H96&lt;='Intersection Mileposts'!$G$8),"Y",IF(AND(H96&gt;='Intersection Mileposts'!$F$9,H96&lt;='Intersection Mileposts'!$G$9),"Y",IF(AND(H96&gt;='Intersection Mileposts'!$F$10,H96&lt;='Intersection Mileposts'!$G$10),"Y",IF(AND(H96&gt;='Intersection Mileposts'!$F$11,H96&lt;='Intersection Mileposts'!$G$11),"Y",IF(AND(H96&gt;='Intersection Mileposts'!$F$12,H96&lt;='Intersection Mileposts'!$G$12),"Y",IF(AND(H96&gt;='Intersection Mileposts'!$F$13,H96&lt;='Intersection Mileposts'!$G$13),"Y",IF(AND(H96&gt;='Intersection Mileposts'!$F$14,H96&lt;='Intersection Mileposts'!$G$14),"Y",IF(AND(H96&gt;='Intersection Mileposts'!$F$15,H96&lt;='Intersection Mileposts'!$G$15),"Y",IF(AND(H96&gt;='Intersection Mileposts'!$F$16,H96&lt;='Intersection Mileposts'!$G$16),"Y",IF(AND(H96&gt;='Intersection Mileposts'!$F$17,H96&lt;='Intersection Mileposts'!$G$17),"Y",IF(AND(H96&gt;='Intersection Mileposts'!$F$18,H96&lt;='Intersection Mileposts'!$G$18),"Y",IF(AND(H96&gt;='Intersection Mileposts'!$F$19,H96&lt;='Intersection Mileposts'!$G$19),"Y",IF(AND(H96&gt;='Intersection Mileposts'!$F$20,H96&lt;='Intersection Mileposts'!$G$20),"Y",IF(AND(H96&gt;='Intersection Mileposts'!$F$21,H96&lt;='Intersection Mileposts'!$G$21),"Y",IF(AND(H96&gt;='Intersection Mileposts'!$F$22,H96&lt;='Intersection Mileposts'!$G$22),"Y",IF(AND(H96&gt;='Intersection Mileposts'!$F$23,H96&lt;='Intersection Mileposts'!$G$23),"Y",IF(AND(H96&gt;='Intersection Mileposts'!$F$24,H96&lt;='Intersection Mileposts'!$G$24),"Y",IF(AND(H96&gt;='Intersection Mileposts'!$F$25,H96&lt;='Intersection Mileposts'!$G$25),"Y",IF(AND(H96&gt;='Intersection Mileposts'!$F$26,H96&lt;='Intersection Mileposts'!$G$26),"Y",IF(AND(H96&gt;='Intersection Mileposts'!$F$27,H96&lt;='Intersection Mileposts'!$G$27),"Y",IF(AND(H96&gt;='Intersection Mileposts'!$F$28,H96&lt;='Intersection Mileposts'!$G$28),"Y",IF(AND(H96&gt;='Intersection Mileposts'!$F$29,H96&lt;='Intersection Mileposts'!$G$29),"Y", IF(AND(H96&gt;='Intersection Mileposts'!$F$30,H96&lt;='Intersection Mileposts'!$G$30),"Y",IF(AND(H96&gt;='Intersection Mileposts'!$F$31,H96&lt;='Intersection Mileposts'!$G$31),"Y",IF(AND(H96&gt;='Intersection Mileposts'!$F$32,H96&lt;='Intersection Mileposts'!$G$32),"Y",IF(AND(H96&gt;='Intersection Mileposts'!$F$33,H96&lt;='Intersection Mileposts'!$G$33),"Y",IF(AND(H96&gt;='Intersection Mileposts'!$F$34,H96&lt;='Intersection Mileposts'!$G$34),"Y",IF(AND(H96&gt;='Intersection Mileposts'!$F$35,H96&lt;='Intersection Mileposts'!$G$35),"Y",IF(AND(H96&gt;='Intersection Mileposts'!$F$36,H96&lt;='Intersection Mileposts'!$G$36),"Y",IF(AND(H96&gt;='Intersection Mileposts'!$F$37,H96&lt;='Intersection Mileposts'!$G$37),"Y",IF(AND(H96&gt;='Intersection Mileposts'!$F$38,H96&lt;='Intersection Mileposts'!$G$38),"Y",IF(AND(H96&gt;='Intersection Mileposts'!$F$39,H96&lt;='Intersection Mileposts'!$G$39),"Y","N"))))))))))))))))))))))))))))))))))))</f>
        <v/>
      </c>
    </row>
    <row r="97" spans="1:46" ht="15" customHeight="1" x14ac:dyDescent="0.3">
      <c r="A97" s="279"/>
      <c r="B97" s="261"/>
      <c r="C97" s="262"/>
      <c r="D97" s="262"/>
      <c r="E97" s="262"/>
      <c r="F97" s="262"/>
      <c r="G97" s="284"/>
      <c r="H97" s="286"/>
      <c r="I97" s="279"/>
      <c r="J97" s="260"/>
      <c r="K97" s="260"/>
      <c r="L97" s="280"/>
      <c r="M97" s="275"/>
      <c r="N97" s="263"/>
      <c r="P97" s="264" t="str">
        <f>IF(R97 = "", "", COUNT($R$4:R97))</f>
        <v/>
      </c>
      <c r="Q97" s="264" t="str">
        <f t="shared" si="25"/>
        <v/>
      </c>
      <c r="R97" s="265" t="str">
        <f t="shared" si="26"/>
        <v/>
      </c>
      <c r="S97" s="266" t="str">
        <f t="shared" si="27"/>
        <v/>
      </c>
      <c r="T97" s="267" t="str">
        <f t="shared" si="28"/>
        <v/>
      </c>
      <c r="U97" s="268" t="str">
        <f t="shared" si="29"/>
        <v/>
      </c>
      <c r="V97" s="269" t="str">
        <f t="shared" si="30"/>
        <v/>
      </c>
      <c r="W97" s="5"/>
      <c r="AR97" t="str">
        <f t="shared" si="24"/>
        <v/>
      </c>
      <c r="AS97" t="str">
        <f t="shared" si="23"/>
        <v/>
      </c>
      <c r="AT97" s="134" t="str">
        <f>IF(AR97="","",IF(AND(H97&gt;='Intersection Mileposts'!$F$5,H97&lt;='Intersection Mileposts'!$G$5),"Y",IF(AND(H97&gt;='Intersection Mileposts'!$F$6,H97&lt;='Intersection Mileposts'!$G$6),"Y",IF(AND(H97&gt;='Intersection Mileposts'!$F$7,H97&lt;='Intersection Mileposts'!$G$7),"Y",IF(AND(H97&gt;='Intersection Mileposts'!$F$8,H97&lt;='Intersection Mileposts'!$G$8),"Y",IF(AND(H97&gt;='Intersection Mileposts'!$F$9,H97&lt;='Intersection Mileposts'!$G$9),"Y",IF(AND(H97&gt;='Intersection Mileposts'!$F$10,H97&lt;='Intersection Mileposts'!$G$10),"Y",IF(AND(H97&gt;='Intersection Mileposts'!$F$11,H97&lt;='Intersection Mileposts'!$G$11),"Y",IF(AND(H97&gt;='Intersection Mileposts'!$F$12,H97&lt;='Intersection Mileposts'!$G$12),"Y",IF(AND(H97&gt;='Intersection Mileposts'!$F$13,H97&lt;='Intersection Mileposts'!$G$13),"Y",IF(AND(H97&gt;='Intersection Mileposts'!$F$14,H97&lt;='Intersection Mileposts'!$G$14),"Y",IF(AND(H97&gt;='Intersection Mileposts'!$F$15,H97&lt;='Intersection Mileposts'!$G$15),"Y",IF(AND(H97&gt;='Intersection Mileposts'!$F$16,H97&lt;='Intersection Mileposts'!$G$16),"Y",IF(AND(H97&gt;='Intersection Mileposts'!$F$17,H97&lt;='Intersection Mileposts'!$G$17),"Y",IF(AND(H97&gt;='Intersection Mileposts'!$F$18,H97&lt;='Intersection Mileposts'!$G$18),"Y",IF(AND(H97&gt;='Intersection Mileposts'!$F$19,H97&lt;='Intersection Mileposts'!$G$19),"Y",IF(AND(H97&gt;='Intersection Mileposts'!$F$20,H97&lt;='Intersection Mileposts'!$G$20),"Y",IF(AND(H97&gt;='Intersection Mileposts'!$F$21,H97&lt;='Intersection Mileposts'!$G$21),"Y",IF(AND(H97&gt;='Intersection Mileposts'!$F$22,H97&lt;='Intersection Mileposts'!$G$22),"Y",IF(AND(H97&gt;='Intersection Mileposts'!$F$23,H97&lt;='Intersection Mileposts'!$G$23),"Y",IF(AND(H97&gt;='Intersection Mileposts'!$F$24,H97&lt;='Intersection Mileposts'!$G$24),"Y",IF(AND(H97&gt;='Intersection Mileposts'!$F$25,H97&lt;='Intersection Mileposts'!$G$25),"Y",IF(AND(H97&gt;='Intersection Mileposts'!$F$26,H97&lt;='Intersection Mileposts'!$G$26),"Y",IF(AND(H97&gt;='Intersection Mileposts'!$F$27,H97&lt;='Intersection Mileposts'!$G$27),"Y",IF(AND(H97&gt;='Intersection Mileposts'!$F$28,H97&lt;='Intersection Mileposts'!$G$28),"Y",IF(AND(H97&gt;='Intersection Mileposts'!$F$29,H97&lt;='Intersection Mileposts'!$G$29),"Y", IF(AND(H97&gt;='Intersection Mileposts'!$F$30,H97&lt;='Intersection Mileposts'!$G$30),"Y",IF(AND(H97&gt;='Intersection Mileposts'!$F$31,H97&lt;='Intersection Mileposts'!$G$31),"Y",IF(AND(H97&gt;='Intersection Mileposts'!$F$32,H97&lt;='Intersection Mileposts'!$G$32),"Y",IF(AND(H97&gt;='Intersection Mileposts'!$F$33,H97&lt;='Intersection Mileposts'!$G$33),"Y",IF(AND(H97&gt;='Intersection Mileposts'!$F$34,H97&lt;='Intersection Mileposts'!$G$34),"Y",IF(AND(H97&gt;='Intersection Mileposts'!$F$35,H97&lt;='Intersection Mileposts'!$G$35),"Y",IF(AND(H97&gt;='Intersection Mileposts'!$F$36,H97&lt;='Intersection Mileposts'!$G$36),"Y",IF(AND(H97&gt;='Intersection Mileposts'!$F$37,H97&lt;='Intersection Mileposts'!$G$37),"Y",IF(AND(H97&gt;='Intersection Mileposts'!$F$38,H97&lt;='Intersection Mileposts'!$G$38),"Y",IF(AND(H97&gt;='Intersection Mileposts'!$F$39,H97&lt;='Intersection Mileposts'!$G$39),"Y","N"))))))))))))))))))))))))))))))))))))</f>
        <v/>
      </c>
    </row>
    <row r="98" spans="1:46" ht="15" customHeight="1" x14ac:dyDescent="0.3">
      <c r="A98" s="279"/>
      <c r="B98" s="261"/>
      <c r="C98" s="262"/>
      <c r="D98" s="262"/>
      <c r="E98" s="262"/>
      <c r="F98" s="262"/>
      <c r="G98" s="284"/>
      <c r="H98" s="286"/>
      <c r="I98" s="279"/>
      <c r="J98" s="260"/>
      <c r="K98" s="260"/>
      <c r="L98" s="280"/>
      <c r="M98" s="275"/>
      <c r="N98" s="263"/>
      <c r="P98" s="264" t="str">
        <f>IF(R98 = "", "", COUNT($R$4:R98))</f>
        <v/>
      </c>
      <c r="Q98" s="264" t="str">
        <f t="shared" si="25"/>
        <v/>
      </c>
      <c r="R98" s="265" t="str">
        <f t="shared" si="26"/>
        <v/>
      </c>
      <c r="S98" s="266" t="str">
        <f t="shared" si="27"/>
        <v/>
      </c>
      <c r="T98" s="267" t="str">
        <f t="shared" si="28"/>
        <v/>
      </c>
      <c r="U98" s="268" t="str">
        <f t="shared" si="29"/>
        <v/>
      </c>
      <c r="V98" s="269" t="str">
        <f t="shared" si="30"/>
        <v/>
      </c>
      <c r="W98" s="5"/>
      <c r="AR98" t="str">
        <f t="shared" si="24"/>
        <v/>
      </c>
      <c r="AS98" t="str">
        <f t="shared" si="23"/>
        <v/>
      </c>
      <c r="AT98" s="134" t="str">
        <f>IF(AR98="","",IF(AND(H98&gt;='Intersection Mileposts'!$F$5,H98&lt;='Intersection Mileposts'!$G$5),"Y",IF(AND(H98&gt;='Intersection Mileposts'!$F$6,H98&lt;='Intersection Mileposts'!$G$6),"Y",IF(AND(H98&gt;='Intersection Mileposts'!$F$7,H98&lt;='Intersection Mileposts'!$G$7),"Y",IF(AND(H98&gt;='Intersection Mileposts'!$F$8,H98&lt;='Intersection Mileposts'!$G$8),"Y",IF(AND(H98&gt;='Intersection Mileposts'!$F$9,H98&lt;='Intersection Mileposts'!$G$9),"Y",IF(AND(H98&gt;='Intersection Mileposts'!$F$10,H98&lt;='Intersection Mileposts'!$G$10),"Y",IF(AND(H98&gt;='Intersection Mileposts'!$F$11,H98&lt;='Intersection Mileposts'!$G$11),"Y",IF(AND(H98&gt;='Intersection Mileposts'!$F$12,H98&lt;='Intersection Mileposts'!$G$12),"Y",IF(AND(H98&gt;='Intersection Mileposts'!$F$13,H98&lt;='Intersection Mileposts'!$G$13),"Y",IF(AND(H98&gt;='Intersection Mileposts'!$F$14,H98&lt;='Intersection Mileposts'!$G$14),"Y",IF(AND(H98&gt;='Intersection Mileposts'!$F$15,H98&lt;='Intersection Mileposts'!$G$15),"Y",IF(AND(H98&gt;='Intersection Mileposts'!$F$16,H98&lt;='Intersection Mileposts'!$G$16),"Y",IF(AND(H98&gt;='Intersection Mileposts'!$F$17,H98&lt;='Intersection Mileposts'!$G$17),"Y",IF(AND(H98&gt;='Intersection Mileposts'!$F$18,H98&lt;='Intersection Mileposts'!$G$18),"Y",IF(AND(H98&gt;='Intersection Mileposts'!$F$19,H98&lt;='Intersection Mileposts'!$G$19),"Y",IF(AND(H98&gt;='Intersection Mileposts'!$F$20,H98&lt;='Intersection Mileposts'!$G$20),"Y",IF(AND(H98&gt;='Intersection Mileposts'!$F$21,H98&lt;='Intersection Mileposts'!$G$21),"Y",IF(AND(H98&gt;='Intersection Mileposts'!$F$22,H98&lt;='Intersection Mileposts'!$G$22),"Y",IF(AND(H98&gt;='Intersection Mileposts'!$F$23,H98&lt;='Intersection Mileposts'!$G$23),"Y",IF(AND(H98&gt;='Intersection Mileposts'!$F$24,H98&lt;='Intersection Mileposts'!$G$24),"Y",IF(AND(H98&gt;='Intersection Mileposts'!$F$25,H98&lt;='Intersection Mileposts'!$G$25),"Y",IF(AND(H98&gt;='Intersection Mileposts'!$F$26,H98&lt;='Intersection Mileposts'!$G$26),"Y",IF(AND(H98&gt;='Intersection Mileposts'!$F$27,H98&lt;='Intersection Mileposts'!$G$27),"Y",IF(AND(H98&gt;='Intersection Mileposts'!$F$28,H98&lt;='Intersection Mileposts'!$G$28),"Y",IF(AND(H98&gt;='Intersection Mileposts'!$F$29,H98&lt;='Intersection Mileposts'!$G$29),"Y", IF(AND(H98&gt;='Intersection Mileposts'!$F$30,H98&lt;='Intersection Mileposts'!$G$30),"Y",IF(AND(H98&gt;='Intersection Mileposts'!$F$31,H98&lt;='Intersection Mileposts'!$G$31),"Y",IF(AND(H98&gt;='Intersection Mileposts'!$F$32,H98&lt;='Intersection Mileposts'!$G$32),"Y",IF(AND(H98&gt;='Intersection Mileposts'!$F$33,H98&lt;='Intersection Mileposts'!$G$33),"Y",IF(AND(H98&gt;='Intersection Mileposts'!$F$34,H98&lt;='Intersection Mileposts'!$G$34),"Y",IF(AND(H98&gt;='Intersection Mileposts'!$F$35,H98&lt;='Intersection Mileposts'!$G$35),"Y",IF(AND(H98&gt;='Intersection Mileposts'!$F$36,H98&lt;='Intersection Mileposts'!$G$36),"Y",IF(AND(H98&gt;='Intersection Mileposts'!$F$37,H98&lt;='Intersection Mileposts'!$G$37),"Y",IF(AND(H98&gt;='Intersection Mileposts'!$F$38,H98&lt;='Intersection Mileposts'!$G$38),"Y",IF(AND(H98&gt;='Intersection Mileposts'!$F$39,H98&lt;='Intersection Mileposts'!$G$39),"Y","N"))))))))))))))))))))))))))))))))))))</f>
        <v/>
      </c>
    </row>
    <row r="99" spans="1:46" ht="15" customHeight="1" x14ac:dyDescent="0.3">
      <c r="A99" s="279"/>
      <c r="B99" s="261"/>
      <c r="C99" s="262"/>
      <c r="D99" s="262"/>
      <c r="E99" s="262"/>
      <c r="F99" s="262"/>
      <c r="G99" s="284"/>
      <c r="H99" s="286"/>
      <c r="I99" s="279"/>
      <c r="J99" s="260"/>
      <c r="K99" s="260"/>
      <c r="L99" s="280"/>
      <c r="M99" s="275"/>
      <c r="N99" s="263"/>
      <c r="P99" s="264" t="str">
        <f>IF(R99 = "", "", COUNT($R$4:R99))</f>
        <v/>
      </c>
      <c r="Q99" s="264" t="str">
        <f t="shared" si="25"/>
        <v/>
      </c>
      <c r="R99" s="265" t="str">
        <f t="shared" si="26"/>
        <v/>
      </c>
      <c r="S99" s="266" t="str">
        <f t="shared" si="27"/>
        <v/>
      </c>
      <c r="T99" s="267" t="str">
        <f t="shared" si="28"/>
        <v/>
      </c>
      <c r="U99" s="268" t="str">
        <f t="shared" si="29"/>
        <v/>
      </c>
      <c r="V99" s="269" t="str">
        <f t="shared" si="30"/>
        <v/>
      </c>
      <c r="W99" s="5"/>
      <c r="AR99" t="str">
        <f t="shared" si="24"/>
        <v/>
      </c>
      <c r="AS99" t="str">
        <f t="shared" si="23"/>
        <v/>
      </c>
      <c r="AT99" s="134" t="str">
        <f>IF(AR99="","",IF(AND(H99&gt;='Intersection Mileposts'!$F$5,H99&lt;='Intersection Mileposts'!$G$5),"Y",IF(AND(H99&gt;='Intersection Mileposts'!$F$6,H99&lt;='Intersection Mileposts'!$G$6),"Y",IF(AND(H99&gt;='Intersection Mileposts'!$F$7,H99&lt;='Intersection Mileposts'!$G$7),"Y",IF(AND(H99&gt;='Intersection Mileposts'!$F$8,H99&lt;='Intersection Mileposts'!$G$8),"Y",IF(AND(H99&gt;='Intersection Mileposts'!$F$9,H99&lt;='Intersection Mileposts'!$G$9),"Y",IF(AND(H99&gt;='Intersection Mileposts'!$F$10,H99&lt;='Intersection Mileposts'!$G$10),"Y",IF(AND(H99&gt;='Intersection Mileposts'!$F$11,H99&lt;='Intersection Mileposts'!$G$11),"Y",IF(AND(H99&gt;='Intersection Mileposts'!$F$12,H99&lt;='Intersection Mileposts'!$G$12),"Y",IF(AND(H99&gt;='Intersection Mileposts'!$F$13,H99&lt;='Intersection Mileposts'!$G$13),"Y",IF(AND(H99&gt;='Intersection Mileposts'!$F$14,H99&lt;='Intersection Mileposts'!$G$14),"Y",IF(AND(H99&gt;='Intersection Mileposts'!$F$15,H99&lt;='Intersection Mileposts'!$G$15),"Y",IF(AND(H99&gt;='Intersection Mileposts'!$F$16,H99&lt;='Intersection Mileposts'!$G$16),"Y",IF(AND(H99&gt;='Intersection Mileposts'!$F$17,H99&lt;='Intersection Mileposts'!$G$17),"Y",IF(AND(H99&gt;='Intersection Mileposts'!$F$18,H99&lt;='Intersection Mileposts'!$G$18),"Y",IF(AND(H99&gt;='Intersection Mileposts'!$F$19,H99&lt;='Intersection Mileposts'!$G$19),"Y",IF(AND(H99&gt;='Intersection Mileposts'!$F$20,H99&lt;='Intersection Mileposts'!$G$20),"Y",IF(AND(H99&gt;='Intersection Mileposts'!$F$21,H99&lt;='Intersection Mileposts'!$G$21),"Y",IF(AND(H99&gt;='Intersection Mileposts'!$F$22,H99&lt;='Intersection Mileposts'!$G$22),"Y",IF(AND(H99&gt;='Intersection Mileposts'!$F$23,H99&lt;='Intersection Mileposts'!$G$23),"Y",IF(AND(H99&gt;='Intersection Mileposts'!$F$24,H99&lt;='Intersection Mileposts'!$G$24),"Y",IF(AND(H99&gt;='Intersection Mileposts'!$F$25,H99&lt;='Intersection Mileposts'!$G$25),"Y",IF(AND(H99&gt;='Intersection Mileposts'!$F$26,H99&lt;='Intersection Mileposts'!$G$26),"Y",IF(AND(H99&gt;='Intersection Mileposts'!$F$27,H99&lt;='Intersection Mileposts'!$G$27),"Y",IF(AND(H99&gt;='Intersection Mileposts'!$F$28,H99&lt;='Intersection Mileposts'!$G$28),"Y",IF(AND(H99&gt;='Intersection Mileposts'!$F$29,H99&lt;='Intersection Mileposts'!$G$29),"Y", IF(AND(H99&gt;='Intersection Mileposts'!$F$30,H99&lt;='Intersection Mileposts'!$G$30),"Y",IF(AND(H99&gt;='Intersection Mileposts'!$F$31,H99&lt;='Intersection Mileposts'!$G$31),"Y",IF(AND(H99&gt;='Intersection Mileposts'!$F$32,H99&lt;='Intersection Mileposts'!$G$32),"Y",IF(AND(H99&gt;='Intersection Mileposts'!$F$33,H99&lt;='Intersection Mileposts'!$G$33),"Y",IF(AND(H99&gt;='Intersection Mileposts'!$F$34,H99&lt;='Intersection Mileposts'!$G$34),"Y",IF(AND(H99&gt;='Intersection Mileposts'!$F$35,H99&lt;='Intersection Mileposts'!$G$35),"Y",IF(AND(H99&gt;='Intersection Mileposts'!$F$36,H99&lt;='Intersection Mileposts'!$G$36),"Y",IF(AND(H99&gt;='Intersection Mileposts'!$F$37,H99&lt;='Intersection Mileposts'!$G$37),"Y",IF(AND(H99&gt;='Intersection Mileposts'!$F$38,H99&lt;='Intersection Mileposts'!$G$38),"Y",IF(AND(H99&gt;='Intersection Mileposts'!$F$39,H99&lt;='Intersection Mileposts'!$G$39),"Y","N"))))))))))))))))))))))))))))))))))))</f>
        <v/>
      </c>
    </row>
    <row r="100" spans="1:46" ht="15" customHeight="1" x14ac:dyDescent="0.3">
      <c r="A100" s="279"/>
      <c r="B100" s="261"/>
      <c r="C100" s="262"/>
      <c r="D100" s="262"/>
      <c r="E100" s="262"/>
      <c r="F100" s="262"/>
      <c r="G100" s="284"/>
      <c r="H100" s="286"/>
      <c r="I100" s="279"/>
      <c r="J100" s="260"/>
      <c r="K100" s="260"/>
      <c r="L100" s="280"/>
      <c r="M100" s="275"/>
      <c r="N100" s="263"/>
      <c r="P100" s="264" t="str">
        <f>IF(R100 = "", "", COUNT($R$4:R100))</f>
        <v/>
      </c>
      <c r="Q100" s="264" t="str">
        <f t="shared" si="25"/>
        <v/>
      </c>
      <c r="R100" s="265" t="str">
        <f t="shared" si="26"/>
        <v/>
      </c>
      <c r="S100" s="266" t="str">
        <f t="shared" si="27"/>
        <v/>
      </c>
      <c r="T100" s="267" t="str">
        <f t="shared" si="28"/>
        <v/>
      </c>
      <c r="U100" s="268" t="str">
        <f t="shared" si="29"/>
        <v/>
      </c>
      <c r="V100" s="269" t="str">
        <f t="shared" si="30"/>
        <v/>
      </c>
      <c r="W100" s="5"/>
      <c r="AR100" t="str">
        <f t="shared" si="24"/>
        <v/>
      </c>
      <c r="AS100" t="str">
        <f t="shared" si="23"/>
        <v/>
      </c>
      <c r="AT100" s="134" t="str">
        <f>IF(AR100="","",IF(AND(H100&gt;='Intersection Mileposts'!$F$5,H100&lt;='Intersection Mileposts'!$G$5),"Y",IF(AND(H100&gt;='Intersection Mileposts'!$F$6,H100&lt;='Intersection Mileposts'!$G$6),"Y",IF(AND(H100&gt;='Intersection Mileposts'!$F$7,H100&lt;='Intersection Mileposts'!$G$7),"Y",IF(AND(H100&gt;='Intersection Mileposts'!$F$8,H100&lt;='Intersection Mileposts'!$G$8),"Y",IF(AND(H100&gt;='Intersection Mileposts'!$F$9,H100&lt;='Intersection Mileposts'!$G$9),"Y",IF(AND(H100&gt;='Intersection Mileposts'!$F$10,H100&lt;='Intersection Mileposts'!$G$10),"Y",IF(AND(H100&gt;='Intersection Mileposts'!$F$11,H100&lt;='Intersection Mileposts'!$G$11),"Y",IF(AND(H100&gt;='Intersection Mileposts'!$F$12,H100&lt;='Intersection Mileposts'!$G$12),"Y",IF(AND(H100&gt;='Intersection Mileposts'!$F$13,H100&lt;='Intersection Mileposts'!$G$13),"Y",IF(AND(H100&gt;='Intersection Mileposts'!$F$14,H100&lt;='Intersection Mileposts'!$G$14),"Y",IF(AND(H100&gt;='Intersection Mileposts'!$F$15,H100&lt;='Intersection Mileposts'!$G$15),"Y",IF(AND(H100&gt;='Intersection Mileposts'!$F$16,H100&lt;='Intersection Mileposts'!$G$16),"Y",IF(AND(H100&gt;='Intersection Mileposts'!$F$17,H100&lt;='Intersection Mileposts'!$G$17),"Y",IF(AND(H100&gt;='Intersection Mileposts'!$F$18,H100&lt;='Intersection Mileposts'!$G$18),"Y",IF(AND(H100&gt;='Intersection Mileposts'!$F$19,H100&lt;='Intersection Mileposts'!$G$19),"Y",IF(AND(H100&gt;='Intersection Mileposts'!$F$20,H100&lt;='Intersection Mileposts'!$G$20),"Y",IF(AND(H100&gt;='Intersection Mileposts'!$F$21,H100&lt;='Intersection Mileposts'!$G$21),"Y",IF(AND(H100&gt;='Intersection Mileposts'!$F$22,H100&lt;='Intersection Mileposts'!$G$22),"Y",IF(AND(H100&gt;='Intersection Mileposts'!$F$23,H100&lt;='Intersection Mileposts'!$G$23),"Y",IF(AND(H100&gt;='Intersection Mileposts'!$F$24,H100&lt;='Intersection Mileposts'!$G$24),"Y",IF(AND(H100&gt;='Intersection Mileposts'!$F$25,H100&lt;='Intersection Mileposts'!$G$25),"Y",IF(AND(H100&gt;='Intersection Mileposts'!$F$26,H100&lt;='Intersection Mileposts'!$G$26),"Y",IF(AND(H100&gt;='Intersection Mileposts'!$F$27,H100&lt;='Intersection Mileposts'!$G$27),"Y",IF(AND(H100&gt;='Intersection Mileposts'!$F$28,H100&lt;='Intersection Mileposts'!$G$28),"Y",IF(AND(H100&gt;='Intersection Mileposts'!$F$29,H100&lt;='Intersection Mileposts'!$G$29),"Y", IF(AND(H100&gt;='Intersection Mileposts'!$F$30,H100&lt;='Intersection Mileposts'!$G$30),"Y",IF(AND(H100&gt;='Intersection Mileposts'!$F$31,H100&lt;='Intersection Mileposts'!$G$31),"Y",IF(AND(H100&gt;='Intersection Mileposts'!$F$32,H100&lt;='Intersection Mileposts'!$G$32),"Y",IF(AND(H100&gt;='Intersection Mileposts'!$F$33,H100&lt;='Intersection Mileposts'!$G$33),"Y",IF(AND(H100&gt;='Intersection Mileposts'!$F$34,H100&lt;='Intersection Mileposts'!$G$34),"Y",IF(AND(H100&gt;='Intersection Mileposts'!$F$35,H100&lt;='Intersection Mileposts'!$G$35),"Y",IF(AND(H100&gt;='Intersection Mileposts'!$F$36,H100&lt;='Intersection Mileposts'!$G$36),"Y",IF(AND(H100&gt;='Intersection Mileposts'!$F$37,H100&lt;='Intersection Mileposts'!$G$37),"Y",IF(AND(H100&gt;='Intersection Mileposts'!$F$38,H100&lt;='Intersection Mileposts'!$G$38),"Y",IF(AND(H100&gt;='Intersection Mileposts'!$F$39,H100&lt;='Intersection Mileposts'!$G$39),"Y","N"))))))))))))))))))))))))))))))))))))</f>
        <v/>
      </c>
    </row>
    <row r="101" spans="1:46" ht="15" customHeight="1" x14ac:dyDescent="0.3">
      <c r="A101" s="279"/>
      <c r="B101" s="261"/>
      <c r="C101" s="262"/>
      <c r="D101" s="262"/>
      <c r="E101" s="262"/>
      <c r="F101" s="262"/>
      <c r="G101" s="284"/>
      <c r="H101" s="286"/>
      <c r="I101" s="279"/>
      <c r="J101" s="260"/>
      <c r="K101" s="260"/>
      <c r="L101" s="280"/>
      <c r="M101" s="275"/>
      <c r="N101" s="263"/>
      <c r="P101" s="264" t="str">
        <f>IF(R101 = "", "", COUNT($R$4:R101))</f>
        <v/>
      </c>
      <c r="Q101" s="264" t="str">
        <f t="shared" si="25"/>
        <v/>
      </c>
      <c r="R101" s="265" t="str">
        <f t="shared" si="26"/>
        <v/>
      </c>
      <c r="S101" s="266" t="str">
        <f t="shared" si="27"/>
        <v/>
      </c>
      <c r="T101" s="267" t="str">
        <f t="shared" si="28"/>
        <v/>
      </c>
      <c r="U101" s="268" t="str">
        <f t="shared" si="29"/>
        <v/>
      </c>
      <c r="V101" s="269" t="str">
        <f t="shared" si="30"/>
        <v/>
      </c>
      <c r="W101" s="5"/>
      <c r="AR101" t="str">
        <f t="shared" si="24"/>
        <v/>
      </c>
      <c r="AS101" t="str">
        <f t="shared" si="23"/>
        <v/>
      </c>
      <c r="AT101" s="134" t="str">
        <f>IF(AR101="","",IF(AND(H101&gt;='Intersection Mileposts'!$F$5,H101&lt;='Intersection Mileposts'!$G$5),"Y",IF(AND(H101&gt;='Intersection Mileposts'!$F$6,H101&lt;='Intersection Mileposts'!$G$6),"Y",IF(AND(H101&gt;='Intersection Mileposts'!$F$7,H101&lt;='Intersection Mileposts'!$G$7),"Y",IF(AND(H101&gt;='Intersection Mileposts'!$F$8,H101&lt;='Intersection Mileposts'!$G$8),"Y",IF(AND(H101&gt;='Intersection Mileposts'!$F$9,H101&lt;='Intersection Mileposts'!$G$9),"Y",IF(AND(H101&gt;='Intersection Mileposts'!$F$10,H101&lt;='Intersection Mileposts'!$G$10),"Y",IF(AND(H101&gt;='Intersection Mileposts'!$F$11,H101&lt;='Intersection Mileposts'!$G$11),"Y",IF(AND(H101&gt;='Intersection Mileposts'!$F$12,H101&lt;='Intersection Mileposts'!$G$12),"Y",IF(AND(H101&gt;='Intersection Mileposts'!$F$13,H101&lt;='Intersection Mileposts'!$G$13),"Y",IF(AND(H101&gt;='Intersection Mileposts'!$F$14,H101&lt;='Intersection Mileposts'!$G$14),"Y",IF(AND(H101&gt;='Intersection Mileposts'!$F$15,H101&lt;='Intersection Mileposts'!$G$15),"Y",IF(AND(H101&gt;='Intersection Mileposts'!$F$16,H101&lt;='Intersection Mileposts'!$G$16),"Y",IF(AND(H101&gt;='Intersection Mileposts'!$F$17,H101&lt;='Intersection Mileposts'!$G$17),"Y",IF(AND(H101&gt;='Intersection Mileposts'!$F$18,H101&lt;='Intersection Mileposts'!$G$18),"Y",IF(AND(H101&gt;='Intersection Mileposts'!$F$19,H101&lt;='Intersection Mileposts'!$G$19),"Y",IF(AND(H101&gt;='Intersection Mileposts'!$F$20,H101&lt;='Intersection Mileposts'!$G$20),"Y",IF(AND(H101&gt;='Intersection Mileposts'!$F$21,H101&lt;='Intersection Mileposts'!$G$21),"Y",IF(AND(H101&gt;='Intersection Mileposts'!$F$22,H101&lt;='Intersection Mileposts'!$G$22),"Y",IF(AND(H101&gt;='Intersection Mileposts'!$F$23,H101&lt;='Intersection Mileposts'!$G$23),"Y",IF(AND(H101&gt;='Intersection Mileposts'!$F$24,H101&lt;='Intersection Mileposts'!$G$24),"Y",IF(AND(H101&gt;='Intersection Mileposts'!$F$25,H101&lt;='Intersection Mileposts'!$G$25),"Y",IF(AND(H101&gt;='Intersection Mileposts'!$F$26,H101&lt;='Intersection Mileposts'!$G$26),"Y",IF(AND(H101&gt;='Intersection Mileposts'!$F$27,H101&lt;='Intersection Mileposts'!$G$27),"Y",IF(AND(H101&gt;='Intersection Mileposts'!$F$28,H101&lt;='Intersection Mileposts'!$G$28),"Y",IF(AND(H101&gt;='Intersection Mileposts'!$F$29,H101&lt;='Intersection Mileposts'!$G$29),"Y", IF(AND(H101&gt;='Intersection Mileposts'!$F$30,H101&lt;='Intersection Mileposts'!$G$30),"Y",IF(AND(H101&gt;='Intersection Mileposts'!$F$31,H101&lt;='Intersection Mileposts'!$G$31),"Y",IF(AND(H101&gt;='Intersection Mileposts'!$F$32,H101&lt;='Intersection Mileposts'!$G$32),"Y",IF(AND(H101&gt;='Intersection Mileposts'!$F$33,H101&lt;='Intersection Mileposts'!$G$33),"Y",IF(AND(H101&gt;='Intersection Mileposts'!$F$34,H101&lt;='Intersection Mileposts'!$G$34),"Y",IF(AND(H101&gt;='Intersection Mileposts'!$F$35,H101&lt;='Intersection Mileposts'!$G$35),"Y",IF(AND(H101&gt;='Intersection Mileposts'!$F$36,H101&lt;='Intersection Mileposts'!$G$36),"Y",IF(AND(H101&gt;='Intersection Mileposts'!$F$37,H101&lt;='Intersection Mileposts'!$G$37),"Y",IF(AND(H101&gt;='Intersection Mileposts'!$F$38,H101&lt;='Intersection Mileposts'!$G$38),"Y",IF(AND(H101&gt;='Intersection Mileposts'!$F$39,H101&lt;='Intersection Mileposts'!$G$39),"Y","N"))))))))))))))))))))))))))))))))))))</f>
        <v/>
      </c>
    </row>
    <row r="102" spans="1:46" ht="15" customHeight="1" x14ac:dyDescent="0.3">
      <c r="A102" s="279"/>
      <c r="B102" s="261"/>
      <c r="C102" s="262"/>
      <c r="D102" s="262"/>
      <c r="E102" s="262"/>
      <c r="F102" s="262"/>
      <c r="G102" s="284"/>
      <c r="H102" s="286"/>
      <c r="I102" s="279"/>
      <c r="J102" s="260"/>
      <c r="K102" s="260"/>
      <c r="L102" s="280"/>
      <c r="M102" s="275"/>
      <c r="N102" s="263"/>
      <c r="P102" s="264" t="str">
        <f>IF(R102 = "", "", COUNT($R$4:R102))</f>
        <v/>
      </c>
      <c r="Q102" s="264" t="str">
        <f t="shared" si="25"/>
        <v/>
      </c>
      <c r="R102" s="265" t="str">
        <f t="shared" si="26"/>
        <v/>
      </c>
      <c r="S102" s="266" t="str">
        <f t="shared" si="27"/>
        <v/>
      </c>
      <c r="T102" s="267" t="str">
        <f t="shared" si="28"/>
        <v/>
      </c>
      <c r="U102" s="268" t="str">
        <f t="shared" si="29"/>
        <v/>
      </c>
      <c r="V102" s="269" t="str">
        <f t="shared" si="30"/>
        <v/>
      </c>
      <c r="W102" s="5"/>
      <c r="AR102" t="str">
        <f t="shared" si="24"/>
        <v/>
      </c>
      <c r="AS102" t="str">
        <f t="shared" si="23"/>
        <v/>
      </c>
      <c r="AT102" s="134" t="str">
        <f>IF(AR102="","",IF(AND(H102&gt;='Intersection Mileposts'!$F$5,H102&lt;='Intersection Mileposts'!$G$5),"Y",IF(AND(H102&gt;='Intersection Mileposts'!$F$6,H102&lt;='Intersection Mileposts'!$G$6),"Y",IF(AND(H102&gt;='Intersection Mileposts'!$F$7,H102&lt;='Intersection Mileposts'!$G$7),"Y",IF(AND(H102&gt;='Intersection Mileposts'!$F$8,H102&lt;='Intersection Mileposts'!$G$8),"Y",IF(AND(H102&gt;='Intersection Mileposts'!$F$9,H102&lt;='Intersection Mileposts'!$G$9),"Y",IF(AND(H102&gt;='Intersection Mileposts'!$F$10,H102&lt;='Intersection Mileposts'!$G$10),"Y",IF(AND(H102&gt;='Intersection Mileposts'!$F$11,H102&lt;='Intersection Mileposts'!$G$11),"Y",IF(AND(H102&gt;='Intersection Mileposts'!$F$12,H102&lt;='Intersection Mileposts'!$G$12),"Y",IF(AND(H102&gt;='Intersection Mileposts'!$F$13,H102&lt;='Intersection Mileposts'!$G$13),"Y",IF(AND(H102&gt;='Intersection Mileposts'!$F$14,H102&lt;='Intersection Mileposts'!$G$14),"Y",IF(AND(H102&gt;='Intersection Mileposts'!$F$15,H102&lt;='Intersection Mileposts'!$G$15),"Y",IF(AND(H102&gt;='Intersection Mileposts'!$F$16,H102&lt;='Intersection Mileposts'!$G$16),"Y",IF(AND(H102&gt;='Intersection Mileposts'!$F$17,H102&lt;='Intersection Mileposts'!$G$17),"Y",IF(AND(H102&gt;='Intersection Mileposts'!$F$18,H102&lt;='Intersection Mileposts'!$G$18),"Y",IF(AND(H102&gt;='Intersection Mileposts'!$F$19,H102&lt;='Intersection Mileposts'!$G$19),"Y",IF(AND(H102&gt;='Intersection Mileposts'!$F$20,H102&lt;='Intersection Mileposts'!$G$20),"Y",IF(AND(H102&gt;='Intersection Mileposts'!$F$21,H102&lt;='Intersection Mileposts'!$G$21),"Y",IF(AND(H102&gt;='Intersection Mileposts'!$F$22,H102&lt;='Intersection Mileposts'!$G$22),"Y",IF(AND(H102&gt;='Intersection Mileposts'!$F$23,H102&lt;='Intersection Mileposts'!$G$23),"Y",IF(AND(H102&gt;='Intersection Mileposts'!$F$24,H102&lt;='Intersection Mileposts'!$G$24),"Y",IF(AND(H102&gt;='Intersection Mileposts'!$F$25,H102&lt;='Intersection Mileposts'!$G$25),"Y",IF(AND(H102&gt;='Intersection Mileposts'!$F$26,H102&lt;='Intersection Mileposts'!$G$26),"Y",IF(AND(H102&gt;='Intersection Mileposts'!$F$27,H102&lt;='Intersection Mileposts'!$G$27),"Y",IF(AND(H102&gt;='Intersection Mileposts'!$F$28,H102&lt;='Intersection Mileposts'!$G$28),"Y",IF(AND(H102&gt;='Intersection Mileposts'!$F$29,H102&lt;='Intersection Mileposts'!$G$29),"Y", IF(AND(H102&gt;='Intersection Mileposts'!$F$30,H102&lt;='Intersection Mileposts'!$G$30),"Y",IF(AND(H102&gt;='Intersection Mileposts'!$F$31,H102&lt;='Intersection Mileposts'!$G$31),"Y",IF(AND(H102&gt;='Intersection Mileposts'!$F$32,H102&lt;='Intersection Mileposts'!$G$32),"Y",IF(AND(H102&gt;='Intersection Mileposts'!$F$33,H102&lt;='Intersection Mileposts'!$G$33),"Y",IF(AND(H102&gt;='Intersection Mileposts'!$F$34,H102&lt;='Intersection Mileposts'!$G$34),"Y",IF(AND(H102&gt;='Intersection Mileposts'!$F$35,H102&lt;='Intersection Mileposts'!$G$35),"Y",IF(AND(H102&gt;='Intersection Mileposts'!$F$36,H102&lt;='Intersection Mileposts'!$G$36),"Y",IF(AND(H102&gt;='Intersection Mileposts'!$F$37,H102&lt;='Intersection Mileposts'!$G$37),"Y",IF(AND(H102&gt;='Intersection Mileposts'!$F$38,H102&lt;='Intersection Mileposts'!$G$38),"Y",IF(AND(H102&gt;='Intersection Mileposts'!$F$39,H102&lt;='Intersection Mileposts'!$G$39),"Y","N"))))))))))))))))))))))))))))))))))))</f>
        <v/>
      </c>
    </row>
    <row r="103" spans="1:46" ht="15" customHeight="1" x14ac:dyDescent="0.3">
      <c r="A103" s="279"/>
      <c r="B103" s="261"/>
      <c r="C103" s="262"/>
      <c r="D103" s="262"/>
      <c r="E103" s="262"/>
      <c r="F103" s="262"/>
      <c r="G103" s="284"/>
      <c r="H103" s="286"/>
      <c r="I103" s="279"/>
      <c r="J103" s="260"/>
      <c r="K103" s="260"/>
      <c r="L103" s="280"/>
      <c r="M103" s="275"/>
      <c r="N103" s="263"/>
      <c r="P103" s="264" t="str">
        <f>IF(R103 = "", "", COUNT($R$4:R103))</f>
        <v/>
      </c>
      <c r="Q103" s="264" t="str">
        <f t="shared" si="25"/>
        <v/>
      </c>
      <c r="R103" s="265" t="str">
        <f t="shared" si="26"/>
        <v/>
      </c>
      <c r="S103" s="266" t="str">
        <f t="shared" si="27"/>
        <v/>
      </c>
      <c r="T103" s="267" t="str">
        <f t="shared" si="28"/>
        <v/>
      </c>
      <c r="U103" s="268" t="str">
        <f t="shared" si="29"/>
        <v/>
      </c>
      <c r="V103" s="269" t="str">
        <f t="shared" si="30"/>
        <v/>
      </c>
      <c r="W103" s="5"/>
      <c r="AR103" t="str">
        <f t="shared" si="24"/>
        <v/>
      </c>
      <c r="AS103" t="str">
        <f t="shared" si="23"/>
        <v/>
      </c>
      <c r="AT103" s="134" t="str">
        <f>IF(AR103="","",IF(AND(H103&gt;='Intersection Mileposts'!$F$5,H103&lt;='Intersection Mileposts'!$G$5),"Y",IF(AND(H103&gt;='Intersection Mileposts'!$F$6,H103&lt;='Intersection Mileposts'!$G$6),"Y",IF(AND(H103&gt;='Intersection Mileposts'!$F$7,H103&lt;='Intersection Mileposts'!$G$7),"Y",IF(AND(H103&gt;='Intersection Mileposts'!$F$8,H103&lt;='Intersection Mileposts'!$G$8),"Y",IF(AND(H103&gt;='Intersection Mileposts'!$F$9,H103&lt;='Intersection Mileposts'!$G$9),"Y",IF(AND(H103&gt;='Intersection Mileposts'!$F$10,H103&lt;='Intersection Mileposts'!$G$10),"Y",IF(AND(H103&gt;='Intersection Mileposts'!$F$11,H103&lt;='Intersection Mileposts'!$G$11),"Y",IF(AND(H103&gt;='Intersection Mileposts'!$F$12,H103&lt;='Intersection Mileposts'!$G$12),"Y",IF(AND(H103&gt;='Intersection Mileposts'!$F$13,H103&lt;='Intersection Mileposts'!$G$13),"Y",IF(AND(H103&gt;='Intersection Mileposts'!$F$14,H103&lt;='Intersection Mileposts'!$G$14),"Y",IF(AND(H103&gt;='Intersection Mileposts'!$F$15,H103&lt;='Intersection Mileposts'!$G$15),"Y",IF(AND(H103&gt;='Intersection Mileposts'!$F$16,H103&lt;='Intersection Mileposts'!$G$16),"Y",IF(AND(H103&gt;='Intersection Mileposts'!$F$17,H103&lt;='Intersection Mileposts'!$G$17),"Y",IF(AND(H103&gt;='Intersection Mileposts'!$F$18,H103&lt;='Intersection Mileposts'!$G$18),"Y",IF(AND(H103&gt;='Intersection Mileposts'!$F$19,H103&lt;='Intersection Mileposts'!$G$19),"Y",IF(AND(H103&gt;='Intersection Mileposts'!$F$20,H103&lt;='Intersection Mileposts'!$G$20),"Y",IF(AND(H103&gt;='Intersection Mileposts'!$F$21,H103&lt;='Intersection Mileposts'!$G$21),"Y",IF(AND(H103&gt;='Intersection Mileposts'!$F$22,H103&lt;='Intersection Mileposts'!$G$22),"Y",IF(AND(H103&gt;='Intersection Mileposts'!$F$23,H103&lt;='Intersection Mileposts'!$G$23),"Y",IF(AND(H103&gt;='Intersection Mileposts'!$F$24,H103&lt;='Intersection Mileposts'!$G$24),"Y",IF(AND(H103&gt;='Intersection Mileposts'!$F$25,H103&lt;='Intersection Mileposts'!$G$25),"Y",IF(AND(H103&gt;='Intersection Mileposts'!$F$26,H103&lt;='Intersection Mileposts'!$G$26),"Y",IF(AND(H103&gt;='Intersection Mileposts'!$F$27,H103&lt;='Intersection Mileposts'!$G$27),"Y",IF(AND(H103&gt;='Intersection Mileposts'!$F$28,H103&lt;='Intersection Mileposts'!$G$28),"Y",IF(AND(H103&gt;='Intersection Mileposts'!$F$29,H103&lt;='Intersection Mileposts'!$G$29),"Y", IF(AND(H103&gt;='Intersection Mileposts'!$F$30,H103&lt;='Intersection Mileposts'!$G$30),"Y",IF(AND(H103&gt;='Intersection Mileposts'!$F$31,H103&lt;='Intersection Mileposts'!$G$31),"Y",IF(AND(H103&gt;='Intersection Mileposts'!$F$32,H103&lt;='Intersection Mileposts'!$G$32),"Y",IF(AND(H103&gt;='Intersection Mileposts'!$F$33,H103&lt;='Intersection Mileposts'!$G$33),"Y",IF(AND(H103&gt;='Intersection Mileposts'!$F$34,H103&lt;='Intersection Mileposts'!$G$34),"Y",IF(AND(H103&gt;='Intersection Mileposts'!$F$35,H103&lt;='Intersection Mileposts'!$G$35),"Y",IF(AND(H103&gt;='Intersection Mileposts'!$F$36,H103&lt;='Intersection Mileposts'!$G$36),"Y",IF(AND(H103&gt;='Intersection Mileposts'!$F$37,H103&lt;='Intersection Mileposts'!$G$37),"Y",IF(AND(H103&gt;='Intersection Mileposts'!$F$38,H103&lt;='Intersection Mileposts'!$G$38),"Y",IF(AND(H103&gt;='Intersection Mileposts'!$F$39,H103&lt;='Intersection Mileposts'!$G$39),"Y","N"))))))))))))))))))))))))))))))))))))</f>
        <v/>
      </c>
    </row>
    <row r="104" spans="1:46" ht="15" customHeight="1" x14ac:dyDescent="0.3">
      <c r="A104" s="279"/>
      <c r="B104" s="261"/>
      <c r="C104" s="262"/>
      <c r="D104" s="262"/>
      <c r="E104" s="262"/>
      <c r="F104" s="262"/>
      <c r="G104" s="284"/>
      <c r="H104" s="286"/>
      <c r="I104" s="279"/>
      <c r="J104" s="260"/>
      <c r="K104" s="260"/>
      <c r="L104" s="280"/>
      <c r="M104" s="275"/>
      <c r="N104" s="263"/>
      <c r="P104" s="264" t="str">
        <f>IF(R104 = "", "", COUNT($R$4:R104))</f>
        <v/>
      </c>
      <c r="Q104" s="264" t="str">
        <f t="shared" si="25"/>
        <v/>
      </c>
      <c r="R104" s="265" t="str">
        <f t="shared" si="26"/>
        <v/>
      </c>
      <c r="S104" s="266" t="str">
        <f t="shared" si="27"/>
        <v/>
      </c>
      <c r="T104" s="267" t="str">
        <f t="shared" si="28"/>
        <v/>
      </c>
      <c r="U104" s="268" t="str">
        <f t="shared" si="29"/>
        <v/>
      </c>
      <c r="V104" s="269" t="str">
        <f t="shared" si="30"/>
        <v/>
      </c>
      <c r="W104" s="5"/>
      <c r="AR104" t="str">
        <f t="shared" si="24"/>
        <v/>
      </c>
      <c r="AS104" t="str">
        <f t="shared" si="23"/>
        <v/>
      </c>
      <c r="AT104" s="134" t="str">
        <f>IF(AR104="","",IF(AND(H104&gt;='Intersection Mileposts'!$F$5,H104&lt;='Intersection Mileposts'!$G$5),"Y",IF(AND(H104&gt;='Intersection Mileposts'!$F$6,H104&lt;='Intersection Mileposts'!$G$6),"Y",IF(AND(H104&gt;='Intersection Mileposts'!$F$7,H104&lt;='Intersection Mileposts'!$G$7),"Y",IF(AND(H104&gt;='Intersection Mileposts'!$F$8,H104&lt;='Intersection Mileposts'!$G$8),"Y",IF(AND(H104&gt;='Intersection Mileposts'!$F$9,H104&lt;='Intersection Mileposts'!$G$9),"Y",IF(AND(H104&gt;='Intersection Mileposts'!$F$10,H104&lt;='Intersection Mileposts'!$G$10),"Y",IF(AND(H104&gt;='Intersection Mileposts'!$F$11,H104&lt;='Intersection Mileposts'!$G$11),"Y",IF(AND(H104&gt;='Intersection Mileposts'!$F$12,H104&lt;='Intersection Mileposts'!$G$12),"Y",IF(AND(H104&gt;='Intersection Mileposts'!$F$13,H104&lt;='Intersection Mileposts'!$G$13),"Y",IF(AND(H104&gt;='Intersection Mileposts'!$F$14,H104&lt;='Intersection Mileposts'!$G$14),"Y",IF(AND(H104&gt;='Intersection Mileposts'!$F$15,H104&lt;='Intersection Mileposts'!$G$15),"Y",IF(AND(H104&gt;='Intersection Mileposts'!$F$16,H104&lt;='Intersection Mileposts'!$G$16),"Y",IF(AND(H104&gt;='Intersection Mileposts'!$F$17,H104&lt;='Intersection Mileposts'!$G$17),"Y",IF(AND(H104&gt;='Intersection Mileposts'!$F$18,H104&lt;='Intersection Mileposts'!$G$18),"Y",IF(AND(H104&gt;='Intersection Mileposts'!$F$19,H104&lt;='Intersection Mileposts'!$G$19),"Y",IF(AND(H104&gt;='Intersection Mileposts'!$F$20,H104&lt;='Intersection Mileposts'!$G$20),"Y",IF(AND(H104&gt;='Intersection Mileposts'!$F$21,H104&lt;='Intersection Mileposts'!$G$21),"Y",IF(AND(H104&gt;='Intersection Mileposts'!$F$22,H104&lt;='Intersection Mileposts'!$G$22),"Y",IF(AND(H104&gt;='Intersection Mileposts'!$F$23,H104&lt;='Intersection Mileposts'!$G$23),"Y",IF(AND(H104&gt;='Intersection Mileposts'!$F$24,H104&lt;='Intersection Mileposts'!$G$24),"Y",IF(AND(H104&gt;='Intersection Mileposts'!$F$25,H104&lt;='Intersection Mileposts'!$G$25),"Y",IF(AND(H104&gt;='Intersection Mileposts'!$F$26,H104&lt;='Intersection Mileposts'!$G$26),"Y",IF(AND(H104&gt;='Intersection Mileposts'!$F$27,H104&lt;='Intersection Mileposts'!$G$27),"Y",IF(AND(H104&gt;='Intersection Mileposts'!$F$28,H104&lt;='Intersection Mileposts'!$G$28),"Y",IF(AND(H104&gt;='Intersection Mileposts'!$F$29,H104&lt;='Intersection Mileposts'!$G$29),"Y", IF(AND(H104&gt;='Intersection Mileposts'!$F$30,H104&lt;='Intersection Mileposts'!$G$30),"Y",IF(AND(H104&gt;='Intersection Mileposts'!$F$31,H104&lt;='Intersection Mileposts'!$G$31),"Y",IF(AND(H104&gt;='Intersection Mileposts'!$F$32,H104&lt;='Intersection Mileposts'!$G$32),"Y",IF(AND(H104&gt;='Intersection Mileposts'!$F$33,H104&lt;='Intersection Mileposts'!$G$33),"Y",IF(AND(H104&gt;='Intersection Mileposts'!$F$34,H104&lt;='Intersection Mileposts'!$G$34),"Y",IF(AND(H104&gt;='Intersection Mileposts'!$F$35,H104&lt;='Intersection Mileposts'!$G$35),"Y",IF(AND(H104&gt;='Intersection Mileposts'!$F$36,H104&lt;='Intersection Mileposts'!$G$36),"Y",IF(AND(H104&gt;='Intersection Mileposts'!$F$37,H104&lt;='Intersection Mileposts'!$G$37),"Y",IF(AND(H104&gt;='Intersection Mileposts'!$F$38,H104&lt;='Intersection Mileposts'!$G$38),"Y",IF(AND(H104&gt;='Intersection Mileposts'!$F$39,H104&lt;='Intersection Mileposts'!$G$39),"Y","N"))))))))))))))))))))))))))))))))))))</f>
        <v/>
      </c>
    </row>
    <row r="105" spans="1:46" ht="15" customHeight="1" x14ac:dyDescent="0.3">
      <c r="A105" s="279"/>
      <c r="B105" s="261"/>
      <c r="C105" s="262"/>
      <c r="D105" s="262"/>
      <c r="E105" s="262"/>
      <c r="F105" s="262"/>
      <c r="G105" s="284"/>
      <c r="H105" s="286"/>
      <c r="I105" s="279"/>
      <c r="J105" s="260"/>
      <c r="K105" s="260"/>
      <c r="L105" s="280"/>
      <c r="M105" s="275"/>
      <c r="N105" s="263"/>
      <c r="P105" s="264" t="str">
        <f>IF(R105 = "", "", COUNT($R$4:R105))</f>
        <v/>
      </c>
      <c r="Q105" s="264" t="str">
        <f t="shared" si="25"/>
        <v/>
      </c>
      <c r="R105" s="265" t="str">
        <f t="shared" si="26"/>
        <v/>
      </c>
      <c r="S105" s="266" t="str">
        <f t="shared" si="27"/>
        <v/>
      </c>
      <c r="T105" s="267" t="str">
        <f t="shared" si="28"/>
        <v/>
      </c>
      <c r="U105" s="268" t="str">
        <f t="shared" si="29"/>
        <v/>
      </c>
      <c r="V105" s="269" t="str">
        <f t="shared" si="30"/>
        <v/>
      </c>
      <c r="W105" s="5"/>
      <c r="AR105" t="str">
        <f t="shared" si="24"/>
        <v/>
      </c>
      <c r="AS105" t="str">
        <f t="shared" si="23"/>
        <v/>
      </c>
      <c r="AT105" s="134" t="str">
        <f>IF(AR105="","",IF(AND(H105&gt;='Intersection Mileposts'!$F$5,H105&lt;='Intersection Mileposts'!$G$5),"Y",IF(AND(H105&gt;='Intersection Mileposts'!$F$6,H105&lt;='Intersection Mileposts'!$G$6),"Y",IF(AND(H105&gt;='Intersection Mileposts'!$F$7,H105&lt;='Intersection Mileposts'!$G$7),"Y",IF(AND(H105&gt;='Intersection Mileposts'!$F$8,H105&lt;='Intersection Mileposts'!$G$8),"Y",IF(AND(H105&gt;='Intersection Mileposts'!$F$9,H105&lt;='Intersection Mileposts'!$G$9),"Y",IF(AND(H105&gt;='Intersection Mileposts'!$F$10,H105&lt;='Intersection Mileposts'!$G$10),"Y",IF(AND(H105&gt;='Intersection Mileposts'!$F$11,H105&lt;='Intersection Mileposts'!$G$11),"Y",IF(AND(H105&gt;='Intersection Mileposts'!$F$12,H105&lt;='Intersection Mileposts'!$G$12),"Y",IF(AND(H105&gt;='Intersection Mileposts'!$F$13,H105&lt;='Intersection Mileposts'!$G$13),"Y",IF(AND(H105&gt;='Intersection Mileposts'!$F$14,H105&lt;='Intersection Mileposts'!$G$14),"Y",IF(AND(H105&gt;='Intersection Mileposts'!$F$15,H105&lt;='Intersection Mileposts'!$G$15),"Y",IF(AND(H105&gt;='Intersection Mileposts'!$F$16,H105&lt;='Intersection Mileposts'!$G$16),"Y",IF(AND(H105&gt;='Intersection Mileposts'!$F$17,H105&lt;='Intersection Mileposts'!$G$17),"Y",IF(AND(H105&gt;='Intersection Mileposts'!$F$18,H105&lt;='Intersection Mileposts'!$G$18),"Y",IF(AND(H105&gt;='Intersection Mileposts'!$F$19,H105&lt;='Intersection Mileposts'!$G$19),"Y",IF(AND(H105&gt;='Intersection Mileposts'!$F$20,H105&lt;='Intersection Mileposts'!$G$20),"Y",IF(AND(H105&gt;='Intersection Mileposts'!$F$21,H105&lt;='Intersection Mileposts'!$G$21),"Y",IF(AND(H105&gt;='Intersection Mileposts'!$F$22,H105&lt;='Intersection Mileposts'!$G$22),"Y",IF(AND(H105&gt;='Intersection Mileposts'!$F$23,H105&lt;='Intersection Mileposts'!$G$23),"Y",IF(AND(H105&gt;='Intersection Mileposts'!$F$24,H105&lt;='Intersection Mileposts'!$G$24),"Y",IF(AND(H105&gt;='Intersection Mileposts'!$F$25,H105&lt;='Intersection Mileposts'!$G$25),"Y",IF(AND(H105&gt;='Intersection Mileposts'!$F$26,H105&lt;='Intersection Mileposts'!$G$26),"Y",IF(AND(H105&gt;='Intersection Mileposts'!$F$27,H105&lt;='Intersection Mileposts'!$G$27),"Y",IF(AND(H105&gt;='Intersection Mileposts'!$F$28,H105&lt;='Intersection Mileposts'!$G$28),"Y",IF(AND(H105&gt;='Intersection Mileposts'!$F$29,H105&lt;='Intersection Mileposts'!$G$29),"Y", IF(AND(H105&gt;='Intersection Mileposts'!$F$30,H105&lt;='Intersection Mileposts'!$G$30),"Y",IF(AND(H105&gt;='Intersection Mileposts'!$F$31,H105&lt;='Intersection Mileposts'!$G$31),"Y",IF(AND(H105&gt;='Intersection Mileposts'!$F$32,H105&lt;='Intersection Mileposts'!$G$32),"Y",IF(AND(H105&gt;='Intersection Mileposts'!$F$33,H105&lt;='Intersection Mileposts'!$G$33),"Y",IF(AND(H105&gt;='Intersection Mileposts'!$F$34,H105&lt;='Intersection Mileposts'!$G$34),"Y",IF(AND(H105&gt;='Intersection Mileposts'!$F$35,H105&lt;='Intersection Mileposts'!$G$35),"Y",IF(AND(H105&gt;='Intersection Mileposts'!$F$36,H105&lt;='Intersection Mileposts'!$G$36),"Y",IF(AND(H105&gt;='Intersection Mileposts'!$F$37,H105&lt;='Intersection Mileposts'!$G$37),"Y",IF(AND(H105&gt;='Intersection Mileposts'!$F$38,H105&lt;='Intersection Mileposts'!$G$38),"Y",IF(AND(H105&gt;='Intersection Mileposts'!$F$39,H105&lt;='Intersection Mileposts'!$G$39),"Y","N"))))))))))))))))))))))))))))))))))))</f>
        <v/>
      </c>
    </row>
    <row r="106" spans="1:46" ht="15" customHeight="1" x14ac:dyDescent="0.3">
      <c r="A106" s="279"/>
      <c r="B106" s="261"/>
      <c r="C106" s="262"/>
      <c r="D106" s="262"/>
      <c r="E106" s="262"/>
      <c r="F106" s="262"/>
      <c r="G106" s="284"/>
      <c r="H106" s="286"/>
      <c r="I106" s="279"/>
      <c r="J106" s="260"/>
      <c r="K106" s="260"/>
      <c r="L106" s="280"/>
      <c r="M106" s="275"/>
      <c r="N106" s="263"/>
      <c r="P106" s="264" t="str">
        <f>IF(R106 = "", "", COUNT($R$4:R106))</f>
        <v/>
      </c>
      <c r="Q106" s="264" t="str">
        <f t="shared" si="25"/>
        <v/>
      </c>
      <c r="R106" s="265" t="str">
        <f t="shared" si="26"/>
        <v/>
      </c>
      <c r="S106" s="266" t="str">
        <f t="shared" si="27"/>
        <v/>
      </c>
      <c r="T106" s="267" t="str">
        <f t="shared" si="28"/>
        <v/>
      </c>
      <c r="U106" s="268" t="str">
        <f t="shared" si="29"/>
        <v/>
      </c>
      <c r="V106" s="269" t="str">
        <f t="shared" si="30"/>
        <v/>
      </c>
      <c r="W106" s="5"/>
      <c r="AR106" t="str">
        <f t="shared" si="24"/>
        <v/>
      </c>
      <c r="AS106" t="str">
        <f t="shared" si="23"/>
        <v/>
      </c>
      <c r="AT106" s="134" t="str">
        <f>IF(AR106="","",IF(AND(H106&gt;='Intersection Mileposts'!$F$5,H106&lt;='Intersection Mileposts'!$G$5),"Y",IF(AND(H106&gt;='Intersection Mileposts'!$F$6,H106&lt;='Intersection Mileposts'!$G$6),"Y",IF(AND(H106&gt;='Intersection Mileposts'!$F$7,H106&lt;='Intersection Mileposts'!$G$7),"Y",IF(AND(H106&gt;='Intersection Mileposts'!$F$8,H106&lt;='Intersection Mileposts'!$G$8),"Y",IF(AND(H106&gt;='Intersection Mileposts'!$F$9,H106&lt;='Intersection Mileposts'!$G$9),"Y",IF(AND(H106&gt;='Intersection Mileposts'!$F$10,H106&lt;='Intersection Mileposts'!$G$10),"Y",IF(AND(H106&gt;='Intersection Mileposts'!$F$11,H106&lt;='Intersection Mileposts'!$G$11),"Y",IF(AND(H106&gt;='Intersection Mileposts'!$F$12,H106&lt;='Intersection Mileposts'!$G$12),"Y",IF(AND(H106&gt;='Intersection Mileposts'!$F$13,H106&lt;='Intersection Mileposts'!$G$13),"Y",IF(AND(H106&gt;='Intersection Mileposts'!$F$14,H106&lt;='Intersection Mileposts'!$G$14),"Y",IF(AND(H106&gt;='Intersection Mileposts'!$F$15,H106&lt;='Intersection Mileposts'!$G$15),"Y",IF(AND(H106&gt;='Intersection Mileposts'!$F$16,H106&lt;='Intersection Mileposts'!$G$16),"Y",IF(AND(H106&gt;='Intersection Mileposts'!$F$17,H106&lt;='Intersection Mileposts'!$G$17),"Y",IF(AND(H106&gt;='Intersection Mileposts'!$F$18,H106&lt;='Intersection Mileposts'!$G$18),"Y",IF(AND(H106&gt;='Intersection Mileposts'!$F$19,H106&lt;='Intersection Mileposts'!$G$19),"Y",IF(AND(H106&gt;='Intersection Mileposts'!$F$20,H106&lt;='Intersection Mileposts'!$G$20),"Y",IF(AND(H106&gt;='Intersection Mileposts'!$F$21,H106&lt;='Intersection Mileposts'!$G$21),"Y",IF(AND(H106&gt;='Intersection Mileposts'!$F$22,H106&lt;='Intersection Mileposts'!$G$22),"Y",IF(AND(H106&gt;='Intersection Mileposts'!$F$23,H106&lt;='Intersection Mileposts'!$G$23),"Y",IF(AND(H106&gt;='Intersection Mileposts'!$F$24,H106&lt;='Intersection Mileposts'!$G$24),"Y",IF(AND(H106&gt;='Intersection Mileposts'!$F$25,H106&lt;='Intersection Mileposts'!$G$25),"Y",IF(AND(H106&gt;='Intersection Mileposts'!$F$26,H106&lt;='Intersection Mileposts'!$G$26),"Y",IF(AND(H106&gt;='Intersection Mileposts'!$F$27,H106&lt;='Intersection Mileposts'!$G$27),"Y",IF(AND(H106&gt;='Intersection Mileposts'!$F$28,H106&lt;='Intersection Mileposts'!$G$28),"Y",IF(AND(H106&gt;='Intersection Mileposts'!$F$29,H106&lt;='Intersection Mileposts'!$G$29),"Y", IF(AND(H106&gt;='Intersection Mileposts'!$F$30,H106&lt;='Intersection Mileposts'!$G$30),"Y",IF(AND(H106&gt;='Intersection Mileposts'!$F$31,H106&lt;='Intersection Mileposts'!$G$31),"Y",IF(AND(H106&gt;='Intersection Mileposts'!$F$32,H106&lt;='Intersection Mileposts'!$G$32),"Y",IF(AND(H106&gt;='Intersection Mileposts'!$F$33,H106&lt;='Intersection Mileposts'!$G$33),"Y",IF(AND(H106&gt;='Intersection Mileposts'!$F$34,H106&lt;='Intersection Mileposts'!$G$34),"Y",IF(AND(H106&gt;='Intersection Mileposts'!$F$35,H106&lt;='Intersection Mileposts'!$G$35),"Y",IF(AND(H106&gt;='Intersection Mileposts'!$F$36,H106&lt;='Intersection Mileposts'!$G$36),"Y",IF(AND(H106&gt;='Intersection Mileposts'!$F$37,H106&lt;='Intersection Mileposts'!$G$37),"Y",IF(AND(H106&gt;='Intersection Mileposts'!$F$38,H106&lt;='Intersection Mileposts'!$G$38),"Y",IF(AND(H106&gt;='Intersection Mileposts'!$F$39,H106&lt;='Intersection Mileposts'!$G$39),"Y","N"))))))))))))))))))))))))))))))))))))</f>
        <v/>
      </c>
    </row>
    <row r="107" spans="1:46" ht="15" customHeight="1" x14ac:dyDescent="0.3">
      <c r="A107" s="279"/>
      <c r="B107" s="261"/>
      <c r="C107" s="262"/>
      <c r="D107" s="262"/>
      <c r="E107" s="262"/>
      <c r="F107" s="262"/>
      <c r="G107" s="284"/>
      <c r="H107" s="286"/>
      <c r="I107" s="279"/>
      <c r="J107" s="260"/>
      <c r="K107" s="260"/>
      <c r="L107" s="280"/>
      <c r="M107" s="275"/>
      <c r="N107" s="263"/>
      <c r="P107" s="264" t="str">
        <f>IF(R107 = "", "", COUNT($R$4:R107))</f>
        <v/>
      </c>
      <c r="Q107" s="264" t="str">
        <f t="shared" si="25"/>
        <v/>
      </c>
      <c r="R107" s="265" t="str">
        <f t="shared" si="26"/>
        <v/>
      </c>
      <c r="S107" s="266" t="str">
        <f t="shared" si="27"/>
        <v/>
      </c>
      <c r="T107" s="267" t="str">
        <f t="shared" si="28"/>
        <v/>
      </c>
      <c r="U107" s="268" t="str">
        <f t="shared" si="29"/>
        <v/>
      </c>
      <c r="V107" s="269" t="str">
        <f t="shared" si="30"/>
        <v/>
      </c>
      <c r="W107" s="5"/>
      <c r="AR107" t="str">
        <f t="shared" si="24"/>
        <v/>
      </c>
      <c r="AS107" t="str">
        <f t="shared" si="23"/>
        <v/>
      </c>
      <c r="AT107" s="134" t="str">
        <f>IF(AR107="","",IF(AND(H107&gt;='Intersection Mileposts'!$F$5,H107&lt;='Intersection Mileposts'!$G$5),"Y",IF(AND(H107&gt;='Intersection Mileposts'!$F$6,H107&lt;='Intersection Mileposts'!$G$6),"Y",IF(AND(H107&gt;='Intersection Mileposts'!$F$7,H107&lt;='Intersection Mileposts'!$G$7),"Y",IF(AND(H107&gt;='Intersection Mileposts'!$F$8,H107&lt;='Intersection Mileposts'!$G$8),"Y",IF(AND(H107&gt;='Intersection Mileposts'!$F$9,H107&lt;='Intersection Mileposts'!$G$9),"Y",IF(AND(H107&gt;='Intersection Mileposts'!$F$10,H107&lt;='Intersection Mileposts'!$G$10),"Y",IF(AND(H107&gt;='Intersection Mileposts'!$F$11,H107&lt;='Intersection Mileposts'!$G$11),"Y",IF(AND(H107&gt;='Intersection Mileposts'!$F$12,H107&lt;='Intersection Mileposts'!$G$12),"Y",IF(AND(H107&gt;='Intersection Mileposts'!$F$13,H107&lt;='Intersection Mileposts'!$G$13),"Y",IF(AND(H107&gt;='Intersection Mileposts'!$F$14,H107&lt;='Intersection Mileposts'!$G$14),"Y",IF(AND(H107&gt;='Intersection Mileposts'!$F$15,H107&lt;='Intersection Mileposts'!$G$15),"Y",IF(AND(H107&gt;='Intersection Mileposts'!$F$16,H107&lt;='Intersection Mileposts'!$G$16),"Y",IF(AND(H107&gt;='Intersection Mileposts'!$F$17,H107&lt;='Intersection Mileposts'!$G$17),"Y",IF(AND(H107&gt;='Intersection Mileposts'!$F$18,H107&lt;='Intersection Mileposts'!$G$18),"Y",IF(AND(H107&gt;='Intersection Mileposts'!$F$19,H107&lt;='Intersection Mileposts'!$G$19),"Y",IF(AND(H107&gt;='Intersection Mileposts'!$F$20,H107&lt;='Intersection Mileposts'!$G$20),"Y",IF(AND(H107&gt;='Intersection Mileposts'!$F$21,H107&lt;='Intersection Mileposts'!$G$21),"Y",IF(AND(H107&gt;='Intersection Mileposts'!$F$22,H107&lt;='Intersection Mileposts'!$G$22),"Y",IF(AND(H107&gt;='Intersection Mileposts'!$F$23,H107&lt;='Intersection Mileposts'!$G$23),"Y",IF(AND(H107&gt;='Intersection Mileposts'!$F$24,H107&lt;='Intersection Mileposts'!$G$24),"Y",IF(AND(H107&gt;='Intersection Mileposts'!$F$25,H107&lt;='Intersection Mileposts'!$G$25),"Y",IF(AND(H107&gt;='Intersection Mileposts'!$F$26,H107&lt;='Intersection Mileposts'!$G$26),"Y",IF(AND(H107&gt;='Intersection Mileposts'!$F$27,H107&lt;='Intersection Mileposts'!$G$27),"Y",IF(AND(H107&gt;='Intersection Mileposts'!$F$28,H107&lt;='Intersection Mileposts'!$G$28),"Y",IF(AND(H107&gt;='Intersection Mileposts'!$F$29,H107&lt;='Intersection Mileposts'!$G$29),"Y", IF(AND(H107&gt;='Intersection Mileposts'!$F$30,H107&lt;='Intersection Mileposts'!$G$30),"Y",IF(AND(H107&gt;='Intersection Mileposts'!$F$31,H107&lt;='Intersection Mileposts'!$G$31),"Y",IF(AND(H107&gt;='Intersection Mileposts'!$F$32,H107&lt;='Intersection Mileposts'!$G$32),"Y",IF(AND(H107&gt;='Intersection Mileposts'!$F$33,H107&lt;='Intersection Mileposts'!$G$33),"Y",IF(AND(H107&gt;='Intersection Mileposts'!$F$34,H107&lt;='Intersection Mileposts'!$G$34),"Y",IF(AND(H107&gt;='Intersection Mileposts'!$F$35,H107&lt;='Intersection Mileposts'!$G$35),"Y",IF(AND(H107&gt;='Intersection Mileposts'!$F$36,H107&lt;='Intersection Mileposts'!$G$36),"Y",IF(AND(H107&gt;='Intersection Mileposts'!$F$37,H107&lt;='Intersection Mileposts'!$G$37),"Y",IF(AND(H107&gt;='Intersection Mileposts'!$F$38,H107&lt;='Intersection Mileposts'!$G$38),"Y",IF(AND(H107&gt;='Intersection Mileposts'!$F$39,H107&lt;='Intersection Mileposts'!$G$39),"Y","N"))))))))))))))))))))))))))))))))))))</f>
        <v/>
      </c>
    </row>
    <row r="108" spans="1:46" ht="15" customHeight="1" x14ac:dyDescent="0.3">
      <c r="A108" s="279"/>
      <c r="B108" s="261"/>
      <c r="C108" s="262"/>
      <c r="D108" s="262"/>
      <c r="E108" s="262"/>
      <c r="F108" s="262"/>
      <c r="G108" s="284"/>
      <c r="H108" s="286"/>
      <c r="I108" s="279"/>
      <c r="J108" s="260"/>
      <c r="K108" s="260"/>
      <c r="L108" s="280"/>
      <c r="M108" s="275"/>
      <c r="N108" s="263"/>
      <c r="P108" s="264" t="str">
        <f>IF(R108 = "", "", COUNT($R$4:R108))</f>
        <v/>
      </c>
      <c r="Q108" s="264" t="str">
        <f t="shared" si="25"/>
        <v/>
      </c>
      <c r="R108" s="265" t="str">
        <f t="shared" si="26"/>
        <v/>
      </c>
      <c r="S108" s="266" t="str">
        <f t="shared" si="27"/>
        <v/>
      </c>
      <c r="T108" s="267" t="str">
        <f t="shared" si="28"/>
        <v/>
      </c>
      <c r="U108" s="268" t="str">
        <f t="shared" si="29"/>
        <v/>
      </c>
      <c r="V108" s="269" t="str">
        <f t="shared" si="30"/>
        <v/>
      </c>
      <c r="W108" s="5"/>
      <c r="AR108" t="str">
        <f t="shared" si="24"/>
        <v/>
      </c>
      <c r="AS108" t="str">
        <f t="shared" si="23"/>
        <v/>
      </c>
      <c r="AT108" s="134" t="str">
        <f>IF(AR108="","",IF(AND(H108&gt;='Intersection Mileposts'!$F$5,H108&lt;='Intersection Mileposts'!$G$5),"Y",IF(AND(H108&gt;='Intersection Mileposts'!$F$6,H108&lt;='Intersection Mileposts'!$G$6),"Y",IF(AND(H108&gt;='Intersection Mileposts'!$F$7,H108&lt;='Intersection Mileposts'!$G$7),"Y",IF(AND(H108&gt;='Intersection Mileposts'!$F$8,H108&lt;='Intersection Mileposts'!$G$8),"Y",IF(AND(H108&gt;='Intersection Mileposts'!$F$9,H108&lt;='Intersection Mileposts'!$G$9),"Y",IF(AND(H108&gt;='Intersection Mileposts'!$F$10,H108&lt;='Intersection Mileposts'!$G$10),"Y",IF(AND(H108&gt;='Intersection Mileposts'!$F$11,H108&lt;='Intersection Mileposts'!$G$11),"Y",IF(AND(H108&gt;='Intersection Mileposts'!$F$12,H108&lt;='Intersection Mileposts'!$G$12),"Y",IF(AND(H108&gt;='Intersection Mileposts'!$F$13,H108&lt;='Intersection Mileposts'!$G$13),"Y",IF(AND(H108&gt;='Intersection Mileposts'!$F$14,H108&lt;='Intersection Mileposts'!$G$14),"Y",IF(AND(H108&gt;='Intersection Mileposts'!$F$15,H108&lt;='Intersection Mileposts'!$G$15),"Y",IF(AND(H108&gt;='Intersection Mileposts'!$F$16,H108&lt;='Intersection Mileposts'!$G$16),"Y",IF(AND(H108&gt;='Intersection Mileposts'!$F$17,H108&lt;='Intersection Mileposts'!$G$17),"Y",IF(AND(H108&gt;='Intersection Mileposts'!$F$18,H108&lt;='Intersection Mileposts'!$G$18),"Y",IF(AND(H108&gt;='Intersection Mileposts'!$F$19,H108&lt;='Intersection Mileposts'!$G$19),"Y",IF(AND(H108&gt;='Intersection Mileposts'!$F$20,H108&lt;='Intersection Mileposts'!$G$20),"Y",IF(AND(H108&gt;='Intersection Mileposts'!$F$21,H108&lt;='Intersection Mileposts'!$G$21),"Y",IF(AND(H108&gt;='Intersection Mileposts'!$F$22,H108&lt;='Intersection Mileposts'!$G$22),"Y",IF(AND(H108&gt;='Intersection Mileposts'!$F$23,H108&lt;='Intersection Mileposts'!$G$23),"Y",IF(AND(H108&gt;='Intersection Mileposts'!$F$24,H108&lt;='Intersection Mileposts'!$G$24),"Y",IF(AND(H108&gt;='Intersection Mileposts'!$F$25,H108&lt;='Intersection Mileposts'!$G$25),"Y",IF(AND(H108&gt;='Intersection Mileposts'!$F$26,H108&lt;='Intersection Mileposts'!$G$26),"Y",IF(AND(H108&gt;='Intersection Mileposts'!$F$27,H108&lt;='Intersection Mileposts'!$G$27),"Y",IF(AND(H108&gt;='Intersection Mileposts'!$F$28,H108&lt;='Intersection Mileposts'!$G$28),"Y",IF(AND(H108&gt;='Intersection Mileposts'!$F$29,H108&lt;='Intersection Mileposts'!$G$29),"Y", IF(AND(H108&gt;='Intersection Mileposts'!$F$30,H108&lt;='Intersection Mileposts'!$G$30),"Y",IF(AND(H108&gt;='Intersection Mileposts'!$F$31,H108&lt;='Intersection Mileposts'!$G$31),"Y",IF(AND(H108&gt;='Intersection Mileposts'!$F$32,H108&lt;='Intersection Mileposts'!$G$32),"Y",IF(AND(H108&gt;='Intersection Mileposts'!$F$33,H108&lt;='Intersection Mileposts'!$G$33),"Y",IF(AND(H108&gt;='Intersection Mileposts'!$F$34,H108&lt;='Intersection Mileposts'!$G$34),"Y",IF(AND(H108&gt;='Intersection Mileposts'!$F$35,H108&lt;='Intersection Mileposts'!$G$35),"Y",IF(AND(H108&gt;='Intersection Mileposts'!$F$36,H108&lt;='Intersection Mileposts'!$G$36),"Y",IF(AND(H108&gt;='Intersection Mileposts'!$F$37,H108&lt;='Intersection Mileposts'!$G$37),"Y",IF(AND(H108&gt;='Intersection Mileposts'!$F$38,H108&lt;='Intersection Mileposts'!$G$38),"Y",IF(AND(H108&gt;='Intersection Mileposts'!$F$39,H108&lt;='Intersection Mileposts'!$G$39),"Y","N"))))))))))))))))))))))))))))))))))))</f>
        <v/>
      </c>
    </row>
    <row r="109" spans="1:46" ht="15" customHeight="1" x14ac:dyDescent="0.3">
      <c r="A109" s="279"/>
      <c r="B109" s="261"/>
      <c r="C109" s="262"/>
      <c r="D109" s="262"/>
      <c r="E109" s="262"/>
      <c r="F109" s="262"/>
      <c r="G109" s="284"/>
      <c r="H109" s="286"/>
      <c r="I109" s="279"/>
      <c r="J109" s="260"/>
      <c r="K109" s="260"/>
      <c r="L109" s="280"/>
      <c r="M109" s="275"/>
      <c r="N109" s="263"/>
      <c r="P109" s="264" t="str">
        <f>IF(R109 = "", "", COUNT($R$4:R109))</f>
        <v/>
      </c>
      <c r="Q109" s="264" t="str">
        <f t="shared" si="25"/>
        <v/>
      </c>
      <c r="R109" s="265" t="str">
        <f t="shared" si="26"/>
        <v/>
      </c>
      <c r="S109" s="266" t="str">
        <f t="shared" si="27"/>
        <v/>
      </c>
      <c r="T109" s="267" t="str">
        <f t="shared" si="28"/>
        <v/>
      </c>
      <c r="U109" s="268" t="str">
        <f t="shared" si="29"/>
        <v/>
      </c>
      <c r="V109" s="269" t="str">
        <f t="shared" si="30"/>
        <v/>
      </c>
      <c r="W109" s="5"/>
      <c r="AR109" t="str">
        <f t="shared" si="24"/>
        <v/>
      </c>
      <c r="AS109" t="str">
        <f t="shared" si="23"/>
        <v/>
      </c>
      <c r="AT109" s="134" t="str">
        <f>IF(AR109="","",IF(AND(H109&gt;='Intersection Mileposts'!$F$5,H109&lt;='Intersection Mileposts'!$G$5),"Y",IF(AND(H109&gt;='Intersection Mileposts'!$F$6,H109&lt;='Intersection Mileposts'!$G$6),"Y",IF(AND(H109&gt;='Intersection Mileposts'!$F$7,H109&lt;='Intersection Mileposts'!$G$7),"Y",IF(AND(H109&gt;='Intersection Mileposts'!$F$8,H109&lt;='Intersection Mileposts'!$G$8),"Y",IF(AND(H109&gt;='Intersection Mileposts'!$F$9,H109&lt;='Intersection Mileposts'!$G$9),"Y",IF(AND(H109&gt;='Intersection Mileposts'!$F$10,H109&lt;='Intersection Mileposts'!$G$10),"Y",IF(AND(H109&gt;='Intersection Mileposts'!$F$11,H109&lt;='Intersection Mileposts'!$G$11),"Y",IF(AND(H109&gt;='Intersection Mileposts'!$F$12,H109&lt;='Intersection Mileposts'!$G$12),"Y",IF(AND(H109&gt;='Intersection Mileposts'!$F$13,H109&lt;='Intersection Mileposts'!$G$13),"Y",IF(AND(H109&gt;='Intersection Mileposts'!$F$14,H109&lt;='Intersection Mileposts'!$G$14),"Y",IF(AND(H109&gt;='Intersection Mileposts'!$F$15,H109&lt;='Intersection Mileposts'!$G$15),"Y",IF(AND(H109&gt;='Intersection Mileposts'!$F$16,H109&lt;='Intersection Mileposts'!$G$16),"Y",IF(AND(H109&gt;='Intersection Mileposts'!$F$17,H109&lt;='Intersection Mileposts'!$G$17),"Y",IF(AND(H109&gt;='Intersection Mileposts'!$F$18,H109&lt;='Intersection Mileposts'!$G$18),"Y",IF(AND(H109&gt;='Intersection Mileposts'!$F$19,H109&lt;='Intersection Mileposts'!$G$19),"Y",IF(AND(H109&gt;='Intersection Mileposts'!$F$20,H109&lt;='Intersection Mileposts'!$G$20),"Y",IF(AND(H109&gt;='Intersection Mileposts'!$F$21,H109&lt;='Intersection Mileposts'!$G$21),"Y",IF(AND(H109&gt;='Intersection Mileposts'!$F$22,H109&lt;='Intersection Mileposts'!$G$22),"Y",IF(AND(H109&gt;='Intersection Mileposts'!$F$23,H109&lt;='Intersection Mileposts'!$G$23),"Y",IF(AND(H109&gt;='Intersection Mileposts'!$F$24,H109&lt;='Intersection Mileposts'!$G$24),"Y",IF(AND(H109&gt;='Intersection Mileposts'!$F$25,H109&lt;='Intersection Mileposts'!$G$25),"Y",IF(AND(H109&gt;='Intersection Mileposts'!$F$26,H109&lt;='Intersection Mileposts'!$G$26),"Y",IF(AND(H109&gt;='Intersection Mileposts'!$F$27,H109&lt;='Intersection Mileposts'!$G$27),"Y",IF(AND(H109&gt;='Intersection Mileposts'!$F$28,H109&lt;='Intersection Mileposts'!$G$28),"Y",IF(AND(H109&gt;='Intersection Mileposts'!$F$29,H109&lt;='Intersection Mileposts'!$G$29),"Y", IF(AND(H109&gt;='Intersection Mileposts'!$F$30,H109&lt;='Intersection Mileposts'!$G$30),"Y",IF(AND(H109&gt;='Intersection Mileposts'!$F$31,H109&lt;='Intersection Mileposts'!$G$31),"Y",IF(AND(H109&gt;='Intersection Mileposts'!$F$32,H109&lt;='Intersection Mileposts'!$G$32),"Y",IF(AND(H109&gt;='Intersection Mileposts'!$F$33,H109&lt;='Intersection Mileposts'!$G$33),"Y",IF(AND(H109&gt;='Intersection Mileposts'!$F$34,H109&lt;='Intersection Mileposts'!$G$34),"Y",IF(AND(H109&gt;='Intersection Mileposts'!$F$35,H109&lt;='Intersection Mileposts'!$G$35),"Y",IF(AND(H109&gt;='Intersection Mileposts'!$F$36,H109&lt;='Intersection Mileposts'!$G$36),"Y",IF(AND(H109&gt;='Intersection Mileposts'!$F$37,H109&lt;='Intersection Mileposts'!$G$37),"Y",IF(AND(H109&gt;='Intersection Mileposts'!$F$38,H109&lt;='Intersection Mileposts'!$G$38),"Y",IF(AND(H109&gt;='Intersection Mileposts'!$F$39,H109&lt;='Intersection Mileposts'!$G$39),"Y","N"))))))))))))))))))))))))))))))))))))</f>
        <v/>
      </c>
    </row>
    <row r="110" spans="1:46" ht="15" customHeight="1" x14ac:dyDescent="0.3">
      <c r="A110" s="279"/>
      <c r="B110" s="261"/>
      <c r="C110" s="262"/>
      <c r="D110" s="262"/>
      <c r="E110" s="262"/>
      <c r="F110" s="262"/>
      <c r="G110" s="284"/>
      <c r="H110" s="286"/>
      <c r="I110" s="279"/>
      <c r="J110" s="260"/>
      <c r="K110" s="260"/>
      <c r="L110" s="280"/>
      <c r="M110" s="275"/>
      <c r="N110" s="263"/>
      <c r="P110" s="264" t="str">
        <f>IF(R110 = "", "", COUNT($R$4:R110))</f>
        <v/>
      </c>
      <c r="Q110" s="264" t="str">
        <f t="shared" si="25"/>
        <v/>
      </c>
      <c r="R110" s="265" t="str">
        <f t="shared" si="26"/>
        <v/>
      </c>
      <c r="S110" s="266" t="str">
        <f t="shared" si="27"/>
        <v/>
      </c>
      <c r="T110" s="267" t="str">
        <f t="shared" si="28"/>
        <v/>
      </c>
      <c r="U110" s="268" t="str">
        <f t="shared" si="29"/>
        <v/>
      </c>
      <c r="V110" s="269" t="str">
        <f t="shared" si="30"/>
        <v/>
      </c>
      <c r="W110" s="5"/>
      <c r="AR110" t="str">
        <f t="shared" si="24"/>
        <v/>
      </c>
      <c r="AS110" t="str">
        <f t="shared" si="23"/>
        <v/>
      </c>
      <c r="AT110" s="134" t="str">
        <f>IF(AR110="","",IF(AND(H110&gt;='Intersection Mileposts'!$F$5,H110&lt;='Intersection Mileposts'!$G$5),"Y",IF(AND(H110&gt;='Intersection Mileposts'!$F$6,H110&lt;='Intersection Mileposts'!$G$6),"Y",IF(AND(H110&gt;='Intersection Mileposts'!$F$7,H110&lt;='Intersection Mileposts'!$G$7),"Y",IF(AND(H110&gt;='Intersection Mileposts'!$F$8,H110&lt;='Intersection Mileposts'!$G$8),"Y",IF(AND(H110&gt;='Intersection Mileposts'!$F$9,H110&lt;='Intersection Mileposts'!$G$9),"Y",IF(AND(H110&gt;='Intersection Mileposts'!$F$10,H110&lt;='Intersection Mileposts'!$G$10),"Y",IF(AND(H110&gt;='Intersection Mileposts'!$F$11,H110&lt;='Intersection Mileposts'!$G$11),"Y",IF(AND(H110&gt;='Intersection Mileposts'!$F$12,H110&lt;='Intersection Mileposts'!$G$12),"Y",IF(AND(H110&gt;='Intersection Mileposts'!$F$13,H110&lt;='Intersection Mileposts'!$G$13),"Y",IF(AND(H110&gt;='Intersection Mileposts'!$F$14,H110&lt;='Intersection Mileposts'!$G$14),"Y",IF(AND(H110&gt;='Intersection Mileposts'!$F$15,H110&lt;='Intersection Mileposts'!$G$15),"Y",IF(AND(H110&gt;='Intersection Mileposts'!$F$16,H110&lt;='Intersection Mileposts'!$G$16),"Y",IF(AND(H110&gt;='Intersection Mileposts'!$F$17,H110&lt;='Intersection Mileposts'!$G$17),"Y",IF(AND(H110&gt;='Intersection Mileposts'!$F$18,H110&lt;='Intersection Mileposts'!$G$18),"Y",IF(AND(H110&gt;='Intersection Mileposts'!$F$19,H110&lt;='Intersection Mileposts'!$G$19),"Y",IF(AND(H110&gt;='Intersection Mileposts'!$F$20,H110&lt;='Intersection Mileposts'!$G$20),"Y",IF(AND(H110&gt;='Intersection Mileposts'!$F$21,H110&lt;='Intersection Mileposts'!$G$21),"Y",IF(AND(H110&gt;='Intersection Mileposts'!$F$22,H110&lt;='Intersection Mileposts'!$G$22),"Y",IF(AND(H110&gt;='Intersection Mileposts'!$F$23,H110&lt;='Intersection Mileposts'!$G$23),"Y",IF(AND(H110&gt;='Intersection Mileposts'!$F$24,H110&lt;='Intersection Mileposts'!$G$24),"Y",IF(AND(H110&gt;='Intersection Mileposts'!$F$25,H110&lt;='Intersection Mileposts'!$G$25),"Y",IF(AND(H110&gt;='Intersection Mileposts'!$F$26,H110&lt;='Intersection Mileposts'!$G$26),"Y",IF(AND(H110&gt;='Intersection Mileposts'!$F$27,H110&lt;='Intersection Mileposts'!$G$27),"Y",IF(AND(H110&gt;='Intersection Mileposts'!$F$28,H110&lt;='Intersection Mileposts'!$G$28),"Y",IF(AND(H110&gt;='Intersection Mileposts'!$F$29,H110&lt;='Intersection Mileposts'!$G$29),"Y", IF(AND(H110&gt;='Intersection Mileposts'!$F$30,H110&lt;='Intersection Mileposts'!$G$30),"Y",IF(AND(H110&gt;='Intersection Mileposts'!$F$31,H110&lt;='Intersection Mileposts'!$G$31),"Y",IF(AND(H110&gt;='Intersection Mileposts'!$F$32,H110&lt;='Intersection Mileposts'!$G$32),"Y",IF(AND(H110&gt;='Intersection Mileposts'!$F$33,H110&lt;='Intersection Mileposts'!$G$33),"Y",IF(AND(H110&gt;='Intersection Mileposts'!$F$34,H110&lt;='Intersection Mileposts'!$G$34),"Y",IF(AND(H110&gt;='Intersection Mileposts'!$F$35,H110&lt;='Intersection Mileposts'!$G$35),"Y",IF(AND(H110&gt;='Intersection Mileposts'!$F$36,H110&lt;='Intersection Mileposts'!$G$36),"Y",IF(AND(H110&gt;='Intersection Mileposts'!$F$37,H110&lt;='Intersection Mileposts'!$G$37),"Y",IF(AND(H110&gt;='Intersection Mileposts'!$F$38,H110&lt;='Intersection Mileposts'!$G$38),"Y",IF(AND(H110&gt;='Intersection Mileposts'!$F$39,H110&lt;='Intersection Mileposts'!$G$39),"Y","N"))))))))))))))))))))))))))))))))))))</f>
        <v/>
      </c>
    </row>
    <row r="111" spans="1:46" ht="15" customHeight="1" x14ac:dyDescent="0.3">
      <c r="A111" s="279"/>
      <c r="B111" s="261"/>
      <c r="C111" s="262"/>
      <c r="D111" s="262"/>
      <c r="E111" s="262"/>
      <c r="F111" s="262"/>
      <c r="G111" s="284"/>
      <c r="H111" s="286"/>
      <c r="I111" s="279"/>
      <c r="J111" s="260"/>
      <c r="K111" s="260"/>
      <c r="L111" s="280"/>
      <c r="M111" s="275"/>
      <c r="N111" s="263"/>
      <c r="P111" s="264" t="str">
        <f>IF(R111 = "", "", COUNT($R$4:R111))</f>
        <v/>
      </c>
      <c r="Q111" s="264" t="str">
        <f t="shared" si="25"/>
        <v/>
      </c>
      <c r="R111" s="265" t="str">
        <f t="shared" si="26"/>
        <v/>
      </c>
      <c r="S111" s="266" t="str">
        <f t="shared" si="27"/>
        <v/>
      </c>
      <c r="T111" s="267" t="str">
        <f t="shared" si="28"/>
        <v/>
      </c>
      <c r="U111" s="268" t="str">
        <f t="shared" si="29"/>
        <v/>
      </c>
      <c r="V111" s="269" t="str">
        <f t="shared" si="30"/>
        <v/>
      </c>
      <c r="W111" s="5"/>
      <c r="AR111" t="str">
        <f t="shared" si="24"/>
        <v/>
      </c>
      <c r="AS111" t="str">
        <f t="shared" si="23"/>
        <v/>
      </c>
      <c r="AT111" s="134" t="str">
        <f>IF(AR111="","",IF(AND(H111&gt;='Intersection Mileposts'!$F$5,H111&lt;='Intersection Mileposts'!$G$5),"Y",IF(AND(H111&gt;='Intersection Mileposts'!$F$6,H111&lt;='Intersection Mileposts'!$G$6),"Y",IF(AND(H111&gt;='Intersection Mileposts'!$F$7,H111&lt;='Intersection Mileposts'!$G$7),"Y",IF(AND(H111&gt;='Intersection Mileposts'!$F$8,H111&lt;='Intersection Mileposts'!$G$8),"Y",IF(AND(H111&gt;='Intersection Mileposts'!$F$9,H111&lt;='Intersection Mileposts'!$G$9),"Y",IF(AND(H111&gt;='Intersection Mileposts'!$F$10,H111&lt;='Intersection Mileposts'!$G$10),"Y",IF(AND(H111&gt;='Intersection Mileposts'!$F$11,H111&lt;='Intersection Mileposts'!$G$11),"Y",IF(AND(H111&gt;='Intersection Mileposts'!$F$12,H111&lt;='Intersection Mileposts'!$G$12),"Y",IF(AND(H111&gt;='Intersection Mileposts'!$F$13,H111&lt;='Intersection Mileposts'!$G$13),"Y",IF(AND(H111&gt;='Intersection Mileposts'!$F$14,H111&lt;='Intersection Mileposts'!$G$14),"Y",IF(AND(H111&gt;='Intersection Mileposts'!$F$15,H111&lt;='Intersection Mileposts'!$G$15),"Y",IF(AND(H111&gt;='Intersection Mileposts'!$F$16,H111&lt;='Intersection Mileposts'!$G$16),"Y",IF(AND(H111&gt;='Intersection Mileposts'!$F$17,H111&lt;='Intersection Mileposts'!$G$17),"Y",IF(AND(H111&gt;='Intersection Mileposts'!$F$18,H111&lt;='Intersection Mileposts'!$G$18),"Y",IF(AND(H111&gt;='Intersection Mileposts'!$F$19,H111&lt;='Intersection Mileposts'!$G$19),"Y",IF(AND(H111&gt;='Intersection Mileposts'!$F$20,H111&lt;='Intersection Mileposts'!$G$20),"Y",IF(AND(H111&gt;='Intersection Mileposts'!$F$21,H111&lt;='Intersection Mileposts'!$G$21),"Y",IF(AND(H111&gt;='Intersection Mileposts'!$F$22,H111&lt;='Intersection Mileposts'!$G$22),"Y",IF(AND(H111&gt;='Intersection Mileposts'!$F$23,H111&lt;='Intersection Mileposts'!$G$23),"Y",IF(AND(H111&gt;='Intersection Mileposts'!$F$24,H111&lt;='Intersection Mileposts'!$G$24),"Y",IF(AND(H111&gt;='Intersection Mileposts'!$F$25,H111&lt;='Intersection Mileposts'!$G$25),"Y",IF(AND(H111&gt;='Intersection Mileposts'!$F$26,H111&lt;='Intersection Mileposts'!$G$26),"Y",IF(AND(H111&gt;='Intersection Mileposts'!$F$27,H111&lt;='Intersection Mileposts'!$G$27),"Y",IF(AND(H111&gt;='Intersection Mileposts'!$F$28,H111&lt;='Intersection Mileposts'!$G$28),"Y",IF(AND(H111&gt;='Intersection Mileposts'!$F$29,H111&lt;='Intersection Mileposts'!$G$29),"Y", IF(AND(H111&gt;='Intersection Mileposts'!$F$30,H111&lt;='Intersection Mileposts'!$G$30),"Y",IF(AND(H111&gt;='Intersection Mileposts'!$F$31,H111&lt;='Intersection Mileposts'!$G$31),"Y",IF(AND(H111&gt;='Intersection Mileposts'!$F$32,H111&lt;='Intersection Mileposts'!$G$32),"Y",IF(AND(H111&gt;='Intersection Mileposts'!$F$33,H111&lt;='Intersection Mileposts'!$G$33),"Y",IF(AND(H111&gt;='Intersection Mileposts'!$F$34,H111&lt;='Intersection Mileposts'!$G$34),"Y",IF(AND(H111&gt;='Intersection Mileposts'!$F$35,H111&lt;='Intersection Mileposts'!$G$35),"Y",IF(AND(H111&gt;='Intersection Mileposts'!$F$36,H111&lt;='Intersection Mileposts'!$G$36),"Y",IF(AND(H111&gt;='Intersection Mileposts'!$F$37,H111&lt;='Intersection Mileposts'!$G$37),"Y",IF(AND(H111&gt;='Intersection Mileposts'!$F$38,H111&lt;='Intersection Mileposts'!$G$38),"Y",IF(AND(H111&gt;='Intersection Mileposts'!$F$39,H111&lt;='Intersection Mileposts'!$G$39),"Y","N"))))))))))))))))))))))))))))))))))))</f>
        <v/>
      </c>
    </row>
    <row r="112" spans="1:46" ht="15" customHeight="1" x14ac:dyDescent="0.3">
      <c r="A112" s="279"/>
      <c r="B112" s="261"/>
      <c r="C112" s="262"/>
      <c r="D112" s="262"/>
      <c r="E112" s="262"/>
      <c r="F112" s="262"/>
      <c r="G112" s="284"/>
      <c r="H112" s="286"/>
      <c r="I112" s="279"/>
      <c r="J112" s="260"/>
      <c r="K112" s="260"/>
      <c r="L112" s="280"/>
      <c r="M112" s="275"/>
      <c r="N112" s="263"/>
      <c r="P112" s="264" t="str">
        <f>IF(R112 = "", "", COUNT($R$4:R112))</f>
        <v/>
      </c>
      <c r="Q112" s="264" t="str">
        <f t="shared" si="25"/>
        <v/>
      </c>
      <c r="R112" s="265" t="str">
        <f t="shared" si="26"/>
        <v/>
      </c>
      <c r="S112" s="266" t="str">
        <f t="shared" si="27"/>
        <v/>
      </c>
      <c r="T112" s="267" t="str">
        <f t="shared" si="28"/>
        <v/>
      </c>
      <c r="U112" s="268" t="str">
        <f t="shared" si="29"/>
        <v/>
      </c>
      <c r="V112" s="269" t="str">
        <f t="shared" si="30"/>
        <v/>
      </c>
      <c r="W112" s="5"/>
      <c r="AR112" t="str">
        <f t="shared" si="24"/>
        <v/>
      </c>
      <c r="AS112" t="str">
        <f t="shared" si="23"/>
        <v/>
      </c>
      <c r="AT112" s="134" t="str">
        <f>IF(AR112="","",IF(AND(H112&gt;='Intersection Mileposts'!$F$5,H112&lt;='Intersection Mileposts'!$G$5),"Y",IF(AND(H112&gt;='Intersection Mileposts'!$F$6,H112&lt;='Intersection Mileposts'!$G$6),"Y",IF(AND(H112&gt;='Intersection Mileposts'!$F$7,H112&lt;='Intersection Mileposts'!$G$7),"Y",IF(AND(H112&gt;='Intersection Mileposts'!$F$8,H112&lt;='Intersection Mileposts'!$G$8),"Y",IF(AND(H112&gt;='Intersection Mileposts'!$F$9,H112&lt;='Intersection Mileposts'!$G$9),"Y",IF(AND(H112&gt;='Intersection Mileposts'!$F$10,H112&lt;='Intersection Mileposts'!$G$10),"Y",IF(AND(H112&gt;='Intersection Mileposts'!$F$11,H112&lt;='Intersection Mileposts'!$G$11),"Y",IF(AND(H112&gt;='Intersection Mileposts'!$F$12,H112&lt;='Intersection Mileposts'!$G$12),"Y",IF(AND(H112&gt;='Intersection Mileposts'!$F$13,H112&lt;='Intersection Mileposts'!$G$13),"Y",IF(AND(H112&gt;='Intersection Mileposts'!$F$14,H112&lt;='Intersection Mileposts'!$G$14),"Y",IF(AND(H112&gt;='Intersection Mileposts'!$F$15,H112&lt;='Intersection Mileposts'!$G$15),"Y",IF(AND(H112&gt;='Intersection Mileposts'!$F$16,H112&lt;='Intersection Mileposts'!$G$16),"Y",IF(AND(H112&gt;='Intersection Mileposts'!$F$17,H112&lt;='Intersection Mileposts'!$G$17),"Y",IF(AND(H112&gt;='Intersection Mileposts'!$F$18,H112&lt;='Intersection Mileposts'!$G$18),"Y",IF(AND(H112&gt;='Intersection Mileposts'!$F$19,H112&lt;='Intersection Mileposts'!$G$19),"Y",IF(AND(H112&gt;='Intersection Mileposts'!$F$20,H112&lt;='Intersection Mileposts'!$G$20),"Y",IF(AND(H112&gt;='Intersection Mileposts'!$F$21,H112&lt;='Intersection Mileposts'!$G$21),"Y",IF(AND(H112&gt;='Intersection Mileposts'!$F$22,H112&lt;='Intersection Mileposts'!$G$22),"Y",IF(AND(H112&gt;='Intersection Mileposts'!$F$23,H112&lt;='Intersection Mileposts'!$G$23),"Y",IF(AND(H112&gt;='Intersection Mileposts'!$F$24,H112&lt;='Intersection Mileposts'!$G$24),"Y",IF(AND(H112&gt;='Intersection Mileposts'!$F$25,H112&lt;='Intersection Mileposts'!$G$25),"Y",IF(AND(H112&gt;='Intersection Mileposts'!$F$26,H112&lt;='Intersection Mileposts'!$G$26),"Y",IF(AND(H112&gt;='Intersection Mileposts'!$F$27,H112&lt;='Intersection Mileposts'!$G$27),"Y",IF(AND(H112&gt;='Intersection Mileposts'!$F$28,H112&lt;='Intersection Mileposts'!$G$28),"Y",IF(AND(H112&gt;='Intersection Mileposts'!$F$29,H112&lt;='Intersection Mileposts'!$G$29),"Y", IF(AND(H112&gt;='Intersection Mileposts'!$F$30,H112&lt;='Intersection Mileposts'!$G$30),"Y",IF(AND(H112&gt;='Intersection Mileposts'!$F$31,H112&lt;='Intersection Mileposts'!$G$31),"Y",IF(AND(H112&gt;='Intersection Mileposts'!$F$32,H112&lt;='Intersection Mileposts'!$G$32),"Y",IF(AND(H112&gt;='Intersection Mileposts'!$F$33,H112&lt;='Intersection Mileposts'!$G$33),"Y",IF(AND(H112&gt;='Intersection Mileposts'!$F$34,H112&lt;='Intersection Mileposts'!$G$34),"Y",IF(AND(H112&gt;='Intersection Mileposts'!$F$35,H112&lt;='Intersection Mileposts'!$G$35),"Y",IF(AND(H112&gt;='Intersection Mileposts'!$F$36,H112&lt;='Intersection Mileposts'!$G$36),"Y",IF(AND(H112&gt;='Intersection Mileposts'!$F$37,H112&lt;='Intersection Mileposts'!$G$37),"Y",IF(AND(H112&gt;='Intersection Mileposts'!$F$38,H112&lt;='Intersection Mileposts'!$G$38),"Y",IF(AND(H112&gt;='Intersection Mileposts'!$F$39,H112&lt;='Intersection Mileposts'!$G$39),"Y","N"))))))))))))))))))))))))))))))))))))</f>
        <v/>
      </c>
    </row>
    <row r="113" spans="1:46" ht="15" customHeight="1" x14ac:dyDescent="0.3">
      <c r="A113" s="279"/>
      <c r="B113" s="261"/>
      <c r="C113" s="262"/>
      <c r="D113" s="262"/>
      <c r="E113" s="262"/>
      <c r="F113" s="262"/>
      <c r="G113" s="284"/>
      <c r="H113" s="286"/>
      <c r="I113" s="279"/>
      <c r="J113" s="260"/>
      <c r="K113" s="260"/>
      <c r="L113" s="280"/>
      <c r="M113" s="275"/>
      <c r="N113" s="263"/>
      <c r="P113" s="264" t="str">
        <f>IF(R113 = "", "", COUNT($R$4:R113))</f>
        <v/>
      </c>
      <c r="Q113" s="264" t="str">
        <f t="shared" si="25"/>
        <v/>
      </c>
      <c r="R113" s="265" t="str">
        <f t="shared" si="26"/>
        <v/>
      </c>
      <c r="S113" s="266" t="str">
        <f t="shared" si="27"/>
        <v/>
      </c>
      <c r="T113" s="267" t="str">
        <f t="shared" si="28"/>
        <v/>
      </c>
      <c r="U113" s="268" t="str">
        <f t="shared" si="29"/>
        <v/>
      </c>
      <c r="V113" s="269" t="str">
        <f t="shared" si="30"/>
        <v/>
      </c>
      <c r="W113" s="5"/>
      <c r="AR113" t="str">
        <f t="shared" si="24"/>
        <v/>
      </c>
      <c r="AS113" t="str">
        <f t="shared" si="23"/>
        <v/>
      </c>
      <c r="AT113" s="134" t="str">
        <f>IF(AR113="","",IF(AND(H113&gt;='Intersection Mileposts'!$F$5,H113&lt;='Intersection Mileposts'!$G$5),"Y",IF(AND(H113&gt;='Intersection Mileposts'!$F$6,H113&lt;='Intersection Mileposts'!$G$6),"Y",IF(AND(H113&gt;='Intersection Mileposts'!$F$7,H113&lt;='Intersection Mileposts'!$G$7),"Y",IF(AND(H113&gt;='Intersection Mileposts'!$F$8,H113&lt;='Intersection Mileposts'!$G$8),"Y",IF(AND(H113&gt;='Intersection Mileposts'!$F$9,H113&lt;='Intersection Mileposts'!$G$9),"Y",IF(AND(H113&gt;='Intersection Mileposts'!$F$10,H113&lt;='Intersection Mileposts'!$G$10),"Y",IF(AND(H113&gt;='Intersection Mileposts'!$F$11,H113&lt;='Intersection Mileposts'!$G$11),"Y",IF(AND(H113&gt;='Intersection Mileposts'!$F$12,H113&lt;='Intersection Mileposts'!$G$12),"Y",IF(AND(H113&gt;='Intersection Mileposts'!$F$13,H113&lt;='Intersection Mileposts'!$G$13),"Y",IF(AND(H113&gt;='Intersection Mileposts'!$F$14,H113&lt;='Intersection Mileposts'!$G$14),"Y",IF(AND(H113&gt;='Intersection Mileposts'!$F$15,H113&lt;='Intersection Mileposts'!$G$15),"Y",IF(AND(H113&gt;='Intersection Mileposts'!$F$16,H113&lt;='Intersection Mileposts'!$G$16),"Y",IF(AND(H113&gt;='Intersection Mileposts'!$F$17,H113&lt;='Intersection Mileposts'!$G$17),"Y",IF(AND(H113&gt;='Intersection Mileposts'!$F$18,H113&lt;='Intersection Mileposts'!$G$18),"Y",IF(AND(H113&gt;='Intersection Mileposts'!$F$19,H113&lt;='Intersection Mileposts'!$G$19),"Y",IF(AND(H113&gt;='Intersection Mileposts'!$F$20,H113&lt;='Intersection Mileposts'!$G$20),"Y",IF(AND(H113&gt;='Intersection Mileposts'!$F$21,H113&lt;='Intersection Mileposts'!$G$21),"Y",IF(AND(H113&gt;='Intersection Mileposts'!$F$22,H113&lt;='Intersection Mileposts'!$G$22),"Y",IF(AND(H113&gt;='Intersection Mileposts'!$F$23,H113&lt;='Intersection Mileposts'!$G$23),"Y",IF(AND(H113&gt;='Intersection Mileposts'!$F$24,H113&lt;='Intersection Mileposts'!$G$24),"Y",IF(AND(H113&gt;='Intersection Mileposts'!$F$25,H113&lt;='Intersection Mileposts'!$G$25),"Y",IF(AND(H113&gt;='Intersection Mileposts'!$F$26,H113&lt;='Intersection Mileposts'!$G$26),"Y",IF(AND(H113&gt;='Intersection Mileposts'!$F$27,H113&lt;='Intersection Mileposts'!$G$27),"Y",IF(AND(H113&gt;='Intersection Mileposts'!$F$28,H113&lt;='Intersection Mileposts'!$G$28),"Y",IF(AND(H113&gt;='Intersection Mileposts'!$F$29,H113&lt;='Intersection Mileposts'!$G$29),"Y", IF(AND(H113&gt;='Intersection Mileposts'!$F$30,H113&lt;='Intersection Mileposts'!$G$30),"Y",IF(AND(H113&gt;='Intersection Mileposts'!$F$31,H113&lt;='Intersection Mileposts'!$G$31),"Y",IF(AND(H113&gt;='Intersection Mileposts'!$F$32,H113&lt;='Intersection Mileposts'!$G$32),"Y",IF(AND(H113&gt;='Intersection Mileposts'!$F$33,H113&lt;='Intersection Mileposts'!$G$33),"Y",IF(AND(H113&gt;='Intersection Mileposts'!$F$34,H113&lt;='Intersection Mileposts'!$G$34),"Y",IF(AND(H113&gt;='Intersection Mileposts'!$F$35,H113&lt;='Intersection Mileposts'!$G$35),"Y",IF(AND(H113&gt;='Intersection Mileposts'!$F$36,H113&lt;='Intersection Mileposts'!$G$36),"Y",IF(AND(H113&gt;='Intersection Mileposts'!$F$37,H113&lt;='Intersection Mileposts'!$G$37),"Y",IF(AND(H113&gt;='Intersection Mileposts'!$F$38,H113&lt;='Intersection Mileposts'!$G$38),"Y",IF(AND(H113&gt;='Intersection Mileposts'!$F$39,H113&lt;='Intersection Mileposts'!$G$39),"Y","N"))))))))))))))))))))))))))))))))))))</f>
        <v/>
      </c>
    </row>
    <row r="114" spans="1:46" ht="15" customHeight="1" x14ac:dyDescent="0.3">
      <c r="A114" s="279"/>
      <c r="B114" s="261"/>
      <c r="C114" s="262"/>
      <c r="D114" s="262"/>
      <c r="E114" s="262"/>
      <c r="F114" s="262"/>
      <c r="G114" s="284"/>
      <c r="H114" s="286"/>
      <c r="I114" s="279"/>
      <c r="J114" s="260"/>
      <c r="K114" s="260"/>
      <c r="L114" s="280"/>
      <c r="M114" s="275"/>
      <c r="N114" s="263"/>
      <c r="P114" s="264" t="str">
        <f>IF(R114 = "", "", COUNT($R$4:R114))</f>
        <v/>
      </c>
      <c r="Q114" s="264" t="str">
        <f t="shared" si="25"/>
        <v/>
      </c>
      <c r="R114" s="265" t="str">
        <f t="shared" si="26"/>
        <v/>
      </c>
      <c r="S114" s="266" t="str">
        <f t="shared" si="27"/>
        <v/>
      </c>
      <c r="T114" s="267" t="str">
        <f t="shared" si="28"/>
        <v/>
      </c>
      <c r="U114" s="268" t="str">
        <f t="shared" si="29"/>
        <v/>
      </c>
      <c r="V114" s="269" t="str">
        <f t="shared" si="30"/>
        <v/>
      </c>
      <c r="W114" s="5"/>
      <c r="AR114" t="str">
        <f t="shared" si="24"/>
        <v/>
      </c>
      <c r="AS114" t="str">
        <f t="shared" si="23"/>
        <v/>
      </c>
      <c r="AT114" s="134" t="str">
        <f>IF(AR114="","",IF(AND(H114&gt;='Intersection Mileposts'!$F$5,H114&lt;='Intersection Mileposts'!$G$5),"Y",IF(AND(H114&gt;='Intersection Mileposts'!$F$6,H114&lt;='Intersection Mileposts'!$G$6),"Y",IF(AND(H114&gt;='Intersection Mileposts'!$F$7,H114&lt;='Intersection Mileposts'!$G$7),"Y",IF(AND(H114&gt;='Intersection Mileposts'!$F$8,H114&lt;='Intersection Mileposts'!$G$8),"Y",IF(AND(H114&gt;='Intersection Mileposts'!$F$9,H114&lt;='Intersection Mileposts'!$G$9),"Y",IF(AND(H114&gt;='Intersection Mileposts'!$F$10,H114&lt;='Intersection Mileposts'!$G$10),"Y",IF(AND(H114&gt;='Intersection Mileposts'!$F$11,H114&lt;='Intersection Mileposts'!$G$11),"Y",IF(AND(H114&gt;='Intersection Mileposts'!$F$12,H114&lt;='Intersection Mileposts'!$G$12),"Y",IF(AND(H114&gt;='Intersection Mileposts'!$F$13,H114&lt;='Intersection Mileposts'!$G$13),"Y",IF(AND(H114&gt;='Intersection Mileposts'!$F$14,H114&lt;='Intersection Mileposts'!$G$14),"Y",IF(AND(H114&gt;='Intersection Mileposts'!$F$15,H114&lt;='Intersection Mileposts'!$G$15),"Y",IF(AND(H114&gt;='Intersection Mileposts'!$F$16,H114&lt;='Intersection Mileposts'!$G$16),"Y",IF(AND(H114&gt;='Intersection Mileposts'!$F$17,H114&lt;='Intersection Mileposts'!$G$17),"Y",IF(AND(H114&gt;='Intersection Mileposts'!$F$18,H114&lt;='Intersection Mileposts'!$G$18),"Y",IF(AND(H114&gt;='Intersection Mileposts'!$F$19,H114&lt;='Intersection Mileposts'!$G$19),"Y",IF(AND(H114&gt;='Intersection Mileposts'!$F$20,H114&lt;='Intersection Mileposts'!$G$20),"Y",IF(AND(H114&gt;='Intersection Mileposts'!$F$21,H114&lt;='Intersection Mileposts'!$G$21),"Y",IF(AND(H114&gt;='Intersection Mileposts'!$F$22,H114&lt;='Intersection Mileposts'!$G$22),"Y",IF(AND(H114&gt;='Intersection Mileposts'!$F$23,H114&lt;='Intersection Mileposts'!$G$23),"Y",IF(AND(H114&gt;='Intersection Mileposts'!$F$24,H114&lt;='Intersection Mileposts'!$G$24),"Y",IF(AND(H114&gt;='Intersection Mileposts'!$F$25,H114&lt;='Intersection Mileposts'!$G$25),"Y",IF(AND(H114&gt;='Intersection Mileposts'!$F$26,H114&lt;='Intersection Mileposts'!$G$26),"Y",IF(AND(H114&gt;='Intersection Mileposts'!$F$27,H114&lt;='Intersection Mileposts'!$G$27),"Y",IF(AND(H114&gt;='Intersection Mileposts'!$F$28,H114&lt;='Intersection Mileposts'!$G$28),"Y",IF(AND(H114&gt;='Intersection Mileposts'!$F$29,H114&lt;='Intersection Mileposts'!$G$29),"Y", IF(AND(H114&gt;='Intersection Mileposts'!$F$30,H114&lt;='Intersection Mileposts'!$G$30),"Y",IF(AND(H114&gt;='Intersection Mileposts'!$F$31,H114&lt;='Intersection Mileposts'!$G$31),"Y",IF(AND(H114&gt;='Intersection Mileposts'!$F$32,H114&lt;='Intersection Mileposts'!$G$32),"Y",IF(AND(H114&gt;='Intersection Mileposts'!$F$33,H114&lt;='Intersection Mileposts'!$G$33),"Y",IF(AND(H114&gt;='Intersection Mileposts'!$F$34,H114&lt;='Intersection Mileposts'!$G$34),"Y",IF(AND(H114&gt;='Intersection Mileposts'!$F$35,H114&lt;='Intersection Mileposts'!$G$35),"Y",IF(AND(H114&gt;='Intersection Mileposts'!$F$36,H114&lt;='Intersection Mileposts'!$G$36),"Y",IF(AND(H114&gt;='Intersection Mileposts'!$F$37,H114&lt;='Intersection Mileposts'!$G$37),"Y",IF(AND(H114&gt;='Intersection Mileposts'!$F$38,H114&lt;='Intersection Mileposts'!$G$38),"Y",IF(AND(H114&gt;='Intersection Mileposts'!$F$39,H114&lt;='Intersection Mileposts'!$G$39),"Y","N"))))))))))))))))))))))))))))))))))))</f>
        <v/>
      </c>
    </row>
    <row r="115" spans="1:46" ht="15" customHeight="1" x14ac:dyDescent="0.3">
      <c r="A115" s="279"/>
      <c r="B115" s="261"/>
      <c r="C115" s="262"/>
      <c r="D115" s="262"/>
      <c r="E115" s="262"/>
      <c r="F115" s="262"/>
      <c r="G115" s="284"/>
      <c r="H115" s="286"/>
      <c r="I115" s="279"/>
      <c r="J115" s="260"/>
      <c r="K115" s="260"/>
      <c r="L115" s="280"/>
      <c r="M115" s="275"/>
      <c r="N115" s="263"/>
      <c r="P115" s="264" t="str">
        <f>IF(R115 = "", "", COUNT($R$4:R115))</f>
        <v/>
      </c>
      <c r="Q115" s="264" t="str">
        <f t="shared" si="25"/>
        <v/>
      </c>
      <c r="R115" s="265" t="str">
        <f t="shared" si="26"/>
        <v/>
      </c>
      <c r="S115" s="266" t="str">
        <f t="shared" si="27"/>
        <v/>
      </c>
      <c r="T115" s="267" t="str">
        <f t="shared" si="28"/>
        <v/>
      </c>
      <c r="U115" s="268" t="str">
        <f t="shared" si="29"/>
        <v/>
      </c>
      <c r="V115" s="269" t="str">
        <f t="shared" si="30"/>
        <v/>
      </c>
      <c r="W115" s="5"/>
      <c r="AR115" t="str">
        <f t="shared" si="24"/>
        <v/>
      </c>
      <c r="AS115" t="str">
        <f t="shared" si="23"/>
        <v/>
      </c>
      <c r="AT115" s="134" t="str">
        <f>IF(AR115="","",IF(AND(H115&gt;='Intersection Mileposts'!$F$5,H115&lt;='Intersection Mileposts'!$G$5),"Y",IF(AND(H115&gt;='Intersection Mileposts'!$F$6,H115&lt;='Intersection Mileposts'!$G$6),"Y",IF(AND(H115&gt;='Intersection Mileposts'!$F$7,H115&lt;='Intersection Mileposts'!$G$7),"Y",IF(AND(H115&gt;='Intersection Mileposts'!$F$8,H115&lt;='Intersection Mileposts'!$G$8),"Y",IF(AND(H115&gt;='Intersection Mileposts'!$F$9,H115&lt;='Intersection Mileposts'!$G$9),"Y",IF(AND(H115&gt;='Intersection Mileposts'!$F$10,H115&lt;='Intersection Mileposts'!$G$10),"Y",IF(AND(H115&gt;='Intersection Mileposts'!$F$11,H115&lt;='Intersection Mileposts'!$G$11),"Y",IF(AND(H115&gt;='Intersection Mileposts'!$F$12,H115&lt;='Intersection Mileposts'!$G$12),"Y",IF(AND(H115&gt;='Intersection Mileposts'!$F$13,H115&lt;='Intersection Mileposts'!$G$13),"Y",IF(AND(H115&gt;='Intersection Mileposts'!$F$14,H115&lt;='Intersection Mileposts'!$G$14),"Y",IF(AND(H115&gt;='Intersection Mileposts'!$F$15,H115&lt;='Intersection Mileposts'!$G$15),"Y",IF(AND(H115&gt;='Intersection Mileposts'!$F$16,H115&lt;='Intersection Mileposts'!$G$16),"Y",IF(AND(H115&gt;='Intersection Mileposts'!$F$17,H115&lt;='Intersection Mileposts'!$G$17),"Y",IF(AND(H115&gt;='Intersection Mileposts'!$F$18,H115&lt;='Intersection Mileposts'!$G$18),"Y",IF(AND(H115&gt;='Intersection Mileposts'!$F$19,H115&lt;='Intersection Mileposts'!$G$19),"Y",IF(AND(H115&gt;='Intersection Mileposts'!$F$20,H115&lt;='Intersection Mileposts'!$G$20),"Y",IF(AND(H115&gt;='Intersection Mileposts'!$F$21,H115&lt;='Intersection Mileposts'!$G$21),"Y",IF(AND(H115&gt;='Intersection Mileposts'!$F$22,H115&lt;='Intersection Mileposts'!$G$22),"Y",IF(AND(H115&gt;='Intersection Mileposts'!$F$23,H115&lt;='Intersection Mileposts'!$G$23),"Y",IF(AND(H115&gt;='Intersection Mileposts'!$F$24,H115&lt;='Intersection Mileposts'!$G$24),"Y",IF(AND(H115&gt;='Intersection Mileposts'!$F$25,H115&lt;='Intersection Mileposts'!$G$25),"Y",IF(AND(H115&gt;='Intersection Mileposts'!$F$26,H115&lt;='Intersection Mileposts'!$G$26),"Y",IF(AND(H115&gt;='Intersection Mileposts'!$F$27,H115&lt;='Intersection Mileposts'!$G$27),"Y",IF(AND(H115&gt;='Intersection Mileposts'!$F$28,H115&lt;='Intersection Mileposts'!$G$28),"Y",IF(AND(H115&gt;='Intersection Mileposts'!$F$29,H115&lt;='Intersection Mileposts'!$G$29),"Y", IF(AND(H115&gt;='Intersection Mileposts'!$F$30,H115&lt;='Intersection Mileposts'!$G$30),"Y",IF(AND(H115&gt;='Intersection Mileposts'!$F$31,H115&lt;='Intersection Mileposts'!$G$31),"Y",IF(AND(H115&gt;='Intersection Mileposts'!$F$32,H115&lt;='Intersection Mileposts'!$G$32),"Y",IF(AND(H115&gt;='Intersection Mileposts'!$F$33,H115&lt;='Intersection Mileposts'!$G$33),"Y",IF(AND(H115&gt;='Intersection Mileposts'!$F$34,H115&lt;='Intersection Mileposts'!$G$34),"Y",IF(AND(H115&gt;='Intersection Mileposts'!$F$35,H115&lt;='Intersection Mileposts'!$G$35),"Y",IF(AND(H115&gt;='Intersection Mileposts'!$F$36,H115&lt;='Intersection Mileposts'!$G$36),"Y",IF(AND(H115&gt;='Intersection Mileposts'!$F$37,H115&lt;='Intersection Mileposts'!$G$37),"Y",IF(AND(H115&gt;='Intersection Mileposts'!$F$38,H115&lt;='Intersection Mileposts'!$G$38),"Y",IF(AND(H115&gt;='Intersection Mileposts'!$F$39,H115&lt;='Intersection Mileposts'!$G$39),"Y","N"))))))))))))))))))))))))))))))))))))</f>
        <v/>
      </c>
    </row>
    <row r="116" spans="1:46" ht="15" customHeight="1" x14ac:dyDescent="0.3">
      <c r="A116" s="279"/>
      <c r="B116" s="261"/>
      <c r="C116" s="262"/>
      <c r="D116" s="262"/>
      <c r="E116" s="262"/>
      <c r="F116" s="262"/>
      <c r="G116" s="284"/>
      <c r="H116" s="286"/>
      <c r="I116" s="279"/>
      <c r="J116" s="260"/>
      <c r="K116" s="260"/>
      <c r="L116" s="280"/>
      <c r="M116" s="275"/>
      <c r="N116" s="263"/>
      <c r="P116" s="264" t="str">
        <f>IF(R116 = "", "", COUNT($R$4:R116))</f>
        <v/>
      </c>
      <c r="Q116" s="264" t="str">
        <f t="shared" si="25"/>
        <v/>
      </c>
      <c r="R116" s="265" t="str">
        <f t="shared" si="26"/>
        <v/>
      </c>
      <c r="S116" s="266" t="str">
        <f t="shared" si="27"/>
        <v/>
      </c>
      <c r="T116" s="267" t="str">
        <f t="shared" si="28"/>
        <v/>
      </c>
      <c r="U116" s="268" t="str">
        <f t="shared" si="29"/>
        <v/>
      </c>
      <c r="V116" s="269" t="str">
        <f t="shared" si="30"/>
        <v/>
      </c>
      <c r="W116" s="5"/>
      <c r="AR116" t="str">
        <f t="shared" si="24"/>
        <v/>
      </c>
      <c r="AS116" t="str">
        <f t="shared" si="23"/>
        <v/>
      </c>
      <c r="AT116" s="134" t="str">
        <f>IF(AR116="","",IF(AND(H116&gt;='Intersection Mileposts'!$F$5,H116&lt;='Intersection Mileposts'!$G$5),"Y",IF(AND(H116&gt;='Intersection Mileposts'!$F$6,H116&lt;='Intersection Mileposts'!$G$6),"Y",IF(AND(H116&gt;='Intersection Mileposts'!$F$7,H116&lt;='Intersection Mileposts'!$G$7),"Y",IF(AND(H116&gt;='Intersection Mileposts'!$F$8,H116&lt;='Intersection Mileposts'!$G$8),"Y",IF(AND(H116&gt;='Intersection Mileposts'!$F$9,H116&lt;='Intersection Mileposts'!$G$9),"Y",IF(AND(H116&gt;='Intersection Mileposts'!$F$10,H116&lt;='Intersection Mileposts'!$G$10),"Y",IF(AND(H116&gt;='Intersection Mileposts'!$F$11,H116&lt;='Intersection Mileposts'!$G$11),"Y",IF(AND(H116&gt;='Intersection Mileposts'!$F$12,H116&lt;='Intersection Mileposts'!$G$12),"Y",IF(AND(H116&gt;='Intersection Mileposts'!$F$13,H116&lt;='Intersection Mileposts'!$G$13),"Y",IF(AND(H116&gt;='Intersection Mileposts'!$F$14,H116&lt;='Intersection Mileposts'!$G$14),"Y",IF(AND(H116&gt;='Intersection Mileposts'!$F$15,H116&lt;='Intersection Mileposts'!$G$15),"Y",IF(AND(H116&gt;='Intersection Mileposts'!$F$16,H116&lt;='Intersection Mileposts'!$G$16),"Y",IF(AND(H116&gt;='Intersection Mileposts'!$F$17,H116&lt;='Intersection Mileposts'!$G$17),"Y",IF(AND(H116&gt;='Intersection Mileposts'!$F$18,H116&lt;='Intersection Mileposts'!$G$18),"Y",IF(AND(H116&gt;='Intersection Mileposts'!$F$19,H116&lt;='Intersection Mileposts'!$G$19),"Y",IF(AND(H116&gt;='Intersection Mileposts'!$F$20,H116&lt;='Intersection Mileposts'!$G$20),"Y",IF(AND(H116&gt;='Intersection Mileposts'!$F$21,H116&lt;='Intersection Mileposts'!$G$21),"Y",IF(AND(H116&gt;='Intersection Mileposts'!$F$22,H116&lt;='Intersection Mileposts'!$G$22),"Y",IF(AND(H116&gt;='Intersection Mileposts'!$F$23,H116&lt;='Intersection Mileposts'!$G$23),"Y",IF(AND(H116&gt;='Intersection Mileposts'!$F$24,H116&lt;='Intersection Mileposts'!$G$24),"Y",IF(AND(H116&gt;='Intersection Mileposts'!$F$25,H116&lt;='Intersection Mileposts'!$G$25),"Y",IF(AND(H116&gt;='Intersection Mileposts'!$F$26,H116&lt;='Intersection Mileposts'!$G$26),"Y",IF(AND(H116&gt;='Intersection Mileposts'!$F$27,H116&lt;='Intersection Mileposts'!$G$27),"Y",IF(AND(H116&gt;='Intersection Mileposts'!$F$28,H116&lt;='Intersection Mileposts'!$G$28),"Y",IF(AND(H116&gt;='Intersection Mileposts'!$F$29,H116&lt;='Intersection Mileposts'!$G$29),"Y", IF(AND(H116&gt;='Intersection Mileposts'!$F$30,H116&lt;='Intersection Mileposts'!$G$30),"Y",IF(AND(H116&gt;='Intersection Mileposts'!$F$31,H116&lt;='Intersection Mileposts'!$G$31),"Y",IF(AND(H116&gt;='Intersection Mileposts'!$F$32,H116&lt;='Intersection Mileposts'!$G$32),"Y",IF(AND(H116&gt;='Intersection Mileposts'!$F$33,H116&lt;='Intersection Mileposts'!$G$33),"Y",IF(AND(H116&gt;='Intersection Mileposts'!$F$34,H116&lt;='Intersection Mileposts'!$G$34),"Y",IF(AND(H116&gt;='Intersection Mileposts'!$F$35,H116&lt;='Intersection Mileposts'!$G$35),"Y",IF(AND(H116&gt;='Intersection Mileposts'!$F$36,H116&lt;='Intersection Mileposts'!$G$36),"Y",IF(AND(H116&gt;='Intersection Mileposts'!$F$37,H116&lt;='Intersection Mileposts'!$G$37),"Y",IF(AND(H116&gt;='Intersection Mileposts'!$F$38,H116&lt;='Intersection Mileposts'!$G$38),"Y",IF(AND(H116&gt;='Intersection Mileposts'!$F$39,H116&lt;='Intersection Mileposts'!$G$39),"Y","N"))))))))))))))))))))))))))))))))))))</f>
        <v/>
      </c>
    </row>
    <row r="117" spans="1:46" ht="15" customHeight="1" x14ac:dyDescent="0.3">
      <c r="A117" s="279"/>
      <c r="B117" s="261"/>
      <c r="C117" s="262"/>
      <c r="D117" s="262"/>
      <c r="E117" s="262"/>
      <c r="F117" s="262"/>
      <c r="G117" s="284"/>
      <c r="H117" s="286"/>
      <c r="I117" s="279"/>
      <c r="J117" s="260"/>
      <c r="K117" s="260"/>
      <c r="L117" s="280"/>
      <c r="M117" s="275"/>
      <c r="N117" s="263"/>
      <c r="P117" s="264" t="str">
        <f>IF(R117 = "", "", COUNT($R$4:R117))</f>
        <v/>
      </c>
      <c r="Q117" s="264" t="str">
        <f t="shared" si="25"/>
        <v/>
      </c>
      <c r="R117" s="265" t="str">
        <f t="shared" si="26"/>
        <v/>
      </c>
      <c r="S117" s="266" t="str">
        <f t="shared" si="27"/>
        <v/>
      </c>
      <c r="T117" s="267" t="str">
        <f t="shared" si="28"/>
        <v/>
      </c>
      <c r="U117" s="268" t="str">
        <f t="shared" si="29"/>
        <v/>
      </c>
      <c r="V117" s="269" t="str">
        <f t="shared" si="30"/>
        <v/>
      </c>
      <c r="W117" s="5"/>
      <c r="AR117" t="str">
        <f t="shared" si="24"/>
        <v/>
      </c>
      <c r="AS117" t="str">
        <f t="shared" si="23"/>
        <v/>
      </c>
      <c r="AT117" s="134" t="str">
        <f>IF(AR117="","",IF(AND(H117&gt;='Intersection Mileposts'!$F$5,H117&lt;='Intersection Mileposts'!$G$5),"Y",IF(AND(H117&gt;='Intersection Mileposts'!$F$6,H117&lt;='Intersection Mileposts'!$G$6),"Y",IF(AND(H117&gt;='Intersection Mileposts'!$F$7,H117&lt;='Intersection Mileposts'!$G$7),"Y",IF(AND(H117&gt;='Intersection Mileposts'!$F$8,H117&lt;='Intersection Mileposts'!$G$8),"Y",IF(AND(H117&gt;='Intersection Mileposts'!$F$9,H117&lt;='Intersection Mileposts'!$G$9),"Y",IF(AND(H117&gt;='Intersection Mileposts'!$F$10,H117&lt;='Intersection Mileposts'!$G$10),"Y",IF(AND(H117&gt;='Intersection Mileposts'!$F$11,H117&lt;='Intersection Mileposts'!$G$11),"Y",IF(AND(H117&gt;='Intersection Mileposts'!$F$12,H117&lt;='Intersection Mileposts'!$G$12),"Y",IF(AND(H117&gt;='Intersection Mileposts'!$F$13,H117&lt;='Intersection Mileposts'!$G$13),"Y",IF(AND(H117&gt;='Intersection Mileposts'!$F$14,H117&lt;='Intersection Mileposts'!$G$14),"Y",IF(AND(H117&gt;='Intersection Mileposts'!$F$15,H117&lt;='Intersection Mileposts'!$G$15),"Y",IF(AND(H117&gt;='Intersection Mileposts'!$F$16,H117&lt;='Intersection Mileposts'!$G$16),"Y",IF(AND(H117&gt;='Intersection Mileposts'!$F$17,H117&lt;='Intersection Mileposts'!$G$17),"Y",IF(AND(H117&gt;='Intersection Mileposts'!$F$18,H117&lt;='Intersection Mileposts'!$G$18),"Y",IF(AND(H117&gt;='Intersection Mileposts'!$F$19,H117&lt;='Intersection Mileposts'!$G$19),"Y",IF(AND(H117&gt;='Intersection Mileposts'!$F$20,H117&lt;='Intersection Mileposts'!$G$20),"Y",IF(AND(H117&gt;='Intersection Mileposts'!$F$21,H117&lt;='Intersection Mileposts'!$G$21),"Y",IF(AND(H117&gt;='Intersection Mileposts'!$F$22,H117&lt;='Intersection Mileposts'!$G$22),"Y",IF(AND(H117&gt;='Intersection Mileposts'!$F$23,H117&lt;='Intersection Mileposts'!$G$23),"Y",IF(AND(H117&gt;='Intersection Mileposts'!$F$24,H117&lt;='Intersection Mileposts'!$G$24),"Y",IF(AND(H117&gt;='Intersection Mileposts'!$F$25,H117&lt;='Intersection Mileposts'!$G$25),"Y",IF(AND(H117&gt;='Intersection Mileposts'!$F$26,H117&lt;='Intersection Mileposts'!$G$26),"Y",IF(AND(H117&gt;='Intersection Mileposts'!$F$27,H117&lt;='Intersection Mileposts'!$G$27),"Y",IF(AND(H117&gt;='Intersection Mileposts'!$F$28,H117&lt;='Intersection Mileposts'!$G$28),"Y",IF(AND(H117&gt;='Intersection Mileposts'!$F$29,H117&lt;='Intersection Mileposts'!$G$29),"Y", IF(AND(H117&gt;='Intersection Mileposts'!$F$30,H117&lt;='Intersection Mileposts'!$G$30),"Y",IF(AND(H117&gt;='Intersection Mileposts'!$F$31,H117&lt;='Intersection Mileposts'!$G$31),"Y",IF(AND(H117&gt;='Intersection Mileposts'!$F$32,H117&lt;='Intersection Mileposts'!$G$32),"Y",IF(AND(H117&gt;='Intersection Mileposts'!$F$33,H117&lt;='Intersection Mileposts'!$G$33),"Y",IF(AND(H117&gt;='Intersection Mileposts'!$F$34,H117&lt;='Intersection Mileposts'!$G$34),"Y",IF(AND(H117&gt;='Intersection Mileposts'!$F$35,H117&lt;='Intersection Mileposts'!$G$35),"Y",IF(AND(H117&gt;='Intersection Mileposts'!$F$36,H117&lt;='Intersection Mileposts'!$G$36),"Y",IF(AND(H117&gt;='Intersection Mileposts'!$F$37,H117&lt;='Intersection Mileposts'!$G$37),"Y",IF(AND(H117&gt;='Intersection Mileposts'!$F$38,H117&lt;='Intersection Mileposts'!$G$38),"Y",IF(AND(H117&gt;='Intersection Mileposts'!$F$39,H117&lt;='Intersection Mileposts'!$G$39),"Y","N"))))))))))))))))))))))))))))))))))))</f>
        <v/>
      </c>
    </row>
    <row r="118" spans="1:46" ht="15" customHeight="1" x14ac:dyDescent="0.3">
      <c r="A118" s="279"/>
      <c r="B118" s="261"/>
      <c r="C118" s="262"/>
      <c r="D118" s="262"/>
      <c r="E118" s="262"/>
      <c r="F118" s="262"/>
      <c r="G118" s="284"/>
      <c r="H118" s="286"/>
      <c r="I118" s="279"/>
      <c r="J118" s="260"/>
      <c r="K118" s="260"/>
      <c r="L118" s="280"/>
      <c r="M118" s="275"/>
      <c r="N118" s="263"/>
      <c r="P118" s="264" t="str">
        <f>IF(R118 = "", "", COUNT($R$4:R118))</f>
        <v/>
      </c>
      <c r="Q118" s="264" t="str">
        <f t="shared" si="25"/>
        <v/>
      </c>
      <c r="R118" s="265" t="str">
        <f t="shared" si="26"/>
        <v/>
      </c>
      <c r="S118" s="266" t="str">
        <f t="shared" si="27"/>
        <v/>
      </c>
      <c r="T118" s="267" t="str">
        <f t="shared" si="28"/>
        <v/>
      </c>
      <c r="U118" s="268" t="str">
        <f t="shared" si="29"/>
        <v/>
      </c>
      <c r="V118" s="269" t="str">
        <f t="shared" si="30"/>
        <v/>
      </c>
      <c r="W118" s="5"/>
      <c r="AR118" t="str">
        <f t="shared" si="24"/>
        <v/>
      </c>
      <c r="AS118" t="str">
        <f t="shared" si="23"/>
        <v/>
      </c>
      <c r="AT118" s="134" t="str">
        <f>IF(AR118="","",IF(AND(H118&gt;='Intersection Mileposts'!$F$5,H118&lt;='Intersection Mileposts'!$G$5),"Y",IF(AND(H118&gt;='Intersection Mileposts'!$F$6,H118&lt;='Intersection Mileposts'!$G$6),"Y",IF(AND(H118&gt;='Intersection Mileposts'!$F$7,H118&lt;='Intersection Mileposts'!$G$7),"Y",IF(AND(H118&gt;='Intersection Mileposts'!$F$8,H118&lt;='Intersection Mileposts'!$G$8),"Y",IF(AND(H118&gt;='Intersection Mileposts'!$F$9,H118&lt;='Intersection Mileposts'!$G$9),"Y",IF(AND(H118&gt;='Intersection Mileposts'!$F$10,H118&lt;='Intersection Mileposts'!$G$10),"Y",IF(AND(H118&gt;='Intersection Mileposts'!$F$11,H118&lt;='Intersection Mileposts'!$G$11),"Y",IF(AND(H118&gt;='Intersection Mileposts'!$F$12,H118&lt;='Intersection Mileposts'!$G$12),"Y",IF(AND(H118&gt;='Intersection Mileposts'!$F$13,H118&lt;='Intersection Mileposts'!$G$13),"Y",IF(AND(H118&gt;='Intersection Mileposts'!$F$14,H118&lt;='Intersection Mileposts'!$G$14),"Y",IF(AND(H118&gt;='Intersection Mileposts'!$F$15,H118&lt;='Intersection Mileposts'!$G$15),"Y",IF(AND(H118&gt;='Intersection Mileposts'!$F$16,H118&lt;='Intersection Mileposts'!$G$16),"Y",IF(AND(H118&gt;='Intersection Mileposts'!$F$17,H118&lt;='Intersection Mileposts'!$G$17),"Y",IF(AND(H118&gt;='Intersection Mileposts'!$F$18,H118&lt;='Intersection Mileposts'!$G$18),"Y",IF(AND(H118&gt;='Intersection Mileposts'!$F$19,H118&lt;='Intersection Mileposts'!$G$19),"Y",IF(AND(H118&gt;='Intersection Mileposts'!$F$20,H118&lt;='Intersection Mileposts'!$G$20),"Y",IF(AND(H118&gt;='Intersection Mileposts'!$F$21,H118&lt;='Intersection Mileposts'!$G$21),"Y",IF(AND(H118&gt;='Intersection Mileposts'!$F$22,H118&lt;='Intersection Mileposts'!$G$22),"Y",IF(AND(H118&gt;='Intersection Mileposts'!$F$23,H118&lt;='Intersection Mileposts'!$G$23),"Y",IF(AND(H118&gt;='Intersection Mileposts'!$F$24,H118&lt;='Intersection Mileposts'!$G$24),"Y",IF(AND(H118&gt;='Intersection Mileposts'!$F$25,H118&lt;='Intersection Mileposts'!$G$25),"Y",IF(AND(H118&gt;='Intersection Mileposts'!$F$26,H118&lt;='Intersection Mileposts'!$G$26),"Y",IF(AND(H118&gt;='Intersection Mileposts'!$F$27,H118&lt;='Intersection Mileposts'!$G$27),"Y",IF(AND(H118&gt;='Intersection Mileposts'!$F$28,H118&lt;='Intersection Mileposts'!$G$28),"Y",IF(AND(H118&gt;='Intersection Mileposts'!$F$29,H118&lt;='Intersection Mileposts'!$G$29),"Y", IF(AND(H118&gt;='Intersection Mileposts'!$F$30,H118&lt;='Intersection Mileposts'!$G$30),"Y",IF(AND(H118&gt;='Intersection Mileposts'!$F$31,H118&lt;='Intersection Mileposts'!$G$31),"Y",IF(AND(H118&gt;='Intersection Mileposts'!$F$32,H118&lt;='Intersection Mileposts'!$G$32),"Y",IF(AND(H118&gt;='Intersection Mileposts'!$F$33,H118&lt;='Intersection Mileposts'!$G$33),"Y",IF(AND(H118&gt;='Intersection Mileposts'!$F$34,H118&lt;='Intersection Mileposts'!$G$34),"Y",IF(AND(H118&gt;='Intersection Mileposts'!$F$35,H118&lt;='Intersection Mileposts'!$G$35),"Y",IF(AND(H118&gt;='Intersection Mileposts'!$F$36,H118&lt;='Intersection Mileposts'!$G$36),"Y",IF(AND(H118&gt;='Intersection Mileposts'!$F$37,H118&lt;='Intersection Mileposts'!$G$37),"Y",IF(AND(H118&gt;='Intersection Mileposts'!$F$38,H118&lt;='Intersection Mileposts'!$G$38),"Y",IF(AND(H118&gt;='Intersection Mileposts'!$F$39,H118&lt;='Intersection Mileposts'!$G$39),"Y","N"))))))))))))))))))))))))))))))))))))</f>
        <v/>
      </c>
    </row>
    <row r="119" spans="1:46" ht="15" customHeight="1" x14ac:dyDescent="0.3">
      <c r="A119" s="279"/>
      <c r="B119" s="261"/>
      <c r="C119" s="262"/>
      <c r="D119" s="262"/>
      <c r="E119" s="262"/>
      <c r="F119" s="262"/>
      <c r="G119" s="284"/>
      <c r="H119" s="286"/>
      <c r="I119" s="279"/>
      <c r="J119" s="260"/>
      <c r="K119" s="260"/>
      <c r="L119" s="280"/>
      <c r="M119" s="275"/>
      <c r="N119" s="263"/>
      <c r="P119" s="264" t="str">
        <f>IF(R119 = "", "", COUNT($R$4:R119))</f>
        <v/>
      </c>
      <c r="Q119" s="264" t="str">
        <f t="shared" si="25"/>
        <v/>
      </c>
      <c r="R119" s="265" t="str">
        <f t="shared" si="26"/>
        <v/>
      </c>
      <c r="S119" s="266" t="str">
        <f t="shared" si="27"/>
        <v/>
      </c>
      <c r="T119" s="267" t="str">
        <f t="shared" si="28"/>
        <v/>
      </c>
      <c r="U119" s="268" t="str">
        <f t="shared" si="29"/>
        <v/>
      </c>
      <c r="V119" s="269" t="str">
        <f t="shared" si="30"/>
        <v/>
      </c>
      <c r="W119" s="5"/>
      <c r="AR119" t="str">
        <f t="shared" si="24"/>
        <v/>
      </c>
      <c r="AS119" t="str">
        <f t="shared" si="23"/>
        <v/>
      </c>
      <c r="AT119" s="134" t="str">
        <f>IF(AR119="","",IF(AND(H119&gt;='Intersection Mileposts'!$F$5,H119&lt;='Intersection Mileposts'!$G$5),"Y",IF(AND(H119&gt;='Intersection Mileposts'!$F$6,H119&lt;='Intersection Mileposts'!$G$6),"Y",IF(AND(H119&gt;='Intersection Mileposts'!$F$7,H119&lt;='Intersection Mileposts'!$G$7),"Y",IF(AND(H119&gt;='Intersection Mileposts'!$F$8,H119&lt;='Intersection Mileposts'!$G$8),"Y",IF(AND(H119&gt;='Intersection Mileposts'!$F$9,H119&lt;='Intersection Mileposts'!$G$9),"Y",IF(AND(H119&gt;='Intersection Mileposts'!$F$10,H119&lt;='Intersection Mileposts'!$G$10),"Y",IF(AND(H119&gt;='Intersection Mileposts'!$F$11,H119&lt;='Intersection Mileposts'!$G$11),"Y",IF(AND(H119&gt;='Intersection Mileposts'!$F$12,H119&lt;='Intersection Mileposts'!$G$12),"Y",IF(AND(H119&gt;='Intersection Mileposts'!$F$13,H119&lt;='Intersection Mileposts'!$G$13),"Y",IF(AND(H119&gt;='Intersection Mileposts'!$F$14,H119&lt;='Intersection Mileposts'!$G$14),"Y",IF(AND(H119&gt;='Intersection Mileposts'!$F$15,H119&lt;='Intersection Mileposts'!$G$15),"Y",IF(AND(H119&gt;='Intersection Mileposts'!$F$16,H119&lt;='Intersection Mileposts'!$G$16),"Y",IF(AND(H119&gt;='Intersection Mileposts'!$F$17,H119&lt;='Intersection Mileposts'!$G$17),"Y",IF(AND(H119&gt;='Intersection Mileposts'!$F$18,H119&lt;='Intersection Mileposts'!$G$18),"Y",IF(AND(H119&gt;='Intersection Mileposts'!$F$19,H119&lt;='Intersection Mileposts'!$G$19),"Y",IF(AND(H119&gt;='Intersection Mileposts'!$F$20,H119&lt;='Intersection Mileposts'!$G$20),"Y",IF(AND(H119&gt;='Intersection Mileposts'!$F$21,H119&lt;='Intersection Mileposts'!$G$21),"Y",IF(AND(H119&gt;='Intersection Mileposts'!$F$22,H119&lt;='Intersection Mileposts'!$G$22),"Y",IF(AND(H119&gt;='Intersection Mileposts'!$F$23,H119&lt;='Intersection Mileposts'!$G$23),"Y",IF(AND(H119&gt;='Intersection Mileposts'!$F$24,H119&lt;='Intersection Mileposts'!$G$24),"Y",IF(AND(H119&gt;='Intersection Mileposts'!$F$25,H119&lt;='Intersection Mileposts'!$G$25),"Y",IF(AND(H119&gt;='Intersection Mileposts'!$F$26,H119&lt;='Intersection Mileposts'!$G$26),"Y",IF(AND(H119&gt;='Intersection Mileposts'!$F$27,H119&lt;='Intersection Mileposts'!$G$27),"Y",IF(AND(H119&gt;='Intersection Mileposts'!$F$28,H119&lt;='Intersection Mileposts'!$G$28),"Y",IF(AND(H119&gt;='Intersection Mileposts'!$F$29,H119&lt;='Intersection Mileposts'!$G$29),"Y", IF(AND(H119&gt;='Intersection Mileposts'!$F$30,H119&lt;='Intersection Mileposts'!$G$30),"Y",IF(AND(H119&gt;='Intersection Mileposts'!$F$31,H119&lt;='Intersection Mileposts'!$G$31),"Y",IF(AND(H119&gt;='Intersection Mileposts'!$F$32,H119&lt;='Intersection Mileposts'!$G$32),"Y",IF(AND(H119&gt;='Intersection Mileposts'!$F$33,H119&lt;='Intersection Mileposts'!$G$33),"Y",IF(AND(H119&gt;='Intersection Mileposts'!$F$34,H119&lt;='Intersection Mileposts'!$G$34),"Y",IF(AND(H119&gt;='Intersection Mileposts'!$F$35,H119&lt;='Intersection Mileposts'!$G$35),"Y",IF(AND(H119&gt;='Intersection Mileposts'!$F$36,H119&lt;='Intersection Mileposts'!$G$36),"Y",IF(AND(H119&gt;='Intersection Mileposts'!$F$37,H119&lt;='Intersection Mileposts'!$G$37),"Y",IF(AND(H119&gt;='Intersection Mileposts'!$F$38,H119&lt;='Intersection Mileposts'!$G$38),"Y",IF(AND(H119&gt;='Intersection Mileposts'!$F$39,H119&lt;='Intersection Mileposts'!$G$39),"Y","N"))))))))))))))))))))))))))))))))))))</f>
        <v/>
      </c>
    </row>
    <row r="120" spans="1:46" ht="15" customHeight="1" x14ac:dyDescent="0.3">
      <c r="A120" s="279"/>
      <c r="B120" s="261"/>
      <c r="C120" s="262"/>
      <c r="D120" s="262"/>
      <c r="E120" s="262"/>
      <c r="F120" s="262"/>
      <c r="G120" s="284"/>
      <c r="H120" s="286"/>
      <c r="I120" s="279"/>
      <c r="J120" s="260"/>
      <c r="K120" s="260"/>
      <c r="L120" s="280"/>
      <c r="M120" s="275"/>
      <c r="N120" s="263"/>
      <c r="P120" s="264" t="str">
        <f>IF(R120 = "", "", COUNT($R$4:R120))</f>
        <v/>
      </c>
      <c r="Q120" s="264" t="str">
        <f t="shared" si="25"/>
        <v/>
      </c>
      <c r="R120" s="265" t="str">
        <f t="shared" si="26"/>
        <v/>
      </c>
      <c r="S120" s="266" t="str">
        <f t="shared" si="27"/>
        <v/>
      </c>
      <c r="T120" s="267" t="str">
        <f t="shared" si="28"/>
        <v/>
      </c>
      <c r="U120" s="268" t="str">
        <f t="shared" si="29"/>
        <v/>
      </c>
      <c r="V120" s="269" t="str">
        <f t="shared" si="30"/>
        <v/>
      </c>
      <c r="W120" s="5"/>
      <c r="AR120" t="str">
        <f t="shared" si="24"/>
        <v/>
      </c>
      <c r="AS120" t="str">
        <f t="shared" si="23"/>
        <v/>
      </c>
      <c r="AT120" s="134" t="str">
        <f>IF(AR120="","",IF(AND(H120&gt;='Intersection Mileposts'!$F$5,H120&lt;='Intersection Mileposts'!$G$5),"Y",IF(AND(H120&gt;='Intersection Mileposts'!$F$6,H120&lt;='Intersection Mileposts'!$G$6),"Y",IF(AND(H120&gt;='Intersection Mileposts'!$F$7,H120&lt;='Intersection Mileposts'!$G$7),"Y",IF(AND(H120&gt;='Intersection Mileposts'!$F$8,H120&lt;='Intersection Mileposts'!$G$8),"Y",IF(AND(H120&gt;='Intersection Mileposts'!$F$9,H120&lt;='Intersection Mileposts'!$G$9),"Y",IF(AND(H120&gt;='Intersection Mileposts'!$F$10,H120&lt;='Intersection Mileposts'!$G$10),"Y",IF(AND(H120&gt;='Intersection Mileposts'!$F$11,H120&lt;='Intersection Mileposts'!$G$11),"Y",IF(AND(H120&gt;='Intersection Mileposts'!$F$12,H120&lt;='Intersection Mileposts'!$G$12),"Y",IF(AND(H120&gt;='Intersection Mileposts'!$F$13,H120&lt;='Intersection Mileposts'!$G$13),"Y",IF(AND(H120&gt;='Intersection Mileposts'!$F$14,H120&lt;='Intersection Mileposts'!$G$14),"Y",IF(AND(H120&gt;='Intersection Mileposts'!$F$15,H120&lt;='Intersection Mileposts'!$G$15),"Y",IF(AND(H120&gt;='Intersection Mileposts'!$F$16,H120&lt;='Intersection Mileposts'!$G$16),"Y",IF(AND(H120&gt;='Intersection Mileposts'!$F$17,H120&lt;='Intersection Mileposts'!$G$17),"Y",IF(AND(H120&gt;='Intersection Mileposts'!$F$18,H120&lt;='Intersection Mileposts'!$G$18),"Y",IF(AND(H120&gt;='Intersection Mileposts'!$F$19,H120&lt;='Intersection Mileposts'!$G$19),"Y",IF(AND(H120&gt;='Intersection Mileposts'!$F$20,H120&lt;='Intersection Mileposts'!$G$20),"Y",IF(AND(H120&gt;='Intersection Mileposts'!$F$21,H120&lt;='Intersection Mileposts'!$G$21),"Y",IF(AND(H120&gt;='Intersection Mileposts'!$F$22,H120&lt;='Intersection Mileposts'!$G$22),"Y",IF(AND(H120&gt;='Intersection Mileposts'!$F$23,H120&lt;='Intersection Mileposts'!$G$23),"Y",IF(AND(H120&gt;='Intersection Mileposts'!$F$24,H120&lt;='Intersection Mileposts'!$G$24),"Y",IF(AND(H120&gt;='Intersection Mileposts'!$F$25,H120&lt;='Intersection Mileposts'!$G$25),"Y",IF(AND(H120&gt;='Intersection Mileposts'!$F$26,H120&lt;='Intersection Mileposts'!$G$26),"Y",IF(AND(H120&gt;='Intersection Mileposts'!$F$27,H120&lt;='Intersection Mileposts'!$G$27),"Y",IF(AND(H120&gt;='Intersection Mileposts'!$F$28,H120&lt;='Intersection Mileposts'!$G$28),"Y",IF(AND(H120&gt;='Intersection Mileposts'!$F$29,H120&lt;='Intersection Mileposts'!$G$29),"Y", IF(AND(H120&gt;='Intersection Mileposts'!$F$30,H120&lt;='Intersection Mileposts'!$G$30),"Y",IF(AND(H120&gt;='Intersection Mileposts'!$F$31,H120&lt;='Intersection Mileposts'!$G$31),"Y",IF(AND(H120&gt;='Intersection Mileposts'!$F$32,H120&lt;='Intersection Mileposts'!$G$32),"Y",IF(AND(H120&gt;='Intersection Mileposts'!$F$33,H120&lt;='Intersection Mileposts'!$G$33),"Y",IF(AND(H120&gt;='Intersection Mileposts'!$F$34,H120&lt;='Intersection Mileposts'!$G$34),"Y",IF(AND(H120&gt;='Intersection Mileposts'!$F$35,H120&lt;='Intersection Mileposts'!$G$35),"Y",IF(AND(H120&gt;='Intersection Mileposts'!$F$36,H120&lt;='Intersection Mileposts'!$G$36),"Y",IF(AND(H120&gt;='Intersection Mileposts'!$F$37,H120&lt;='Intersection Mileposts'!$G$37),"Y",IF(AND(H120&gt;='Intersection Mileposts'!$F$38,H120&lt;='Intersection Mileposts'!$G$38),"Y",IF(AND(H120&gt;='Intersection Mileposts'!$F$39,H120&lt;='Intersection Mileposts'!$G$39),"Y","N"))))))))))))))))))))))))))))))))))))</f>
        <v/>
      </c>
    </row>
    <row r="121" spans="1:46" ht="15" customHeight="1" x14ac:dyDescent="0.3">
      <c r="A121" s="279"/>
      <c r="B121" s="261"/>
      <c r="C121" s="262"/>
      <c r="D121" s="262"/>
      <c r="E121" s="262"/>
      <c r="F121" s="262"/>
      <c r="G121" s="284"/>
      <c r="H121" s="286"/>
      <c r="I121" s="279"/>
      <c r="J121" s="260"/>
      <c r="K121" s="260"/>
      <c r="L121" s="280"/>
      <c r="M121" s="275"/>
      <c r="N121" s="263"/>
      <c r="P121" s="264" t="str">
        <f>IF(R121 = "", "", COUNT($R$4:R121))</f>
        <v/>
      </c>
      <c r="Q121" s="264" t="str">
        <f t="shared" si="25"/>
        <v/>
      </c>
      <c r="R121" s="265" t="str">
        <f t="shared" si="26"/>
        <v/>
      </c>
      <c r="S121" s="266" t="str">
        <f t="shared" si="27"/>
        <v/>
      </c>
      <c r="T121" s="267" t="str">
        <f t="shared" si="28"/>
        <v/>
      </c>
      <c r="U121" s="268" t="str">
        <f t="shared" si="29"/>
        <v/>
      </c>
      <c r="V121" s="269" t="str">
        <f t="shared" si="30"/>
        <v/>
      </c>
      <c r="W121" s="5"/>
      <c r="AR121" t="str">
        <f t="shared" si="24"/>
        <v/>
      </c>
      <c r="AS121" t="str">
        <f t="shared" si="23"/>
        <v/>
      </c>
      <c r="AT121" s="134" t="str">
        <f>IF(AR121="","",IF(AND(H121&gt;='Intersection Mileposts'!$F$5,H121&lt;='Intersection Mileposts'!$G$5),"Y",IF(AND(H121&gt;='Intersection Mileposts'!$F$6,H121&lt;='Intersection Mileposts'!$G$6),"Y",IF(AND(H121&gt;='Intersection Mileposts'!$F$7,H121&lt;='Intersection Mileposts'!$G$7),"Y",IF(AND(H121&gt;='Intersection Mileposts'!$F$8,H121&lt;='Intersection Mileposts'!$G$8),"Y",IF(AND(H121&gt;='Intersection Mileposts'!$F$9,H121&lt;='Intersection Mileposts'!$G$9),"Y",IF(AND(H121&gt;='Intersection Mileposts'!$F$10,H121&lt;='Intersection Mileposts'!$G$10),"Y",IF(AND(H121&gt;='Intersection Mileposts'!$F$11,H121&lt;='Intersection Mileposts'!$G$11),"Y",IF(AND(H121&gt;='Intersection Mileposts'!$F$12,H121&lt;='Intersection Mileposts'!$G$12),"Y",IF(AND(H121&gt;='Intersection Mileposts'!$F$13,H121&lt;='Intersection Mileposts'!$G$13),"Y",IF(AND(H121&gt;='Intersection Mileposts'!$F$14,H121&lt;='Intersection Mileposts'!$G$14),"Y",IF(AND(H121&gt;='Intersection Mileposts'!$F$15,H121&lt;='Intersection Mileposts'!$G$15),"Y",IF(AND(H121&gt;='Intersection Mileposts'!$F$16,H121&lt;='Intersection Mileposts'!$G$16),"Y",IF(AND(H121&gt;='Intersection Mileposts'!$F$17,H121&lt;='Intersection Mileposts'!$G$17),"Y",IF(AND(H121&gt;='Intersection Mileposts'!$F$18,H121&lt;='Intersection Mileposts'!$G$18),"Y",IF(AND(H121&gt;='Intersection Mileposts'!$F$19,H121&lt;='Intersection Mileposts'!$G$19),"Y",IF(AND(H121&gt;='Intersection Mileposts'!$F$20,H121&lt;='Intersection Mileposts'!$G$20),"Y",IF(AND(H121&gt;='Intersection Mileposts'!$F$21,H121&lt;='Intersection Mileposts'!$G$21),"Y",IF(AND(H121&gt;='Intersection Mileposts'!$F$22,H121&lt;='Intersection Mileposts'!$G$22),"Y",IF(AND(H121&gt;='Intersection Mileposts'!$F$23,H121&lt;='Intersection Mileposts'!$G$23),"Y",IF(AND(H121&gt;='Intersection Mileposts'!$F$24,H121&lt;='Intersection Mileposts'!$G$24),"Y",IF(AND(H121&gt;='Intersection Mileposts'!$F$25,H121&lt;='Intersection Mileposts'!$G$25),"Y",IF(AND(H121&gt;='Intersection Mileposts'!$F$26,H121&lt;='Intersection Mileposts'!$G$26),"Y",IF(AND(H121&gt;='Intersection Mileposts'!$F$27,H121&lt;='Intersection Mileposts'!$G$27),"Y",IF(AND(H121&gt;='Intersection Mileposts'!$F$28,H121&lt;='Intersection Mileposts'!$G$28),"Y",IF(AND(H121&gt;='Intersection Mileposts'!$F$29,H121&lt;='Intersection Mileposts'!$G$29),"Y", IF(AND(H121&gt;='Intersection Mileposts'!$F$30,H121&lt;='Intersection Mileposts'!$G$30),"Y",IF(AND(H121&gt;='Intersection Mileposts'!$F$31,H121&lt;='Intersection Mileposts'!$G$31),"Y",IF(AND(H121&gt;='Intersection Mileposts'!$F$32,H121&lt;='Intersection Mileposts'!$G$32),"Y",IF(AND(H121&gt;='Intersection Mileposts'!$F$33,H121&lt;='Intersection Mileposts'!$G$33),"Y",IF(AND(H121&gt;='Intersection Mileposts'!$F$34,H121&lt;='Intersection Mileposts'!$G$34),"Y",IF(AND(H121&gt;='Intersection Mileposts'!$F$35,H121&lt;='Intersection Mileposts'!$G$35),"Y",IF(AND(H121&gt;='Intersection Mileposts'!$F$36,H121&lt;='Intersection Mileposts'!$G$36),"Y",IF(AND(H121&gt;='Intersection Mileposts'!$F$37,H121&lt;='Intersection Mileposts'!$G$37),"Y",IF(AND(H121&gt;='Intersection Mileposts'!$F$38,H121&lt;='Intersection Mileposts'!$G$38),"Y",IF(AND(H121&gt;='Intersection Mileposts'!$F$39,H121&lt;='Intersection Mileposts'!$G$39),"Y","N"))))))))))))))))))))))))))))))))))))</f>
        <v/>
      </c>
    </row>
    <row r="122" spans="1:46" ht="15" customHeight="1" x14ac:dyDescent="0.3">
      <c r="A122" s="279"/>
      <c r="B122" s="261"/>
      <c r="C122" s="262"/>
      <c r="D122" s="262"/>
      <c r="E122" s="262"/>
      <c r="F122" s="262"/>
      <c r="G122" s="284"/>
      <c r="H122" s="286"/>
      <c r="I122" s="279"/>
      <c r="J122" s="260"/>
      <c r="K122" s="260"/>
      <c r="L122" s="280"/>
      <c r="M122" s="275"/>
      <c r="N122" s="263"/>
      <c r="P122" s="264" t="str">
        <f>IF(R122 = "", "", COUNT($R$4:R122))</f>
        <v/>
      </c>
      <c r="Q122" s="264" t="str">
        <f t="shared" si="25"/>
        <v/>
      </c>
      <c r="R122" s="265" t="str">
        <f t="shared" si="26"/>
        <v/>
      </c>
      <c r="S122" s="266" t="str">
        <f t="shared" si="27"/>
        <v/>
      </c>
      <c r="T122" s="267" t="str">
        <f t="shared" si="28"/>
        <v/>
      </c>
      <c r="U122" s="268" t="str">
        <f t="shared" si="29"/>
        <v/>
      </c>
      <c r="V122" s="269" t="str">
        <f t="shared" si="30"/>
        <v/>
      </c>
      <c r="W122" s="5"/>
      <c r="AR122" t="str">
        <f t="shared" si="24"/>
        <v/>
      </c>
      <c r="AS122" t="str">
        <f t="shared" si="23"/>
        <v/>
      </c>
      <c r="AT122" s="134" t="str">
        <f>IF(AR122="","",IF(AND(H122&gt;='Intersection Mileposts'!$F$5,H122&lt;='Intersection Mileposts'!$G$5),"Y",IF(AND(H122&gt;='Intersection Mileposts'!$F$6,H122&lt;='Intersection Mileposts'!$G$6),"Y",IF(AND(H122&gt;='Intersection Mileposts'!$F$7,H122&lt;='Intersection Mileposts'!$G$7),"Y",IF(AND(H122&gt;='Intersection Mileposts'!$F$8,H122&lt;='Intersection Mileposts'!$G$8),"Y",IF(AND(H122&gt;='Intersection Mileposts'!$F$9,H122&lt;='Intersection Mileposts'!$G$9),"Y",IF(AND(H122&gt;='Intersection Mileposts'!$F$10,H122&lt;='Intersection Mileposts'!$G$10),"Y",IF(AND(H122&gt;='Intersection Mileposts'!$F$11,H122&lt;='Intersection Mileposts'!$G$11),"Y",IF(AND(H122&gt;='Intersection Mileposts'!$F$12,H122&lt;='Intersection Mileposts'!$G$12),"Y",IF(AND(H122&gt;='Intersection Mileposts'!$F$13,H122&lt;='Intersection Mileposts'!$G$13),"Y",IF(AND(H122&gt;='Intersection Mileposts'!$F$14,H122&lt;='Intersection Mileposts'!$G$14),"Y",IF(AND(H122&gt;='Intersection Mileposts'!$F$15,H122&lt;='Intersection Mileposts'!$G$15),"Y",IF(AND(H122&gt;='Intersection Mileposts'!$F$16,H122&lt;='Intersection Mileposts'!$G$16),"Y",IF(AND(H122&gt;='Intersection Mileposts'!$F$17,H122&lt;='Intersection Mileposts'!$G$17),"Y",IF(AND(H122&gt;='Intersection Mileposts'!$F$18,H122&lt;='Intersection Mileposts'!$G$18),"Y",IF(AND(H122&gt;='Intersection Mileposts'!$F$19,H122&lt;='Intersection Mileposts'!$G$19),"Y",IF(AND(H122&gt;='Intersection Mileposts'!$F$20,H122&lt;='Intersection Mileposts'!$G$20),"Y",IF(AND(H122&gt;='Intersection Mileposts'!$F$21,H122&lt;='Intersection Mileposts'!$G$21),"Y",IF(AND(H122&gt;='Intersection Mileposts'!$F$22,H122&lt;='Intersection Mileposts'!$G$22),"Y",IF(AND(H122&gt;='Intersection Mileposts'!$F$23,H122&lt;='Intersection Mileposts'!$G$23),"Y",IF(AND(H122&gt;='Intersection Mileposts'!$F$24,H122&lt;='Intersection Mileposts'!$G$24),"Y",IF(AND(H122&gt;='Intersection Mileposts'!$F$25,H122&lt;='Intersection Mileposts'!$G$25),"Y",IF(AND(H122&gt;='Intersection Mileposts'!$F$26,H122&lt;='Intersection Mileposts'!$G$26),"Y",IF(AND(H122&gt;='Intersection Mileposts'!$F$27,H122&lt;='Intersection Mileposts'!$G$27),"Y",IF(AND(H122&gt;='Intersection Mileposts'!$F$28,H122&lt;='Intersection Mileposts'!$G$28),"Y",IF(AND(H122&gt;='Intersection Mileposts'!$F$29,H122&lt;='Intersection Mileposts'!$G$29),"Y", IF(AND(H122&gt;='Intersection Mileposts'!$F$30,H122&lt;='Intersection Mileposts'!$G$30),"Y",IF(AND(H122&gt;='Intersection Mileposts'!$F$31,H122&lt;='Intersection Mileposts'!$G$31),"Y",IF(AND(H122&gt;='Intersection Mileposts'!$F$32,H122&lt;='Intersection Mileposts'!$G$32),"Y",IF(AND(H122&gt;='Intersection Mileposts'!$F$33,H122&lt;='Intersection Mileposts'!$G$33),"Y",IF(AND(H122&gt;='Intersection Mileposts'!$F$34,H122&lt;='Intersection Mileposts'!$G$34),"Y",IF(AND(H122&gt;='Intersection Mileposts'!$F$35,H122&lt;='Intersection Mileposts'!$G$35),"Y",IF(AND(H122&gt;='Intersection Mileposts'!$F$36,H122&lt;='Intersection Mileposts'!$G$36),"Y",IF(AND(H122&gt;='Intersection Mileposts'!$F$37,H122&lt;='Intersection Mileposts'!$G$37),"Y",IF(AND(H122&gt;='Intersection Mileposts'!$F$38,H122&lt;='Intersection Mileposts'!$G$38),"Y",IF(AND(H122&gt;='Intersection Mileposts'!$F$39,H122&lt;='Intersection Mileposts'!$G$39),"Y","N"))))))))))))))))))))))))))))))))))))</f>
        <v/>
      </c>
    </row>
    <row r="123" spans="1:46" ht="15" customHeight="1" x14ac:dyDescent="0.3">
      <c r="A123" s="279"/>
      <c r="B123" s="261"/>
      <c r="C123" s="262"/>
      <c r="D123" s="262"/>
      <c r="E123" s="262"/>
      <c r="F123" s="262"/>
      <c r="G123" s="284"/>
      <c r="H123" s="286"/>
      <c r="I123" s="279"/>
      <c r="J123" s="260"/>
      <c r="K123" s="260"/>
      <c r="L123" s="280"/>
      <c r="M123" s="275"/>
      <c r="N123" s="263"/>
      <c r="P123" s="264" t="str">
        <f>IF(R123 = "", "", COUNT($R$4:R123))</f>
        <v/>
      </c>
      <c r="Q123" s="264" t="str">
        <f t="shared" si="25"/>
        <v/>
      </c>
      <c r="R123" s="265" t="str">
        <f t="shared" si="26"/>
        <v/>
      </c>
      <c r="S123" s="266" t="str">
        <f t="shared" si="27"/>
        <v/>
      </c>
      <c r="T123" s="267" t="str">
        <f t="shared" si="28"/>
        <v/>
      </c>
      <c r="U123" s="268" t="str">
        <f t="shared" si="29"/>
        <v/>
      </c>
      <c r="V123" s="269" t="str">
        <f t="shared" si="30"/>
        <v/>
      </c>
      <c r="W123" s="5"/>
      <c r="AR123" t="str">
        <f t="shared" si="24"/>
        <v/>
      </c>
      <c r="AS123" t="str">
        <f t="shared" si="23"/>
        <v/>
      </c>
      <c r="AT123" s="134" t="str">
        <f>IF(AR123="","",IF(AND(H123&gt;='Intersection Mileposts'!$F$5,H123&lt;='Intersection Mileposts'!$G$5),"Y",IF(AND(H123&gt;='Intersection Mileposts'!$F$6,H123&lt;='Intersection Mileposts'!$G$6),"Y",IF(AND(H123&gt;='Intersection Mileposts'!$F$7,H123&lt;='Intersection Mileposts'!$G$7),"Y",IF(AND(H123&gt;='Intersection Mileposts'!$F$8,H123&lt;='Intersection Mileposts'!$G$8),"Y",IF(AND(H123&gt;='Intersection Mileposts'!$F$9,H123&lt;='Intersection Mileposts'!$G$9),"Y",IF(AND(H123&gt;='Intersection Mileposts'!$F$10,H123&lt;='Intersection Mileposts'!$G$10),"Y",IF(AND(H123&gt;='Intersection Mileposts'!$F$11,H123&lt;='Intersection Mileposts'!$G$11),"Y",IF(AND(H123&gt;='Intersection Mileposts'!$F$12,H123&lt;='Intersection Mileposts'!$G$12),"Y",IF(AND(H123&gt;='Intersection Mileposts'!$F$13,H123&lt;='Intersection Mileposts'!$G$13),"Y",IF(AND(H123&gt;='Intersection Mileposts'!$F$14,H123&lt;='Intersection Mileposts'!$G$14),"Y",IF(AND(H123&gt;='Intersection Mileposts'!$F$15,H123&lt;='Intersection Mileposts'!$G$15),"Y",IF(AND(H123&gt;='Intersection Mileposts'!$F$16,H123&lt;='Intersection Mileposts'!$G$16),"Y",IF(AND(H123&gt;='Intersection Mileposts'!$F$17,H123&lt;='Intersection Mileposts'!$G$17),"Y",IF(AND(H123&gt;='Intersection Mileposts'!$F$18,H123&lt;='Intersection Mileposts'!$G$18),"Y",IF(AND(H123&gt;='Intersection Mileposts'!$F$19,H123&lt;='Intersection Mileposts'!$G$19),"Y",IF(AND(H123&gt;='Intersection Mileposts'!$F$20,H123&lt;='Intersection Mileposts'!$G$20),"Y",IF(AND(H123&gt;='Intersection Mileposts'!$F$21,H123&lt;='Intersection Mileposts'!$G$21),"Y",IF(AND(H123&gt;='Intersection Mileposts'!$F$22,H123&lt;='Intersection Mileposts'!$G$22),"Y",IF(AND(H123&gt;='Intersection Mileposts'!$F$23,H123&lt;='Intersection Mileposts'!$G$23),"Y",IF(AND(H123&gt;='Intersection Mileposts'!$F$24,H123&lt;='Intersection Mileposts'!$G$24),"Y",IF(AND(H123&gt;='Intersection Mileposts'!$F$25,H123&lt;='Intersection Mileposts'!$G$25),"Y",IF(AND(H123&gt;='Intersection Mileposts'!$F$26,H123&lt;='Intersection Mileposts'!$G$26),"Y",IF(AND(H123&gt;='Intersection Mileposts'!$F$27,H123&lt;='Intersection Mileposts'!$G$27),"Y",IF(AND(H123&gt;='Intersection Mileposts'!$F$28,H123&lt;='Intersection Mileposts'!$G$28),"Y",IF(AND(H123&gt;='Intersection Mileposts'!$F$29,H123&lt;='Intersection Mileposts'!$G$29),"Y", IF(AND(H123&gt;='Intersection Mileposts'!$F$30,H123&lt;='Intersection Mileposts'!$G$30),"Y",IF(AND(H123&gt;='Intersection Mileposts'!$F$31,H123&lt;='Intersection Mileposts'!$G$31),"Y",IF(AND(H123&gt;='Intersection Mileposts'!$F$32,H123&lt;='Intersection Mileposts'!$G$32),"Y",IF(AND(H123&gt;='Intersection Mileposts'!$F$33,H123&lt;='Intersection Mileposts'!$G$33),"Y",IF(AND(H123&gt;='Intersection Mileposts'!$F$34,H123&lt;='Intersection Mileposts'!$G$34),"Y",IF(AND(H123&gt;='Intersection Mileposts'!$F$35,H123&lt;='Intersection Mileposts'!$G$35),"Y",IF(AND(H123&gt;='Intersection Mileposts'!$F$36,H123&lt;='Intersection Mileposts'!$G$36),"Y",IF(AND(H123&gt;='Intersection Mileposts'!$F$37,H123&lt;='Intersection Mileposts'!$G$37),"Y",IF(AND(H123&gt;='Intersection Mileposts'!$F$38,H123&lt;='Intersection Mileposts'!$G$38),"Y",IF(AND(H123&gt;='Intersection Mileposts'!$F$39,H123&lt;='Intersection Mileposts'!$G$39),"Y","N"))))))))))))))))))))))))))))))))))))</f>
        <v/>
      </c>
    </row>
    <row r="124" spans="1:46" ht="15" customHeight="1" x14ac:dyDescent="0.3">
      <c r="A124" s="279"/>
      <c r="B124" s="261"/>
      <c r="C124" s="262"/>
      <c r="D124" s="262"/>
      <c r="E124" s="262"/>
      <c r="F124" s="262"/>
      <c r="G124" s="284"/>
      <c r="H124" s="286"/>
      <c r="I124" s="279"/>
      <c r="J124" s="260"/>
      <c r="K124" s="260"/>
      <c r="L124" s="280"/>
      <c r="M124" s="275"/>
      <c r="N124" s="263"/>
      <c r="P124" s="264" t="str">
        <f>IF(R124 = "", "", COUNT($R$4:R124))</f>
        <v/>
      </c>
      <c r="Q124" s="264" t="str">
        <f t="shared" si="25"/>
        <v/>
      </c>
      <c r="R124" s="265" t="str">
        <f t="shared" si="26"/>
        <v/>
      </c>
      <c r="S124" s="266" t="str">
        <f t="shared" si="27"/>
        <v/>
      </c>
      <c r="T124" s="267" t="str">
        <f t="shared" si="28"/>
        <v/>
      </c>
      <c r="U124" s="268" t="str">
        <f t="shared" si="29"/>
        <v/>
      </c>
      <c r="V124" s="269" t="str">
        <f t="shared" si="30"/>
        <v/>
      </c>
      <c r="W124" s="5"/>
      <c r="AR124" t="str">
        <f t="shared" si="24"/>
        <v/>
      </c>
      <c r="AS124" t="str">
        <f t="shared" si="23"/>
        <v/>
      </c>
      <c r="AT124" s="134" t="str">
        <f>IF(AR124="","",IF(AND(H124&gt;='Intersection Mileposts'!$F$5,H124&lt;='Intersection Mileposts'!$G$5),"Y",IF(AND(H124&gt;='Intersection Mileposts'!$F$6,H124&lt;='Intersection Mileposts'!$G$6),"Y",IF(AND(H124&gt;='Intersection Mileposts'!$F$7,H124&lt;='Intersection Mileposts'!$G$7),"Y",IF(AND(H124&gt;='Intersection Mileposts'!$F$8,H124&lt;='Intersection Mileposts'!$G$8),"Y",IF(AND(H124&gt;='Intersection Mileposts'!$F$9,H124&lt;='Intersection Mileposts'!$G$9),"Y",IF(AND(H124&gt;='Intersection Mileposts'!$F$10,H124&lt;='Intersection Mileposts'!$G$10),"Y",IF(AND(H124&gt;='Intersection Mileposts'!$F$11,H124&lt;='Intersection Mileposts'!$G$11),"Y",IF(AND(H124&gt;='Intersection Mileposts'!$F$12,H124&lt;='Intersection Mileposts'!$G$12),"Y",IF(AND(H124&gt;='Intersection Mileposts'!$F$13,H124&lt;='Intersection Mileposts'!$G$13),"Y",IF(AND(H124&gt;='Intersection Mileposts'!$F$14,H124&lt;='Intersection Mileposts'!$G$14),"Y",IF(AND(H124&gt;='Intersection Mileposts'!$F$15,H124&lt;='Intersection Mileposts'!$G$15),"Y",IF(AND(H124&gt;='Intersection Mileposts'!$F$16,H124&lt;='Intersection Mileposts'!$G$16),"Y",IF(AND(H124&gt;='Intersection Mileposts'!$F$17,H124&lt;='Intersection Mileposts'!$G$17),"Y",IF(AND(H124&gt;='Intersection Mileposts'!$F$18,H124&lt;='Intersection Mileposts'!$G$18),"Y",IF(AND(H124&gt;='Intersection Mileposts'!$F$19,H124&lt;='Intersection Mileposts'!$G$19),"Y",IF(AND(H124&gt;='Intersection Mileposts'!$F$20,H124&lt;='Intersection Mileposts'!$G$20),"Y",IF(AND(H124&gt;='Intersection Mileposts'!$F$21,H124&lt;='Intersection Mileposts'!$G$21),"Y",IF(AND(H124&gt;='Intersection Mileposts'!$F$22,H124&lt;='Intersection Mileposts'!$G$22),"Y",IF(AND(H124&gt;='Intersection Mileposts'!$F$23,H124&lt;='Intersection Mileposts'!$G$23),"Y",IF(AND(H124&gt;='Intersection Mileposts'!$F$24,H124&lt;='Intersection Mileposts'!$G$24),"Y",IF(AND(H124&gt;='Intersection Mileposts'!$F$25,H124&lt;='Intersection Mileposts'!$G$25),"Y",IF(AND(H124&gt;='Intersection Mileposts'!$F$26,H124&lt;='Intersection Mileposts'!$G$26),"Y",IF(AND(H124&gt;='Intersection Mileposts'!$F$27,H124&lt;='Intersection Mileposts'!$G$27),"Y",IF(AND(H124&gt;='Intersection Mileposts'!$F$28,H124&lt;='Intersection Mileposts'!$G$28),"Y",IF(AND(H124&gt;='Intersection Mileposts'!$F$29,H124&lt;='Intersection Mileposts'!$G$29),"Y", IF(AND(H124&gt;='Intersection Mileposts'!$F$30,H124&lt;='Intersection Mileposts'!$G$30),"Y",IF(AND(H124&gt;='Intersection Mileposts'!$F$31,H124&lt;='Intersection Mileposts'!$G$31),"Y",IF(AND(H124&gt;='Intersection Mileposts'!$F$32,H124&lt;='Intersection Mileposts'!$G$32),"Y",IF(AND(H124&gt;='Intersection Mileposts'!$F$33,H124&lt;='Intersection Mileposts'!$G$33),"Y",IF(AND(H124&gt;='Intersection Mileposts'!$F$34,H124&lt;='Intersection Mileposts'!$G$34),"Y",IF(AND(H124&gt;='Intersection Mileposts'!$F$35,H124&lt;='Intersection Mileposts'!$G$35),"Y",IF(AND(H124&gt;='Intersection Mileposts'!$F$36,H124&lt;='Intersection Mileposts'!$G$36),"Y",IF(AND(H124&gt;='Intersection Mileposts'!$F$37,H124&lt;='Intersection Mileposts'!$G$37),"Y",IF(AND(H124&gt;='Intersection Mileposts'!$F$38,H124&lt;='Intersection Mileposts'!$G$38),"Y",IF(AND(H124&gt;='Intersection Mileposts'!$F$39,H124&lt;='Intersection Mileposts'!$G$39),"Y","N"))))))))))))))))))))))))))))))))))))</f>
        <v/>
      </c>
    </row>
    <row r="125" spans="1:46" ht="15" customHeight="1" x14ac:dyDescent="0.3">
      <c r="A125" s="279"/>
      <c r="B125" s="261"/>
      <c r="C125" s="262"/>
      <c r="D125" s="262"/>
      <c r="E125" s="262"/>
      <c r="F125" s="262"/>
      <c r="G125" s="284"/>
      <c r="H125" s="286"/>
      <c r="I125" s="279"/>
      <c r="J125" s="260"/>
      <c r="K125" s="260"/>
      <c r="L125" s="280"/>
      <c r="M125" s="275"/>
      <c r="N125" s="263"/>
      <c r="P125" s="264" t="str">
        <f>IF(R125 = "", "", COUNT($R$4:R125))</f>
        <v/>
      </c>
      <c r="Q125" s="264" t="str">
        <f t="shared" si="25"/>
        <v/>
      </c>
      <c r="R125" s="265" t="str">
        <f t="shared" si="26"/>
        <v/>
      </c>
      <c r="S125" s="266" t="str">
        <f t="shared" si="27"/>
        <v/>
      </c>
      <c r="T125" s="267" t="str">
        <f t="shared" si="28"/>
        <v/>
      </c>
      <c r="U125" s="268" t="str">
        <f t="shared" si="29"/>
        <v/>
      </c>
      <c r="V125" s="269" t="str">
        <f t="shared" si="30"/>
        <v/>
      </c>
      <c r="W125" s="5"/>
      <c r="AR125" t="str">
        <f t="shared" si="24"/>
        <v/>
      </c>
      <c r="AS125" t="str">
        <f t="shared" si="23"/>
        <v/>
      </c>
      <c r="AT125" s="134" t="str">
        <f>IF(AR125="","",IF(AND(H125&gt;='Intersection Mileposts'!$F$5,H125&lt;='Intersection Mileposts'!$G$5),"Y",IF(AND(H125&gt;='Intersection Mileposts'!$F$6,H125&lt;='Intersection Mileposts'!$G$6),"Y",IF(AND(H125&gt;='Intersection Mileposts'!$F$7,H125&lt;='Intersection Mileposts'!$G$7),"Y",IF(AND(H125&gt;='Intersection Mileposts'!$F$8,H125&lt;='Intersection Mileposts'!$G$8),"Y",IF(AND(H125&gt;='Intersection Mileposts'!$F$9,H125&lt;='Intersection Mileposts'!$G$9),"Y",IF(AND(H125&gt;='Intersection Mileposts'!$F$10,H125&lt;='Intersection Mileposts'!$G$10),"Y",IF(AND(H125&gt;='Intersection Mileposts'!$F$11,H125&lt;='Intersection Mileposts'!$G$11),"Y",IF(AND(H125&gt;='Intersection Mileposts'!$F$12,H125&lt;='Intersection Mileposts'!$G$12),"Y",IF(AND(H125&gt;='Intersection Mileposts'!$F$13,H125&lt;='Intersection Mileposts'!$G$13),"Y",IF(AND(H125&gt;='Intersection Mileposts'!$F$14,H125&lt;='Intersection Mileposts'!$G$14),"Y",IF(AND(H125&gt;='Intersection Mileposts'!$F$15,H125&lt;='Intersection Mileposts'!$G$15),"Y",IF(AND(H125&gt;='Intersection Mileposts'!$F$16,H125&lt;='Intersection Mileposts'!$G$16),"Y",IF(AND(H125&gt;='Intersection Mileposts'!$F$17,H125&lt;='Intersection Mileposts'!$G$17),"Y",IF(AND(H125&gt;='Intersection Mileposts'!$F$18,H125&lt;='Intersection Mileposts'!$G$18),"Y",IF(AND(H125&gt;='Intersection Mileposts'!$F$19,H125&lt;='Intersection Mileposts'!$G$19),"Y",IF(AND(H125&gt;='Intersection Mileposts'!$F$20,H125&lt;='Intersection Mileposts'!$G$20),"Y",IF(AND(H125&gt;='Intersection Mileposts'!$F$21,H125&lt;='Intersection Mileposts'!$G$21),"Y",IF(AND(H125&gt;='Intersection Mileposts'!$F$22,H125&lt;='Intersection Mileposts'!$G$22),"Y",IF(AND(H125&gt;='Intersection Mileposts'!$F$23,H125&lt;='Intersection Mileposts'!$G$23),"Y",IF(AND(H125&gt;='Intersection Mileposts'!$F$24,H125&lt;='Intersection Mileposts'!$G$24),"Y",IF(AND(H125&gt;='Intersection Mileposts'!$F$25,H125&lt;='Intersection Mileposts'!$G$25),"Y",IF(AND(H125&gt;='Intersection Mileposts'!$F$26,H125&lt;='Intersection Mileposts'!$G$26),"Y",IF(AND(H125&gt;='Intersection Mileposts'!$F$27,H125&lt;='Intersection Mileposts'!$G$27),"Y",IF(AND(H125&gt;='Intersection Mileposts'!$F$28,H125&lt;='Intersection Mileposts'!$G$28),"Y",IF(AND(H125&gt;='Intersection Mileposts'!$F$29,H125&lt;='Intersection Mileposts'!$G$29),"Y", IF(AND(H125&gt;='Intersection Mileposts'!$F$30,H125&lt;='Intersection Mileposts'!$G$30),"Y",IF(AND(H125&gt;='Intersection Mileposts'!$F$31,H125&lt;='Intersection Mileposts'!$G$31),"Y",IF(AND(H125&gt;='Intersection Mileposts'!$F$32,H125&lt;='Intersection Mileposts'!$G$32),"Y",IF(AND(H125&gt;='Intersection Mileposts'!$F$33,H125&lt;='Intersection Mileposts'!$G$33),"Y",IF(AND(H125&gt;='Intersection Mileposts'!$F$34,H125&lt;='Intersection Mileposts'!$G$34),"Y",IF(AND(H125&gt;='Intersection Mileposts'!$F$35,H125&lt;='Intersection Mileposts'!$G$35),"Y",IF(AND(H125&gt;='Intersection Mileposts'!$F$36,H125&lt;='Intersection Mileposts'!$G$36),"Y",IF(AND(H125&gt;='Intersection Mileposts'!$F$37,H125&lt;='Intersection Mileposts'!$G$37),"Y",IF(AND(H125&gt;='Intersection Mileposts'!$F$38,H125&lt;='Intersection Mileposts'!$G$38),"Y",IF(AND(H125&gt;='Intersection Mileposts'!$F$39,H125&lt;='Intersection Mileposts'!$G$39),"Y","N"))))))))))))))))))))))))))))))))))))</f>
        <v/>
      </c>
    </row>
    <row r="126" spans="1:46" ht="15" customHeight="1" x14ac:dyDescent="0.3">
      <c r="A126" s="279"/>
      <c r="B126" s="261"/>
      <c r="C126" s="262"/>
      <c r="D126" s="262"/>
      <c r="E126" s="262"/>
      <c r="F126" s="262"/>
      <c r="G126" s="284"/>
      <c r="H126" s="286"/>
      <c r="I126" s="279"/>
      <c r="J126" s="260"/>
      <c r="K126" s="260"/>
      <c r="L126" s="280"/>
      <c r="M126" s="275"/>
      <c r="N126" s="263"/>
      <c r="P126" s="264" t="str">
        <f>IF(R126 = "", "", COUNT($R$4:R126))</f>
        <v/>
      </c>
      <c r="Q126" s="264" t="str">
        <f t="shared" si="25"/>
        <v/>
      </c>
      <c r="R126" s="265" t="str">
        <f t="shared" si="26"/>
        <v/>
      </c>
      <c r="S126" s="266" t="str">
        <f t="shared" si="27"/>
        <v/>
      </c>
      <c r="T126" s="267" t="str">
        <f t="shared" si="28"/>
        <v/>
      </c>
      <c r="U126" s="268" t="str">
        <f t="shared" si="29"/>
        <v/>
      </c>
      <c r="V126" s="269" t="str">
        <f t="shared" si="30"/>
        <v/>
      </c>
      <c r="W126" s="5"/>
      <c r="AR126" t="str">
        <f t="shared" si="24"/>
        <v/>
      </c>
      <c r="AS126" t="str">
        <f t="shared" si="23"/>
        <v/>
      </c>
      <c r="AT126" s="134" t="str">
        <f>IF(AR126="","",IF(AND(H126&gt;='Intersection Mileposts'!$F$5,H126&lt;='Intersection Mileposts'!$G$5),"Y",IF(AND(H126&gt;='Intersection Mileposts'!$F$6,H126&lt;='Intersection Mileposts'!$G$6),"Y",IF(AND(H126&gt;='Intersection Mileposts'!$F$7,H126&lt;='Intersection Mileposts'!$G$7),"Y",IF(AND(H126&gt;='Intersection Mileposts'!$F$8,H126&lt;='Intersection Mileposts'!$G$8),"Y",IF(AND(H126&gt;='Intersection Mileposts'!$F$9,H126&lt;='Intersection Mileposts'!$G$9),"Y",IF(AND(H126&gt;='Intersection Mileposts'!$F$10,H126&lt;='Intersection Mileposts'!$G$10),"Y",IF(AND(H126&gt;='Intersection Mileposts'!$F$11,H126&lt;='Intersection Mileposts'!$G$11),"Y",IF(AND(H126&gt;='Intersection Mileposts'!$F$12,H126&lt;='Intersection Mileposts'!$G$12),"Y",IF(AND(H126&gt;='Intersection Mileposts'!$F$13,H126&lt;='Intersection Mileposts'!$G$13),"Y",IF(AND(H126&gt;='Intersection Mileposts'!$F$14,H126&lt;='Intersection Mileposts'!$G$14),"Y",IF(AND(H126&gt;='Intersection Mileposts'!$F$15,H126&lt;='Intersection Mileposts'!$G$15),"Y",IF(AND(H126&gt;='Intersection Mileposts'!$F$16,H126&lt;='Intersection Mileposts'!$G$16),"Y",IF(AND(H126&gt;='Intersection Mileposts'!$F$17,H126&lt;='Intersection Mileposts'!$G$17),"Y",IF(AND(H126&gt;='Intersection Mileposts'!$F$18,H126&lt;='Intersection Mileposts'!$G$18),"Y",IF(AND(H126&gt;='Intersection Mileposts'!$F$19,H126&lt;='Intersection Mileposts'!$G$19),"Y",IF(AND(H126&gt;='Intersection Mileposts'!$F$20,H126&lt;='Intersection Mileposts'!$G$20),"Y",IF(AND(H126&gt;='Intersection Mileposts'!$F$21,H126&lt;='Intersection Mileposts'!$G$21),"Y",IF(AND(H126&gt;='Intersection Mileposts'!$F$22,H126&lt;='Intersection Mileposts'!$G$22),"Y",IF(AND(H126&gt;='Intersection Mileposts'!$F$23,H126&lt;='Intersection Mileposts'!$G$23),"Y",IF(AND(H126&gt;='Intersection Mileposts'!$F$24,H126&lt;='Intersection Mileposts'!$G$24),"Y",IF(AND(H126&gt;='Intersection Mileposts'!$F$25,H126&lt;='Intersection Mileposts'!$G$25),"Y",IF(AND(H126&gt;='Intersection Mileposts'!$F$26,H126&lt;='Intersection Mileposts'!$G$26),"Y",IF(AND(H126&gt;='Intersection Mileposts'!$F$27,H126&lt;='Intersection Mileposts'!$G$27),"Y",IF(AND(H126&gt;='Intersection Mileposts'!$F$28,H126&lt;='Intersection Mileposts'!$G$28),"Y",IF(AND(H126&gt;='Intersection Mileposts'!$F$29,H126&lt;='Intersection Mileposts'!$G$29),"Y", IF(AND(H126&gt;='Intersection Mileposts'!$F$30,H126&lt;='Intersection Mileposts'!$G$30),"Y",IF(AND(H126&gt;='Intersection Mileposts'!$F$31,H126&lt;='Intersection Mileposts'!$G$31),"Y",IF(AND(H126&gt;='Intersection Mileposts'!$F$32,H126&lt;='Intersection Mileposts'!$G$32),"Y",IF(AND(H126&gt;='Intersection Mileposts'!$F$33,H126&lt;='Intersection Mileposts'!$G$33),"Y",IF(AND(H126&gt;='Intersection Mileposts'!$F$34,H126&lt;='Intersection Mileposts'!$G$34),"Y",IF(AND(H126&gt;='Intersection Mileposts'!$F$35,H126&lt;='Intersection Mileposts'!$G$35),"Y",IF(AND(H126&gt;='Intersection Mileposts'!$F$36,H126&lt;='Intersection Mileposts'!$G$36),"Y",IF(AND(H126&gt;='Intersection Mileposts'!$F$37,H126&lt;='Intersection Mileposts'!$G$37),"Y",IF(AND(H126&gt;='Intersection Mileposts'!$F$38,H126&lt;='Intersection Mileposts'!$G$38),"Y",IF(AND(H126&gt;='Intersection Mileposts'!$F$39,H126&lt;='Intersection Mileposts'!$G$39),"Y","N"))))))))))))))))))))))))))))))))))))</f>
        <v/>
      </c>
    </row>
    <row r="127" spans="1:46" ht="15" customHeight="1" x14ac:dyDescent="0.3">
      <c r="A127" s="279"/>
      <c r="B127" s="261"/>
      <c r="C127" s="262"/>
      <c r="D127" s="262"/>
      <c r="E127" s="262"/>
      <c r="F127" s="262"/>
      <c r="G127" s="284"/>
      <c r="H127" s="286"/>
      <c r="I127" s="279"/>
      <c r="J127" s="260"/>
      <c r="K127" s="260"/>
      <c r="L127" s="280"/>
      <c r="M127" s="275"/>
      <c r="N127" s="263"/>
      <c r="P127" s="264" t="str">
        <f>IF(R127 = "", "", COUNT($R$4:R127))</f>
        <v/>
      </c>
      <c r="Q127" s="264" t="str">
        <f t="shared" si="25"/>
        <v/>
      </c>
      <c r="R127" s="265" t="str">
        <f t="shared" si="26"/>
        <v/>
      </c>
      <c r="S127" s="266" t="str">
        <f t="shared" si="27"/>
        <v/>
      </c>
      <c r="T127" s="267" t="str">
        <f t="shared" si="28"/>
        <v/>
      </c>
      <c r="U127" s="268" t="str">
        <f t="shared" si="29"/>
        <v/>
      </c>
      <c r="V127" s="269" t="str">
        <f t="shared" si="30"/>
        <v/>
      </c>
      <c r="W127" s="5"/>
      <c r="AR127" t="str">
        <f t="shared" si="24"/>
        <v/>
      </c>
      <c r="AS127" t="str">
        <f t="shared" si="23"/>
        <v/>
      </c>
      <c r="AT127" s="134" t="str">
        <f>IF(AR127="","",IF(AND(H127&gt;='Intersection Mileposts'!$F$5,H127&lt;='Intersection Mileposts'!$G$5),"Y",IF(AND(H127&gt;='Intersection Mileposts'!$F$6,H127&lt;='Intersection Mileposts'!$G$6),"Y",IF(AND(H127&gt;='Intersection Mileposts'!$F$7,H127&lt;='Intersection Mileposts'!$G$7),"Y",IF(AND(H127&gt;='Intersection Mileposts'!$F$8,H127&lt;='Intersection Mileposts'!$G$8),"Y",IF(AND(H127&gt;='Intersection Mileposts'!$F$9,H127&lt;='Intersection Mileposts'!$G$9),"Y",IF(AND(H127&gt;='Intersection Mileposts'!$F$10,H127&lt;='Intersection Mileposts'!$G$10),"Y",IF(AND(H127&gt;='Intersection Mileposts'!$F$11,H127&lt;='Intersection Mileposts'!$G$11),"Y",IF(AND(H127&gt;='Intersection Mileposts'!$F$12,H127&lt;='Intersection Mileposts'!$G$12),"Y",IF(AND(H127&gt;='Intersection Mileposts'!$F$13,H127&lt;='Intersection Mileposts'!$G$13),"Y",IF(AND(H127&gt;='Intersection Mileposts'!$F$14,H127&lt;='Intersection Mileposts'!$G$14),"Y",IF(AND(H127&gt;='Intersection Mileposts'!$F$15,H127&lt;='Intersection Mileposts'!$G$15),"Y",IF(AND(H127&gt;='Intersection Mileposts'!$F$16,H127&lt;='Intersection Mileposts'!$G$16),"Y",IF(AND(H127&gt;='Intersection Mileposts'!$F$17,H127&lt;='Intersection Mileposts'!$G$17),"Y",IF(AND(H127&gt;='Intersection Mileposts'!$F$18,H127&lt;='Intersection Mileposts'!$G$18),"Y",IF(AND(H127&gt;='Intersection Mileposts'!$F$19,H127&lt;='Intersection Mileposts'!$G$19),"Y",IF(AND(H127&gt;='Intersection Mileposts'!$F$20,H127&lt;='Intersection Mileposts'!$G$20),"Y",IF(AND(H127&gt;='Intersection Mileposts'!$F$21,H127&lt;='Intersection Mileposts'!$G$21),"Y",IF(AND(H127&gt;='Intersection Mileposts'!$F$22,H127&lt;='Intersection Mileposts'!$G$22),"Y",IF(AND(H127&gt;='Intersection Mileposts'!$F$23,H127&lt;='Intersection Mileposts'!$G$23),"Y",IF(AND(H127&gt;='Intersection Mileposts'!$F$24,H127&lt;='Intersection Mileposts'!$G$24),"Y",IF(AND(H127&gt;='Intersection Mileposts'!$F$25,H127&lt;='Intersection Mileposts'!$G$25),"Y",IF(AND(H127&gt;='Intersection Mileposts'!$F$26,H127&lt;='Intersection Mileposts'!$G$26),"Y",IF(AND(H127&gt;='Intersection Mileposts'!$F$27,H127&lt;='Intersection Mileposts'!$G$27),"Y",IF(AND(H127&gt;='Intersection Mileposts'!$F$28,H127&lt;='Intersection Mileposts'!$G$28),"Y",IF(AND(H127&gt;='Intersection Mileposts'!$F$29,H127&lt;='Intersection Mileposts'!$G$29),"Y", IF(AND(H127&gt;='Intersection Mileposts'!$F$30,H127&lt;='Intersection Mileposts'!$G$30),"Y",IF(AND(H127&gt;='Intersection Mileposts'!$F$31,H127&lt;='Intersection Mileposts'!$G$31),"Y",IF(AND(H127&gt;='Intersection Mileposts'!$F$32,H127&lt;='Intersection Mileposts'!$G$32),"Y",IF(AND(H127&gt;='Intersection Mileposts'!$F$33,H127&lt;='Intersection Mileposts'!$G$33),"Y",IF(AND(H127&gt;='Intersection Mileposts'!$F$34,H127&lt;='Intersection Mileposts'!$G$34),"Y",IF(AND(H127&gt;='Intersection Mileposts'!$F$35,H127&lt;='Intersection Mileposts'!$G$35),"Y",IF(AND(H127&gt;='Intersection Mileposts'!$F$36,H127&lt;='Intersection Mileposts'!$G$36),"Y",IF(AND(H127&gt;='Intersection Mileposts'!$F$37,H127&lt;='Intersection Mileposts'!$G$37),"Y",IF(AND(H127&gt;='Intersection Mileposts'!$F$38,H127&lt;='Intersection Mileposts'!$G$38),"Y",IF(AND(H127&gt;='Intersection Mileposts'!$F$39,H127&lt;='Intersection Mileposts'!$G$39),"Y","N"))))))))))))))))))))))))))))))))))))</f>
        <v/>
      </c>
    </row>
    <row r="128" spans="1:46" ht="15" customHeight="1" x14ac:dyDescent="0.3">
      <c r="A128" s="279"/>
      <c r="B128" s="261"/>
      <c r="C128" s="262"/>
      <c r="D128" s="262"/>
      <c r="E128" s="262"/>
      <c r="F128" s="262"/>
      <c r="G128" s="284"/>
      <c r="H128" s="286"/>
      <c r="I128" s="279"/>
      <c r="J128" s="260"/>
      <c r="K128" s="260"/>
      <c r="L128" s="280"/>
      <c r="M128" s="275"/>
      <c r="N128" s="263"/>
      <c r="P128" s="264" t="str">
        <f>IF(R128 = "", "", COUNT($R$4:R128))</f>
        <v/>
      </c>
      <c r="Q128" s="264" t="str">
        <f t="shared" si="25"/>
        <v/>
      </c>
      <c r="R128" s="265" t="str">
        <f t="shared" si="26"/>
        <v/>
      </c>
      <c r="S128" s="266" t="str">
        <f t="shared" si="27"/>
        <v/>
      </c>
      <c r="T128" s="267" t="str">
        <f t="shared" si="28"/>
        <v/>
      </c>
      <c r="U128" s="268" t="str">
        <f t="shared" si="29"/>
        <v/>
      </c>
      <c r="V128" s="269" t="str">
        <f t="shared" si="30"/>
        <v/>
      </c>
      <c r="W128" s="5"/>
      <c r="AR128" t="str">
        <f t="shared" si="24"/>
        <v/>
      </c>
      <c r="AS128" t="str">
        <f t="shared" si="23"/>
        <v/>
      </c>
      <c r="AT128" s="134" t="str">
        <f>IF(AR128="","",IF(AND(H128&gt;='Intersection Mileposts'!$F$5,H128&lt;='Intersection Mileposts'!$G$5),"Y",IF(AND(H128&gt;='Intersection Mileposts'!$F$6,H128&lt;='Intersection Mileposts'!$G$6),"Y",IF(AND(H128&gt;='Intersection Mileposts'!$F$7,H128&lt;='Intersection Mileposts'!$G$7),"Y",IF(AND(H128&gt;='Intersection Mileposts'!$F$8,H128&lt;='Intersection Mileposts'!$G$8),"Y",IF(AND(H128&gt;='Intersection Mileposts'!$F$9,H128&lt;='Intersection Mileposts'!$G$9),"Y",IF(AND(H128&gt;='Intersection Mileposts'!$F$10,H128&lt;='Intersection Mileposts'!$G$10),"Y",IF(AND(H128&gt;='Intersection Mileposts'!$F$11,H128&lt;='Intersection Mileposts'!$G$11),"Y",IF(AND(H128&gt;='Intersection Mileposts'!$F$12,H128&lt;='Intersection Mileposts'!$G$12),"Y",IF(AND(H128&gt;='Intersection Mileposts'!$F$13,H128&lt;='Intersection Mileposts'!$G$13),"Y",IF(AND(H128&gt;='Intersection Mileposts'!$F$14,H128&lt;='Intersection Mileposts'!$G$14),"Y",IF(AND(H128&gt;='Intersection Mileposts'!$F$15,H128&lt;='Intersection Mileposts'!$G$15),"Y",IF(AND(H128&gt;='Intersection Mileposts'!$F$16,H128&lt;='Intersection Mileposts'!$G$16),"Y",IF(AND(H128&gt;='Intersection Mileposts'!$F$17,H128&lt;='Intersection Mileposts'!$G$17),"Y",IF(AND(H128&gt;='Intersection Mileposts'!$F$18,H128&lt;='Intersection Mileposts'!$G$18),"Y",IF(AND(H128&gt;='Intersection Mileposts'!$F$19,H128&lt;='Intersection Mileposts'!$G$19),"Y",IF(AND(H128&gt;='Intersection Mileposts'!$F$20,H128&lt;='Intersection Mileposts'!$G$20),"Y",IF(AND(H128&gt;='Intersection Mileposts'!$F$21,H128&lt;='Intersection Mileposts'!$G$21),"Y",IF(AND(H128&gt;='Intersection Mileposts'!$F$22,H128&lt;='Intersection Mileposts'!$G$22),"Y",IF(AND(H128&gt;='Intersection Mileposts'!$F$23,H128&lt;='Intersection Mileposts'!$G$23),"Y",IF(AND(H128&gt;='Intersection Mileposts'!$F$24,H128&lt;='Intersection Mileposts'!$G$24),"Y",IF(AND(H128&gt;='Intersection Mileposts'!$F$25,H128&lt;='Intersection Mileposts'!$G$25),"Y",IF(AND(H128&gt;='Intersection Mileposts'!$F$26,H128&lt;='Intersection Mileposts'!$G$26),"Y",IF(AND(H128&gt;='Intersection Mileposts'!$F$27,H128&lt;='Intersection Mileposts'!$G$27),"Y",IF(AND(H128&gt;='Intersection Mileposts'!$F$28,H128&lt;='Intersection Mileposts'!$G$28),"Y",IF(AND(H128&gt;='Intersection Mileposts'!$F$29,H128&lt;='Intersection Mileposts'!$G$29),"Y", IF(AND(H128&gt;='Intersection Mileposts'!$F$30,H128&lt;='Intersection Mileposts'!$G$30),"Y",IF(AND(H128&gt;='Intersection Mileposts'!$F$31,H128&lt;='Intersection Mileposts'!$G$31),"Y",IF(AND(H128&gt;='Intersection Mileposts'!$F$32,H128&lt;='Intersection Mileposts'!$G$32),"Y",IF(AND(H128&gt;='Intersection Mileposts'!$F$33,H128&lt;='Intersection Mileposts'!$G$33),"Y",IF(AND(H128&gt;='Intersection Mileposts'!$F$34,H128&lt;='Intersection Mileposts'!$G$34),"Y",IF(AND(H128&gt;='Intersection Mileposts'!$F$35,H128&lt;='Intersection Mileposts'!$G$35),"Y",IF(AND(H128&gt;='Intersection Mileposts'!$F$36,H128&lt;='Intersection Mileposts'!$G$36),"Y",IF(AND(H128&gt;='Intersection Mileposts'!$F$37,H128&lt;='Intersection Mileposts'!$G$37),"Y",IF(AND(H128&gt;='Intersection Mileposts'!$F$38,H128&lt;='Intersection Mileposts'!$G$38),"Y",IF(AND(H128&gt;='Intersection Mileposts'!$F$39,H128&lt;='Intersection Mileposts'!$G$39),"Y","N"))))))))))))))))))))))))))))))))))))</f>
        <v/>
      </c>
    </row>
    <row r="129" spans="1:46" ht="15" customHeight="1" x14ac:dyDescent="0.3">
      <c r="A129" s="279"/>
      <c r="B129" s="261"/>
      <c r="C129" s="262"/>
      <c r="D129" s="262"/>
      <c r="E129" s="262"/>
      <c r="F129" s="262"/>
      <c r="G129" s="284"/>
      <c r="H129" s="286"/>
      <c r="I129" s="279"/>
      <c r="J129" s="260"/>
      <c r="K129" s="260"/>
      <c r="L129" s="280"/>
      <c r="M129" s="275"/>
      <c r="N129" s="263"/>
      <c r="P129" s="264" t="str">
        <f>IF(R129 = "", "", COUNT($R$4:R129))</f>
        <v/>
      </c>
      <c r="Q129" s="264" t="str">
        <f t="shared" si="25"/>
        <v/>
      </c>
      <c r="R129" s="265" t="str">
        <f t="shared" si="26"/>
        <v/>
      </c>
      <c r="S129" s="266" t="str">
        <f t="shared" si="27"/>
        <v/>
      </c>
      <c r="T129" s="267" t="str">
        <f t="shared" si="28"/>
        <v/>
      </c>
      <c r="U129" s="268" t="str">
        <f t="shared" si="29"/>
        <v/>
      </c>
      <c r="V129" s="269" t="str">
        <f t="shared" si="30"/>
        <v/>
      </c>
      <c r="W129" s="5"/>
      <c r="AR129" t="str">
        <f t="shared" si="24"/>
        <v/>
      </c>
      <c r="AS129" t="str">
        <f t="shared" si="23"/>
        <v/>
      </c>
      <c r="AT129" s="134" t="str">
        <f>IF(AR129="","",IF(AND(H129&gt;='Intersection Mileposts'!$F$5,H129&lt;='Intersection Mileposts'!$G$5),"Y",IF(AND(H129&gt;='Intersection Mileposts'!$F$6,H129&lt;='Intersection Mileposts'!$G$6),"Y",IF(AND(H129&gt;='Intersection Mileposts'!$F$7,H129&lt;='Intersection Mileposts'!$G$7),"Y",IF(AND(H129&gt;='Intersection Mileposts'!$F$8,H129&lt;='Intersection Mileposts'!$G$8),"Y",IF(AND(H129&gt;='Intersection Mileposts'!$F$9,H129&lt;='Intersection Mileposts'!$G$9),"Y",IF(AND(H129&gt;='Intersection Mileposts'!$F$10,H129&lt;='Intersection Mileposts'!$G$10),"Y",IF(AND(H129&gt;='Intersection Mileposts'!$F$11,H129&lt;='Intersection Mileposts'!$G$11),"Y",IF(AND(H129&gt;='Intersection Mileposts'!$F$12,H129&lt;='Intersection Mileposts'!$G$12),"Y",IF(AND(H129&gt;='Intersection Mileposts'!$F$13,H129&lt;='Intersection Mileposts'!$G$13),"Y",IF(AND(H129&gt;='Intersection Mileposts'!$F$14,H129&lt;='Intersection Mileposts'!$G$14),"Y",IF(AND(H129&gt;='Intersection Mileposts'!$F$15,H129&lt;='Intersection Mileposts'!$G$15),"Y",IF(AND(H129&gt;='Intersection Mileposts'!$F$16,H129&lt;='Intersection Mileposts'!$G$16),"Y",IF(AND(H129&gt;='Intersection Mileposts'!$F$17,H129&lt;='Intersection Mileposts'!$G$17),"Y",IF(AND(H129&gt;='Intersection Mileposts'!$F$18,H129&lt;='Intersection Mileposts'!$G$18),"Y",IF(AND(H129&gt;='Intersection Mileposts'!$F$19,H129&lt;='Intersection Mileposts'!$G$19),"Y",IF(AND(H129&gt;='Intersection Mileposts'!$F$20,H129&lt;='Intersection Mileposts'!$G$20),"Y",IF(AND(H129&gt;='Intersection Mileposts'!$F$21,H129&lt;='Intersection Mileposts'!$G$21),"Y",IF(AND(H129&gt;='Intersection Mileposts'!$F$22,H129&lt;='Intersection Mileposts'!$G$22),"Y",IF(AND(H129&gt;='Intersection Mileposts'!$F$23,H129&lt;='Intersection Mileposts'!$G$23),"Y",IF(AND(H129&gt;='Intersection Mileposts'!$F$24,H129&lt;='Intersection Mileposts'!$G$24),"Y",IF(AND(H129&gt;='Intersection Mileposts'!$F$25,H129&lt;='Intersection Mileposts'!$G$25),"Y",IF(AND(H129&gt;='Intersection Mileposts'!$F$26,H129&lt;='Intersection Mileposts'!$G$26),"Y",IF(AND(H129&gt;='Intersection Mileposts'!$F$27,H129&lt;='Intersection Mileposts'!$G$27),"Y",IF(AND(H129&gt;='Intersection Mileposts'!$F$28,H129&lt;='Intersection Mileposts'!$G$28),"Y",IF(AND(H129&gt;='Intersection Mileposts'!$F$29,H129&lt;='Intersection Mileposts'!$G$29),"Y", IF(AND(H129&gt;='Intersection Mileposts'!$F$30,H129&lt;='Intersection Mileposts'!$G$30),"Y",IF(AND(H129&gt;='Intersection Mileposts'!$F$31,H129&lt;='Intersection Mileposts'!$G$31),"Y",IF(AND(H129&gt;='Intersection Mileposts'!$F$32,H129&lt;='Intersection Mileposts'!$G$32),"Y",IF(AND(H129&gt;='Intersection Mileposts'!$F$33,H129&lt;='Intersection Mileposts'!$G$33),"Y",IF(AND(H129&gt;='Intersection Mileposts'!$F$34,H129&lt;='Intersection Mileposts'!$G$34),"Y",IF(AND(H129&gt;='Intersection Mileposts'!$F$35,H129&lt;='Intersection Mileposts'!$G$35),"Y",IF(AND(H129&gt;='Intersection Mileposts'!$F$36,H129&lt;='Intersection Mileposts'!$G$36),"Y",IF(AND(H129&gt;='Intersection Mileposts'!$F$37,H129&lt;='Intersection Mileposts'!$G$37),"Y",IF(AND(H129&gt;='Intersection Mileposts'!$F$38,H129&lt;='Intersection Mileposts'!$G$38),"Y",IF(AND(H129&gt;='Intersection Mileposts'!$F$39,H129&lt;='Intersection Mileposts'!$G$39),"Y","N"))))))))))))))))))))))))))))))))))))</f>
        <v/>
      </c>
    </row>
    <row r="130" spans="1:46" ht="15" customHeight="1" x14ac:dyDescent="0.3">
      <c r="A130" s="279"/>
      <c r="B130" s="261"/>
      <c r="C130" s="262"/>
      <c r="D130" s="262"/>
      <c r="E130" s="262"/>
      <c r="F130" s="262"/>
      <c r="G130" s="284"/>
      <c r="H130" s="286"/>
      <c r="I130" s="279"/>
      <c r="J130" s="260"/>
      <c r="K130" s="260"/>
      <c r="L130" s="280"/>
      <c r="M130" s="275"/>
      <c r="N130" s="263"/>
      <c r="P130" s="264" t="str">
        <f>IF(R130 = "", "", COUNT($R$4:R130))</f>
        <v/>
      </c>
      <c r="Q130" s="264" t="str">
        <f t="shared" si="25"/>
        <v/>
      </c>
      <c r="R130" s="265" t="str">
        <f t="shared" si="26"/>
        <v/>
      </c>
      <c r="S130" s="266" t="str">
        <f t="shared" si="27"/>
        <v/>
      </c>
      <c r="T130" s="267" t="str">
        <f t="shared" si="28"/>
        <v/>
      </c>
      <c r="U130" s="268" t="str">
        <f t="shared" si="29"/>
        <v/>
      </c>
      <c r="V130" s="269" t="str">
        <f t="shared" si="30"/>
        <v/>
      </c>
      <c r="W130" s="5"/>
      <c r="AR130" t="str">
        <f t="shared" si="24"/>
        <v/>
      </c>
      <c r="AS130" t="str">
        <f t="shared" si="23"/>
        <v/>
      </c>
      <c r="AT130" s="134" t="str">
        <f>IF(AR130="","",IF(AND(H130&gt;='Intersection Mileposts'!$F$5,H130&lt;='Intersection Mileposts'!$G$5),"Y",IF(AND(H130&gt;='Intersection Mileposts'!$F$6,H130&lt;='Intersection Mileposts'!$G$6),"Y",IF(AND(H130&gt;='Intersection Mileposts'!$F$7,H130&lt;='Intersection Mileposts'!$G$7),"Y",IF(AND(H130&gt;='Intersection Mileposts'!$F$8,H130&lt;='Intersection Mileposts'!$G$8),"Y",IF(AND(H130&gt;='Intersection Mileposts'!$F$9,H130&lt;='Intersection Mileposts'!$G$9),"Y",IF(AND(H130&gt;='Intersection Mileposts'!$F$10,H130&lt;='Intersection Mileposts'!$G$10),"Y",IF(AND(H130&gt;='Intersection Mileposts'!$F$11,H130&lt;='Intersection Mileposts'!$G$11),"Y",IF(AND(H130&gt;='Intersection Mileposts'!$F$12,H130&lt;='Intersection Mileposts'!$G$12),"Y",IF(AND(H130&gt;='Intersection Mileposts'!$F$13,H130&lt;='Intersection Mileposts'!$G$13),"Y",IF(AND(H130&gt;='Intersection Mileposts'!$F$14,H130&lt;='Intersection Mileposts'!$G$14),"Y",IF(AND(H130&gt;='Intersection Mileposts'!$F$15,H130&lt;='Intersection Mileposts'!$G$15),"Y",IF(AND(H130&gt;='Intersection Mileposts'!$F$16,H130&lt;='Intersection Mileposts'!$G$16),"Y",IF(AND(H130&gt;='Intersection Mileposts'!$F$17,H130&lt;='Intersection Mileposts'!$G$17),"Y",IF(AND(H130&gt;='Intersection Mileposts'!$F$18,H130&lt;='Intersection Mileposts'!$G$18),"Y",IF(AND(H130&gt;='Intersection Mileposts'!$F$19,H130&lt;='Intersection Mileposts'!$G$19),"Y",IF(AND(H130&gt;='Intersection Mileposts'!$F$20,H130&lt;='Intersection Mileposts'!$G$20),"Y",IF(AND(H130&gt;='Intersection Mileposts'!$F$21,H130&lt;='Intersection Mileposts'!$G$21),"Y",IF(AND(H130&gt;='Intersection Mileposts'!$F$22,H130&lt;='Intersection Mileposts'!$G$22),"Y",IF(AND(H130&gt;='Intersection Mileposts'!$F$23,H130&lt;='Intersection Mileposts'!$G$23),"Y",IF(AND(H130&gt;='Intersection Mileposts'!$F$24,H130&lt;='Intersection Mileposts'!$G$24),"Y",IF(AND(H130&gt;='Intersection Mileposts'!$F$25,H130&lt;='Intersection Mileposts'!$G$25),"Y",IF(AND(H130&gt;='Intersection Mileposts'!$F$26,H130&lt;='Intersection Mileposts'!$G$26),"Y",IF(AND(H130&gt;='Intersection Mileposts'!$F$27,H130&lt;='Intersection Mileposts'!$G$27),"Y",IF(AND(H130&gt;='Intersection Mileposts'!$F$28,H130&lt;='Intersection Mileposts'!$G$28),"Y",IF(AND(H130&gt;='Intersection Mileposts'!$F$29,H130&lt;='Intersection Mileposts'!$G$29),"Y", IF(AND(H130&gt;='Intersection Mileposts'!$F$30,H130&lt;='Intersection Mileposts'!$G$30),"Y",IF(AND(H130&gt;='Intersection Mileposts'!$F$31,H130&lt;='Intersection Mileposts'!$G$31),"Y",IF(AND(H130&gt;='Intersection Mileposts'!$F$32,H130&lt;='Intersection Mileposts'!$G$32),"Y",IF(AND(H130&gt;='Intersection Mileposts'!$F$33,H130&lt;='Intersection Mileposts'!$G$33),"Y",IF(AND(H130&gt;='Intersection Mileposts'!$F$34,H130&lt;='Intersection Mileposts'!$G$34),"Y",IF(AND(H130&gt;='Intersection Mileposts'!$F$35,H130&lt;='Intersection Mileposts'!$G$35),"Y",IF(AND(H130&gt;='Intersection Mileposts'!$F$36,H130&lt;='Intersection Mileposts'!$G$36),"Y",IF(AND(H130&gt;='Intersection Mileposts'!$F$37,H130&lt;='Intersection Mileposts'!$G$37),"Y",IF(AND(H130&gt;='Intersection Mileposts'!$F$38,H130&lt;='Intersection Mileposts'!$G$38),"Y",IF(AND(H130&gt;='Intersection Mileposts'!$F$39,H130&lt;='Intersection Mileposts'!$G$39),"Y","N"))))))))))))))))))))))))))))))))))))</f>
        <v/>
      </c>
    </row>
    <row r="131" spans="1:46" ht="15" customHeight="1" x14ac:dyDescent="0.3">
      <c r="A131" s="279"/>
      <c r="B131" s="261"/>
      <c r="C131" s="262"/>
      <c r="D131" s="262"/>
      <c r="E131" s="262"/>
      <c r="F131" s="262"/>
      <c r="G131" s="284"/>
      <c r="H131" s="286"/>
      <c r="I131" s="279"/>
      <c r="J131" s="260"/>
      <c r="K131" s="260"/>
      <c r="L131" s="280"/>
      <c r="M131" s="275"/>
      <c r="N131" s="263"/>
      <c r="P131" s="264" t="str">
        <f>IF(R131 = "", "", COUNT($R$4:R131))</f>
        <v/>
      </c>
      <c r="Q131" s="264" t="str">
        <f t="shared" si="25"/>
        <v/>
      </c>
      <c r="R131" s="265" t="str">
        <f t="shared" si="26"/>
        <v/>
      </c>
      <c r="S131" s="266" t="str">
        <f t="shared" si="27"/>
        <v/>
      </c>
      <c r="T131" s="267" t="str">
        <f t="shared" si="28"/>
        <v/>
      </c>
      <c r="U131" s="268" t="str">
        <f t="shared" si="29"/>
        <v/>
      </c>
      <c r="V131" s="269" t="str">
        <f t="shared" si="30"/>
        <v/>
      </c>
      <c r="W131" s="5"/>
      <c r="AR131" t="str">
        <f t="shared" si="24"/>
        <v/>
      </c>
      <c r="AS131" t="str">
        <f t="shared" si="23"/>
        <v/>
      </c>
      <c r="AT131" s="134" t="str">
        <f>IF(AR131="","",IF(AND(H131&gt;='Intersection Mileposts'!$F$5,H131&lt;='Intersection Mileposts'!$G$5),"Y",IF(AND(H131&gt;='Intersection Mileposts'!$F$6,H131&lt;='Intersection Mileposts'!$G$6),"Y",IF(AND(H131&gt;='Intersection Mileposts'!$F$7,H131&lt;='Intersection Mileposts'!$G$7),"Y",IF(AND(H131&gt;='Intersection Mileposts'!$F$8,H131&lt;='Intersection Mileposts'!$G$8),"Y",IF(AND(H131&gt;='Intersection Mileposts'!$F$9,H131&lt;='Intersection Mileposts'!$G$9),"Y",IF(AND(H131&gt;='Intersection Mileposts'!$F$10,H131&lt;='Intersection Mileposts'!$G$10),"Y",IF(AND(H131&gt;='Intersection Mileposts'!$F$11,H131&lt;='Intersection Mileposts'!$G$11),"Y",IF(AND(H131&gt;='Intersection Mileposts'!$F$12,H131&lt;='Intersection Mileposts'!$G$12),"Y",IF(AND(H131&gt;='Intersection Mileposts'!$F$13,H131&lt;='Intersection Mileposts'!$G$13),"Y",IF(AND(H131&gt;='Intersection Mileposts'!$F$14,H131&lt;='Intersection Mileposts'!$G$14),"Y",IF(AND(H131&gt;='Intersection Mileposts'!$F$15,H131&lt;='Intersection Mileposts'!$G$15),"Y",IF(AND(H131&gt;='Intersection Mileposts'!$F$16,H131&lt;='Intersection Mileposts'!$G$16),"Y",IF(AND(H131&gt;='Intersection Mileposts'!$F$17,H131&lt;='Intersection Mileposts'!$G$17),"Y",IF(AND(H131&gt;='Intersection Mileposts'!$F$18,H131&lt;='Intersection Mileposts'!$G$18),"Y",IF(AND(H131&gt;='Intersection Mileposts'!$F$19,H131&lt;='Intersection Mileposts'!$G$19),"Y",IF(AND(H131&gt;='Intersection Mileposts'!$F$20,H131&lt;='Intersection Mileposts'!$G$20),"Y",IF(AND(H131&gt;='Intersection Mileposts'!$F$21,H131&lt;='Intersection Mileposts'!$G$21),"Y",IF(AND(H131&gt;='Intersection Mileposts'!$F$22,H131&lt;='Intersection Mileposts'!$G$22),"Y",IF(AND(H131&gt;='Intersection Mileposts'!$F$23,H131&lt;='Intersection Mileposts'!$G$23),"Y",IF(AND(H131&gt;='Intersection Mileposts'!$F$24,H131&lt;='Intersection Mileposts'!$G$24),"Y",IF(AND(H131&gt;='Intersection Mileposts'!$F$25,H131&lt;='Intersection Mileposts'!$G$25),"Y",IF(AND(H131&gt;='Intersection Mileposts'!$F$26,H131&lt;='Intersection Mileposts'!$G$26),"Y",IF(AND(H131&gt;='Intersection Mileposts'!$F$27,H131&lt;='Intersection Mileposts'!$G$27),"Y",IF(AND(H131&gt;='Intersection Mileposts'!$F$28,H131&lt;='Intersection Mileposts'!$G$28),"Y",IF(AND(H131&gt;='Intersection Mileposts'!$F$29,H131&lt;='Intersection Mileposts'!$G$29),"Y", IF(AND(H131&gt;='Intersection Mileposts'!$F$30,H131&lt;='Intersection Mileposts'!$G$30),"Y",IF(AND(H131&gt;='Intersection Mileposts'!$F$31,H131&lt;='Intersection Mileposts'!$G$31),"Y",IF(AND(H131&gt;='Intersection Mileposts'!$F$32,H131&lt;='Intersection Mileposts'!$G$32),"Y",IF(AND(H131&gt;='Intersection Mileposts'!$F$33,H131&lt;='Intersection Mileposts'!$G$33),"Y",IF(AND(H131&gt;='Intersection Mileposts'!$F$34,H131&lt;='Intersection Mileposts'!$G$34),"Y",IF(AND(H131&gt;='Intersection Mileposts'!$F$35,H131&lt;='Intersection Mileposts'!$G$35),"Y",IF(AND(H131&gt;='Intersection Mileposts'!$F$36,H131&lt;='Intersection Mileposts'!$G$36),"Y",IF(AND(H131&gt;='Intersection Mileposts'!$F$37,H131&lt;='Intersection Mileposts'!$G$37),"Y",IF(AND(H131&gt;='Intersection Mileposts'!$F$38,H131&lt;='Intersection Mileposts'!$G$38),"Y",IF(AND(H131&gt;='Intersection Mileposts'!$F$39,H131&lt;='Intersection Mileposts'!$G$39),"Y","N"))))))))))))))))))))))))))))))))))))</f>
        <v/>
      </c>
    </row>
    <row r="132" spans="1:46" ht="15" customHeight="1" x14ac:dyDescent="0.3">
      <c r="A132" s="279"/>
      <c r="B132" s="261"/>
      <c r="C132" s="262"/>
      <c r="D132" s="262"/>
      <c r="E132" s="262"/>
      <c r="F132" s="262"/>
      <c r="G132" s="284"/>
      <c r="H132" s="286"/>
      <c r="I132" s="279"/>
      <c r="J132" s="260"/>
      <c r="K132" s="260"/>
      <c r="L132" s="280"/>
      <c r="M132" s="275"/>
      <c r="N132" s="263"/>
      <c r="P132" s="264" t="str">
        <f>IF(R132 = "", "", COUNT($R$4:R132))</f>
        <v/>
      </c>
      <c r="Q132" s="264" t="str">
        <f t="shared" si="25"/>
        <v/>
      </c>
      <c r="R132" s="265" t="str">
        <f t="shared" si="26"/>
        <v/>
      </c>
      <c r="S132" s="266" t="str">
        <f t="shared" si="27"/>
        <v/>
      </c>
      <c r="T132" s="267" t="str">
        <f t="shared" si="28"/>
        <v/>
      </c>
      <c r="U132" s="268" t="str">
        <f t="shared" si="29"/>
        <v/>
      </c>
      <c r="V132" s="269" t="str">
        <f t="shared" si="30"/>
        <v/>
      </c>
      <c r="W132" s="5"/>
      <c r="AR132" t="str">
        <f t="shared" si="24"/>
        <v/>
      </c>
      <c r="AS132" t="str">
        <f t="shared" ref="AS132:AS195" si="31">IF(OR(M132="Y",N132="Y"),"Y","")</f>
        <v/>
      </c>
      <c r="AT132" s="134" t="str">
        <f>IF(AR132="","",IF(AND(H132&gt;='Intersection Mileposts'!$F$5,H132&lt;='Intersection Mileposts'!$G$5),"Y",IF(AND(H132&gt;='Intersection Mileposts'!$F$6,H132&lt;='Intersection Mileposts'!$G$6),"Y",IF(AND(H132&gt;='Intersection Mileposts'!$F$7,H132&lt;='Intersection Mileposts'!$G$7),"Y",IF(AND(H132&gt;='Intersection Mileposts'!$F$8,H132&lt;='Intersection Mileposts'!$G$8),"Y",IF(AND(H132&gt;='Intersection Mileposts'!$F$9,H132&lt;='Intersection Mileposts'!$G$9),"Y",IF(AND(H132&gt;='Intersection Mileposts'!$F$10,H132&lt;='Intersection Mileposts'!$G$10),"Y",IF(AND(H132&gt;='Intersection Mileposts'!$F$11,H132&lt;='Intersection Mileposts'!$G$11),"Y",IF(AND(H132&gt;='Intersection Mileposts'!$F$12,H132&lt;='Intersection Mileposts'!$G$12),"Y",IF(AND(H132&gt;='Intersection Mileposts'!$F$13,H132&lt;='Intersection Mileposts'!$G$13),"Y",IF(AND(H132&gt;='Intersection Mileposts'!$F$14,H132&lt;='Intersection Mileposts'!$G$14),"Y",IF(AND(H132&gt;='Intersection Mileposts'!$F$15,H132&lt;='Intersection Mileposts'!$G$15),"Y",IF(AND(H132&gt;='Intersection Mileposts'!$F$16,H132&lt;='Intersection Mileposts'!$G$16),"Y",IF(AND(H132&gt;='Intersection Mileposts'!$F$17,H132&lt;='Intersection Mileposts'!$G$17),"Y",IF(AND(H132&gt;='Intersection Mileposts'!$F$18,H132&lt;='Intersection Mileposts'!$G$18),"Y",IF(AND(H132&gt;='Intersection Mileposts'!$F$19,H132&lt;='Intersection Mileposts'!$G$19),"Y",IF(AND(H132&gt;='Intersection Mileposts'!$F$20,H132&lt;='Intersection Mileposts'!$G$20),"Y",IF(AND(H132&gt;='Intersection Mileposts'!$F$21,H132&lt;='Intersection Mileposts'!$G$21),"Y",IF(AND(H132&gt;='Intersection Mileposts'!$F$22,H132&lt;='Intersection Mileposts'!$G$22),"Y",IF(AND(H132&gt;='Intersection Mileposts'!$F$23,H132&lt;='Intersection Mileposts'!$G$23),"Y",IF(AND(H132&gt;='Intersection Mileposts'!$F$24,H132&lt;='Intersection Mileposts'!$G$24),"Y",IF(AND(H132&gt;='Intersection Mileposts'!$F$25,H132&lt;='Intersection Mileposts'!$G$25),"Y",IF(AND(H132&gt;='Intersection Mileposts'!$F$26,H132&lt;='Intersection Mileposts'!$G$26),"Y",IF(AND(H132&gt;='Intersection Mileposts'!$F$27,H132&lt;='Intersection Mileposts'!$G$27),"Y",IF(AND(H132&gt;='Intersection Mileposts'!$F$28,H132&lt;='Intersection Mileposts'!$G$28),"Y",IF(AND(H132&gt;='Intersection Mileposts'!$F$29,H132&lt;='Intersection Mileposts'!$G$29),"Y", IF(AND(H132&gt;='Intersection Mileposts'!$F$30,H132&lt;='Intersection Mileposts'!$G$30),"Y",IF(AND(H132&gt;='Intersection Mileposts'!$F$31,H132&lt;='Intersection Mileposts'!$G$31),"Y",IF(AND(H132&gt;='Intersection Mileposts'!$F$32,H132&lt;='Intersection Mileposts'!$G$32),"Y",IF(AND(H132&gt;='Intersection Mileposts'!$F$33,H132&lt;='Intersection Mileposts'!$G$33),"Y",IF(AND(H132&gt;='Intersection Mileposts'!$F$34,H132&lt;='Intersection Mileposts'!$G$34),"Y",IF(AND(H132&gt;='Intersection Mileposts'!$F$35,H132&lt;='Intersection Mileposts'!$G$35),"Y",IF(AND(H132&gt;='Intersection Mileposts'!$F$36,H132&lt;='Intersection Mileposts'!$G$36),"Y",IF(AND(H132&gt;='Intersection Mileposts'!$F$37,H132&lt;='Intersection Mileposts'!$G$37),"Y",IF(AND(H132&gt;='Intersection Mileposts'!$F$38,H132&lt;='Intersection Mileposts'!$G$38),"Y",IF(AND(H132&gt;='Intersection Mileposts'!$F$39,H132&lt;='Intersection Mileposts'!$G$39),"Y","N"))))))))))))))))))))))))))))))))))))</f>
        <v/>
      </c>
    </row>
    <row r="133" spans="1:46" ht="15" customHeight="1" x14ac:dyDescent="0.3">
      <c r="A133" s="279"/>
      <c r="B133" s="261"/>
      <c r="C133" s="262"/>
      <c r="D133" s="262"/>
      <c r="E133" s="262"/>
      <c r="F133" s="262"/>
      <c r="G133" s="284"/>
      <c r="H133" s="286"/>
      <c r="I133" s="279"/>
      <c r="J133" s="260"/>
      <c r="K133" s="260"/>
      <c r="L133" s="280"/>
      <c r="M133" s="275"/>
      <c r="N133" s="263"/>
      <c r="P133" s="264" t="str">
        <f>IF(R133 = "", "", COUNT($R$4:R133))</f>
        <v/>
      </c>
      <c r="Q133" s="264" t="str">
        <f t="shared" si="25"/>
        <v/>
      </c>
      <c r="R133" s="265" t="str">
        <f t="shared" si="26"/>
        <v/>
      </c>
      <c r="S133" s="266" t="str">
        <f t="shared" si="27"/>
        <v/>
      </c>
      <c r="T133" s="267" t="str">
        <f t="shared" si="28"/>
        <v/>
      </c>
      <c r="U133" s="268" t="str">
        <f t="shared" si="29"/>
        <v/>
      </c>
      <c r="V133" s="269" t="str">
        <f t="shared" si="30"/>
        <v/>
      </c>
      <c r="W133" s="5"/>
      <c r="AR133" t="str">
        <f t="shared" ref="AR133:AR196" si="32">IF(P133&gt;0, P133, "")</f>
        <v/>
      </c>
      <c r="AS133" t="str">
        <f t="shared" si="31"/>
        <v/>
      </c>
      <c r="AT133" s="134" t="str">
        <f>IF(AR133="","",IF(AND(H133&gt;='Intersection Mileposts'!$F$5,H133&lt;='Intersection Mileposts'!$G$5),"Y",IF(AND(H133&gt;='Intersection Mileposts'!$F$6,H133&lt;='Intersection Mileposts'!$G$6),"Y",IF(AND(H133&gt;='Intersection Mileposts'!$F$7,H133&lt;='Intersection Mileposts'!$G$7),"Y",IF(AND(H133&gt;='Intersection Mileposts'!$F$8,H133&lt;='Intersection Mileposts'!$G$8),"Y",IF(AND(H133&gt;='Intersection Mileposts'!$F$9,H133&lt;='Intersection Mileposts'!$G$9),"Y",IF(AND(H133&gt;='Intersection Mileposts'!$F$10,H133&lt;='Intersection Mileposts'!$G$10),"Y",IF(AND(H133&gt;='Intersection Mileposts'!$F$11,H133&lt;='Intersection Mileposts'!$G$11),"Y",IF(AND(H133&gt;='Intersection Mileposts'!$F$12,H133&lt;='Intersection Mileposts'!$G$12),"Y",IF(AND(H133&gt;='Intersection Mileposts'!$F$13,H133&lt;='Intersection Mileposts'!$G$13),"Y",IF(AND(H133&gt;='Intersection Mileposts'!$F$14,H133&lt;='Intersection Mileposts'!$G$14),"Y",IF(AND(H133&gt;='Intersection Mileposts'!$F$15,H133&lt;='Intersection Mileposts'!$G$15),"Y",IF(AND(H133&gt;='Intersection Mileposts'!$F$16,H133&lt;='Intersection Mileposts'!$G$16),"Y",IF(AND(H133&gt;='Intersection Mileposts'!$F$17,H133&lt;='Intersection Mileposts'!$G$17),"Y",IF(AND(H133&gt;='Intersection Mileposts'!$F$18,H133&lt;='Intersection Mileposts'!$G$18),"Y",IF(AND(H133&gt;='Intersection Mileposts'!$F$19,H133&lt;='Intersection Mileposts'!$G$19),"Y",IF(AND(H133&gt;='Intersection Mileposts'!$F$20,H133&lt;='Intersection Mileposts'!$G$20),"Y",IF(AND(H133&gt;='Intersection Mileposts'!$F$21,H133&lt;='Intersection Mileposts'!$G$21),"Y",IF(AND(H133&gt;='Intersection Mileposts'!$F$22,H133&lt;='Intersection Mileposts'!$G$22),"Y",IF(AND(H133&gt;='Intersection Mileposts'!$F$23,H133&lt;='Intersection Mileposts'!$G$23),"Y",IF(AND(H133&gt;='Intersection Mileposts'!$F$24,H133&lt;='Intersection Mileposts'!$G$24),"Y",IF(AND(H133&gt;='Intersection Mileposts'!$F$25,H133&lt;='Intersection Mileposts'!$G$25),"Y",IF(AND(H133&gt;='Intersection Mileposts'!$F$26,H133&lt;='Intersection Mileposts'!$G$26),"Y",IF(AND(H133&gt;='Intersection Mileposts'!$F$27,H133&lt;='Intersection Mileposts'!$G$27),"Y",IF(AND(H133&gt;='Intersection Mileposts'!$F$28,H133&lt;='Intersection Mileposts'!$G$28),"Y",IF(AND(H133&gt;='Intersection Mileposts'!$F$29,H133&lt;='Intersection Mileposts'!$G$29),"Y", IF(AND(H133&gt;='Intersection Mileposts'!$F$30,H133&lt;='Intersection Mileposts'!$G$30),"Y",IF(AND(H133&gt;='Intersection Mileposts'!$F$31,H133&lt;='Intersection Mileposts'!$G$31),"Y",IF(AND(H133&gt;='Intersection Mileposts'!$F$32,H133&lt;='Intersection Mileposts'!$G$32),"Y",IF(AND(H133&gt;='Intersection Mileposts'!$F$33,H133&lt;='Intersection Mileposts'!$G$33),"Y",IF(AND(H133&gt;='Intersection Mileposts'!$F$34,H133&lt;='Intersection Mileposts'!$G$34),"Y",IF(AND(H133&gt;='Intersection Mileposts'!$F$35,H133&lt;='Intersection Mileposts'!$G$35),"Y",IF(AND(H133&gt;='Intersection Mileposts'!$F$36,H133&lt;='Intersection Mileposts'!$G$36),"Y",IF(AND(H133&gt;='Intersection Mileposts'!$F$37,H133&lt;='Intersection Mileposts'!$G$37),"Y",IF(AND(H133&gt;='Intersection Mileposts'!$F$38,H133&lt;='Intersection Mileposts'!$G$38),"Y",IF(AND(H133&gt;='Intersection Mileposts'!$F$39,H133&lt;='Intersection Mileposts'!$G$39),"Y","N"))))))))))))))))))))))))))))))))))))</f>
        <v/>
      </c>
    </row>
    <row r="134" spans="1:46" ht="15" customHeight="1" x14ac:dyDescent="0.3">
      <c r="A134" s="279"/>
      <c r="B134" s="261"/>
      <c r="C134" s="262"/>
      <c r="D134" s="262"/>
      <c r="E134" s="262"/>
      <c r="F134" s="262"/>
      <c r="G134" s="284"/>
      <c r="H134" s="286"/>
      <c r="I134" s="279"/>
      <c r="J134" s="260"/>
      <c r="K134" s="260"/>
      <c r="L134" s="280"/>
      <c r="M134" s="275"/>
      <c r="N134" s="263"/>
      <c r="P134" s="264" t="str">
        <f>IF(R134 = "", "", COUNT($R$4:R134))</f>
        <v/>
      </c>
      <c r="Q134" s="264" t="str">
        <f t="shared" si="25"/>
        <v/>
      </c>
      <c r="R134" s="265" t="str">
        <f t="shared" si="26"/>
        <v/>
      </c>
      <c r="S134" s="266" t="str">
        <f t="shared" si="27"/>
        <v/>
      </c>
      <c r="T134" s="267" t="str">
        <f t="shared" si="28"/>
        <v/>
      </c>
      <c r="U134" s="268" t="str">
        <f t="shared" si="29"/>
        <v/>
      </c>
      <c r="V134" s="269" t="str">
        <f t="shared" si="30"/>
        <v/>
      </c>
      <c r="W134" s="5"/>
      <c r="AR134" t="str">
        <f t="shared" si="32"/>
        <v/>
      </c>
      <c r="AS134" t="str">
        <f t="shared" si="31"/>
        <v/>
      </c>
      <c r="AT134" s="134" t="str">
        <f>IF(AR134="","",IF(AND(H134&gt;='Intersection Mileposts'!$F$5,H134&lt;='Intersection Mileposts'!$G$5),"Y",IF(AND(H134&gt;='Intersection Mileposts'!$F$6,H134&lt;='Intersection Mileposts'!$G$6),"Y",IF(AND(H134&gt;='Intersection Mileposts'!$F$7,H134&lt;='Intersection Mileposts'!$G$7),"Y",IF(AND(H134&gt;='Intersection Mileposts'!$F$8,H134&lt;='Intersection Mileposts'!$G$8),"Y",IF(AND(H134&gt;='Intersection Mileposts'!$F$9,H134&lt;='Intersection Mileposts'!$G$9),"Y",IF(AND(H134&gt;='Intersection Mileposts'!$F$10,H134&lt;='Intersection Mileposts'!$G$10),"Y",IF(AND(H134&gt;='Intersection Mileposts'!$F$11,H134&lt;='Intersection Mileposts'!$G$11),"Y",IF(AND(H134&gt;='Intersection Mileposts'!$F$12,H134&lt;='Intersection Mileposts'!$G$12),"Y",IF(AND(H134&gt;='Intersection Mileposts'!$F$13,H134&lt;='Intersection Mileposts'!$G$13),"Y",IF(AND(H134&gt;='Intersection Mileposts'!$F$14,H134&lt;='Intersection Mileposts'!$G$14),"Y",IF(AND(H134&gt;='Intersection Mileposts'!$F$15,H134&lt;='Intersection Mileposts'!$G$15),"Y",IF(AND(H134&gt;='Intersection Mileposts'!$F$16,H134&lt;='Intersection Mileposts'!$G$16),"Y",IF(AND(H134&gt;='Intersection Mileposts'!$F$17,H134&lt;='Intersection Mileposts'!$G$17),"Y",IF(AND(H134&gt;='Intersection Mileposts'!$F$18,H134&lt;='Intersection Mileposts'!$G$18),"Y",IF(AND(H134&gt;='Intersection Mileposts'!$F$19,H134&lt;='Intersection Mileposts'!$G$19),"Y",IF(AND(H134&gt;='Intersection Mileposts'!$F$20,H134&lt;='Intersection Mileposts'!$G$20),"Y",IF(AND(H134&gt;='Intersection Mileposts'!$F$21,H134&lt;='Intersection Mileposts'!$G$21),"Y",IF(AND(H134&gt;='Intersection Mileposts'!$F$22,H134&lt;='Intersection Mileposts'!$G$22),"Y",IF(AND(H134&gt;='Intersection Mileposts'!$F$23,H134&lt;='Intersection Mileposts'!$G$23),"Y",IF(AND(H134&gt;='Intersection Mileposts'!$F$24,H134&lt;='Intersection Mileposts'!$G$24),"Y",IF(AND(H134&gt;='Intersection Mileposts'!$F$25,H134&lt;='Intersection Mileposts'!$G$25),"Y",IF(AND(H134&gt;='Intersection Mileposts'!$F$26,H134&lt;='Intersection Mileposts'!$G$26),"Y",IF(AND(H134&gt;='Intersection Mileposts'!$F$27,H134&lt;='Intersection Mileposts'!$G$27),"Y",IF(AND(H134&gt;='Intersection Mileposts'!$F$28,H134&lt;='Intersection Mileposts'!$G$28),"Y",IF(AND(H134&gt;='Intersection Mileposts'!$F$29,H134&lt;='Intersection Mileposts'!$G$29),"Y", IF(AND(H134&gt;='Intersection Mileposts'!$F$30,H134&lt;='Intersection Mileposts'!$G$30),"Y",IF(AND(H134&gt;='Intersection Mileposts'!$F$31,H134&lt;='Intersection Mileposts'!$G$31),"Y",IF(AND(H134&gt;='Intersection Mileposts'!$F$32,H134&lt;='Intersection Mileposts'!$G$32),"Y",IF(AND(H134&gt;='Intersection Mileposts'!$F$33,H134&lt;='Intersection Mileposts'!$G$33),"Y",IF(AND(H134&gt;='Intersection Mileposts'!$F$34,H134&lt;='Intersection Mileposts'!$G$34),"Y",IF(AND(H134&gt;='Intersection Mileposts'!$F$35,H134&lt;='Intersection Mileposts'!$G$35),"Y",IF(AND(H134&gt;='Intersection Mileposts'!$F$36,H134&lt;='Intersection Mileposts'!$G$36),"Y",IF(AND(H134&gt;='Intersection Mileposts'!$F$37,H134&lt;='Intersection Mileposts'!$G$37),"Y",IF(AND(H134&gt;='Intersection Mileposts'!$F$38,H134&lt;='Intersection Mileposts'!$G$38),"Y",IF(AND(H134&gt;='Intersection Mileposts'!$F$39,H134&lt;='Intersection Mileposts'!$G$39),"Y","N"))))))))))))))))))))))))))))))))))))</f>
        <v/>
      </c>
    </row>
    <row r="135" spans="1:46" ht="15" customHeight="1" x14ac:dyDescent="0.3">
      <c r="A135" s="279"/>
      <c r="B135" s="261"/>
      <c r="C135" s="262"/>
      <c r="D135" s="262"/>
      <c r="E135" s="262"/>
      <c r="F135" s="262"/>
      <c r="G135" s="284"/>
      <c r="H135" s="286"/>
      <c r="I135" s="279"/>
      <c r="J135" s="260"/>
      <c r="K135" s="260"/>
      <c r="L135" s="280"/>
      <c r="M135" s="275"/>
      <c r="N135" s="263"/>
      <c r="P135" s="264" t="str">
        <f>IF(R135 = "", "", COUNT($R$4:R135))</f>
        <v/>
      </c>
      <c r="Q135" s="264" t="str">
        <f t="shared" si="25"/>
        <v/>
      </c>
      <c r="R135" s="265" t="str">
        <f t="shared" si="26"/>
        <v/>
      </c>
      <c r="S135" s="266" t="str">
        <f t="shared" si="27"/>
        <v/>
      </c>
      <c r="T135" s="267" t="str">
        <f t="shared" si="28"/>
        <v/>
      </c>
      <c r="U135" s="268" t="str">
        <f t="shared" si="29"/>
        <v/>
      </c>
      <c r="V135" s="269" t="str">
        <f t="shared" si="30"/>
        <v/>
      </c>
      <c r="W135" s="5"/>
      <c r="AR135" t="str">
        <f t="shared" si="32"/>
        <v/>
      </c>
      <c r="AS135" t="str">
        <f t="shared" si="31"/>
        <v/>
      </c>
      <c r="AT135" s="134" t="str">
        <f>IF(AR135="","",IF(AND(H135&gt;='Intersection Mileposts'!$F$5,H135&lt;='Intersection Mileposts'!$G$5),"Y",IF(AND(H135&gt;='Intersection Mileposts'!$F$6,H135&lt;='Intersection Mileposts'!$G$6),"Y",IF(AND(H135&gt;='Intersection Mileposts'!$F$7,H135&lt;='Intersection Mileposts'!$G$7),"Y",IF(AND(H135&gt;='Intersection Mileposts'!$F$8,H135&lt;='Intersection Mileposts'!$G$8),"Y",IF(AND(H135&gt;='Intersection Mileposts'!$F$9,H135&lt;='Intersection Mileposts'!$G$9),"Y",IF(AND(H135&gt;='Intersection Mileposts'!$F$10,H135&lt;='Intersection Mileposts'!$G$10),"Y",IF(AND(H135&gt;='Intersection Mileposts'!$F$11,H135&lt;='Intersection Mileposts'!$G$11),"Y",IF(AND(H135&gt;='Intersection Mileposts'!$F$12,H135&lt;='Intersection Mileposts'!$G$12),"Y",IF(AND(H135&gt;='Intersection Mileposts'!$F$13,H135&lt;='Intersection Mileposts'!$G$13),"Y",IF(AND(H135&gt;='Intersection Mileposts'!$F$14,H135&lt;='Intersection Mileposts'!$G$14),"Y",IF(AND(H135&gt;='Intersection Mileposts'!$F$15,H135&lt;='Intersection Mileposts'!$G$15),"Y",IF(AND(H135&gt;='Intersection Mileposts'!$F$16,H135&lt;='Intersection Mileposts'!$G$16),"Y",IF(AND(H135&gt;='Intersection Mileposts'!$F$17,H135&lt;='Intersection Mileposts'!$G$17),"Y",IF(AND(H135&gt;='Intersection Mileposts'!$F$18,H135&lt;='Intersection Mileposts'!$G$18),"Y",IF(AND(H135&gt;='Intersection Mileposts'!$F$19,H135&lt;='Intersection Mileposts'!$G$19),"Y",IF(AND(H135&gt;='Intersection Mileposts'!$F$20,H135&lt;='Intersection Mileposts'!$G$20),"Y",IF(AND(H135&gt;='Intersection Mileposts'!$F$21,H135&lt;='Intersection Mileposts'!$G$21),"Y",IF(AND(H135&gt;='Intersection Mileposts'!$F$22,H135&lt;='Intersection Mileposts'!$G$22),"Y",IF(AND(H135&gt;='Intersection Mileposts'!$F$23,H135&lt;='Intersection Mileposts'!$G$23),"Y",IF(AND(H135&gt;='Intersection Mileposts'!$F$24,H135&lt;='Intersection Mileposts'!$G$24),"Y",IF(AND(H135&gt;='Intersection Mileposts'!$F$25,H135&lt;='Intersection Mileposts'!$G$25),"Y",IF(AND(H135&gt;='Intersection Mileposts'!$F$26,H135&lt;='Intersection Mileposts'!$G$26),"Y",IF(AND(H135&gt;='Intersection Mileposts'!$F$27,H135&lt;='Intersection Mileposts'!$G$27),"Y",IF(AND(H135&gt;='Intersection Mileposts'!$F$28,H135&lt;='Intersection Mileposts'!$G$28),"Y",IF(AND(H135&gt;='Intersection Mileposts'!$F$29,H135&lt;='Intersection Mileposts'!$G$29),"Y", IF(AND(H135&gt;='Intersection Mileposts'!$F$30,H135&lt;='Intersection Mileposts'!$G$30),"Y",IF(AND(H135&gt;='Intersection Mileposts'!$F$31,H135&lt;='Intersection Mileposts'!$G$31),"Y",IF(AND(H135&gt;='Intersection Mileposts'!$F$32,H135&lt;='Intersection Mileposts'!$G$32),"Y",IF(AND(H135&gt;='Intersection Mileposts'!$F$33,H135&lt;='Intersection Mileposts'!$G$33),"Y",IF(AND(H135&gt;='Intersection Mileposts'!$F$34,H135&lt;='Intersection Mileposts'!$G$34),"Y",IF(AND(H135&gt;='Intersection Mileposts'!$F$35,H135&lt;='Intersection Mileposts'!$G$35),"Y",IF(AND(H135&gt;='Intersection Mileposts'!$F$36,H135&lt;='Intersection Mileposts'!$G$36),"Y",IF(AND(H135&gt;='Intersection Mileposts'!$F$37,H135&lt;='Intersection Mileposts'!$G$37),"Y",IF(AND(H135&gt;='Intersection Mileposts'!$F$38,H135&lt;='Intersection Mileposts'!$G$38),"Y",IF(AND(H135&gt;='Intersection Mileposts'!$F$39,H135&lt;='Intersection Mileposts'!$G$39),"Y","N"))))))))))))))))))))))))))))))))))))</f>
        <v/>
      </c>
    </row>
    <row r="136" spans="1:46" ht="15" customHeight="1" x14ac:dyDescent="0.3">
      <c r="A136" s="279"/>
      <c r="B136" s="261"/>
      <c r="C136" s="262"/>
      <c r="D136" s="262"/>
      <c r="E136" s="262"/>
      <c r="F136" s="262"/>
      <c r="G136" s="284"/>
      <c r="H136" s="286"/>
      <c r="I136" s="279"/>
      <c r="J136" s="260"/>
      <c r="K136" s="260"/>
      <c r="L136" s="280"/>
      <c r="M136" s="275"/>
      <c r="N136" s="263"/>
      <c r="P136" s="264" t="str">
        <f>IF(R136 = "", "", COUNT($R$4:R136))</f>
        <v/>
      </c>
      <c r="Q136" s="264" t="str">
        <f t="shared" si="25"/>
        <v/>
      </c>
      <c r="R136" s="265" t="str">
        <f t="shared" si="26"/>
        <v/>
      </c>
      <c r="S136" s="266" t="str">
        <f t="shared" si="27"/>
        <v/>
      </c>
      <c r="T136" s="267" t="str">
        <f t="shared" si="28"/>
        <v/>
      </c>
      <c r="U136" s="268" t="str">
        <f t="shared" si="29"/>
        <v/>
      </c>
      <c r="V136" s="269" t="str">
        <f t="shared" si="30"/>
        <v/>
      </c>
      <c r="W136" s="5"/>
      <c r="AR136" t="str">
        <f t="shared" si="32"/>
        <v/>
      </c>
      <c r="AS136" t="str">
        <f t="shared" si="31"/>
        <v/>
      </c>
      <c r="AT136" s="134" t="str">
        <f>IF(AR136="","",IF(AND(H136&gt;='Intersection Mileposts'!$F$5,H136&lt;='Intersection Mileposts'!$G$5),"Y",IF(AND(H136&gt;='Intersection Mileposts'!$F$6,H136&lt;='Intersection Mileposts'!$G$6),"Y",IF(AND(H136&gt;='Intersection Mileposts'!$F$7,H136&lt;='Intersection Mileposts'!$G$7),"Y",IF(AND(H136&gt;='Intersection Mileposts'!$F$8,H136&lt;='Intersection Mileposts'!$G$8),"Y",IF(AND(H136&gt;='Intersection Mileposts'!$F$9,H136&lt;='Intersection Mileposts'!$G$9),"Y",IF(AND(H136&gt;='Intersection Mileposts'!$F$10,H136&lt;='Intersection Mileposts'!$G$10),"Y",IF(AND(H136&gt;='Intersection Mileposts'!$F$11,H136&lt;='Intersection Mileposts'!$G$11),"Y",IF(AND(H136&gt;='Intersection Mileposts'!$F$12,H136&lt;='Intersection Mileposts'!$G$12),"Y",IF(AND(H136&gt;='Intersection Mileposts'!$F$13,H136&lt;='Intersection Mileposts'!$G$13),"Y",IF(AND(H136&gt;='Intersection Mileposts'!$F$14,H136&lt;='Intersection Mileposts'!$G$14),"Y",IF(AND(H136&gt;='Intersection Mileposts'!$F$15,H136&lt;='Intersection Mileposts'!$G$15),"Y",IF(AND(H136&gt;='Intersection Mileposts'!$F$16,H136&lt;='Intersection Mileposts'!$G$16),"Y",IF(AND(H136&gt;='Intersection Mileposts'!$F$17,H136&lt;='Intersection Mileposts'!$G$17),"Y",IF(AND(H136&gt;='Intersection Mileposts'!$F$18,H136&lt;='Intersection Mileposts'!$G$18),"Y",IF(AND(H136&gt;='Intersection Mileposts'!$F$19,H136&lt;='Intersection Mileposts'!$G$19),"Y",IF(AND(H136&gt;='Intersection Mileposts'!$F$20,H136&lt;='Intersection Mileposts'!$G$20),"Y",IF(AND(H136&gt;='Intersection Mileposts'!$F$21,H136&lt;='Intersection Mileposts'!$G$21),"Y",IF(AND(H136&gt;='Intersection Mileposts'!$F$22,H136&lt;='Intersection Mileposts'!$G$22),"Y",IF(AND(H136&gt;='Intersection Mileposts'!$F$23,H136&lt;='Intersection Mileposts'!$G$23),"Y",IF(AND(H136&gt;='Intersection Mileposts'!$F$24,H136&lt;='Intersection Mileposts'!$G$24),"Y",IF(AND(H136&gt;='Intersection Mileposts'!$F$25,H136&lt;='Intersection Mileposts'!$G$25),"Y",IF(AND(H136&gt;='Intersection Mileposts'!$F$26,H136&lt;='Intersection Mileposts'!$G$26),"Y",IF(AND(H136&gt;='Intersection Mileposts'!$F$27,H136&lt;='Intersection Mileposts'!$G$27),"Y",IF(AND(H136&gt;='Intersection Mileposts'!$F$28,H136&lt;='Intersection Mileposts'!$G$28),"Y",IF(AND(H136&gt;='Intersection Mileposts'!$F$29,H136&lt;='Intersection Mileposts'!$G$29),"Y", IF(AND(H136&gt;='Intersection Mileposts'!$F$30,H136&lt;='Intersection Mileposts'!$G$30),"Y",IF(AND(H136&gt;='Intersection Mileposts'!$F$31,H136&lt;='Intersection Mileposts'!$G$31),"Y",IF(AND(H136&gt;='Intersection Mileposts'!$F$32,H136&lt;='Intersection Mileposts'!$G$32),"Y",IF(AND(H136&gt;='Intersection Mileposts'!$F$33,H136&lt;='Intersection Mileposts'!$G$33),"Y",IF(AND(H136&gt;='Intersection Mileposts'!$F$34,H136&lt;='Intersection Mileposts'!$G$34),"Y",IF(AND(H136&gt;='Intersection Mileposts'!$F$35,H136&lt;='Intersection Mileposts'!$G$35),"Y",IF(AND(H136&gt;='Intersection Mileposts'!$F$36,H136&lt;='Intersection Mileposts'!$G$36),"Y",IF(AND(H136&gt;='Intersection Mileposts'!$F$37,H136&lt;='Intersection Mileposts'!$G$37),"Y",IF(AND(H136&gt;='Intersection Mileposts'!$F$38,H136&lt;='Intersection Mileposts'!$G$38),"Y",IF(AND(H136&gt;='Intersection Mileposts'!$F$39,H136&lt;='Intersection Mileposts'!$G$39),"Y","N"))))))))))))))))))))))))))))))))))))</f>
        <v/>
      </c>
    </row>
    <row r="137" spans="1:46" ht="15" customHeight="1" x14ac:dyDescent="0.3">
      <c r="A137" s="279"/>
      <c r="B137" s="261"/>
      <c r="C137" s="262"/>
      <c r="D137" s="262"/>
      <c r="E137" s="262"/>
      <c r="F137" s="262"/>
      <c r="G137" s="284"/>
      <c r="H137" s="286"/>
      <c r="I137" s="279"/>
      <c r="J137" s="260"/>
      <c r="K137" s="260"/>
      <c r="L137" s="280"/>
      <c r="M137" s="275"/>
      <c r="N137" s="263"/>
      <c r="P137" s="264" t="str">
        <f>IF(R137 = "", "", COUNT($R$4:R137))</f>
        <v/>
      </c>
      <c r="Q137" s="264" t="str">
        <f t="shared" si="25"/>
        <v/>
      </c>
      <c r="R137" s="265" t="str">
        <f t="shared" si="26"/>
        <v/>
      </c>
      <c r="S137" s="266" t="str">
        <f t="shared" si="27"/>
        <v/>
      </c>
      <c r="T137" s="267" t="str">
        <f t="shared" si="28"/>
        <v/>
      </c>
      <c r="U137" s="268" t="str">
        <f t="shared" si="29"/>
        <v/>
      </c>
      <c r="V137" s="269" t="str">
        <f t="shared" si="30"/>
        <v/>
      </c>
      <c r="W137" s="5"/>
      <c r="AR137" t="str">
        <f t="shared" si="32"/>
        <v/>
      </c>
      <c r="AS137" t="str">
        <f t="shared" si="31"/>
        <v/>
      </c>
      <c r="AT137" s="134" t="str">
        <f>IF(AR137="","",IF(AND(H137&gt;='Intersection Mileposts'!$F$5,H137&lt;='Intersection Mileposts'!$G$5),"Y",IF(AND(H137&gt;='Intersection Mileposts'!$F$6,H137&lt;='Intersection Mileposts'!$G$6),"Y",IF(AND(H137&gt;='Intersection Mileposts'!$F$7,H137&lt;='Intersection Mileposts'!$G$7),"Y",IF(AND(H137&gt;='Intersection Mileposts'!$F$8,H137&lt;='Intersection Mileposts'!$G$8),"Y",IF(AND(H137&gt;='Intersection Mileposts'!$F$9,H137&lt;='Intersection Mileposts'!$G$9),"Y",IF(AND(H137&gt;='Intersection Mileposts'!$F$10,H137&lt;='Intersection Mileposts'!$G$10),"Y",IF(AND(H137&gt;='Intersection Mileposts'!$F$11,H137&lt;='Intersection Mileposts'!$G$11),"Y",IF(AND(H137&gt;='Intersection Mileposts'!$F$12,H137&lt;='Intersection Mileposts'!$G$12),"Y",IF(AND(H137&gt;='Intersection Mileposts'!$F$13,H137&lt;='Intersection Mileposts'!$G$13),"Y",IF(AND(H137&gt;='Intersection Mileposts'!$F$14,H137&lt;='Intersection Mileposts'!$G$14),"Y",IF(AND(H137&gt;='Intersection Mileposts'!$F$15,H137&lt;='Intersection Mileposts'!$G$15),"Y",IF(AND(H137&gt;='Intersection Mileposts'!$F$16,H137&lt;='Intersection Mileposts'!$G$16),"Y",IF(AND(H137&gt;='Intersection Mileposts'!$F$17,H137&lt;='Intersection Mileposts'!$G$17),"Y",IF(AND(H137&gt;='Intersection Mileposts'!$F$18,H137&lt;='Intersection Mileposts'!$G$18),"Y",IF(AND(H137&gt;='Intersection Mileposts'!$F$19,H137&lt;='Intersection Mileposts'!$G$19),"Y",IF(AND(H137&gt;='Intersection Mileposts'!$F$20,H137&lt;='Intersection Mileposts'!$G$20),"Y",IF(AND(H137&gt;='Intersection Mileposts'!$F$21,H137&lt;='Intersection Mileposts'!$G$21),"Y",IF(AND(H137&gt;='Intersection Mileposts'!$F$22,H137&lt;='Intersection Mileposts'!$G$22),"Y",IF(AND(H137&gt;='Intersection Mileposts'!$F$23,H137&lt;='Intersection Mileposts'!$G$23),"Y",IF(AND(H137&gt;='Intersection Mileposts'!$F$24,H137&lt;='Intersection Mileposts'!$G$24),"Y",IF(AND(H137&gt;='Intersection Mileposts'!$F$25,H137&lt;='Intersection Mileposts'!$G$25),"Y",IF(AND(H137&gt;='Intersection Mileposts'!$F$26,H137&lt;='Intersection Mileposts'!$G$26),"Y",IF(AND(H137&gt;='Intersection Mileposts'!$F$27,H137&lt;='Intersection Mileposts'!$G$27),"Y",IF(AND(H137&gt;='Intersection Mileposts'!$F$28,H137&lt;='Intersection Mileposts'!$G$28),"Y",IF(AND(H137&gt;='Intersection Mileposts'!$F$29,H137&lt;='Intersection Mileposts'!$G$29),"Y", IF(AND(H137&gt;='Intersection Mileposts'!$F$30,H137&lt;='Intersection Mileposts'!$G$30),"Y",IF(AND(H137&gt;='Intersection Mileposts'!$F$31,H137&lt;='Intersection Mileposts'!$G$31),"Y",IF(AND(H137&gt;='Intersection Mileposts'!$F$32,H137&lt;='Intersection Mileposts'!$G$32),"Y",IF(AND(H137&gt;='Intersection Mileposts'!$F$33,H137&lt;='Intersection Mileposts'!$G$33),"Y",IF(AND(H137&gt;='Intersection Mileposts'!$F$34,H137&lt;='Intersection Mileposts'!$G$34),"Y",IF(AND(H137&gt;='Intersection Mileposts'!$F$35,H137&lt;='Intersection Mileposts'!$G$35),"Y",IF(AND(H137&gt;='Intersection Mileposts'!$F$36,H137&lt;='Intersection Mileposts'!$G$36),"Y",IF(AND(H137&gt;='Intersection Mileposts'!$F$37,H137&lt;='Intersection Mileposts'!$G$37),"Y",IF(AND(H137&gt;='Intersection Mileposts'!$F$38,H137&lt;='Intersection Mileposts'!$G$38),"Y",IF(AND(H137&gt;='Intersection Mileposts'!$F$39,H137&lt;='Intersection Mileposts'!$G$39),"Y","N"))))))))))))))))))))))))))))))))))))</f>
        <v/>
      </c>
    </row>
    <row r="138" spans="1:46" ht="15" customHeight="1" x14ac:dyDescent="0.3">
      <c r="A138" s="279"/>
      <c r="B138" s="261"/>
      <c r="C138" s="262"/>
      <c r="D138" s="262"/>
      <c r="E138" s="262"/>
      <c r="F138" s="262"/>
      <c r="G138" s="284"/>
      <c r="H138" s="286"/>
      <c r="I138" s="279"/>
      <c r="J138" s="260"/>
      <c r="K138" s="260"/>
      <c r="L138" s="280"/>
      <c r="M138" s="275"/>
      <c r="N138" s="263"/>
      <c r="P138" s="264" t="str">
        <f>IF(R138 = "", "", COUNT($R$4:R138))</f>
        <v/>
      </c>
      <c r="Q138" s="264" t="str">
        <f t="shared" si="25"/>
        <v/>
      </c>
      <c r="R138" s="265" t="str">
        <f t="shared" si="26"/>
        <v/>
      </c>
      <c r="S138" s="266" t="str">
        <f t="shared" si="27"/>
        <v/>
      </c>
      <c r="T138" s="267" t="str">
        <f t="shared" si="28"/>
        <v/>
      </c>
      <c r="U138" s="268" t="str">
        <f t="shared" si="29"/>
        <v/>
      </c>
      <c r="V138" s="269" t="str">
        <f t="shared" si="30"/>
        <v/>
      </c>
      <c r="W138" s="5"/>
      <c r="AR138" t="str">
        <f t="shared" si="32"/>
        <v/>
      </c>
      <c r="AS138" t="str">
        <f t="shared" si="31"/>
        <v/>
      </c>
      <c r="AT138" s="134" t="str">
        <f>IF(AR138="","",IF(AND(H138&gt;='Intersection Mileposts'!$F$5,H138&lt;='Intersection Mileposts'!$G$5),"Y",IF(AND(H138&gt;='Intersection Mileposts'!$F$6,H138&lt;='Intersection Mileposts'!$G$6),"Y",IF(AND(H138&gt;='Intersection Mileposts'!$F$7,H138&lt;='Intersection Mileposts'!$G$7),"Y",IF(AND(H138&gt;='Intersection Mileposts'!$F$8,H138&lt;='Intersection Mileposts'!$G$8),"Y",IF(AND(H138&gt;='Intersection Mileposts'!$F$9,H138&lt;='Intersection Mileposts'!$G$9),"Y",IF(AND(H138&gt;='Intersection Mileposts'!$F$10,H138&lt;='Intersection Mileposts'!$G$10),"Y",IF(AND(H138&gt;='Intersection Mileposts'!$F$11,H138&lt;='Intersection Mileposts'!$G$11),"Y",IF(AND(H138&gt;='Intersection Mileposts'!$F$12,H138&lt;='Intersection Mileposts'!$G$12),"Y",IF(AND(H138&gt;='Intersection Mileposts'!$F$13,H138&lt;='Intersection Mileposts'!$G$13),"Y",IF(AND(H138&gt;='Intersection Mileposts'!$F$14,H138&lt;='Intersection Mileposts'!$G$14),"Y",IF(AND(H138&gt;='Intersection Mileposts'!$F$15,H138&lt;='Intersection Mileposts'!$G$15),"Y",IF(AND(H138&gt;='Intersection Mileposts'!$F$16,H138&lt;='Intersection Mileposts'!$G$16),"Y",IF(AND(H138&gt;='Intersection Mileposts'!$F$17,H138&lt;='Intersection Mileposts'!$G$17),"Y",IF(AND(H138&gt;='Intersection Mileposts'!$F$18,H138&lt;='Intersection Mileposts'!$G$18),"Y",IF(AND(H138&gt;='Intersection Mileposts'!$F$19,H138&lt;='Intersection Mileposts'!$G$19),"Y",IF(AND(H138&gt;='Intersection Mileposts'!$F$20,H138&lt;='Intersection Mileposts'!$G$20),"Y",IF(AND(H138&gt;='Intersection Mileposts'!$F$21,H138&lt;='Intersection Mileposts'!$G$21),"Y",IF(AND(H138&gt;='Intersection Mileposts'!$F$22,H138&lt;='Intersection Mileposts'!$G$22),"Y",IF(AND(H138&gt;='Intersection Mileposts'!$F$23,H138&lt;='Intersection Mileposts'!$G$23),"Y",IF(AND(H138&gt;='Intersection Mileposts'!$F$24,H138&lt;='Intersection Mileposts'!$G$24),"Y",IF(AND(H138&gt;='Intersection Mileposts'!$F$25,H138&lt;='Intersection Mileposts'!$G$25),"Y",IF(AND(H138&gt;='Intersection Mileposts'!$F$26,H138&lt;='Intersection Mileposts'!$G$26),"Y",IF(AND(H138&gt;='Intersection Mileposts'!$F$27,H138&lt;='Intersection Mileposts'!$G$27),"Y",IF(AND(H138&gt;='Intersection Mileposts'!$F$28,H138&lt;='Intersection Mileposts'!$G$28),"Y",IF(AND(H138&gt;='Intersection Mileposts'!$F$29,H138&lt;='Intersection Mileposts'!$G$29),"Y", IF(AND(H138&gt;='Intersection Mileposts'!$F$30,H138&lt;='Intersection Mileposts'!$G$30),"Y",IF(AND(H138&gt;='Intersection Mileposts'!$F$31,H138&lt;='Intersection Mileposts'!$G$31),"Y",IF(AND(H138&gt;='Intersection Mileposts'!$F$32,H138&lt;='Intersection Mileposts'!$G$32),"Y",IF(AND(H138&gt;='Intersection Mileposts'!$F$33,H138&lt;='Intersection Mileposts'!$G$33),"Y",IF(AND(H138&gt;='Intersection Mileposts'!$F$34,H138&lt;='Intersection Mileposts'!$G$34),"Y",IF(AND(H138&gt;='Intersection Mileposts'!$F$35,H138&lt;='Intersection Mileposts'!$G$35),"Y",IF(AND(H138&gt;='Intersection Mileposts'!$F$36,H138&lt;='Intersection Mileposts'!$G$36),"Y",IF(AND(H138&gt;='Intersection Mileposts'!$F$37,H138&lt;='Intersection Mileposts'!$G$37),"Y",IF(AND(H138&gt;='Intersection Mileposts'!$F$38,H138&lt;='Intersection Mileposts'!$G$38),"Y",IF(AND(H138&gt;='Intersection Mileposts'!$F$39,H138&lt;='Intersection Mileposts'!$G$39),"Y","N"))))))))))))))))))))))))))))))))))))</f>
        <v/>
      </c>
    </row>
    <row r="139" spans="1:46" ht="15" customHeight="1" x14ac:dyDescent="0.3">
      <c r="A139" s="279"/>
      <c r="B139" s="261"/>
      <c r="C139" s="262"/>
      <c r="D139" s="262"/>
      <c r="E139" s="262"/>
      <c r="F139" s="262"/>
      <c r="G139" s="284"/>
      <c r="H139" s="286"/>
      <c r="I139" s="279"/>
      <c r="J139" s="260"/>
      <c r="K139" s="260"/>
      <c r="L139" s="280"/>
      <c r="M139" s="275"/>
      <c r="N139" s="263"/>
      <c r="P139" s="264" t="str">
        <f>IF(R139 = "", "", COUNT($R$4:R139))</f>
        <v/>
      </c>
      <c r="Q139" s="264" t="str">
        <f t="shared" si="25"/>
        <v/>
      </c>
      <c r="R139" s="265" t="str">
        <f t="shared" si="26"/>
        <v/>
      </c>
      <c r="S139" s="266" t="str">
        <f t="shared" si="27"/>
        <v/>
      </c>
      <c r="T139" s="267" t="str">
        <f t="shared" si="28"/>
        <v/>
      </c>
      <c r="U139" s="268" t="str">
        <f t="shared" si="29"/>
        <v/>
      </c>
      <c r="V139" s="269" t="str">
        <f t="shared" si="30"/>
        <v/>
      </c>
      <c r="W139" s="5"/>
      <c r="AR139" t="str">
        <f t="shared" si="32"/>
        <v/>
      </c>
      <c r="AS139" t="str">
        <f t="shared" si="31"/>
        <v/>
      </c>
      <c r="AT139" s="134" t="str">
        <f>IF(AR139="","",IF(AND(H139&gt;='Intersection Mileposts'!$F$5,H139&lt;='Intersection Mileposts'!$G$5),"Y",IF(AND(H139&gt;='Intersection Mileposts'!$F$6,H139&lt;='Intersection Mileposts'!$G$6),"Y",IF(AND(H139&gt;='Intersection Mileposts'!$F$7,H139&lt;='Intersection Mileposts'!$G$7),"Y",IF(AND(H139&gt;='Intersection Mileposts'!$F$8,H139&lt;='Intersection Mileposts'!$G$8),"Y",IF(AND(H139&gt;='Intersection Mileposts'!$F$9,H139&lt;='Intersection Mileposts'!$G$9),"Y",IF(AND(H139&gt;='Intersection Mileposts'!$F$10,H139&lt;='Intersection Mileposts'!$G$10),"Y",IF(AND(H139&gt;='Intersection Mileposts'!$F$11,H139&lt;='Intersection Mileposts'!$G$11),"Y",IF(AND(H139&gt;='Intersection Mileposts'!$F$12,H139&lt;='Intersection Mileposts'!$G$12),"Y",IF(AND(H139&gt;='Intersection Mileposts'!$F$13,H139&lt;='Intersection Mileposts'!$G$13),"Y",IF(AND(H139&gt;='Intersection Mileposts'!$F$14,H139&lt;='Intersection Mileposts'!$G$14),"Y",IF(AND(H139&gt;='Intersection Mileposts'!$F$15,H139&lt;='Intersection Mileposts'!$G$15),"Y",IF(AND(H139&gt;='Intersection Mileposts'!$F$16,H139&lt;='Intersection Mileposts'!$G$16),"Y",IF(AND(H139&gt;='Intersection Mileposts'!$F$17,H139&lt;='Intersection Mileposts'!$G$17),"Y",IF(AND(H139&gt;='Intersection Mileposts'!$F$18,H139&lt;='Intersection Mileposts'!$G$18),"Y",IF(AND(H139&gt;='Intersection Mileposts'!$F$19,H139&lt;='Intersection Mileposts'!$G$19),"Y",IF(AND(H139&gt;='Intersection Mileposts'!$F$20,H139&lt;='Intersection Mileposts'!$G$20),"Y",IF(AND(H139&gt;='Intersection Mileposts'!$F$21,H139&lt;='Intersection Mileposts'!$G$21),"Y",IF(AND(H139&gt;='Intersection Mileposts'!$F$22,H139&lt;='Intersection Mileposts'!$G$22),"Y",IF(AND(H139&gt;='Intersection Mileposts'!$F$23,H139&lt;='Intersection Mileposts'!$G$23),"Y",IF(AND(H139&gt;='Intersection Mileposts'!$F$24,H139&lt;='Intersection Mileposts'!$G$24),"Y",IF(AND(H139&gt;='Intersection Mileposts'!$F$25,H139&lt;='Intersection Mileposts'!$G$25),"Y",IF(AND(H139&gt;='Intersection Mileposts'!$F$26,H139&lt;='Intersection Mileposts'!$G$26),"Y",IF(AND(H139&gt;='Intersection Mileposts'!$F$27,H139&lt;='Intersection Mileposts'!$G$27),"Y",IF(AND(H139&gt;='Intersection Mileposts'!$F$28,H139&lt;='Intersection Mileposts'!$G$28),"Y",IF(AND(H139&gt;='Intersection Mileposts'!$F$29,H139&lt;='Intersection Mileposts'!$G$29),"Y", IF(AND(H139&gt;='Intersection Mileposts'!$F$30,H139&lt;='Intersection Mileposts'!$G$30),"Y",IF(AND(H139&gt;='Intersection Mileposts'!$F$31,H139&lt;='Intersection Mileposts'!$G$31),"Y",IF(AND(H139&gt;='Intersection Mileposts'!$F$32,H139&lt;='Intersection Mileposts'!$G$32),"Y",IF(AND(H139&gt;='Intersection Mileposts'!$F$33,H139&lt;='Intersection Mileposts'!$G$33),"Y",IF(AND(H139&gt;='Intersection Mileposts'!$F$34,H139&lt;='Intersection Mileposts'!$G$34),"Y",IF(AND(H139&gt;='Intersection Mileposts'!$F$35,H139&lt;='Intersection Mileposts'!$G$35),"Y",IF(AND(H139&gt;='Intersection Mileposts'!$F$36,H139&lt;='Intersection Mileposts'!$G$36),"Y",IF(AND(H139&gt;='Intersection Mileposts'!$F$37,H139&lt;='Intersection Mileposts'!$G$37),"Y",IF(AND(H139&gt;='Intersection Mileposts'!$F$38,H139&lt;='Intersection Mileposts'!$G$38),"Y",IF(AND(H139&gt;='Intersection Mileposts'!$F$39,H139&lt;='Intersection Mileposts'!$G$39),"Y","N"))))))))))))))))))))))))))))))))))))</f>
        <v/>
      </c>
    </row>
    <row r="140" spans="1:46" ht="15" customHeight="1" x14ac:dyDescent="0.3">
      <c r="A140" s="279"/>
      <c r="B140" s="261"/>
      <c r="C140" s="262"/>
      <c r="D140" s="262"/>
      <c r="E140" s="262"/>
      <c r="F140" s="262"/>
      <c r="G140" s="284"/>
      <c r="H140" s="286"/>
      <c r="I140" s="279"/>
      <c r="J140" s="260"/>
      <c r="K140" s="260"/>
      <c r="L140" s="280"/>
      <c r="M140" s="275"/>
      <c r="N140" s="263"/>
      <c r="P140" s="264" t="str">
        <f>IF(R140 = "", "", COUNT($R$4:R140))</f>
        <v/>
      </c>
      <c r="Q140" s="264" t="str">
        <f t="shared" si="25"/>
        <v/>
      </c>
      <c r="R140" s="265" t="str">
        <f t="shared" si="26"/>
        <v/>
      </c>
      <c r="S140" s="266" t="str">
        <f t="shared" si="27"/>
        <v/>
      </c>
      <c r="T140" s="267" t="str">
        <f t="shared" si="28"/>
        <v/>
      </c>
      <c r="U140" s="268" t="str">
        <f t="shared" si="29"/>
        <v/>
      </c>
      <c r="V140" s="269" t="str">
        <f t="shared" si="30"/>
        <v/>
      </c>
      <c r="W140" s="5"/>
      <c r="AR140" t="str">
        <f t="shared" si="32"/>
        <v/>
      </c>
      <c r="AS140" t="str">
        <f t="shared" si="31"/>
        <v/>
      </c>
      <c r="AT140" s="134" t="str">
        <f>IF(AR140="","",IF(AND(H140&gt;='Intersection Mileposts'!$F$5,H140&lt;='Intersection Mileposts'!$G$5),"Y",IF(AND(H140&gt;='Intersection Mileposts'!$F$6,H140&lt;='Intersection Mileposts'!$G$6),"Y",IF(AND(H140&gt;='Intersection Mileposts'!$F$7,H140&lt;='Intersection Mileposts'!$G$7),"Y",IF(AND(H140&gt;='Intersection Mileposts'!$F$8,H140&lt;='Intersection Mileposts'!$G$8),"Y",IF(AND(H140&gt;='Intersection Mileposts'!$F$9,H140&lt;='Intersection Mileposts'!$G$9),"Y",IF(AND(H140&gt;='Intersection Mileposts'!$F$10,H140&lt;='Intersection Mileposts'!$G$10),"Y",IF(AND(H140&gt;='Intersection Mileposts'!$F$11,H140&lt;='Intersection Mileposts'!$G$11),"Y",IF(AND(H140&gt;='Intersection Mileposts'!$F$12,H140&lt;='Intersection Mileposts'!$G$12),"Y",IF(AND(H140&gt;='Intersection Mileposts'!$F$13,H140&lt;='Intersection Mileposts'!$G$13),"Y",IF(AND(H140&gt;='Intersection Mileposts'!$F$14,H140&lt;='Intersection Mileposts'!$G$14),"Y",IF(AND(H140&gt;='Intersection Mileposts'!$F$15,H140&lt;='Intersection Mileposts'!$G$15),"Y",IF(AND(H140&gt;='Intersection Mileposts'!$F$16,H140&lt;='Intersection Mileposts'!$G$16),"Y",IF(AND(H140&gt;='Intersection Mileposts'!$F$17,H140&lt;='Intersection Mileposts'!$G$17),"Y",IF(AND(H140&gt;='Intersection Mileposts'!$F$18,H140&lt;='Intersection Mileposts'!$G$18),"Y",IF(AND(H140&gt;='Intersection Mileposts'!$F$19,H140&lt;='Intersection Mileposts'!$G$19),"Y",IF(AND(H140&gt;='Intersection Mileposts'!$F$20,H140&lt;='Intersection Mileposts'!$G$20),"Y",IF(AND(H140&gt;='Intersection Mileposts'!$F$21,H140&lt;='Intersection Mileposts'!$G$21),"Y",IF(AND(H140&gt;='Intersection Mileposts'!$F$22,H140&lt;='Intersection Mileposts'!$G$22),"Y",IF(AND(H140&gt;='Intersection Mileposts'!$F$23,H140&lt;='Intersection Mileposts'!$G$23),"Y",IF(AND(H140&gt;='Intersection Mileposts'!$F$24,H140&lt;='Intersection Mileposts'!$G$24),"Y",IF(AND(H140&gt;='Intersection Mileposts'!$F$25,H140&lt;='Intersection Mileposts'!$G$25),"Y",IF(AND(H140&gt;='Intersection Mileposts'!$F$26,H140&lt;='Intersection Mileposts'!$G$26),"Y",IF(AND(H140&gt;='Intersection Mileposts'!$F$27,H140&lt;='Intersection Mileposts'!$G$27),"Y",IF(AND(H140&gt;='Intersection Mileposts'!$F$28,H140&lt;='Intersection Mileposts'!$G$28),"Y",IF(AND(H140&gt;='Intersection Mileposts'!$F$29,H140&lt;='Intersection Mileposts'!$G$29),"Y", IF(AND(H140&gt;='Intersection Mileposts'!$F$30,H140&lt;='Intersection Mileposts'!$G$30),"Y",IF(AND(H140&gt;='Intersection Mileposts'!$F$31,H140&lt;='Intersection Mileposts'!$G$31),"Y",IF(AND(H140&gt;='Intersection Mileposts'!$F$32,H140&lt;='Intersection Mileposts'!$G$32),"Y",IF(AND(H140&gt;='Intersection Mileposts'!$F$33,H140&lt;='Intersection Mileposts'!$G$33),"Y",IF(AND(H140&gt;='Intersection Mileposts'!$F$34,H140&lt;='Intersection Mileposts'!$G$34),"Y",IF(AND(H140&gt;='Intersection Mileposts'!$F$35,H140&lt;='Intersection Mileposts'!$G$35),"Y",IF(AND(H140&gt;='Intersection Mileposts'!$F$36,H140&lt;='Intersection Mileposts'!$G$36),"Y",IF(AND(H140&gt;='Intersection Mileposts'!$F$37,H140&lt;='Intersection Mileposts'!$G$37),"Y",IF(AND(H140&gt;='Intersection Mileposts'!$F$38,H140&lt;='Intersection Mileposts'!$G$38),"Y",IF(AND(H140&gt;='Intersection Mileposts'!$F$39,H140&lt;='Intersection Mileposts'!$G$39),"Y","N"))))))))))))))))))))))))))))))))))))</f>
        <v/>
      </c>
    </row>
    <row r="141" spans="1:46" ht="15" customHeight="1" x14ac:dyDescent="0.3">
      <c r="A141" s="279"/>
      <c r="B141" s="261"/>
      <c r="C141" s="262"/>
      <c r="D141" s="262"/>
      <c r="E141" s="262"/>
      <c r="F141" s="262"/>
      <c r="G141" s="284"/>
      <c r="H141" s="286"/>
      <c r="I141" s="279"/>
      <c r="J141" s="260"/>
      <c r="K141" s="260"/>
      <c r="L141" s="280"/>
      <c r="M141" s="275"/>
      <c r="N141" s="263"/>
      <c r="P141" s="264" t="str">
        <f>IF(R141 = "", "", COUNT($R$4:R141))</f>
        <v/>
      </c>
      <c r="Q141" s="264" t="str">
        <f t="shared" si="25"/>
        <v/>
      </c>
      <c r="R141" s="265" t="str">
        <f t="shared" si="26"/>
        <v/>
      </c>
      <c r="S141" s="266" t="str">
        <f t="shared" si="27"/>
        <v/>
      </c>
      <c r="T141" s="267" t="str">
        <f t="shared" si="28"/>
        <v/>
      </c>
      <c r="U141" s="268" t="str">
        <f t="shared" si="29"/>
        <v/>
      </c>
      <c r="V141" s="269" t="str">
        <f t="shared" si="30"/>
        <v/>
      </c>
      <c r="W141" s="5"/>
      <c r="AR141" t="str">
        <f t="shared" si="32"/>
        <v/>
      </c>
      <c r="AS141" t="str">
        <f t="shared" si="31"/>
        <v/>
      </c>
      <c r="AT141" s="134" t="str">
        <f>IF(AR141="","",IF(AND(H141&gt;='Intersection Mileposts'!$F$5,H141&lt;='Intersection Mileposts'!$G$5),"Y",IF(AND(H141&gt;='Intersection Mileposts'!$F$6,H141&lt;='Intersection Mileposts'!$G$6),"Y",IF(AND(H141&gt;='Intersection Mileposts'!$F$7,H141&lt;='Intersection Mileposts'!$G$7),"Y",IF(AND(H141&gt;='Intersection Mileposts'!$F$8,H141&lt;='Intersection Mileposts'!$G$8),"Y",IF(AND(H141&gt;='Intersection Mileposts'!$F$9,H141&lt;='Intersection Mileposts'!$G$9),"Y",IF(AND(H141&gt;='Intersection Mileposts'!$F$10,H141&lt;='Intersection Mileposts'!$G$10),"Y",IF(AND(H141&gt;='Intersection Mileposts'!$F$11,H141&lt;='Intersection Mileposts'!$G$11),"Y",IF(AND(H141&gt;='Intersection Mileposts'!$F$12,H141&lt;='Intersection Mileposts'!$G$12),"Y",IF(AND(H141&gt;='Intersection Mileposts'!$F$13,H141&lt;='Intersection Mileposts'!$G$13),"Y",IF(AND(H141&gt;='Intersection Mileposts'!$F$14,H141&lt;='Intersection Mileposts'!$G$14),"Y",IF(AND(H141&gt;='Intersection Mileposts'!$F$15,H141&lt;='Intersection Mileposts'!$G$15),"Y",IF(AND(H141&gt;='Intersection Mileposts'!$F$16,H141&lt;='Intersection Mileposts'!$G$16),"Y",IF(AND(H141&gt;='Intersection Mileposts'!$F$17,H141&lt;='Intersection Mileposts'!$G$17),"Y",IF(AND(H141&gt;='Intersection Mileposts'!$F$18,H141&lt;='Intersection Mileposts'!$G$18),"Y",IF(AND(H141&gt;='Intersection Mileposts'!$F$19,H141&lt;='Intersection Mileposts'!$G$19),"Y",IF(AND(H141&gt;='Intersection Mileposts'!$F$20,H141&lt;='Intersection Mileposts'!$G$20),"Y",IF(AND(H141&gt;='Intersection Mileposts'!$F$21,H141&lt;='Intersection Mileposts'!$G$21),"Y",IF(AND(H141&gt;='Intersection Mileposts'!$F$22,H141&lt;='Intersection Mileposts'!$G$22),"Y",IF(AND(H141&gt;='Intersection Mileposts'!$F$23,H141&lt;='Intersection Mileposts'!$G$23),"Y",IF(AND(H141&gt;='Intersection Mileposts'!$F$24,H141&lt;='Intersection Mileposts'!$G$24),"Y",IF(AND(H141&gt;='Intersection Mileposts'!$F$25,H141&lt;='Intersection Mileposts'!$G$25),"Y",IF(AND(H141&gt;='Intersection Mileposts'!$F$26,H141&lt;='Intersection Mileposts'!$G$26),"Y",IF(AND(H141&gt;='Intersection Mileposts'!$F$27,H141&lt;='Intersection Mileposts'!$G$27),"Y",IF(AND(H141&gt;='Intersection Mileposts'!$F$28,H141&lt;='Intersection Mileposts'!$G$28),"Y",IF(AND(H141&gt;='Intersection Mileposts'!$F$29,H141&lt;='Intersection Mileposts'!$G$29),"Y", IF(AND(H141&gt;='Intersection Mileposts'!$F$30,H141&lt;='Intersection Mileposts'!$G$30),"Y",IF(AND(H141&gt;='Intersection Mileposts'!$F$31,H141&lt;='Intersection Mileposts'!$G$31),"Y",IF(AND(H141&gt;='Intersection Mileposts'!$F$32,H141&lt;='Intersection Mileposts'!$G$32),"Y",IF(AND(H141&gt;='Intersection Mileposts'!$F$33,H141&lt;='Intersection Mileposts'!$G$33),"Y",IF(AND(H141&gt;='Intersection Mileposts'!$F$34,H141&lt;='Intersection Mileposts'!$G$34),"Y",IF(AND(H141&gt;='Intersection Mileposts'!$F$35,H141&lt;='Intersection Mileposts'!$G$35),"Y",IF(AND(H141&gt;='Intersection Mileposts'!$F$36,H141&lt;='Intersection Mileposts'!$G$36),"Y",IF(AND(H141&gt;='Intersection Mileposts'!$F$37,H141&lt;='Intersection Mileposts'!$G$37),"Y",IF(AND(H141&gt;='Intersection Mileposts'!$F$38,H141&lt;='Intersection Mileposts'!$G$38),"Y",IF(AND(H141&gt;='Intersection Mileposts'!$F$39,H141&lt;='Intersection Mileposts'!$G$39),"Y","N"))))))))))))))))))))))))))))))))))))</f>
        <v/>
      </c>
    </row>
    <row r="142" spans="1:46" ht="15" customHeight="1" x14ac:dyDescent="0.3">
      <c r="A142" s="279"/>
      <c r="B142" s="261"/>
      <c r="C142" s="262"/>
      <c r="D142" s="262"/>
      <c r="E142" s="262"/>
      <c r="F142" s="262"/>
      <c r="G142" s="284"/>
      <c r="H142" s="286"/>
      <c r="I142" s="279"/>
      <c r="J142" s="260"/>
      <c r="K142" s="260"/>
      <c r="L142" s="280"/>
      <c r="M142" s="275"/>
      <c r="N142" s="263"/>
      <c r="P142" s="264" t="str">
        <f>IF(R142 = "", "", COUNT($R$4:R142))</f>
        <v/>
      </c>
      <c r="Q142" s="264" t="str">
        <f t="shared" si="25"/>
        <v/>
      </c>
      <c r="R142" s="265" t="str">
        <f t="shared" si="26"/>
        <v/>
      </c>
      <c r="S142" s="266" t="str">
        <f t="shared" si="27"/>
        <v/>
      </c>
      <c r="T142" s="267" t="str">
        <f t="shared" si="28"/>
        <v/>
      </c>
      <c r="U142" s="268" t="str">
        <f t="shared" si="29"/>
        <v/>
      </c>
      <c r="V142" s="269" t="str">
        <f t="shared" si="30"/>
        <v/>
      </c>
      <c r="W142" s="5"/>
      <c r="AR142" t="str">
        <f t="shared" si="32"/>
        <v/>
      </c>
      <c r="AS142" t="str">
        <f t="shared" si="31"/>
        <v/>
      </c>
      <c r="AT142" s="134" t="str">
        <f>IF(AR142="","",IF(AND(H142&gt;='Intersection Mileposts'!$F$5,H142&lt;='Intersection Mileposts'!$G$5),"Y",IF(AND(H142&gt;='Intersection Mileposts'!$F$6,H142&lt;='Intersection Mileposts'!$G$6),"Y",IF(AND(H142&gt;='Intersection Mileposts'!$F$7,H142&lt;='Intersection Mileposts'!$G$7),"Y",IF(AND(H142&gt;='Intersection Mileposts'!$F$8,H142&lt;='Intersection Mileposts'!$G$8),"Y",IF(AND(H142&gt;='Intersection Mileposts'!$F$9,H142&lt;='Intersection Mileposts'!$G$9),"Y",IF(AND(H142&gt;='Intersection Mileposts'!$F$10,H142&lt;='Intersection Mileposts'!$G$10),"Y",IF(AND(H142&gt;='Intersection Mileposts'!$F$11,H142&lt;='Intersection Mileposts'!$G$11),"Y",IF(AND(H142&gt;='Intersection Mileposts'!$F$12,H142&lt;='Intersection Mileposts'!$G$12),"Y",IF(AND(H142&gt;='Intersection Mileposts'!$F$13,H142&lt;='Intersection Mileposts'!$G$13),"Y",IF(AND(H142&gt;='Intersection Mileposts'!$F$14,H142&lt;='Intersection Mileposts'!$G$14),"Y",IF(AND(H142&gt;='Intersection Mileposts'!$F$15,H142&lt;='Intersection Mileposts'!$G$15),"Y",IF(AND(H142&gt;='Intersection Mileposts'!$F$16,H142&lt;='Intersection Mileposts'!$G$16),"Y",IF(AND(H142&gt;='Intersection Mileposts'!$F$17,H142&lt;='Intersection Mileposts'!$G$17),"Y",IF(AND(H142&gt;='Intersection Mileposts'!$F$18,H142&lt;='Intersection Mileposts'!$G$18),"Y",IF(AND(H142&gt;='Intersection Mileposts'!$F$19,H142&lt;='Intersection Mileposts'!$G$19),"Y",IF(AND(H142&gt;='Intersection Mileposts'!$F$20,H142&lt;='Intersection Mileposts'!$G$20),"Y",IF(AND(H142&gt;='Intersection Mileposts'!$F$21,H142&lt;='Intersection Mileposts'!$G$21),"Y",IF(AND(H142&gt;='Intersection Mileposts'!$F$22,H142&lt;='Intersection Mileposts'!$G$22),"Y",IF(AND(H142&gt;='Intersection Mileposts'!$F$23,H142&lt;='Intersection Mileposts'!$G$23),"Y",IF(AND(H142&gt;='Intersection Mileposts'!$F$24,H142&lt;='Intersection Mileposts'!$G$24),"Y",IF(AND(H142&gt;='Intersection Mileposts'!$F$25,H142&lt;='Intersection Mileposts'!$G$25),"Y",IF(AND(H142&gt;='Intersection Mileposts'!$F$26,H142&lt;='Intersection Mileposts'!$G$26),"Y",IF(AND(H142&gt;='Intersection Mileposts'!$F$27,H142&lt;='Intersection Mileposts'!$G$27),"Y",IF(AND(H142&gt;='Intersection Mileposts'!$F$28,H142&lt;='Intersection Mileposts'!$G$28),"Y",IF(AND(H142&gt;='Intersection Mileposts'!$F$29,H142&lt;='Intersection Mileposts'!$G$29),"Y", IF(AND(H142&gt;='Intersection Mileposts'!$F$30,H142&lt;='Intersection Mileposts'!$G$30),"Y",IF(AND(H142&gt;='Intersection Mileposts'!$F$31,H142&lt;='Intersection Mileposts'!$G$31),"Y",IF(AND(H142&gt;='Intersection Mileposts'!$F$32,H142&lt;='Intersection Mileposts'!$G$32),"Y",IF(AND(H142&gt;='Intersection Mileposts'!$F$33,H142&lt;='Intersection Mileposts'!$G$33),"Y",IF(AND(H142&gt;='Intersection Mileposts'!$F$34,H142&lt;='Intersection Mileposts'!$G$34),"Y",IF(AND(H142&gt;='Intersection Mileposts'!$F$35,H142&lt;='Intersection Mileposts'!$G$35),"Y",IF(AND(H142&gt;='Intersection Mileposts'!$F$36,H142&lt;='Intersection Mileposts'!$G$36),"Y",IF(AND(H142&gt;='Intersection Mileposts'!$F$37,H142&lt;='Intersection Mileposts'!$G$37),"Y",IF(AND(H142&gt;='Intersection Mileposts'!$F$38,H142&lt;='Intersection Mileposts'!$G$38),"Y",IF(AND(H142&gt;='Intersection Mileposts'!$F$39,H142&lt;='Intersection Mileposts'!$G$39),"Y","N"))))))))))))))))))))))))))))))))))))</f>
        <v/>
      </c>
    </row>
    <row r="143" spans="1:46" ht="15" customHeight="1" x14ac:dyDescent="0.3">
      <c r="A143" s="279"/>
      <c r="B143" s="261"/>
      <c r="C143" s="262"/>
      <c r="D143" s="262"/>
      <c r="E143" s="262"/>
      <c r="F143" s="262"/>
      <c r="G143" s="284"/>
      <c r="H143" s="286"/>
      <c r="I143" s="279"/>
      <c r="J143" s="260"/>
      <c r="K143" s="260"/>
      <c r="L143" s="280"/>
      <c r="M143" s="275"/>
      <c r="N143" s="263"/>
      <c r="P143" s="264" t="str">
        <f>IF(R143 = "", "", COUNT($R$4:R143))</f>
        <v/>
      </c>
      <c r="Q143" s="264" t="str">
        <f t="shared" si="25"/>
        <v/>
      </c>
      <c r="R143" s="265" t="str">
        <f t="shared" si="26"/>
        <v/>
      </c>
      <c r="S143" s="266" t="str">
        <f t="shared" si="27"/>
        <v/>
      </c>
      <c r="T143" s="267" t="str">
        <f t="shared" si="28"/>
        <v/>
      </c>
      <c r="U143" s="268" t="str">
        <f t="shared" si="29"/>
        <v/>
      </c>
      <c r="V143" s="269" t="str">
        <f t="shared" si="30"/>
        <v/>
      </c>
      <c r="W143" s="5"/>
      <c r="AR143" t="str">
        <f t="shared" si="32"/>
        <v/>
      </c>
      <c r="AS143" t="str">
        <f t="shared" si="31"/>
        <v/>
      </c>
      <c r="AT143" s="134" t="str">
        <f>IF(AR143="","",IF(AND(H143&gt;='Intersection Mileposts'!$F$5,H143&lt;='Intersection Mileposts'!$G$5),"Y",IF(AND(H143&gt;='Intersection Mileposts'!$F$6,H143&lt;='Intersection Mileposts'!$G$6),"Y",IF(AND(H143&gt;='Intersection Mileposts'!$F$7,H143&lt;='Intersection Mileposts'!$G$7),"Y",IF(AND(H143&gt;='Intersection Mileposts'!$F$8,H143&lt;='Intersection Mileposts'!$G$8),"Y",IF(AND(H143&gt;='Intersection Mileposts'!$F$9,H143&lt;='Intersection Mileposts'!$G$9),"Y",IF(AND(H143&gt;='Intersection Mileposts'!$F$10,H143&lt;='Intersection Mileposts'!$G$10),"Y",IF(AND(H143&gt;='Intersection Mileposts'!$F$11,H143&lt;='Intersection Mileposts'!$G$11),"Y",IF(AND(H143&gt;='Intersection Mileposts'!$F$12,H143&lt;='Intersection Mileposts'!$G$12),"Y",IF(AND(H143&gt;='Intersection Mileposts'!$F$13,H143&lt;='Intersection Mileposts'!$G$13),"Y",IF(AND(H143&gt;='Intersection Mileposts'!$F$14,H143&lt;='Intersection Mileposts'!$G$14),"Y",IF(AND(H143&gt;='Intersection Mileposts'!$F$15,H143&lt;='Intersection Mileposts'!$G$15),"Y",IF(AND(H143&gt;='Intersection Mileposts'!$F$16,H143&lt;='Intersection Mileposts'!$G$16),"Y",IF(AND(H143&gt;='Intersection Mileposts'!$F$17,H143&lt;='Intersection Mileposts'!$G$17),"Y",IF(AND(H143&gt;='Intersection Mileposts'!$F$18,H143&lt;='Intersection Mileposts'!$G$18),"Y",IF(AND(H143&gt;='Intersection Mileposts'!$F$19,H143&lt;='Intersection Mileposts'!$G$19),"Y",IF(AND(H143&gt;='Intersection Mileposts'!$F$20,H143&lt;='Intersection Mileposts'!$G$20),"Y",IF(AND(H143&gt;='Intersection Mileposts'!$F$21,H143&lt;='Intersection Mileposts'!$G$21),"Y",IF(AND(H143&gt;='Intersection Mileposts'!$F$22,H143&lt;='Intersection Mileposts'!$G$22),"Y",IF(AND(H143&gt;='Intersection Mileposts'!$F$23,H143&lt;='Intersection Mileposts'!$G$23),"Y",IF(AND(H143&gt;='Intersection Mileposts'!$F$24,H143&lt;='Intersection Mileposts'!$G$24),"Y",IF(AND(H143&gt;='Intersection Mileposts'!$F$25,H143&lt;='Intersection Mileposts'!$G$25),"Y",IF(AND(H143&gt;='Intersection Mileposts'!$F$26,H143&lt;='Intersection Mileposts'!$G$26),"Y",IF(AND(H143&gt;='Intersection Mileposts'!$F$27,H143&lt;='Intersection Mileposts'!$G$27),"Y",IF(AND(H143&gt;='Intersection Mileposts'!$F$28,H143&lt;='Intersection Mileposts'!$G$28),"Y",IF(AND(H143&gt;='Intersection Mileposts'!$F$29,H143&lt;='Intersection Mileposts'!$G$29),"Y", IF(AND(H143&gt;='Intersection Mileposts'!$F$30,H143&lt;='Intersection Mileposts'!$G$30),"Y",IF(AND(H143&gt;='Intersection Mileposts'!$F$31,H143&lt;='Intersection Mileposts'!$G$31),"Y",IF(AND(H143&gt;='Intersection Mileposts'!$F$32,H143&lt;='Intersection Mileposts'!$G$32),"Y",IF(AND(H143&gt;='Intersection Mileposts'!$F$33,H143&lt;='Intersection Mileposts'!$G$33),"Y",IF(AND(H143&gt;='Intersection Mileposts'!$F$34,H143&lt;='Intersection Mileposts'!$G$34),"Y",IF(AND(H143&gt;='Intersection Mileposts'!$F$35,H143&lt;='Intersection Mileposts'!$G$35),"Y",IF(AND(H143&gt;='Intersection Mileposts'!$F$36,H143&lt;='Intersection Mileposts'!$G$36),"Y",IF(AND(H143&gt;='Intersection Mileposts'!$F$37,H143&lt;='Intersection Mileposts'!$G$37),"Y",IF(AND(H143&gt;='Intersection Mileposts'!$F$38,H143&lt;='Intersection Mileposts'!$G$38),"Y",IF(AND(H143&gt;='Intersection Mileposts'!$F$39,H143&lt;='Intersection Mileposts'!$G$39),"Y","N"))))))))))))))))))))))))))))))))))))</f>
        <v/>
      </c>
    </row>
    <row r="144" spans="1:46" ht="15" customHeight="1" x14ac:dyDescent="0.3">
      <c r="A144" s="279"/>
      <c r="B144" s="261"/>
      <c r="C144" s="262"/>
      <c r="D144" s="262"/>
      <c r="E144" s="262"/>
      <c r="F144" s="262"/>
      <c r="G144" s="284"/>
      <c r="H144" s="286"/>
      <c r="I144" s="279"/>
      <c r="J144" s="260"/>
      <c r="K144" s="260"/>
      <c r="L144" s="280"/>
      <c r="M144" s="275"/>
      <c r="N144" s="263"/>
      <c r="P144" s="264" t="str">
        <f>IF(R144 = "", "", COUNT($R$4:R144))</f>
        <v/>
      </c>
      <c r="Q144" s="264" t="str">
        <f t="shared" si="25"/>
        <v/>
      </c>
      <c r="R144" s="265" t="str">
        <f t="shared" si="26"/>
        <v/>
      </c>
      <c r="S144" s="266" t="str">
        <f t="shared" si="27"/>
        <v/>
      </c>
      <c r="T144" s="267" t="str">
        <f t="shared" si="28"/>
        <v/>
      </c>
      <c r="U144" s="268" t="str">
        <f t="shared" si="29"/>
        <v/>
      </c>
      <c r="V144" s="269" t="str">
        <f t="shared" si="30"/>
        <v/>
      </c>
      <c r="W144" s="5"/>
      <c r="AR144" t="str">
        <f t="shared" si="32"/>
        <v/>
      </c>
      <c r="AS144" t="str">
        <f t="shared" si="31"/>
        <v/>
      </c>
      <c r="AT144" s="134" t="str">
        <f>IF(AR144="","",IF(AND(H144&gt;='Intersection Mileposts'!$F$5,H144&lt;='Intersection Mileposts'!$G$5),"Y",IF(AND(H144&gt;='Intersection Mileposts'!$F$6,H144&lt;='Intersection Mileposts'!$G$6),"Y",IF(AND(H144&gt;='Intersection Mileposts'!$F$7,H144&lt;='Intersection Mileposts'!$G$7),"Y",IF(AND(H144&gt;='Intersection Mileposts'!$F$8,H144&lt;='Intersection Mileposts'!$G$8),"Y",IF(AND(H144&gt;='Intersection Mileposts'!$F$9,H144&lt;='Intersection Mileposts'!$G$9),"Y",IF(AND(H144&gt;='Intersection Mileposts'!$F$10,H144&lt;='Intersection Mileposts'!$G$10),"Y",IF(AND(H144&gt;='Intersection Mileposts'!$F$11,H144&lt;='Intersection Mileposts'!$G$11),"Y",IF(AND(H144&gt;='Intersection Mileposts'!$F$12,H144&lt;='Intersection Mileposts'!$G$12),"Y",IF(AND(H144&gt;='Intersection Mileposts'!$F$13,H144&lt;='Intersection Mileposts'!$G$13),"Y",IF(AND(H144&gt;='Intersection Mileposts'!$F$14,H144&lt;='Intersection Mileposts'!$G$14),"Y",IF(AND(H144&gt;='Intersection Mileposts'!$F$15,H144&lt;='Intersection Mileposts'!$G$15),"Y",IF(AND(H144&gt;='Intersection Mileposts'!$F$16,H144&lt;='Intersection Mileposts'!$G$16),"Y",IF(AND(H144&gt;='Intersection Mileposts'!$F$17,H144&lt;='Intersection Mileposts'!$G$17),"Y",IF(AND(H144&gt;='Intersection Mileposts'!$F$18,H144&lt;='Intersection Mileposts'!$G$18),"Y",IF(AND(H144&gt;='Intersection Mileposts'!$F$19,H144&lt;='Intersection Mileposts'!$G$19),"Y",IF(AND(H144&gt;='Intersection Mileposts'!$F$20,H144&lt;='Intersection Mileposts'!$G$20),"Y",IF(AND(H144&gt;='Intersection Mileposts'!$F$21,H144&lt;='Intersection Mileposts'!$G$21),"Y",IF(AND(H144&gt;='Intersection Mileposts'!$F$22,H144&lt;='Intersection Mileposts'!$G$22),"Y",IF(AND(H144&gt;='Intersection Mileposts'!$F$23,H144&lt;='Intersection Mileposts'!$G$23),"Y",IF(AND(H144&gt;='Intersection Mileposts'!$F$24,H144&lt;='Intersection Mileposts'!$G$24),"Y",IF(AND(H144&gt;='Intersection Mileposts'!$F$25,H144&lt;='Intersection Mileposts'!$G$25),"Y",IF(AND(H144&gt;='Intersection Mileposts'!$F$26,H144&lt;='Intersection Mileposts'!$G$26),"Y",IF(AND(H144&gt;='Intersection Mileposts'!$F$27,H144&lt;='Intersection Mileposts'!$G$27),"Y",IF(AND(H144&gt;='Intersection Mileposts'!$F$28,H144&lt;='Intersection Mileposts'!$G$28),"Y",IF(AND(H144&gt;='Intersection Mileposts'!$F$29,H144&lt;='Intersection Mileposts'!$G$29),"Y", IF(AND(H144&gt;='Intersection Mileposts'!$F$30,H144&lt;='Intersection Mileposts'!$G$30),"Y",IF(AND(H144&gt;='Intersection Mileposts'!$F$31,H144&lt;='Intersection Mileposts'!$G$31),"Y",IF(AND(H144&gt;='Intersection Mileposts'!$F$32,H144&lt;='Intersection Mileposts'!$G$32),"Y",IF(AND(H144&gt;='Intersection Mileposts'!$F$33,H144&lt;='Intersection Mileposts'!$G$33),"Y",IF(AND(H144&gt;='Intersection Mileposts'!$F$34,H144&lt;='Intersection Mileposts'!$G$34),"Y",IF(AND(H144&gt;='Intersection Mileposts'!$F$35,H144&lt;='Intersection Mileposts'!$G$35),"Y",IF(AND(H144&gt;='Intersection Mileposts'!$F$36,H144&lt;='Intersection Mileposts'!$G$36),"Y",IF(AND(H144&gt;='Intersection Mileposts'!$F$37,H144&lt;='Intersection Mileposts'!$G$37),"Y",IF(AND(H144&gt;='Intersection Mileposts'!$F$38,H144&lt;='Intersection Mileposts'!$G$38),"Y",IF(AND(H144&gt;='Intersection Mileposts'!$F$39,H144&lt;='Intersection Mileposts'!$G$39),"Y","N"))))))))))))))))))))))))))))))))))))</f>
        <v/>
      </c>
    </row>
    <row r="145" spans="1:46" ht="15" customHeight="1" x14ac:dyDescent="0.3">
      <c r="A145" s="279"/>
      <c r="B145" s="261"/>
      <c r="C145" s="262"/>
      <c r="D145" s="262"/>
      <c r="E145" s="262"/>
      <c r="F145" s="262"/>
      <c r="G145" s="284"/>
      <c r="H145" s="286"/>
      <c r="I145" s="279"/>
      <c r="J145" s="260"/>
      <c r="K145" s="260"/>
      <c r="L145" s="280"/>
      <c r="M145" s="275"/>
      <c r="N145" s="263"/>
      <c r="P145" s="264" t="str">
        <f>IF(R145 = "", "", COUNT($R$4:R145))</f>
        <v/>
      </c>
      <c r="Q145" s="264" t="str">
        <f t="shared" si="25"/>
        <v/>
      </c>
      <c r="R145" s="265" t="str">
        <f t="shared" si="26"/>
        <v/>
      </c>
      <c r="S145" s="266" t="str">
        <f t="shared" si="27"/>
        <v/>
      </c>
      <c r="T145" s="267" t="str">
        <f t="shared" si="28"/>
        <v/>
      </c>
      <c r="U145" s="268" t="str">
        <f t="shared" si="29"/>
        <v/>
      </c>
      <c r="V145" s="269" t="str">
        <f t="shared" si="30"/>
        <v/>
      </c>
      <c r="W145" s="5"/>
      <c r="AR145" t="str">
        <f t="shared" si="32"/>
        <v/>
      </c>
      <c r="AS145" t="str">
        <f t="shared" si="31"/>
        <v/>
      </c>
      <c r="AT145" s="134" t="str">
        <f>IF(AR145="","",IF(AND(H145&gt;='Intersection Mileposts'!$F$5,H145&lt;='Intersection Mileposts'!$G$5),"Y",IF(AND(H145&gt;='Intersection Mileposts'!$F$6,H145&lt;='Intersection Mileposts'!$G$6),"Y",IF(AND(H145&gt;='Intersection Mileposts'!$F$7,H145&lt;='Intersection Mileposts'!$G$7),"Y",IF(AND(H145&gt;='Intersection Mileposts'!$F$8,H145&lt;='Intersection Mileposts'!$G$8),"Y",IF(AND(H145&gt;='Intersection Mileposts'!$F$9,H145&lt;='Intersection Mileposts'!$G$9),"Y",IF(AND(H145&gt;='Intersection Mileposts'!$F$10,H145&lt;='Intersection Mileposts'!$G$10),"Y",IF(AND(H145&gt;='Intersection Mileposts'!$F$11,H145&lt;='Intersection Mileposts'!$G$11),"Y",IF(AND(H145&gt;='Intersection Mileposts'!$F$12,H145&lt;='Intersection Mileposts'!$G$12),"Y",IF(AND(H145&gt;='Intersection Mileposts'!$F$13,H145&lt;='Intersection Mileposts'!$G$13),"Y",IF(AND(H145&gt;='Intersection Mileposts'!$F$14,H145&lt;='Intersection Mileposts'!$G$14),"Y",IF(AND(H145&gt;='Intersection Mileposts'!$F$15,H145&lt;='Intersection Mileposts'!$G$15),"Y",IF(AND(H145&gt;='Intersection Mileposts'!$F$16,H145&lt;='Intersection Mileposts'!$G$16),"Y",IF(AND(H145&gt;='Intersection Mileposts'!$F$17,H145&lt;='Intersection Mileposts'!$G$17),"Y",IF(AND(H145&gt;='Intersection Mileposts'!$F$18,H145&lt;='Intersection Mileposts'!$G$18),"Y",IF(AND(H145&gt;='Intersection Mileposts'!$F$19,H145&lt;='Intersection Mileposts'!$G$19),"Y",IF(AND(H145&gt;='Intersection Mileposts'!$F$20,H145&lt;='Intersection Mileposts'!$G$20),"Y",IF(AND(H145&gt;='Intersection Mileposts'!$F$21,H145&lt;='Intersection Mileposts'!$G$21),"Y",IF(AND(H145&gt;='Intersection Mileposts'!$F$22,H145&lt;='Intersection Mileposts'!$G$22),"Y",IF(AND(H145&gt;='Intersection Mileposts'!$F$23,H145&lt;='Intersection Mileposts'!$G$23),"Y",IF(AND(H145&gt;='Intersection Mileposts'!$F$24,H145&lt;='Intersection Mileposts'!$G$24),"Y",IF(AND(H145&gt;='Intersection Mileposts'!$F$25,H145&lt;='Intersection Mileposts'!$G$25),"Y",IF(AND(H145&gt;='Intersection Mileposts'!$F$26,H145&lt;='Intersection Mileposts'!$G$26),"Y",IF(AND(H145&gt;='Intersection Mileposts'!$F$27,H145&lt;='Intersection Mileposts'!$G$27),"Y",IF(AND(H145&gt;='Intersection Mileposts'!$F$28,H145&lt;='Intersection Mileposts'!$G$28),"Y",IF(AND(H145&gt;='Intersection Mileposts'!$F$29,H145&lt;='Intersection Mileposts'!$G$29),"Y", IF(AND(H145&gt;='Intersection Mileposts'!$F$30,H145&lt;='Intersection Mileposts'!$G$30),"Y",IF(AND(H145&gt;='Intersection Mileposts'!$F$31,H145&lt;='Intersection Mileposts'!$G$31),"Y",IF(AND(H145&gt;='Intersection Mileposts'!$F$32,H145&lt;='Intersection Mileposts'!$G$32),"Y",IF(AND(H145&gt;='Intersection Mileposts'!$F$33,H145&lt;='Intersection Mileposts'!$G$33),"Y",IF(AND(H145&gt;='Intersection Mileposts'!$F$34,H145&lt;='Intersection Mileposts'!$G$34),"Y",IF(AND(H145&gt;='Intersection Mileposts'!$F$35,H145&lt;='Intersection Mileposts'!$G$35),"Y",IF(AND(H145&gt;='Intersection Mileposts'!$F$36,H145&lt;='Intersection Mileposts'!$G$36),"Y",IF(AND(H145&gt;='Intersection Mileposts'!$F$37,H145&lt;='Intersection Mileposts'!$G$37),"Y",IF(AND(H145&gt;='Intersection Mileposts'!$F$38,H145&lt;='Intersection Mileposts'!$G$38),"Y",IF(AND(H145&gt;='Intersection Mileposts'!$F$39,H145&lt;='Intersection Mileposts'!$G$39),"Y","N"))))))))))))))))))))))))))))))))))))</f>
        <v/>
      </c>
    </row>
    <row r="146" spans="1:46" ht="15" customHeight="1" x14ac:dyDescent="0.3">
      <c r="A146" s="279"/>
      <c r="B146" s="261"/>
      <c r="C146" s="262"/>
      <c r="D146" s="262"/>
      <c r="E146" s="262"/>
      <c r="F146" s="262"/>
      <c r="G146" s="284"/>
      <c r="H146" s="286"/>
      <c r="I146" s="279"/>
      <c r="J146" s="260"/>
      <c r="K146" s="260"/>
      <c r="L146" s="280"/>
      <c r="M146" s="275"/>
      <c r="N146" s="263"/>
      <c r="P146" s="264" t="str">
        <f>IF(R146 = "", "", COUNT($R$4:R146))</f>
        <v/>
      </c>
      <c r="Q146" s="264" t="str">
        <f t="shared" si="25"/>
        <v/>
      </c>
      <c r="R146" s="265" t="str">
        <f t="shared" si="26"/>
        <v/>
      </c>
      <c r="S146" s="266" t="str">
        <f t="shared" si="27"/>
        <v/>
      </c>
      <c r="T146" s="267" t="str">
        <f t="shared" si="28"/>
        <v/>
      </c>
      <c r="U146" s="268" t="str">
        <f t="shared" si="29"/>
        <v/>
      </c>
      <c r="V146" s="269" t="str">
        <f t="shared" si="30"/>
        <v/>
      </c>
      <c r="W146" s="5"/>
      <c r="AR146" t="str">
        <f t="shared" si="32"/>
        <v/>
      </c>
      <c r="AS146" t="str">
        <f t="shared" si="31"/>
        <v/>
      </c>
      <c r="AT146" s="134" t="str">
        <f>IF(AR146="","",IF(AND(H146&gt;='Intersection Mileposts'!$F$5,H146&lt;='Intersection Mileposts'!$G$5),"Y",IF(AND(H146&gt;='Intersection Mileposts'!$F$6,H146&lt;='Intersection Mileposts'!$G$6),"Y",IF(AND(H146&gt;='Intersection Mileposts'!$F$7,H146&lt;='Intersection Mileposts'!$G$7),"Y",IF(AND(H146&gt;='Intersection Mileposts'!$F$8,H146&lt;='Intersection Mileposts'!$G$8),"Y",IF(AND(H146&gt;='Intersection Mileposts'!$F$9,H146&lt;='Intersection Mileposts'!$G$9),"Y",IF(AND(H146&gt;='Intersection Mileposts'!$F$10,H146&lt;='Intersection Mileposts'!$G$10),"Y",IF(AND(H146&gt;='Intersection Mileposts'!$F$11,H146&lt;='Intersection Mileposts'!$G$11),"Y",IF(AND(H146&gt;='Intersection Mileposts'!$F$12,H146&lt;='Intersection Mileposts'!$G$12),"Y",IF(AND(H146&gt;='Intersection Mileposts'!$F$13,H146&lt;='Intersection Mileposts'!$G$13),"Y",IF(AND(H146&gt;='Intersection Mileposts'!$F$14,H146&lt;='Intersection Mileposts'!$G$14),"Y",IF(AND(H146&gt;='Intersection Mileposts'!$F$15,H146&lt;='Intersection Mileposts'!$G$15),"Y",IF(AND(H146&gt;='Intersection Mileposts'!$F$16,H146&lt;='Intersection Mileposts'!$G$16),"Y",IF(AND(H146&gt;='Intersection Mileposts'!$F$17,H146&lt;='Intersection Mileposts'!$G$17),"Y",IF(AND(H146&gt;='Intersection Mileposts'!$F$18,H146&lt;='Intersection Mileposts'!$G$18),"Y",IF(AND(H146&gt;='Intersection Mileposts'!$F$19,H146&lt;='Intersection Mileposts'!$G$19),"Y",IF(AND(H146&gt;='Intersection Mileposts'!$F$20,H146&lt;='Intersection Mileposts'!$G$20),"Y",IF(AND(H146&gt;='Intersection Mileposts'!$F$21,H146&lt;='Intersection Mileposts'!$G$21),"Y",IF(AND(H146&gt;='Intersection Mileposts'!$F$22,H146&lt;='Intersection Mileposts'!$G$22),"Y",IF(AND(H146&gt;='Intersection Mileposts'!$F$23,H146&lt;='Intersection Mileposts'!$G$23),"Y",IF(AND(H146&gt;='Intersection Mileposts'!$F$24,H146&lt;='Intersection Mileposts'!$G$24),"Y",IF(AND(H146&gt;='Intersection Mileposts'!$F$25,H146&lt;='Intersection Mileposts'!$G$25),"Y",IF(AND(H146&gt;='Intersection Mileposts'!$F$26,H146&lt;='Intersection Mileposts'!$G$26),"Y",IF(AND(H146&gt;='Intersection Mileposts'!$F$27,H146&lt;='Intersection Mileposts'!$G$27),"Y",IF(AND(H146&gt;='Intersection Mileposts'!$F$28,H146&lt;='Intersection Mileposts'!$G$28),"Y",IF(AND(H146&gt;='Intersection Mileposts'!$F$29,H146&lt;='Intersection Mileposts'!$G$29),"Y", IF(AND(H146&gt;='Intersection Mileposts'!$F$30,H146&lt;='Intersection Mileposts'!$G$30),"Y",IF(AND(H146&gt;='Intersection Mileposts'!$F$31,H146&lt;='Intersection Mileposts'!$G$31),"Y",IF(AND(H146&gt;='Intersection Mileposts'!$F$32,H146&lt;='Intersection Mileposts'!$G$32),"Y",IF(AND(H146&gt;='Intersection Mileposts'!$F$33,H146&lt;='Intersection Mileposts'!$G$33),"Y",IF(AND(H146&gt;='Intersection Mileposts'!$F$34,H146&lt;='Intersection Mileposts'!$G$34),"Y",IF(AND(H146&gt;='Intersection Mileposts'!$F$35,H146&lt;='Intersection Mileposts'!$G$35),"Y",IF(AND(H146&gt;='Intersection Mileposts'!$F$36,H146&lt;='Intersection Mileposts'!$G$36),"Y",IF(AND(H146&gt;='Intersection Mileposts'!$F$37,H146&lt;='Intersection Mileposts'!$G$37),"Y",IF(AND(H146&gt;='Intersection Mileposts'!$F$38,H146&lt;='Intersection Mileposts'!$G$38),"Y",IF(AND(H146&gt;='Intersection Mileposts'!$F$39,H146&lt;='Intersection Mileposts'!$G$39),"Y","N"))))))))))))))))))))))))))))))))))))</f>
        <v/>
      </c>
    </row>
    <row r="147" spans="1:46" ht="15" customHeight="1" x14ac:dyDescent="0.3">
      <c r="A147" s="279"/>
      <c r="B147" s="261"/>
      <c r="C147" s="262"/>
      <c r="D147" s="262"/>
      <c r="E147" s="262"/>
      <c r="F147" s="262"/>
      <c r="G147" s="284"/>
      <c r="H147" s="286"/>
      <c r="I147" s="279"/>
      <c r="J147" s="260"/>
      <c r="K147" s="260"/>
      <c r="L147" s="280"/>
      <c r="M147" s="275"/>
      <c r="N147" s="263"/>
      <c r="P147" s="264" t="str">
        <f>IF(R147 = "", "", COUNT($R$4:R147))</f>
        <v/>
      </c>
      <c r="Q147" s="264" t="str">
        <f t="shared" si="25"/>
        <v/>
      </c>
      <c r="R147" s="265" t="str">
        <f t="shared" si="26"/>
        <v/>
      </c>
      <c r="S147" s="266" t="str">
        <f t="shared" si="27"/>
        <v/>
      </c>
      <c r="T147" s="267" t="str">
        <f t="shared" si="28"/>
        <v/>
      </c>
      <c r="U147" s="268" t="str">
        <f t="shared" si="29"/>
        <v/>
      </c>
      <c r="V147" s="269" t="str">
        <f t="shared" si="30"/>
        <v/>
      </c>
      <c r="W147" s="5"/>
      <c r="AR147" t="str">
        <f t="shared" si="32"/>
        <v/>
      </c>
      <c r="AS147" t="str">
        <f t="shared" si="31"/>
        <v/>
      </c>
      <c r="AT147" s="134" t="str">
        <f>IF(AR147="","",IF(AND(H147&gt;='Intersection Mileposts'!$F$5,H147&lt;='Intersection Mileposts'!$G$5),"Y",IF(AND(H147&gt;='Intersection Mileposts'!$F$6,H147&lt;='Intersection Mileposts'!$G$6),"Y",IF(AND(H147&gt;='Intersection Mileposts'!$F$7,H147&lt;='Intersection Mileposts'!$G$7),"Y",IF(AND(H147&gt;='Intersection Mileposts'!$F$8,H147&lt;='Intersection Mileposts'!$G$8),"Y",IF(AND(H147&gt;='Intersection Mileposts'!$F$9,H147&lt;='Intersection Mileposts'!$G$9),"Y",IF(AND(H147&gt;='Intersection Mileposts'!$F$10,H147&lt;='Intersection Mileposts'!$G$10),"Y",IF(AND(H147&gt;='Intersection Mileposts'!$F$11,H147&lt;='Intersection Mileposts'!$G$11),"Y",IF(AND(H147&gt;='Intersection Mileposts'!$F$12,H147&lt;='Intersection Mileposts'!$G$12),"Y",IF(AND(H147&gt;='Intersection Mileposts'!$F$13,H147&lt;='Intersection Mileposts'!$G$13),"Y",IF(AND(H147&gt;='Intersection Mileposts'!$F$14,H147&lt;='Intersection Mileposts'!$G$14),"Y",IF(AND(H147&gt;='Intersection Mileposts'!$F$15,H147&lt;='Intersection Mileposts'!$G$15),"Y",IF(AND(H147&gt;='Intersection Mileposts'!$F$16,H147&lt;='Intersection Mileposts'!$G$16),"Y",IF(AND(H147&gt;='Intersection Mileposts'!$F$17,H147&lt;='Intersection Mileposts'!$G$17),"Y",IF(AND(H147&gt;='Intersection Mileposts'!$F$18,H147&lt;='Intersection Mileposts'!$G$18),"Y",IF(AND(H147&gt;='Intersection Mileposts'!$F$19,H147&lt;='Intersection Mileposts'!$G$19),"Y",IF(AND(H147&gt;='Intersection Mileposts'!$F$20,H147&lt;='Intersection Mileposts'!$G$20),"Y",IF(AND(H147&gt;='Intersection Mileposts'!$F$21,H147&lt;='Intersection Mileposts'!$G$21),"Y",IF(AND(H147&gt;='Intersection Mileposts'!$F$22,H147&lt;='Intersection Mileposts'!$G$22),"Y",IF(AND(H147&gt;='Intersection Mileposts'!$F$23,H147&lt;='Intersection Mileposts'!$G$23),"Y",IF(AND(H147&gt;='Intersection Mileposts'!$F$24,H147&lt;='Intersection Mileposts'!$G$24),"Y",IF(AND(H147&gt;='Intersection Mileposts'!$F$25,H147&lt;='Intersection Mileposts'!$G$25),"Y",IF(AND(H147&gt;='Intersection Mileposts'!$F$26,H147&lt;='Intersection Mileposts'!$G$26),"Y",IF(AND(H147&gt;='Intersection Mileposts'!$F$27,H147&lt;='Intersection Mileposts'!$G$27),"Y",IF(AND(H147&gt;='Intersection Mileposts'!$F$28,H147&lt;='Intersection Mileposts'!$G$28),"Y",IF(AND(H147&gt;='Intersection Mileposts'!$F$29,H147&lt;='Intersection Mileposts'!$G$29),"Y", IF(AND(H147&gt;='Intersection Mileposts'!$F$30,H147&lt;='Intersection Mileposts'!$G$30),"Y",IF(AND(H147&gt;='Intersection Mileposts'!$F$31,H147&lt;='Intersection Mileposts'!$G$31),"Y",IF(AND(H147&gt;='Intersection Mileposts'!$F$32,H147&lt;='Intersection Mileposts'!$G$32),"Y",IF(AND(H147&gt;='Intersection Mileposts'!$F$33,H147&lt;='Intersection Mileposts'!$G$33),"Y",IF(AND(H147&gt;='Intersection Mileposts'!$F$34,H147&lt;='Intersection Mileposts'!$G$34),"Y",IF(AND(H147&gt;='Intersection Mileposts'!$F$35,H147&lt;='Intersection Mileposts'!$G$35),"Y",IF(AND(H147&gt;='Intersection Mileposts'!$F$36,H147&lt;='Intersection Mileposts'!$G$36),"Y",IF(AND(H147&gt;='Intersection Mileposts'!$F$37,H147&lt;='Intersection Mileposts'!$G$37),"Y",IF(AND(H147&gt;='Intersection Mileposts'!$F$38,H147&lt;='Intersection Mileposts'!$G$38),"Y",IF(AND(H147&gt;='Intersection Mileposts'!$F$39,H147&lt;='Intersection Mileposts'!$G$39),"Y","N"))))))))))))))))))))))))))))))))))))</f>
        <v/>
      </c>
    </row>
    <row r="148" spans="1:46" ht="15" customHeight="1" x14ac:dyDescent="0.3">
      <c r="A148" s="279"/>
      <c r="B148" s="261"/>
      <c r="C148" s="262"/>
      <c r="D148" s="262"/>
      <c r="E148" s="262"/>
      <c r="F148" s="262"/>
      <c r="G148" s="284"/>
      <c r="H148" s="286"/>
      <c r="I148" s="279"/>
      <c r="J148" s="260"/>
      <c r="K148" s="260"/>
      <c r="L148" s="280"/>
      <c r="M148" s="275"/>
      <c r="N148" s="263"/>
      <c r="P148" s="264" t="str">
        <f>IF(R148 = "", "", COUNT($R$4:R148))</f>
        <v/>
      </c>
      <c r="Q148" s="264" t="str">
        <f t="shared" si="25"/>
        <v/>
      </c>
      <c r="R148" s="265" t="str">
        <f t="shared" si="26"/>
        <v/>
      </c>
      <c r="S148" s="266" t="str">
        <f t="shared" si="27"/>
        <v/>
      </c>
      <c r="T148" s="267" t="str">
        <f t="shared" si="28"/>
        <v/>
      </c>
      <c r="U148" s="268" t="str">
        <f t="shared" si="29"/>
        <v/>
      </c>
      <c r="V148" s="269" t="str">
        <f t="shared" si="30"/>
        <v/>
      </c>
      <c r="W148" s="5"/>
      <c r="AR148" t="str">
        <f t="shared" si="32"/>
        <v/>
      </c>
      <c r="AS148" t="str">
        <f t="shared" si="31"/>
        <v/>
      </c>
      <c r="AT148" s="134" t="str">
        <f>IF(AR148="","",IF(AND(H148&gt;='Intersection Mileposts'!$F$5,H148&lt;='Intersection Mileposts'!$G$5),"Y",IF(AND(H148&gt;='Intersection Mileposts'!$F$6,H148&lt;='Intersection Mileposts'!$G$6),"Y",IF(AND(H148&gt;='Intersection Mileposts'!$F$7,H148&lt;='Intersection Mileposts'!$G$7),"Y",IF(AND(H148&gt;='Intersection Mileposts'!$F$8,H148&lt;='Intersection Mileposts'!$G$8),"Y",IF(AND(H148&gt;='Intersection Mileposts'!$F$9,H148&lt;='Intersection Mileposts'!$G$9),"Y",IF(AND(H148&gt;='Intersection Mileposts'!$F$10,H148&lt;='Intersection Mileposts'!$G$10),"Y",IF(AND(H148&gt;='Intersection Mileposts'!$F$11,H148&lt;='Intersection Mileposts'!$G$11),"Y",IF(AND(H148&gt;='Intersection Mileposts'!$F$12,H148&lt;='Intersection Mileposts'!$G$12),"Y",IF(AND(H148&gt;='Intersection Mileposts'!$F$13,H148&lt;='Intersection Mileposts'!$G$13),"Y",IF(AND(H148&gt;='Intersection Mileposts'!$F$14,H148&lt;='Intersection Mileposts'!$G$14),"Y",IF(AND(H148&gt;='Intersection Mileposts'!$F$15,H148&lt;='Intersection Mileposts'!$G$15),"Y",IF(AND(H148&gt;='Intersection Mileposts'!$F$16,H148&lt;='Intersection Mileposts'!$G$16),"Y",IF(AND(H148&gt;='Intersection Mileposts'!$F$17,H148&lt;='Intersection Mileposts'!$G$17),"Y",IF(AND(H148&gt;='Intersection Mileposts'!$F$18,H148&lt;='Intersection Mileposts'!$G$18),"Y",IF(AND(H148&gt;='Intersection Mileposts'!$F$19,H148&lt;='Intersection Mileposts'!$G$19),"Y",IF(AND(H148&gt;='Intersection Mileposts'!$F$20,H148&lt;='Intersection Mileposts'!$G$20),"Y",IF(AND(H148&gt;='Intersection Mileposts'!$F$21,H148&lt;='Intersection Mileposts'!$G$21),"Y",IF(AND(H148&gt;='Intersection Mileposts'!$F$22,H148&lt;='Intersection Mileposts'!$G$22),"Y",IF(AND(H148&gt;='Intersection Mileposts'!$F$23,H148&lt;='Intersection Mileposts'!$G$23),"Y",IF(AND(H148&gt;='Intersection Mileposts'!$F$24,H148&lt;='Intersection Mileposts'!$G$24),"Y",IF(AND(H148&gt;='Intersection Mileposts'!$F$25,H148&lt;='Intersection Mileposts'!$G$25),"Y",IF(AND(H148&gt;='Intersection Mileposts'!$F$26,H148&lt;='Intersection Mileposts'!$G$26),"Y",IF(AND(H148&gt;='Intersection Mileposts'!$F$27,H148&lt;='Intersection Mileposts'!$G$27),"Y",IF(AND(H148&gt;='Intersection Mileposts'!$F$28,H148&lt;='Intersection Mileposts'!$G$28),"Y",IF(AND(H148&gt;='Intersection Mileposts'!$F$29,H148&lt;='Intersection Mileposts'!$G$29),"Y", IF(AND(H148&gt;='Intersection Mileposts'!$F$30,H148&lt;='Intersection Mileposts'!$G$30),"Y",IF(AND(H148&gt;='Intersection Mileposts'!$F$31,H148&lt;='Intersection Mileposts'!$G$31),"Y",IF(AND(H148&gt;='Intersection Mileposts'!$F$32,H148&lt;='Intersection Mileposts'!$G$32),"Y",IF(AND(H148&gt;='Intersection Mileposts'!$F$33,H148&lt;='Intersection Mileposts'!$G$33),"Y",IF(AND(H148&gt;='Intersection Mileposts'!$F$34,H148&lt;='Intersection Mileposts'!$G$34),"Y",IF(AND(H148&gt;='Intersection Mileposts'!$F$35,H148&lt;='Intersection Mileposts'!$G$35),"Y",IF(AND(H148&gt;='Intersection Mileposts'!$F$36,H148&lt;='Intersection Mileposts'!$G$36),"Y",IF(AND(H148&gt;='Intersection Mileposts'!$F$37,H148&lt;='Intersection Mileposts'!$G$37),"Y",IF(AND(H148&gt;='Intersection Mileposts'!$F$38,H148&lt;='Intersection Mileposts'!$G$38),"Y",IF(AND(H148&gt;='Intersection Mileposts'!$F$39,H148&lt;='Intersection Mileposts'!$G$39),"Y","N"))))))))))))))))))))))))))))))))))))</f>
        <v/>
      </c>
    </row>
    <row r="149" spans="1:46" ht="15" customHeight="1" x14ac:dyDescent="0.3">
      <c r="A149" s="279"/>
      <c r="B149" s="261"/>
      <c r="C149" s="262"/>
      <c r="D149" s="262"/>
      <c r="E149" s="262"/>
      <c r="F149" s="262"/>
      <c r="G149" s="284"/>
      <c r="H149" s="286"/>
      <c r="I149" s="279"/>
      <c r="J149" s="260"/>
      <c r="K149" s="260"/>
      <c r="L149" s="280"/>
      <c r="M149" s="275"/>
      <c r="N149" s="263"/>
      <c r="P149" s="264" t="str">
        <f>IF(R149 = "", "", COUNT($R$4:R149))</f>
        <v/>
      </c>
      <c r="Q149" s="264" t="str">
        <f t="shared" si="25"/>
        <v/>
      </c>
      <c r="R149" s="265" t="str">
        <f t="shared" si="26"/>
        <v/>
      </c>
      <c r="S149" s="266" t="str">
        <f t="shared" si="27"/>
        <v/>
      </c>
      <c r="T149" s="267" t="str">
        <f t="shared" si="28"/>
        <v/>
      </c>
      <c r="U149" s="268" t="str">
        <f t="shared" si="29"/>
        <v/>
      </c>
      <c r="V149" s="269" t="str">
        <f t="shared" si="30"/>
        <v/>
      </c>
      <c r="W149" s="5"/>
      <c r="AR149" t="str">
        <f t="shared" si="32"/>
        <v/>
      </c>
      <c r="AS149" t="str">
        <f t="shared" si="31"/>
        <v/>
      </c>
      <c r="AT149" s="134" t="str">
        <f>IF(AR149="","",IF(AND(H149&gt;='Intersection Mileposts'!$F$5,H149&lt;='Intersection Mileposts'!$G$5),"Y",IF(AND(H149&gt;='Intersection Mileposts'!$F$6,H149&lt;='Intersection Mileposts'!$G$6),"Y",IF(AND(H149&gt;='Intersection Mileposts'!$F$7,H149&lt;='Intersection Mileposts'!$G$7),"Y",IF(AND(H149&gt;='Intersection Mileposts'!$F$8,H149&lt;='Intersection Mileposts'!$G$8),"Y",IF(AND(H149&gt;='Intersection Mileposts'!$F$9,H149&lt;='Intersection Mileposts'!$G$9),"Y",IF(AND(H149&gt;='Intersection Mileposts'!$F$10,H149&lt;='Intersection Mileposts'!$G$10),"Y",IF(AND(H149&gt;='Intersection Mileposts'!$F$11,H149&lt;='Intersection Mileposts'!$G$11),"Y",IF(AND(H149&gt;='Intersection Mileposts'!$F$12,H149&lt;='Intersection Mileposts'!$G$12),"Y",IF(AND(H149&gt;='Intersection Mileposts'!$F$13,H149&lt;='Intersection Mileposts'!$G$13),"Y",IF(AND(H149&gt;='Intersection Mileposts'!$F$14,H149&lt;='Intersection Mileposts'!$G$14),"Y",IF(AND(H149&gt;='Intersection Mileposts'!$F$15,H149&lt;='Intersection Mileposts'!$G$15),"Y",IF(AND(H149&gt;='Intersection Mileposts'!$F$16,H149&lt;='Intersection Mileposts'!$G$16),"Y",IF(AND(H149&gt;='Intersection Mileposts'!$F$17,H149&lt;='Intersection Mileposts'!$G$17),"Y",IF(AND(H149&gt;='Intersection Mileposts'!$F$18,H149&lt;='Intersection Mileposts'!$G$18),"Y",IF(AND(H149&gt;='Intersection Mileposts'!$F$19,H149&lt;='Intersection Mileposts'!$G$19),"Y",IF(AND(H149&gt;='Intersection Mileposts'!$F$20,H149&lt;='Intersection Mileposts'!$G$20),"Y",IF(AND(H149&gt;='Intersection Mileposts'!$F$21,H149&lt;='Intersection Mileposts'!$G$21),"Y",IF(AND(H149&gt;='Intersection Mileposts'!$F$22,H149&lt;='Intersection Mileposts'!$G$22),"Y",IF(AND(H149&gt;='Intersection Mileposts'!$F$23,H149&lt;='Intersection Mileposts'!$G$23),"Y",IF(AND(H149&gt;='Intersection Mileposts'!$F$24,H149&lt;='Intersection Mileposts'!$G$24),"Y",IF(AND(H149&gt;='Intersection Mileposts'!$F$25,H149&lt;='Intersection Mileposts'!$G$25),"Y",IF(AND(H149&gt;='Intersection Mileposts'!$F$26,H149&lt;='Intersection Mileposts'!$G$26),"Y",IF(AND(H149&gt;='Intersection Mileposts'!$F$27,H149&lt;='Intersection Mileposts'!$G$27),"Y",IF(AND(H149&gt;='Intersection Mileposts'!$F$28,H149&lt;='Intersection Mileposts'!$G$28),"Y",IF(AND(H149&gt;='Intersection Mileposts'!$F$29,H149&lt;='Intersection Mileposts'!$G$29),"Y", IF(AND(H149&gt;='Intersection Mileposts'!$F$30,H149&lt;='Intersection Mileposts'!$G$30),"Y",IF(AND(H149&gt;='Intersection Mileposts'!$F$31,H149&lt;='Intersection Mileposts'!$G$31),"Y",IF(AND(H149&gt;='Intersection Mileposts'!$F$32,H149&lt;='Intersection Mileposts'!$G$32),"Y",IF(AND(H149&gt;='Intersection Mileposts'!$F$33,H149&lt;='Intersection Mileposts'!$G$33),"Y",IF(AND(H149&gt;='Intersection Mileposts'!$F$34,H149&lt;='Intersection Mileposts'!$G$34),"Y",IF(AND(H149&gt;='Intersection Mileposts'!$F$35,H149&lt;='Intersection Mileposts'!$G$35),"Y",IF(AND(H149&gt;='Intersection Mileposts'!$F$36,H149&lt;='Intersection Mileposts'!$G$36),"Y",IF(AND(H149&gt;='Intersection Mileposts'!$F$37,H149&lt;='Intersection Mileposts'!$G$37),"Y",IF(AND(H149&gt;='Intersection Mileposts'!$F$38,H149&lt;='Intersection Mileposts'!$G$38),"Y",IF(AND(H149&gt;='Intersection Mileposts'!$F$39,H149&lt;='Intersection Mileposts'!$G$39),"Y","N"))))))))))))))))))))))))))))))))))))</f>
        <v/>
      </c>
    </row>
    <row r="150" spans="1:46" ht="15" customHeight="1" x14ac:dyDescent="0.3">
      <c r="A150" s="279"/>
      <c r="B150" s="261"/>
      <c r="C150" s="262"/>
      <c r="D150" s="262"/>
      <c r="E150" s="262"/>
      <c r="F150" s="262"/>
      <c r="G150" s="284"/>
      <c r="H150" s="286"/>
      <c r="I150" s="279"/>
      <c r="J150" s="260"/>
      <c r="K150" s="260"/>
      <c r="L150" s="280"/>
      <c r="M150" s="275"/>
      <c r="N150" s="263"/>
      <c r="P150" s="264" t="str">
        <f>IF(R150 = "", "", COUNT($R$4:R150))</f>
        <v/>
      </c>
      <c r="Q150" s="264" t="str">
        <f t="shared" ref="Q150:Q213" si="33">IF(B150="", "", YEAR(B150))</f>
        <v/>
      </c>
      <c r="R150" s="265" t="str">
        <f t="shared" ref="R150:R213" si="34">IF(A150="", "", IF(G150="",1,IF(G150="O",1,IF(G150="C",8.4,IF(G150="B",8.4,IF(G150="A",76.8,IF(G150="K",76.8,"ERR")))))))</f>
        <v/>
      </c>
      <c r="S150" s="266" t="str">
        <f t="shared" ref="S150:S213" si="35">IF(M150="Y",R150,"")</f>
        <v/>
      </c>
      <c r="T150" s="267" t="str">
        <f t="shared" ref="T150:T213" si="36">IF(IF(M150="Y",G150,"")=0, "O", IF(M150="Y",G150,""))</f>
        <v/>
      </c>
      <c r="U150" s="268" t="str">
        <f t="shared" ref="U150:U213" si="37">IF(N150="Y",R150,"")</f>
        <v/>
      </c>
      <c r="V150" s="269" t="str">
        <f t="shared" ref="V150:V213" si="38">IF(IF(N150="Y",G150,"")=0, "O", IF(N150="Y",G150,""))</f>
        <v/>
      </c>
      <c r="W150" s="5"/>
      <c r="AR150" t="str">
        <f t="shared" si="32"/>
        <v/>
      </c>
      <c r="AS150" t="str">
        <f t="shared" si="31"/>
        <v/>
      </c>
      <c r="AT150" s="134" t="str">
        <f>IF(AR150="","",IF(AND(H150&gt;='Intersection Mileposts'!$F$5,H150&lt;='Intersection Mileposts'!$G$5),"Y",IF(AND(H150&gt;='Intersection Mileposts'!$F$6,H150&lt;='Intersection Mileposts'!$G$6),"Y",IF(AND(H150&gt;='Intersection Mileposts'!$F$7,H150&lt;='Intersection Mileposts'!$G$7),"Y",IF(AND(H150&gt;='Intersection Mileposts'!$F$8,H150&lt;='Intersection Mileposts'!$G$8),"Y",IF(AND(H150&gt;='Intersection Mileposts'!$F$9,H150&lt;='Intersection Mileposts'!$G$9),"Y",IF(AND(H150&gt;='Intersection Mileposts'!$F$10,H150&lt;='Intersection Mileposts'!$G$10),"Y",IF(AND(H150&gt;='Intersection Mileposts'!$F$11,H150&lt;='Intersection Mileposts'!$G$11),"Y",IF(AND(H150&gt;='Intersection Mileposts'!$F$12,H150&lt;='Intersection Mileposts'!$G$12),"Y",IF(AND(H150&gt;='Intersection Mileposts'!$F$13,H150&lt;='Intersection Mileposts'!$G$13),"Y",IF(AND(H150&gt;='Intersection Mileposts'!$F$14,H150&lt;='Intersection Mileposts'!$G$14),"Y",IF(AND(H150&gt;='Intersection Mileposts'!$F$15,H150&lt;='Intersection Mileposts'!$G$15),"Y",IF(AND(H150&gt;='Intersection Mileposts'!$F$16,H150&lt;='Intersection Mileposts'!$G$16),"Y",IF(AND(H150&gt;='Intersection Mileposts'!$F$17,H150&lt;='Intersection Mileposts'!$G$17),"Y",IF(AND(H150&gt;='Intersection Mileposts'!$F$18,H150&lt;='Intersection Mileposts'!$G$18),"Y",IF(AND(H150&gt;='Intersection Mileposts'!$F$19,H150&lt;='Intersection Mileposts'!$G$19),"Y",IF(AND(H150&gt;='Intersection Mileposts'!$F$20,H150&lt;='Intersection Mileposts'!$G$20),"Y",IF(AND(H150&gt;='Intersection Mileposts'!$F$21,H150&lt;='Intersection Mileposts'!$G$21),"Y",IF(AND(H150&gt;='Intersection Mileposts'!$F$22,H150&lt;='Intersection Mileposts'!$G$22),"Y",IF(AND(H150&gt;='Intersection Mileposts'!$F$23,H150&lt;='Intersection Mileposts'!$G$23),"Y",IF(AND(H150&gt;='Intersection Mileposts'!$F$24,H150&lt;='Intersection Mileposts'!$G$24),"Y",IF(AND(H150&gt;='Intersection Mileposts'!$F$25,H150&lt;='Intersection Mileposts'!$G$25),"Y",IF(AND(H150&gt;='Intersection Mileposts'!$F$26,H150&lt;='Intersection Mileposts'!$G$26),"Y",IF(AND(H150&gt;='Intersection Mileposts'!$F$27,H150&lt;='Intersection Mileposts'!$G$27),"Y",IF(AND(H150&gt;='Intersection Mileposts'!$F$28,H150&lt;='Intersection Mileposts'!$G$28),"Y",IF(AND(H150&gt;='Intersection Mileposts'!$F$29,H150&lt;='Intersection Mileposts'!$G$29),"Y", IF(AND(H150&gt;='Intersection Mileposts'!$F$30,H150&lt;='Intersection Mileposts'!$G$30),"Y",IF(AND(H150&gt;='Intersection Mileposts'!$F$31,H150&lt;='Intersection Mileposts'!$G$31),"Y",IF(AND(H150&gt;='Intersection Mileposts'!$F$32,H150&lt;='Intersection Mileposts'!$G$32),"Y",IF(AND(H150&gt;='Intersection Mileposts'!$F$33,H150&lt;='Intersection Mileposts'!$G$33),"Y",IF(AND(H150&gt;='Intersection Mileposts'!$F$34,H150&lt;='Intersection Mileposts'!$G$34),"Y",IF(AND(H150&gt;='Intersection Mileposts'!$F$35,H150&lt;='Intersection Mileposts'!$G$35),"Y",IF(AND(H150&gt;='Intersection Mileposts'!$F$36,H150&lt;='Intersection Mileposts'!$G$36),"Y",IF(AND(H150&gt;='Intersection Mileposts'!$F$37,H150&lt;='Intersection Mileposts'!$G$37),"Y",IF(AND(H150&gt;='Intersection Mileposts'!$F$38,H150&lt;='Intersection Mileposts'!$G$38),"Y",IF(AND(H150&gt;='Intersection Mileposts'!$F$39,H150&lt;='Intersection Mileposts'!$G$39),"Y","N"))))))))))))))))))))))))))))))))))))</f>
        <v/>
      </c>
    </row>
    <row r="151" spans="1:46" ht="15" customHeight="1" x14ac:dyDescent="0.3">
      <c r="A151" s="279"/>
      <c r="B151" s="261"/>
      <c r="C151" s="262"/>
      <c r="D151" s="262"/>
      <c r="E151" s="262"/>
      <c r="F151" s="262"/>
      <c r="G151" s="284"/>
      <c r="H151" s="286"/>
      <c r="I151" s="279"/>
      <c r="J151" s="260"/>
      <c r="K151" s="260"/>
      <c r="L151" s="280"/>
      <c r="M151" s="275"/>
      <c r="N151" s="263"/>
      <c r="P151" s="264" t="str">
        <f>IF(R151 = "", "", COUNT($R$4:R151))</f>
        <v/>
      </c>
      <c r="Q151" s="264" t="str">
        <f t="shared" si="33"/>
        <v/>
      </c>
      <c r="R151" s="265" t="str">
        <f t="shared" si="34"/>
        <v/>
      </c>
      <c r="S151" s="266" t="str">
        <f t="shared" si="35"/>
        <v/>
      </c>
      <c r="T151" s="267" t="str">
        <f t="shared" si="36"/>
        <v/>
      </c>
      <c r="U151" s="268" t="str">
        <f t="shared" si="37"/>
        <v/>
      </c>
      <c r="V151" s="269" t="str">
        <f t="shared" si="38"/>
        <v/>
      </c>
      <c r="W151" s="5"/>
      <c r="AR151" t="str">
        <f t="shared" si="32"/>
        <v/>
      </c>
      <c r="AS151" t="str">
        <f t="shared" si="31"/>
        <v/>
      </c>
      <c r="AT151" s="134" t="str">
        <f>IF(AR151="","",IF(AND(H151&gt;='Intersection Mileposts'!$F$5,H151&lt;='Intersection Mileposts'!$G$5),"Y",IF(AND(H151&gt;='Intersection Mileposts'!$F$6,H151&lt;='Intersection Mileposts'!$G$6),"Y",IF(AND(H151&gt;='Intersection Mileposts'!$F$7,H151&lt;='Intersection Mileposts'!$G$7),"Y",IF(AND(H151&gt;='Intersection Mileposts'!$F$8,H151&lt;='Intersection Mileposts'!$G$8),"Y",IF(AND(H151&gt;='Intersection Mileposts'!$F$9,H151&lt;='Intersection Mileposts'!$G$9),"Y",IF(AND(H151&gt;='Intersection Mileposts'!$F$10,H151&lt;='Intersection Mileposts'!$G$10),"Y",IF(AND(H151&gt;='Intersection Mileposts'!$F$11,H151&lt;='Intersection Mileposts'!$G$11),"Y",IF(AND(H151&gt;='Intersection Mileposts'!$F$12,H151&lt;='Intersection Mileposts'!$G$12),"Y",IF(AND(H151&gt;='Intersection Mileposts'!$F$13,H151&lt;='Intersection Mileposts'!$G$13),"Y",IF(AND(H151&gt;='Intersection Mileposts'!$F$14,H151&lt;='Intersection Mileposts'!$G$14),"Y",IF(AND(H151&gt;='Intersection Mileposts'!$F$15,H151&lt;='Intersection Mileposts'!$G$15),"Y",IF(AND(H151&gt;='Intersection Mileposts'!$F$16,H151&lt;='Intersection Mileposts'!$G$16),"Y",IF(AND(H151&gt;='Intersection Mileposts'!$F$17,H151&lt;='Intersection Mileposts'!$G$17),"Y",IF(AND(H151&gt;='Intersection Mileposts'!$F$18,H151&lt;='Intersection Mileposts'!$G$18),"Y",IF(AND(H151&gt;='Intersection Mileposts'!$F$19,H151&lt;='Intersection Mileposts'!$G$19),"Y",IF(AND(H151&gt;='Intersection Mileposts'!$F$20,H151&lt;='Intersection Mileposts'!$G$20),"Y",IF(AND(H151&gt;='Intersection Mileposts'!$F$21,H151&lt;='Intersection Mileposts'!$G$21),"Y",IF(AND(H151&gt;='Intersection Mileposts'!$F$22,H151&lt;='Intersection Mileposts'!$G$22),"Y",IF(AND(H151&gt;='Intersection Mileposts'!$F$23,H151&lt;='Intersection Mileposts'!$G$23),"Y",IF(AND(H151&gt;='Intersection Mileposts'!$F$24,H151&lt;='Intersection Mileposts'!$G$24),"Y",IF(AND(H151&gt;='Intersection Mileposts'!$F$25,H151&lt;='Intersection Mileposts'!$G$25),"Y",IF(AND(H151&gt;='Intersection Mileposts'!$F$26,H151&lt;='Intersection Mileposts'!$G$26),"Y",IF(AND(H151&gt;='Intersection Mileposts'!$F$27,H151&lt;='Intersection Mileposts'!$G$27),"Y",IF(AND(H151&gt;='Intersection Mileposts'!$F$28,H151&lt;='Intersection Mileposts'!$G$28),"Y",IF(AND(H151&gt;='Intersection Mileposts'!$F$29,H151&lt;='Intersection Mileposts'!$G$29),"Y", IF(AND(H151&gt;='Intersection Mileposts'!$F$30,H151&lt;='Intersection Mileposts'!$G$30),"Y",IF(AND(H151&gt;='Intersection Mileposts'!$F$31,H151&lt;='Intersection Mileposts'!$G$31),"Y",IF(AND(H151&gt;='Intersection Mileposts'!$F$32,H151&lt;='Intersection Mileposts'!$G$32),"Y",IF(AND(H151&gt;='Intersection Mileposts'!$F$33,H151&lt;='Intersection Mileposts'!$G$33),"Y",IF(AND(H151&gt;='Intersection Mileposts'!$F$34,H151&lt;='Intersection Mileposts'!$G$34),"Y",IF(AND(H151&gt;='Intersection Mileposts'!$F$35,H151&lt;='Intersection Mileposts'!$G$35),"Y",IF(AND(H151&gt;='Intersection Mileposts'!$F$36,H151&lt;='Intersection Mileposts'!$G$36),"Y",IF(AND(H151&gt;='Intersection Mileposts'!$F$37,H151&lt;='Intersection Mileposts'!$G$37),"Y",IF(AND(H151&gt;='Intersection Mileposts'!$F$38,H151&lt;='Intersection Mileposts'!$G$38),"Y",IF(AND(H151&gt;='Intersection Mileposts'!$F$39,H151&lt;='Intersection Mileposts'!$G$39),"Y","N"))))))))))))))))))))))))))))))))))))</f>
        <v/>
      </c>
    </row>
    <row r="152" spans="1:46" ht="15" customHeight="1" x14ac:dyDescent="0.3">
      <c r="A152" s="279"/>
      <c r="B152" s="261"/>
      <c r="C152" s="262"/>
      <c r="D152" s="262"/>
      <c r="E152" s="262"/>
      <c r="F152" s="262"/>
      <c r="G152" s="284"/>
      <c r="H152" s="286"/>
      <c r="I152" s="279"/>
      <c r="J152" s="260"/>
      <c r="K152" s="260"/>
      <c r="L152" s="280"/>
      <c r="M152" s="275"/>
      <c r="N152" s="263"/>
      <c r="P152" s="264" t="str">
        <f>IF(R152 = "", "", COUNT($R$4:R152))</f>
        <v/>
      </c>
      <c r="Q152" s="264" t="str">
        <f t="shared" si="33"/>
        <v/>
      </c>
      <c r="R152" s="265" t="str">
        <f t="shared" si="34"/>
        <v/>
      </c>
      <c r="S152" s="266" t="str">
        <f t="shared" si="35"/>
        <v/>
      </c>
      <c r="T152" s="267" t="str">
        <f t="shared" si="36"/>
        <v/>
      </c>
      <c r="U152" s="268" t="str">
        <f t="shared" si="37"/>
        <v/>
      </c>
      <c r="V152" s="269" t="str">
        <f t="shared" si="38"/>
        <v/>
      </c>
      <c r="W152" s="5"/>
      <c r="AR152" t="str">
        <f t="shared" si="32"/>
        <v/>
      </c>
      <c r="AS152" t="str">
        <f t="shared" si="31"/>
        <v/>
      </c>
      <c r="AT152" s="134" t="str">
        <f>IF(AR152="","",IF(AND(H152&gt;='Intersection Mileposts'!$F$5,H152&lt;='Intersection Mileposts'!$G$5),"Y",IF(AND(H152&gt;='Intersection Mileposts'!$F$6,H152&lt;='Intersection Mileposts'!$G$6),"Y",IF(AND(H152&gt;='Intersection Mileposts'!$F$7,H152&lt;='Intersection Mileposts'!$G$7),"Y",IF(AND(H152&gt;='Intersection Mileposts'!$F$8,H152&lt;='Intersection Mileposts'!$G$8),"Y",IF(AND(H152&gt;='Intersection Mileposts'!$F$9,H152&lt;='Intersection Mileposts'!$G$9),"Y",IF(AND(H152&gt;='Intersection Mileposts'!$F$10,H152&lt;='Intersection Mileposts'!$G$10),"Y",IF(AND(H152&gt;='Intersection Mileposts'!$F$11,H152&lt;='Intersection Mileposts'!$G$11),"Y",IF(AND(H152&gt;='Intersection Mileposts'!$F$12,H152&lt;='Intersection Mileposts'!$G$12),"Y",IF(AND(H152&gt;='Intersection Mileposts'!$F$13,H152&lt;='Intersection Mileposts'!$G$13),"Y",IF(AND(H152&gt;='Intersection Mileposts'!$F$14,H152&lt;='Intersection Mileposts'!$G$14),"Y",IF(AND(H152&gt;='Intersection Mileposts'!$F$15,H152&lt;='Intersection Mileposts'!$G$15),"Y",IF(AND(H152&gt;='Intersection Mileposts'!$F$16,H152&lt;='Intersection Mileposts'!$G$16),"Y",IF(AND(H152&gt;='Intersection Mileposts'!$F$17,H152&lt;='Intersection Mileposts'!$G$17),"Y",IF(AND(H152&gt;='Intersection Mileposts'!$F$18,H152&lt;='Intersection Mileposts'!$G$18),"Y",IF(AND(H152&gt;='Intersection Mileposts'!$F$19,H152&lt;='Intersection Mileposts'!$G$19),"Y",IF(AND(H152&gt;='Intersection Mileposts'!$F$20,H152&lt;='Intersection Mileposts'!$G$20),"Y",IF(AND(H152&gt;='Intersection Mileposts'!$F$21,H152&lt;='Intersection Mileposts'!$G$21),"Y",IF(AND(H152&gt;='Intersection Mileposts'!$F$22,H152&lt;='Intersection Mileposts'!$G$22),"Y",IF(AND(H152&gt;='Intersection Mileposts'!$F$23,H152&lt;='Intersection Mileposts'!$G$23),"Y",IF(AND(H152&gt;='Intersection Mileposts'!$F$24,H152&lt;='Intersection Mileposts'!$G$24),"Y",IF(AND(H152&gt;='Intersection Mileposts'!$F$25,H152&lt;='Intersection Mileposts'!$G$25),"Y",IF(AND(H152&gt;='Intersection Mileposts'!$F$26,H152&lt;='Intersection Mileposts'!$G$26),"Y",IF(AND(H152&gt;='Intersection Mileposts'!$F$27,H152&lt;='Intersection Mileposts'!$G$27),"Y",IF(AND(H152&gt;='Intersection Mileposts'!$F$28,H152&lt;='Intersection Mileposts'!$G$28),"Y",IF(AND(H152&gt;='Intersection Mileposts'!$F$29,H152&lt;='Intersection Mileposts'!$G$29),"Y", IF(AND(H152&gt;='Intersection Mileposts'!$F$30,H152&lt;='Intersection Mileposts'!$G$30),"Y",IF(AND(H152&gt;='Intersection Mileposts'!$F$31,H152&lt;='Intersection Mileposts'!$G$31),"Y",IF(AND(H152&gt;='Intersection Mileposts'!$F$32,H152&lt;='Intersection Mileposts'!$G$32),"Y",IF(AND(H152&gt;='Intersection Mileposts'!$F$33,H152&lt;='Intersection Mileposts'!$G$33),"Y",IF(AND(H152&gt;='Intersection Mileposts'!$F$34,H152&lt;='Intersection Mileposts'!$G$34),"Y",IF(AND(H152&gt;='Intersection Mileposts'!$F$35,H152&lt;='Intersection Mileposts'!$G$35),"Y",IF(AND(H152&gt;='Intersection Mileposts'!$F$36,H152&lt;='Intersection Mileposts'!$G$36),"Y",IF(AND(H152&gt;='Intersection Mileposts'!$F$37,H152&lt;='Intersection Mileposts'!$G$37),"Y",IF(AND(H152&gt;='Intersection Mileposts'!$F$38,H152&lt;='Intersection Mileposts'!$G$38),"Y",IF(AND(H152&gt;='Intersection Mileposts'!$F$39,H152&lt;='Intersection Mileposts'!$G$39),"Y","N"))))))))))))))))))))))))))))))))))))</f>
        <v/>
      </c>
    </row>
    <row r="153" spans="1:46" ht="15" customHeight="1" x14ac:dyDescent="0.3">
      <c r="A153" s="279"/>
      <c r="B153" s="261"/>
      <c r="C153" s="262"/>
      <c r="D153" s="262"/>
      <c r="E153" s="262"/>
      <c r="F153" s="262"/>
      <c r="G153" s="284"/>
      <c r="H153" s="286"/>
      <c r="I153" s="279"/>
      <c r="J153" s="260"/>
      <c r="K153" s="260"/>
      <c r="L153" s="280"/>
      <c r="M153" s="275"/>
      <c r="N153" s="263"/>
      <c r="P153" s="264" t="str">
        <f>IF(R153 = "", "", COUNT($R$4:R153))</f>
        <v/>
      </c>
      <c r="Q153" s="264" t="str">
        <f t="shared" si="33"/>
        <v/>
      </c>
      <c r="R153" s="265" t="str">
        <f t="shared" si="34"/>
        <v/>
      </c>
      <c r="S153" s="266" t="str">
        <f t="shared" si="35"/>
        <v/>
      </c>
      <c r="T153" s="267" t="str">
        <f t="shared" si="36"/>
        <v/>
      </c>
      <c r="U153" s="268" t="str">
        <f t="shared" si="37"/>
        <v/>
      </c>
      <c r="V153" s="269" t="str">
        <f t="shared" si="38"/>
        <v/>
      </c>
      <c r="W153" s="5"/>
      <c r="AR153" t="str">
        <f t="shared" si="32"/>
        <v/>
      </c>
      <c r="AS153" t="str">
        <f t="shared" si="31"/>
        <v/>
      </c>
      <c r="AT153" s="134" t="str">
        <f>IF(AR153="","",IF(AND(H153&gt;='Intersection Mileposts'!$F$5,H153&lt;='Intersection Mileposts'!$G$5),"Y",IF(AND(H153&gt;='Intersection Mileposts'!$F$6,H153&lt;='Intersection Mileposts'!$G$6),"Y",IF(AND(H153&gt;='Intersection Mileposts'!$F$7,H153&lt;='Intersection Mileposts'!$G$7),"Y",IF(AND(H153&gt;='Intersection Mileposts'!$F$8,H153&lt;='Intersection Mileposts'!$G$8),"Y",IF(AND(H153&gt;='Intersection Mileposts'!$F$9,H153&lt;='Intersection Mileposts'!$G$9),"Y",IF(AND(H153&gt;='Intersection Mileposts'!$F$10,H153&lt;='Intersection Mileposts'!$G$10),"Y",IF(AND(H153&gt;='Intersection Mileposts'!$F$11,H153&lt;='Intersection Mileposts'!$G$11),"Y",IF(AND(H153&gt;='Intersection Mileposts'!$F$12,H153&lt;='Intersection Mileposts'!$G$12),"Y",IF(AND(H153&gt;='Intersection Mileposts'!$F$13,H153&lt;='Intersection Mileposts'!$G$13),"Y",IF(AND(H153&gt;='Intersection Mileposts'!$F$14,H153&lt;='Intersection Mileposts'!$G$14),"Y",IF(AND(H153&gt;='Intersection Mileposts'!$F$15,H153&lt;='Intersection Mileposts'!$G$15),"Y",IF(AND(H153&gt;='Intersection Mileposts'!$F$16,H153&lt;='Intersection Mileposts'!$G$16),"Y",IF(AND(H153&gt;='Intersection Mileposts'!$F$17,H153&lt;='Intersection Mileposts'!$G$17),"Y",IF(AND(H153&gt;='Intersection Mileposts'!$F$18,H153&lt;='Intersection Mileposts'!$G$18),"Y",IF(AND(H153&gt;='Intersection Mileposts'!$F$19,H153&lt;='Intersection Mileposts'!$G$19),"Y",IF(AND(H153&gt;='Intersection Mileposts'!$F$20,H153&lt;='Intersection Mileposts'!$G$20),"Y",IF(AND(H153&gt;='Intersection Mileposts'!$F$21,H153&lt;='Intersection Mileposts'!$G$21),"Y",IF(AND(H153&gt;='Intersection Mileposts'!$F$22,H153&lt;='Intersection Mileposts'!$G$22),"Y",IF(AND(H153&gt;='Intersection Mileposts'!$F$23,H153&lt;='Intersection Mileposts'!$G$23),"Y",IF(AND(H153&gt;='Intersection Mileposts'!$F$24,H153&lt;='Intersection Mileposts'!$G$24),"Y",IF(AND(H153&gt;='Intersection Mileposts'!$F$25,H153&lt;='Intersection Mileposts'!$G$25),"Y",IF(AND(H153&gt;='Intersection Mileposts'!$F$26,H153&lt;='Intersection Mileposts'!$G$26),"Y",IF(AND(H153&gt;='Intersection Mileposts'!$F$27,H153&lt;='Intersection Mileposts'!$G$27),"Y",IF(AND(H153&gt;='Intersection Mileposts'!$F$28,H153&lt;='Intersection Mileposts'!$G$28),"Y",IF(AND(H153&gt;='Intersection Mileposts'!$F$29,H153&lt;='Intersection Mileposts'!$G$29),"Y", IF(AND(H153&gt;='Intersection Mileposts'!$F$30,H153&lt;='Intersection Mileposts'!$G$30),"Y",IF(AND(H153&gt;='Intersection Mileposts'!$F$31,H153&lt;='Intersection Mileposts'!$G$31),"Y",IF(AND(H153&gt;='Intersection Mileposts'!$F$32,H153&lt;='Intersection Mileposts'!$G$32),"Y",IF(AND(H153&gt;='Intersection Mileposts'!$F$33,H153&lt;='Intersection Mileposts'!$G$33),"Y",IF(AND(H153&gt;='Intersection Mileposts'!$F$34,H153&lt;='Intersection Mileposts'!$G$34),"Y",IF(AND(H153&gt;='Intersection Mileposts'!$F$35,H153&lt;='Intersection Mileposts'!$G$35),"Y",IF(AND(H153&gt;='Intersection Mileposts'!$F$36,H153&lt;='Intersection Mileposts'!$G$36),"Y",IF(AND(H153&gt;='Intersection Mileposts'!$F$37,H153&lt;='Intersection Mileposts'!$G$37),"Y",IF(AND(H153&gt;='Intersection Mileposts'!$F$38,H153&lt;='Intersection Mileposts'!$G$38),"Y",IF(AND(H153&gt;='Intersection Mileposts'!$F$39,H153&lt;='Intersection Mileposts'!$G$39),"Y","N"))))))))))))))))))))))))))))))))))))</f>
        <v/>
      </c>
    </row>
    <row r="154" spans="1:46" ht="15" customHeight="1" x14ac:dyDescent="0.3">
      <c r="A154" s="279"/>
      <c r="B154" s="261"/>
      <c r="C154" s="262"/>
      <c r="D154" s="262"/>
      <c r="E154" s="262"/>
      <c r="F154" s="262"/>
      <c r="G154" s="284"/>
      <c r="H154" s="286"/>
      <c r="I154" s="279"/>
      <c r="J154" s="260"/>
      <c r="K154" s="260"/>
      <c r="L154" s="280"/>
      <c r="M154" s="275"/>
      <c r="N154" s="263"/>
      <c r="P154" s="264" t="str">
        <f>IF(R154 = "", "", COUNT($R$4:R154))</f>
        <v/>
      </c>
      <c r="Q154" s="264" t="str">
        <f t="shared" si="33"/>
        <v/>
      </c>
      <c r="R154" s="265" t="str">
        <f t="shared" si="34"/>
        <v/>
      </c>
      <c r="S154" s="266" t="str">
        <f t="shared" si="35"/>
        <v/>
      </c>
      <c r="T154" s="267" t="str">
        <f t="shared" si="36"/>
        <v/>
      </c>
      <c r="U154" s="268" t="str">
        <f t="shared" si="37"/>
        <v/>
      </c>
      <c r="V154" s="269" t="str">
        <f t="shared" si="38"/>
        <v/>
      </c>
      <c r="W154" s="5"/>
      <c r="AR154" t="str">
        <f t="shared" si="32"/>
        <v/>
      </c>
      <c r="AS154" t="str">
        <f t="shared" si="31"/>
        <v/>
      </c>
      <c r="AT154" s="134" t="str">
        <f>IF(AR154="","",IF(AND(H154&gt;='Intersection Mileposts'!$F$5,H154&lt;='Intersection Mileposts'!$G$5),"Y",IF(AND(H154&gt;='Intersection Mileposts'!$F$6,H154&lt;='Intersection Mileposts'!$G$6),"Y",IF(AND(H154&gt;='Intersection Mileposts'!$F$7,H154&lt;='Intersection Mileposts'!$G$7),"Y",IF(AND(H154&gt;='Intersection Mileposts'!$F$8,H154&lt;='Intersection Mileposts'!$G$8),"Y",IF(AND(H154&gt;='Intersection Mileposts'!$F$9,H154&lt;='Intersection Mileposts'!$G$9),"Y",IF(AND(H154&gt;='Intersection Mileposts'!$F$10,H154&lt;='Intersection Mileposts'!$G$10),"Y",IF(AND(H154&gt;='Intersection Mileposts'!$F$11,H154&lt;='Intersection Mileposts'!$G$11),"Y",IF(AND(H154&gt;='Intersection Mileposts'!$F$12,H154&lt;='Intersection Mileposts'!$G$12),"Y",IF(AND(H154&gt;='Intersection Mileposts'!$F$13,H154&lt;='Intersection Mileposts'!$G$13),"Y",IF(AND(H154&gt;='Intersection Mileposts'!$F$14,H154&lt;='Intersection Mileposts'!$G$14),"Y",IF(AND(H154&gt;='Intersection Mileposts'!$F$15,H154&lt;='Intersection Mileposts'!$G$15),"Y",IF(AND(H154&gt;='Intersection Mileposts'!$F$16,H154&lt;='Intersection Mileposts'!$G$16),"Y",IF(AND(H154&gt;='Intersection Mileposts'!$F$17,H154&lt;='Intersection Mileposts'!$G$17),"Y",IF(AND(H154&gt;='Intersection Mileposts'!$F$18,H154&lt;='Intersection Mileposts'!$G$18),"Y",IF(AND(H154&gt;='Intersection Mileposts'!$F$19,H154&lt;='Intersection Mileposts'!$G$19),"Y",IF(AND(H154&gt;='Intersection Mileposts'!$F$20,H154&lt;='Intersection Mileposts'!$G$20),"Y",IF(AND(H154&gt;='Intersection Mileposts'!$F$21,H154&lt;='Intersection Mileposts'!$G$21),"Y",IF(AND(H154&gt;='Intersection Mileposts'!$F$22,H154&lt;='Intersection Mileposts'!$G$22),"Y",IF(AND(H154&gt;='Intersection Mileposts'!$F$23,H154&lt;='Intersection Mileposts'!$G$23),"Y",IF(AND(H154&gt;='Intersection Mileposts'!$F$24,H154&lt;='Intersection Mileposts'!$G$24),"Y",IF(AND(H154&gt;='Intersection Mileposts'!$F$25,H154&lt;='Intersection Mileposts'!$G$25),"Y",IF(AND(H154&gt;='Intersection Mileposts'!$F$26,H154&lt;='Intersection Mileposts'!$G$26),"Y",IF(AND(H154&gt;='Intersection Mileposts'!$F$27,H154&lt;='Intersection Mileposts'!$G$27),"Y",IF(AND(H154&gt;='Intersection Mileposts'!$F$28,H154&lt;='Intersection Mileposts'!$G$28),"Y",IF(AND(H154&gt;='Intersection Mileposts'!$F$29,H154&lt;='Intersection Mileposts'!$G$29),"Y", IF(AND(H154&gt;='Intersection Mileposts'!$F$30,H154&lt;='Intersection Mileposts'!$G$30),"Y",IF(AND(H154&gt;='Intersection Mileposts'!$F$31,H154&lt;='Intersection Mileposts'!$G$31),"Y",IF(AND(H154&gt;='Intersection Mileposts'!$F$32,H154&lt;='Intersection Mileposts'!$G$32),"Y",IF(AND(H154&gt;='Intersection Mileposts'!$F$33,H154&lt;='Intersection Mileposts'!$G$33),"Y",IF(AND(H154&gt;='Intersection Mileposts'!$F$34,H154&lt;='Intersection Mileposts'!$G$34),"Y",IF(AND(H154&gt;='Intersection Mileposts'!$F$35,H154&lt;='Intersection Mileposts'!$G$35),"Y",IF(AND(H154&gt;='Intersection Mileposts'!$F$36,H154&lt;='Intersection Mileposts'!$G$36),"Y",IF(AND(H154&gt;='Intersection Mileposts'!$F$37,H154&lt;='Intersection Mileposts'!$G$37),"Y",IF(AND(H154&gt;='Intersection Mileposts'!$F$38,H154&lt;='Intersection Mileposts'!$G$38),"Y",IF(AND(H154&gt;='Intersection Mileposts'!$F$39,H154&lt;='Intersection Mileposts'!$G$39),"Y","N"))))))))))))))))))))))))))))))))))))</f>
        <v/>
      </c>
    </row>
    <row r="155" spans="1:46" ht="15" customHeight="1" x14ac:dyDescent="0.3">
      <c r="A155" s="279"/>
      <c r="B155" s="261"/>
      <c r="C155" s="262"/>
      <c r="D155" s="262"/>
      <c r="E155" s="262"/>
      <c r="F155" s="262"/>
      <c r="G155" s="284"/>
      <c r="H155" s="286"/>
      <c r="I155" s="279"/>
      <c r="J155" s="260"/>
      <c r="K155" s="260"/>
      <c r="L155" s="280"/>
      <c r="M155" s="275"/>
      <c r="N155" s="263"/>
      <c r="P155" s="264" t="str">
        <f>IF(R155 = "", "", COUNT($R$4:R155))</f>
        <v/>
      </c>
      <c r="Q155" s="264" t="str">
        <f t="shared" si="33"/>
        <v/>
      </c>
      <c r="R155" s="265" t="str">
        <f t="shared" si="34"/>
        <v/>
      </c>
      <c r="S155" s="266" t="str">
        <f t="shared" si="35"/>
        <v/>
      </c>
      <c r="T155" s="267" t="str">
        <f t="shared" si="36"/>
        <v/>
      </c>
      <c r="U155" s="268" t="str">
        <f t="shared" si="37"/>
        <v/>
      </c>
      <c r="V155" s="269" t="str">
        <f t="shared" si="38"/>
        <v/>
      </c>
      <c r="W155" s="5"/>
      <c r="AR155" t="str">
        <f t="shared" si="32"/>
        <v/>
      </c>
      <c r="AS155" t="str">
        <f t="shared" si="31"/>
        <v/>
      </c>
      <c r="AT155" s="134" t="str">
        <f>IF(AR155="","",IF(AND(H155&gt;='Intersection Mileposts'!$F$5,H155&lt;='Intersection Mileposts'!$G$5),"Y",IF(AND(H155&gt;='Intersection Mileposts'!$F$6,H155&lt;='Intersection Mileposts'!$G$6),"Y",IF(AND(H155&gt;='Intersection Mileposts'!$F$7,H155&lt;='Intersection Mileposts'!$G$7),"Y",IF(AND(H155&gt;='Intersection Mileposts'!$F$8,H155&lt;='Intersection Mileposts'!$G$8),"Y",IF(AND(H155&gt;='Intersection Mileposts'!$F$9,H155&lt;='Intersection Mileposts'!$G$9),"Y",IF(AND(H155&gt;='Intersection Mileposts'!$F$10,H155&lt;='Intersection Mileposts'!$G$10),"Y",IF(AND(H155&gt;='Intersection Mileposts'!$F$11,H155&lt;='Intersection Mileposts'!$G$11),"Y",IF(AND(H155&gt;='Intersection Mileposts'!$F$12,H155&lt;='Intersection Mileposts'!$G$12),"Y",IF(AND(H155&gt;='Intersection Mileposts'!$F$13,H155&lt;='Intersection Mileposts'!$G$13),"Y",IF(AND(H155&gt;='Intersection Mileposts'!$F$14,H155&lt;='Intersection Mileposts'!$G$14),"Y",IF(AND(H155&gt;='Intersection Mileposts'!$F$15,H155&lt;='Intersection Mileposts'!$G$15),"Y",IF(AND(H155&gt;='Intersection Mileposts'!$F$16,H155&lt;='Intersection Mileposts'!$G$16),"Y",IF(AND(H155&gt;='Intersection Mileposts'!$F$17,H155&lt;='Intersection Mileposts'!$G$17),"Y",IF(AND(H155&gt;='Intersection Mileposts'!$F$18,H155&lt;='Intersection Mileposts'!$G$18),"Y",IF(AND(H155&gt;='Intersection Mileposts'!$F$19,H155&lt;='Intersection Mileposts'!$G$19),"Y",IF(AND(H155&gt;='Intersection Mileposts'!$F$20,H155&lt;='Intersection Mileposts'!$G$20),"Y",IF(AND(H155&gt;='Intersection Mileposts'!$F$21,H155&lt;='Intersection Mileposts'!$G$21),"Y",IF(AND(H155&gt;='Intersection Mileposts'!$F$22,H155&lt;='Intersection Mileposts'!$G$22),"Y",IF(AND(H155&gt;='Intersection Mileposts'!$F$23,H155&lt;='Intersection Mileposts'!$G$23),"Y",IF(AND(H155&gt;='Intersection Mileposts'!$F$24,H155&lt;='Intersection Mileposts'!$G$24),"Y",IF(AND(H155&gt;='Intersection Mileposts'!$F$25,H155&lt;='Intersection Mileposts'!$G$25),"Y",IF(AND(H155&gt;='Intersection Mileposts'!$F$26,H155&lt;='Intersection Mileposts'!$G$26),"Y",IF(AND(H155&gt;='Intersection Mileposts'!$F$27,H155&lt;='Intersection Mileposts'!$G$27),"Y",IF(AND(H155&gt;='Intersection Mileposts'!$F$28,H155&lt;='Intersection Mileposts'!$G$28),"Y",IF(AND(H155&gt;='Intersection Mileposts'!$F$29,H155&lt;='Intersection Mileposts'!$G$29),"Y", IF(AND(H155&gt;='Intersection Mileposts'!$F$30,H155&lt;='Intersection Mileposts'!$G$30),"Y",IF(AND(H155&gt;='Intersection Mileposts'!$F$31,H155&lt;='Intersection Mileposts'!$G$31),"Y",IF(AND(H155&gt;='Intersection Mileposts'!$F$32,H155&lt;='Intersection Mileposts'!$G$32),"Y",IF(AND(H155&gt;='Intersection Mileposts'!$F$33,H155&lt;='Intersection Mileposts'!$G$33),"Y",IF(AND(H155&gt;='Intersection Mileposts'!$F$34,H155&lt;='Intersection Mileposts'!$G$34),"Y",IF(AND(H155&gt;='Intersection Mileposts'!$F$35,H155&lt;='Intersection Mileposts'!$G$35),"Y",IF(AND(H155&gt;='Intersection Mileposts'!$F$36,H155&lt;='Intersection Mileposts'!$G$36),"Y",IF(AND(H155&gt;='Intersection Mileposts'!$F$37,H155&lt;='Intersection Mileposts'!$G$37),"Y",IF(AND(H155&gt;='Intersection Mileposts'!$F$38,H155&lt;='Intersection Mileposts'!$G$38),"Y",IF(AND(H155&gt;='Intersection Mileposts'!$F$39,H155&lt;='Intersection Mileposts'!$G$39),"Y","N"))))))))))))))))))))))))))))))))))))</f>
        <v/>
      </c>
    </row>
    <row r="156" spans="1:46" ht="15" customHeight="1" x14ac:dyDescent="0.3">
      <c r="A156" s="279"/>
      <c r="B156" s="261"/>
      <c r="C156" s="262"/>
      <c r="D156" s="262"/>
      <c r="E156" s="262"/>
      <c r="F156" s="262"/>
      <c r="G156" s="284"/>
      <c r="H156" s="286"/>
      <c r="I156" s="279"/>
      <c r="J156" s="260"/>
      <c r="K156" s="260"/>
      <c r="L156" s="280"/>
      <c r="M156" s="275"/>
      <c r="N156" s="263"/>
      <c r="P156" s="264" t="str">
        <f>IF(R156 = "", "", COUNT($R$4:R156))</f>
        <v/>
      </c>
      <c r="Q156" s="264" t="str">
        <f t="shared" si="33"/>
        <v/>
      </c>
      <c r="R156" s="265" t="str">
        <f t="shared" si="34"/>
        <v/>
      </c>
      <c r="S156" s="266" t="str">
        <f t="shared" si="35"/>
        <v/>
      </c>
      <c r="T156" s="267" t="str">
        <f t="shared" si="36"/>
        <v/>
      </c>
      <c r="U156" s="268" t="str">
        <f t="shared" si="37"/>
        <v/>
      </c>
      <c r="V156" s="269" t="str">
        <f t="shared" si="38"/>
        <v/>
      </c>
      <c r="W156" s="5"/>
      <c r="AR156" t="str">
        <f t="shared" si="32"/>
        <v/>
      </c>
      <c r="AS156" t="str">
        <f t="shared" si="31"/>
        <v/>
      </c>
      <c r="AT156" s="134" t="str">
        <f>IF(AR156="","",IF(AND(H156&gt;='Intersection Mileposts'!$F$5,H156&lt;='Intersection Mileposts'!$G$5),"Y",IF(AND(H156&gt;='Intersection Mileposts'!$F$6,H156&lt;='Intersection Mileposts'!$G$6),"Y",IF(AND(H156&gt;='Intersection Mileposts'!$F$7,H156&lt;='Intersection Mileposts'!$G$7),"Y",IF(AND(H156&gt;='Intersection Mileposts'!$F$8,H156&lt;='Intersection Mileposts'!$G$8),"Y",IF(AND(H156&gt;='Intersection Mileposts'!$F$9,H156&lt;='Intersection Mileposts'!$G$9),"Y",IF(AND(H156&gt;='Intersection Mileposts'!$F$10,H156&lt;='Intersection Mileposts'!$G$10),"Y",IF(AND(H156&gt;='Intersection Mileposts'!$F$11,H156&lt;='Intersection Mileposts'!$G$11),"Y",IF(AND(H156&gt;='Intersection Mileposts'!$F$12,H156&lt;='Intersection Mileposts'!$G$12),"Y",IF(AND(H156&gt;='Intersection Mileposts'!$F$13,H156&lt;='Intersection Mileposts'!$G$13),"Y",IF(AND(H156&gt;='Intersection Mileposts'!$F$14,H156&lt;='Intersection Mileposts'!$G$14),"Y",IF(AND(H156&gt;='Intersection Mileposts'!$F$15,H156&lt;='Intersection Mileposts'!$G$15),"Y",IF(AND(H156&gt;='Intersection Mileposts'!$F$16,H156&lt;='Intersection Mileposts'!$G$16),"Y",IF(AND(H156&gt;='Intersection Mileposts'!$F$17,H156&lt;='Intersection Mileposts'!$G$17),"Y",IF(AND(H156&gt;='Intersection Mileposts'!$F$18,H156&lt;='Intersection Mileposts'!$G$18),"Y",IF(AND(H156&gt;='Intersection Mileposts'!$F$19,H156&lt;='Intersection Mileposts'!$G$19),"Y",IF(AND(H156&gt;='Intersection Mileposts'!$F$20,H156&lt;='Intersection Mileposts'!$G$20),"Y",IF(AND(H156&gt;='Intersection Mileposts'!$F$21,H156&lt;='Intersection Mileposts'!$G$21),"Y",IF(AND(H156&gt;='Intersection Mileposts'!$F$22,H156&lt;='Intersection Mileposts'!$G$22),"Y",IF(AND(H156&gt;='Intersection Mileposts'!$F$23,H156&lt;='Intersection Mileposts'!$G$23),"Y",IF(AND(H156&gt;='Intersection Mileposts'!$F$24,H156&lt;='Intersection Mileposts'!$G$24),"Y",IF(AND(H156&gt;='Intersection Mileposts'!$F$25,H156&lt;='Intersection Mileposts'!$G$25),"Y",IF(AND(H156&gt;='Intersection Mileposts'!$F$26,H156&lt;='Intersection Mileposts'!$G$26),"Y",IF(AND(H156&gt;='Intersection Mileposts'!$F$27,H156&lt;='Intersection Mileposts'!$G$27),"Y",IF(AND(H156&gt;='Intersection Mileposts'!$F$28,H156&lt;='Intersection Mileposts'!$G$28),"Y",IF(AND(H156&gt;='Intersection Mileposts'!$F$29,H156&lt;='Intersection Mileposts'!$G$29),"Y", IF(AND(H156&gt;='Intersection Mileposts'!$F$30,H156&lt;='Intersection Mileposts'!$G$30),"Y",IF(AND(H156&gt;='Intersection Mileposts'!$F$31,H156&lt;='Intersection Mileposts'!$G$31),"Y",IF(AND(H156&gt;='Intersection Mileposts'!$F$32,H156&lt;='Intersection Mileposts'!$G$32),"Y",IF(AND(H156&gt;='Intersection Mileposts'!$F$33,H156&lt;='Intersection Mileposts'!$G$33),"Y",IF(AND(H156&gt;='Intersection Mileposts'!$F$34,H156&lt;='Intersection Mileposts'!$G$34),"Y",IF(AND(H156&gt;='Intersection Mileposts'!$F$35,H156&lt;='Intersection Mileposts'!$G$35),"Y",IF(AND(H156&gt;='Intersection Mileposts'!$F$36,H156&lt;='Intersection Mileposts'!$G$36),"Y",IF(AND(H156&gt;='Intersection Mileposts'!$F$37,H156&lt;='Intersection Mileposts'!$G$37),"Y",IF(AND(H156&gt;='Intersection Mileposts'!$F$38,H156&lt;='Intersection Mileposts'!$G$38),"Y",IF(AND(H156&gt;='Intersection Mileposts'!$F$39,H156&lt;='Intersection Mileposts'!$G$39),"Y","N"))))))))))))))))))))))))))))))))))))</f>
        <v/>
      </c>
    </row>
    <row r="157" spans="1:46" ht="15" customHeight="1" x14ac:dyDescent="0.3">
      <c r="A157" s="279"/>
      <c r="B157" s="261"/>
      <c r="C157" s="262"/>
      <c r="D157" s="262"/>
      <c r="E157" s="262"/>
      <c r="F157" s="262"/>
      <c r="G157" s="284"/>
      <c r="H157" s="286"/>
      <c r="I157" s="279"/>
      <c r="J157" s="260"/>
      <c r="K157" s="260"/>
      <c r="L157" s="280"/>
      <c r="M157" s="275"/>
      <c r="N157" s="263"/>
      <c r="P157" s="264" t="str">
        <f>IF(R157 = "", "", COUNT($R$4:R157))</f>
        <v/>
      </c>
      <c r="Q157" s="264" t="str">
        <f t="shared" si="33"/>
        <v/>
      </c>
      <c r="R157" s="265" t="str">
        <f t="shared" si="34"/>
        <v/>
      </c>
      <c r="S157" s="266" t="str">
        <f t="shared" si="35"/>
        <v/>
      </c>
      <c r="T157" s="267" t="str">
        <f t="shared" si="36"/>
        <v/>
      </c>
      <c r="U157" s="268" t="str">
        <f t="shared" si="37"/>
        <v/>
      </c>
      <c r="V157" s="269" t="str">
        <f t="shared" si="38"/>
        <v/>
      </c>
      <c r="W157" s="5"/>
      <c r="AR157" t="str">
        <f t="shared" si="32"/>
        <v/>
      </c>
      <c r="AS157" t="str">
        <f t="shared" si="31"/>
        <v/>
      </c>
      <c r="AT157" s="134" t="str">
        <f>IF(AR157="","",IF(AND(H157&gt;='Intersection Mileposts'!$F$5,H157&lt;='Intersection Mileposts'!$G$5),"Y",IF(AND(H157&gt;='Intersection Mileposts'!$F$6,H157&lt;='Intersection Mileposts'!$G$6),"Y",IF(AND(H157&gt;='Intersection Mileposts'!$F$7,H157&lt;='Intersection Mileposts'!$G$7),"Y",IF(AND(H157&gt;='Intersection Mileposts'!$F$8,H157&lt;='Intersection Mileposts'!$G$8),"Y",IF(AND(H157&gt;='Intersection Mileposts'!$F$9,H157&lt;='Intersection Mileposts'!$G$9),"Y",IF(AND(H157&gt;='Intersection Mileposts'!$F$10,H157&lt;='Intersection Mileposts'!$G$10),"Y",IF(AND(H157&gt;='Intersection Mileposts'!$F$11,H157&lt;='Intersection Mileposts'!$G$11),"Y",IF(AND(H157&gt;='Intersection Mileposts'!$F$12,H157&lt;='Intersection Mileposts'!$G$12),"Y",IF(AND(H157&gt;='Intersection Mileposts'!$F$13,H157&lt;='Intersection Mileposts'!$G$13),"Y",IF(AND(H157&gt;='Intersection Mileposts'!$F$14,H157&lt;='Intersection Mileposts'!$G$14),"Y",IF(AND(H157&gt;='Intersection Mileposts'!$F$15,H157&lt;='Intersection Mileposts'!$G$15),"Y",IF(AND(H157&gt;='Intersection Mileposts'!$F$16,H157&lt;='Intersection Mileposts'!$G$16),"Y",IF(AND(H157&gt;='Intersection Mileposts'!$F$17,H157&lt;='Intersection Mileposts'!$G$17),"Y",IF(AND(H157&gt;='Intersection Mileposts'!$F$18,H157&lt;='Intersection Mileposts'!$G$18),"Y",IF(AND(H157&gt;='Intersection Mileposts'!$F$19,H157&lt;='Intersection Mileposts'!$G$19),"Y",IF(AND(H157&gt;='Intersection Mileposts'!$F$20,H157&lt;='Intersection Mileposts'!$G$20),"Y",IF(AND(H157&gt;='Intersection Mileposts'!$F$21,H157&lt;='Intersection Mileposts'!$G$21),"Y",IF(AND(H157&gt;='Intersection Mileposts'!$F$22,H157&lt;='Intersection Mileposts'!$G$22),"Y",IF(AND(H157&gt;='Intersection Mileposts'!$F$23,H157&lt;='Intersection Mileposts'!$G$23),"Y",IF(AND(H157&gt;='Intersection Mileposts'!$F$24,H157&lt;='Intersection Mileposts'!$G$24),"Y",IF(AND(H157&gt;='Intersection Mileposts'!$F$25,H157&lt;='Intersection Mileposts'!$G$25),"Y",IF(AND(H157&gt;='Intersection Mileposts'!$F$26,H157&lt;='Intersection Mileposts'!$G$26),"Y",IF(AND(H157&gt;='Intersection Mileposts'!$F$27,H157&lt;='Intersection Mileposts'!$G$27),"Y",IF(AND(H157&gt;='Intersection Mileposts'!$F$28,H157&lt;='Intersection Mileposts'!$G$28),"Y",IF(AND(H157&gt;='Intersection Mileposts'!$F$29,H157&lt;='Intersection Mileposts'!$G$29),"Y", IF(AND(H157&gt;='Intersection Mileposts'!$F$30,H157&lt;='Intersection Mileposts'!$G$30),"Y",IF(AND(H157&gt;='Intersection Mileposts'!$F$31,H157&lt;='Intersection Mileposts'!$G$31),"Y",IF(AND(H157&gt;='Intersection Mileposts'!$F$32,H157&lt;='Intersection Mileposts'!$G$32),"Y",IF(AND(H157&gt;='Intersection Mileposts'!$F$33,H157&lt;='Intersection Mileposts'!$G$33),"Y",IF(AND(H157&gt;='Intersection Mileposts'!$F$34,H157&lt;='Intersection Mileposts'!$G$34),"Y",IF(AND(H157&gt;='Intersection Mileposts'!$F$35,H157&lt;='Intersection Mileposts'!$G$35),"Y",IF(AND(H157&gt;='Intersection Mileposts'!$F$36,H157&lt;='Intersection Mileposts'!$G$36),"Y",IF(AND(H157&gt;='Intersection Mileposts'!$F$37,H157&lt;='Intersection Mileposts'!$G$37),"Y",IF(AND(H157&gt;='Intersection Mileposts'!$F$38,H157&lt;='Intersection Mileposts'!$G$38),"Y",IF(AND(H157&gt;='Intersection Mileposts'!$F$39,H157&lt;='Intersection Mileposts'!$G$39),"Y","N"))))))))))))))))))))))))))))))))))))</f>
        <v/>
      </c>
    </row>
    <row r="158" spans="1:46" ht="15" customHeight="1" x14ac:dyDescent="0.3">
      <c r="A158" s="279"/>
      <c r="B158" s="261"/>
      <c r="C158" s="262"/>
      <c r="D158" s="262"/>
      <c r="E158" s="262"/>
      <c r="F158" s="262"/>
      <c r="G158" s="284"/>
      <c r="H158" s="286"/>
      <c r="I158" s="279"/>
      <c r="J158" s="260"/>
      <c r="K158" s="260"/>
      <c r="L158" s="280"/>
      <c r="M158" s="275"/>
      <c r="N158" s="263"/>
      <c r="P158" s="264" t="str">
        <f>IF(R158 = "", "", COUNT($R$4:R158))</f>
        <v/>
      </c>
      <c r="Q158" s="264" t="str">
        <f t="shared" si="33"/>
        <v/>
      </c>
      <c r="R158" s="265" t="str">
        <f t="shared" si="34"/>
        <v/>
      </c>
      <c r="S158" s="266" t="str">
        <f t="shared" si="35"/>
        <v/>
      </c>
      <c r="T158" s="267" t="str">
        <f t="shared" si="36"/>
        <v/>
      </c>
      <c r="U158" s="268" t="str">
        <f t="shared" si="37"/>
        <v/>
      </c>
      <c r="V158" s="269" t="str">
        <f t="shared" si="38"/>
        <v/>
      </c>
      <c r="W158" s="5"/>
      <c r="AR158" t="str">
        <f t="shared" si="32"/>
        <v/>
      </c>
      <c r="AS158" t="str">
        <f t="shared" si="31"/>
        <v/>
      </c>
      <c r="AT158" s="134" t="str">
        <f>IF(AR158="","",IF(AND(H158&gt;='Intersection Mileposts'!$F$5,H158&lt;='Intersection Mileposts'!$G$5),"Y",IF(AND(H158&gt;='Intersection Mileposts'!$F$6,H158&lt;='Intersection Mileposts'!$G$6),"Y",IF(AND(H158&gt;='Intersection Mileposts'!$F$7,H158&lt;='Intersection Mileposts'!$G$7),"Y",IF(AND(H158&gt;='Intersection Mileposts'!$F$8,H158&lt;='Intersection Mileposts'!$G$8),"Y",IF(AND(H158&gt;='Intersection Mileposts'!$F$9,H158&lt;='Intersection Mileposts'!$G$9),"Y",IF(AND(H158&gt;='Intersection Mileposts'!$F$10,H158&lt;='Intersection Mileposts'!$G$10),"Y",IF(AND(H158&gt;='Intersection Mileposts'!$F$11,H158&lt;='Intersection Mileposts'!$G$11),"Y",IF(AND(H158&gt;='Intersection Mileposts'!$F$12,H158&lt;='Intersection Mileposts'!$G$12),"Y",IF(AND(H158&gt;='Intersection Mileposts'!$F$13,H158&lt;='Intersection Mileposts'!$G$13),"Y",IF(AND(H158&gt;='Intersection Mileposts'!$F$14,H158&lt;='Intersection Mileposts'!$G$14),"Y",IF(AND(H158&gt;='Intersection Mileposts'!$F$15,H158&lt;='Intersection Mileposts'!$G$15),"Y",IF(AND(H158&gt;='Intersection Mileposts'!$F$16,H158&lt;='Intersection Mileposts'!$G$16),"Y",IF(AND(H158&gt;='Intersection Mileposts'!$F$17,H158&lt;='Intersection Mileposts'!$G$17),"Y",IF(AND(H158&gt;='Intersection Mileposts'!$F$18,H158&lt;='Intersection Mileposts'!$G$18),"Y",IF(AND(H158&gt;='Intersection Mileposts'!$F$19,H158&lt;='Intersection Mileposts'!$G$19),"Y",IF(AND(H158&gt;='Intersection Mileposts'!$F$20,H158&lt;='Intersection Mileposts'!$G$20),"Y",IF(AND(H158&gt;='Intersection Mileposts'!$F$21,H158&lt;='Intersection Mileposts'!$G$21),"Y",IF(AND(H158&gt;='Intersection Mileposts'!$F$22,H158&lt;='Intersection Mileposts'!$G$22),"Y",IF(AND(H158&gt;='Intersection Mileposts'!$F$23,H158&lt;='Intersection Mileposts'!$G$23),"Y",IF(AND(H158&gt;='Intersection Mileposts'!$F$24,H158&lt;='Intersection Mileposts'!$G$24),"Y",IF(AND(H158&gt;='Intersection Mileposts'!$F$25,H158&lt;='Intersection Mileposts'!$G$25),"Y",IF(AND(H158&gt;='Intersection Mileposts'!$F$26,H158&lt;='Intersection Mileposts'!$G$26),"Y",IF(AND(H158&gt;='Intersection Mileposts'!$F$27,H158&lt;='Intersection Mileposts'!$G$27),"Y",IF(AND(H158&gt;='Intersection Mileposts'!$F$28,H158&lt;='Intersection Mileposts'!$G$28),"Y",IF(AND(H158&gt;='Intersection Mileposts'!$F$29,H158&lt;='Intersection Mileposts'!$G$29),"Y", IF(AND(H158&gt;='Intersection Mileposts'!$F$30,H158&lt;='Intersection Mileposts'!$G$30),"Y",IF(AND(H158&gt;='Intersection Mileposts'!$F$31,H158&lt;='Intersection Mileposts'!$G$31),"Y",IF(AND(H158&gt;='Intersection Mileposts'!$F$32,H158&lt;='Intersection Mileposts'!$G$32),"Y",IF(AND(H158&gt;='Intersection Mileposts'!$F$33,H158&lt;='Intersection Mileposts'!$G$33),"Y",IF(AND(H158&gt;='Intersection Mileposts'!$F$34,H158&lt;='Intersection Mileposts'!$G$34),"Y",IF(AND(H158&gt;='Intersection Mileposts'!$F$35,H158&lt;='Intersection Mileposts'!$G$35),"Y",IF(AND(H158&gt;='Intersection Mileposts'!$F$36,H158&lt;='Intersection Mileposts'!$G$36),"Y",IF(AND(H158&gt;='Intersection Mileposts'!$F$37,H158&lt;='Intersection Mileposts'!$G$37),"Y",IF(AND(H158&gt;='Intersection Mileposts'!$F$38,H158&lt;='Intersection Mileposts'!$G$38),"Y",IF(AND(H158&gt;='Intersection Mileposts'!$F$39,H158&lt;='Intersection Mileposts'!$G$39),"Y","N"))))))))))))))))))))))))))))))))))))</f>
        <v/>
      </c>
    </row>
    <row r="159" spans="1:46" ht="15" customHeight="1" x14ac:dyDescent="0.3">
      <c r="A159" s="279"/>
      <c r="B159" s="261"/>
      <c r="C159" s="262"/>
      <c r="D159" s="262"/>
      <c r="E159" s="262"/>
      <c r="F159" s="262"/>
      <c r="G159" s="284"/>
      <c r="H159" s="286"/>
      <c r="I159" s="279"/>
      <c r="J159" s="260"/>
      <c r="K159" s="260"/>
      <c r="L159" s="280"/>
      <c r="M159" s="275"/>
      <c r="N159" s="263"/>
      <c r="P159" s="264" t="str">
        <f>IF(R159 = "", "", COUNT($R$4:R159))</f>
        <v/>
      </c>
      <c r="Q159" s="264" t="str">
        <f t="shared" si="33"/>
        <v/>
      </c>
      <c r="R159" s="265" t="str">
        <f t="shared" si="34"/>
        <v/>
      </c>
      <c r="S159" s="266" t="str">
        <f t="shared" si="35"/>
        <v/>
      </c>
      <c r="T159" s="267" t="str">
        <f t="shared" si="36"/>
        <v/>
      </c>
      <c r="U159" s="268" t="str">
        <f t="shared" si="37"/>
        <v/>
      </c>
      <c r="V159" s="269" t="str">
        <f t="shared" si="38"/>
        <v/>
      </c>
      <c r="W159" s="5"/>
      <c r="AR159" t="str">
        <f t="shared" si="32"/>
        <v/>
      </c>
      <c r="AS159" t="str">
        <f t="shared" si="31"/>
        <v/>
      </c>
      <c r="AT159" s="134" t="str">
        <f>IF(AR159="","",IF(AND(H159&gt;='Intersection Mileposts'!$F$5,H159&lt;='Intersection Mileposts'!$G$5),"Y",IF(AND(H159&gt;='Intersection Mileposts'!$F$6,H159&lt;='Intersection Mileposts'!$G$6),"Y",IF(AND(H159&gt;='Intersection Mileposts'!$F$7,H159&lt;='Intersection Mileposts'!$G$7),"Y",IF(AND(H159&gt;='Intersection Mileposts'!$F$8,H159&lt;='Intersection Mileposts'!$G$8),"Y",IF(AND(H159&gt;='Intersection Mileposts'!$F$9,H159&lt;='Intersection Mileposts'!$G$9),"Y",IF(AND(H159&gt;='Intersection Mileposts'!$F$10,H159&lt;='Intersection Mileposts'!$G$10),"Y",IF(AND(H159&gt;='Intersection Mileposts'!$F$11,H159&lt;='Intersection Mileposts'!$G$11),"Y",IF(AND(H159&gt;='Intersection Mileposts'!$F$12,H159&lt;='Intersection Mileposts'!$G$12),"Y",IF(AND(H159&gt;='Intersection Mileposts'!$F$13,H159&lt;='Intersection Mileposts'!$G$13),"Y",IF(AND(H159&gt;='Intersection Mileposts'!$F$14,H159&lt;='Intersection Mileposts'!$G$14),"Y",IF(AND(H159&gt;='Intersection Mileposts'!$F$15,H159&lt;='Intersection Mileposts'!$G$15),"Y",IF(AND(H159&gt;='Intersection Mileposts'!$F$16,H159&lt;='Intersection Mileposts'!$G$16),"Y",IF(AND(H159&gt;='Intersection Mileposts'!$F$17,H159&lt;='Intersection Mileposts'!$G$17),"Y",IF(AND(H159&gt;='Intersection Mileposts'!$F$18,H159&lt;='Intersection Mileposts'!$G$18),"Y",IF(AND(H159&gt;='Intersection Mileposts'!$F$19,H159&lt;='Intersection Mileposts'!$G$19),"Y",IF(AND(H159&gt;='Intersection Mileposts'!$F$20,H159&lt;='Intersection Mileposts'!$G$20),"Y",IF(AND(H159&gt;='Intersection Mileposts'!$F$21,H159&lt;='Intersection Mileposts'!$G$21),"Y",IF(AND(H159&gt;='Intersection Mileposts'!$F$22,H159&lt;='Intersection Mileposts'!$G$22),"Y",IF(AND(H159&gt;='Intersection Mileposts'!$F$23,H159&lt;='Intersection Mileposts'!$G$23),"Y",IF(AND(H159&gt;='Intersection Mileposts'!$F$24,H159&lt;='Intersection Mileposts'!$G$24),"Y",IF(AND(H159&gt;='Intersection Mileposts'!$F$25,H159&lt;='Intersection Mileposts'!$G$25),"Y",IF(AND(H159&gt;='Intersection Mileposts'!$F$26,H159&lt;='Intersection Mileposts'!$G$26),"Y",IF(AND(H159&gt;='Intersection Mileposts'!$F$27,H159&lt;='Intersection Mileposts'!$G$27),"Y",IF(AND(H159&gt;='Intersection Mileposts'!$F$28,H159&lt;='Intersection Mileposts'!$G$28),"Y",IF(AND(H159&gt;='Intersection Mileposts'!$F$29,H159&lt;='Intersection Mileposts'!$G$29),"Y", IF(AND(H159&gt;='Intersection Mileposts'!$F$30,H159&lt;='Intersection Mileposts'!$G$30),"Y",IF(AND(H159&gt;='Intersection Mileposts'!$F$31,H159&lt;='Intersection Mileposts'!$G$31),"Y",IF(AND(H159&gt;='Intersection Mileposts'!$F$32,H159&lt;='Intersection Mileposts'!$G$32),"Y",IF(AND(H159&gt;='Intersection Mileposts'!$F$33,H159&lt;='Intersection Mileposts'!$G$33),"Y",IF(AND(H159&gt;='Intersection Mileposts'!$F$34,H159&lt;='Intersection Mileposts'!$G$34),"Y",IF(AND(H159&gt;='Intersection Mileposts'!$F$35,H159&lt;='Intersection Mileposts'!$G$35),"Y",IF(AND(H159&gt;='Intersection Mileposts'!$F$36,H159&lt;='Intersection Mileposts'!$G$36),"Y",IF(AND(H159&gt;='Intersection Mileposts'!$F$37,H159&lt;='Intersection Mileposts'!$G$37),"Y",IF(AND(H159&gt;='Intersection Mileposts'!$F$38,H159&lt;='Intersection Mileposts'!$G$38),"Y",IF(AND(H159&gt;='Intersection Mileposts'!$F$39,H159&lt;='Intersection Mileposts'!$G$39),"Y","N"))))))))))))))))))))))))))))))))))))</f>
        <v/>
      </c>
    </row>
    <row r="160" spans="1:46" ht="15" customHeight="1" x14ac:dyDescent="0.3">
      <c r="A160" s="279"/>
      <c r="B160" s="261"/>
      <c r="C160" s="262"/>
      <c r="D160" s="262"/>
      <c r="E160" s="262"/>
      <c r="F160" s="262"/>
      <c r="G160" s="284"/>
      <c r="H160" s="286"/>
      <c r="I160" s="279"/>
      <c r="J160" s="260"/>
      <c r="K160" s="260"/>
      <c r="L160" s="280"/>
      <c r="M160" s="275"/>
      <c r="N160" s="263"/>
      <c r="P160" s="264" t="str">
        <f>IF(R160 = "", "", COUNT($R$4:R160))</f>
        <v/>
      </c>
      <c r="Q160" s="264" t="str">
        <f t="shared" si="33"/>
        <v/>
      </c>
      <c r="R160" s="265" t="str">
        <f t="shared" si="34"/>
        <v/>
      </c>
      <c r="S160" s="266" t="str">
        <f t="shared" si="35"/>
        <v/>
      </c>
      <c r="T160" s="267" t="str">
        <f t="shared" si="36"/>
        <v/>
      </c>
      <c r="U160" s="268" t="str">
        <f t="shared" si="37"/>
        <v/>
      </c>
      <c r="V160" s="269" t="str">
        <f t="shared" si="38"/>
        <v/>
      </c>
      <c r="W160" s="5"/>
      <c r="AR160" t="str">
        <f t="shared" si="32"/>
        <v/>
      </c>
      <c r="AS160" t="str">
        <f t="shared" si="31"/>
        <v/>
      </c>
      <c r="AT160" s="134" t="str">
        <f>IF(AR160="","",IF(AND(H160&gt;='Intersection Mileposts'!$F$5,H160&lt;='Intersection Mileposts'!$G$5),"Y",IF(AND(H160&gt;='Intersection Mileposts'!$F$6,H160&lt;='Intersection Mileposts'!$G$6),"Y",IF(AND(H160&gt;='Intersection Mileposts'!$F$7,H160&lt;='Intersection Mileposts'!$G$7),"Y",IF(AND(H160&gt;='Intersection Mileposts'!$F$8,H160&lt;='Intersection Mileposts'!$G$8),"Y",IF(AND(H160&gt;='Intersection Mileposts'!$F$9,H160&lt;='Intersection Mileposts'!$G$9),"Y",IF(AND(H160&gt;='Intersection Mileposts'!$F$10,H160&lt;='Intersection Mileposts'!$G$10),"Y",IF(AND(H160&gt;='Intersection Mileposts'!$F$11,H160&lt;='Intersection Mileposts'!$G$11),"Y",IF(AND(H160&gt;='Intersection Mileposts'!$F$12,H160&lt;='Intersection Mileposts'!$G$12),"Y",IF(AND(H160&gt;='Intersection Mileposts'!$F$13,H160&lt;='Intersection Mileposts'!$G$13),"Y",IF(AND(H160&gt;='Intersection Mileposts'!$F$14,H160&lt;='Intersection Mileposts'!$G$14),"Y",IF(AND(H160&gt;='Intersection Mileposts'!$F$15,H160&lt;='Intersection Mileposts'!$G$15),"Y",IF(AND(H160&gt;='Intersection Mileposts'!$F$16,H160&lt;='Intersection Mileposts'!$G$16),"Y",IF(AND(H160&gt;='Intersection Mileposts'!$F$17,H160&lt;='Intersection Mileposts'!$G$17),"Y",IF(AND(H160&gt;='Intersection Mileposts'!$F$18,H160&lt;='Intersection Mileposts'!$G$18),"Y",IF(AND(H160&gt;='Intersection Mileposts'!$F$19,H160&lt;='Intersection Mileposts'!$G$19),"Y",IF(AND(H160&gt;='Intersection Mileposts'!$F$20,H160&lt;='Intersection Mileposts'!$G$20),"Y",IF(AND(H160&gt;='Intersection Mileposts'!$F$21,H160&lt;='Intersection Mileposts'!$G$21),"Y",IF(AND(H160&gt;='Intersection Mileposts'!$F$22,H160&lt;='Intersection Mileposts'!$G$22),"Y",IF(AND(H160&gt;='Intersection Mileposts'!$F$23,H160&lt;='Intersection Mileposts'!$G$23),"Y",IF(AND(H160&gt;='Intersection Mileposts'!$F$24,H160&lt;='Intersection Mileposts'!$G$24),"Y",IF(AND(H160&gt;='Intersection Mileposts'!$F$25,H160&lt;='Intersection Mileposts'!$G$25),"Y",IF(AND(H160&gt;='Intersection Mileposts'!$F$26,H160&lt;='Intersection Mileposts'!$G$26),"Y",IF(AND(H160&gt;='Intersection Mileposts'!$F$27,H160&lt;='Intersection Mileposts'!$G$27),"Y",IF(AND(H160&gt;='Intersection Mileposts'!$F$28,H160&lt;='Intersection Mileposts'!$G$28),"Y",IF(AND(H160&gt;='Intersection Mileposts'!$F$29,H160&lt;='Intersection Mileposts'!$G$29),"Y", IF(AND(H160&gt;='Intersection Mileposts'!$F$30,H160&lt;='Intersection Mileposts'!$G$30),"Y",IF(AND(H160&gt;='Intersection Mileposts'!$F$31,H160&lt;='Intersection Mileposts'!$G$31),"Y",IF(AND(H160&gt;='Intersection Mileposts'!$F$32,H160&lt;='Intersection Mileposts'!$G$32),"Y",IF(AND(H160&gt;='Intersection Mileposts'!$F$33,H160&lt;='Intersection Mileposts'!$G$33),"Y",IF(AND(H160&gt;='Intersection Mileposts'!$F$34,H160&lt;='Intersection Mileposts'!$G$34),"Y",IF(AND(H160&gt;='Intersection Mileposts'!$F$35,H160&lt;='Intersection Mileposts'!$G$35),"Y",IF(AND(H160&gt;='Intersection Mileposts'!$F$36,H160&lt;='Intersection Mileposts'!$G$36),"Y",IF(AND(H160&gt;='Intersection Mileposts'!$F$37,H160&lt;='Intersection Mileposts'!$G$37),"Y",IF(AND(H160&gt;='Intersection Mileposts'!$F$38,H160&lt;='Intersection Mileposts'!$G$38),"Y",IF(AND(H160&gt;='Intersection Mileposts'!$F$39,H160&lt;='Intersection Mileposts'!$G$39),"Y","N"))))))))))))))))))))))))))))))))))))</f>
        <v/>
      </c>
    </row>
    <row r="161" spans="1:46" ht="15" customHeight="1" x14ac:dyDescent="0.3">
      <c r="A161" s="279"/>
      <c r="B161" s="261"/>
      <c r="C161" s="262"/>
      <c r="D161" s="262"/>
      <c r="E161" s="262"/>
      <c r="F161" s="262"/>
      <c r="G161" s="284"/>
      <c r="H161" s="286"/>
      <c r="I161" s="279"/>
      <c r="J161" s="260"/>
      <c r="K161" s="260"/>
      <c r="L161" s="280"/>
      <c r="M161" s="275"/>
      <c r="N161" s="263"/>
      <c r="P161" s="264" t="str">
        <f>IF(R161 = "", "", COUNT($R$4:R161))</f>
        <v/>
      </c>
      <c r="Q161" s="264" t="str">
        <f t="shared" si="33"/>
        <v/>
      </c>
      <c r="R161" s="265" t="str">
        <f t="shared" si="34"/>
        <v/>
      </c>
      <c r="S161" s="266" t="str">
        <f t="shared" si="35"/>
        <v/>
      </c>
      <c r="T161" s="267" t="str">
        <f t="shared" si="36"/>
        <v/>
      </c>
      <c r="U161" s="268" t="str">
        <f t="shared" si="37"/>
        <v/>
      </c>
      <c r="V161" s="269" t="str">
        <f t="shared" si="38"/>
        <v/>
      </c>
      <c r="W161" s="5"/>
      <c r="AR161" t="str">
        <f t="shared" si="32"/>
        <v/>
      </c>
      <c r="AS161" t="str">
        <f t="shared" si="31"/>
        <v/>
      </c>
      <c r="AT161" s="134" t="str">
        <f>IF(AR161="","",IF(AND(H161&gt;='Intersection Mileposts'!$F$5,H161&lt;='Intersection Mileposts'!$G$5),"Y",IF(AND(H161&gt;='Intersection Mileposts'!$F$6,H161&lt;='Intersection Mileposts'!$G$6),"Y",IF(AND(H161&gt;='Intersection Mileposts'!$F$7,H161&lt;='Intersection Mileposts'!$G$7),"Y",IF(AND(H161&gt;='Intersection Mileposts'!$F$8,H161&lt;='Intersection Mileposts'!$G$8),"Y",IF(AND(H161&gt;='Intersection Mileposts'!$F$9,H161&lt;='Intersection Mileposts'!$G$9),"Y",IF(AND(H161&gt;='Intersection Mileposts'!$F$10,H161&lt;='Intersection Mileposts'!$G$10),"Y",IF(AND(H161&gt;='Intersection Mileposts'!$F$11,H161&lt;='Intersection Mileposts'!$G$11),"Y",IF(AND(H161&gt;='Intersection Mileposts'!$F$12,H161&lt;='Intersection Mileposts'!$G$12),"Y",IF(AND(H161&gt;='Intersection Mileposts'!$F$13,H161&lt;='Intersection Mileposts'!$G$13),"Y",IF(AND(H161&gt;='Intersection Mileposts'!$F$14,H161&lt;='Intersection Mileposts'!$G$14),"Y",IF(AND(H161&gt;='Intersection Mileposts'!$F$15,H161&lt;='Intersection Mileposts'!$G$15),"Y",IF(AND(H161&gt;='Intersection Mileposts'!$F$16,H161&lt;='Intersection Mileposts'!$G$16),"Y",IF(AND(H161&gt;='Intersection Mileposts'!$F$17,H161&lt;='Intersection Mileposts'!$G$17),"Y",IF(AND(H161&gt;='Intersection Mileposts'!$F$18,H161&lt;='Intersection Mileposts'!$G$18),"Y",IF(AND(H161&gt;='Intersection Mileposts'!$F$19,H161&lt;='Intersection Mileposts'!$G$19),"Y",IF(AND(H161&gt;='Intersection Mileposts'!$F$20,H161&lt;='Intersection Mileposts'!$G$20),"Y",IF(AND(H161&gt;='Intersection Mileposts'!$F$21,H161&lt;='Intersection Mileposts'!$G$21),"Y",IF(AND(H161&gt;='Intersection Mileposts'!$F$22,H161&lt;='Intersection Mileposts'!$G$22),"Y",IF(AND(H161&gt;='Intersection Mileposts'!$F$23,H161&lt;='Intersection Mileposts'!$G$23),"Y",IF(AND(H161&gt;='Intersection Mileposts'!$F$24,H161&lt;='Intersection Mileposts'!$G$24),"Y",IF(AND(H161&gt;='Intersection Mileposts'!$F$25,H161&lt;='Intersection Mileposts'!$G$25),"Y",IF(AND(H161&gt;='Intersection Mileposts'!$F$26,H161&lt;='Intersection Mileposts'!$G$26),"Y",IF(AND(H161&gt;='Intersection Mileposts'!$F$27,H161&lt;='Intersection Mileposts'!$G$27),"Y",IF(AND(H161&gt;='Intersection Mileposts'!$F$28,H161&lt;='Intersection Mileposts'!$G$28),"Y",IF(AND(H161&gt;='Intersection Mileposts'!$F$29,H161&lt;='Intersection Mileposts'!$G$29),"Y", IF(AND(H161&gt;='Intersection Mileposts'!$F$30,H161&lt;='Intersection Mileposts'!$G$30),"Y",IF(AND(H161&gt;='Intersection Mileposts'!$F$31,H161&lt;='Intersection Mileposts'!$G$31),"Y",IF(AND(H161&gt;='Intersection Mileposts'!$F$32,H161&lt;='Intersection Mileposts'!$G$32),"Y",IF(AND(H161&gt;='Intersection Mileposts'!$F$33,H161&lt;='Intersection Mileposts'!$G$33),"Y",IF(AND(H161&gt;='Intersection Mileposts'!$F$34,H161&lt;='Intersection Mileposts'!$G$34),"Y",IF(AND(H161&gt;='Intersection Mileposts'!$F$35,H161&lt;='Intersection Mileposts'!$G$35),"Y",IF(AND(H161&gt;='Intersection Mileposts'!$F$36,H161&lt;='Intersection Mileposts'!$G$36),"Y",IF(AND(H161&gt;='Intersection Mileposts'!$F$37,H161&lt;='Intersection Mileposts'!$G$37),"Y",IF(AND(H161&gt;='Intersection Mileposts'!$F$38,H161&lt;='Intersection Mileposts'!$G$38),"Y",IF(AND(H161&gt;='Intersection Mileposts'!$F$39,H161&lt;='Intersection Mileposts'!$G$39),"Y","N"))))))))))))))))))))))))))))))))))))</f>
        <v/>
      </c>
    </row>
    <row r="162" spans="1:46" ht="15" customHeight="1" x14ac:dyDescent="0.3">
      <c r="A162" s="279"/>
      <c r="B162" s="261"/>
      <c r="C162" s="262"/>
      <c r="D162" s="262"/>
      <c r="E162" s="262"/>
      <c r="F162" s="262"/>
      <c r="G162" s="284"/>
      <c r="H162" s="286"/>
      <c r="I162" s="279"/>
      <c r="J162" s="260"/>
      <c r="K162" s="260"/>
      <c r="L162" s="280"/>
      <c r="M162" s="275"/>
      <c r="N162" s="263"/>
      <c r="P162" s="264" t="str">
        <f>IF(R162 = "", "", COUNT($R$4:R162))</f>
        <v/>
      </c>
      <c r="Q162" s="264" t="str">
        <f t="shared" si="33"/>
        <v/>
      </c>
      <c r="R162" s="265" t="str">
        <f t="shared" si="34"/>
        <v/>
      </c>
      <c r="S162" s="266" t="str">
        <f t="shared" si="35"/>
        <v/>
      </c>
      <c r="T162" s="267" t="str">
        <f t="shared" si="36"/>
        <v/>
      </c>
      <c r="U162" s="268" t="str">
        <f t="shared" si="37"/>
        <v/>
      </c>
      <c r="V162" s="269" t="str">
        <f t="shared" si="38"/>
        <v/>
      </c>
      <c r="W162" s="5"/>
      <c r="AR162" t="str">
        <f t="shared" si="32"/>
        <v/>
      </c>
      <c r="AS162" t="str">
        <f t="shared" si="31"/>
        <v/>
      </c>
      <c r="AT162" s="134" t="str">
        <f>IF(AR162="","",IF(AND(H162&gt;='Intersection Mileposts'!$F$5,H162&lt;='Intersection Mileposts'!$G$5),"Y",IF(AND(H162&gt;='Intersection Mileposts'!$F$6,H162&lt;='Intersection Mileposts'!$G$6),"Y",IF(AND(H162&gt;='Intersection Mileposts'!$F$7,H162&lt;='Intersection Mileposts'!$G$7),"Y",IF(AND(H162&gt;='Intersection Mileposts'!$F$8,H162&lt;='Intersection Mileposts'!$G$8),"Y",IF(AND(H162&gt;='Intersection Mileposts'!$F$9,H162&lt;='Intersection Mileposts'!$G$9),"Y",IF(AND(H162&gt;='Intersection Mileposts'!$F$10,H162&lt;='Intersection Mileposts'!$G$10),"Y",IF(AND(H162&gt;='Intersection Mileposts'!$F$11,H162&lt;='Intersection Mileposts'!$G$11),"Y",IF(AND(H162&gt;='Intersection Mileposts'!$F$12,H162&lt;='Intersection Mileposts'!$G$12),"Y",IF(AND(H162&gt;='Intersection Mileposts'!$F$13,H162&lt;='Intersection Mileposts'!$G$13),"Y",IF(AND(H162&gt;='Intersection Mileposts'!$F$14,H162&lt;='Intersection Mileposts'!$G$14),"Y",IF(AND(H162&gt;='Intersection Mileposts'!$F$15,H162&lt;='Intersection Mileposts'!$G$15),"Y",IF(AND(H162&gt;='Intersection Mileposts'!$F$16,H162&lt;='Intersection Mileposts'!$G$16),"Y",IF(AND(H162&gt;='Intersection Mileposts'!$F$17,H162&lt;='Intersection Mileposts'!$G$17),"Y",IF(AND(H162&gt;='Intersection Mileposts'!$F$18,H162&lt;='Intersection Mileposts'!$G$18),"Y",IF(AND(H162&gt;='Intersection Mileposts'!$F$19,H162&lt;='Intersection Mileposts'!$G$19),"Y",IF(AND(H162&gt;='Intersection Mileposts'!$F$20,H162&lt;='Intersection Mileposts'!$G$20),"Y",IF(AND(H162&gt;='Intersection Mileposts'!$F$21,H162&lt;='Intersection Mileposts'!$G$21),"Y",IF(AND(H162&gt;='Intersection Mileposts'!$F$22,H162&lt;='Intersection Mileposts'!$G$22),"Y",IF(AND(H162&gt;='Intersection Mileposts'!$F$23,H162&lt;='Intersection Mileposts'!$G$23),"Y",IF(AND(H162&gt;='Intersection Mileposts'!$F$24,H162&lt;='Intersection Mileposts'!$G$24),"Y",IF(AND(H162&gt;='Intersection Mileposts'!$F$25,H162&lt;='Intersection Mileposts'!$G$25),"Y",IF(AND(H162&gt;='Intersection Mileposts'!$F$26,H162&lt;='Intersection Mileposts'!$G$26),"Y",IF(AND(H162&gt;='Intersection Mileposts'!$F$27,H162&lt;='Intersection Mileposts'!$G$27),"Y",IF(AND(H162&gt;='Intersection Mileposts'!$F$28,H162&lt;='Intersection Mileposts'!$G$28),"Y",IF(AND(H162&gt;='Intersection Mileposts'!$F$29,H162&lt;='Intersection Mileposts'!$G$29),"Y", IF(AND(H162&gt;='Intersection Mileposts'!$F$30,H162&lt;='Intersection Mileposts'!$G$30),"Y",IF(AND(H162&gt;='Intersection Mileposts'!$F$31,H162&lt;='Intersection Mileposts'!$G$31),"Y",IF(AND(H162&gt;='Intersection Mileposts'!$F$32,H162&lt;='Intersection Mileposts'!$G$32),"Y",IF(AND(H162&gt;='Intersection Mileposts'!$F$33,H162&lt;='Intersection Mileposts'!$G$33),"Y",IF(AND(H162&gt;='Intersection Mileposts'!$F$34,H162&lt;='Intersection Mileposts'!$G$34),"Y",IF(AND(H162&gt;='Intersection Mileposts'!$F$35,H162&lt;='Intersection Mileposts'!$G$35),"Y",IF(AND(H162&gt;='Intersection Mileposts'!$F$36,H162&lt;='Intersection Mileposts'!$G$36),"Y",IF(AND(H162&gt;='Intersection Mileposts'!$F$37,H162&lt;='Intersection Mileposts'!$G$37),"Y",IF(AND(H162&gt;='Intersection Mileposts'!$F$38,H162&lt;='Intersection Mileposts'!$G$38),"Y",IF(AND(H162&gt;='Intersection Mileposts'!$F$39,H162&lt;='Intersection Mileposts'!$G$39),"Y","N"))))))))))))))))))))))))))))))))))))</f>
        <v/>
      </c>
    </row>
    <row r="163" spans="1:46" ht="15" customHeight="1" x14ac:dyDescent="0.3">
      <c r="A163" s="279"/>
      <c r="B163" s="261"/>
      <c r="C163" s="262"/>
      <c r="D163" s="262"/>
      <c r="E163" s="262"/>
      <c r="F163" s="262"/>
      <c r="G163" s="284"/>
      <c r="H163" s="286"/>
      <c r="I163" s="279"/>
      <c r="J163" s="260"/>
      <c r="K163" s="260"/>
      <c r="L163" s="280"/>
      <c r="M163" s="275"/>
      <c r="N163" s="263"/>
      <c r="P163" s="264" t="str">
        <f>IF(R163 = "", "", COUNT($R$4:R163))</f>
        <v/>
      </c>
      <c r="Q163" s="264" t="str">
        <f t="shared" si="33"/>
        <v/>
      </c>
      <c r="R163" s="265" t="str">
        <f t="shared" si="34"/>
        <v/>
      </c>
      <c r="S163" s="266" t="str">
        <f t="shared" si="35"/>
        <v/>
      </c>
      <c r="T163" s="267" t="str">
        <f t="shared" si="36"/>
        <v/>
      </c>
      <c r="U163" s="268" t="str">
        <f t="shared" si="37"/>
        <v/>
      </c>
      <c r="V163" s="269" t="str">
        <f t="shared" si="38"/>
        <v/>
      </c>
      <c r="W163" s="5"/>
      <c r="AR163" t="str">
        <f t="shared" si="32"/>
        <v/>
      </c>
      <c r="AS163" t="str">
        <f t="shared" si="31"/>
        <v/>
      </c>
      <c r="AT163" s="134" t="str">
        <f>IF(AR163="","",IF(AND(H163&gt;='Intersection Mileposts'!$F$5,H163&lt;='Intersection Mileposts'!$G$5),"Y",IF(AND(H163&gt;='Intersection Mileposts'!$F$6,H163&lt;='Intersection Mileposts'!$G$6),"Y",IF(AND(H163&gt;='Intersection Mileposts'!$F$7,H163&lt;='Intersection Mileposts'!$G$7),"Y",IF(AND(H163&gt;='Intersection Mileposts'!$F$8,H163&lt;='Intersection Mileposts'!$G$8),"Y",IF(AND(H163&gt;='Intersection Mileposts'!$F$9,H163&lt;='Intersection Mileposts'!$G$9),"Y",IF(AND(H163&gt;='Intersection Mileposts'!$F$10,H163&lt;='Intersection Mileposts'!$G$10),"Y",IF(AND(H163&gt;='Intersection Mileposts'!$F$11,H163&lt;='Intersection Mileposts'!$G$11),"Y",IF(AND(H163&gt;='Intersection Mileposts'!$F$12,H163&lt;='Intersection Mileposts'!$G$12),"Y",IF(AND(H163&gt;='Intersection Mileposts'!$F$13,H163&lt;='Intersection Mileposts'!$G$13),"Y",IF(AND(H163&gt;='Intersection Mileposts'!$F$14,H163&lt;='Intersection Mileposts'!$G$14),"Y",IF(AND(H163&gt;='Intersection Mileposts'!$F$15,H163&lt;='Intersection Mileposts'!$G$15),"Y",IF(AND(H163&gt;='Intersection Mileposts'!$F$16,H163&lt;='Intersection Mileposts'!$G$16),"Y",IF(AND(H163&gt;='Intersection Mileposts'!$F$17,H163&lt;='Intersection Mileposts'!$G$17),"Y",IF(AND(H163&gt;='Intersection Mileposts'!$F$18,H163&lt;='Intersection Mileposts'!$G$18),"Y",IF(AND(H163&gt;='Intersection Mileposts'!$F$19,H163&lt;='Intersection Mileposts'!$G$19),"Y",IF(AND(H163&gt;='Intersection Mileposts'!$F$20,H163&lt;='Intersection Mileposts'!$G$20),"Y",IF(AND(H163&gt;='Intersection Mileposts'!$F$21,H163&lt;='Intersection Mileposts'!$G$21),"Y",IF(AND(H163&gt;='Intersection Mileposts'!$F$22,H163&lt;='Intersection Mileposts'!$G$22),"Y",IF(AND(H163&gt;='Intersection Mileposts'!$F$23,H163&lt;='Intersection Mileposts'!$G$23),"Y",IF(AND(H163&gt;='Intersection Mileposts'!$F$24,H163&lt;='Intersection Mileposts'!$G$24),"Y",IF(AND(H163&gt;='Intersection Mileposts'!$F$25,H163&lt;='Intersection Mileposts'!$G$25),"Y",IF(AND(H163&gt;='Intersection Mileposts'!$F$26,H163&lt;='Intersection Mileposts'!$G$26),"Y",IF(AND(H163&gt;='Intersection Mileposts'!$F$27,H163&lt;='Intersection Mileposts'!$G$27),"Y",IF(AND(H163&gt;='Intersection Mileposts'!$F$28,H163&lt;='Intersection Mileposts'!$G$28),"Y",IF(AND(H163&gt;='Intersection Mileposts'!$F$29,H163&lt;='Intersection Mileposts'!$G$29),"Y", IF(AND(H163&gt;='Intersection Mileposts'!$F$30,H163&lt;='Intersection Mileposts'!$G$30),"Y",IF(AND(H163&gt;='Intersection Mileposts'!$F$31,H163&lt;='Intersection Mileposts'!$G$31),"Y",IF(AND(H163&gt;='Intersection Mileposts'!$F$32,H163&lt;='Intersection Mileposts'!$G$32),"Y",IF(AND(H163&gt;='Intersection Mileposts'!$F$33,H163&lt;='Intersection Mileposts'!$G$33),"Y",IF(AND(H163&gt;='Intersection Mileposts'!$F$34,H163&lt;='Intersection Mileposts'!$G$34),"Y",IF(AND(H163&gt;='Intersection Mileposts'!$F$35,H163&lt;='Intersection Mileposts'!$G$35),"Y",IF(AND(H163&gt;='Intersection Mileposts'!$F$36,H163&lt;='Intersection Mileposts'!$G$36),"Y",IF(AND(H163&gt;='Intersection Mileposts'!$F$37,H163&lt;='Intersection Mileposts'!$G$37),"Y",IF(AND(H163&gt;='Intersection Mileposts'!$F$38,H163&lt;='Intersection Mileposts'!$G$38),"Y",IF(AND(H163&gt;='Intersection Mileposts'!$F$39,H163&lt;='Intersection Mileposts'!$G$39),"Y","N"))))))))))))))))))))))))))))))))))))</f>
        <v/>
      </c>
    </row>
    <row r="164" spans="1:46" ht="15" customHeight="1" x14ac:dyDescent="0.3">
      <c r="A164" s="279"/>
      <c r="B164" s="261"/>
      <c r="C164" s="262"/>
      <c r="D164" s="262"/>
      <c r="E164" s="262"/>
      <c r="F164" s="262"/>
      <c r="G164" s="284"/>
      <c r="H164" s="286"/>
      <c r="I164" s="279"/>
      <c r="J164" s="260"/>
      <c r="K164" s="260"/>
      <c r="L164" s="280"/>
      <c r="M164" s="275"/>
      <c r="N164" s="263"/>
      <c r="P164" s="264" t="str">
        <f>IF(R164 = "", "", COUNT($R$4:R164))</f>
        <v/>
      </c>
      <c r="Q164" s="264" t="str">
        <f t="shared" si="33"/>
        <v/>
      </c>
      <c r="R164" s="265" t="str">
        <f t="shared" si="34"/>
        <v/>
      </c>
      <c r="S164" s="266" t="str">
        <f t="shared" si="35"/>
        <v/>
      </c>
      <c r="T164" s="267" t="str">
        <f t="shared" si="36"/>
        <v/>
      </c>
      <c r="U164" s="268" t="str">
        <f t="shared" si="37"/>
        <v/>
      </c>
      <c r="V164" s="269" t="str">
        <f t="shared" si="38"/>
        <v/>
      </c>
      <c r="W164" s="5"/>
      <c r="AR164" t="str">
        <f t="shared" si="32"/>
        <v/>
      </c>
      <c r="AS164" t="str">
        <f t="shared" si="31"/>
        <v/>
      </c>
      <c r="AT164" s="134" t="str">
        <f>IF(AR164="","",IF(AND(H164&gt;='Intersection Mileposts'!$F$5,H164&lt;='Intersection Mileposts'!$G$5),"Y",IF(AND(H164&gt;='Intersection Mileposts'!$F$6,H164&lt;='Intersection Mileposts'!$G$6),"Y",IF(AND(H164&gt;='Intersection Mileposts'!$F$7,H164&lt;='Intersection Mileposts'!$G$7),"Y",IF(AND(H164&gt;='Intersection Mileposts'!$F$8,H164&lt;='Intersection Mileposts'!$G$8),"Y",IF(AND(H164&gt;='Intersection Mileposts'!$F$9,H164&lt;='Intersection Mileposts'!$G$9),"Y",IF(AND(H164&gt;='Intersection Mileposts'!$F$10,H164&lt;='Intersection Mileposts'!$G$10),"Y",IF(AND(H164&gt;='Intersection Mileposts'!$F$11,H164&lt;='Intersection Mileposts'!$G$11),"Y",IF(AND(H164&gt;='Intersection Mileposts'!$F$12,H164&lt;='Intersection Mileposts'!$G$12),"Y",IF(AND(H164&gt;='Intersection Mileposts'!$F$13,H164&lt;='Intersection Mileposts'!$G$13),"Y",IF(AND(H164&gt;='Intersection Mileposts'!$F$14,H164&lt;='Intersection Mileposts'!$G$14),"Y",IF(AND(H164&gt;='Intersection Mileposts'!$F$15,H164&lt;='Intersection Mileposts'!$G$15),"Y",IF(AND(H164&gt;='Intersection Mileposts'!$F$16,H164&lt;='Intersection Mileposts'!$G$16),"Y",IF(AND(H164&gt;='Intersection Mileposts'!$F$17,H164&lt;='Intersection Mileposts'!$G$17),"Y",IF(AND(H164&gt;='Intersection Mileposts'!$F$18,H164&lt;='Intersection Mileposts'!$G$18),"Y",IF(AND(H164&gt;='Intersection Mileposts'!$F$19,H164&lt;='Intersection Mileposts'!$G$19),"Y",IF(AND(H164&gt;='Intersection Mileposts'!$F$20,H164&lt;='Intersection Mileposts'!$G$20),"Y",IF(AND(H164&gt;='Intersection Mileposts'!$F$21,H164&lt;='Intersection Mileposts'!$G$21),"Y",IF(AND(H164&gt;='Intersection Mileposts'!$F$22,H164&lt;='Intersection Mileposts'!$G$22),"Y",IF(AND(H164&gt;='Intersection Mileposts'!$F$23,H164&lt;='Intersection Mileposts'!$G$23),"Y",IF(AND(H164&gt;='Intersection Mileposts'!$F$24,H164&lt;='Intersection Mileposts'!$G$24),"Y",IF(AND(H164&gt;='Intersection Mileposts'!$F$25,H164&lt;='Intersection Mileposts'!$G$25),"Y",IF(AND(H164&gt;='Intersection Mileposts'!$F$26,H164&lt;='Intersection Mileposts'!$G$26),"Y",IF(AND(H164&gt;='Intersection Mileposts'!$F$27,H164&lt;='Intersection Mileposts'!$G$27),"Y",IF(AND(H164&gt;='Intersection Mileposts'!$F$28,H164&lt;='Intersection Mileposts'!$G$28),"Y",IF(AND(H164&gt;='Intersection Mileposts'!$F$29,H164&lt;='Intersection Mileposts'!$G$29),"Y", IF(AND(H164&gt;='Intersection Mileposts'!$F$30,H164&lt;='Intersection Mileposts'!$G$30),"Y",IF(AND(H164&gt;='Intersection Mileposts'!$F$31,H164&lt;='Intersection Mileposts'!$G$31),"Y",IF(AND(H164&gt;='Intersection Mileposts'!$F$32,H164&lt;='Intersection Mileposts'!$G$32),"Y",IF(AND(H164&gt;='Intersection Mileposts'!$F$33,H164&lt;='Intersection Mileposts'!$G$33),"Y",IF(AND(H164&gt;='Intersection Mileposts'!$F$34,H164&lt;='Intersection Mileposts'!$G$34),"Y",IF(AND(H164&gt;='Intersection Mileposts'!$F$35,H164&lt;='Intersection Mileposts'!$G$35),"Y",IF(AND(H164&gt;='Intersection Mileposts'!$F$36,H164&lt;='Intersection Mileposts'!$G$36),"Y",IF(AND(H164&gt;='Intersection Mileposts'!$F$37,H164&lt;='Intersection Mileposts'!$G$37),"Y",IF(AND(H164&gt;='Intersection Mileposts'!$F$38,H164&lt;='Intersection Mileposts'!$G$38),"Y",IF(AND(H164&gt;='Intersection Mileposts'!$F$39,H164&lt;='Intersection Mileposts'!$G$39),"Y","N"))))))))))))))))))))))))))))))))))))</f>
        <v/>
      </c>
    </row>
    <row r="165" spans="1:46" ht="15" customHeight="1" x14ac:dyDescent="0.3">
      <c r="A165" s="279"/>
      <c r="B165" s="261"/>
      <c r="C165" s="262"/>
      <c r="D165" s="262"/>
      <c r="E165" s="262"/>
      <c r="F165" s="262"/>
      <c r="G165" s="284"/>
      <c r="H165" s="286"/>
      <c r="I165" s="279"/>
      <c r="J165" s="260"/>
      <c r="K165" s="260"/>
      <c r="L165" s="280"/>
      <c r="M165" s="275"/>
      <c r="N165" s="263"/>
      <c r="P165" s="264" t="str">
        <f>IF(R165 = "", "", COUNT($R$4:R165))</f>
        <v/>
      </c>
      <c r="Q165" s="264" t="str">
        <f t="shared" si="33"/>
        <v/>
      </c>
      <c r="R165" s="265" t="str">
        <f t="shared" si="34"/>
        <v/>
      </c>
      <c r="S165" s="266" t="str">
        <f t="shared" si="35"/>
        <v/>
      </c>
      <c r="T165" s="267" t="str">
        <f t="shared" si="36"/>
        <v/>
      </c>
      <c r="U165" s="268" t="str">
        <f t="shared" si="37"/>
        <v/>
      </c>
      <c r="V165" s="269" t="str">
        <f t="shared" si="38"/>
        <v/>
      </c>
      <c r="W165" s="5"/>
      <c r="AR165" t="str">
        <f t="shared" si="32"/>
        <v/>
      </c>
      <c r="AS165" t="str">
        <f t="shared" si="31"/>
        <v/>
      </c>
      <c r="AT165" s="134" t="str">
        <f>IF(AR165="","",IF(AND(H165&gt;='Intersection Mileposts'!$F$5,H165&lt;='Intersection Mileposts'!$G$5),"Y",IF(AND(H165&gt;='Intersection Mileposts'!$F$6,H165&lt;='Intersection Mileposts'!$G$6),"Y",IF(AND(H165&gt;='Intersection Mileposts'!$F$7,H165&lt;='Intersection Mileposts'!$G$7),"Y",IF(AND(H165&gt;='Intersection Mileposts'!$F$8,H165&lt;='Intersection Mileposts'!$G$8),"Y",IF(AND(H165&gt;='Intersection Mileposts'!$F$9,H165&lt;='Intersection Mileposts'!$G$9),"Y",IF(AND(H165&gt;='Intersection Mileposts'!$F$10,H165&lt;='Intersection Mileposts'!$G$10),"Y",IF(AND(H165&gt;='Intersection Mileposts'!$F$11,H165&lt;='Intersection Mileposts'!$G$11),"Y",IF(AND(H165&gt;='Intersection Mileposts'!$F$12,H165&lt;='Intersection Mileposts'!$G$12),"Y",IF(AND(H165&gt;='Intersection Mileposts'!$F$13,H165&lt;='Intersection Mileposts'!$G$13),"Y",IF(AND(H165&gt;='Intersection Mileposts'!$F$14,H165&lt;='Intersection Mileposts'!$G$14),"Y",IF(AND(H165&gt;='Intersection Mileposts'!$F$15,H165&lt;='Intersection Mileposts'!$G$15),"Y",IF(AND(H165&gt;='Intersection Mileposts'!$F$16,H165&lt;='Intersection Mileposts'!$G$16),"Y",IF(AND(H165&gt;='Intersection Mileposts'!$F$17,H165&lt;='Intersection Mileposts'!$G$17),"Y",IF(AND(H165&gt;='Intersection Mileposts'!$F$18,H165&lt;='Intersection Mileposts'!$G$18),"Y",IF(AND(H165&gt;='Intersection Mileposts'!$F$19,H165&lt;='Intersection Mileposts'!$G$19),"Y",IF(AND(H165&gt;='Intersection Mileposts'!$F$20,H165&lt;='Intersection Mileposts'!$G$20),"Y",IF(AND(H165&gt;='Intersection Mileposts'!$F$21,H165&lt;='Intersection Mileposts'!$G$21),"Y",IF(AND(H165&gt;='Intersection Mileposts'!$F$22,H165&lt;='Intersection Mileposts'!$G$22),"Y",IF(AND(H165&gt;='Intersection Mileposts'!$F$23,H165&lt;='Intersection Mileposts'!$G$23),"Y",IF(AND(H165&gt;='Intersection Mileposts'!$F$24,H165&lt;='Intersection Mileposts'!$G$24),"Y",IF(AND(H165&gt;='Intersection Mileposts'!$F$25,H165&lt;='Intersection Mileposts'!$G$25),"Y",IF(AND(H165&gt;='Intersection Mileposts'!$F$26,H165&lt;='Intersection Mileposts'!$G$26),"Y",IF(AND(H165&gt;='Intersection Mileposts'!$F$27,H165&lt;='Intersection Mileposts'!$G$27),"Y",IF(AND(H165&gt;='Intersection Mileposts'!$F$28,H165&lt;='Intersection Mileposts'!$G$28),"Y",IF(AND(H165&gt;='Intersection Mileposts'!$F$29,H165&lt;='Intersection Mileposts'!$G$29),"Y", IF(AND(H165&gt;='Intersection Mileposts'!$F$30,H165&lt;='Intersection Mileposts'!$G$30),"Y",IF(AND(H165&gt;='Intersection Mileposts'!$F$31,H165&lt;='Intersection Mileposts'!$G$31),"Y",IF(AND(H165&gt;='Intersection Mileposts'!$F$32,H165&lt;='Intersection Mileposts'!$G$32),"Y",IF(AND(H165&gt;='Intersection Mileposts'!$F$33,H165&lt;='Intersection Mileposts'!$G$33),"Y",IF(AND(H165&gt;='Intersection Mileposts'!$F$34,H165&lt;='Intersection Mileposts'!$G$34),"Y",IF(AND(H165&gt;='Intersection Mileposts'!$F$35,H165&lt;='Intersection Mileposts'!$G$35),"Y",IF(AND(H165&gt;='Intersection Mileposts'!$F$36,H165&lt;='Intersection Mileposts'!$G$36),"Y",IF(AND(H165&gt;='Intersection Mileposts'!$F$37,H165&lt;='Intersection Mileposts'!$G$37),"Y",IF(AND(H165&gt;='Intersection Mileposts'!$F$38,H165&lt;='Intersection Mileposts'!$G$38),"Y",IF(AND(H165&gt;='Intersection Mileposts'!$F$39,H165&lt;='Intersection Mileposts'!$G$39),"Y","N"))))))))))))))))))))))))))))))))))))</f>
        <v/>
      </c>
    </row>
    <row r="166" spans="1:46" ht="15" customHeight="1" x14ac:dyDescent="0.3">
      <c r="A166" s="279"/>
      <c r="B166" s="261"/>
      <c r="C166" s="262"/>
      <c r="D166" s="262"/>
      <c r="E166" s="262"/>
      <c r="F166" s="262"/>
      <c r="G166" s="284"/>
      <c r="H166" s="286"/>
      <c r="I166" s="279"/>
      <c r="J166" s="260"/>
      <c r="K166" s="260"/>
      <c r="L166" s="280"/>
      <c r="M166" s="275"/>
      <c r="N166" s="263"/>
      <c r="P166" s="264" t="str">
        <f>IF(R166 = "", "", COUNT($R$4:R166))</f>
        <v/>
      </c>
      <c r="Q166" s="264" t="str">
        <f t="shared" si="33"/>
        <v/>
      </c>
      <c r="R166" s="265" t="str">
        <f t="shared" si="34"/>
        <v/>
      </c>
      <c r="S166" s="266" t="str">
        <f t="shared" si="35"/>
        <v/>
      </c>
      <c r="T166" s="267" t="str">
        <f t="shared" si="36"/>
        <v/>
      </c>
      <c r="U166" s="268" t="str">
        <f t="shared" si="37"/>
        <v/>
      </c>
      <c r="V166" s="269" t="str">
        <f t="shared" si="38"/>
        <v/>
      </c>
      <c r="W166" s="5"/>
      <c r="AR166" t="str">
        <f t="shared" si="32"/>
        <v/>
      </c>
      <c r="AS166" t="str">
        <f t="shared" si="31"/>
        <v/>
      </c>
      <c r="AT166" s="134" t="str">
        <f>IF(AR166="","",IF(AND(H166&gt;='Intersection Mileposts'!$F$5,H166&lt;='Intersection Mileposts'!$G$5),"Y",IF(AND(H166&gt;='Intersection Mileposts'!$F$6,H166&lt;='Intersection Mileposts'!$G$6),"Y",IF(AND(H166&gt;='Intersection Mileposts'!$F$7,H166&lt;='Intersection Mileposts'!$G$7),"Y",IF(AND(H166&gt;='Intersection Mileposts'!$F$8,H166&lt;='Intersection Mileposts'!$G$8),"Y",IF(AND(H166&gt;='Intersection Mileposts'!$F$9,H166&lt;='Intersection Mileposts'!$G$9),"Y",IF(AND(H166&gt;='Intersection Mileposts'!$F$10,H166&lt;='Intersection Mileposts'!$G$10),"Y",IF(AND(H166&gt;='Intersection Mileposts'!$F$11,H166&lt;='Intersection Mileposts'!$G$11),"Y",IF(AND(H166&gt;='Intersection Mileposts'!$F$12,H166&lt;='Intersection Mileposts'!$G$12),"Y",IF(AND(H166&gt;='Intersection Mileposts'!$F$13,H166&lt;='Intersection Mileposts'!$G$13),"Y",IF(AND(H166&gt;='Intersection Mileposts'!$F$14,H166&lt;='Intersection Mileposts'!$G$14),"Y",IF(AND(H166&gt;='Intersection Mileposts'!$F$15,H166&lt;='Intersection Mileposts'!$G$15),"Y",IF(AND(H166&gt;='Intersection Mileposts'!$F$16,H166&lt;='Intersection Mileposts'!$G$16),"Y",IF(AND(H166&gt;='Intersection Mileposts'!$F$17,H166&lt;='Intersection Mileposts'!$G$17),"Y",IF(AND(H166&gt;='Intersection Mileposts'!$F$18,H166&lt;='Intersection Mileposts'!$G$18),"Y",IF(AND(H166&gt;='Intersection Mileposts'!$F$19,H166&lt;='Intersection Mileposts'!$G$19),"Y",IF(AND(H166&gt;='Intersection Mileposts'!$F$20,H166&lt;='Intersection Mileposts'!$G$20),"Y",IF(AND(H166&gt;='Intersection Mileposts'!$F$21,H166&lt;='Intersection Mileposts'!$G$21),"Y",IF(AND(H166&gt;='Intersection Mileposts'!$F$22,H166&lt;='Intersection Mileposts'!$G$22),"Y",IF(AND(H166&gt;='Intersection Mileposts'!$F$23,H166&lt;='Intersection Mileposts'!$G$23),"Y",IF(AND(H166&gt;='Intersection Mileposts'!$F$24,H166&lt;='Intersection Mileposts'!$G$24),"Y",IF(AND(H166&gt;='Intersection Mileposts'!$F$25,H166&lt;='Intersection Mileposts'!$G$25),"Y",IF(AND(H166&gt;='Intersection Mileposts'!$F$26,H166&lt;='Intersection Mileposts'!$G$26),"Y",IF(AND(H166&gt;='Intersection Mileposts'!$F$27,H166&lt;='Intersection Mileposts'!$G$27),"Y",IF(AND(H166&gt;='Intersection Mileposts'!$F$28,H166&lt;='Intersection Mileposts'!$G$28),"Y",IF(AND(H166&gt;='Intersection Mileposts'!$F$29,H166&lt;='Intersection Mileposts'!$G$29),"Y", IF(AND(H166&gt;='Intersection Mileposts'!$F$30,H166&lt;='Intersection Mileposts'!$G$30),"Y",IF(AND(H166&gt;='Intersection Mileposts'!$F$31,H166&lt;='Intersection Mileposts'!$G$31),"Y",IF(AND(H166&gt;='Intersection Mileposts'!$F$32,H166&lt;='Intersection Mileposts'!$G$32),"Y",IF(AND(H166&gt;='Intersection Mileposts'!$F$33,H166&lt;='Intersection Mileposts'!$G$33),"Y",IF(AND(H166&gt;='Intersection Mileposts'!$F$34,H166&lt;='Intersection Mileposts'!$G$34),"Y",IF(AND(H166&gt;='Intersection Mileposts'!$F$35,H166&lt;='Intersection Mileposts'!$G$35),"Y",IF(AND(H166&gt;='Intersection Mileposts'!$F$36,H166&lt;='Intersection Mileposts'!$G$36),"Y",IF(AND(H166&gt;='Intersection Mileposts'!$F$37,H166&lt;='Intersection Mileposts'!$G$37),"Y",IF(AND(H166&gt;='Intersection Mileposts'!$F$38,H166&lt;='Intersection Mileposts'!$G$38),"Y",IF(AND(H166&gt;='Intersection Mileposts'!$F$39,H166&lt;='Intersection Mileposts'!$G$39),"Y","N"))))))))))))))))))))))))))))))))))))</f>
        <v/>
      </c>
    </row>
    <row r="167" spans="1:46" ht="15" customHeight="1" x14ac:dyDescent="0.3">
      <c r="A167" s="279"/>
      <c r="B167" s="261"/>
      <c r="C167" s="262"/>
      <c r="D167" s="262"/>
      <c r="E167" s="262"/>
      <c r="F167" s="262"/>
      <c r="G167" s="284"/>
      <c r="H167" s="286"/>
      <c r="I167" s="279"/>
      <c r="J167" s="260"/>
      <c r="K167" s="260"/>
      <c r="L167" s="280"/>
      <c r="M167" s="275"/>
      <c r="N167" s="263"/>
      <c r="P167" s="264" t="str">
        <f>IF(R167 = "", "", COUNT($R$4:R167))</f>
        <v/>
      </c>
      <c r="Q167" s="264" t="str">
        <f t="shared" si="33"/>
        <v/>
      </c>
      <c r="R167" s="265" t="str">
        <f t="shared" si="34"/>
        <v/>
      </c>
      <c r="S167" s="266" t="str">
        <f t="shared" si="35"/>
        <v/>
      </c>
      <c r="T167" s="267" t="str">
        <f t="shared" si="36"/>
        <v/>
      </c>
      <c r="U167" s="268" t="str">
        <f t="shared" si="37"/>
        <v/>
      </c>
      <c r="V167" s="269" t="str">
        <f t="shared" si="38"/>
        <v/>
      </c>
      <c r="W167" s="5"/>
      <c r="AR167" t="str">
        <f t="shared" si="32"/>
        <v/>
      </c>
      <c r="AS167" t="str">
        <f t="shared" si="31"/>
        <v/>
      </c>
      <c r="AT167" s="134" t="str">
        <f>IF(AR167="","",IF(AND(H167&gt;='Intersection Mileposts'!$F$5,H167&lt;='Intersection Mileposts'!$G$5),"Y",IF(AND(H167&gt;='Intersection Mileposts'!$F$6,H167&lt;='Intersection Mileposts'!$G$6),"Y",IF(AND(H167&gt;='Intersection Mileposts'!$F$7,H167&lt;='Intersection Mileposts'!$G$7),"Y",IF(AND(H167&gt;='Intersection Mileposts'!$F$8,H167&lt;='Intersection Mileposts'!$G$8),"Y",IF(AND(H167&gt;='Intersection Mileposts'!$F$9,H167&lt;='Intersection Mileposts'!$G$9),"Y",IF(AND(H167&gt;='Intersection Mileposts'!$F$10,H167&lt;='Intersection Mileposts'!$G$10),"Y",IF(AND(H167&gt;='Intersection Mileposts'!$F$11,H167&lt;='Intersection Mileposts'!$G$11),"Y",IF(AND(H167&gt;='Intersection Mileposts'!$F$12,H167&lt;='Intersection Mileposts'!$G$12),"Y",IF(AND(H167&gt;='Intersection Mileposts'!$F$13,H167&lt;='Intersection Mileposts'!$G$13),"Y",IF(AND(H167&gt;='Intersection Mileposts'!$F$14,H167&lt;='Intersection Mileposts'!$G$14),"Y",IF(AND(H167&gt;='Intersection Mileposts'!$F$15,H167&lt;='Intersection Mileposts'!$G$15),"Y",IF(AND(H167&gt;='Intersection Mileposts'!$F$16,H167&lt;='Intersection Mileposts'!$G$16),"Y",IF(AND(H167&gt;='Intersection Mileposts'!$F$17,H167&lt;='Intersection Mileposts'!$G$17),"Y",IF(AND(H167&gt;='Intersection Mileposts'!$F$18,H167&lt;='Intersection Mileposts'!$G$18),"Y",IF(AND(H167&gt;='Intersection Mileposts'!$F$19,H167&lt;='Intersection Mileposts'!$G$19),"Y",IF(AND(H167&gt;='Intersection Mileposts'!$F$20,H167&lt;='Intersection Mileposts'!$G$20),"Y",IF(AND(H167&gt;='Intersection Mileposts'!$F$21,H167&lt;='Intersection Mileposts'!$G$21),"Y",IF(AND(H167&gt;='Intersection Mileposts'!$F$22,H167&lt;='Intersection Mileposts'!$G$22),"Y",IF(AND(H167&gt;='Intersection Mileposts'!$F$23,H167&lt;='Intersection Mileposts'!$G$23),"Y",IF(AND(H167&gt;='Intersection Mileposts'!$F$24,H167&lt;='Intersection Mileposts'!$G$24),"Y",IF(AND(H167&gt;='Intersection Mileposts'!$F$25,H167&lt;='Intersection Mileposts'!$G$25),"Y",IF(AND(H167&gt;='Intersection Mileposts'!$F$26,H167&lt;='Intersection Mileposts'!$G$26),"Y",IF(AND(H167&gt;='Intersection Mileposts'!$F$27,H167&lt;='Intersection Mileposts'!$G$27),"Y",IF(AND(H167&gt;='Intersection Mileposts'!$F$28,H167&lt;='Intersection Mileposts'!$G$28),"Y",IF(AND(H167&gt;='Intersection Mileposts'!$F$29,H167&lt;='Intersection Mileposts'!$G$29),"Y", IF(AND(H167&gt;='Intersection Mileposts'!$F$30,H167&lt;='Intersection Mileposts'!$G$30),"Y",IF(AND(H167&gt;='Intersection Mileposts'!$F$31,H167&lt;='Intersection Mileposts'!$G$31),"Y",IF(AND(H167&gt;='Intersection Mileposts'!$F$32,H167&lt;='Intersection Mileposts'!$G$32),"Y",IF(AND(H167&gt;='Intersection Mileposts'!$F$33,H167&lt;='Intersection Mileposts'!$G$33),"Y",IF(AND(H167&gt;='Intersection Mileposts'!$F$34,H167&lt;='Intersection Mileposts'!$G$34),"Y",IF(AND(H167&gt;='Intersection Mileposts'!$F$35,H167&lt;='Intersection Mileposts'!$G$35),"Y",IF(AND(H167&gt;='Intersection Mileposts'!$F$36,H167&lt;='Intersection Mileposts'!$G$36),"Y",IF(AND(H167&gt;='Intersection Mileposts'!$F$37,H167&lt;='Intersection Mileposts'!$G$37),"Y",IF(AND(H167&gt;='Intersection Mileposts'!$F$38,H167&lt;='Intersection Mileposts'!$G$38),"Y",IF(AND(H167&gt;='Intersection Mileposts'!$F$39,H167&lt;='Intersection Mileposts'!$G$39),"Y","N"))))))))))))))))))))))))))))))))))))</f>
        <v/>
      </c>
    </row>
    <row r="168" spans="1:46" ht="15" customHeight="1" x14ac:dyDescent="0.3">
      <c r="A168" s="279"/>
      <c r="B168" s="261"/>
      <c r="C168" s="262"/>
      <c r="D168" s="262"/>
      <c r="E168" s="262"/>
      <c r="F168" s="262"/>
      <c r="G168" s="284"/>
      <c r="H168" s="286"/>
      <c r="I168" s="279"/>
      <c r="J168" s="260"/>
      <c r="K168" s="260"/>
      <c r="L168" s="280"/>
      <c r="M168" s="275"/>
      <c r="N168" s="263"/>
      <c r="P168" s="264" t="str">
        <f>IF(R168 = "", "", COUNT($R$4:R168))</f>
        <v/>
      </c>
      <c r="Q168" s="264" t="str">
        <f t="shared" si="33"/>
        <v/>
      </c>
      <c r="R168" s="265" t="str">
        <f t="shared" si="34"/>
        <v/>
      </c>
      <c r="S168" s="266" t="str">
        <f t="shared" si="35"/>
        <v/>
      </c>
      <c r="T168" s="267" t="str">
        <f t="shared" si="36"/>
        <v/>
      </c>
      <c r="U168" s="268" t="str">
        <f t="shared" si="37"/>
        <v/>
      </c>
      <c r="V168" s="269" t="str">
        <f t="shared" si="38"/>
        <v/>
      </c>
      <c r="W168" s="5"/>
      <c r="AR168" t="str">
        <f t="shared" si="32"/>
        <v/>
      </c>
      <c r="AS168" t="str">
        <f t="shared" si="31"/>
        <v/>
      </c>
      <c r="AT168" s="134" t="str">
        <f>IF(AR168="","",IF(AND(H168&gt;='Intersection Mileposts'!$F$5,H168&lt;='Intersection Mileposts'!$G$5),"Y",IF(AND(H168&gt;='Intersection Mileposts'!$F$6,H168&lt;='Intersection Mileposts'!$G$6),"Y",IF(AND(H168&gt;='Intersection Mileposts'!$F$7,H168&lt;='Intersection Mileposts'!$G$7),"Y",IF(AND(H168&gt;='Intersection Mileposts'!$F$8,H168&lt;='Intersection Mileposts'!$G$8),"Y",IF(AND(H168&gt;='Intersection Mileposts'!$F$9,H168&lt;='Intersection Mileposts'!$G$9),"Y",IF(AND(H168&gt;='Intersection Mileposts'!$F$10,H168&lt;='Intersection Mileposts'!$G$10),"Y",IF(AND(H168&gt;='Intersection Mileposts'!$F$11,H168&lt;='Intersection Mileposts'!$G$11),"Y",IF(AND(H168&gt;='Intersection Mileposts'!$F$12,H168&lt;='Intersection Mileposts'!$G$12),"Y",IF(AND(H168&gt;='Intersection Mileposts'!$F$13,H168&lt;='Intersection Mileposts'!$G$13),"Y",IF(AND(H168&gt;='Intersection Mileposts'!$F$14,H168&lt;='Intersection Mileposts'!$G$14),"Y",IF(AND(H168&gt;='Intersection Mileposts'!$F$15,H168&lt;='Intersection Mileposts'!$G$15),"Y",IF(AND(H168&gt;='Intersection Mileposts'!$F$16,H168&lt;='Intersection Mileposts'!$G$16),"Y",IF(AND(H168&gt;='Intersection Mileposts'!$F$17,H168&lt;='Intersection Mileposts'!$G$17),"Y",IF(AND(H168&gt;='Intersection Mileposts'!$F$18,H168&lt;='Intersection Mileposts'!$G$18),"Y",IF(AND(H168&gt;='Intersection Mileposts'!$F$19,H168&lt;='Intersection Mileposts'!$G$19),"Y",IF(AND(H168&gt;='Intersection Mileposts'!$F$20,H168&lt;='Intersection Mileposts'!$G$20),"Y",IF(AND(H168&gt;='Intersection Mileposts'!$F$21,H168&lt;='Intersection Mileposts'!$G$21),"Y",IF(AND(H168&gt;='Intersection Mileposts'!$F$22,H168&lt;='Intersection Mileposts'!$G$22),"Y",IF(AND(H168&gt;='Intersection Mileposts'!$F$23,H168&lt;='Intersection Mileposts'!$G$23),"Y",IF(AND(H168&gt;='Intersection Mileposts'!$F$24,H168&lt;='Intersection Mileposts'!$G$24),"Y",IF(AND(H168&gt;='Intersection Mileposts'!$F$25,H168&lt;='Intersection Mileposts'!$G$25),"Y",IF(AND(H168&gt;='Intersection Mileposts'!$F$26,H168&lt;='Intersection Mileposts'!$G$26),"Y",IF(AND(H168&gt;='Intersection Mileposts'!$F$27,H168&lt;='Intersection Mileposts'!$G$27),"Y",IF(AND(H168&gt;='Intersection Mileposts'!$F$28,H168&lt;='Intersection Mileposts'!$G$28),"Y",IF(AND(H168&gt;='Intersection Mileposts'!$F$29,H168&lt;='Intersection Mileposts'!$G$29),"Y", IF(AND(H168&gt;='Intersection Mileposts'!$F$30,H168&lt;='Intersection Mileposts'!$G$30),"Y",IF(AND(H168&gt;='Intersection Mileposts'!$F$31,H168&lt;='Intersection Mileposts'!$G$31),"Y",IF(AND(H168&gt;='Intersection Mileposts'!$F$32,H168&lt;='Intersection Mileposts'!$G$32),"Y",IF(AND(H168&gt;='Intersection Mileposts'!$F$33,H168&lt;='Intersection Mileposts'!$G$33),"Y",IF(AND(H168&gt;='Intersection Mileposts'!$F$34,H168&lt;='Intersection Mileposts'!$G$34),"Y",IF(AND(H168&gt;='Intersection Mileposts'!$F$35,H168&lt;='Intersection Mileposts'!$G$35),"Y",IF(AND(H168&gt;='Intersection Mileposts'!$F$36,H168&lt;='Intersection Mileposts'!$G$36),"Y",IF(AND(H168&gt;='Intersection Mileposts'!$F$37,H168&lt;='Intersection Mileposts'!$G$37),"Y",IF(AND(H168&gt;='Intersection Mileposts'!$F$38,H168&lt;='Intersection Mileposts'!$G$38),"Y",IF(AND(H168&gt;='Intersection Mileposts'!$F$39,H168&lt;='Intersection Mileposts'!$G$39),"Y","N"))))))))))))))))))))))))))))))))))))</f>
        <v/>
      </c>
    </row>
    <row r="169" spans="1:46" ht="15" customHeight="1" x14ac:dyDescent="0.3">
      <c r="A169" s="279"/>
      <c r="B169" s="261"/>
      <c r="C169" s="262"/>
      <c r="D169" s="262"/>
      <c r="E169" s="262"/>
      <c r="F169" s="262"/>
      <c r="G169" s="284"/>
      <c r="H169" s="286"/>
      <c r="I169" s="279"/>
      <c r="J169" s="260"/>
      <c r="K169" s="260"/>
      <c r="L169" s="280"/>
      <c r="M169" s="275"/>
      <c r="N169" s="263"/>
      <c r="P169" s="264" t="str">
        <f>IF(R169 = "", "", COUNT($R$4:R169))</f>
        <v/>
      </c>
      <c r="Q169" s="264" t="str">
        <f t="shared" si="33"/>
        <v/>
      </c>
      <c r="R169" s="265" t="str">
        <f t="shared" si="34"/>
        <v/>
      </c>
      <c r="S169" s="266" t="str">
        <f t="shared" si="35"/>
        <v/>
      </c>
      <c r="T169" s="267" t="str">
        <f t="shared" si="36"/>
        <v/>
      </c>
      <c r="U169" s="268" t="str">
        <f t="shared" si="37"/>
        <v/>
      </c>
      <c r="V169" s="269" t="str">
        <f t="shared" si="38"/>
        <v/>
      </c>
      <c r="W169" s="5"/>
      <c r="AR169" t="str">
        <f t="shared" si="32"/>
        <v/>
      </c>
      <c r="AS169" t="str">
        <f t="shared" si="31"/>
        <v/>
      </c>
      <c r="AT169" s="134" t="str">
        <f>IF(AR169="","",IF(AND(H169&gt;='Intersection Mileposts'!$F$5,H169&lt;='Intersection Mileposts'!$G$5),"Y",IF(AND(H169&gt;='Intersection Mileposts'!$F$6,H169&lt;='Intersection Mileposts'!$G$6),"Y",IF(AND(H169&gt;='Intersection Mileposts'!$F$7,H169&lt;='Intersection Mileposts'!$G$7),"Y",IF(AND(H169&gt;='Intersection Mileposts'!$F$8,H169&lt;='Intersection Mileposts'!$G$8),"Y",IF(AND(H169&gt;='Intersection Mileposts'!$F$9,H169&lt;='Intersection Mileposts'!$G$9),"Y",IF(AND(H169&gt;='Intersection Mileposts'!$F$10,H169&lt;='Intersection Mileposts'!$G$10),"Y",IF(AND(H169&gt;='Intersection Mileposts'!$F$11,H169&lt;='Intersection Mileposts'!$G$11),"Y",IF(AND(H169&gt;='Intersection Mileposts'!$F$12,H169&lt;='Intersection Mileposts'!$G$12),"Y",IF(AND(H169&gt;='Intersection Mileposts'!$F$13,H169&lt;='Intersection Mileposts'!$G$13),"Y",IF(AND(H169&gt;='Intersection Mileposts'!$F$14,H169&lt;='Intersection Mileposts'!$G$14),"Y",IF(AND(H169&gt;='Intersection Mileposts'!$F$15,H169&lt;='Intersection Mileposts'!$G$15),"Y",IF(AND(H169&gt;='Intersection Mileposts'!$F$16,H169&lt;='Intersection Mileposts'!$G$16),"Y",IF(AND(H169&gt;='Intersection Mileposts'!$F$17,H169&lt;='Intersection Mileposts'!$G$17),"Y",IF(AND(H169&gt;='Intersection Mileposts'!$F$18,H169&lt;='Intersection Mileposts'!$G$18),"Y",IF(AND(H169&gt;='Intersection Mileposts'!$F$19,H169&lt;='Intersection Mileposts'!$G$19),"Y",IF(AND(H169&gt;='Intersection Mileposts'!$F$20,H169&lt;='Intersection Mileposts'!$G$20),"Y",IF(AND(H169&gt;='Intersection Mileposts'!$F$21,H169&lt;='Intersection Mileposts'!$G$21),"Y",IF(AND(H169&gt;='Intersection Mileposts'!$F$22,H169&lt;='Intersection Mileposts'!$G$22),"Y",IF(AND(H169&gt;='Intersection Mileposts'!$F$23,H169&lt;='Intersection Mileposts'!$G$23),"Y",IF(AND(H169&gt;='Intersection Mileposts'!$F$24,H169&lt;='Intersection Mileposts'!$G$24),"Y",IF(AND(H169&gt;='Intersection Mileposts'!$F$25,H169&lt;='Intersection Mileposts'!$G$25),"Y",IF(AND(H169&gt;='Intersection Mileposts'!$F$26,H169&lt;='Intersection Mileposts'!$G$26),"Y",IF(AND(H169&gt;='Intersection Mileposts'!$F$27,H169&lt;='Intersection Mileposts'!$G$27),"Y",IF(AND(H169&gt;='Intersection Mileposts'!$F$28,H169&lt;='Intersection Mileposts'!$G$28),"Y",IF(AND(H169&gt;='Intersection Mileposts'!$F$29,H169&lt;='Intersection Mileposts'!$G$29),"Y", IF(AND(H169&gt;='Intersection Mileposts'!$F$30,H169&lt;='Intersection Mileposts'!$G$30),"Y",IF(AND(H169&gt;='Intersection Mileposts'!$F$31,H169&lt;='Intersection Mileposts'!$G$31),"Y",IF(AND(H169&gt;='Intersection Mileposts'!$F$32,H169&lt;='Intersection Mileposts'!$G$32),"Y",IF(AND(H169&gt;='Intersection Mileposts'!$F$33,H169&lt;='Intersection Mileposts'!$G$33),"Y",IF(AND(H169&gt;='Intersection Mileposts'!$F$34,H169&lt;='Intersection Mileposts'!$G$34),"Y",IF(AND(H169&gt;='Intersection Mileposts'!$F$35,H169&lt;='Intersection Mileposts'!$G$35),"Y",IF(AND(H169&gt;='Intersection Mileposts'!$F$36,H169&lt;='Intersection Mileposts'!$G$36),"Y",IF(AND(H169&gt;='Intersection Mileposts'!$F$37,H169&lt;='Intersection Mileposts'!$G$37),"Y",IF(AND(H169&gt;='Intersection Mileposts'!$F$38,H169&lt;='Intersection Mileposts'!$G$38),"Y",IF(AND(H169&gt;='Intersection Mileposts'!$F$39,H169&lt;='Intersection Mileposts'!$G$39),"Y","N"))))))))))))))))))))))))))))))))))))</f>
        <v/>
      </c>
    </row>
    <row r="170" spans="1:46" ht="15" customHeight="1" x14ac:dyDescent="0.3">
      <c r="A170" s="279"/>
      <c r="B170" s="261"/>
      <c r="C170" s="262"/>
      <c r="D170" s="262"/>
      <c r="E170" s="262"/>
      <c r="F170" s="262"/>
      <c r="G170" s="284"/>
      <c r="H170" s="286"/>
      <c r="I170" s="279"/>
      <c r="J170" s="260"/>
      <c r="K170" s="260"/>
      <c r="L170" s="280"/>
      <c r="M170" s="275"/>
      <c r="N170" s="263"/>
      <c r="P170" s="264" t="str">
        <f>IF(R170 = "", "", COUNT($R$4:R170))</f>
        <v/>
      </c>
      <c r="Q170" s="264" t="str">
        <f t="shared" si="33"/>
        <v/>
      </c>
      <c r="R170" s="265" t="str">
        <f t="shared" si="34"/>
        <v/>
      </c>
      <c r="S170" s="266" t="str">
        <f t="shared" si="35"/>
        <v/>
      </c>
      <c r="T170" s="267" t="str">
        <f t="shared" si="36"/>
        <v/>
      </c>
      <c r="U170" s="268" t="str">
        <f t="shared" si="37"/>
        <v/>
      </c>
      <c r="V170" s="269" t="str">
        <f t="shared" si="38"/>
        <v/>
      </c>
      <c r="W170" s="5"/>
      <c r="AR170" t="str">
        <f t="shared" si="32"/>
        <v/>
      </c>
      <c r="AS170" t="str">
        <f t="shared" si="31"/>
        <v/>
      </c>
      <c r="AT170" s="134" t="str">
        <f>IF(AR170="","",IF(AND(H170&gt;='Intersection Mileposts'!$F$5,H170&lt;='Intersection Mileposts'!$G$5),"Y",IF(AND(H170&gt;='Intersection Mileposts'!$F$6,H170&lt;='Intersection Mileposts'!$G$6),"Y",IF(AND(H170&gt;='Intersection Mileposts'!$F$7,H170&lt;='Intersection Mileposts'!$G$7),"Y",IF(AND(H170&gt;='Intersection Mileposts'!$F$8,H170&lt;='Intersection Mileposts'!$G$8),"Y",IF(AND(H170&gt;='Intersection Mileposts'!$F$9,H170&lt;='Intersection Mileposts'!$G$9),"Y",IF(AND(H170&gt;='Intersection Mileposts'!$F$10,H170&lt;='Intersection Mileposts'!$G$10),"Y",IF(AND(H170&gt;='Intersection Mileposts'!$F$11,H170&lt;='Intersection Mileposts'!$G$11),"Y",IF(AND(H170&gt;='Intersection Mileposts'!$F$12,H170&lt;='Intersection Mileposts'!$G$12),"Y",IF(AND(H170&gt;='Intersection Mileposts'!$F$13,H170&lt;='Intersection Mileposts'!$G$13),"Y",IF(AND(H170&gt;='Intersection Mileposts'!$F$14,H170&lt;='Intersection Mileposts'!$G$14),"Y",IF(AND(H170&gt;='Intersection Mileposts'!$F$15,H170&lt;='Intersection Mileposts'!$G$15),"Y",IF(AND(H170&gt;='Intersection Mileposts'!$F$16,H170&lt;='Intersection Mileposts'!$G$16),"Y",IF(AND(H170&gt;='Intersection Mileposts'!$F$17,H170&lt;='Intersection Mileposts'!$G$17),"Y",IF(AND(H170&gt;='Intersection Mileposts'!$F$18,H170&lt;='Intersection Mileposts'!$G$18),"Y",IF(AND(H170&gt;='Intersection Mileposts'!$F$19,H170&lt;='Intersection Mileposts'!$G$19),"Y",IF(AND(H170&gt;='Intersection Mileposts'!$F$20,H170&lt;='Intersection Mileposts'!$G$20),"Y",IF(AND(H170&gt;='Intersection Mileposts'!$F$21,H170&lt;='Intersection Mileposts'!$G$21),"Y",IF(AND(H170&gt;='Intersection Mileposts'!$F$22,H170&lt;='Intersection Mileposts'!$G$22),"Y",IF(AND(H170&gt;='Intersection Mileposts'!$F$23,H170&lt;='Intersection Mileposts'!$G$23),"Y",IF(AND(H170&gt;='Intersection Mileposts'!$F$24,H170&lt;='Intersection Mileposts'!$G$24),"Y",IF(AND(H170&gt;='Intersection Mileposts'!$F$25,H170&lt;='Intersection Mileposts'!$G$25),"Y",IF(AND(H170&gt;='Intersection Mileposts'!$F$26,H170&lt;='Intersection Mileposts'!$G$26),"Y",IF(AND(H170&gt;='Intersection Mileposts'!$F$27,H170&lt;='Intersection Mileposts'!$G$27),"Y",IF(AND(H170&gt;='Intersection Mileposts'!$F$28,H170&lt;='Intersection Mileposts'!$G$28),"Y",IF(AND(H170&gt;='Intersection Mileposts'!$F$29,H170&lt;='Intersection Mileposts'!$G$29),"Y", IF(AND(H170&gt;='Intersection Mileposts'!$F$30,H170&lt;='Intersection Mileposts'!$G$30),"Y",IF(AND(H170&gt;='Intersection Mileposts'!$F$31,H170&lt;='Intersection Mileposts'!$G$31),"Y",IF(AND(H170&gt;='Intersection Mileposts'!$F$32,H170&lt;='Intersection Mileposts'!$G$32),"Y",IF(AND(H170&gt;='Intersection Mileposts'!$F$33,H170&lt;='Intersection Mileposts'!$G$33),"Y",IF(AND(H170&gt;='Intersection Mileposts'!$F$34,H170&lt;='Intersection Mileposts'!$G$34),"Y",IF(AND(H170&gt;='Intersection Mileposts'!$F$35,H170&lt;='Intersection Mileposts'!$G$35),"Y",IF(AND(H170&gt;='Intersection Mileposts'!$F$36,H170&lt;='Intersection Mileposts'!$G$36),"Y",IF(AND(H170&gt;='Intersection Mileposts'!$F$37,H170&lt;='Intersection Mileposts'!$G$37),"Y",IF(AND(H170&gt;='Intersection Mileposts'!$F$38,H170&lt;='Intersection Mileposts'!$G$38),"Y",IF(AND(H170&gt;='Intersection Mileposts'!$F$39,H170&lt;='Intersection Mileposts'!$G$39),"Y","N"))))))))))))))))))))))))))))))))))))</f>
        <v/>
      </c>
    </row>
    <row r="171" spans="1:46" ht="15" customHeight="1" x14ac:dyDescent="0.3">
      <c r="A171" s="279"/>
      <c r="B171" s="261"/>
      <c r="C171" s="262"/>
      <c r="D171" s="262"/>
      <c r="E171" s="262"/>
      <c r="F171" s="262"/>
      <c r="G171" s="284"/>
      <c r="H171" s="286"/>
      <c r="I171" s="279"/>
      <c r="J171" s="260"/>
      <c r="K171" s="260"/>
      <c r="L171" s="280"/>
      <c r="M171" s="275"/>
      <c r="N171" s="263"/>
      <c r="P171" s="264" t="str">
        <f>IF(R171 = "", "", COUNT($R$4:R171))</f>
        <v/>
      </c>
      <c r="Q171" s="264" t="str">
        <f t="shared" si="33"/>
        <v/>
      </c>
      <c r="R171" s="265" t="str">
        <f t="shared" si="34"/>
        <v/>
      </c>
      <c r="S171" s="266" t="str">
        <f t="shared" si="35"/>
        <v/>
      </c>
      <c r="T171" s="267" t="str">
        <f t="shared" si="36"/>
        <v/>
      </c>
      <c r="U171" s="268" t="str">
        <f t="shared" si="37"/>
        <v/>
      </c>
      <c r="V171" s="269" t="str">
        <f t="shared" si="38"/>
        <v/>
      </c>
      <c r="W171" s="5"/>
      <c r="AR171" t="str">
        <f t="shared" si="32"/>
        <v/>
      </c>
      <c r="AS171" t="str">
        <f t="shared" si="31"/>
        <v/>
      </c>
      <c r="AT171" s="134" t="str">
        <f>IF(AR171="","",IF(AND(H171&gt;='Intersection Mileposts'!$F$5,H171&lt;='Intersection Mileposts'!$G$5),"Y",IF(AND(H171&gt;='Intersection Mileposts'!$F$6,H171&lt;='Intersection Mileposts'!$G$6),"Y",IF(AND(H171&gt;='Intersection Mileposts'!$F$7,H171&lt;='Intersection Mileposts'!$G$7),"Y",IF(AND(H171&gt;='Intersection Mileposts'!$F$8,H171&lt;='Intersection Mileposts'!$G$8),"Y",IF(AND(H171&gt;='Intersection Mileposts'!$F$9,H171&lt;='Intersection Mileposts'!$G$9),"Y",IF(AND(H171&gt;='Intersection Mileposts'!$F$10,H171&lt;='Intersection Mileposts'!$G$10),"Y",IF(AND(H171&gt;='Intersection Mileposts'!$F$11,H171&lt;='Intersection Mileposts'!$G$11),"Y",IF(AND(H171&gt;='Intersection Mileposts'!$F$12,H171&lt;='Intersection Mileposts'!$G$12),"Y",IF(AND(H171&gt;='Intersection Mileposts'!$F$13,H171&lt;='Intersection Mileposts'!$G$13),"Y",IF(AND(H171&gt;='Intersection Mileposts'!$F$14,H171&lt;='Intersection Mileposts'!$G$14),"Y",IF(AND(H171&gt;='Intersection Mileposts'!$F$15,H171&lt;='Intersection Mileposts'!$G$15),"Y",IF(AND(H171&gt;='Intersection Mileposts'!$F$16,H171&lt;='Intersection Mileposts'!$G$16),"Y",IF(AND(H171&gt;='Intersection Mileposts'!$F$17,H171&lt;='Intersection Mileposts'!$G$17),"Y",IF(AND(H171&gt;='Intersection Mileposts'!$F$18,H171&lt;='Intersection Mileposts'!$G$18),"Y",IF(AND(H171&gt;='Intersection Mileposts'!$F$19,H171&lt;='Intersection Mileposts'!$G$19),"Y",IF(AND(H171&gt;='Intersection Mileposts'!$F$20,H171&lt;='Intersection Mileposts'!$G$20),"Y",IF(AND(H171&gt;='Intersection Mileposts'!$F$21,H171&lt;='Intersection Mileposts'!$G$21),"Y",IF(AND(H171&gt;='Intersection Mileposts'!$F$22,H171&lt;='Intersection Mileposts'!$G$22),"Y",IF(AND(H171&gt;='Intersection Mileposts'!$F$23,H171&lt;='Intersection Mileposts'!$G$23),"Y",IF(AND(H171&gt;='Intersection Mileposts'!$F$24,H171&lt;='Intersection Mileposts'!$G$24),"Y",IF(AND(H171&gt;='Intersection Mileposts'!$F$25,H171&lt;='Intersection Mileposts'!$G$25),"Y",IF(AND(H171&gt;='Intersection Mileposts'!$F$26,H171&lt;='Intersection Mileposts'!$G$26),"Y",IF(AND(H171&gt;='Intersection Mileposts'!$F$27,H171&lt;='Intersection Mileposts'!$G$27),"Y",IF(AND(H171&gt;='Intersection Mileposts'!$F$28,H171&lt;='Intersection Mileposts'!$G$28),"Y",IF(AND(H171&gt;='Intersection Mileposts'!$F$29,H171&lt;='Intersection Mileposts'!$G$29),"Y", IF(AND(H171&gt;='Intersection Mileposts'!$F$30,H171&lt;='Intersection Mileposts'!$G$30),"Y",IF(AND(H171&gt;='Intersection Mileposts'!$F$31,H171&lt;='Intersection Mileposts'!$G$31),"Y",IF(AND(H171&gt;='Intersection Mileposts'!$F$32,H171&lt;='Intersection Mileposts'!$G$32),"Y",IF(AND(H171&gt;='Intersection Mileposts'!$F$33,H171&lt;='Intersection Mileposts'!$G$33),"Y",IF(AND(H171&gt;='Intersection Mileposts'!$F$34,H171&lt;='Intersection Mileposts'!$G$34),"Y",IF(AND(H171&gt;='Intersection Mileposts'!$F$35,H171&lt;='Intersection Mileposts'!$G$35),"Y",IF(AND(H171&gt;='Intersection Mileposts'!$F$36,H171&lt;='Intersection Mileposts'!$G$36),"Y",IF(AND(H171&gt;='Intersection Mileposts'!$F$37,H171&lt;='Intersection Mileposts'!$G$37),"Y",IF(AND(H171&gt;='Intersection Mileposts'!$F$38,H171&lt;='Intersection Mileposts'!$G$38),"Y",IF(AND(H171&gt;='Intersection Mileposts'!$F$39,H171&lt;='Intersection Mileposts'!$G$39),"Y","N"))))))))))))))))))))))))))))))))))))</f>
        <v/>
      </c>
    </row>
    <row r="172" spans="1:46" ht="15" customHeight="1" x14ac:dyDescent="0.3">
      <c r="A172" s="279"/>
      <c r="B172" s="261"/>
      <c r="C172" s="262"/>
      <c r="D172" s="262"/>
      <c r="E172" s="262"/>
      <c r="F172" s="262"/>
      <c r="G172" s="284"/>
      <c r="H172" s="286"/>
      <c r="I172" s="279"/>
      <c r="J172" s="260"/>
      <c r="K172" s="260"/>
      <c r="L172" s="280"/>
      <c r="M172" s="275"/>
      <c r="N172" s="263"/>
      <c r="P172" s="264" t="str">
        <f>IF(R172 = "", "", COUNT($R$4:R172))</f>
        <v/>
      </c>
      <c r="Q172" s="264" t="str">
        <f t="shared" si="33"/>
        <v/>
      </c>
      <c r="R172" s="265" t="str">
        <f t="shared" si="34"/>
        <v/>
      </c>
      <c r="S172" s="266" t="str">
        <f t="shared" si="35"/>
        <v/>
      </c>
      <c r="T172" s="267" t="str">
        <f t="shared" si="36"/>
        <v/>
      </c>
      <c r="U172" s="268" t="str">
        <f t="shared" si="37"/>
        <v/>
      </c>
      <c r="V172" s="269" t="str">
        <f t="shared" si="38"/>
        <v/>
      </c>
      <c r="W172" s="5"/>
      <c r="AR172" t="str">
        <f t="shared" si="32"/>
        <v/>
      </c>
      <c r="AS172" t="str">
        <f t="shared" si="31"/>
        <v/>
      </c>
      <c r="AT172" s="134" t="str">
        <f>IF(AR172="","",IF(AND(H172&gt;='Intersection Mileposts'!$F$5,H172&lt;='Intersection Mileposts'!$G$5),"Y",IF(AND(H172&gt;='Intersection Mileposts'!$F$6,H172&lt;='Intersection Mileposts'!$G$6),"Y",IF(AND(H172&gt;='Intersection Mileposts'!$F$7,H172&lt;='Intersection Mileposts'!$G$7),"Y",IF(AND(H172&gt;='Intersection Mileposts'!$F$8,H172&lt;='Intersection Mileposts'!$G$8),"Y",IF(AND(H172&gt;='Intersection Mileposts'!$F$9,H172&lt;='Intersection Mileposts'!$G$9),"Y",IF(AND(H172&gt;='Intersection Mileposts'!$F$10,H172&lt;='Intersection Mileposts'!$G$10),"Y",IF(AND(H172&gt;='Intersection Mileposts'!$F$11,H172&lt;='Intersection Mileposts'!$G$11),"Y",IF(AND(H172&gt;='Intersection Mileposts'!$F$12,H172&lt;='Intersection Mileposts'!$G$12),"Y",IF(AND(H172&gt;='Intersection Mileposts'!$F$13,H172&lt;='Intersection Mileposts'!$G$13),"Y",IF(AND(H172&gt;='Intersection Mileposts'!$F$14,H172&lt;='Intersection Mileposts'!$G$14),"Y",IF(AND(H172&gt;='Intersection Mileposts'!$F$15,H172&lt;='Intersection Mileposts'!$G$15),"Y",IF(AND(H172&gt;='Intersection Mileposts'!$F$16,H172&lt;='Intersection Mileposts'!$G$16),"Y",IF(AND(H172&gt;='Intersection Mileposts'!$F$17,H172&lt;='Intersection Mileposts'!$G$17),"Y",IF(AND(H172&gt;='Intersection Mileposts'!$F$18,H172&lt;='Intersection Mileposts'!$G$18),"Y",IF(AND(H172&gt;='Intersection Mileposts'!$F$19,H172&lt;='Intersection Mileposts'!$G$19),"Y",IF(AND(H172&gt;='Intersection Mileposts'!$F$20,H172&lt;='Intersection Mileposts'!$G$20),"Y",IF(AND(H172&gt;='Intersection Mileposts'!$F$21,H172&lt;='Intersection Mileposts'!$G$21),"Y",IF(AND(H172&gt;='Intersection Mileposts'!$F$22,H172&lt;='Intersection Mileposts'!$G$22),"Y",IF(AND(H172&gt;='Intersection Mileposts'!$F$23,H172&lt;='Intersection Mileposts'!$G$23),"Y",IF(AND(H172&gt;='Intersection Mileposts'!$F$24,H172&lt;='Intersection Mileposts'!$G$24),"Y",IF(AND(H172&gt;='Intersection Mileposts'!$F$25,H172&lt;='Intersection Mileposts'!$G$25),"Y",IF(AND(H172&gt;='Intersection Mileposts'!$F$26,H172&lt;='Intersection Mileposts'!$G$26),"Y",IF(AND(H172&gt;='Intersection Mileposts'!$F$27,H172&lt;='Intersection Mileposts'!$G$27),"Y",IF(AND(H172&gt;='Intersection Mileposts'!$F$28,H172&lt;='Intersection Mileposts'!$G$28),"Y",IF(AND(H172&gt;='Intersection Mileposts'!$F$29,H172&lt;='Intersection Mileposts'!$G$29),"Y", IF(AND(H172&gt;='Intersection Mileposts'!$F$30,H172&lt;='Intersection Mileposts'!$G$30),"Y",IF(AND(H172&gt;='Intersection Mileposts'!$F$31,H172&lt;='Intersection Mileposts'!$G$31),"Y",IF(AND(H172&gt;='Intersection Mileposts'!$F$32,H172&lt;='Intersection Mileposts'!$G$32),"Y",IF(AND(H172&gt;='Intersection Mileposts'!$F$33,H172&lt;='Intersection Mileposts'!$G$33),"Y",IF(AND(H172&gt;='Intersection Mileposts'!$F$34,H172&lt;='Intersection Mileposts'!$G$34),"Y",IF(AND(H172&gt;='Intersection Mileposts'!$F$35,H172&lt;='Intersection Mileposts'!$G$35),"Y",IF(AND(H172&gt;='Intersection Mileposts'!$F$36,H172&lt;='Intersection Mileposts'!$G$36),"Y",IF(AND(H172&gt;='Intersection Mileposts'!$F$37,H172&lt;='Intersection Mileposts'!$G$37),"Y",IF(AND(H172&gt;='Intersection Mileposts'!$F$38,H172&lt;='Intersection Mileposts'!$G$38),"Y",IF(AND(H172&gt;='Intersection Mileposts'!$F$39,H172&lt;='Intersection Mileposts'!$G$39),"Y","N"))))))))))))))))))))))))))))))))))))</f>
        <v/>
      </c>
    </row>
    <row r="173" spans="1:46" ht="15" customHeight="1" x14ac:dyDescent="0.3">
      <c r="A173" s="279"/>
      <c r="B173" s="261"/>
      <c r="C173" s="262"/>
      <c r="D173" s="262"/>
      <c r="E173" s="262"/>
      <c r="F173" s="262"/>
      <c r="G173" s="284"/>
      <c r="H173" s="286"/>
      <c r="I173" s="279"/>
      <c r="J173" s="260"/>
      <c r="K173" s="260"/>
      <c r="L173" s="280"/>
      <c r="M173" s="275"/>
      <c r="N173" s="263"/>
      <c r="P173" s="264" t="str">
        <f>IF(R173 = "", "", COUNT($R$4:R173))</f>
        <v/>
      </c>
      <c r="Q173" s="264" t="str">
        <f t="shared" si="33"/>
        <v/>
      </c>
      <c r="R173" s="265" t="str">
        <f t="shared" si="34"/>
        <v/>
      </c>
      <c r="S173" s="266" t="str">
        <f t="shared" si="35"/>
        <v/>
      </c>
      <c r="T173" s="267" t="str">
        <f t="shared" si="36"/>
        <v/>
      </c>
      <c r="U173" s="268" t="str">
        <f t="shared" si="37"/>
        <v/>
      </c>
      <c r="V173" s="269" t="str">
        <f t="shared" si="38"/>
        <v/>
      </c>
      <c r="W173" s="5"/>
      <c r="AR173" t="str">
        <f t="shared" si="32"/>
        <v/>
      </c>
      <c r="AS173" t="str">
        <f t="shared" si="31"/>
        <v/>
      </c>
      <c r="AT173" s="134" t="str">
        <f>IF(AR173="","",IF(AND(H173&gt;='Intersection Mileposts'!$F$5,H173&lt;='Intersection Mileposts'!$G$5),"Y",IF(AND(H173&gt;='Intersection Mileposts'!$F$6,H173&lt;='Intersection Mileposts'!$G$6),"Y",IF(AND(H173&gt;='Intersection Mileposts'!$F$7,H173&lt;='Intersection Mileposts'!$G$7),"Y",IF(AND(H173&gt;='Intersection Mileposts'!$F$8,H173&lt;='Intersection Mileposts'!$G$8),"Y",IF(AND(H173&gt;='Intersection Mileposts'!$F$9,H173&lt;='Intersection Mileposts'!$G$9),"Y",IF(AND(H173&gt;='Intersection Mileposts'!$F$10,H173&lt;='Intersection Mileposts'!$G$10),"Y",IF(AND(H173&gt;='Intersection Mileposts'!$F$11,H173&lt;='Intersection Mileposts'!$G$11),"Y",IF(AND(H173&gt;='Intersection Mileposts'!$F$12,H173&lt;='Intersection Mileposts'!$G$12),"Y",IF(AND(H173&gt;='Intersection Mileposts'!$F$13,H173&lt;='Intersection Mileposts'!$G$13),"Y",IF(AND(H173&gt;='Intersection Mileposts'!$F$14,H173&lt;='Intersection Mileposts'!$G$14),"Y",IF(AND(H173&gt;='Intersection Mileposts'!$F$15,H173&lt;='Intersection Mileposts'!$G$15),"Y",IF(AND(H173&gt;='Intersection Mileposts'!$F$16,H173&lt;='Intersection Mileposts'!$G$16),"Y",IF(AND(H173&gt;='Intersection Mileposts'!$F$17,H173&lt;='Intersection Mileposts'!$G$17),"Y",IF(AND(H173&gt;='Intersection Mileposts'!$F$18,H173&lt;='Intersection Mileposts'!$G$18),"Y",IF(AND(H173&gt;='Intersection Mileposts'!$F$19,H173&lt;='Intersection Mileposts'!$G$19),"Y",IF(AND(H173&gt;='Intersection Mileposts'!$F$20,H173&lt;='Intersection Mileposts'!$G$20),"Y",IF(AND(H173&gt;='Intersection Mileposts'!$F$21,H173&lt;='Intersection Mileposts'!$G$21),"Y",IF(AND(H173&gt;='Intersection Mileposts'!$F$22,H173&lt;='Intersection Mileposts'!$G$22),"Y",IF(AND(H173&gt;='Intersection Mileposts'!$F$23,H173&lt;='Intersection Mileposts'!$G$23),"Y",IF(AND(H173&gt;='Intersection Mileposts'!$F$24,H173&lt;='Intersection Mileposts'!$G$24),"Y",IF(AND(H173&gt;='Intersection Mileposts'!$F$25,H173&lt;='Intersection Mileposts'!$G$25),"Y",IF(AND(H173&gt;='Intersection Mileposts'!$F$26,H173&lt;='Intersection Mileposts'!$G$26),"Y",IF(AND(H173&gt;='Intersection Mileposts'!$F$27,H173&lt;='Intersection Mileposts'!$G$27),"Y",IF(AND(H173&gt;='Intersection Mileposts'!$F$28,H173&lt;='Intersection Mileposts'!$G$28),"Y",IF(AND(H173&gt;='Intersection Mileposts'!$F$29,H173&lt;='Intersection Mileposts'!$G$29),"Y", IF(AND(H173&gt;='Intersection Mileposts'!$F$30,H173&lt;='Intersection Mileposts'!$G$30),"Y",IF(AND(H173&gt;='Intersection Mileposts'!$F$31,H173&lt;='Intersection Mileposts'!$G$31),"Y",IF(AND(H173&gt;='Intersection Mileposts'!$F$32,H173&lt;='Intersection Mileposts'!$G$32),"Y",IF(AND(H173&gt;='Intersection Mileposts'!$F$33,H173&lt;='Intersection Mileposts'!$G$33),"Y",IF(AND(H173&gt;='Intersection Mileposts'!$F$34,H173&lt;='Intersection Mileposts'!$G$34),"Y",IF(AND(H173&gt;='Intersection Mileposts'!$F$35,H173&lt;='Intersection Mileposts'!$G$35),"Y",IF(AND(H173&gt;='Intersection Mileposts'!$F$36,H173&lt;='Intersection Mileposts'!$G$36),"Y",IF(AND(H173&gt;='Intersection Mileposts'!$F$37,H173&lt;='Intersection Mileposts'!$G$37),"Y",IF(AND(H173&gt;='Intersection Mileposts'!$F$38,H173&lt;='Intersection Mileposts'!$G$38),"Y",IF(AND(H173&gt;='Intersection Mileposts'!$F$39,H173&lt;='Intersection Mileposts'!$G$39),"Y","N"))))))))))))))))))))))))))))))))))))</f>
        <v/>
      </c>
    </row>
    <row r="174" spans="1:46" ht="15" customHeight="1" x14ac:dyDescent="0.3">
      <c r="A174" s="279"/>
      <c r="B174" s="261"/>
      <c r="C174" s="262"/>
      <c r="D174" s="262"/>
      <c r="E174" s="262"/>
      <c r="F174" s="262"/>
      <c r="G174" s="284"/>
      <c r="H174" s="286"/>
      <c r="I174" s="279"/>
      <c r="J174" s="260"/>
      <c r="K174" s="260"/>
      <c r="L174" s="280"/>
      <c r="M174" s="275"/>
      <c r="N174" s="263"/>
      <c r="P174" s="264" t="str">
        <f>IF(R174 = "", "", COUNT($R$4:R174))</f>
        <v/>
      </c>
      <c r="Q174" s="264" t="str">
        <f t="shared" si="33"/>
        <v/>
      </c>
      <c r="R174" s="265" t="str">
        <f t="shared" si="34"/>
        <v/>
      </c>
      <c r="S174" s="266" t="str">
        <f t="shared" si="35"/>
        <v/>
      </c>
      <c r="T174" s="267" t="str">
        <f t="shared" si="36"/>
        <v/>
      </c>
      <c r="U174" s="268" t="str">
        <f t="shared" si="37"/>
        <v/>
      </c>
      <c r="V174" s="269" t="str">
        <f t="shared" si="38"/>
        <v/>
      </c>
      <c r="W174" s="5"/>
      <c r="AR174" t="str">
        <f t="shared" si="32"/>
        <v/>
      </c>
      <c r="AS174" t="str">
        <f t="shared" si="31"/>
        <v/>
      </c>
      <c r="AT174" s="134" t="str">
        <f>IF(AR174="","",IF(AND(H174&gt;='Intersection Mileposts'!$F$5,H174&lt;='Intersection Mileposts'!$G$5),"Y",IF(AND(H174&gt;='Intersection Mileposts'!$F$6,H174&lt;='Intersection Mileposts'!$G$6),"Y",IF(AND(H174&gt;='Intersection Mileposts'!$F$7,H174&lt;='Intersection Mileposts'!$G$7),"Y",IF(AND(H174&gt;='Intersection Mileposts'!$F$8,H174&lt;='Intersection Mileposts'!$G$8),"Y",IF(AND(H174&gt;='Intersection Mileposts'!$F$9,H174&lt;='Intersection Mileposts'!$G$9),"Y",IF(AND(H174&gt;='Intersection Mileposts'!$F$10,H174&lt;='Intersection Mileposts'!$G$10),"Y",IF(AND(H174&gt;='Intersection Mileposts'!$F$11,H174&lt;='Intersection Mileposts'!$G$11),"Y",IF(AND(H174&gt;='Intersection Mileposts'!$F$12,H174&lt;='Intersection Mileposts'!$G$12),"Y",IF(AND(H174&gt;='Intersection Mileposts'!$F$13,H174&lt;='Intersection Mileposts'!$G$13),"Y",IF(AND(H174&gt;='Intersection Mileposts'!$F$14,H174&lt;='Intersection Mileposts'!$G$14),"Y",IF(AND(H174&gt;='Intersection Mileposts'!$F$15,H174&lt;='Intersection Mileposts'!$G$15),"Y",IF(AND(H174&gt;='Intersection Mileposts'!$F$16,H174&lt;='Intersection Mileposts'!$G$16),"Y",IF(AND(H174&gt;='Intersection Mileposts'!$F$17,H174&lt;='Intersection Mileposts'!$G$17),"Y",IF(AND(H174&gt;='Intersection Mileposts'!$F$18,H174&lt;='Intersection Mileposts'!$G$18),"Y",IF(AND(H174&gt;='Intersection Mileposts'!$F$19,H174&lt;='Intersection Mileposts'!$G$19),"Y",IF(AND(H174&gt;='Intersection Mileposts'!$F$20,H174&lt;='Intersection Mileposts'!$G$20),"Y",IF(AND(H174&gt;='Intersection Mileposts'!$F$21,H174&lt;='Intersection Mileposts'!$G$21),"Y",IF(AND(H174&gt;='Intersection Mileposts'!$F$22,H174&lt;='Intersection Mileposts'!$G$22),"Y",IF(AND(H174&gt;='Intersection Mileposts'!$F$23,H174&lt;='Intersection Mileposts'!$G$23),"Y",IF(AND(H174&gt;='Intersection Mileposts'!$F$24,H174&lt;='Intersection Mileposts'!$G$24),"Y",IF(AND(H174&gt;='Intersection Mileposts'!$F$25,H174&lt;='Intersection Mileposts'!$G$25),"Y",IF(AND(H174&gt;='Intersection Mileposts'!$F$26,H174&lt;='Intersection Mileposts'!$G$26),"Y",IF(AND(H174&gt;='Intersection Mileposts'!$F$27,H174&lt;='Intersection Mileposts'!$G$27),"Y",IF(AND(H174&gt;='Intersection Mileposts'!$F$28,H174&lt;='Intersection Mileposts'!$G$28),"Y",IF(AND(H174&gt;='Intersection Mileposts'!$F$29,H174&lt;='Intersection Mileposts'!$G$29),"Y", IF(AND(H174&gt;='Intersection Mileposts'!$F$30,H174&lt;='Intersection Mileposts'!$G$30),"Y",IF(AND(H174&gt;='Intersection Mileposts'!$F$31,H174&lt;='Intersection Mileposts'!$G$31),"Y",IF(AND(H174&gt;='Intersection Mileposts'!$F$32,H174&lt;='Intersection Mileposts'!$G$32),"Y",IF(AND(H174&gt;='Intersection Mileposts'!$F$33,H174&lt;='Intersection Mileposts'!$G$33),"Y",IF(AND(H174&gt;='Intersection Mileposts'!$F$34,H174&lt;='Intersection Mileposts'!$G$34),"Y",IF(AND(H174&gt;='Intersection Mileposts'!$F$35,H174&lt;='Intersection Mileposts'!$G$35),"Y",IF(AND(H174&gt;='Intersection Mileposts'!$F$36,H174&lt;='Intersection Mileposts'!$G$36),"Y",IF(AND(H174&gt;='Intersection Mileposts'!$F$37,H174&lt;='Intersection Mileposts'!$G$37),"Y",IF(AND(H174&gt;='Intersection Mileposts'!$F$38,H174&lt;='Intersection Mileposts'!$G$38),"Y",IF(AND(H174&gt;='Intersection Mileposts'!$F$39,H174&lt;='Intersection Mileposts'!$G$39),"Y","N"))))))))))))))))))))))))))))))))))))</f>
        <v/>
      </c>
    </row>
    <row r="175" spans="1:46" ht="15" customHeight="1" x14ac:dyDescent="0.3">
      <c r="A175" s="279"/>
      <c r="B175" s="261"/>
      <c r="C175" s="262"/>
      <c r="D175" s="262"/>
      <c r="E175" s="262"/>
      <c r="F175" s="262"/>
      <c r="G175" s="284"/>
      <c r="H175" s="286"/>
      <c r="I175" s="279"/>
      <c r="J175" s="260"/>
      <c r="K175" s="260"/>
      <c r="L175" s="280"/>
      <c r="M175" s="275"/>
      <c r="N175" s="263"/>
      <c r="P175" s="264" t="str">
        <f>IF(R175 = "", "", COUNT($R$4:R175))</f>
        <v/>
      </c>
      <c r="Q175" s="264" t="str">
        <f t="shared" si="33"/>
        <v/>
      </c>
      <c r="R175" s="265" t="str">
        <f t="shared" si="34"/>
        <v/>
      </c>
      <c r="S175" s="266" t="str">
        <f t="shared" si="35"/>
        <v/>
      </c>
      <c r="T175" s="267" t="str">
        <f t="shared" si="36"/>
        <v/>
      </c>
      <c r="U175" s="268" t="str">
        <f t="shared" si="37"/>
        <v/>
      </c>
      <c r="V175" s="269" t="str">
        <f t="shared" si="38"/>
        <v/>
      </c>
      <c r="W175" s="5"/>
      <c r="AR175" t="str">
        <f t="shared" si="32"/>
        <v/>
      </c>
      <c r="AS175" t="str">
        <f t="shared" si="31"/>
        <v/>
      </c>
      <c r="AT175" s="134" t="str">
        <f>IF(AR175="","",IF(AND(H175&gt;='Intersection Mileposts'!$F$5,H175&lt;='Intersection Mileposts'!$G$5),"Y",IF(AND(H175&gt;='Intersection Mileposts'!$F$6,H175&lt;='Intersection Mileposts'!$G$6),"Y",IF(AND(H175&gt;='Intersection Mileposts'!$F$7,H175&lt;='Intersection Mileposts'!$G$7),"Y",IF(AND(H175&gt;='Intersection Mileposts'!$F$8,H175&lt;='Intersection Mileposts'!$G$8),"Y",IF(AND(H175&gt;='Intersection Mileposts'!$F$9,H175&lt;='Intersection Mileposts'!$G$9),"Y",IF(AND(H175&gt;='Intersection Mileposts'!$F$10,H175&lt;='Intersection Mileposts'!$G$10),"Y",IF(AND(H175&gt;='Intersection Mileposts'!$F$11,H175&lt;='Intersection Mileposts'!$G$11),"Y",IF(AND(H175&gt;='Intersection Mileposts'!$F$12,H175&lt;='Intersection Mileposts'!$G$12),"Y",IF(AND(H175&gt;='Intersection Mileposts'!$F$13,H175&lt;='Intersection Mileposts'!$G$13),"Y",IF(AND(H175&gt;='Intersection Mileposts'!$F$14,H175&lt;='Intersection Mileposts'!$G$14),"Y",IF(AND(H175&gt;='Intersection Mileposts'!$F$15,H175&lt;='Intersection Mileposts'!$G$15),"Y",IF(AND(H175&gt;='Intersection Mileposts'!$F$16,H175&lt;='Intersection Mileposts'!$G$16),"Y",IF(AND(H175&gt;='Intersection Mileposts'!$F$17,H175&lt;='Intersection Mileposts'!$G$17),"Y",IF(AND(H175&gt;='Intersection Mileposts'!$F$18,H175&lt;='Intersection Mileposts'!$G$18),"Y",IF(AND(H175&gt;='Intersection Mileposts'!$F$19,H175&lt;='Intersection Mileposts'!$G$19),"Y",IF(AND(H175&gt;='Intersection Mileposts'!$F$20,H175&lt;='Intersection Mileposts'!$G$20),"Y",IF(AND(H175&gt;='Intersection Mileposts'!$F$21,H175&lt;='Intersection Mileposts'!$G$21),"Y",IF(AND(H175&gt;='Intersection Mileposts'!$F$22,H175&lt;='Intersection Mileposts'!$G$22),"Y",IF(AND(H175&gt;='Intersection Mileposts'!$F$23,H175&lt;='Intersection Mileposts'!$G$23),"Y",IF(AND(H175&gt;='Intersection Mileposts'!$F$24,H175&lt;='Intersection Mileposts'!$G$24),"Y",IF(AND(H175&gt;='Intersection Mileposts'!$F$25,H175&lt;='Intersection Mileposts'!$G$25),"Y",IF(AND(H175&gt;='Intersection Mileposts'!$F$26,H175&lt;='Intersection Mileposts'!$G$26),"Y",IF(AND(H175&gt;='Intersection Mileposts'!$F$27,H175&lt;='Intersection Mileposts'!$G$27),"Y",IF(AND(H175&gt;='Intersection Mileposts'!$F$28,H175&lt;='Intersection Mileposts'!$G$28),"Y",IF(AND(H175&gt;='Intersection Mileposts'!$F$29,H175&lt;='Intersection Mileposts'!$G$29),"Y", IF(AND(H175&gt;='Intersection Mileposts'!$F$30,H175&lt;='Intersection Mileposts'!$G$30),"Y",IF(AND(H175&gt;='Intersection Mileposts'!$F$31,H175&lt;='Intersection Mileposts'!$G$31),"Y",IF(AND(H175&gt;='Intersection Mileposts'!$F$32,H175&lt;='Intersection Mileposts'!$G$32),"Y",IF(AND(H175&gt;='Intersection Mileposts'!$F$33,H175&lt;='Intersection Mileposts'!$G$33),"Y",IF(AND(H175&gt;='Intersection Mileposts'!$F$34,H175&lt;='Intersection Mileposts'!$G$34),"Y",IF(AND(H175&gt;='Intersection Mileposts'!$F$35,H175&lt;='Intersection Mileposts'!$G$35),"Y",IF(AND(H175&gt;='Intersection Mileposts'!$F$36,H175&lt;='Intersection Mileposts'!$G$36),"Y",IF(AND(H175&gt;='Intersection Mileposts'!$F$37,H175&lt;='Intersection Mileposts'!$G$37),"Y",IF(AND(H175&gt;='Intersection Mileposts'!$F$38,H175&lt;='Intersection Mileposts'!$G$38),"Y",IF(AND(H175&gt;='Intersection Mileposts'!$F$39,H175&lt;='Intersection Mileposts'!$G$39),"Y","N"))))))))))))))))))))))))))))))))))))</f>
        <v/>
      </c>
    </row>
    <row r="176" spans="1:46" ht="15" customHeight="1" x14ac:dyDescent="0.3">
      <c r="A176" s="279"/>
      <c r="B176" s="261"/>
      <c r="C176" s="262"/>
      <c r="D176" s="262"/>
      <c r="E176" s="262"/>
      <c r="F176" s="262"/>
      <c r="G176" s="284"/>
      <c r="H176" s="286"/>
      <c r="I176" s="279"/>
      <c r="J176" s="260"/>
      <c r="K176" s="260"/>
      <c r="L176" s="280"/>
      <c r="M176" s="275"/>
      <c r="N176" s="263"/>
      <c r="P176" s="264" t="str">
        <f>IF(R176 = "", "", COUNT($R$4:R176))</f>
        <v/>
      </c>
      <c r="Q176" s="264" t="str">
        <f t="shared" si="33"/>
        <v/>
      </c>
      <c r="R176" s="265" t="str">
        <f t="shared" si="34"/>
        <v/>
      </c>
      <c r="S176" s="266" t="str">
        <f t="shared" si="35"/>
        <v/>
      </c>
      <c r="T176" s="267" t="str">
        <f t="shared" si="36"/>
        <v/>
      </c>
      <c r="U176" s="268" t="str">
        <f t="shared" si="37"/>
        <v/>
      </c>
      <c r="V176" s="269" t="str">
        <f t="shared" si="38"/>
        <v/>
      </c>
      <c r="W176" s="5"/>
      <c r="AR176" t="str">
        <f t="shared" si="32"/>
        <v/>
      </c>
      <c r="AS176" t="str">
        <f t="shared" si="31"/>
        <v/>
      </c>
      <c r="AT176" s="134" t="str">
        <f>IF(AR176="","",IF(AND(H176&gt;='Intersection Mileposts'!$F$5,H176&lt;='Intersection Mileposts'!$G$5),"Y",IF(AND(H176&gt;='Intersection Mileposts'!$F$6,H176&lt;='Intersection Mileposts'!$G$6),"Y",IF(AND(H176&gt;='Intersection Mileposts'!$F$7,H176&lt;='Intersection Mileposts'!$G$7),"Y",IF(AND(H176&gt;='Intersection Mileposts'!$F$8,H176&lt;='Intersection Mileposts'!$G$8),"Y",IF(AND(H176&gt;='Intersection Mileposts'!$F$9,H176&lt;='Intersection Mileposts'!$G$9),"Y",IF(AND(H176&gt;='Intersection Mileposts'!$F$10,H176&lt;='Intersection Mileposts'!$G$10),"Y",IF(AND(H176&gt;='Intersection Mileposts'!$F$11,H176&lt;='Intersection Mileposts'!$G$11),"Y",IF(AND(H176&gt;='Intersection Mileposts'!$F$12,H176&lt;='Intersection Mileposts'!$G$12),"Y",IF(AND(H176&gt;='Intersection Mileposts'!$F$13,H176&lt;='Intersection Mileposts'!$G$13),"Y",IF(AND(H176&gt;='Intersection Mileposts'!$F$14,H176&lt;='Intersection Mileposts'!$G$14),"Y",IF(AND(H176&gt;='Intersection Mileposts'!$F$15,H176&lt;='Intersection Mileposts'!$G$15),"Y",IF(AND(H176&gt;='Intersection Mileposts'!$F$16,H176&lt;='Intersection Mileposts'!$G$16),"Y",IF(AND(H176&gt;='Intersection Mileposts'!$F$17,H176&lt;='Intersection Mileposts'!$G$17),"Y",IF(AND(H176&gt;='Intersection Mileposts'!$F$18,H176&lt;='Intersection Mileposts'!$G$18),"Y",IF(AND(H176&gt;='Intersection Mileposts'!$F$19,H176&lt;='Intersection Mileposts'!$G$19),"Y",IF(AND(H176&gt;='Intersection Mileposts'!$F$20,H176&lt;='Intersection Mileposts'!$G$20),"Y",IF(AND(H176&gt;='Intersection Mileposts'!$F$21,H176&lt;='Intersection Mileposts'!$G$21),"Y",IF(AND(H176&gt;='Intersection Mileposts'!$F$22,H176&lt;='Intersection Mileposts'!$G$22),"Y",IF(AND(H176&gt;='Intersection Mileposts'!$F$23,H176&lt;='Intersection Mileposts'!$G$23),"Y",IF(AND(H176&gt;='Intersection Mileposts'!$F$24,H176&lt;='Intersection Mileposts'!$G$24),"Y",IF(AND(H176&gt;='Intersection Mileposts'!$F$25,H176&lt;='Intersection Mileposts'!$G$25),"Y",IF(AND(H176&gt;='Intersection Mileposts'!$F$26,H176&lt;='Intersection Mileposts'!$G$26),"Y",IF(AND(H176&gt;='Intersection Mileposts'!$F$27,H176&lt;='Intersection Mileposts'!$G$27),"Y",IF(AND(H176&gt;='Intersection Mileposts'!$F$28,H176&lt;='Intersection Mileposts'!$G$28),"Y",IF(AND(H176&gt;='Intersection Mileposts'!$F$29,H176&lt;='Intersection Mileposts'!$G$29),"Y", IF(AND(H176&gt;='Intersection Mileposts'!$F$30,H176&lt;='Intersection Mileposts'!$G$30),"Y",IF(AND(H176&gt;='Intersection Mileposts'!$F$31,H176&lt;='Intersection Mileposts'!$G$31),"Y",IF(AND(H176&gt;='Intersection Mileposts'!$F$32,H176&lt;='Intersection Mileposts'!$G$32),"Y",IF(AND(H176&gt;='Intersection Mileposts'!$F$33,H176&lt;='Intersection Mileposts'!$G$33),"Y",IF(AND(H176&gt;='Intersection Mileposts'!$F$34,H176&lt;='Intersection Mileposts'!$G$34),"Y",IF(AND(H176&gt;='Intersection Mileposts'!$F$35,H176&lt;='Intersection Mileposts'!$G$35),"Y",IF(AND(H176&gt;='Intersection Mileposts'!$F$36,H176&lt;='Intersection Mileposts'!$G$36),"Y",IF(AND(H176&gt;='Intersection Mileposts'!$F$37,H176&lt;='Intersection Mileposts'!$G$37),"Y",IF(AND(H176&gt;='Intersection Mileposts'!$F$38,H176&lt;='Intersection Mileposts'!$G$38),"Y",IF(AND(H176&gt;='Intersection Mileposts'!$F$39,H176&lt;='Intersection Mileposts'!$G$39),"Y","N"))))))))))))))))))))))))))))))))))))</f>
        <v/>
      </c>
    </row>
    <row r="177" spans="1:46" ht="15" customHeight="1" x14ac:dyDescent="0.3">
      <c r="A177" s="279"/>
      <c r="B177" s="261"/>
      <c r="C177" s="262"/>
      <c r="D177" s="262"/>
      <c r="E177" s="262"/>
      <c r="F177" s="262"/>
      <c r="G177" s="284"/>
      <c r="H177" s="286"/>
      <c r="I177" s="279"/>
      <c r="J177" s="260"/>
      <c r="K177" s="260"/>
      <c r="L177" s="280"/>
      <c r="M177" s="275"/>
      <c r="N177" s="263"/>
      <c r="P177" s="264" t="str">
        <f>IF(R177 = "", "", COUNT($R$4:R177))</f>
        <v/>
      </c>
      <c r="Q177" s="264" t="str">
        <f t="shared" si="33"/>
        <v/>
      </c>
      <c r="R177" s="265" t="str">
        <f t="shared" si="34"/>
        <v/>
      </c>
      <c r="S177" s="266" t="str">
        <f t="shared" si="35"/>
        <v/>
      </c>
      <c r="T177" s="267" t="str">
        <f t="shared" si="36"/>
        <v/>
      </c>
      <c r="U177" s="268" t="str">
        <f t="shared" si="37"/>
        <v/>
      </c>
      <c r="V177" s="269" t="str">
        <f t="shared" si="38"/>
        <v/>
      </c>
      <c r="W177" s="5"/>
      <c r="AR177" t="str">
        <f t="shared" si="32"/>
        <v/>
      </c>
      <c r="AS177" t="str">
        <f t="shared" si="31"/>
        <v/>
      </c>
      <c r="AT177" s="134" t="str">
        <f>IF(AR177="","",IF(AND(H177&gt;='Intersection Mileposts'!$F$5,H177&lt;='Intersection Mileposts'!$G$5),"Y",IF(AND(H177&gt;='Intersection Mileposts'!$F$6,H177&lt;='Intersection Mileposts'!$G$6),"Y",IF(AND(H177&gt;='Intersection Mileposts'!$F$7,H177&lt;='Intersection Mileposts'!$G$7),"Y",IF(AND(H177&gt;='Intersection Mileposts'!$F$8,H177&lt;='Intersection Mileposts'!$G$8),"Y",IF(AND(H177&gt;='Intersection Mileposts'!$F$9,H177&lt;='Intersection Mileposts'!$G$9),"Y",IF(AND(H177&gt;='Intersection Mileposts'!$F$10,H177&lt;='Intersection Mileposts'!$G$10),"Y",IF(AND(H177&gt;='Intersection Mileposts'!$F$11,H177&lt;='Intersection Mileposts'!$G$11),"Y",IF(AND(H177&gt;='Intersection Mileposts'!$F$12,H177&lt;='Intersection Mileposts'!$G$12),"Y",IF(AND(H177&gt;='Intersection Mileposts'!$F$13,H177&lt;='Intersection Mileposts'!$G$13),"Y",IF(AND(H177&gt;='Intersection Mileposts'!$F$14,H177&lt;='Intersection Mileposts'!$G$14),"Y",IF(AND(H177&gt;='Intersection Mileposts'!$F$15,H177&lt;='Intersection Mileposts'!$G$15),"Y",IF(AND(H177&gt;='Intersection Mileposts'!$F$16,H177&lt;='Intersection Mileposts'!$G$16),"Y",IF(AND(H177&gt;='Intersection Mileposts'!$F$17,H177&lt;='Intersection Mileposts'!$G$17),"Y",IF(AND(H177&gt;='Intersection Mileposts'!$F$18,H177&lt;='Intersection Mileposts'!$G$18),"Y",IF(AND(H177&gt;='Intersection Mileposts'!$F$19,H177&lt;='Intersection Mileposts'!$G$19),"Y",IF(AND(H177&gt;='Intersection Mileposts'!$F$20,H177&lt;='Intersection Mileposts'!$G$20),"Y",IF(AND(H177&gt;='Intersection Mileposts'!$F$21,H177&lt;='Intersection Mileposts'!$G$21),"Y",IF(AND(H177&gt;='Intersection Mileposts'!$F$22,H177&lt;='Intersection Mileposts'!$G$22),"Y",IF(AND(H177&gt;='Intersection Mileposts'!$F$23,H177&lt;='Intersection Mileposts'!$G$23),"Y",IF(AND(H177&gt;='Intersection Mileposts'!$F$24,H177&lt;='Intersection Mileposts'!$G$24),"Y",IF(AND(H177&gt;='Intersection Mileposts'!$F$25,H177&lt;='Intersection Mileposts'!$G$25),"Y",IF(AND(H177&gt;='Intersection Mileposts'!$F$26,H177&lt;='Intersection Mileposts'!$G$26),"Y",IF(AND(H177&gt;='Intersection Mileposts'!$F$27,H177&lt;='Intersection Mileposts'!$G$27),"Y",IF(AND(H177&gt;='Intersection Mileposts'!$F$28,H177&lt;='Intersection Mileposts'!$G$28),"Y",IF(AND(H177&gt;='Intersection Mileposts'!$F$29,H177&lt;='Intersection Mileposts'!$G$29),"Y", IF(AND(H177&gt;='Intersection Mileposts'!$F$30,H177&lt;='Intersection Mileposts'!$G$30),"Y",IF(AND(H177&gt;='Intersection Mileposts'!$F$31,H177&lt;='Intersection Mileposts'!$G$31),"Y",IF(AND(H177&gt;='Intersection Mileposts'!$F$32,H177&lt;='Intersection Mileposts'!$G$32),"Y",IF(AND(H177&gt;='Intersection Mileposts'!$F$33,H177&lt;='Intersection Mileposts'!$G$33),"Y",IF(AND(H177&gt;='Intersection Mileposts'!$F$34,H177&lt;='Intersection Mileposts'!$G$34),"Y",IF(AND(H177&gt;='Intersection Mileposts'!$F$35,H177&lt;='Intersection Mileposts'!$G$35),"Y",IF(AND(H177&gt;='Intersection Mileposts'!$F$36,H177&lt;='Intersection Mileposts'!$G$36),"Y",IF(AND(H177&gt;='Intersection Mileposts'!$F$37,H177&lt;='Intersection Mileposts'!$G$37),"Y",IF(AND(H177&gt;='Intersection Mileposts'!$F$38,H177&lt;='Intersection Mileposts'!$G$38),"Y",IF(AND(H177&gt;='Intersection Mileposts'!$F$39,H177&lt;='Intersection Mileposts'!$G$39),"Y","N"))))))))))))))))))))))))))))))))))))</f>
        <v/>
      </c>
    </row>
    <row r="178" spans="1:46" ht="15" customHeight="1" x14ac:dyDescent="0.3">
      <c r="A178" s="279"/>
      <c r="B178" s="261"/>
      <c r="C178" s="262"/>
      <c r="D178" s="262"/>
      <c r="E178" s="262"/>
      <c r="F178" s="262"/>
      <c r="G178" s="284"/>
      <c r="H178" s="286"/>
      <c r="I178" s="279"/>
      <c r="J178" s="260"/>
      <c r="K178" s="260"/>
      <c r="L178" s="280"/>
      <c r="M178" s="275"/>
      <c r="N178" s="263"/>
      <c r="P178" s="264" t="str">
        <f>IF(R178 = "", "", COUNT($R$4:R178))</f>
        <v/>
      </c>
      <c r="Q178" s="264" t="str">
        <f t="shared" si="33"/>
        <v/>
      </c>
      <c r="R178" s="265" t="str">
        <f t="shared" si="34"/>
        <v/>
      </c>
      <c r="S178" s="266" t="str">
        <f t="shared" si="35"/>
        <v/>
      </c>
      <c r="T178" s="267" t="str">
        <f t="shared" si="36"/>
        <v/>
      </c>
      <c r="U178" s="268" t="str">
        <f t="shared" si="37"/>
        <v/>
      </c>
      <c r="V178" s="269" t="str">
        <f t="shared" si="38"/>
        <v/>
      </c>
      <c r="W178" s="5"/>
      <c r="AR178" t="str">
        <f t="shared" si="32"/>
        <v/>
      </c>
      <c r="AS178" t="str">
        <f t="shared" si="31"/>
        <v/>
      </c>
      <c r="AT178" s="134" t="str">
        <f>IF(AR178="","",IF(AND(H178&gt;='Intersection Mileposts'!$F$5,H178&lt;='Intersection Mileposts'!$G$5),"Y",IF(AND(H178&gt;='Intersection Mileposts'!$F$6,H178&lt;='Intersection Mileposts'!$G$6),"Y",IF(AND(H178&gt;='Intersection Mileposts'!$F$7,H178&lt;='Intersection Mileposts'!$G$7),"Y",IF(AND(H178&gt;='Intersection Mileposts'!$F$8,H178&lt;='Intersection Mileposts'!$G$8),"Y",IF(AND(H178&gt;='Intersection Mileposts'!$F$9,H178&lt;='Intersection Mileposts'!$G$9),"Y",IF(AND(H178&gt;='Intersection Mileposts'!$F$10,H178&lt;='Intersection Mileposts'!$G$10),"Y",IF(AND(H178&gt;='Intersection Mileposts'!$F$11,H178&lt;='Intersection Mileposts'!$G$11),"Y",IF(AND(H178&gt;='Intersection Mileposts'!$F$12,H178&lt;='Intersection Mileposts'!$G$12),"Y",IF(AND(H178&gt;='Intersection Mileposts'!$F$13,H178&lt;='Intersection Mileposts'!$G$13),"Y",IF(AND(H178&gt;='Intersection Mileposts'!$F$14,H178&lt;='Intersection Mileposts'!$G$14),"Y",IF(AND(H178&gt;='Intersection Mileposts'!$F$15,H178&lt;='Intersection Mileposts'!$G$15),"Y",IF(AND(H178&gt;='Intersection Mileposts'!$F$16,H178&lt;='Intersection Mileposts'!$G$16),"Y",IF(AND(H178&gt;='Intersection Mileposts'!$F$17,H178&lt;='Intersection Mileposts'!$G$17),"Y",IF(AND(H178&gt;='Intersection Mileposts'!$F$18,H178&lt;='Intersection Mileposts'!$G$18),"Y",IF(AND(H178&gt;='Intersection Mileposts'!$F$19,H178&lt;='Intersection Mileposts'!$G$19),"Y",IF(AND(H178&gt;='Intersection Mileposts'!$F$20,H178&lt;='Intersection Mileposts'!$G$20),"Y",IF(AND(H178&gt;='Intersection Mileposts'!$F$21,H178&lt;='Intersection Mileposts'!$G$21),"Y",IF(AND(H178&gt;='Intersection Mileposts'!$F$22,H178&lt;='Intersection Mileposts'!$G$22),"Y",IF(AND(H178&gt;='Intersection Mileposts'!$F$23,H178&lt;='Intersection Mileposts'!$G$23),"Y",IF(AND(H178&gt;='Intersection Mileposts'!$F$24,H178&lt;='Intersection Mileposts'!$G$24),"Y",IF(AND(H178&gt;='Intersection Mileposts'!$F$25,H178&lt;='Intersection Mileposts'!$G$25),"Y",IF(AND(H178&gt;='Intersection Mileposts'!$F$26,H178&lt;='Intersection Mileposts'!$G$26),"Y",IF(AND(H178&gt;='Intersection Mileposts'!$F$27,H178&lt;='Intersection Mileposts'!$G$27),"Y",IF(AND(H178&gt;='Intersection Mileposts'!$F$28,H178&lt;='Intersection Mileposts'!$G$28),"Y",IF(AND(H178&gt;='Intersection Mileposts'!$F$29,H178&lt;='Intersection Mileposts'!$G$29),"Y", IF(AND(H178&gt;='Intersection Mileposts'!$F$30,H178&lt;='Intersection Mileposts'!$G$30),"Y",IF(AND(H178&gt;='Intersection Mileposts'!$F$31,H178&lt;='Intersection Mileposts'!$G$31),"Y",IF(AND(H178&gt;='Intersection Mileposts'!$F$32,H178&lt;='Intersection Mileposts'!$G$32),"Y",IF(AND(H178&gt;='Intersection Mileposts'!$F$33,H178&lt;='Intersection Mileposts'!$G$33),"Y",IF(AND(H178&gt;='Intersection Mileposts'!$F$34,H178&lt;='Intersection Mileposts'!$G$34),"Y",IF(AND(H178&gt;='Intersection Mileposts'!$F$35,H178&lt;='Intersection Mileposts'!$G$35),"Y",IF(AND(H178&gt;='Intersection Mileposts'!$F$36,H178&lt;='Intersection Mileposts'!$G$36),"Y",IF(AND(H178&gt;='Intersection Mileposts'!$F$37,H178&lt;='Intersection Mileposts'!$G$37),"Y",IF(AND(H178&gt;='Intersection Mileposts'!$F$38,H178&lt;='Intersection Mileposts'!$G$38),"Y",IF(AND(H178&gt;='Intersection Mileposts'!$F$39,H178&lt;='Intersection Mileposts'!$G$39),"Y","N"))))))))))))))))))))))))))))))))))))</f>
        <v/>
      </c>
    </row>
    <row r="179" spans="1:46" ht="15" customHeight="1" x14ac:dyDescent="0.3">
      <c r="A179" s="279"/>
      <c r="B179" s="261"/>
      <c r="C179" s="262"/>
      <c r="D179" s="262"/>
      <c r="E179" s="262"/>
      <c r="F179" s="262"/>
      <c r="G179" s="284"/>
      <c r="H179" s="286"/>
      <c r="I179" s="279"/>
      <c r="J179" s="260"/>
      <c r="K179" s="260"/>
      <c r="L179" s="280"/>
      <c r="M179" s="275"/>
      <c r="N179" s="263"/>
      <c r="P179" s="264" t="str">
        <f>IF(R179 = "", "", COUNT($R$4:R179))</f>
        <v/>
      </c>
      <c r="Q179" s="264" t="str">
        <f t="shared" si="33"/>
        <v/>
      </c>
      <c r="R179" s="265" t="str">
        <f t="shared" si="34"/>
        <v/>
      </c>
      <c r="S179" s="266" t="str">
        <f t="shared" si="35"/>
        <v/>
      </c>
      <c r="T179" s="267" t="str">
        <f t="shared" si="36"/>
        <v/>
      </c>
      <c r="U179" s="268" t="str">
        <f t="shared" si="37"/>
        <v/>
      </c>
      <c r="V179" s="269" t="str">
        <f t="shared" si="38"/>
        <v/>
      </c>
      <c r="W179" s="5"/>
      <c r="AR179" t="str">
        <f t="shared" si="32"/>
        <v/>
      </c>
      <c r="AS179" t="str">
        <f t="shared" si="31"/>
        <v/>
      </c>
      <c r="AT179" s="134" t="str">
        <f>IF(AR179="","",IF(AND(H179&gt;='Intersection Mileposts'!$F$5,H179&lt;='Intersection Mileposts'!$G$5),"Y",IF(AND(H179&gt;='Intersection Mileposts'!$F$6,H179&lt;='Intersection Mileposts'!$G$6),"Y",IF(AND(H179&gt;='Intersection Mileposts'!$F$7,H179&lt;='Intersection Mileposts'!$G$7),"Y",IF(AND(H179&gt;='Intersection Mileposts'!$F$8,H179&lt;='Intersection Mileposts'!$G$8),"Y",IF(AND(H179&gt;='Intersection Mileposts'!$F$9,H179&lt;='Intersection Mileposts'!$G$9),"Y",IF(AND(H179&gt;='Intersection Mileposts'!$F$10,H179&lt;='Intersection Mileposts'!$G$10),"Y",IF(AND(H179&gt;='Intersection Mileposts'!$F$11,H179&lt;='Intersection Mileposts'!$G$11),"Y",IF(AND(H179&gt;='Intersection Mileposts'!$F$12,H179&lt;='Intersection Mileposts'!$G$12),"Y",IF(AND(H179&gt;='Intersection Mileposts'!$F$13,H179&lt;='Intersection Mileposts'!$G$13),"Y",IF(AND(H179&gt;='Intersection Mileposts'!$F$14,H179&lt;='Intersection Mileposts'!$G$14),"Y",IF(AND(H179&gt;='Intersection Mileposts'!$F$15,H179&lt;='Intersection Mileposts'!$G$15),"Y",IF(AND(H179&gt;='Intersection Mileposts'!$F$16,H179&lt;='Intersection Mileposts'!$G$16),"Y",IF(AND(H179&gt;='Intersection Mileposts'!$F$17,H179&lt;='Intersection Mileposts'!$G$17),"Y",IF(AND(H179&gt;='Intersection Mileposts'!$F$18,H179&lt;='Intersection Mileposts'!$G$18),"Y",IF(AND(H179&gt;='Intersection Mileposts'!$F$19,H179&lt;='Intersection Mileposts'!$G$19),"Y",IF(AND(H179&gt;='Intersection Mileposts'!$F$20,H179&lt;='Intersection Mileposts'!$G$20),"Y",IF(AND(H179&gt;='Intersection Mileposts'!$F$21,H179&lt;='Intersection Mileposts'!$G$21),"Y",IF(AND(H179&gt;='Intersection Mileposts'!$F$22,H179&lt;='Intersection Mileposts'!$G$22),"Y",IF(AND(H179&gt;='Intersection Mileposts'!$F$23,H179&lt;='Intersection Mileposts'!$G$23),"Y",IF(AND(H179&gt;='Intersection Mileposts'!$F$24,H179&lt;='Intersection Mileposts'!$G$24),"Y",IF(AND(H179&gt;='Intersection Mileposts'!$F$25,H179&lt;='Intersection Mileposts'!$G$25),"Y",IF(AND(H179&gt;='Intersection Mileposts'!$F$26,H179&lt;='Intersection Mileposts'!$G$26),"Y",IF(AND(H179&gt;='Intersection Mileposts'!$F$27,H179&lt;='Intersection Mileposts'!$G$27),"Y",IF(AND(H179&gt;='Intersection Mileposts'!$F$28,H179&lt;='Intersection Mileposts'!$G$28),"Y",IF(AND(H179&gt;='Intersection Mileposts'!$F$29,H179&lt;='Intersection Mileposts'!$G$29),"Y", IF(AND(H179&gt;='Intersection Mileposts'!$F$30,H179&lt;='Intersection Mileposts'!$G$30),"Y",IF(AND(H179&gt;='Intersection Mileposts'!$F$31,H179&lt;='Intersection Mileposts'!$G$31),"Y",IF(AND(H179&gt;='Intersection Mileposts'!$F$32,H179&lt;='Intersection Mileposts'!$G$32),"Y",IF(AND(H179&gt;='Intersection Mileposts'!$F$33,H179&lt;='Intersection Mileposts'!$G$33),"Y",IF(AND(H179&gt;='Intersection Mileposts'!$F$34,H179&lt;='Intersection Mileposts'!$G$34),"Y",IF(AND(H179&gt;='Intersection Mileposts'!$F$35,H179&lt;='Intersection Mileposts'!$G$35),"Y",IF(AND(H179&gt;='Intersection Mileposts'!$F$36,H179&lt;='Intersection Mileposts'!$G$36),"Y",IF(AND(H179&gt;='Intersection Mileposts'!$F$37,H179&lt;='Intersection Mileposts'!$G$37),"Y",IF(AND(H179&gt;='Intersection Mileposts'!$F$38,H179&lt;='Intersection Mileposts'!$G$38),"Y",IF(AND(H179&gt;='Intersection Mileposts'!$F$39,H179&lt;='Intersection Mileposts'!$G$39),"Y","N"))))))))))))))))))))))))))))))))))))</f>
        <v/>
      </c>
    </row>
    <row r="180" spans="1:46" ht="15" customHeight="1" x14ac:dyDescent="0.3">
      <c r="A180" s="279"/>
      <c r="B180" s="261"/>
      <c r="C180" s="262"/>
      <c r="D180" s="262"/>
      <c r="E180" s="262"/>
      <c r="F180" s="262"/>
      <c r="G180" s="284"/>
      <c r="H180" s="286"/>
      <c r="I180" s="279"/>
      <c r="J180" s="260"/>
      <c r="K180" s="260"/>
      <c r="L180" s="280"/>
      <c r="M180" s="275"/>
      <c r="N180" s="263"/>
      <c r="P180" s="264" t="str">
        <f>IF(R180 = "", "", COUNT($R$4:R180))</f>
        <v/>
      </c>
      <c r="Q180" s="264" t="str">
        <f t="shared" si="33"/>
        <v/>
      </c>
      <c r="R180" s="265" t="str">
        <f t="shared" si="34"/>
        <v/>
      </c>
      <c r="S180" s="266" t="str">
        <f t="shared" si="35"/>
        <v/>
      </c>
      <c r="T180" s="267" t="str">
        <f t="shared" si="36"/>
        <v/>
      </c>
      <c r="U180" s="268" t="str">
        <f t="shared" si="37"/>
        <v/>
      </c>
      <c r="V180" s="269" t="str">
        <f t="shared" si="38"/>
        <v/>
      </c>
      <c r="W180" s="5"/>
      <c r="AR180" t="str">
        <f t="shared" si="32"/>
        <v/>
      </c>
      <c r="AS180" t="str">
        <f t="shared" si="31"/>
        <v/>
      </c>
      <c r="AT180" s="134" t="str">
        <f>IF(AR180="","",IF(AND(H180&gt;='Intersection Mileposts'!$F$5,H180&lt;='Intersection Mileposts'!$G$5),"Y",IF(AND(H180&gt;='Intersection Mileposts'!$F$6,H180&lt;='Intersection Mileposts'!$G$6),"Y",IF(AND(H180&gt;='Intersection Mileposts'!$F$7,H180&lt;='Intersection Mileposts'!$G$7),"Y",IF(AND(H180&gt;='Intersection Mileposts'!$F$8,H180&lt;='Intersection Mileposts'!$G$8),"Y",IF(AND(H180&gt;='Intersection Mileposts'!$F$9,H180&lt;='Intersection Mileposts'!$G$9),"Y",IF(AND(H180&gt;='Intersection Mileposts'!$F$10,H180&lt;='Intersection Mileposts'!$G$10),"Y",IF(AND(H180&gt;='Intersection Mileposts'!$F$11,H180&lt;='Intersection Mileposts'!$G$11),"Y",IF(AND(H180&gt;='Intersection Mileposts'!$F$12,H180&lt;='Intersection Mileposts'!$G$12),"Y",IF(AND(H180&gt;='Intersection Mileposts'!$F$13,H180&lt;='Intersection Mileposts'!$G$13),"Y",IF(AND(H180&gt;='Intersection Mileposts'!$F$14,H180&lt;='Intersection Mileposts'!$G$14),"Y",IF(AND(H180&gt;='Intersection Mileposts'!$F$15,H180&lt;='Intersection Mileposts'!$G$15),"Y",IF(AND(H180&gt;='Intersection Mileposts'!$F$16,H180&lt;='Intersection Mileposts'!$G$16),"Y",IF(AND(H180&gt;='Intersection Mileposts'!$F$17,H180&lt;='Intersection Mileposts'!$G$17),"Y",IF(AND(H180&gt;='Intersection Mileposts'!$F$18,H180&lt;='Intersection Mileposts'!$G$18),"Y",IF(AND(H180&gt;='Intersection Mileposts'!$F$19,H180&lt;='Intersection Mileposts'!$G$19),"Y",IF(AND(H180&gt;='Intersection Mileposts'!$F$20,H180&lt;='Intersection Mileposts'!$G$20),"Y",IF(AND(H180&gt;='Intersection Mileposts'!$F$21,H180&lt;='Intersection Mileposts'!$G$21),"Y",IF(AND(H180&gt;='Intersection Mileposts'!$F$22,H180&lt;='Intersection Mileposts'!$G$22),"Y",IF(AND(H180&gt;='Intersection Mileposts'!$F$23,H180&lt;='Intersection Mileposts'!$G$23),"Y",IF(AND(H180&gt;='Intersection Mileposts'!$F$24,H180&lt;='Intersection Mileposts'!$G$24),"Y",IF(AND(H180&gt;='Intersection Mileposts'!$F$25,H180&lt;='Intersection Mileposts'!$G$25),"Y",IF(AND(H180&gt;='Intersection Mileposts'!$F$26,H180&lt;='Intersection Mileposts'!$G$26),"Y",IF(AND(H180&gt;='Intersection Mileposts'!$F$27,H180&lt;='Intersection Mileposts'!$G$27),"Y",IF(AND(H180&gt;='Intersection Mileposts'!$F$28,H180&lt;='Intersection Mileposts'!$G$28),"Y",IF(AND(H180&gt;='Intersection Mileposts'!$F$29,H180&lt;='Intersection Mileposts'!$G$29),"Y", IF(AND(H180&gt;='Intersection Mileposts'!$F$30,H180&lt;='Intersection Mileposts'!$G$30),"Y",IF(AND(H180&gt;='Intersection Mileposts'!$F$31,H180&lt;='Intersection Mileposts'!$G$31),"Y",IF(AND(H180&gt;='Intersection Mileposts'!$F$32,H180&lt;='Intersection Mileposts'!$G$32),"Y",IF(AND(H180&gt;='Intersection Mileposts'!$F$33,H180&lt;='Intersection Mileposts'!$G$33),"Y",IF(AND(H180&gt;='Intersection Mileposts'!$F$34,H180&lt;='Intersection Mileposts'!$G$34),"Y",IF(AND(H180&gt;='Intersection Mileposts'!$F$35,H180&lt;='Intersection Mileposts'!$G$35),"Y",IF(AND(H180&gt;='Intersection Mileposts'!$F$36,H180&lt;='Intersection Mileposts'!$G$36),"Y",IF(AND(H180&gt;='Intersection Mileposts'!$F$37,H180&lt;='Intersection Mileposts'!$G$37),"Y",IF(AND(H180&gt;='Intersection Mileposts'!$F$38,H180&lt;='Intersection Mileposts'!$G$38),"Y",IF(AND(H180&gt;='Intersection Mileposts'!$F$39,H180&lt;='Intersection Mileposts'!$G$39),"Y","N"))))))))))))))))))))))))))))))))))))</f>
        <v/>
      </c>
    </row>
    <row r="181" spans="1:46" ht="15" customHeight="1" x14ac:dyDescent="0.3">
      <c r="A181" s="279"/>
      <c r="B181" s="261"/>
      <c r="C181" s="262"/>
      <c r="D181" s="262"/>
      <c r="E181" s="262"/>
      <c r="F181" s="262"/>
      <c r="G181" s="284"/>
      <c r="H181" s="286"/>
      <c r="I181" s="279"/>
      <c r="J181" s="260"/>
      <c r="K181" s="260"/>
      <c r="L181" s="280"/>
      <c r="M181" s="275"/>
      <c r="N181" s="263"/>
      <c r="P181" s="264" t="str">
        <f>IF(R181 = "", "", COUNT($R$4:R181))</f>
        <v/>
      </c>
      <c r="Q181" s="264" t="str">
        <f t="shared" si="33"/>
        <v/>
      </c>
      <c r="R181" s="265" t="str">
        <f t="shared" si="34"/>
        <v/>
      </c>
      <c r="S181" s="266" t="str">
        <f t="shared" si="35"/>
        <v/>
      </c>
      <c r="T181" s="267" t="str">
        <f t="shared" si="36"/>
        <v/>
      </c>
      <c r="U181" s="268" t="str">
        <f t="shared" si="37"/>
        <v/>
      </c>
      <c r="V181" s="269" t="str">
        <f t="shared" si="38"/>
        <v/>
      </c>
      <c r="W181" s="5"/>
      <c r="AR181" t="str">
        <f t="shared" si="32"/>
        <v/>
      </c>
      <c r="AS181" t="str">
        <f t="shared" si="31"/>
        <v/>
      </c>
      <c r="AT181" s="134" t="str">
        <f>IF(AR181="","",IF(AND(H181&gt;='Intersection Mileposts'!$F$5,H181&lt;='Intersection Mileposts'!$G$5),"Y",IF(AND(H181&gt;='Intersection Mileposts'!$F$6,H181&lt;='Intersection Mileposts'!$G$6),"Y",IF(AND(H181&gt;='Intersection Mileposts'!$F$7,H181&lt;='Intersection Mileposts'!$G$7),"Y",IF(AND(H181&gt;='Intersection Mileposts'!$F$8,H181&lt;='Intersection Mileposts'!$G$8),"Y",IF(AND(H181&gt;='Intersection Mileposts'!$F$9,H181&lt;='Intersection Mileposts'!$G$9),"Y",IF(AND(H181&gt;='Intersection Mileposts'!$F$10,H181&lt;='Intersection Mileposts'!$G$10),"Y",IF(AND(H181&gt;='Intersection Mileposts'!$F$11,H181&lt;='Intersection Mileposts'!$G$11),"Y",IF(AND(H181&gt;='Intersection Mileposts'!$F$12,H181&lt;='Intersection Mileposts'!$G$12),"Y",IF(AND(H181&gt;='Intersection Mileposts'!$F$13,H181&lt;='Intersection Mileposts'!$G$13),"Y",IF(AND(H181&gt;='Intersection Mileposts'!$F$14,H181&lt;='Intersection Mileposts'!$G$14),"Y",IF(AND(H181&gt;='Intersection Mileposts'!$F$15,H181&lt;='Intersection Mileposts'!$G$15),"Y",IF(AND(H181&gt;='Intersection Mileposts'!$F$16,H181&lt;='Intersection Mileposts'!$G$16),"Y",IF(AND(H181&gt;='Intersection Mileposts'!$F$17,H181&lt;='Intersection Mileposts'!$G$17),"Y",IF(AND(H181&gt;='Intersection Mileposts'!$F$18,H181&lt;='Intersection Mileposts'!$G$18),"Y",IF(AND(H181&gt;='Intersection Mileposts'!$F$19,H181&lt;='Intersection Mileposts'!$G$19),"Y",IF(AND(H181&gt;='Intersection Mileposts'!$F$20,H181&lt;='Intersection Mileposts'!$G$20),"Y",IF(AND(H181&gt;='Intersection Mileposts'!$F$21,H181&lt;='Intersection Mileposts'!$G$21),"Y",IF(AND(H181&gt;='Intersection Mileposts'!$F$22,H181&lt;='Intersection Mileposts'!$G$22),"Y",IF(AND(H181&gt;='Intersection Mileposts'!$F$23,H181&lt;='Intersection Mileposts'!$G$23),"Y",IF(AND(H181&gt;='Intersection Mileposts'!$F$24,H181&lt;='Intersection Mileposts'!$G$24),"Y",IF(AND(H181&gt;='Intersection Mileposts'!$F$25,H181&lt;='Intersection Mileposts'!$G$25),"Y",IF(AND(H181&gt;='Intersection Mileposts'!$F$26,H181&lt;='Intersection Mileposts'!$G$26),"Y",IF(AND(H181&gt;='Intersection Mileposts'!$F$27,H181&lt;='Intersection Mileposts'!$G$27),"Y",IF(AND(H181&gt;='Intersection Mileposts'!$F$28,H181&lt;='Intersection Mileposts'!$G$28),"Y",IF(AND(H181&gt;='Intersection Mileposts'!$F$29,H181&lt;='Intersection Mileposts'!$G$29),"Y", IF(AND(H181&gt;='Intersection Mileposts'!$F$30,H181&lt;='Intersection Mileposts'!$G$30),"Y",IF(AND(H181&gt;='Intersection Mileposts'!$F$31,H181&lt;='Intersection Mileposts'!$G$31),"Y",IF(AND(H181&gt;='Intersection Mileposts'!$F$32,H181&lt;='Intersection Mileposts'!$G$32),"Y",IF(AND(H181&gt;='Intersection Mileposts'!$F$33,H181&lt;='Intersection Mileposts'!$G$33),"Y",IF(AND(H181&gt;='Intersection Mileposts'!$F$34,H181&lt;='Intersection Mileposts'!$G$34),"Y",IF(AND(H181&gt;='Intersection Mileposts'!$F$35,H181&lt;='Intersection Mileposts'!$G$35),"Y",IF(AND(H181&gt;='Intersection Mileposts'!$F$36,H181&lt;='Intersection Mileposts'!$G$36),"Y",IF(AND(H181&gt;='Intersection Mileposts'!$F$37,H181&lt;='Intersection Mileposts'!$G$37),"Y",IF(AND(H181&gt;='Intersection Mileposts'!$F$38,H181&lt;='Intersection Mileposts'!$G$38),"Y",IF(AND(H181&gt;='Intersection Mileposts'!$F$39,H181&lt;='Intersection Mileposts'!$G$39),"Y","N"))))))))))))))))))))))))))))))))))))</f>
        <v/>
      </c>
    </row>
    <row r="182" spans="1:46" ht="15" customHeight="1" x14ac:dyDescent="0.3">
      <c r="A182" s="279"/>
      <c r="B182" s="261"/>
      <c r="C182" s="262"/>
      <c r="D182" s="262"/>
      <c r="E182" s="262"/>
      <c r="F182" s="262"/>
      <c r="G182" s="284"/>
      <c r="H182" s="286"/>
      <c r="I182" s="279"/>
      <c r="J182" s="260"/>
      <c r="K182" s="260"/>
      <c r="L182" s="280"/>
      <c r="M182" s="275"/>
      <c r="N182" s="263"/>
      <c r="P182" s="264" t="str">
        <f>IF(R182 = "", "", COUNT($R$4:R182))</f>
        <v/>
      </c>
      <c r="Q182" s="264" t="str">
        <f t="shared" si="33"/>
        <v/>
      </c>
      <c r="R182" s="265" t="str">
        <f t="shared" si="34"/>
        <v/>
      </c>
      <c r="S182" s="266" t="str">
        <f t="shared" si="35"/>
        <v/>
      </c>
      <c r="T182" s="267" t="str">
        <f t="shared" si="36"/>
        <v/>
      </c>
      <c r="U182" s="268" t="str">
        <f t="shared" si="37"/>
        <v/>
      </c>
      <c r="V182" s="269" t="str">
        <f t="shared" si="38"/>
        <v/>
      </c>
      <c r="W182" s="5"/>
      <c r="AR182" t="str">
        <f t="shared" si="32"/>
        <v/>
      </c>
      <c r="AS182" t="str">
        <f t="shared" si="31"/>
        <v/>
      </c>
      <c r="AT182" s="134" t="str">
        <f>IF(AR182="","",IF(AND(H182&gt;='Intersection Mileposts'!$F$5,H182&lt;='Intersection Mileposts'!$G$5),"Y",IF(AND(H182&gt;='Intersection Mileposts'!$F$6,H182&lt;='Intersection Mileposts'!$G$6),"Y",IF(AND(H182&gt;='Intersection Mileposts'!$F$7,H182&lt;='Intersection Mileposts'!$G$7),"Y",IF(AND(H182&gt;='Intersection Mileposts'!$F$8,H182&lt;='Intersection Mileposts'!$G$8),"Y",IF(AND(H182&gt;='Intersection Mileposts'!$F$9,H182&lt;='Intersection Mileposts'!$G$9),"Y",IF(AND(H182&gt;='Intersection Mileposts'!$F$10,H182&lt;='Intersection Mileposts'!$G$10),"Y",IF(AND(H182&gt;='Intersection Mileposts'!$F$11,H182&lt;='Intersection Mileposts'!$G$11),"Y",IF(AND(H182&gt;='Intersection Mileposts'!$F$12,H182&lt;='Intersection Mileposts'!$G$12),"Y",IF(AND(H182&gt;='Intersection Mileposts'!$F$13,H182&lt;='Intersection Mileposts'!$G$13),"Y",IF(AND(H182&gt;='Intersection Mileposts'!$F$14,H182&lt;='Intersection Mileposts'!$G$14),"Y",IF(AND(H182&gt;='Intersection Mileposts'!$F$15,H182&lt;='Intersection Mileposts'!$G$15),"Y",IF(AND(H182&gt;='Intersection Mileposts'!$F$16,H182&lt;='Intersection Mileposts'!$G$16),"Y",IF(AND(H182&gt;='Intersection Mileposts'!$F$17,H182&lt;='Intersection Mileposts'!$G$17),"Y",IF(AND(H182&gt;='Intersection Mileposts'!$F$18,H182&lt;='Intersection Mileposts'!$G$18),"Y",IF(AND(H182&gt;='Intersection Mileposts'!$F$19,H182&lt;='Intersection Mileposts'!$G$19),"Y",IF(AND(H182&gt;='Intersection Mileposts'!$F$20,H182&lt;='Intersection Mileposts'!$G$20),"Y",IF(AND(H182&gt;='Intersection Mileposts'!$F$21,H182&lt;='Intersection Mileposts'!$G$21),"Y",IF(AND(H182&gt;='Intersection Mileposts'!$F$22,H182&lt;='Intersection Mileposts'!$G$22),"Y",IF(AND(H182&gt;='Intersection Mileposts'!$F$23,H182&lt;='Intersection Mileposts'!$G$23),"Y",IF(AND(H182&gt;='Intersection Mileposts'!$F$24,H182&lt;='Intersection Mileposts'!$G$24),"Y",IF(AND(H182&gt;='Intersection Mileposts'!$F$25,H182&lt;='Intersection Mileposts'!$G$25),"Y",IF(AND(H182&gt;='Intersection Mileposts'!$F$26,H182&lt;='Intersection Mileposts'!$G$26),"Y",IF(AND(H182&gt;='Intersection Mileposts'!$F$27,H182&lt;='Intersection Mileposts'!$G$27),"Y",IF(AND(H182&gt;='Intersection Mileposts'!$F$28,H182&lt;='Intersection Mileposts'!$G$28),"Y",IF(AND(H182&gt;='Intersection Mileposts'!$F$29,H182&lt;='Intersection Mileposts'!$G$29),"Y", IF(AND(H182&gt;='Intersection Mileposts'!$F$30,H182&lt;='Intersection Mileposts'!$G$30),"Y",IF(AND(H182&gt;='Intersection Mileposts'!$F$31,H182&lt;='Intersection Mileposts'!$G$31),"Y",IF(AND(H182&gt;='Intersection Mileposts'!$F$32,H182&lt;='Intersection Mileposts'!$G$32),"Y",IF(AND(H182&gt;='Intersection Mileposts'!$F$33,H182&lt;='Intersection Mileposts'!$G$33),"Y",IF(AND(H182&gt;='Intersection Mileposts'!$F$34,H182&lt;='Intersection Mileposts'!$G$34),"Y",IF(AND(H182&gt;='Intersection Mileposts'!$F$35,H182&lt;='Intersection Mileposts'!$G$35),"Y",IF(AND(H182&gt;='Intersection Mileposts'!$F$36,H182&lt;='Intersection Mileposts'!$G$36),"Y",IF(AND(H182&gt;='Intersection Mileposts'!$F$37,H182&lt;='Intersection Mileposts'!$G$37),"Y",IF(AND(H182&gt;='Intersection Mileposts'!$F$38,H182&lt;='Intersection Mileposts'!$G$38),"Y",IF(AND(H182&gt;='Intersection Mileposts'!$F$39,H182&lt;='Intersection Mileposts'!$G$39),"Y","N"))))))))))))))))))))))))))))))))))))</f>
        <v/>
      </c>
    </row>
    <row r="183" spans="1:46" ht="15" customHeight="1" x14ac:dyDescent="0.3">
      <c r="A183" s="279"/>
      <c r="B183" s="261"/>
      <c r="C183" s="262"/>
      <c r="D183" s="262"/>
      <c r="E183" s="262"/>
      <c r="F183" s="262"/>
      <c r="G183" s="284"/>
      <c r="H183" s="286"/>
      <c r="I183" s="279"/>
      <c r="J183" s="260"/>
      <c r="K183" s="260"/>
      <c r="L183" s="280"/>
      <c r="M183" s="275"/>
      <c r="N183" s="263"/>
      <c r="P183" s="264" t="str">
        <f>IF(R183 = "", "", COUNT($R$4:R183))</f>
        <v/>
      </c>
      <c r="Q183" s="264" t="str">
        <f t="shared" si="33"/>
        <v/>
      </c>
      <c r="R183" s="265" t="str">
        <f t="shared" si="34"/>
        <v/>
      </c>
      <c r="S183" s="266" t="str">
        <f t="shared" si="35"/>
        <v/>
      </c>
      <c r="T183" s="267" t="str">
        <f t="shared" si="36"/>
        <v/>
      </c>
      <c r="U183" s="268" t="str">
        <f t="shared" si="37"/>
        <v/>
      </c>
      <c r="V183" s="269" t="str">
        <f t="shared" si="38"/>
        <v/>
      </c>
      <c r="W183" s="5"/>
      <c r="AR183" t="str">
        <f t="shared" si="32"/>
        <v/>
      </c>
      <c r="AS183" t="str">
        <f t="shared" si="31"/>
        <v/>
      </c>
      <c r="AT183" s="134" t="str">
        <f>IF(AR183="","",IF(AND(H183&gt;='Intersection Mileposts'!$F$5,H183&lt;='Intersection Mileposts'!$G$5),"Y",IF(AND(H183&gt;='Intersection Mileposts'!$F$6,H183&lt;='Intersection Mileposts'!$G$6),"Y",IF(AND(H183&gt;='Intersection Mileposts'!$F$7,H183&lt;='Intersection Mileposts'!$G$7),"Y",IF(AND(H183&gt;='Intersection Mileposts'!$F$8,H183&lt;='Intersection Mileposts'!$G$8),"Y",IF(AND(H183&gt;='Intersection Mileposts'!$F$9,H183&lt;='Intersection Mileposts'!$G$9),"Y",IF(AND(H183&gt;='Intersection Mileposts'!$F$10,H183&lt;='Intersection Mileposts'!$G$10),"Y",IF(AND(H183&gt;='Intersection Mileposts'!$F$11,H183&lt;='Intersection Mileposts'!$G$11),"Y",IF(AND(H183&gt;='Intersection Mileposts'!$F$12,H183&lt;='Intersection Mileposts'!$G$12),"Y",IF(AND(H183&gt;='Intersection Mileposts'!$F$13,H183&lt;='Intersection Mileposts'!$G$13),"Y",IF(AND(H183&gt;='Intersection Mileposts'!$F$14,H183&lt;='Intersection Mileposts'!$G$14),"Y",IF(AND(H183&gt;='Intersection Mileposts'!$F$15,H183&lt;='Intersection Mileposts'!$G$15),"Y",IF(AND(H183&gt;='Intersection Mileposts'!$F$16,H183&lt;='Intersection Mileposts'!$G$16),"Y",IF(AND(H183&gt;='Intersection Mileposts'!$F$17,H183&lt;='Intersection Mileposts'!$G$17),"Y",IF(AND(H183&gt;='Intersection Mileposts'!$F$18,H183&lt;='Intersection Mileposts'!$G$18),"Y",IF(AND(H183&gt;='Intersection Mileposts'!$F$19,H183&lt;='Intersection Mileposts'!$G$19),"Y",IF(AND(H183&gt;='Intersection Mileposts'!$F$20,H183&lt;='Intersection Mileposts'!$G$20),"Y",IF(AND(H183&gt;='Intersection Mileposts'!$F$21,H183&lt;='Intersection Mileposts'!$G$21),"Y",IF(AND(H183&gt;='Intersection Mileposts'!$F$22,H183&lt;='Intersection Mileposts'!$G$22),"Y",IF(AND(H183&gt;='Intersection Mileposts'!$F$23,H183&lt;='Intersection Mileposts'!$G$23),"Y",IF(AND(H183&gt;='Intersection Mileposts'!$F$24,H183&lt;='Intersection Mileposts'!$G$24),"Y",IF(AND(H183&gt;='Intersection Mileposts'!$F$25,H183&lt;='Intersection Mileposts'!$G$25),"Y",IF(AND(H183&gt;='Intersection Mileposts'!$F$26,H183&lt;='Intersection Mileposts'!$G$26),"Y",IF(AND(H183&gt;='Intersection Mileposts'!$F$27,H183&lt;='Intersection Mileposts'!$G$27),"Y",IF(AND(H183&gt;='Intersection Mileposts'!$F$28,H183&lt;='Intersection Mileposts'!$G$28),"Y",IF(AND(H183&gt;='Intersection Mileposts'!$F$29,H183&lt;='Intersection Mileposts'!$G$29),"Y", IF(AND(H183&gt;='Intersection Mileposts'!$F$30,H183&lt;='Intersection Mileposts'!$G$30),"Y",IF(AND(H183&gt;='Intersection Mileposts'!$F$31,H183&lt;='Intersection Mileposts'!$G$31),"Y",IF(AND(H183&gt;='Intersection Mileposts'!$F$32,H183&lt;='Intersection Mileposts'!$G$32),"Y",IF(AND(H183&gt;='Intersection Mileposts'!$F$33,H183&lt;='Intersection Mileposts'!$G$33),"Y",IF(AND(H183&gt;='Intersection Mileposts'!$F$34,H183&lt;='Intersection Mileposts'!$G$34),"Y",IF(AND(H183&gt;='Intersection Mileposts'!$F$35,H183&lt;='Intersection Mileposts'!$G$35),"Y",IF(AND(H183&gt;='Intersection Mileposts'!$F$36,H183&lt;='Intersection Mileposts'!$G$36),"Y",IF(AND(H183&gt;='Intersection Mileposts'!$F$37,H183&lt;='Intersection Mileposts'!$G$37),"Y",IF(AND(H183&gt;='Intersection Mileposts'!$F$38,H183&lt;='Intersection Mileposts'!$G$38),"Y",IF(AND(H183&gt;='Intersection Mileposts'!$F$39,H183&lt;='Intersection Mileposts'!$G$39),"Y","N"))))))))))))))))))))))))))))))))))))</f>
        <v/>
      </c>
    </row>
    <row r="184" spans="1:46" ht="15" customHeight="1" x14ac:dyDescent="0.3">
      <c r="A184" s="279"/>
      <c r="B184" s="261"/>
      <c r="C184" s="262"/>
      <c r="D184" s="262"/>
      <c r="E184" s="262"/>
      <c r="F184" s="262"/>
      <c r="G184" s="284"/>
      <c r="H184" s="286"/>
      <c r="I184" s="279"/>
      <c r="J184" s="260"/>
      <c r="K184" s="260"/>
      <c r="L184" s="280"/>
      <c r="M184" s="275"/>
      <c r="N184" s="263"/>
      <c r="P184" s="264" t="str">
        <f>IF(R184 = "", "", COUNT($R$4:R184))</f>
        <v/>
      </c>
      <c r="Q184" s="264" t="str">
        <f t="shared" si="33"/>
        <v/>
      </c>
      <c r="R184" s="265" t="str">
        <f t="shared" si="34"/>
        <v/>
      </c>
      <c r="S184" s="266" t="str">
        <f t="shared" si="35"/>
        <v/>
      </c>
      <c r="T184" s="267" t="str">
        <f t="shared" si="36"/>
        <v/>
      </c>
      <c r="U184" s="268" t="str">
        <f t="shared" si="37"/>
        <v/>
      </c>
      <c r="V184" s="269" t="str">
        <f t="shared" si="38"/>
        <v/>
      </c>
      <c r="W184" s="5"/>
      <c r="AR184" t="str">
        <f t="shared" si="32"/>
        <v/>
      </c>
      <c r="AS184" t="str">
        <f t="shared" si="31"/>
        <v/>
      </c>
      <c r="AT184" s="134" t="str">
        <f>IF(AR184="","",IF(AND(H184&gt;='Intersection Mileposts'!$F$5,H184&lt;='Intersection Mileposts'!$G$5),"Y",IF(AND(H184&gt;='Intersection Mileposts'!$F$6,H184&lt;='Intersection Mileposts'!$G$6),"Y",IF(AND(H184&gt;='Intersection Mileposts'!$F$7,H184&lt;='Intersection Mileposts'!$G$7),"Y",IF(AND(H184&gt;='Intersection Mileposts'!$F$8,H184&lt;='Intersection Mileposts'!$G$8),"Y",IF(AND(H184&gt;='Intersection Mileposts'!$F$9,H184&lt;='Intersection Mileposts'!$G$9),"Y",IF(AND(H184&gt;='Intersection Mileposts'!$F$10,H184&lt;='Intersection Mileposts'!$G$10),"Y",IF(AND(H184&gt;='Intersection Mileposts'!$F$11,H184&lt;='Intersection Mileposts'!$G$11),"Y",IF(AND(H184&gt;='Intersection Mileposts'!$F$12,H184&lt;='Intersection Mileposts'!$G$12),"Y",IF(AND(H184&gt;='Intersection Mileposts'!$F$13,H184&lt;='Intersection Mileposts'!$G$13),"Y",IF(AND(H184&gt;='Intersection Mileposts'!$F$14,H184&lt;='Intersection Mileposts'!$G$14),"Y",IF(AND(H184&gt;='Intersection Mileposts'!$F$15,H184&lt;='Intersection Mileposts'!$G$15),"Y",IF(AND(H184&gt;='Intersection Mileposts'!$F$16,H184&lt;='Intersection Mileposts'!$G$16),"Y",IF(AND(H184&gt;='Intersection Mileposts'!$F$17,H184&lt;='Intersection Mileposts'!$G$17),"Y",IF(AND(H184&gt;='Intersection Mileposts'!$F$18,H184&lt;='Intersection Mileposts'!$G$18),"Y",IF(AND(H184&gt;='Intersection Mileposts'!$F$19,H184&lt;='Intersection Mileposts'!$G$19),"Y",IF(AND(H184&gt;='Intersection Mileposts'!$F$20,H184&lt;='Intersection Mileposts'!$G$20),"Y",IF(AND(H184&gt;='Intersection Mileposts'!$F$21,H184&lt;='Intersection Mileposts'!$G$21),"Y",IF(AND(H184&gt;='Intersection Mileposts'!$F$22,H184&lt;='Intersection Mileposts'!$G$22),"Y",IF(AND(H184&gt;='Intersection Mileposts'!$F$23,H184&lt;='Intersection Mileposts'!$G$23),"Y",IF(AND(H184&gt;='Intersection Mileposts'!$F$24,H184&lt;='Intersection Mileposts'!$G$24),"Y",IF(AND(H184&gt;='Intersection Mileposts'!$F$25,H184&lt;='Intersection Mileposts'!$G$25),"Y",IF(AND(H184&gt;='Intersection Mileposts'!$F$26,H184&lt;='Intersection Mileposts'!$G$26),"Y",IF(AND(H184&gt;='Intersection Mileposts'!$F$27,H184&lt;='Intersection Mileposts'!$G$27),"Y",IF(AND(H184&gt;='Intersection Mileposts'!$F$28,H184&lt;='Intersection Mileposts'!$G$28),"Y",IF(AND(H184&gt;='Intersection Mileposts'!$F$29,H184&lt;='Intersection Mileposts'!$G$29),"Y", IF(AND(H184&gt;='Intersection Mileposts'!$F$30,H184&lt;='Intersection Mileposts'!$G$30),"Y",IF(AND(H184&gt;='Intersection Mileposts'!$F$31,H184&lt;='Intersection Mileposts'!$G$31),"Y",IF(AND(H184&gt;='Intersection Mileposts'!$F$32,H184&lt;='Intersection Mileposts'!$G$32),"Y",IF(AND(H184&gt;='Intersection Mileposts'!$F$33,H184&lt;='Intersection Mileposts'!$G$33),"Y",IF(AND(H184&gt;='Intersection Mileposts'!$F$34,H184&lt;='Intersection Mileposts'!$G$34),"Y",IF(AND(H184&gt;='Intersection Mileposts'!$F$35,H184&lt;='Intersection Mileposts'!$G$35),"Y",IF(AND(H184&gt;='Intersection Mileposts'!$F$36,H184&lt;='Intersection Mileposts'!$G$36),"Y",IF(AND(H184&gt;='Intersection Mileposts'!$F$37,H184&lt;='Intersection Mileposts'!$G$37),"Y",IF(AND(H184&gt;='Intersection Mileposts'!$F$38,H184&lt;='Intersection Mileposts'!$G$38),"Y",IF(AND(H184&gt;='Intersection Mileposts'!$F$39,H184&lt;='Intersection Mileposts'!$G$39),"Y","N"))))))))))))))))))))))))))))))))))))</f>
        <v/>
      </c>
    </row>
    <row r="185" spans="1:46" ht="15" customHeight="1" x14ac:dyDescent="0.3">
      <c r="A185" s="279"/>
      <c r="B185" s="261"/>
      <c r="C185" s="262"/>
      <c r="D185" s="262"/>
      <c r="E185" s="262"/>
      <c r="F185" s="262"/>
      <c r="G185" s="284"/>
      <c r="H185" s="286"/>
      <c r="I185" s="279"/>
      <c r="J185" s="260"/>
      <c r="K185" s="260"/>
      <c r="L185" s="280"/>
      <c r="M185" s="275"/>
      <c r="N185" s="263"/>
      <c r="P185" s="264" t="str">
        <f>IF(R185 = "", "", COUNT($R$4:R185))</f>
        <v/>
      </c>
      <c r="Q185" s="264" t="str">
        <f t="shared" si="33"/>
        <v/>
      </c>
      <c r="R185" s="265" t="str">
        <f t="shared" si="34"/>
        <v/>
      </c>
      <c r="S185" s="266" t="str">
        <f t="shared" si="35"/>
        <v/>
      </c>
      <c r="T185" s="267" t="str">
        <f t="shared" si="36"/>
        <v/>
      </c>
      <c r="U185" s="268" t="str">
        <f t="shared" si="37"/>
        <v/>
      </c>
      <c r="V185" s="269" t="str">
        <f t="shared" si="38"/>
        <v/>
      </c>
      <c r="W185" s="5"/>
      <c r="AR185" t="str">
        <f t="shared" si="32"/>
        <v/>
      </c>
      <c r="AS185" t="str">
        <f t="shared" si="31"/>
        <v/>
      </c>
      <c r="AT185" s="134" t="str">
        <f>IF(AR185="","",IF(AND(H185&gt;='Intersection Mileposts'!$F$5,H185&lt;='Intersection Mileposts'!$G$5),"Y",IF(AND(H185&gt;='Intersection Mileposts'!$F$6,H185&lt;='Intersection Mileposts'!$G$6),"Y",IF(AND(H185&gt;='Intersection Mileposts'!$F$7,H185&lt;='Intersection Mileposts'!$G$7),"Y",IF(AND(H185&gt;='Intersection Mileposts'!$F$8,H185&lt;='Intersection Mileposts'!$G$8),"Y",IF(AND(H185&gt;='Intersection Mileposts'!$F$9,H185&lt;='Intersection Mileposts'!$G$9),"Y",IF(AND(H185&gt;='Intersection Mileposts'!$F$10,H185&lt;='Intersection Mileposts'!$G$10),"Y",IF(AND(H185&gt;='Intersection Mileposts'!$F$11,H185&lt;='Intersection Mileposts'!$G$11),"Y",IF(AND(H185&gt;='Intersection Mileposts'!$F$12,H185&lt;='Intersection Mileposts'!$G$12),"Y",IF(AND(H185&gt;='Intersection Mileposts'!$F$13,H185&lt;='Intersection Mileposts'!$G$13),"Y",IF(AND(H185&gt;='Intersection Mileposts'!$F$14,H185&lt;='Intersection Mileposts'!$G$14),"Y",IF(AND(H185&gt;='Intersection Mileposts'!$F$15,H185&lt;='Intersection Mileposts'!$G$15),"Y",IF(AND(H185&gt;='Intersection Mileposts'!$F$16,H185&lt;='Intersection Mileposts'!$G$16),"Y",IF(AND(H185&gt;='Intersection Mileposts'!$F$17,H185&lt;='Intersection Mileposts'!$G$17),"Y",IF(AND(H185&gt;='Intersection Mileposts'!$F$18,H185&lt;='Intersection Mileposts'!$G$18),"Y",IF(AND(H185&gt;='Intersection Mileposts'!$F$19,H185&lt;='Intersection Mileposts'!$G$19),"Y",IF(AND(H185&gt;='Intersection Mileposts'!$F$20,H185&lt;='Intersection Mileposts'!$G$20),"Y",IF(AND(H185&gt;='Intersection Mileposts'!$F$21,H185&lt;='Intersection Mileposts'!$G$21),"Y",IF(AND(H185&gt;='Intersection Mileposts'!$F$22,H185&lt;='Intersection Mileposts'!$G$22),"Y",IF(AND(H185&gt;='Intersection Mileposts'!$F$23,H185&lt;='Intersection Mileposts'!$G$23),"Y",IF(AND(H185&gt;='Intersection Mileposts'!$F$24,H185&lt;='Intersection Mileposts'!$G$24),"Y",IF(AND(H185&gt;='Intersection Mileposts'!$F$25,H185&lt;='Intersection Mileposts'!$G$25),"Y",IF(AND(H185&gt;='Intersection Mileposts'!$F$26,H185&lt;='Intersection Mileposts'!$G$26),"Y",IF(AND(H185&gt;='Intersection Mileposts'!$F$27,H185&lt;='Intersection Mileposts'!$G$27),"Y",IF(AND(H185&gt;='Intersection Mileposts'!$F$28,H185&lt;='Intersection Mileposts'!$G$28),"Y",IF(AND(H185&gt;='Intersection Mileposts'!$F$29,H185&lt;='Intersection Mileposts'!$G$29),"Y", IF(AND(H185&gt;='Intersection Mileposts'!$F$30,H185&lt;='Intersection Mileposts'!$G$30),"Y",IF(AND(H185&gt;='Intersection Mileposts'!$F$31,H185&lt;='Intersection Mileposts'!$G$31),"Y",IF(AND(H185&gt;='Intersection Mileposts'!$F$32,H185&lt;='Intersection Mileposts'!$G$32),"Y",IF(AND(H185&gt;='Intersection Mileposts'!$F$33,H185&lt;='Intersection Mileposts'!$G$33),"Y",IF(AND(H185&gt;='Intersection Mileposts'!$F$34,H185&lt;='Intersection Mileposts'!$G$34),"Y",IF(AND(H185&gt;='Intersection Mileposts'!$F$35,H185&lt;='Intersection Mileposts'!$G$35),"Y",IF(AND(H185&gt;='Intersection Mileposts'!$F$36,H185&lt;='Intersection Mileposts'!$G$36),"Y",IF(AND(H185&gt;='Intersection Mileposts'!$F$37,H185&lt;='Intersection Mileposts'!$G$37),"Y",IF(AND(H185&gt;='Intersection Mileposts'!$F$38,H185&lt;='Intersection Mileposts'!$G$38),"Y",IF(AND(H185&gt;='Intersection Mileposts'!$F$39,H185&lt;='Intersection Mileposts'!$G$39),"Y","N"))))))))))))))))))))))))))))))))))))</f>
        <v/>
      </c>
    </row>
    <row r="186" spans="1:46" ht="15" customHeight="1" x14ac:dyDescent="0.3">
      <c r="A186" s="279"/>
      <c r="B186" s="261"/>
      <c r="C186" s="262"/>
      <c r="D186" s="262"/>
      <c r="E186" s="262"/>
      <c r="F186" s="262"/>
      <c r="G186" s="284"/>
      <c r="H186" s="286"/>
      <c r="I186" s="279"/>
      <c r="J186" s="260"/>
      <c r="K186" s="260"/>
      <c r="L186" s="280"/>
      <c r="M186" s="275"/>
      <c r="N186" s="263"/>
      <c r="P186" s="264" t="str">
        <f>IF(R186 = "", "", COUNT($R$4:R186))</f>
        <v/>
      </c>
      <c r="Q186" s="264" t="str">
        <f t="shared" si="33"/>
        <v/>
      </c>
      <c r="R186" s="265" t="str">
        <f t="shared" si="34"/>
        <v/>
      </c>
      <c r="S186" s="266" t="str">
        <f t="shared" si="35"/>
        <v/>
      </c>
      <c r="T186" s="267" t="str">
        <f t="shared" si="36"/>
        <v/>
      </c>
      <c r="U186" s="268" t="str">
        <f t="shared" si="37"/>
        <v/>
      </c>
      <c r="V186" s="269" t="str">
        <f t="shared" si="38"/>
        <v/>
      </c>
      <c r="W186" s="5"/>
      <c r="AR186" t="str">
        <f t="shared" si="32"/>
        <v/>
      </c>
      <c r="AS186" t="str">
        <f t="shared" si="31"/>
        <v/>
      </c>
      <c r="AT186" s="134" t="str">
        <f>IF(AR186="","",IF(AND(H186&gt;='Intersection Mileposts'!$F$5,H186&lt;='Intersection Mileposts'!$G$5),"Y",IF(AND(H186&gt;='Intersection Mileposts'!$F$6,H186&lt;='Intersection Mileposts'!$G$6),"Y",IF(AND(H186&gt;='Intersection Mileposts'!$F$7,H186&lt;='Intersection Mileposts'!$G$7),"Y",IF(AND(H186&gt;='Intersection Mileposts'!$F$8,H186&lt;='Intersection Mileposts'!$G$8),"Y",IF(AND(H186&gt;='Intersection Mileposts'!$F$9,H186&lt;='Intersection Mileposts'!$G$9),"Y",IF(AND(H186&gt;='Intersection Mileposts'!$F$10,H186&lt;='Intersection Mileposts'!$G$10),"Y",IF(AND(H186&gt;='Intersection Mileposts'!$F$11,H186&lt;='Intersection Mileposts'!$G$11),"Y",IF(AND(H186&gt;='Intersection Mileposts'!$F$12,H186&lt;='Intersection Mileposts'!$G$12),"Y",IF(AND(H186&gt;='Intersection Mileposts'!$F$13,H186&lt;='Intersection Mileposts'!$G$13),"Y",IF(AND(H186&gt;='Intersection Mileposts'!$F$14,H186&lt;='Intersection Mileposts'!$G$14),"Y",IF(AND(H186&gt;='Intersection Mileposts'!$F$15,H186&lt;='Intersection Mileposts'!$G$15),"Y",IF(AND(H186&gt;='Intersection Mileposts'!$F$16,H186&lt;='Intersection Mileposts'!$G$16),"Y",IF(AND(H186&gt;='Intersection Mileposts'!$F$17,H186&lt;='Intersection Mileposts'!$G$17),"Y",IF(AND(H186&gt;='Intersection Mileposts'!$F$18,H186&lt;='Intersection Mileposts'!$G$18),"Y",IF(AND(H186&gt;='Intersection Mileposts'!$F$19,H186&lt;='Intersection Mileposts'!$G$19),"Y",IF(AND(H186&gt;='Intersection Mileposts'!$F$20,H186&lt;='Intersection Mileposts'!$G$20),"Y",IF(AND(H186&gt;='Intersection Mileposts'!$F$21,H186&lt;='Intersection Mileposts'!$G$21),"Y",IF(AND(H186&gt;='Intersection Mileposts'!$F$22,H186&lt;='Intersection Mileposts'!$G$22),"Y",IF(AND(H186&gt;='Intersection Mileposts'!$F$23,H186&lt;='Intersection Mileposts'!$G$23),"Y",IF(AND(H186&gt;='Intersection Mileposts'!$F$24,H186&lt;='Intersection Mileposts'!$G$24),"Y",IF(AND(H186&gt;='Intersection Mileposts'!$F$25,H186&lt;='Intersection Mileposts'!$G$25),"Y",IF(AND(H186&gt;='Intersection Mileposts'!$F$26,H186&lt;='Intersection Mileposts'!$G$26),"Y",IF(AND(H186&gt;='Intersection Mileposts'!$F$27,H186&lt;='Intersection Mileposts'!$G$27),"Y",IF(AND(H186&gt;='Intersection Mileposts'!$F$28,H186&lt;='Intersection Mileposts'!$G$28),"Y",IF(AND(H186&gt;='Intersection Mileposts'!$F$29,H186&lt;='Intersection Mileposts'!$G$29),"Y", IF(AND(H186&gt;='Intersection Mileposts'!$F$30,H186&lt;='Intersection Mileposts'!$G$30),"Y",IF(AND(H186&gt;='Intersection Mileposts'!$F$31,H186&lt;='Intersection Mileposts'!$G$31),"Y",IF(AND(H186&gt;='Intersection Mileposts'!$F$32,H186&lt;='Intersection Mileposts'!$G$32),"Y",IF(AND(H186&gt;='Intersection Mileposts'!$F$33,H186&lt;='Intersection Mileposts'!$G$33),"Y",IF(AND(H186&gt;='Intersection Mileposts'!$F$34,H186&lt;='Intersection Mileposts'!$G$34),"Y",IF(AND(H186&gt;='Intersection Mileposts'!$F$35,H186&lt;='Intersection Mileposts'!$G$35),"Y",IF(AND(H186&gt;='Intersection Mileposts'!$F$36,H186&lt;='Intersection Mileposts'!$G$36),"Y",IF(AND(H186&gt;='Intersection Mileposts'!$F$37,H186&lt;='Intersection Mileposts'!$G$37),"Y",IF(AND(H186&gt;='Intersection Mileposts'!$F$38,H186&lt;='Intersection Mileposts'!$G$38),"Y",IF(AND(H186&gt;='Intersection Mileposts'!$F$39,H186&lt;='Intersection Mileposts'!$G$39),"Y","N"))))))))))))))))))))))))))))))))))))</f>
        <v/>
      </c>
    </row>
    <row r="187" spans="1:46" ht="15" customHeight="1" x14ac:dyDescent="0.3">
      <c r="A187" s="279"/>
      <c r="B187" s="261"/>
      <c r="C187" s="262"/>
      <c r="D187" s="262"/>
      <c r="E187" s="262"/>
      <c r="F187" s="262"/>
      <c r="G187" s="284"/>
      <c r="H187" s="286"/>
      <c r="I187" s="279"/>
      <c r="J187" s="260"/>
      <c r="K187" s="260"/>
      <c r="L187" s="280"/>
      <c r="M187" s="275"/>
      <c r="N187" s="263"/>
      <c r="P187" s="264" t="str">
        <f>IF(R187 = "", "", COUNT($R$4:R187))</f>
        <v/>
      </c>
      <c r="Q187" s="264" t="str">
        <f t="shared" si="33"/>
        <v/>
      </c>
      <c r="R187" s="265" t="str">
        <f t="shared" si="34"/>
        <v/>
      </c>
      <c r="S187" s="266" t="str">
        <f t="shared" si="35"/>
        <v/>
      </c>
      <c r="T187" s="267" t="str">
        <f t="shared" si="36"/>
        <v/>
      </c>
      <c r="U187" s="268" t="str">
        <f t="shared" si="37"/>
        <v/>
      </c>
      <c r="V187" s="269" t="str">
        <f t="shared" si="38"/>
        <v/>
      </c>
      <c r="W187" s="5"/>
      <c r="AR187" t="str">
        <f t="shared" si="32"/>
        <v/>
      </c>
      <c r="AS187" t="str">
        <f t="shared" si="31"/>
        <v/>
      </c>
      <c r="AT187" s="134" t="str">
        <f>IF(AR187="","",IF(AND(H187&gt;='Intersection Mileposts'!$F$5,H187&lt;='Intersection Mileposts'!$G$5),"Y",IF(AND(H187&gt;='Intersection Mileposts'!$F$6,H187&lt;='Intersection Mileposts'!$G$6),"Y",IF(AND(H187&gt;='Intersection Mileposts'!$F$7,H187&lt;='Intersection Mileposts'!$G$7),"Y",IF(AND(H187&gt;='Intersection Mileposts'!$F$8,H187&lt;='Intersection Mileposts'!$G$8),"Y",IF(AND(H187&gt;='Intersection Mileposts'!$F$9,H187&lt;='Intersection Mileposts'!$G$9),"Y",IF(AND(H187&gt;='Intersection Mileposts'!$F$10,H187&lt;='Intersection Mileposts'!$G$10),"Y",IF(AND(H187&gt;='Intersection Mileposts'!$F$11,H187&lt;='Intersection Mileposts'!$G$11),"Y",IF(AND(H187&gt;='Intersection Mileposts'!$F$12,H187&lt;='Intersection Mileposts'!$G$12),"Y",IF(AND(H187&gt;='Intersection Mileposts'!$F$13,H187&lt;='Intersection Mileposts'!$G$13),"Y",IF(AND(H187&gt;='Intersection Mileposts'!$F$14,H187&lt;='Intersection Mileposts'!$G$14),"Y",IF(AND(H187&gt;='Intersection Mileposts'!$F$15,H187&lt;='Intersection Mileposts'!$G$15),"Y",IF(AND(H187&gt;='Intersection Mileposts'!$F$16,H187&lt;='Intersection Mileposts'!$G$16),"Y",IF(AND(H187&gt;='Intersection Mileposts'!$F$17,H187&lt;='Intersection Mileposts'!$G$17),"Y",IF(AND(H187&gt;='Intersection Mileposts'!$F$18,H187&lt;='Intersection Mileposts'!$G$18),"Y",IF(AND(H187&gt;='Intersection Mileposts'!$F$19,H187&lt;='Intersection Mileposts'!$G$19),"Y",IF(AND(H187&gt;='Intersection Mileposts'!$F$20,H187&lt;='Intersection Mileposts'!$G$20),"Y",IF(AND(H187&gt;='Intersection Mileposts'!$F$21,H187&lt;='Intersection Mileposts'!$G$21),"Y",IF(AND(H187&gt;='Intersection Mileposts'!$F$22,H187&lt;='Intersection Mileposts'!$G$22),"Y",IF(AND(H187&gt;='Intersection Mileposts'!$F$23,H187&lt;='Intersection Mileposts'!$G$23),"Y",IF(AND(H187&gt;='Intersection Mileposts'!$F$24,H187&lt;='Intersection Mileposts'!$G$24),"Y",IF(AND(H187&gt;='Intersection Mileposts'!$F$25,H187&lt;='Intersection Mileposts'!$G$25),"Y",IF(AND(H187&gt;='Intersection Mileposts'!$F$26,H187&lt;='Intersection Mileposts'!$G$26),"Y",IF(AND(H187&gt;='Intersection Mileposts'!$F$27,H187&lt;='Intersection Mileposts'!$G$27),"Y",IF(AND(H187&gt;='Intersection Mileposts'!$F$28,H187&lt;='Intersection Mileposts'!$G$28),"Y",IF(AND(H187&gt;='Intersection Mileposts'!$F$29,H187&lt;='Intersection Mileposts'!$G$29),"Y", IF(AND(H187&gt;='Intersection Mileposts'!$F$30,H187&lt;='Intersection Mileposts'!$G$30),"Y",IF(AND(H187&gt;='Intersection Mileposts'!$F$31,H187&lt;='Intersection Mileposts'!$G$31),"Y",IF(AND(H187&gt;='Intersection Mileposts'!$F$32,H187&lt;='Intersection Mileposts'!$G$32),"Y",IF(AND(H187&gt;='Intersection Mileposts'!$F$33,H187&lt;='Intersection Mileposts'!$G$33),"Y",IF(AND(H187&gt;='Intersection Mileposts'!$F$34,H187&lt;='Intersection Mileposts'!$G$34),"Y",IF(AND(H187&gt;='Intersection Mileposts'!$F$35,H187&lt;='Intersection Mileposts'!$G$35),"Y",IF(AND(H187&gt;='Intersection Mileposts'!$F$36,H187&lt;='Intersection Mileposts'!$G$36),"Y",IF(AND(H187&gt;='Intersection Mileposts'!$F$37,H187&lt;='Intersection Mileposts'!$G$37),"Y",IF(AND(H187&gt;='Intersection Mileposts'!$F$38,H187&lt;='Intersection Mileposts'!$G$38),"Y",IF(AND(H187&gt;='Intersection Mileposts'!$F$39,H187&lt;='Intersection Mileposts'!$G$39),"Y","N"))))))))))))))))))))))))))))))))))))</f>
        <v/>
      </c>
    </row>
    <row r="188" spans="1:46" ht="15" customHeight="1" x14ac:dyDescent="0.3">
      <c r="A188" s="279"/>
      <c r="B188" s="261"/>
      <c r="C188" s="262"/>
      <c r="D188" s="262"/>
      <c r="E188" s="262"/>
      <c r="F188" s="262"/>
      <c r="G188" s="284"/>
      <c r="H188" s="286"/>
      <c r="I188" s="279"/>
      <c r="J188" s="260"/>
      <c r="K188" s="260"/>
      <c r="L188" s="280"/>
      <c r="M188" s="275"/>
      <c r="N188" s="263"/>
      <c r="P188" s="264" t="str">
        <f>IF(R188 = "", "", COUNT($R$4:R188))</f>
        <v/>
      </c>
      <c r="Q188" s="264" t="str">
        <f t="shared" si="33"/>
        <v/>
      </c>
      <c r="R188" s="265" t="str">
        <f t="shared" si="34"/>
        <v/>
      </c>
      <c r="S188" s="266" t="str">
        <f t="shared" si="35"/>
        <v/>
      </c>
      <c r="T188" s="267" t="str">
        <f t="shared" si="36"/>
        <v/>
      </c>
      <c r="U188" s="268" t="str">
        <f t="shared" si="37"/>
        <v/>
      </c>
      <c r="V188" s="269" t="str">
        <f t="shared" si="38"/>
        <v/>
      </c>
      <c r="W188" s="5"/>
      <c r="AR188" t="str">
        <f t="shared" si="32"/>
        <v/>
      </c>
      <c r="AS188" t="str">
        <f t="shared" si="31"/>
        <v/>
      </c>
      <c r="AT188" s="134" t="str">
        <f>IF(AR188="","",IF(AND(H188&gt;='Intersection Mileposts'!$F$5,H188&lt;='Intersection Mileposts'!$G$5),"Y",IF(AND(H188&gt;='Intersection Mileposts'!$F$6,H188&lt;='Intersection Mileposts'!$G$6),"Y",IF(AND(H188&gt;='Intersection Mileposts'!$F$7,H188&lt;='Intersection Mileposts'!$G$7),"Y",IF(AND(H188&gt;='Intersection Mileposts'!$F$8,H188&lt;='Intersection Mileposts'!$G$8),"Y",IF(AND(H188&gt;='Intersection Mileposts'!$F$9,H188&lt;='Intersection Mileposts'!$G$9),"Y",IF(AND(H188&gt;='Intersection Mileposts'!$F$10,H188&lt;='Intersection Mileposts'!$G$10),"Y",IF(AND(H188&gt;='Intersection Mileposts'!$F$11,H188&lt;='Intersection Mileposts'!$G$11),"Y",IF(AND(H188&gt;='Intersection Mileposts'!$F$12,H188&lt;='Intersection Mileposts'!$G$12),"Y",IF(AND(H188&gt;='Intersection Mileposts'!$F$13,H188&lt;='Intersection Mileposts'!$G$13),"Y",IF(AND(H188&gt;='Intersection Mileposts'!$F$14,H188&lt;='Intersection Mileposts'!$G$14),"Y",IF(AND(H188&gt;='Intersection Mileposts'!$F$15,H188&lt;='Intersection Mileposts'!$G$15),"Y",IF(AND(H188&gt;='Intersection Mileposts'!$F$16,H188&lt;='Intersection Mileposts'!$G$16),"Y",IF(AND(H188&gt;='Intersection Mileposts'!$F$17,H188&lt;='Intersection Mileposts'!$G$17),"Y",IF(AND(H188&gt;='Intersection Mileposts'!$F$18,H188&lt;='Intersection Mileposts'!$G$18),"Y",IF(AND(H188&gt;='Intersection Mileposts'!$F$19,H188&lt;='Intersection Mileposts'!$G$19),"Y",IF(AND(H188&gt;='Intersection Mileposts'!$F$20,H188&lt;='Intersection Mileposts'!$G$20),"Y",IF(AND(H188&gt;='Intersection Mileposts'!$F$21,H188&lt;='Intersection Mileposts'!$G$21),"Y",IF(AND(H188&gt;='Intersection Mileposts'!$F$22,H188&lt;='Intersection Mileposts'!$G$22),"Y",IF(AND(H188&gt;='Intersection Mileposts'!$F$23,H188&lt;='Intersection Mileposts'!$G$23),"Y",IF(AND(H188&gt;='Intersection Mileposts'!$F$24,H188&lt;='Intersection Mileposts'!$G$24),"Y",IF(AND(H188&gt;='Intersection Mileposts'!$F$25,H188&lt;='Intersection Mileposts'!$G$25),"Y",IF(AND(H188&gt;='Intersection Mileposts'!$F$26,H188&lt;='Intersection Mileposts'!$G$26),"Y",IF(AND(H188&gt;='Intersection Mileposts'!$F$27,H188&lt;='Intersection Mileposts'!$G$27),"Y",IF(AND(H188&gt;='Intersection Mileposts'!$F$28,H188&lt;='Intersection Mileposts'!$G$28),"Y",IF(AND(H188&gt;='Intersection Mileposts'!$F$29,H188&lt;='Intersection Mileposts'!$G$29),"Y", IF(AND(H188&gt;='Intersection Mileposts'!$F$30,H188&lt;='Intersection Mileposts'!$G$30),"Y",IF(AND(H188&gt;='Intersection Mileposts'!$F$31,H188&lt;='Intersection Mileposts'!$G$31),"Y",IF(AND(H188&gt;='Intersection Mileposts'!$F$32,H188&lt;='Intersection Mileposts'!$G$32),"Y",IF(AND(H188&gt;='Intersection Mileposts'!$F$33,H188&lt;='Intersection Mileposts'!$G$33),"Y",IF(AND(H188&gt;='Intersection Mileposts'!$F$34,H188&lt;='Intersection Mileposts'!$G$34),"Y",IF(AND(H188&gt;='Intersection Mileposts'!$F$35,H188&lt;='Intersection Mileposts'!$G$35),"Y",IF(AND(H188&gt;='Intersection Mileposts'!$F$36,H188&lt;='Intersection Mileposts'!$G$36),"Y",IF(AND(H188&gt;='Intersection Mileposts'!$F$37,H188&lt;='Intersection Mileposts'!$G$37),"Y",IF(AND(H188&gt;='Intersection Mileposts'!$F$38,H188&lt;='Intersection Mileposts'!$G$38),"Y",IF(AND(H188&gt;='Intersection Mileposts'!$F$39,H188&lt;='Intersection Mileposts'!$G$39),"Y","N"))))))))))))))))))))))))))))))))))))</f>
        <v/>
      </c>
    </row>
    <row r="189" spans="1:46" ht="15" customHeight="1" x14ac:dyDescent="0.3">
      <c r="A189" s="279"/>
      <c r="B189" s="261"/>
      <c r="C189" s="262"/>
      <c r="D189" s="262"/>
      <c r="E189" s="262"/>
      <c r="F189" s="262"/>
      <c r="G189" s="284"/>
      <c r="H189" s="286"/>
      <c r="I189" s="279"/>
      <c r="J189" s="260"/>
      <c r="K189" s="260"/>
      <c r="L189" s="280"/>
      <c r="M189" s="275"/>
      <c r="N189" s="263"/>
      <c r="P189" s="264" t="str">
        <f>IF(R189 = "", "", COUNT($R$4:R189))</f>
        <v/>
      </c>
      <c r="Q189" s="264" t="str">
        <f t="shared" si="33"/>
        <v/>
      </c>
      <c r="R189" s="265" t="str">
        <f t="shared" si="34"/>
        <v/>
      </c>
      <c r="S189" s="266" t="str">
        <f t="shared" si="35"/>
        <v/>
      </c>
      <c r="T189" s="267" t="str">
        <f t="shared" si="36"/>
        <v/>
      </c>
      <c r="U189" s="268" t="str">
        <f t="shared" si="37"/>
        <v/>
      </c>
      <c r="V189" s="269" t="str">
        <f t="shared" si="38"/>
        <v/>
      </c>
      <c r="W189" s="5"/>
      <c r="AR189" t="str">
        <f t="shared" si="32"/>
        <v/>
      </c>
      <c r="AS189" t="str">
        <f t="shared" si="31"/>
        <v/>
      </c>
      <c r="AT189" s="134" t="str">
        <f>IF(AR189="","",IF(AND(H189&gt;='Intersection Mileposts'!$F$5,H189&lt;='Intersection Mileposts'!$G$5),"Y",IF(AND(H189&gt;='Intersection Mileposts'!$F$6,H189&lt;='Intersection Mileposts'!$G$6),"Y",IF(AND(H189&gt;='Intersection Mileposts'!$F$7,H189&lt;='Intersection Mileposts'!$G$7),"Y",IF(AND(H189&gt;='Intersection Mileposts'!$F$8,H189&lt;='Intersection Mileposts'!$G$8),"Y",IF(AND(H189&gt;='Intersection Mileposts'!$F$9,H189&lt;='Intersection Mileposts'!$G$9),"Y",IF(AND(H189&gt;='Intersection Mileposts'!$F$10,H189&lt;='Intersection Mileposts'!$G$10),"Y",IF(AND(H189&gt;='Intersection Mileposts'!$F$11,H189&lt;='Intersection Mileposts'!$G$11),"Y",IF(AND(H189&gt;='Intersection Mileposts'!$F$12,H189&lt;='Intersection Mileposts'!$G$12),"Y",IF(AND(H189&gt;='Intersection Mileposts'!$F$13,H189&lt;='Intersection Mileposts'!$G$13),"Y",IF(AND(H189&gt;='Intersection Mileposts'!$F$14,H189&lt;='Intersection Mileposts'!$G$14),"Y",IF(AND(H189&gt;='Intersection Mileposts'!$F$15,H189&lt;='Intersection Mileposts'!$G$15),"Y",IF(AND(H189&gt;='Intersection Mileposts'!$F$16,H189&lt;='Intersection Mileposts'!$G$16),"Y",IF(AND(H189&gt;='Intersection Mileposts'!$F$17,H189&lt;='Intersection Mileposts'!$G$17),"Y",IF(AND(H189&gt;='Intersection Mileposts'!$F$18,H189&lt;='Intersection Mileposts'!$G$18),"Y",IF(AND(H189&gt;='Intersection Mileposts'!$F$19,H189&lt;='Intersection Mileposts'!$G$19),"Y",IF(AND(H189&gt;='Intersection Mileposts'!$F$20,H189&lt;='Intersection Mileposts'!$G$20),"Y",IF(AND(H189&gt;='Intersection Mileposts'!$F$21,H189&lt;='Intersection Mileposts'!$G$21),"Y",IF(AND(H189&gt;='Intersection Mileposts'!$F$22,H189&lt;='Intersection Mileposts'!$G$22),"Y",IF(AND(H189&gt;='Intersection Mileposts'!$F$23,H189&lt;='Intersection Mileposts'!$G$23),"Y",IF(AND(H189&gt;='Intersection Mileposts'!$F$24,H189&lt;='Intersection Mileposts'!$G$24),"Y",IF(AND(H189&gt;='Intersection Mileposts'!$F$25,H189&lt;='Intersection Mileposts'!$G$25),"Y",IF(AND(H189&gt;='Intersection Mileposts'!$F$26,H189&lt;='Intersection Mileposts'!$G$26),"Y",IF(AND(H189&gt;='Intersection Mileposts'!$F$27,H189&lt;='Intersection Mileposts'!$G$27),"Y",IF(AND(H189&gt;='Intersection Mileposts'!$F$28,H189&lt;='Intersection Mileposts'!$G$28),"Y",IF(AND(H189&gt;='Intersection Mileposts'!$F$29,H189&lt;='Intersection Mileposts'!$G$29),"Y", IF(AND(H189&gt;='Intersection Mileposts'!$F$30,H189&lt;='Intersection Mileposts'!$G$30),"Y",IF(AND(H189&gt;='Intersection Mileposts'!$F$31,H189&lt;='Intersection Mileposts'!$G$31),"Y",IF(AND(H189&gt;='Intersection Mileposts'!$F$32,H189&lt;='Intersection Mileposts'!$G$32),"Y",IF(AND(H189&gt;='Intersection Mileposts'!$F$33,H189&lt;='Intersection Mileposts'!$G$33),"Y",IF(AND(H189&gt;='Intersection Mileposts'!$F$34,H189&lt;='Intersection Mileposts'!$G$34),"Y",IF(AND(H189&gt;='Intersection Mileposts'!$F$35,H189&lt;='Intersection Mileposts'!$G$35),"Y",IF(AND(H189&gt;='Intersection Mileposts'!$F$36,H189&lt;='Intersection Mileposts'!$G$36),"Y",IF(AND(H189&gt;='Intersection Mileposts'!$F$37,H189&lt;='Intersection Mileposts'!$G$37),"Y",IF(AND(H189&gt;='Intersection Mileposts'!$F$38,H189&lt;='Intersection Mileposts'!$G$38),"Y",IF(AND(H189&gt;='Intersection Mileposts'!$F$39,H189&lt;='Intersection Mileposts'!$G$39),"Y","N"))))))))))))))))))))))))))))))))))))</f>
        <v/>
      </c>
    </row>
    <row r="190" spans="1:46" ht="15" customHeight="1" x14ac:dyDescent="0.3">
      <c r="A190" s="279"/>
      <c r="B190" s="261"/>
      <c r="C190" s="262"/>
      <c r="D190" s="262"/>
      <c r="E190" s="262"/>
      <c r="F190" s="262"/>
      <c r="G190" s="284"/>
      <c r="H190" s="286"/>
      <c r="I190" s="279"/>
      <c r="J190" s="260"/>
      <c r="K190" s="260"/>
      <c r="L190" s="280"/>
      <c r="M190" s="275"/>
      <c r="N190" s="263"/>
      <c r="P190" s="264" t="str">
        <f>IF(R190 = "", "", COUNT($R$4:R190))</f>
        <v/>
      </c>
      <c r="Q190" s="264" t="str">
        <f t="shared" si="33"/>
        <v/>
      </c>
      <c r="R190" s="265" t="str">
        <f t="shared" si="34"/>
        <v/>
      </c>
      <c r="S190" s="266" t="str">
        <f t="shared" si="35"/>
        <v/>
      </c>
      <c r="T190" s="267" t="str">
        <f t="shared" si="36"/>
        <v/>
      </c>
      <c r="U190" s="268" t="str">
        <f t="shared" si="37"/>
        <v/>
      </c>
      <c r="V190" s="269" t="str">
        <f t="shared" si="38"/>
        <v/>
      </c>
      <c r="W190" s="5"/>
      <c r="AR190" t="str">
        <f t="shared" si="32"/>
        <v/>
      </c>
      <c r="AS190" t="str">
        <f t="shared" si="31"/>
        <v/>
      </c>
      <c r="AT190" s="134" t="str">
        <f>IF(AR190="","",IF(AND(H190&gt;='Intersection Mileposts'!$F$5,H190&lt;='Intersection Mileposts'!$G$5),"Y",IF(AND(H190&gt;='Intersection Mileposts'!$F$6,H190&lt;='Intersection Mileposts'!$G$6),"Y",IF(AND(H190&gt;='Intersection Mileposts'!$F$7,H190&lt;='Intersection Mileposts'!$G$7),"Y",IF(AND(H190&gt;='Intersection Mileposts'!$F$8,H190&lt;='Intersection Mileposts'!$G$8),"Y",IF(AND(H190&gt;='Intersection Mileposts'!$F$9,H190&lt;='Intersection Mileposts'!$G$9),"Y",IF(AND(H190&gt;='Intersection Mileposts'!$F$10,H190&lt;='Intersection Mileposts'!$G$10),"Y",IF(AND(H190&gt;='Intersection Mileposts'!$F$11,H190&lt;='Intersection Mileposts'!$G$11),"Y",IF(AND(H190&gt;='Intersection Mileposts'!$F$12,H190&lt;='Intersection Mileposts'!$G$12),"Y",IF(AND(H190&gt;='Intersection Mileposts'!$F$13,H190&lt;='Intersection Mileposts'!$G$13),"Y",IF(AND(H190&gt;='Intersection Mileposts'!$F$14,H190&lt;='Intersection Mileposts'!$G$14),"Y",IF(AND(H190&gt;='Intersection Mileposts'!$F$15,H190&lt;='Intersection Mileposts'!$G$15),"Y",IF(AND(H190&gt;='Intersection Mileposts'!$F$16,H190&lt;='Intersection Mileposts'!$G$16),"Y",IF(AND(H190&gt;='Intersection Mileposts'!$F$17,H190&lt;='Intersection Mileposts'!$G$17),"Y",IF(AND(H190&gt;='Intersection Mileposts'!$F$18,H190&lt;='Intersection Mileposts'!$G$18),"Y",IF(AND(H190&gt;='Intersection Mileposts'!$F$19,H190&lt;='Intersection Mileposts'!$G$19),"Y",IF(AND(H190&gt;='Intersection Mileposts'!$F$20,H190&lt;='Intersection Mileposts'!$G$20),"Y",IF(AND(H190&gt;='Intersection Mileposts'!$F$21,H190&lt;='Intersection Mileposts'!$G$21),"Y",IF(AND(H190&gt;='Intersection Mileposts'!$F$22,H190&lt;='Intersection Mileposts'!$G$22),"Y",IF(AND(H190&gt;='Intersection Mileposts'!$F$23,H190&lt;='Intersection Mileposts'!$G$23),"Y",IF(AND(H190&gt;='Intersection Mileposts'!$F$24,H190&lt;='Intersection Mileposts'!$G$24),"Y",IF(AND(H190&gt;='Intersection Mileposts'!$F$25,H190&lt;='Intersection Mileposts'!$G$25),"Y",IF(AND(H190&gt;='Intersection Mileposts'!$F$26,H190&lt;='Intersection Mileposts'!$G$26),"Y",IF(AND(H190&gt;='Intersection Mileposts'!$F$27,H190&lt;='Intersection Mileposts'!$G$27),"Y",IF(AND(H190&gt;='Intersection Mileposts'!$F$28,H190&lt;='Intersection Mileposts'!$G$28),"Y",IF(AND(H190&gt;='Intersection Mileposts'!$F$29,H190&lt;='Intersection Mileposts'!$G$29),"Y", IF(AND(H190&gt;='Intersection Mileposts'!$F$30,H190&lt;='Intersection Mileposts'!$G$30),"Y",IF(AND(H190&gt;='Intersection Mileposts'!$F$31,H190&lt;='Intersection Mileposts'!$G$31),"Y",IF(AND(H190&gt;='Intersection Mileposts'!$F$32,H190&lt;='Intersection Mileposts'!$G$32),"Y",IF(AND(H190&gt;='Intersection Mileposts'!$F$33,H190&lt;='Intersection Mileposts'!$G$33),"Y",IF(AND(H190&gt;='Intersection Mileposts'!$F$34,H190&lt;='Intersection Mileposts'!$G$34),"Y",IF(AND(H190&gt;='Intersection Mileposts'!$F$35,H190&lt;='Intersection Mileposts'!$G$35),"Y",IF(AND(H190&gt;='Intersection Mileposts'!$F$36,H190&lt;='Intersection Mileposts'!$G$36),"Y",IF(AND(H190&gt;='Intersection Mileposts'!$F$37,H190&lt;='Intersection Mileposts'!$G$37),"Y",IF(AND(H190&gt;='Intersection Mileposts'!$F$38,H190&lt;='Intersection Mileposts'!$G$38),"Y",IF(AND(H190&gt;='Intersection Mileposts'!$F$39,H190&lt;='Intersection Mileposts'!$G$39),"Y","N"))))))))))))))))))))))))))))))))))))</f>
        <v/>
      </c>
    </row>
    <row r="191" spans="1:46" ht="15" customHeight="1" x14ac:dyDescent="0.3">
      <c r="A191" s="279"/>
      <c r="B191" s="261"/>
      <c r="C191" s="262"/>
      <c r="D191" s="262"/>
      <c r="E191" s="262"/>
      <c r="F191" s="262"/>
      <c r="G191" s="284"/>
      <c r="H191" s="286"/>
      <c r="I191" s="279"/>
      <c r="J191" s="260"/>
      <c r="K191" s="260"/>
      <c r="L191" s="280"/>
      <c r="M191" s="275"/>
      <c r="N191" s="263"/>
      <c r="P191" s="264" t="str">
        <f>IF(R191 = "", "", COUNT($R$4:R191))</f>
        <v/>
      </c>
      <c r="Q191" s="264" t="str">
        <f t="shared" si="33"/>
        <v/>
      </c>
      <c r="R191" s="265" t="str">
        <f t="shared" si="34"/>
        <v/>
      </c>
      <c r="S191" s="266" t="str">
        <f t="shared" si="35"/>
        <v/>
      </c>
      <c r="T191" s="267" t="str">
        <f t="shared" si="36"/>
        <v/>
      </c>
      <c r="U191" s="268" t="str">
        <f t="shared" si="37"/>
        <v/>
      </c>
      <c r="V191" s="269" t="str">
        <f t="shared" si="38"/>
        <v/>
      </c>
      <c r="W191" s="5"/>
      <c r="AR191" t="str">
        <f t="shared" si="32"/>
        <v/>
      </c>
      <c r="AS191" t="str">
        <f t="shared" si="31"/>
        <v/>
      </c>
      <c r="AT191" s="134" t="str">
        <f>IF(AR191="","",IF(AND(H191&gt;='Intersection Mileposts'!$F$5,H191&lt;='Intersection Mileposts'!$G$5),"Y",IF(AND(H191&gt;='Intersection Mileposts'!$F$6,H191&lt;='Intersection Mileposts'!$G$6),"Y",IF(AND(H191&gt;='Intersection Mileposts'!$F$7,H191&lt;='Intersection Mileposts'!$G$7),"Y",IF(AND(H191&gt;='Intersection Mileposts'!$F$8,H191&lt;='Intersection Mileposts'!$G$8),"Y",IF(AND(H191&gt;='Intersection Mileposts'!$F$9,H191&lt;='Intersection Mileposts'!$G$9),"Y",IF(AND(H191&gt;='Intersection Mileposts'!$F$10,H191&lt;='Intersection Mileposts'!$G$10),"Y",IF(AND(H191&gt;='Intersection Mileposts'!$F$11,H191&lt;='Intersection Mileposts'!$G$11),"Y",IF(AND(H191&gt;='Intersection Mileposts'!$F$12,H191&lt;='Intersection Mileposts'!$G$12),"Y",IF(AND(H191&gt;='Intersection Mileposts'!$F$13,H191&lt;='Intersection Mileposts'!$G$13),"Y",IF(AND(H191&gt;='Intersection Mileposts'!$F$14,H191&lt;='Intersection Mileposts'!$G$14),"Y",IF(AND(H191&gt;='Intersection Mileposts'!$F$15,H191&lt;='Intersection Mileposts'!$G$15),"Y",IF(AND(H191&gt;='Intersection Mileposts'!$F$16,H191&lt;='Intersection Mileposts'!$G$16),"Y",IF(AND(H191&gt;='Intersection Mileposts'!$F$17,H191&lt;='Intersection Mileposts'!$G$17),"Y",IF(AND(H191&gt;='Intersection Mileposts'!$F$18,H191&lt;='Intersection Mileposts'!$G$18),"Y",IF(AND(H191&gt;='Intersection Mileposts'!$F$19,H191&lt;='Intersection Mileposts'!$G$19),"Y",IF(AND(H191&gt;='Intersection Mileposts'!$F$20,H191&lt;='Intersection Mileposts'!$G$20),"Y",IF(AND(H191&gt;='Intersection Mileposts'!$F$21,H191&lt;='Intersection Mileposts'!$G$21),"Y",IF(AND(H191&gt;='Intersection Mileposts'!$F$22,H191&lt;='Intersection Mileposts'!$G$22),"Y",IF(AND(H191&gt;='Intersection Mileposts'!$F$23,H191&lt;='Intersection Mileposts'!$G$23),"Y",IF(AND(H191&gt;='Intersection Mileposts'!$F$24,H191&lt;='Intersection Mileposts'!$G$24),"Y",IF(AND(H191&gt;='Intersection Mileposts'!$F$25,H191&lt;='Intersection Mileposts'!$G$25),"Y",IF(AND(H191&gt;='Intersection Mileposts'!$F$26,H191&lt;='Intersection Mileposts'!$G$26),"Y",IF(AND(H191&gt;='Intersection Mileposts'!$F$27,H191&lt;='Intersection Mileposts'!$G$27),"Y",IF(AND(H191&gt;='Intersection Mileposts'!$F$28,H191&lt;='Intersection Mileposts'!$G$28),"Y",IF(AND(H191&gt;='Intersection Mileposts'!$F$29,H191&lt;='Intersection Mileposts'!$G$29),"Y", IF(AND(H191&gt;='Intersection Mileposts'!$F$30,H191&lt;='Intersection Mileposts'!$G$30),"Y",IF(AND(H191&gt;='Intersection Mileposts'!$F$31,H191&lt;='Intersection Mileposts'!$G$31),"Y",IF(AND(H191&gt;='Intersection Mileposts'!$F$32,H191&lt;='Intersection Mileposts'!$G$32),"Y",IF(AND(H191&gt;='Intersection Mileposts'!$F$33,H191&lt;='Intersection Mileposts'!$G$33),"Y",IF(AND(H191&gt;='Intersection Mileposts'!$F$34,H191&lt;='Intersection Mileposts'!$G$34),"Y",IF(AND(H191&gt;='Intersection Mileposts'!$F$35,H191&lt;='Intersection Mileposts'!$G$35),"Y",IF(AND(H191&gt;='Intersection Mileposts'!$F$36,H191&lt;='Intersection Mileposts'!$G$36),"Y",IF(AND(H191&gt;='Intersection Mileposts'!$F$37,H191&lt;='Intersection Mileposts'!$G$37),"Y",IF(AND(H191&gt;='Intersection Mileposts'!$F$38,H191&lt;='Intersection Mileposts'!$G$38),"Y",IF(AND(H191&gt;='Intersection Mileposts'!$F$39,H191&lt;='Intersection Mileposts'!$G$39),"Y","N"))))))))))))))))))))))))))))))))))))</f>
        <v/>
      </c>
    </row>
    <row r="192" spans="1:46" ht="15" customHeight="1" x14ac:dyDescent="0.3">
      <c r="A192" s="279"/>
      <c r="B192" s="261"/>
      <c r="C192" s="262"/>
      <c r="D192" s="262"/>
      <c r="E192" s="262"/>
      <c r="F192" s="262"/>
      <c r="G192" s="284"/>
      <c r="H192" s="286"/>
      <c r="I192" s="279"/>
      <c r="J192" s="260"/>
      <c r="K192" s="260"/>
      <c r="L192" s="280"/>
      <c r="M192" s="275"/>
      <c r="N192" s="263"/>
      <c r="P192" s="264" t="str">
        <f>IF(R192 = "", "", COUNT($R$4:R192))</f>
        <v/>
      </c>
      <c r="Q192" s="264" t="str">
        <f t="shared" si="33"/>
        <v/>
      </c>
      <c r="R192" s="265" t="str">
        <f t="shared" si="34"/>
        <v/>
      </c>
      <c r="S192" s="266" t="str">
        <f t="shared" si="35"/>
        <v/>
      </c>
      <c r="T192" s="267" t="str">
        <f t="shared" si="36"/>
        <v/>
      </c>
      <c r="U192" s="268" t="str">
        <f t="shared" si="37"/>
        <v/>
      </c>
      <c r="V192" s="269" t="str">
        <f t="shared" si="38"/>
        <v/>
      </c>
      <c r="W192" s="5"/>
      <c r="AR192" t="str">
        <f t="shared" si="32"/>
        <v/>
      </c>
      <c r="AS192" t="str">
        <f t="shared" si="31"/>
        <v/>
      </c>
      <c r="AT192" s="134" t="str">
        <f>IF(AR192="","",IF(AND(H192&gt;='Intersection Mileposts'!$F$5,H192&lt;='Intersection Mileposts'!$G$5),"Y",IF(AND(H192&gt;='Intersection Mileposts'!$F$6,H192&lt;='Intersection Mileposts'!$G$6),"Y",IF(AND(H192&gt;='Intersection Mileposts'!$F$7,H192&lt;='Intersection Mileposts'!$G$7),"Y",IF(AND(H192&gt;='Intersection Mileposts'!$F$8,H192&lt;='Intersection Mileposts'!$G$8),"Y",IF(AND(H192&gt;='Intersection Mileposts'!$F$9,H192&lt;='Intersection Mileposts'!$G$9),"Y",IF(AND(H192&gt;='Intersection Mileposts'!$F$10,H192&lt;='Intersection Mileposts'!$G$10),"Y",IF(AND(H192&gt;='Intersection Mileposts'!$F$11,H192&lt;='Intersection Mileposts'!$G$11),"Y",IF(AND(H192&gt;='Intersection Mileposts'!$F$12,H192&lt;='Intersection Mileposts'!$G$12),"Y",IF(AND(H192&gt;='Intersection Mileposts'!$F$13,H192&lt;='Intersection Mileposts'!$G$13),"Y",IF(AND(H192&gt;='Intersection Mileposts'!$F$14,H192&lt;='Intersection Mileposts'!$G$14),"Y",IF(AND(H192&gt;='Intersection Mileposts'!$F$15,H192&lt;='Intersection Mileposts'!$G$15),"Y",IF(AND(H192&gt;='Intersection Mileposts'!$F$16,H192&lt;='Intersection Mileposts'!$G$16),"Y",IF(AND(H192&gt;='Intersection Mileposts'!$F$17,H192&lt;='Intersection Mileposts'!$G$17),"Y",IF(AND(H192&gt;='Intersection Mileposts'!$F$18,H192&lt;='Intersection Mileposts'!$G$18),"Y",IF(AND(H192&gt;='Intersection Mileposts'!$F$19,H192&lt;='Intersection Mileposts'!$G$19),"Y",IF(AND(H192&gt;='Intersection Mileposts'!$F$20,H192&lt;='Intersection Mileposts'!$G$20),"Y",IF(AND(H192&gt;='Intersection Mileposts'!$F$21,H192&lt;='Intersection Mileposts'!$G$21),"Y",IF(AND(H192&gt;='Intersection Mileposts'!$F$22,H192&lt;='Intersection Mileposts'!$G$22),"Y",IF(AND(H192&gt;='Intersection Mileposts'!$F$23,H192&lt;='Intersection Mileposts'!$G$23),"Y",IF(AND(H192&gt;='Intersection Mileposts'!$F$24,H192&lt;='Intersection Mileposts'!$G$24),"Y",IF(AND(H192&gt;='Intersection Mileposts'!$F$25,H192&lt;='Intersection Mileposts'!$G$25),"Y",IF(AND(H192&gt;='Intersection Mileposts'!$F$26,H192&lt;='Intersection Mileposts'!$G$26),"Y",IF(AND(H192&gt;='Intersection Mileposts'!$F$27,H192&lt;='Intersection Mileposts'!$G$27),"Y",IF(AND(H192&gt;='Intersection Mileposts'!$F$28,H192&lt;='Intersection Mileposts'!$G$28),"Y",IF(AND(H192&gt;='Intersection Mileposts'!$F$29,H192&lt;='Intersection Mileposts'!$G$29),"Y", IF(AND(H192&gt;='Intersection Mileposts'!$F$30,H192&lt;='Intersection Mileposts'!$G$30),"Y",IF(AND(H192&gt;='Intersection Mileposts'!$F$31,H192&lt;='Intersection Mileposts'!$G$31),"Y",IF(AND(H192&gt;='Intersection Mileposts'!$F$32,H192&lt;='Intersection Mileposts'!$G$32),"Y",IF(AND(H192&gt;='Intersection Mileposts'!$F$33,H192&lt;='Intersection Mileposts'!$G$33),"Y",IF(AND(H192&gt;='Intersection Mileposts'!$F$34,H192&lt;='Intersection Mileposts'!$G$34),"Y",IF(AND(H192&gt;='Intersection Mileposts'!$F$35,H192&lt;='Intersection Mileposts'!$G$35),"Y",IF(AND(H192&gt;='Intersection Mileposts'!$F$36,H192&lt;='Intersection Mileposts'!$G$36),"Y",IF(AND(H192&gt;='Intersection Mileposts'!$F$37,H192&lt;='Intersection Mileposts'!$G$37),"Y",IF(AND(H192&gt;='Intersection Mileposts'!$F$38,H192&lt;='Intersection Mileposts'!$G$38),"Y",IF(AND(H192&gt;='Intersection Mileposts'!$F$39,H192&lt;='Intersection Mileposts'!$G$39),"Y","N"))))))))))))))))))))))))))))))))))))</f>
        <v/>
      </c>
    </row>
    <row r="193" spans="1:46" ht="15" customHeight="1" x14ac:dyDescent="0.3">
      <c r="A193" s="279"/>
      <c r="B193" s="261"/>
      <c r="C193" s="262"/>
      <c r="D193" s="262"/>
      <c r="E193" s="262"/>
      <c r="F193" s="262"/>
      <c r="G193" s="284"/>
      <c r="H193" s="286"/>
      <c r="I193" s="279"/>
      <c r="J193" s="260"/>
      <c r="K193" s="260"/>
      <c r="L193" s="280"/>
      <c r="M193" s="275"/>
      <c r="N193" s="263"/>
      <c r="P193" s="264" t="str">
        <f>IF(R193 = "", "", COUNT($R$4:R193))</f>
        <v/>
      </c>
      <c r="Q193" s="264" t="str">
        <f t="shared" si="33"/>
        <v/>
      </c>
      <c r="R193" s="265" t="str">
        <f t="shared" si="34"/>
        <v/>
      </c>
      <c r="S193" s="266" t="str">
        <f t="shared" si="35"/>
        <v/>
      </c>
      <c r="T193" s="267" t="str">
        <f t="shared" si="36"/>
        <v/>
      </c>
      <c r="U193" s="268" t="str">
        <f t="shared" si="37"/>
        <v/>
      </c>
      <c r="V193" s="269" t="str">
        <f t="shared" si="38"/>
        <v/>
      </c>
      <c r="W193" s="5"/>
      <c r="AR193" t="str">
        <f t="shared" si="32"/>
        <v/>
      </c>
      <c r="AS193" t="str">
        <f t="shared" si="31"/>
        <v/>
      </c>
      <c r="AT193" s="134" t="str">
        <f>IF(AR193="","",IF(AND(H193&gt;='Intersection Mileposts'!$F$5,H193&lt;='Intersection Mileposts'!$G$5),"Y",IF(AND(H193&gt;='Intersection Mileposts'!$F$6,H193&lt;='Intersection Mileposts'!$G$6),"Y",IF(AND(H193&gt;='Intersection Mileposts'!$F$7,H193&lt;='Intersection Mileposts'!$G$7),"Y",IF(AND(H193&gt;='Intersection Mileposts'!$F$8,H193&lt;='Intersection Mileposts'!$G$8),"Y",IF(AND(H193&gt;='Intersection Mileposts'!$F$9,H193&lt;='Intersection Mileposts'!$G$9),"Y",IF(AND(H193&gt;='Intersection Mileposts'!$F$10,H193&lt;='Intersection Mileposts'!$G$10),"Y",IF(AND(H193&gt;='Intersection Mileposts'!$F$11,H193&lt;='Intersection Mileposts'!$G$11),"Y",IF(AND(H193&gt;='Intersection Mileposts'!$F$12,H193&lt;='Intersection Mileposts'!$G$12),"Y",IF(AND(H193&gt;='Intersection Mileposts'!$F$13,H193&lt;='Intersection Mileposts'!$G$13),"Y",IF(AND(H193&gt;='Intersection Mileposts'!$F$14,H193&lt;='Intersection Mileposts'!$G$14),"Y",IF(AND(H193&gt;='Intersection Mileposts'!$F$15,H193&lt;='Intersection Mileposts'!$G$15),"Y",IF(AND(H193&gt;='Intersection Mileposts'!$F$16,H193&lt;='Intersection Mileposts'!$G$16),"Y",IF(AND(H193&gt;='Intersection Mileposts'!$F$17,H193&lt;='Intersection Mileposts'!$G$17),"Y",IF(AND(H193&gt;='Intersection Mileposts'!$F$18,H193&lt;='Intersection Mileposts'!$G$18),"Y",IF(AND(H193&gt;='Intersection Mileposts'!$F$19,H193&lt;='Intersection Mileposts'!$G$19),"Y",IF(AND(H193&gt;='Intersection Mileposts'!$F$20,H193&lt;='Intersection Mileposts'!$G$20),"Y",IF(AND(H193&gt;='Intersection Mileposts'!$F$21,H193&lt;='Intersection Mileposts'!$G$21),"Y",IF(AND(H193&gt;='Intersection Mileposts'!$F$22,H193&lt;='Intersection Mileposts'!$G$22),"Y",IF(AND(H193&gt;='Intersection Mileposts'!$F$23,H193&lt;='Intersection Mileposts'!$G$23),"Y",IF(AND(H193&gt;='Intersection Mileposts'!$F$24,H193&lt;='Intersection Mileposts'!$G$24),"Y",IF(AND(H193&gt;='Intersection Mileposts'!$F$25,H193&lt;='Intersection Mileposts'!$G$25),"Y",IF(AND(H193&gt;='Intersection Mileposts'!$F$26,H193&lt;='Intersection Mileposts'!$G$26),"Y",IF(AND(H193&gt;='Intersection Mileposts'!$F$27,H193&lt;='Intersection Mileposts'!$G$27),"Y",IF(AND(H193&gt;='Intersection Mileposts'!$F$28,H193&lt;='Intersection Mileposts'!$G$28),"Y",IF(AND(H193&gt;='Intersection Mileposts'!$F$29,H193&lt;='Intersection Mileposts'!$G$29),"Y", IF(AND(H193&gt;='Intersection Mileposts'!$F$30,H193&lt;='Intersection Mileposts'!$G$30),"Y",IF(AND(H193&gt;='Intersection Mileposts'!$F$31,H193&lt;='Intersection Mileposts'!$G$31),"Y",IF(AND(H193&gt;='Intersection Mileposts'!$F$32,H193&lt;='Intersection Mileposts'!$G$32),"Y",IF(AND(H193&gt;='Intersection Mileposts'!$F$33,H193&lt;='Intersection Mileposts'!$G$33),"Y",IF(AND(H193&gt;='Intersection Mileposts'!$F$34,H193&lt;='Intersection Mileposts'!$G$34),"Y",IF(AND(H193&gt;='Intersection Mileposts'!$F$35,H193&lt;='Intersection Mileposts'!$G$35),"Y",IF(AND(H193&gt;='Intersection Mileposts'!$F$36,H193&lt;='Intersection Mileposts'!$G$36),"Y",IF(AND(H193&gt;='Intersection Mileposts'!$F$37,H193&lt;='Intersection Mileposts'!$G$37),"Y",IF(AND(H193&gt;='Intersection Mileposts'!$F$38,H193&lt;='Intersection Mileposts'!$G$38),"Y",IF(AND(H193&gt;='Intersection Mileposts'!$F$39,H193&lt;='Intersection Mileposts'!$G$39),"Y","N"))))))))))))))))))))))))))))))))))))</f>
        <v/>
      </c>
    </row>
    <row r="194" spans="1:46" ht="15" customHeight="1" x14ac:dyDescent="0.3">
      <c r="A194" s="279"/>
      <c r="B194" s="261"/>
      <c r="C194" s="262"/>
      <c r="D194" s="262"/>
      <c r="E194" s="262"/>
      <c r="F194" s="262"/>
      <c r="G194" s="284"/>
      <c r="H194" s="286"/>
      <c r="I194" s="279"/>
      <c r="J194" s="260"/>
      <c r="K194" s="260"/>
      <c r="L194" s="280"/>
      <c r="M194" s="275"/>
      <c r="N194" s="263"/>
      <c r="P194" s="264" t="str">
        <f>IF(R194 = "", "", COUNT($R$4:R194))</f>
        <v/>
      </c>
      <c r="Q194" s="264" t="str">
        <f t="shared" si="33"/>
        <v/>
      </c>
      <c r="R194" s="265" t="str">
        <f t="shared" si="34"/>
        <v/>
      </c>
      <c r="S194" s="266" t="str">
        <f t="shared" si="35"/>
        <v/>
      </c>
      <c r="T194" s="267" t="str">
        <f t="shared" si="36"/>
        <v/>
      </c>
      <c r="U194" s="268" t="str">
        <f t="shared" si="37"/>
        <v/>
      </c>
      <c r="V194" s="269" t="str">
        <f t="shared" si="38"/>
        <v/>
      </c>
      <c r="W194" s="5"/>
      <c r="AR194" t="str">
        <f t="shared" si="32"/>
        <v/>
      </c>
      <c r="AS194" t="str">
        <f t="shared" si="31"/>
        <v/>
      </c>
      <c r="AT194" s="134" t="str">
        <f>IF(AR194="","",IF(AND(H194&gt;='Intersection Mileposts'!$F$5,H194&lt;='Intersection Mileposts'!$G$5),"Y",IF(AND(H194&gt;='Intersection Mileposts'!$F$6,H194&lt;='Intersection Mileposts'!$G$6),"Y",IF(AND(H194&gt;='Intersection Mileposts'!$F$7,H194&lt;='Intersection Mileposts'!$G$7),"Y",IF(AND(H194&gt;='Intersection Mileposts'!$F$8,H194&lt;='Intersection Mileposts'!$G$8),"Y",IF(AND(H194&gt;='Intersection Mileposts'!$F$9,H194&lt;='Intersection Mileposts'!$G$9),"Y",IF(AND(H194&gt;='Intersection Mileposts'!$F$10,H194&lt;='Intersection Mileposts'!$G$10),"Y",IF(AND(H194&gt;='Intersection Mileposts'!$F$11,H194&lt;='Intersection Mileposts'!$G$11),"Y",IF(AND(H194&gt;='Intersection Mileposts'!$F$12,H194&lt;='Intersection Mileposts'!$G$12),"Y",IF(AND(H194&gt;='Intersection Mileposts'!$F$13,H194&lt;='Intersection Mileposts'!$G$13),"Y",IF(AND(H194&gt;='Intersection Mileposts'!$F$14,H194&lt;='Intersection Mileposts'!$G$14),"Y",IF(AND(H194&gt;='Intersection Mileposts'!$F$15,H194&lt;='Intersection Mileposts'!$G$15),"Y",IF(AND(H194&gt;='Intersection Mileposts'!$F$16,H194&lt;='Intersection Mileposts'!$G$16),"Y",IF(AND(H194&gt;='Intersection Mileposts'!$F$17,H194&lt;='Intersection Mileposts'!$G$17),"Y",IF(AND(H194&gt;='Intersection Mileposts'!$F$18,H194&lt;='Intersection Mileposts'!$G$18),"Y",IF(AND(H194&gt;='Intersection Mileposts'!$F$19,H194&lt;='Intersection Mileposts'!$G$19),"Y",IF(AND(H194&gt;='Intersection Mileposts'!$F$20,H194&lt;='Intersection Mileposts'!$G$20),"Y",IF(AND(H194&gt;='Intersection Mileposts'!$F$21,H194&lt;='Intersection Mileposts'!$G$21),"Y",IF(AND(H194&gt;='Intersection Mileposts'!$F$22,H194&lt;='Intersection Mileposts'!$G$22),"Y",IF(AND(H194&gt;='Intersection Mileposts'!$F$23,H194&lt;='Intersection Mileposts'!$G$23),"Y",IF(AND(H194&gt;='Intersection Mileposts'!$F$24,H194&lt;='Intersection Mileposts'!$G$24),"Y",IF(AND(H194&gt;='Intersection Mileposts'!$F$25,H194&lt;='Intersection Mileposts'!$G$25),"Y",IF(AND(H194&gt;='Intersection Mileposts'!$F$26,H194&lt;='Intersection Mileposts'!$G$26),"Y",IF(AND(H194&gt;='Intersection Mileposts'!$F$27,H194&lt;='Intersection Mileposts'!$G$27),"Y",IF(AND(H194&gt;='Intersection Mileposts'!$F$28,H194&lt;='Intersection Mileposts'!$G$28),"Y",IF(AND(H194&gt;='Intersection Mileposts'!$F$29,H194&lt;='Intersection Mileposts'!$G$29),"Y", IF(AND(H194&gt;='Intersection Mileposts'!$F$30,H194&lt;='Intersection Mileposts'!$G$30),"Y",IF(AND(H194&gt;='Intersection Mileposts'!$F$31,H194&lt;='Intersection Mileposts'!$G$31),"Y",IF(AND(H194&gt;='Intersection Mileposts'!$F$32,H194&lt;='Intersection Mileposts'!$G$32),"Y",IF(AND(H194&gt;='Intersection Mileposts'!$F$33,H194&lt;='Intersection Mileposts'!$G$33),"Y",IF(AND(H194&gt;='Intersection Mileposts'!$F$34,H194&lt;='Intersection Mileposts'!$G$34),"Y",IF(AND(H194&gt;='Intersection Mileposts'!$F$35,H194&lt;='Intersection Mileposts'!$G$35),"Y",IF(AND(H194&gt;='Intersection Mileposts'!$F$36,H194&lt;='Intersection Mileposts'!$G$36),"Y",IF(AND(H194&gt;='Intersection Mileposts'!$F$37,H194&lt;='Intersection Mileposts'!$G$37),"Y",IF(AND(H194&gt;='Intersection Mileposts'!$F$38,H194&lt;='Intersection Mileposts'!$G$38),"Y",IF(AND(H194&gt;='Intersection Mileposts'!$F$39,H194&lt;='Intersection Mileposts'!$G$39),"Y","N"))))))))))))))))))))))))))))))))))))</f>
        <v/>
      </c>
    </row>
    <row r="195" spans="1:46" ht="15" customHeight="1" x14ac:dyDescent="0.3">
      <c r="A195" s="279"/>
      <c r="B195" s="261"/>
      <c r="C195" s="262"/>
      <c r="D195" s="262"/>
      <c r="E195" s="262"/>
      <c r="F195" s="262"/>
      <c r="G195" s="284"/>
      <c r="H195" s="286"/>
      <c r="I195" s="279"/>
      <c r="J195" s="260"/>
      <c r="K195" s="260"/>
      <c r="L195" s="280"/>
      <c r="M195" s="275"/>
      <c r="N195" s="263"/>
      <c r="P195" s="264" t="str">
        <f>IF(R195 = "", "", COUNT($R$4:R195))</f>
        <v/>
      </c>
      <c r="Q195" s="264" t="str">
        <f t="shared" si="33"/>
        <v/>
      </c>
      <c r="R195" s="265" t="str">
        <f t="shared" si="34"/>
        <v/>
      </c>
      <c r="S195" s="266" t="str">
        <f t="shared" si="35"/>
        <v/>
      </c>
      <c r="T195" s="267" t="str">
        <f t="shared" si="36"/>
        <v/>
      </c>
      <c r="U195" s="268" t="str">
        <f t="shared" si="37"/>
        <v/>
      </c>
      <c r="V195" s="269" t="str">
        <f t="shared" si="38"/>
        <v/>
      </c>
      <c r="W195" s="5"/>
      <c r="AR195" t="str">
        <f t="shared" si="32"/>
        <v/>
      </c>
      <c r="AS195" t="str">
        <f t="shared" si="31"/>
        <v/>
      </c>
      <c r="AT195" s="134" t="str">
        <f>IF(AR195="","",IF(AND(H195&gt;='Intersection Mileposts'!$F$5,H195&lt;='Intersection Mileposts'!$G$5),"Y",IF(AND(H195&gt;='Intersection Mileposts'!$F$6,H195&lt;='Intersection Mileposts'!$G$6),"Y",IF(AND(H195&gt;='Intersection Mileposts'!$F$7,H195&lt;='Intersection Mileposts'!$G$7),"Y",IF(AND(H195&gt;='Intersection Mileposts'!$F$8,H195&lt;='Intersection Mileposts'!$G$8),"Y",IF(AND(H195&gt;='Intersection Mileposts'!$F$9,H195&lt;='Intersection Mileposts'!$G$9),"Y",IF(AND(H195&gt;='Intersection Mileposts'!$F$10,H195&lt;='Intersection Mileposts'!$G$10),"Y",IF(AND(H195&gt;='Intersection Mileposts'!$F$11,H195&lt;='Intersection Mileposts'!$G$11),"Y",IF(AND(H195&gt;='Intersection Mileposts'!$F$12,H195&lt;='Intersection Mileposts'!$G$12),"Y",IF(AND(H195&gt;='Intersection Mileposts'!$F$13,H195&lt;='Intersection Mileposts'!$G$13),"Y",IF(AND(H195&gt;='Intersection Mileposts'!$F$14,H195&lt;='Intersection Mileposts'!$G$14),"Y",IF(AND(H195&gt;='Intersection Mileposts'!$F$15,H195&lt;='Intersection Mileposts'!$G$15),"Y",IF(AND(H195&gt;='Intersection Mileposts'!$F$16,H195&lt;='Intersection Mileposts'!$G$16),"Y",IF(AND(H195&gt;='Intersection Mileposts'!$F$17,H195&lt;='Intersection Mileposts'!$G$17),"Y",IF(AND(H195&gt;='Intersection Mileposts'!$F$18,H195&lt;='Intersection Mileposts'!$G$18),"Y",IF(AND(H195&gt;='Intersection Mileposts'!$F$19,H195&lt;='Intersection Mileposts'!$G$19),"Y",IF(AND(H195&gt;='Intersection Mileposts'!$F$20,H195&lt;='Intersection Mileposts'!$G$20),"Y",IF(AND(H195&gt;='Intersection Mileposts'!$F$21,H195&lt;='Intersection Mileposts'!$G$21),"Y",IF(AND(H195&gt;='Intersection Mileposts'!$F$22,H195&lt;='Intersection Mileposts'!$G$22),"Y",IF(AND(H195&gt;='Intersection Mileposts'!$F$23,H195&lt;='Intersection Mileposts'!$G$23),"Y",IF(AND(H195&gt;='Intersection Mileposts'!$F$24,H195&lt;='Intersection Mileposts'!$G$24),"Y",IF(AND(H195&gt;='Intersection Mileposts'!$F$25,H195&lt;='Intersection Mileposts'!$G$25),"Y",IF(AND(H195&gt;='Intersection Mileposts'!$F$26,H195&lt;='Intersection Mileposts'!$G$26),"Y",IF(AND(H195&gt;='Intersection Mileposts'!$F$27,H195&lt;='Intersection Mileposts'!$G$27),"Y",IF(AND(H195&gt;='Intersection Mileposts'!$F$28,H195&lt;='Intersection Mileposts'!$G$28),"Y",IF(AND(H195&gt;='Intersection Mileposts'!$F$29,H195&lt;='Intersection Mileposts'!$G$29),"Y", IF(AND(H195&gt;='Intersection Mileposts'!$F$30,H195&lt;='Intersection Mileposts'!$G$30),"Y",IF(AND(H195&gt;='Intersection Mileposts'!$F$31,H195&lt;='Intersection Mileposts'!$G$31),"Y",IF(AND(H195&gt;='Intersection Mileposts'!$F$32,H195&lt;='Intersection Mileposts'!$G$32),"Y",IF(AND(H195&gt;='Intersection Mileposts'!$F$33,H195&lt;='Intersection Mileposts'!$G$33),"Y",IF(AND(H195&gt;='Intersection Mileposts'!$F$34,H195&lt;='Intersection Mileposts'!$G$34),"Y",IF(AND(H195&gt;='Intersection Mileposts'!$F$35,H195&lt;='Intersection Mileposts'!$G$35),"Y",IF(AND(H195&gt;='Intersection Mileposts'!$F$36,H195&lt;='Intersection Mileposts'!$G$36),"Y",IF(AND(H195&gt;='Intersection Mileposts'!$F$37,H195&lt;='Intersection Mileposts'!$G$37),"Y",IF(AND(H195&gt;='Intersection Mileposts'!$F$38,H195&lt;='Intersection Mileposts'!$G$38),"Y",IF(AND(H195&gt;='Intersection Mileposts'!$F$39,H195&lt;='Intersection Mileposts'!$G$39),"Y","N"))))))))))))))))))))))))))))))))))))</f>
        <v/>
      </c>
    </row>
    <row r="196" spans="1:46" ht="15" customHeight="1" x14ac:dyDescent="0.3">
      <c r="A196" s="279"/>
      <c r="B196" s="261"/>
      <c r="C196" s="262"/>
      <c r="D196" s="262"/>
      <c r="E196" s="262"/>
      <c r="F196" s="262"/>
      <c r="G196" s="284"/>
      <c r="H196" s="286"/>
      <c r="I196" s="279"/>
      <c r="J196" s="260"/>
      <c r="K196" s="260"/>
      <c r="L196" s="280"/>
      <c r="M196" s="275"/>
      <c r="N196" s="263"/>
      <c r="P196" s="264" t="str">
        <f>IF(R196 = "", "", COUNT($R$4:R196))</f>
        <v/>
      </c>
      <c r="Q196" s="264" t="str">
        <f t="shared" si="33"/>
        <v/>
      </c>
      <c r="R196" s="265" t="str">
        <f t="shared" si="34"/>
        <v/>
      </c>
      <c r="S196" s="266" t="str">
        <f t="shared" si="35"/>
        <v/>
      </c>
      <c r="T196" s="267" t="str">
        <f t="shared" si="36"/>
        <v/>
      </c>
      <c r="U196" s="268" t="str">
        <f t="shared" si="37"/>
        <v/>
      </c>
      <c r="V196" s="269" t="str">
        <f t="shared" si="38"/>
        <v/>
      </c>
      <c r="W196" s="5"/>
      <c r="AR196" t="str">
        <f t="shared" si="32"/>
        <v/>
      </c>
      <c r="AS196" t="str">
        <f t="shared" ref="AS196:AS259" si="39">IF(OR(M196="Y",N196="Y"),"Y","")</f>
        <v/>
      </c>
      <c r="AT196" s="134" t="str">
        <f>IF(AR196="","",IF(AND(H196&gt;='Intersection Mileposts'!$F$5,H196&lt;='Intersection Mileposts'!$G$5),"Y",IF(AND(H196&gt;='Intersection Mileposts'!$F$6,H196&lt;='Intersection Mileposts'!$G$6),"Y",IF(AND(H196&gt;='Intersection Mileposts'!$F$7,H196&lt;='Intersection Mileposts'!$G$7),"Y",IF(AND(H196&gt;='Intersection Mileposts'!$F$8,H196&lt;='Intersection Mileposts'!$G$8),"Y",IF(AND(H196&gt;='Intersection Mileposts'!$F$9,H196&lt;='Intersection Mileposts'!$G$9),"Y",IF(AND(H196&gt;='Intersection Mileposts'!$F$10,H196&lt;='Intersection Mileposts'!$G$10),"Y",IF(AND(H196&gt;='Intersection Mileposts'!$F$11,H196&lt;='Intersection Mileposts'!$G$11),"Y",IF(AND(H196&gt;='Intersection Mileposts'!$F$12,H196&lt;='Intersection Mileposts'!$G$12),"Y",IF(AND(H196&gt;='Intersection Mileposts'!$F$13,H196&lt;='Intersection Mileposts'!$G$13),"Y",IF(AND(H196&gt;='Intersection Mileposts'!$F$14,H196&lt;='Intersection Mileposts'!$G$14),"Y",IF(AND(H196&gt;='Intersection Mileposts'!$F$15,H196&lt;='Intersection Mileposts'!$G$15),"Y",IF(AND(H196&gt;='Intersection Mileposts'!$F$16,H196&lt;='Intersection Mileposts'!$G$16),"Y",IF(AND(H196&gt;='Intersection Mileposts'!$F$17,H196&lt;='Intersection Mileposts'!$G$17),"Y",IF(AND(H196&gt;='Intersection Mileposts'!$F$18,H196&lt;='Intersection Mileposts'!$G$18),"Y",IF(AND(H196&gt;='Intersection Mileposts'!$F$19,H196&lt;='Intersection Mileposts'!$G$19),"Y",IF(AND(H196&gt;='Intersection Mileposts'!$F$20,H196&lt;='Intersection Mileposts'!$G$20),"Y",IF(AND(H196&gt;='Intersection Mileposts'!$F$21,H196&lt;='Intersection Mileposts'!$G$21),"Y",IF(AND(H196&gt;='Intersection Mileposts'!$F$22,H196&lt;='Intersection Mileposts'!$G$22),"Y",IF(AND(H196&gt;='Intersection Mileposts'!$F$23,H196&lt;='Intersection Mileposts'!$G$23),"Y",IF(AND(H196&gt;='Intersection Mileposts'!$F$24,H196&lt;='Intersection Mileposts'!$G$24),"Y",IF(AND(H196&gt;='Intersection Mileposts'!$F$25,H196&lt;='Intersection Mileposts'!$G$25),"Y",IF(AND(H196&gt;='Intersection Mileposts'!$F$26,H196&lt;='Intersection Mileposts'!$G$26),"Y",IF(AND(H196&gt;='Intersection Mileposts'!$F$27,H196&lt;='Intersection Mileposts'!$G$27),"Y",IF(AND(H196&gt;='Intersection Mileposts'!$F$28,H196&lt;='Intersection Mileposts'!$G$28),"Y",IF(AND(H196&gt;='Intersection Mileposts'!$F$29,H196&lt;='Intersection Mileposts'!$G$29),"Y", IF(AND(H196&gt;='Intersection Mileposts'!$F$30,H196&lt;='Intersection Mileposts'!$G$30),"Y",IF(AND(H196&gt;='Intersection Mileposts'!$F$31,H196&lt;='Intersection Mileposts'!$G$31),"Y",IF(AND(H196&gt;='Intersection Mileposts'!$F$32,H196&lt;='Intersection Mileposts'!$G$32),"Y",IF(AND(H196&gt;='Intersection Mileposts'!$F$33,H196&lt;='Intersection Mileposts'!$G$33),"Y",IF(AND(H196&gt;='Intersection Mileposts'!$F$34,H196&lt;='Intersection Mileposts'!$G$34),"Y",IF(AND(H196&gt;='Intersection Mileposts'!$F$35,H196&lt;='Intersection Mileposts'!$G$35),"Y",IF(AND(H196&gt;='Intersection Mileposts'!$F$36,H196&lt;='Intersection Mileposts'!$G$36),"Y",IF(AND(H196&gt;='Intersection Mileposts'!$F$37,H196&lt;='Intersection Mileposts'!$G$37),"Y",IF(AND(H196&gt;='Intersection Mileposts'!$F$38,H196&lt;='Intersection Mileposts'!$G$38),"Y",IF(AND(H196&gt;='Intersection Mileposts'!$F$39,H196&lt;='Intersection Mileposts'!$G$39),"Y","N"))))))))))))))))))))))))))))))))))))</f>
        <v/>
      </c>
    </row>
    <row r="197" spans="1:46" ht="15" customHeight="1" x14ac:dyDescent="0.3">
      <c r="A197" s="279"/>
      <c r="B197" s="261"/>
      <c r="C197" s="262"/>
      <c r="D197" s="262"/>
      <c r="E197" s="262"/>
      <c r="F197" s="262"/>
      <c r="G197" s="284"/>
      <c r="H197" s="286"/>
      <c r="I197" s="279"/>
      <c r="J197" s="260"/>
      <c r="K197" s="260"/>
      <c r="L197" s="280"/>
      <c r="M197" s="275"/>
      <c r="N197" s="263"/>
      <c r="P197" s="264" t="str">
        <f>IF(R197 = "", "", COUNT($R$4:R197))</f>
        <v/>
      </c>
      <c r="Q197" s="264" t="str">
        <f t="shared" si="33"/>
        <v/>
      </c>
      <c r="R197" s="265" t="str">
        <f t="shared" si="34"/>
        <v/>
      </c>
      <c r="S197" s="266" t="str">
        <f t="shared" si="35"/>
        <v/>
      </c>
      <c r="T197" s="267" t="str">
        <f t="shared" si="36"/>
        <v/>
      </c>
      <c r="U197" s="268" t="str">
        <f t="shared" si="37"/>
        <v/>
      </c>
      <c r="V197" s="269" t="str">
        <f t="shared" si="38"/>
        <v/>
      </c>
      <c r="W197" s="5"/>
      <c r="AR197" t="str">
        <f t="shared" ref="AR197:AR260" si="40">IF(P197&gt;0, P197, "")</f>
        <v/>
      </c>
      <c r="AS197" t="str">
        <f t="shared" si="39"/>
        <v/>
      </c>
      <c r="AT197" s="134" t="str">
        <f>IF(AR197="","",IF(AND(H197&gt;='Intersection Mileposts'!$F$5,H197&lt;='Intersection Mileposts'!$G$5),"Y",IF(AND(H197&gt;='Intersection Mileposts'!$F$6,H197&lt;='Intersection Mileposts'!$G$6),"Y",IF(AND(H197&gt;='Intersection Mileposts'!$F$7,H197&lt;='Intersection Mileposts'!$G$7),"Y",IF(AND(H197&gt;='Intersection Mileposts'!$F$8,H197&lt;='Intersection Mileposts'!$G$8),"Y",IF(AND(H197&gt;='Intersection Mileposts'!$F$9,H197&lt;='Intersection Mileposts'!$G$9),"Y",IF(AND(H197&gt;='Intersection Mileposts'!$F$10,H197&lt;='Intersection Mileposts'!$G$10),"Y",IF(AND(H197&gt;='Intersection Mileposts'!$F$11,H197&lt;='Intersection Mileposts'!$G$11),"Y",IF(AND(H197&gt;='Intersection Mileposts'!$F$12,H197&lt;='Intersection Mileposts'!$G$12),"Y",IF(AND(H197&gt;='Intersection Mileposts'!$F$13,H197&lt;='Intersection Mileposts'!$G$13),"Y",IF(AND(H197&gt;='Intersection Mileposts'!$F$14,H197&lt;='Intersection Mileposts'!$G$14),"Y",IF(AND(H197&gt;='Intersection Mileposts'!$F$15,H197&lt;='Intersection Mileposts'!$G$15),"Y",IF(AND(H197&gt;='Intersection Mileposts'!$F$16,H197&lt;='Intersection Mileposts'!$G$16),"Y",IF(AND(H197&gt;='Intersection Mileposts'!$F$17,H197&lt;='Intersection Mileposts'!$G$17),"Y",IF(AND(H197&gt;='Intersection Mileposts'!$F$18,H197&lt;='Intersection Mileposts'!$G$18),"Y",IF(AND(H197&gt;='Intersection Mileposts'!$F$19,H197&lt;='Intersection Mileposts'!$G$19),"Y",IF(AND(H197&gt;='Intersection Mileposts'!$F$20,H197&lt;='Intersection Mileposts'!$G$20),"Y",IF(AND(H197&gt;='Intersection Mileposts'!$F$21,H197&lt;='Intersection Mileposts'!$G$21),"Y",IF(AND(H197&gt;='Intersection Mileposts'!$F$22,H197&lt;='Intersection Mileposts'!$G$22),"Y",IF(AND(H197&gt;='Intersection Mileposts'!$F$23,H197&lt;='Intersection Mileposts'!$G$23),"Y",IF(AND(H197&gt;='Intersection Mileposts'!$F$24,H197&lt;='Intersection Mileposts'!$G$24),"Y",IF(AND(H197&gt;='Intersection Mileposts'!$F$25,H197&lt;='Intersection Mileposts'!$G$25),"Y",IF(AND(H197&gt;='Intersection Mileposts'!$F$26,H197&lt;='Intersection Mileposts'!$G$26),"Y",IF(AND(H197&gt;='Intersection Mileposts'!$F$27,H197&lt;='Intersection Mileposts'!$G$27),"Y",IF(AND(H197&gt;='Intersection Mileposts'!$F$28,H197&lt;='Intersection Mileposts'!$G$28),"Y",IF(AND(H197&gt;='Intersection Mileposts'!$F$29,H197&lt;='Intersection Mileposts'!$G$29),"Y", IF(AND(H197&gt;='Intersection Mileposts'!$F$30,H197&lt;='Intersection Mileposts'!$G$30),"Y",IF(AND(H197&gt;='Intersection Mileposts'!$F$31,H197&lt;='Intersection Mileposts'!$G$31),"Y",IF(AND(H197&gt;='Intersection Mileposts'!$F$32,H197&lt;='Intersection Mileposts'!$G$32),"Y",IF(AND(H197&gt;='Intersection Mileposts'!$F$33,H197&lt;='Intersection Mileposts'!$G$33),"Y",IF(AND(H197&gt;='Intersection Mileposts'!$F$34,H197&lt;='Intersection Mileposts'!$G$34),"Y",IF(AND(H197&gt;='Intersection Mileposts'!$F$35,H197&lt;='Intersection Mileposts'!$G$35),"Y",IF(AND(H197&gt;='Intersection Mileposts'!$F$36,H197&lt;='Intersection Mileposts'!$G$36),"Y",IF(AND(H197&gt;='Intersection Mileposts'!$F$37,H197&lt;='Intersection Mileposts'!$G$37),"Y",IF(AND(H197&gt;='Intersection Mileposts'!$F$38,H197&lt;='Intersection Mileposts'!$G$38),"Y",IF(AND(H197&gt;='Intersection Mileposts'!$F$39,H197&lt;='Intersection Mileposts'!$G$39),"Y","N"))))))))))))))))))))))))))))))))))))</f>
        <v/>
      </c>
    </row>
    <row r="198" spans="1:46" ht="15" customHeight="1" x14ac:dyDescent="0.3">
      <c r="A198" s="279"/>
      <c r="B198" s="261"/>
      <c r="C198" s="262"/>
      <c r="D198" s="262"/>
      <c r="E198" s="262"/>
      <c r="F198" s="262"/>
      <c r="G198" s="284"/>
      <c r="H198" s="286"/>
      <c r="I198" s="279"/>
      <c r="J198" s="260"/>
      <c r="K198" s="260"/>
      <c r="L198" s="280"/>
      <c r="M198" s="275"/>
      <c r="N198" s="263"/>
      <c r="P198" s="264" t="str">
        <f>IF(R198 = "", "", COUNT($R$4:R198))</f>
        <v/>
      </c>
      <c r="Q198" s="264" t="str">
        <f t="shared" si="33"/>
        <v/>
      </c>
      <c r="R198" s="265" t="str">
        <f t="shared" si="34"/>
        <v/>
      </c>
      <c r="S198" s="266" t="str">
        <f t="shared" si="35"/>
        <v/>
      </c>
      <c r="T198" s="267" t="str">
        <f t="shared" si="36"/>
        <v/>
      </c>
      <c r="U198" s="268" t="str">
        <f t="shared" si="37"/>
        <v/>
      </c>
      <c r="V198" s="269" t="str">
        <f t="shared" si="38"/>
        <v/>
      </c>
      <c r="W198" s="5"/>
      <c r="AR198" t="str">
        <f t="shared" si="40"/>
        <v/>
      </c>
      <c r="AS198" t="str">
        <f t="shared" si="39"/>
        <v/>
      </c>
      <c r="AT198" s="134" t="str">
        <f>IF(AR198="","",IF(AND(H198&gt;='Intersection Mileposts'!$F$5,H198&lt;='Intersection Mileposts'!$G$5),"Y",IF(AND(H198&gt;='Intersection Mileposts'!$F$6,H198&lt;='Intersection Mileposts'!$G$6),"Y",IF(AND(H198&gt;='Intersection Mileposts'!$F$7,H198&lt;='Intersection Mileposts'!$G$7),"Y",IF(AND(H198&gt;='Intersection Mileposts'!$F$8,H198&lt;='Intersection Mileposts'!$G$8),"Y",IF(AND(H198&gt;='Intersection Mileposts'!$F$9,H198&lt;='Intersection Mileposts'!$G$9),"Y",IF(AND(H198&gt;='Intersection Mileposts'!$F$10,H198&lt;='Intersection Mileposts'!$G$10),"Y",IF(AND(H198&gt;='Intersection Mileposts'!$F$11,H198&lt;='Intersection Mileposts'!$G$11),"Y",IF(AND(H198&gt;='Intersection Mileposts'!$F$12,H198&lt;='Intersection Mileposts'!$G$12),"Y",IF(AND(H198&gt;='Intersection Mileposts'!$F$13,H198&lt;='Intersection Mileposts'!$G$13),"Y",IF(AND(H198&gt;='Intersection Mileposts'!$F$14,H198&lt;='Intersection Mileposts'!$G$14),"Y",IF(AND(H198&gt;='Intersection Mileposts'!$F$15,H198&lt;='Intersection Mileposts'!$G$15),"Y",IF(AND(H198&gt;='Intersection Mileposts'!$F$16,H198&lt;='Intersection Mileposts'!$G$16),"Y",IF(AND(H198&gt;='Intersection Mileposts'!$F$17,H198&lt;='Intersection Mileposts'!$G$17),"Y",IF(AND(H198&gt;='Intersection Mileposts'!$F$18,H198&lt;='Intersection Mileposts'!$G$18),"Y",IF(AND(H198&gt;='Intersection Mileposts'!$F$19,H198&lt;='Intersection Mileposts'!$G$19),"Y",IF(AND(H198&gt;='Intersection Mileposts'!$F$20,H198&lt;='Intersection Mileposts'!$G$20),"Y",IF(AND(H198&gt;='Intersection Mileposts'!$F$21,H198&lt;='Intersection Mileposts'!$G$21),"Y",IF(AND(H198&gt;='Intersection Mileposts'!$F$22,H198&lt;='Intersection Mileposts'!$G$22),"Y",IF(AND(H198&gt;='Intersection Mileposts'!$F$23,H198&lt;='Intersection Mileposts'!$G$23),"Y",IF(AND(H198&gt;='Intersection Mileposts'!$F$24,H198&lt;='Intersection Mileposts'!$G$24),"Y",IF(AND(H198&gt;='Intersection Mileposts'!$F$25,H198&lt;='Intersection Mileposts'!$G$25),"Y",IF(AND(H198&gt;='Intersection Mileposts'!$F$26,H198&lt;='Intersection Mileposts'!$G$26),"Y",IF(AND(H198&gt;='Intersection Mileposts'!$F$27,H198&lt;='Intersection Mileposts'!$G$27),"Y",IF(AND(H198&gt;='Intersection Mileposts'!$F$28,H198&lt;='Intersection Mileposts'!$G$28),"Y",IF(AND(H198&gt;='Intersection Mileposts'!$F$29,H198&lt;='Intersection Mileposts'!$G$29),"Y", IF(AND(H198&gt;='Intersection Mileposts'!$F$30,H198&lt;='Intersection Mileposts'!$G$30),"Y",IF(AND(H198&gt;='Intersection Mileposts'!$F$31,H198&lt;='Intersection Mileposts'!$G$31),"Y",IF(AND(H198&gt;='Intersection Mileposts'!$F$32,H198&lt;='Intersection Mileposts'!$G$32),"Y",IF(AND(H198&gt;='Intersection Mileposts'!$F$33,H198&lt;='Intersection Mileposts'!$G$33),"Y",IF(AND(H198&gt;='Intersection Mileposts'!$F$34,H198&lt;='Intersection Mileposts'!$G$34),"Y",IF(AND(H198&gt;='Intersection Mileposts'!$F$35,H198&lt;='Intersection Mileposts'!$G$35),"Y",IF(AND(H198&gt;='Intersection Mileposts'!$F$36,H198&lt;='Intersection Mileposts'!$G$36),"Y",IF(AND(H198&gt;='Intersection Mileposts'!$F$37,H198&lt;='Intersection Mileposts'!$G$37),"Y",IF(AND(H198&gt;='Intersection Mileposts'!$F$38,H198&lt;='Intersection Mileposts'!$G$38),"Y",IF(AND(H198&gt;='Intersection Mileposts'!$F$39,H198&lt;='Intersection Mileposts'!$G$39),"Y","N"))))))))))))))))))))))))))))))))))))</f>
        <v/>
      </c>
    </row>
    <row r="199" spans="1:46" ht="15" customHeight="1" x14ac:dyDescent="0.3">
      <c r="A199" s="279"/>
      <c r="B199" s="261"/>
      <c r="C199" s="262"/>
      <c r="D199" s="262"/>
      <c r="E199" s="262"/>
      <c r="F199" s="262"/>
      <c r="G199" s="284"/>
      <c r="H199" s="286"/>
      <c r="I199" s="279"/>
      <c r="J199" s="260"/>
      <c r="K199" s="260"/>
      <c r="L199" s="280"/>
      <c r="M199" s="275"/>
      <c r="N199" s="263"/>
      <c r="P199" s="264" t="str">
        <f>IF(R199 = "", "", COUNT($R$4:R199))</f>
        <v/>
      </c>
      <c r="Q199" s="264" t="str">
        <f t="shared" si="33"/>
        <v/>
      </c>
      <c r="R199" s="265" t="str">
        <f t="shared" si="34"/>
        <v/>
      </c>
      <c r="S199" s="266" t="str">
        <f t="shared" si="35"/>
        <v/>
      </c>
      <c r="T199" s="267" t="str">
        <f t="shared" si="36"/>
        <v/>
      </c>
      <c r="U199" s="268" t="str">
        <f t="shared" si="37"/>
        <v/>
      </c>
      <c r="V199" s="269" t="str">
        <f t="shared" si="38"/>
        <v/>
      </c>
      <c r="W199" s="5"/>
      <c r="AR199" t="str">
        <f t="shared" si="40"/>
        <v/>
      </c>
      <c r="AS199" t="str">
        <f t="shared" si="39"/>
        <v/>
      </c>
      <c r="AT199" s="134" t="str">
        <f>IF(AR199="","",IF(AND(H199&gt;='Intersection Mileposts'!$F$5,H199&lt;='Intersection Mileposts'!$G$5),"Y",IF(AND(H199&gt;='Intersection Mileposts'!$F$6,H199&lt;='Intersection Mileposts'!$G$6),"Y",IF(AND(H199&gt;='Intersection Mileposts'!$F$7,H199&lt;='Intersection Mileposts'!$G$7),"Y",IF(AND(H199&gt;='Intersection Mileposts'!$F$8,H199&lt;='Intersection Mileposts'!$G$8),"Y",IF(AND(H199&gt;='Intersection Mileposts'!$F$9,H199&lt;='Intersection Mileposts'!$G$9),"Y",IF(AND(H199&gt;='Intersection Mileposts'!$F$10,H199&lt;='Intersection Mileposts'!$G$10),"Y",IF(AND(H199&gt;='Intersection Mileposts'!$F$11,H199&lt;='Intersection Mileposts'!$G$11),"Y",IF(AND(H199&gt;='Intersection Mileposts'!$F$12,H199&lt;='Intersection Mileposts'!$G$12),"Y",IF(AND(H199&gt;='Intersection Mileposts'!$F$13,H199&lt;='Intersection Mileposts'!$G$13),"Y",IF(AND(H199&gt;='Intersection Mileposts'!$F$14,H199&lt;='Intersection Mileposts'!$G$14),"Y",IF(AND(H199&gt;='Intersection Mileposts'!$F$15,H199&lt;='Intersection Mileposts'!$G$15),"Y",IF(AND(H199&gt;='Intersection Mileposts'!$F$16,H199&lt;='Intersection Mileposts'!$G$16),"Y",IF(AND(H199&gt;='Intersection Mileposts'!$F$17,H199&lt;='Intersection Mileposts'!$G$17),"Y",IF(AND(H199&gt;='Intersection Mileposts'!$F$18,H199&lt;='Intersection Mileposts'!$G$18),"Y",IF(AND(H199&gt;='Intersection Mileposts'!$F$19,H199&lt;='Intersection Mileposts'!$G$19),"Y",IF(AND(H199&gt;='Intersection Mileposts'!$F$20,H199&lt;='Intersection Mileposts'!$G$20),"Y",IF(AND(H199&gt;='Intersection Mileposts'!$F$21,H199&lt;='Intersection Mileposts'!$G$21),"Y",IF(AND(H199&gt;='Intersection Mileposts'!$F$22,H199&lt;='Intersection Mileposts'!$G$22),"Y",IF(AND(H199&gt;='Intersection Mileposts'!$F$23,H199&lt;='Intersection Mileposts'!$G$23),"Y",IF(AND(H199&gt;='Intersection Mileposts'!$F$24,H199&lt;='Intersection Mileposts'!$G$24),"Y",IF(AND(H199&gt;='Intersection Mileposts'!$F$25,H199&lt;='Intersection Mileposts'!$G$25),"Y",IF(AND(H199&gt;='Intersection Mileposts'!$F$26,H199&lt;='Intersection Mileposts'!$G$26),"Y",IF(AND(H199&gt;='Intersection Mileposts'!$F$27,H199&lt;='Intersection Mileposts'!$G$27),"Y",IF(AND(H199&gt;='Intersection Mileposts'!$F$28,H199&lt;='Intersection Mileposts'!$G$28),"Y",IF(AND(H199&gt;='Intersection Mileposts'!$F$29,H199&lt;='Intersection Mileposts'!$G$29),"Y", IF(AND(H199&gt;='Intersection Mileposts'!$F$30,H199&lt;='Intersection Mileposts'!$G$30),"Y",IF(AND(H199&gt;='Intersection Mileposts'!$F$31,H199&lt;='Intersection Mileposts'!$G$31),"Y",IF(AND(H199&gt;='Intersection Mileposts'!$F$32,H199&lt;='Intersection Mileposts'!$G$32),"Y",IF(AND(H199&gt;='Intersection Mileposts'!$F$33,H199&lt;='Intersection Mileposts'!$G$33),"Y",IF(AND(H199&gt;='Intersection Mileposts'!$F$34,H199&lt;='Intersection Mileposts'!$G$34),"Y",IF(AND(H199&gt;='Intersection Mileposts'!$F$35,H199&lt;='Intersection Mileposts'!$G$35),"Y",IF(AND(H199&gt;='Intersection Mileposts'!$F$36,H199&lt;='Intersection Mileposts'!$G$36),"Y",IF(AND(H199&gt;='Intersection Mileposts'!$F$37,H199&lt;='Intersection Mileposts'!$G$37),"Y",IF(AND(H199&gt;='Intersection Mileposts'!$F$38,H199&lt;='Intersection Mileposts'!$G$38),"Y",IF(AND(H199&gt;='Intersection Mileposts'!$F$39,H199&lt;='Intersection Mileposts'!$G$39),"Y","N"))))))))))))))))))))))))))))))))))))</f>
        <v/>
      </c>
    </row>
    <row r="200" spans="1:46" ht="15" customHeight="1" x14ac:dyDescent="0.3">
      <c r="A200" s="279"/>
      <c r="B200" s="261"/>
      <c r="C200" s="262"/>
      <c r="D200" s="262"/>
      <c r="E200" s="262"/>
      <c r="F200" s="262"/>
      <c r="G200" s="284"/>
      <c r="H200" s="286"/>
      <c r="I200" s="279"/>
      <c r="J200" s="260"/>
      <c r="K200" s="260"/>
      <c r="L200" s="280"/>
      <c r="M200" s="275"/>
      <c r="N200" s="263"/>
      <c r="P200" s="264" t="str">
        <f>IF(R200 = "", "", COUNT($R$4:R200))</f>
        <v/>
      </c>
      <c r="Q200" s="264" t="str">
        <f t="shared" si="33"/>
        <v/>
      </c>
      <c r="R200" s="265" t="str">
        <f t="shared" si="34"/>
        <v/>
      </c>
      <c r="S200" s="266" t="str">
        <f t="shared" si="35"/>
        <v/>
      </c>
      <c r="T200" s="267" t="str">
        <f t="shared" si="36"/>
        <v/>
      </c>
      <c r="U200" s="268" t="str">
        <f t="shared" si="37"/>
        <v/>
      </c>
      <c r="V200" s="269" t="str">
        <f t="shared" si="38"/>
        <v/>
      </c>
      <c r="W200" s="5"/>
      <c r="AR200" t="str">
        <f t="shared" si="40"/>
        <v/>
      </c>
      <c r="AS200" t="str">
        <f t="shared" si="39"/>
        <v/>
      </c>
      <c r="AT200" s="134" t="str">
        <f>IF(AR200="","",IF(AND(H200&gt;='Intersection Mileposts'!$F$5,H200&lt;='Intersection Mileposts'!$G$5),"Y",IF(AND(H200&gt;='Intersection Mileposts'!$F$6,H200&lt;='Intersection Mileposts'!$G$6),"Y",IF(AND(H200&gt;='Intersection Mileposts'!$F$7,H200&lt;='Intersection Mileposts'!$G$7),"Y",IF(AND(H200&gt;='Intersection Mileposts'!$F$8,H200&lt;='Intersection Mileposts'!$G$8),"Y",IF(AND(H200&gt;='Intersection Mileposts'!$F$9,H200&lt;='Intersection Mileposts'!$G$9),"Y",IF(AND(H200&gt;='Intersection Mileposts'!$F$10,H200&lt;='Intersection Mileposts'!$G$10),"Y",IF(AND(H200&gt;='Intersection Mileposts'!$F$11,H200&lt;='Intersection Mileposts'!$G$11),"Y",IF(AND(H200&gt;='Intersection Mileposts'!$F$12,H200&lt;='Intersection Mileposts'!$G$12),"Y",IF(AND(H200&gt;='Intersection Mileposts'!$F$13,H200&lt;='Intersection Mileposts'!$G$13),"Y",IF(AND(H200&gt;='Intersection Mileposts'!$F$14,H200&lt;='Intersection Mileposts'!$G$14),"Y",IF(AND(H200&gt;='Intersection Mileposts'!$F$15,H200&lt;='Intersection Mileposts'!$G$15),"Y",IF(AND(H200&gt;='Intersection Mileposts'!$F$16,H200&lt;='Intersection Mileposts'!$G$16),"Y",IF(AND(H200&gt;='Intersection Mileposts'!$F$17,H200&lt;='Intersection Mileposts'!$G$17),"Y",IF(AND(H200&gt;='Intersection Mileposts'!$F$18,H200&lt;='Intersection Mileposts'!$G$18),"Y",IF(AND(H200&gt;='Intersection Mileposts'!$F$19,H200&lt;='Intersection Mileposts'!$G$19),"Y",IF(AND(H200&gt;='Intersection Mileposts'!$F$20,H200&lt;='Intersection Mileposts'!$G$20),"Y",IF(AND(H200&gt;='Intersection Mileposts'!$F$21,H200&lt;='Intersection Mileposts'!$G$21),"Y",IF(AND(H200&gt;='Intersection Mileposts'!$F$22,H200&lt;='Intersection Mileposts'!$G$22),"Y",IF(AND(H200&gt;='Intersection Mileposts'!$F$23,H200&lt;='Intersection Mileposts'!$G$23),"Y",IF(AND(H200&gt;='Intersection Mileposts'!$F$24,H200&lt;='Intersection Mileposts'!$G$24),"Y",IF(AND(H200&gt;='Intersection Mileposts'!$F$25,H200&lt;='Intersection Mileposts'!$G$25),"Y",IF(AND(H200&gt;='Intersection Mileposts'!$F$26,H200&lt;='Intersection Mileposts'!$G$26),"Y",IF(AND(H200&gt;='Intersection Mileposts'!$F$27,H200&lt;='Intersection Mileposts'!$G$27),"Y",IF(AND(H200&gt;='Intersection Mileposts'!$F$28,H200&lt;='Intersection Mileposts'!$G$28),"Y",IF(AND(H200&gt;='Intersection Mileposts'!$F$29,H200&lt;='Intersection Mileposts'!$G$29),"Y", IF(AND(H200&gt;='Intersection Mileposts'!$F$30,H200&lt;='Intersection Mileposts'!$G$30),"Y",IF(AND(H200&gt;='Intersection Mileposts'!$F$31,H200&lt;='Intersection Mileposts'!$G$31),"Y",IF(AND(H200&gt;='Intersection Mileposts'!$F$32,H200&lt;='Intersection Mileposts'!$G$32),"Y",IF(AND(H200&gt;='Intersection Mileposts'!$F$33,H200&lt;='Intersection Mileposts'!$G$33),"Y",IF(AND(H200&gt;='Intersection Mileposts'!$F$34,H200&lt;='Intersection Mileposts'!$G$34),"Y",IF(AND(H200&gt;='Intersection Mileposts'!$F$35,H200&lt;='Intersection Mileposts'!$G$35),"Y",IF(AND(H200&gt;='Intersection Mileposts'!$F$36,H200&lt;='Intersection Mileposts'!$G$36),"Y",IF(AND(H200&gt;='Intersection Mileposts'!$F$37,H200&lt;='Intersection Mileposts'!$G$37),"Y",IF(AND(H200&gt;='Intersection Mileposts'!$F$38,H200&lt;='Intersection Mileposts'!$G$38),"Y",IF(AND(H200&gt;='Intersection Mileposts'!$F$39,H200&lt;='Intersection Mileposts'!$G$39),"Y","N"))))))))))))))))))))))))))))))))))))</f>
        <v/>
      </c>
    </row>
    <row r="201" spans="1:46" ht="15" customHeight="1" x14ac:dyDescent="0.3">
      <c r="A201" s="279"/>
      <c r="B201" s="261"/>
      <c r="C201" s="262"/>
      <c r="D201" s="262"/>
      <c r="E201" s="262"/>
      <c r="F201" s="262"/>
      <c r="G201" s="284"/>
      <c r="H201" s="286"/>
      <c r="I201" s="279"/>
      <c r="J201" s="260"/>
      <c r="K201" s="260"/>
      <c r="L201" s="280"/>
      <c r="M201" s="275"/>
      <c r="N201" s="263"/>
      <c r="P201" s="264" t="str">
        <f>IF(R201 = "", "", COUNT($R$4:R201))</f>
        <v/>
      </c>
      <c r="Q201" s="264" t="str">
        <f t="shared" si="33"/>
        <v/>
      </c>
      <c r="R201" s="265" t="str">
        <f t="shared" si="34"/>
        <v/>
      </c>
      <c r="S201" s="266" t="str">
        <f t="shared" si="35"/>
        <v/>
      </c>
      <c r="T201" s="267" t="str">
        <f t="shared" si="36"/>
        <v/>
      </c>
      <c r="U201" s="268" t="str">
        <f t="shared" si="37"/>
        <v/>
      </c>
      <c r="V201" s="269" t="str">
        <f t="shared" si="38"/>
        <v/>
      </c>
      <c r="W201" s="5"/>
      <c r="AR201" t="str">
        <f t="shared" si="40"/>
        <v/>
      </c>
      <c r="AS201" t="str">
        <f t="shared" si="39"/>
        <v/>
      </c>
      <c r="AT201" s="134" t="str">
        <f>IF(AR201="","",IF(AND(H201&gt;='Intersection Mileposts'!$F$5,H201&lt;='Intersection Mileposts'!$G$5),"Y",IF(AND(H201&gt;='Intersection Mileposts'!$F$6,H201&lt;='Intersection Mileposts'!$G$6),"Y",IF(AND(H201&gt;='Intersection Mileposts'!$F$7,H201&lt;='Intersection Mileposts'!$G$7),"Y",IF(AND(H201&gt;='Intersection Mileposts'!$F$8,H201&lt;='Intersection Mileposts'!$G$8),"Y",IF(AND(H201&gt;='Intersection Mileposts'!$F$9,H201&lt;='Intersection Mileposts'!$G$9),"Y",IF(AND(H201&gt;='Intersection Mileposts'!$F$10,H201&lt;='Intersection Mileposts'!$G$10),"Y",IF(AND(H201&gt;='Intersection Mileposts'!$F$11,H201&lt;='Intersection Mileposts'!$G$11),"Y",IF(AND(H201&gt;='Intersection Mileposts'!$F$12,H201&lt;='Intersection Mileposts'!$G$12),"Y",IF(AND(H201&gt;='Intersection Mileposts'!$F$13,H201&lt;='Intersection Mileposts'!$G$13),"Y",IF(AND(H201&gt;='Intersection Mileposts'!$F$14,H201&lt;='Intersection Mileposts'!$G$14),"Y",IF(AND(H201&gt;='Intersection Mileposts'!$F$15,H201&lt;='Intersection Mileposts'!$G$15),"Y",IF(AND(H201&gt;='Intersection Mileposts'!$F$16,H201&lt;='Intersection Mileposts'!$G$16),"Y",IF(AND(H201&gt;='Intersection Mileposts'!$F$17,H201&lt;='Intersection Mileposts'!$G$17),"Y",IF(AND(H201&gt;='Intersection Mileposts'!$F$18,H201&lt;='Intersection Mileposts'!$G$18),"Y",IF(AND(H201&gt;='Intersection Mileposts'!$F$19,H201&lt;='Intersection Mileposts'!$G$19),"Y",IF(AND(H201&gt;='Intersection Mileposts'!$F$20,H201&lt;='Intersection Mileposts'!$G$20),"Y",IF(AND(H201&gt;='Intersection Mileposts'!$F$21,H201&lt;='Intersection Mileposts'!$G$21),"Y",IF(AND(H201&gt;='Intersection Mileposts'!$F$22,H201&lt;='Intersection Mileposts'!$G$22),"Y",IF(AND(H201&gt;='Intersection Mileposts'!$F$23,H201&lt;='Intersection Mileposts'!$G$23),"Y",IF(AND(H201&gt;='Intersection Mileposts'!$F$24,H201&lt;='Intersection Mileposts'!$G$24),"Y",IF(AND(H201&gt;='Intersection Mileposts'!$F$25,H201&lt;='Intersection Mileposts'!$G$25),"Y",IF(AND(H201&gt;='Intersection Mileposts'!$F$26,H201&lt;='Intersection Mileposts'!$G$26),"Y",IF(AND(H201&gt;='Intersection Mileposts'!$F$27,H201&lt;='Intersection Mileposts'!$G$27),"Y",IF(AND(H201&gt;='Intersection Mileposts'!$F$28,H201&lt;='Intersection Mileposts'!$G$28),"Y",IF(AND(H201&gt;='Intersection Mileposts'!$F$29,H201&lt;='Intersection Mileposts'!$G$29),"Y", IF(AND(H201&gt;='Intersection Mileposts'!$F$30,H201&lt;='Intersection Mileposts'!$G$30),"Y",IF(AND(H201&gt;='Intersection Mileposts'!$F$31,H201&lt;='Intersection Mileposts'!$G$31),"Y",IF(AND(H201&gt;='Intersection Mileposts'!$F$32,H201&lt;='Intersection Mileposts'!$G$32),"Y",IF(AND(H201&gt;='Intersection Mileposts'!$F$33,H201&lt;='Intersection Mileposts'!$G$33),"Y",IF(AND(H201&gt;='Intersection Mileposts'!$F$34,H201&lt;='Intersection Mileposts'!$G$34),"Y",IF(AND(H201&gt;='Intersection Mileposts'!$F$35,H201&lt;='Intersection Mileposts'!$G$35),"Y",IF(AND(H201&gt;='Intersection Mileposts'!$F$36,H201&lt;='Intersection Mileposts'!$G$36),"Y",IF(AND(H201&gt;='Intersection Mileposts'!$F$37,H201&lt;='Intersection Mileposts'!$G$37),"Y",IF(AND(H201&gt;='Intersection Mileposts'!$F$38,H201&lt;='Intersection Mileposts'!$G$38),"Y",IF(AND(H201&gt;='Intersection Mileposts'!$F$39,H201&lt;='Intersection Mileposts'!$G$39),"Y","N"))))))))))))))))))))))))))))))))))))</f>
        <v/>
      </c>
    </row>
    <row r="202" spans="1:46" ht="15" customHeight="1" x14ac:dyDescent="0.3">
      <c r="A202" s="279"/>
      <c r="B202" s="261"/>
      <c r="C202" s="262"/>
      <c r="D202" s="262"/>
      <c r="E202" s="262"/>
      <c r="F202" s="262"/>
      <c r="G202" s="284"/>
      <c r="H202" s="286"/>
      <c r="I202" s="279"/>
      <c r="J202" s="260"/>
      <c r="K202" s="260"/>
      <c r="L202" s="280"/>
      <c r="M202" s="275"/>
      <c r="N202" s="263"/>
      <c r="P202" s="264" t="str">
        <f>IF(R202 = "", "", COUNT($R$4:R202))</f>
        <v/>
      </c>
      <c r="Q202" s="264" t="str">
        <f t="shared" si="33"/>
        <v/>
      </c>
      <c r="R202" s="265" t="str">
        <f t="shared" si="34"/>
        <v/>
      </c>
      <c r="S202" s="266" t="str">
        <f t="shared" si="35"/>
        <v/>
      </c>
      <c r="T202" s="267" t="str">
        <f t="shared" si="36"/>
        <v/>
      </c>
      <c r="U202" s="268" t="str">
        <f t="shared" si="37"/>
        <v/>
      </c>
      <c r="V202" s="269" t="str">
        <f t="shared" si="38"/>
        <v/>
      </c>
      <c r="W202" s="5"/>
      <c r="AR202" t="str">
        <f t="shared" si="40"/>
        <v/>
      </c>
      <c r="AS202" t="str">
        <f t="shared" si="39"/>
        <v/>
      </c>
      <c r="AT202" s="134" t="str">
        <f>IF(AR202="","",IF(AND(H202&gt;='Intersection Mileposts'!$F$5,H202&lt;='Intersection Mileposts'!$G$5),"Y",IF(AND(H202&gt;='Intersection Mileposts'!$F$6,H202&lt;='Intersection Mileposts'!$G$6),"Y",IF(AND(H202&gt;='Intersection Mileposts'!$F$7,H202&lt;='Intersection Mileposts'!$G$7),"Y",IF(AND(H202&gt;='Intersection Mileposts'!$F$8,H202&lt;='Intersection Mileposts'!$G$8),"Y",IF(AND(H202&gt;='Intersection Mileposts'!$F$9,H202&lt;='Intersection Mileposts'!$G$9),"Y",IF(AND(H202&gt;='Intersection Mileposts'!$F$10,H202&lt;='Intersection Mileposts'!$G$10),"Y",IF(AND(H202&gt;='Intersection Mileposts'!$F$11,H202&lt;='Intersection Mileposts'!$G$11),"Y",IF(AND(H202&gt;='Intersection Mileposts'!$F$12,H202&lt;='Intersection Mileposts'!$G$12),"Y",IF(AND(H202&gt;='Intersection Mileposts'!$F$13,H202&lt;='Intersection Mileposts'!$G$13),"Y",IF(AND(H202&gt;='Intersection Mileposts'!$F$14,H202&lt;='Intersection Mileposts'!$G$14),"Y",IF(AND(H202&gt;='Intersection Mileposts'!$F$15,H202&lt;='Intersection Mileposts'!$G$15),"Y",IF(AND(H202&gt;='Intersection Mileposts'!$F$16,H202&lt;='Intersection Mileposts'!$G$16),"Y",IF(AND(H202&gt;='Intersection Mileposts'!$F$17,H202&lt;='Intersection Mileposts'!$G$17),"Y",IF(AND(H202&gt;='Intersection Mileposts'!$F$18,H202&lt;='Intersection Mileposts'!$G$18),"Y",IF(AND(H202&gt;='Intersection Mileposts'!$F$19,H202&lt;='Intersection Mileposts'!$G$19),"Y",IF(AND(H202&gt;='Intersection Mileposts'!$F$20,H202&lt;='Intersection Mileposts'!$G$20),"Y",IF(AND(H202&gt;='Intersection Mileposts'!$F$21,H202&lt;='Intersection Mileposts'!$G$21),"Y",IF(AND(H202&gt;='Intersection Mileposts'!$F$22,H202&lt;='Intersection Mileposts'!$G$22),"Y",IF(AND(H202&gt;='Intersection Mileposts'!$F$23,H202&lt;='Intersection Mileposts'!$G$23),"Y",IF(AND(H202&gt;='Intersection Mileposts'!$F$24,H202&lt;='Intersection Mileposts'!$G$24),"Y",IF(AND(H202&gt;='Intersection Mileposts'!$F$25,H202&lt;='Intersection Mileposts'!$G$25),"Y",IF(AND(H202&gt;='Intersection Mileposts'!$F$26,H202&lt;='Intersection Mileposts'!$G$26),"Y",IF(AND(H202&gt;='Intersection Mileposts'!$F$27,H202&lt;='Intersection Mileposts'!$G$27),"Y",IF(AND(H202&gt;='Intersection Mileposts'!$F$28,H202&lt;='Intersection Mileposts'!$G$28),"Y",IF(AND(H202&gt;='Intersection Mileposts'!$F$29,H202&lt;='Intersection Mileposts'!$G$29),"Y", IF(AND(H202&gt;='Intersection Mileposts'!$F$30,H202&lt;='Intersection Mileposts'!$G$30),"Y",IF(AND(H202&gt;='Intersection Mileposts'!$F$31,H202&lt;='Intersection Mileposts'!$G$31),"Y",IF(AND(H202&gt;='Intersection Mileposts'!$F$32,H202&lt;='Intersection Mileposts'!$G$32),"Y",IF(AND(H202&gt;='Intersection Mileposts'!$F$33,H202&lt;='Intersection Mileposts'!$G$33),"Y",IF(AND(H202&gt;='Intersection Mileposts'!$F$34,H202&lt;='Intersection Mileposts'!$G$34),"Y",IF(AND(H202&gt;='Intersection Mileposts'!$F$35,H202&lt;='Intersection Mileposts'!$G$35),"Y",IF(AND(H202&gt;='Intersection Mileposts'!$F$36,H202&lt;='Intersection Mileposts'!$G$36),"Y",IF(AND(H202&gt;='Intersection Mileposts'!$F$37,H202&lt;='Intersection Mileposts'!$G$37),"Y",IF(AND(H202&gt;='Intersection Mileposts'!$F$38,H202&lt;='Intersection Mileposts'!$G$38),"Y",IF(AND(H202&gt;='Intersection Mileposts'!$F$39,H202&lt;='Intersection Mileposts'!$G$39),"Y","N"))))))))))))))))))))))))))))))))))))</f>
        <v/>
      </c>
    </row>
    <row r="203" spans="1:46" ht="15" customHeight="1" x14ac:dyDescent="0.3">
      <c r="A203" s="279"/>
      <c r="B203" s="261"/>
      <c r="C203" s="262"/>
      <c r="D203" s="262"/>
      <c r="E203" s="262"/>
      <c r="F203" s="262"/>
      <c r="G203" s="284"/>
      <c r="H203" s="286"/>
      <c r="I203" s="279"/>
      <c r="J203" s="260"/>
      <c r="K203" s="260"/>
      <c r="L203" s="280"/>
      <c r="M203" s="275"/>
      <c r="N203" s="263"/>
      <c r="P203" s="264" t="str">
        <f>IF(R203 = "", "", COUNT($R$4:R203))</f>
        <v/>
      </c>
      <c r="Q203" s="264" t="str">
        <f t="shared" si="33"/>
        <v/>
      </c>
      <c r="R203" s="265" t="str">
        <f t="shared" si="34"/>
        <v/>
      </c>
      <c r="S203" s="266" t="str">
        <f t="shared" si="35"/>
        <v/>
      </c>
      <c r="T203" s="267" t="str">
        <f t="shared" si="36"/>
        <v/>
      </c>
      <c r="U203" s="268" t="str">
        <f t="shared" si="37"/>
        <v/>
      </c>
      <c r="V203" s="269" t="str">
        <f t="shared" si="38"/>
        <v/>
      </c>
      <c r="W203" s="5"/>
      <c r="AR203" t="str">
        <f t="shared" si="40"/>
        <v/>
      </c>
      <c r="AS203" t="str">
        <f t="shared" si="39"/>
        <v/>
      </c>
      <c r="AT203" s="134" t="str">
        <f>IF(AR203="","",IF(AND(H203&gt;='Intersection Mileposts'!$F$5,H203&lt;='Intersection Mileposts'!$G$5),"Y",IF(AND(H203&gt;='Intersection Mileposts'!$F$6,H203&lt;='Intersection Mileposts'!$G$6),"Y",IF(AND(H203&gt;='Intersection Mileposts'!$F$7,H203&lt;='Intersection Mileposts'!$G$7),"Y",IF(AND(H203&gt;='Intersection Mileposts'!$F$8,H203&lt;='Intersection Mileposts'!$G$8),"Y",IF(AND(H203&gt;='Intersection Mileposts'!$F$9,H203&lt;='Intersection Mileposts'!$G$9),"Y",IF(AND(H203&gt;='Intersection Mileposts'!$F$10,H203&lt;='Intersection Mileposts'!$G$10),"Y",IF(AND(H203&gt;='Intersection Mileposts'!$F$11,H203&lt;='Intersection Mileposts'!$G$11),"Y",IF(AND(H203&gt;='Intersection Mileposts'!$F$12,H203&lt;='Intersection Mileposts'!$G$12),"Y",IF(AND(H203&gt;='Intersection Mileposts'!$F$13,H203&lt;='Intersection Mileposts'!$G$13),"Y",IF(AND(H203&gt;='Intersection Mileposts'!$F$14,H203&lt;='Intersection Mileposts'!$G$14),"Y",IF(AND(H203&gt;='Intersection Mileposts'!$F$15,H203&lt;='Intersection Mileposts'!$G$15),"Y",IF(AND(H203&gt;='Intersection Mileposts'!$F$16,H203&lt;='Intersection Mileposts'!$G$16),"Y",IF(AND(H203&gt;='Intersection Mileposts'!$F$17,H203&lt;='Intersection Mileposts'!$G$17),"Y",IF(AND(H203&gt;='Intersection Mileposts'!$F$18,H203&lt;='Intersection Mileposts'!$G$18),"Y",IF(AND(H203&gt;='Intersection Mileposts'!$F$19,H203&lt;='Intersection Mileposts'!$G$19),"Y",IF(AND(H203&gt;='Intersection Mileposts'!$F$20,H203&lt;='Intersection Mileposts'!$G$20),"Y",IF(AND(H203&gt;='Intersection Mileposts'!$F$21,H203&lt;='Intersection Mileposts'!$G$21),"Y",IF(AND(H203&gt;='Intersection Mileposts'!$F$22,H203&lt;='Intersection Mileposts'!$G$22),"Y",IF(AND(H203&gt;='Intersection Mileposts'!$F$23,H203&lt;='Intersection Mileposts'!$G$23),"Y",IF(AND(H203&gt;='Intersection Mileposts'!$F$24,H203&lt;='Intersection Mileposts'!$G$24),"Y",IF(AND(H203&gt;='Intersection Mileposts'!$F$25,H203&lt;='Intersection Mileposts'!$G$25),"Y",IF(AND(H203&gt;='Intersection Mileposts'!$F$26,H203&lt;='Intersection Mileposts'!$G$26),"Y",IF(AND(H203&gt;='Intersection Mileposts'!$F$27,H203&lt;='Intersection Mileposts'!$G$27),"Y",IF(AND(H203&gt;='Intersection Mileposts'!$F$28,H203&lt;='Intersection Mileposts'!$G$28),"Y",IF(AND(H203&gt;='Intersection Mileposts'!$F$29,H203&lt;='Intersection Mileposts'!$G$29),"Y", IF(AND(H203&gt;='Intersection Mileposts'!$F$30,H203&lt;='Intersection Mileposts'!$G$30),"Y",IF(AND(H203&gt;='Intersection Mileposts'!$F$31,H203&lt;='Intersection Mileposts'!$G$31),"Y",IF(AND(H203&gt;='Intersection Mileposts'!$F$32,H203&lt;='Intersection Mileposts'!$G$32),"Y",IF(AND(H203&gt;='Intersection Mileposts'!$F$33,H203&lt;='Intersection Mileposts'!$G$33),"Y",IF(AND(H203&gt;='Intersection Mileposts'!$F$34,H203&lt;='Intersection Mileposts'!$G$34),"Y",IF(AND(H203&gt;='Intersection Mileposts'!$F$35,H203&lt;='Intersection Mileposts'!$G$35),"Y",IF(AND(H203&gt;='Intersection Mileposts'!$F$36,H203&lt;='Intersection Mileposts'!$G$36),"Y",IF(AND(H203&gt;='Intersection Mileposts'!$F$37,H203&lt;='Intersection Mileposts'!$G$37),"Y",IF(AND(H203&gt;='Intersection Mileposts'!$F$38,H203&lt;='Intersection Mileposts'!$G$38),"Y",IF(AND(H203&gt;='Intersection Mileposts'!$F$39,H203&lt;='Intersection Mileposts'!$G$39),"Y","N"))))))))))))))))))))))))))))))))))))</f>
        <v/>
      </c>
    </row>
    <row r="204" spans="1:46" ht="15" customHeight="1" x14ac:dyDescent="0.3">
      <c r="A204" s="279"/>
      <c r="B204" s="261"/>
      <c r="C204" s="262"/>
      <c r="D204" s="262"/>
      <c r="E204" s="262"/>
      <c r="F204" s="262"/>
      <c r="G204" s="284"/>
      <c r="H204" s="286"/>
      <c r="I204" s="279"/>
      <c r="J204" s="260"/>
      <c r="K204" s="260"/>
      <c r="L204" s="280"/>
      <c r="M204" s="275"/>
      <c r="N204" s="263"/>
      <c r="P204" s="264" t="str">
        <f>IF(R204 = "", "", COUNT($R$4:R204))</f>
        <v/>
      </c>
      <c r="Q204" s="264" t="str">
        <f t="shared" si="33"/>
        <v/>
      </c>
      <c r="R204" s="265" t="str">
        <f t="shared" si="34"/>
        <v/>
      </c>
      <c r="S204" s="266" t="str">
        <f t="shared" si="35"/>
        <v/>
      </c>
      <c r="T204" s="267" t="str">
        <f t="shared" si="36"/>
        <v/>
      </c>
      <c r="U204" s="268" t="str">
        <f t="shared" si="37"/>
        <v/>
      </c>
      <c r="V204" s="269" t="str">
        <f t="shared" si="38"/>
        <v/>
      </c>
      <c r="W204" s="5"/>
      <c r="AR204" t="str">
        <f t="shared" si="40"/>
        <v/>
      </c>
      <c r="AS204" t="str">
        <f t="shared" si="39"/>
        <v/>
      </c>
      <c r="AT204" s="134" t="str">
        <f>IF(AR204="","",IF(AND(H204&gt;='Intersection Mileposts'!$F$5,H204&lt;='Intersection Mileposts'!$G$5),"Y",IF(AND(H204&gt;='Intersection Mileposts'!$F$6,H204&lt;='Intersection Mileposts'!$G$6),"Y",IF(AND(H204&gt;='Intersection Mileposts'!$F$7,H204&lt;='Intersection Mileposts'!$G$7),"Y",IF(AND(H204&gt;='Intersection Mileposts'!$F$8,H204&lt;='Intersection Mileposts'!$G$8),"Y",IF(AND(H204&gt;='Intersection Mileposts'!$F$9,H204&lt;='Intersection Mileposts'!$G$9),"Y",IF(AND(H204&gt;='Intersection Mileposts'!$F$10,H204&lt;='Intersection Mileposts'!$G$10),"Y",IF(AND(H204&gt;='Intersection Mileposts'!$F$11,H204&lt;='Intersection Mileposts'!$G$11),"Y",IF(AND(H204&gt;='Intersection Mileposts'!$F$12,H204&lt;='Intersection Mileposts'!$G$12),"Y",IF(AND(H204&gt;='Intersection Mileposts'!$F$13,H204&lt;='Intersection Mileposts'!$G$13),"Y",IF(AND(H204&gt;='Intersection Mileposts'!$F$14,H204&lt;='Intersection Mileposts'!$G$14),"Y",IF(AND(H204&gt;='Intersection Mileposts'!$F$15,H204&lt;='Intersection Mileposts'!$G$15),"Y",IF(AND(H204&gt;='Intersection Mileposts'!$F$16,H204&lt;='Intersection Mileposts'!$G$16),"Y",IF(AND(H204&gt;='Intersection Mileposts'!$F$17,H204&lt;='Intersection Mileposts'!$G$17),"Y",IF(AND(H204&gt;='Intersection Mileposts'!$F$18,H204&lt;='Intersection Mileposts'!$G$18),"Y",IF(AND(H204&gt;='Intersection Mileposts'!$F$19,H204&lt;='Intersection Mileposts'!$G$19),"Y",IF(AND(H204&gt;='Intersection Mileposts'!$F$20,H204&lt;='Intersection Mileposts'!$G$20),"Y",IF(AND(H204&gt;='Intersection Mileposts'!$F$21,H204&lt;='Intersection Mileposts'!$G$21),"Y",IF(AND(H204&gt;='Intersection Mileposts'!$F$22,H204&lt;='Intersection Mileposts'!$G$22),"Y",IF(AND(H204&gt;='Intersection Mileposts'!$F$23,H204&lt;='Intersection Mileposts'!$G$23),"Y",IF(AND(H204&gt;='Intersection Mileposts'!$F$24,H204&lt;='Intersection Mileposts'!$G$24),"Y",IF(AND(H204&gt;='Intersection Mileposts'!$F$25,H204&lt;='Intersection Mileposts'!$G$25),"Y",IF(AND(H204&gt;='Intersection Mileposts'!$F$26,H204&lt;='Intersection Mileposts'!$G$26),"Y",IF(AND(H204&gt;='Intersection Mileposts'!$F$27,H204&lt;='Intersection Mileposts'!$G$27),"Y",IF(AND(H204&gt;='Intersection Mileposts'!$F$28,H204&lt;='Intersection Mileposts'!$G$28),"Y",IF(AND(H204&gt;='Intersection Mileposts'!$F$29,H204&lt;='Intersection Mileposts'!$G$29),"Y", IF(AND(H204&gt;='Intersection Mileposts'!$F$30,H204&lt;='Intersection Mileposts'!$G$30),"Y",IF(AND(H204&gt;='Intersection Mileposts'!$F$31,H204&lt;='Intersection Mileposts'!$G$31),"Y",IF(AND(H204&gt;='Intersection Mileposts'!$F$32,H204&lt;='Intersection Mileposts'!$G$32),"Y",IF(AND(H204&gt;='Intersection Mileposts'!$F$33,H204&lt;='Intersection Mileposts'!$G$33),"Y",IF(AND(H204&gt;='Intersection Mileposts'!$F$34,H204&lt;='Intersection Mileposts'!$G$34),"Y",IF(AND(H204&gt;='Intersection Mileposts'!$F$35,H204&lt;='Intersection Mileposts'!$G$35),"Y",IF(AND(H204&gt;='Intersection Mileposts'!$F$36,H204&lt;='Intersection Mileposts'!$G$36),"Y",IF(AND(H204&gt;='Intersection Mileposts'!$F$37,H204&lt;='Intersection Mileposts'!$G$37),"Y",IF(AND(H204&gt;='Intersection Mileposts'!$F$38,H204&lt;='Intersection Mileposts'!$G$38),"Y",IF(AND(H204&gt;='Intersection Mileposts'!$F$39,H204&lt;='Intersection Mileposts'!$G$39),"Y","N"))))))))))))))))))))))))))))))))))))</f>
        <v/>
      </c>
    </row>
    <row r="205" spans="1:46" ht="15" customHeight="1" x14ac:dyDescent="0.3">
      <c r="A205" s="279"/>
      <c r="B205" s="261"/>
      <c r="C205" s="262"/>
      <c r="D205" s="262"/>
      <c r="E205" s="262"/>
      <c r="F205" s="262"/>
      <c r="G205" s="284"/>
      <c r="H205" s="286"/>
      <c r="I205" s="279"/>
      <c r="J205" s="260"/>
      <c r="K205" s="260"/>
      <c r="L205" s="280"/>
      <c r="M205" s="275"/>
      <c r="N205" s="263"/>
      <c r="P205" s="264" t="str">
        <f>IF(R205 = "", "", COUNT($R$4:R205))</f>
        <v/>
      </c>
      <c r="Q205" s="264" t="str">
        <f t="shared" si="33"/>
        <v/>
      </c>
      <c r="R205" s="265" t="str">
        <f t="shared" si="34"/>
        <v/>
      </c>
      <c r="S205" s="266" t="str">
        <f t="shared" si="35"/>
        <v/>
      </c>
      <c r="T205" s="267" t="str">
        <f t="shared" si="36"/>
        <v/>
      </c>
      <c r="U205" s="268" t="str">
        <f t="shared" si="37"/>
        <v/>
      </c>
      <c r="V205" s="269" t="str">
        <f t="shared" si="38"/>
        <v/>
      </c>
      <c r="W205" s="5"/>
      <c r="AR205" t="str">
        <f t="shared" si="40"/>
        <v/>
      </c>
      <c r="AS205" t="str">
        <f t="shared" si="39"/>
        <v/>
      </c>
      <c r="AT205" s="134" t="str">
        <f>IF(AR205="","",IF(AND(H205&gt;='Intersection Mileposts'!$F$5,H205&lt;='Intersection Mileposts'!$G$5),"Y",IF(AND(H205&gt;='Intersection Mileposts'!$F$6,H205&lt;='Intersection Mileposts'!$G$6),"Y",IF(AND(H205&gt;='Intersection Mileposts'!$F$7,H205&lt;='Intersection Mileposts'!$G$7),"Y",IF(AND(H205&gt;='Intersection Mileposts'!$F$8,H205&lt;='Intersection Mileposts'!$G$8),"Y",IF(AND(H205&gt;='Intersection Mileposts'!$F$9,H205&lt;='Intersection Mileposts'!$G$9),"Y",IF(AND(H205&gt;='Intersection Mileposts'!$F$10,H205&lt;='Intersection Mileposts'!$G$10),"Y",IF(AND(H205&gt;='Intersection Mileposts'!$F$11,H205&lt;='Intersection Mileposts'!$G$11),"Y",IF(AND(H205&gt;='Intersection Mileposts'!$F$12,H205&lt;='Intersection Mileposts'!$G$12),"Y",IF(AND(H205&gt;='Intersection Mileposts'!$F$13,H205&lt;='Intersection Mileposts'!$G$13),"Y",IF(AND(H205&gt;='Intersection Mileposts'!$F$14,H205&lt;='Intersection Mileposts'!$G$14),"Y",IF(AND(H205&gt;='Intersection Mileposts'!$F$15,H205&lt;='Intersection Mileposts'!$G$15),"Y",IF(AND(H205&gt;='Intersection Mileposts'!$F$16,H205&lt;='Intersection Mileposts'!$G$16),"Y",IF(AND(H205&gt;='Intersection Mileposts'!$F$17,H205&lt;='Intersection Mileposts'!$G$17),"Y",IF(AND(H205&gt;='Intersection Mileposts'!$F$18,H205&lt;='Intersection Mileposts'!$G$18),"Y",IF(AND(H205&gt;='Intersection Mileposts'!$F$19,H205&lt;='Intersection Mileposts'!$G$19),"Y",IF(AND(H205&gt;='Intersection Mileposts'!$F$20,H205&lt;='Intersection Mileposts'!$G$20),"Y",IF(AND(H205&gt;='Intersection Mileposts'!$F$21,H205&lt;='Intersection Mileposts'!$G$21),"Y",IF(AND(H205&gt;='Intersection Mileposts'!$F$22,H205&lt;='Intersection Mileposts'!$G$22),"Y",IF(AND(H205&gt;='Intersection Mileposts'!$F$23,H205&lt;='Intersection Mileposts'!$G$23),"Y",IF(AND(H205&gt;='Intersection Mileposts'!$F$24,H205&lt;='Intersection Mileposts'!$G$24),"Y",IF(AND(H205&gt;='Intersection Mileposts'!$F$25,H205&lt;='Intersection Mileposts'!$G$25),"Y",IF(AND(H205&gt;='Intersection Mileposts'!$F$26,H205&lt;='Intersection Mileposts'!$G$26),"Y",IF(AND(H205&gt;='Intersection Mileposts'!$F$27,H205&lt;='Intersection Mileposts'!$G$27),"Y",IF(AND(H205&gt;='Intersection Mileposts'!$F$28,H205&lt;='Intersection Mileposts'!$G$28),"Y",IF(AND(H205&gt;='Intersection Mileposts'!$F$29,H205&lt;='Intersection Mileposts'!$G$29),"Y", IF(AND(H205&gt;='Intersection Mileposts'!$F$30,H205&lt;='Intersection Mileposts'!$G$30),"Y",IF(AND(H205&gt;='Intersection Mileposts'!$F$31,H205&lt;='Intersection Mileposts'!$G$31),"Y",IF(AND(H205&gt;='Intersection Mileposts'!$F$32,H205&lt;='Intersection Mileposts'!$G$32),"Y",IF(AND(H205&gt;='Intersection Mileposts'!$F$33,H205&lt;='Intersection Mileposts'!$G$33),"Y",IF(AND(H205&gt;='Intersection Mileposts'!$F$34,H205&lt;='Intersection Mileposts'!$G$34),"Y",IF(AND(H205&gt;='Intersection Mileposts'!$F$35,H205&lt;='Intersection Mileposts'!$G$35),"Y",IF(AND(H205&gt;='Intersection Mileposts'!$F$36,H205&lt;='Intersection Mileposts'!$G$36),"Y",IF(AND(H205&gt;='Intersection Mileposts'!$F$37,H205&lt;='Intersection Mileposts'!$G$37),"Y",IF(AND(H205&gt;='Intersection Mileposts'!$F$38,H205&lt;='Intersection Mileposts'!$G$38),"Y",IF(AND(H205&gt;='Intersection Mileposts'!$F$39,H205&lt;='Intersection Mileposts'!$G$39),"Y","N"))))))))))))))))))))))))))))))))))))</f>
        <v/>
      </c>
    </row>
    <row r="206" spans="1:46" ht="15" customHeight="1" x14ac:dyDescent="0.3">
      <c r="A206" s="279"/>
      <c r="B206" s="261"/>
      <c r="C206" s="262"/>
      <c r="D206" s="262"/>
      <c r="E206" s="262"/>
      <c r="F206" s="262"/>
      <c r="G206" s="284"/>
      <c r="H206" s="286"/>
      <c r="I206" s="279"/>
      <c r="J206" s="260"/>
      <c r="K206" s="260"/>
      <c r="L206" s="280"/>
      <c r="M206" s="275"/>
      <c r="N206" s="263"/>
      <c r="P206" s="264" t="str">
        <f>IF(R206 = "", "", COUNT($R$4:R206))</f>
        <v/>
      </c>
      <c r="Q206" s="264" t="str">
        <f t="shared" si="33"/>
        <v/>
      </c>
      <c r="R206" s="265" t="str">
        <f t="shared" si="34"/>
        <v/>
      </c>
      <c r="S206" s="266" t="str">
        <f t="shared" si="35"/>
        <v/>
      </c>
      <c r="T206" s="267" t="str">
        <f t="shared" si="36"/>
        <v/>
      </c>
      <c r="U206" s="268" t="str">
        <f t="shared" si="37"/>
        <v/>
      </c>
      <c r="V206" s="269" t="str">
        <f t="shared" si="38"/>
        <v/>
      </c>
      <c r="W206" s="5"/>
      <c r="AR206" t="str">
        <f t="shared" si="40"/>
        <v/>
      </c>
      <c r="AS206" t="str">
        <f t="shared" si="39"/>
        <v/>
      </c>
      <c r="AT206" s="134" t="str">
        <f>IF(AR206="","",IF(AND(H206&gt;='Intersection Mileposts'!$F$5,H206&lt;='Intersection Mileposts'!$G$5),"Y",IF(AND(H206&gt;='Intersection Mileposts'!$F$6,H206&lt;='Intersection Mileposts'!$G$6),"Y",IF(AND(H206&gt;='Intersection Mileposts'!$F$7,H206&lt;='Intersection Mileposts'!$G$7),"Y",IF(AND(H206&gt;='Intersection Mileposts'!$F$8,H206&lt;='Intersection Mileposts'!$G$8),"Y",IF(AND(H206&gt;='Intersection Mileposts'!$F$9,H206&lt;='Intersection Mileposts'!$G$9),"Y",IF(AND(H206&gt;='Intersection Mileposts'!$F$10,H206&lt;='Intersection Mileposts'!$G$10),"Y",IF(AND(H206&gt;='Intersection Mileposts'!$F$11,H206&lt;='Intersection Mileposts'!$G$11),"Y",IF(AND(H206&gt;='Intersection Mileposts'!$F$12,H206&lt;='Intersection Mileposts'!$G$12),"Y",IF(AND(H206&gt;='Intersection Mileposts'!$F$13,H206&lt;='Intersection Mileposts'!$G$13),"Y",IF(AND(H206&gt;='Intersection Mileposts'!$F$14,H206&lt;='Intersection Mileposts'!$G$14),"Y",IF(AND(H206&gt;='Intersection Mileposts'!$F$15,H206&lt;='Intersection Mileposts'!$G$15),"Y",IF(AND(H206&gt;='Intersection Mileposts'!$F$16,H206&lt;='Intersection Mileposts'!$G$16),"Y",IF(AND(H206&gt;='Intersection Mileposts'!$F$17,H206&lt;='Intersection Mileposts'!$G$17),"Y",IF(AND(H206&gt;='Intersection Mileposts'!$F$18,H206&lt;='Intersection Mileposts'!$G$18),"Y",IF(AND(H206&gt;='Intersection Mileposts'!$F$19,H206&lt;='Intersection Mileposts'!$G$19),"Y",IF(AND(H206&gt;='Intersection Mileposts'!$F$20,H206&lt;='Intersection Mileposts'!$G$20),"Y",IF(AND(H206&gt;='Intersection Mileposts'!$F$21,H206&lt;='Intersection Mileposts'!$G$21),"Y",IF(AND(H206&gt;='Intersection Mileposts'!$F$22,H206&lt;='Intersection Mileposts'!$G$22),"Y",IF(AND(H206&gt;='Intersection Mileposts'!$F$23,H206&lt;='Intersection Mileposts'!$G$23),"Y",IF(AND(H206&gt;='Intersection Mileposts'!$F$24,H206&lt;='Intersection Mileposts'!$G$24),"Y",IF(AND(H206&gt;='Intersection Mileposts'!$F$25,H206&lt;='Intersection Mileposts'!$G$25),"Y",IF(AND(H206&gt;='Intersection Mileposts'!$F$26,H206&lt;='Intersection Mileposts'!$G$26),"Y",IF(AND(H206&gt;='Intersection Mileposts'!$F$27,H206&lt;='Intersection Mileposts'!$G$27),"Y",IF(AND(H206&gt;='Intersection Mileposts'!$F$28,H206&lt;='Intersection Mileposts'!$G$28),"Y",IF(AND(H206&gt;='Intersection Mileposts'!$F$29,H206&lt;='Intersection Mileposts'!$G$29),"Y", IF(AND(H206&gt;='Intersection Mileposts'!$F$30,H206&lt;='Intersection Mileposts'!$G$30),"Y",IF(AND(H206&gt;='Intersection Mileposts'!$F$31,H206&lt;='Intersection Mileposts'!$G$31),"Y",IF(AND(H206&gt;='Intersection Mileposts'!$F$32,H206&lt;='Intersection Mileposts'!$G$32),"Y",IF(AND(H206&gt;='Intersection Mileposts'!$F$33,H206&lt;='Intersection Mileposts'!$G$33),"Y",IF(AND(H206&gt;='Intersection Mileposts'!$F$34,H206&lt;='Intersection Mileposts'!$G$34),"Y",IF(AND(H206&gt;='Intersection Mileposts'!$F$35,H206&lt;='Intersection Mileposts'!$G$35),"Y",IF(AND(H206&gt;='Intersection Mileposts'!$F$36,H206&lt;='Intersection Mileposts'!$G$36),"Y",IF(AND(H206&gt;='Intersection Mileposts'!$F$37,H206&lt;='Intersection Mileposts'!$G$37),"Y",IF(AND(H206&gt;='Intersection Mileposts'!$F$38,H206&lt;='Intersection Mileposts'!$G$38),"Y",IF(AND(H206&gt;='Intersection Mileposts'!$F$39,H206&lt;='Intersection Mileposts'!$G$39),"Y","N"))))))))))))))))))))))))))))))))))))</f>
        <v/>
      </c>
    </row>
    <row r="207" spans="1:46" ht="15" customHeight="1" x14ac:dyDescent="0.3">
      <c r="A207" s="279"/>
      <c r="B207" s="261"/>
      <c r="C207" s="262"/>
      <c r="D207" s="262"/>
      <c r="E207" s="262"/>
      <c r="F207" s="262"/>
      <c r="G207" s="284"/>
      <c r="H207" s="286"/>
      <c r="I207" s="279"/>
      <c r="J207" s="260"/>
      <c r="K207" s="260"/>
      <c r="L207" s="280"/>
      <c r="M207" s="275"/>
      <c r="N207" s="263"/>
      <c r="P207" s="264" t="str">
        <f>IF(R207 = "", "", COUNT($R$4:R207))</f>
        <v/>
      </c>
      <c r="Q207" s="264" t="str">
        <f t="shared" si="33"/>
        <v/>
      </c>
      <c r="R207" s="265" t="str">
        <f t="shared" si="34"/>
        <v/>
      </c>
      <c r="S207" s="266" t="str">
        <f t="shared" si="35"/>
        <v/>
      </c>
      <c r="T207" s="267" t="str">
        <f t="shared" si="36"/>
        <v/>
      </c>
      <c r="U207" s="268" t="str">
        <f t="shared" si="37"/>
        <v/>
      </c>
      <c r="V207" s="269" t="str">
        <f t="shared" si="38"/>
        <v/>
      </c>
      <c r="W207" s="5"/>
      <c r="AR207" t="str">
        <f t="shared" si="40"/>
        <v/>
      </c>
      <c r="AS207" t="str">
        <f t="shared" si="39"/>
        <v/>
      </c>
      <c r="AT207" s="134" t="str">
        <f>IF(AR207="","",IF(AND(H207&gt;='Intersection Mileposts'!$F$5,H207&lt;='Intersection Mileposts'!$G$5),"Y",IF(AND(H207&gt;='Intersection Mileposts'!$F$6,H207&lt;='Intersection Mileposts'!$G$6),"Y",IF(AND(H207&gt;='Intersection Mileposts'!$F$7,H207&lt;='Intersection Mileposts'!$G$7),"Y",IF(AND(H207&gt;='Intersection Mileposts'!$F$8,H207&lt;='Intersection Mileposts'!$G$8),"Y",IF(AND(H207&gt;='Intersection Mileposts'!$F$9,H207&lt;='Intersection Mileposts'!$G$9),"Y",IF(AND(H207&gt;='Intersection Mileposts'!$F$10,H207&lt;='Intersection Mileposts'!$G$10),"Y",IF(AND(H207&gt;='Intersection Mileposts'!$F$11,H207&lt;='Intersection Mileposts'!$G$11),"Y",IF(AND(H207&gt;='Intersection Mileposts'!$F$12,H207&lt;='Intersection Mileposts'!$G$12),"Y",IF(AND(H207&gt;='Intersection Mileposts'!$F$13,H207&lt;='Intersection Mileposts'!$G$13),"Y",IF(AND(H207&gt;='Intersection Mileposts'!$F$14,H207&lt;='Intersection Mileposts'!$G$14),"Y",IF(AND(H207&gt;='Intersection Mileposts'!$F$15,H207&lt;='Intersection Mileposts'!$G$15),"Y",IF(AND(H207&gt;='Intersection Mileposts'!$F$16,H207&lt;='Intersection Mileposts'!$G$16),"Y",IF(AND(H207&gt;='Intersection Mileposts'!$F$17,H207&lt;='Intersection Mileposts'!$G$17),"Y",IF(AND(H207&gt;='Intersection Mileposts'!$F$18,H207&lt;='Intersection Mileposts'!$G$18),"Y",IF(AND(H207&gt;='Intersection Mileposts'!$F$19,H207&lt;='Intersection Mileposts'!$G$19),"Y",IF(AND(H207&gt;='Intersection Mileposts'!$F$20,H207&lt;='Intersection Mileposts'!$G$20),"Y",IF(AND(H207&gt;='Intersection Mileposts'!$F$21,H207&lt;='Intersection Mileposts'!$G$21),"Y",IF(AND(H207&gt;='Intersection Mileposts'!$F$22,H207&lt;='Intersection Mileposts'!$G$22),"Y",IF(AND(H207&gt;='Intersection Mileposts'!$F$23,H207&lt;='Intersection Mileposts'!$G$23),"Y",IF(AND(H207&gt;='Intersection Mileposts'!$F$24,H207&lt;='Intersection Mileposts'!$G$24),"Y",IF(AND(H207&gt;='Intersection Mileposts'!$F$25,H207&lt;='Intersection Mileposts'!$G$25),"Y",IF(AND(H207&gt;='Intersection Mileposts'!$F$26,H207&lt;='Intersection Mileposts'!$G$26),"Y",IF(AND(H207&gt;='Intersection Mileposts'!$F$27,H207&lt;='Intersection Mileposts'!$G$27),"Y",IF(AND(H207&gt;='Intersection Mileposts'!$F$28,H207&lt;='Intersection Mileposts'!$G$28),"Y",IF(AND(H207&gt;='Intersection Mileposts'!$F$29,H207&lt;='Intersection Mileposts'!$G$29),"Y", IF(AND(H207&gt;='Intersection Mileposts'!$F$30,H207&lt;='Intersection Mileposts'!$G$30),"Y",IF(AND(H207&gt;='Intersection Mileposts'!$F$31,H207&lt;='Intersection Mileposts'!$G$31),"Y",IF(AND(H207&gt;='Intersection Mileposts'!$F$32,H207&lt;='Intersection Mileposts'!$G$32),"Y",IF(AND(H207&gt;='Intersection Mileposts'!$F$33,H207&lt;='Intersection Mileposts'!$G$33),"Y",IF(AND(H207&gt;='Intersection Mileposts'!$F$34,H207&lt;='Intersection Mileposts'!$G$34),"Y",IF(AND(H207&gt;='Intersection Mileposts'!$F$35,H207&lt;='Intersection Mileposts'!$G$35),"Y",IF(AND(H207&gt;='Intersection Mileposts'!$F$36,H207&lt;='Intersection Mileposts'!$G$36),"Y",IF(AND(H207&gt;='Intersection Mileposts'!$F$37,H207&lt;='Intersection Mileposts'!$G$37),"Y",IF(AND(H207&gt;='Intersection Mileposts'!$F$38,H207&lt;='Intersection Mileposts'!$G$38),"Y",IF(AND(H207&gt;='Intersection Mileposts'!$F$39,H207&lt;='Intersection Mileposts'!$G$39),"Y","N"))))))))))))))))))))))))))))))))))))</f>
        <v/>
      </c>
    </row>
    <row r="208" spans="1:46" ht="15" customHeight="1" x14ac:dyDescent="0.3">
      <c r="A208" s="279"/>
      <c r="B208" s="261"/>
      <c r="C208" s="262"/>
      <c r="D208" s="262"/>
      <c r="E208" s="262"/>
      <c r="F208" s="262"/>
      <c r="G208" s="284"/>
      <c r="H208" s="286"/>
      <c r="I208" s="279"/>
      <c r="J208" s="260"/>
      <c r="K208" s="260"/>
      <c r="L208" s="280"/>
      <c r="M208" s="275"/>
      <c r="N208" s="263"/>
      <c r="P208" s="264" t="str">
        <f>IF(R208 = "", "", COUNT($R$4:R208))</f>
        <v/>
      </c>
      <c r="Q208" s="264" t="str">
        <f t="shared" si="33"/>
        <v/>
      </c>
      <c r="R208" s="265" t="str">
        <f t="shared" si="34"/>
        <v/>
      </c>
      <c r="S208" s="266" t="str">
        <f t="shared" si="35"/>
        <v/>
      </c>
      <c r="T208" s="267" t="str">
        <f t="shared" si="36"/>
        <v/>
      </c>
      <c r="U208" s="268" t="str">
        <f t="shared" si="37"/>
        <v/>
      </c>
      <c r="V208" s="269" t="str">
        <f t="shared" si="38"/>
        <v/>
      </c>
      <c r="W208" s="5"/>
      <c r="AR208" t="str">
        <f t="shared" si="40"/>
        <v/>
      </c>
      <c r="AS208" t="str">
        <f t="shared" si="39"/>
        <v/>
      </c>
      <c r="AT208" s="134" t="str">
        <f>IF(AR208="","",IF(AND(H208&gt;='Intersection Mileposts'!$F$5,H208&lt;='Intersection Mileposts'!$G$5),"Y",IF(AND(H208&gt;='Intersection Mileposts'!$F$6,H208&lt;='Intersection Mileposts'!$G$6),"Y",IF(AND(H208&gt;='Intersection Mileposts'!$F$7,H208&lt;='Intersection Mileposts'!$G$7),"Y",IF(AND(H208&gt;='Intersection Mileposts'!$F$8,H208&lt;='Intersection Mileposts'!$G$8),"Y",IF(AND(H208&gt;='Intersection Mileposts'!$F$9,H208&lt;='Intersection Mileposts'!$G$9),"Y",IF(AND(H208&gt;='Intersection Mileposts'!$F$10,H208&lt;='Intersection Mileposts'!$G$10),"Y",IF(AND(H208&gt;='Intersection Mileposts'!$F$11,H208&lt;='Intersection Mileposts'!$G$11),"Y",IF(AND(H208&gt;='Intersection Mileposts'!$F$12,H208&lt;='Intersection Mileposts'!$G$12),"Y",IF(AND(H208&gt;='Intersection Mileposts'!$F$13,H208&lt;='Intersection Mileposts'!$G$13),"Y",IF(AND(H208&gt;='Intersection Mileposts'!$F$14,H208&lt;='Intersection Mileposts'!$G$14),"Y",IF(AND(H208&gt;='Intersection Mileposts'!$F$15,H208&lt;='Intersection Mileposts'!$G$15),"Y",IF(AND(H208&gt;='Intersection Mileposts'!$F$16,H208&lt;='Intersection Mileposts'!$G$16),"Y",IF(AND(H208&gt;='Intersection Mileposts'!$F$17,H208&lt;='Intersection Mileposts'!$G$17),"Y",IF(AND(H208&gt;='Intersection Mileposts'!$F$18,H208&lt;='Intersection Mileposts'!$G$18),"Y",IF(AND(H208&gt;='Intersection Mileposts'!$F$19,H208&lt;='Intersection Mileposts'!$G$19),"Y",IF(AND(H208&gt;='Intersection Mileposts'!$F$20,H208&lt;='Intersection Mileposts'!$G$20),"Y",IF(AND(H208&gt;='Intersection Mileposts'!$F$21,H208&lt;='Intersection Mileposts'!$G$21),"Y",IF(AND(H208&gt;='Intersection Mileposts'!$F$22,H208&lt;='Intersection Mileposts'!$G$22),"Y",IF(AND(H208&gt;='Intersection Mileposts'!$F$23,H208&lt;='Intersection Mileposts'!$G$23),"Y",IF(AND(H208&gt;='Intersection Mileposts'!$F$24,H208&lt;='Intersection Mileposts'!$G$24),"Y",IF(AND(H208&gt;='Intersection Mileposts'!$F$25,H208&lt;='Intersection Mileposts'!$G$25),"Y",IF(AND(H208&gt;='Intersection Mileposts'!$F$26,H208&lt;='Intersection Mileposts'!$G$26),"Y",IF(AND(H208&gt;='Intersection Mileposts'!$F$27,H208&lt;='Intersection Mileposts'!$G$27),"Y",IF(AND(H208&gt;='Intersection Mileposts'!$F$28,H208&lt;='Intersection Mileposts'!$G$28),"Y",IF(AND(H208&gt;='Intersection Mileposts'!$F$29,H208&lt;='Intersection Mileposts'!$G$29),"Y", IF(AND(H208&gt;='Intersection Mileposts'!$F$30,H208&lt;='Intersection Mileposts'!$G$30),"Y",IF(AND(H208&gt;='Intersection Mileposts'!$F$31,H208&lt;='Intersection Mileposts'!$G$31),"Y",IF(AND(H208&gt;='Intersection Mileposts'!$F$32,H208&lt;='Intersection Mileposts'!$G$32),"Y",IF(AND(H208&gt;='Intersection Mileposts'!$F$33,H208&lt;='Intersection Mileposts'!$G$33),"Y",IF(AND(H208&gt;='Intersection Mileposts'!$F$34,H208&lt;='Intersection Mileposts'!$G$34),"Y",IF(AND(H208&gt;='Intersection Mileposts'!$F$35,H208&lt;='Intersection Mileposts'!$G$35),"Y",IF(AND(H208&gt;='Intersection Mileposts'!$F$36,H208&lt;='Intersection Mileposts'!$G$36),"Y",IF(AND(H208&gt;='Intersection Mileposts'!$F$37,H208&lt;='Intersection Mileposts'!$G$37),"Y",IF(AND(H208&gt;='Intersection Mileposts'!$F$38,H208&lt;='Intersection Mileposts'!$G$38),"Y",IF(AND(H208&gt;='Intersection Mileposts'!$F$39,H208&lt;='Intersection Mileposts'!$G$39),"Y","N"))))))))))))))))))))))))))))))))))))</f>
        <v/>
      </c>
    </row>
    <row r="209" spans="1:46" ht="15" customHeight="1" x14ac:dyDescent="0.3">
      <c r="A209" s="279"/>
      <c r="B209" s="261"/>
      <c r="C209" s="262"/>
      <c r="D209" s="262"/>
      <c r="E209" s="262"/>
      <c r="F209" s="262"/>
      <c r="G209" s="284"/>
      <c r="H209" s="286"/>
      <c r="I209" s="279"/>
      <c r="J209" s="260"/>
      <c r="K209" s="260"/>
      <c r="L209" s="280"/>
      <c r="M209" s="275"/>
      <c r="N209" s="263"/>
      <c r="P209" s="264" t="str">
        <f>IF(R209 = "", "", COUNT($R$4:R209))</f>
        <v/>
      </c>
      <c r="Q209" s="264" t="str">
        <f t="shared" si="33"/>
        <v/>
      </c>
      <c r="R209" s="265" t="str">
        <f t="shared" si="34"/>
        <v/>
      </c>
      <c r="S209" s="266" t="str">
        <f t="shared" si="35"/>
        <v/>
      </c>
      <c r="T209" s="267" t="str">
        <f t="shared" si="36"/>
        <v/>
      </c>
      <c r="U209" s="268" t="str">
        <f t="shared" si="37"/>
        <v/>
      </c>
      <c r="V209" s="269" t="str">
        <f t="shared" si="38"/>
        <v/>
      </c>
      <c r="W209" s="5"/>
      <c r="AR209" t="str">
        <f t="shared" si="40"/>
        <v/>
      </c>
      <c r="AS209" t="str">
        <f t="shared" si="39"/>
        <v/>
      </c>
      <c r="AT209" s="134" t="str">
        <f>IF(AR209="","",IF(AND(H209&gt;='Intersection Mileposts'!$F$5,H209&lt;='Intersection Mileposts'!$G$5),"Y",IF(AND(H209&gt;='Intersection Mileposts'!$F$6,H209&lt;='Intersection Mileposts'!$G$6),"Y",IF(AND(H209&gt;='Intersection Mileposts'!$F$7,H209&lt;='Intersection Mileposts'!$G$7),"Y",IF(AND(H209&gt;='Intersection Mileposts'!$F$8,H209&lt;='Intersection Mileposts'!$G$8),"Y",IF(AND(H209&gt;='Intersection Mileposts'!$F$9,H209&lt;='Intersection Mileposts'!$G$9),"Y",IF(AND(H209&gt;='Intersection Mileposts'!$F$10,H209&lt;='Intersection Mileposts'!$G$10),"Y",IF(AND(H209&gt;='Intersection Mileposts'!$F$11,H209&lt;='Intersection Mileposts'!$G$11),"Y",IF(AND(H209&gt;='Intersection Mileposts'!$F$12,H209&lt;='Intersection Mileposts'!$G$12),"Y",IF(AND(H209&gt;='Intersection Mileposts'!$F$13,H209&lt;='Intersection Mileposts'!$G$13),"Y",IF(AND(H209&gt;='Intersection Mileposts'!$F$14,H209&lt;='Intersection Mileposts'!$G$14),"Y",IF(AND(H209&gt;='Intersection Mileposts'!$F$15,H209&lt;='Intersection Mileposts'!$G$15),"Y",IF(AND(H209&gt;='Intersection Mileposts'!$F$16,H209&lt;='Intersection Mileposts'!$G$16),"Y",IF(AND(H209&gt;='Intersection Mileposts'!$F$17,H209&lt;='Intersection Mileposts'!$G$17),"Y",IF(AND(H209&gt;='Intersection Mileposts'!$F$18,H209&lt;='Intersection Mileposts'!$G$18),"Y",IF(AND(H209&gt;='Intersection Mileposts'!$F$19,H209&lt;='Intersection Mileposts'!$G$19),"Y",IF(AND(H209&gt;='Intersection Mileposts'!$F$20,H209&lt;='Intersection Mileposts'!$G$20),"Y",IF(AND(H209&gt;='Intersection Mileposts'!$F$21,H209&lt;='Intersection Mileposts'!$G$21),"Y",IF(AND(H209&gt;='Intersection Mileposts'!$F$22,H209&lt;='Intersection Mileposts'!$G$22),"Y",IF(AND(H209&gt;='Intersection Mileposts'!$F$23,H209&lt;='Intersection Mileposts'!$G$23),"Y",IF(AND(H209&gt;='Intersection Mileposts'!$F$24,H209&lt;='Intersection Mileposts'!$G$24),"Y",IF(AND(H209&gt;='Intersection Mileposts'!$F$25,H209&lt;='Intersection Mileposts'!$G$25),"Y",IF(AND(H209&gt;='Intersection Mileposts'!$F$26,H209&lt;='Intersection Mileposts'!$G$26),"Y",IF(AND(H209&gt;='Intersection Mileposts'!$F$27,H209&lt;='Intersection Mileposts'!$G$27),"Y",IF(AND(H209&gt;='Intersection Mileposts'!$F$28,H209&lt;='Intersection Mileposts'!$G$28),"Y",IF(AND(H209&gt;='Intersection Mileposts'!$F$29,H209&lt;='Intersection Mileposts'!$G$29),"Y", IF(AND(H209&gt;='Intersection Mileposts'!$F$30,H209&lt;='Intersection Mileposts'!$G$30),"Y",IF(AND(H209&gt;='Intersection Mileposts'!$F$31,H209&lt;='Intersection Mileposts'!$G$31),"Y",IF(AND(H209&gt;='Intersection Mileposts'!$F$32,H209&lt;='Intersection Mileposts'!$G$32),"Y",IF(AND(H209&gt;='Intersection Mileposts'!$F$33,H209&lt;='Intersection Mileposts'!$G$33),"Y",IF(AND(H209&gt;='Intersection Mileposts'!$F$34,H209&lt;='Intersection Mileposts'!$G$34),"Y",IF(AND(H209&gt;='Intersection Mileposts'!$F$35,H209&lt;='Intersection Mileposts'!$G$35),"Y",IF(AND(H209&gt;='Intersection Mileposts'!$F$36,H209&lt;='Intersection Mileposts'!$G$36),"Y",IF(AND(H209&gt;='Intersection Mileposts'!$F$37,H209&lt;='Intersection Mileposts'!$G$37),"Y",IF(AND(H209&gt;='Intersection Mileposts'!$F$38,H209&lt;='Intersection Mileposts'!$G$38),"Y",IF(AND(H209&gt;='Intersection Mileposts'!$F$39,H209&lt;='Intersection Mileposts'!$G$39),"Y","N"))))))))))))))))))))))))))))))))))))</f>
        <v/>
      </c>
    </row>
    <row r="210" spans="1:46" ht="15" customHeight="1" x14ac:dyDescent="0.3">
      <c r="A210" s="279"/>
      <c r="B210" s="261"/>
      <c r="C210" s="262"/>
      <c r="D210" s="262"/>
      <c r="E210" s="262"/>
      <c r="F210" s="262"/>
      <c r="G210" s="284"/>
      <c r="H210" s="286"/>
      <c r="I210" s="279"/>
      <c r="J210" s="260"/>
      <c r="K210" s="260"/>
      <c r="L210" s="280"/>
      <c r="M210" s="275"/>
      <c r="N210" s="263"/>
      <c r="P210" s="264" t="str">
        <f>IF(R210 = "", "", COUNT($R$4:R210))</f>
        <v/>
      </c>
      <c r="Q210" s="264" t="str">
        <f t="shared" si="33"/>
        <v/>
      </c>
      <c r="R210" s="265" t="str">
        <f t="shared" si="34"/>
        <v/>
      </c>
      <c r="S210" s="266" t="str">
        <f t="shared" si="35"/>
        <v/>
      </c>
      <c r="T210" s="267" t="str">
        <f t="shared" si="36"/>
        <v/>
      </c>
      <c r="U210" s="268" t="str">
        <f t="shared" si="37"/>
        <v/>
      </c>
      <c r="V210" s="269" t="str">
        <f t="shared" si="38"/>
        <v/>
      </c>
      <c r="W210" s="5"/>
      <c r="AR210" t="str">
        <f t="shared" si="40"/>
        <v/>
      </c>
      <c r="AS210" t="str">
        <f t="shared" si="39"/>
        <v/>
      </c>
      <c r="AT210" s="134" t="str">
        <f>IF(AR210="","",IF(AND(H210&gt;='Intersection Mileposts'!$F$5,H210&lt;='Intersection Mileposts'!$G$5),"Y",IF(AND(H210&gt;='Intersection Mileposts'!$F$6,H210&lt;='Intersection Mileposts'!$G$6),"Y",IF(AND(H210&gt;='Intersection Mileposts'!$F$7,H210&lt;='Intersection Mileposts'!$G$7),"Y",IF(AND(H210&gt;='Intersection Mileposts'!$F$8,H210&lt;='Intersection Mileposts'!$G$8),"Y",IF(AND(H210&gt;='Intersection Mileposts'!$F$9,H210&lt;='Intersection Mileposts'!$G$9),"Y",IF(AND(H210&gt;='Intersection Mileposts'!$F$10,H210&lt;='Intersection Mileposts'!$G$10),"Y",IF(AND(H210&gt;='Intersection Mileposts'!$F$11,H210&lt;='Intersection Mileposts'!$G$11),"Y",IF(AND(H210&gt;='Intersection Mileposts'!$F$12,H210&lt;='Intersection Mileposts'!$G$12),"Y",IF(AND(H210&gt;='Intersection Mileposts'!$F$13,H210&lt;='Intersection Mileposts'!$G$13),"Y",IF(AND(H210&gt;='Intersection Mileposts'!$F$14,H210&lt;='Intersection Mileposts'!$G$14),"Y",IF(AND(H210&gt;='Intersection Mileposts'!$F$15,H210&lt;='Intersection Mileposts'!$G$15),"Y",IF(AND(H210&gt;='Intersection Mileposts'!$F$16,H210&lt;='Intersection Mileposts'!$G$16),"Y",IF(AND(H210&gt;='Intersection Mileposts'!$F$17,H210&lt;='Intersection Mileposts'!$G$17),"Y",IF(AND(H210&gt;='Intersection Mileposts'!$F$18,H210&lt;='Intersection Mileposts'!$G$18),"Y",IF(AND(H210&gt;='Intersection Mileposts'!$F$19,H210&lt;='Intersection Mileposts'!$G$19),"Y",IF(AND(H210&gt;='Intersection Mileposts'!$F$20,H210&lt;='Intersection Mileposts'!$G$20),"Y",IF(AND(H210&gt;='Intersection Mileposts'!$F$21,H210&lt;='Intersection Mileposts'!$G$21),"Y",IF(AND(H210&gt;='Intersection Mileposts'!$F$22,H210&lt;='Intersection Mileposts'!$G$22),"Y",IF(AND(H210&gt;='Intersection Mileposts'!$F$23,H210&lt;='Intersection Mileposts'!$G$23),"Y",IF(AND(H210&gt;='Intersection Mileposts'!$F$24,H210&lt;='Intersection Mileposts'!$G$24),"Y",IF(AND(H210&gt;='Intersection Mileposts'!$F$25,H210&lt;='Intersection Mileposts'!$G$25),"Y",IF(AND(H210&gt;='Intersection Mileposts'!$F$26,H210&lt;='Intersection Mileposts'!$G$26),"Y",IF(AND(H210&gt;='Intersection Mileposts'!$F$27,H210&lt;='Intersection Mileposts'!$G$27),"Y",IF(AND(H210&gt;='Intersection Mileposts'!$F$28,H210&lt;='Intersection Mileposts'!$G$28),"Y",IF(AND(H210&gt;='Intersection Mileposts'!$F$29,H210&lt;='Intersection Mileposts'!$G$29),"Y", IF(AND(H210&gt;='Intersection Mileposts'!$F$30,H210&lt;='Intersection Mileposts'!$G$30),"Y",IF(AND(H210&gt;='Intersection Mileposts'!$F$31,H210&lt;='Intersection Mileposts'!$G$31),"Y",IF(AND(H210&gt;='Intersection Mileposts'!$F$32,H210&lt;='Intersection Mileposts'!$G$32),"Y",IF(AND(H210&gt;='Intersection Mileposts'!$F$33,H210&lt;='Intersection Mileposts'!$G$33),"Y",IF(AND(H210&gt;='Intersection Mileposts'!$F$34,H210&lt;='Intersection Mileposts'!$G$34),"Y",IF(AND(H210&gt;='Intersection Mileposts'!$F$35,H210&lt;='Intersection Mileposts'!$G$35),"Y",IF(AND(H210&gt;='Intersection Mileposts'!$F$36,H210&lt;='Intersection Mileposts'!$G$36),"Y",IF(AND(H210&gt;='Intersection Mileposts'!$F$37,H210&lt;='Intersection Mileposts'!$G$37),"Y",IF(AND(H210&gt;='Intersection Mileposts'!$F$38,H210&lt;='Intersection Mileposts'!$G$38),"Y",IF(AND(H210&gt;='Intersection Mileposts'!$F$39,H210&lt;='Intersection Mileposts'!$G$39),"Y","N"))))))))))))))))))))))))))))))))))))</f>
        <v/>
      </c>
    </row>
    <row r="211" spans="1:46" ht="15" customHeight="1" x14ac:dyDescent="0.3">
      <c r="A211" s="279"/>
      <c r="B211" s="261"/>
      <c r="C211" s="262"/>
      <c r="D211" s="262"/>
      <c r="E211" s="262"/>
      <c r="F211" s="262"/>
      <c r="G211" s="284"/>
      <c r="H211" s="286"/>
      <c r="I211" s="279"/>
      <c r="J211" s="260"/>
      <c r="K211" s="260"/>
      <c r="L211" s="280"/>
      <c r="M211" s="275"/>
      <c r="N211" s="263"/>
      <c r="P211" s="264" t="str">
        <f>IF(R211 = "", "", COUNT($R$4:R211))</f>
        <v/>
      </c>
      <c r="Q211" s="264" t="str">
        <f t="shared" si="33"/>
        <v/>
      </c>
      <c r="R211" s="265" t="str">
        <f t="shared" si="34"/>
        <v/>
      </c>
      <c r="S211" s="266" t="str">
        <f t="shared" si="35"/>
        <v/>
      </c>
      <c r="T211" s="267" t="str">
        <f t="shared" si="36"/>
        <v/>
      </c>
      <c r="U211" s="268" t="str">
        <f t="shared" si="37"/>
        <v/>
      </c>
      <c r="V211" s="269" t="str">
        <f t="shared" si="38"/>
        <v/>
      </c>
      <c r="W211" s="5"/>
      <c r="AR211" t="str">
        <f t="shared" si="40"/>
        <v/>
      </c>
      <c r="AS211" t="str">
        <f t="shared" si="39"/>
        <v/>
      </c>
      <c r="AT211" s="134" t="str">
        <f>IF(AR211="","",IF(AND(H211&gt;='Intersection Mileposts'!$F$5,H211&lt;='Intersection Mileposts'!$G$5),"Y",IF(AND(H211&gt;='Intersection Mileposts'!$F$6,H211&lt;='Intersection Mileposts'!$G$6),"Y",IF(AND(H211&gt;='Intersection Mileposts'!$F$7,H211&lt;='Intersection Mileposts'!$G$7),"Y",IF(AND(H211&gt;='Intersection Mileposts'!$F$8,H211&lt;='Intersection Mileposts'!$G$8),"Y",IF(AND(H211&gt;='Intersection Mileposts'!$F$9,H211&lt;='Intersection Mileposts'!$G$9),"Y",IF(AND(H211&gt;='Intersection Mileposts'!$F$10,H211&lt;='Intersection Mileposts'!$G$10),"Y",IF(AND(H211&gt;='Intersection Mileposts'!$F$11,H211&lt;='Intersection Mileposts'!$G$11),"Y",IF(AND(H211&gt;='Intersection Mileposts'!$F$12,H211&lt;='Intersection Mileposts'!$G$12),"Y",IF(AND(H211&gt;='Intersection Mileposts'!$F$13,H211&lt;='Intersection Mileposts'!$G$13),"Y",IF(AND(H211&gt;='Intersection Mileposts'!$F$14,H211&lt;='Intersection Mileposts'!$G$14),"Y",IF(AND(H211&gt;='Intersection Mileposts'!$F$15,H211&lt;='Intersection Mileposts'!$G$15),"Y",IF(AND(H211&gt;='Intersection Mileposts'!$F$16,H211&lt;='Intersection Mileposts'!$G$16),"Y",IF(AND(H211&gt;='Intersection Mileposts'!$F$17,H211&lt;='Intersection Mileposts'!$G$17),"Y",IF(AND(H211&gt;='Intersection Mileposts'!$F$18,H211&lt;='Intersection Mileposts'!$G$18),"Y",IF(AND(H211&gt;='Intersection Mileposts'!$F$19,H211&lt;='Intersection Mileposts'!$G$19),"Y",IF(AND(H211&gt;='Intersection Mileposts'!$F$20,H211&lt;='Intersection Mileposts'!$G$20),"Y",IF(AND(H211&gt;='Intersection Mileposts'!$F$21,H211&lt;='Intersection Mileposts'!$G$21),"Y",IF(AND(H211&gt;='Intersection Mileposts'!$F$22,H211&lt;='Intersection Mileposts'!$G$22),"Y",IF(AND(H211&gt;='Intersection Mileposts'!$F$23,H211&lt;='Intersection Mileposts'!$G$23),"Y",IF(AND(H211&gt;='Intersection Mileposts'!$F$24,H211&lt;='Intersection Mileposts'!$G$24),"Y",IF(AND(H211&gt;='Intersection Mileposts'!$F$25,H211&lt;='Intersection Mileposts'!$G$25),"Y",IF(AND(H211&gt;='Intersection Mileposts'!$F$26,H211&lt;='Intersection Mileposts'!$G$26),"Y",IF(AND(H211&gt;='Intersection Mileposts'!$F$27,H211&lt;='Intersection Mileposts'!$G$27),"Y",IF(AND(H211&gt;='Intersection Mileposts'!$F$28,H211&lt;='Intersection Mileposts'!$G$28),"Y",IF(AND(H211&gt;='Intersection Mileposts'!$F$29,H211&lt;='Intersection Mileposts'!$G$29),"Y", IF(AND(H211&gt;='Intersection Mileposts'!$F$30,H211&lt;='Intersection Mileposts'!$G$30),"Y",IF(AND(H211&gt;='Intersection Mileposts'!$F$31,H211&lt;='Intersection Mileposts'!$G$31),"Y",IF(AND(H211&gt;='Intersection Mileposts'!$F$32,H211&lt;='Intersection Mileposts'!$G$32),"Y",IF(AND(H211&gt;='Intersection Mileposts'!$F$33,H211&lt;='Intersection Mileposts'!$G$33),"Y",IF(AND(H211&gt;='Intersection Mileposts'!$F$34,H211&lt;='Intersection Mileposts'!$G$34),"Y",IF(AND(H211&gt;='Intersection Mileposts'!$F$35,H211&lt;='Intersection Mileposts'!$G$35),"Y",IF(AND(H211&gt;='Intersection Mileposts'!$F$36,H211&lt;='Intersection Mileposts'!$G$36),"Y",IF(AND(H211&gt;='Intersection Mileposts'!$F$37,H211&lt;='Intersection Mileposts'!$G$37),"Y",IF(AND(H211&gt;='Intersection Mileposts'!$F$38,H211&lt;='Intersection Mileposts'!$G$38),"Y",IF(AND(H211&gt;='Intersection Mileposts'!$F$39,H211&lt;='Intersection Mileposts'!$G$39),"Y","N"))))))))))))))))))))))))))))))))))))</f>
        <v/>
      </c>
    </row>
    <row r="212" spans="1:46" ht="15" customHeight="1" x14ac:dyDescent="0.3">
      <c r="A212" s="279"/>
      <c r="B212" s="261"/>
      <c r="C212" s="262"/>
      <c r="D212" s="262"/>
      <c r="E212" s="262"/>
      <c r="F212" s="262"/>
      <c r="G212" s="284"/>
      <c r="H212" s="286"/>
      <c r="I212" s="279"/>
      <c r="J212" s="260"/>
      <c r="K212" s="260"/>
      <c r="L212" s="280"/>
      <c r="M212" s="275"/>
      <c r="N212" s="263"/>
      <c r="P212" s="264" t="str">
        <f>IF(R212 = "", "", COUNT($R$4:R212))</f>
        <v/>
      </c>
      <c r="Q212" s="264" t="str">
        <f t="shared" si="33"/>
        <v/>
      </c>
      <c r="R212" s="265" t="str">
        <f t="shared" si="34"/>
        <v/>
      </c>
      <c r="S212" s="266" t="str">
        <f t="shared" si="35"/>
        <v/>
      </c>
      <c r="T212" s="267" t="str">
        <f t="shared" si="36"/>
        <v/>
      </c>
      <c r="U212" s="268" t="str">
        <f t="shared" si="37"/>
        <v/>
      </c>
      <c r="V212" s="269" t="str">
        <f t="shared" si="38"/>
        <v/>
      </c>
      <c r="W212" s="5"/>
      <c r="AR212" t="str">
        <f t="shared" si="40"/>
        <v/>
      </c>
      <c r="AS212" t="str">
        <f t="shared" si="39"/>
        <v/>
      </c>
      <c r="AT212" s="134" t="str">
        <f>IF(AR212="","",IF(AND(H212&gt;='Intersection Mileposts'!$F$5,H212&lt;='Intersection Mileposts'!$G$5),"Y",IF(AND(H212&gt;='Intersection Mileposts'!$F$6,H212&lt;='Intersection Mileposts'!$G$6),"Y",IF(AND(H212&gt;='Intersection Mileposts'!$F$7,H212&lt;='Intersection Mileposts'!$G$7),"Y",IF(AND(H212&gt;='Intersection Mileposts'!$F$8,H212&lt;='Intersection Mileposts'!$G$8),"Y",IF(AND(H212&gt;='Intersection Mileposts'!$F$9,H212&lt;='Intersection Mileposts'!$G$9),"Y",IF(AND(H212&gt;='Intersection Mileposts'!$F$10,H212&lt;='Intersection Mileposts'!$G$10),"Y",IF(AND(H212&gt;='Intersection Mileposts'!$F$11,H212&lt;='Intersection Mileposts'!$G$11),"Y",IF(AND(H212&gt;='Intersection Mileposts'!$F$12,H212&lt;='Intersection Mileposts'!$G$12),"Y",IF(AND(H212&gt;='Intersection Mileposts'!$F$13,H212&lt;='Intersection Mileposts'!$G$13),"Y",IF(AND(H212&gt;='Intersection Mileposts'!$F$14,H212&lt;='Intersection Mileposts'!$G$14),"Y",IF(AND(H212&gt;='Intersection Mileposts'!$F$15,H212&lt;='Intersection Mileposts'!$G$15),"Y",IF(AND(H212&gt;='Intersection Mileposts'!$F$16,H212&lt;='Intersection Mileposts'!$G$16),"Y",IF(AND(H212&gt;='Intersection Mileposts'!$F$17,H212&lt;='Intersection Mileposts'!$G$17),"Y",IF(AND(H212&gt;='Intersection Mileposts'!$F$18,H212&lt;='Intersection Mileposts'!$G$18),"Y",IF(AND(H212&gt;='Intersection Mileposts'!$F$19,H212&lt;='Intersection Mileposts'!$G$19),"Y",IF(AND(H212&gt;='Intersection Mileposts'!$F$20,H212&lt;='Intersection Mileposts'!$G$20),"Y",IF(AND(H212&gt;='Intersection Mileposts'!$F$21,H212&lt;='Intersection Mileposts'!$G$21),"Y",IF(AND(H212&gt;='Intersection Mileposts'!$F$22,H212&lt;='Intersection Mileposts'!$G$22),"Y",IF(AND(H212&gt;='Intersection Mileposts'!$F$23,H212&lt;='Intersection Mileposts'!$G$23),"Y",IF(AND(H212&gt;='Intersection Mileposts'!$F$24,H212&lt;='Intersection Mileposts'!$G$24),"Y",IF(AND(H212&gt;='Intersection Mileposts'!$F$25,H212&lt;='Intersection Mileposts'!$G$25),"Y",IF(AND(H212&gt;='Intersection Mileposts'!$F$26,H212&lt;='Intersection Mileposts'!$G$26),"Y",IF(AND(H212&gt;='Intersection Mileposts'!$F$27,H212&lt;='Intersection Mileposts'!$G$27),"Y",IF(AND(H212&gt;='Intersection Mileposts'!$F$28,H212&lt;='Intersection Mileposts'!$G$28),"Y",IF(AND(H212&gt;='Intersection Mileposts'!$F$29,H212&lt;='Intersection Mileposts'!$G$29),"Y", IF(AND(H212&gt;='Intersection Mileposts'!$F$30,H212&lt;='Intersection Mileposts'!$G$30),"Y",IF(AND(H212&gt;='Intersection Mileposts'!$F$31,H212&lt;='Intersection Mileposts'!$G$31),"Y",IF(AND(H212&gt;='Intersection Mileposts'!$F$32,H212&lt;='Intersection Mileposts'!$G$32),"Y",IF(AND(H212&gt;='Intersection Mileposts'!$F$33,H212&lt;='Intersection Mileposts'!$G$33),"Y",IF(AND(H212&gt;='Intersection Mileposts'!$F$34,H212&lt;='Intersection Mileposts'!$G$34),"Y",IF(AND(H212&gt;='Intersection Mileposts'!$F$35,H212&lt;='Intersection Mileposts'!$G$35),"Y",IF(AND(H212&gt;='Intersection Mileposts'!$F$36,H212&lt;='Intersection Mileposts'!$G$36),"Y",IF(AND(H212&gt;='Intersection Mileposts'!$F$37,H212&lt;='Intersection Mileposts'!$G$37),"Y",IF(AND(H212&gt;='Intersection Mileposts'!$F$38,H212&lt;='Intersection Mileposts'!$G$38),"Y",IF(AND(H212&gt;='Intersection Mileposts'!$F$39,H212&lt;='Intersection Mileposts'!$G$39),"Y","N"))))))))))))))))))))))))))))))))))))</f>
        <v/>
      </c>
    </row>
    <row r="213" spans="1:46" ht="15" customHeight="1" x14ac:dyDescent="0.3">
      <c r="A213" s="279"/>
      <c r="B213" s="261"/>
      <c r="C213" s="262"/>
      <c r="D213" s="262"/>
      <c r="E213" s="262"/>
      <c r="F213" s="262"/>
      <c r="G213" s="284"/>
      <c r="H213" s="286"/>
      <c r="I213" s="279"/>
      <c r="J213" s="260"/>
      <c r="K213" s="260"/>
      <c r="L213" s="280"/>
      <c r="M213" s="275"/>
      <c r="N213" s="263"/>
      <c r="P213" s="264" t="str">
        <f>IF(R213 = "", "", COUNT($R$4:R213))</f>
        <v/>
      </c>
      <c r="Q213" s="264" t="str">
        <f t="shared" si="33"/>
        <v/>
      </c>
      <c r="R213" s="265" t="str">
        <f t="shared" si="34"/>
        <v/>
      </c>
      <c r="S213" s="266" t="str">
        <f t="shared" si="35"/>
        <v/>
      </c>
      <c r="T213" s="267" t="str">
        <f t="shared" si="36"/>
        <v/>
      </c>
      <c r="U213" s="268" t="str">
        <f t="shared" si="37"/>
        <v/>
      </c>
      <c r="V213" s="269" t="str">
        <f t="shared" si="38"/>
        <v/>
      </c>
      <c r="W213" s="5"/>
      <c r="AR213" t="str">
        <f t="shared" si="40"/>
        <v/>
      </c>
      <c r="AS213" t="str">
        <f t="shared" si="39"/>
        <v/>
      </c>
      <c r="AT213" s="134" t="str">
        <f>IF(AR213="","",IF(AND(H213&gt;='Intersection Mileposts'!$F$5,H213&lt;='Intersection Mileposts'!$G$5),"Y",IF(AND(H213&gt;='Intersection Mileposts'!$F$6,H213&lt;='Intersection Mileposts'!$G$6),"Y",IF(AND(H213&gt;='Intersection Mileposts'!$F$7,H213&lt;='Intersection Mileposts'!$G$7),"Y",IF(AND(H213&gt;='Intersection Mileposts'!$F$8,H213&lt;='Intersection Mileposts'!$G$8),"Y",IF(AND(H213&gt;='Intersection Mileposts'!$F$9,H213&lt;='Intersection Mileposts'!$G$9),"Y",IF(AND(H213&gt;='Intersection Mileposts'!$F$10,H213&lt;='Intersection Mileposts'!$G$10),"Y",IF(AND(H213&gt;='Intersection Mileposts'!$F$11,H213&lt;='Intersection Mileposts'!$G$11),"Y",IF(AND(H213&gt;='Intersection Mileposts'!$F$12,H213&lt;='Intersection Mileposts'!$G$12),"Y",IF(AND(H213&gt;='Intersection Mileposts'!$F$13,H213&lt;='Intersection Mileposts'!$G$13),"Y",IF(AND(H213&gt;='Intersection Mileposts'!$F$14,H213&lt;='Intersection Mileposts'!$G$14),"Y",IF(AND(H213&gt;='Intersection Mileposts'!$F$15,H213&lt;='Intersection Mileposts'!$G$15),"Y",IF(AND(H213&gt;='Intersection Mileposts'!$F$16,H213&lt;='Intersection Mileposts'!$G$16),"Y",IF(AND(H213&gt;='Intersection Mileposts'!$F$17,H213&lt;='Intersection Mileposts'!$G$17),"Y",IF(AND(H213&gt;='Intersection Mileposts'!$F$18,H213&lt;='Intersection Mileposts'!$G$18),"Y",IF(AND(H213&gt;='Intersection Mileposts'!$F$19,H213&lt;='Intersection Mileposts'!$G$19),"Y",IF(AND(H213&gt;='Intersection Mileposts'!$F$20,H213&lt;='Intersection Mileposts'!$G$20),"Y",IF(AND(H213&gt;='Intersection Mileposts'!$F$21,H213&lt;='Intersection Mileposts'!$G$21),"Y",IF(AND(H213&gt;='Intersection Mileposts'!$F$22,H213&lt;='Intersection Mileposts'!$G$22),"Y",IF(AND(H213&gt;='Intersection Mileposts'!$F$23,H213&lt;='Intersection Mileposts'!$G$23),"Y",IF(AND(H213&gt;='Intersection Mileposts'!$F$24,H213&lt;='Intersection Mileposts'!$G$24),"Y",IF(AND(H213&gt;='Intersection Mileposts'!$F$25,H213&lt;='Intersection Mileposts'!$G$25),"Y",IF(AND(H213&gt;='Intersection Mileposts'!$F$26,H213&lt;='Intersection Mileposts'!$G$26),"Y",IF(AND(H213&gt;='Intersection Mileposts'!$F$27,H213&lt;='Intersection Mileposts'!$G$27),"Y",IF(AND(H213&gt;='Intersection Mileposts'!$F$28,H213&lt;='Intersection Mileposts'!$G$28),"Y",IF(AND(H213&gt;='Intersection Mileposts'!$F$29,H213&lt;='Intersection Mileposts'!$G$29),"Y", IF(AND(H213&gt;='Intersection Mileposts'!$F$30,H213&lt;='Intersection Mileposts'!$G$30),"Y",IF(AND(H213&gt;='Intersection Mileposts'!$F$31,H213&lt;='Intersection Mileposts'!$G$31),"Y",IF(AND(H213&gt;='Intersection Mileposts'!$F$32,H213&lt;='Intersection Mileposts'!$G$32),"Y",IF(AND(H213&gt;='Intersection Mileposts'!$F$33,H213&lt;='Intersection Mileposts'!$G$33),"Y",IF(AND(H213&gt;='Intersection Mileposts'!$F$34,H213&lt;='Intersection Mileposts'!$G$34),"Y",IF(AND(H213&gt;='Intersection Mileposts'!$F$35,H213&lt;='Intersection Mileposts'!$G$35),"Y",IF(AND(H213&gt;='Intersection Mileposts'!$F$36,H213&lt;='Intersection Mileposts'!$G$36),"Y",IF(AND(H213&gt;='Intersection Mileposts'!$F$37,H213&lt;='Intersection Mileposts'!$G$37),"Y",IF(AND(H213&gt;='Intersection Mileposts'!$F$38,H213&lt;='Intersection Mileposts'!$G$38),"Y",IF(AND(H213&gt;='Intersection Mileposts'!$F$39,H213&lt;='Intersection Mileposts'!$G$39),"Y","N"))))))))))))))))))))))))))))))))))))</f>
        <v/>
      </c>
    </row>
    <row r="214" spans="1:46" ht="15" customHeight="1" x14ac:dyDescent="0.3">
      <c r="A214" s="279"/>
      <c r="B214" s="261"/>
      <c r="C214" s="262"/>
      <c r="D214" s="262"/>
      <c r="E214" s="262"/>
      <c r="F214" s="262"/>
      <c r="G214" s="284"/>
      <c r="H214" s="286"/>
      <c r="I214" s="279"/>
      <c r="J214" s="260"/>
      <c r="K214" s="260"/>
      <c r="L214" s="280"/>
      <c r="M214" s="275"/>
      <c r="N214" s="263"/>
      <c r="P214" s="264" t="str">
        <f>IF(R214 = "", "", COUNT($R$4:R214))</f>
        <v/>
      </c>
      <c r="Q214" s="264" t="str">
        <f t="shared" ref="Q214:Q277" si="41">IF(B214="", "", YEAR(B214))</f>
        <v/>
      </c>
      <c r="R214" s="265" t="str">
        <f t="shared" ref="R214:R277" si="42">IF(A214="", "", IF(G214="",1,IF(G214="O",1,IF(G214="C",8.4,IF(G214="B",8.4,IF(G214="A",76.8,IF(G214="K",76.8,"ERR")))))))</f>
        <v/>
      </c>
      <c r="S214" s="266" t="str">
        <f t="shared" ref="S214:S277" si="43">IF(M214="Y",R214,"")</f>
        <v/>
      </c>
      <c r="T214" s="267" t="str">
        <f t="shared" ref="T214:T277" si="44">IF(IF(M214="Y",G214,"")=0, "O", IF(M214="Y",G214,""))</f>
        <v/>
      </c>
      <c r="U214" s="268" t="str">
        <f t="shared" ref="U214:U277" si="45">IF(N214="Y",R214,"")</f>
        <v/>
      </c>
      <c r="V214" s="269" t="str">
        <f t="shared" ref="V214:V277" si="46">IF(IF(N214="Y",G214,"")=0, "O", IF(N214="Y",G214,""))</f>
        <v/>
      </c>
      <c r="W214" s="5"/>
      <c r="AR214" t="str">
        <f t="shared" si="40"/>
        <v/>
      </c>
      <c r="AS214" t="str">
        <f t="shared" si="39"/>
        <v/>
      </c>
      <c r="AT214" s="134" t="str">
        <f>IF(AR214="","",IF(AND(H214&gt;='Intersection Mileposts'!$F$5,H214&lt;='Intersection Mileposts'!$G$5),"Y",IF(AND(H214&gt;='Intersection Mileposts'!$F$6,H214&lt;='Intersection Mileposts'!$G$6),"Y",IF(AND(H214&gt;='Intersection Mileposts'!$F$7,H214&lt;='Intersection Mileposts'!$G$7),"Y",IF(AND(H214&gt;='Intersection Mileposts'!$F$8,H214&lt;='Intersection Mileposts'!$G$8),"Y",IF(AND(H214&gt;='Intersection Mileposts'!$F$9,H214&lt;='Intersection Mileposts'!$G$9),"Y",IF(AND(H214&gt;='Intersection Mileposts'!$F$10,H214&lt;='Intersection Mileposts'!$G$10),"Y",IF(AND(H214&gt;='Intersection Mileposts'!$F$11,H214&lt;='Intersection Mileposts'!$G$11),"Y",IF(AND(H214&gt;='Intersection Mileposts'!$F$12,H214&lt;='Intersection Mileposts'!$G$12),"Y",IF(AND(H214&gt;='Intersection Mileposts'!$F$13,H214&lt;='Intersection Mileposts'!$G$13),"Y",IF(AND(H214&gt;='Intersection Mileposts'!$F$14,H214&lt;='Intersection Mileposts'!$G$14),"Y",IF(AND(H214&gt;='Intersection Mileposts'!$F$15,H214&lt;='Intersection Mileposts'!$G$15),"Y",IF(AND(H214&gt;='Intersection Mileposts'!$F$16,H214&lt;='Intersection Mileposts'!$G$16),"Y",IF(AND(H214&gt;='Intersection Mileposts'!$F$17,H214&lt;='Intersection Mileposts'!$G$17),"Y",IF(AND(H214&gt;='Intersection Mileposts'!$F$18,H214&lt;='Intersection Mileposts'!$G$18),"Y",IF(AND(H214&gt;='Intersection Mileposts'!$F$19,H214&lt;='Intersection Mileposts'!$G$19),"Y",IF(AND(H214&gt;='Intersection Mileposts'!$F$20,H214&lt;='Intersection Mileposts'!$G$20),"Y",IF(AND(H214&gt;='Intersection Mileposts'!$F$21,H214&lt;='Intersection Mileposts'!$G$21),"Y",IF(AND(H214&gt;='Intersection Mileposts'!$F$22,H214&lt;='Intersection Mileposts'!$G$22),"Y",IF(AND(H214&gt;='Intersection Mileposts'!$F$23,H214&lt;='Intersection Mileposts'!$G$23),"Y",IF(AND(H214&gt;='Intersection Mileposts'!$F$24,H214&lt;='Intersection Mileposts'!$G$24),"Y",IF(AND(H214&gt;='Intersection Mileposts'!$F$25,H214&lt;='Intersection Mileposts'!$G$25),"Y",IF(AND(H214&gt;='Intersection Mileposts'!$F$26,H214&lt;='Intersection Mileposts'!$G$26),"Y",IF(AND(H214&gt;='Intersection Mileposts'!$F$27,H214&lt;='Intersection Mileposts'!$G$27),"Y",IF(AND(H214&gt;='Intersection Mileposts'!$F$28,H214&lt;='Intersection Mileposts'!$G$28),"Y",IF(AND(H214&gt;='Intersection Mileposts'!$F$29,H214&lt;='Intersection Mileposts'!$G$29),"Y", IF(AND(H214&gt;='Intersection Mileposts'!$F$30,H214&lt;='Intersection Mileposts'!$G$30),"Y",IF(AND(H214&gt;='Intersection Mileposts'!$F$31,H214&lt;='Intersection Mileposts'!$G$31),"Y",IF(AND(H214&gt;='Intersection Mileposts'!$F$32,H214&lt;='Intersection Mileposts'!$G$32),"Y",IF(AND(H214&gt;='Intersection Mileposts'!$F$33,H214&lt;='Intersection Mileposts'!$G$33),"Y",IF(AND(H214&gt;='Intersection Mileposts'!$F$34,H214&lt;='Intersection Mileposts'!$G$34),"Y",IF(AND(H214&gt;='Intersection Mileposts'!$F$35,H214&lt;='Intersection Mileposts'!$G$35),"Y",IF(AND(H214&gt;='Intersection Mileposts'!$F$36,H214&lt;='Intersection Mileposts'!$G$36),"Y",IF(AND(H214&gt;='Intersection Mileposts'!$F$37,H214&lt;='Intersection Mileposts'!$G$37),"Y",IF(AND(H214&gt;='Intersection Mileposts'!$F$38,H214&lt;='Intersection Mileposts'!$G$38),"Y",IF(AND(H214&gt;='Intersection Mileposts'!$F$39,H214&lt;='Intersection Mileposts'!$G$39),"Y","N"))))))))))))))))))))))))))))))))))))</f>
        <v/>
      </c>
    </row>
    <row r="215" spans="1:46" ht="15" customHeight="1" x14ac:dyDescent="0.3">
      <c r="A215" s="279"/>
      <c r="B215" s="261"/>
      <c r="C215" s="262"/>
      <c r="D215" s="262"/>
      <c r="E215" s="262"/>
      <c r="F215" s="262"/>
      <c r="G215" s="284"/>
      <c r="H215" s="286"/>
      <c r="I215" s="279"/>
      <c r="J215" s="260"/>
      <c r="K215" s="260"/>
      <c r="L215" s="280"/>
      <c r="M215" s="275"/>
      <c r="N215" s="263"/>
      <c r="P215" s="264" t="str">
        <f>IF(R215 = "", "", COUNT($R$4:R215))</f>
        <v/>
      </c>
      <c r="Q215" s="264" t="str">
        <f t="shared" si="41"/>
        <v/>
      </c>
      <c r="R215" s="265" t="str">
        <f t="shared" si="42"/>
        <v/>
      </c>
      <c r="S215" s="266" t="str">
        <f t="shared" si="43"/>
        <v/>
      </c>
      <c r="T215" s="267" t="str">
        <f t="shared" si="44"/>
        <v/>
      </c>
      <c r="U215" s="268" t="str">
        <f t="shared" si="45"/>
        <v/>
      </c>
      <c r="V215" s="269" t="str">
        <f t="shared" si="46"/>
        <v/>
      </c>
      <c r="W215" s="5"/>
      <c r="AR215" t="str">
        <f t="shared" si="40"/>
        <v/>
      </c>
      <c r="AS215" t="str">
        <f t="shared" si="39"/>
        <v/>
      </c>
      <c r="AT215" s="134" t="str">
        <f>IF(AR215="","",IF(AND(H215&gt;='Intersection Mileposts'!$F$5,H215&lt;='Intersection Mileposts'!$G$5),"Y",IF(AND(H215&gt;='Intersection Mileposts'!$F$6,H215&lt;='Intersection Mileposts'!$G$6),"Y",IF(AND(H215&gt;='Intersection Mileposts'!$F$7,H215&lt;='Intersection Mileposts'!$G$7),"Y",IF(AND(H215&gt;='Intersection Mileposts'!$F$8,H215&lt;='Intersection Mileposts'!$G$8),"Y",IF(AND(H215&gt;='Intersection Mileposts'!$F$9,H215&lt;='Intersection Mileposts'!$G$9),"Y",IF(AND(H215&gt;='Intersection Mileposts'!$F$10,H215&lt;='Intersection Mileposts'!$G$10),"Y",IF(AND(H215&gt;='Intersection Mileposts'!$F$11,H215&lt;='Intersection Mileposts'!$G$11),"Y",IF(AND(H215&gt;='Intersection Mileposts'!$F$12,H215&lt;='Intersection Mileposts'!$G$12),"Y",IF(AND(H215&gt;='Intersection Mileposts'!$F$13,H215&lt;='Intersection Mileposts'!$G$13),"Y",IF(AND(H215&gt;='Intersection Mileposts'!$F$14,H215&lt;='Intersection Mileposts'!$G$14),"Y",IF(AND(H215&gt;='Intersection Mileposts'!$F$15,H215&lt;='Intersection Mileposts'!$G$15),"Y",IF(AND(H215&gt;='Intersection Mileposts'!$F$16,H215&lt;='Intersection Mileposts'!$G$16),"Y",IF(AND(H215&gt;='Intersection Mileposts'!$F$17,H215&lt;='Intersection Mileposts'!$G$17),"Y",IF(AND(H215&gt;='Intersection Mileposts'!$F$18,H215&lt;='Intersection Mileposts'!$G$18),"Y",IF(AND(H215&gt;='Intersection Mileposts'!$F$19,H215&lt;='Intersection Mileposts'!$G$19),"Y",IF(AND(H215&gt;='Intersection Mileposts'!$F$20,H215&lt;='Intersection Mileposts'!$G$20),"Y",IF(AND(H215&gt;='Intersection Mileposts'!$F$21,H215&lt;='Intersection Mileposts'!$G$21),"Y",IF(AND(H215&gt;='Intersection Mileposts'!$F$22,H215&lt;='Intersection Mileposts'!$G$22),"Y",IF(AND(H215&gt;='Intersection Mileposts'!$F$23,H215&lt;='Intersection Mileposts'!$G$23),"Y",IF(AND(H215&gt;='Intersection Mileposts'!$F$24,H215&lt;='Intersection Mileposts'!$G$24),"Y",IF(AND(H215&gt;='Intersection Mileposts'!$F$25,H215&lt;='Intersection Mileposts'!$G$25),"Y",IF(AND(H215&gt;='Intersection Mileposts'!$F$26,H215&lt;='Intersection Mileposts'!$G$26),"Y",IF(AND(H215&gt;='Intersection Mileposts'!$F$27,H215&lt;='Intersection Mileposts'!$G$27),"Y",IF(AND(H215&gt;='Intersection Mileposts'!$F$28,H215&lt;='Intersection Mileposts'!$G$28),"Y",IF(AND(H215&gt;='Intersection Mileposts'!$F$29,H215&lt;='Intersection Mileposts'!$G$29),"Y", IF(AND(H215&gt;='Intersection Mileposts'!$F$30,H215&lt;='Intersection Mileposts'!$G$30),"Y",IF(AND(H215&gt;='Intersection Mileposts'!$F$31,H215&lt;='Intersection Mileposts'!$G$31),"Y",IF(AND(H215&gt;='Intersection Mileposts'!$F$32,H215&lt;='Intersection Mileposts'!$G$32),"Y",IF(AND(H215&gt;='Intersection Mileposts'!$F$33,H215&lt;='Intersection Mileposts'!$G$33),"Y",IF(AND(H215&gt;='Intersection Mileposts'!$F$34,H215&lt;='Intersection Mileposts'!$G$34),"Y",IF(AND(H215&gt;='Intersection Mileposts'!$F$35,H215&lt;='Intersection Mileposts'!$G$35),"Y",IF(AND(H215&gt;='Intersection Mileposts'!$F$36,H215&lt;='Intersection Mileposts'!$G$36),"Y",IF(AND(H215&gt;='Intersection Mileposts'!$F$37,H215&lt;='Intersection Mileposts'!$G$37),"Y",IF(AND(H215&gt;='Intersection Mileposts'!$F$38,H215&lt;='Intersection Mileposts'!$G$38),"Y",IF(AND(H215&gt;='Intersection Mileposts'!$F$39,H215&lt;='Intersection Mileposts'!$G$39),"Y","N"))))))))))))))))))))))))))))))))))))</f>
        <v/>
      </c>
    </row>
    <row r="216" spans="1:46" ht="15" customHeight="1" x14ac:dyDescent="0.3">
      <c r="A216" s="279"/>
      <c r="B216" s="261"/>
      <c r="C216" s="262"/>
      <c r="D216" s="262"/>
      <c r="E216" s="262"/>
      <c r="F216" s="262"/>
      <c r="G216" s="284"/>
      <c r="H216" s="286"/>
      <c r="I216" s="279"/>
      <c r="J216" s="260"/>
      <c r="K216" s="260"/>
      <c r="L216" s="280"/>
      <c r="M216" s="275"/>
      <c r="N216" s="263"/>
      <c r="P216" s="264" t="str">
        <f>IF(R216 = "", "", COUNT($R$4:R216))</f>
        <v/>
      </c>
      <c r="Q216" s="264" t="str">
        <f t="shared" si="41"/>
        <v/>
      </c>
      <c r="R216" s="265" t="str">
        <f t="shared" si="42"/>
        <v/>
      </c>
      <c r="S216" s="266" t="str">
        <f t="shared" si="43"/>
        <v/>
      </c>
      <c r="T216" s="267" t="str">
        <f t="shared" si="44"/>
        <v/>
      </c>
      <c r="U216" s="268" t="str">
        <f t="shared" si="45"/>
        <v/>
      </c>
      <c r="V216" s="269" t="str">
        <f t="shared" si="46"/>
        <v/>
      </c>
      <c r="W216" s="5"/>
      <c r="AR216" t="str">
        <f t="shared" si="40"/>
        <v/>
      </c>
      <c r="AS216" t="str">
        <f t="shared" si="39"/>
        <v/>
      </c>
      <c r="AT216" s="134" t="str">
        <f>IF(AR216="","",IF(AND(H216&gt;='Intersection Mileposts'!$F$5,H216&lt;='Intersection Mileposts'!$G$5),"Y",IF(AND(H216&gt;='Intersection Mileposts'!$F$6,H216&lt;='Intersection Mileposts'!$G$6),"Y",IF(AND(H216&gt;='Intersection Mileposts'!$F$7,H216&lt;='Intersection Mileposts'!$G$7),"Y",IF(AND(H216&gt;='Intersection Mileposts'!$F$8,H216&lt;='Intersection Mileposts'!$G$8),"Y",IF(AND(H216&gt;='Intersection Mileposts'!$F$9,H216&lt;='Intersection Mileposts'!$G$9),"Y",IF(AND(H216&gt;='Intersection Mileposts'!$F$10,H216&lt;='Intersection Mileposts'!$G$10),"Y",IF(AND(H216&gt;='Intersection Mileposts'!$F$11,H216&lt;='Intersection Mileposts'!$G$11),"Y",IF(AND(H216&gt;='Intersection Mileposts'!$F$12,H216&lt;='Intersection Mileposts'!$G$12),"Y",IF(AND(H216&gt;='Intersection Mileposts'!$F$13,H216&lt;='Intersection Mileposts'!$G$13),"Y",IF(AND(H216&gt;='Intersection Mileposts'!$F$14,H216&lt;='Intersection Mileposts'!$G$14),"Y",IF(AND(H216&gt;='Intersection Mileposts'!$F$15,H216&lt;='Intersection Mileposts'!$G$15),"Y",IF(AND(H216&gt;='Intersection Mileposts'!$F$16,H216&lt;='Intersection Mileposts'!$G$16),"Y",IF(AND(H216&gt;='Intersection Mileposts'!$F$17,H216&lt;='Intersection Mileposts'!$G$17),"Y",IF(AND(H216&gt;='Intersection Mileposts'!$F$18,H216&lt;='Intersection Mileposts'!$G$18),"Y",IF(AND(H216&gt;='Intersection Mileposts'!$F$19,H216&lt;='Intersection Mileposts'!$G$19),"Y",IF(AND(H216&gt;='Intersection Mileposts'!$F$20,H216&lt;='Intersection Mileposts'!$G$20),"Y",IF(AND(H216&gt;='Intersection Mileposts'!$F$21,H216&lt;='Intersection Mileposts'!$G$21),"Y",IF(AND(H216&gt;='Intersection Mileposts'!$F$22,H216&lt;='Intersection Mileposts'!$G$22),"Y",IF(AND(H216&gt;='Intersection Mileposts'!$F$23,H216&lt;='Intersection Mileposts'!$G$23),"Y",IF(AND(H216&gt;='Intersection Mileposts'!$F$24,H216&lt;='Intersection Mileposts'!$G$24),"Y",IF(AND(H216&gt;='Intersection Mileposts'!$F$25,H216&lt;='Intersection Mileposts'!$G$25),"Y",IF(AND(H216&gt;='Intersection Mileposts'!$F$26,H216&lt;='Intersection Mileposts'!$G$26),"Y",IF(AND(H216&gt;='Intersection Mileposts'!$F$27,H216&lt;='Intersection Mileposts'!$G$27),"Y",IF(AND(H216&gt;='Intersection Mileposts'!$F$28,H216&lt;='Intersection Mileposts'!$G$28),"Y",IF(AND(H216&gt;='Intersection Mileposts'!$F$29,H216&lt;='Intersection Mileposts'!$G$29),"Y", IF(AND(H216&gt;='Intersection Mileposts'!$F$30,H216&lt;='Intersection Mileposts'!$G$30),"Y",IF(AND(H216&gt;='Intersection Mileposts'!$F$31,H216&lt;='Intersection Mileposts'!$G$31),"Y",IF(AND(H216&gt;='Intersection Mileposts'!$F$32,H216&lt;='Intersection Mileposts'!$G$32),"Y",IF(AND(H216&gt;='Intersection Mileposts'!$F$33,H216&lt;='Intersection Mileposts'!$G$33),"Y",IF(AND(H216&gt;='Intersection Mileposts'!$F$34,H216&lt;='Intersection Mileposts'!$G$34),"Y",IF(AND(H216&gt;='Intersection Mileposts'!$F$35,H216&lt;='Intersection Mileposts'!$G$35),"Y",IF(AND(H216&gt;='Intersection Mileposts'!$F$36,H216&lt;='Intersection Mileposts'!$G$36),"Y",IF(AND(H216&gt;='Intersection Mileposts'!$F$37,H216&lt;='Intersection Mileposts'!$G$37),"Y",IF(AND(H216&gt;='Intersection Mileposts'!$F$38,H216&lt;='Intersection Mileposts'!$G$38),"Y",IF(AND(H216&gt;='Intersection Mileposts'!$F$39,H216&lt;='Intersection Mileposts'!$G$39),"Y","N"))))))))))))))))))))))))))))))))))))</f>
        <v/>
      </c>
    </row>
    <row r="217" spans="1:46" ht="15" customHeight="1" x14ac:dyDescent="0.3">
      <c r="A217" s="279"/>
      <c r="B217" s="261"/>
      <c r="C217" s="262"/>
      <c r="D217" s="262"/>
      <c r="E217" s="262"/>
      <c r="F217" s="262"/>
      <c r="G217" s="284"/>
      <c r="H217" s="286"/>
      <c r="I217" s="279"/>
      <c r="J217" s="260"/>
      <c r="K217" s="260"/>
      <c r="L217" s="280"/>
      <c r="M217" s="275"/>
      <c r="N217" s="263"/>
      <c r="P217" s="264" t="str">
        <f>IF(R217 = "", "", COUNT($R$4:R217))</f>
        <v/>
      </c>
      <c r="Q217" s="264" t="str">
        <f t="shared" si="41"/>
        <v/>
      </c>
      <c r="R217" s="265" t="str">
        <f t="shared" si="42"/>
        <v/>
      </c>
      <c r="S217" s="266" t="str">
        <f t="shared" si="43"/>
        <v/>
      </c>
      <c r="T217" s="267" t="str">
        <f t="shared" si="44"/>
        <v/>
      </c>
      <c r="U217" s="268" t="str">
        <f t="shared" si="45"/>
        <v/>
      </c>
      <c r="V217" s="269" t="str">
        <f t="shared" si="46"/>
        <v/>
      </c>
      <c r="W217" s="5"/>
      <c r="AR217" t="str">
        <f t="shared" si="40"/>
        <v/>
      </c>
      <c r="AS217" t="str">
        <f t="shared" si="39"/>
        <v/>
      </c>
      <c r="AT217" s="134" t="str">
        <f>IF(AR217="","",IF(AND(H217&gt;='Intersection Mileposts'!$F$5,H217&lt;='Intersection Mileposts'!$G$5),"Y",IF(AND(H217&gt;='Intersection Mileposts'!$F$6,H217&lt;='Intersection Mileposts'!$G$6),"Y",IF(AND(H217&gt;='Intersection Mileposts'!$F$7,H217&lt;='Intersection Mileposts'!$G$7),"Y",IF(AND(H217&gt;='Intersection Mileposts'!$F$8,H217&lt;='Intersection Mileposts'!$G$8),"Y",IF(AND(H217&gt;='Intersection Mileposts'!$F$9,H217&lt;='Intersection Mileposts'!$G$9),"Y",IF(AND(H217&gt;='Intersection Mileposts'!$F$10,H217&lt;='Intersection Mileposts'!$G$10),"Y",IF(AND(H217&gt;='Intersection Mileposts'!$F$11,H217&lt;='Intersection Mileposts'!$G$11),"Y",IF(AND(H217&gt;='Intersection Mileposts'!$F$12,H217&lt;='Intersection Mileposts'!$G$12),"Y",IF(AND(H217&gt;='Intersection Mileposts'!$F$13,H217&lt;='Intersection Mileposts'!$G$13),"Y",IF(AND(H217&gt;='Intersection Mileposts'!$F$14,H217&lt;='Intersection Mileposts'!$G$14),"Y",IF(AND(H217&gt;='Intersection Mileposts'!$F$15,H217&lt;='Intersection Mileposts'!$G$15),"Y",IF(AND(H217&gt;='Intersection Mileposts'!$F$16,H217&lt;='Intersection Mileposts'!$G$16),"Y",IF(AND(H217&gt;='Intersection Mileposts'!$F$17,H217&lt;='Intersection Mileposts'!$G$17),"Y",IF(AND(H217&gt;='Intersection Mileposts'!$F$18,H217&lt;='Intersection Mileposts'!$G$18),"Y",IF(AND(H217&gt;='Intersection Mileposts'!$F$19,H217&lt;='Intersection Mileposts'!$G$19),"Y",IF(AND(H217&gt;='Intersection Mileposts'!$F$20,H217&lt;='Intersection Mileposts'!$G$20),"Y",IF(AND(H217&gt;='Intersection Mileposts'!$F$21,H217&lt;='Intersection Mileposts'!$G$21),"Y",IF(AND(H217&gt;='Intersection Mileposts'!$F$22,H217&lt;='Intersection Mileposts'!$G$22),"Y",IF(AND(H217&gt;='Intersection Mileposts'!$F$23,H217&lt;='Intersection Mileposts'!$G$23),"Y",IF(AND(H217&gt;='Intersection Mileposts'!$F$24,H217&lt;='Intersection Mileposts'!$G$24),"Y",IF(AND(H217&gt;='Intersection Mileposts'!$F$25,H217&lt;='Intersection Mileposts'!$G$25),"Y",IF(AND(H217&gt;='Intersection Mileposts'!$F$26,H217&lt;='Intersection Mileposts'!$G$26),"Y",IF(AND(H217&gt;='Intersection Mileposts'!$F$27,H217&lt;='Intersection Mileposts'!$G$27),"Y",IF(AND(H217&gt;='Intersection Mileposts'!$F$28,H217&lt;='Intersection Mileposts'!$G$28),"Y",IF(AND(H217&gt;='Intersection Mileposts'!$F$29,H217&lt;='Intersection Mileposts'!$G$29),"Y", IF(AND(H217&gt;='Intersection Mileposts'!$F$30,H217&lt;='Intersection Mileposts'!$G$30),"Y",IF(AND(H217&gt;='Intersection Mileposts'!$F$31,H217&lt;='Intersection Mileposts'!$G$31),"Y",IF(AND(H217&gt;='Intersection Mileposts'!$F$32,H217&lt;='Intersection Mileposts'!$G$32),"Y",IF(AND(H217&gt;='Intersection Mileposts'!$F$33,H217&lt;='Intersection Mileposts'!$G$33),"Y",IF(AND(H217&gt;='Intersection Mileposts'!$F$34,H217&lt;='Intersection Mileposts'!$G$34),"Y",IF(AND(H217&gt;='Intersection Mileposts'!$F$35,H217&lt;='Intersection Mileposts'!$G$35),"Y",IF(AND(H217&gt;='Intersection Mileposts'!$F$36,H217&lt;='Intersection Mileposts'!$G$36),"Y",IF(AND(H217&gt;='Intersection Mileposts'!$F$37,H217&lt;='Intersection Mileposts'!$G$37),"Y",IF(AND(H217&gt;='Intersection Mileposts'!$F$38,H217&lt;='Intersection Mileposts'!$G$38),"Y",IF(AND(H217&gt;='Intersection Mileposts'!$F$39,H217&lt;='Intersection Mileposts'!$G$39),"Y","N"))))))))))))))))))))))))))))))))))))</f>
        <v/>
      </c>
    </row>
    <row r="218" spans="1:46" ht="15" customHeight="1" x14ac:dyDescent="0.3">
      <c r="A218" s="279"/>
      <c r="B218" s="261"/>
      <c r="C218" s="262"/>
      <c r="D218" s="262"/>
      <c r="E218" s="262"/>
      <c r="F218" s="262"/>
      <c r="G218" s="284"/>
      <c r="H218" s="286"/>
      <c r="I218" s="279"/>
      <c r="J218" s="260"/>
      <c r="K218" s="260"/>
      <c r="L218" s="280"/>
      <c r="M218" s="275"/>
      <c r="N218" s="263"/>
      <c r="P218" s="264" t="str">
        <f>IF(R218 = "", "", COUNT($R$4:R218))</f>
        <v/>
      </c>
      <c r="Q218" s="264" t="str">
        <f t="shared" si="41"/>
        <v/>
      </c>
      <c r="R218" s="265" t="str">
        <f t="shared" si="42"/>
        <v/>
      </c>
      <c r="S218" s="266" t="str">
        <f t="shared" si="43"/>
        <v/>
      </c>
      <c r="T218" s="267" t="str">
        <f t="shared" si="44"/>
        <v/>
      </c>
      <c r="U218" s="268" t="str">
        <f t="shared" si="45"/>
        <v/>
      </c>
      <c r="V218" s="269" t="str">
        <f t="shared" si="46"/>
        <v/>
      </c>
      <c r="W218" s="5"/>
      <c r="AR218" t="str">
        <f t="shared" si="40"/>
        <v/>
      </c>
      <c r="AS218" t="str">
        <f t="shared" si="39"/>
        <v/>
      </c>
      <c r="AT218" s="134" t="str">
        <f>IF(AR218="","",IF(AND(H218&gt;='Intersection Mileposts'!$F$5,H218&lt;='Intersection Mileposts'!$G$5),"Y",IF(AND(H218&gt;='Intersection Mileposts'!$F$6,H218&lt;='Intersection Mileposts'!$G$6),"Y",IF(AND(H218&gt;='Intersection Mileposts'!$F$7,H218&lt;='Intersection Mileposts'!$G$7),"Y",IF(AND(H218&gt;='Intersection Mileposts'!$F$8,H218&lt;='Intersection Mileposts'!$G$8),"Y",IF(AND(H218&gt;='Intersection Mileposts'!$F$9,H218&lt;='Intersection Mileposts'!$G$9),"Y",IF(AND(H218&gt;='Intersection Mileposts'!$F$10,H218&lt;='Intersection Mileposts'!$G$10),"Y",IF(AND(H218&gt;='Intersection Mileposts'!$F$11,H218&lt;='Intersection Mileposts'!$G$11),"Y",IF(AND(H218&gt;='Intersection Mileposts'!$F$12,H218&lt;='Intersection Mileposts'!$G$12),"Y",IF(AND(H218&gt;='Intersection Mileposts'!$F$13,H218&lt;='Intersection Mileposts'!$G$13),"Y",IF(AND(H218&gt;='Intersection Mileposts'!$F$14,H218&lt;='Intersection Mileposts'!$G$14),"Y",IF(AND(H218&gt;='Intersection Mileposts'!$F$15,H218&lt;='Intersection Mileposts'!$G$15),"Y",IF(AND(H218&gt;='Intersection Mileposts'!$F$16,H218&lt;='Intersection Mileposts'!$G$16),"Y",IF(AND(H218&gt;='Intersection Mileposts'!$F$17,H218&lt;='Intersection Mileposts'!$G$17),"Y",IF(AND(H218&gt;='Intersection Mileposts'!$F$18,H218&lt;='Intersection Mileposts'!$G$18),"Y",IF(AND(H218&gt;='Intersection Mileposts'!$F$19,H218&lt;='Intersection Mileposts'!$G$19),"Y",IF(AND(H218&gt;='Intersection Mileposts'!$F$20,H218&lt;='Intersection Mileposts'!$G$20),"Y",IF(AND(H218&gt;='Intersection Mileposts'!$F$21,H218&lt;='Intersection Mileposts'!$G$21),"Y",IF(AND(H218&gt;='Intersection Mileposts'!$F$22,H218&lt;='Intersection Mileposts'!$G$22),"Y",IF(AND(H218&gt;='Intersection Mileposts'!$F$23,H218&lt;='Intersection Mileposts'!$G$23),"Y",IF(AND(H218&gt;='Intersection Mileposts'!$F$24,H218&lt;='Intersection Mileposts'!$G$24),"Y",IF(AND(H218&gt;='Intersection Mileposts'!$F$25,H218&lt;='Intersection Mileposts'!$G$25),"Y",IF(AND(H218&gt;='Intersection Mileposts'!$F$26,H218&lt;='Intersection Mileposts'!$G$26),"Y",IF(AND(H218&gt;='Intersection Mileposts'!$F$27,H218&lt;='Intersection Mileposts'!$G$27),"Y",IF(AND(H218&gt;='Intersection Mileposts'!$F$28,H218&lt;='Intersection Mileposts'!$G$28),"Y",IF(AND(H218&gt;='Intersection Mileposts'!$F$29,H218&lt;='Intersection Mileposts'!$G$29),"Y", IF(AND(H218&gt;='Intersection Mileposts'!$F$30,H218&lt;='Intersection Mileposts'!$G$30),"Y",IF(AND(H218&gt;='Intersection Mileposts'!$F$31,H218&lt;='Intersection Mileposts'!$G$31),"Y",IF(AND(H218&gt;='Intersection Mileposts'!$F$32,H218&lt;='Intersection Mileposts'!$G$32),"Y",IF(AND(H218&gt;='Intersection Mileposts'!$F$33,H218&lt;='Intersection Mileposts'!$G$33),"Y",IF(AND(H218&gt;='Intersection Mileposts'!$F$34,H218&lt;='Intersection Mileposts'!$G$34),"Y",IF(AND(H218&gt;='Intersection Mileposts'!$F$35,H218&lt;='Intersection Mileposts'!$G$35),"Y",IF(AND(H218&gt;='Intersection Mileposts'!$F$36,H218&lt;='Intersection Mileposts'!$G$36),"Y",IF(AND(H218&gt;='Intersection Mileposts'!$F$37,H218&lt;='Intersection Mileposts'!$G$37),"Y",IF(AND(H218&gt;='Intersection Mileposts'!$F$38,H218&lt;='Intersection Mileposts'!$G$38),"Y",IF(AND(H218&gt;='Intersection Mileposts'!$F$39,H218&lt;='Intersection Mileposts'!$G$39),"Y","N"))))))))))))))))))))))))))))))))))))</f>
        <v/>
      </c>
    </row>
    <row r="219" spans="1:46" ht="15" customHeight="1" x14ac:dyDescent="0.3">
      <c r="A219" s="279"/>
      <c r="B219" s="261"/>
      <c r="C219" s="262"/>
      <c r="D219" s="262"/>
      <c r="E219" s="262"/>
      <c r="F219" s="262"/>
      <c r="G219" s="284"/>
      <c r="H219" s="286"/>
      <c r="I219" s="279"/>
      <c r="J219" s="260"/>
      <c r="K219" s="260"/>
      <c r="L219" s="280"/>
      <c r="M219" s="275"/>
      <c r="N219" s="263"/>
      <c r="P219" s="264" t="str">
        <f>IF(R219 = "", "", COUNT($R$4:R219))</f>
        <v/>
      </c>
      <c r="Q219" s="264" t="str">
        <f t="shared" si="41"/>
        <v/>
      </c>
      <c r="R219" s="265" t="str">
        <f t="shared" si="42"/>
        <v/>
      </c>
      <c r="S219" s="266" t="str">
        <f t="shared" si="43"/>
        <v/>
      </c>
      <c r="T219" s="267" t="str">
        <f t="shared" si="44"/>
        <v/>
      </c>
      <c r="U219" s="268" t="str">
        <f t="shared" si="45"/>
        <v/>
      </c>
      <c r="V219" s="269" t="str">
        <f t="shared" si="46"/>
        <v/>
      </c>
      <c r="W219" s="5"/>
      <c r="AR219" t="str">
        <f t="shared" si="40"/>
        <v/>
      </c>
      <c r="AS219" t="str">
        <f t="shared" si="39"/>
        <v/>
      </c>
      <c r="AT219" s="134" t="str">
        <f>IF(AR219="","",IF(AND(H219&gt;='Intersection Mileposts'!$F$5,H219&lt;='Intersection Mileposts'!$G$5),"Y",IF(AND(H219&gt;='Intersection Mileposts'!$F$6,H219&lt;='Intersection Mileposts'!$G$6),"Y",IF(AND(H219&gt;='Intersection Mileposts'!$F$7,H219&lt;='Intersection Mileposts'!$G$7),"Y",IF(AND(H219&gt;='Intersection Mileposts'!$F$8,H219&lt;='Intersection Mileposts'!$G$8),"Y",IF(AND(H219&gt;='Intersection Mileposts'!$F$9,H219&lt;='Intersection Mileposts'!$G$9),"Y",IF(AND(H219&gt;='Intersection Mileposts'!$F$10,H219&lt;='Intersection Mileposts'!$G$10),"Y",IF(AND(H219&gt;='Intersection Mileposts'!$F$11,H219&lt;='Intersection Mileposts'!$G$11),"Y",IF(AND(H219&gt;='Intersection Mileposts'!$F$12,H219&lt;='Intersection Mileposts'!$G$12),"Y",IF(AND(H219&gt;='Intersection Mileposts'!$F$13,H219&lt;='Intersection Mileposts'!$G$13),"Y",IF(AND(H219&gt;='Intersection Mileposts'!$F$14,H219&lt;='Intersection Mileposts'!$G$14),"Y",IF(AND(H219&gt;='Intersection Mileposts'!$F$15,H219&lt;='Intersection Mileposts'!$G$15),"Y",IF(AND(H219&gt;='Intersection Mileposts'!$F$16,H219&lt;='Intersection Mileposts'!$G$16),"Y",IF(AND(H219&gt;='Intersection Mileposts'!$F$17,H219&lt;='Intersection Mileposts'!$G$17),"Y",IF(AND(H219&gt;='Intersection Mileposts'!$F$18,H219&lt;='Intersection Mileposts'!$G$18),"Y",IF(AND(H219&gt;='Intersection Mileposts'!$F$19,H219&lt;='Intersection Mileposts'!$G$19),"Y",IF(AND(H219&gt;='Intersection Mileposts'!$F$20,H219&lt;='Intersection Mileposts'!$G$20),"Y",IF(AND(H219&gt;='Intersection Mileposts'!$F$21,H219&lt;='Intersection Mileposts'!$G$21),"Y",IF(AND(H219&gt;='Intersection Mileposts'!$F$22,H219&lt;='Intersection Mileposts'!$G$22),"Y",IF(AND(H219&gt;='Intersection Mileposts'!$F$23,H219&lt;='Intersection Mileposts'!$G$23),"Y",IF(AND(H219&gt;='Intersection Mileposts'!$F$24,H219&lt;='Intersection Mileposts'!$G$24),"Y",IF(AND(H219&gt;='Intersection Mileposts'!$F$25,H219&lt;='Intersection Mileposts'!$G$25),"Y",IF(AND(H219&gt;='Intersection Mileposts'!$F$26,H219&lt;='Intersection Mileposts'!$G$26),"Y",IF(AND(H219&gt;='Intersection Mileposts'!$F$27,H219&lt;='Intersection Mileposts'!$G$27),"Y",IF(AND(H219&gt;='Intersection Mileposts'!$F$28,H219&lt;='Intersection Mileposts'!$G$28),"Y",IF(AND(H219&gt;='Intersection Mileposts'!$F$29,H219&lt;='Intersection Mileposts'!$G$29),"Y", IF(AND(H219&gt;='Intersection Mileposts'!$F$30,H219&lt;='Intersection Mileposts'!$G$30),"Y",IF(AND(H219&gt;='Intersection Mileposts'!$F$31,H219&lt;='Intersection Mileposts'!$G$31),"Y",IF(AND(H219&gt;='Intersection Mileposts'!$F$32,H219&lt;='Intersection Mileposts'!$G$32),"Y",IF(AND(H219&gt;='Intersection Mileposts'!$F$33,H219&lt;='Intersection Mileposts'!$G$33),"Y",IF(AND(H219&gt;='Intersection Mileposts'!$F$34,H219&lt;='Intersection Mileposts'!$G$34),"Y",IF(AND(H219&gt;='Intersection Mileposts'!$F$35,H219&lt;='Intersection Mileposts'!$G$35),"Y",IF(AND(H219&gt;='Intersection Mileposts'!$F$36,H219&lt;='Intersection Mileposts'!$G$36),"Y",IF(AND(H219&gt;='Intersection Mileposts'!$F$37,H219&lt;='Intersection Mileposts'!$G$37),"Y",IF(AND(H219&gt;='Intersection Mileposts'!$F$38,H219&lt;='Intersection Mileposts'!$G$38),"Y",IF(AND(H219&gt;='Intersection Mileposts'!$F$39,H219&lt;='Intersection Mileposts'!$G$39),"Y","N"))))))))))))))))))))))))))))))))))))</f>
        <v/>
      </c>
    </row>
    <row r="220" spans="1:46" ht="15" customHeight="1" x14ac:dyDescent="0.3">
      <c r="A220" s="279"/>
      <c r="B220" s="261"/>
      <c r="C220" s="262"/>
      <c r="D220" s="262"/>
      <c r="E220" s="262"/>
      <c r="F220" s="262"/>
      <c r="G220" s="284"/>
      <c r="H220" s="286"/>
      <c r="I220" s="279"/>
      <c r="J220" s="260"/>
      <c r="K220" s="260"/>
      <c r="L220" s="280"/>
      <c r="M220" s="275"/>
      <c r="N220" s="263"/>
      <c r="P220" s="264" t="str">
        <f>IF(R220 = "", "", COUNT($R$4:R220))</f>
        <v/>
      </c>
      <c r="Q220" s="264" t="str">
        <f t="shared" si="41"/>
        <v/>
      </c>
      <c r="R220" s="265" t="str">
        <f t="shared" si="42"/>
        <v/>
      </c>
      <c r="S220" s="266" t="str">
        <f t="shared" si="43"/>
        <v/>
      </c>
      <c r="T220" s="267" t="str">
        <f t="shared" si="44"/>
        <v/>
      </c>
      <c r="U220" s="268" t="str">
        <f t="shared" si="45"/>
        <v/>
      </c>
      <c r="V220" s="269" t="str">
        <f t="shared" si="46"/>
        <v/>
      </c>
      <c r="W220" s="5"/>
      <c r="AR220" t="str">
        <f t="shared" si="40"/>
        <v/>
      </c>
      <c r="AS220" t="str">
        <f t="shared" si="39"/>
        <v/>
      </c>
      <c r="AT220" s="134" t="str">
        <f>IF(AR220="","",IF(AND(H220&gt;='Intersection Mileposts'!$F$5,H220&lt;='Intersection Mileposts'!$G$5),"Y",IF(AND(H220&gt;='Intersection Mileposts'!$F$6,H220&lt;='Intersection Mileposts'!$G$6),"Y",IF(AND(H220&gt;='Intersection Mileposts'!$F$7,H220&lt;='Intersection Mileposts'!$G$7),"Y",IF(AND(H220&gt;='Intersection Mileposts'!$F$8,H220&lt;='Intersection Mileposts'!$G$8),"Y",IF(AND(H220&gt;='Intersection Mileposts'!$F$9,H220&lt;='Intersection Mileposts'!$G$9),"Y",IF(AND(H220&gt;='Intersection Mileposts'!$F$10,H220&lt;='Intersection Mileposts'!$G$10),"Y",IF(AND(H220&gt;='Intersection Mileposts'!$F$11,H220&lt;='Intersection Mileposts'!$G$11),"Y",IF(AND(H220&gt;='Intersection Mileposts'!$F$12,H220&lt;='Intersection Mileposts'!$G$12),"Y",IF(AND(H220&gt;='Intersection Mileposts'!$F$13,H220&lt;='Intersection Mileposts'!$G$13),"Y",IF(AND(H220&gt;='Intersection Mileposts'!$F$14,H220&lt;='Intersection Mileposts'!$G$14),"Y",IF(AND(H220&gt;='Intersection Mileposts'!$F$15,H220&lt;='Intersection Mileposts'!$G$15),"Y",IF(AND(H220&gt;='Intersection Mileposts'!$F$16,H220&lt;='Intersection Mileposts'!$G$16),"Y",IF(AND(H220&gt;='Intersection Mileposts'!$F$17,H220&lt;='Intersection Mileposts'!$G$17),"Y",IF(AND(H220&gt;='Intersection Mileposts'!$F$18,H220&lt;='Intersection Mileposts'!$G$18),"Y",IF(AND(H220&gt;='Intersection Mileposts'!$F$19,H220&lt;='Intersection Mileposts'!$G$19),"Y",IF(AND(H220&gt;='Intersection Mileposts'!$F$20,H220&lt;='Intersection Mileposts'!$G$20),"Y",IF(AND(H220&gt;='Intersection Mileposts'!$F$21,H220&lt;='Intersection Mileposts'!$G$21),"Y",IF(AND(H220&gt;='Intersection Mileposts'!$F$22,H220&lt;='Intersection Mileposts'!$G$22),"Y",IF(AND(H220&gt;='Intersection Mileposts'!$F$23,H220&lt;='Intersection Mileposts'!$G$23),"Y",IF(AND(H220&gt;='Intersection Mileposts'!$F$24,H220&lt;='Intersection Mileposts'!$G$24),"Y",IF(AND(H220&gt;='Intersection Mileposts'!$F$25,H220&lt;='Intersection Mileposts'!$G$25),"Y",IF(AND(H220&gt;='Intersection Mileposts'!$F$26,H220&lt;='Intersection Mileposts'!$G$26),"Y",IF(AND(H220&gt;='Intersection Mileposts'!$F$27,H220&lt;='Intersection Mileposts'!$G$27),"Y",IF(AND(H220&gt;='Intersection Mileposts'!$F$28,H220&lt;='Intersection Mileposts'!$G$28),"Y",IF(AND(H220&gt;='Intersection Mileposts'!$F$29,H220&lt;='Intersection Mileposts'!$G$29),"Y", IF(AND(H220&gt;='Intersection Mileposts'!$F$30,H220&lt;='Intersection Mileposts'!$G$30),"Y",IF(AND(H220&gt;='Intersection Mileposts'!$F$31,H220&lt;='Intersection Mileposts'!$G$31),"Y",IF(AND(H220&gt;='Intersection Mileposts'!$F$32,H220&lt;='Intersection Mileposts'!$G$32),"Y",IF(AND(H220&gt;='Intersection Mileposts'!$F$33,H220&lt;='Intersection Mileposts'!$G$33),"Y",IF(AND(H220&gt;='Intersection Mileposts'!$F$34,H220&lt;='Intersection Mileposts'!$G$34),"Y",IF(AND(H220&gt;='Intersection Mileposts'!$F$35,H220&lt;='Intersection Mileposts'!$G$35),"Y",IF(AND(H220&gt;='Intersection Mileposts'!$F$36,H220&lt;='Intersection Mileposts'!$G$36),"Y",IF(AND(H220&gt;='Intersection Mileposts'!$F$37,H220&lt;='Intersection Mileposts'!$G$37),"Y",IF(AND(H220&gt;='Intersection Mileposts'!$F$38,H220&lt;='Intersection Mileposts'!$G$38),"Y",IF(AND(H220&gt;='Intersection Mileposts'!$F$39,H220&lt;='Intersection Mileposts'!$G$39),"Y","N"))))))))))))))))))))))))))))))))))))</f>
        <v/>
      </c>
    </row>
    <row r="221" spans="1:46" ht="15" customHeight="1" x14ac:dyDescent="0.3">
      <c r="A221" s="279"/>
      <c r="B221" s="261"/>
      <c r="C221" s="262"/>
      <c r="D221" s="262"/>
      <c r="E221" s="262"/>
      <c r="F221" s="262"/>
      <c r="G221" s="284"/>
      <c r="H221" s="286"/>
      <c r="I221" s="279"/>
      <c r="J221" s="260"/>
      <c r="K221" s="260"/>
      <c r="L221" s="280"/>
      <c r="M221" s="275"/>
      <c r="N221" s="263"/>
      <c r="P221" s="264" t="str">
        <f>IF(R221 = "", "", COUNT($R$4:R221))</f>
        <v/>
      </c>
      <c r="Q221" s="264" t="str">
        <f t="shared" si="41"/>
        <v/>
      </c>
      <c r="R221" s="265" t="str">
        <f t="shared" si="42"/>
        <v/>
      </c>
      <c r="S221" s="266" t="str">
        <f t="shared" si="43"/>
        <v/>
      </c>
      <c r="T221" s="267" t="str">
        <f t="shared" si="44"/>
        <v/>
      </c>
      <c r="U221" s="268" t="str">
        <f t="shared" si="45"/>
        <v/>
      </c>
      <c r="V221" s="269" t="str">
        <f t="shared" si="46"/>
        <v/>
      </c>
      <c r="W221" s="5"/>
      <c r="AR221" t="str">
        <f t="shared" si="40"/>
        <v/>
      </c>
      <c r="AS221" t="str">
        <f t="shared" si="39"/>
        <v/>
      </c>
      <c r="AT221" s="134" t="str">
        <f>IF(AR221="","",IF(AND(H221&gt;='Intersection Mileposts'!$F$5,H221&lt;='Intersection Mileposts'!$G$5),"Y",IF(AND(H221&gt;='Intersection Mileposts'!$F$6,H221&lt;='Intersection Mileposts'!$G$6),"Y",IF(AND(H221&gt;='Intersection Mileposts'!$F$7,H221&lt;='Intersection Mileposts'!$G$7),"Y",IF(AND(H221&gt;='Intersection Mileposts'!$F$8,H221&lt;='Intersection Mileposts'!$G$8),"Y",IF(AND(H221&gt;='Intersection Mileposts'!$F$9,H221&lt;='Intersection Mileposts'!$G$9),"Y",IF(AND(H221&gt;='Intersection Mileposts'!$F$10,H221&lt;='Intersection Mileposts'!$G$10),"Y",IF(AND(H221&gt;='Intersection Mileposts'!$F$11,H221&lt;='Intersection Mileposts'!$G$11),"Y",IF(AND(H221&gt;='Intersection Mileposts'!$F$12,H221&lt;='Intersection Mileposts'!$G$12),"Y",IF(AND(H221&gt;='Intersection Mileposts'!$F$13,H221&lt;='Intersection Mileposts'!$G$13),"Y",IF(AND(H221&gt;='Intersection Mileposts'!$F$14,H221&lt;='Intersection Mileposts'!$G$14),"Y",IF(AND(H221&gt;='Intersection Mileposts'!$F$15,H221&lt;='Intersection Mileposts'!$G$15),"Y",IF(AND(H221&gt;='Intersection Mileposts'!$F$16,H221&lt;='Intersection Mileposts'!$G$16),"Y",IF(AND(H221&gt;='Intersection Mileposts'!$F$17,H221&lt;='Intersection Mileposts'!$G$17),"Y",IF(AND(H221&gt;='Intersection Mileposts'!$F$18,H221&lt;='Intersection Mileposts'!$G$18),"Y",IF(AND(H221&gt;='Intersection Mileposts'!$F$19,H221&lt;='Intersection Mileposts'!$G$19),"Y",IF(AND(H221&gt;='Intersection Mileposts'!$F$20,H221&lt;='Intersection Mileposts'!$G$20),"Y",IF(AND(H221&gt;='Intersection Mileposts'!$F$21,H221&lt;='Intersection Mileposts'!$G$21),"Y",IF(AND(H221&gt;='Intersection Mileposts'!$F$22,H221&lt;='Intersection Mileposts'!$G$22),"Y",IF(AND(H221&gt;='Intersection Mileposts'!$F$23,H221&lt;='Intersection Mileposts'!$G$23),"Y",IF(AND(H221&gt;='Intersection Mileposts'!$F$24,H221&lt;='Intersection Mileposts'!$G$24),"Y",IF(AND(H221&gt;='Intersection Mileposts'!$F$25,H221&lt;='Intersection Mileposts'!$G$25),"Y",IF(AND(H221&gt;='Intersection Mileposts'!$F$26,H221&lt;='Intersection Mileposts'!$G$26),"Y",IF(AND(H221&gt;='Intersection Mileposts'!$F$27,H221&lt;='Intersection Mileposts'!$G$27),"Y",IF(AND(H221&gt;='Intersection Mileposts'!$F$28,H221&lt;='Intersection Mileposts'!$G$28),"Y",IF(AND(H221&gt;='Intersection Mileposts'!$F$29,H221&lt;='Intersection Mileposts'!$G$29),"Y", IF(AND(H221&gt;='Intersection Mileposts'!$F$30,H221&lt;='Intersection Mileposts'!$G$30),"Y",IF(AND(H221&gt;='Intersection Mileposts'!$F$31,H221&lt;='Intersection Mileposts'!$G$31),"Y",IF(AND(H221&gt;='Intersection Mileposts'!$F$32,H221&lt;='Intersection Mileposts'!$G$32),"Y",IF(AND(H221&gt;='Intersection Mileposts'!$F$33,H221&lt;='Intersection Mileposts'!$G$33),"Y",IF(AND(H221&gt;='Intersection Mileposts'!$F$34,H221&lt;='Intersection Mileposts'!$G$34),"Y",IF(AND(H221&gt;='Intersection Mileposts'!$F$35,H221&lt;='Intersection Mileposts'!$G$35),"Y",IF(AND(H221&gt;='Intersection Mileposts'!$F$36,H221&lt;='Intersection Mileposts'!$G$36),"Y",IF(AND(H221&gt;='Intersection Mileposts'!$F$37,H221&lt;='Intersection Mileposts'!$G$37),"Y",IF(AND(H221&gt;='Intersection Mileposts'!$F$38,H221&lt;='Intersection Mileposts'!$G$38),"Y",IF(AND(H221&gt;='Intersection Mileposts'!$F$39,H221&lt;='Intersection Mileposts'!$G$39),"Y","N"))))))))))))))))))))))))))))))))))))</f>
        <v/>
      </c>
    </row>
    <row r="222" spans="1:46" ht="15" customHeight="1" x14ac:dyDescent="0.3">
      <c r="A222" s="279"/>
      <c r="B222" s="261"/>
      <c r="C222" s="262"/>
      <c r="D222" s="262"/>
      <c r="E222" s="262"/>
      <c r="F222" s="262"/>
      <c r="G222" s="284"/>
      <c r="H222" s="286"/>
      <c r="I222" s="279"/>
      <c r="J222" s="260"/>
      <c r="K222" s="260"/>
      <c r="L222" s="280"/>
      <c r="M222" s="275"/>
      <c r="N222" s="263"/>
      <c r="P222" s="264" t="str">
        <f>IF(R222 = "", "", COUNT($R$4:R222))</f>
        <v/>
      </c>
      <c r="Q222" s="264" t="str">
        <f t="shared" si="41"/>
        <v/>
      </c>
      <c r="R222" s="265" t="str">
        <f t="shared" si="42"/>
        <v/>
      </c>
      <c r="S222" s="266" t="str">
        <f t="shared" si="43"/>
        <v/>
      </c>
      <c r="T222" s="267" t="str">
        <f t="shared" si="44"/>
        <v/>
      </c>
      <c r="U222" s="268" t="str">
        <f t="shared" si="45"/>
        <v/>
      </c>
      <c r="V222" s="269" t="str">
        <f t="shared" si="46"/>
        <v/>
      </c>
      <c r="W222" s="5"/>
      <c r="AR222" t="str">
        <f t="shared" si="40"/>
        <v/>
      </c>
      <c r="AS222" t="str">
        <f t="shared" si="39"/>
        <v/>
      </c>
      <c r="AT222" s="134" t="str">
        <f>IF(AR222="","",IF(AND(H222&gt;='Intersection Mileposts'!$F$5,H222&lt;='Intersection Mileposts'!$G$5),"Y",IF(AND(H222&gt;='Intersection Mileposts'!$F$6,H222&lt;='Intersection Mileposts'!$G$6),"Y",IF(AND(H222&gt;='Intersection Mileposts'!$F$7,H222&lt;='Intersection Mileposts'!$G$7),"Y",IF(AND(H222&gt;='Intersection Mileposts'!$F$8,H222&lt;='Intersection Mileposts'!$G$8),"Y",IF(AND(H222&gt;='Intersection Mileposts'!$F$9,H222&lt;='Intersection Mileposts'!$G$9),"Y",IF(AND(H222&gt;='Intersection Mileposts'!$F$10,H222&lt;='Intersection Mileposts'!$G$10),"Y",IF(AND(H222&gt;='Intersection Mileposts'!$F$11,H222&lt;='Intersection Mileposts'!$G$11),"Y",IF(AND(H222&gt;='Intersection Mileposts'!$F$12,H222&lt;='Intersection Mileposts'!$G$12),"Y",IF(AND(H222&gt;='Intersection Mileposts'!$F$13,H222&lt;='Intersection Mileposts'!$G$13),"Y",IF(AND(H222&gt;='Intersection Mileposts'!$F$14,H222&lt;='Intersection Mileposts'!$G$14),"Y",IF(AND(H222&gt;='Intersection Mileposts'!$F$15,H222&lt;='Intersection Mileposts'!$G$15),"Y",IF(AND(H222&gt;='Intersection Mileposts'!$F$16,H222&lt;='Intersection Mileposts'!$G$16),"Y",IF(AND(H222&gt;='Intersection Mileposts'!$F$17,H222&lt;='Intersection Mileposts'!$G$17),"Y",IF(AND(H222&gt;='Intersection Mileposts'!$F$18,H222&lt;='Intersection Mileposts'!$G$18),"Y",IF(AND(H222&gt;='Intersection Mileposts'!$F$19,H222&lt;='Intersection Mileposts'!$G$19),"Y",IF(AND(H222&gt;='Intersection Mileposts'!$F$20,H222&lt;='Intersection Mileposts'!$G$20),"Y",IF(AND(H222&gt;='Intersection Mileposts'!$F$21,H222&lt;='Intersection Mileposts'!$G$21),"Y",IF(AND(H222&gt;='Intersection Mileposts'!$F$22,H222&lt;='Intersection Mileposts'!$G$22),"Y",IF(AND(H222&gt;='Intersection Mileposts'!$F$23,H222&lt;='Intersection Mileposts'!$G$23),"Y",IF(AND(H222&gt;='Intersection Mileposts'!$F$24,H222&lt;='Intersection Mileposts'!$G$24),"Y",IF(AND(H222&gt;='Intersection Mileposts'!$F$25,H222&lt;='Intersection Mileposts'!$G$25),"Y",IF(AND(H222&gt;='Intersection Mileposts'!$F$26,H222&lt;='Intersection Mileposts'!$G$26),"Y",IF(AND(H222&gt;='Intersection Mileposts'!$F$27,H222&lt;='Intersection Mileposts'!$G$27),"Y",IF(AND(H222&gt;='Intersection Mileposts'!$F$28,H222&lt;='Intersection Mileposts'!$G$28),"Y",IF(AND(H222&gt;='Intersection Mileposts'!$F$29,H222&lt;='Intersection Mileposts'!$G$29),"Y", IF(AND(H222&gt;='Intersection Mileposts'!$F$30,H222&lt;='Intersection Mileposts'!$G$30),"Y",IF(AND(H222&gt;='Intersection Mileposts'!$F$31,H222&lt;='Intersection Mileposts'!$G$31),"Y",IF(AND(H222&gt;='Intersection Mileposts'!$F$32,H222&lt;='Intersection Mileposts'!$G$32),"Y",IF(AND(H222&gt;='Intersection Mileposts'!$F$33,H222&lt;='Intersection Mileposts'!$G$33),"Y",IF(AND(H222&gt;='Intersection Mileposts'!$F$34,H222&lt;='Intersection Mileposts'!$G$34),"Y",IF(AND(H222&gt;='Intersection Mileposts'!$F$35,H222&lt;='Intersection Mileposts'!$G$35),"Y",IF(AND(H222&gt;='Intersection Mileposts'!$F$36,H222&lt;='Intersection Mileposts'!$G$36),"Y",IF(AND(H222&gt;='Intersection Mileposts'!$F$37,H222&lt;='Intersection Mileposts'!$G$37),"Y",IF(AND(H222&gt;='Intersection Mileposts'!$F$38,H222&lt;='Intersection Mileposts'!$G$38),"Y",IF(AND(H222&gt;='Intersection Mileposts'!$F$39,H222&lt;='Intersection Mileposts'!$G$39),"Y","N"))))))))))))))))))))))))))))))))))))</f>
        <v/>
      </c>
    </row>
    <row r="223" spans="1:46" ht="15" customHeight="1" x14ac:dyDescent="0.3">
      <c r="A223" s="279"/>
      <c r="B223" s="261"/>
      <c r="C223" s="262"/>
      <c r="D223" s="262"/>
      <c r="E223" s="262"/>
      <c r="F223" s="262"/>
      <c r="G223" s="284"/>
      <c r="H223" s="286"/>
      <c r="I223" s="279"/>
      <c r="J223" s="260"/>
      <c r="K223" s="260"/>
      <c r="L223" s="280"/>
      <c r="M223" s="275"/>
      <c r="N223" s="263"/>
      <c r="P223" s="264" t="str">
        <f>IF(R223 = "", "", COUNT($R$4:R223))</f>
        <v/>
      </c>
      <c r="Q223" s="264" t="str">
        <f t="shared" si="41"/>
        <v/>
      </c>
      <c r="R223" s="265" t="str">
        <f t="shared" si="42"/>
        <v/>
      </c>
      <c r="S223" s="266" t="str">
        <f t="shared" si="43"/>
        <v/>
      </c>
      <c r="T223" s="267" t="str">
        <f t="shared" si="44"/>
        <v/>
      </c>
      <c r="U223" s="268" t="str">
        <f t="shared" si="45"/>
        <v/>
      </c>
      <c r="V223" s="269" t="str">
        <f t="shared" si="46"/>
        <v/>
      </c>
      <c r="W223" s="5"/>
      <c r="AR223" t="str">
        <f t="shared" si="40"/>
        <v/>
      </c>
      <c r="AS223" t="str">
        <f t="shared" si="39"/>
        <v/>
      </c>
      <c r="AT223" s="134" t="str">
        <f>IF(AR223="","",IF(AND(H223&gt;='Intersection Mileposts'!$F$5,H223&lt;='Intersection Mileposts'!$G$5),"Y",IF(AND(H223&gt;='Intersection Mileposts'!$F$6,H223&lt;='Intersection Mileposts'!$G$6),"Y",IF(AND(H223&gt;='Intersection Mileposts'!$F$7,H223&lt;='Intersection Mileposts'!$G$7),"Y",IF(AND(H223&gt;='Intersection Mileposts'!$F$8,H223&lt;='Intersection Mileposts'!$G$8),"Y",IF(AND(H223&gt;='Intersection Mileposts'!$F$9,H223&lt;='Intersection Mileposts'!$G$9),"Y",IF(AND(H223&gt;='Intersection Mileposts'!$F$10,H223&lt;='Intersection Mileposts'!$G$10),"Y",IF(AND(H223&gt;='Intersection Mileposts'!$F$11,H223&lt;='Intersection Mileposts'!$G$11),"Y",IF(AND(H223&gt;='Intersection Mileposts'!$F$12,H223&lt;='Intersection Mileposts'!$G$12),"Y",IF(AND(H223&gt;='Intersection Mileposts'!$F$13,H223&lt;='Intersection Mileposts'!$G$13),"Y",IF(AND(H223&gt;='Intersection Mileposts'!$F$14,H223&lt;='Intersection Mileposts'!$G$14),"Y",IF(AND(H223&gt;='Intersection Mileposts'!$F$15,H223&lt;='Intersection Mileposts'!$G$15),"Y",IF(AND(H223&gt;='Intersection Mileposts'!$F$16,H223&lt;='Intersection Mileposts'!$G$16),"Y",IF(AND(H223&gt;='Intersection Mileposts'!$F$17,H223&lt;='Intersection Mileposts'!$G$17),"Y",IF(AND(H223&gt;='Intersection Mileposts'!$F$18,H223&lt;='Intersection Mileposts'!$G$18),"Y",IF(AND(H223&gt;='Intersection Mileposts'!$F$19,H223&lt;='Intersection Mileposts'!$G$19),"Y",IF(AND(H223&gt;='Intersection Mileposts'!$F$20,H223&lt;='Intersection Mileposts'!$G$20),"Y",IF(AND(H223&gt;='Intersection Mileposts'!$F$21,H223&lt;='Intersection Mileposts'!$G$21),"Y",IF(AND(H223&gt;='Intersection Mileposts'!$F$22,H223&lt;='Intersection Mileposts'!$G$22),"Y",IF(AND(H223&gt;='Intersection Mileposts'!$F$23,H223&lt;='Intersection Mileposts'!$G$23),"Y",IF(AND(H223&gt;='Intersection Mileposts'!$F$24,H223&lt;='Intersection Mileposts'!$G$24),"Y",IF(AND(H223&gt;='Intersection Mileposts'!$F$25,H223&lt;='Intersection Mileposts'!$G$25),"Y",IF(AND(H223&gt;='Intersection Mileposts'!$F$26,H223&lt;='Intersection Mileposts'!$G$26),"Y",IF(AND(H223&gt;='Intersection Mileposts'!$F$27,H223&lt;='Intersection Mileposts'!$G$27),"Y",IF(AND(H223&gt;='Intersection Mileposts'!$F$28,H223&lt;='Intersection Mileposts'!$G$28),"Y",IF(AND(H223&gt;='Intersection Mileposts'!$F$29,H223&lt;='Intersection Mileposts'!$G$29),"Y", IF(AND(H223&gt;='Intersection Mileposts'!$F$30,H223&lt;='Intersection Mileposts'!$G$30),"Y",IF(AND(H223&gt;='Intersection Mileposts'!$F$31,H223&lt;='Intersection Mileposts'!$G$31),"Y",IF(AND(H223&gt;='Intersection Mileposts'!$F$32,H223&lt;='Intersection Mileposts'!$G$32),"Y",IF(AND(H223&gt;='Intersection Mileposts'!$F$33,H223&lt;='Intersection Mileposts'!$G$33),"Y",IF(AND(H223&gt;='Intersection Mileposts'!$F$34,H223&lt;='Intersection Mileposts'!$G$34),"Y",IF(AND(H223&gt;='Intersection Mileposts'!$F$35,H223&lt;='Intersection Mileposts'!$G$35),"Y",IF(AND(H223&gt;='Intersection Mileposts'!$F$36,H223&lt;='Intersection Mileposts'!$G$36),"Y",IF(AND(H223&gt;='Intersection Mileposts'!$F$37,H223&lt;='Intersection Mileposts'!$G$37),"Y",IF(AND(H223&gt;='Intersection Mileposts'!$F$38,H223&lt;='Intersection Mileposts'!$G$38),"Y",IF(AND(H223&gt;='Intersection Mileposts'!$F$39,H223&lt;='Intersection Mileposts'!$G$39),"Y","N"))))))))))))))))))))))))))))))))))))</f>
        <v/>
      </c>
    </row>
    <row r="224" spans="1:46" ht="15" customHeight="1" x14ac:dyDescent="0.3">
      <c r="A224" s="279"/>
      <c r="B224" s="261"/>
      <c r="C224" s="262"/>
      <c r="D224" s="262"/>
      <c r="E224" s="262"/>
      <c r="F224" s="262"/>
      <c r="G224" s="284"/>
      <c r="H224" s="286"/>
      <c r="I224" s="279"/>
      <c r="J224" s="260"/>
      <c r="K224" s="260"/>
      <c r="L224" s="280"/>
      <c r="M224" s="275"/>
      <c r="N224" s="263"/>
      <c r="P224" s="264" t="str">
        <f>IF(R224 = "", "", COUNT($R$4:R224))</f>
        <v/>
      </c>
      <c r="Q224" s="264" t="str">
        <f t="shared" si="41"/>
        <v/>
      </c>
      <c r="R224" s="265" t="str">
        <f t="shared" si="42"/>
        <v/>
      </c>
      <c r="S224" s="266" t="str">
        <f t="shared" si="43"/>
        <v/>
      </c>
      <c r="T224" s="267" t="str">
        <f t="shared" si="44"/>
        <v/>
      </c>
      <c r="U224" s="268" t="str">
        <f t="shared" si="45"/>
        <v/>
      </c>
      <c r="V224" s="269" t="str">
        <f t="shared" si="46"/>
        <v/>
      </c>
      <c r="W224" s="5"/>
      <c r="AR224" t="str">
        <f t="shared" si="40"/>
        <v/>
      </c>
      <c r="AS224" t="str">
        <f t="shared" si="39"/>
        <v/>
      </c>
      <c r="AT224" s="134" t="str">
        <f>IF(AR224="","",IF(AND(H224&gt;='Intersection Mileposts'!$F$5,H224&lt;='Intersection Mileposts'!$G$5),"Y",IF(AND(H224&gt;='Intersection Mileposts'!$F$6,H224&lt;='Intersection Mileposts'!$G$6),"Y",IF(AND(H224&gt;='Intersection Mileposts'!$F$7,H224&lt;='Intersection Mileposts'!$G$7),"Y",IF(AND(H224&gt;='Intersection Mileposts'!$F$8,H224&lt;='Intersection Mileposts'!$G$8),"Y",IF(AND(H224&gt;='Intersection Mileposts'!$F$9,H224&lt;='Intersection Mileposts'!$G$9),"Y",IF(AND(H224&gt;='Intersection Mileposts'!$F$10,H224&lt;='Intersection Mileposts'!$G$10),"Y",IF(AND(H224&gt;='Intersection Mileposts'!$F$11,H224&lt;='Intersection Mileposts'!$G$11),"Y",IF(AND(H224&gt;='Intersection Mileposts'!$F$12,H224&lt;='Intersection Mileposts'!$G$12),"Y",IF(AND(H224&gt;='Intersection Mileposts'!$F$13,H224&lt;='Intersection Mileposts'!$G$13),"Y",IF(AND(H224&gt;='Intersection Mileposts'!$F$14,H224&lt;='Intersection Mileposts'!$G$14),"Y",IF(AND(H224&gt;='Intersection Mileposts'!$F$15,H224&lt;='Intersection Mileposts'!$G$15),"Y",IF(AND(H224&gt;='Intersection Mileposts'!$F$16,H224&lt;='Intersection Mileposts'!$G$16),"Y",IF(AND(H224&gt;='Intersection Mileposts'!$F$17,H224&lt;='Intersection Mileposts'!$G$17),"Y",IF(AND(H224&gt;='Intersection Mileposts'!$F$18,H224&lt;='Intersection Mileposts'!$G$18),"Y",IF(AND(H224&gt;='Intersection Mileposts'!$F$19,H224&lt;='Intersection Mileposts'!$G$19),"Y",IF(AND(H224&gt;='Intersection Mileposts'!$F$20,H224&lt;='Intersection Mileposts'!$G$20),"Y",IF(AND(H224&gt;='Intersection Mileposts'!$F$21,H224&lt;='Intersection Mileposts'!$G$21),"Y",IF(AND(H224&gt;='Intersection Mileposts'!$F$22,H224&lt;='Intersection Mileposts'!$G$22),"Y",IF(AND(H224&gt;='Intersection Mileposts'!$F$23,H224&lt;='Intersection Mileposts'!$G$23),"Y",IF(AND(H224&gt;='Intersection Mileposts'!$F$24,H224&lt;='Intersection Mileposts'!$G$24),"Y",IF(AND(H224&gt;='Intersection Mileposts'!$F$25,H224&lt;='Intersection Mileposts'!$G$25),"Y",IF(AND(H224&gt;='Intersection Mileposts'!$F$26,H224&lt;='Intersection Mileposts'!$G$26),"Y",IF(AND(H224&gt;='Intersection Mileposts'!$F$27,H224&lt;='Intersection Mileposts'!$G$27),"Y",IF(AND(H224&gt;='Intersection Mileposts'!$F$28,H224&lt;='Intersection Mileposts'!$G$28),"Y",IF(AND(H224&gt;='Intersection Mileposts'!$F$29,H224&lt;='Intersection Mileposts'!$G$29),"Y", IF(AND(H224&gt;='Intersection Mileposts'!$F$30,H224&lt;='Intersection Mileposts'!$G$30),"Y",IF(AND(H224&gt;='Intersection Mileposts'!$F$31,H224&lt;='Intersection Mileposts'!$G$31),"Y",IF(AND(H224&gt;='Intersection Mileposts'!$F$32,H224&lt;='Intersection Mileposts'!$G$32),"Y",IF(AND(H224&gt;='Intersection Mileposts'!$F$33,H224&lt;='Intersection Mileposts'!$G$33),"Y",IF(AND(H224&gt;='Intersection Mileposts'!$F$34,H224&lt;='Intersection Mileposts'!$G$34),"Y",IF(AND(H224&gt;='Intersection Mileposts'!$F$35,H224&lt;='Intersection Mileposts'!$G$35),"Y",IF(AND(H224&gt;='Intersection Mileposts'!$F$36,H224&lt;='Intersection Mileposts'!$G$36),"Y",IF(AND(H224&gt;='Intersection Mileposts'!$F$37,H224&lt;='Intersection Mileposts'!$G$37),"Y",IF(AND(H224&gt;='Intersection Mileposts'!$F$38,H224&lt;='Intersection Mileposts'!$G$38),"Y",IF(AND(H224&gt;='Intersection Mileposts'!$F$39,H224&lt;='Intersection Mileposts'!$G$39),"Y","N"))))))))))))))))))))))))))))))))))))</f>
        <v/>
      </c>
    </row>
    <row r="225" spans="1:46" ht="15" customHeight="1" x14ac:dyDescent="0.3">
      <c r="A225" s="279"/>
      <c r="B225" s="261"/>
      <c r="C225" s="262"/>
      <c r="D225" s="262"/>
      <c r="E225" s="262"/>
      <c r="F225" s="262"/>
      <c r="G225" s="284"/>
      <c r="H225" s="286"/>
      <c r="I225" s="279"/>
      <c r="J225" s="260"/>
      <c r="K225" s="260"/>
      <c r="L225" s="280"/>
      <c r="M225" s="275"/>
      <c r="N225" s="263"/>
      <c r="P225" s="264" t="str">
        <f>IF(R225 = "", "", COUNT($R$4:R225))</f>
        <v/>
      </c>
      <c r="Q225" s="264" t="str">
        <f t="shared" si="41"/>
        <v/>
      </c>
      <c r="R225" s="265" t="str">
        <f t="shared" si="42"/>
        <v/>
      </c>
      <c r="S225" s="266" t="str">
        <f t="shared" si="43"/>
        <v/>
      </c>
      <c r="T225" s="267" t="str">
        <f t="shared" si="44"/>
        <v/>
      </c>
      <c r="U225" s="268" t="str">
        <f t="shared" si="45"/>
        <v/>
      </c>
      <c r="V225" s="269" t="str">
        <f t="shared" si="46"/>
        <v/>
      </c>
      <c r="W225" s="5"/>
      <c r="AR225" t="str">
        <f t="shared" si="40"/>
        <v/>
      </c>
      <c r="AS225" t="str">
        <f t="shared" si="39"/>
        <v/>
      </c>
      <c r="AT225" s="134" t="str">
        <f>IF(AR225="","",IF(AND(H225&gt;='Intersection Mileposts'!$F$5,H225&lt;='Intersection Mileposts'!$G$5),"Y",IF(AND(H225&gt;='Intersection Mileposts'!$F$6,H225&lt;='Intersection Mileposts'!$G$6),"Y",IF(AND(H225&gt;='Intersection Mileposts'!$F$7,H225&lt;='Intersection Mileposts'!$G$7),"Y",IF(AND(H225&gt;='Intersection Mileposts'!$F$8,H225&lt;='Intersection Mileposts'!$G$8),"Y",IF(AND(H225&gt;='Intersection Mileposts'!$F$9,H225&lt;='Intersection Mileposts'!$G$9),"Y",IF(AND(H225&gt;='Intersection Mileposts'!$F$10,H225&lt;='Intersection Mileposts'!$G$10),"Y",IF(AND(H225&gt;='Intersection Mileposts'!$F$11,H225&lt;='Intersection Mileposts'!$G$11),"Y",IF(AND(H225&gt;='Intersection Mileposts'!$F$12,H225&lt;='Intersection Mileposts'!$G$12),"Y",IF(AND(H225&gt;='Intersection Mileposts'!$F$13,H225&lt;='Intersection Mileposts'!$G$13),"Y",IF(AND(H225&gt;='Intersection Mileposts'!$F$14,H225&lt;='Intersection Mileposts'!$G$14),"Y",IF(AND(H225&gt;='Intersection Mileposts'!$F$15,H225&lt;='Intersection Mileposts'!$G$15),"Y",IF(AND(H225&gt;='Intersection Mileposts'!$F$16,H225&lt;='Intersection Mileposts'!$G$16),"Y",IF(AND(H225&gt;='Intersection Mileposts'!$F$17,H225&lt;='Intersection Mileposts'!$G$17),"Y",IF(AND(H225&gt;='Intersection Mileposts'!$F$18,H225&lt;='Intersection Mileposts'!$G$18),"Y",IF(AND(H225&gt;='Intersection Mileposts'!$F$19,H225&lt;='Intersection Mileposts'!$G$19),"Y",IF(AND(H225&gt;='Intersection Mileposts'!$F$20,H225&lt;='Intersection Mileposts'!$G$20),"Y",IF(AND(H225&gt;='Intersection Mileposts'!$F$21,H225&lt;='Intersection Mileposts'!$G$21),"Y",IF(AND(H225&gt;='Intersection Mileposts'!$F$22,H225&lt;='Intersection Mileposts'!$G$22),"Y",IF(AND(H225&gt;='Intersection Mileposts'!$F$23,H225&lt;='Intersection Mileposts'!$G$23),"Y",IF(AND(H225&gt;='Intersection Mileposts'!$F$24,H225&lt;='Intersection Mileposts'!$G$24),"Y",IF(AND(H225&gt;='Intersection Mileposts'!$F$25,H225&lt;='Intersection Mileposts'!$G$25),"Y",IF(AND(H225&gt;='Intersection Mileposts'!$F$26,H225&lt;='Intersection Mileposts'!$G$26),"Y",IF(AND(H225&gt;='Intersection Mileposts'!$F$27,H225&lt;='Intersection Mileposts'!$G$27),"Y",IF(AND(H225&gt;='Intersection Mileposts'!$F$28,H225&lt;='Intersection Mileposts'!$G$28),"Y",IF(AND(H225&gt;='Intersection Mileposts'!$F$29,H225&lt;='Intersection Mileposts'!$G$29),"Y", IF(AND(H225&gt;='Intersection Mileposts'!$F$30,H225&lt;='Intersection Mileposts'!$G$30),"Y",IF(AND(H225&gt;='Intersection Mileposts'!$F$31,H225&lt;='Intersection Mileposts'!$G$31),"Y",IF(AND(H225&gt;='Intersection Mileposts'!$F$32,H225&lt;='Intersection Mileposts'!$G$32),"Y",IF(AND(H225&gt;='Intersection Mileposts'!$F$33,H225&lt;='Intersection Mileposts'!$G$33),"Y",IF(AND(H225&gt;='Intersection Mileposts'!$F$34,H225&lt;='Intersection Mileposts'!$G$34),"Y",IF(AND(H225&gt;='Intersection Mileposts'!$F$35,H225&lt;='Intersection Mileposts'!$G$35),"Y",IF(AND(H225&gt;='Intersection Mileposts'!$F$36,H225&lt;='Intersection Mileposts'!$G$36),"Y",IF(AND(H225&gt;='Intersection Mileposts'!$F$37,H225&lt;='Intersection Mileposts'!$G$37),"Y",IF(AND(H225&gt;='Intersection Mileposts'!$F$38,H225&lt;='Intersection Mileposts'!$G$38),"Y",IF(AND(H225&gt;='Intersection Mileposts'!$F$39,H225&lt;='Intersection Mileposts'!$G$39),"Y","N"))))))))))))))))))))))))))))))))))))</f>
        <v/>
      </c>
    </row>
    <row r="226" spans="1:46" ht="15" customHeight="1" x14ac:dyDescent="0.3">
      <c r="A226" s="279"/>
      <c r="B226" s="261"/>
      <c r="C226" s="262"/>
      <c r="D226" s="262"/>
      <c r="E226" s="262"/>
      <c r="F226" s="262"/>
      <c r="G226" s="284"/>
      <c r="H226" s="286"/>
      <c r="I226" s="279"/>
      <c r="J226" s="260"/>
      <c r="K226" s="260"/>
      <c r="L226" s="280"/>
      <c r="M226" s="275"/>
      <c r="N226" s="263"/>
      <c r="P226" s="264" t="str">
        <f>IF(R226 = "", "", COUNT($R$4:R226))</f>
        <v/>
      </c>
      <c r="Q226" s="264" t="str">
        <f t="shared" si="41"/>
        <v/>
      </c>
      <c r="R226" s="265" t="str">
        <f t="shared" si="42"/>
        <v/>
      </c>
      <c r="S226" s="266" t="str">
        <f t="shared" si="43"/>
        <v/>
      </c>
      <c r="T226" s="267" t="str">
        <f t="shared" si="44"/>
        <v/>
      </c>
      <c r="U226" s="268" t="str">
        <f t="shared" si="45"/>
        <v/>
      </c>
      <c r="V226" s="269" t="str">
        <f t="shared" si="46"/>
        <v/>
      </c>
      <c r="W226" s="5"/>
      <c r="AR226" t="str">
        <f t="shared" si="40"/>
        <v/>
      </c>
      <c r="AS226" t="str">
        <f t="shared" si="39"/>
        <v/>
      </c>
      <c r="AT226" s="134" t="str">
        <f>IF(AR226="","",IF(AND(H226&gt;='Intersection Mileposts'!$F$5,H226&lt;='Intersection Mileposts'!$G$5),"Y",IF(AND(H226&gt;='Intersection Mileposts'!$F$6,H226&lt;='Intersection Mileposts'!$G$6),"Y",IF(AND(H226&gt;='Intersection Mileposts'!$F$7,H226&lt;='Intersection Mileposts'!$G$7),"Y",IF(AND(H226&gt;='Intersection Mileposts'!$F$8,H226&lt;='Intersection Mileposts'!$G$8),"Y",IF(AND(H226&gt;='Intersection Mileposts'!$F$9,H226&lt;='Intersection Mileposts'!$G$9),"Y",IF(AND(H226&gt;='Intersection Mileposts'!$F$10,H226&lt;='Intersection Mileposts'!$G$10),"Y",IF(AND(H226&gt;='Intersection Mileposts'!$F$11,H226&lt;='Intersection Mileposts'!$G$11),"Y",IF(AND(H226&gt;='Intersection Mileposts'!$F$12,H226&lt;='Intersection Mileposts'!$G$12),"Y",IF(AND(H226&gt;='Intersection Mileposts'!$F$13,H226&lt;='Intersection Mileposts'!$G$13),"Y",IF(AND(H226&gt;='Intersection Mileposts'!$F$14,H226&lt;='Intersection Mileposts'!$G$14),"Y",IF(AND(H226&gt;='Intersection Mileposts'!$F$15,H226&lt;='Intersection Mileposts'!$G$15),"Y",IF(AND(H226&gt;='Intersection Mileposts'!$F$16,H226&lt;='Intersection Mileposts'!$G$16),"Y",IF(AND(H226&gt;='Intersection Mileposts'!$F$17,H226&lt;='Intersection Mileposts'!$G$17),"Y",IF(AND(H226&gt;='Intersection Mileposts'!$F$18,H226&lt;='Intersection Mileposts'!$G$18),"Y",IF(AND(H226&gt;='Intersection Mileposts'!$F$19,H226&lt;='Intersection Mileposts'!$G$19),"Y",IF(AND(H226&gt;='Intersection Mileposts'!$F$20,H226&lt;='Intersection Mileposts'!$G$20),"Y",IF(AND(H226&gt;='Intersection Mileposts'!$F$21,H226&lt;='Intersection Mileposts'!$G$21),"Y",IF(AND(H226&gt;='Intersection Mileposts'!$F$22,H226&lt;='Intersection Mileposts'!$G$22),"Y",IF(AND(H226&gt;='Intersection Mileposts'!$F$23,H226&lt;='Intersection Mileposts'!$G$23),"Y",IF(AND(H226&gt;='Intersection Mileposts'!$F$24,H226&lt;='Intersection Mileposts'!$G$24),"Y",IF(AND(H226&gt;='Intersection Mileposts'!$F$25,H226&lt;='Intersection Mileposts'!$G$25),"Y",IF(AND(H226&gt;='Intersection Mileposts'!$F$26,H226&lt;='Intersection Mileposts'!$G$26),"Y",IF(AND(H226&gt;='Intersection Mileposts'!$F$27,H226&lt;='Intersection Mileposts'!$G$27),"Y",IF(AND(H226&gt;='Intersection Mileposts'!$F$28,H226&lt;='Intersection Mileposts'!$G$28),"Y",IF(AND(H226&gt;='Intersection Mileposts'!$F$29,H226&lt;='Intersection Mileposts'!$G$29),"Y", IF(AND(H226&gt;='Intersection Mileposts'!$F$30,H226&lt;='Intersection Mileposts'!$G$30),"Y",IF(AND(H226&gt;='Intersection Mileposts'!$F$31,H226&lt;='Intersection Mileposts'!$G$31),"Y",IF(AND(H226&gt;='Intersection Mileposts'!$F$32,H226&lt;='Intersection Mileposts'!$G$32),"Y",IF(AND(H226&gt;='Intersection Mileposts'!$F$33,H226&lt;='Intersection Mileposts'!$G$33),"Y",IF(AND(H226&gt;='Intersection Mileposts'!$F$34,H226&lt;='Intersection Mileposts'!$G$34),"Y",IF(AND(H226&gt;='Intersection Mileposts'!$F$35,H226&lt;='Intersection Mileposts'!$G$35),"Y",IF(AND(H226&gt;='Intersection Mileposts'!$F$36,H226&lt;='Intersection Mileposts'!$G$36),"Y",IF(AND(H226&gt;='Intersection Mileposts'!$F$37,H226&lt;='Intersection Mileposts'!$G$37),"Y",IF(AND(H226&gt;='Intersection Mileposts'!$F$38,H226&lt;='Intersection Mileposts'!$G$38),"Y",IF(AND(H226&gt;='Intersection Mileposts'!$F$39,H226&lt;='Intersection Mileposts'!$G$39),"Y","N"))))))))))))))))))))))))))))))))))))</f>
        <v/>
      </c>
    </row>
    <row r="227" spans="1:46" ht="15" customHeight="1" x14ac:dyDescent="0.3">
      <c r="A227" s="279"/>
      <c r="B227" s="261"/>
      <c r="C227" s="262"/>
      <c r="D227" s="262"/>
      <c r="E227" s="262"/>
      <c r="F227" s="262"/>
      <c r="G227" s="284"/>
      <c r="H227" s="286"/>
      <c r="I227" s="279"/>
      <c r="J227" s="260"/>
      <c r="K227" s="260"/>
      <c r="L227" s="280"/>
      <c r="M227" s="275"/>
      <c r="N227" s="263"/>
      <c r="P227" s="264" t="str">
        <f>IF(R227 = "", "", COUNT($R$4:R227))</f>
        <v/>
      </c>
      <c r="Q227" s="264" t="str">
        <f t="shared" si="41"/>
        <v/>
      </c>
      <c r="R227" s="265" t="str">
        <f t="shared" si="42"/>
        <v/>
      </c>
      <c r="S227" s="266" t="str">
        <f t="shared" si="43"/>
        <v/>
      </c>
      <c r="T227" s="267" t="str">
        <f t="shared" si="44"/>
        <v/>
      </c>
      <c r="U227" s="268" t="str">
        <f t="shared" si="45"/>
        <v/>
      </c>
      <c r="V227" s="269" t="str">
        <f t="shared" si="46"/>
        <v/>
      </c>
      <c r="W227" s="5"/>
      <c r="AR227" t="str">
        <f t="shared" si="40"/>
        <v/>
      </c>
      <c r="AS227" t="str">
        <f t="shared" si="39"/>
        <v/>
      </c>
      <c r="AT227" s="134" t="str">
        <f>IF(AR227="","",IF(AND(H227&gt;='Intersection Mileposts'!$F$5,H227&lt;='Intersection Mileposts'!$G$5),"Y",IF(AND(H227&gt;='Intersection Mileposts'!$F$6,H227&lt;='Intersection Mileposts'!$G$6),"Y",IF(AND(H227&gt;='Intersection Mileposts'!$F$7,H227&lt;='Intersection Mileposts'!$G$7),"Y",IF(AND(H227&gt;='Intersection Mileposts'!$F$8,H227&lt;='Intersection Mileposts'!$G$8),"Y",IF(AND(H227&gt;='Intersection Mileposts'!$F$9,H227&lt;='Intersection Mileposts'!$G$9),"Y",IF(AND(H227&gt;='Intersection Mileposts'!$F$10,H227&lt;='Intersection Mileposts'!$G$10),"Y",IF(AND(H227&gt;='Intersection Mileposts'!$F$11,H227&lt;='Intersection Mileposts'!$G$11),"Y",IF(AND(H227&gt;='Intersection Mileposts'!$F$12,H227&lt;='Intersection Mileposts'!$G$12),"Y",IF(AND(H227&gt;='Intersection Mileposts'!$F$13,H227&lt;='Intersection Mileposts'!$G$13),"Y",IF(AND(H227&gt;='Intersection Mileposts'!$F$14,H227&lt;='Intersection Mileposts'!$G$14),"Y",IF(AND(H227&gt;='Intersection Mileposts'!$F$15,H227&lt;='Intersection Mileposts'!$G$15),"Y",IF(AND(H227&gt;='Intersection Mileposts'!$F$16,H227&lt;='Intersection Mileposts'!$G$16),"Y",IF(AND(H227&gt;='Intersection Mileposts'!$F$17,H227&lt;='Intersection Mileposts'!$G$17),"Y",IF(AND(H227&gt;='Intersection Mileposts'!$F$18,H227&lt;='Intersection Mileposts'!$G$18),"Y",IF(AND(H227&gt;='Intersection Mileposts'!$F$19,H227&lt;='Intersection Mileposts'!$G$19),"Y",IF(AND(H227&gt;='Intersection Mileposts'!$F$20,H227&lt;='Intersection Mileposts'!$G$20),"Y",IF(AND(H227&gt;='Intersection Mileposts'!$F$21,H227&lt;='Intersection Mileposts'!$G$21),"Y",IF(AND(H227&gt;='Intersection Mileposts'!$F$22,H227&lt;='Intersection Mileposts'!$G$22),"Y",IF(AND(H227&gt;='Intersection Mileposts'!$F$23,H227&lt;='Intersection Mileposts'!$G$23),"Y",IF(AND(H227&gt;='Intersection Mileposts'!$F$24,H227&lt;='Intersection Mileposts'!$G$24),"Y",IF(AND(H227&gt;='Intersection Mileposts'!$F$25,H227&lt;='Intersection Mileposts'!$G$25),"Y",IF(AND(H227&gt;='Intersection Mileposts'!$F$26,H227&lt;='Intersection Mileposts'!$G$26),"Y",IF(AND(H227&gt;='Intersection Mileposts'!$F$27,H227&lt;='Intersection Mileposts'!$G$27),"Y",IF(AND(H227&gt;='Intersection Mileposts'!$F$28,H227&lt;='Intersection Mileposts'!$G$28),"Y",IF(AND(H227&gt;='Intersection Mileposts'!$F$29,H227&lt;='Intersection Mileposts'!$G$29),"Y", IF(AND(H227&gt;='Intersection Mileposts'!$F$30,H227&lt;='Intersection Mileposts'!$G$30),"Y",IF(AND(H227&gt;='Intersection Mileposts'!$F$31,H227&lt;='Intersection Mileposts'!$G$31),"Y",IF(AND(H227&gt;='Intersection Mileposts'!$F$32,H227&lt;='Intersection Mileposts'!$G$32),"Y",IF(AND(H227&gt;='Intersection Mileposts'!$F$33,H227&lt;='Intersection Mileposts'!$G$33),"Y",IF(AND(H227&gt;='Intersection Mileposts'!$F$34,H227&lt;='Intersection Mileposts'!$G$34),"Y",IF(AND(H227&gt;='Intersection Mileposts'!$F$35,H227&lt;='Intersection Mileposts'!$G$35),"Y",IF(AND(H227&gt;='Intersection Mileposts'!$F$36,H227&lt;='Intersection Mileposts'!$G$36),"Y",IF(AND(H227&gt;='Intersection Mileposts'!$F$37,H227&lt;='Intersection Mileposts'!$G$37),"Y",IF(AND(H227&gt;='Intersection Mileposts'!$F$38,H227&lt;='Intersection Mileposts'!$G$38),"Y",IF(AND(H227&gt;='Intersection Mileposts'!$F$39,H227&lt;='Intersection Mileposts'!$G$39),"Y","N"))))))))))))))))))))))))))))))))))))</f>
        <v/>
      </c>
    </row>
    <row r="228" spans="1:46" ht="15" customHeight="1" x14ac:dyDescent="0.3">
      <c r="A228" s="279"/>
      <c r="B228" s="261"/>
      <c r="C228" s="262"/>
      <c r="D228" s="262"/>
      <c r="E228" s="262"/>
      <c r="F228" s="262"/>
      <c r="G228" s="284"/>
      <c r="H228" s="286"/>
      <c r="I228" s="279"/>
      <c r="J228" s="260"/>
      <c r="K228" s="260"/>
      <c r="L228" s="280"/>
      <c r="M228" s="275"/>
      <c r="N228" s="263"/>
      <c r="P228" s="264" t="str">
        <f>IF(R228 = "", "", COUNT($R$4:R228))</f>
        <v/>
      </c>
      <c r="Q228" s="264" t="str">
        <f t="shared" si="41"/>
        <v/>
      </c>
      <c r="R228" s="265" t="str">
        <f t="shared" si="42"/>
        <v/>
      </c>
      <c r="S228" s="266" t="str">
        <f t="shared" si="43"/>
        <v/>
      </c>
      <c r="T228" s="267" t="str">
        <f t="shared" si="44"/>
        <v/>
      </c>
      <c r="U228" s="268" t="str">
        <f t="shared" si="45"/>
        <v/>
      </c>
      <c r="V228" s="269" t="str">
        <f t="shared" si="46"/>
        <v/>
      </c>
      <c r="W228" s="5"/>
      <c r="AR228" t="str">
        <f t="shared" si="40"/>
        <v/>
      </c>
      <c r="AS228" t="str">
        <f t="shared" si="39"/>
        <v/>
      </c>
      <c r="AT228" s="134" t="str">
        <f>IF(AR228="","",IF(AND(H228&gt;='Intersection Mileposts'!$F$5,H228&lt;='Intersection Mileposts'!$G$5),"Y",IF(AND(H228&gt;='Intersection Mileposts'!$F$6,H228&lt;='Intersection Mileposts'!$G$6),"Y",IF(AND(H228&gt;='Intersection Mileposts'!$F$7,H228&lt;='Intersection Mileposts'!$G$7),"Y",IF(AND(H228&gt;='Intersection Mileposts'!$F$8,H228&lt;='Intersection Mileposts'!$G$8),"Y",IF(AND(H228&gt;='Intersection Mileposts'!$F$9,H228&lt;='Intersection Mileposts'!$G$9),"Y",IF(AND(H228&gt;='Intersection Mileposts'!$F$10,H228&lt;='Intersection Mileposts'!$G$10),"Y",IF(AND(H228&gt;='Intersection Mileposts'!$F$11,H228&lt;='Intersection Mileposts'!$G$11),"Y",IF(AND(H228&gt;='Intersection Mileposts'!$F$12,H228&lt;='Intersection Mileposts'!$G$12),"Y",IF(AND(H228&gt;='Intersection Mileposts'!$F$13,H228&lt;='Intersection Mileposts'!$G$13),"Y",IF(AND(H228&gt;='Intersection Mileposts'!$F$14,H228&lt;='Intersection Mileposts'!$G$14),"Y",IF(AND(H228&gt;='Intersection Mileposts'!$F$15,H228&lt;='Intersection Mileposts'!$G$15),"Y",IF(AND(H228&gt;='Intersection Mileposts'!$F$16,H228&lt;='Intersection Mileposts'!$G$16),"Y",IF(AND(H228&gt;='Intersection Mileposts'!$F$17,H228&lt;='Intersection Mileposts'!$G$17),"Y",IF(AND(H228&gt;='Intersection Mileposts'!$F$18,H228&lt;='Intersection Mileposts'!$G$18),"Y",IF(AND(H228&gt;='Intersection Mileposts'!$F$19,H228&lt;='Intersection Mileposts'!$G$19),"Y",IF(AND(H228&gt;='Intersection Mileposts'!$F$20,H228&lt;='Intersection Mileposts'!$G$20),"Y",IF(AND(H228&gt;='Intersection Mileposts'!$F$21,H228&lt;='Intersection Mileposts'!$G$21),"Y",IF(AND(H228&gt;='Intersection Mileposts'!$F$22,H228&lt;='Intersection Mileposts'!$G$22),"Y",IF(AND(H228&gt;='Intersection Mileposts'!$F$23,H228&lt;='Intersection Mileposts'!$G$23),"Y",IF(AND(H228&gt;='Intersection Mileposts'!$F$24,H228&lt;='Intersection Mileposts'!$G$24),"Y",IF(AND(H228&gt;='Intersection Mileposts'!$F$25,H228&lt;='Intersection Mileposts'!$G$25),"Y",IF(AND(H228&gt;='Intersection Mileposts'!$F$26,H228&lt;='Intersection Mileposts'!$G$26),"Y",IF(AND(H228&gt;='Intersection Mileposts'!$F$27,H228&lt;='Intersection Mileposts'!$G$27),"Y",IF(AND(H228&gt;='Intersection Mileposts'!$F$28,H228&lt;='Intersection Mileposts'!$G$28),"Y",IF(AND(H228&gt;='Intersection Mileposts'!$F$29,H228&lt;='Intersection Mileposts'!$G$29),"Y", IF(AND(H228&gt;='Intersection Mileposts'!$F$30,H228&lt;='Intersection Mileposts'!$G$30),"Y",IF(AND(H228&gt;='Intersection Mileposts'!$F$31,H228&lt;='Intersection Mileposts'!$G$31),"Y",IF(AND(H228&gt;='Intersection Mileposts'!$F$32,H228&lt;='Intersection Mileposts'!$G$32),"Y",IF(AND(H228&gt;='Intersection Mileposts'!$F$33,H228&lt;='Intersection Mileposts'!$G$33),"Y",IF(AND(H228&gt;='Intersection Mileposts'!$F$34,H228&lt;='Intersection Mileposts'!$G$34),"Y",IF(AND(H228&gt;='Intersection Mileposts'!$F$35,H228&lt;='Intersection Mileposts'!$G$35),"Y",IF(AND(H228&gt;='Intersection Mileposts'!$F$36,H228&lt;='Intersection Mileposts'!$G$36),"Y",IF(AND(H228&gt;='Intersection Mileposts'!$F$37,H228&lt;='Intersection Mileposts'!$G$37),"Y",IF(AND(H228&gt;='Intersection Mileposts'!$F$38,H228&lt;='Intersection Mileposts'!$G$38),"Y",IF(AND(H228&gt;='Intersection Mileposts'!$F$39,H228&lt;='Intersection Mileposts'!$G$39),"Y","N"))))))))))))))))))))))))))))))))))))</f>
        <v/>
      </c>
    </row>
    <row r="229" spans="1:46" ht="15" customHeight="1" x14ac:dyDescent="0.3">
      <c r="A229" s="279"/>
      <c r="B229" s="261"/>
      <c r="C229" s="262"/>
      <c r="D229" s="262"/>
      <c r="E229" s="262"/>
      <c r="F229" s="262"/>
      <c r="G229" s="284"/>
      <c r="H229" s="286"/>
      <c r="I229" s="279"/>
      <c r="J229" s="260"/>
      <c r="K229" s="260"/>
      <c r="L229" s="280"/>
      <c r="M229" s="275"/>
      <c r="N229" s="263"/>
      <c r="P229" s="264" t="str">
        <f>IF(R229 = "", "", COUNT($R$4:R229))</f>
        <v/>
      </c>
      <c r="Q229" s="264" t="str">
        <f t="shared" si="41"/>
        <v/>
      </c>
      <c r="R229" s="265" t="str">
        <f t="shared" si="42"/>
        <v/>
      </c>
      <c r="S229" s="266" t="str">
        <f t="shared" si="43"/>
        <v/>
      </c>
      <c r="T229" s="267" t="str">
        <f t="shared" si="44"/>
        <v/>
      </c>
      <c r="U229" s="268" t="str">
        <f t="shared" si="45"/>
        <v/>
      </c>
      <c r="V229" s="269" t="str">
        <f t="shared" si="46"/>
        <v/>
      </c>
      <c r="W229" s="5"/>
      <c r="AR229" t="str">
        <f t="shared" si="40"/>
        <v/>
      </c>
      <c r="AS229" t="str">
        <f t="shared" si="39"/>
        <v/>
      </c>
      <c r="AT229" s="134" t="str">
        <f>IF(AR229="","",IF(AND(H229&gt;='Intersection Mileposts'!$F$5,H229&lt;='Intersection Mileposts'!$G$5),"Y",IF(AND(H229&gt;='Intersection Mileposts'!$F$6,H229&lt;='Intersection Mileposts'!$G$6),"Y",IF(AND(H229&gt;='Intersection Mileposts'!$F$7,H229&lt;='Intersection Mileposts'!$G$7),"Y",IF(AND(H229&gt;='Intersection Mileposts'!$F$8,H229&lt;='Intersection Mileposts'!$G$8),"Y",IF(AND(H229&gt;='Intersection Mileposts'!$F$9,H229&lt;='Intersection Mileposts'!$G$9),"Y",IF(AND(H229&gt;='Intersection Mileposts'!$F$10,H229&lt;='Intersection Mileposts'!$G$10),"Y",IF(AND(H229&gt;='Intersection Mileposts'!$F$11,H229&lt;='Intersection Mileposts'!$G$11),"Y",IF(AND(H229&gt;='Intersection Mileposts'!$F$12,H229&lt;='Intersection Mileposts'!$G$12),"Y",IF(AND(H229&gt;='Intersection Mileposts'!$F$13,H229&lt;='Intersection Mileposts'!$G$13),"Y",IF(AND(H229&gt;='Intersection Mileposts'!$F$14,H229&lt;='Intersection Mileposts'!$G$14),"Y",IF(AND(H229&gt;='Intersection Mileposts'!$F$15,H229&lt;='Intersection Mileposts'!$G$15),"Y",IF(AND(H229&gt;='Intersection Mileposts'!$F$16,H229&lt;='Intersection Mileposts'!$G$16),"Y",IF(AND(H229&gt;='Intersection Mileposts'!$F$17,H229&lt;='Intersection Mileposts'!$G$17),"Y",IF(AND(H229&gt;='Intersection Mileposts'!$F$18,H229&lt;='Intersection Mileposts'!$G$18),"Y",IF(AND(H229&gt;='Intersection Mileposts'!$F$19,H229&lt;='Intersection Mileposts'!$G$19),"Y",IF(AND(H229&gt;='Intersection Mileposts'!$F$20,H229&lt;='Intersection Mileposts'!$G$20),"Y",IF(AND(H229&gt;='Intersection Mileposts'!$F$21,H229&lt;='Intersection Mileposts'!$G$21),"Y",IF(AND(H229&gt;='Intersection Mileposts'!$F$22,H229&lt;='Intersection Mileposts'!$G$22),"Y",IF(AND(H229&gt;='Intersection Mileposts'!$F$23,H229&lt;='Intersection Mileposts'!$G$23),"Y",IF(AND(H229&gt;='Intersection Mileposts'!$F$24,H229&lt;='Intersection Mileposts'!$G$24),"Y",IF(AND(H229&gt;='Intersection Mileposts'!$F$25,H229&lt;='Intersection Mileposts'!$G$25),"Y",IF(AND(H229&gt;='Intersection Mileposts'!$F$26,H229&lt;='Intersection Mileposts'!$G$26),"Y",IF(AND(H229&gt;='Intersection Mileposts'!$F$27,H229&lt;='Intersection Mileposts'!$G$27),"Y",IF(AND(H229&gt;='Intersection Mileposts'!$F$28,H229&lt;='Intersection Mileposts'!$G$28),"Y",IF(AND(H229&gt;='Intersection Mileposts'!$F$29,H229&lt;='Intersection Mileposts'!$G$29),"Y", IF(AND(H229&gt;='Intersection Mileposts'!$F$30,H229&lt;='Intersection Mileposts'!$G$30),"Y",IF(AND(H229&gt;='Intersection Mileposts'!$F$31,H229&lt;='Intersection Mileposts'!$G$31),"Y",IF(AND(H229&gt;='Intersection Mileposts'!$F$32,H229&lt;='Intersection Mileposts'!$G$32),"Y",IF(AND(H229&gt;='Intersection Mileposts'!$F$33,H229&lt;='Intersection Mileposts'!$G$33),"Y",IF(AND(H229&gt;='Intersection Mileposts'!$F$34,H229&lt;='Intersection Mileposts'!$G$34),"Y",IF(AND(H229&gt;='Intersection Mileposts'!$F$35,H229&lt;='Intersection Mileposts'!$G$35),"Y",IF(AND(H229&gt;='Intersection Mileposts'!$F$36,H229&lt;='Intersection Mileposts'!$G$36),"Y",IF(AND(H229&gt;='Intersection Mileposts'!$F$37,H229&lt;='Intersection Mileposts'!$G$37),"Y",IF(AND(H229&gt;='Intersection Mileposts'!$F$38,H229&lt;='Intersection Mileposts'!$G$38),"Y",IF(AND(H229&gt;='Intersection Mileposts'!$F$39,H229&lt;='Intersection Mileposts'!$G$39),"Y","N"))))))))))))))))))))))))))))))))))))</f>
        <v/>
      </c>
    </row>
    <row r="230" spans="1:46" ht="15" customHeight="1" x14ac:dyDescent="0.3">
      <c r="A230" s="279"/>
      <c r="B230" s="261"/>
      <c r="C230" s="262"/>
      <c r="D230" s="262"/>
      <c r="E230" s="262"/>
      <c r="F230" s="262"/>
      <c r="G230" s="284"/>
      <c r="H230" s="286"/>
      <c r="I230" s="279"/>
      <c r="J230" s="260"/>
      <c r="K230" s="260"/>
      <c r="L230" s="280"/>
      <c r="M230" s="275"/>
      <c r="N230" s="263"/>
      <c r="P230" s="264" t="str">
        <f>IF(R230 = "", "", COUNT($R$4:R230))</f>
        <v/>
      </c>
      <c r="Q230" s="264" t="str">
        <f t="shared" si="41"/>
        <v/>
      </c>
      <c r="R230" s="265" t="str">
        <f t="shared" si="42"/>
        <v/>
      </c>
      <c r="S230" s="266" t="str">
        <f t="shared" si="43"/>
        <v/>
      </c>
      <c r="T230" s="267" t="str">
        <f t="shared" si="44"/>
        <v/>
      </c>
      <c r="U230" s="268" t="str">
        <f t="shared" si="45"/>
        <v/>
      </c>
      <c r="V230" s="269" t="str">
        <f t="shared" si="46"/>
        <v/>
      </c>
      <c r="W230" s="5"/>
      <c r="AR230" t="str">
        <f t="shared" si="40"/>
        <v/>
      </c>
      <c r="AS230" t="str">
        <f t="shared" si="39"/>
        <v/>
      </c>
      <c r="AT230" s="134" t="str">
        <f>IF(AR230="","",IF(AND(H230&gt;='Intersection Mileposts'!$F$5,H230&lt;='Intersection Mileposts'!$G$5),"Y",IF(AND(H230&gt;='Intersection Mileposts'!$F$6,H230&lt;='Intersection Mileposts'!$G$6),"Y",IF(AND(H230&gt;='Intersection Mileposts'!$F$7,H230&lt;='Intersection Mileposts'!$G$7),"Y",IF(AND(H230&gt;='Intersection Mileposts'!$F$8,H230&lt;='Intersection Mileposts'!$G$8),"Y",IF(AND(H230&gt;='Intersection Mileposts'!$F$9,H230&lt;='Intersection Mileposts'!$G$9),"Y",IF(AND(H230&gt;='Intersection Mileposts'!$F$10,H230&lt;='Intersection Mileposts'!$G$10),"Y",IF(AND(H230&gt;='Intersection Mileposts'!$F$11,H230&lt;='Intersection Mileposts'!$G$11),"Y",IF(AND(H230&gt;='Intersection Mileposts'!$F$12,H230&lt;='Intersection Mileposts'!$G$12),"Y",IF(AND(H230&gt;='Intersection Mileposts'!$F$13,H230&lt;='Intersection Mileposts'!$G$13),"Y",IF(AND(H230&gt;='Intersection Mileposts'!$F$14,H230&lt;='Intersection Mileposts'!$G$14),"Y",IF(AND(H230&gt;='Intersection Mileposts'!$F$15,H230&lt;='Intersection Mileposts'!$G$15),"Y",IF(AND(H230&gt;='Intersection Mileposts'!$F$16,H230&lt;='Intersection Mileposts'!$G$16),"Y",IF(AND(H230&gt;='Intersection Mileposts'!$F$17,H230&lt;='Intersection Mileposts'!$G$17),"Y",IF(AND(H230&gt;='Intersection Mileposts'!$F$18,H230&lt;='Intersection Mileposts'!$G$18),"Y",IF(AND(H230&gt;='Intersection Mileposts'!$F$19,H230&lt;='Intersection Mileposts'!$G$19),"Y",IF(AND(H230&gt;='Intersection Mileposts'!$F$20,H230&lt;='Intersection Mileposts'!$G$20),"Y",IF(AND(H230&gt;='Intersection Mileposts'!$F$21,H230&lt;='Intersection Mileposts'!$G$21),"Y",IF(AND(H230&gt;='Intersection Mileposts'!$F$22,H230&lt;='Intersection Mileposts'!$G$22),"Y",IF(AND(H230&gt;='Intersection Mileposts'!$F$23,H230&lt;='Intersection Mileposts'!$G$23),"Y",IF(AND(H230&gt;='Intersection Mileposts'!$F$24,H230&lt;='Intersection Mileposts'!$G$24),"Y",IF(AND(H230&gt;='Intersection Mileposts'!$F$25,H230&lt;='Intersection Mileposts'!$G$25),"Y",IF(AND(H230&gt;='Intersection Mileposts'!$F$26,H230&lt;='Intersection Mileposts'!$G$26),"Y",IF(AND(H230&gt;='Intersection Mileposts'!$F$27,H230&lt;='Intersection Mileposts'!$G$27),"Y",IF(AND(H230&gt;='Intersection Mileposts'!$F$28,H230&lt;='Intersection Mileposts'!$G$28),"Y",IF(AND(H230&gt;='Intersection Mileposts'!$F$29,H230&lt;='Intersection Mileposts'!$G$29),"Y", IF(AND(H230&gt;='Intersection Mileposts'!$F$30,H230&lt;='Intersection Mileposts'!$G$30),"Y",IF(AND(H230&gt;='Intersection Mileposts'!$F$31,H230&lt;='Intersection Mileposts'!$G$31),"Y",IF(AND(H230&gt;='Intersection Mileposts'!$F$32,H230&lt;='Intersection Mileposts'!$G$32),"Y",IF(AND(H230&gt;='Intersection Mileposts'!$F$33,H230&lt;='Intersection Mileposts'!$G$33),"Y",IF(AND(H230&gt;='Intersection Mileposts'!$F$34,H230&lt;='Intersection Mileposts'!$G$34),"Y",IF(AND(H230&gt;='Intersection Mileposts'!$F$35,H230&lt;='Intersection Mileposts'!$G$35),"Y",IF(AND(H230&gt;='Intersection Mileposts'!$F$36,H230&lt;='Intersection Mileposts'!$G$36),"Y",IF(AND(H230&gt;='Intersection Mileposts'!$F$37,H230&lt;='Intersection Mileposts'!$G$37),"Y",IF(AND(H230&gt;='Intersection Mileposts'!$F$38,H230&lt;='Intersection Mileposts'!$G$38),"Y",IF(AND(H230&gt;='Intersection Mileposts'!$F$39,H230&lt;='Intersection Mileposts'!$G$39),"Y","N"))))))))))))))))))))))))))))))))))))</f>
        <v/>
      </c>
    </row>
    <row r="231" spans="1:46" ht="15" customHeight="1" x14ac:dyDescent="0.3">
      <c r="A231" s="279"/>
      <c r="B231" s="261"/>
      <c r="C231" s="262"/>
      <c r="D231" s="262"/>
      <c r="E231" s="262"/>
      <c r="F231" s="262"/>
      <c r="G231" s="284"/>
      <c r="H231" s="286"/>
      <c r="I231" s="279"/>
      <c r="J231" s="260"/>
      <c r="K231" s="260"/>
      <c r="L231" s="280"/>
      <c r="M231" s="275"/>
      <c r="N231" s="263"/>
      <c r="P231" s="264" t="str">
        <f>IF(R231 = "", "", COUNT($R$4:R231))</f>
        <v/>
      </c>
      <c r="Q231" s="264" t="str">
        <f t="shared" si="41"/>
        <v/>
      </c>
      <c r="R231" s="265" t="str">
        <f t="shared" si="42"/>
        <v/>
      </c>
      <c r="S231" s="266" t="str">
        <f t="shared" si="43"/>
        <v/>
      </c>
      <c r="T231" s="267" t="str">
        <f t="shared" si="44"/>
        <v/>
      </c>
      <c r="U231" s="268" t="str">
        <f t="shared" si="45"/>
        <v/>
      </c>
      <c r="V231" s="269" t="str">
        <f t="shared" si="46"/>
        <v/>
      </c>
      <c r="W231" s="5"/>
      <c r="AR231" t="str">
        <f t="shared" si="40"/>
        <v/>
      </c>
      <c r="AS231" t="str">
        <f t="shared" si="39"/>
        <v/>
      </c>
      <c r="AT231" s="134" t="str">
        <f>IF(AR231="","",IF(AND(H231&gt;='Intersection Mileposts'!$F$5,H231&lt;='Intersection Mileposts'!$G$5),"Y",IF(AND(H231&gt;='Intersection Mileposts'!$F$6,H231&lt;='Intersection Mileposts'!$G$6),"Y",IF(AND(H231&gt;='Intersection Mileposts'!$F$7,H231&lt;='Intersection Mileposts'!$G$7),"Y",IF(AND(H231&gt;='Intersection Mileposts'!$F$8,H231&lt;='Intersection Mileposts'!$G$8),"Y",IF(AND(H231&gt;='Intersection Mileposts'!$F$9,H231&lt;='Intersection Mileposts'!$G$9),"Y",IF(AND(H231&gt;='Intersection Mileposts'!$F$10,H231&lt;='Intersection Mileposts'!$G$10),"Y",IF(AND(H231&gt;='Intersection Mileposts'!$F$11,H231&lt;='Intersection Mileposts'!$G$11),"Y",IF(AND(H231&gt;='Intersection Mileposts'!$F$12,H231&lt;='Intersection Mileposts'!$G$12),"Y",IF(AND(H231&gt;='Intersection Mileposts'!$F$13,H231&lt;='Intersection Mileposts'!$G$13),"Y",IF(AND(H231&gt;='Intersection Mileposts'!$F$14,H231&lt;='Intersection Mileposts'!$G$14),"Y",IF(AND(H231&gt;='Intersection Mileposts'!$F$15,H231&lt;='Intersection Mileposts'!$G$15),"Y",IF(AND(H231&gt;='Intersection Mileposts'!$F$16,H231&lt;='Intersection Mileposts'!$G$16),"Y",IF(AND(H231&gt;='Intersection Mileposts'!$F$17,H231&lt;='Intersection Mileposts'!$G$17),"Y",IF(AND(H231&gt;='Intersection Mileposts'!$F$18,H231&lt;='Intersection Mileposts'!$G$18),"Y",IF(AND(H231&gt;='Intersection Mileposts'!$F$19,H231&lt;='Intersection Mileposts'!$G$19),"Y",IF(AND(H231&gt;='Intersection Mileposts'!$F$20,H231&lt;='Intersection Mileposts'!$G$20),"Y",IF(AND(H231&gt;='Intersection Mileposts'!$F$21,H231&lt;='Intersection Mileposts'!$G$21),"Y",IF(AND(H231&gt;='Intersection Mileposts'!$F$22,H231&lt;='Intersection Mileposts'!$G$22),"Y",IF(AND(H231&gt;='Intersection Mileposts'!$F$23,H231&lt;='Intersection Mileposts'!$G$23),"Y",IF(AND(H231&gt;='Intersection Mileposts'!$F$24,H231&lt;='Intersection Mileposts'!$G$24),"Y",IF(AND(H231&gt;='Intersection Mileposts'!$F$25,H231&lt;='Intersection Mileposts'!$G$25),"Y",IF(AND(H231&gt;='Intersection Mileposts'!$F$26,H231&lt;='Intersection Mileposts'!$G$26),"Y",IF(AND(H231&gt;='Intersection Mileposts'!$F$27,H231&lt;='Intersection Mileposts'!$G$27),"Y",IF(AND(H231&gt;='Intersection Mileposts'!$F$28,H231&lt;='Intersection Mileposts'!$G$28),"Y",IF(AND(H231&gt;='Intersection Mileposts'!$F$29,H231&lt;='Intersection Mileposts'!$G$29),"Y", IF(AND(H231&gt;='Intersection Mileposts'!$F$30,H231&lt;='Intersection Mileposts'!$G$30),"Y",IF(AND(H231&gt;='Intersection Mileposts'!$F$31,H231&lt;='Intersection Mileposts'!$G$31),"Y",IF(AND(H231&gt;='Intersection Mileposts'!$F$32,H231&lt;='Intersection Mileposts'!$G$32),"Y",IF(AND(H231&gt;='Intersection Mileposts'!$F$33,H231&lt;='Intersection Mileposts'!$G$33),"Y",IF(AND(H231&gt;='Intersection Mileposts'!$F$34,H231&lt;='Intersection Mileposts'!$G$34),"Y",IF(AND(H231&gt;='Intersection Mileposts'!$F$35,H231&lt;='Intersection Mileposts'!$G$35),"Y",IF(AND(H231&gt;='Intersection Mileposts'!$F$36,H231&lt;='Intersection Mileposts'!$G$36),"Y",IF(AND(H231&gt;='Intersection Mileposts'!$F$37,H231&lt;='Intersection Mileposts'!$G$37),"Y",IF(AND(H231&gt;='Intersection Mileposts'!$F$38,H231&lt;='Intersection Mileposts'!$G$38),"Y",IF(AND(H231&gt;='Intersection Mileposts'!$F$39,H231&lt;='Intersection Mileposts'!$G$39),"Y","N"))))))))))))))))))))))))))))))))))))</f>
        <v/>
      </c>
    </row>
    <row r="232" spans="1:46" ht="15" customHeight="1" x14ac:dyDescent="0.3">
      <c r="A232" s="279"/>
      <c r="B232" s="261"/>
      <c r="C232" s="262"/>
      <c r="D232" s="262"/>
      <c r="E232" s="262"/>
      <c r="F232" s="262"/>
      <c r="G232" s="284"/>
      <c r="H232" s="286"/>
      <c r="I232" s="279"/>
      <c r="J232" s="260"/>
      <c r="K232" s="260"/>
      <c r="L232" s="280"/>
      <c r="M232" s="275"/>
      <c r="N232" s="263"/>
      <c r="P232" s="264" t="str">
        <f>IF(R232 = "", "", COUNT($R$4:R232))</f>
        <v/>
      </c>
      <c r="Q232" s="264" t="str">
        <f t="shared" si="41"/>
        <v/>
      </c>
      <c r="R232" s="265" t="str">
        <f t="shared" si="42"/>
        <v/>
      </c>
      <c r="S232" s="266" t="str">
        <f t="shared" si="43"/>
        <v/>
      </c>
      <c r="T232" s="267" t="str">
        <f t="shared" si="44"/>
        <v/>
      </c>
      <c r="U232" s="268" t="str">
        <f t="shared" si="45"/>
        <v/>
      </c>
      <c r="V232" s="269" t="str">
        <f t="shared" si="46"/>
        <v/>
      </c>
      <c r="W232" s="5"/>
      <c r="AR232" t="str">
        <f t="shared" si="40"/>
        <v/>
      </c>
      <c r="AS232" t="str">
        <f t="shared" si="39"/>
        <v/>
      </c>
      <c r="AT232" s="134" t="str">
        <f>IF(AR232="","",IF(AND(H232&gt;='Intersection Mileposts'!$F$5,H232&lt;='Intersection Mileposts'!$G$5),"Y",IF(AND(H232&gt;='Intersection Mileposts'!$F$6,H232&lt;='Intersection Mileposts'!$G$6),"Y",IF(AND(H232&gt;='Intersection Mileposts'!$F$7,H232&lt;='Intersection Mileposts'!$G$7),"Y",IF(AND(H232&gt;='Intersection Mileposts'!$F$8,H232&lt;='Intersection Mileposts'!$G$8),"Y",IF(AND(H232&gt;='Intersection Mileposts'!$F$9,H232&lt;='Intersection Mileposts'!$G$9),"Y",IF(AND(H232&gt;='Intersection Mileposts'!$F$10,H232&lt;='Intersection Mileposts'!$G$10),"Y",IF(AND(H232&gt;='Intersection Mileposts'!$F$11,H232&lt;='Intersection Mileposts'!$G$11),"Y",IF(AND(H232&gt;='Intersection Mileposts'!$F$12,H232&lt;='Intersection Mileposts'!$G$12),"Y",IF(AND(H232&gt;='Intersection Mileposts'!$F$13,H232&lt;='Intersection Mileposts'!$G$13),"Y",IF(AND(H232&gt;='Intersection Mileposts'!$F$14,H232&lt;='Intersection Mileposts'!$G$14),"Y",IF(AND(H232&gt;='Intersection Mileposts'!$F$15,H232&lt;='Intersection Mileposts'!$G$15),"Y",IF(AND(H232&gt;='Intersection Mileposts'!$F$16,H232&lt;='Intersection Mileposts'!$G$16),"Y",IF(AND(H232&gt;='Intersection Mileposts'!$F$17,H232&lt;='Intersection Mileposts'!$G$17),"Y",IF(AND(H232&gt;='Intersection Mileposts'!$F$18,H232&lt;='Intersection Mileposts'!$G$18),"Y",IF(AND(H232&gt;='Intersection Mileposts'!$F$19,H232&lt;='Intersection Mileposts'!$G$19),"Y",IF(AND(H232&gt;='Intersection Mileposts'!$F$20,H232&lt;='Intersection Mileposts'!$G$20),"Y",IF(AND(H232&gt;='Intersection Mileposts'!$F$21,H232&lt;='Intersection Mileposts'!$G$21),"Y",IF(AND(H232&gt;='Intersection Mileposts'!$F$22,H232&lt;='Intersection Mileposts'!$G$22),"Y",IF(AND(H232&gt;='Intersection Mileposts'!$F$23,H232&lt;='Intersection Mileposts'!$G$23),"Y",IF(AND(H232&gt;='Intersection Mileposts'!$F$24,H232&lt;='Intersection Mileposts'!$G$24),"Y",IF(AND(H232&gt;='Intersection Mileposts'!$F$25,H232&lt;='Intersection Mileposts'!$G$25),"Y",IF(AND(H232&gt;='Intersection Mileposts'!$F$26,H232&lt;='Intersection Mileposts'!$G$26),"Y",IF(AND(H232&gt;='Intersection Mileposts'!$F$27,H232&lt;='Intersection Mileposts'!$G$27),"Y",IF(AND(H232&gt;='Intersection Mileposts'!$F$28,H232&lt;='Intersection Mileposts'!$G$28),"Y",IF(AND(H232&gt;='Intersection Mileposts'!$F$29,H232&lt;='Intersection Mileposts'!$G$29),"Y", IF(AND(H232&gt;='Intersection Mileposts'!$F$30,H232&lt;='Intersection Mileposts'!$G$30),"Y",IF(AND(H232&gt;='Intersection Mileposts'!$F$31,H232&lt;='Intersection Mileposts'!$G$31),"Y",IF(AND(H232&gt;='Intersection Mileposts'!$F$32,H232&lt;='Intersection Mileposts'!$G$32),"Y",IF(AND(H232&gt;='Intersection Mileposts'!$F$33,H232&lt;='Intersection Mileposts'!$G$33),"Y",IF(AND(H232&gt;='Intersection Mileposts'!$F$34,H232&lt;='Intersection Mileposts'!$G$34),"Y",IF(AND(H232&gt;='Intersection Mileposts'!$F$35,H232&lt;='Intersection Mileposts'!$G$35),"Y",IF(AND(H232&gt;='Intersection Mileposts'!$F$36,H232&lt;='Intersection Mileposts'!$G$36),"Y",IF(AND(H232&gt;='Intersection Mileposts'!$F$37,H232&lt;='Intersection Mileposts'!$G$37),"Y",IF(AND(H232&gt;='Intersection Mileposts'!$F$38,H232&lt;='Intersection Mileposts'!$G$38),"Y",IF(AND(H232&gt;='Intersection Mileposts'!$F$39,H232&lt;='Intersection Mileposts'!$G$39),"Y","N"))))))))))))))))))))))))))))))))))))</f>
        <v/>
      </c>
    </row>
    <row r="233" spans="1:46" ht="15" customHeight="1" x14ac:dyDescent="0.3">
      <c r="A233" s="279"/>
      <c r="B233" s="261"/>
      <c r="C233" s="262"/>
      <c r="D233" s="262"/>
      <c r="E233" s="262"/>
      <c r="F233" s="262"/>
      <c r="G233" s="284"/>
      <c r="H233" s="286"/>
      <c r="I233" s="279"/>
      <c r="J233" s="260"/>
      <c r="K233" s="260"/>
      <c r="L233" s="280"/>
      <c r="M233" s="275"/>
      <c r="N233" s="263"/>
      <c r="P233" s="264" t="str">
        <f>IF(R233 = "", "", COUNT($R$4:R233))</f>
        <v/>
      </c>
      <c r="Q233" s="264" t="str">
        <f t="shared" si="41"/>
        <v/>
      </c>
      <c r="R233" s="265" t="str">
        <f t="shared" si="42"/>
        <v/>
      </c>
      <c r="S233" s="266" t="str">
        <f t="shared" si="43"/>
        <v/>
      </c>
      <c r="T233" s="267" t="str">
        <f t="shared" si="44"/>
        <v/>
      </c>
      <c r="U233" s="268" t="str">
        <f t="shared" si="45"/>
        <v/>
      </c>
      <c r="V233" s="269" t="str">
        <f t="shared" si="46"/>
        <v/>
      </c>
      <c r="W233" s="5"/>
      <c r="AR233" t="str">
        <f t="shared" si="40"/>
        <v/>
      </c>
      <c r="AS233" t="str">
        <f t="shared" si="39"/>
        <v/>
      </c>
      <c r="AT233" s="134" t="str">
        <f>IF(AR233="","",IF(AND(H233&gt;='Intersection Mileposts'!$F$5,H233&lt;='Intersection Mileposts'!$G$5),"Y",IF(AND(H233&gt;='Intersection Mileposts'!$F$6,H233&lt;='Intersection Mileposts'!$G$6),"Y",IF(AND(H233&gt;='Intersection Mileposts'!$F$7,H233&lt;='Intersection Mileposts'!$G$7),"Y",IF(AND(H233&gt;='Intersection Mileposts'!$F$8,H233&lt;='Intersection Mileposts'!$G$8),"Y",IF(AND(H233&gt;='Intersection Mileposts'!$F$9,H233&lt;='Intersection Mileposts'!$G$9),"Y",IF(AND(H233&gt;='Intersection Mileposts'!$F$10,H233&lt;='Intersection Mileposts'!$G$10),"Y",IF(AND(H233&gt;='Intersection Mileposts'!$F$11,H233&lt;='Intersection Mileposts'!$G$11),"Y",IF(AND(H233&gt;='Intersection Mileposts'!$F$12,H233&lt;='Intersection Mileposts'!$G$12),"Y",IF(AND(H233&gt;='Intersection Mileposts'!$F$13,H233&lt;='Intersection Mileposts'!$G$13),"Y",IF(AND(H233&gt;='Intersection Mileposts'!$F$14,H233&lt;='Intersection Mileposts'!$G$14),"Y",IF(AND(H233&gt;='Intersection Mileposts'!$F$15,H233&lt;='Intersection Mileposts'!$G$15),"Y",IF(AND(H233&gt;='Intersection Mileposts'!$F$16,H233&lt;='Intersection Mileposts'!$G$16),"Y",IF(AND(H233&gt;='Intersection Mileposts'!$F$17,H233&lt;='Intersection Mileposts'!$G$17),"Y",IF(AND(H233&gt;='Intersection Mileposts'!$F$18,H233&lt;='Intersection Mileposts'!$G$18),"Y",IF(AND(H233&gt;='Intersection Mileposts'!$F$19,H233&lt;='Intersection Mileposts'!$G$19),"Y",IF(AND(H233&gt;='Intersection Mileposts'!$F$20,H233&lt;='Intersection Mileposts'!$G$20),"Y",IF(AND(H233&gt;='Intersection Mileposts'!$F$21,H233&lt;='Intersection Mileposts'!$G$21),"Y",IF(AND(H233&gt;='Intersection Mileposts'!$F$22,H233&lt;='Intersection Mileposts'!$G$22),"Y",IF(AND(H233&gt;='Intersection Mileposts'!$F$23,H233&lt;='Intersection Mileposts'!$G$23),"Y",IF(AND(H233&gt;='Intersection Mileposts'!$F$24,H233&lt;='Intersection Mileposts'!$G$24),"Y",IF(AND(H233&gt;='Intersection Mileposts'!$F$25,H233&lt;='Intersection Mileposts'!$G$25),"Y",IF(AND(H233&gt;='Intersection Mileposts'!$F$26,H233&lt;='Intersection Mileposts'!$G$26),"Y",IF(AND(H233&gt;='Intersection Mileposts'!$F$27,H233&lt;='Intersection Mileposts'!$G$27),"Y",IF(AND(H233&gt;='Intersection Mileposts'!$F$28,H233&lt;='Intersection Mileposts'!$G$28),"Y",IF(AND(H233&gt;='Intersection Mileposts'!$F$29,H233&lt;='Intersection Mileposts'!$G$29),"Y", IF(AND(H233&gt;='Intersection Mileposts'!$F$30,H233&lt;='Intersection Mileposts'!$G$30),"Y",IF(AND(H233&gt;='Intersection Mileposts'!$F$31,H233&lt;='Intersection Mileposts'!$G$31),"Y",IF(AND(H233&gt;='Intersection Mileposts'!$F$32,H233&lt;='Intersection Mileposts'!$G$32),"Y",IF(AND(H233&gt;='Intersection Mileposts'!$F$33,H233&lt;='Intersection Mileposts'!$G$33),"Y",IF(AND(H233&gt;='Intersection Mileposts'!$F$34,H233&lt;='Intersection Mileposts'!$G$34),"Y",IF(AND(H233&gt;='Intersection Mileposts'!$F$35,H233&lt;='Intersection Mileposts'!$G$35),"Y",IF(AND(H233&gt;='Intersection Mileposts'!$F$36,H233&lt;='Intersection Mileposts'!$G$36),"Y",IF(AND(H233&gt;='Intersection Mileposts'!$F$37,H233&lt;='Intersection Mileposts'!$G$37),"Y",IF(AND(H233&gt;='Intersection Mileposts'!$F$38,H233&lt;='Intersection Mileposts'!$G$38),"Y",IF(AND(H233&gt;='Intersection Mileposts'!$F$39,H233&lt;='Intersection Mileposts'!$G$39),"Y","N"))))))))))))))))))))))))))))))))))))</f>
        <v/>
      </c>
    </row>
    <row r="234" spans="1:46" ht="15" customHeight="1" x14ac:dyDescent="0.3">
      <c r="A234" s="279"/>
      <c r="B234" s="261"/>
      <c r="C234" s="262"/>
      <c r="D234" s="262"/>
      <c r="E234" s="262"/>
      <c r="F234" s="262"/>
      <c r="G234" s="284"/>
      <c r="H234" s="286"/>
      <c r="I234" s="279"/>
      <c r="J234" s="260"/>
      <c r="K234" s="260"/>
      <c r="L234" s="280"/>
      <c r="M234" s="275"/>
      <c r="N234" s="263"/>
      <c r="P234" s="264" t="str">
        <f>IF(R234 = "", "", COUNT($R$4:R234))</f>
        <v/>
      </c>
      <c r="Q234" s="264" t="str">
        <f t="shared" si="41"/>
        <v/>
      </c>
      <c r="R234" s="265" t="str">
        <f t="shared" si="42"/>
        <v/>
      </c>
      <c r="S234" s="266" t="str">
        <f t="shared" si="43"/>
        <v/>
      </c>
      <c r="T234" s="267" t="str">
        <f t="shared" si="44"/>
        <v/>
      </c>
      <c r="U234" s="268" t="str">
        <f t="shared" si="45"/>
        <v/>
      </c>
      <c r="V234" s="269" t="str">
        <f t="shared" si="46"/>
        <v/>
      </c>
      <c r="W234" s="5"/>
      <c r="AR234" t="str">
        <f t="shared" si="40"/>
        <v/>
      </c>
      <c r="AS234" t="str">
        <f t="shared" si="39"/>
        <v/>
      </c>
      <c r="AT234" s="134" t="str">
        <f>IF(AR234="","",IF(AND(H234&gt;='Intersection Mileposts'!$F$5,H234&lt;='Intersection Mileposts'!$G$5),"Y",IF(AND(H234&gt;='Intersection Mileposts'!$F$6,H234&lt;='Intersection Mileposts'!$G$6),"Y",IF(AND(H234&gt;='Intersection Mileposts'!$F$7,H234&lt;='Intersection Mileposts'!$G$7),"Y",IF(AND(H234&gt;='Intersection Mileposts'!$F$8,H234&lt;='Intersection Mileposts'!$G$8),"Y",IF(AND(H234&gt;='Intersection Mileposts'!$F$9,H234&lt;='Intersection Mileposts'!$G$9),"Y",IF(AND(H234&gt;='Intersection Mileposts'!$F$10,H234&lt;='Intersection Mileposts'!$G$10),"Y",IF(AND(H234&gt;='Intersection Mileposts'!$F$11,H234&lt;='Intersection Mileposts'!$G$11),"Y",IF(AND(H234&gt;='Intersection Mileposts'!$F$12,H234&lt;='Intersection Mileposts'!$G$12),"Y",IF(AND(H234&gt;='Intersection Mileposts'!$F$13,H234&lt;='Intersection Mileposts'!$G$13),"Y",IF(AND(H234&gt;='Intersection Mileposts'!$F$14,H234&lt;='Intersection Mileposts'!$G$14),"Y",IF(AND(H234&gt;='Intersection Mileposts'!$F$15,H234&lt;='Intersection Mileposts'!$G$15),"Y",IF(AND(H234&gt;='Intersection Mileposts'!$F$16,H234&lt;='Intersection Mileposts'!$G$16),"Y",IF(AND(H234&gt;='Intersection Mileposts'!$F$17,H234&lt;='Intersection Mileposts'!$G$17),"Y",IF(AND(H234&gt;='Intersection Mileposts'!$F$18,H234&lt;='Intersection Mileposts'!$G$18),"Y",IF(AND(H234&gt;='Intersection Mileposts'!$F$19,H234&lt;='Intersection Mileposts'!$G$19),"Y",IF(AND(H234&gt;='Intersection Mileposts'!$F$20,H234&lt;='Intersection Mileposts'!$G$20),"Y",IF(AND(H234&gt;='Intersection Mileposts'!$F$21,H234&lt;='Intersection Mileposts'!$G$21),"Y",IF(AND(H234&gt;='Intersection Mileposts'!$F$22,H234&lt;='Intersection Mileposts'!$G$22),"Y",IF(AND(H234&gt;='Intersection Mileposts'!$F$23,H234&lt;='Intersection Mileposts'!$G$23),"Y",IF(AND(H234&gt;='Intersection Mileposts'!$F$24,H234&lt;='Intersection Mileposts'!$G$24),"Y",IF(AND(H234&gt;='Intersection Mileposts'!$F$25,H234&lt;='Intersection Mileposts'!$G$25),"Y",IF(AND(H234&gt;='Intersection Mileposts'!$F$26,H234&lt;='Intersection Mileposts'!$G$26),"Y",IF(AND(H234&gt;='Intersection Mileposts'!$F$27,H234&lt;='Intersection Mileposts'!$G$27),"Y",IF(AND(H234&gt;='Intersection Mileposts'!$F$28,H234&lt;='Intersection Mileposts'!$G$28),"Y",IF(AND(H234&gt;='Intersection Mileposts'!$F$29,H234&lt;='Intersection Mileposts'!$G$29),"Y", IF(AND(H234&gt;='Intersection Mileposts'!$F$30,H234&lt;='Intersection Mileposts'!$G$30),"Y",IF(AND(H234&gt;='Intersection Mileposts'!$F$31,H234&lt;='Intersection Mileposts'!$G$31),"Y",IF(AND(H234&gt;='Intersection Mileposts'!$F$32,H234&lt;='Intersection Mileposts'!$G$32),"Y",IF(AND(H234&gt;='Intersection Mileposts'!$F$33,H234&lt;='Intersection Mileposts'!$G$33),"Y",IF(AND(H234&gt;='Intersection Mileposts'!$F$34,H234&lt;='Intersection Mileposts'!$G$34),"Y",IF(AND(H234&gt;='Intersection Mileposts'!$F$35,H234&lt;='Intersection Mileposts'!$G$35),"Y",IF(AND(H234&gt;='Intersection Mileposts'!$F$36,H234&lt;='Intersection Mileposts'!$G$36),"Y",IF(AND(H234&gt;='Intersection Mileposts'!$F$37,H234&lt;='Intersection Mileposts'!$G$37),"Y",IF(AND(H234&gt;='Intersection Mileposts'!$F$38,H234&lt;='Intersection Mileposts'!$G$38),"Y",IF(AND(H234&gt;='Intersection Mileposts'!$F$39,H234&lt;='Intersection Mileposts'!$G$39),"Y","N"))))))))))))))))))))))))))))))))))))</f>
        <v/>
      </c>
    </row>
    <row r="235" spans="1:46" ht="15" customHeight="1" x14ac:dyDescent="0.3">
      <c r="A235" s="279"/>
      <c r="B235" s="261"/>
      <c r="C235" s="262"/>
      <c r="D235" s="262"/>
      <c r="E235" s="262"/>
      <c r="F235" s="262"/>
      <c r="G235" s="284"/>
      <c r="H235" s="286"/>
      <c r="I235" s="279"/>
      <c r="J235" s="260"/>
      <c r="K235" s="260"/>
      <c r="L235" s="280"/>
      <c r="M235" s="275"/>
      <c r="N235" s="263"/>
      <c r="P235" s="264" t="str">
        <f>IF(R235 = "", "", COUNT($R$4:R235))</f>
        <v/>
      </c>
      <c r="Q235" s="264" t="str">
        <f t="shared" si="41"/>
        <v/>
      </c>
      <c r="R235" s="265" t="str">
        <f t="shared" si="42"/>
        <v/>
      </c>
      <c r="S235" s="266" t="str">
        <f t="shared" si="43"/>
        <v/>
      </c>
      <c r="T235" s="267" t="str">
        <f t="shared" si="44"/>
        <v/>
      </c>
      <c r="U235" s="268" t="str">
        <f t="shared" si="45"/>
        <v/>
      </c>
      <c r="V235" s="269" t="str">
        <f t="shared" si="46"/>
        <v/>
      </c>
      <c r="W235" s="5"/>
      <c r="AR235" t="str">
        <f t="shared" si="40"/>
        <v/>
      </c>
      <c r="AS235" t="str">
        <f t="shared" si="39"/>
        <v/>
      </c>
      <c r="AT235" s="134" t="str">
        <f>IF(AR235="","",IF(AND(H235&gt;='Intersection Mileposts'!$F$5,H235&lt;='Intersection Mileposts'!$G$5),"Y",IF(AND(H235&gt;='Intersection Mileposts'!$F$6,H235&lt;='Intersection Mileposts'!$G$6),"Y",IF(AND(H235&gt;='Intersection Mileposts'!$F$7,H235&lt;='Intersection Mileposts'!$G$7),"Y",IF(AND(H235&gt;='Intersection Mileposts'!$F$8,H235&lt;='Intersection Mileposts'!$G$8),"Y",IF(AND(H235&gt;='Intersection Mileposts'!$F$9,H235&lt;='Intersection Mileposts'!$G$9),"Y",IF(AND(H235&gt;='Intersection Mileposts'!$F$10,H235&lt;='Intersection Mileposts'!$G$10),"Y",IF(AND(H235&gt;='Intersection Mileposts'!$F$11,H235&lt;='Intersection Mileposts'!$G$11),"Y",IF(AND(H235&gt;='Intersection Mileposts'!$F$12,H235&lt;='Intersection Mileposts'!$G$12),"Y",IF(AND(H235&gt;='Intersection Mileposts'!$F$13,H235&lt;='Intersection Mileposts'!$G$13),"Y",IF(AND(H235&gt;='Intersection Mileposts'!$F$14,H235&lt;='Intersection Mileposts'!$G$14),"Y",IF(AND(H235&gt;='Intersection Mileposts'!$F$15,H235&lt;='Intersection Mileposts'!$G$15),"Y",IF(AND(H235&gt;='Intersection Mileposts'!$F$16,H235&lt;='Intersection Mileposts'!$G$16),"Y",IF(AND(H235&gt;='Intersection Mileposts'!$F$17,H235&lt;='Intersection Mileposts'!$G$17),"Y",IF(AND(H235&gt;='Intersection Mileposts'!$F$18,H235&lt;='Intersection Mileposts'!$G$18),"Y",IF(AND(H235&gt;='Intersection Mileposts'!$F$19,H235&lt;='Intersection Mileposts'!$G$19),"Y",IF(AND(H235&gt;='Intersection Mileposts'!$F$20,H235&lt;='Intersection Mileposts'!$G$20),"Y",IF(AND(H235&gt;='Intersection Mileposts'!$F$21,H235&lt;='Intersection Mileposts'!$G$21),"Y",IF(AND(H235&gt;='Intersection Mileposts'!$F$22,H235&lt;='Intersection Mileposts'!$G$22),"Y",IF(AND(H235&gt;='Intersection Mileposts'!$F$23,H235&lt;='Intersection Mileposts'!$G$23),"Y",IF(AND(H235&gt;='Intersection Mileposts'!$F$24,H235&lt;='Intersection Mileposts'!$G$24),"Y",IF(AND(H235&gt;='Intersection Mileposts'!$F$25,H235&lt;='Intersection Mileposts'!$G$25),"Y",IF(AND(H235&gt;='Intersection Mileposts'!$F$26,H235&lt;='Intersection Mileposts'!$G$26),"Y",IF(AND(H235&gt;='Intersection Mileposts'!$F$27,H235&lt;='Intersection Mileposts'!$G$27),"Y",IF(AND(H235&gt;='Intersection Mileposts'!$F$28,H235&lt;='Intersection Mileposts'!$G$28),"Y",IF(AND(H235&gt;='Intersection Mileposts'!$F$29,H235&lt;='Intersection Mileposts'!$G$29),"Y", IF(AND(H235&gt;='Intersection Mileposts'!$F$30,H235&lt;='Intersection Mileposts'!$G$30),"Y",IF(AND(H235&gt;='Intersection Mileposts'!$F$31,H235&lt;='Intersection Mileposts'!$G$31),"Y",IF(AND(H235&gt;='Intersection Mileposts'!$F$32,H235&lt;='Intersection Mileposts'!$G$32),"Y",IF(AND(H235&gt;='Intersection Mileposts'!$F$33,H235&lt;='Intersection Mileposts'!$G$33),"Y",IF(AND(H235&gt;='Intersection Mileposts'!$F$34,H235&lt;='Intersection Mileposts'!$G$34),"Y",IF(AND(H235&gt;='Intersection Mileposts'!$F$35,H235&lt;='Intersection Mileposts'!$G$35),"Y",IF(AND(H235&gt;='Intersection Mileposts'!$F$36,H235&lt;='Intersection Mileposts'!$G$36),"Y",IF(AND(H235&gt;='Intersection Mileposts'!$F$37,H235&lt;='Intersection Mileposts'!$G$37),"Y",IF(AND(H235&gt;='Intersection Mileposts'!$F$38,H235&lt;='Intersection Mileposts'!$G$38),"Y",IF(AND(H235&gt;='Intersection Mileposts'!$F$39,H235&lt;='Intersection Mileposts'!$G$39),"Y","N"))))))))))))))))))))))))))))))))))))</f>
        <v/>
      </c>
    </row>
    <row r="236" spans="1:46" ht="15" customHeight="1" x14ac:dyDescent="0.3">
      <c r="A236" s="279"/>
      <c r="B236" s="261"/>
      <c r="C236" s="262"/>
      <c r="D236" s="262"/>
      <c r="E236" s="262"/>
      <c r="F236" s="262"/>
      <c r="G236" s="284"/>
      <c r="H236" s="286"/>
      <c r="I236" s="279"/>
      <c r="J236" s="260"/>
      <c r="K236" s="260"/>
      <c r="L236" s="280"/>
      <c r="M236" s="275"/>
      <c r="N236" s="263"/>
      <c r="P236" s="264" t="str">
        <f>IF(R236 = "", "", COUNT($R$4:R236))</f>
        <v/>
      </c>
      <c r="Q236" s="264" t="str">
        <f t="shared" si="41"/>
        <v/>
      </c>
      <c r="R236" s="265" t="str">
        <f t="shared" si="42"/>
        <v/>
      </c>
      <c r="S236" s="266" t="str">
        <f t="shared" si="43"/>
        <v/>
      </c>
      <c r="T236" s="267" t="str">
        <f t="shared" si="44"/>
        <v/>
      </c>
      <c r="U236" s="268" t="str">
        <f t="shared" si="45"/>
        <v/>
      </c>
      <c r="V236" s="269" t="str">
        <f t="shared" si="46"/>
        <v/>
      </c>
      <c r="W236" s="5"/>
      <c r="AR236" t="str">
        <f t="shared" si="40"/>
        <v/>
      </c>
      <c r="AS236" t="str">
        <f t="shared" si="39"/>
        <v/>
      </c>
      <c r="AT236" s="134" t="str">
        <f>IF(AR236="","",IF(AND(H236&gt;='Intersection Mileposts'!$F$5,H236&lt;='Intersection Mileposts'!$G$5),"Y",IF(AND(H236&gt;='Intersection Mileposts'!$F$6,H236&lt;='Intersection Mileposts'!$G$6),"Y",IF(AND(H236&gt;='Intersection Mileposts'!$F$7,H236&lt;='Intersection Mileposts'!$G$7),"Y",IF(AND(H236&gt;='Intersection Mileposts'!$F$8,H236&lt;='Intersection Mileposts'!$G$8),"Y",IF(AND(H236&gt;='Intersection Mileposts'!$F$9,H236&lt;='Intersection Mileposts'!$G$9),"Y",IF(AND(H236&gt;='Intersection Mileposts'!$F$10,H236&lt;='Intersection Mileposts'!$G$10),"Y",IF(AND(H236&gt;='Intersection Mileposts'!$F$11,H236&lt;='Intersection Mileposts'!$G$11),"Y",IF(AND(H236&gt;='Intersection Mileposts'!$F$12,H236&lt;='Intersection Mileposts'!$G$12),"Y",IF(AND(H236&gt;='Intersection Mileposts'!$F$13,H236&lt;='Intersection Mileposts'!$G$13),"Y",IF(AND(H236&gt;='Intersection Mileposts'!$F$14,H236&lt;='Intersection Mileposts'!$G$14),"Y",IF(AND(H236&gt;='Intersection Mileposts'!$F$15,H236&lt;='Intersection Mileposts'!$G$15),"Y",IF(AND(H236&gt;='Intersection Mileposts'!$F$16,H236&lt;='Intersection Mileposts'!$G$16),"Y",IF(AND(H236&gt;='Intersection Mileposts'!$F$17,H236&lt;='Intersection Mileposts'!$G$17),"Y",IF(AND(H236&gt;='Intersection Mileposts'!$F$18,H236&lt;='Intersection Mileposts'!$G$18),"Y",IF(AND(H236&gt;='Intersection Mileposts'!$F$19,H236&lt;='Intersection Mileposts'!$G$19),"Y",IF(AND(H236&gt;='Intersection Mileposts'!$F$20,H236&lt;='Intersection Mileposts'!$G$20),"Y",IF(AND(H236&gt;='Intersection Mileposts'!$F$21,H236&lt;='Intersection Mileposts'!$G$21),"Y",IF(AND(H236&gt;='Intersection Mileposts'!$F$22,H236&lt;='Intersection Mileposts'!$G$22),"Y",IF(AND(H236&gt;='Intersection Mileposts'!$F$23,H236&lt;='Intersection Mileposts'!$G$23),"Y",IF(AND(H236&gt;='Intersection Mileposts'!$F$24,H236&lt;='Intersection Mileposts'!$G$24),"Y",IF(AND(H236&gt;='Intersection Mileposts'!$F$25,H236&lt;='Intersection Mileposts'!$G$25),"Y",IF(AND(H236&gt;='Intersection Mileposts'!$F$26,H236&lt;='Intersection Mileposts'!$G$26),"Y",IF(AND(H236&gt;='Intersection Mileposts'!$F$27,H236&lt;='Intersection Mileposts'!$G$27),"Y",IF(AND(H236&gt;='Intersection Mileposts'!$F$28,H236&lt;='Intersection Mileposts'!$G$28),"Y",IF(AND(H236&gt;='Intersection Mileposts'!$F$29,H236&lt;='Intersection Mileposts'!$G$29),"Y", IF(AND(H236&gt;='Intersection Mileposts'!$F$30,H236&lt;='Intersection Mileposts'!$G$30),"Y",IF(AND(H236&gt;='Intersection Mileposts'!$F$31,H236&lt;='Intersection Mileposts'!$G$31),"Y",IF(AND(H236&gt;='Intersection Mileposts'!$F$32,H236&lt;='Intersection Mileposts'!$G$32),"Y",IF(AND(H236&gt;='Intersection Mileposts'!$F$33,H236&lt;='Intersection Mileposts'!$G$33),"Y",IF(AND(H236&gt;='Intersection Mileposts'!$F$34,H236&lt;='Intersection Mileposts'!$G$34),"Y",IF(AND(H236&gt;='Intersection Mileposts'!$F$35,H236&lt;='Intersection Mileposts'!$G$35),"Y",IF(AND(H236&gt;='Intersection Mileposts'!$F$36,H236&lt;='Intersection Mileposts'!$G$36),"Y",IF(AND(H236&gt;='Intersection Mileposts'!$F$37,H236&lt;='Intersection Mileposts'!$G$37),"Y",IF(AND(H236&gt;='Intersection Mileposts'!$F$38,H236&lt;='Intersection Mileposts'!$G$38),"Y",IF(AND(H236&gt;='Intersection Mileposts'!$F$39,H236&lt;='Intersection Mileposts'!$G$39),"Y","N"))))))))))))))))))))))))))))))))))))</f>
        <v/>
      </c>
    </row>
    <row r="237" spans="1:46" ht="15" customHeight="1" x14ac:dyDescent="0.3">
      <c r="A237" s="279"/>
      <c r="B237" s="261"/>
      <c r="C237" s="262"/>
      <c r="D237" s="262"/>
      <c r="E237" s="262"/>
      <c r="F237" s="262"/>
      <c r="G237" s="284"/>
      <c r="H237" s="286"/>
      <c r="I237" s="279"/>
      <c r="J237" s="260"/>
      <c r="K237" s="260"/>
      <c r="L237" s="280"/>
      <c r="M237" s="275"/>
      <c r="N237" s="263"/>
      <c r="P237" s="264" t="str">
        <f>IF(R237 = "", "", COUNT($R$4:R237))</f>
        <v/>
      </c>
      <c r="Q237" s="264" t="str">
        <f t="shared" si="41"/>
        <v/>
      </c>
      <c r="R237" s="265" t="str">
        <f t="shared" si="42"/>
        <v/>
      </c>
      <c r="S237" s="266" t="str">
        <f t="shared" si="43"/>
        <v/>
      </c>
      <c r="T237" s="267" t="str">
        <f t="shared" si="44"/>
        <v/>
      </c>
      <c r="U237" s="268" t="str">
        <f t="shared" si="45"/>
        <v/>
      </c>
      <c r="V237" s="269" t="str">
        <f t="shared" si="46"/>
        <v/>
      </c>
      <c r="W237" s="5"/>
      <c r="AR237" t="str">
        <f t="shared" si="40"/>
        <v/>
      </c>
      <c r="AS237" t="str">
        <f t="shared" si="39"/>
        <v/>
      </c>
      <c r="AT237" s="134" t="str">
        <f>IF(AR237="","",IF(AND(H237&gt;='Intersection Mileposts'!$F$5,H237&lt;='Intersection Mileposts'!$G$5),"Y",IF(AND(H237&gt;='Intersection Mileposts'!$F$6,H237&lt;='Intersection Mileposts'!$G$6),"Y",IF(AND(H237&gt;='Intersection Mileposts'!$F$7,H237&lt;='Intersection Mileposts'!$G$7),"Y",IF(AND(H237&gt;='Intersection Mileposts'!$F$8,H237&lt;='Intersection Mileposts'!$G$8),"Y",IF(AND(H237&gt;='Intersection Mileposts'!$F$9,H237&lt;='Intersection Mileposts'!$G$9),"Y",IF(AND(H237&gt;='Intersection Mileposts'!$F$10,H237&lt;='Intersection Mileposts'!$G$10),"Y",IF(AND(H237&gt;='Intersection Mileposts'!$F$11,H237&lt;='Intersection Mileposts'!$G$11),"Y",IF(AND(H237&gt;='Intersection Mileposts'!$F$12,H237&lt;='Intersection Mileposts'!$G$12),"Y",IF(AND(H237&gt;='Intersection Mileposts'!$F$13,H237&lt;='Intersection Mileposts'!$G$13),"Y",IF(AND(H237&gt;='Intersection Mileposts'!$F$14,H237&lt;='Intersection Mileposts'!$G$14),"Y",IF(AND(H237&gt;='Intersection Mileposts'!$F$15,H237&lt;='Intersection Mileposts'!$G$15),"Y",IF(AND(H237&gt;='Intersection Mileposts'!$F$16,H237&lt;='Intersection Mileposts'!$G$16),"Y",IF(AND(H237&gt;='Intersection Mileposts'!$F$17,H237&lt;='Intersection Mileposts'!$G$17),"Y",IF(AND(H237&gt;='Intersection Mileposts'!$F$18,H237&lt;='Intersection Mileposts'!$G$18),"Y",IF(AND(H237&gt;='Intersection Mileposts'!$F$19,H237&lt;='Intersection Mileposts'!$G$19),"Y",IF(AND(H237&gt;='Intersection Mileposts'!$F$20,H237&lt;='Intersection Mileposts'!$G$20),"Y",IF(AND(H237&gt;='Intersection Mileposts'!$F$21,H237&lt;='Intersection Mileposts'!$G$21),"Y",IF(AND(H237&gt;='Intersection Mileposts'!$F$22,H237&lt;='Intersection Mileposts'!$G$22),"Y",IF(AND(H237&gt;='Intersection Mileposts'!$F$23,H237&lt;='Intersection Mileposts'!$G$23),"Y",IF(AND(H237&gt;='Intersection Mileposts'!$F$24,H237&lt;='Intersection Mileposts'!$G$24),"Y",IF(AND(H237&gt;='Intersection Mileposts'!$F$25,H237&lt;='Intersection Mileposts'!$G$25),"Y",IF(AND(H237&gt;='Intersection Mileposts'!$F$26,H237&lt;='Intersection Mileposts'!$G$26),"Y",IF(AND(H237&gt;='Intersection Mileposts'!$F$27,H237&lt;='Intersection Mileposts'!$G$27),"Y",IF(AND(H237&gt;='Intersection Mileposts'!$F$28,H237&lt;='Intersection Mileposts'!$G$28),"Y",IF(AND(H237&gt;='Intersection Mileposts'!$F$29,H237&lt;='Intersection Mileposts'!$G$29),"Y", IF(AND(H237&gt;='Intersection Mileposts'!$F$30,H237&lt;='Intersection Mileposts'!$G$30),"Y",IF(AND(H237&gt;='Intersection Mileposts'!$F$31,H237&lt;='Intersection Mileposts'!$G$31),"Y",IF(AND(H237&gt;='Intersection Mileposts'!$F$32,H237&lt;='Intersection Mileposts'!$G$32),"Y",IF(AND(H237&gt;='Intersection Mileposts'!$F$33,H237&lt;='Intersection Mileposts'!$G$33),"Y",IF(AND(H237&gt;='Intersection Mileposts'!$F$34,H237&lt;='Intersection Mileposts'!$G$34),"Y",IF(AND(H237&gt;='Intersection Mileposts'!$F$35,H237&lt;='Intersection Mileposts'!$G$35),"Y",IF(AND(H237&gt;='Intersection Mileposts'!$F$36,H237&lt;='Intersection Mileposts'!$G$36),"Y",IF(AND(H237&gt;='Intersection Mileposts'!$F$37,H237&lt;='Intersection Mileposts'!$G$37),"Y",IF(AND(H237&gt;='Intersection Mileposts'!$F$38,H237&lt;='Intersection Mileposts'!$G$38),"Y",IF(AND(H237&gt;='Intersection Mileposts'!$F$39,H237&lt;='Intersection Mileposts'!$G$39),"Y","N"))))))))))))))))))))))))))))))))))))</f>
        <v/>
      </c>
    </row>
    <row r="238" spans="1:46" ht="15" customHeight="1" x14ac:dyDescent="0.3">
      <c r="A238" s="279"/>
      <c r="B238" s="261"/>
      <c r="C238" s="262"/>
      <c r="D238" s="262"/>
      <c r="E238" s="262"/>
      <c r="F238" s="262"/>
      <c r="G238" s="284"/>
      <c r="H238" s="286"/>
      <c r="I238" s="279"/>
      <c r="J238" s="260"/>
      <c r="K238" s="260"/>
      <c r="L238" s="280"/>
      <c r="M238" s="275"/>
      <c r="N238" s="263"/>
      <c r="P238" s="264" t="str">
        <f>IF(R238 = "", "", COUNT($R$4:R238))</f>
        <v/>
      </c>
      <c r="Q238" s="264" t="str">
        <f t="shared" si="41"/>
        <v/>
      </c>
      <c r="R238" s="265" t="str">
        <f t="shared" si="42"/>
        <v/>
      </c>
      <c r="S238" s="266" t="str">
        <f t="shared" si="43"/>
        <v/>
      </c>
      <c r="T238" s="267" t="str">
        <f t="shared" si="44"/>
        <v/>
      </c>
      <c r="U238" s="268" t="str">
        <f t="shared" si="45"/>
        <v/>
      </c>
      <c r="V238" s="269" t="str">
        <f t="shared" si="46"/>
        <v/>
      </c>
      <c r="W238" s="5"/>
      <c r="AR238" t="str">
        <f t="shared" si="40"/>
        <v/>
      </c>
      <c r="AS238" t="str">
        <f t="shared" si="39"/>
        <v/>
      </c>
      <c r="AT238" s="134" t="str">
        <f>IF(AR238="","",IF(AND(H238&gt;='Intersection Mileposts'!$F$5,H238&lt;='Intersection Mileposts'!$G$5),"Y",IF(AND(H238&gt;='Intersection Mileposts'!$F$6,H238&lt;='Intersection Mileposts'!$G$6),"Y",IF(AND(H238&gt;='Intersection Mileposts'!$F$7,H238&lt;='Intersection Mileposts'!$G$7),"Y",IF(AND(H238&gt;='Intersection Mileposts'!$F$8,H238&lt;='Intersection Mileposts'!$G$8),"Y",IF(AND(H238&gt;='Intersection Mileposts'!$F$9,H238&lt;='Intersection Mileposts'!$G$9),"Y",IF(AND(H238&gt;='Intersection Mileposts'!$F$10,H238&lt;='Intersection Mileposts'!$G$10),"Y",IF(AND(H238&gt;='Intersection Mileposts'!$F$11,H238&lt;='Intersection Mileposts'!$G$11),"Y",IF(AND(H238&gt;='Intersection Mileposts'!$F$12,H238&lt;='Intersection Mileposts'!$G$12),"Y",IF(AND(H238&gt;='Intersection Mileposts'!$F$13,H238&lt;='Intersection Mileposts'!$G$13),"Y",IF(AND(H238&gt;='Intersection Mileposts'!$F$14,H238&lt;='Intersection Mileposts'!$G$14),"Y",IF(AND(H238&gt;='Intersection Mileposts'!$F$15,H238&lt;='Intersection Mileposts'!$G$15),"Y",IF(AND(H238&gt;='Intersection Mileposts'!$F$16,H238&lt;='Intersection Mileposts'!$G$16),"Y",IF(AND(H238&gt;='Intersection Mileposts'!$F$17,H238&lt;='Intersection Mileposts'!$G$17),"Y",IF(AND(H238&gt;='Intersection Mileposts'!$F$18,H238&lt;='Intersection Mileposts'!$G$18),"Y",IF(AND(H238&gt;='Intersection Mileposts'!$F$19,H238&lt;='Intersection Mileposts'!$G$19),"Y",IF(AND(H238&gt;='Intersection Mileposts'!$F$20,H238&lt;='Intersection Mileposts'!$G$20),"Y",IF(AND(H238&gt;='Intersection Mileposts'!$F$21,H238&lt;='Intersection Mileposts'!$G$21),"Y",IF(AND(H238&gt;='Intersection Mileposts'!$F$22,H238&lt;='Intersection Mileposts'!$G$22),"Y",IF(AND(H238&gt;='Intersection Mileposts'!$F$23,H238&lt;='Intersection Mileposts'!$G$23),"Y",IF(AND(H238&gt;='Intersection Mileposts'!$F$24,H238&lt;='Intersection Mileposts'!$G$24),"Y",IF(AND(H238&gt;='Intersection Mileposts'!$F$25,H238&lt;='Intersection Mileposts'!$G$25),"Y",IF(AND(H238&gt;='Intersection Mileposts'!$F$26,H238&lt;='Intersection Mileposts'!$G$26),"Y",IF(AND(H238&gt;='Intersection Mileposts'!$F$27,H238&lt;='Intersection Mileposts'!$G$27),"Y",IF(AND(H238&gt;='Intersection Mileposts'!$F$28,H238&lt;='Intersection Mileposts'!$G$28),"Y",IF(AND(H238&gt;='Intersection Mileposts'!$F$29,H238&lt;='Intersection Mileposts'!$G$29),"Y", IF(AND(H238&gt;='Intersection Mileposts'!$F$30,H238&lt;='Intersection Mileposts'!$G$30),"Y",IF(AND(H238&gt;='Intersection Mileposts'!$F$31,H238&lt;='Intersection Mileposts'!$G$31),"Y",IF(AND(H238&gt;='Intersection Mileposts'!$F$32,H238&lt;='Intersection Mileposts'!$G$32),"Y",IF(AND(H238&gt;='Intersection Mileposts'!$F$33,H238&lt;='Intersection Mileposts'!$G$33),"Y",IF(AND(H238&gt;='Intersection Mileposts'!$F$34,H238&lt;='Intersection Mileposts'!$G$34),"Y",IF(AND(H238&gt;='Intersection Mileposts'!$F$35,H238&lt;='Intersection Mileposts'!$G$35),"Y",IF(AND(H238&gt;='Intersection Mileposts'!$F$36,H238&lt;='Intersection Mileposts'!$G$36),"Y",IF(AND(H238&gt;='Intersection Mileposts'!$F$37,H238&lt;='Intersection Mileposts'!$G$37),"Y",IF(AND(H238&gt;='Intersection Mileposts'!$F$38,H238&lt;='Intersection Mileposts'!$G$38),"Y",IF(AND(H238&gt;='Intersection Mileposts'!$F$39,H238&lt;='Intersection Mileposts'!$G$39),"Y","N"))))))))))))))))))))))))))))))))))))</f>
        <v/>
      </c>
    </row>
    <row r="239" spans="1:46" ht="15" customHeight="1" x14ac:dyDescent="0.3">
      <c r="A239" s="279"/>
      <c r="B239" s="261"/>
      <c r="C239" s="262"/>
      <c r="D239" s="262"/>
      <c r="E239" s="262"/>
      <c r="F239" s="262"/>
      <c r="G239" s="284"/>
      <c r="H239" s="286"/>
      <c r="I239" s="279"/>
      <c r="J239" s="260"/>
      <c r="K239" s="260"/>
      <c r="L239" s="280"/>
      <c r="M239" s="275"/>
      <c r="N239" s="263"/>
      <c r="P239" s="264" t="str">
        <f>IF(R239 = "", "", COUNT($R$4:R239))</f>
        <v/>
      </c>
      <c r="Q239" s="264" t="str">
        <f t="shared" si="41"/>
        <v/>
      </c>
      <c r="R239" s="265" t="str">
        <f t="shared" si="42"/>
        <v/>
      </c>
      <c r="S239" s="266" t="str">
        <f t="shared" si="43"/>
        <v/>
      </c>
      <c r="T239" s="267" t="str">
        <f t="shared" si="44"/>
        <v/>
      </c>
      <c r="U239" s="268" t="str">
        <f t="shared" si="45"/>
        <v/>
      </c>
      <c r="V239" s="269" t="str">
        <f t="shared" si="46"/>
        <v/>
      </c>
      <c r="W239" s="5"/>
      <c r="AR239" t="str">
        <f t="shared" si="40"/>
        <v/>
      </c>
      <c r="AS239" t="str">
        <f t="shared" si="39"/>
        <v/>
      </c>
      <c r="AT239" s="134" t="str">
        <f>IF(AR239="","",IF(AND(H239&gt;='Intersection Mileposts'!$F$5,H239&lt;='Intersection Mileposts'!$G$5),"Y",IF(AND(H239&gt;='Intersection Mileposts'!$F$6,H239&lt;='Intersection Mileposts'!$G$6),"Y",IF(AND(H239&gt;='Intersection Mileposts'!$F$7,H239&lt;='Intersection Mileposts'!$G$7),"Y",IF(AND(H239&gt;='Intersection Mileposts'!$F$8,H239&lt;='Intersection Mileposts'!$G$8),"Y",IF(AND(H239&gt;='Intersection Mileposts'!$F$9,H239&lt;='Intersection Mileposts'!$G$9),"Y",IF(AND(H239&gt;='Intersection Mileposts'!$F$10,H239&lt;='Intersection Mileposts'!$G$10),"Y",IF(AND(H239&gt;='Intersection Mileposts'!$F$11,H239&lt;='Intersection Mileposts'!$G$11),"Y",IF(AND(H239&gt;='Intersection Mileposts'!$F$12,H239&lt;='Intersection Mileposts'!$G$12),"Y",IF(AND(H239&gt;='Intersection Mileposts'!$F$13,H239&lt;='Intersection Mileposts'!$G$13),"Y",IF(AND(H239&gt;='Intersection Mileposts'!$F$14,H239&lt;='Intersection Mileposts'!$G$14),"Y",IF(AND(H239&gt;='Intersection Mileposts'!$F$15,H239&lt;='Intersection Mileposts'!$G$15),"Y",IF(AND(H239&gt;='Intersection Mileposts'!$F$16,H239&lt;='Intersection Mileposts'!$G$16),"Y",IF(AND(H239&gt;='Intersection Mileposts'!$F$17,H239&lt;='Intersection Mileposts'!$G$17),"Y",IF(AND(H239&gt;='Intersection Mileposts'!$F$18,H239&lt;='Intersection Mileposts'!$G$18),"Y",IF(AND(H239&gt;='Intersection Mileposts'!$F$19,H239&lt;='Intersection Mileposts'!$G$19),"Y",IF(AND(H239&gt;='Intersection Mileposts'!$F$20,H239&lt;='Intersection Mileposts'!$G$20),"Y",IF(AND(H239&gt;='Intersection Mileposts'!$F$21,H239&lt;='Intersection Mileposts'!$G$21),"Y",IF(AND(H239&gt;='Intersection Mileposts'!$F$22,H239&lt;='Intersection Mileposts'!$G$22),"Y",IF(AND(H239&gt;='Intersection Mileposts'!$F$23,H239&lt;='Intersection Mileposts'!$G$23),"Y",IF(AND(H239&gt;='Intersection Mileposts'!$F$24,H239&lt;='Intersection Mileposts'!$G$24),"Y",IF(AND(H239&gt;='Intersection Mileposts'!$F$25,H239&lt;='Intersection Mileposts'!$G$25),"Y",IF(AND(H239&gt;='Intersection Mileposts'!$F$26,H239&lt;='Intersection Mileposts'!$G$26),"Y",IF(AND(H239&gt;='Intersection Mileposts'!$F$27,H239&lt;='Intersection Mileposts'!$G$27),"Y",IF(AND(H239&gt;='Intersection Mileposts'!$F$28,H239&lt;='Intersection Mileposts'!$G$28),"Y",IF(AND(H239&gt;='Intersection Mileposts'!$F$29,H239&lt;='Intersection Mileposts'!$G$29),"Y", IF(AND(H239&gt;='Intersection Mileposts'!$F$30,H239&lt;='Intersection Mileposts'!$G$30),"Y",IF(AND(H239&gt;='Intersection Mileposts'!$F$31,H239&lt;='Intersection Mileposts'!$G$31),"Y",IF(AND(H239&gt;='Intersection Mileposts'!$F$32,H239&lt;='Intersection Mileposts'!$G$32),"Y",IF(AND(H239&gt;='Intersection Mileposts'!$F$33,H239&lt;='Intersection Mileposts'!$G$33),"Y",IF(AND(H239&gt;='Intersection Mileposts'!$F$34,H239&lt;='Intersection Mileposts'!$G$34),"Y",IF(AND(H239&gt;='Intersection Mileposts'!$F$35,H239&lt;='Intersection Mileposts'!$G$35),"Y",IF(AND(H239&gt;='Intersection Mileposts'!$F$36,H239&lt;='Intersection Mileposts'!$G$36),"Y",IF(AND(H239&gt;='Intersection Mileposts'!$F$37,H239&lt;='Intersection Mileposts'!$G$37),"Y",IF(AND(H239&gt;='Intersection Mileposts'!$F$38,H239&lt;='Intersection Mileposts'!$G$38),"Y",IF(AND(H239&gt;='Intersection Mileposts'!$F$39,H239&lt;='Intersection Mileposts'!$G$39),"Y","N"))))))))))))))))))))))))))))))))))))</f>
        <v/>
      </c>
    </row>
    <row r="240" spans="1:46" ht="15" customHeight="1" x14ac:dyDescent="0.3">
      <c r="A240" s="279"/>
      <c r="B240" s="261"/>
      <c r="C240" s="262"/>
      <c r="D240" s="262"/>
      <c r="E240" s="262"/>
      <c r="F240" s="262"/>
      <c r="G240" s="284"/>
      <c r="H240" s="286"/>
      <c r="I240" s="279"/>
      <c r="J240" s="260"/>
      <c r="K240" s="260"/>
      <c r="L240" s="280"/>
      <c r="M240" s="275"/>
      <c r="N240" s="263"/>
      <c r="P240" s="264" t="str">
        <f>IF(R240 = "", "", COUNT($R$4:R240))</f>
        <v/>
      </c>
      <c r="Q240" s="264" t="str">
        <f t="shared" si="41"/>
        <v/>
      </c>
      <c r="R240" s="265" t="str">
        <f t="shared" si="42"/>
        <v/>
      </c>
      <c r="S240" s="266" t="str">
        <f t="shared" si="43"/>
        <v/>
      </c>
      <c r="T240" s="267" t="str">
        <f t="shared" si="44"/>
        <v/>
      </c>
      <c r="U240" s="268" t="str">
        <f t="shared" si="45"/>
        <v/>
      </c>
      <c r="V240" s="269" t="str">
        <f t="shared" si="46"/>
        <v/>
      </c>
      <c r="W240" s="5"/>
      <c r="AR240" t="str">
        <f t="shared" si="40"/>
        <v/>
      </c>
      <c r="AS240" t="str">
        <f t="shared" si="39"/>
        <v/>
      </c>
      <c r="AT240" s="134" t="str">
        <f>IF(AR240="","",IF(AND(H240&gt;='Intersection Mileposts'!$F$5,H240&lt;='Intersection Mileposts'!$G$5),"Y",IF(AND(H240&gt;='Intersection Mileposts'!$F$6,H240&lt;='Intersection Mileposts'!$G$6),"Y",IF(AND(H240&gt;='Intersection Mileposts'!$F$7,H240&lt;='Intersection Mileposts'!$G$7),"Y",IF(AND(H240&gt;='Intersection Mileposts'!$F$8,H240&lt;='Intersection Mileposts'!$G$8),"Y",IF(AND(H240&gt;='Intersection Mileposts'!$F$9,H240&lt;='Intersection Mileposts'!$G$9),"Y",IF(AND(H240&gt;='Intersection Mileposts'!$F$10,H240&lt;='Intersection Mileposts'!$G$10),"Y",IF(AND(H240&gt;='Intersection Mileposts'!$F$11,H240&lt;='Intersection Mileposts'!$G$11),"Y",IF(AND(H240&gt;='Intersection Mileposts'!$F$12,H240&lt;='Intersection Mileposts'!$G$12),"Y",IF(AND(H240&gt;='Intersection Mileposts'!$F$13,H240&lt;='Intersection Mileposts'!$G$13),"Y",IF(AND(H240&gt;='Intersection Mileposts'!$F$14,H240&lt;='Intersection Mileposts'!$G$14),"Y",IF(AND(H240&gt;='Intersection Mileposts'!$F$15,H240&lt;='Intersection Mileposts'!$G$15),"Y",IF(AND(H240&gt;='Intersection Mileposts'!$F$16,H240&lt;='Intersection Mileposts'!$G$16),"Y",IF(AND(H240&gt;='Intersection Mileposts'!$F$17,H240&lt;='Intersection Mileposts'!$G$17),"Y",IF(AND(H240&gt;='Intersection Mileposts'!$F$18,H240&lt;='Intersection Mileposts'!$G$18),"Y",IF(AND(H240&gt;='Intersection Mileposts'!$F$19,H240&lt;='Intersection Mileposts'!$G$19),"Y",IF(AND(H240&gt;='Intersection Mileposts'!$F$20,H240&lt;='Intersection Mileposts'!$G$20),"Y",IF(AND(H240&gt;='Intersection Mileposts'!$F$21,H240&lt;='Intersection Mileposts'!$G$21),"Y",IF(AND(H240&gt;='Intersection Mileposts'!$F$22,H240&lt;='Intersection Mileposts'!$G$22),"Y",IF(AND(H240&gt;='Intersection Mileposts'!$F$23,H240&lt;='Intersection Mileposts'!$G$23),"Y",IF(AND(H240&gt;='Intersection Mileposts'!$F$24,H240&lt;='Intersection Mileposts'!$G$24),"Y",IF(AND(H240&gt;='Intersection Mileposts'!$F$25,H240&lt;='Intersection Mileposts'!$G$25),"Y",IF(AND(H240&gt;='Intersection Mileposts'!$F$26,H240&lt;='Intersection Mileposts'!$G$26),"Y",IF(AND(H240&gt;='Intersection Mileposts'!$F$27,H240&lt;='Intersection Mileposts'!$G$27),"Y",IF(AND(H240&gt;='Intersection Mileposts'!$F$28,H240&lt;='Intersection Mileposts'!$G$28),"Y",IF(AND(H240&gt;='Intersection Mileposts'!$F$29,H240&lt;='Intersection Mileposts'!$G$29),"Y", IF(AND(H240&gt;='Intersection Mileposts'!$F$30,H240&lt;='Intersection Mileposts'!$G$30),"Y",IF(AND(H240&gt;='Intersection Mileposts'!$F$31,H240&lt;='Intersection Mileposts'!$G$31),"Y",IF(AND(H240&gt;='Intersection Mileposts'!$F$32,H240&lt;='Intersection Mileposts'!$G$32),"Y",IF(AND(H240&gt;='Intersection Mileposts'!$F$33,H240&lt;='Intersection Mileposts'!$G$33),"Y",IF(AND(H240&gt;='Intersection Mileposts'!$F$34,H240&lt;='Intersection Mileposts'!$G$34),"Y",IF(AND(H240&gt;='Intersection Mileposts'!$F$35,H240&lt;='Intersection Mileposts'!$G$35),"Y",IF(AND(H240&gt;='Intersection Mileposts'!$F$36,H240&lt;='Intersection Mileposts'!$G$36),"Y",IF(AND(H240&gt;='Intersection Mileposts'!$F$37,H240&lt;='Intersection Mileposts'!$G$37),"Y",IF(AND(H240&gt;='Intersection Mileposts'!$F$38,H240&lt;='Intersection Mileposts'!$G$38),"Y",IF(AND(H240&gt;='Intersection Mileposts'!$F$39,H240&lt;='Intersection Mileposts'!$G$39),"Y","N"))))))))))))))))))))))))))))))))))))</f>
        <v/>
      </c>
    </row>
    <row r="241" spans="1:46" ht="15" customHeight="1" x14ac:dyDescent="0.3">
      <c r="A241" s="279"/>
      <c r="B241" s="261"/>
      <c r="C241" s="262"/>
      <c r="D241" s="262"/>
      <c r="E241" s="262"/>
      <c r="F241" s="262"/>
      <c r="G241" s="284"/>
      <c r="H241" s="286"/>
      <c r="I241" s="279"/>
      <c r="J241" s="260"/>
      <c r="K241" s="260"/>
      <c r="L241" s="280"/>
      <c r="M241" s="275"/>
      <c r="N241" s="263"/>
      <c r="P241" s="264" t="str">
        <f>IF(R241 = "", "", COUNT($R$4:R241))</f>
        <v/>
      </c>
      <c r="Q241" s="264" t="str">
        <f t="shared" si="41"/>
        <v/>
      </c>
      <c r="R241" s="265" t="str">
        <f t="shared" si="42"/>
        <v/>
      </c>
      <c r="S241" s="266" t="str">
        <f t="shared" si="43"/>
        <v/>
      </c>
      <c r="T241" s="267" t="str">
        <f t="shared" si="44"/>
        <v/>
      </c>
      <c r="U241" s="268" t="str">
        <f t="shared" si="45"/>
        <v/>
      </c>
      <c r="V241" s="269" t="str">
        <f t="shared" si="46"/>
        <v/>
      </c>
      <c r="W241" s="5"/>
      <c r="AR241" t="str">
        <f t="shared" si="40"/>
        <v/>
      </c>
      <c r="AS241" t="str">
        <f t="shared" si="39"/>
        <v/>
      </c>
      <c r="AT241" s="134" t="str">
        <f>IF(AR241="","",IF(AND(H241&gt;='Intersection Mileposts'!$F$5,H241&lt;='Intersection Mileposts'!$G$5),"Y",IF(AND(H241&gt;='Intersection Mileposts'!$F$6,H241&lt;='Intersection Mileposts'!$G$6),"Y",IF(AND(H241&gt;='Intersection Mileposts'!$F$7,H241&lt;='Intersection Mileposts'!$G$7),"Y",IF(AND(H241&gt;='Intersection Mileposts'!$F$8,H241&lt;='Intersection Mileposts'!$G$8),"Y",IF(AND(H241&gt;='Intersection Mileposts'!$F$9,H241&lt;='Intersection Mileposts'!$G$9),"Y",IF(AND(H241&gt;='Intersection Mileposts'!$F$10,H241&lt;='Intersection Mileposts'!$G$10),"Y",IF(AND(H241&gt;='Intersection Mileposts'!$F$11,H241&lt;='Intersection Mileposts'!$G$11),"Y",IF(AND(H241&gt;='Intersection Mileposts'!$F$12,H241&lt;='Intersection Mileposts'!$G$12),"Y",IF(AND(H241&gt;='Intersection Mileposts'!$F$13,H241&lt;='Intersection Mileposts'!$G$13),"Y",IF(AND(H241&gt;='Intersection Mileposts'!$F$14,H241&lt;='Intersection Mileposts'!$G$14),"Y",IF(AND(H241&gt;='Intersection Mileposts'!$F$15,H241&lt;='Intersection Mileposts'!$G$15),"Y",IF(AND(H241&gt;='Intersection Mileposts'!$F$16,H241&lt;='Intersection Mileposts'!$G$16),"Y",IF(AND(H241&gt;='Intersection Mileposts'!$F$17,H241&lt;='Intersection Mileposts'!$G$17),"Y",IF(AND(H241&gt;='Intersection Mileposts'!$F$18,H241&lt;='Intersection Mileposts'!$G$18),"Y",IF(AND(H241&gt;='Intersection Mileposts'!$F$19,H241&lt;='Intersection Mileposts'!$G$19),"Y",IF(AND(H241&gt;='Intersection Mileposts'!$F$20,H241&lt;='Intersection Mileposts'!$G$20),"Y",IF(AND(H241&gt;='Intersection Mileposts'!$F$21,H241&lt;='Intersection Mileposts'!$G$21),"Y",IF(AND(H241&gt;='Intersection Mileposts'!$F$22,H241&lt;='Intersection Mileposts'!$G$22),"Y",IF(AND(H241&gt;='Intersection Mileposts'!$F$23,H241&lt;='Intersection Mileposts'!$G$23),"Y",IF(AND(H241&gt;='Intersection Mileposts'!$F$24,H241&lt;='Intersection Mileposts'!$G$24),"Y",IF(AND(H241&gt;='Intersection Mileposts'!$F$25,H241&lt;='Intersection Mileposts'!$G$25),"Y",IF(AND(H241&gt;='Intersection Mileposts'!$F$26,H241&lt;='Intersection Mileposts'!$G$26),"Y",IF(AND(H241&gt;='Intersection Mileposts'!$F$27,H241&lt;='Intersection Mileposts'!$G$27),"Y",IF(AND(H241&gt;='Intersection Mileposts'!$F$28,H241&lt;='Intersection Mileposts'!$G$28),"Y",IF(AND(H241&gt;='Intersection Mileposts'!$F$29,H241&lt;='Intersection Mileposts'!$G$29),"Y", IF(AND(H241&gt;='Intersection Mileposts'!$F$30,H241&lt;='Intersection Mileposts'!$G$30),"Y",IF(AND(H241&gt;='Intersection Mileposts'!$F$31,H241&lt;='Intersection Mileposts'!$G$31),"Y",IF(AND(H241&gt;='Intersection Mileposts'!$F$32,H241&lt;='Intersection Mileposts'!$G$32),"Y",IF(AND(H241&gt;='Intersection Mileposts'!$F$33,H241&lt;='Intersection Mileposts'!$G$33),"Y",IF(AND(H241&gt;='Intersection Mileposts'!$F$34,H241&lt;='Intersection Mileposts'!$G$34),"Y",IF(AND(H241&gt;='Intersection Mileposts'!$F$35,H241&lt;='Intersection Mileposts'!$G$35),"Y",IF(AND(H241&gt;='Intersection Mileposts'!$F$36,H241&lt;='Intersection Mileposts'!$G$36),"Y",IF(AND(H241&gt;='Intersection Mileposts'!$F$37,H241&lt;='Intersection Mileposts'!$G$37),"Y",IF(AND(H241&gt;='Intersection Mileposts'!$F$38,H241&lt;='Intersection Mileposts'!$G$38),"Y",IF(AND(H241&gt;='Intersection Mileposts'!$F$39,H241&lt;='Intersection Mileposts'!$G$39),"Y","N"))))))))))))))))))))))))))))))))))))</f>
        <v/>
      </c>
    </row>
    <row r="242" spans="1:46" ht="15" customHeight="1" x14ac:dyDescent="0.3">
      <c r="A242" s="279"/>
      <c r="B242" s="261"/>
      <c r="C242" s="262"/>
      <c r="D242" s="262"/>
      <c r="E242" s="262"/>
      <c r="F242" s="262"/>
      <c r="G242" s="284"/>
      <c r="H242" s="286"/>
      <c r="I242" s="279"/>
      <c r="J242" s="260"/>
      <c r="K242" s="260"/>
      <c r="L242" s="280"/>
      <c r="M242" s="275"/>
      <c r="N242" s="263"/>
      <c r="P242" s="264" t="str">
        <f>IF(R242 = "", "", COUNT($R$4:R242))</f>
        <v/>
      </c>
      <c r="Q242" s="264" t="str">
        <f t="shared" si="41"/>
        <v/>
      </c>
      <c r="R242" s="265" t="str">
        <f t="shared" si="42"/>
        <v/>
      </c>
      <c r="S242" s="266" t="str">
        <f t="shared" si="43"/>
        <v/>
      </c>
      <c r="T242" s="267" t="str">
        <f t="shared" si="44"/>
        <v/>
      </c>
      <c r="U242" s="268" t="str">
        <f t="shared" si="45"/>
        <v/>
      </c>
      <c r="V242" s="269" t="str">
        <f t="shared" si="46"/>
        <v/>
      </c>
      <c r="W242" s="5"/>
      <c r="AR242" t="str">
        <f t="shared" si="40"/>
        <v/>
      </c>
      <c r="AS242" t="str">
        <f t="shared" si="39"/>
        <v/>
      </c>
      <c r="AT242" s="134" t="str">
        <f>IF(AR242="","",IF(AND(H242&gt;='Intersection Mileposts'!$F$5,H242&lt;='Intersection Mileposts'!$G$5),"Y",IF(AND(H242&gt;='Intersection Mileposts'!$F$6,H242&lt;='Intersection Mileposts'!$G$6),"Y",IF(AND(H242&gt;='Intersection Mileposts'!$F$7,H242&lt;='Intersection Mileposts'!$G$7),"Y",IF(AND(H242&gt;='Intersection Mileposts'!$F$8,H242&lt;='Intersection Mileposts'!$G$8),"Y",IF(AND(H242&gt;='Intersection Mileposts'!$F$9,H242&lt;='Intersection Mileposts'!$G$9),"Y",IF(AND(H242&gt;='Intersection Mileposts'!$F$10,H242&lt;='Intersection Mileposts'!$G$10),"Y",IF(AND(H242&gt;='Intersection Mileposts'!$F$11,H242&lt;='Intersection Mileposts'!$G$11),"Y",IF(AND(H242&gt;='Intersection Mileposts'!$F$12,H242&lt;='Intersection Mileposts'!$G$12),"Y",IF(AND(H242&gt;='Intersection Mileposts'!$F$13,H242&lt;='Intersection Mileposts'!$G$13),"Y",IF(AND(H242&gt;='Intersection Mileposts'!$F$14,H242&lt;='Intersection Mileposts'!$G$14),"Y",IF(AND(H242&gt;='Intersection Mileposts'!$F$15,H242&lt;='Intersection Mileposts'!$G$15),"Y",IF(AND(H242&gt;='Intersection Mileposts'!$F$16,H242&lt;='Intersection Mileposts'!$G$16),"Y",IF(AND(H242&gt;='Intersection Mileposts'!$F$17,H242&lt;='Intersection Mileposts'!$G$17),"Y",IF(AND(H242&gt;='Intersection Mileposts'!$F$18,H242&lt;='Intersection Mileposts'!$G$18),"Y",IF(AND(H242&gt;='Intersection Mileposts'!$F$19,H242&lt;='Intersection Mileposts'!$G$19),"Y",IF(AND(H242&gt;='Intersection Mileposts'!$F$20,H242&lt;='Intersection Mileposts'!$G$20),"Y",IF(AND(H242&gt;='Intersection Mileposts'!$F$21,H242&lt;='Intersection Mileposts'!$G$21),"Y",IF(AND(H242&gt;='Intersection Mileposts'!$F$22,H242&lt;='Intersection Mileposts'!$G$22),"Y",IF(AND(H242&gt;='Intersection Mileposts'!$F$23,H242&lt;='Intersection Mileposts'!$G$23),"Y",IF(AND(H242&gt;='Intersection Mileposts'!$F$24,H242&lt;='Intersection Mileposts'!$G$24),"Y",IF(AND(H242&gt;='Intersection Mileposts'!$F$25,H242&lt;='Intersection Mileposts'!$G$25),"Y",IF(AND(H242&gt;='Intersection Mileposts'!$F$26,H242&lt;='Intersection Mileposts'!$G$26),"Y",IF(AND(H242&gt;='Intersection Mileposts'!$F$27,H242&lt;='Intersection Mileposts'!$G$27),"Y",IF(AND(H242&gt;='Intersection Mileposts'!$F$28,H242&lt;='Intersection Mileposts'!$G$28),"Y",IF(AND(H242&gt;='Intersection Mileposts'!$F$29,H242&lt;='Intersection Mileposts'!$G$29),"Y", IF(AND(H242&gt;='Intersection Mileposts'!$F$30,H242&lt;='Intersection Mileposts'!$G$30),"Y",IF(AND(H242&gt;='Intersection Mileposts'!$F$31,H242&lt;='Intersection Mileposts'!$G$31),"Y",IF(AND(H242&gt;='Intersection Mileposts'!$F$32,H242&lt;='Intersection Mileposts'!$G$32),"Y",IF(AND(H242&gt;='Intersection Mileposts'!$F$33,H242&lt;='Intersection Mileposts'!$G$33),"Y",IF(AND(H242&gt;='Intersection Mileposts'!$F$34,H242&lt;='Intersection Mileposts'!$G$34),"Y",IF(AND(H242&gt;='Intersection Mileposts'!$F$35,H242&lt;='Intersection Mileposts'!$G$35),"Y",IF(AND(H242&gt;='Intersection Mileposts'!$F$36,H242&lt;='Intersection Mileposts'!$G$36),"Y",IF(AND(H242&gt;='Intersection Mileposts'!$F$37,H242&lt;='Intersection Mileposts'!$G$37),"Y",IF(AND(H242&gt;='Intersection Mileposts'!$F$38,H242&lt;='Intersection Mileposts'!$G$38),"Y",IF(AND(H242&gt;='Intersection Mileposts'!$F$39,H242&lt;='Intersection Mileposts'!$G$39),"Y","N"))))))))))))))))))))))))))))))))))))</f>
        <v/>
      </c>
    </row>
    <row r="243" spans="1:46" ht="15" customHeight="1" x14ac:dyDescent="0.3">
      <c r="A243" s="279"/>
      <c r="B243" s="261"/>
      <c r="C243" s="262"/>
      <c r="D243" s="262"/>
      <c r="E243" s="262"/>
      <c r="F243" s="262"/>
      <c r="G243" s="284"/>
      <c r="H243" s="286"/>
      <c r="I243" s="279"/>
      <c r="J243" s="260"/>
      <c r="K243" s="260"/>
      <c r="L243" s="280"/>
      <c r="M243" s="275"/>
      <c r="N243" s="263"/>
      <c r="P243" s="264" t="str">
        <f>IF(R243 = "", "", COUNT($R$4:R243))</f>
        <v/>
      </c>
      <c r="Q243" s="264" t="str">
        <f t="shared" si="41"/>
        <v/>
      </c>
      <c r="R243" s="265" t="str">
        <f t="shared" si="42"/>
        <v/>
      </c>
      <c r="S243" s="266" t="str">
        <f t="shared" si="43"/>
        <v/>
      </c>
      <c r="T243" s="267" t="str">
        <f t="shared" si="44"/>
        <v/>
      </c>
      <c r="U243" s="268" t="str">
        <f t="shared" si="45"/>
        <v/>
      </c>
      <c r="V243" s="269" t="str">
        <f t="shared" si="46"/>
        <v/>
      </c>
      <c r="W243" s="5"/>
      <c r="AR243" t="str">
        <f t="shared" si="40"/>
        <v/>
      </c>
      <c r="AS243" t="str">
        <f t="shared" si="39"/>
        <v/>
      </c>
      <c r="AT243" s="134" t="str">
        <f>IF(AR243="","",IF(AND(H243&gt;='Intersection Mileposts'!$F$5,H243&lt;='Intersection Mileposts'!$G$5),"Y",IF(AND(H243&gt;='Intersection Mileposts'!$F$6,H243&lt;='Intersection Mileposts'!$G$6),"Y",IF(AND(H243&gt;='Intersection Mileposts'!$F$7,H243&lt;='Intersection Mileposts'!$G$7),"Y",IF(AND(H243&gt;='Intersection Mileposts'!$F$8,H243&lt;='Intersection Mileposts'!$G$8),"Y",IF(AND(H243&gt;='Intersection Mileposts'!$F$9,H243&lt;='Intersection Mileposts'!$G$9),"Y",IF(AND(H243&gt;='Intersection Mileposts'!$F$10,H243&lt;='Intersection Mileposts'!$G$10),"Y",IF(AND(H243&gt;='Intersection Mileposts'!$F$11,H243&lt;='Intersection Mileposts'!$G$11),"Y",IF(AND(H243&gt;='Intersection Mileposts'!$F$12,H243&lt;='Intersection Mileposts'!$G$12),"Y",IF(AND(H243&gt;='Intersection Mileposts'!$F$13,H243&lt;='Intersection Mileposts'!$G$13),"Y",IF(AND(H243&gt;='Intersection Mileposts'!$F$14,H243&lt;='Intersection Mileposts'!$G$14),"Y",IF(AND(H243&gt;='Intersection Mileposts'!$F$15,H243&lt;='Intersection Mileposts'!$G$15),"Y",IF(AND(H243&gt;='Intersection Mileposts'!$F$16,H243&lt;='Intersection Mileposts'!$G$16),"Y",IF(AND(H243&gt;='Intersection Mileposts'!$F$17,H243&lt;='Intersection Mileposts'!$G$17),"Y",IF(AND(H243&gt;='Intersection Mileposts'!$F$18,H243&lt;='Intersection Mileposts'!$G$18),"Y",IF(AND(H243&gt;='Intersection Mileposts'!$F$19,H243&lt;='Intersection Mileposts'!$G$19),"Y",IF(AND(H243&gt;='Intersection Mileposts'!$F$20,H243&lt;='Intersection Mileposts'!$G$20),"Y",IF(AND(H243&gt;='Intersection Mileposts'!$F$21,H243&lt;='Intersection Mileposts'!$G$21),"Y",IF(AND(H243&gt;='Intersection Mileposts'!$F$22,H243&lt;='Intersection Mileposts'!$G$22),"Y",IF(AND(H243&gt;='Intersection Mileposts'!$F$23,H243&lt;='Intersection Mileposts'!$G$23),"Y",IF(AND(H243&gt;='Intersection Mileposts'!$F$24,H243&lt;='Intersection Mileposts'!$G$24),"Y",IF(AND(H243&gt;='Intersection Mileposts'!$F$25,H243&lt;='Intersection Mileposts'!$G$25),"Y",IF(AND(H243&gt;='Intersection Mileposts'!$F$26,H243&lt;='Intersection Mileposts'!$G$26),"Y",IF(AND(H243&gt;='Intersection Mileposts'!$F$27,H243&lt;='Intersection Mileposts'!$G$27),"Y",IF(AND(H243&gt;='Intersection Mileposts'!$F$28,H243&lt;='Intersection Mileposts'!$G$28),"Y",IF(AND(H243&gt;='Intersection Mileposts'!$F$29,H243&lt;='Intersection Mileposts'!$G$29),"Y", IF(AND(H243&gt;='Intersection Mileposts'!$F$30,H243&lt;='Intersection Mileposts'!$G$30),"Y",IF(AND(H243&gt;='Intersection Mileposts'!$F$31,H243&lt;='Intersection Mileposts'!$G$31),"Y",IF(AND(H243&gt;='Intersection Mileposts'!$F$32,H243&lt;='Intersection Mileposts'!$G$32),"Y",IF(AND(H243&gt;='Intersection Mileposts'!$F$33,H243&lt;='Intersection Mileposts'!$G$33),"Y",IF(AND(H243&gt;='Intersection Mileposts'!$F$34,H243&lt;='Intersection Mileposts'!$G$34),"Y",IF(AND(H243&gt;='Intersection Mileposts'!$F$35,H243&lt;='Intersection Mileposts'!$G$35),"Y",IF(AND(H243&gt;='Intersection Mileposts'!$F$36,H243&lt;='Intersection Mileposts'!$G$36),"Y",IF(AND(H243&gt;='Intersection Mileposts'!$F$37,H243&lt;='Intersection Mileposts'!$G$37),"Y",IF(AND(H243&gt;='Intersection Mileposts'!$F$38,H243&lt;='Intersection Mileposts'!$G$38),"Y",IF(AND(H243&gt;='Intersection Mileposts'!$F$39,H243&lt;='Intersection Mileposts'!$G$39),"Y","N"))))))))))))))))))))))))))))))))))))</f>
        <v/>
      </c>
    </row>
    <row r="244" spans="1:46" ht="15" customHeight="1" x14ac:dyDescent="0.3">
      <c r="A244" s="279"/>
      <c r="B244" s="261"/>
      <c r="C244" s="262"/>
      <c r="D244" s="262"/>
      <c r="E244" s="262"/>
      <c r="F244" s="262"/>
      <c r="G244" s="284"/>
      <c r="H244" s="286"/>
      <c r="I244" s="279"/>
      <c r="J244" s="260"/>
      <c r="K244" s="260"/>
      <c r="L244" s="280"/>
      <c r="M244" s="275"/>
      <c r="N244" s="263"/>
      <c r="P244" s="264" t="str">
        <f>IF(R244 = "", "", COUNT($R$4:R244))</f>
        <v/>
      </c>
      <c r="Q244" s="264" t="str">
        <f t="shared" si="41"/>
        <v/>
      </c>
      <c r="R244" s="265" t="str">
        <f t="shared" si="42"/>
        <v/>
      </c>
      <c r="S244" s="266" t="str">
        <f t="shared" si="43"/>
        <v/>
      </c>
      <c r="T244" s="267" t="str">
        <f t="shared" si="44"/>
        <v/>
      </c>
      <c r="U244" s="268" t="str">
        <f t="shared" si="45"/>
        <v/>
      </c>
      <c r="V244" s="269" t="str">
        <f t="shared" si="46"/>
        <v/>
      </c>
      <c r="W244" s="5"/>
      <c r="AR244" t="str">
        <f t="shared" si="40"/>
        <v/>
      </c>
      <c r="AS244" t="str">
        <f t="shared" si="39"/>
        <v/>
      </c>
      <c r="AT244" s="134" t="str">
        <f>IF(AR244="","",IF(AND(H244&gt;='Intersection Mileposts'!$F$5,H244&lt;='Intersection Mileposts'!$G$5),"Y",IF(AND(H244&gt;='Intersection Mileposts'!$F$6,H244&lt;='Intersection Mileposts'!$G$6),"Y",IF(AND(H244&gt;='Intersection Mileposts'!$F$7,H244&lt;='Intersection Mileposts'!$G$7),"Y",IF(AND(H244&gt;='Intersection Mileposts'!$F$8,H244&lt;='Intersection Mileposts'!$G$8),"Y",IF(AND(H244&gt;='Intersection Mileposts'!$F$9,H244&lt;='Intersection Mileposts'!$G$9),"Y",IF(AND(H244&gt;='Intersection Mileposts'!$F$10,H244&lt;='Intersection Mileposts'!$G$10),"Y",IF(AND(H244&gt;='Intersection Mileposts'!$F$11,H244&lt;='Intersection Mileposts'!$G$11),"Y",IF(AND(H244&gt;='Intersection Mileposts'!$F$12,H244&lt;='Intersection Mileposts'!$G$12),"Y",IF(AND(H244&gt;='Intersection Mileposts'!$F$13,H244&lt;='Intersection Mileposts'!$G$13),"Y",IF(AND(H244&gt;='Intersection Mileposts'!$F$14,H244&lt;='Intersection Mileposts'!$G$14),"Y",IF(AND(H244&gt;='Intersection Mileposts'!$F$15,H244&lt;='Intersection Mileposts'!$G$15),"Y",IF(AND(H244&gt;='Intersection Mileposts'!$F$16,H244&lt;='Intersection Mileposts'!$G$16),"Y",IF(AND(H244&gt;='Intersection Mileposts'!$F$17,H244&lt;='Intersection Mileposts'!$G$17),"Y",IF(AND(H244&gt;='Intersection Mileposts'!$F$18,H244&lt;='Intersection Mileposts'!$G$18),"Y",IF(AND(H244&gt;='Intersection Mileposts'!$F$19,H244&lt;='Intersection Mileposts'!$G$19),"Y",IF(AND(H244&gt;='Intersection Mileposts'!$F$20,H244&lt;='Intersection Mileposts'!$G$20),"Y",IF(AND(H244&gt;='Intersection Mileposts'!$F$21,H244&lt;='Intersection Mileposts'!$G$21),"Y",IF(AND(H244&gt;='Intersection Mileposts'!$F$22,H244&lt;='Intersection Mileposts'!$G$22),"Y",IF(AND(H244&gt;='Intersection Mileposts'!$F$23,H244&lt;='Intersection Mileposts'!$G$23),"Y",IF(AND(H244&gt;='Intersection Mileposts'!$F$24,H244&lt;='Intersection Mileposts'!$G$24),"Y",IF(AND(H244&gt;='Intersection Mileposts'!$F$25,H244&lt;='Intersection Mileposts'!$G$25),"Y",IF(AND(H244&gt;='Intersection Mileposts'!$F$26,H244&lt;='Intersection Mileposts'!$G$26),"Y",IF(AND(H244&gt;='Intersection Mileposts'!$F$27,H244&lt;='Intersection Mileposts'!$G$27),"Y",IF(AND(H244&gt;='Intersection Mileposts'!$F$28,H244&lt;='Intersection Mileposts'!$G$28),"Y",IF(AND(H244&gt;='Intersection Mileposts'!$F$29,H244&lt;='Intersection Mileposts'!$G$29),"Y", IF(AND(H244&gt;='Intersection Mileposts'!$F$30,H244&lt;='Intersection Mileposts'!$G$30),"Y",IF(AND(H244&gt;='Intersection Mileposts'!$F$31,H244&lt;='Intersection Mileposts'!$G$31),"Y",IF(AND(H244&gt;='Intersection Mileposts'!$F$32,H244&lt;='Intersection Mileposts'!$G$32),"Y",IF(AND(H244&gt;='Intersection Mileposts'!$F$33,H244&lt;='Intersection Mileposts'!$G$33),"Y",IF(AND(H244&gt;='Intersection Mileposts'!$F$34,H244&lt;='Intersection Mileposts'!$G$34),"Y",IF(AND(H244&gt;='Intersection Mileposts'!$F$35,H244&lt;='Intersection Mileposts'!$G$35),"Y",IF(AND(H244&gt;='Intersection Mileposts'!$F$36,H244&lt;='Intersection Mileposts'!$G$36),"Y",IF(AND(H244&gt;='Intersection Mileposts'!$F$37,H244&lt;='Intersection Mileposts'!$G$37),"Y",IF(AND(H244&gt;='Intersection Mileposts'!$F$38,H244&lt;='Intersection Mileposts'!$G$38),"Y",IF(AND(H244&gt;='Intersection Mileposts'!$F$39,H244&lt;='Intersection Mileposts'!$G$39),"Y","N"))))))))))))))))))))))))))))))))))))</f>
        <v/>
      </c>
    </row>
    <row r="245" spans="1:46" ht="15" customHeight="1" x14ac:dyDescent="0.3">
      <c r="A245" s="279"/>
      <c r="B245" s="261"/>
      <c r="C245" s="262"/>
      <c r="D245" s="262"/>
      <c r="E245" s="262"/>
      <c r="F245" s="262"/>
      <c r="G245" s="284"/>
      <c r="H245" s="286"/>
      <c r="I245" s="279"/>
      <c r="J245" s="260"/>
      <c r="K245" s="260"/>
      <c r="L245" s="280"/>
      <c r="M245" s="275"/>
      <c r="N245" s="263"/>
      <c r="P245" s="264" t="str">
        <f>IF(R245 = "", "", COUNT($R$4:R245))</f>
        <v/>
      </c>
      <c r="Q245" s="264" t="str">
        <f t="shared" si="41"/>
        <v/>
      </c>
      <c r="R245" s="265" t="str">
        <f t="shared" si="42"/>
        <v/>
      </c>
      <c r="S245" s="266" t="str">
        <f t="shared" si="43"/>
        <v/>
      </c>
      <c r="T245" s="267" t="str">
        <f t="shared" si="44"/>
        <v/>
      </c>
      <c r="U245" s="268" t="str">
        <f t="shared" si="45"/>
        <v/>
      </c>
      <c r="V245" s="269" t="str">
        <f t="shared" si="46"/>
        <v/>
      </c>
      <c r="W245" s="5"/>
      <c r="AR245" t="str">
        <f t="shared" si="40"/>
        <v/>
      </c>
      <c r="AS245" t="str">
        <f t="shared" si="39"/>
        <v/>
      </c>
      <c r="AT245" s="134" t="str">
        <f>IF(AR245="","",IF(AND(H245&gt;='Intersection Mileposts'!$F$5,H245&lt;='Intersection Mileposts'!$G$5),"Y",IF(AND(H245&gt;='Intersection Mileposts'!$F$6,H245&lt;='Intersection Mileposts'!$G$6),"Y",IF(AND(H245&gt;='Intersection Mileposts'!$F$7,H245&lt;='Intersection Mileposts'!$G$7),"Y",IF(AND(H245&gt;='Intersection Mileposts'!$F$8,H245&lt;='Intersection Mileposts'!$G$8),"Y",IF(AND(H245&gt;='Intersection Mileposts'!$F$9,H245&lt;='Intersection Mileposts'!$G$9),"Y",IF(AND(H245&gt;='Intersection Mileposts'!$F$10,H245&lt;='Intersection Mileposts'!$G$10),"Y",IF(AND(H245&gt;='Intersection Mileposts'!$F$11,H245&lt;='Intersection Mileposts'!$G$11),"Y",IF(AND(H245&gt;='Intersection Mileposts'!$F$12,H245&lt;='Intersection Mileposts'!$G$12),"Y",IF(AND(H245&gt;='Intersection Mileposts'!$F$13,H245&lt;='Intersection Mileposts'!$G$13),"Y",IF(AND(H245&gt;='Intersection Mileposts'!$F$14,H245&lt;='Intersection Mileposts'!$G$14),"Y",IF(AND(H245&gt;='Intersection Mileposts'!$F$15,H245&lt;='Intersection Mileposts'!$G$15),"Y",IF(AND(H245&gt;='Intersection Mileposts'!$F$16,H245&lt;='Intersection Mileposts'!$G$16),"Y",IF(AND(H245&gt;='Intersection Mileposts'!$F$17,H245&lt;='Intersection Mileposts'!$G$17),"Y",IF(AND(H245&gt;='Intersection Mileposts'!$F$18,H245&lt;='Intersection Mileposts'!$G$18),"Y",IF(AND(H245&gt;='Intersection Mileposts'!$F$19,H245&lt;='Intersection Mileposts'!$G$19),"Y",IF(AND(H245&gt;='Intersection Mileposts'!$F$20,H245&lt;='Intersection Mileposts'!$G$20),"Y",IF(AND(H245&gt;='Intersection Mileposts'!$F$21,H245&lt;='Intersection Mileposts'!$G$21),"Y",IF(AND(H245&gt;='Intersection Mileposts'!$F$22,H245&lt;='Intersection Mileposts'!$G$22),"Y",IF(AND(H245&gt;='Intersection Mileposts'!$F$23,H245&lt;='Intersection Mileposts'!$G$23),"Y",IF(AND(H245&gt;='Intersection Mileposts'!$F$24,H245&lt;='Intersection Mileposts'!$G$24),"Y",IF(AND(H245&gt;='Intersection Mileposts'!$F$25,H245&lt;='Intersection Mileposts'!$G$25),"Y",IF(AND(H245&gt;='Intersection Mileposts'!$F$26,H245&lt;='Intersection Mileposts'!$G$26),"Y",IF(AND(H245&gt;='Intersection Mileposts'!$F$27,H245&lt;='Intersection Mileposts'!$G$27),"Y",IF(AND(H245&gt;='Intersection Mileposts'!$F$28,H245&lt;='Intersection Mileposts'!$G$28),"Y",IF(AND(H245&gt;='Intersection Mileposts'!$F$29,H245&lt;='Intersection Mileposts'!$G$29),"Y", IF(AND(H245&gt;='Intersection Mileposts'!$F$30,H245&lt;='Intersection Mileposts'!$G$30),"Y",IF(AND(H245&gt;='Intersection Mileposts'!$F$31,H245&lt;='Intersection Mileposts'!$G$31),"Y",IF(AND(H245&gt;='Intersection Mileposts'!$F$32,H245&lt;='Intersection Mileposts'!$G$32),"Y",IF(AND(H245&gt;='Intersection Mileposts'!$F$33,H245&lt;='Intersection Mileposts'!$G$33),"Y",IF(AND(H245&gt;='Intersection Mileposts'!$F$34,H245&lt;='Intersection Mileposts'!$G$34),"Y",IF(AND(H245&gt;='Intersection Mileposts'!$F$35,H245&lt;='Intersection Mileposts'!$G$35),"Y",IF(AND(H245&gt;='Intersection Mileposts'!$F$36,H245&lt;='Intersection Mileposts'!$G$36),"Y",IF(AND(H245&gt;='Intersection Mileposts'!$F$37,H245&lt;='Intersection Mileposts'!$G$37),"Y",IF(AND(H245&gt;='Intersection Mileposts'!$F$38,H245&lt;='Intersection Mileposts'!$G$38),"Y",IF(AND(H245&gt;='Intersection Mileposts'!$F$39,H245&lt;='Intersection Mileposts'!$G$39),"Y","N"))))))))))))))))))))))))))))))))))))</f>
        <v/>
      </c>
    </row>
    <row r="246" spans="1:46" ht="15" customHeight="1" x14ac:dyDescent="0.3">
      <c r="A246" s="279"/>
      <c r="B246" s="261"/>
      <c r="C246" s="262"/>
      <c r="D246" s="262"/>
      <c r="E246" s="262"/>
      <c r="F246" s="262"/>
      <c r="G246" s="284"/>
      <c r="H246" s="286"/>
      <c r="I246" s="279"/>
      <c r="J246" s="260"/>
      <c r="K246" s="260"/>
      <c r="L246" s="280"/>
      <c r="M246" s="275"/>
      <c r="N246" s="263"/>
      <c r="P246" s="264" t="str">
        <f>IF(R246 = "", "", COUNT($R$4:R246))</f>
        <v/>
      </c>
      <c r="Q246" s="264" t="str">
        <f t="shared" si="41"/>
        <v/>
      </c>
      <c r="R246" s="265" t="str">
        <f t="shared" si="42"/>
        <v/>
      </c>
      <c r="S246" s="266" t="str">
        <f t="shared" si="43"/>
        <v/>
      </c>
      <c r="T246" s="267" t="str">
        <f t="shared" si="44"/>
        <v/>
      </c>
      <c r="U246" s="268" t="str">
        <f t="shared" si="45"/>
        <v/>
      </c>
      <c r="V246" s="269" t="str">
        <f t="shared" si="46"/>
        <v/>
      </c>
      <c r="W246" s="5"/>
      <c r="AR246" t="str">
        <f t="shared" si="40"/>
        <v/>
      </c>
      <c r="AS246" t="str">
        <f t="shared" si="39"/>
        <v/>
      </c>
      <c r="AT246" s="134" t="str">
        <f>IF(AR246="","",IF(AND(H246&gt;='Intersection Mileposts'!$F$5,H246&lt;='Intersection Mileposts'!$G$5),"Y",IF(AND(H246&gt;='Intersection Mileposts'!$F$6,H246&lt;='Intersection Mileposts'!$G$6),"Y",IF(AND(H246&gt;='Intersection Mileposts'!$F$7,H246&lt;='Intersection Mileposts'!$G$7),"Y",IF(AND(H246&gt;='Intersection Mileposts'!$F$8,H246&lt;='Intersection Mileposts'!$G$8),"Y",IF(AND(H246&gt;='Intersection Mileposts'!$F$9,H246&lt;='Intersection Mileposts'!$G$9),"Y",IF(AND(H246&gt;='Intersection Mileposts'!$F$10,H246&lt;='Intersection Mileposts'!$G$10),"Y",IF(AND(H246&gt;='Intersection Mileposts'!$F$11,H246&lt;='Intersection Mileposts'!$G$11),"Y",IF(AND(H246&gt;='Intersection Mileposts'!$F$12,H246&lt;='Intersection Mileposts'!$G$12),"Y",IF(AND(H246&gt;='Intersection Mileposts'!$F$13,H246&lt;='Intersection Mileposts'!$G$13),"Y",IF(AND(H246&gt;='Intersection Mileposts'!$F$14,H246&lt;='Intersection Mileposts'!$G$14),"Y",IF(AND(H246&gt;='Intersection Mileposts'!$F$15,H246&lt;='Intersection Mileposts'!$G$15),"Y",IF(AND(H246&gt;='Intersection Mileposts'!$F$16,H246&lt;='Intersection Mileposts'!$G$16),"Y",IF(AND(H246&gt;='Intersection Mileposts'!$F$17,H246&lt;='Intersection Mileposts'!$G$17),"Y",IF(AND(H246&gt;='Intersection Mileposts'!$F$18,H246&lt;='Intersection Mileposts'!$G$18),"Y",IF(AND(H246&gt;='Intersection Mileposts'!$F$19,H246&lt;='Intersection Mileposts'!$G$19),"Y",IF(AND(H246&gt;='Intersection Mileposts'!$F$20,H246&lt;='Intersection Mileposts'!$G$20),"Y",IF(AND(H246&gt;='Intersection Mileposts'!$F$21,H246&lt;='Intersection Mileposts'!$G$21),"Y",IF(AND(H246&gt;='Intersection Mileposts'!$F$22,H246&lt;='Intersection Mileposts'!$G$22),"Y",IF(AND(H246&gt;='Intersection Mileposts'!$F$23,H246&lt;='Intersection Mileposts'!$G$23),"Y",IF(AND(H246&gt;='Intersection Mileposts'!$F$24,H246&lt;='Intersection Mileposts'!$G$24),"Y",IF(AND(H246&gt;='Intersection Mileposts'!$F$25,H246&lt;='Intersection Mileposts'!$G$25),"Y",IF(AND(H246&gt;='Intersection Mileposts'!$F$26,H246&lt;='Intersection Mileposts'!$G$26),"Y",IF(AND(H246&gt;='Intersection Mileposts'!$F$27,H246&lt;='Intersection Mileposts'!$G$27),"Y",IF(AND(H246&gt;='Intersection Mileposts'!$F$28,H246&lt;='Intersection Mileposts'!$G$28),"Y",IF(AND(H246&gt;='Intersection Mileposts'!$F$29,H246&lt;='Intersection Mileposts'!$G$29),"Y", IF(AND(H246&gt;='Intersection Mileposts'!$F$30,H246&lt;='Intersection Mileposts'!$G$30),"Y",IF(AND(H246&gt;='Intersection Mileposts'!$F$31,H246&lt;='Intersection Mileposts'!$G$31),"Y",IF(AND(H246&gt;='Intersection Mileposts'!$F$32,H246&lt;='Intersection Mileposts'!$G$32),"Y",IF(AND(H246&gt;='Intersection Mileposts'!$F$33,H246&lt;='Intersection Mileposts'!$G$33),"Y",IF(AND(H246&gt;='Intersection Mileposts'!$F$34,H246&lt;='Intersection Mileposts'!$G$34),"Y",IF(AND(H246&gt;='Intersection Mileposts'!$F$35,H246&lt;='Intersection Mileposts'!$G$35),"Y",IF(AND(H246&gt;='Intersection Mileposts'!$F$36,H246&lt;='Intersection Mileposts'!$G$36),"Y",IF(AND(H246&gt;='Intersection Mileposts'!$F$37,H246&lt;='Intersection Mileposts'!$G$37),"Y",IF(AND(H246&gt;='Intersection Mileposts'!$F$38,H246&lt;='Intersection Mileposts'!$G$38),"Y",IF(AND(H246&gt;='Intersection Mileposts'!$F$39,H246&lt;='Intersection Mileposts'!$G$39),"Y","N"))))))))))))))))))))))))))))))))))))</f>
        <v/>
      </c>
    </row>
    <row r="247" spans="1:46" ht="15" customHeight="1" x14ac:dyDescent="0.3">
      <c r="A247" s="279"/>
      <c r="B247" s="261"/>
      <c r="C247" s="262"/>
      <c r="D247" s="262"/>
      <c r="E247" s="262"/>
      <c r="F247" s="262"/>
      <c r="G247" s="284"/>
      <c r="H247" s="286"/>
      <c r="I247" s="279"/>
      <c r="J247" s="260"/>
      <c r="K247" s="260"/>
      <c r="L247" s="280"/>
      <c r="M247" s="275"/>
      <c r="N247" s="263"/>
      <c r="P247" s="264" t="str">
        <f>IF(R247 = "", "", COUNT($R$4:R247))</f>
        <v/>
      </c>
      <c r="Q247" s="264" t="str">
        <f t="shared" si="41"/>
        <v/>
      </c>
      <c r="R247" s="265" t="str">
        <f t="shared" si="42"/>
        <v/>
      </c>
      <c r="S247" s="266" t="str">
        <f t="shared" si="43"/>
        <v/>
      </c>
      <c r="T247" s="267" t="str">
        <f t="shared" si="44"/>
        <v/>
      </c>
      <c r="U247" s="268" t="str">
        <f t="shared" si="45"/>
        <v/>
      </c>
      <c r="V247" s="269" t="str">
        <f t="shared" si="46"/>
        <v/>
      </c>
      <c r="W247" s="5"/>
      <c r="AR247" t="str">
        <f t="shared" si="40"/>
        <v/>
      </c>
      <c r="AS247" t="str">
        <f t="shared" si="39"/>
        <v/>
      </c>
      <c r="AT247" s="134" t="str">
        <f>IF(AR247="","",IF(AND(H247&gt;='Intersection Mileposts'!$F$5,H247&lt;='Intersection Mileposts'!$G$5),"Y",IF(AND(H247&gt;='Intersection Mileposts'!$F$6,H247&lt;='Intersection Mileposts'!$G$6),"Y",IF(AND(H247&gt;='Intersection Mileposts'!$F$7,H247&lt;='Intersection Mileposts'!$G$7),"Y",IF(AND(H247&gt;='Intersection Mileposts'!$F$8,H247&lt;='Intersection Mileposts'!$G$8),"Y",IF(AND(H247&gt;='Intersection Mileposts'!$F$9,H247&lt;='Intersection Mileposts'!$G$9),"Y",IF(AND(H247&gt;='Intersection Mileposts'!$F$10,H247&lt;='Intersection Mileposts'!$G$10),"Y",IF(AND(H247&gt;='Intersection Mileposts'!$F$11,H247&lt;='Intersection Mileposts'!$G$11),"Y",IF(AND(H247&gt;='Intersection Mileposts'!$F$12,H247&lt;='Intersection Mileposts'!$G$12),"Y",IF(AND(H247&gt;='Intersection Mileposts'!$F$13,H247&lt;='Intersection Mileposts'!$G$13),"Y",IF(AND(H247&gt;='Intersection Mileposts'!$F$14,H247&lt;='Intersection Mileposts'!$G$14),"Y",IF(AND(H247&gt;='Intersection Mileposts'!$F$15,H247&lt;='Intersection Mileposts'!$G$15),"Y",IF(AND(H247&gt;='Intersection Mileposts'!$F$16,H247&lt;='Intersection Mileposts'!$G$16),"Y",IF(AND(H247&gt;='Intersection Mileposts'!$F$17,H247&lt;='Intersection Mileposts'!$G$17),"Y",IF(AND(H247&gt;='Intersection Mileposts'!$F$18,H247&lt;='Intersection Mileposts'!$G$18),"Y",IF(AND(H247&gt;='Intersection Mileposts'!$F$19,H247&lt;='Intersection Mileposts'!$G$19),"Y",IF(AND(H247&gt;='Intersection Mileposts'!$F$20,H247&lt;='Intersection Mileposts'!$G$20),"Y",IF(AND(H247&gt;='Intersection Mileposts'!$F$21,H247&lt;='Intersection Mileposts'!$G$21),"Y",IF(AND(H247&gt;='Intersection Mileposts'!$F$22,H247&lt;='Intersection Mileposts'!$G$22),"Y",IF(AND(H247&gt;='Intersection Mileposts'!$F$23,H247&lt;='Intersection Mileposts'!$G$23),"Y",IF(AND(H247&gt;='Intersection Mileposts'!$F$24,H247&lt;='Intersection Mileposts'!$G$24),"Y",IF(AND(H247&gt;='Intersection Mileposts'!$F$25,H247&lt;='Intersection Mileposts'!$G$25),"Y",IF(AND(H247&gt;='Intersection Mileposts'!$F$26,H247&lt;='Intersection Mileposts'!$G$26),"Y",IF(AND(H247&gt;='Intersection Mileposts'!$F$27,H247&lt;='Intersection Mileposts'!$G$27),"Y",IF(AND(H247&gt;='Intersection Mileposts'!$F$28,H247&lt;='Intersection Mileposts'!$G$28),"Y",IF(AND(H247&gt;='Intersection Mileposts'!$F$29,H247&lt;='Intersection Mileposts'!$G$29),"Y", IF(AND(H247&gt;='Intersection Mileposts'!$F$30,H247&lt;='Intersection Mileposts'!$G$30),"Y",IF(AND(H247&gt;='Intersection Mileposts'!$F$31,H247&lt;='Intersection Mileposts'!$G$31),"Y",IF(AND(H247&gt;='Intersection Mileposts'!$F$32,H247&lt;='Intersection Mileposts'!$G$32),"Y",IF(AND(H247&gt;='Intersection Mileposts'!$F$33,H247&lt;='Intersection Mileposts'!$G$33),"Y",IF(AND(H247&gt;='Intersection Mileposts'!$F$34,H247&lt;='Intersection Mileposts'!$G$34),"Y",IF(AND(H247&gt;='Intersection Mileposts'!$F$35,H247&lt;='Intersection Mileposts'!$G$35),"Y",IF(AND(H247&gt;='Intersection Mileposts'!$F$36,H247&lt;='Intersection Mileposts'!$G$36),"Y",IF(AND(H247&gt;='Intersection Mileposts'!$F$37,H247&lt;='Intersection Mileposts'!$G$37),"Y",IF(AND(H247&gt;='Intersection Mileposts'!$F$38,H247&lt;='Intersection Mileposts'!$G$38),"Y",IF(AND(H247&gt;='Intersection Mileposts'!$F$39,H247&lt;='Intersection Mileposts'!$G$39),"Y","N"))))))))))))))))))))))))))))))))))))</f>
        <v/>
      </c>
    </row>
    <row r="248" spans="1:46" ht="15" customHeight="1" x14ac:dyDescent="0.3">
      <c r="A248" s="279"/>
      <c r="B248" s="261"/>
      <c r="C248" s="262"/>
      <c r="D248" s="262"/>
      <c r="E248" s="262"/>
      <c r="F248" s="262"/>
      <c r="G248" s="284"/>
      <c r="H248" s="286"/>
      <c r="I248" s="279"/>
      <c r="J248" s="260"/>
      <c r="K248" s="260"/>
      <c r="L248" s="280"/>
      <c r="M248" s="275"/>
      <c r="N248" s="263"/>
      <c r="P248" s="264" t="str">
        <f>IF(R248 = "", "", COUNT($R$4:R248))</f>
        <v/>
      </c>
      <c r="Q248" s="264" t="str">
        <f t="shared" si="41"/>
        <v/>
      </c>
      <c r="R248" s="265" t="str">
        <f t="shared" si="42"/>
        <v/>
      </c>
      <c r="S248" s="266" t="str">
        <f t="shared" si="43"/>
        <v/>
      </c>
      <c r="T248" s="267" t="str">
        <f t="shared" si="44"/>
        <v/>
      </c>
      <c r="U248" s="268" t="str">
        <f t="shared" si="45"/>
        <v/>
      </c>
      <c r="V248" s="269" t="str">
        <f t="shared" si="46"/>
        <v/>
      </c>
      <c r="W248" s="5"/>
      <c r="AR248" t="str">
        <f t="shared" si="40"/>
        <v/>
      </c>
      <c r="AS248" t="str">
        <f t="shared" si="39"/>
        <v/>
      </c>
      <c r="AT248" s="134" t="str">
        <f>IF(AR248="","",IF(AND(H248&gt;='Intersection Mileposts'!$F$5,H248&lt;='Intersection Mileposts'!$G$5),"Y",IF(AND(H248&gt;='Intersection Mileposts'!$F$6,H248&lt;='Intersection Mileposts'!$G$6),"Y",IF(AND(H248&gt;='Intersection Mileposts'!$F$7,H248&lt;='Intersection Mileposts'!$G$7),"Y",IF(AND(H248&gt;='Intersection Mileposts'!$F$8,H248&lt;='Intersection Mileposts'!$G$8),"Y",IF(AND(H248&gt;='Intersection Mileposts'!$F$9,H248&lt;='Intersection Mileposts'!$G$9),"Y",IF(AND(H248&gt;='Intersection Mileposts'!$F$10,H248&lt;='Intersection Mileposts'!$G$10),"Y",IF(AND(H248&gt;='Intersection Mileposts'!$F$11,H248&lt;='Intersection Mileposts'!$G$11),"Y",IF(AND(H248&gt;='Intersection Mileposts'!$F$12,H248&lt;='Intersection Mileposts'!$G$12),"Y",IF(AND(H248&gt;='Intersection Mileposts'!$F$13,H248&lt;='Intersection Mileposts'!$G$13),"Y",IF(AND(H248&gt;='Intersection Mileposts'!$F$14,H248&lt;='Intersection Mileposts'!$G$14),"Y",IF(AND(H248&gt;='Intersection Mileposts'!$F$15,H248&lt;='Intersection Mileposts'!$G$15),"Y",IF(AND(H248&gt;='Intersection Mileposts'!$F$16,H248&lt;='Intersection Mileposts'!$G$16),"Y",IF(AND(H248&gt;='Intersection Mileposts'!$F$17,H248&lt;='Intersection Mileposts'!$G$17),"Y",IF(AND(H248&gt;='Intersection Mileposts'!$F$18,H248&lt;='Intersection Mileposts'!$G$18),"Y",IF(AND(H248&gt;='Intersection Mileposts'!$F$19,H248&lt;='Intersection Mileposts'!$G$19),"Y",IF(AND(H248&gt;='Intersection Mileposts'!$F$20,H248&lt;='Intersection Mileposts'!$G$20),"Y",IF(AND(H248&gt;='Intersection Mileposts'!$F$21,H248&lt;='Intersection Mileposts'!$G$21),"Y",IF(AND(H248&gt;='Intersection Mileposts'!$F$22,H248&lt;='Intersection Mileposts'!$G$22),"Y",IF(AND(H248&gt;='Intersection Mileposts'!$F$23,H248&lt;='Intersection Mileposts'!$G$23),"Y",IF(AND(H248&gt;='Intersection Mileposts'!$F$24,H248&lt;='Intersection Mileposts'!$G$24),"Y",IF(AND(H248&gt;='Intersection Mileposts'!$F$25,H248&lt;='Intersection Mileposts'!$G$25),"Y",IF(AND(H248&gt;='Intersection Mileposts'!$F$26,H248&lt;='Intersection Mileposts'!$G$26),"Y",IF(AND(H248&gt;='Intersection Mileposts'!$F$27,H248&lt;='Intersection Mileposts'!$G$27),"Y",IF(AND(H248&gt;='Intersection Mileposts'!$F$28,H248&lt;='Intersection Mileposts'!$G$28),"Y",IF(AND(H248&gt;='Intersection Mileposts'!$F$29,H248&lt;='Intersection Mileposts'!$G$29),"Y", IF(AND(H248&gt;='Intersection Mileposts'!$F$30,H248&lt;='Intersection Mileposts'!$G$30),"Y",IF(AND(H248&gt;='Intersection Mileposts'!$F$31,H248&lt;='Intersection Mileposts'!$G$31),"Y",IF(AND(H248&gt;='Intersection Mileposts'!$F$32,H248&lt;='Intersection Mileposts'!$G$32),"Y",IF(AND(H248&gt;='Intersection Mileposts'!$F$33,H248&lt;='Intersection Mileposts'!$G$33),"Y",IF(AND(H248&gt;='Intersection Mileposts'!$F$34,H248&lt;='Intersection Mileposts'!$G$34),"Y",IF(AND(H248&gt;='Intersection Mileposts'!$F$35,H248&lt;='Intersection Mileposts'!$G$35),"Y",IF(AND(H248&gt;='Intersection Mileposts'!$F$36,H248&lt;='Intersection Mileposts'!$G$36),"Y",IF(AND(H248&gt;='Intersection Mileposts'!$F$37,H248&lt;='Intersection Mileposts'!$G$37),"Y",IF(AND(H248&gt;='Intersection Mileposts'!$F$38,H248&lt;='Intersection Mileposts'!$G$38),"Y",IF(AND(H248&gt;='Intersection Mileposts'!$F$39,H248&lt;='Intersection Mileposts'!$G$39),"Y","N"))))))))))))))))))))))))))))))))))))</f>
        <v/>
      </c>
    </row>
    <row r="249" spans="1:46" ht="15" customHeight="1" x14ac:dyDescent="0.3">
      <c r="A249" s="279"/>
      <c r="B249" s="261"/>
      <c r="C249" s="262"/>
      <c r="D249" s="262"/>
      <c r="E249" s="262"/>
      <c r="F249" s="262"/>
      <c r="G249" s="284"/>
      <c r="H249" s="286"/>
      <c r="I249" s="279"/>
      <c r="J249" s="260"/>
      <c r="K249" s="260"/>
      <c r="L249" s="280"/>
      <c r="M249" s="275"/>
      <c r="N249" s="263"/>
      <c r="P249" s="264" t="str">
        <f>IF(R249 = "", "", COUNT($R$4:R249))</f>
        <v/>
      </c>
      <c r="Q249" s="264" t="str">
        <f t="shared" si="41"/>
        <v/>
      </c>
      <c r="R249" s="265" t="str">
        <f t="shared" si="42"/>
        <v/>
      </c>
      <c r="S249" s="266" t="str">
        <f t="shared" si="43"/>
        <v/>
      </c>
      <c r="T249" s="267" t="str">
        <f t="shared" si="44"/>
        <v/>
      </c>
      <c r="U249" s="268" t="str">
        <f t="shared" si="45"/>
        <v/>
      </c>
      <c r="V249" s="269" t="str">
        <f t="shared" si="46"/>
        <v/>
      </c>
      <c r="W249" s="5"/>
      <c r="AR249" t="str">
        <f t="shared" si="40"/>
        <v/>
      </c>
      <c r="AS249" t="str">
        <f t="shared" si="39"/>
        <v/>
      </c>
      <c r="AT249" s="134" t="str">
        <f>IF(AR249="","",IF(AND(H249&gt;='Intersection Mileposts'!$F$5,H249&lt;='Intersection Mileposts'!$G$5),"Y",IF(AND(H249&gt;='Intersection Mileposts'!$F$6,H249&lt;='Intersection Mileposts'!$G$6),"Y",IF(AND(H249&gt;='Intersection Mileposts'!$F$7,H249&lt;='Intersection Mileposts'!$G$7),"Y",IF(AND(H249&gt;='Intersection Mileposts'!$F$8,H249&lt;='Intersection Mileposts'!$G$8),"Y",IF(AND(H249&gt;='Intersection Mileposts'!$F$9,H249&lt;='Intersection Mileposts'!$G$9),"Y",IF(AND(H249&gt;='Intersection Mileposts'!$F$10,H249&lt;='Intersection Mileposts'!$G$10),"Y",IF(AND(H249&gt;='Intersection Mileposts'!$F$11,H249&lt;='Intersection Mileposts'!$G$11),"Y",IF(AND(H249&gt;='Intersection Mileposts'!$F$12,H249&lt;='Intersection Mileposts'!$G$12),"Y",IF(AND(H249&gt;='Intersection Mileposts'!$F$13,H249&lt;='Intersection Mileposts'!$G$13),"Y",IF(AND(H249&gt;='Intersection Mileposts'!$F$14,H249&lt;='Intersection Mileposts'!$G$14),"Y",IF(AND(H249&gt;='Intersection Mileposts'!$F$15,H249&lt;='Intersection Mileposts'!$G$15),"Y",IF(AND(H249&gt;='Intersection Mileposts'!$F$16,H249&lt;='Intersection Mileposts'!$G$16),"Y",IF(AND(H249&gt;='Intersection Mileposts'!$F$17,H249&lt;='Intersection Mileposts'!$G$17),"Y",IF(AND(H249&gt;='Intersection Mileposts'!$F$18,H249&lt;='Intersection Mileposts'!$G$18),"Y",IF(AND(H249&gt;='Intersection Mileposts'!$F$19,H249&lt;='Intersection Mileposts'!$G$19),"Y",IF(AND(H249&gt;='Intersection Mileposts'!$F$20,H249&lt;='Intersection Mileposts'!$G$20),"Y",IF(AND(H249&gt;='Intersection Mileposts'!$F$21,H249&lt;='Intersection Mileposts'!$G$21),"Y",IF(AND(H249&gt;='Intersection Mileposts'!$F$22,H249&lt;='Intersection Mileposts'!$G$22),"Y",IF(AND(H249&gt;='Intersection Mileposts'!$F$23,H249&lt;='Intersection Mileposts'!$G$23),"Y",IF(AND(H249&gt;='Intersection Mileposts'!$F$24,H249&lt;='Intersection Mileposts'!$G$24),"Y",IF(AND(H249&gt;='Intersection Mileposts'!$F$25,H249&lt;='Intersection Mileposts'!$G$25),"Y",IF(AND(H249&gt;='Intersection Mileposts'!$F$26,H249&lt;='Intersection Mileposts'!$G$26),"Y",IF(AND(H249&gt;='Intersection Mileposts'!$F$27,H249&lt;='Intersection Mileposts'!$G$27),"Y",IF(AND(H249&gt;='Intersection Mileposts'!$F$28,H249&lt;='Intersection Mileposts'!$G$28),"Y",IF(AND(H249&gt;='Intersection Mileposts'!$F$29,H249&lt;='Intersection Mileposts'!$G$29),"Y", IF(AND(H249&gt;='Intersection Mileposts'!$F$30,H249&lt;='Intersection Mileposts'!$G$30),"Y",IF(AND(H249&gt;='Intersection Mileposts'!$F$31,H249&lt;='Intersection Mileposts'!$G$31),"Y",IF(AND(H249&gt;='Intersection Mileposts'!$F$32,H249&lt;='Intersection Mileposts'!$G$32),"Y",IF(AND(H249&gt;='Intersection Mileposts'!$F$33,H249&lt;='Intersection Mileposts'!$G$33),"Y",IF(AND(H249&gt;='Intersection Mileposts'!$F$34,H249&lt;='Intersection Mileposts'!$G$34),"Y",IF(AND(H249&gt;='Intersection Mileposts'!$F$35,H249&lt;='Intersection Mileposts'!$G$35),"Y",IF(AND(H249&gt;='Intersection Mileposts'!$F$36,H249&lt;='Intersection Mileposts'!$G$36),"Y",IF(AND(H249&gt;='Intersection Mileposts'!$F$37,H249&lt;='Intersection Mileposts'!$G$37),"Y",IF(AND(H249&gt;='Intersection Mileposts'!$F$38,H249&lt;='Intersection Mileposts'!$G$38),"Y",IF(AND(H249&gt;='Intersection Mileposts'!$F$39,H249&lt;='Intersection Mileposts'!$G$39),"Y","N"))))))))))))))))))))))))))))))))))))</f>
        <v/>
      </c>
    </row>
    <row r="250" spans="1:46" ht="15" customHeight="1" x14ac:dyDescent="0.3">
      <c r="A250" s="279"/>
      <c r="B250" s="261"/>
      <c r="C250" s="262"/>
      <c r="D250" s="262"/>
      <c r="E250" s="262"/>
      <c r="F250" s="262"/>
      <c r="G250" s="284"/>
      <c r="H250" s="286"/>
      <c r="I250" s="279"/>
      <c r="J250" s="260"/>
      <c r="K250" s="260"/>
      <c r="L250" s="280"/>
      <c r="M250" s="275"/>
      <c r="N250" s="263"/>
      <c r="P250" s="264" t="str">
        <f>IF(R250 = "", "", COUNT($R$4:R250))</f>
        <v/>
      </c>
      <c r="Q250" s="264" t="str">
        <f t="shared" si="41"/>
        <v/>
      </c>
      <c r="R250" s="265" t="str">
        <f t="shared" si="42"/>
        <v/>
      </c>
      <c r="S250" s="266" t="str">
        <f t="shared" si="43"/>
        <v/>
      </c>
      <c r="T250" s="267" t="str">
        <f t="shared" si="44"/>
        <v/>
      </c>
      <c r="U250" s="268" t="str">
        <f t="shared" si="45"/>
        <v/>
      </c>
      <c r="V250" s="269" t="str">
        <f t="shared" si="46"/>
        <v/>
      </c>
      <c r="W250" s="5"/>
      <c r="AR250" t="str">
        <f t="shared" si="40"/>
        <v/>
      </c>
      <c r="AS250" t="str">
        <f t="shared" si="39"/>
        <v/>
      </c>
      <c r="AT250" s="134" t="str">
        <f>IF(AR250="","",IF(AND(H250&gt;='Intersection Mileposts'!$F$5,H250&lt;='Intersection Mileposts'!$G$5),"Y",IF(AND(H250&gt;='Intersection Mileposts'!$F$6,H250&lt;='Intersection Mileposts'!$G$6),"Y",IF(AND(H250&gt;='Intersection Mileposts'!$F$7,H250&lt;='Intersection Mileposts'!$G$7),"Y",IF(AND(H250&gt;='Intersection Mileposts'!$F$8,H250&lt;='Intersection Mileposts'!$G$8),"Y",IF(AND(H250&gt;='Intersection Mileposts'!$F$9,H250&lt;='Intersection Mileposts'!$G$9),"Y",IF(AND(H250&gt;='Intersection Mileposts'!$F$10,H250&lt;='Intersection Mileposts'!$G$10),"Y",IF(AND(H250&gt;='Intersection Mileposts'!$F$11,H250&lt;='Intersection Mileposts'!$G$11),"Y",IF(AND(H250&gt;='Intersection Mileposts'!$F$12,H250&lt;='Intersection Mileposts'!$G$12),"Y",IF(AND(H250&gt;='Intersection Mileposts'!$F$13,H250&lt;='Intersection Mileposts'!$G$13),"Y",IF(AND(H250&gt;='Intersection Mileposts'!$F$14,H250&lt;='Intersection Mileposts'!$G$14),"Y",IF(AND(H250&gt;='Intersection Mileposts'!$F$15,H250&lt;='Intersection Mileposts'!$G$15),"Y",IF(AND(H250&gt;='Intersection Mileposts'!$F$16,H250&lt;='Intersection Mileposts'!$G$16),"Y",IF(AND(H250&gt;='Intersection Mileposts'!$F$17,H250&lt;='Intersection Mileposts'!$G$17),"Y",IF(AND(H250&gt;='Intersection Mileposts'!$F$18,H250&lt;='Intersection Mileposts'!$G$18),"Y",IF(AND(H250&gt;='Intersection Mileposts'!$F$19,H250&lt;='Intersection Mileposts'!$G$19),"Y",IF(AND(H250&gt;='Intersection Mileposts'!$F$20,H250&lt;='Intersection Mileposts'!$G$20),"Y",IF(AND(H250&gt;='Intersection Mileposts'!$F$21,H250&lt;='Intersection Mileposts'!$G$21),"Y",IF(AND(H250&gt;='Intersection Mileposts'!$F$22,H250&lt;='Intersection Mileposts'!$G$22),"Y",IF(AND(H250&gt;='Intersection Mileposts'!$F$23,H250&lt;='Intersection Mileposts'!$G$23),"Y",IF(AND(H250&gt;='Intersection Mileposts'!$F$24,H250&lt;='Intersection Mileposts'!$G$24),"Y",IF(AND(H250&gt;='Intersection Mileposts'!$F$25,H250&lt;='Intersection Mileposts'!$G$25),"Y",IF(AND(H250&gt;='Intersection Mileposts'!$F$26,H250&lt;='Intersection Mileposts'!$G$26),"Y",IF(AND(H250&gt;='Intersection Mileposts'!$F$27,H250&lt;='Intersection Mileposts'!$G$27),"Y",IF(AND(H250&gt;='Intersection Mileposts'!$F$28,H250&lt;='Intersection Mileposts'!$G$28),"Y",IF(AND(H250&gt;='Intersection Mileposts'!$F$29,H250&lt;='Intersection Mileposts'!$G$29),"Y", IF(AND(H250&gt;='Intersection Mileposts'!$F$30,H250&lt;='Intersection Mileposts'!$G$30),"Y",IF(AND(H250&gt;='Intersection Mileposts'!$F$31,H250&lt;='Intersection Mileposts'!$G$31),"Y",IF(AND(H250&gt;='Intersection Mileposts'!$F$32,H250&lt;='Intersection Mileposts'!$G$32),"Y",IF(AND(H250&gt;='Intersection Mileposts'!$F$33,H250&lt;='Intersection Mileposts'!$G$33),"Y",IF(AND(H250&gt;='Intersection Mileposts'!$F$34,H250&lt;='Intersection Mileposts'!$G$34),"Y",IF(AND(H250&gt;='Intersection Mileposts'!$F$35,H250&lt;='Intersection Mileposts'!$G$35),"Y",IF(AND(H250&gt;='Intersection Mileposts'!$F$36,H250&lt;='Intersection Mileposts'!$G$36),"Y",IF(AND(H250&gt;='Intersection Mileposts'!$F$37,H250&lt;='Intersection Mileposts'!$G$37),"Y",IF(AND(H250&gt;='Intersection Mileposts'!$F$38,H250&lt;='Intersection Mileposts'!$G$38),"Y",IF(AND(H250&gt;='Intersection Mileposts'!$F$39,H250&lt;='Intersection Mileposts'!$G$39),"Y","N"))))))))))))))))))))))))))))))))))))</f>
        <v/>
      </c>
    </row>
    <row r="251" spans="1:46" ht="15" customHeight="1" x14ac:dyDescent="0.3">
      <c r="A251" s="279"/>
      <c r="B251" s="261"/>
      <c r="C251" s="262"/>
      <c r="D251" s="262"/>
      <c r="E251" s="262"/>
      <c r="F251" s="262"/>
      <c r="G251" s="284"/>
      <c r="H251" s="286"/>
      <c r="I251" s="279"/>
      <c r="J251" s="260"/>
      <c r="K251" s="260"/>
      <c r="L251" s="280"/>
      <c r="M251" s="275"/>
      <c r="N251" s="263"/>
      <c r="P251" s="264" t="str">
        <f>IF(R251 = "", "", COUNT($R$4:R251))</f>
        <v/>
      </c>
      <c r="Q251" s="264" t="str">
        <f t="shared" si="41"/>
        <v/>
      </c>
      <c r="R251" s="265" t="str">
        <f t="shared" si="42"/>
        <v/>
      </c>
      <c r="S251" s="266" t="str">
        <f t="shared" si="43"/>
        <v/>
      </c>
      <c r="T251" s="267" t="str">
        <f t="shared" si="44"/>
        <v/>
      </c>
      <c r="U251" s="268" t="str">
        <f t="shared" si="45"/>
        <v/>
      </c>
      <c r="V251" s="269" t="str">
        <f t="shared" si="46"/>
        <v/>
      </c>
      <c r="W251" s="5"/>
      <c r="AR251" t="str">
        <f t="shared" si="40"/>
        <v/>
      </c>
      <c r="AS251" t="str">
        <f t="shared" si="39"/>
        <v/>
      </c>
      <c r="AT251" s="134" t="str">
        <f>IF(AR251="","",IF(AND(H251&gt;='Intersection Mileposts'!$F$5,H251&lt;='Intersection Mileposts'!$G$5),"Y",IF(AND(H251&gt;='Intersection Mileposts'!$F$6,H251&lt;='Intersection Mileposts'!$G$6),"Y",IF(AND(H251&gt;='Intersection Mileposts'!$F$7,H251&lt;='Intersection Mileposts'!$G$7),"Y",IF(AND(H251&gt;='Intersection Mileposts'!$F$8,H251&lt;='Intersection Mileposts'!$G$8),"Y",IF(AND(H251&gt;='Intersection Mileposts'!$F$9,H251&lt;='Intersection Mileposts'!$G$9),"Y",IF(AND(H251&gt;='Intersection Mileposts'!$F$10,H251&lt;='Intersection Mileposts'!$G$10),"Y",IF(AND(H251&gt;='Intersection Mileposts'!$F$11,H251&lt;='Intersection Mileposts'!$G$11),"Y",IF(AND(H251&gt;='Intersection Mileposts'!$F$12,H251&lt;='Intersection Mileposts'!$G$12),"Y",IF(AND(H251&gt;='Intersection Mileposts'!$F$13,H251&lt;='Intersection Mileposts'!$G$13),"Y",IF(AND(H251&gt;='Intersection Mileposts'!$F$14,H251&lt;='Intersection Mileposts'!$G$14),"Y",IF(AND(H251&gt;='Intersection Mileposts'!$F$15,H251&lt;='Intersection Mileposts'!$G$15),"Y",IF(AND(H251&gt;='Intersection Mileposts'!$F$16,H251&lt;='Intersection Mileposts'!$G$16),"Y",IF(AND(H251&gt;='Intersection Mileposts'!$F$17,H251&lt;='Intersection Mileposts'!$G$17),"Y",IF(AND(H251&gt;='Intersection Mileposts'!$F$18,H251&lt;='Intersection Mileposts'!$G$18),"Y",IF(AND(H251&gt;='Intersection Mileposts'!$F$19,H251&lt;='Intersection Mileposts'!$G$19),"Y",IF(AND(H251&gt;='Intersection Mileposts'!$F$20,H251&lt;='Intersection Mileposts'!$G$20),"Y",IF(AND(H251&gt;='Intersection Mileposts'!$F$21,H251&lt;='Intersection Mileposts'!$G$21),"Y",IF(AND(H251&gt;='Intersection Mileposts'!$F$22,H251&lt;='Intersection Mileposts'!$G$22),"Y",IF(AND(H251&gt;='Intersection Mileposts'!$F$23,H251&lt;='Intersection Mileposts'!$G$23),"Y",IF(AND(H251&gt;='Intersection Mileposts'!$F$24,H251&lt;='Intersection Mileposts'!$G$24),"Y",IF(AND(H251&gt;='Intersection Mileposts'!$F$25,H251&lt;='Intersection Mileposts'!$G$25),"Y",IF(AND(H251&gt;='Intersection Mileposts'!$F$26,H251&lt;='Intersection Mileposts'!$G$26),"Y",IF(AND(H251&gt;='Intersection Mileposts'!$F$27,H251&lt;='Intersection Mileposts'!$G$27),"Y",IF(AND(H251&gt;='Intersection Mileposts'!$F$28,H251&lt;='Intersection Mileposts'!$G$28),"Y",IF(AND(H251&gt;='Intersection Mileposts'!$F$29,H251&lt;='Intersection Mileposts'!$G$29),"Y", IF(AND(H251&gt;='Intersection Mileposts'!$F$30,H251&lt;='Intersection Mileposts'!$G$30),"Y",IF(AND(H251&gt;='Intersection Mileposts'!$F$31,H251&lt;='Intersection Mileposts'!$G$31),"Y",IF(AND(H251&gt;='Intersection Mileposts'!$F$32,H251&lt;='Intersection Mileposts'!$G$32),"Y",IF(AND(H251&gt;='Intersection Mileposts'!$F$33,H251&lt;='Intersection Mileposts'!$G$33),"Y",IF(AND(H251&gt;='Intersection Mileposts'!$F$34,H251&lt;='Intersection Mileposts'!$G$34),"Y",IF(AND(H251&gt;='Intersection Mileposts'!$F$35,H251&lt;='Intersection Mileposts'!$G$35),"Y",IF(AND(H251&gt;='Intersection Mileposts'!$F$36,H251&lt;='Intersection Mileposts'!$G$36),"Y",IF(AND(H251&gt;='Intersection Mileposts'!$F$37,H251&lt;='Intersection Mileposts'!$G$37),"Y",IF(AND(H251&gt;='Intersection Mileposts'!$F$38,H251&lt;='Intersection Mileposts'!$G$38),"Y",IF(AND(H251&gt;='Intersection Mileposts'!$F$39,H251&lt;='Intersection Mileposts'!$G$39),"Y","N"))))))))))))))))))))))))))))))))))))</f>
        <v/>
      </c>
    </row>
    <row r="252" spans="1:46" ht="15" customHeight="1" x14ac:dyDescent="0.3">
      <c r="A252" s="279"/>
      <c r="B252" s="261"/>
      <c r="C252" s="262"/>
      <c r="D252" s="262"/>
      <c r="E252" s="262"/>
      <c r="F252" s="262"/>
      <c r="G252" s="284"/>
      <c r="H252" s="286"/>
      <c r="I252" s="279"/>
      <c r="J252" s="260"/>
      <c r="K252" s="260"/>
      <c r="L252" s="280"/>
      <c r="M252" s="275"/>
      <c r="N252" s="263"/>
      <c r="P252" s="264" t="str">
        <f>IF(R252 = "", "", COUNT($R$4:R252))</f>
        <v/>
      </c>
      <c r="Q252" s="264" t="str">
        <f t="shared" si="41"/>
        <v/>
      </c>
      <c r="R252" s="265" t="str">
        <f t="shared" si="42"/>
        <v/>
      </c>
      <c r="S252" s="266" t="str">
        <f t="shared" si="43"/>
        <v/>
      </c>
      <c r="T252" s="267" t="str">
        <f t="shared" si="44"/>
        <v/>
      </c>
      <c r="U252" s="268" t="str">
        <f t="shared" si="45"/>
        <v/>
      </c>
      <c r="V252" s="269" t="str">
        <f t="shared" si="46"/>
        <v/>
      </c>
      <c r="W252" s="5"/>
      <c r="AR252" t="str">
        <f t="shared" si="40"/>
        <v/>
      </c>
      <c r="AS252" t="str">
        <f t="shared" si="39"/>
        <v/>
      </c>
      <c r="AT252" s="134" t="str">
        <f>IF(AR252="","",IF(AND(H252&gt;='Intersection Mileposts'!$F$5,H252&lt;='Intersection Mileposts'!$G$5),"Y",IF(AND(H252&gt;='Intersection Mileposts'!$F$6,H252&lt;='Intersection Mileposts'!$G$6),"Y",IF(AND(H252&gt;='Intersection Mileposts'!$F$7,H252&lt;='Intersection Mileposts'!$G$7),"Y",IF(AND(H252&gt;='Intersection Mileposts'!$F$8,H252&lt;='Intersection Mileposts'!$G$8),"Y",IF(AND(H252&gt;='Intersection Mileposts'!$F$9,H252&lt;='Intersection Mileposts'!$G$9),"Y",IF(AND(H252&gt;='Intersection Mileposts'!$F$10,H252&lt;='Intersection Mileposts'!$G$10),"Y",IF(AND(H252&gt;='Intersection Mileposts'!$F$11,H252&lt;='Intersection Mileposts'!$G$11),"Y",IF(AND(H252&gt;='Intersection Mileposts'!$F$12,H252&lt;='Intersection Mileposts'!$G$12),"Y",IF(AND(H252&gt;='Intersection Mileposts'!$F$13,H252&lt;='Intersection Mileposts'!$G$13),"Y",IF(AND(H252&gt;='Intersection Mileposts'!$F$14,H252&lt;='Intersection Mileposts'!$G$14),"Y",IF(AND(H252&gt;='Intersection Mileposts'!$F$15,H252&lt;='Intersection Mileposts'!$G$15),"Y",IF(AND(H252&gt;='Intersection Mileposts'!$F$16,H252&lt;='Intersection Mileposts'!$G$16),"Y",IF(AND(H252&gt;='Intersection Mileposts'!$F$17,H252&lt;='Intersection Mileposts'!$G$17),"Y",IF(AND(H252&gt;='Intersection Mileposts'!$F$18,H252&lt;='Intersection Mileposts'!$G$18),"Y",IF(AND(H252&gt;='Intersection Mileposts'!$F$19,H252&lt;='Intersection Mileposts'!$G$19),"Y",IF(AND(H252&gt;='Intersection Mileposts'!$F$20,H252&lt;='Intersection Mileposts'!$G$20),"Y",IF(AND(H252&gt;='Intersection Mileposts'!$F$21,H252&lt;='Intersection Mileposts'!$G$21),"Y",IF(AND(H252&gt;='Intersection Mileposts'!$F$22,H252&lt;='Intersection Mileposts'!$G$22),"Y",IF(AND(H252&gt;='Intersection Mileposts'!$F$23,H252&lt;='Intersection Mileposts'!$G$23),"Y",IF(AND(H252&gt;='Intersection Mileposts'!$F$24,H252&lt;='Intersection Mileposts'!$G$24),"Y",IF(AND(H252&gt;='Intersection Mileposts'!$F$25,H252&lt;='Intersection Mileposts'!$G$25),"Y",IF(AND(H252&gt;='Intersection Mileposts'!$F$26,H252&lt;='Intersection Mileposts'!$G$26),"Y",IF(AND(H252&gt;='Intersection Mileposts'!$F$27,H252&lt;='Intersection Mileposts'!$G$27),"Y",IF(AND(H252&gt;='Intersection Mileposts'!$F$28,H252&lt;='Intersection Mileposts'!$G$28),"Y",IF(AND(H252&gt;='Intersection Mileposts'!$F$29,H252&lt;='Intersection Mileposts'!$G$29),"Y", IF(AND(H252&gt;='Intersection Mileposts'!$F$30,H252&lt;='Intersection Mileposts'!$G$30),"Y",IF(AND(H252&gt;='Intersection Mileposts'!$F$31,H252&lt;='Intersection Mileposts'!$G$31),"Y",IF(AND(H252&gt;='Intersection Mileposts'!$F$32,H252&lt;='Intersection Mileposts'!$G$32),"Y",IF(AND(H252&gt;='Intersection Mileposts'!$F$33,H252&lt;='Intersection Mileposts'!$G$33),"Y",IF(AND(H252&gt;='Intersection Mileposts'!$F$34,H252&lt;='Intersection Mileposts'!$G$34),"Y",IF(AND(H252&gt;='Intersection Mileposts'!$F$35,H252&lt;='Intersection Mileposts'!$G$35),"Y",IF(AND(H252&gt;='Intersection Mileposts'!$F$36,H252&lt;='Intersection Mileposts'!$G$36),"Y",IF(AND(H252&gt;='Intersection Mileposts'!$F$37,H252&lt;='Intersection Mileposts'!$G$37),"Y",IF(AND(H252&gt;='Intersection Mileposts'!$F$38,H252&lt;='Intersection Mileposts'!$G$38),"Y",IF(AND(H252&gt;='Intersection Mileposts'!$F$39,H252&lt;='Intersection Mileposts'!$G$39),"Y","N"))))))))))))))))))))))))))))))))))))</f>
        <v/>
      </c>
    </row>
    <row r="253" spans="1:46" ht="15" customHeight="1" x14ac:dyDescent="0.3">
      <c r="A253" s="279"/>
      <c r="B253" s="261"/>
      <c r="C253" s="262"/>
      <c r="D253" s="262"/>
      <c r="E253" s="262"/>
      <c r="F253" s="262"/>
      <c r="G253" s="284"/>
      <c r="H253" s="286"/>
      <c r="I253" s="279"/>
      <c r="J253" s="260"/>
      <c r="K253" s="260"/>
      <c r="L253" s="280"/>
      <c r="M253" s="275"/>
      <c r="N253" s="263"/>
      <c r="P253" s="264" t="str">
        <f>IF(R253 = "", "", COUNT($R$4:R253))</f>
        <v/>
      </c>
      <c r="Q253" s="264" t="str">
        <f t="shared" si="41"/>
        <v/>
      </c>
      <c r="R253" s="265" t="str">
        <f t="shared" si="42"/>
        <v/>
      </c>
      <c r="S253" s="266" t="str">
        <f t="shared" si="43"/>
        <v/>
      </c>
      <c r="T253" s="267" t="str">
        <f t="shared" si="44"/>
        <v/>
      </c>
      <c r="U253" s="268" t="str">
        <f t="shared" si="45"/>
        <v/>
      </c>
      <c r="V253" s="269" t="str">
        <f t="shared" si="46"/>
        <v/>
      </c>
      <c r="W253" s="5"/>
      <c r="AR253" t="str">
        <f t="shared" si="40"/>
        <v/>
      </c>
      <c r="AS253" t="str">
        <f t="shared" si="39"/>
        <v/>
      </c>
      <c r="AT253" s="134" t="str">
        <f>IF(AR253="","",IF(AND(H253&gt;='Intersection Mileposts'!$F$5,H253&lt;='Intersection Mileposts'!$G$5),"Y",IF(AND(H253&gt;='Intersection Mileposts'!$F$6,H253&lt;='Intersection Mileposts'!$G$6),"Y",IF(AND(H253&gt;='Intersection Mileposts'!$F$7,H253&lt;='Intersection Mileposts'!$G$7),"Y",IF(AND(H253&gt;='Intersection Mileposts'!$F$8,H253&lt;='Intersection Mileposts'!$G$8),"Y",IF(AND(H253&gt;='Intersection Mileposts'!$F$9,H253&lt;='Intersection Mileposts'!$G$9),"Y",IF(AND(H253&gt;='Intersection Mileposts'!$F$10,H253&lt;='Intersection Mileposts'!$G$10),"Y",IF(AND(H253&gt;='Intersection Mileposts'!$F$11,H253&lt;='Intersection Mileposts'!$G$11),"Y",IF(AND(H253&gt;='Intersection Mileposts'!$F$12,H253&lt;='Intersection Mileposts'!$G$12),"Y",IF(AND(H253&gt;='Intersection Mileposts'!$F$13,H253&lt;='Intersection Mileposts'!$G$13),"Y",IF(AND(H253&gt;='Intersection Mileposts'!$F$14,H253&lt;='Intersection Mileposts'!$G$14),"Y",IF(AND(H253&gt;='Intersection Mileposts'!$F$15,H253&lt;='Intersection Mileposts'!$G$15),"Y",IF(AND(H253&gt;='Intersection Mileposts'!$F$16,H253&lt;='Intersection Mileposts'!$G$16),"Y",IF(AND(H253&gt;='Intersection Mileposts'!$F$17,H253&lt;='Intersection Mileposts'!$G$17),"Y",IF(AND(H253&gt;='Intersection Mileposts'!$F$18,H253&lt;='Intersection Mileposts'!$G$18),"Y",IF(AND(H253&gt;='Intersection Mileposts'!$F$19,H253&lt;='Intersection Mileposts'!$G$19),"Y",IF(AND(H253&gt;='Intersection Mileposts'!$F$20,H253&lt;='Intersection Mileposts'!$G$20),"Y",IF(AND(H253&gt;='Intersection Mileposts'!$F$21,H253&lt;='Intersection Mileposts'!$G$21),"Y",IF(AND(H253&gt;='Intersection Mileposts'!$F$22,H253&lt;='Intersection Mileposts'!$G$22),"Y",IF(AND(H253&gt;='Intersection Mileposts'!$F$23,H253&lt;='Intersection Mileposts'!$G$23),"Y",IF(AND(H253&gt;='Intersection Mileposts'!$F$24,H253&lt;='Intersection Mileposts'!$G$24),"Y",IF(AND(H253&gt;='Intersection Mileposts'!$F$25,H253&lt;='Intersection Mileposts'!$G$25),"Y",IF(AND(H253&gt;='Intersection Mileposts'!$F$26,H253&lt;='Intersection Mileposts'!$G$26),"Y",IF(AND(H253&gt;='Intersection Mileposts'!$F$27,H253&lt;='Intersection Mileposts'!$G$27),"Y",IF(AND(H253&gt;='Intersection Mileposts'!$F$28,H253&lt;='Intersection Mileposts'!$G$28),"Y",IF(AND(H253&gt;='Intersection Mileposts'!$F$29,H253&lt;='Intersection Mileposts'!$G$29),"Y", IF(AND(H253&gt;='Intersection Mileposts'!$F$30,H253&lt;='Intersection Mileposts'!$G$30),"Y",IF(AND(H253&gt;='Intersection Mileposts'!$F$31,H253&lt;='Intersection Mileposts'!$G$31),"Y",IF(AND(H253&gt;='Intersection Mileposts'!$F$32,H253&lt;='Intersection Mileposts'!$G$32),"Y",IF(AND(H253&gt;='Intersection Mileposts'!$F$33,H253&lt;='Intersection Mileposts'!$G$33),"Y",IF(AND(H253&gt;='Intersection Mileposts'!$F$34,H253&lt;='Intersection Mileposts'!$G$34),"Y",IF(AND(H253&gt;='Intersection Mileposts'!$F$35,H253&lt;='Intersection Mileposts'!$G$35),"Y",IF(AND(H253&gt;='Intersection Mileposts'!$F$36,H253&lt;='Intersection Mileposts'!$G$36),"Y",IF(AND(H253&gt;='Intersection Mileposts'!$F$37,H253&lt;='Intersection Mileposts'!$G$37),"Y",IF(AND(H253&gt;='Intersection Mileposts'!$F$38,H253&lt;='Intersection Mileposts'!$G$38),"Y",IF(AND(H253&gt;='Intersection Mileposts'!$F$39,H253&lt;='Intersection Mileposts'!$G$39),"Y","N"))))))))))))))))))))))))))))))))))))</f>
        <v/>
      </c>
    </row>
    <row r="254" spans="1:46" ht="15" customHeight="1" x14ac:dyDescent="0.3">
      <c r="A254" s="279"/>
      <c r="B254" s="261"/>
      <c r="C254" s="262"/>
      <c r="D254" s="262"/>
      <c r="E254" s="262"/>
      <c r="F254" s="262"/>
      <c r="G254" s="284"/>
      <c r="H254" s="286"/>
      <c r="I254" s="279"/>
      <c r="J254" s="260"/>
      <c r="K254" s="260"/>
      <c r="L254" s="280"/>
      <c r="M254" s="275"/>
      <c r="N254" s="263"/>
      <c r="P254" s="264" t="str">
        <f>IF(R254 = "", "", COUNT($R$4:R254))</f>
        <v/>
      </c>
      <c r="Q254" s="264" t="str">
        <f t="shared" si="41"/>
        <v/>
      </c>
      <c r="R254" s="265" t="str">
        <f t="shared" si="42"/>
        <v/>
      </c>
      <c r="S254" s="266" t="str">
        <f t="shared" si="43"/>
        <v/>
      </c>
      <c r="T254" s="267" t="str">
        <f t="shared" si="44"/>
        <v/>
      </c>
      <c r="U254" s="268" t="str">
        <f t="shared" si="45"/>
        <v/>
      </c>
      <c r="V254" s="269" t="str">
        <f t="shared" si="46"/>
        <v/>
      </c>
      <c r="W254" s="5"/>
      <c r="AR254" t="str">
        <f t="shared" si="40"/>
        <v/>
      </c>
      <c r="AS254" t="str">
        <f t="shared" si="39"/>
        <v/>
      </c>
      <c r="AT254" s="134" t="str">
        <f>IF(AR254="","",IF(AND(H254&gt;='Intersection Mileposts'!$F$5,H254&lt;='Intersection Mileposts'!$G$5),"Y",IF(AND(H254&gt;='Intersection Mileposts'!$F$6,H254&lt;='Intersection Mileposts'!$G$6),"Y",IF(AND(H254&gt;='Intersection Mileposts'!$F$7,H254&lt;='Intersection Mileposts'!$G$7),"Y",IF(AND(H254&gt;='Intersection Mileposts'!$F$8,H254&lt;='Intersection Mileposts'!$G$8),"Y",IF(AND(H254&gt;='Intersection Mileposts'!$F$9,H254&lt;='Intersection Mileposts'!$G$9),"Y",IF(AND(H254&gt;='Intersection Mileposts'!$F$10,H254&lt;='Intersection Mileposts'!$G$10),"Y",IF(AND(H254&gt;='Intersection Mileposts'!$F$11,H254&lt;='Intersection Mileposts'!$G$11),"Y",IF(AND(H254&gt;='Intersection Mileposts'!$F$12,H254&lt;='Intersection Mileposts'!$G$12),"Y",IF(AND(H254&gt;='Intersection Mileposts'!$F$13,H254&lt;='Intersection Mileposts'!$G$13),"Y",IF(AND(H254&gt;='Intersection Mileposts'!$F$14,H254&lt;='Intersection Mileposts'!$G$14),"Y",IF(AND(H254&gt;='Intersection Mileposts'!$F$15,H254&lt;='Intersection Mileposts'!$G$15),"Y",IF(AND(H254&gt;='Intersection Mileposts'!$F$16,H254&lt;='Intersection Mileposts'!$G$16),"Y",IF(AND(H254&gt;='Intersection Mileposts'!$F$17,H254&lt;='Intersection Mileposts'!$G$17),"Y",IF(AND(H254&gt;='Intersection Mileposts'!$F$18,H254&lt;='Intersection Mileposts'!$G$18),"Y",IF(AND(H254&gt;='Intersection Mileposts'!$F$19,H254&lt;='Intersection Mileposts'!$G$19),"Y",IF(AND(H254&gt;='Intersection Mileposts'!$F$20,H254&lt;='Intersection Mileposts'!$G$20),"Y",IF(AND(H254&gt;='Intersection Mileposts'!$F$21,H254&lt;='Intersection Mileposts'!$G$21),"Y",IF(AND(H254&gt;='Intersection Mileposts'!$F$22,H254&lt;='Intersection Mileposts'!$G$22),"Y",IF(AND(H254&gt;='Intersection Mileposts'!$F$23,H254&lt;='Intersection Mileposts'!$G$23),"Y",IF(AND(H254&gt;='Intersection Mileposts'!$F$24,H254&lt;='Intersection Mileposts'!$G$24),"Y",IF(AND(H254&gt;='Intersection Mileposts'!$F$25,H254&lt;='Intersection Mileposts'!$G$25),"Y",IF(AND(H254&gt;='Intersection Mileposts'!$F$26,H254&lt;='Intersection Mileposts'!$G$26),"Y",IF(AND(H254&gt;='Intersection Mileposts'!$F$27,H254&lt;='Intersection Mileposts'!$G$27),"Y",IF(AND(H254&gt;='Intersection Mileposts'!$F$28,H254&lt;='Intersection Mileposts'!$G$28),"Y",IF(AND(H254&gt;='Intersection Mileposts'!$F$29,H254&lt;='Intersection Mileposts'!$G$29),"Y", IF(AND(H254&gt;='Intersection Mileposts'!$F$30,H254&lt;='Intersection Mileposts'!$G$30),"Y",IF(AND(H254&gt;='Intersection Mileposts'!$F$31,H254&lt;='Intersection Mileposts'!$G$31),"Y",IF(AND(H254&gt;='Intersection Mileposts'!$F$32,H254&lt;='Intersection Mileposts'!$G$32),"Y",IF(AND(H254&gt;='Intersection Mileposts'!$F$33,H254&lt;='Intersection Mileposts'!$G$33),"Y",IF(AND(H254&gt;='Intersection Mileposts'!$F$34,H254&lt;='Intersection Mileposts'!$G$34),"Y",IF(AND(H254&gt;='Intersection Mileposts'!$F$35,H254&lt;='Intersection Mileposts'!$G$35),"Y",IF(AND(H254&gt;='Intersection Mileposts'!$F$36,H254&lt;='Intersection Mileposts'!$G$36),"Y",IF(AND(H254&gt;='Intersection Mileposts'!$F$37,H254&lt;='Intersection Mileposts'!$G$37),"Y",IF(AND(H254&gt;='Intersection Mileposts'!$F$38,H254&lt;='Intersection Mileposts'!$G$38),"Y",IF(AND(H254&gt;='Intersection Mileposts'!$F$39,H254&lt;='Intersection Mileposts'!$G$39),"Y","N"))))))))))))))))))))))))))))))))))))</f>
        <v/>
      </c>
    </row>
    <row r="255" spans="1:46" ht="15" customHeight="1" x14ac:dyDescent="0.3">
      <c r="A255" s="279"/>
      <c r="B255" s="261"/>
      <c r="C255" s="262"/>
      <c r="D255" s="262"/>
      <c r="E255" s="262"/>
      <c r="F255" s="262"/>
      <c r="G255" s="284"/>
      <c r="H255" s="286"/>
      <c r="I255" s="279"/>
      <c r="J255" s="260"/>
      <c r="K255" s="260"/>
      <c r="L255" s="280"/>
      <c r="M255" s="275"/>
      <c r="N255" s="263"/>
      <c r="P255" s="264" t="str">
        <f>IF(R255 = "", "", COUNT($R$4:R255))</f>
        <v/>
      </c>
      <c r="Q255" s="264" t="str">
        <f t="shared" si="41"/>
        <v/>
      </c>
      <c r="R255" s="265" t="str">
        <f t="shared" si="42"/>
        <v/>
      </c>
      <c r="S255" s="266" t="str">
        <f t="shared" si="43"/>
        <v/>
      </c>
      <c r="T255" s="267" t="str">
        <f t="shared" si="44"/>
        <v/>
      </c>
      <c r="U255" s="268" t="str">
        <f t="shared" si="45"/>
        <v/>
      </c>
      <c r="V255" s="269" t="str">
        <f t="shared" si="46"/>
        <v/>
      </c>
      <c r="W255" s="5"/>
      <c r="AR255" t="str">
        <f t="shared" si="40"/>
        <v/>
      </c>
      <c r="AS255" t="str">
        <f t="shared" si="39"/>
        <v/>
      </c>
      <c r="AT255" s="134" t="str">
        <f>IF(AR255="","",IF(AND(H255&gt;='Intersection Mileposts'!$F$5,H255&lt;='Intersection Mileposts'!$G$5),"Y",IF(AND(H255&gt;='Intersection Mileposts'!$F$6,H255&lt;='Intersection Mileposts'!$G$6),"Y",IF(AND(H255&gt;='Intersection Mileposts'!$F$7,H255&lt;='Intersection Mileposts'!$G$7),"Y",IF(AND(H255&gt;='Intersection Mileposts'!$F$8,H255&lt;='Intersection Mileposts'!$G$8),"Y",IF(AND(H255&gt;='Intersection Mileposts'!$F$9,H255&lt;='Intersection Mileposts'!$G$9),"Y",IF(AND(H255&gt;='Intersection Mileposts'!$F$10,H255&lt;='Intersection Mileposts'!$G$10),"Y",IF(AND(H255&gt;='Intersection Mileposts'!$F$11,H255&lt;='Intersection Mileposts'!$G$11),"Y",IF(AND(H255&gt;='Intersection Mileposts'!$F$12,H255&lt;='Intersection Mileposts'!$G$12),"Y",IF(AND(H255&gt;='Intersection Mileposts'!$F$13,H255&lt;='Intersection Mileposts'!$G$13),"Y",IF(AND(H255&gt;='Intersection Mileposts'!$F$14,H255&lt;='Intersection Mileposts'!$G$14),"Y",IF(AND(H255&gt;='Intersection Mileposts'!$F$15,H255&lt;='Intersection Mileposts'!$G$15),"Y",IF(AND(H255&gt;='Intersection Mileposts'!$F$16,H255&lt;='Intersection Mileposts'!$G$16),"Y",IF(AND(H255&gt;='Intersection Mileposts'!$F$17,H255&lt;='Intersection Mileposts'!$G$17),"Y",IF(AND(H255&gt;='Intersection Mileposts'!$F$18,H255&lt;='Intersection Mileposts'!$G$18),"Y",IF(AND(H255&gt;='Intersection Mileposts'!$F$19,H255&lt;='Intersection Mileposts'!$G$19),"Y",IF(AND(H255&gt;='Intersection Mileposts'!$F$20,H255&lt;='Intersection Mileposts'!$G$20),"Y",IF(AND(H255&gt;='Intersection Mileposts'!$F$21,H255&lt;='Intersection Mileposts'!$G$21),"Y",IF(AND(H255&gt;='Intersection Mileposts'!$F$22,H255&lt;='Intersection Mileposts'!$G$22),"Y",IF(AND(H255&gt;='Intersection Mileposts'!$F$23,H255&lt;='Intersection Mileposts'!$G$23),"Y",IF(AND(H255&gt;='Intersection Mileposts'!$F$24,H255&lt;='Intersection Mileposts'!$G$24),"Y",IF(AND(H255&gt;='Intersection Mileposts'!$F$25,H255&lt;='Intersection Mileposts'!$G$25),"Y",IF(AND(H255&gt;='Intersection Mileposts'!$F$26,H255&lt;='Intersection Mileposts'!$G$26),"Y",IF(AND(H255&gt;='Intersection Mileposts'!$F$27,H255&lt;='Intersection Mileposts'!$G$27),"Y",IF(AND(H255&gt;='Intersection Mileposts'!$F$28,H255&lt;='Intersection Mileposts'!$G$28),"Y",IF(AND(H255&gt;='Intersection Mileposts'!$F$29,H255&lt;='Intersection Mileposts'!$G$29),"Y", IF(AND(H255&gt;='Intersection Mileposts'!$F$30,H255&lt;='Intersection Mileposts'!$G$30),"Y",IF(AND(H255&gt;='Intersection Mileposts'!$F$31,H255&lt;='Intersection Mileposts'!$G$31),"Y",IF(AND(H255&gt;='Intersection Mileposts'!$F$32,H255&lt;='Intersection Mileposts'!$G$32),"Y",IF(AND(H255&gt;='Intersection Mileposts'!$F$33,H255&lt;='Intersection Mileposts'!$G$33),"Y",IF(AND(H255&gt;='Intersection Mileposts'!$F$34,H255&lt;='Intersection Mileposts'!$G$34),"Y",IF(AND(H255&gt;='Intersection Mileposts'!$F$35,H255&lt;='Intersection Mileposts'!$G$35),"Y",IF(AND(H255&gt;='Intersection Mileposts'!$F$36,H255&lt;='Intersection Mileposts'!$G$36),"Y",IF(AND(H255&gt;='Intersection Mileposts'!$F$37,H255&lt;='Intersection Mileposts'!$G$37),"Y",IF(AND(H255&gt;='Intersection Mileposts'!$F$38,H255&lt;='Intersection Mileposts'!$G$38),"Y",IF(AND(H255&gt;='Intersection Mileposts'!$F$39,H255&lt;='Intersection Mileposts'!$G$39),"Y","N"))))))))))))))))))))))))))))))))))))</f>
        <v/>
      </c>
    </row>
    <row r="256" spans="1:46" ht="15" customHeight="1" x14ac:dyDescent="0.3">
      <c r="A256" s="279"/>
      <c r="B256" s="261"/>
      <c r="C256" s="262"/>
      <c r="D256" s="262"/>
      <c r="E256" s="262"/>
      <c r="F256" s="262"/>
      <c r="G256" s="284"/>
      <c r="H256" s="286"/>
      <c r="I256" s="279"/>
      <c r="J256" s="260"/>
      <c r="K256" s="260"/>
      <c r="L256" s="280"/>
      <c r="M256" s="275"/>
      <c r="N256" s="263"/>
      <c r="P256" s="264" t="str">
        <f>IF(R256 = "", "", COUNT($R$4:R256))</f>
        <v/>
      </c>
      <c r="Q256" s="264" t="str">
        <f t="shared" si="41"/>
        <v/>
      </c>
      <c r="R256" s="265" t="str">
        <f t="shared" si="42"/>
        <v/>
      </c>
      <c r="S256" s="266" t="str">
        <f t="shared" si="43"/>
        <v/>
      </c>
      <c r="T256" s="267" t="str">
        <f t="shared" si="44"/>
        <v/>
      </c>
      <c r="U256" s="268" t="str">
        <f t="shared" si="45"/>
        <v/>
      </c>
      <c r="V256" s="269" t="str">
        <f t="shared" si="46"/>
        <v/>
      </c>
      <c r="W256" s="5"/>
      <c r="AR256" t="str">
        <f t="shared" si="40"/>
        <v/>
      </c>
      <c r="AS256" t="str">
        <f t="shared" si="39"/>
        <v/>
      </c>
      <c r="AT256" s="134" t="str">
        <f>IF(AR256="","",IF(AND(H256&gt;='Intersection Mileposts'!$F$5,H256&lt;='Intersection Mileposts'!$G$5),"Y",IF(AND(H256&gt;='Intersection Mileposts'!$F$6,H256&lt;='Intersection Mileposts'!$G$6),"Y",IF(AND(H256&gt;='Intersection Mileposts'!$F$7,H256&lt;='Intersection Mileposts'!$G$7),"Y",IF(AND(H256&gt;='Intersection Mileposts'!$F$8,H256&lt;='Intersection Mileposts'!$G$8),"Y",IF(AND(H256&gt;='Intersection Mileposts'!$F$9,H256&lt;='Intersection Mileposts'!$G$9),"Y",IF(AND(H256&gt;='Intersection Mileposts'!$F$10,H256&lt;='Intersection Mileposts'!$G$10),"Y",IF(AND(H256&gt;='Intersection Mileposts'!$F$11,H256&lt;='Intersection Mileposts'!$G$11),"Y",IF(AND(H256&gt;='Intersection Mileposts'!$F$12,H256&lt;='Intersection Mileposts'!$G$12),"Y",IF(AND(H256&gt;='Intersection Mileposts'!$F$13,H256&lt;='Intersection Mileposts'!$G$13),"Y",IF(AND(H256&gt;='Intersection Mileposts'!$F$14,H256&lt;='Intersection Mileposts'!$G$14),"Y",IF(AND(H256&gt;='Intersection Mileposts'!$F$15,H256&lt;='Intersection Mileposts'!$G$15),"Y",IF(AND(H256&gt;='Intersection Mileposts'!$F$16,H256&lt;='Intersection Mileposts'!$G$16),"Y",IF(AND(H256&gt;='Intersection Mileposts'!$F$17,H256&lt;='Intersection Mileposts'!$G$17),"Y",IF(AND(H256&gt;='Intersection Mileposts'!$F$18,H256&lt;='Intersection Mileposts'!$G$18),"Y",IF(AND(H256&gt;='Intersection Mileposts'!$F$19,H256&lt;='Intersection Mileposts'!$G$19),"Y",IF(AND(H256&gt;='Intersection Mileposts'!$F$20,H256&lt;='Intersection Mileposts'!$G$20),"Y",IF(AND(H256&gt;='Intersection Mileposts'!$F$21,H256&lt;='Intersection Mileposts'!$G$21),"Y",IF(AND(H256&gt;='Intersection Mileposts'!$F$22,H256&lt;='Intersection Mileposts'!$G$22),"Y",IF(AND(H256&gt;='Intersection Mileposts'!$F$23,H256&lt;='Intersection Mileposts'!$G$23),"Y",IF(AND(H256&gt;='Intersection Mileposts'!$F$24,H256&lt;='Intersection Mileposts'!$G$24),"Y",IF(AND(H256&gt;='Intersection Mileposts'!$F$25,H256&lt;='Intersection Mileposts'!$G$25),"Y",IF(AND(H256&gt;='Intersection Mileposts'!$F$26,H256&lt;='Intersection Mileposts'!$G$26),"Y",IF(AND(H256&gt;='Intersection Mileposts'!$F$27,H256&lt;='Intersection Mileposts'!$G$27),"Y",IF(AND(H256&gt;='Intersection Mileposts'!$F$28,H256&lt;='Intersection Mileposts'!$G$28),"Y",IF(AND(H256&gt;='Intersection Mileposts'!$F$29,H256&lt;='Intersection Mileposts'!$G$29),"Y", IF(AND(H256&gt;='Intersection Mileposts'!$F$30,H256&lt;='Intersection Mileposts'!$G$30),"Y",IF(AND(H256&gt;='Intersection Mileposts'!$F$31,H256&lt;='Intersection Mileposts'!$G$31),"Y",IF(AND(H256&gt;='Intersection Mileposts'!$F$32,H256&lt;='Intersection Mileposts'!$G$32),"Y",IF(AND(H256&gt;='Intersection Mileposts'!$F$33,H256&lt;='Intersection Mileposts'!$G$33),"Y",IF(AND(H256&gt;='Intersection Mileposts'!$F$34,H256&lt;='Intersection Mileposts'!$G$34),"Y",IF(AND(H256&gt;='Intersection Mileposts'!$F$35,H256&lt;='Intersection Mileposts'!$G$35),"Y",IF(AND(H256&gt;='Intersection Mileposts'!$F$36,H256&lt;='Intersection Mileposts'!$G$36),"Y",IF(AND(H256&gt;='Intersection Mileposts'!$F$37,H256&lt;='Intersection Mileposts'!$G$37),"Y",IF(AND(H256&gt;='Intersection Mileposts'!$F$38,H256&lt;='Intersection Mileposts'!$G$38),"Y",IF(AND(H256&gt;='Intersection Mileposts'!$F$39,H256&lt;='Intersection Mileposts'!$G$39),"Y","N"))))))))))))))))))))))))))))))))))))</f>
        <v/>
      </c>
    </row>
    <row r="257" spans="1:46" ht="15" customHeight="1" x14ac:dyDescent="0.3">
      <c r="A257" s="279"/>
      <c r="B257" s="261"/>
      <c r="C257" s="262"/>
      <c r="D257" s="262"/>
      <c r="E257" s="262"/>
      <c r="F257" s="262"/>
      <c r="G257" s="284"/>
      <c r="H257" s="286"/>
      <c r="I257" s="279"/>
      <c r="J257" s="260"/>
      <c r="K257" s="260"/>
      <c r="L257" s="280"/>
      <c r="M257" s="275"/>
      <c r="N257" s="263"/>
      <c r="P257" s="264" t="str">
        <f>IF(R257 = "", "", COUNT($R$4:R257))</f>
        <v/>
      </c>
      <c r="Q257" s="264" t="str">
        <f t="shared" si="41"/>
        <v/>
      </c>
      <c r="R257" s="265" t="str">
        <f t="shared" si="42"/>
        <v/>
      </c>
      <c r="S257" s="266" t="str">
        <f t="shared" si="43"/>
        <v/>
      </c>
      <c r="T257" s="267" t="str">
        <f t="shared" si="44"/>
        <v/>
      </c>
      <c r="U257" s="268" t="str">
        <f t="shared" si="45"/>
        <v/>
      </c>
      <c r="V257" s="269" t="str">
        <f t="shared" si="46"/>
        <v/>
      </c>
      <c r="W257" s="5"/>
      <c r="AR257" t="str">
        <f t="shared" si="40"/>
        <v/>
      </c>
      <c r="AS257" t="str">
        <f t="shared" si="39"/>
        <v/>
      </c>
      <c r="AT257" s="134" t="str">
        <f>IF(AR257="","",IF(AND(H257&gt;='Intersection Mileposts'!$F$5,H257&lt;='Intersection Mileposts'!$G$5),"Y",IF(AND(H257&gt;='Intersection Mileposts'!$F$6,H257&lt;='Intersection Mileposts'!$G$6),"Y",IF(AND(H257&gt;='Intersection Mileposts'!$F$7,H257&lt;='Intersection Mileposts'!$G$7),"Y",IF(AND(H257&gt;='Intersection Mileposts'!$F$8,H257&lt;='Intersection Mileposts'!$G$8),"Y",IF(AND(H257&gt;='Intersection Mileposts'!$F$9,H257&lt;='Intersection Mileposts'!$G$9),"Y",IF(AND(H257&gt;='Intersection Mileposts'!$F$10,H257&lt;='Intersection Mileposts'!$G$10),"Y",IF(AND(H257&gt;='Intersection Mileposts'!$F$11,H257&lt;='Intersection Mileposts'!$G$11),"Y",IF(AND(H257&gt;='Intersection Mileposts'!$F$12,H257&lt;='Intersection Mileposts'!$G$12),"Y",IF(AND(H257&gt;='Intersection Mileposts'!$F$13,H257&lt;='Intersection Mileposts'!$G$13),"Y",IF(AND(H257&gt;='Intersection Mileposts'!$F$14,H257&lt;='Intersection Mileposts'!$G$14),"Y",IF(AND(H257&gt;='Intersection Mileposts'!$F$15,H257&lt;='Intersection Mileposts'!$G$15),"Y",IF(AND(H257&gt;='Intersection Mileposts'!$F$16,H257&lt;='Intersection Mileposts'!$G$16),"Y",IF(AND(H257&gt;='Intersection Mileposts'!$F$17,H257&lt;='Intersection Mileposts'!$G$17),"Y",IF(AND(H257&gt;='Intersection Mileposts'!$F$18,H257&lt;='Intersection Mileposts'!$G$18),"Y",IF(AND(H257&gt;='Intersection Mileposts'!$F$19,H257&lt;='Intersection Mileposts'!$G$19),"Y",IF(AND(H257&gt;='Intersection Mileposts'!$F$20,H257&lt;='Intersection Mileposts'!$G$20),"Y",IF(AND(H257&gt;='Intersection Mileposts'!$F$21,H257&lt;='Intersection Mileposts'!$G$21),"Y",IF(AND(H257&gt;='Intersection Mileposts'!$F$22,H257&lt;='Intersection Mileposts'!$G$22),"Y",IF(AND(H257&gt;='Intersection Mileposts'!$F$23,H257&lt;='Intersection Mileposts'!$G$23),"Y",IF(AND(H257&gt;='Intersection Mileposts'!$F$24,H257&lt;='Intersection Mileposts'!$G$24),"Y",IF(AND(H257&gt;='Intersection Mileposts'!$F$25,H257&lt;='Intersection Mileposts'!$G$25),"Y",IF(AND(H257&gt;='Intersection Mileposts'!$F$26,H257&lt;='Intersection Mileposts'!$G$26),"Y",IF(AND(H257&gt;='Intersection Mileposts'!$F$27,H257&lt;='Intersection Mileposts'!$G$27),"Y",IF(AND(H257&gt;='Intersection Mileposts'!$F$28,H257&lt;='Intersection Mileposts'!$G$28),"Y",IF(AND(H257&gt;='Intersection Mileposts'!$F$29,H257&lt;='Intersection Mileposts'!$G$29),"Y", IF(AND(H257&gt;='Intersection Mileposts'!$F$30,H257&lt;='Intersection Mileposts'!$G$30),"Y",IF(AND(H257&gt;='Intersection Mileposts'!$F$31,H257&lt;='Intersection Mileposts'!$G$31),"Y",IF(AND(H257&gt;='Intersection Mileposts'!$F$32,H257&lt;='Intersection Mileposts'!$G$32),"Y",IF(AND(H257&gt;='Intersection Mileposts'!$F$33,H257&lt;='Intersection Mileposts'!$G$33),"Y",IF(AND(H257&gt;='Intersection Mileposts'!$F$34,H257&lt;='Intersection Mileposts'!$G$34),"Y",IF(AND(H257&gt;='Intersection Mileposts'!$F$35,H257&lt;='Intersection Mileposts'!$G$35),"Y",IF(AND(H257&gt;='Intersection Mileposts'!$F$36,H257&lt;='Intersection Mileposts'!$G$36),"Y",IF(AND(H257&gt;='Intersection Mileposts'!$F$37,H257&lt;='Intersection Mileposts'!$G$37),"Y",IF(AND(H257&gt;='Intersection Mileposts'!$F$38,H257&lt;='Intersection Mileposts'!$G$38),"Y",IF(AND(H257&gt;='Intersection Mileposts'!$F$39,H257&lt;='Intersection Mileposts'!$G$39),"Y","N"))))))))))))))))))))))))))))))))))))</f>
        <v/>
      </c>
    </row>
    <row r="258" spans="1:46" ht="15" customHeight="1" x14ac:dyDescent="0.3">
      <c r="A258" s="279"/>
      <c r="B258" s="261"/>
      <c r="C258" s="262"/>
      <c r="D258" s="262"/>
      <c r="E258" s="262"/>
      <c r="F258" s="262"/>
      <c r="G258" s="284"/>
      <c r="H258" s="286"/>
      <c r="I258" s="279"/>
      <c r="J258" s="260"/>
      <c r="K258" s="260"/>
      <c r="L258" s="280"/>
      <c r="M258" s="275"/>
      <c r="N258" s="263"/>
      <c r="P258" s="264" t="str">
        <f>IF(R258 = "", "", COUNT($R$4:R258))</f>
        <v/>
      </c>
      <c r="Q258" s="264" t="str">
        <f t="shared" si="41"/>
        <v/>
      </c>
      <c r="R258" s="265" t="str">
        <f t="shared" si="42"/>
        <v/>
      </c>
      <c r="S258" s="266" t="str">
        <f t="shared" si="43"/>
        <v/>
      </c>
      <c r="T258" s="267" t="str">
        <f t="shared" si="44"/>
        <v/>
      </c>
      <c r="U258" s="268" t="str">
        <f t="shared" si="45"/>
        <v/>
      </c>
      <c r="V258" s="269" t="str">
        <f t="shared" si="46"/>
        <v/>
      </c>
      <c r="W258" s="5"/>
      <c r="AR258" t="str">
        <f t="shared" si="40"/>
        <v/>
      </c>
      <c r="AS258" t="str">
        <f t="shared" si="39"/>
        <v/>
      </c>
      <c r="AT258" s="134" t="str">
        <f>IF(AR258="","",IF(AND(H258&gt;='Intersection Mileposts'!$F$5,H258&lt;='Intersection Mileposts'!$G$5),"Y",IF(AND(H258&gt;='Intersection Mileposts'!$F$6,H258&lt;='Intersection Mileposts'!$G$6),"Y",IF(AND(H258&gt;='Intersection Mileposts'!$F$7,H258&lt;='Intersection Mileposts'!$G$7),"Y",IF(AND(H258&gt;='Intersection Mileposts'!$F$8,H258&lt;='Intersection Mileposts'!$G$8),"Y",IF(AND(H258&gt;='Intersection Mileposts'!$F$9,H258&lt;='Intersection Mileposts'!$G$9),"Y",IF(AND(H258&gt;='Intersection Mileposts'!$F$10,H258&lt;='Intersection Mileposts'!$G$10),"Y",IF(AND(H258&gt;='Intersection Mileposts'!$F$11,H258&lt;='Intersection Mileposts'!$G$11),"Y",IF(AND(H258&gt;='Intersection Mileposts'!$F$12,H258&lt;='Intersection Mileposts'!$G$12),"Y",IF(AND(H258&gt;='Intersection Mileposts'!$F$13,H258&lt;='Intersection Mileposts'!$G$13),"Y",IF(AND(H258&gt;='Intersection Mileposts'!$F$14,H258&lt;='Intersection Mileposts'!$G$14),"Y",IF(AND(H258&gt;='Intersection Mileposts'!$F$15,H258&lt;='Intersection Mileposts'!$G$15),"Y",IF(AND(H258&gt;='Intersection Mileposts'!$F$16,H258&lt;='Intersection Mileposts'!$G$16),"Y",IF(AND(H258&gt;='Intersection Mileposts'!$F$17,H258&lt;='Intersection Mileposts'!$G$17),"Y",IF(AND(H258&gt;='Intersection Mileposts'!$F$18,H258&lt;='Intersection Mileposts'!$G$18),"Y",IF(AND(H258&gt;='Intersection Mileposts'!$F$19,H258&lt;='Intersection Mileposts'!$G$19),"Y",IF(AND(H258&gt;='Intersection Mileposts'!$F$20,H258&lt;='Intersection Mileposts'!$G$20),"Y",IF(AND(H258&gt;='Intersection Mileposts'!$F$21,H258&lt;='Intersection Mileposts'!$G$21),"Y",IF(AND(H258&gt;='Intersection Mileposts'!$F$22,H258&lt;='Intersection Mileposts'!$G$22),"Y",IF(AND(H258&gt;='Intersection Mileposts'!$F$23,H258&lt;='Intersection Mileposts'!$G$23),"Y",IF(AND(H258&gt;='Intersection Mileposts'!$F$24,H258&lt;='Intersection Mileposts'!$G$24),"Y",IF(AND(H258&gt;='Intersection Mileposts'!$F$25,H258&lt;='Intersection Mileposts'!$G$25),"Y",IF(AND(H258&gt;='Intersection Mileposts'!$F$26,H258&lt;='Intersection Mileposts'!$G$26),"Y",IF(AND(H258&gt;='Intersection Mileposts'!$F$27,H258&lt;='Intersection Mileposts'!$G$27),"Y",IF(AND(H258&gt;='Intersection Mileposts'!$F$28,H258&lt;='Intersection Mileposts'!$G$28),"Y",IF(AND(H258&gt;='Intersection Mileposts'!$F$29,H258&lt;='Intersection Mileposts'!$G$29),"Y", IF(AND(H258&gt;='Intersection Mileposts'!$F$30,H258&lt;='Intersection Mileposts'!$G$30),"Y",IF(AND(H258&gt;='Intersection Mileposts'!$F$31,H258&lt;='Intersection Mileposts'!$G$31),"Y",IF(AND(H258&gt;='Intersection Mileposts'!$F$32,H258&lt;='Intersection Mileposts'!$G$32),"Y",IF(AND(H258&gt;='Intersection Mileposts'!$F$33,H258&lt;='Intersection Mileposts'!$G$33),"Y",IF(AND(H258&gt;='Intersection Mileposts'!$F$34,H258&lt;='Intersection Mileposts'!$G$34),"Y",IF(AND(H258&gt;='Intersection Mileposts'!$F$35,H258&lt;='Intersection Mileposts'!$G$35),"Y",IF(AND(H258&gt;='Intersection Mileposts'!$F$36,H258&lt;='Intersection Mileposts'!$G$36),"Y",IF(AND(H258&gt;='Intersection Mileposts'!$F$37,H258&lt;='Intersection Mileposts'!$G$37),"Y",IF(AND(H258&gt;='Intersection Mileposts'!$F$38,H258&lt;='Intersection Mileposts'!$G$38),"Y",IF(AND(H258&gt;='Intersection Mileposts'!$F$39,H258&lt;='Intersection Mileposts'!$G$39),"Y","N"))))))))))))))))))))))))))))))))))))</f>
        <v/>
      </c>
    </row>
    <row r="259" spans="1:46" ht="15" customHeight="1" x14ac:dyDescent="0.3">
      <c r="A259" s="279"/>
      <c r="B259" s="261"/>
      <c r="C259" s="262"/>
      <c r="D259" s="262"/>
      <c r="E259" s="262"/>
      <c r="F259" s="262"/>
      <c r="G259" s="284"/>
      <c r="H259" s="286"/>
      <c r="I259" s="279"/>
      <c r="J259" s="260"/>
      <c r="K259" s="260"/>
      <c r="L259" s="280"/>
      <c r="M259" s="275"/>
      <c r="N259" s="263"/>
      <c r="P259" s="264" t="str">
        <f>IF(R259 = "", "", COUNT($R$4:R259))</f>
        <v/>
      </c>
      <c r="Q259" s="264" t="str">
        <f t="shared" si="41"/>
        <v/>
      </c>
      <c r="R259" s="265" t="str">
        <f t="shared" si="42"/>
        <v/>
      </c>
      <c r="S259" s="266" t="str">
        <f t="shared" si="43"/>
        <v/>
      </c>
      <c r="T259" s="267" t="str">
        <f t="shared" si="44"/>
        <v/>
      </c>
      <c r="U259" s="268" t="str">
        <f t="shared" si="45"/>
        <v/>
      </c>
      <c r="V259" s="269" t="str">
        <f t="shared" si="46"/>
        <v/>
      </c>
      <c r="W259" s="5"/>
      <c r="AR259" t="str">
        <f t="shared" si="40"/>
        <v/>
      </c>
      <c r="AS259" t="str">
        <f t="shared" si="39"/>
        <v/>
      </c>
      <c r="AT259" s="134" t="str">
        <f>IF(AR259="","",IF(AND(H259&gt;='Intersection Mileposts'!$F$5,H259&lt;='Intersection Mileposts'!$G$5),"Y",IF(AND(H259&gt;='Intersection Mileposts'!$F$6,H259&lt;='Intersection Mileposts'!$G$6),"Y",IF(AND(H259&gt;='Intersection Mileposts'!$F$7,H259&lt;='Intersection Mileposts'!$G$7),"Y",IF(AND(H259&gt;='Intersection Mileposts'!$F$8,H259&lt;='Intersection Mileposts'!$G$8),"Y",IF(AND(H259&gt;='Intersection Mileposts'!$F$9,H259&lt;='Intersection Mileposts'!$G$9),"Y",IF(AND(H259&gt;='Intersection Mileposts'!$F$10,H259&lt;='Intersection Mileposts'!$G$10),"Y",IF(AND(H259&gt;='Intersection Mileposts'!$F$11,H259&lt;='Intersection Mileposts'!$G$11),"Y",IF(AND(H259&gt;='Intersection Mileposts'!$F$12,H259&lt;='Intersection Mileposts'!$G$12),"Y",IF(AND(H259&gt;='Intersection Mileposts'!$F$13,H259&lt;='Intersection Mileposts'!$G$13),"Y",IF(AND(H259&gt;='Intersection Mileposts'!$F$14,H259&lt;='Intersection Mileposts'!$G$14),"Y",IF(AND(H259&gt;='Intersection Mileposts'!$F$15,H259&lt;='Intersection Mileposts'!$G$15),"Y",IF(AND(H259&gt;='Intersection Mileposts'!$F$16,H259&lt;='Intersection Mileposts'!$G$16),"Y",IF(AND(H259&gt;='Intersection Mileposts'!$F$17,H259&lt;='Intersection Mileposts'!$G$17),"Y",IF(AND(H259&gt;='Intersection Mileposts'!$F$18,H259&lt;='Intersection Mileposts'!$G$18),"Y",IF(AND(H259&gt;='Intersection Mileposts'!$F$19,H259&lt;='Intersection Mileposts'!$G$19),"Y",IF(AND(H259&gt;='Intersection Mileposts'!$F$20,H259&lt;='Intersection Mileposts'!$G$20),"Y",IF(AND(H259&gt;='Intersection Mileposts'!$F$21,H259&lt;='Intersection Mileposts'!$G$21),"Y",IF(AND(H259&gt;='Intersection Mileposts'!$F$22,H259&lt;='Intersection Mileposts'!$G$22),"Y",IF(AND(H259&gt;='Intersection Mileposts'!$F$23,H259&lt;='Intersection Mileposts'!$G$23),"Y",IF(AND(H259&gt;='Intersection Mileposts'!$F$24,H259&lt;='Intersection Mileposts'!$G$24),"Y",IF(AND(H259&gt;='Intersection Mileposts'!$F$25,H259&lt;='Intersection Mileposts'!$G$25),"Y",IF(AND(H259&gt;='Intersection Mileposts'!$F$26,H259&lt;='Intersection Mileposts'!$G$26),"Y",IF(AND(H259&gt;='Intersection Mileposts'!$F$27,H259&lt;='Intersection Mileposts'!$G$27),"Y",IF(AND(H259&gt;='Intersection Mileposts'!$F$28,H259&lt;='Intersection Mileposts'!$G$28),"Y",IF(AND(H259&gt;='Intersection Mileposts'!$F$29,H259&lt;='Intersection Mileposts'!$G$29),"Y", IF(AND(H259&gt;='Intersection Mileposts'!$F$30,H259&lt;='Intersection Mileposts'!$G$30),"Y",IF(AND(H259&gt;='Intersection Mileposts'!$F$31,H259&lt;='Intersection Mileposts'!$G$31),"Y",IF(AND(H259&gt;='Intersection Mileposts'!$F$32,H259&lt;='Intersection Mileposts'!$G$32),"Y",IF(AND(H259&gt;='Intersection Mileposts'!$F$33,H259&lt;='Intersection Mileposts'!$G$33),"Y",IF(AND(H259&gt;='Intersection Mileposts'!$F$34,H259&lt;='Intersection Mileposts'!$G$34),"Y",IF(AND(H259&gt;='Intersection Mileposts'!$F$35,H259&lt;='Intersection Mileposts'!$G$35),"Y",IF(AND(H259&gt;='Intersection Mileposts'!$F$36,H259&lt;='Intersection Mileposts'!$G$36),"Y",IF(AND(H259&gt;='Intersection Mileposts'!$F$37,H259&lt;='Intersection Mileposts'!$G$37),"Y",IF(AND(H259&gt;='Intersection Mileposts'!$F$38,H259&lt;='Intersection Mileposts'!$G$38),"Y",IF(AND(H259&gt;='Intersection Mileposts'!$F$39,H259&lt;='Intersection Mileposts'!$G$39),"Y","N"))))))))))))))))))))))))))))))))))))</f>
        <v/>
      </c>
    </row>
    <row r="260" spans="1:46" ht="15" customHeight="1" x14ac:dyDescent="0.3">
      <c r="A260" s="279"/>
      <c r="B260" s="261"/>
      <c r="C260" s="262"/>
      <c r="D260" s="262"/>
      <c r="E260" s="262"/>
      <c r="F260" s="262"/>
      <c r="G260" s="284"/>
      <c r="H260" s="286"/>
      <c r="I260" s="279"/>
      <c r="J260" s="260"/>
      <c r="K260" s="260"/>
      <c r="L260" s="280"/>
      <c r="M260" s="275"/>
      <c r="N260" s="263"/>
      <c r="P260" s="264" t="str">
        <f>IF(R260 = "", "", COUNT($R$4:R260))</f>
        <v/>
      </c>
      <c r="Q260" s="264" t="str">
        <f t="shared" si="41"/>
        <v/>
      </c>
      <c r="R260" s="265" t="str">
        <f t="shared" si="42"/>
        <v/>
      </c>
      <c r="S260" s="266" t="str">
        <f t="shared" si="43"/>
        <v/>
      </c>
      <c r="T260" s="267" t="str">
        <f t="shared" si="44"/>
        <v/>
      </c>
      <c r="U260" s="268" t="str">
        <f t="shared" si="45"/>
        <v/>
      </c>
      <c r="V260" s="269" t="str">
        <f t="shared" si="46"/>
        <v/>
      </c>
      <c r="W260" s="5"/>
      <c r="AR260" t="str">
        <f t="shared" si="40"/>
        <v/>
      </c>
      <c r="AS260" t="str">
        <f t="shared" ref="AS260:AS323" si="47">IF(OR(M260="Y",N260="Y"),"Y","")</f>
        <v/>
      </c>
      <c r="AT260" s="134" t="str">
        <f>IF(AR260="","",IF(AND(H260&gt;='Intersection Mileposts'!$F$5,H260&lt;='Intersection Mileposts'!$G$5),"Y",IF(AND(H260&gt;='Intersection Mileposts'!$F$6,H260&lt;='Intersection Mileposts'!$G$6),"Y",IF(AND(H260&gt;='Intersection Mileposts'!$F$7,H260&lt;='Intersection Mileposts'!$G$7),"Y",IF(AND(H260&gt;='Intersection Mileposts'!$F$8,H260&lt;='Intersection Mileposts'!$G$8),"Y",IF(AND(H260&gt;='Intersection Mileposts'!$F$9,H260&lt;='Intersection Mileposts'!$G$9),"Y",IF(AND(H260&gt;='Intersection Mileposts'!$F$10,H260&lt;='Intersection Mileposts'!$G$10),"Y",IF(AND(H260&gt;='Intersection Mileposts'!$F$11,H260&lt;='Intersection Mileposts'!$G$11),"Y",IF(AND(H260&gt;='Intersection Mileposts'!$F$12,H260&lt;='Intersection Mileposts'!$G$12),"Y",IF(AND(H260&gt;='Intersection Mileposts'!$F$13,H260&lt;='Intersection Mileposts'!$G$13),"Y",IF(AND(H260&gt;='Intersection Mileposts'!$F$14,H260&lt;='Intersection Mileposts'!$G$14),"Y",IF(AND(H260&gt;='Intersection Mileposts'!$F$15,H260&lt;='Intersection Mileposts'!$G$15),"Y",IF(AND(H260&gt;='Intersection Mileposts'!$F$16,H260&lt;='Intersection Mileposts'!$G$16),"Y",IF(AND(H260&gt;='Intersection Mileposts'!$F$17,H260&lt;='Intersection Mileposts'!$G$17),"Y",IF(AND(H260&gt;='Intersection Mileposts'!$F$18,H260&lt;='Intersection Mileposts'!$G$18),"Y",IF(AND(H260&gt;='Intersection Mileposts'!$F$19,H260&lt;='Intersection Mileposts'!$G$19),"Y",IF(AND(H260&gt;='Intersection Mileposts'!$F$20,H260&lt;='Intersection Mileposts'!$G$20),"Y",IF(AND(H260&gt;='Intersection Mileposts'!$F$21,H260&lt;='Intersection Mileposts'!$G$21),"Y",IF(AND(H260&gt;='Intersection Mileposts'!$F$22,H260&lt;='Intersection Mileposts'!$G$22),"Y",IF(AND(H260&gt;='Intersection Mileposts'!$F$23,H260&lt;='Intersection Mileposts'!$G$23),"Y",IF(AND(H260&gt;='Intersection Mileposts'!$F$24,H260&lt;='Intersection Mileposts'!$G$24),"Y",IF(AND(H260&gt;='Intersection Mileposts'!$F$25,H260&lt;='Intersection Mileposts'!$G$25),"Y",IF(AND(H260&gt;='Intersection Mileposts'!$F$26,H260&lt;='Intersection Mileposts'!$G$26),"Y",IF(AND(H260&gt;='Intersection Mileposts'!$F$27,H260&lt;='Intersection Mileposts'!$G$27),"Y",IF(AND(H260&gt;='Intersection Mileposts'!$F$28,H260&lt;='Intersection Mileposts'!$G$28),"Y",IF(AND(H260&gt;='Intersection Mileposts'!$F$29,H260&lt;='Intersection Mileposts'!$G$29),"Y", IF(AND(H260&gt;='Intersection Mileposts'!$F$30,H260&lt;='Intersection Mileposts'!$G$30),"Y",IF(AND(H260&gt;='Intersection Mileposts'!$F$31,H260&lt;='Intersection Mileposts'!$G$31),"Y",IF(AND(H260&gt;='Intersection Mileposts'!$F$32,H260&lt;='Intersection Mileposts'!$G$32),"Y",IF(AND(H260&gt;='Intersection Mileposts'!$F$33,H260&lt;='Intersection Mileposts'!$G$33),"Y",IF(AND(H260&gt;='Intersection Mileposts'!$F$34,H260&lt;='Intersection Mileposts'!$G$34),"Y",IF(AND(H260&gt;='Intersection Mileposts'!$F$35,H260&lt;='Intersection Mileposts'!$G$35),"Y",IF(AND(H260&gt;='Intersection Mileposts'!$F$36,H260&lt;='Intersection Mileposts'!$G$36),"Y",IF(AND(H260&gt;='Intersection Mileposts'!$F$37,H260&lt;='Intersection Mileposts'!$G$37),"Y",IF(AND(H260&gt;='Intersection Mileposts'!$F$38,H260&lt;='Intersection Mileposts'!$G$38),"Y",IF(AND(H260&gt;='Intersection Mileposts'!$F$39,H260&lt;='Intersection Mileposts'!$G$39),"Y","N"))))))))))))))))))))))))))))))))))))</f>
        <v/>
      </c>
    </row>
    <row r="261" spans="1:46" ht="15" customHeight="1" x14ac:dyDescent="0.3">
      <c r="A261" s="279"/>
      <c r="B261" s="261"/>
      <c r="C261" s="262"/>
      <c r="D261" s="262"/>
      <c r="E261" s="262"/>
      <c r="F261" s="262"/>
      <c r="G261" s="284"/>
      <c r="H261" s="286"/>
      <c r="I261" s="279"/>
      <c r="J261" s="260"/>
      <c r="K261" s="260"/>
      <c r="L261" s="280"/>
      <c r="M261" s="275"/>
      <c r="N261" s="263"/>
      <c r="P261" s="264" t="str">
        <f>IF(R261 = "", "", COUNT($R$4:R261))</f>
        <v/>
      </c>
      <c r="Q261" s="264" t="str">
        <f t="shared" si="41"/>
        <v/>
      </c>
      <c r="R261" s="265" t="str">
        <f t="shared" si="42"/>
        <v/>
      </c>
      <c r="S261" s="266" t="str">
        <f t="shared" si="43"/>
        <v/>
      </c>
      <c r="T261" s="267" t="str">
        <f t="shared" si="44"/>
        <v/>
      </c>
      <c r="U261" s="268" t="str">
        <f t="shared" si="45"/>
        <v/>
      </c>
      <c r="V261" s="269" t="str">
        <f t="shared" si="46"/>
        <v/>
      </c>
      <c r="W261" s="5"/>
      <c r="AR261" t="str">
        <f t="shared" ref="AR261:AR324" si="48">IF(P261&gt;0, P261, "")</f>
        <v/>
      </c>
      <c r="AS261" t="str">
        <f t="shared" si="47"/>
        <v/>
      </c>
      <c r="AT261" s="134" t="str">
        <f>IF(AR261="","",IF(AND(H261&gt;='Intersection Mileposts'!$F$5,H261&lt;='Intersection Mileposts'!$G$5),"Y",IF(AND(H261&gt;='Intersection Mileposts'!$F$6,H261&lt;='Intersection Mileposts'!$G$6),"Y",IF(AND(H261&gt;='Intersection Mileposts'!$F$7,H261&lt;='Intersection Mileposts'!$G$7),"Y",IF(AND(H261&gt;='Intersection Mileposts'!$F$8,H261&lt;='Intersection Mileposts'!$G$8),"Y",IF(AND(H261&gt;='Intersection Mileposts'!$F$9,H261&lt;='Intersection Mileposts'!$G$9),"Y",IF(AND(H261&gt;='Intersection Mileposts'!$F$10,H261&lt;='Intersection Mileposts'!$G$10),"Y",IF(AND(H261&gt;='Intersection Mileposts'!$F$11,H261&lt;='Intersection Mileposts'!$G$11),"Y",IF(AND(H261&gt;='Intersection Mileposts'!$F$12,H261&lt;='Intersection Mileposts'!$G$12),"Y",IF(AND(H261&gt;='Intersection Mileposts'!$F$13,H261&lt;='Intersection Mileposts'!$G$13),"Y",IF(AND(H261&gt;='Intersection Mileposts'!$F$14,H261&lt;='Intersection Mileposts'!$G$14),"Y",IF(AND(H261&gt;='Intersection Mileposts'!$F$15,H261&lt;='Intersection Mileposts'!$G$15),"Y",IF(AND(H261&gt;='Intersection Mileposts'!$F$16,H261&lt;='Intersection Mileposts'!$G$16),"Y",IF(AND(H261&gt;='Intersection Mileposts'!$F$17,H261&lt;='Intersection Mileposts'!$G$17),"Y",IF(AND(H261&gt;='Intersection Mileposts'!$F$18,H261&lt;='Intersection Mileposts'!$G$18),"Y",IF(AND(H261&gt;='Intersection Mileposts'!$F$19,H261&lt;='Intersection Mileposts'!$G$19),"Y",IF(AND(H261&gt;='Intersection Mileposts'!$F$20,H261&lt;='Intersection Mileposts'!$G$20),"Y",IF(AND(H261&gt;='Intersection Mileposts'!$F$21,H261&lt;='Intersection Mileposts'!$G$21),"Y",IF(AND(H261&gt;='Intersection Mileposts'!$F$22,H261&lt;='Intersection Mileposts'!$G$22),"Y",IF(AND(H261&gt;='Intersection Mileposts'!$F$23,H261&lt;='Intersection Mileposts'!$G$23),"Y",IF(AND(H261&gt;='Intersection Mileposts'!$F$24,H261&lt;='Intersection Mileposts'!$G$24),"Y",IF(AND(H261&gt;='Intersection Mileposts'!$F$25,H261&lt;='Intersection Mileposts'!$G$25),"Y",IF(AND(H261&gt;='Intersection Mileposts'!$F$26,H261&lt;='Intersection Mileposts'!$G$26),"Y",IF(AND(H261&gt;='Intersection Mileposts'!$F$27,H261&lt;='Intersection Mileposts'!$G$27),"Y",IF(AND(H261&gt;='Intersection Mileposts'!$F$28,H261&lt;='Intersection Mileposts'!$G$28),"Y",IF(AND(H261&gt;='Intersection Mileposts'!$F$29,H261&lt;='Intersection Mileposts'!$G$29),"Y", IF(AND(H261&gt;='Intersection Mileposts'!$F$30,H261&lt;='Intersection Mileposts'!$G$30),"Y",IF(AND(H261&gt;='Intersection Mileposts'!$F$31,H261&lt;='Intersection Mileposts'!$G$31),"Y",IF(AND(H261&gt;='Intersection Mileposts'!$F$32,H261&lt;='Intersection Mileposts'!$G$32),"Y",IF(AND(H261&gt;='Intersection Mileposts'!$F$33,H261&lt;='Intersection Mileposts'!$G$33),"Y",IF(AND(H261&gt;='Intersection Mileposts'!$F$34,H261&lt;='Intersection Mileposts'!$G$34),"Y",IF(AND(H261&gt;='Intersection Mileposts'!$F$35,H261&lt;='Intersection Mileposts'!$G$35),"Y",IF(AND(H261&gt;='Intersection Mileposts'!$F$36,H261&lt;='Intersection Mileposts'!$G$36),"Y",IF(AND(H261&gt;='Intersection Mileposts'!$F$37,H261&lt;='Intersection Mileposts'!$G$37),"Y",IF(AND(H261&gt;='Intersection Mileposts'!$F$38,H261&lt;='Intersection Mileposts'!$G$38),"Y",IF(AND(H261&gt;='Intersection Mileposts'!$F$39,H261&lt;='Intersection Mileposts'!$G$39),"Y","N"))))))))))))))))))))))))))))))))))))</f>
        <v/>
      </c>
    </row>
    <row r="262" spans="1:46" ht="15" customHeight="1" x14ac:dyDescent="0.3">
      <c r="A262" s="279"/>
      <c r="B262" s="261"/>
      <c r="C262" s="262"/>
      <c r="D262" s="262"/>
      <c r="E262" s="262"/>
      <c r="F262" s="262"/>
      <c r="G262" s="284"/>
      <c r="H262" s="286"/>
      <c r="I262" s="279"/>
      <c r="J262" s="260"/>
      <c r="K262" s="260"/>
      <c r="L262" s="280"/>
      <c r="M262" s="275"/>
      <c r="N262" s="263"/>
      <c r="P262" s="264" t="str">
        <f>IF(R262 = "", "", COUNT($R$4:R262))</f>
        <v/>
      </c>
      <c r="Q262" s="264" t="str">
        <f t="shared" si="41"/>
        <v/>
      </c>
      <c r="R262" s="265" t="str">
        <f t="shared" si="42"/>
        <v/>
      </c>
      <c r="S262" s="266" t="str">
        <f t="shared" si="43"/>
        <v/>
      </c>
      <c r="T262" s="267" t="str">
        <f t="shared" si="44"/>
        <v/>
      </c>
      <c r="U262" s="268" t="str">
        <f t="shared" si="45"/>
        <v/>
      </c>
      <c r="V262" s="269" t="str">
        <f t="shared" si="46"/>
        <v/>
      </c>
      <c r="W262" s="5"/>
      <c r="AR262" t="str">
        <f t="shared" si="48"/>
        <v/>
      </c>
      <c r="AS262" t="str">
        <f t="shared" si="47"/>
        <v/>
      </c>
      <c r="AT262" s="134" t="str">
        <f>IF(AR262="","",IF(AND(H262&gt;='Intersection Mileposts'!$F$5,H262&lt;='Intersection Mileposts'!$G$5),"Y",IF(AND(H262&gt;='Intersection Mileposts'!$F$6,H262&lt;='Intersection Mileposts'!$G$6),"Y",IF(AND(H262&gt;='Intersection Mileposts'!$F$7,H262&lt;='Intersection Mileposts'!$G$7),"Y",IF(AND(H262&gt;='Intersection Mileposts'!$F$8,H262&lt;='Intersection Mileposts'!$G$8),"Y",IF(AND(H262&gt;='Intersection Mileposts'!$F$9,H262&lt;='Intersection Mileposts'!$G$9),"Y",IF(AND(H262&gt;='Intersection Mileposts'!$F$10,H262&lt;='Intersection Mileposts'!$G$10),"Y",IF(AND(H262&gt;='Intersection Mileposts'!$F$11,H262&lt;='Intersection Mileposts'!$G$11),"Y",IF(AND(H262&gt;='Intersection Mileposts'!$F$12,H262&lt;='Intersection Mileposts'!$G$12),"Y",IF(AND(H262&gt;='Intersection Mileposts'!$F$13,H262&lt;='Intersection Mileposts'!$G$13),"Y",IF(AND(H262&gt;='Intersection Mileposts'!$F$14,H262&lt;='Intersection Mileposts'!$G$14),"Y",IF(AND(H262&gt;='Intersection Mileposts'!$F$15,H262&lt;='Intersection Mileposts'!$G$15),"Y",IF(AND(H262&gt;='Intersection Mileposts'!$F$16,H262&lt;='Intersection Mileposts'!$G$16),"Y",IF(AND(H262&gt;='Intersection Mileposts'!$F$17,H262&lt;='Intersection Mileposts'!$G$17),"Y",IF(AND(H262&gt;='Intersection Mileposts'!$F$18,H262&lt;='Intersection Mileposts'!$G$18),"Y",IF(AND(H262&gt;='Intersection Mileposts'!$F$19,H262&lt;='Intersection Mileposts'!$G$19),"Y",IF(AND(H262&gt;='Intersection Mileposts'!$F$20,H262&lt;='Intersection Mileposts'!$G$20),"Y",IF(AND(H262&gt;='Intersection Mileposts'!$F$21,H262&lt;='Intersection Mileposts'!$G$21),"Y",IF(AND(H262&gt;='Intersection Mileposts'!$F$22,H262&lt;='Intersection Mileposts'!$G$22),"Y",IF(AND(H262&gt;='Intersection Mileposts'!$F$23,H262&lt;='Intersection Mileposts'!$G$23),"Y",IF(AND(H262&gt;='Intersection Mileposts'!$F$24,H262&lt;='Intersection Mileposts'!$G$24),"Y",IF(AND(H262&gt;='Intersection Mileposts'!$F$25,H262&lt;='Intersection Mileposts'!$G$25),"Y",IF(AND(H262&gt;='Intersection Mileposts'!$F$26,H262&lt;='Intersection Mileposts'!$G$26),"Y",IF(AND(H262&gt;='Intersection Mileposts'!$F$27,H262&lt;='Intersection Mileposts'!$G$27),"Y",IF(AND(H262&gt;='Intersection Mileposts'!$F$28,H262&lt;='Intersection Mileposts'!$G$28),"Y",IF(AND(H262&gt;='Intersection Mileposts'!$F$29,H262&lt;='Intersection Mileposts'!$G$29),"Y", IF(AND(H262&gt;='Intersection Mileposts'!$F$30,H262&lt;='Intersection Mileposts'!$G$30),"Y",IF(AND(H262&gt;='Intersection Mileposts'!$F$31,H262&lt;='Intersection Mileposts'!$G$31),"Y",IF(AND(H262&gt;='Intersection Mileposts'!$F$32,H262&lt;='Intersection Mileposts'!$G$32),"Y",IF(AND(H262&gt;='Intersection Mileposts'!$F$33,H262&lt;='Intersection Mileposts'!$G$33),"Y",IF(AND(H262&gt;='Intersection Mileposts'!$F$34,H262&lt;='Intersection Mileposts'!$G$34),"Y",IF(AND(H262&gt;='Intersection Mileposts'!$F$35,H262&lt;='Intersection Mileposts'!$G$35),"Y",IF(AND(H262&gt;='Intersection Mileposts'!$F$36,H262&lt;='Intersection Mileposts'!$G$36),"Y",IF(AND(H262&gt;='Intersection Mileposts'!$F$37,H262&lt;='Intersection Mileposts'!$G$37),"Y",IF(AND(H262&gt;='Intersection Mileposts'!$F$38,H262&lt;='Intersection Mileposts'!$G$38),"Y",IF(AND(H262&gt;='Intersection Mileposts'!$F$39,H262&lt;='Intersection Mileposts'!$G$39),"Y","N"))))))))))))))))))))))))))))))))))))</f>
        <v/>
      </c>
    </row>
    <row r="263" spans="1:46" ht="15" customHeight="1" x14ac:dyDescent="0.3">
      <c r="A263" s="279"/>
      <c r="B263" s="261"/>
      <c r="C263" s="262"/>
      <c r="D263" s="262"/>
      <c r="E263" s="262"/>
      <c r="F263" s="262"/>
      <c r="G263" s="284"/>
      <c r="H263" s="286"/>
      <c r="I263" s="279"/>
      <c r="J263" s="260"/>
      <c r="K263" s="260"/>
      <c r="L263" s="280"/>
      <c r="M263" s="275"/>
      <c r="N263" s="263"/>
      <c r="P263" s="264" t="str">
        <f>IF(R263 = "", "", COUNT($R$4:R263))</f>
        <v/>
      </c>
      <c r="Q263" s="264" t="str">
        <f t="shared" si="41"/>
        <v/>
      </c>
      <c r="R263" s="265" t="str">
        <f t="shared" si="42"/>
        <v/>
      </c>
      <c r="S263" s="266" t="str">
        <f t="shared" si="43"/>
        <v/>
      </c>
      <c r="T263" s="267" t="str">
        <f t="shared" si="44"/>
        <v/>
      </c>
      <c r="U263" s="268" t="str">
        <f t="shared" si="45"/>
        <v/>
      </c>
      <c r="V263" s="269" t="str">
        <f t="shared" si="46"/>
        <v/>
      </c>
      <c r="W263" s="5"/>
      <c r="AR263" t="str">
        <f t="shared" si="48"/>
        <v/>
      </c>
      <c r="AS263" t="str">
        <f t="shared" si="47"/>
        <v/>
      </c>
      <c r="AT263" s="134" t="str">
        <f>IF(AR263="","",IF(AND(H263&gt;='Intersection Mileposts'!$F$5,H263&lt;='Intersection Mileposts'!$G$5),"Y",IF(AND(H263&gt;='Intersection Mileposts'!$F$6,H263&lt;='Intersection Mileposts'!$G$6),"Y",IF(AND(H263&gt;='Intersection Mileposts'!$F$7,H263&lt;='Intersection Mileposts'!$G$7),"Y",IF(AND(H263&gt;='Intersection Mileposts'!$F$8,H263&lt;='Intersection Mileposts'!$G$8),"Y",IF(AND(H263&gt;='Intersection Mileposts'!$F$9,H263&lt;='Intersection Mileposts'!$G$9),"Y",IF(AND(H263&gt;='Intersection Mileposts'!$F$10,H263&lt;='Intersection Mileposts'!$G$10),"Y",IF(AND(H263&gt;='Intersection Mileposts'!$F$11,H263&lt;='Intersection Mileposts'!$G$11),"Y",IF(AND(H263&gt;='Intersection Mileposts'!$F$12,H263&lt;='Intersection Mileposts'!$G$12),"Y",IF(AND(H263&gt;='Intersection Mileposts'!$F$13,H263&lt;='Intersection Mileposts'!$G$13),"Y",IF(AND(H263&gt;='Intersection Mileposts'!$F$14,H263&lt;='Intersection Mileposts'!$G$14),"Y",IF(AND(H263&gt;='Intersection Mileposts'!$F$15,H263&lt;='Intersection Mileposts'!$G$15),"Y",IF(AND(H263&gt;='Intersection Mileposts'!$F$16,H263&lt;='Intersection Mileposts'!$G$16),"Y",IF(AND(H263&gt;='Intersection Mileposts'!$F$17,H263&lt;='Intersection Mileposts'!$G$17),"Y",IF(AND(H263&gt;='Intersection Mileposts'!$F$18,H263&lt;='Intersection Mileposts'!$G$18),"Y",IF(AND(H263&gt;='Intersection Mileposts'!$F$19,H263&lt;='Intersection Mileposts'!$G$19),"Y",IF(AND(H263&gt;='Intersection Mileposts'!$F$20,H263&lt;='Intersection Mileposts'!$G$20),"Y",IF(AND(H263&gt;='Intersection Mileposts'!$F$21,H263&lt;='Intersection Mileposts'!$G$21),"Y",IF(AND(H263&gt;='Intersection Mileposts'!$F$22,H263&lt;='Intersection Mileposts'!$G$22),"Y",IF(AND(H263&gt;='Intersection Mileposts'!$F$23,H263&lt;='Intersection Mileposts'!$G$23),"Y",IF(AND(H263&gt;='Intersection Mileposts'!$F$24,H263&lt;='Intersection Mileposts'!$G$24),"Y",IF(AND(H263&gt;='Intersection Mileposts'!$F$25,H263&lt;='Intersection Mileposts'!$G$25),"Y",IF(AND(H263&gt;='Intersection Mileposts'!$F$26,H263&lt;='Intersection Mileposts'!$G$26),"Y",IF(AND(H263&gt;='Intersection Mileposts'!$F$27,H263&lt;='Intersection Mileposts'!$G$27),"Y",IF(AND(H263&gt;='Intersection Mileposts'!$F$28,H263&lt;='Intersection Mileposts'!$G$28),"Y",IF(AND(H263&gt;='Intersection Mileposts'!$F$29,H263&lt;='Intersection Mileposts'!$G$29),"Y", IF(AND(H263&gt;='Intersection Mileposts'!$F$30,H263&lt;='Intersection Mileposts'!$G$30),"Y",IF(AND(H263&gt;='Intersection Mileposts'!$F$31,H263&lt;='Intersection Mileposts'!$G$31),"Y",IF(AND(H263&gt;='Intersection Mileposts'!$F$32,H263&lt;='Intersection Mileposts'!$G$32),"Y",IF(AND(H263&gt;='Intersection Mileposts'!$F$33,H263&lt;='Intersection Mileposts'!$G$33),"Y",IF(AND(H263&gt;='Intersection Mileposts'!$F$34,H263&lt;='Intersection Mileposts'!$G$34),"Y",IF(AND(H263&gt;='Intersection Mileposts'!$F$35,H263&lt;='Intersection Mileposts'!$G$35),"Y",IF(AND(H263&gt;='Intersection Mileposts'!$F$36,H263&lt;='Intersection Mileposts'!$G$36),"Y",IF(AND(H263&gt;='Intersection Mileposts'!$F$37,H263&lt;='Intersection Mileposts'!$G$37),"Y",IF(AND(H263&gt;='Intersection Mileposts'!$F$38,H263&lt;='Intersection Mileposts'!$G$38),"Y",IF(AND(H263&gt;='Intersection Mileposts'!$F$39,H263&lt;='Intersection Mileposts'!$G$39),"Y","N"))))))))))))))))))))))))))))))))))))</f>
        <v/>
      </c>
    </row>
    <row r="264" spans="1:46" ht="15" customHeight="1" x14ac:dyDescent="0.3">
      <c r="A264" s="279"/>
      <c r="B264" s="261"/>
      <c r="C264" s="262"/>
      <c r="D264" s="262"/>
      <c r="E264" s="262"/>
      <c r="F264" s="262"/>
      <c r="G264" s="284"/>
      <c r="H264" s="286"/>
      <c r="I264" s="279"/>
      <c r="J264" s="260"/>
      <c r="K264" s="260"/>
      <c r="L264" s="280"/>
      <c r="M264" s="275"/>
      <c r="N264" s="263"/>
      <c r="P264" s="264" t="str">
        <f>IF(R264 = "", "", COUNT($R$4:R264))</f>
        <v/>
      </c>
      <c r="Q264" s="264" t="str">
        <f t="shared" si="41"/>
        <v/>
      </c>
      <c r="R264" s="265" t="str">
        <f t="shared" si="42"/>
        <v/>
      </c>
      <c r="S264" s="266" t="str">
        <f t="shared" si="43"/>
        <v/>
      </c>
      <c r="T264" s="267" t="str">
        <f t="shared" si="44"/>
        <v/>
      </c>
      <c r="U264" s="268" t="str">
        <f t="shared" si="45"/>
        <v/>
      </c>
      <c r="V264" s="269" t="str">
        <f t="shared" si="46"/>
        <v/>
      </c>
      <c r="W264" s="5"/>
      <c r="AR264" t="str">
        <f t="shared" si="48"/>
        <v/>
      </c>
      <c r="AS264" t="str">
        <f t="shared" si="47"/>
        <v/>
      </c>
      <c r="AT264" s="134" t="str">
        <f>IF(AR264="","",IF(AND(H264&gt;='Intersection Mileposts'!$F$5,H264&lt;='Intersection Mileposts'!$G$5),"Y",IF(AND(H264&gt;='Intersection Mileposts'!$F$6,H264&lt;='Intersection Mileposts'!$G$6),"Y",IF(AND(H264&gt;='Intersection Mileposts'!$F$7,H264&lt;='Intersection Mileposts'!$G$7),"Y",IF(AND(H264&gt;='Intersection Mileposts'!$F$8,H264&lt;='Intersection Mileposts'!$G$8),"Y",IF(AND(H264&gt;='Intersection Mileposts'!$F$9,H264&lt;='Intersection Mileposts'!$G$9),"Y",IF(AND(H264&gt;='Intersection Mileposts'!$F$10,H264&lt;='Intersection Mileposts'!$G$10),"Y",IF(AND(H264&gt;='Intersection Mileposts'!$F$11,H264&lt;='Intersection Mileposts'!$G$11),"Y",IF(AND(H264&gt;='Intersection Mileposts'!$F$12,H264&lt;='Intersection Mileposts'!$G$12),"Y",IF(AND(H264&gt;='Intersection Mileposts'!$F$13,H264&lt;='Intersection Mileposts'!$G$13),"Y",IF(AND(H264&gt;='Intersection Mileposts'!$F$14,H264&lt;='Intersection Mileposts'!$G$14),"Y",IF(AND(H264&gt;='Intersection Mileposts'!$F$15,H264&lt;='Intersection Mileposts'!$G$15),"Y",IF(AND(H264&gt;='Intersection Mileposts'!$F$16,H264&lt;='Intersection Mileposts'!$G$16),"Y",IF(AND(H264&gt;='Intersection Mileposts'!$F$17,H264&lt;='Intersection Mileposts'!$G$17),"Y",IF(AND(H264&gt;='Intersection Mileposts'!$F$18,H264&lt;='Intersection Mileposts'!$G$18),"Y",IF(AND(H264&gt;='Intersection Mileposts'!$F$19,H264&lt;='Intersection Mileposts'!$G$19),"Y",IF(AND(H264&gt;='Intersection Mileposts'!$F$20,H264&lt;='Intersection Mileposts'!$G$20),"Y",IF(AND(H264&gt;='Intersection Mileposts'!$F$21,H264&lt;='Intersection Mileposts'!$G$21),"Y",IF(AND(H264&gt;='Intersection Mileposts'!$F$22,H264&lt;='Intersection Mileposts'!$G$22),"Y",IF(AND(H264&gt;='Intersection Mileposts'!$F$23,H264&lt;='Intersection Mileposts'!$G$23),"Y",IF(AND(H264&gt;='Intersection Mileposts'!$F$24,H264&lt;='Intersection Mileposts'!$G$24),"Y",IF(AND(H264&gt;='Intersection Mileposts'!$F$25,H264&lt;='Intersection Mileposts'!$G$25),"Y",IF(AND(H264&gt;='Intersection Mileposts'!$F$26,H264&lt;='Intersection Mileposts'!$G$26),"Y",IF(AND(H264&gt;='Intersection Mileposts'!$F$27,H264&lt;='Intersection Mileposts'!$G$27),"Y",IF(AND(H264&gt;='Intersection Mileposts'!$F$28,H264&lt;='Intersection Mileposts'!$G$28),"Y",IF(AND(H264&gt;='Intersection Mileposts'!$F$29,H264&lt;='Intersection Mileposts'!$G$29),"Y", IF(AND(H264&gt;='Intersection Mileposts'!$F$30,H264&lt;='Intersection Mileposts'!$G$30),"Y",IF(AND(H264&gt;='Intersection Mileposts'!$F$31,H264&lt;='Intersection Mileposts'!$G$31),"Y",IF(AND(H264&gt;='Intersection Mileposts'!$F$32,H264&lt;='Intersection Mileposts'!$G$32),"Y",IF(AND(H264&gt;='Intersection Mileposts'!$F$33,H264&lt;='Intersection Mileposts'!$G$33),"Y",IF(AND(H264&gt;='Intersection Mileposts'!$F$34,H264&lt;='Intersection Mileposts'!$G$34),"Y",IF(AND(H264&gt;='Intersection Mileposts'!$F$35,H264&lt;='Intersection Mileposts'!$G$35),"Y",IF(AND(H264&gt;='Intersection Mileposts'!$F$36,H264&lt;='Intersection Mileposts'!$G$36),"Y",IF(AND(H264&gt;='Intersection Mileposts'!$F$37,H264&lt;='Intersection Mileposts'!$G$37),"Y",IF(AND(H264&gt;='Intersection Mileposts'!$F$38,H264&lt;='Intersection Mileposts'!$G$38),"Y",IF(AND(H264&gt;='Intersection Mileposts'!$F$39,H264&lt;='Intersection Mileposts'!$G$39),"Y","N"))))))))))))))))))))))))))))))))))))</f>
        <v/>
      </c>
    </row>
    <row r="265" spans="1:46" ht="15" customHeight="1" x14ac:dyDescent="0.3">
      <c r="A265" s="279"/>
      <c r="B265" s="261"/>
      <c r="C265" s="262"/>
      <c r="D265" s="262"/>
      <c r="E265" s="262"/>
      <c r="F265" s="262"/>
      <c r="G265" s="284"/>
      <c r="H265" s="286"/>
      <c r="I265" s="279"/>
      <c r="J265" s="260"/>
      <c r="K265" s="260"/>
      <c r="L265" s="280"/>
      <c r="M265" s="275"/>
      <c r="N265" s="263"/>
      <c r="P265" s="264" t="str">
        <f>IF(R265 = "", "", COUNT($R$4:R265))</f>
        <v/>
      </c>
      <c r="Q265" s="264" t="str">
        <f t="shared" si="41"/>
        <v/>
      </c>
      <c r="R265" s="265" t="str">
        <f t="shared" si="42"/>
        <v/>
      </c>
      <c r="S265" s="266" t="str">
        <f t="shared" si="43"/>
        <v/>
      </c>
      <c r="T265" s="267" t="str">
        <f t="shared" si="44"/>
        <v/>
      </c>
      <c r="U265" s="268" t="str">
        <f t="shared" si="45"/>
        <v/>
      </c>
      <c r="V265" s="269" t="str">
        <f t="shared" si="46"/>
        <v/>
      </c>
      <c r="W265" s="5"/>
      <c r="AR265" t="str">
        <f t="shared" si="48"/>
        <v/>
      </c>
      <c r="AS265" t="str">
        <f t="shared" si="47"/>
        <v/>
      </c>
      <c r="AT265" s="134" t="str">
        <f>IF(AR265="","",IF(AND(H265&gt;='Intersection Mileposts'!$F$5,H265&lt;='Intersection Mileposts'!$G$5),"Y",IF(AND(H265&gt;='Intersection Mileposts'!$F$6,H265&lt;='Intersection Mileposts'!$G$6),"Y",IF(AND(H265&gt;='Intersection Mileposts'!$F$7,H265&lt;='Intersection Mileposts'!$G$7),"Y",IF(AND(H265&gt;='Intersection Mileposts'!$F$8,H265&lt;='Intersection Mileposts'!$G$8),"Y",IF(AND(H265&gt;='Intersection Mileposts'!$F$9,H265&lt;='Intersection Mileposts'!$G$9),"Y",IF(AND(H265&gt;='Intersection Mileposts'!$F$10,H265&lt;='Intersection Mileposts'!$G$10),"Y",IF(AND(H265&gt;='Intersection Mileposts'!$F$11,H265&lt;='Intersection Mileposts'!$G$11),"Y",IF(AND(H265&gt;='Intersection Mileposts'!$F$12,H265&lt;='Intersection Mileposts'!$G$12),"Y",IF(AND(H265&gt;='Intersection Mileposts'!$F$13,H265&lt;='Intersection Mileposts'!$G$13),"Y",IF(AND(H265&gt;='Intersection Mileposts'!$F$14,H265&lt;='Intersection Mileposts'!$G$14),"Y",IF(AND(H265&gt;='Intersection Mileposts'!$F$15,H265&lt;='Intersection Mileposts'!$G$15),"Y",IF(AND(H265&gt;='Intersection Mileposts'!$F$16,H265&lt;='Intersection Mileposts'!$G$16),"Y",IF(AND(H265&gt;='Intersection Mileposts'!$F$17,H265&lt;='Intersection Mileposts'!$G$17),"Y",IF(AND(H265&gt;='Intersection Mileposts'!$F$18,H265&lt;='Intersection Mileposts'!$G$18),"Y",IF(AND(H265&gt;='Intersection Mileposts'!$F$19,H265&lt;='Intersection Mileposts'!$G$19),"Y",IF(AND(H265&gt;='Intersection Mileposts'!$F$20,H265&lt;='Intersection Mileposts'!$G$20),"Y",IF(AND(H265&gt;='Intersection Mileposts'!$F$21,H265&lt;='Intersection Mileposts'!$G$21),"Y",IF(AND(H265&gt;='Intersection Mileposts'!$F$22,H265&lt;='Intersection Mileposts'!$G$22),"Y",IF(AND(H265&gt;='Intersection Mileposts'!$F$23,H265&lt;='Intersection Mileposts'!$G$23),"Y",IF(AND(H265&gt;='Intersection Mileposts'!$F$24,H265&lt;='Intersection Mileposts'!$G$24),"Y",IF(AND(H265&gt;='Intersection Mileposts'!$F$25,H265&lt;='Intersection Mileposts'!$G$25),"Y",IF(AND(H265&gt;='Intersection Mileposts'!$F$26,H265&lt;='Intersection Mileposts'!$G$26),"Y",IF(AND(H265&gt;='Intersection Mileposts'!$F$27,H265&lt;='Intersection Mileposts'!$G$27),"Y",IF(AND(H265&gt;='Intersection Mileposts'!$F$28,H265&lt;='Intersection Mileposts'!$G$28),"Y",IF(AND(H265&gt;='Intersection Mileposts'!$F$29,H265&lt;='Intersection Mileposts'!$G$29),"Y", IF(AND(H265&gt;='Intersection Mileposts'!$F$30,H265&lt;='Intersection Mileposts'!$G$30),"Y",IF(AND(H265&gt;='Intersection Mileposts'!$F$31,H265&lt;='Intersection Mileposts'!$G$31),"Y",IF(AND(H265&gt;='Intersection Mileposts'!$F$32,H265&lt;='Intersection Mileposts'!$G$32),"Y",IF(AND(H265&gt;='Intersection Mileposts'!$F$33,H265&lt;='Intersection Mileposts'!$G$33),"Y",IF(AND(H265&gt;='Intersection Mileposts'!$F$34,H265&lt;='Intersection Mileposts'!$G$34),"Y",IF(AND(H265&gt;='Intersection Mileposts'!$F$35,H265&lt;='Intersection Mileposts'!$G$35),"Y",IF(AND(H265&gt;='Intersection Mileposts'!$F$36,H265&lt;='Intersection Mileposts'!$G$36),"Y",IF(AND(H265&gt;='Intersection Mileposts'!$F$37,H265&lt;='Intersection Mileposts'!$G$37),"Y",IF(AND(H265&gt;='Intersection Mileposts'!$F$38,H265&lt;='Intersection Mileposts'!$G$38),"Y",IF(AND(H265&gt;='Intersection Mileposts'!$F$39,H265&lt;='Intersection Mileposts'!$G$39),"Y","N"))))))))))))))))))))))))))))))))))))</f>
        <v/>
      </c>
    </row>
    <row r="266" spans="1:46" ht="15" customHeight="1" x14ac:dyDescent="0.3">
      <c r="A266" s="279"/>
      <c r="B266" s="261"/>
      <c r="C266" s="262"/>
      <c r="D266" s="262"/>
      <c r="E266" s="262"/>
      <c r="F266" s="262"/>
      <c r="G266" s="284"/>
      <c r="H266" s="286"/>
      <c r="I266" s="279"/>
      <c r="J266" s="260"/>
      <c r="K266" s="260"/>
      <c r="L266" s="280"/>
      <c r="M266" s="275"/>
      <c r="N266" s="263"/>
      <c r="P266" s="264" t="str">
        <f>IF(R266 = "", "", COUNT($R$4:R266))</f>
        <v/>
      </c>
      <c r="Q266" s="264" t="str">
        <f t="shared" si="41"/>
        <v/>
      </c>
      <c r="R266" s="265" t="str">
        <f t="shared" si="42"/>
        <v/>
      </c>
      <c r="S266" s="266" t="str">
        <f t="shared" si="43"/>
        <v/>
      </c>
      <c r="T266" s="267" t="str">
        <f t="shared" si="44"/>
        <v/>
      </c>
      <c r="U266" s="268" t="str">
        <f t="shared" si="45"/>
        <v/>
      </c>
      <c r="V266" s="269" t="str">
        <f t="shared" si="46"/>
        <v/>
      </c>
      <c r="W266" s="5"/>
      <c r="AR266" t="str">
        <f t="shared" si="48"/>
        <v/>
      </c>
      <c r="AS266" t="str">
        <f t="shared" si="47"/>
        <v/>
      </c>
      <c r="AT266" s="134" t="str">
        <f>IF(AR266="","",IF(AND(H266&gt;='Intersection Mileposts'!$F$5,H266&lt;='Intersection Mileposts'!$G$5),"Y",IF(AND(H266&gt;='Intersection Mileposts'!$F$6,H266&lt;='Intersection Mileposts'!$G$6),"Y",IF(AND(H266&gt;='Intersection Mileposts'!$F$7,H266&lt;='Intersection Mileposts'!$G$7),"Y",IF(AND(H266&gt;='Intersection Mileposts'!$F$8,H266&lt;='Intersection Mileposts'!$G$8),"Y",IF(AND(H266&gt;='Intersection Mileposts'!$F$9,H266&lt;='Intersection Mileposts'!$G$9),"Y",IF(AND(H266&gt;='Intersection Mileposts'!$F$10,H266&lt;='Intersection Mileposts'!$G$10),"Y",IF(AND(H266&gt;='Intersection Mileposts'!$F$11,H266&lt;='Intersection Mileposts'!$G$11),"Y",IF(AND(H266&gt;='Intersection Mileposts'!$F$12,H266&lt;='Intersection Mileposts'!$G$12),"Y",IF(AND(H266&gt;='Intersection Mileposts'!$F$13,H266&lt;='Intersection Mileposts'!$G$13),"Y",IF(AND(H266&gt;='Intersection Mileposts'!$F$14,H266&lt;='Intersection Mileposts'!$G$14),"Y",IF(AND(H266&gt;='Intersection Mileposts'!$F$15,H266&lt;='Intersection Mileposts'!$G$15),"Y",IF(AND(H266&gt;='Intersection Mileposts'!$F$16,H266&lt;='Intersection Mileposts'!$G$16),"Y",IF(AND(H266&gt;='Intersection Mileposts'!$F$17,H266&lt;='Intersection Mileposts'!$G$17),"Y",IF(AND(H266&gt;='Intersection Mileposts'!$F$18,H266&lt;='Intersection Mileposts'!$G$18),"Y",IF(AND(H266&gt;='Intersection Mileposts'!$F$19,H266&lt;='Intersection Mileposts'!$G$19),"Y",IF(AND(H266&gt;='Intersection Mileposts'!$F$20,H266&lt;='Intersection Mileposts'!$G$20),"Y",IF(AND(H266&gt;='Intersection Mileposts'!$F$21,H266&lt;='Intersection Mileposts'!$G$21),"Y",IF(AND(H266&gt;='Intersection Mileposts'!$F$22,H266&lt;='Intersection Mileposts'!$G$22),"Y",IF(AND(H266&gt;='Intersection Mileposts'!$F$23,H266&lt;='Intersection Mileposts'!$G$23),"Y",IF(AND(H266&gt;='Intersection Mileposts'!$F$24,H266&lt;='Intersection Mileposts'!$G$24),"Y",IF(AND(H266&gt;='Intersection Mileposts'!$F$25,H266&lt;='Intersection Mileposts'!$G$25),"Y",IF(AND(H266&gt;='Intersection Mileposts'!$F$26,H266&lt;='Intersection Mileposts'!$G$26),"Y",IF(AND(H266&gt;='Intersection Mileposts'!$F$27,H266&lt;='Intersection Mileposts'!$G$27),"Y",IF(AND(H266&gt;='Intersection Mileposts'!$F$28,H266&lt;='Intersection Mileposts'!$G$28),"Y",IF(AND(H266&gt;='Intersection Mileposts'!$F$29,H266&lt;='Intersection Mileposts'!$G$29),"Y", IF(AND(H266&gt;='Intersection Mileposts'!$F$30,H266&lt;='Intersection Mileposts'!$G$30),"Y",IF(AND(H266&gt;='Intersection Mileposts'!$F$31,H266&lt;='Intersection Mileposts'!$G$31),"Y",IF(AND(H266&gt;='Intersection Mileposts'!$F$32,H266&lt;='Intersection Mileposts'!$G$32),"Y",IF(AND(H266&gt;='Intersection Mileposts'!$F$33,H266&lt;='Intersection Mileposts'!$G$33),"Y",IF(AND(H266&gt;='Intersection Mileposts'!$F$34,H266&lt;='Intersection Mileposts'!$G$34),"Y",IF(AND(H266&gt;='Intersection Mileposts'!$F$35,H266&lt;='Intersection Mileposts'!$G$35),"Y",IF(AND(H266&gt;='Intersection Mileposts'!$F$36,H266&lt;='Intersection Mileposts'!$G$36),"Y",IF(AND(H266&gt;='Intersection Mileposts'!$F$37,H266&lt;='Intersection Mileposts'!$G$37),"Y",IF(AND(H266&gt;='Intersection Mileposts'!$F$38,H266&lt;='Intersection Mileposts'!$G$38),"Y",IF(AND(H266&gt;='Intersection Mileposts'!$F$39,H266&lt;='Intersection Mileposts'!$G$39),"Y","N"))))))))))))))))))))))))))))))))))))</f>
        <v/>
      </c>
    </row>
    <row r="267" spans="1:46" ht="15" customHeight="1" x14ac:dyDescent="0.3">
      <c r="A267" s="279"/>
      <c r="B267" s="261"/>
      <c r="C267" s="262"/>
      <c r="D267" s="262"/>
      <c r="E267" s="262"/>
      <c r="F267" s="262"/>
      <c r="G267" s="284"/>
      <c r="H267" s="286"/>
      <c r="I267" s="279"/>
      <c r="J267" s="260"/>
      <c r="K267" s="260"/>
      <c r="L267" s="280"/>
      <c r="M267" s="275"/>
      <c r="N267" s="263"/>
      <c r="P267" s="264" t="str">
        <f>IF(R267 = "", "", COUNT($R$4:R267))</f>
        <v/>
      </c>
      <c r="Q267" s="264" t="str">
        <f t="shared" si="41"/>
        <v/>
      </c>
      <c r="R267" s="265" t="str">
        <f t="shared" si="42"/>
        <v/>
      </c>
      <c r="S267" s="266" t="str">
        <f t="shared" si="43"/>
        <v/>
      </c>
      <c r="T267" s="267" t="str">
        <f t="shared" si="44"/>
        <v/>
      </c>
      <c r="U267" s="268" t="str">
        <f t="shared" si="45"/>
        <v/>
      </c>
      <c r="V267" s="269" t="str">
        <f t="shared" si="46"/>
        <v/>
      </c>
      <c r="W267" s="5"/>
      <c r="AR267" t="str">
        <f t="shared" si="48"/>
        <v/>
      </c>
      <c r="AS267" t="str">
        <f t="shared" si="47"/>
        <v/>
      </c>
      <c r="AT267" s="134" t="str">
        <f>IF(AR267="","",IF(AND(H267&gt;='Intersection Mileposts'!$F$5,H267&lt;='Intersection Mileposts'!$G$5),"Y",IF(AND(H267&gt;='Intersection Mileposts'!$F$6,H267&lt;='Intersection Mileposts'!$G$6),"Y",IF(AND(H267&gt;='Intersection Mileposts'!$F$7,H267&lt;='Intersection Mileposts'!$G$7),"Y",IF(AND(H267&gt;='Intersection Mileposts'!$F$8,H267&lt;='Intersection Mileposts'!$G$8),"Y",IF(AND(H267&gt;='Intersection Mileposts'!$F$9,H267&lt;='Intersection Mileposts'!$G$9),"Y",IF(AND(H267&gt;='Intersection Mileposts'!$F$10,H267&lt;='Intersection Mileposts'!$G$10),"Y",IF(AND(H267&gt;='Intersection Mileposts'!$F$11,H267&lt;='Intersection Mileposts'!$G$11),"Y",IF(AND(H267&gt;='Intersection Mileposts'!$F$12,H267&lt;='Intersection Mileposts'!$G$12),"Y",IF(AND(H267&gt;='Intersection Mileposts'!$F$13,H267&lt;='Intersection Mileposts'!$G$13),"Y",IF(AND(H267&gt;='Intersection Mileposts'!$F$14,H267&lt;='Intersection Mileposts'!$G$14),"Y",IF(AND(H267&gt;='Intersection Mileposts'!$F$15,H267&lt;='Intersection Mileposts'!$G$15),"Y",IF(AND(H267&gt;='Intersection Mileposts'!$F$16,H267&lt;='Intersection Mileposts'!$G$16),"Y",IF(AND(H267&gt;='Intersection Mileposts'!$F$17,H267&lt;='Intersection Mileposts'!$G$17),"Y",IF(AND(H267&gt;='Intersection Mileposts'!$F$18,H267&lt;='Intersection Mileposts'!$G$18),"Y",IF(AND(H267&gt;='Intersection Mileposts'!$F$19,H267&lt;='Intersection Mileposts'!$G$19),"Y",IF(AND(H267&gt;='Intersection Mileposts'!$F$20,H267&lt;='Intersection Mileposts'!$G$20),"Y",IF(AND(H267&gt;='Intersection Mileposts'!$F$21,H267&lt;='Intersection Mileposts'!$G$21),"Y",IF(AND(H267&gt;='Intersection Mileposts'!$F$22,H267&lt;='Intersection Mileposts'!$G$22),"Y",IF(AND(H267&gt;='Intersection Mileposts'!$F$23,H267&lt;='Intersection Mileposts'!$G$23),"Y",IF(AND(H267&gt;='Intersection Mileposts'!$F$24,H267&lt;='Intersection Mileposts'!$G$24),"Y",IF(AND(H267&gt;='Intersection Mileposts'!$F$25,H267&lt;='Intersection Mileposts'!$G$25),"Y",IF(AND(H267&gt;='Intersection Mileposts'!$F$26,H267&lt;='Intersection Mileposts'!$G$26),"Y",IF(AND(H267&gt;='Intersection Mileposts'!$F$27,H267&lt;='Intersection Mileposts'!$G$27),"Y",IF(AND(H267&gt;='Intersection Mileposts'!$F$28,H267&lt;='Intersection Mileposts'!$G$28),"Y",IF(AND(H267&gt;='Intersection Mileposts'!$F$29,H267&lt;='Intersection Mileposts'!$G$29),"Y", IF(AND(H267&gt;='Intersection Mileposts'!$F$30,H267&lt;='Intersection Mileposts'!$G$30),"Y",IF(AND(H267&gt;='Intersection Mileposts'!$F$31,H267&lt;='Intersection Mileposts'!$G$31),"Y",IF(AND(H267&gt;='Intersection Mileposts'!$F$32,H267&lt;='Intersection Mileposts'!$G$32),"Y",IF(AND(H267&gt;='Intersection Mileposts'!$F$33,H267&lt;='Intersection Mileposts'!$G$33),"Y",IF(AND(H267&gt;='Intersection Mileposts'!$F$34,H267&lt;='Intersection Mileposts'!$G$34),"Y",IF(AND(H267&gt;='Intersection Mileposts'!$F$35,H267&lt;='Intersection Mileposts'!$G$35),"Y",IF(AND(H267&gt;='Intersection Mileposts'!$F$36,H267&lt;='Intersection Mileposts'!$G$36),"Y",IF(AND(H267&gt;='Intersection Mileposts'!$F$37,H267&lt;='Intersection Mileposts'!$G$37),"Y",IF(AND(H267&gt;='Intersection Mileposts'!$F$38,H267&lt;='Intersection Mileposts'!$G$38),"Y",IF(AND(H267&gt;='Intersection Mileposts'!$F$39,H267&lt;='Intersection Mileposts'!$G$39),"Y","N"))))))))))))))))))))))))))))))))))))</f>
        <v/>
      </c>
    </row>
    <row r="268" spans="1:46" ht="15" customHeight="1" x14ac:dyDescent="0.3">
      <c r="A268" s="279"/>
      <c r="B268" s="261"/>
      <c r="C268" s="262"/>
      <c r="D268" s="262"/>
      <c r="E268" s="262"/>
      <c r="F268" s="262"/>
      <c r="G268" s="284"/>
      <c r="H268" s="286"/>
      <c r="I268" s="279"/>
      <c r="J268" s="260"/>
      <c r="K268" s="260"/>
      <c r="L268" s="280"/>
      <c r="M268" s="275"/>
      <c r="N268" s="263"/>
      <c r="P268" s="264" t="str">
        <f>IF(R268 = "", "", COUNT($R$4:R268))</f>
        <v/>
      </c>
      <c r="Q268" s="264" t="str">
        <f t="shared" si="41"/>
        <v/>
      </c>
      <c r="R268" s="265" t="str">
        <f t="shared" si="42"/>
        <v/>
      </c>
      <c r="S268" s="266" t="str">
        <f t="shared" si="43"/>
        <v/>
      </c>
      <c r="T268" s="267" t="str">
        <f t="shared" si="44"/>
        <v/>
      </c>
      <c r="U268" s="268" t="str">
        <f t="shared" si="45"/>
        <v/>
      </c>
      <c r="V268" s="269" t="str">
        <f t="shared" si="46"/>
        <v/>
      </c>
      <c r="W268" s="5"/>
      <c r="AR268" t="str">
        <f t="shared" si="48"/>
        <v/>
      </c>
      <c r="AS268" t="str">
        <f t="shared" si="47"/>
        <v/>
      </c>
      <c r="AT268" s="134" t="str">
        <f>IF(AR268="","",IF(AND(H268&gt;='Intersection Mileposts'!$F$5,H268&lt;='Intersection Mileposts'!$G$5),"Y",IF(AND(H268&gt;='Intersection Mileposts'!$F$6,H268&lt;='Intersection Mileposts'!$G$6),"Y",IF(AND(H268&gt;='Intersection Mileposts'!$F$7,H268&lt;='Intersection Mileposts'!$G$7),"Y",IF(AND(H268&gt;='Intersection Mileposts'!$F$8,H268&lt;='Intersection Mileposts'!$G$8),"Y",IF(AND(H268&gt;='Intersection Mileposts'!$F$9,H268&lt;='Intersection Mileposts'!$G$9),"Y",IF(AND(H268&gt;='Intersection Mileposts'!$F$10,H268&lt;='Intersection Mileposts'!$G$10),"Y",IF(AND(H268&gt;='Intersection Mileposts'!$F$11,H268&lt;='Intersection Mileposts'!$G$11),"Y",IF(AND(H268&gt;='Intersection Mileposts'!$F$12,H268&lt;='Intersection Mileposts'!$G$12),"Y",IF(AND(H268&gt;='Intersection Mileposts'!$F$13,H268&lt;='Intersection Mileposts'!$G$13),"Y",IF(AND(H268&gt;='Intersection Mileposts'!$F$14,H268&lt;='Intersection Mileposts'!$G$14),"Y",IF(AND(H268&gt;='Intersection Mileposts'!$F$15,H268&lt;='Intersection Mileposts'!$G$15),"Y",IF(AND(H268&gt;='Intersection Mileposts'!$F$16,H268&lt;='Intersection Mileposts'!$G$16),"Y",IF(AND(H268&gt;='Intersection Mileposts'!$F$17,H268&lt;='Intersection Mileposts'!$G$17),"Y",IF(AND(H268&gt;='Intersection Mileposts'!$F$18,H268&lt;='Intersection Mileposts'!$G$18),"Y",IF(AND(H268&gt;='Intersection Mileposts'!$F$19,H268&lt;='Intersection Mileposts'!$G$19),"Y",IF(AND(H268&gt;='Intersection Mileposts'!$F$20,H268&lt;='Intersection Mileposts'!$G$20),"Y",IF(AND(H268&gt;='Intersection Mileposts'!$F$21,H268&lt;='Intersection Mileposts'!$G$21),"Y",IF(AND(H268&gt;='Intersection Mileposts'!$F$22,H268&lt;='Intersection Mileposts'!$G$22),"Y",IF(AND(H268&gt;='Intersection Mileposts'!$F$23,H268&lt;='Intersection Mileposts'!$G$23),"Y",IF(AND(H268&gt;='Intersection Mileposts'!$F$24,H268&lt;='Intersection Mileposts'!$G$24),"Y",IF(AND(H268&gt;='Intersection Mileposts'!$F$25,H268&lt;='Intersection Mileposts'!$G$25),"Y",IF(AND(H268&gt;='Intersection Mileposts'!$F$26,H268&lt;='Intersection Mileposts'!$G$26),"Y",IF(AND(H268&gt;='Intersection Mileposts'!$F$27,H268&lt;='Intersection Mileposts'!$G$27),"Y",IF(AND(H268&gt;='Intersection Mileposts'!$F$28,H268&lt;='Intersection Mileposts'!$G$28),"Y",IF(AND(H268&gt;='Intersection Mileposts'!$F$29,H268&lt;='Intersection Mileposts'!$G$29),"Y", IF(AND(H268&gt;='Intersection Mileposts'!$F$30,H268&lt;='Intersection Mileposts'!$G$30),"Y",IF(AND(H268&gt;='Intersection Mileposts'!$F$31,H268&lt;='Intersection Mileposts'!$G$31),"Y",IF(AND(H268&gt;='Intersection Mileposts'!$F$32,H268&lt;='Intersection Mileposts'!$G$32),"Y",IF(AND(H268&gt;='Intersection Mileposts'!$F$33,H268&lt;='Intersection Mileposts'!$G$33),"Y",IF(AND(H268&gt;='Intersection Mileposts'!$F$34,H268&lt;='Intersection Mileposts'!$G$34),"Y",IF(AND(H268&gt;='Intersection Mileposts'!$F$35,H268&lt;='Intersection Mileposts'!$G$35),"Y",IF(AND(H268&gt;='Intersection Mileposts'!$F$36,H268&lt;='Intersection Mileposts'!$G$36),"Y",IF(AND(H268&gt;='Intersection Mileposts'!$F$37,H268&lt;='Intersection Mileposts'!$G$37),"Y",IF(AND(H268&gt;='Intersection Mileposts'!$F$38,H268&lt;='Intersection Mileposts'!$G$38),"Y",IF(AND(H268&gt;='Intersection Mileposts'!$F$39,H268&lt;='Intersection Mileposts'!$G$39),"Y","N"))))))))))))))))))))))))))))))))))))</f>
        <v/>
      </c>
    </row>
    <row r="269" spans="1:46" ht="15" customHeight="1" x14ac:dyDescent="0.3">
      <c r="A269" s="279"/>
      <c r="B269" s="261"/>
      <c r="C269" s="262"/>
      <c r="D269" s="262"/>
      <c r="E269" s="262"/>
      <c r="F269" s="262"/>
      <c r="G269" s="284"/>
      <c r="H269" s="286"/>
      <c r="I269" s="279"/>
      <c r="J269" s="260"/>
      <c r="K269" s="260"/>
      <c r="L269" s="280"/>
      <c r="M269" s="275"/>
      <c r="N269" s="263"/>
      <c r="P269" s="264" t="str">
        <f>IF(R269 = "", "", COUNT($R$4:R269))</f>
        <v/>
      </c>
      <c r="Q269" s="264" t="str">
        <f t="shared" si="41"/>
        <v/>
      </c>
      <c r="R269" s="265" t="str">
        <f t="shared" si="42"/>
        <v/>
      </c>
      <c r="S269" s="266" t="str">
        <f t="shared" si="43"/>
        <v/>
      </c>
      <c r="T269" s="267" t="str">
        <f t="shared" si="44"/>
        <v/>
      </c>
      <c r="U269" s="268" t="str">
        <f t="shared" si="45"/>
        <v/>
      </c>
      <c r="V269" s="269" t="str">
        <f t="shared" si="46"/>
        <v/>
      </c>
      <c r="W269" s="5"/>
      <c r="AR269" t="str">
        <f t="shared" si="48"/>
        <v/>
      </c>
      <c r="AS269" t="str">
        <f t="shared" si="47"/>
        <v/>
      </c>
      <c r="AT269" s="134" t="str">
        <f>IF(AR269="","",IF(AND(H269&gt;='Intersection Mileposts'!$F$5,H269&lt;='Intersection Mileposts'!$G$5),"Y",IF(AND(H269&gt;='Intersection Mileposts'!$F$6,H269&lt;='Intersection Mileposts'!$G$6),"Y",IF(AND(H269&gt;='Intersection Mileposts'!$F$7,H269&lt;='Intersection Mileposts'!$G$7),"Y",IF(AND(H269&gt;='Intersection Mileposts'!$F$8,H269&lt;='Intersection Mileposts'!$G$8),"Y",IF(AND(H269&gt;='Intersection Mileposts'!$F$9,H269&lt;='Intersection Mileposts'!$G$9),"Y",IF(AND(H269&gt;='Intersection Mileposts'!$F$10,H269&lt;='Intersection Mileposts'!$G$10),"Y",IF(AND(H269&gt;='Intersection Mileposts'!$F$11,H269&lt;='Intersection Mileposts'!$G$11),"Y",IF(AND(H269&gt;='Intersection Mileposts'!$F$12,H269&lt;='Intersection Mileposts'!$G$12),"Y",IF(AND(H269&gt;='Intersection Mileposts'!$F$13,H269&lt;='Intersection Mileposts'!$G$13),"Y",IF(AND(H269&gt;='Intersection Mileposts'!$F$14,H269&lt;='Intersection Mileposts'!$G$14),"Y",IF(AND(H269&gt;='Intersection Mileposts'!$F$15,H269&lt;='Intersection Mileposts'!$G$15),"Y",IF(AND(H269&gt;='Intersection Mileposts'!$F$16,H269&lt;='Intersection Mileposts'!$G$16),"Y",IF(AND(H269&gt;='Intersection Mileposts'!$F$17,H269&lt;='Intersection Mileposts'!$G$17),"Y",IF(AND(H269&gt;='Intersection Mileposts'!$F$18,H269&lt;='Intersection Mileposts'!$G$18),"Y",IF(AND(H269&gt;='Intersection Mileposts'!$F$19,H269&lt;='Intersection Mileposts'!$G$19),"Y",IF(AND(H269&gt;='Intersection Mileposts'!$F$20,H269&lt;='Intersection Mileposts'!$G$20),"Y",IF(AND(H269&gt;='Intersection Mileposts'!$F$21,H269&lt;='Intersection Mileposts'!$G$21),"Y",IF(AND(H269&gt;='Intersection Mileposts'!$F$22,H269&lt;='Intersection Mileposts'!$G$22),"Y",IF(AND(H269&gt;='Intersection Mileposts'!$F$23,H269&lt;='Intersection Mileposts'!$G$23),"Y",IF(AND(H269&gt;='Intersection Mileposts'!$F$24,H269&lt;='Intersection Mileposts'!$G$24),"Y",IF(AND(H269&gt;='Intersection Mileposts'!$F$25,H269&lt;='Intersection Mileposts'!$G$25),"Y",IF(AND(H269&gt;='Intersection Mileposts'!$F$26,H269&lt;='Intersection Mileposts'!$G$26),"Y",IF(AND(H269&gt;='Intersection Mileposts'!$F$27,H269&lt;='Intersection Mileposts'!$G$27),"Y",IF(AND(H269&gt;='Intersection Mileposts'!$F$28,H269&lt;='Intersection Mileposts'!$G$28),"Y",IF(AND(H269&gt;='Intersection Mileposts'!$F$29,H269&lt;='Intersection Mileposts'!$G$29),"Y", IF(AND(H269&gt;='Intersection Mileposts'!$F$30,H269&lt;='Intersection Mileposts'!$G$30),"Y",IF(AND(H269&gt;='Intersection Mileposts'!$F$31,H269&lt;='Intersection Mileposts'!$G$31),"Y",IF(AND(H269&gt;='Intersection Mileposts'!$F$32,H269&lt;='Intersection Mileposts'!$G$32),"Y",IF(AND(H269&gt;='Intersection Mileposts'!$F$33,H269&lt;='Intersection Mileposts'!$G$33),"Y",IF(AND(H269&gt;='Intersection Mileposts'!$F$34,H269&lt;='Intersection Mileposts'!$G$34),"Y",IF(AND(H269&gt;='Intersection Mileposts'!$F$35,H269&lt;='Intersection Mileposts'!$G$35),"Y",IF(AND(H269&gt;='Intersection Mileposts'!$F$36,H269&lt;='Intersection Mileposts'!$G$36),"Y",IF(AND(H269&gt;='Intersection Mileposts'!$F$37,H269&lt;='Intersection Mileposts'!$G$37),"Y",IF(AND(H269&gt;='Intersection Mileposts'!$F$38,H269&lt;='Intersection Mileposts'!$G$38),"Y",IF(AND(H269&gt;='Intersection Mileposts'!$F$39,H269&lt;='Intersection Mileposts'!$G$39),"Y","N"))))))))))))))))))))))))))))))))))))</f>
        <v/>
      </c>
    </row>
    <row r="270" spans="1:46" ht="15" customHeight="1" x14ac:dyDescent="0.3">
      <c r="A270" s="279"/>
      <c r="B270" s="261"/>
      <c r="C270" s="262"/>
      <c r="D270" s="262"/>
      <c r="E270" s="262"/>
      <c r="F270" s="262"/>
      <c r="G270" s="284"/>
      <c r="H270" s="286"/>
      <c r="I270" s="279"/>
      <c r="J270" s="260"/>
      <c r="K270" s="260"/>
      <c r="L270" s="280"/>
      <c r="M270" s="275"/>
      <c r="N270" s="263"/>
      <c r="P270" s="264" t="str">
        <f>IF(R270 = "", "", COUNT($R$4:R270))</f>
        <v/>
      </c>
      <c r="Q270" s="264" t="str">
        <f t="shared" si="41"/>
        <v/>
      </c>
      <c r="R270" s="265" t="str">
        <f t="shared" si="42"/>
        <v/>
      </c>
      <c r="S270" s="266" t="str">
        <f t="shared" si="43"/>
        <v/>
      </c>
      <c r="T270" s="267" t="str">
        <f t="shared" si="44"/>
        <v/>
      </c>
      <c r="U270" s="268" t="str">
        <f t="shared" si="45"/>
        <v/>
      </c>
      <c r="V270" s="269" t="str">
        <f t="shared" si="46"/>
        <v/>
      </c>
      <c r="W270" s="5"/>
      <c r="AR270" t="str">
        <f t="shared" si="48"/>
        <v/>
      </c>
      <c r="AS270" t="str">
        <f t="shared" si="47"/>
        <v/>
      </c>
      <c r="AT270" s="134" t="str">
        <f>IF(AR270="","",IF(AND(H270&gt;='Intersection Mileposts'!$F$5,H270&lt;='Intersection Mileposts'!$G$5),"Y",IF(AND(H270&gt;='Intersection Mileposts'!$F$6,H270&lt;='Intersection Mileposts'!$G$6),"Y",IF(AND(H270&gt;='Intersection Mileposts'!$F$7,H270&lt;='Intersection Mileposts'!$G$7),"Y",IF(AND(H270&gt;='Intersection Mileposts'!$F$8,H270&lt;='Intersection Mileposts'!$G$8),"Y",IF(AND(H270&gt;='Intersection Mileposts'!$F$9,H270&lt;='Intersection Mileposts'!$G$9),"Y",IF(AND(H270&gt;='Intersection Mileposts'!$F$10,H270&lt;='Intersection Mileposts'!$G$10),"Y",IF(AND(H270&gt;='Intersection Mileposts'!$F$11,H270&lt;='Intersection Mileposts'!$G$11),"Y",IF(AND(H270&gt;='Intersection Mileposts'!$F$12,H270&lt;='Intersection Mileposts'!$G$12),"Y",IF(AND(H270&gt;='Intersection Mileposts'!$F$13,H270&lt;='Intersection Mileposts'!$G$13),"Y",IF(AND(H270&gt;='Intersection Mileposts'!$F$14,H270&lt;='Intersection Mileposts'!$G$14),"Y",IF(AND(H270&gt;='Intersection Mileposts'!$F$15,H270&lt;='Intersection Mileposts'!$G$15),"Y",IF(AND(H270&gt;='Intersection Mileposts'!$F$16,H270&lt;='Intersection Mileposts'!$G$16),"Y",IF(AND(H270&gt;='Intersection Mileposts'!$F$17,H270&lt;='Intersection Mileposts'!$G$17),"Y",IF(AND(H270&gt;='Intersection Mileposts'!$F$18,H270&lt;='Intersection Mileposts'!$G$18),"Y",IF(AND(H270&gt;='Intersection Mileposts'!$F$19,H270&lt;='Intersection Mileposts'!$G$19),"Y",IF(AND(H270&gt;='Intersection Mileposts'!$F$20,H270&lt;='Intersection Mileposts'!$G$20),"Y",IF(AND(H270&gt;='Intersection Mileposts'!$F$21,H270&lt;='Intersection Mileposts'!$G$21),"Y",IF(AND(H270&gt;='Intersection Mileposts'!$F$22,H270&lt;='Intersection Mileposts'!$G$22),"Y",IF(AND(H270&gt;='Intersection Mileposts'!$F$23,H270&lt;='Intersection Mileposts'!$G$23),"Y",IF(AND(H270&gt;='Intersection Mileposts'!$F$24,H270&lt;='Intersection Mileposts'!$G$24),"Y",IF(AND(H270&gt;='Intersection Mileposts'!$F$25,H270&lt;='Intersection Mileposts'!$G$25),"Y",IF(AND(H270&gt;='Intersection Mileposts'!$F$26,H270&lt;='Intersection Mileposts'!$G$26),"Y",IF(AND(H270&gt;='Intersection Mileposts'!$F$27,H270&lt;='Intersection Mileposts'!$G$27),"Y",IF(AND(H270&gt;='Intersection Mileposts'!$F$28,H270&lt;='Intersection Mileposts'!$G$28),"Y",IF(AND(H270&gt;='Intersection Mileposts'!$F$29,H270&lt;='Intersection Mileposts'!$G$29),"Y", IF(AND(H270&gt;='Intersection Mileposts'!$F$30,H270&lt;='Intersection Mileposts'!$G$30),"Y",IF(AND(H270&gt;='Intersection Mileposts'!$F$31,H270&lt;='Intersection Mileposts'!$G$31),"Y",IF(AND(H270&gt;='Intersection Mileposts'!$F$32,H270&lt;='Intersection Mileposts'!$G$32),"Y",IF(AND(H270&gt;='Intersection Mileposts'!$F$33,H270&lt;='Intersection Mileposts'!$G$33),"Y",IF(AND(H270&gt;='Intersection Mileposts'!$F$34,H270&lt;='Intersection Mileposts'!$G$34),"Y",IF(AND(H270&gt;='Intersection Mileposts'!$F$35,H270&lt;='Intersection Mileposts'!$G$35),"Y",IF(AND(H270&gt;='Intersection Mileposts'!$F$36,H270&lt;='Intersection Mileposts'!$G$36),"Y",IF(AND(H270&gt;='Intersection Mileposts'!$F$37,H270&lt;='Intersection Mileposts'!$G$37),"Y",IF(AND(H270&gt;='Intersection Mileposts'!$F$38,H270&lt;='Intersection Mileposts'!$G$38),"Y",IF(AND(H270&gt;='Intersection Mileposts'!$F$39,H270&lt;='Intersection Mileposts'!$G$39),"Y","N"))))))))))))))))))))))))))))))))))))</f>
        <v/>
      </c>
    </row>
    <row r="271" spans="1:46" ht="15" customHeight="1" x14ac:dyDescent="0.3">
      <c r="A271" s="279"/>
      <c r="B271" s="261"/>
      <c r="C271" s="262"/>
      <c r="D271" s="262"/>
      <c r="E271" s="262"/>
      <c r="F271" s="262"/>
      <c r="G271" s="284"/>
      <c r="H271" s="286"/>
      <c r="I271" s="279"/>
      <c r="J271" s="260"/>
      <c r="K271" s="260"/>
      <c r="L271" s="280"/>
      <c r="M271" s="275"/>
      <c r="N271" s="263"/>
      <c r="P271" s="264" t="str">
        <f>IF(R271 = "", "", COUNT($R$4:R271))</f>
        <v/>
      </c>
      <c r="Q271" s="264" t="str">
        <f t="shared" si="41"/>
        <v/>
      </c>
      <c r="R271" s="265" t="str">
        <f t="shared" si="42"/>
        <v/>
      </c>
      <c r="S271" s="266" t="str">
        <f t="shared" si="43"/>
        <v/>
      </c>
      <c r="T271" s="267" t="str">
        <f t="shared" si="44"/>
        <v/>
      </c>
      <c r="U271" s="268" t="str">
        <f t="shared" si="45"/>
        <v/>
      </c>
      <c r="V271" s="269" t="str">
        <f t="shared" si="46"/>
        <v/>
      </c>
      <c r="W271" s="5"/>
      <c r="AR271" t="str">
        <f t="shared" si="48"/>
        <v/>
      </c>
      <c r="AS271" t="str">
        <f t="shared" si="47"/>
        <v/>
      </c>
      <c r="AT271" s="134" t="str">
        <f>IF(AR271="","",IF(AND(H271&gt;='Intersection Mileposts'!$F$5,H271&lt;='Intersection Mileposts'!$G$5),"Y",IF(AND(H271&gt;='Intersection Mileposts'!$F$6,H271&lt;='Intersection Mileposts'!$G$6),"Y",IF(AND(H271&gt;='Intersection Mileposts'!$F$7,H271&lt;='Intersection Mileposts'!$G$7),"Y",IF(AND(H271&gt;='Intersection Mileposts'!$F$8,H271&lt;='Intersection Mileposts'!$G$8),"Y",IF(AND(H271&gt;='Intersection Mileposts'!$F$9,H271&lt;='Intersection Mileposts'!$G$9),"Y",IF(AND(H271&gt;='Intersection Mileposts'!$F$10,H271&lt;='Intersection Mileposts'!$G$10),"Y",IF(AND(H271&gt;='Intersection Mileposts'!$F$11,H271&lt;='Intersection Mileposts'!$G$11),"Y",IF(AND(H271&gt;='Intersection Mileposts'!$F$12,H271&lt;='Intersection Mileposts'!$G$12),"Y",IF(AND(H271&gt;='Intersection Mileposts'!$F$13,H271&lt;='Intersection Mileposts'!$G$13),"Y",IF(AND(H271&gt;='Intersection Mileposts'!$F$14,H271&lt;='Intersection Mileposts'!$G$14),"Y",IF(AND(H271&gt;='Intersection Mileposts'!$F$15,H271&lt;='Intersection Mileposts'!$G$15),"Y",IF(AND(H271&gt;='Intersection Mileposts'!$F$16,H271&lt;='Intersection Mileposts'!$G$16),"Y",IF(AND(H271&gt;='Intersection Mileposts'!$F$17,H271&lt;='Intersection Mileposts'!$G$17),"Y",IF(AND(H271&gt;='Intersection Mileposts'!$F$18,H271&lt;='Intersection Mileposts'!$G$18),"Y",IF(AND(H271&gt;='Intersection Mileposts'!$F$19,H271&lt;='Intersection Mileposts'!$G$19),"Y",IF(AND(H271&gt;='Intersection Mileposts'!$F$20,H271&lt;='Intersection Mileposts'!$G$20),"Y",IF(AND(H271&gt;='Intersection Mileposts'!$F$21,H271&lt;='Intersection Mileposts'!$G$21),"Y",IF(AND(H271&gt;='Intersection Mileposts'!$F$22,H271&lt;='Intersection Mileposts'!$G$22),"Y",IF(AND(H271&gt;='Intersection Mileposts'!$F$23,H271&lt;='Intersection Mileposts'!$G$23),"Y",IF(AND(H271&gt;='Intersection Mileposts'!$F$24,H271&lt;='Intersection Mileposts'!$G$24),"Y",IF(AND(H271&gt;='Intersection Mileposts'!$F$25,H271&lt;='Intersection Mileposts'!$G$25),"Y",IF(AND(H271&gt;='Intersection Mileposts'!$F$26,H271&lt;='Intersection Mileposts'!$G$26),"Y",IF(AND(H271&gt;='Intersection Mileposts'!$F$27,H271&lt;='Intersection Mileposts'!$G$27),"Y",IF(AND(H271&gt;='Intersection Mileposts'!$F$28,H271&lt;='Intersection Mileposts'!$G$28),"Y",IF(AND(H271&gt;='Intersection Mileposts'!$F$29,H271&lt;='Intersection Mileposts'!$G$29),"Y", IF(AND(H271&gt;='Intersection Mileposts'!$F$30,H271&lt;='Intersection Mileposts'!$G$30),"Y",IF(AND(H271&gt;='Intersection Mileposts'!$F$31,H271&lt;='Intersection Mileposts'!$G$31),"Y",IF(AND(H271&gt;='Intersection Mileposts'!$F$32,H271&lt;='Intersection Mileposts'!$G$32),"Y",IF(AND(H271&gt;='Intersection Mileposts'!$F$33,H271&lt;='Intersection Mileposts'!$G$33),"Y",IF(AND(H271&gt;='Intersection Mileposts'!$F$34,H271&lt;='Intersection Mileposts'!$G$34),"Y",IF(AND(H271&gt;='Intersection Mileposts'!$F$35,H271&lt;='Intersection Mileposts'!$G$35),"Y",IF(AND(H271&gt;='Intersection Mileposts'!$F$36,H271&lt;='Intersection Mileposts'!$G$36),"Y",IF(AND(H271&gt;='Intersection Mileposts'!$F$37,H271&lt;='Intersection Mileposts'!$G$37),"Y",IF(AND(H271&gt;='Intersection Mileposts'!$F$38,H271&lt;='Intersection Mileposts'!$G$38),"Y",IF(AND(H271&gt;='Intersection Mileposts'!$F$39,H271&lt;='Intersection Mileposts'!$G$39),"Y","N"))))))))))))))))))))))))))))))))))))</f>
        <v/>
      </c>
    </row>
    <row r="272" spans="1:46" ht="15" customHeight="1" x14ac:dyDescent="0.3">
      <c r="A272" s="279"/>
      <c r="B272" s="261"/>
      <c r="C272" s="262"/>
      <c r="D272" s="262"/>
      <c r="E272" s="262"/>
      <c r="F272" s="262"/>
      <c r="G272" s="284"/>
      <c r="H272" s="286"/>
      <c r="I272" s="279"/>
      <c r="J272" s="260"/>
      <c r="K272" s="260"/>
      <c r="L272" s="280"/>
      <c r="M272" s="275"/>
      <c r="N272" s="263"/>
      <c r="P272" s="264" t="str">
        <f>IF(R272 = "", "", COUNT($R$4:R272))</f>
        <v/>
      </c>
      <c r="Q272" s="264" t="str">
        <f t="shared" si="41"/>
        <v/>
      </c>
      <c r="R272" s="265" t="str">
        <f t="shared" si="42"/>
        <v/>
      </c>
      <c r="S272" s="266" t="str">
        <f t="shared" si="43"/>
        <v/>
      </c>
      <c r="T272" s="267" t="str">
        <f t="shared" si="44"/>
        <v/>
      </c>
      <c r="U272" s="268" t="str">
        <f t="shared" si="45"/>
        <v/>
      </c>
      <c r="V272" s="269" t="str">
        <f t="shared" si="46"/>
        <v/>
      </c>
      <c r="W272" s="5"/>
      <c r="AR272" t="str">
        <f t="shared" si="48"/>
        <v/>
      </c>
      <c r="AS272" t="str">
        <f t="shared" si="47"/>
        <v/>
      </c>
      <c r="AT272" s="134" t="str">
        <f>IF(AR272="","",IF(AND(H272&gt;='Intersection Mileposts'!$F$5,H272&lt;='Intersection Mileposts'!$G$5),"Y",IF(AND(H272&gt;='Intersection Mileposts'!$F$6,H272&lt;='Intersection Mileposts'!$G$6),"Y",IF(AND(H272&gt;='Intersection Mileposts'!$F$7,H272&lt;='Intersection Mileposts'!$G$7),"Y",IF(AND(H272&gt;='Intersection Mileposts'!$F$8,H272&lt;='Intersection Mileposts'!$G$8),"Y",IF(AND(H272&gt;='Intersection Mileposts'!$F$9,H272&lt;='Intersection Mileposts'!$G$9),"Y",IF(AND(H272&gt;='Intersection Mileposts'!$F$10,H272&lt;='Intersection Mileposts'!$G$10),"Y",IF(AND(H272&gt;='Intersection Mileposts'!$F$11,H272&lt;='Intersection Mileposts'!$G$11),"Y",IF(AND(H272&gt;='Intersection Mileposts'!$F$12,H272&lt;='Intersection Mileposts'!$G$12),"Y",IF(AND(H272&gt;='Intersection Mileposts'!$F$13,H272&lt;='Intersection Mileposts'!$G$13),"Y",IF(AND(H272&gt;='Intersection Mileposts'!$F$14,H272&lt;='Intersection Mileposts'!$G$14),"Y",IF(AND(H272&gt;='Intersection Mileposts'!$F$15,H272&lt;='Intersection Mileposts'!$G$15),"Y",IF(AND(H272&gt;='Intersection Mileposts'!$F$16,H272&lt;='Intersection Mileposts'!$G$16),"Y",IF(AND(H272&gt;='Intersection Mileposts'!$F$17,H272&lt;='Intersection Mileposts'!$G$17),"Y",IF(AND(H272&gt;='Intersection Mileposts'!$F$18,H272&lt;='Intersection Mileposts'!$G$18),"Y",IF(AND(H272&gt;='Intersection Mileposts'!$F$19,H272&lt;='Intersection Mileposts'!$G$19),"Y",IF(AND(H272&gt;='Intersection Mileposts'!$F$20,H272&lt;='Intersection Mileposts'!$G$20),"Y",IF(AND(H272&gt;='Intersection Mileposts'!$F$21,H272&lt;='Intersection Mileposts'!$G$21),"Y",IF(AND(H272&gt;='Intersection Mileposts'!$F$22,H272&lt;='Intersection Mileposts'!$G$22),"Y",IF(AND(H272&gt;='Intersection Mileposts'!$F$23,H272&lt;='Intersection Mileposts'!$G$23),"Y",IF(AND(H272&gt;='Intersection Mileposts'!$F$24,H272&lt;='Intersection Mileposts'!$G$24),"Y",IF(AND(H272&gt;='Intersection Mileposts'!$F$25,H272&lt;='Intersection Mileposts'!$G$25),"Y",IF(AND(H272&gt;='Intersection Mileposts'!$F$26,H272&lt;='Intersection Mileposts'!$G$26),"Y",IF(AND(H272&gt;='Intersection Mileposts'!$F$27,H272&lt;='Intersection Mileposts'!$G$27),"Y",IF(AND(H272&gt;='Intersection Mileposts'!$F$28,H272&lt;='Intersection Mileposts'!$G$28),"Y",IF(AND(H272&gt;='Intersection Mileposts'!$F$29,H272&lt;='Intersection Mileposts'!$G$29),"Y", IF(AND(H272&gt;='Intersection Mileposts'!$F$30,H272&lt;='Intersection Mileposts'!$G$30),"Y",IF(AND(H272&gt;='Intersection Mileposts'!$F$31,H272&lt;='Intersection Mileposts'!$G$31),"Y",IF(AND(H272&gt;='Intersection Mileposts'!$F$32,H272&lt;='Intersection Mileposts'!$G$32),"Y",IF(AND(H272&gt;='Intersection Mileposts'!$F$33,H272&lt;='Intersection Mileposts'!$G$33),"Y",IF(AND(H272&gt;='Intersection Mileposts'!$F$34,H272&lt;='Intersection Mileposts'!$G$34),"Y",IF(AND(H272&gt;='Intersection Mileposts'!$F$35,H272&lt;='Intersection Mileposts'!$G$35),"Y",IF(AND(H272&gt;='Intersection Mileposts'!$F$36,H272&lt;='Intersection Mileposts'!$G$36),"Y",IF(AND(H272&gt;='Intersection Mileposts'!$F$37,H272&lt;='Intersection Mileposts'!$G$37),"Y",IF(AND(H272&gt;='Intersection Mileposts'!$F$38,H272&lt;='Intersection Mileposts'!$G$38),"Y",IF(AND(H272&gt;='Intersection Mileposts'!$F$39,H272&lt;='Intersection Mileposts'!$G$39),"Y","N"))))))))))))))))))))))))))))))))))))</f>
        <v/>
      </c>
    </row>
    <row r="273" spans="1:46" ht="15" customHeight="1" x14ac:dyDescent="0.3">
      <c r="A273" s="279"/>
      <c r="B273" s="261"/>
      <c r="C273" s="262"/>
      <c r="D273" s="262"/>
      <c r="E273" s="262"/>
      <c r="F273" s="262"/>
      <c r="G273" s="284"/>
      <c r="H273" s="286"/>
      <c r="I273" s="279"/>
      <c r="J273" s="260"/>
      <c r="K273" s="260"/>
      <c r="L273" s="280"/>
      <c r="M273" s="275"/>
      <c r="N273" s="263"/>
      <c r="P273" s="264" t="str">
        <f>IF(R273 = "", "", COUNT($R$4:R273))</f>
        <v/>
      </c>
      <c r="Q273" s="264" t="str">
        <f t="shared" si="41"/>
        <v/>
      </c>
      <c r="R273" s="265" t="str">
        <f t="shared" si="42"/>
        <v/>
      </c>
      <c r="S273" s="266" t="str">
        <f t="shared" si="43"/>
        <v/>
      </c>
      <c r="T273" s="267" t="str">
        <f t="shared" si="44"/>
        <v/>
      </c>
      <c r="U273" s="268" t="str">
        <f t="shared" si="45"/>
        <v/>
      </c>
      <c r="V273" s="269" t="str">
        <f t="shared" si="46"/>
        <v/>
      </c>
      <c r="W273" s="5"/>
      <c r="AR273" t="str">
        <f t="shared" si="48"/>
        <v/>
      </c>
      <c r="AS273" t="str">
        <f t="shared" si="47"/>
        <v/>
      </c>
      <c r="AT273" s="134" t="str">
        <f>IF(AR273="","",IF(AND(H273&gt;='Intersection Mileposts'!$F$5,H273&lt;='Intersection Mileposts'!$G$5),"Y",IF(AND(H273&gt;='Intersection Mileposts'!$F$6,H273&lt;='Intersection Mileposts'!$G$6),"Y",IF(AND(H273&gt;='Intersection Mileposts'!$F$7,H273&lt;='Intersection Mileposts'!$G$7),"Y",IF(AND(H273&gt;='Intersection Mileposts'!$F$8,H273&lt;='Intersection Mileposts'!$G$8),"Y",IF(AND(H273&gt;='Intersection Mileposts'!$F$9,H273&lt;='Intersection Mileposts'!$G$9),"Y",IF(AND(H273&gt;='Intersection Mileposts'!$F$10,H273&lt;='Intersection Mileposts'!$G$10),"Y",IF(AND(H273&gt;='Intersection Mileposts'!$F$11,H273&lt;='Intersection Mileposts'!$G$11),"Y",IF(AND(H273&gt;='Intersection Mileposts'!$F$12,H273&lt;='Intersection Mileposts'!$G$12),"Y",IF(AND(H273&gt;='Intersection Mileposts'!$F$13,H273&lt;='Intersection Mileposts'!$G$13),"Y",IF(AND(H273&gt;='Intersection Mileposts'!$F$14,H273&lt;='Intersection Mileposts'!$G$14),"Y",IF(AND(H273&gt;='Intersection Mileposts'!$F$15,H273&lt;='Intersection Mileposts'!$G$15),"Y",IF(AND(H273&gt;='Intersection Mileposts'!$F$16,H273&lt;='Intersection Mileposts'!$G$16),"Y",IF(AND(H273&gt;='Intersection Mileposts'!$F$17,H273&lt;='Intersection Mileposts'!$G$17),"Y",IF(AND(H273&gt;='Intersection Mileposts'!$F$18,H273&lt;='Intersection Mileposts'!$G$18),"Y",IF(AND(H273&gt;='Intersection Mileposts'!$F$19,H273&lt;='Intersection Mileposts'!$G$19),"Y",IF(AND(H273&gt;='Intersection Mileposts'!$F$20,H273&lt;='Intersection Mileposts'!$G$20),"Y",IF(AND(H273&gt;='Intersection Mileposts'!$F$21,H273&lt;='Intersection Mileposts'!$G$21),"Y",IF(AND(H273&gt;='Intersection Mileposts'!$F$22,H273&lt;='Intersection Mileposts'!$G$22),"Y",IF(AND(H273&gt;='Intersection Mileposts'!$F$23,H273&lt;='Intersection Mileposts'!$G$23),"Y",IF(AND(H273&gt;='Intersection Mileposts'!$F$24,H273&lt;='Intersection Mileposts'!$G$24),"Y",IF(AND(H273&gt;='Intersection Mileposts'!$F$25,H273&lt;='Intersection Mileposts'!$G$25),"Y",IF(AND(H273&gt;='Intersection Mileposts'!$F$26,H273&lt;='Intersection Mileposts'!$G$26),"Y",IF(AND(H273&gt;='Intersection Mileposts'!$F$27,H273&lt;='Intersection Mileposts'!$G$27),"Y",IF(AND(H273&gt;='Intersection Mileposts'!$F$28,H273&lt;='Intersection Mileposts'!$G$28),"Y",IF(AND(H273&gt;='Intersection Mileposts'!$F$29,H273&lt;='Intersection Mileposts'!$G$29),"Y", IF(AND(H273&gt;='Intersection Mileposts'!$F$30,H273&lt;='Intersection Mileposts'!$G$30),"Y",IF(AND(H273&gt;='Intersection Mileposts'!$F$31,H273&lt;='Intersection Mileposts'!$G$31),"Y",IF(AND(H273&gt;='Intersection Mileposts'!$F$32,H273&lt;='Intersection Mileposts'!$G$32),"Y",IF(AND(H273&gt;='Intersection Mileposts'!$F$33,H273&lt;='Intersection Mileposts'!$G$33),"Y",IF(AND(H273&gt;='Intersection Mileposts'!$F$34,H273&lt;='Intersection Mileposts'!$G$34),"Y",IF(AND(H273&gt;='Intersection Mileposts'!$F$35,H273&lt;='Intersection Mileposts'!$G$35),"Y",IF(AND(H273&gt;='Intersection Mileposts'!$F$36,H273&lt;='Intersection Mileposts'!$G$36),"Y",IF(AND(H273&gt;='Intersection Mileposts'!$F$37,H273&lt;='Intersection Mileposts'!$G$37),"Y",IF(AND(H273&gt;='Intersection Mileposts'!$F$38,H273&lt;='Intersection Mileposts'!$G$38),"Y",IF(AND(H273&gt;='Intersection Mileposts'!$F$39,H273&lt;='Intersection Mileposts'!$G$39),"Y","N"))))))))))))))))))))))))))))))))))))</f>
        <v/>
      </c>
    </row>
    <row r="274" spans="1:46" ht="15" customHeight="1" x14ac:dyDescent="0.3">
      <c r="A274" s="279"/>
      <c r="B274" s="261"/>
      <c r="C274" s="262"/>
      <c r="D274" s="262"/>
      <c r="E274" s="262"/>
      <c r="F274" s="262"/>
      <c r="G274" s="284"/>
      <c r="H274" s="286"/>
      <c r="I274" s="279"/>
      <c r="J274" s="260"/>
      <c r="K274" s="260"/>
      <c r="L274" s="280"/>
      <c r="M274" s="275"/>
      <c r="N274" s="263"/>
      <c r="P274" s="264" t="str">
        <f>IF(R274 = "", "", COUNT($R$4:R274))</f>
        <v/>
      </c>
      <c r="Q274" s="264" t="str">
        <f t="shared" si="41"/>
        <v/>
      </c>
      <c r="R274" s="265" t="str">
        <f t="shared" si="42"/>
        <v/>
      </c>
      <c r="S274" s="266" t="str">
        <f t="shared" si="43"/>
        <v/>
      </c>
      <c r="T274" s="267" t="str">
        <f t="shared" si="44"/>
        <v/>
      </c>
      <c r="U274" s="268" t="str">
        <f t="shared" si="45"/>
        <v/>
      </c>
      <c r="V274" s="269" t="str">
        <f t="shared" si="46"/>
        <v/>
      </c>
      <c r="W274" s="5"/>
      <c r="AR274" t="str">
        <f t="shared" si="48"/>
        <v/>
      </c>
      <c r="AS274" t="str">
        <f t="shared" si="47"/>
        <v/>
      </c>
      <c r="AT274" s="134" t="str">
        <f>IF(AR274="","",IF(AND(H274&gt;='Intersection Mileposts'!$F$5,H274&lt;='Intersection Mileposts'!$G$5),"Y",IF(AND(H274&gt;='Intersection Mileposts'!$F$6,H274&lt;='Intersection Mileposts'!$G$6),"Y",IF(AND(H274&gt;='Intersection Mileposts'!$F$7,H274&lt;='Intersection Mileposts'!$G$7),"Y",IF(AND(H274&gt;='Intersection Mileposts'!$F$8,H274&lt;='Intersection Mileposts'!$G$8),"Y",IF(AND(H274&gt;='Intersection Mileposts'!$F$9,H274&lt;='Intersection Mileposts'!$G$9),"Y",IF(AND(H274&gt;='Intersection Mileposts'!$F$10,H274&lt;='Intersection Mileposts'!$G$10),"Y",IF(AND(H274&gt;='Intersection Mileposts'!$F$11,H274&lt;='Intersection Mileposts'!$G$11),"Y",IF(AND(H274&gt;='Intersection Mileposts'!$F$12,H274&lt;='Intersection Mileposts'!$G$12),"Y",IF(AND(H274&gt;='Intersection Mileposts'!$F$13,H274&lt;='Intersection Mileposts'!$G$13),"Y",IF(AND(H274&gt;='Intersection Mileposts'!$F$14,H274&lt;='Intersection Mileposts'!$G$14),"Y",IF(AND(H274&gt;='Intersection Mileposts'!$F$15,H274&lt;='Intersection Mileposts'!$G$15),"Y",IF(AND(H274&gt;='Intersection Mileposts'!$F$16,H274&lt;='Intersection Mileposts'!$G$16),"Y",IF(AND(H274&gt;='Intersection Mileposts'!$F$17,H274&lt;='Intersection Mileposts'!$G$17),"Y",IF(AND(H274&gt;='Intersection Mileposts'!$F$18,H274&lt;='Intersection Mileposts'!$G$18),"Y",IF(AND(H274&gt;='Intersection Mileposts'!$F$19,H274&lt;='Intersection Mileposts'!$G$19),"Y",IF(AND(H274&gt;='Intersection Mileposts'!$F$20,H274&lt;='Intersection Mileposts'!$G$20),"Y",IF(AND(H274&gt;='Intersection Mileposts'!$F$21,H274&lt;='Intersection Mileposts'!$G$21),"Y",IF(AND(H274&gt;='Intersection Mileposts'!$F$22,H274&lt;='Intersection Mileposts'!$G$22),"Y",IF(AND(H274&gt;='Intersection Mileposts'!$F$23,H274&lt;='Intersection Mileposts'!$G$23),"Y",IF(AND(H274&gt;='Intersection Mileposts'!$F$24,H274&lt;='Intersection Mileposts'!$G$24),"Y",IF(AND(H274&gt;='Intersection Mileposts'!$F$25,H274&lt;='Intersection Mileposts'!$G$25),"Y",IF(AND(H274&gt;='Intersection Mileposts'!$F$26,H274&lt;='Intersection Mileposts'!$G$26),"Y",IF(AND(H274&gt;='Intersection Mileposts'!$F$27,H274&lt;='Intersection Mileposts'!$G$27),"Y",IF(AND(H274&gt;='Intersection Mileposts'!$F$28,H274&lt;='Intersection Mileposts'!$G$28),"Y",IF(AND(H274&gt;='Intersection Mileposts'!$F$29,H274&lt;='Intersection Mileposts'!$G$29),"Y", IF(AND(H274&gt;='Intersection Mileposts'!$F$30,H274&lt;='Intersection Mileposts'!$G$30),"Y",IF(AND(H274&gt;='Intersection Mileposts'!$F$31,H274&lt;='Intersection Mileposts'!$G$31),"Y",IF(AND(H274&gt;='Intersection Mileposts'!$F$32,H274&lt;='Intersection Mileposts'!$G$32),"Y",IF(AND(H274&gt;='Intersection Mileposts'!$F$33,H274&lt;='Intersection Mileposts'!$G$33),"Y",IF(AND(H274&gt;='Intersection Mileposts'!$F$34,H274&lt;='Intersection Mileposts'!$G$34),"Y",IF(AND(H274&gt;='Intersection Mileposts'!$F$35,H274&lt;='Intersection Mileposts'!$G$35),"Y",IF(AND(H274&gt;='Intersection Mileposts'!$F$36,H274&lt;='Intersection Mileposts'!$G$36),"Y",IF(AND(H274&gt;='Intersection Mileposts'!$F$37,H274&lt;='Intersection Mileposts'!$G$37),"Y",IF(AND(H274&gt;='Intersection Mileposts'!$F$38,H274&lt;='Intersection Mileposts'!$G$38),"Y",IF(AND(H274&gt;='Intersection Mileposts'!$F$39,H274&lt;='Intersection Mileposts'!$G$39),"Y","N"))))))))))))))))))))))))))))))))))))</f>
        <v/>
      </c>
    </row>
    <row r="275" spans="1:46" ht="15" customHeight="1" x14ac:dyDescent="0.3">
      <c r="A275" s="279"/>
      <c r="B275" s="261"/>
      <c r="C275" s="262"/>
      <c r="D275" s="262"/>
      <c r="E275" s="262"/>
      <c r="F275" s="262"/>
      <c r="G275" s="284"/>
      <c r="H275" s="286"/>
      <c r="I275" s="279"/>
      <c r="J275" s="260"/>
      <c r="K275" s="260"/>
      <c r="L275" s="280"/>
      <c r="M275" s="275"/>
      <c r="N275" s="263"/>
      <c r="P275" s="264" t="str">
        <f>IF(R275 = "", "", COUNT($R$4:R275))</f>
        <v/>
      </c>
      <c r="Q275" s="264" t="str">
        <f t="shared" si="41"/>
        <v/>
      </c>
      <c r="R275" s="265" t="str">
        <f t="shared" si="42"/>
        <v/>
      </c>
      <c r="S275" s="266" t="str">
        <f t="shared" si="43"/>
        <v/>
      </c>
      <c r="T275" s="267" t="str">
        <f t="shared" si="44"/>
        <v/>
      </c>
      <c r="U275" s="268" t="str">
        <f t="shared" si="45"/>
        <v/>
      </c>
      <c r="V275" s="269" t="str">
        <f t="shared" si="46"/>
        <v/>
      </c>
      <c r="W275" s="5"/>
      <c r="AR275" t="str">
        <f t="shared" si="48"/>
        <v/>
      </c>
      <c r="AS275" t="str">
        <f t="shared" si="47"/>
        <v/>
      </c>
      <c r="AT275" s="134" t="str">
        <f>IF(AR275="","",IF(AND(H275&gt;='Intersection Mileposts'!$F$5,H275&lt;='Intersection Mileposts'!$G$5),"Y",IF(AND(H275&gt;='Intersection Mileposts'!$F$6,H275&lt;='Intersection Mileposts'!$G$6),"Y",IF(AND(H275&gt;='Intersection Mileposts'!$F$7,H275&lt;='Intersection Mileposts'!$G$7),"Y",IF(AND(H275&gt;='Intersection Mileposts'!$F$8,H275&lt;='Intersection Mileposts'!$G$8),"Y",IF(AND(H275&gt;='Intersection Mileposts'!$F$9,H275&lt;='Intersection Mileposts'!$G$9),"Y",IF(AND(H275&gt;='Intersection Mileposts'!$F$10,H275&lt;='Intersection Mileposts'!$G$10),"Y",IF(AND(H275&gt;='Intersection Mileposts'!$F$11,H275&lt;='Intersection Mileposts'!$G$11),"Y",IF(AND(H275&gt;='Intersection Mileposts'!$F$12,H275&lt;='Intersection Mileposts'!$G$12),"Y",IF(AND(H275&gt;='Intersection Mileposts'!$F$13,H275&lt;='Intersection Mileposts'!$G$13),"Y",IF(AND(H275&gt;='Intersection Mileposts'!$F$14,H275&lt;='Intersection Mileposts'!$G$14),"Y",IF(AND(H275&gt;='Intersection Mileposts'!$F$15,H275&lt;='Intersection Mileposts'!$G$15),"Y",IF(AND(H275&gt;='Intersection Mileposts'!$F$16,H275&lt;='Intersection Mileposts'!$G$16),"Y",IF(AND(H275&gt;='Intersection Mileposts'!$F$17,H275&lt;='Intersection Mileposts'!$G$17),"Y",IF(AND(H275&gt;='Intersection Mileposts'!$F$18,H275&lt;='Intersection Mileposts'!$G$18),"Y",IF(AND(H275&gt;='Intersection Mileposts'!$F$19,H275&lt;='Intersection Mileposts'!$G$19),"Y",IF(AND(H275&gt;='Intersection Mileposts'!$F$20,H275&lt;='Intersection Mileposts'!$G$20),"Y",IF(AND(H275&gt;='Intersection Mileposts'!$F$21,H275&lt;='Intersection Mileposts'!$G$21),"Y",IF(AND(H275&gt;='Intersection Mileposts'!$F$22,H275&lt;='Intersection Mileposts'!$G$22),"Y",IF(AND(H275&gt;='Intersection Mileposts'!$F$23,H275&lt;='Intersection Mileposts'!$G$23),"Y",IF(AND(H275&gt;='Intersection Mileposts'!$F$24,H275&lt;='Intersection Mileposts'!$G$24),"Y",IF(AND(H275&gt;='Intersection Mileposts'!$F$25,H275&lt;='Intersection Mileposts'!$G$25),"Y",IF(AND(H275&gt;='Intersection Mileposts'!$F$26,H275&lt;='Intersection Mileposts'!$G$26),"Y",IF(AND(H275&gt;='Intersection Mileposts'!$F$27,H275&lt;='Intersection Mileposts'!$G$27),"Y",IF(AND(H275&gt;='Intersection Mileposts'!$F$28,H275&lt;='Intersection Mileposts'!$G$28),"Y",IF(AND(H275&gt;='Intersection Mileposts'!$F$29,H275&lt;='Intersection Mileposts'!$G$29),"Y", IF(AND(H275&gt;='Intersection Mileposts'!$F$30,H275&lt;='Intersection Mileposts'!$G$30),"Y",IF(AND(H275&gt;='Intersection Mileposts'!$F$31,H275&lt;='Intersection Mileposts'!$G$31),"Y",IF(AND(H275&gt;='Intersection Mileposts'!$F$32,H275&lt;='Intersection Mileposts'!$G$32),"Y",IF(AND(H275&gt;='Intersection Mileposts'!$F$33,H275&lt;='Intersection Mileposts'!$G$33),"Y",IF(AND(H275&gt;='Intersection Mileposts'!$F$34,H275&lt;='Intersection Mileposts'!$G$34),"Y",IF(AND(H275&gt;='Intersection Mileposts'!$F$35,H275&lt;='Intersection Mileposts'!$G$35),"Y",IF(AND(H275&gt;='Intersection Mileposts'!$F$36,H275&lt;='Intersection Mileposts'!$G$36),"Y",IF(AND(H275&gt;='Intersection Mileposts'!$F$37,H275&lt;='Intersection Mileposts'!$G$37),"Y",IF(AND(H275&gt;='Intersection Mileposts'!$F$38,H275&lt;='Intersection Mileposts'!$G$38),"Y",IF(AND(H275&gt;='Intersection Mileposts'!$F$39,H275&lt;='Intersection Mileposts'!$G$39),"Y","N"))))))))))))))))))))))))))))))))))))</f>
        <v/>
      </c>
    </row>
    <row r="276" spans="1:46" ht="15" customHeight="1" x14ac:dyDescent="0.3">
      <c r="A276" s="279"/>
      <c r="B276" s="261"/>
      <c r="C276" s="262"/>
      <c r="D276" s="262"/>
      <c r="E276" s="262"/>
      <c r="F276" s="262"/>
      <c r="G276" s="284"/>
      <c r="H276" s="286"/>
      <c r="I276" s="279"/>
      <c r="J276" s="260"/>
      <c r="K276" s="260"/>
      <c r="L276" s="280"/>
      <c r="M276" s="275"/>
      <c r="N276" s="263"/>
      <c r="P276" s="264" t="str">
        <f>IF(R276 = "", "", COUNT($R$4:R276))</f>
        <v/>
      </c>
      <c r="Q276" s="264" t="str">
        <f t="shared" si="41"/>
        <v/>
      </c>
      <c r="R276" s="265" t="str">
        <f t="shared" si="42"/>
        <v/>
      </c>
      <c r="S276" s="266" t="str">
        <f t="shared" si="43"/>
        <v/>
      </c>
      <c r="T276" s="267" t="str">
        <f t="shared" si="44"/>
        <v/>
      </c>
      <c r="U276" s="268" t="str">
        <f t="shared" si="45"/>
        <v/>
      </c>
      <c r="V276" s="269" t="str">
        <f t="shared" si="46"/>
        <v/>
      </c>
      <c r="W276" s="5"/>
      <c r="AR276" t="str">
        <f t="shared" si="48"/>
        <v/>
      </c>
      <c r="AS276" t="str">
        <f t="shared" si="47"/>
        <v/>
      </c>
      <c r="AT276" s="134" t="str">
        <f>IF(AR276="","",IF(AND(H276&gt;='Intersection Mileposts'!$F$5,H276&lt;='Intersection Mileposts'!$G$5),"Y",IF(AND(H276&gt;='Intersection Mileposts'!$F$6,H276&lt;='Intersection Mileposts'!$G$6),"Y",IF(AND(H276&gt;='Intersection Mileposts'!$F$7,H276&lt;='Intersection Mileposts'!$G$7),"Y",IF(AND(H276&gt;='Intersection Mileposts'!$F$8,H276&lt;='Intersection Mileposts'!$G$8),"Y",IF(AND(H276&gt;='Intersection Mileposts'!$F$9,H276&lt;='Intersection Mileposts'!$G$9),"Y",IF(AND(H276&gt;='Intersection Mileposts'!$F$10,H276&lt;='Intersection Mileposts'!$G$10),"Y",IF(AND(H276&gt;='Intersection Mileposts'!$F$11,H276&lt;='Intersection Mileposts'!$G$11),"Y",IF(AND(H276&gt;='Intersection Mileposts'!$F$12,H276&lt;='Intersection Mileposts'!$G$12),"Y",IF(AND(H276&gt;='Intersection Mileposts'!$F$13,H276&lt;='Intersection Mileposts'!$G$13),"Y",IF(AND(H276&gt;='Intersection Mileposts'!$F$14,H276&lt;='Intersection Mileposts'!$G$14),"Y",IF(AND(H276&gt;='Intersection Mileposts'!$F$15,H276&lt;='Intersection Mileposts'!$G$15),"Y",IF(AND(H276&gt;='Intersection Mileposts'!$F$16,H276&lt;='Intersection Mileposts'!$G$16),"Y",IF(AND(H276&gt;='Intersection Mileposts'!$F$17,H276&lt;='Intersection Mileposts'!$G$17),"Y",IF(AND(H276&gt;='Intersection Mileposts'!$F$18,H276&lt;='Intersection Mileposts'!$G$18),"Y",IF(AND(H276&gt;='Intersection Mileposts'!$F$19,H276&lt;='Intersection Mileposts'!$G$19),"Y",IF(AND(H276&gt;='Intersection Mileposts'!$F$20,H276&lt;='Intersection Mileposts'!$G$20),"Y",IF(AND(H276&gt;='Intersection Mileposts'!$F$21,H276&lt;='Intersection Mileposts'!$G$21),"Y",IF(AND(H276&gt;='Intersection Mileposts'!$F$22,H276&lt;='Intersection Mileposts'!$G$22),"Y",IF(AND(H276&gt;='Intersection Mileposts'!$F$23,H276&lt;='Intersection Mileposts'!$G$23),"Y",IF(AND(H276&gt;='Intersection Mileposts'!$F$24,H276&lt;='Intersection Mileposts'!$G$24),"Y",IF(AND(H276&gt;='Intersection Mileposts'!$F$25,H276&lt;='Intersection Mileposts'!$G$25),"Y",IF(AND(H276&gt;='Intersection Mileposts'!$F$26,H276&lt;='Intersection Mileposts'!$G$26),"Y",IF(AND(H276&gt;='Intersection Mileposts'!$F$27,H276&lt;='Intersection Mileposts'!$G$27),"Y",IF(AND(H276&gt;='Intersection Mileposts'!$F$28,H276&lt;='Intersection Mileposts'!$G$28),"Y",IF(AND(H276&gt;='Intersection Mileposts'!$F$29,H276&lt;='Intersection Mileposts'!$G$29),"Y", IF(AND(H276&gt;='Intersection Mileposts'!$F$30,H276&lt;='Intersection Mileposts'!$G$30),"Y",IF(AND(H276&gt;='Intersection Mileposts'!$F$31,H276&lt;='Intersection Mileposts'!$G$31),"Y",IF(AND(H276&gt;='Intersection Mileposts'!$F$32,H276&lt;='Intersection Mileposts'!$G$32),"Y",IF(AND(H276&gt;='Intersection Mileposts'!$F$33,H276&lt;='Intersection Mileposts'!$G$33),"Y",IF(AND(H276&gt;='Intersection Mileposts'!$F$34,H276&lt;='Intersection Mileposts'!$G$34),"Y",IF(AND(H276&gt;='Intersection Mileposts'!$F$35,H276&lt;='Intersection Mileposts'!$G$35),"Y",IF(AND(H276&gt;='Intersection Mileposts'!$F$36,H276&lt;='Intersection Mileposts'!$G$36),"Y",IF(AND(H276&gt;='Intersection Mileposts'!$F$37,H276&lt;='Intersection Mileposts'!$G$37),"Y",IF(AND(H276&gt;='Intersection Mileposts'!$F$38,H276&lt;='Intersection Mileposts'!$G$38),"Y",IF(AND(H276&gt;='Intersection Mileposts'!$F$39,H276&lt;='Intersection Mileposts'!$G$39),"Y","N"))))))))))))))))))))))))))))))))))))</f>
        <v/>
      </c>
    </row>
    <row r="277" spans="1:46" ht="15" customHeight="1" x14ac:dyDescent="0.3">
      <c r="A277" s="279"/>
      <c r="B277" s="261"/>
      <c r="C277" s="262"/>
      <c r="D277" s="262"/>
      <c r="E277" s="262"/>
      <c r="F277" s="262"/>
      <c r="G277" s="284"/>
      <c r="H277" s="286"/>
      <c r="I277" s="279"/>
      <c r="J277" s="260"/>
      <c r="K277" s="260"/>
      <c r="L277" s="280"/>
      <c r="M277" s="275"/>
      <c r="N277" s="263"/>
      <c r="P277" s="264" t="str">
        <f>IF(R277 = "", "", COUNT($R$4:R277))</f>
        <v/>
      </c>
      <c r="Q277" s="264" t="str">
        <f t="shared" si="41"/>
        <v/>
      </c>
      <c r="R277" s="265" t="str">
        <f t="shared" si="42"/>
        <v/>
      </c>
      <c r="S277" s="266" t="str">
        <f t="shared" si="43"/>
        <v/>
      </c>
      <c r="T277" s="267" t="str">
        <f t="shared" si="44"/>
        <v/>
      </c>
      <c r="U277" s="268" t="str">
        <f t="shared" si="45"/>
        <v/>
      </c>
      <c r="V277" s="269" t="str">
        <f t="shared" si="46"/>
        <v/>
      </c>
      <c r="W277" s="5"/>
      <c r="AR277" t="str">
        <f t="shared" si="48"/>
        <v/>
      </c>
      <c r="AS277" t="str">
        <f t="shared" si="47"/>
        <v/>
      </c>
      <c r="AT277" s="134" t="str">
        <f>IF(AR277="","",IF(AND(H277&gt;='Intersection Mileposts'!$F$5,H277&lt;='Intersection Mileposts'!$G$5),"Y",IF(AND(H277&gt;='Intersection Mileposts'!$F$6,H277&lt;='Intersection Mileposts'!$G$6),"Y",IF(AND(H277&gt;='Intersection Mileposts'!$F$7,H277&lt;='Intersection Mileposts'!$G$7),"Y",IF(AND(H277&gt;='Intersection Mileposts'!$F$8,H277&lt;='Intersection Mileposts'!$G$8),"Y",IF(AND(H277&gt;='Intersection Mileposts'!$F$9,H277&lt;='Intersection Mileposts'!$G$9),"Y",IF(AND(H277&gt;='Intersection Mileposts'!$F$10,H277&lt;='Intersection Mileposts'!$G$10),"Y",IF(AND(H277&gt;='Intersection Mileposts'!$F$11,H277&lt;='Intersection Mileposts'!$G$11),"Y",IF(AND(H277&gt;='Intersection Mileposts'!$F$12,H277&lt;='Intersection Mileposts'!$G$12),"Y",IF(AND(H277&gt;='Intersection Mileposts'!$F$13,H277&lt;='Intersection Mileposts'!$G$13),"Y",IF(AND(H277&gt;='Intersection Mileposts'!$F$14,H277&lt;='Intersection Mileposts'!$G$14),"Y",IF(AND(H277&gt;='Intersection Mileposts'!$F$15,H277&lt;='Intersection Mileposts'!$G$15),"Y",IF(AND(H277&gt;='Intersection Mileposts'!$F$16,H277&lt;='Intersection Mileposts'!$G$16),"Y",IF(AND(H277&gt;='Intersection Mileposts'!$F$17,H277&lt;='Intersection Mileposts'!$G$17),"Y",IF(AND(H277&gt;='Intersection Mileposts'!$F$18,H277&lt;='Intersection Mileposts'!$G$18),"Y",IF(AND(H277&gt;='Intersection Mileposts'!$F$19,H277&lt;='Intersection Mileposts'!$G$19),"Y",IF(AND(H277&gt;='Intersection Mileposts'!$F$20,H277&lt;='Intersection Mileposts'!$G$20),"Y",IF(AND(H277&gt;='Intersection Mileposts'!$F$21,H277&lt;='Intersection Mileposts'!$G$21),"Y",IF(AND(H277&gt;='Intersection Mileposts'!$F$22,H277&lt;='Intersection Mileposts'!$G$22),"Y",IF(AND(H277&gt;='Intersection Mileposts'!$F$23,H277&lt;='Intersection Mileposts'!$G$23),"Y",IF(AND(H277&gt;='Intersection Mileposts'!$F$24,H277&lt;='Intersection Mileposts'!$G$24),"Y",IF(AND(H277&gt;='Intersection Mileposts'!$F$25,H277&lt;='Intersection Mileposts'!$G$25),"Y",IF(AND(H277&gt;='Intersection Mileposts'!$F$26,H277&lt;='Intersection Mileposts'!$G$26),"Y",IF(AND(H277&gt;='Intersection Mileposts'!$F$27,H277&lt;='Intersection Mileposts'!$G$27),"Y",IF(AND(H277&gt;='Intersection Mileposts'!$F$28,H277&lt;='Intersection Mileposts'!$G$28),"Y",IF(AND(H277&gt;='Intersection Mileposts'!$F$29,H277&lt;='Intersection Mileposts'!$G$29),"Y", IF(AND(H277&gt;='Intersection Mileposts'!$F$30,H277&lt;='Intersection Mileposts'!$G$30),"Y",IF(AND(H277&gt;='Intersection Mileposts'!$F$31,H277&lt;='Intersection Mileposts'!$G$31),"Y",IF(AND(H277&gt;='Intersection Mileposts'!$F$32,H277&lt;='Intersection Mileposts'!$G$32),"Y",IF(AND(H277&gt;='Intersection Mileposts'!$F$33,H277&lt;='Intersection Mileposts'!$G$33),"Y",IF(AND(H277&gt;='Intersection Mileposts'!$F$34,H277&lt;='Intersection Mileposts'!$G$34),"Y",IF(AND(H277&gt;='Intersection Mileposts'!$F$35,H277&lt;='Intersection Mileposts'!$G$35),"Y",IF(AND(H277&gt;='Intersection Mileposts'!$F$36,H277&lt;='Intersection Mileposts'!$G$36),"Y",IF(AND(H277&gt;='Intersection Mileposts'!$F$37,H277&lt;='Intersection Mileposts'!$G$37),"Y",IF(AND(H277&gt;='Intersection Mileposts'!$F$38,H277&lt;='Intersection Mileposts'!$G$38),"Y",IF(AND(H277&gt;='Intersection Mileposts'!$F$39,H277&lt;='Intersection Mileposts'!$G$39),"Y","N"))))))))))))))))))))))))))))))))))))</f>
        <v/>
      </c>
    </row>
    <row r="278" spans="1:46" ht="15" customHeight="1" x14ac:dyDescent="0.3">
      <c r="A278" s="279"/>
      <c r="B278" s="261"/>
      <c r="C278" s="262"/>
      <c r="D278" s="262"/>
      <c r="E278" s="262"/>
      <c r="F278" s="262"/>
      <c r="G278" s="284"/>
      <c r="H278" s="286"/>
      <c r="I278" s="279"/>
      <c r="J278" s="260"/>
      <c r="K278" s="260"/>
      <c r="L278" s="280"/>
      <c r="M278" s="275"/>
      <c r="N278" s="263"/>
      <c r="P278" s="264" t="str">
        <f>IF(R278 = "", "", COUNT($R$4:R278))</f>
        <v/>
      </c>
      <c r="Q278" s="264" t="str">
        <f t="shared" ref="Q278:Q341" si="49">IF(B278="", "", YEAR(B278))</f>
        <v/>
      </c>
      <c r="R278" s="265" t="str">
        <f t="shared" ref="R278:R341" si="50">IF(A278="", "", IF(G278="",1,IF(G278="O",1,IF(G278="C",8.4,IF(G278="B",8.4,IF(G278="A",76.8,IF(G278="K",76.8,"ERR")))))))</f>
        <v/>
      </c>
      <c r="S278" s="266" t="str">
        <f t="shared" ref="S278:S341" si="51">IF(M278="Y",R278,"")</f>
        <v/>
      </c>
      <c r="T278" s="267" t="str">
        <f t="shared" ref="T278:T341" si="52">IF(IF(M278="Y",G278,"")=0, "O", IF(M278="Y",G278,""))</f>
        <v/>
      </c>
      <c r="U278" s="268" t="str">
        <f t="shared" ref="U278:U341" si="53">IF(N278="Y",R278,"")</f>
        <v/>
      </c>
      <c r="V278" s="269" t="str">
        <f t="shared" ref="V278:V341" si="54">IF(IF(N278="Y",G278,"")=0, "O", IF(N278="Y",G278,""))</f>
        <v/>
      </c>
      <c r="W278" s="5"/>
      <c r="AR278" t="str">
        <f t="shared" si="48"/>
        <v/>
      </c>
      <c r="AS278" t="str">
        <f t="shared" si="47"/>
        <v/>
      </c>
      <c r="AT278" s="134" t="str">
        <f>IF(AR278="","",IF(AND(H278&gt;='Intersection Mileposts'!$F$5,H278&lt;='Intersection Mileposts'!$G$5),"Y",IF(AND(H278&gt;='Intersection Mileposts'!$F$6,H278&lt;='Intersection Mileposts'!$G$6),"Y",IF(AND(H278&gt;='Intersection Mileposts'!$F$7,H278&lt;='Intersection Mileposts'!$G$7),"Y",IF(AND(H278&gt;='Intersection Mileposts'!$F$8,H278&lt;='Intersection Mileposts'!$G$8),"Y",IF(AND(H278&gt;='Intersection Mileposts'!$F$9,H278&lt;='Intersection Mileposts'!$G$9),"Y",IF(AND(H278&gt;='Intersection Mileposts'!$F$10,H278&lt;='Intersection Mileposts'!$G$10),"Y",IF(AND(H278&gt;='Intersection Mileposts'!$F$11,H278&lt;='Intersection Mileposts'!$G$11),"Y",IF(AND(H278&gt;='Intersection Mileposts'!$F$12,H278&lt;='Intersection Mileposts'!$G$12),"Y",IF(AND(H278&gt;='Intersection Mileposts'!$F$13,H278&lt;='Intersection Mileposts'!$G$13),"Y",IF(AND(H278&gt;='Intersection Mileposts'!$F$14,H278&lt;='Intersection Mileposts'!$G$14),"Y",IF(AND(H278&gt;='Intersection Mileposts'!$F$15,H278&lt;='Intersection Mileposts'!$G$15),"Y",IF(AND(H278&gt;='Intersection Mileposts'!$F$16,H278&lt;='Intersection Mileposts'!$G$16),"Y",IF(AND(H278&gt;='Intersection Mileposts'!$F$17,H278&lt;='Intersection Mileposts'!$G$17),"Y",IF(AND(H278&gt;='Intersection Mileposts'!$F$18,H278&lt;='Intersection Mileposts'!$G$18),"Y",IF(AND(H278&gt;='Intersection Mileposts'!$F$19,H278&lt;='Intersection Mileposts'!$G$19),"Y",IF(AND(H278&gt;='Intersection Mileposts'!$F$20,H278&lt;='Intersection Mileposts'!$G$20),"Y",IF(AND(H278&gt;='Intersection Mileposts'!$F$21,H278&lt;='Intersection Mileposts'!$G$21),"Y",IF(AND(H278&gt;='Intersection Mileposts'!$F$22,H278&lt;='Intersection Mileposts'!$G$22),"Y",IF(AND(H278&gt;='Intersection Mileposts'!$F$23,H278&lt;='Intersection Mileposts'!$G$23),"Y",IF(AND(H278&gt;='Intersection Mileposts'!$F$24,H278&lt;='Intersection Mileposts'!$G$24),"Y",IF(AND(H278&gt;='Intersection Mileposts'!$F$25,H278&lt;='Intersection Mileposts'!$G$25),"Y",IF(AND(H278&gt;='Intersection Mileposts'!$F$26,H278&lt;='Intersection Mileposts'!$G$26),"Y",IF(AND(H278&gt;='Intersection Mileposts'!$F$27,H278&lt;='Intersection Mileposts'!$G$27),"Y",IF(AND(H278&gt;='Intersection Mileposts'!$F$28,H278&lt;='Intersection Mileposts'!$G$28),"Y",IF(AND(H278&gt;='Intersection Mileposts'!$F$29,H278&lt;='Intersection Mileposts'!$G$29),"Y", IF(AND(H278&gt;='Intersection Mileposts'!$F$30,H278&lt;='Intersection Mileposts'!$G$30),"Y",IF(AND(H278&gt;='Intersection Mileposts'!$F$31,H278&lt;='Intersection Mileposts'!$G$31),"Y",IF(AND(H278&gt;='Intersection Mileposts'!$F$32,H278&lt;='Intersection Mileposts'!$G$32),"Y",IF(AND(H278&gt;='Intersection Mileposts'!$F$33,H278&lt;='Intersection Mileposts'!$G$33),"Y",IF(AND(H278&gt;='Intersection Mileposts'!$F$34,H278&lt;='Intersection Mileposts'!$G$34),"Y",IF(AND(H278&gt;='Intersection Mileposts'!$F$35,H278&lt;='Intersection Mileposts'!$G$35),"Y",IF(AND(H278&gt;='Intersection Mileposts'!$F$36,H278&lt;='Intersection Mileposts'!$G$36),"Y",IF(AND(H278&gt;='Intersection Mileposts'!$F$37,H278&lt;='Intersection Mileposts'!$G$37),"Y",IF(AND(H278&gt;='Intersection Mileposts'!$F$38,H278&lt;='Intersection Mileposts'!$G$38),"Y",IF(AND(H278&gt;='Intersection Mileposts'!$F$39,H278&lt;='Intersection Mileposts'!$G$39),"Y","N"))))))))))))))))))))))))))))))))))))</f>
        <v/>
      </c>
    </row>
    <row r="279" spans="1:46" ht="15" customHeight="1" x14ac:dyDescent="0.3">
      <c r="A279" s="279"/>
      <c r="B279" s="261"/>
      <c r="C279" s="262"/>
      <c r="D279" s="262"/>
      <c r="E279" s="262"/>
      <c r="F279" s="262"/>
      <c r="G279" s="284"/>
      <c r="H279" s="286"/>
      <c r="I279" s="279"/>
      <c r="J279" s="260"/>
      <c r="K279" s="260"/>
      <c r="L279" s="280"/>
      <c r="M279" s="275"/>
      <c r="N279" s="263"/>
      <c r="P279" s="264" t="str">
        <f>IF(R279 = "", "", COUNT($R$4:R279))</f>
        <v/>
      </c>
      <c r="Q279" s="264" t="str">
        <f t="shared" si="49"/>
        <v/>
      </c>
      <c r="R279" s="265" t="str">
        <f t="shared" si="50"/>
        <v/>
      </c>
      <c r="S279" s="266" t="str">
        <f t="shared" si="51"/>
        <v/>
      </c>
      <c r="T279" s="267" t="str">
        <f t="shared" si="52"/>
        <v/>
      </c>
      <c r="U279" s="268" t="str">
        <f t="shared" si="53"/>
        <v/>
      </c>
      <c r="V279" s="269" t="str">
        <f t="shared" si="54"/>
        <v/>
      </c>
      <c r="W279" s="5"/>
      <c r="AR279" t="str">
        <f t="shared" si="48"/>
        <v/>
      </c>
      <c r="AS279" t="str">
        <f t="shared" si="47"/>
        <v/>
      </c>
      <c r="AT279" s="134" t="str">
        <f>IF(AR279="","",IF(AND(H279&gt;='Intersection Mileposts'!$F$5,H279&lt;='Intersection Mileposts'!$G$5),"Y",IF(AND(H279&gt;='Intersection Mileposts'!$F$6,H279&lt;='Intersection Mileposts'!$G$6),"Y",IF(AND(H279&gt;='Intersection Mileposts'!$F$7,H279&lt;='Intersection Mileposts'!$G$7),"Y",IF(AND(H279&gt;='Intersection Mileposts'!$F$8,H279&lt;='Intersection Mileposts'!$G$8),"Y",IF(AND(H279&gt;='Intersection Mileposts'!$F$9,H279&lt;='Intersection Mileposts'!$G$9),"Y",IF(AND(H279&gt;='Intersection Mileposts'!$F$10,H279&lt;='Intersection Mileposts'!$G$10),"Y",IF(AND(H279&gt;='Intersection Mileposts'!$F$11,H279&lt;='Intersection Mileposts'!$G$11),"Y",IF(AND(H279&gt;='Intersection Mileposts'!$F$12,H279&lt;='Intersection Mileposts'!$G$12),"Y",IF(AND(H279&gt;='Intersection Mileposts'!$F$13,H279&lt;='Intersection Mileposts'!$G$13),"Y",IF(AND(H279&gt;='Intersection Mileposts'!$F$14,H279&lt;='Intersection Mileposts'!$G$14),"Y",IF(AND(H279&gt;='Intersection Mileposts'!$F$15,H279&lt;='Intersection Mileposts'!$G$15),"Y",IF(AND(H279&gt;='Intersection Mileposts'!$F$16,H279&lt;='Intersection Mileposts'!$G$16),"Y",IF(AND(H279&gt;='Intersection Mileposts'!$F$17,H279&lt;='Intersection Mileposts'!$G$17),"Y",IF(AND(H279&gt;='Intersection Mileposts'!$F$18,H279&lt;='Intersection Mileposts'!$G$18),"Y",IF(AND(H279&gt;='Intersection Mileposts'!$F$19,H279&lt;='Intersection Mileposts'!$G$19),"Y",IF(AND(H279&gt;='Intersection Mileposts'!$F$20,H279&lt;='Intersection Mileposts'!$G$20),"Y",IF(AND(H279&gt;='Intersection Mileposts'!$F$21,H279&lt;='Intersection Mileposts'!$G$21),"Y",IF(AND(H279&gt;='Intersection Mileposts'!$F$22,H279&lt;='Intersection Mileposts'!$G$22),"Y",IF(AND(H279&gt;='Intersection Mileposts'!$F$23,H279&lt;='Intersection Mileposts'!$G$23),"Y",IF(AND(H279&gt;='Intersection Mileposts'!$F$24,H279&lt;='Intersection Mileposts'!$G$24),"Y",IF(AND(H279&gt;='Intersection Mileposts'!$F$25,H279&lt;='Intersection Mileposts'!$G$25),"Y",IF(AND(H279&gt;='Intersection Mileposts'!$F$26,H279&lt;='Intersection Mileposts'!$G$26),"Y",IF(AND(H279&gt;='Intersection Mileposts'!$F$27,H279&lt;='Intersection Mileposts'!$G$27),"Y",IF(AND(H279&gt;='Intersection Mileposts'!$F$28,H279&lt;='Intersection Mileposts'!$G$28),"Y",IF(AND(H279&gt;='Intersection Mileposts'!$F$29,H279&lt;='Intersection Mileposts'!$G$29),"Y", IF(AND(H279&gt;='Intersection Mileposts'!$F$30,H279&lt;='Intersection Mileposts'!$G$30),"Y",IF(AND(H279&gt;='Intersection Mileposts'!$F$31,H279&lt;='Intersection Mileposts'!$G$31),"Y",IF(AND(H279&gt;='Intersection Mileposts'!$F$32,H279&lt;='Intersection Mileposts'!$G$32),"Y",IF(AND(H279&gt;='Intersection Mileposts'!$F$33,H279&lt;='Intersection Mileposts'!$G$33),"Y",IF(AND(H279&gt;='Intersection Mileposts'!$F$34,H279&lt;='Intersection Mileposts'!$G$34),"Y",IF(AND(H279&gt;='Intersection Mileposts'!$F$35,H279&lt;='Intersection Mileposts'!$G$35),"Y",IF(AND(H279&gt;='Intersection Mileposts'!$F$36,H279&lt;='Intersection Mileposts'!$G$36),"Y",IF(AND(H279&gt;='Intersection Mileposts'!$F$37,H279&lt;='Intersection Mileposts'!$G$37),"Y",IF(AND(H279&gt;='Intersection Mileposts'!$F$38,H279&lt;='Intersection Mileposts'!$G$38),"Y",IF(AND(H279&gt;='Intersection Mileposts'!$F$39,H279&lt;='Intersection Mileposts'!$G$39),"Y","N"))))))))))))))))))))))))))))))))))))</f>
        <v/>
      </c>
    </row>
    <row r="280" spans="1:46" ht="15" customHeight="1" x14ac:dyDescent="0.3">
      <c r="A280" s="279"/>
      <c r="B280" s="261"/>
      <c r="C280" s="262"/>
      <c r="D280" s="262"/>
      <c r="E280" s="262"/>
      <c r="F280" s="262"/>
      <c r="G280" s="284"/>
      <c r="H280" s="286"/>
      <c r="I280" s="279"/>
      <c r="J280" s="260"/>
      <c r="K280" s="260"/>
      <c r="L280" s="280"/>
      <c r="M280" s="275"/>
      <c r="N280" s="263"/>
      <c r="P280" s="264" t="str">
        <f>IF(R280 = "", "", COUNT($R$4:R280))</f>
        <v/>
      </c>
      <c r="Q280" s="264" t="str">
        <f t="shared" si="49"/>
        <v/>
      </c>
      <c r="R280" s="265" t="str">
        <f t="shared" si="50"/>
        <v/>
      </c>
      <c r="S280" s="266" t="str">
        <f t="shared" si="51"/>
        <v/>
      </c>
      <c r="T280" s="267" t="str">
        <f t="shared" si="52"/>
        <v/>
      </c>
      <c r="U280" s="268" t="str">
        <f t="shared" si="53"/>
        <v/>
      </c>
      <c r="V280" s="269" t="str">
        <f t="shared" si="54"/>
        <v/>
      </c>
      <c r="W280" s="5"/>
      <c r="AR280" t="str">
        <f t="shared" si="48"/>
        <v/>
      </c>
      <c r="AS280" t="str">
        <f t="shared" si="47"/>
        <v/>
      </c>
      <c r="AT280" s="134" t="str">
        <f>IF(AR280="","",IF(AND(H280&gt;='Intersection Mileposts'!$F$5,H280&lt;='Intersection Mileposts'!$G$5),"Y",IF(AND(H280&gt;='Intersection Mileposts'!$F$6,H280&lt;='Intersection Mileposts'!$G$6),"Y",IF(AND(H280&gt;='Intersection Mileposts'!$F$7,H280&lt;='Intersection Mileposts'!$G$7),"Y",IF(AND(H280&gt;='Intersection Mileposts'!$F$8,H280&lt;='Intersection Mileposts'!$G$8),"Y",IF(AND(H280&gt;='Intersection Mileposts'!$F$9,H280&lt;='Intersection Mileposts'!$G$9),"Y",IF(AND(H280&gt;='Intersection Mileposts'!$F$10,H280&lt;='Intersection Mileposts'!$G$10),"Y",IF(AND(H280&gt;='Intersection Mileposts'!$F$11,H280&lt;='Intersection Mileposts'!$G$11),"Y",IF(AND(H280&gt;='Intersection Mileposts'!$F$12,H280&lt;='Intersection Mileposts'!$G$12),"Y",IF(AND(H280&gt;='Intersection Mileposts'!$F$13,H280&lt;='Intersection Mileposts'!$G$13),"Y",IF(AND(H280&gt;='Intersection Mileposts'!$F$14,H280&lt;='Intersection Mileposts'!$G$14),"Y",IF(AND(H280&gt;='Intersection Mileposts'!$F$15,H280&lt;='Intersection Mileposts'!$G$15),"Y",IF(AND(H280&gt;='Intersection Mileposts'!$F$16,H280&lt;='Intersection Mileposts'!$G$16),"Y",IF(AND(H280&gt;='Intersection Mileposts'!$F$17,H280&lt;='Intersection Mileposts'!$G$17),"Y",IF(AND(H280&gt;='Intersection Mileposts'!$F$18,H280&lt;='Intersection Mileposts'!$G$18),"Y",IF(AND(H280&gt;='Intersection Mileposts'!$F$19,H280&lt;='Intersection Mileposts'!$G$19),"Y",IF(AND(H280&gt;='Intersection Mileposts'!$F$20,H280&lt;='Intersection Mileposts'!$G$20),"Y",IF(AND(H280&gt;='Intersection Mileposts'!$F$21,H280&lt;='Intersection Mileposts'!$G$21),"Y",IF(AND(H280&gt;='Intersection Mileposts'!$F$22,H280&lt;='Intersection Mileposts'!$G$22),"Y",IF(AND(H280&gt;='Intersection Mileposts'!$F$23,H280&lt;='Intersection Mileposts'!$G$23),"Y",IF(AND(H280&gt;='Intersection Mileposts'!$F$24,H280&lt;='Intersection Mileposts'!$G$24),"Y",IF(AND(H280&gt;='Intersection Mileposts'!$F$25,H280&lt;='Intersection Mileposts'!$G$25),"Y",IF(AND(H280&gt;='Intersection Mileposts'!$F$26,H280&lt;='Intersection Mileposts'!$G$26),"Y",IF(AND(H280&gt;='Intersection Mileposts'!$F$27,H280&lt;='Intersection Mileposts'!$G$27),"Y",IF(AND(H280&gt;='Intersection Mileposts'!$F$28,H280&lt;='Intersection Mileposts'!$G$28),"Y",IF(AND(H280&gt;='Intersection Mileposts'!$F$29,H280&lt;='Intersection Mileposts'!$G$29),"Y", IF(AND(H280&gt;='Intersection Mileposts'!$F$30,H280&lt;='Intersection Mileposts'!$G$30),"Y",IF(AND(H280&gt;='Intersection Mileposts'!$F$31,H280&lt;='Intersection Mileposts'!$G$31),"Y",IF(AND(H280&gt;='Intersection Mileposts'!$F$32,H280&lt;='Intersection Mileposts'!$G$32),"Y",IF(AND(H280&gt;='Intersection Mileposts'!$F$33,H280&lt;='Intersection Mileposts'!$G$33),"Y",IF(AND(H280&gt;='Intersection Mileposts'!$F$34,H280&lt;='Intersection Mileposts'!$G$34),"Y",IF(AND(H280&gt;='Intersection Mileposts'!$F$35,H280&lt;='Intersection Mileposts'!$G$35),"Y",IF(AND(H280&gt;='Intersection Mileposts'!$F$36,H280&lt;='Intersection Mileposts'!$G$36),"Y",IF(AND(H280&gt;='Intersection Mileposts'!$F$37,H280&lt;='Intersection Mileposts'!$G$37),"Y",IF(AND(H280&gt;='Intersection Mileposts'!$F$38,H280&lt;='Intersection Mileposts'!$G$38),"Y",IF(AND(H280&gt;='Intersection Mileposts'!$F$39,H280&lt;='Intersection Mileposts'!$G$39),"Y","N"))))))))))))))))))))))))))))))))))))</f>
        <v/>
      </c>
    </row>
    <row r="281" spans="1:46" ht="15" customHeight="1" x14ac:dyDescent="0.3">
      <c r="A281" s="279"/>
      <c r="B281" s="261"/>
      <c r="C281" s="262"/>
      <c r="D281" s="262"/>
      <c r="E281" s="262"/>
      <c r="F281" s="262"/>
      <c r="G281" s="284"/>
      <c r="H281" s="286"/>
      <c r="I281" s="279"/>
      <c r="J281" s="260"/>
      <c r="K281" s="260"/>
      <c r="L281" s="280"/>
      <c r="M281" s="275"/>
      <c r="N281" s="263"/>
      <c r="P281" s="264" t="str">
        <f>IF(R281 = "", "", COUNT($R$4:R281))</f>
        <v/>
      </c>
      <c r="Q281" s="264" t="str">
        <f t="shared" si="49"/>
        <v/>
      </c>
      <c r="R281" s="265" t="str">
        <f t="shared" si="50"/>
        <v/>
      </c>
      <c r="S281" s="266" t="str">
        <f t="shared" si="51"/>
        <v/>
      </c>
      <c r="T281" s="267" t="str">
        <f t="shared" si="52"/>
        <v/>
      </c>
      <c r="U281" s="268" t="str">
        <f t="shared" si="53"/>
        <v/>
      </c>
      <c r="V281" s="269" t="str">
        <f t="shared" si="54"/>
        <v/>
      </c>
      <c r="W281" s="5"/>
      <c r="AR281" t="str">
        <f t="shared" si="48"/>
        <v/>
      </c>
      <c r="AS281" t="str">
        <f t="shared" si="47"/>
        <v/>
      </c>
      <c r="AT281" s="134" t="str">
        <f>IF(AR281="","",IF(AND(H281&gt;='Intersection Mileposts'!$F$5,H281&lt;='Intersection Mileposts'!$G$5),"Y",IF(AND(H281&gt;='Intersection Mileposts'!$F$6,H281&lt;='Intersection Mileposts'!$G$6),"Y",IF(AND(H281&gt;='Intersection Mileposts'!$F$7,H281&lt;='Intersection Mileposts'!$G$7),"Y",IF(AND(H281&gt;='Intersection Mileposts'!$F$8,H281&lt;='Intersection Mileposts'!$G$8),"Y",IF(AND(H281&gt;='Intersection Mileposts'!$F$9,H281&lt;='Intersection Mileposts'!$G$9),"Y",IF(AND(H281&gt;='Intersection Mileposts'!$F$10,H281&lt;='Intersection Mileposts'!$G$10),"Y",IF(AND(H281&gt;='Intersection Mileposts'!$F$11,H281&lt;='Intersection Mileposts'!$G$11),"Y",IF(AND(H281&gt;='Intersection Mileposts'!$F$12,H281&lt;='Intersection Mileposts'!$G$12),"Y",IF(AND(H281&gt;='Intersection Mileposts'!$F$13,H281&lt;='Intersection Mileposts'!$G$13),"Y",IF(AND(H281&gt;='Intersection Mileposts'!$F$14,H281&lt;='Intersection Mileposts'!$G$14),"Y",IF(AND(H281&gt;='Intersection Mileposts'!$F$15,H281&lt;='Intersection Mileposts'!$G$15),"Y",IF(AND(H281&gt;='Intersection Mileposts'!$F$16,H281&lt;='Intersection Mileposts'!$G$16),"Y",IF(AND(H281&gt;='Intersection Mileposts'!$F$17,H281&lt;='Intersection Mileposts'!$G$17),"Y",IF(AND(H281&gt;='Intersection Mileposts'!$F$18,H281&lt;='Intersection Mileposts'!$G$18),"Y",IF(AND(H281&gt;='Intersection Mileposts'!$F$19,H281&lt;='Intersection Mileposts'!$G$19),"Y",IF(AND(H281&gt;='Intersection Mileposts'!$F$20,H281&lt;='Intersection Mileposts'!$G$20),"Y",IF(AND(H281&gt;='Intersection Mileposts'!$F$21,H281&lt;='Intersection Mileposts'!$G$21),"Y",IF(AND(H281&gt;='Intersection Mileposts'!$F$22,H281&lt;='Intersection Mileposts'!$G$22),"Y",IF(AND(H281&gt;='Intersection Mileposts'!$F$23,H281&lt;='Intersection Mileposts'!$G$23),"Y",IF(AND(H281&gt;='Intersection Mileposts'!$F$24,H281&lt;='Intersection Mileposts'!$G$24),"Y",IF(AND(H281&gt;='Intersection Mileposts'!$F$25,H281&lt;='Intersection Mileposts'!$G$25),"Y",IF(AND(H281&gt;='Intersection Mileposts'!$F$26,H281&lt;='Intersection Mileposts'!$G$26),"Y",IF(AND(H281&gt;='Intersection Mileposts'!$F$27,H281&lt;='Intersection Mileposts'!$G$27),"Y",IF(AND(H281&gt;='Intersection Mileposts'!$F$28,H281&lt;='Intersection Mileposts'!$G$28),"Y",IF(AND(H281&gt;='Intersection Mileposts'!$F$29,H281&lt;='Intersection Mileposts'!$G$29),"Y", IF(AND(H281&gt;='Intersection Mileposts'!$F$30,H281&lt;='Intersection Mileposts'!$G$30),"Y",IF(AND(H281&gt;='Intersection Mileposts'!$F$31,H281&lt;='Intersection Mileposts'!$G$31),"Y",IF(AND(H281&gt;='Intersection Mileposts'!$F$32,H281&lt;='Intersection Mileposts'!$G$32),"Y",IF(AND(H281&gt;='Intersection Mileposts'!$F$33,H281&lt;='Intersection Mileposts'!$G$33),"Y",IF(AND(H281&gt;='Intersection Mileposts'!$F$34,H281&lt;='Intersection Mileposts'!$G$34),"Y",IF(AND(H281&gt;='Intersection Mileposts'!$F$35,H281&lt;='Intersection Mileposts'!$G$35),"Y",IF(AND(H281&gt;='Intersection Mileposts'!$F$36,H281&lt;='Intersection Mileposts'!$G$36),"Y",IF(AND(H281&gt;='Intersection Mileposts'!$F$37,H281&lt;='Intersection Mileposts'!$G$37),"Y",IF(AND(H281&gt;='Intersection Mileposts'!$F$38,H281&lt;='Intersection Mileposts'!$G$38),"Y",IF(AND(H281&gt;='Intersection Mileposts'!$F$39,H281&lt;='Intersection Mileposts'!$G$39),"Y","N"))))))))))))))))))))))))))))))))))))</f>
        <v/>
      </c>
    </row>
    <row r="282" spans="1:46" ht="15" customHeight="1" x14ac:dyDescent="0.3">
      <c r="A282" s="279"/>
      <c r="B282" s="261"/>
      <c r="C282" s="262"/>
      <c r="D282" s="262"/>
      <c r="E282" s="262"/>
      <c r="F282" s="262"/>
      <c r="G282" s="284"/>
      <c r="H282" s="286"/>
      <c r="I282" s="279"/>
      <c r="J282" s="260"/>
      <c r="K282" s="260"/>
      <c r="L282" s="280"/>
      <c r="M282" s="275"/>
      <c r="N282" s="263"/>
      <c r="P282" s="264" t="str">
        <f>IF(R282 = "", "", COUNT($R$4:R282))</f>
        <v/>
      </c>
      <c r="Q282" s="264" t="str">
        <f t="shared" si="49"/>
        <v/>
      </c>
      <c r="R282" s="265" t="str">
        <f t="shared" si="50"/>
        <v/>
      </c>
      <c r="S282" s="266" t="str">
        <f t="shared" si="51"/>
        <v/>
      </c>
      <c r="T282" s="267" t="str">
        <f t="shared" si="52"/>
        <v/>
      </c>
      <c r="U282" s="268" t="str">
        <f t="shared" si="53"/>
        <v/>
      </c>
      <c r="V282" s="269" t="str">
        <f t="shared" si="54"/>
        <v/>
      </c>
      <c r="W282" s="5"/>
      <c r="AR282" t="str">
        <f t="shared" si="48"/>
        <v/>
      </c>
      <c r="AS282" t="str">
        <f t="shared" si="47"/>
        <v/>
      </c>
      <c r="AT282" s="134" t="str">
        <f>IF(AR282="","",IF(AND(H282&gt;='Intersection Mileposts'!$F$5,H282&lt;='Intersection Mileposts'!$G$5),"Y",IF(AND(H282&gt;='Intersection Mileposts'!$F$6,H282&lt;='Intersection Mileposts'!$G$6),"Y",IF(AND(H282&gt;='Intersection Mileposts'!$F$7,H282&lt;='Intersection Mileposts'!$G$7),"Y",IF(AND(H282&gt;='Intersection Mileposts'!$F$8,H282&lt;='Intersection Mileposts'!$G$8),"Y",IF(AND(H282&gt;='Intersection Mileposts'!$F$9,H282&lt;='Intersection Mileposts'!$G$9),"Y",IF(AND(H282&gt;='Intersection Mileposts'!$F$10,H282&lt;='Intersection Mileposts'!$G$10),"Y",IF(AND(H282&gt;='Intersection Mileposts'!$F$11,H282&lt;='Intersection Mileposts'!$G$11),"Y",IF(AND(H282&gt;='Intersection Mileposts'!$F$12,H282&lt;='Intersection Mileposts'!$G$12),"Y",IF(AND(H282&gt;='Intersection Mileposts'!$F$13,H282&lt;='Intersection Mileposts'!$G$13),"Y",IF(AND(H282&gt;='Intersection Mileposts'!$F$14,H282&lt;='Intersection Mileposts'!$G$14),"Y",IF(AND(H282&gt;='Intersection Mileposts'!$F$15,H282&lt;='Intersection Mileposts'!$G$15),"Y",IF(AND(H282&gt;='Intersection Mileposts'!$F$16,H282&lt;='Intersection Mileposts'!$G$16),"Y",IF(AND(H282&gt;='Intersection Mileposts'!$F$17,H282&lt;='Intersection Mileposts'!$G$17),"Y",IF(AND(H282&gt;='Intersection Mileposts'!$F$18,H282&lt;='Intersection Mileposts'!$G$18),"Y",IF(AND(H282&gt;='Intersection Mileposts'!$F$19,H282&lt;='Intersection Mileposts'!$G$19),"Y",IF(AND(H282&gt;='Intersection Mileposts'!$F$20,H282&lt;='Intersection Mileposts'!$G$20),"Y",IF(AND(H282&gt;='Intersection Mileposts'!$F$21,H282&lt;='Intersection Mileposts'!$G$21),"Y",IF(AND(H282&gt;='Intersection Mileposts'!$F$22,H282&lt;='Intersection Mileposts'!$G$22),"Y",IF(AND(H282&gt;='Intersection Mileposts'!$F$23,H282&lt;='Intersection Mileposts'!$G$23),"Y",IF(AND(H282&gt;='Intersection Mileposts'!$F$24,H282&lt;='Intersection Mileposts'!$G$24),"Y",IF(AND(H282&gt;='Intersection Mileposts'!$F$25,H282&lt;='Intersection Mileposts'!$G$25),"Y",IF(AND(H282&gt;='Intersection Mileposts'!$F$26,H282&lt;='Intersection Mileposts'!$G$26),"Y",IF(AND(H282&gt;='Intersection Mileposts'!$F$27,H282&lt;='Intersection Mileposts'!$G$27),"Y",IF(AND(H282&gt;='Intersection Mileposts'!$F$28,H282&lt;='Intersection Mileposts'!$G$28),"Y",IF(AND(H282&gt;='Intersection Mileposts'!$F$29,H282&lt;='Intersection Mileposts'!$G$29),"Y", IF(AND(H282&gt;='Intersection Mileposts'!$F$30,H282&lt;='Intersection Mileposts'!$G$30),"Y",IF(AND(H282&gt;='Intersection Mileposts'!$F$31,H282&lt;='Intersection Mileposts'!$G$31),"Y",IF(AND(H282&gt;='Intersection Mileposts'!$F$32,H282&lt;='Intersection Mileposts'!$G$32),"Y",IF(AND(H282&gt;='Intersection Mileposts'!$F$33,H282&lt;='Intersection Mileposts'!$G$33),"Y",IF(AND(H282&gt;='Intersection Mileposts'!$F$34,H282&lt;='Intersection Mileposts'!$G$34),"Y",IF(AND(H282&gt;='Intersection Mileposts'!$F$35,H282&lt;='Intersection Mileposts'!$G$35),"Y",IF(AND(H282&gt;='Intersection Mileposts'!$F$36,H282&lt;='Intersection Mileposts'!$G$36),"Y",IF(AND(H282&gt;='Intersection Mileposts'!$F$37,H282&lt;='Intersection Mileposts'!$G$37),"Y",IF(AND(H282&gt;='Intersection Mileposts'!$F$38,H282&lt;='Intersection Mileposts'!$G$38),"Y",IF(AND(H282&gt;='Intersection Mileposts'!$F$39,H282&lt;='Intersection Mileposts'!$G$39),"Y","N"))))))))))))))))))))))))))))))))))))</f>
        <v/>
      </c>
    </row>
    <row r="283" spans="1:46" ht="15" customHeight="1" x14ac:dyDescent="0.3">
      <c r="A283" s="279"/>
      <c r="B283" s="261"/>
      <c r="C283" s="262"/>
      <c r="D283" s="262"/>
      <c r="E283" s="262"/>
      <c r="F283" s="262"/>
      <c r="G283" s="284"/>
      <c r="H283" s="286"/>
      <c r="I283" s="279"/>
      <c r="J283" s="260"/>
      <c r="K283" s="260"/>
      <c r="L283" s="280"/>
      <c r="M283" s="275"/>
      <c r="N283" s="263"/>
      <c r="P283" s="264" t="str">
        <f>IF(R283 = "", "", COUNT($R$4:R283))</f>
        <v/>
      </c>
      <c r="Q283" s="264" t="str">
        <f t="shared" si="49"/>
        <v/>
      </c>
      <c r="R283" s="265" t="str">
        <f t="shared" si="50"/>
        <v/>
      </c>
      <c r="S283" s="266" t="str">
        <f t="shared" si="51"/>
        <v/>
      </c>
      <c r="T283" s="267" t="str">
        <f t="shared" si="52"/>
        <v/>
      </c>
      <c r="U283" s="268" t="str">
        <f t="shared" si="53"/>
        <v/>
      </c>
      <c r="V283" s="269" t="str">
        <f t="shared" si="54"/>
        <v/>
      </c>
      <c r="W283" s="5"/>
      <c r="AR283" t="str">
        <f t="shared" si="48"/>
        <v/>
      </c>
      <c r="AS283" t="str">
        <f t="shared" si="47"/>
        <v/>
      </c>
      <c r="AT283" s="134" t="str">
        <f>IF(AR283="","",IF(AND(H283&gt;='Intersection Mileposts'!$F$5,H283&lt;='Intersection Mileposts'!$G$5),"Y",IF(AND(H283&gt;='Intersection Mileposts'!$F$6,H283&lt;='Intersection Mileposts'!$G$6),"Y",IF(AND(H283&gt;='Intersection Mileposts'!$F$7,H283&lt;='Intersection Mileposts'!$G$7),"Y",IF(AND(H283&gt;='Intersection Mileposts'!$F$8,H283&lt;='Intersection Mileposts'!$G$8),"Y",IF(AND(H283&gt;='Intersection Mileposts'!$F$9,H283&lt;='Intersection Mileposts'!$G$9),"Y",IF(AND(H283&gt;='Intersection Mileposts'!$F$10,H283&lt;='Intersection Mileposts'!$G$10),"Y",IF(AND(H283&gt;='Intersection Mileposts'!$F$11,H283&lt;='Intersection Mileposts'!$G$11),"Y",IF(AND(H283&gt;='Intersection Mileposts'!$F$12,H283&lt;='Intersection Mileposts'!$G$12),"Y",IF(AND(H283&gt;='Intersection Mileposts'!$F$13,H283&lt;='Intersection Mileposts'!$G$13),"Y",IF(AND(H283&gt;='Intersection Mileposts'!$F$14,H283&lt;='Intersection Mileposts'!$G$14),"Y",IF(AND(H283&gt;='Intersection Mileposts'!$F$15,H283&lt;='Intersection Mileposts'!$G$15),"Y",IF(AND(H283&gt;='Intersection Mileposts'!$F$16,H283&lt;='Intersection Mileposts'!$G$16),"Y",IF(AND(H283&gt;='Intersection Mileposts'!$F$17,H283&lt;='Intersection Mileposts'!$G$17),"Y",IF(AND(H283&gt;='Intersection Mileposts'!$F$18,H283&lt;='Intersection Mileposts'!$G$18),"Y",IF(AND(H283&gt;='Intersection Mileposts'!$F$19,H283&lt;='Intersection Mileposts'!$G$19),"Y",IF(AND(H283&gt;='Intersection Mileposts'!$F$20,H283&lt;='Intersection Mileposts'!$G$20),"Y",IF(AND(H283&gt;='Intersection Mileposts'!$F$21,H283&lt;='Intersection Mileposts'!$G$21),"Y",IF(AND(H283&gt;='Intersection Mileposts'!$F$22,H283&lt;='Intersection Mileposts'!$G$22),"Y",IF(AND(H283&gt;='Intersection Mileposts'!$F$23,H283&lt;='Intersection Mileposts'!$G$23),"Y",IF(AND(H283&gt;='Intersection Mileposts'!$F$24,H283&lt;='Intersection Mileposts'!$G$24),"Y",IF(AND(H283&gt;='Intersection Mileposts'!$F$25,H283&lt;='Intersection Mileposts'!$G$25),"Y",IF(AND(H283&gt;='Intersection Mileposts'!$F$26,H283&lt;='Intersection Mileposts'!$G$26),"Y",IF(AND(H283&gt;='Intersection Mileposts'!$F$27,H283&lt;='Intersection Mileposts'!$G$27),"Y",IF(AND(H283&gt;='Intersection Mileposts'!$F$28,H283&lt;='Intersection Mileposts'!$G$28),"Y",IF(AND(H283&gt;='Intersection Mileposts'!$F$29,H283&lt;='Intersection Mileposts'!$G$29),"Y", IF(AND(H283&gt;='Intersection Mileposts'!$F$30,H283&lt;='Intersection Mileposts'!$G$30),"Y",IF(AND(H283&gt;='Intersection Mileposts'!$F$31,H283&lt;='Intersection Mileposts'!$G$31),"Y",IF(AND(H283&gt;='Intersection Mileposts'!$F$32,H283&lt;='Intersection Mileposts'!$G$32),"Y",IF(AND(H283&gt;='Intersection Mileposts'!$F$33,H283&lt;='Intersection Mileposts'!$G$33),"Y",IF(AND(H283&gt;='Intersection Mileposts'!$F$34,H283&lt;='Intersection Mileposts'!$G$34),"Y",IF(AND(H283&gt;='Intersection Mileposts'!$F$35,H283&lt;='Intersection Mileposts'!$G$35),"Y",IF(AND(H283&gt;='Intersection Mileposts'!$F$36,H283&lt;='Intersection Mileposts'!$G$36),"Y",IF(AND(H283&gt;='Intersection Mileposts'!$F$37,H283&lt;='Intersection Mileposts'!$G$37),"Y",IF(AND(H283&gt;='Intersection Mileposts'!$F$38,H283&lt;='Intersection Mileposts'!$G$38),"Y",IF(AND(H283&gt;='Intersection Mileposts'!$F$39,H283&lt;='Intersection Mileposts'!$G$39),"Y","N"))))))))))))))))))))))))))))))))))))</f>
        <v/>
      </c>
    </row>
    <row r="284" spans="1:46" ht="15" customHeight="1" x14ac:dyDescent="0.3">
      <c r="A284" s="279"/>
      <c r="B284" s="261"/>
      <c r="C284" s="262"/>
      <c r="D284" s="262"/>
      <c r="E284" s="262"/>
      <c r="F284" s="262"/>
      <c r="G284" s="284"/>
      <c r="H284" s="286"/>
      <c r="I284" s="279"/>
      <c r="J284" s="260"/>
      <c r="K284" s="260"/>
      <c r="L284" s="280"/>
      <c r="M284" s="275"/>
      <c r="N284" s="263"/>
      <c r="P284" s="264" t="str">
        <f>IF(R284 = "", "", COUNT($R$4:R284))</f>
        <v/>
      </c>
      <c r="Q284" s="264" t="str">
        <f t="shared" si="49"/>
        <v/>
      </c>
      <c r="R284" s="265" t="str">
        <f t="shared" si="50"/>
        <v/>
      </c>
      <c r="S284" s="266" t="str">
        <f t="shared" si="51"/>
        <v/>
      </c>
      <c r="T284" s="267" t="str">
        <f t="shared" si="52"/>
        <v/>
      </c>
      <c r="U284" s="268" t="str">
        <f t="shared" si="53"/>
        <v/>
      </c>
      <c r="V284" s="269" t="str">
        <f t="shared" si="54"/>
        <v/>
      </c>
      <c r="W284" s="5"/>
      <c r="AR284" t="str">
        <f t="shared" si="48"/>
        <v/>
      </c>
      <c r="AS284" t="str">
        <f t="shared" si="47"/>
        <v/>
      </c>
      <c r="AT284" s="134" t="str">
        <f>IF(AR284="","",IF(AND(H284&gt;='Intersection Mileposts'!$F$5,H284&lt;='Intersection Mileposts'!$G$5),"Y",IF(AND(H284&gt;='Intersection Mileposts'!$F$6,H284&lt;='Intersection Mileposts'!$G$6),"Y",IF(AND(H284&gt;='Intersection Mileposts'!$F$7,H284&lt;='Intersection Mileposts'!$G$7),"Y",IF(AND(H284&gt;='Intersection Mileposts'!$F$8,H284&lt;='Intersection Mileposts'!$G$8),"Y",IF(AND(H284&gt;='Intersection Mileposts'!$F$9,H284&lt;='Intersection Mileposts'!$G$9),"Y",IF(AND(H284&gt;='Intersection Mileposts'!$F$10,H284&lt;='Intersection Mileposts'!$G$10),"Y",IF(AND(H284&gt;='Intersection Mileposts'!$F$11,H284&lt;='Intersection Mileposts'!$G$11),"Y",IF(AND(H284&gt;='Intersection Mileposts'!$F$12,H284&lt;='Intersection Mileposts'!$G$12),"Y",IF(AND(H284&gt;='Intersection Mileposts'!$F$13,H284&lt;='Intersection Mileposts'!$G$13),"Y",IF(AND(H284&gt;='Intersection Mileposts'!$F$14,H284&lt;='Intersection Mileposts'!$G$14),"Y",IF(AND(H284&gt;='Intersection Mileposts'!$F$15,H284&lt;='Intersection Mileposts'!$G$15),"Y",IF(AND(H284&gt;='Intersection Mileposts'!$F$16,H284&lt;='Intersection Mileposts'!$G$16),"Y",IF(AND(H284&gt;='Intersection Mileposts'!$F$17,H284&lt;='Intersection Mileposts'!$G$17),"Y",IF(AND(H284&gt;='Intersection Mileposts'!$F$18,H284&lt;='Intersection Mileposts'!$G$18),"Y",IF(AND(H284&gt;='Intersection Mileposts'!$F$19,H284&lt;='Intersection Mileposts'!$G$19),"Y",IF(AND(H284&gt;='Intersection Mileposts'!$F$20,H284&lt;='Intersection Mileposts'!$G$20),"Y",IF(AND(H284&gt;='Intersection Mileposts'!$F$21,H284&lt;='Intersection Mileposts'!$G$21),"Y",IF(AND(H284&gt;='Intersection Mileposts'!$F$22,H284&lt;='Intersection Mileposts'!$G$22),"Y",IF(AND(H284&gt;='Intersection Mileposts'!$F$23,H284&lt;='Intersection Mileposts'!$G$23),"Y",IF(AND(H284&gt;='Intersection Mileposts'!$F$24,H284&lt;='Intersection Mileposts'!$G$24),"Y",IF(AND(H284&gt;='Intersection Mileposts'!$F$25,H284&lt;='Intersection Mileposts'!$G$25),"Y",IF(AND(H284&gt;='Intersection Mileposts'!$F$26,H284&lt;='Intersection Mileposts'!$G$26),"Y",IF(AND(H284&gt;='Intersection Mileposts'!$F$27,H284&lt;='Intersection Mileposts'!$G$27),"Y",IF(AND(H284&gt;='Intersection Mileposts'!$F$28,H284&lt;='Intersection Mileposts'!$G$28),"Y",IF(AND(H284&gt;='Intersection Mileposts'!$F$29,H284&lt;='Intersection Mileposts'!$G$29),"Y", IF(AND(H284&gt;='Intersection Mileposts'!$F$30,H284&lt;='Intersection Mileposts'!$G$30),"Y",IF(AND(H284&gt;='Intersection Mileposts'!$F$31,H284&lt;='Intersection Mileposts'!$G$31),"Y",IF(AND(H284&gt;='Intersection Mileposts'!$F$32,H284&lt;='Intersection Mileposts'!$G$32),"Y",IF(AND(H284&gt;='Intersection Mileposts'!$F$33,H284&lt;='Intersection Mileposts'!$G$33),"Y",IF(AND(H284&gt;='Intersection Mileposts'!$F$34,H284&lt;='Intersection Mileposts'!$G$34),"Y",IF(AND(H284&gt;='Intersection Mileposts'!$F$35,H284&lt;='Intersection Mileposts'!$G$35),"Y",IF(AND(H284&gt;='Intersection Mileposts'!$F$36,H284&lt;='Intersection Mileposts'!$G$36),"Y",IF(AND(H284&gt;='Intersection Mileposts'!$F$37,H284&lt;='Intersection Mileposts'!$G$37),"Y",IF(AND(H284&gt;='Intersection Mileposts'!$F$38,H284&lt;='Intersection Mileposts'!$G$38),"Y",IF(AND(H284&gt;='Intersection Mileposts'!$F$39,H284&lt;='Intersection Mileposts'!$G$39),"Y","N"))))))))))))))))))))))))))))))))))))</f>
        <v/>
      </c>
    </row>
    <row r="285" spans="1:46" ht="15" customHeight="1" x14ac:dyDescent="0.3">
      <c r="A285" s="279"/>
      <c r="B285" s="261"/>
      <c r="C285" s="262"/>
      <c r="D285" s="262"/>
      <c r="E285" s="262"/>
      <c r="F285" s="262"/>
      <c r="G285" s="284"/>
      <c r="H285" s="286"/>
      <c r="I285" s="279"/>
      <c r="J285" s="260"/>
      <c r="K285" s="260"/>
      <c r="L285" s="280"/>
      <c r="M285" s="275"/>
      <c r="N285" s="263"/>
      <c r="P285" s="264" t="str">
        <f>IF(R285 = "", "", COUNT($R$4:R285))</f>
        <v/>
      </c>
      <c r="Q285" s="264" t="str">
        <f t="shared" si="49"/>
        <v/>
      </c>
      <c r="R285" s="265" t="str">
        <f t="shared" si="50"/>
        <v/>
      </c>
      <c r="S285" s="266" t="str">
        <f t="shared" si="51"/>
        <v/>
      </c>
      <c r="T285" s="267" t="str">
        <f t="shared" si="52"/>
        <v/>
      </c>
      <c r="U285" s="268" t="str">
        <f t="shared" si="53"/>
        <v/>
      </c>
      <c r="V285" s="269" t="str">
        <f t="shared" si="54"/>
        <v/>
      </c>
      <c r="W285" s="5"/>
      <c r="AR285" t="str">
        <f t="shared" si="48"/>
        <v/>
      </c>
      <c r="AS285" t="str">
        <f t="shared" si="47"/>
        <v/>
      </c>
      <c r="AT285" s="134" t="str">
        <f>IF(AR285="","",IF(AND(H285&gt;='Intersection Mileposts'!$F$5,H285&lt;='Intersection Mileposts'!$G$5),"Y",IF(AND(H285&gt;='Intersection Mileposts'!$F$6,H285&lt;='Intersection Mileposts'!$G$6),"Y",IF(AND(H285&gt;='Intersection Mileposts'!$F$7,H285&lt;='Intersection Mileposts'!$G$7),"Y",IF(AND(H285&gt;='Intersection Mileposts'!$F$8,H285&lt;='Intersection Mileposts'!$G$8),"Y",IF(AND(H285&gt;='Intersection Mileposts'!$F$9,H285&lt;='Intersection Mileposts'!$G$9),"Y",IF(AND(H285&gt;='Intersection Mileposts'!$F$10,H285&lt;='Intersection Mileposts'!$G$10),"Y",IF(AND(H285&gt;='Intersection Mileposts'!$F$11,H285&lt;='Intersection Mileposts'!$G$11),"Y",IF(AND(H285&gt;='Intersection Mileposts'!$F$12,H285&lt;='Intersection Mileposts'!$G$12),"Y",IF(AND(H285&gt;='Intersection Mileposts'!$F$13,H285&lt;='Intersection Mileposts'!$G$13),"Y",IF(AND(H285&gt;='Intersection Mileposts'!$F$14,H285&lt;='Intersection Mileposts'!$G$14),"Y",IF(AND(H285&gt;='Intersection Mileposts'!$F$15,H285&lt;='Intersection Mileposts'!$G$15),"Y",IF(AND(H285&gt;='Intersection Mileposts'!$F$16,H285&lt;='Intersection Mileposts'!$G$16),"Y",IF(AND(H285&gt;='Intersection Mileposts'!$F$17,H285&lt;='Intersection Mileposts'!$G$17),"Y",IF(AND(H285&gt;='Intersection Mileposts'!$F$18,H285&lt;='Intersection Mileposts'!$G$18),"Y",IF(AND(H285&gt;='Intersection Mileposts'!$F$19,H285&lt;='Intersection Mileposts'!$G$19),"Y",IF(AND(H285&gt;='Intersection Mileposts'!$F$20,H285&lt;='Intersection Mileposts'!$G$20),"Y",IF(AND(H285&gt;='Intersection Mileposts'!$F$21,H285&lt;='Intersection Mileposts'!$G$21),"Y",IF(AND(H285&gt;='Intersection Mileposts'!$F$22,H285&lt;='Intersection Mileposts'!$G$22),"Y",IF(AND(H285&gt;='Intersection Mileposts'!$F$23,H285&lt;='Intersection Mileposts'!$G$23),"Y",IF(AND(H285&gt;='Intersection Mileposts'!$F$24,H285&lt;='Intersection Mileposts'!$G$24),"Y",IF(AND(H285&gt;='Intersection Mileposts'!$F$25,H285&lt;='Intersection Mileposts'!$G$25),"Y",IF(AND(H285&gt;='Intersection Mileposts'!$F$26,H285&lt;='Intersection Mileposts'!$G$26),"Y",IF(AND(H285&gt;='Intersection Mileposts'!$F$27,H285&lt;='Intersection Mileposts'!$G$27),"Y",IF(AND(H285&gt;='Intersection Mileposts'!$F$28,H285&lt;='Intersection Mileposts'!$G$28),"Y",IF(AND(H285&gt;='Intersection Mileposts'!$F$29,H285&lt;='Intersection Mileposts'!$G$29),"Y", IF(AND(H285&gt;='Intersection Mileposts'!$F$30,H285&lt;='Intersection Mileposts'!$G$30),"Y",IF(AND(H285&gt;='Intersection Mileposts'!$F$31,H285&lt;='Intersection Mileposts'!$G$31),"Y",IF(AND(H285&gt;='Intersection Mileposts'!$F$32,H285&lt;='Intersection Mileposts'!$G$32),"Y",IF(AND(H285&gt;='Intersection Mileposts'!$F$33,H285&lt;='Intersection Mileposts'!$G$33),"Y",IF(AND(H285&gt;='Intersection Mileposts'!$F$34,H285&lt;='Intersection Mileposts'!$G$34),"Y",IF(AND(H285&gt;='Intersection Mileposts'!$F$35,H285&lt;='Intersection Mileposts'!$G$35),"Y",IF(AND(H285&gt;='Intersection Mileposts'!$F$36,H285&lt;='Intersection Mileposts'!$G$36),"Y",IF(AND(H285&gt;='Intersection Mileposts'!$F$37,H285&lt;='Intersection Mileposts'!$G$37),"Y",IF(AND(H285&gt;='Intersection Mileposts'!$F$38,H285&lt;='Intersection Mileposts'!$G$38),"Y",IF(AND(H285&gt;='Intersection Mileposts'!$F$39,H285&lt;='Intersection Mileposts'!$G$39),"Y","N"))))))))))))))))))))))))))))))))))))</f>
        <v/>
      </c>
    </row>
    <row r="286" spans="1:46" ht="15" customHeight="1" x14ac:dyDescent="0.3">
      <c r="A286" s="279"/>
      <c r="B286" s="261"/>
      <c r="C286" s="262"/>
      <c r="D286" s="262"/>
      <c r="E286" s="262"/>
      <c r="F286" s="262"/>
      <c r="G286" s="284"/>
      <c r="H286" s="286"/>
      <c r="I286" s="279"/>
      <c r="J286" s="260"/>
      <c r="K286" s="260"/>
      <c r="L286" s="280"/>
      <c r="M286" s="275"/>
      <c r="N286" s="263"/>
      <c r="P286" s="264" t="str">
        <f>IF(R286 = "", "", COUNT($R$4:R286))</f>
        <v/>
      </c>
      <c r="Q286" s="264" t="str">
        <f t="shared" si="49"/>
        <v/>
      </c>
      <c r="R286" s="265" t="str">
        <f t="shared" si="50"/>
        <v/>
      </c>
      <c r="S286" s="266" t="str">
        <f t="shared" si="51"/>
        <v/>
      </c>
      <c r="T286" s="267" t="str">
        <f t="shared" si="52"/>
        <v/>
      </c>
      <c r="U286" s="268" t="str">
        <f t="shared" si="53"/>
        <v/>
      </c>
      <c r="V286" s="269" t="str">
        <f t="shared" si="54"/>
        <v/>
      </c>
      <c r="W286" s="5"/>
      <c r="AR286" t="str">
        <f t="shared" si="48"/>
        <v/>
      </c>
      <c r="AS286" t="str">
        <f t="shared" si="47"/>
        <v/>
      </c>
      <c r="AT286" s="134" t="str">
        <f>IF(AR286="","",IF(AND(H286&gt;='Intersection Mileposts'!$F$5,H286&lt;='Intersection Mileposts'!$G$5),"Y",IF(AND(H286&gt;='Intersection Mileposts'!$F$6,H286&lt;='Intersection Mileposts'!$G$6),"Y",IF(AND(H286&gt;='Intersection Mileposts'!$F$7,H286&lt;='Intersection Mileposts'!$G$7),"Y",IF(AND(H286&gt;='Intersection Mileposts'!$F$8,H286&lt;='Intersection Mileposts'!$G$8),"Y",IF(AND(H286&gt;='Intersection Mileposts'!$F$9,H286&lt;='Intersection Mileposts'!$G$9),"Y",IF(AND(H286&gt;='Intersection Mileposts'!$F$10,H286&lt;='Intersection Mileposts'!$G$10),"Y",IF(AND(H286&gt;='Intersection Mileposts'!$F$11,H286&lt;='Intersection Mileposts'!$G$11),"Y",IF(AND(H286&gt;='Intersection Mileposts'!$F$12,H286&lt;='Intersection Mileposts'!$G$12),"Y",IF(AND(H286&gt;='Intersection Mileposts'!$F$13,H286&lt;='Intersection Mileposts'!$G$13),"Y",IF(AND(H286&gt;='Intersection Mileposts'!$F$14,H286&lt;='Intersection Mileposts'!$G$14),"Y",IF(AND(H286&gt;='Intersection Mileposts'!$F$15,H286&lt;='Intersection Mileposts'!$G$15),"Y",IF(AND(H286&gt;='Intersection Mileposts'!$F$16,H286&lt;='Intersection Mileposts'!$G$16),"Y",IF(AND(H286&gt;='Intersection Mileposts'!$F$17,H286&lt;='Intersection Mileposts'!$G$17),"Y",IF(AND(H286&gt;='Intersection Mileposts'!$F$18,H286&lt;='Intersection Mileposts'!$G$18),"Y",IF(AND(H286&gt;='Intersection Mileposts'!$F$19,H286&lt;='Intersection Mileposts'!$G$19),"Y",IF(AND(H286&gt;='Intersection Mileposts'!$F$20,H286&lt;='Intersection Mileposts'!$G$20),"Y",IF(AND(H286&gt;='Intersection Mileposts'!$F$21,H286&lt;='Intersection Mileposts'!$G$21),"Y",IF(AND(H286&gt;='Intersection Mileposts'!$F$22,H286&lt;='Intersection Mileposts'!$G$22),"Y",IF(AND(H286&gt;='Intersection Mileposts'!$F$23,H286&lt;='Intersection Mileposts'!$G$23),"Y",IF(AND(H286&gt;='Intersection Mileposts'!$F$24,H286&lt;='Intersection Mileposts'!$G$24),"Y",IF(AND(H286&gt;='Intersection Mileposts'!$F$25,H286&lt;='Intersection Mileposts'!$G$25),"Y",IF(AND(H286&gt;='Intersection Mileposts'!$F$26,H286&lt;='Intersection Mileposts'!$G$26),"Y",IF(AND(H286&gt;='Intersection Mileposts'!$F$27,H286&lt;='Intersection Mileposts'!$G$27),"Y",IF(AND(H286&gt;='Intersection Mileposts'!$F$28,H286&lt;='Intersection Mileposts'!$G$28),"Y",IF(AND(H286&gt;='Intersection Mileposts'!$F$29,H286&lt;='Intersection Mileposts'!$G$29),"Y", IF(AND(H286&gt;='Intersection Mileposts'!$F$30,H286&lt;='Intersection Mileposts'!$G$30),"Y",IF(AND(H286&gt;='Intersection Mileposts'!$F$31,H286&lt;='Intersection Mileposts'!$G$31),"Y",IF(AND(H286&gt;='Intersection Mileposts'!$F$32,H286&lt;='Intersection Mileposts'!$G$32),"Y",IF(AND(H286&gt;='Intersection Mileposts'!$F$33,H286&lt;='Intersection Mileposts'!$G$33),"Y",IF(AND(H286&gt;='Intersection Mileposts'!$F$34,H286&lt;='Intersection Mileposts'!$G$34),"Y",IF(AND(H286&gt;='Intersection Mileposts'!$F$35,H286&lt;='Intersection Mileposts'!$G$35),"Y",IF(AND(H286&gt;='Intersection Mileposts'!$F$36,H286&lt;='Intersection Mileposts'!$G$36),"Y",IF(AND(H286&gt;='Intersection Mileposts'!$F$37,H286&lt;='Intersection Mileposts'!$G$37),"Y",IF(AND(H286&gt;='Intersection Mileposts'!$F$38,H286&lt;='Intersection Mileposts'!$G$38),"Y",IF(AND(H286&gt;='Intersection Mileposts'!$F$39,H286&lt;='Intersection Mileposts'!$G$39),"Y","N"))))))))))))))))))))))))))))))))))))</f>
        <v/>
      </c>
    </row>
    <row r="287" spans="1:46" ht="15" customHeight="1" x14ac:dyDescent="0.3">
      <c r="A287" s="279"/>
      <c r="B287" s="261"/>
      <c r="C287" s="262"/>
      <c r="D287" s="262"/>
      <c r="E287" s="262"/>
      <c r="F287" s="262"/>
      <c r="G287" s="284"/>
      <c r="H287" s="286"/>
      <c r="I287" s="279"/>
      <c r="J287" s="260"/>
      <c r="K287" s="260"/>
      <c r="L287" s="280"/>
      <c r="M287" s="275"/>
      <c r="N287" s="263"/>
      <c r="P287" s="264" t="str">
        <f>IF(R287 = "", "", COUNT($R$4:R287))</f>
        <v/>
      </c>
      <c r="Q287" s="264" t="str">
        <f t="shared" si="49"/>
        <v/>
      </c>
      <c r="R287" s="265" t="str">
        <f t="shared" si="50"/>
        <v/>
      </c>
      <c r="S287" s="266" t="str">
        <f t="shared" si="51"/>
        <v/>
      </c>
      <c r="T287" s="267" t="str">
        <f t="shared" si="52"/>
        <v/>
      </c>
      <c r="U287" s="268" t="str">
        <f t="shared" si="53"/>
        <v/>
      </c>
      <c r="V287" s="269" t="str">
        <f t="shared" si="54"/>
        <v/>
      </c>
      <c r="W287" s="5"/>
      <c r="AR287" t="str">
        <f t="shared" si="48"/>
        <v/>
      </c>
      <c r="AS287" t="str">
        <f t="shared" si="47"/>
        <v/>
      </c>
      <c r="AT287" s="134" t="str">
        <f>IF(AR287="","",IF(AND(H287&gt;='Intersection Mileposts'!$F$5,H287&lt;='Intersection Mileposts'!$G$5),"Y",IF(AND(H287&gt;='Intersection Mileposts'!$F$6,H287&lt;='Intersection Mileposts'!$G$6),"Y",IF(AND(H287&gt;='Intersection Mileposts'!$F$7,H287&lt;='Intersection Mileposts'!$G$7),"Y",IF(AND(H287&gt;='Intersection Mileposts'!$F$8,H287&lt;='Intersection Mileposts'!$G$8),"Y",IF(AND(H287&gt;='Intersection Mileposts'!$F$9,H287&lt;='Intersection Mileposts'!$G$9),"Y",IF(AND(H287&gt;='Intersection Mileposts'!$F$10,H287&lt;='Intersection Mileposts'!$G$10),"Y",IF(AND(H287&gt;='Intersection Mileposts'!$F$11,H287&lt;='Intersection Mileposts'!$G$11),"Y",IF(AND(H287&gt;='Intersection Mileposts'!$F$12,H287&lt;='Intersection Mileposts'!$G$12),"Y",IF(AND(H287&gt;='Intersection Mileposts'!$F$13,H287&lt;='Intersection Mileposts'!$G$13),"Y",IF(AND(H287&gt;='Intersection Mileposts'!$F$14,H287&lt;='Intersection Mileposts'!$G$14),"Y",IF(AND(H287&gt;='Intersection Mileposts'!$F$15,H287&lt;='Intersection Mileposts'!$G$15),"Y",IF(AND(H287&gt;='Intersection Mileposts'!$F$16,H287&lt;='Intersection Mileposts'!$G$16),"Y",IF(AND(H287&gt;='Intersection Mileposts'!$F$17,H287&lt;='Intersection Mileposts'!$G$17),"Y",IF(AND(H287&gt;='Intersection Mileposts'!$F$18,H287&lt;='Intersection Mileposts'!$G$18),"Y",IF(AND(H287&gt;='Intersection Mileposts'!$F$19,H287&lt;='Intersection Mileposts'!$G$19),"Y",IF(AND(H287&gt;='Intersection Mileposts'!$F$20,H287&lt;='Intersection Mileposts'!$G$20),"Y",IF(AND(H287&gt;='Intersection Mileposts'!$F$21,H287&lt;='Intersection Mileposts'!$G$21),"Y",IF(AND(H287&gt;='Intersection Mileposts'!$F$22,H287&lt;='Intersection Mileposts'!$G$22),"Y",IF(AND(H287&gt;='Intersection Mileposts'!$F$23,H287&lt;='Intersection Mileposts'!$G$23),"Y",IF(AND(H287&gt;='Intersection Mileposts'!$F$24,H287&lt;='Intersection Mileposts'!$G$24),"Y",IF(AND(H287&gt;='Intersection Mileposts'!$F$25,H287&lt;='Intersection Mileposts'!$G$25),"Y",IF(AND(H287&gt;='Intersection Mileposts'!$F$26,H287&lt;='Intersection Mileposts'!$G$26),"Y",IF(AND(H287&gt;='Intersection Mileposts'!$F$27,H287&lt;='Intersection Mileposts'!$G$27),"Y",IF(AND(H287&gt;='Intersection Mileposts'!$F$28,H287&lt;='Intersection Mileposts'!$G$28),"Y",IF(AND(H287&gt;='Intersection Mileposts'!$F$29,H287&lt;='Intersection Mileposts'!$G$29),"Y", IF(AND(H287&gt;='Intersection Mileposts'!$F$30,H287&lt;='Intersection Mileposts'!$G$30),"Y",IF(AND(H287&gt;='Intersection Mileposts'!$F$31,H287&lt;='Intersection Mileposts'!$G$31),"Y",IF(AND(H287&gt;='Intersection Mileposts'!$F$32,H287&lt;='Intersection Mileposts'!$G$32),"Y",IF(AND(H287&gt;='Intersection Mileposts'!$F$33,H287&lt;='Intersection Mileposts'!$G$33),"Y",IF(AND(H287&gt;='Intersection Mileposts'!$F$34,H287&lt;='Intersection Mileposts'!$G$34),"Y",IF(AND(H287&gt;='Intersection Mileposts'!$F$35,H287&lt;='Intersection Mileposts'!$G$35),"Y",IF(AND(H287&gt;='Intersection Mileposts'!$F$36,H287&lt;='Intersection Mileposts'!$G$36),"Y",IF(AND(H287&gt;='Intersection Mileposts'!$F$37,H287&lt;='Intersection Mileposts'!$G$37),"Y",IF(AND(H287&gt;='Intersection Mileposts'!$F$38,H287&lt;='Intersection Mileposts'!$G$38),"Y",IF(AND(H287&gt;='Intersection Mileposts'!$F$39,H287&lt;='Intersection Mileposts'!$G$39),"Y","N"))))))))))))))))))))))))))))))))))))</f>
        <v/>
      </c>
    </row>
    <row r="288" spans="1:46" ht="15" customHeight="1" x14ac:dyDescent="0.3">
      <c r="A288" s="279"/>
      <c r="B288" s="261"/>
      <c r="C288" s="262"/>
      <c r="D288" s="262"/>
      <c r="E288" s="262"/>
      <c r="F288" s="262"/>
      <c r="G288" s="284"/>
      <c r="H288" s="286"/>
      <c r="I288" s="279"/>
      <c r="J288" s="260"/>
      <c r="K288" s="260"/>
      <c r="L288" s="280"/>
      <c r="M288" s="275"/>
      <c r="N288" s="263"/>
      <c r="P288" s="264" t="str">
        <f>IF(R288 = "", "", COUNT($R$4:R288))</f>
        <v/>
      </c>
      <c r="Q288" s="264" t="str">
        <f t="shared" si="49"/>
        <v/>
      </c>
      <c r="R288" s="265" t="str">
        <f t="shared" si="50"/>
        <v/>
      </c>
      <c r="S288" s="266" t="str">
        <f t="shared" si="51"/>
        <v/>
      </c>
      <c r="T288" s="267" t="str">
        <f t="shared" si="52"/>
        <v/>
      </c>
      <c r="U288" s="268" t="str">
        <f t="shared" si="53"/>
        <v/>
      </c>
      <c r="V288" s="269" t="str">
        <f t="shared" si="54"/>
        <v/>
      </c>
      <c r="W288" s="5"/>
      <c r="AR288" t="str">
        <f t="shared" si="48"/>
        <v/>
      </c>
      <c r="AS288" t="str">
        <f t="shared" si="47"/>
        <v/>
      </c>
      <c r="AT288" s="134" t="str">
        <f>IF(AR288="","",IF(AND(H288&gt;='Intersection Mileposts'!$F$5,H288&lt;='Intersection Mileposts'!$G$5),"Y",IF(AND(H288&gt;='Intersection Mileposts'!$F$6,H288&lt;='Intersection Mileposts'!$G$6),"Y",IF(AND(H288&gt;='Intersection Mileposts'!$F$7,H288&lt;='Intersection Mileposts'!$G$7),"Y",IF(AND(H288&gt;='Intersection Mileposts'!$F$8,H288&lt;='Intersection Mileposts'!$G$8),"Y",IF(AND(H288&gt;='Intersection Mileposts'!$F$9,H288&lt;='Intersection Mileposts'!$G$9),"Y",IF(AND(H288&gt;='Intersection Mileposts'!$F$10,H288&lt;='Intersection Mileposts'!$G$10),"Y",IF(AND(H288&gt;='Intersection Mileposts'!$F$11,H288&lt;='Intersection Mileposts'!$G$11),"Y",IF(AND(H288&gt;='Intersection Mileposts'!$F$12,H288&lt;='Intersection Mileposts'!$G$12),"Y",IF(AND(H288&gt;='Intersection Mileposts'!$F$13,H288&lt;='Intersection Mileposts'!$G$13),"Y",IF(AND(H288&gt;='Intersection Mileposts'!$F$14,H288&lt;='Intersection Mileposts'!$G$14),"Y",IF(AND(H288&gt;='Intersection Mileposts'!$F$15,H288&lt;='Intersection Mileposts'!$G$15),"Y",IF(AND(H288&gt;='Intersection Mileposts'!$F$16,H288&lt;='Intersection Mileposts'!$G$16),"Y",IF(AND(H288&gt;='Intersection Mileposts'!$F$17,H288&lt;='Intersection Mileposts'!$G$17),"Y",IF(AND(H288&gt;='Intersection Mileposts'!$F$18,H288&lt;='Intersection Mileposts'!$G$18),"Y",IF(AND(H288&gt;='Intersection Mileposts'!$F$19,H288&lt;='Intersection Mileposts'!$G$19),"Y",IF(AND(H288&gt;='Intersection Mileposts'!$F$20,H288&lt;='Intersection Mileposts'!$G$20),"Y",IF(AND(H288&gt;='Intersection Mileposts'!$F$21,H288&lt;='Intersection Mileposts'!$G$21),"Y",IF(AND(H288&gt;='Intersection Mileposts'!$F$22,H288&lt;='Intersection Mileposts'!$G$22),"Y",IF(AND(H288&gt;='Intersection Mileposts'!$F$23,H288&lt;='Intersection Mileposts'!$G$23),"Y",IF(AND(H288&gt;='Intersection Mileposts'!$F$24,H288&lt;='Intersection Mileposts'!$G$24),"Y",IF(AND(H288&gt;='Intersection Mileposts'!$F$25,H288&lt;='Intersection Mileposts'!$G$25),"Y",IF(AND(H288&gt;='Intersection Mileposts'!$F$26,H288&lt;='Intersection Mileposts'!$G$26),"Y",IF(AND(H288&gt;='Intersection Mileposts'!$F$27,H288&lt;='Intersection Mileposts'!$G$27),"Y",IF(AND(H288&gt;='Intersection Mileposts'!$F$28,H288&lt;='Intersection Mileposts'!$G$28),"Y",IF(AND(H288&gt;='Intersection Mileposts'!$F$29,H288&lt;='Intersection Mileposts'!$G$29),"Y", IF(AND(H288&gt;='Intersection Mileposts'!$F$30,H288&lt;='Intersection Mileposts'!$G$30),"Y",IF(AND(H288&gt;='Intersection Mileposts'!$F$31,H288&lt;='Intersection Mileposts'!$G$31),"Y",IF(AND(H288&gt;='Intersection Mileposts'!$F$32,H288&lt;='Intersection Mileposts'!$G$32),"Y",IF(AND(H288&gt;='Intersection Mileposts'!$F$33,H288&lt;='Intersection Mileposts'!$G$33),"Y",IF(AND(H288&gt;='Intersection Mileposts'!$F$34,H288&lt;='Intersection Mileposts'!$G$34),"Y",IF(AND(H288&gt;='Intersection Mileposts'!$F$35,H288&lt;='Intersection Mileposts'!$G$35),"Y",IF(AND(H288&gt;='Intersection Mileposts'!$F$36,H288&lt;='Intersection Mileposts'!$G$36),"Y",IF(AND(H288&gt;='Intersection Mileposts'!$F$37,H288&lt;='Intersection Mileposts'!$G$37),"Y",IF(AND(H288&gt;='Intersection Mileposts'!$F$38,H288&lt;='Intersection Mileposts'!$G$38),"Y",IF(AND(H288&gt;='Intersection Mileposts'!$F$39,H288&lt;='Intersection Mileposts'!$G$39),"Y","N"))))))))))))))))))))))))))))))))))))</f>
        <v/>
      </c>
    </row>
    <row r="289" spans="1:46" ht="15" customHeight="1" x14ac:dyDescent="0.3">
      <c r="A289" s="279"/>
      <c r="B289" s="261"/>
      <c r="C289" s="262"/>
      <c r="D289" s="262"/>
      <c r="E289" s="262"/>
      <c r="F289" s="262"/>
      <c r="G289" s="284"/>
      <c r="H289" s="286"/>
      <c r="I289" s="279"/>
      <c r="J289" s="260"/>
      <c r="K289" s="260"/>
      <c r="L289" s="280"/>
      <c r="M289" s="275"/>
      <c r="N289" s="263"/>
      <c r="P289" s="264" t="str">
        <f>IF(R289 = "", "", COUNT($R$4:R289))</f>
        <v/>
      </c>
      <c r="Q289" s="264" t="str">
        <f t="shared" si="49"/>
        <v/>
      </c>
      <c r="R289" s="265" t="str">
        <f t="shared" si="50"/>
        <v/>
      </c>
      <c r="S289" s="266" t="str">
        <f t="shared" si="51"/>
        <v/>
      </c>
      <c r="T289" s="267" t="str">
        <f t="shared" si="52"/>
        <v/>
      </c>
      <c r="U289" s="268" t="str">
        <f t="shared" si="53"/>
        <v/>
      </c>
      <c r="V289" s="269" t="str">
        <f t="shared" si="54"/>
        <v/>
      </c>
      <c r="W289" s="5"/>
      <c r="AR289" t="str">
        <f t="shared" si="48"/>
        <v/>
      </c>
      <c r="AS289" t="str">
        <f t="shared" si="47"/>
        <v/>
      </c>
      <c r="AT289" s="134" t="str">
        <f>IF(AR289="","",IF(AND(H289&gt;='Intersection Mileposts'!$F$5,H289&lt;='Intersection Mileposts'!$G$5),"Y",IF(AND(H289&gt;='Intersection Mileposts'!$F$6,H289&lt;='Intersection Mileposts'!$G$6),"Y",IF(AND(H289&gt;='Intersection Mileposts'!$F$7,H289&lt;='Intersection Mileposts'!$G$7),"Y",IF(AND(H289&gt;='Intersection Mileposts'!$F$8,H289&lt;='Intersection Mileposts'!$G$8),"Y",IF(AND(H289&gt;='Intersection Mileposts'!$F$9,H289&lt;='Intersection Mileposts'!$G$9),"Y",IF(AND(H289&gt;='Intersection Mileposts'!$F$10,H289&lt;='Intersection Mileposts'!$G$10),"Y",IF(AND(H289&gt;='Intersection Mileposts'!$F$11,H289&lt;='Intersection Mileposts'!$G$11),"Y",IF(AND(H289&gt;='Intersection Mileposts'!$F$12,H289&lt;='Intersection Mileposts'!$G$12),"Y",IF(AND(H289&gt;='Intersection Mileposts'!$F$13,H289&lt;='Intersection Mileposts'!$G$13),"Y",IF(AND(H289&gt;='Intersection Mileposts'!$F$14,H289&lt;='Intersection Mileposts'!$G$14),"Y",IF(AND(H289&gt;='Intersection Mileposts'!$F$15,H289&lt;='Intersection Mileposts'!$G$15),"Y",IF(AND(H289&gt;='Intersection Mileposts'!$F$16,H289&lt;='Intersection Mileposts'!$G$16),"Y",IF(AND(H289&gt;='Intersection Mileposts'!$F$17,H289&lt;='Intersection Mileposts'!$G$17),"Y",IF(AND(H289&gt;='Intersection Mileposts'!$F$18,H289&lt;='Intersection Mileposts'!$G$18),"Y",IF(AND(H289&gt;='Intersection Mileposts'!$F$19,H289&lt;='Intersection Mileposts'!$G$19),"Y",IF(AND(H289&gt;='Intersection Mileposts'!$F$20,H289&lt;='Intersection Mileposts'!$G$20),"Y",IF(AND(H289&gt;='Intersection Mileposts'!$F$21,H289&lt;='Intersection Mileposts'!$G$21),"Y",IF(AND(H289&gt;='Intersection Mileposts'!$F$22,H289&lt;='Intersection Mileposts'!$G$22),"Y",IF(AND(H289&gt;='Intersection Mileposts'!$F$23,H289&lt;='Intersection Mileposts'!$G$23),"Y",IF(AND(H289&gt;='Intersection Mileposts'!$F$24,H289&lt;='Intersection Mileposts'!$G$24),"Y",IF(AND(H289&gt;='Intersection Mileposts'!$F$25,H289&lt;='Intersection Mileposts'!$G$25),"Y",IF(AND(H289&gt;='Intersection Mileposts'!$F$26,H289&lt;='Intersection Mileposts'!$G$26),"Y",IF(AND(H289&gt;='Intersection Mileposts'!$F$27,H289&lt;='Intersection Mileposts'!$G$27),"Y",IF(AND(H289&gt;='Intersection Mileposts'!$F$28,H289&lt;='Intersection Mileposts'!$G$28),"Y",IF(AND(H289&gt;='Intersection Mileposts'!$F$29,H289&lt;='Intersection Mileposts'!$G$29),"Y", IF(AND(H289&gt;='Intersection Mileposts'!$F$30,H289&lt;='Intersection Mileposts'!$G$30),"Y",IF(AND(H289&gt;='Intersection Mileposts'!$F$31,H289&lt;='Intersection Mileposts'!$G$31),"Y",IF(AND(H289&gt;='Intersection Mileposts'!$F$32,H289&lt;='Intersection Mileposts'!$G$32),"Y",IF(AND(H289&gt;='Intersection Mileposts'!$F$33,H289&lt;='Intersection Mileposts'!$G$33),"Y",IF(AND(H289&gt;='Intersection Mileposts'!$F$34,H289&lt;='Intersection Mileposts'!$G$34),"Y",IF(AND(H289&gt;='Intersection Mileposts'!$F$35,H289&lt;='Intersection Mileposts'!$G$35),"Y",IF(AND(H289&gt;='Intersection Mileposts'!$F$36,H289&lt;='Intersection Mileposts'!$G$36),"Y",IF(AND(H289&gt;='Intersection Mileposts'!$F$37,H289&lt;='Intersection Mileposts'!$G$37),"Y",IF(AND(H289&gt;='Intersection Mileposts'!$F$38,H289&lt;='Intersection Mileposts'!$G$38),"Y",IF(AND(H289&gt;='Intersection Mileposts'!$F$39,H289&lt;='Intersection Mileposts'!$G$39),"Y","N"))))))))))))))))))))))))))))))))))))</f>
        <v/>
      </c>
    </row>
    <row r="290" spans="1:46" ht="15" customHeight="1" x14ac:dyDescent="0.3">
      <c r="A290" s="279"/>
      <c r="B290" s="261"/>
      <c r="C290" s="262"/>
      <c r="D290" s="262"/>
      <c r="E290" s="262"/>
      <c r="F290" s="262"/>
      <c r="G290" s="284"/>
      <c r="H290" s="286"/>
      <c r="I290" s="279"/>
      <c r="J290" s="260"/>
      <c r="K290" s="260"/>
      <c r="L290" s="280"/>
      <c r="M290" s="275"/>
      <c r="N290" s="263"/>
      <c r="P290" s="264" t="str">
        <f>IF(R290 = "", "", COUNT($R$4:R290))</f>
        <v/>
      </c>
      <c r="Q290" s="264" t="str">
        <f t="shared" si="49"/>
        <v/>
      </c>
      <c r="R290" s="265" t="str">
        <f t="shared" si="50"/>
        <v/>
      </c>
      <c r="S290" s="266" t="str">
        <f t="shared" si="51"/>
        <v/>
      </c>
      <c r="T290" s="267" t="str">
        <f t="shared" si="52"/>
        <v/>
      </c>
      <c r="U290" s="268" t="str">
        <f t="shared" si="53"/>
        <v/>
      </c>
      <c r="V290" s="269" t="str">
        <f t="shared" si="54"/>
        <v/>
      </c>
      <c r="W290" s="5"/>
      <c r="AR290" t="str">
        <f t="shared" si="48"/>
        <v/>
      </c>
      <c r="AS290" t="str">
        <f t="shared" si="47"/>
        <v/>
      </c>
      <c r="AT290" s="134" t="str">
        <f>IF(AR290="","",IF(AND(H290&gt;='Intersection Mileposts'!$F$5,H290&lt;='Intersection Mileposts'!$G$5),"Y",IF(AND(H290&gt;='Intersection Mileposts'!$F$6,H290&lt;='Intersection Mileposts'!$G$6),"Y",IF(AND(H290&gt;='Intersection Mileposts'!$F$7,H290&lt;='Intersection Mileposts'!$G$7),"Y",IF(AND(H290&gt;='Intersection Mileposts'!$F$8,H290&lt;='Intersection Mileposts'!$G$8),"Y",IF(AND(H290&gt;='Intersection Mileposts'!$F$9,H290&lt;='Intersection Mileposts'!$G$9),"Y",IF(AND(H290&gt;='Intersection Mileposts'!$F$10,H290&lt;='Intersection Mileposts'!$G$10),"Y",IF(AND(H290&gt;='Intersection Mileposts'!$F$11,H290&lt;='Intersection Mileposts'!$G$11),"Y",IF(AND(H290&gt;='Intersection Mileposts'!$F$12,H290&lt;='Intersection Mileposts'!$G$12),"Y",IF(AND(H290&gt;='Intersection Mileposts'!$F$13,H290&lt;='Intersection Mileposts'!$G$13),"Y",IF(AND(H290&gt;='Intersection Mileposts'!$F$14,H290&lt;='Intersection Mileposts'!$G$14),"Y",IF(AND(H290&gt;='Intersection Mileposts'!$F$15,H290&lt;='Intersection Mileposts'!$G$15),"Y",IF(AND(H290&gt;='Intersection Mileposts'!$F$16,H290&lt;='Intersection Mileposts'!$G$16),"Y",IF(AND(H290&gt;='Intersection Mileposts'!$F$17,H290&lt;='Intersection Mileposts'!$G$17),"Y",IF(AND(H290&gt;='Intersection Mileposts'!$F$18,H290&lt;='Intersection Mileposts'!$G$18),"Y",IF(AND(H290&gt;='Intersection Mileposts'!$F$19,H290&lt;='Intersection Mileposts'!$G$19),"Y",IF(AND(H290&gt;='Intersection Mileposts'!$F$20,H290&lt;='Intersection Mileposts'!$G$20),"Y",IF(AND(H290&gt;='Intersection Mileposts'!$F$21,H290&lt;='Intersection Mileposts'!$G$21),"Y",IF(AND(H290&gt;='Intersection Mileposts'!$F$22,H290&lt;='Intersection Mileposts'!$G$22),"Y",IF(AND(H290&gt;='Intersection Mileposts'!$F$23,H290&lt;='Intersection Mileposts'!$G$23),"Y",IF(AND(H290&gt;='Intersection Mileposts'!$F$24,H290&lt;='Intersection Mileposts'!$G$24),"Y",IF(AND(H290&gt;='Intersection Mileposts'!$F$25,H290&lt;='Intersection Mileposts'!$G$25),"Y",IF(AND(H290&gt;='Intersection Mileposts'!$F$26,H290&lt;='Intersection Mileposts'!$G$26),"Y",IF(AND(H290&gt;='Intersection Mileposts'!$F$27,H290&lt;='Intersection Mileposts'!$G$27),"Y",IF(AND(H290&gt;='Intersection Mileposts'!$F$28,H290&lt;='Intersection Mileposts'!$G$28),"Y",IF(AND(H290&gt;='Intersection Mileposts'!$F$29,H290&lt;='Intersection Mileposts'!$G$29),"Y", IF(AND(H290&gt;='Intersection Mileposts'!$F$30,H290&lt;='Intersection Mileposts'!$G$30),"Y",IF(AND(H290&gt;='Intersection Mileposts'!$F$31,H290&lt;='Intersection Mileposts'!$G$31),"Y",IF(AND(H290&gt;='Intersection Mileposts'!$F$32,H290&lt;='Intersection Mileposts'!$G$32),"Y",IF(AND(H290&gt;='Intersection Mileposts'!$F$33,H290&lt;='Intersection Mileposts'!$G$33),"Y",IF(AND(H290&gt;='Intersection Mileposts'!$F$34,H290&lt;='Intersection Mileposts'!$G$34),"Y",IF(AND(H290&gt;='Intersection Mileposts'!$F$35,H290&lt;='Intersection Mileposts'!$G$35),"Y",IF(AND(H290&gt;='Intersection Mileposts'!$F$36,H290&lt;='Intersection Mileposts'!$G$36),"Y",IF(AND(H290&gt;='Intersection Mileposts'!$F$37,H290&lt;='Intersection Mileposts'!$G$37),"Y",IF(AND(H290&gt;='Intersection Mileposts'!$F$38,H290&lt;='Intersection Mileposts'!$G$38),"Y",IF(AND(H290&gt;='Intersection Mileposts'!$F$39,H290&lt;='Intersection Mileposts'!$G$39),"Y","N"))))))))))))))))))))))))))))))))))))</f>
        <v/>
      </c>
    </row>
    <row r="291" spans="1:46" ht="15" customHeight="1" x14ac:dyDescent="0.3">
      <c r="A291" s="279"/>
      <c r="B291" s="261"/>
      <c r="C291" s="262"/>
      <c r="D291" s="262"/>
      <c r="E291" s="262"/>
      <c r="F291" s="262"/>
      <c r="G291" s="284"/>
      <c r="H291" s="286"/>
      <c r="I291" s="279"/>
      <c r="J291" s="260"/>
      <c r="K291" s="260"/>
      <c r="L291" s="280"/>
      <c r="M291" s="275"/>
      <c r="N291" s="263"/>
      <c r="P291" s="264" t="str">
        <f>IF(R291 = "", "", COUNT($R$4:R291))</f>
        <v/>
      </c>
      <c r="Q291" s="264" t="str">
        <f t="shared" si="49"/>
        <v/>
      </c>
      <c r="R291" s="265" t="str">
        <f t="shared" si="50"/>
        <v/>
      </c>
      <c r="S291" s="266" t="str">
        <f t="shared" si="51"/>
        <v/>
      </c>
      <c r="T291" s="267" t="str">
        <f t="shared" si="52"/>
        <v/>
      </c>
      <c r="U291" s="268" t="str">
        <f t="shared" si="53"/>
        <v/>
      </c>
      <c r="V291" s="269" t="str">
        <f t="shared" si="54"/>
        <v/>
      </c>
      <c r="W291" s="5"/>
      <c r="AR291" t="str">
        <f t="shared" si="48"/>
        <v/>
      </c>
      <c r="AS291" t="str">
        <f t="shared" si="47"/>
        <v/>
      </c>
      <c r="AT291" s="134" t="str">
        <f>IF(AR291="","",IF(AND(H291&gt;='Intersection Mileposts'!$F$5,H291&lt;='Intersection Mileposts'!$G$5),"Y",IF(AND(H291&gt;='Intersection Mileposts'!$F$6,H291&lt;='Intersection Mileposts'!$G$6),"Y",IF(AND(H291&gt;='Intersection Mileposts'!$F$7,H291&lt;='Intersection Mileposts'!$G$7),"Y",IF(AND(H291&gt;='Intersection Mileposts'!$F$8,H291&lt;='Intersection Mileposts'!$G$8),"Y",IF(AND(H291&gt;='Intersection Mileposts'!$F$9,H291&lt;='Intersection Mileposts'!$G$9),"Y",IF(AND(H291&gt;='Intersection Mileposts'!$F$10,H291&lt;='Intersection Mileposts'!$G$10),"Y",IF(AND(H291&gt;='Intersection Mileposts'!$F$11,H291&lt;='Intersection Mileposts'!$G$11),"Y",IF(AND(H291&gt;='Intersection Mileposts'!$F$12,H291&lt;='Intersection Mileposts'!$G$12),"Y",IF(AND(H291&gt;='Intersection Mileposts'!$F$13,H291&lt;='Intersection Mileposts'!$G$13),"Y",IF(AND(H291&gt;='Intersection Mileposts'!$F$14,H291&lt;='Intersection Mileposts'!$G$14),"Y",IF(AND(H291&gt;='Intersection Mileposts'!$F$15,H291&lt;='Intersection Mileposts'!$G$15),"Y",IF(AND(H291&gt;='Intersection Mileposts'!$F$16,H291&lt;='Intersection Mileposts'!$G$16),"Y",IF(AND(H291&gt;='Intersection Mileposts'!$F$17,H291&lt;='Intersection Mileposts'!$G$17),"Y",IF(AND(H291&gt;='Intersection Mileposts'!$F$18,H291&lt;='Intersection Mileposts'!$G$18),"Y",IF(AND(H291&gt;='Intersection Mileposts'!$F$19,H291&lt;='Intersection Mileposts'!$G$19),"Y",IF(AND(H291&gt;='Intersection Mileposts'!$F$20,H291&lt;='Intersection Mileposts'!$G$20),"Y",IF(AND(H291&gt;='Intersection Mileposts'!$F$21,H291&lt;='Intersection Mileposts'!$G$21),"Y",IF(AND(H291&gt;='Intersection Mileposts'!$F$22,H291&lt;='Intersection Mileposts'!$G$22),"Y",IF(AND(H291&gt;='Intersection Mileposts'!$F$23,H291&lt;='Intersection Mileposts'!$G$23),"Y",IF(AND(H291&gt;='Intersection Mileposts'!$F$24,H291&lt;='Intersection Mileposts'!$G$24),"Y",IF(AND(H291&gt;='Intersection Mileposts'!$F$25,H291&lt;='Intersection Mileposts'!$G$25),"Y",IF(AND(H291&gt;='Intersection Mileposts'!$F$26,H291&lt;='Intersection Mileposts'!$G$26),"Y",IF(AND(H291&gt;='Intersection Mileposts'!$F$27,H291&lt;='Intersection Mileposts'!$G$27),"Y",IF(AND(H291&gt;='Intersection Mileposts'!$F$28,H291&lt;='Intersection Mileposts'!$G$28),"Y",IF(AND(H291&gt;='Intersection Mileposts'!$F$29,H291&lt;='Intersection Mileposts'!$G$29),"Y", IF(AND(H291&gt;='Intersection Mileposts'!$F$30,H291&lt;='Intersection Mileposts'!$G$30),"Y",IF(AND(H291&gt;='Intersection Mileposts'!$F$31,H291&lt;='Intersection Mileposts'!$G$31),"Y",IF(AND(H291&gt;='Intersection Mileposts'!$F$32,H291&lt;='Intersection Mileposts'!$G$32),"Y",IF(AND(H291&gt;='Intersection Mileposts'!$F$33,H291&lt;='Intersection Mileposts'!$G$33),"Y",IF(AND(H291&gt;='Intersection Mileposts'!$F$34,H291&lt;='Intersection Mileposts'!$G$34),"Y",IF(AND(H291&gt;='Intersection Mileposts'!$F$35,H291&lt;='Intersection Mileposts'!$G$35),"Y",IF(AND(H291&gt;='Intersection Mileposts'!$F$36,H291&lt;='Intersection Mileposts'!$G$36),"Y",IF(AND(H291&gt;='Intersection Mileposts'!$F$37,H291&lt;='Intersection Mileposts'!$G$37),"Y",IF(AND(H291&gt;='Intersection Mileposts'!$F$38,H291&lt;='Intersection Mileposts'!$G$38),"Y",IF(AND(H291&gt;='Intersection Mileposts'!$F$39,H291&lt;='Intersection Mileposts'!$G$39),"Y","N"))))))))))))))))))))))))))))))))))))</f>
        <v/>
      </c>
    </row>
    <row r="292" spans="1:46" ht="15" customHeight="1" x14ac:dyDescent="0.3">
      <c r="A292" s="279"/>
      <c r="B292" s="261"/>
      <c r="C292" s="262"/>
      <c r="D292" s="262"/>
      <c r="E292" s="262"/>
      <c r="F292" s="262"/>
      <c r="G292" s="284"/>
      <c r="H292" s="286"/>
      <c r="I292" s="279"/>
      <c r="J292" s="260"/>
      <c r="K292" s="260"/>
      <c r="L292" s="280"/>
      <c r="M292" s="275"/>
      <c r="N292" s="263"/>
      <c r="P292" s="264" t="str">
        <f>IF(R292 = "", "", COUNT($R$4:R292))</f>
        <v/>
      </c>
      <c r="Q292" s="264" t="str">
        <f t="shared" si="49"/>
        <v/>
      </c>
      <c r="R292" s="265" t="str">
        <f t="shared" si="50"/>
        <v/>
      </c>
      <c r="S292" s="266" t="str">
        <f t="shared" si="51"/>
        <v/>
      </c>
      <c r="T292" s="267" t="str">
        <f t="shared" si="52"/>
        <v/>
      </c>
      <c r="U292" s="268" t="str">
        <f t="shared" si="53"/>
        <v/>
      </c>
      <c r="V292" s="269" t="str">
        <f t="shared" si="54"/>
        <v/>
      </c>
      <c r="W292" s="5"/>
      <c r="AR292" t="str">
        <f t="shared" si="48"/>
        <v/>
      </c>
      <c r="AS292" t="str">
        <f t="shared" si="47"/>
        <v/>
      </c>
      <c r="AT292" s="134" t="str">
        <f>IF(AR292="","",IF(AND(H292&gt;='Intersection Mileposts'!$F$5,H292&lt;='Intersection Mileposts'!$G$5),"Y",IF(AND(H292&gt;='Intersection Mileposts'!$F$6,H292&lt;='Intersection Mileposts'!$G$6),"Y",IF(AND(H292&gt;='Intersection Mileposts'!$F$7,H292&lt;='Intersection Mileposts'!$G$7),"Y",IF(AND(H292&gt;='Intersection Mileposts'!$F$8,H292&lt;='Intersection Mileposts'!$G$8),"Y",IF(AND(H292&gt;='Intersection Mileposts'!$F$9,H292&lt;='Intersection Mileposts'!$G$9),"Y",IF(AND(H292&gt;='Intersection Mileposts'!$F$10,H292&lt;='Intersection Mileposts'!$G$10),"Y",IF(AND(H292&gt;='Intersection Mileposts'!$F$11,H292&lt;='Intersection Mileposts'!$G$11),"Y",IF(AND(H292&gt;='Intersection Mileposts'!$F$12,H292&lt;='Intersection Mileposts'!$G$12),"Y",IF(AND(H292&gt;='Intersection Mileposts'!$F$13,H292&lt;='Intersection Mileposts'!$G$13),"Y",IF(AND(H292&gt;='Intersection Mileposts'!$F$14,H292&lt;='Intersection Mileposts'!$G$14),"Y",IF(AND(H292&gt;='Intersection Mileposts'!$F$15,H292&lt;='Intersection Mileposts'!$G$15),"Y",IF(AND(H292&gt;='Intersection Mileposts'!$F$16,H292&lt;='Intersection Mileposts'!$G$16),"Y",IF(AND(H292&gt;='Intersection Mileposts'!$F$17,H292&lt;='Intersection Mileposts'!$G$17),"Y",IF(AND(H292&gt;='Intersection Mileposts'!$F$18,H292&lt;='Intersection Mileposts'!$G$18),"Y",IF(AND(H292&gt;='Intersection Mileposts'!$F$19,H292&lt;='Intersection Mileposts'!$G$19),"Y",IF(AND(H292&gt;='Intersection Mileposts'!$F$20,H292&lt;='Intersection Mileposts'!$G$20),"Y",IF(AND(H292&gt;='Intersection Mileposts'!$F$21,H292&lt;='Intersection Mileposts'!$G$21),"Y",IF(AND(H292&gt;='Intersection Mileposts'!$F$22,H292&lt;='Intersection Mileposts'!$G$22),"Y",IF(AND(H292&gt;='Intersection Mileposts'!$F$23,H292&lt;='Intersection Mileposts'!$G$23),"Y",IF(AND(H292&gt;='Intersection Mileposts'!$F$24,H292&lt;='Intersection Mileposts'!$G$24),"Y",IF(AND(H292&gt;='Intersection Mileposts'!$F$25,H292&lt;='Intersection Mileposts'!$G$25),"Y",IF(AND(H292&gt;='Intersection Mileposts'!$F$26,H292&lt;='Intersection Mileposts'!$G$26),"Y",IF(AND(H292&gt;='Intersection Mileposts'!$F$27,H292&lt;='Intersection Mileposts'!$G$27),"Y",IF(AND(H292&gt;='Intersection Mileposts'!$F$28,H292&lt;='Intersection Mileposts'!$G$28),"Y",IF(AND(H292&gt;='Intersection Mileposts'!$F$29,H292&lt;='Intersection Mileposts'!$G$29),"Y", IF(AND(H292&gt;='Intersection Mileposts'!$F$30,H292&lt;='Intersection Mileposts'!$G$30),"Y",IF(AND(H292&gt;='Intersection Mileposts'!$F$31,H292&lt;='Intersection Mileposts'!$G$31),"Y",IF(AND(H292&gt;='Intersection Mileposts'!$F$32,H292&lt;='Intersection Mileposts'!$G$32),"Y",IF(AND(H292&gt;='Intersection Mileposts'!$F$33,H292&lt;='Intersection Mileposts'!$G$33),"Y",IF(AND(H292&gt;='Intersection Mileposts'!$F$34,H292&lt;='Intersection Mileposts'!$G$34),"Y",IF(AND(H292&gt;='Intersection Mileposts'!$F$35,H292&lt;='Intersection Mileposts'!$G$35),"Y",IF(AND(H292&gt;='Intersection Mileposts'!$F$36,H292&lt;='Intersection Mileposts'!$G$36),"Y",IF(AND(H292&gt;='Intersection Mileposts'!$F$37,H292&lt;='Intersection Mileposts'!$G$37),"Y",IF(AND(H292&gt;='Intersection Mileposts'!$F$38,H292&lt;='Intersection Mileposts'!$G$38),"Y",IF(AND(H292&gt;='Intersection Mileposts'!$F$39,H292&lt;='Intersection Mileposts'!$G$39),"Y","N"))))))))))))))))))))))))))))))))))))</f>
        <v/>
      </c>
    </row>
    <row r="293" spans="1:46" ht="15" customHeight="1" x14ac:dyDescent="0.3">
      <c r="A293" s="279"/>
      <c r="B293" s="261"/>
      <c r="C293" s="262"/>
      <c r="D293" s="262"/>
      <c r="E293" s="262"/>
      <c r="F293" s="262"/>
      <c r="G293" s="284"/>
      <c r="H293" s="286"/>
      <c r="I293" s="279"/>
      <c r="J293" s="260"/>
      <c r="K293" s="260"/>
      <c r="L293" s="280"/>
      <c r="M293" s="275"/>
      <c r="N293" s="263"/>
      <c r="P293" s="264" t="str">
        <f>IF(R293 = "", "", COUNT($R$4:R293))</f>
        <v/>
      </c>
      <c r="Q293" s="264" t="str">
        <f t="shared" si="49"/>
        <v/>
      </c>
      <c r="R293" s="265" t="str">
        <f t="shared" si="50"/>
        <v/>
      </c>
      <c r="S293" s="266" t="str">
        <f t="shared" si="51"/>
        <v/>
      </c>
      <c r="T293" s="267" t="str">
        <f t="shared" si="52"/>
        <v/>
      </c>
      <c r="U293" s="268" t="str">
        <f t="shared" si="53"/>
        <v/>
      </c>
      <c r="V293" s="269" t="str">
        <f t="shared" si="54"/>
        <v/>
      </c>
      <c r="W293" s="5"/>
      <c r="AR293" t="str">
        <f t="shared" si="48"/>
        <v/>
      </c>
      <c r="AS293" t="str">
        <f t="shared" si="47"/>
        <v/>
      </c>
      <c r="AT293" s="134" t="str">
        <f>IF(AR293="","",IF(AND(H293&gt;='Intersection Mileposts'!$F$5,H293&lt;='Intersection Mileposts'!$G$5),"Y",IF(AND(H293&gt;='Intersection Mileposts'!$F$6,H293&lt;='Intersection Mileposts'!$G$6),"Y",IF(AND(H293&gt;='Intersection Mileposts'!$F$7,H293&lt;='Intersection Mileposts'!$G$7),"Y",IF(AND(H293&gt;='Intersection Mileposts'!$F$8,H293&lt;='Intersection Mileposts'!$G$8),"Y",IF(AND(H293&gt;='Intersection Mileposts'!$F$9,H293&lt;='Intersection Mileposts'!$G$9),"Y",IF(AND(H293&gt;='Intersection Mileposts'!$F$10,H293&lt;='Intersection Mileposts'!$G$10),"Y",IF(AND(H293&gt;='Intersection Mileposts'!$F$11,H293&lt;='Intersection Mileposts'!$G$11),"Y",IF(AND(H293&gt;='Intersection Mileposts'!$F$12,H293&lt;='Intersection Mileposts'!$G$12),"Y",IF(AND(H293&gt;='Intersection Mileposts'!$F$13,H293&lt;='Intersection Mileposts'!$G$13),"Y",IF(AND(H293&gt;='Intersection Mileposts'!$F$14,H293&lt;='Intersection Mileposts'!$G$14),"Y",IF(AND(H293&gt;='Intersection Mileposts'!$F$15,H293&lt;='Intersection Mileposts'!$G$15),"Y",IF(AND(H293&gt;='Intersection Mileposts'!$F$16,H293&lt;='Intersection Mileposts'!$G$16),"Y",IF(AND(H293&gt;='Intersection Mileposts'!$F$17,H293&lt;='Intersection Mileposts'!$G$17),"Y",IF(AND(H293&gt;='Intersection Mileposts'!$F$18,H293&lt;='Intersection Mileposts'!$G$18),"Y",IF(AND(H293&gt;='Intersection Mileposts'!$F$19,H293&lt;='Intersection Mileposts'!$G$19),"Y",IF(AND(H293&gt;='Intersection Mileposts'!$F$20,H293&lt;='Intersection Mileposts'!$G$20),"Y",IF(AND(H293&gt;='Intersection Mileposts'!$F$21,H293&lt;='Intersection Mileposts'!$G$21),"Y",IF(AND(H293&gt;='Intersection Mileposts'!$F$22,H293&lt;='Intersection Mileposts'!$G$22),"Y",IF(AND(H293&gt;='Intersection Mileposts'!$F$23,H293&lt;='Intersection Mileposts'!$G$23),"Y",IF(AND(H293&gt;='Intersection Mileposts'!$F$24,H293&lt;='Intersection Mileposts'!$G$24),"Y",IF(AND(H293&gt;='Intersection Mileposts'!$F$25,H293&lt;='Intersection Mileposts'!$G$25),"Y",IF(AND(H293&gt;='Intersection Mileposts'!$F$26,H293&lt;='Intersection Mileposts'!$G$26),"Y",IF(AND(H293&gt;='Intersection Mileposts'!$F$27,H293&lt;='Intersection Mileposts'!$G$27),"Y",IF(AND(H293&gt;='Intersection Mileposts'!$F$28,H293&lt;='Intersection Mileposts'!$G$28),"Y",IF(AND(H293&gt;='Intersection Mileposts'!$F$29,H293&lt;='Intersection Mileposts'!$G$29),"Y", IF(AND(H293&gt;='Intersection Mileposts'!$F$30,H293&lt;='Intersection Mileposts'!$G$30),"Y",IF(AND(H293&gt;='Intersection Mileposts'!$F$31,H293&lt;='Intersection Mileposts'!$G$31),"Y",IF(AND(H293&gt;='Intersection Mileposts'!$F$32,H293&lt;='Intersection Mileposts'!$G$32),"Y",IF(AND(H293&gt;='Intersection Mileposts'!$F$33,H293&lt;='Intersection Mileposts'!$G$33),"Y",IF(AND(H293&gt;='Intersection Mileposts'!$F$34,H293&lt;='Intersection Mileposts'!$G$34),"Y",IF(AND(H293&gt;='Intersection Mileposts'!$F$35,H293&lt;='Intersection Mileposts'!$G$35),"Y",IF(AND(H293&gt;='Intersection Mileposts'!$F$36,H293&lt;='Intersection Mileposts'!$G$36),"Y",IF(AND(H293&gt;='Intersection Mileposts'!$F$37,H293&lt;='Intersection Mileposts'!$G$37),"Y",IF(AND(H293&gt;='Intersection Mileposts'!$F$38,H293&lt;='Intersection Mileposts'!$G$38),"Y",IF(AND(H293&gt;='Intersection Mileposts'!$F$39,H293&lt;='Intersection Mileposts'!$G$39),"Y","N"))))))))))))))))))))))))))))))))))))</f>
        <v/>
      </c>
    </row>
    <row r="294" spans="1:46" ht="15" customHeight="1" x14ac:dyDescent="0.3">
      <c r="A294" s="279"/>
      <c r="B294" s="261"/>
      <c r="C294" s="262"/>
      <c r="D294" s="262"/>
      <c r="E294" s="262"/>
      <c r="F294" s="262"/>
      <c r="G294" s="284"/>
      <c r="H294" s="286"/>
      <c r="I294" s="279"/>
      <c r="J294" s="260"/>
      <c r="K294" s="260"/>
      <c r="L294" s="280"/>
      <c r="M294" s="275"/>
      <c r="N294" s="263"/>
      <c r="P294" s="264" t="str">
        <f>IF(R294 = "", "", COUNT($R$4:R294))</f>
        <v/>
      </c>
      <c r="Q294" s="264" t="str">
        <f t="shared" si="49"/>
        <v/>
      </c>
      <c r="R294" s="265" t="str">
        <f t="shared" si="50"/>
        <v/>
      </c>
      <c r="S294" s="266" t="str">
        <f t="shared" si="51"/>
        <v/>
      </c>
      <c r="T294" s="267" t="str">
        <f t="shared" si="52"/>
        <v/>
      </c>
      <c r="U294" s="268" t="str">
        <f t="shared" si="53"/>
        <v/>
      </c>
      <c r="V294" s="269" t="str">
        <f t="shared" si="54"/>
        <v/>
      </c>
      <c r="W294" s="5"/>
      <c r="AR294" t="str">
        <f t="shared" si="48"/>
        <v/>
      </c>
      <c r="AS294" t="str">
        <f t="shared" si="47"/>
        <v/>
      </c>
      <c r="AT294" s="134" t="str">
        <f>IF(AR294="","",IF(AND(H294&gt;='Intersection Mileposts'!$F$5,H294&lt;='Intersection Mileposts'!$G$5),"Y",IF(AND(H294&gt;='Intersection Mileposts'!$F$6,H294&lt;='Intersection Mileposts'!$G$6),"Y",IF(AND(H294&gt;='Intersection Mileposts'!$F$7,H294&lt;='Intersection Mileposts'!$G$7),"Y",IF(AND(H294&gt;='Intersection Mileposts'!$F$8,H294&lt;='Intersection Mileposts'!$G$8),"Y",IF(AND(H294&gt;='Intersection Mileposts'!$F$9,H294&lt;='Intersection Mileposts'!$G$9),"Y",IF(AND(H294&gt;='Intersection Mileposts'!$F$10,H294&lt;='Intersection Mileposts'!$G$10),"Y",IF(AND(H294&gt;='Intersection Mileposts'!$F$11,H294&lt;='Intersection Mileposts'!$G$11),"Y",IF(AND(H294&gt;='Intersection Mileposts'!$F$12,H294&lt;='Intersection Mileposts'!$G$12),"Y",IF(AND(H294&gt;='Intersection Mileposts'!$F$13,H294&lt;='Intersection Mileposts'!$G$13),"Y",IF(AND(H294&gt;='Intersection Mileposts'!$F$14,H294&lt;='Intersection Mileposts'!$G$14),"Y",IF(AND(H294&gt;='Intersection Mileposts'!$F$15,H294&lt;='Intersection Mileposts'!$G$15),"Y",IF(AND(H294&gt;='Intersection Mileposts'!$F$16,H294&lt;='Intersection Mileposts'!$G$16),"Y",IF(AND(H294&gt;='Intersection Mileposts'!$F$17,H294&lt;='Intersection Mileposts'!$G$17),"Y",IF(AND(H294&gt;='Intersection Mileposts'!$F$18,H294&lt;='Intersection Mileposts'!$G$18),"Y",IF(AND(H294&gt;='Intersection Mileposts'!$F$19,H294&lt;='Intersection Mileposts'!$G$19),"Y",IF(AND(H294&gt;='Intersection Mileposts'!$F$20,H294&lt;='Intersection Mileposts'!$G$20),"Y",IF(AND(H294&gt;='Intersection Mileposts'!$F$21,H294&lt;='Intersection Mileposts'!$G$21),"Y",IF(AND(H294&gt;='Intersection Mileposts'!$F$22,H294&lt;='Intersection Mileposts'!$G$22),"Y",IF(AND(H294&gt;='Intersection Mileposts'!$F$23,H294&lt;='Intersection Mileposts'!$G$23),"Y",IF(AND(H294&gt;='Intersection Mileposts'!$F$24,H294&lt;='Intersection Mileposts'!$G$24),"Y",IF(AND(H294&gt;='Intersection Mileposts'!$F$25,H294&lt;='Intersection Mileposts'!$G$25),"Y",IF(AND(H294&gt;='Intersection Mileposts'!$F$26,H294&lt;='Intersection Mileposts'!$G$26),"Y",IF(AND(H294&gt;='Intersection Mileposts'!$F$27,H294&lt;='Intersection Mileposts'!$G$27),"Y",IF(AND(H294&gt;='Intersection Mileposts'!$F$28,H294&lt;='Intersection Mileposts'!$G$28),"Y",IF(AND(H294&gt;='Intersection Mileposts'!$F$29,H294&lt;='Intersection Mileposts'!$G$29),"Y", IF(AND(H294&gt;='Intersection Mileposts'!$F$30,H294&lt;='Intersection Mileposts'!$G$30),"Y",IF(AND(H294&gt;='Intersection Mileposts'!$F$31,H294&lt;='Intersection Mileposts'!$G$31),"Y",IF(AND(H294&gt;='Intersection Mileposts'!$F$32,H294&lt;='Intersection Mileposts'!$G$32),"Y",IF(AND(H294&gt;='Intersection Mileposts'!$F$33,H294&lt;='Intersection Mileposts'!$G$33),"Y",IF(AND(H294&gt;='Intersection Mileposts'!$F$34,H294&lt;='Intersection Mileposts'!$G$34),"Y",IF(AND(H294&gt;='Intersection Mileposts'!$F$35,H294&lt;='Intersection Mileposts'!$G$35),"Y",IF(AND(H294&gt;='Intersection Mileposts'!$F$36,H294&lt;='Intersection Mileposts'!$G$36),"Y",IF(AND(H294&gt;='Intersection Mileposts'!$F$37,H294&lt;='Intersection Mileposts'!$G$37),"Y",IF(AND(H294&gt;='Intersection Mileposts'!$F$38,H294&lt;='Intersection Mileposts'!$G$38),"Y",IF(AND(H294&gt;='Intersection Mileposts'!$F$39,H294&lt;='Intersection Mileposts'!$G$39),"Y","N"))))))))))))))))))))))))))))))))))))</f>
        <v/>
      </c>
    </row>
    <row r="295" spans="1:46" ht="15" customHeight="1" x14ac:dyDescent="0.3">
      <c r="A295" s="279"/>
      <c r="B295" s="261"/>
      <c r="C295" s="262"/>
      <c r="D295" s="262"/>
      <c r="E295" s="262"/>
      <c r="F295" s="262"/>
      <c r="G295" s="284"/>
      <c r="H295" s="286"/>
      <c r="I295" s="279"/>
      <c r="J295" s="260"/>
      <c r="K295" s="260"/>
      <c r="L295" s="280"/>
      <c r="M295" s="275"/>
      <c r="N295" s="263"/>
      <c r="P295" s="264" t="str">
        <f>IF(R295 = "", "", COUNT($R$4:R295))</f>
        <v/>
      </c>
      <c r="Q295" s="264" t="str">
        <f t="shared" si="49"/>
        <v/>
      </c>
      <c r="R295" s="265" t="str">
        <f t="shared" si="50"/>
        <v/>
      </c>
      <c r="S295" s="266" t="str">
        <f t="shared" si="51"/>
        <v/>
      </c>
      <c r="T295" s="267" t="str">
        <f t="shared" si="52"/>
        <v/>
      </c>
      <c r="U295" s="268" t="str">
        <f t="shared" si="53"/>
        <v/>
      </c>
      <c r="V295" s="269" t="str">
        <f t="shared" si="54"/>
        <v/>
      </c>
      <c r="W295" s="5"/>
      <c r="AR295" t="str">
        <f t="shared" si="48"/>
        <v/>
      </c>
      <c r="AS295" t="str">
        <f t="shared" si="47"/>
        <v/>
      </c>
      <c r="AT295" s="134" t="str">
        <f>IF(AR295="","",IF(AND(H295&gt;='Intersection Mileposts'!$F$5,H295&lt;='Intersection Mileposts'!$G$5),"Y",IF(AND(H295&gt;='Intersection Mileposts'!$F$6,H295&lt;='Intersection Mileposts'!$G$6),"Y",IF(AND(H295&gt;='Intersection Mileposts'!$F$7,H295&lt;='Intersection Mileposts'!$G$7),"Y",IF(AND(H295&gt;='Intersection Mileposts'!$F$8,H295&lt;='Intersection Mileposts'!$G$8),"Y",IF(AND(H295&gt;='Intersection Mileposts'!$F$9,H295&lt;='Intersection Mileposts'!$G$9),"Y",IF(AND(H295&gt;='Intersection Mileposts'!$F$10,H295&lt;='Intersection Mileposts'!$G$10),"Y",IF(AND(H295&gt;='Intersection Mileposts'!$F$11,H295&lt;='Intersection Mileposts'!$G$11),"Y",IF(AND(H295&gt;='Intersection Mileposts'!$F$12,H295&lt;='Intersection Mileposts'!$G$12),"Y",IF(AND(H295&gt;='Intersection Mileposts'!$F$13,H295&lt;='Intersection Mileposts'!$G$13),"Y",IF(AND(H295&gt;='Intersection Mileposts'!$F$14,H295&lt;='Intersection Mileposts'!$G$14),"Y",IF(AND(H295&gt;='Intersection Mileposts'!$F$15,H295&lt;='Intersection Mileposts'!$G$15),"Y",IF(AND(H295&gt;='Intersection Mileposts'!$F$16,H295&lt;='Intersection Mileposts'!$G$16),"Y",IF(AND(H295&gt;='Intersection Mileposts'!$F$17,H295&lt;='Intersection Mileposts'!$G$17),"Y",IF(AND(H295&gt;='Intersection Mileposts'!$F$18,H295&lt;='Intersection Mileposts'!$G$18),"Y",IF(AND(H295&gt;='Intersection Mileposts'!$F$19,H295&lt;='Intersection Mileposts'!$G$19),"Y",IF(AND(H295&gt;='Intersection Mileposts'!$F$20,H295&lt;='Intersection Mileposts'!$G$20),"Y",IF(AND(H295&gt;='Intersection Mileposts'!$F$21,H295&lt;='Intersection Mileposts'!$G$21),"Y",IF(AND(H295&gt;='Intersection Mileposts'!$F$22,H295&lt;='Intersection Mileposts'!$G$22),"Y",IF(AND(H295&gt;='Intersection Mileposts'!$F$23,H295&lt;='Intersection Mileposts'!$G$23),"Y",IF(AND(H295&gt;='Intersection Mileposts'!$F$24,H295&lt;='Intersection Mileposts'!$G$24),"Y",IF(AND(H295&gt;='Intersection Mileposts'!$F$25,H295&lt;='Intersection Mileposts'!$G$25),"Y",IF(AND(H295&gt;='Intersection Mileposts'!$F$26,H295&lt;='Intersection Mileposts'!$G$26),"Y",IF(AND(H295&gt;='Intersection Mileposts'!$F$27,H295&lt;='Intersection Mileposts'!$G$27),"Y",IF(AND(H295&gt;='Intersection Mileposts'!$F$28,H295&lt;='Intersection Mileposts'!$G$28),"Y",IF(AND(H295&gt;='Intersection Mileposts'!$F$29,H295&lt;='Intersection Mileposts'!$G$29),"Y", IF(AND(H295&gt;='Intersection Mileposts'!$F$30,H295&lt;='Intersection Mileposts'!$G$30),"Y",IF(AND(H295&gt;='Intersection Mileposts'!$F$31,H295&lt;='Intersection Mileposts'!$G$31),"Y",IF(AND(H295&gt;='Intersection Mileposts'!$F$32,H295&lt;='Intersection Mileposts'!$G$32),"Y",IF(AND(H295&gt;='Intersection Mileposts'!$F$33,H295&lt;='Intersection Mileposts'!$G$33),"Y",IF(AND(H295&gt;='Intersection Mileposts'!$F$34,H295&lt;='Intersection Mileposts'!$G$34),"Y",IF(AND(H295&gt;='Intersection Mileposts'!$F$35,H295&lt;='Intersection Mileposts'!$G$35),"Y",IF(AND(H295&gt;='Intersection Mileposts'!$F$36,H295&lt;='Intersection Mileposts'!$G$36),"Y",IF(AND(H295&gt;='Intersection Mileposts'!$F$37,H295&lt;='Intersection Mileposts'!$G$37),"Y",IF(AND(H295&gt;='Intersection Mileposts'!$F$38,H295&lt;='Intersection Mileposts'!$G$38),"Y",IF(AND(H295&gt;='Intersection Mileposts'!$F$39,H295&lt;='Intersection Mileposts'!$G$39),"Y","N"))))))))))))))))))))))))))))))))))))</f>
        <v/>
      </c>
    </row>
    <row r="296" spans="1:46" ht="15" customHeight="1" x14ac:dyDescent="0.3">
      <c r="A296" s="279"/>
      <c r="B296" s="261"/>
      <c r="C296" s="262"/>
      <c r="D296" s="262"/>
      <c r="E296" s="262"/>
      <c r="F296" s="262"/>
      <c r="G296" s="284"/>
      <c r="H296" s="286"/>
      <c r="I296" s="279"/>
      <c r="J296" s="260"/>
      <c r="K296" s="260"/>
      <c r="L296" s="280"/>
      <c r="M296" s="275"/>
      <c r="N296" s="263"/>
      <c r="P296" s="264" t="str">
        <f>IF(R296 = "", "", COUNT($R$4:R296))</f>
        <v/>
      </c>
      <c r="Q296" s="264" t="str">
        <f t="shared" si="49"/>
        <v/>
      </c>
      <c r="R296" s="265" t="str">
        <f t="shared" si="50"/>
        <v/>
      </c>
      <c r="S296" s="266" t="str">
        <f t="shared" si="51"/>
        <v/>
      </c>
      <c r="T296" s="267" t="str">
        <f t="shared" si="52"/>
        <v/>
      </c>
      <c r="U296" s="268" t="str">
        <f t="shared" si="53"/>
        <v/>
      </c>
      <c r="V296" s="269" t="str">
        <f t="shared" si="54"/>
        <v/>
      </c>
      <c r="W296" s="5"/>
      <c r="AR296" t="str">
        <f t="shared" si="48"/>
        <v/>
      </c>
      <c r="AS296" t="str">
        <f t="shared" si="47"/>
        <v/>
      </c>
      <c r="AT296" s="134" t="str">
        <f>IF(AR296="","",IF(AND(H296&gt;='Intersection Mileposts'!$F$5,H296&lt;='Intersection Mileposts'!$G$5),"Y",IF(AND(H296&gt;='Intersection Mileposts'!$F$6,H296&lt;='Intersection Mileposts'!$G$6),"Y",IF(AND(H296&gt;='Intersection Mileposts'!$F$7,H296&lt;='Intersection Mileposts'!$G$7),"Y",IF(AND(H296&gt;='Intersection Mileposts'!$F$8,H296&lt;='Intersection Mileposts'!$G$8),"Y",IF(AND(H296&gt;='Intersection Mileposts'!$F$9,H296&lt;='Intersection Mileposts'!$G$9),"Y",IF(AND(H296&gt;='Intersection Mileposts'!$F$10,H296&lt;='Intersection Mileposts'!$G$10),"Y",IF(AND(H296&gt;='Intersection Mileposts'!$F$11,H296&lt;='Intersection Mileposts'!$G$11),"Y",IF(AND(H296&gt;='Intersection Mileposts'!$F$12,H296&lt;='Intersection Mileposts'!$G$12),"Y",IF(AND(H296&gt;='Intersection Mileposts'!$F$13,H296&lt;='Intersection Mileposts'!$G$13),"Y",IF(AND(H296&gt;='Intersection Mileposts'!$F$14,H296&lt;='Intersection Mileposts'!$G$14),"Y",IF(AND(H296&gt;='Intersection Mileposts'!$F$15,H296&lt;='Intersection Mileposts'!$G$15),"Y",IF(AND(H296&gt;='Intersection Mileposts'!$F$16,H296&lt;='Intersection Mileposts'!$G$16),"Y",IF(AND(H296&gt;='Intersection Mileposts'!$F$17,H296&lt;='Intersection Mileposts'!$G$17),"Y",IF(AND(H296&gt;='Intersection Mileposts'!$F$18,H296&lt;='Intersection Mileposts'!$G$18),"Y",IF(AND(H296&gt;='Intersection Mileposts'!$F$19,H296&lt;='Intersection Mileposts'!$G$19),"Y",IF(AND(H296&gt;='Intersection Mileposts'!$F$20,H296&lt;='Intersection Mileposts'!$G$20),"Y",IF(AND(H296&gt;='Intersection Mileposts'!$F$21,H296&lt;='Intersection Mileposts'!$G$21),"Y",IF(AND(H296&gt;='Intersection Mileposts'!$F$22,H296&lt;='Intersection Mileposts'!$G$22),"Y",IF(AND(H296&gt;='Intersection Mileposts'!$F$23,H296&lt;='Intersection Mileposts'!$G$23),"Y",IF(AND(H296&gt;='Intersection Mileposts'!$F$24,H296&lt;='Intersection Mileposts'!$G$24),"Y",IF(AND(H296&gt;='Intersection Mileposts'!$F$25,H296&lt;='Intersection Mileposts'!$G$25),"Y",IF(AND(H296&gt;='Intersection Mileposts'!$F$26,H296&lt;='Intersection Mileposts'!$G$26),"Y",IF(AND(H296&gt;='Intersection Mileposts'!$F$27,H296&lt;='Intersection Mileposts'!$G$27),"Y",IF(AND(H296&gt;='Intersection Mileposts'!$F$28,H296&lt;='Intersection Mileposts'!$G$28),"Y",IF(AND(H296&gt;='Intersection Mileposts'!$F$29,H296&lt;='Intersection Mileposts'!$G$29),"Y", IF(AND(H296&gt;='Intersection Mileposts'!$F$30,H296&lt;='Intersection Mileposts'!$G$30),"Y",IF(AND(H296&gt;='Intersection Mileposts'!$F$31,H296&lt;='Intersection Mileposts'!$G$31),"Y",IF(AND(H296&gt;='Intersection Mileposts'!$F$32,H296&lt;='Intersection Mileposts'!$G$32),"Y",IF(AND(H296&gt;='Intersection Mileposts'!$F$33,H296&lt;='Intersection Mileposts'!$G$33),"Y",IF(AND(H296&gt;='Intersection Mileposts'!$F$34,H296&lt;='Intersection Mileposts'!$G$34),"Y",IF(AND(H296&gt;='Intersection Mileposts'!$F$35,H296&lt;='Intersection Mileposts'!$G$35),"Y",IF(AND(H296&gt;='Intersection Mileposts'!$F$36,H296&lt;='Intersection Mileposts'!$G$36),"Y",IF(AND(H296&gt;='Intersection Mileposts'!$F$37,H296&lt;='Intersection Mileposts'!$G$37),"Y",IF(AND(H296&gt;='Intersection Mileposts'!$F$38,H296&lt;='Intersection Mileposts'!$G$38),"Y",IF(AND(H296&gt;='Intersection Mileposts'!$F$39,H296&lt;='Intersection Mileposts'!$G$39),"Y","N"))))))))))))))))))))))))))))))))))))</f>
        <v/>
      </c>
    </row>
    <row r="297" spans="1:46" ht="15" customHeight="1" x14ac:dyDescent="0.3">
      <c r="A297" s="279"/>
      <c r="B297" s="261"/>
      <c r="C297" s="262"/>
      <c r="D297" s="262"/>
      <c r="E297" s="262"/>
      <c r="F297" s="262"/>
      <c r="G297" s="284"/>
      <c r="H297" s="286"/>
      <c r="I297" s="279"/>
      <c r="J297" s="260"/>
      <c r="K297" s="260"/>
      <c r="L297" s="280"/>
      <c r="M297" s="275"/>
      <c r="N297" s="263"/>
      <c r="P297" s="264" t="str">
        <f>IF(R297 = "", "", COUNT($R$4:R297))</f>
        <v/>
      </c>
      <c r="Q297" s="264" t="str">
        <f t="shared" si="49"/>
        <v/>
      </c>
      <c r="R297" s="265" t="str">
        <f t="shared" si="50"/>
        <v/>
      </c>
      <c r="S297" s="266" t="str">
        <f t="shared" si="51"/>
        <v/>
      </c>
      <c r="T297" s="267" t="str">
        <f t="shared" si="52"/>
        <v/>
      </c>
      <c r="U297" s="268" t="str">
        <f t="shared" si="53"/>
        <v/>
      </c>
      <c r="V297" s="269" t="str">
        <f t="shared" si="54"/>
        <v/>
      </c>
      <c r="W297" s="5"/>
      <c r="AR297" t="str">
        <f t="shared" si="48"/>
        <v/>
      </c>
      <c r="AS297" t="str">
        <f t="shared" si="47"/>
        <v/>
      </c>
      <c r="AT297" s="134" t="str">
        <f>IF(AR297="","",IF(AND(H297&gt;='Intersection Mileposts'!$F$5,H297&lt;='Intersection Mileposts'!$G$5),"Y",IF(AND(H297&gt;='Intersection Mileposts'!$F$6,H297&lt;='Intersection Mileposts'!$G$6),"Y",IF(AND(H297&gt;='Intersection Mileposts'!$F$7,H297&lt;='Intersection Mileposts'!$G$7),"Y",IF(AND(H297&gt;='Intersection Mileposts'!$F$8,H297&lt;='Intersection Mileposts'!$G$8),"Y",IF(AND(H297&gt;='Intersection Mileposts'!$F$9,H297&lt;='Intersection Mileposts'!$G$9),"Y",IF(AND(H297&gt;='Intersection Mileposts'!$F$10,H297&lt;='Intersection Mileposts'!$G$10),"Y",IF(AND(H297&gt;='Intersection Mileposts'!$F$11,H297&lt;='Intersection Mileposts'!$G$11),"Y",IF(AND(H297&gt;='Intersection Mileposts'!$F$12,H297&lt;='Intersection Mileposts'!$G$12),"Y",IF(AND(H297&gt;='Intersection Mileposts'!$F$13,H297&lt;='Intersection Mileposts'!$G$13),"Y",IF(AND(H297&gt;='Intersection Mileposts'!$F$14,H297&lt;='Intersection Mileposts'!$G$14),"Y",IF(AND(H297&gt;='Intersection Mileposts'!$F$15,H297&lt;='Intersection Mileposts'!$G$15),"Y",IF(AND(H297&gt;='Intersection Mileposts'!$F$16,H297&lt;='Intersection Mileposts'!$G$16),"Y",IF(AND(H297&gt;='Intersection Mileposts'!$F$17,H297&lt;='Intersection Mileposts'!$G$17),"Y",IF(AND(H297&gt;='Intersection Mileposts'!$F$18,H297&lt;='Intersection Mileposts'!$G$18),"Y",IF(AND(H297&gt;='Intersection Mileposts'!$F$19,H297&lt;='Intersection Mileposts'!$G$19),"Y",IF(AND(H297&gt;='Intersection Mileposts'!$F$20,H297&lt;='Intersection Mileposts'!$G$20),"Y",IF(AND(H297&gt;='Intersection Mileposts'!$F$21,H297&lt;='Intersection Mileposts'!$G$21),"Y",IF(AND(H297&gt;='Intersection Mileposts'!$F$22,H297&lt;='Intersection Mileposts'!$G$22),"Y",IF(AND(H297&gt;='Intersection Mileposts'!$F$23,H297&lt;='Intersection Mileposts'!$G$23),"Y",IF(AND(H297&gt;='Intersection Mileposts'!$F$24,H297&lt;='Intersection Mileposts'!$G$24),"Y",IF(AND(H297&gt;='Intersection Mileposts'!$F$25,H297&lt;='Intersection Mileposts'!$G$25),"Y",IF(AND(H297&gt;='Intersection Mileposts'!$F$26,H297&lt;='Intersection Mileposts'!$G$26),"Y",IF(AND(H297&gt;='Intersection Mileposts'!$F$27,H297&lt;='Intersection Mileposts'!$G$27),"Y",IF(AND(H297&gt;='Intersection Mileposts'!$F$28,H297&lt;='Intersection Mileposts'!$G$28),"Y",IF(AND(H297&gt;='Intersection Mileposts'!$F$29,H297&lt;='Intersection Mileposts'!$G$29),"Y", IF(AND(H297&gt;='Intersection Mileposts'!$F$30,H297&lt;='Intersection Mileposts'!$G$30),"Y",IF(AND(H297&gt;='Intersection Mileposts'!$F$31,H297&lt;='Intersection Mileposts'!$G$31),"Y",IF(AND(H297&gt;='Intersection Mileposts'!$F$32,H297&lt;='Intersection Mileposts'!$G$32),"Y",IF(AND(H297&gt;='Intersection Mileposts'!$F$33,H297&lt;='Intersection Mileposts'!$G$33),"Y",IF(AND(H297&gt;='Intersection Mileposts'!$F$34,H297&lt;='Intersection Mileposts'!$G$34),"Y",IF(AND(H297&gt;='Intersection Mileposts'!$F$35,H297&lt;='Intersection Mileposts'!$G$35),"Y",IF(AND(H297&gt;='Intersection Mileposts'!$F$36,H297&lt;='Intersection Mileposts'!$G$36),"Y",IF(AND(H297&gt;='Intersection Mileposts'!$F$37,H297&lt;='Intersection Mileposts'!$G$37),"Y",IF(AND(H297&gt;='Intersection Mileposts'!$F$38,H297&lt;='Intersection Mileposts'!$G$38),"Y",IF(AND(H297&gt;='Intersection Mileposts'!$F$39,H297&lt;='Intersection Mileposts'!$G$39),"Y","N"))))))))))))))))))))))))))))))))))))</f>
        <v/>
      </c>
    </row>
    <row r="298" spans="1:46" ht="15" customHeight="1" x14ac:dyDescent="0.3">
      <c r="A298" s="279"/>
      <c r="B298" s="261"/>
      <c r="C298" s="262"/>
      <c r="D298" s="262"/>
      <c r="E298" s="262"/>
      <c r="F298" s="262"/>
      <c r="G298" s="284"/>
      <c r="H298" s="286"/>
      <c r="I298" s="279"/>
      <c r="J298" s="260"/>
      <c r="K298" s="260"/>
      <c r="L298" s="280"/>
      <c r="M298" s="275"/>
      <c r="N298" s="263"/>
      <c r="P298" s="264" t="str">
        <f>IF(R298 = "", "", COUNT($R$4:R298))</f>
        <v/>
      </c>
      <c r="Q298" s="264" t="str">
        <f t="shared" si="49"/>
        <v/>
      </c>
      <c r="R298" s="265" t="str">
        <f t="shared" si="50"/>
        <v/>
      </c>
      <c r="S298" s="266" t="str">
        <f t="shared" si="51"/>
        <v/>
      </c>
      <c r="T298" s="267" t="str">
        <f t="shared" si="52"/>
        <v/>
      </c>
      <c r="U298" s="268" t="str">
        <f t="shared" si="53"/>
        <v/>
      </c>
      <c r="V298" s="269" t="str">
        <f t="shared" si="54"/>
        <v/>
      </c>
      <c r="W298" s="5"/>
      <c r="AR298" t="str">
        <f t="shared" si="48"/>
        <v/>
      </c>
      <c r="AS298" t="str">
        <f t="shared" si="47"/>
        <v/>
      </c>
      <c r="AT298" s="134" t="str">
        <f>IF(AR298="","",IF(AND(H298&gt;='Intersection Mileposts'!$F$5,H298&lt;='Intersection Mileposts'!$G$5),"Y",IF(AND(H298&gt;='Intersection Mileposts'!$F$6,H298&lt;='Intersection Mileposts'!$G$6),"Y",IF(AND(H298&gt;='Intersection Mileposts'!$F$7,H298&lt;='Intersection Mileposts'!$G$7),"Y",IF(AND(H298&gt;='Intersection Mileposts'!$F$8,H298&lt;='Intersection Mileposts'!$G$8),"Y",IF(AND(H298&gt;='Intersection Mileposts'!$F$9,H298&lt;='Intersection Mileposts'!$G$9),"Y",IF(AND(H298&gt;='Intersection Mileposts'!$F$10,H298&lt;='Intersection Mileposts'!$G$10),"Y",IF(AND(H298&gt;='Intersection Mileposts'!$F$11,H298&lt;='Intersection Mileposts'!$G$11),"Y",IF(AND(H298&gt;='Intersection Mileposts'!$F$12,H298&lt;='Intersection Mileposts'!$G$12),"Y",IF(AND(H298&gt;='Intersection Mileposts'!$F$13,H298&lt;='Intersection Mileposts'!$G$13),"Y",IF(AND(H298&gt;='Intersection Mileposts'!$F$14,H298&lt;='Intersection Mileposts'!$G$14),"Y",IF(AND(H298&gt;='Intersection Mileposts'!$F$15,H298&lt;='Intersection Mileposts'!$G$15),"Y",IF(AND(H298&gt;='Intersection Mileposts'!$F$16,H298&lt;='Intersection Mileposts'!$G$16),"Y",IF(AND(H298&gt;='Intersection Mileposts'!$F$17,H298&lt;='Intersection Mileposts'!$G$17),"Y",IF(AND(H298&gt;='Intersection Mileposts'!$F$18,H298&lt;='Intersection Mileposts'!$G$18),"Y",IF(AND(H298&gt;='Intersection Mileposts'!$F$19,H298&lt;='Intersection Mileposts'!$G$19),"Y",IF(AND(H298&gt;='Intersection Mileposts'!$F$20,H298&lt;='Intersection Mileposts'!$G$20),"Y",IF(AND(H298&gt;='Intersection Mileposts'!$F$21,H298&lt;='Intersection Mileposts'!$G$21),"Y",IF(AND(H298&gt;='Intersection Mileposts'!$F$22,H298&lt;='Intersection Mileposts'!$G$22),"Y",IF(AND(H298&gt;='Intersection Mileposts'!$F$23,H298&lt;='Intersection Mileposts'!$G$23),"Y",IF(AND(H298&gt;='Intersection Mileposts'!$F$24,H298&lt;='Intersection Mileposts'!$G$24),"Y",IF(AND(H298&gt;='Intersection Mileposts'!$F$25,H298&lt;='Intersection Mileposts'!$G$25),"Y",IF(AND(H298&gt;='Intersection Mileposts'!$F$26,H298&lt;='Intersection Mileposts'!$G$26),"Y",IF(AND(H298&gt;='Intersection Mileposts'!$F$27,H298&lt;='Intersection Mileposts'!$G$27),"Y",IF(AND(H298&gt;='Intersection Mileposts'!$F$28,H298&lt;='Intersection Mileposts'!$G$28),"Y",IF(AND(H298&gt;='Intersection Mileposts'!$F$29,H298&lt;='Intersection Mileposts'!$G$29),"Y", IF(AND(H298&gt;='Intersection Mileposts'!$F$30,H298&lt;='Intersection Mileposts'!$G$30),"Y",IF(AND(H298&gt;='Intersection Mileposts'!$F$31,H298&lt;='Intersection Mileposts'!$G$31),"Y",IF(AND(H298&gt;='Intersection Mileposts'!$F$32,H298&lt;='Intersection Mileposts'!$G$32),"Y",IF(AND(H298&gt;='Intersection Mileposts'!$F$33,H298&lt;='Intersection Mileposts'!$G$33),"Y",IF(AND(H298&gt;='Intersection Mileposts'!$F$34,H298&lt;='Intersection Mileposts'!$G$34),"Y",IF(AND(H298&gt;='Intersection Mileposts'!$F$35,H298&lt;='Intersection Mileposts'!$G$35),"Y",IF(AND(H298&gt;='Intersection Mileposts'!$F$36,H298&lt;='Intersection Mileposts'!$G$36),"Y",IF(AND(H298&gt;='Intersection Mileposts'!$F$37,H298&lt;='Intersection Mileposts'!$G$37),"Y",IF(AND(H298&gt;='Intersection Mileposts'!$F$38,H298&lt;='Intersection Mileposts'!$G$38),"Y",IF(AND(H298&gt;='Intersection Mileposts'!$F$39,H298&lt;='Intersection Mileposts'!$G$39),"Y","N"))))))))))))))))))))))))))))))))))))</f>
        <v/>
      </c>
    </row>
    <row r="299" spans="1:46" ht="15" customHeight="1" x14ac:dyDescent="0.3">
      <c r="A299" s="279"/>
      <c r="B299" s="261"/>
      <c r="C299" s="262"/>
      <c r="D299" s="262"/>
      <c r="E299" s="262"/>
      <c r="F299" s="262"/>
      <c r="G299" s="284"/>
      <c r="H299" s="286"/>
      <c r="I299" s="279"/>
      <c r="J299" s="260"/>
      <c r="K299" s="260"/>
      <c r="L299" s="280"/>
      <c r="M299" s="275"/>
      <c r="N299" s="263"/>
      <c r="P299" s="264" t="str">
        <f>IF(R299 = "", "", COUNT($R$4:R299))</f>
        <v/>
      </c>
      <c r="Q299" s="264" t="str">
        <f t="shared" si="49"/>
        <v/>
      </c>
      <c r="R299" s="265" t="str">
        <f t="shared" si="50"/>
        <v/>
      </c>
      <c r="S299" s="266" t="str">
        <f t="shared" si="51"/>
        <v/>
      </c>
      <c r="T299" s="267" t="str">
        <f t="shared" si="52"/>
        <v/>
      </c>
      <c r="U299" s="268" t="str">
        <f t="shared" si="53"/>
        <v/>
      </c>
      <c r="V299" s="269" t="str">
        <f t="shared" si="54"/>
        <v/>
      </c>
      <c r="W299" s="5"/>
      <c r="AR299" t="str">
        <f t="shared" si="48"/>
        <v/>
      </c>
      <c r="AS299" t="str">
        <f t="shared" si="47"/>
        <v/>
      </c>
      <c r="AT299" s="134" t="str">
        <f>IF(AR299="","",IF(AND(H299&gt;='Intersection Mileposts'!$F$5,H299&lt;='Intersection Mileposts'!$G$5),"Y",IF(AND(H299&gt;='Intersection Mileposts'!$F$6,H299&lt;='Intersection Mileposts'!$G$6),"Y",IF(AND(H299&gt;='Intersection Mileposts'!$F$7,H299&lt;='Intersection Mileposts'!$G$7),"Y",IF(AND(H299&gt;='Intersection Mileposts'!$F$8,H299&lt;='Intersection Mileposts'!$G$8),"Y",IF(AND(H299&gt;='Intersection Mileposts'!$F$9,H299&lt;='Intersection Mileposts'!$G$9),"Y",IF(AND(H299&gt;='Intersection Mileposts'!$F$10,H299&lt;='Intersection Mileposts'!$G$10),"Y",IF(AND(H299&gt;='Intersection Mileposts'!$F$11,H299&lt;='Intersection Mileposts'!$G$11),"Y",IF(AND(H299&gt;='Intersection Mileposts'!$F$12,H299&lt;='Intersection Mileposts'!$G$12),"Y",IF(AND(H299&gt;='Intersection Mileposts'!$F$13,H299&lt;='Intersection Mileposts'!$G$13),"Y",IF(AND(H299&gt;='Intersection Mileposts'!$F$14,H299&lt;='Intersection Mileposts'!$G$14),"Y",IF(AND(H299&gt;='Intersection Mileposts'!$F$15,H299&lt;='Intersection Mileposts'!$G$15),"Y",IF(AND(H299&gt;='Intersection Mileposts'!$F$16,H299&lt;='Intersection Mileposts'!$G$16),"Y",IF(AND(H299&gt;='Intersection Mileposts'!$F$17,H299&lt;='Intersection Mileposts'!$G$17),"Y",IF(AND(H299&gt;='Intersection Mileposts'!$F$18,H299&lt;='Intersection Mileposts'!$G$18),"Y",IF(AND(H299&gt;='Intersection Mileposts'!$F$19,H299&lt;='Intersection Mileposts'!$G$19),"Y",IF(AND(H299&gt;='Intersection Mileposts'!$F$20,H299&lt;='Intersection Mileposts'!$G$20),"Y",IF(AND(H299&gt;='Intersection Mileposts'!$F$21,H299&lt;='Intersection Mileposts'!$G$21),"Y",IF(AND(H299&gt;='Intersection Mileposts'!$F$22,H299&lt;='Intersection Mileposts'!$G$22),"Y",IF(AND(H299&gt;='Intersection Mileposts'!$F$23,H299&lt;='Intersection Mileposts'!$G$23),"Y",IF(AND(H299&gt;='Intersection Mileposts'!$F$24,H299&lt;='Intersection Mileposts'!$G$24),"Y",IF(AND(H299&gt;='Intersection Mileposts'!$F$25,H299&lt;='Intersection Mileposts'!$G$25),"Y",IF(AND(H299&gt;='Intersection Mileposts'!$F$26,H299&lt;='Intersection Mileposts'!$G$26),"Y",IF(AND(H299&gt;='Intersection Mileposts'!$F$27,H299&lt;='Intersection Mileposts'!$G$27),"Y",IF(AND(H299&gt;='Intersection Mileposts'!$F$28,H299&lt;='Intersection Mileposts'!$G$28),"Y",IF(AND(H299&gt;='Intersection Mileposts'!$F$29,H299&lt;='Intersection Mileposts'!$G$29),"Y", IF(AND(H299&gt;='Intersection Mileposts'!$F$30,H299&lt;='Intersection Mileposts'!$G$30),"Y",IF(AND(H299&gt;='Intersection Mileposts'!$F$31,H299&lt;='Intersection Mileposts'!$G$31),"Y",IF(AND(H299&gt;='Intersection Mileposts'!$F$32,H299&lt;='Intersection Mileposts'!$G$32),"Y",IF(AND(H299&gt;='Intersection Mileposts'!$F$33,H299&lt;='Intersection Mileposts'!$G$33),"Y",IF(AND(H299&gt;='Intersection Mileposts'!$F$34,H299&lt;='Intersection Mileposts'!$G$34),"Y",IF(AND(H299&gt;='Intersection Mileposts'!$F$35,H299&lt;='Intersection Mileposts'!$G$35),"Y",IF(AND(H299&gt;='Intersection Mileposts'!$F$36,H299&lt;='Intersection Mileposts'!$G$36),"Y",IF(AND(H299&gt;='Intersection Mileposts'!$F$37,H299&lt;='Intersection Mileposts'!$G$37),"Y",IF(AND(H299&gt;='Intersection Mileposts'!$F$38,H299&lt;='Intersection Mileposts'!$G$38),"Y",IF(AND(H299&gt;='Intersection Mileposts'!$F$39,H299&lt;='Intersection Mileposts'!$G$39),"Y","N"))))))))))))))))))))))))))))))))))))</f>
        <v/>
      </c>
    </row>
    <row r="300" spans="1:46" ht="15" customHeight="1" x14ac:dyDescent="0.3">
      <c r="A300" s="279"/>
      <c r="B300" s="261"/>
      <c r="C300" s="262"/>
      <c r="D300" s="262"/>
      <c r="E300" s="262"/>
      <c r="F300" s="262"/>
      <c r="G300" s="284"/>
      <c r="H300" s="286"/>
      <c r="I300" s="279"/>
      <c r="J300" s="260"/>
      <c r="K300" s="260"/>
      <c r="L300" s="280"/>
      <c r="M300" s="275"/>
      <c r="N300" s="263"/>
      <c r="P300" s="264" t="str">
        <f>IF(R300 = "", "", COUNT($R$4:R300))</f>
        <v/>
      </c>
      <c r="Q300" s="264" t="str">
        <f t="shared" si="49"/>
        <v/>
      </c>
      <c r="R300" s="265" t="str">
        <f t="shared" si="50"/>
        <v/>
      </c>
      <c r="S300" s="266" t="str">
        <f t="shared" si="51"/>
        <v/>
      </c>
      <c r="T300" s="267" t="str">
        <f t="shared" si="52"/>
        <v/>
      </c>
      <c r="U300" s="268" t="str">
        <f t="shared" si="53"/>
        <v/>
      </c>
      <c r="V300" s="269" t="str">
        <f t="shared" si="54"/>
        <v/>
      </c>
      <c r="W300" s="5"/>
      <c r="AR300" t="str">
        <f t="shared" si="48"/>
        <v/>
      </c>
      <c r="AS300" t="str">
        <f t="shared" si="47"/>
        <v/>
      </c>
      <c r="AT300" s="134" t="str">
        <f>IF(AR300="","",IF(AND(H300&gt;='Intersection Mileposts'!$F$5,H300&lt;='Intersection Mileposts'!$G$5),"Y",IF(AND(H300&gt;='Intersection Mileposts'!$F$6,H300&lt;='Intersection Mileposts'!$G$6),"Y",IF(AND(H300&gt;='Intersection Mileposts'!$F$7,H300&lt;='Intersection Mileposts'!$G$7),"Y",IF(AND(H300&gt;='Intersection Mileposts'!$F$8,H300&lt;='Intersection Mileposts'!$G$8),"Y",IF(AND(H300&gt;='Intersection Mileposts'!$F$9,H300&lt;='Intersection Mileposts'!$G$9),"Y",IF(AND(H300&gt;='Intersection Mileposts'!$F$10,H300&lt;='Intersection Mileposts'!$G$10),"Y",IF(AND(H300&gt;='Intersection Mileposts'!$F$11,H300&lt;='Intersection Mileposts'!$G$11),"Y",IF(AND(H300&gt;='Intersection Mileposts'!$F$12,H300&lt;='Intersection Mileposts'!$G$12),"Y",IF(AND(H300&gt;='Intersection Mileposts'!$F$13,H300&lt;='Intersection Mileposts'!$G$13),"Y",IF(AND(H300&gt;='Intersection Mileposts'!$F$14,H300&lt;='Intersection Mileposts'!$G$14),"Y",IF(AND(H300&gt;='Intersection Mileposts'!$F$15,H300&lt;='Intersection Mileposts'!$G$15),"Y",IF(AND(H300&gt;='Intersection Mileposts'!$F$16,H300&lt;='Intersection Mileposts'!$G$16),"Y",IF(AND(H300&gt;='Intersection Mileposts'!$F$17,H300&lt;='Intersection Mileposts'!$G$17),"Y",IF(AND(H300&gt;='Intersection Mileposts'!$F$18,H300&lt;='Intersection Mileposts'!$G$18),"Y",IF(AND(H300&gt;='Intersection Mileposts'!$F$19,H300&lt;='Intersection Mileposts'!$G$19),"Y",IF(AND(H300&gt;='Intersection Mileposts'!$F$20,H300&lt;='Intersection Mileposts'!$G$20),"Y",IF(AND(H300&gt;='Intersection Mileposts'!$F$21,H300&lt;='Intersection Mileposts'!$G$21),"Y",IF(AND(H300&gt;='Intersection Mileposts'!$F$22,H300&lt;='Intersection Mileposts'!$G$22),"Y",IF(AND(H300&gt;='Intersection Mileposts'!$F$23,H300&lt;='Intersection Mileposts'!$G$23),"Y",IF(AND(H300&gt;='Intersection Mileposts'!$F$24,H300&lt;='Intersection Mileposts'!$G$24),"Y",IF(AND(H300&gt;='Intersection Mileposts'!$F$25,H300&lt;='Intersection Mileposts'!$G$25),"Y",IF(AND(H300&gt;='Intersection Mileposts'!$F$26,H300&lt;='Intersection Mileposts'!$G$26),"Y",IF(AND(H300&gt;='Intersection Mileposts'!$F$27,H300&lt;='Intersection Mileposts'!$G$27),"Y",IF(AND(H300&gt;='Intersection Mileposts'!$F$28,H300&lt;='Intersection Mileposts'!$G$28),"Y",IF(AND(H300&gt;='Intersection Mileposts'!$F$29,H300&lt;='Intersection Mileposts'!$G$29),"Y", IF(AND(H300&gt;='Intersection Mileposts'!$F$30,H300&lt;='Intersection Mileposts'!$G$30),"Y",IF(AND(H300&gt;='Intersection Mileposts'!$F$31,H300&lt;='Intersection Mileposts'!$G$31),"Y",IF(AND(H300&gt;='Intersection Mileposts'!$F$32,H300&lt;='Intersection Mileposts'!$G$32),"Y",IF(AND(H300&gt;='Intersection Mileposts'!$F$33,H300&lt;='Intersection Mileposts'!$G$33),"Y",IF(AND(H300&gt;='Intersection Mileposts'!$F$34,H300&lt;='Intersection Mileposts'!$G$34),"Y",IF(AND(H300&gt;='Intersection Mileposts'!$F$35,H300&lt;='Intersection Mileposts'!$G$35),"Y",IF(AND(H300&gt;='Intersection Mileposts'!$F$36,H300&lt;='Intersection Mileposts'!$G$36),"Y",IF(AND(H300&gt;='Intersection Mileposts'!$F$37,H300&lt;='Intersection Mileposts'!$G$37),"Y",IF(AND(H300&gt;='Intersection Mileposts'!$F$38,H300&lt;='Intersection Mileposts'!$G$38),"Y",IF(AND(H300&gt;='Intersection Mileposts'!$F$39,H300&lt;='Intersection Mileposts'!$G$39),"Y","N"))))))))))))))))))))))))))))))))))))</f>
        <v/>
      </c>
    </row>
    <row r="301" spans="1:46" ht="15" customHeight="1" x14ac:dyDescent="0.3">
      <c r="A301" s="279"/>
      <c r="B301" s="261"/>
      <c r="C301" s="262"/>
      <c r="D301" s="262"/>
      <c r="E301" s="262"/>
      <c r="F301" s="262"/>
      <c r="G301" s="284"/>
      <c r="H301" s="286"/>
      <c r="I301" s="279"/>
      <c r="J301" s="260"/>
      <c r="K301" s="260"/>
      <c r="L301" s="280"/>
      <c r="M301" s="275"/>
      <c r="N301" s="263"/>
      <c r="P301" s="264" t="str">
        <f>IF(R301 = "", "", COUNT($R$4:R301))</f>
        <v/>
      </c>
      <c r="Q301" s="264" t="str">
        <f t="shared" si="49"/>
        <v/>
      </c>
      <c r="R301" s="265" t="str">
        <f t="shared" si="50"/>
        <v/>
      </c>
      <c r="S301" s="266" t="str">
        <f t="shared" si="51"/>
        <v/>
      </c>
      <c r="T301" s="267" t="str">
        <f t="shared" si="52"/>
        <v/>
      </c>
      <c r="U301" s="268" t="str">
        <f t="shared" si="53"/>
        <v/>
      </c>
      <c r="V301" s="269" t="str">
        <f t="shared" si="54"/>
        <v/>
      </c>
      <c r="W301" s="5"/>
      <c r="AR301" t="str">
        <f t="shared" si="48"/>
        <v/>
      </c>
      <c r="AS301" t="str">
        <f t="shared" si="47"/>
        <v/>
      </c>
      <c r="AT301" s="134" t="str">
        <f>IF(AR301="","",IF(AND(H301&gt;='Intersection Mileposts'!$F$5,H301&lt;='Intersection Mileposts'!$G$5),"Y",IF(AND(H301&gt;='Intersection Mileposts'!$F$6,H301&lt;='Intersection Mileposts'!$G$6),"Y",IF(AND(H301&gt;='Intersection Mileposts'!$F$7,H301&lt;='Intersection Mileposts'!$G$7),"Y",IF(AND(H301&gt;='Intersection Mileposts'!$F$8,H301&lt;='Intersection Mileposts'!$G$8),"Y",IF(AND(H301&gt;='Intersection Mileposts'!$F$9,H301&lt;='Intersection Mileposts'!$G$9),"Y",IF(AND(H301&gt;='Intersection Mileposts'!$F$10,H301&lt;='Intersection Mileposts'!$G$10),"Y",IF(AND(H301&gt;='Intersection Mileposts'!$F$11,H301&lt;='Intersection Mileposts'!$G$11),"Y",IF(AND(H301&gt;='Intersection Mileposts'!$F$12,H301&lt;='Intersection Mileposts'!$G$12),"Y",IF(AND(H301&gt;='Intersection Mileposts'!$F$13,H301&lt;='Intersection Mileposts'!$G$13),"Y",IF(AND(H301&gt;='Intersection Mileposts'!$F$14,H301&lt;='Intersection Mileposts'!$G$14),"Y",IF(AND(H301&gt;='Intersection Mileposts'!$F$15,H301&lt;='Intersection Mileposts'!$G$15),"Y",IF(AND(H301&gt;='Intersection Mileposts'!$F$16,H301&lt;='Intersection Mileposts'!$G$16),"Y",IF(AND(H301&gt;='Intersection Mileposts'!$F$17,H301&lt;='Intersection Mileposts'!$G$17),"Y",IF(AND(H301&gt;='Intersection Mileposts'!$F$18,H301&lt;='Intersection Mileposts'!$G$18),"Y",IF(AND(H301&gt;='Intersection Mileposts'!$F$19,H301&lt;='Intersection Mileposts'!$G$19),"Y",IF(AND(H301&gt;='Intersection Mileposts'!$F$20,H301&lt;='Intersection Mileposts'!$G$20),"Y",IF(AND(H301&gt;='Intersection Mileposts'!$F$21,H301&lt;='Intersection Mileposts'!$G$21),"Y",IF(AND(H301&gt;='Intersection Mileposts'!$F$22,H301&lt;='Intersection Mileposts'!$G$22),"Y",IF(AND(H301&gt;='Intersection Mileposts'!$F$23,H301&lt;='Intersection Mileposts'!$G$23),"Y",IF(AND(H301&gt;='Intersection Mileposts'!$F$24,H301&lt;='Intersection Mileposts'!$G$24),"Y",IF(AND(H301&gt;='Intersection Mileposts'!$F$25,H301&lt;='Intersection Mileposts'!$G$25),"Y",IF(AND(H301&gt;='Intersection Mileposts'!$F$26,H301&lt;='Intersection Mileposts'!$G$26),"Y",IF(AND(H301&gt;='Intersection Mileposts'!$F$27,H301&lt;='Intersection Mileposts'!$G$27),"Y",IF(AND(H301&gt;='Intersection Mileposts'!$F$28,H301&lt;='Intersection Mileposts'!$G$28),"Y",IF(AND(H301&gt;='Intersection Mileposts'!$F$29,H301&lt;='Intersection Mileposts'!$G$29),"Y", IF(AND(H301&gt;='Intersection Mileposts'!$F$30,H301&lt;='Intersection Mileposts'!$G$30),"Y",IF(AND(H301&gt;='Intersection Mileposts'!$F$31,H301&lt;='Intersection Mileposts'!$G$31),"Y",IF(AND(H301&gt;='Intersection Mileposts'!$F$32,H301&lt;='Intersection Mileposts'!$G$32),"Y",IF(AND(H301&gt;='Intersection Mileposts'!$F$33,H301&lt;='Intersection Mileposts'!$G$33),"Y",IF(AND(H301&gt;='Intersection Mileposts'!$F$34,H301&lt;='Intersection Mileposts'!$G$34),"Y",IF(AND(H301&gt;='Intersection Mileposts'!$F$35,H301&lt;='Intersection Mileposts'!$G$35),"Y",IF(AND(H301&gt;='Intersection Mileposts'!$F$36,H301&lt;='Intersection Mileposts'!$G$36),"Y",IF(AND(H301&gt;='Intersection Mileposts'!$F$37,H301&lt;='Intersection Mileposts'!$G$37),"Y",IF(AND(H301&gt;='Intersection Mileposts'!$F$38,H301&lt;='Intersection Mileposts'!$G$38),"Y",IF(AND(H301&gt;='Intersection Mileposts'!$F$39,H301&lt;='Intersection Mileposts'!$G$39),"Y","N"))))))))))))))))))))))))))))))))))))</f>
        <v/>
      </c>
    </row>
    <row r="302" spans="1:46" ht="15" customHeight="1" x14ac:dyDescent="0.3">
      <c r="A302" s="279"/>
      <c r="B302" s="261"/>
      <c r="C302" s="262"/>
      <c r="D302" s="262"/>
      <c r="E302" s="262"/>
      <c r="F302" s="262"/>
      <c r="G302" s="284"/>
      <c r="H302" s="286"/>
      <c r="I302" s="279"/>
      <c r="J302" s="260"/>
      <c r="K302" s="260"/>
      <c r="L302" s="280"/>
      <c r="M302" s="275"/>
      <c r="N302" s="263"/>
      <c r="P302" s="264" t="str">
        <f>IF(R302 = "", "", COUNT($R$4:R302))</f>
        <v/>
      </c>
      <c r="Q302" s="264" t="str">
        <f t="shared" si="49"/>
        <v/>
      </c>
      <c r="R302" s="265" t="str">
        <f t="shared" si="50"/>
        <v/>
      </c>
      <c r="S302" s="266" t="str">
        <f t="shared" si="51"/>
        <v/>
      </c>
      <c r="T302" s="267" t="str">
        <f t="shared" si="52"/>
        <v/>
      </c>
      <c r="U302" s="268" t="str">
        <f t="shared" si="53"/>
        <v/>
      </c>
      <c r="V302" s="269" t="str">
        <f t="shared" si="54"/>
        <v/>
      </c>
      <c r="W302" s="5"/>
      <c r="AR302" t="str">
        <f t="shared" si="48"/>
        <v/>
      </c>
      <c r="AS302" t="str">
        <f t="shared" si="47"/>
        <v/>
      </c>
      <c r="AT302" s="134" t="str">
        <f>IF(AR302="","",IF(AND(H302&gt;='Intersection Mileposts'!$F$5,H302&lt;='Intersection Mileposts'!$G$5),"Y",IF(AND(H302&gt;='Intersection Mileposts'!$F$6,H302&lt;='Intersection Mileposts'!$G$6),"Y",IF(AND(H302&gt;='Intersection Mileposts'!$F$7,H302&lt;='Intersection Mileposts'!$G$7),"Y",IF(AND(H302&gt;='Intersection Mileposts'!$F$8,H302&lt;='Intersection Mileposts'!$G$8),"Y",IF(AND(H302&gt;='Intersection Mileposts'!$F$9,H302&lt;='Intersection Mileposts'!$G$9),"Y",IF(AND(H302&gt;='Intersection Mileposts'!$F$10,H302&lt;='Intersection Mileposts'!$G$10),"Y",IF(AND(H302&gt;='Intersection Mileposts'!$F$11,H302&lt;='Intersection Mileposts'!$G$11),"Y",IF(AND(H302&gt;='Intersection Mileposts'!$F$12,H302&lt;='Intersection Mileposts'!$G$12),"Y",IF(AND(H302&gt;='Intersection Mileposts'!$F$13,H302&lt;='Intersection Mileposts'!$G$13),"Y",IF(AND(H302&gt;='Intersection Mileposts'!$F$14,H302&lt;='Intersection Mileposts'!$G$14),"Y",IF(AND(H302&gt;='Intersection Mileposts'!$F$15,H302&lt;='Intersection Mileposts'!$G$15),"Y",IF(AND(H302&gt;='Intersection Mileposts'!$F$16,H302&lt;='Intersection Mileposts'!$G$16),"Y",IF(AND(H302&gt;='Intersection Mileposts'!$F$17,H302&lt;='Intersection Mileposts'!$G$17),"Y",IF(AND(H302&gt;='Intersection Mileposts'!$F$18,H302&lt;='Intersection Mileposts'!$G$18),"Y",IF(AND(H302&gt;='Intersection Mileposts'!$F$19,H302&lt;='Intersection Mileposts'!$G$19),"Y",IF(AND(H302&gt;='Intersection Mileposts'!$F$20,H302&lt;='Intersection Mileposts'!$G$20),"Y",IF(AND(H302&gt;='Intersection Mileposts'!$F$21,H302&lt;='Intersection Mileposts'!$G$21),"Y",IF(AND(H302&gt;='Intersection Mileposts'!$F$22,H302&lt;='Intersection Mileposts'!$G$22),"Y",IF(AND(H302&gt;='Intersection Mileposts'!$F$23,H302&lt;='Intersection Mileposts'!$G$23),"Y",IF(AND(H302&gt;='Intersection Mileposts'!$F$24,H302&lt;='Intersection Mileposts'!$G$24),"Y",IF(AND(H302&gt;='Intersection Mileposts'!$F$25,H302&lt;='Intersection Mileposts'!$G$25),"Y",IF(AND(H302&gt;='Intersection Mileposts'!$F$26,H302&lt;='Intersection Mileposts'!$G$26),"Y",IF(AND(H302&gt;='Intersection Mileposts'!$F$27,H302&lt;='Intersection Mileposts'!$G$27),"Y",IF(AND(H302&gt;='Intersection Mileposts'!$F$28,H302&lt;='Intersection Mileposts'!$G$28),"Y",IF(AND(H302&gt;='Intersection Mileposts'!$F$29,H302&lt;='Intersection Mileposts'!$G$29),"Y", IF(AND(H302&gt;='Intersection Mileposts'!$F$30,H302&lt;='Intersection Mileposts'!$G$30),"Y",IF(AND(H302&gt;='Intersection Mileposts'!$F$31,H302&lt;='Intersection Mileposts'!$G$31),"Y",IF(AND(H302&gt;='Intersection Mileposts'!$F$32,H302&lt;='Intersection Mileposts'!$G$32),"Y",IF(AND(H302&gt;='Intersection Mileposts'!$F$33,H302&lt;='Intersection Mileposts'!$G$33),"Y",IF(AND(H302&gt;='Intersection Mileposts'!$F$34,H302&lt;='Intersection Mileposts'!$G$34),"Y",IF(AND(H302&gt;='Intersection Mileposts'!$F$35,H302&lt;='Intersection Mileposts'!$G$35),"Y",IF(AND(H302&gt;='Intersection Mileposts'!$F$36,H302&lt;='Intersection Mileposts'!$G$36),"Y",IF(AND(H302&gt;='Intersection Mileposts'!$F$37,H302&lt;='Intersection Mileposts'!$G$37),"Y",IF(AND(H302&gt;='Intersection Mileposts'!$F$38,H302&lt;='Intersection Mileposts'!$G$38),"Y",IF(AND(H302&gt;='Intersection Mileposts'!$F$39,H302&lt;='Intersection Mileposts'!$G$39),"Y","N"))))))))))))))))))))))))))))))))))))</f>
        <v/>
      </c>
    </row>
    <row r="303" spans="1:46" ht="15" customHeight="1" x14ac:dyDescent="0.3">
      <c r="A303" s="279"/>
      <c r="B303" s="261"/>
      <c r="C303" s="262"/>
      <c r="D303" s="262"/>
      <c r="E303" s="262"/>
      <c r="F303" s="262"/>
      <c r="G303" s="284"/>
      <c r="H303" s="286"/>
      <c r="I303" s="279"/>
      <c r="J303" s="260"/>
      <c r="K303" s="260"/>
      <c r="L303" s="280"/>
      <c r="M303" s="275"/>
      <c r="N303" s="263"/>
      <c r="P303" s="264" t="str">
        <f>IF(R303 = "", "", COUNT($R$4:R303))</f>
        <v/>
      </c>
      <c r="Q303" s="264" t="str">
        <f t="shared" si="49"/>
        <v/>
      </c>
      <c r="R303" s="265" t="str">
        <f t="shared" si="50"/>
        <v/>
      </c>
      <c r="S303" s="266" t="str">
        <f t="shared" si="51"/>
        <v/>
      </c>
      <c r="T303" s="267" t="str">
        <f t="shared" si="52"/>
        <v/>
      </c>
      <c r="U303" s="268" t="str">
        <f t="shared" si="53"/>
        <v/>
      </c>
      <c r="V303" s="269" t="str">
        <f t="shared" si="54"/>
        <v/>
      </c>
      <c r="W303" s="5"/>
      <c r="AR303" t="str">
        <f t="shared" si="48"/>
        <v/>
      </c>
      <c r="AS303" t="str">
        <f t="shared" si="47"/>
        <v/>
      </c>
      <c r="AT303" s="134" t="str">
        <f>IF(AR303="","",IF(AND(H303&gt;='Intersection Mileposts'!$F$5,H303&lt;='Intersection Mileposts'!$G$5),"Y",IF(AND(H303&gt;='Intersection Mileposts'!$F$6,H303&lt;='Intersection Mileposts'!$G$6),"Y",IF(AND(H303&gt;='Intersection Mileposts'!$F$7,H303&lt;='Intersection Mileposts'!$G$7),"Y",IF(AND(H303&gt;='Intersection Mileposts'!$F$8,H303&lt;='Intersection Mileposts'!$G$8),"Y",IF(AND(H303&gt;='Intersection Mileposts'!$F$9,H303&lt;='Intersection Mileposts'!$G$9),"Y",IF(AND(H303&gt;='Intersection Mileposts'!$F$10,H303&lt;='Intersection Mileposts'!$G$10),"Y",IF(AND(H303&gt;='Intersection Mileposts'!$F$11,H303&lt;='Intersection Mileposts'!$G$11),"Y",IF(AND(H303&gt;='Intersection Mileposts'!$F$12,H303&lt;='Intersection Mileposts'!$G$12),"Y",IF(AND(H303&gt;='Intersection Mileposts'!$F$13,H303&lt;='Intersection Mileposts'!$G$13),"Y",IF(AND(H303&gt;='Intersection Mileposts'!$F$14,H303&lt;='Intersection Mileposts'!$G$14),"Y",IF(AND(H303&gt;='Intersection Mileposts'!$F$15,H303&lt;='Intersection Mileposts'!$G$15),"Y",IF(AND(H303&gt;='Intersection Mileposts'!$F$16,H303&lt;='Intersection Mileposts'!$G$16),"Y",IF(AND(H303&gt;='Intersection Mileposts'!$F$17,H303&lt;='Intersection Mileposts'!$G$17),"Y",IF(AND(H303&gt;='Intersection Mileposts'!$F$18,H303&lt;='Intersection Mileposts'!$G$18),"Y",IF(AND(H303&gt;='Intersection Mileposts'!$F$19,H303&lt;='Intersection Mileposts'!$G$19),"Y",IF(AND(H303&gt;='Intersection Mileposts'!$F$20,H303&lt;='Intersection Mileposts'!$G$20),"Y",IF(AND(H303&gt;='Intersection Mileposts'!$F$21,H303&lt;='Intersection Mileposts'!$G$21),"Y",IF(AND(H303&gt;='Intersection Mileposts'!$F$22,H303&lt;='Intersection Mileposts'!$G$22),"Y",IF(AND(H303&gt;='Intersection Mileposts'!$F$23,H303&lt;='Intersection Mileposts'!$G$23),"Y",IF(AND(H303&gt;='Intersection Mileposts'!$F$24,H303&lt;='Intersection Mileposts'!$G$24),"Y",IF(AND(H303&gt;='Intersection Mileposts'!$F$25,H303&lt;='Intersection Mileposts'!$G$25),"Y",IF(AND(H303&gt;='Intersection Mileposts'!$F$26,H303&lt;='Intersection Mileposts'!$G$26),"Y",IF(AND(H303&gt;='Intersection Mileposts'!$F$27,H303&lt;='Intersection Mileposts'!$G$27),"Y",IF(AND(H303&gt;='Intersection Mileposts'!$F$28,H303&lt;='Intersection Mileposts'!$G$28),"Y",IF(AND(H303&gt;='Intersection Mileposts'!$F$29,H303&lt;='Intersection Mileposts'!$G$29),"Y", IF(AND(H303&gt;='Intersection Mileposts'!$F$30,H303&lt;='Intersection Mileposts'!$G$30),"Y",IF(AND(H303&gt;='Intersection Mileposts'!$F$31,H303&lt;='Intersection Mileposts'!$G$31),"Y",IF(AND(H303&gt;='Intersection Mileposts'!$F$32,H303&lt;='Intersection Mileposts'!$G$32),"Y",IF(AND(H303&gt;='Intersection Mileposts'!$F$33,H303&lt;='Intersection Mileposts'!$G$33),"Y",IF(AND(H303&gt;='Intersection Mileposts'!$F$34,H303&lt;='Intersection Mileposts'!$G$34),"Y",IF(AND(H303&gt;='Intersection Mileposts'!$F$35,H303&lt;='Intersection Mileposts'!$G$35),"Y",IF(AND(H303&gt;='Intersection Mileposts'!$F$36,H303&lt;='Intersection Mileposts'!$G$36),"Y",IF(AND(H303&gt;='Intersection Mileposts'!$F$37,H303&lt;='Intersection Mileposts'!$G$37),"Y",IF(AND(H303&gt;='Intersection Mileposts'!$F$38,H303&lt;='Intersection Mileposts'!$G$38),"Y",IF(AND(H303&gt;='Intersection Mileposts'!$F$39,H303&lt;='Intersection Mileposts'!$G$39),"Y","N"))))))))))))))))))))))))))))))))))))</f>
        <v/>
      </c>
    </row>
    <row r="304" spans="1:46" ht="15" customHeight="1" x14ac:dyDescent="0.3">
      <c r="A304" s="279"/>
      <c r="B304" s="261"/>
      <c r="C304" s="262"/>
      <c r="D304" s="262"/>
      <c r="E304" s="262"/>
      <c r="F304" s="262"/>
      <c r="G304" s="284"/>
      <c r="H304" s="286"/>
      <c r="I304" s="279"/>
      <c r="J304" s="260"/>
      <c r="K304" s="260"/>
      <c r="L304" s="280"/>
      <c r="M304" s="275"/>
      <c r="N304" s="263"/>
      <c r="P304" s="264" t="str">
        <f>IF(R304 = "", "", COUNT($R$4:R304))</f>
        <v/>
      </c>
      <c r="Q304" s="264" t="str">
        <f t="shared" si="49"/>
        <v/>
      </c>
      <c r="R304" s="265" t="str">
        <f t="shared" si="50"/>
        <v/>
      </c>
      <c r="S304" s="266" t="str">
        <f t="shared" si="51"/>
        <v/>
      </c>
      <c r="T304" s="267" t="str">
        <f t="shared" si="52"/>
        <v/>
      </c>
      <c r="U304" s="268" t="str">
        <f t="shared" si="53"/>
        <v/>
      </c>
      <c r="V304" s="269" t="str">
        <f t="shared" si="54"/>
        <v/>
      </c>
      <c r="W304" s="5"/>
      <c r="AR304" t="str">
        <f t="shared" si="48"/>
        <v/>
      </c>
      <c r="AS304" t="str">
        <f t="shared" si="47"/>
        <v/>
      </c>
      <c r="AT304" s="134" t="str">
        <f>IF(AR304="","",IF(AND(H304&gt;='Intersection Mileposts'!$F$5,H304&lt;='Intersection Mileposts'!$G$5),"Y",IF(AND(H304&gt;='Intersection Mileposts'!$F$6,H304&lt;='Intersection Mileposts'!$G$6),"Y",IF(AND(H304&gt;='Intersection Mileposts'!$F$7,H304&lt;='Intersection Mileposts'!$G$7),"Y",IF(AND(H304&gt;='Intersection Mileposts'!$F$8,H304&lt;='Intersection Mileposts'!$G$8),"Y",IF(AND(H304&gt;='Intersection Mileposts'!$F$9,H304&lt;='Intersection Mileposts'!$G$9),"Y",IF(AND(H304&gt;='Intersection Mileposts'!$F$10,H304&lt;='Intersection Mileposts'!$G$10),"Y",IF(AND(H304&gt;='Intersection Mileposts'!$F$11,H304&lt;='Intersection Mileposts'!$G$11),"Y",IF(AND(H304&gt;='Intersection Mileposts'!$F$12,H304&lt;='Intersection Mileposts'!$G$12),"Y",IF(AND(H304&gt;='Intersection Mileposts'!$F$13,H304&lt;='Intersection Mileposts'!$G$13),"Y",IF(AND(H304&gt;='Intersection Mileposts'!$F$14,H304&lt;='Intersection Mileposts'!$G$14),"Y",IF(AND(H304&gt;='Intersection Mileposts'!$F$15,H304&lt;='Intersection Mileposts'!$G$15),"Y",IF(AND(H304&gt;='Intersection Mileposts'!$F$16,H304&lt;='Intersection Mileposts'!$G$16),"Y",IF(AND(H304&gt;='Intersection Mileposts'!$F$17,H304&lt;='Intersection Mileposts'!$G$17),"Y",IF(AND(H304&gt;='Intersection Mileposts'!$F$18,H304&lt;='Intersection Mileposts'!$G$18),"Y",IF(AND(H304&gt;='Intersection Mileposts'!$F$19,H304&lt;='Intersection Mileposts'!$G$19),"Y",IF(AND(H304&gt;='Intersection Mileposts'!$F$20,H304&lt;='Intersection Mileposts'!$G$20),"Y",IF(AND(H304&gt;='Intersection Mileposts'!$F$21,H304&lt;='Intersection Mileposts'!$G$21),"Y",IF(AND(H304&gt;='Intersection Mileposts'!$F$22,H304&lt;='Intersection Mileposts'!$G$22),"Y",IF(AND(H304&gt;='Intersection Mileposts'!$F$23,H304&lt;='Intersection Mileposts'!$G$23),"Y",IF(AND(H304&gt;='Intersection Mileposts'!$F$24,H304&lt;='Intersection Mileposts'!$G$24),"Y",IF(AND(H304&gt;='Intersection Mileposts'!$F$25,H304&lt;='Intersection Mileposts'!$G$25),"Y",IF(AND(H304&gt;='Intersection Mileposts'!$F$26,H304&lt;='Intersection Mileposts'!$G$26),"Y",IF(AND(H304&gt;='Intersection Mileposts'!$F$27,H304&lt;='Intersection Mileposts'!$G$27),"Y",IF(AND(H304&gt;='Intersection Mileposts'!$F$28,H304&lt;='Intersection Mileposts'!$G$28),"Y",IF(AND(H304&gt;='Intersection Mileposts'!$F$29,H304&lt;='Intersection Mileposts'!$G$29),"Y", IF(AND(H304&gt;='Intersection Mileposts'!$F$30,H304&lt;='Intersection Mileposts'!$G$30),"Y",IF(AND(H304&gt;='Intersection Mileposts'!$F$31,H304&lt;='Intersection Mileposts'!$G$31),"Y",IF(AND(H304&gt;='Intersection Mileposts'!$F$32,H304&lt;='Intersection Mileposts'!$G$32),"Y",IF(AND(H304&gt;='Intersection Mileposts'!$F$33,H304&lt;='Intersection Mileposts'!$G$33),"Y",IF(AND(H304&gt;='Intersection Mileposts'!$F$34,H304&lt;='Intersection Mileposts'!$G$34),"Y",IF(AND(H304&gt;='Intersection Mileposts'!$F$35,H304&lt;='Intersection Mileposts'!$G$35),"Y",IF(AND(H304&gt;='Intersection Mileposts'!$F$36,H304&lt;='Intersection Mileposts'!$G$36),"Y",IF(AND(H304&gt;='Intersection Mileposts'!$F$37,H304&lt;='Intersection Mileposts'!$G$37),"Y",IF(AND(H304&gt;='Intersection Mileposts'!$F$38,H304&lt;='Intersection Mileposts'!$G$38),"Y",IF(AND(H304&gt;='Intersection Mileposts'!$F$39,H304&lt;='Intersection Mileposts'!$G$39),"Y","N"))))))))))))))))))))))))))))))))))))</f>
        <v/>
      </c>
    </row>
    <row r="305" spans="1:46" ht="15" customHeight="1" x14ac:dyDescent="0.3">
      <c r="A305" s="279"/>
      <c r="B305" s="261"/>
      <c r="C305" s="262"/>
      <c r="D305" s="262"/>
      <c r="E305" s="262"/>
      <c r="F305" s="262"/>
      <c r="G305" s="284"/>
      <c r="H305" s="286"/>
      <c r="I305" s="279"/>
      <c r="J305" s="260"/>
      <c r="K305" s="260"/>
      <c r="L305" s="280"/>
      <c r="M305" s="275"/>
      <c r="N305" s="263"/>
      <c r="P305" s="264" t="str">
        <f>IF(R305 = "", "", COUNT($R$4:R305))</f>
        <v/>
      </c>
      <c r="Q305" s="264" t="str">
        <f t="shared" si="49"/>
        <v/>
      </c>
      <c r="R305" s="265" t="str">
        <f t="shared" si="50"/>
        <v/>
      </c>
      <c r="S305" s="266" t="str">
        <f t="shared" si="51"/>
        <v/>
      </c>
      <c r="T305" s="267" t="str">
        <f t="shared" si="52"/>
        <v/>
      </c>
      <c r="U305" s="268" t="str">
        <f t="shared" si="53"/>
        <v/>
      </c>
      <c r="V305" s="269" t="str">
        <f t="shared" si="54"/>
        <v/>
      </c>
      <c r="W305" s="5"/>
      <c r="AR305" t="str">
        <f t="shared" si="48"/>
        <v/>
      </c>
      <c r="AS305" t="str">
        <f t="shared" si="47"/>
        <v/>
      </c>
      <c r="AT305" s="134" t="str">
        <f>IF(AR305="","",IF(AND(H305&gt;='Intersection Mileposts'!$F$5,H305&lt;='Intersection Mileposts'!$G$5),"Y",IF(AND(H305&gt;='Intersection Mileposts'!$F$6,H305&lt;='Intersection Mileposts'!$G$6),"Y",IF(AND(H305&gt;='Intersection Mileposts'!$F$7,H305&lt;='Intersection Mileposts'!$G$7),"Y",IF(AND(H305&gt;='Intersection Mileposts'!$F$8,H305&lt;='Intersection Mileposts'!$G$8),"Y",IF(AND(H305&gt;='Intersection Mileposts'!$F$9,H305&lt;='Intersection Mileposts'!$G$9),"Y",IF(AND(H305&gt;='Intersection Mileposts'!$F$10,H305&lt;='Intersection Mileposts'!$G$10),"Y",IF(AND(H305&gt;='Intersection Mileposts'!$F$11,H305&lt;='Intersection Mileposts'!$G$11),"Y",IF(AND(H305&gt;='Intersection Mileposts'!$F$12,H305&lt;='Intersection Mileposts'!$G$12),"Y",IF(AND(H305&gt;='Intersection Mileposts'!$F$13,H305&lt;='Intersection Mileposts'!$G$13),"Y",IF(AND(H305&gt;='Intersection Mileposts'!$F$14,H305&lt;='Intersection Mileposts'!$G$14),"Y",IF(AND(H305&gt;='Intersection Mileposts'!$F$15,H305&lt;='Intersection Mileposts'!$G$15),"Y",IF(AND(H305&gt;='Intersection Mileposts'!$F$16,H305&lt;='Intersection Mileposts'!$G$16),"Y",IF(AND(H305&gt;='Intersection Mileposts'!$F$17,H305&lt;='Intersection Mileposts'!$G$17),"Y",IF(AND(H305&gt;='Intersection Mileposts'!$F$18,H305&lt;='Intersection Mileposts'!$G$18),"Y",IF(AND(H305&gt;='Intersection Mileposts'!$F$19,H305&lt;='Intersection Mileposts'!$G$19),"Y",IF(AND(H305&gt;='Intersection Mileposts'!$F$20,H305&lt;='Intersection Mileposts'!$G$20),"Y",IF(AND(H305&gt;='Intersection Mileposts'!$F$21,H305&lt;='Intersection Mileposts'!$G$21),"Y",IF(AND(H305&gt;='Intersection Mileposts'!$F$22,H305&lt;='Intersection Mileposts'!$G$22),"Y",IF(AND(H305&gt;='Intersection Mileposts'!$F$23,H305&lt;='Intersection Mileposts'!$G$23),"Y",IF(AND(H305&gt;='Intersection Mileposts'!$F$24,H305&lt;='Intersection Mileposts'!$G$24),"Y",IF(AND(H305&gt;='Intersection Mileposts'!$F$25,H305&lt;='Intersection Mileposts'!$G$25),"Y",IF(AND(H305&gt;='Intersection Mileposts'!$F$26,H305&lt;='Intersection Mileposts'!$G$26),"Y",IF(AND(H305&gt;='Intersection Mileposts'!$F$27,H305&lt;='Intersection Mileposts'!$G$27),"Y",IF(AND(H305&gt;='Intersection Mileposts'!$F$28,H305&lt;='Intersection Mileposts'!$G$28),"Y",IF(AND(H305&gt;='Intersection Mileposts'!$F$29,H305&lt;='Intersection Mileposts'!$G$29),"Y", IF(AND(H305&gt;='Intersection Mileposts'!$F$30,H305&lt;='Intersection Mileposts'!$G$30),"Y",IF(AND(H305&gt;='Intersection Mileposts'!$F$31,H305&lt;='Intersection Mileposts'!$G$31),"Y",IF(AND(H305&gt;='Intersection Mileposts'!$F$32,H305&lt;='Intersection Mileposts'!$G$32),"Y",IF(AND(H305&gt;='Intersection Mileposts'!$F$33,H305&lt;='Intersection Mileposts'!$G$33),"Y",IF(AND(H305&gt;='Intersection Mileposts'!$F$34,H305&lt;='Intersection Mileposts'!$G$34),"Y",IF(AND(H305&gt;='Intersection Mileposts'!$F$35,H305&lt;='Intersection Mileposts'!$G$35),"Y",IF(AND(H305&gt;='Intersection Mileposts'!$F$36,H305&lt;='Intersection Mileposts'!$G$36),"Y",IF(AND(H305&gt;='Intersection Mileposts'!$F$37,H305&lt;='Intersection Mileposts'!$G$37),"Y",IF(AND(H305&gt;='Intersection Mileposts'!$F$38,H305&lt;='Intersection Mileposts'!$G$38),"Y",IF(AND(H305&gt;='Intersection Mileposts'!$F$39,H305&lt;='Intersection Mileposts'!$G$39),"Y","N"))))))))))))))))))))))))))))))))))))</f>
        <v/>
      </c>
    </row>
    <row r="306" spans="1:46" ht="15" customHeight="1" x14ac:dyDescent="0.3">
      <c r="A306" s="279"/>
      <c r="B306" s="261"/>
      <c r="C306" s="262"/>
      <c r="D306" s="262"/>
      <c r="E306" s="262"/>
      <c r="F306" s="262"/>
      <c r="G306" s="284"/>
      <c r="H306" s="286"/>
      <c r="I306" s="279"/>
      <c r="J306" s="260"/>
      <c r="K306" s="260"/>
      <c r="L306" s="280"/>
      <c r="M306" s="275"/>
      <c r="N306" s="263"/>
      <c r="P306" s="264" t="str">
        <f>IF(R306 = "", "", COUNT($R$4:R306))</f>
        <v/>
      </c>
      <c r="Q306" s="264" t="str">
        <f t="shared" si="49"/>
        <v/>
      </c>
      <c r="R306" s="265" t="str">
        <f t="shared" si="50"/>
        <v/>
      </c>
      <c r="S306" s="266" t="str">
        <f t="shared" si="51"/>
        <v/>
      </c>
      <c r="T306" s="267" t="str">
        <f t="shared" si="52"/>
        <v/>
      </c>
      <c r="U306" s="268" t="str">
        <f t="shared" si="53"/>
        <v/>
      </c>
      <c r="V306" s="269" t="str">
        <f t="shared" si="54"/>
        <v/>
      </c>
      <c r="W306" s="5"/>
      <c r="AR306" t="str">
        <f t="shared" si="48"/>
        <v/>
      </c>
      <c r="AS306" t="str">
        <f t="shared" si="47"/>
        <v/>
      </c>
      <c r="AT306" s="134" t="str">
        <f>IF(AR306="","",IF(AND(H306&gt;='Intersection Mileposts'!$F$5,H306&lt;='Intersection Mileposts'!$G$5),"Y",IF(AND(H306&gt;='Intersection Mileposts'!$F$6,H306&lt;='Intersection Mileposts'!$G$6),"Y",IF(AND(H306&gt;='Intersection Mileposts'!$F$7,H306&lt;='Intersection Mileposts'!$G$7),"Y",IF(AND(H306&gt;='Intersection Mileposts'!$F$8,H306&lt;='Intersection Mileposts'!$G$8),"Y",IF(AND(H306&gt;='Intersection Mileposts'!$F$9,H306&lt;='Intersection Mileposts'!$G$9),"Y",IF(AND(H306&gt;='Intersection Mileposts'!$F$10,H306&lt;='Intersection Mileposts'!$G$10),"Y",IF(AND(H306&gt;='Intersection Mileposts'!$F$11,H306&lt;='Intersection Mileposts'!$G$11),"Y",IF(AND(H306&gt;='Intersection Mileposts'!$F$12,H306&lt;='Intersection Mileposts'!$G$12),"Y",IF(AND(H306&gt;='Intersection Mileposts'!$F$13,H306&lt;='Intersection Mileposts'!$G$13),"Y",IF(AND(H306&gt;='Intersection Mileposts'!$F$14,H306&lt;='Intersection Mileposts'!$G$14),"Y",IF(AND(H306&gt;='Intersection Mileposts'!$F$15,H306&lt;='Intersection Mileposts'!$G$15),"Y",IF(AND(H306&gt;='Intersection Mileposts'!$F$16,H306&lt;='Intersection Mileposts'!$G$16),"Y",IF(AND(H306&gt;='Intersection Mileposts'!$F$17,H306&lt;='Intersection Mileposts'!$G$17),"Y",IF(AND(H306&gt;='Intersection Mileposts'!$F$18,H306&lt;='Intersection Mileposts'!$G$18),"Y",IF(AND(H306&gt;='Intersection Mileposts'!$F$19,H306&lt;='Intersection Mileposts'!$G$19),"Y",IF(AND(H306&gt;='Intersection Mileposts'!$F$20,H306&lt;='Intersection Mileposts'!$G$20),"Y",IF(AND(H306&gt;='Intersection Mileposts'!$F$21,H306&lt;='Intersection Mileposts'!$G$21),"Y",IF(AND(H306&gt;='Intersection Mileposts'!$F$22,H306&lt;='Intersection Mileposts'!$G$22),"Y",IF(AND(H306&gt;='Intersection Mileposts'!$F$23,H306&lt;='Intersection Mileposts'!$G$23),"Y",IF(AND(H306&gt;='Intersection Mileposts'!$F$24,H306&lt;='Intersection Mileposts'!$G$24),"Y",IF(AND(H306&gt;='Intersection Mileposts'!$F$25,H306&lt;='Intersection Mileposts'!$G$25),"Y",IF(AND(H306&gt;='Intersection Mileposts'!$F$26,H306&lt;='Intersection Mileposts'!$G$26),"Y",IF(AND(H306&gt;='Intersection Mileposts'!$F$27,H306&lt;='Intersection Mileposts'!$G$27),"Y",IF(AND(H306&gt;='Intersection Mileposts'!$F$28,H306&lt;='Intersection Mileposts'!$G$28),"Y",IF(AND(H306&gt;='Intersection Mileposts'!$F$29,H306&lt;='Intersection Mileposts'!$G$29),"Y", IF(AND(H306&gt;='Intersection Mileposts'!$F$30,H306&lt;='Intersection Mileposts'!$G$30),"Y",IF(AND(H306&gt;='Intersection Mileposts'!$F$31,H306&lt;='Intersection Mileposts'!$G$31),"Y",IF(AND(H306&gt;='Intersection Mileposts'!$F$32,H306&lt;='Intersection Mileposts'!$G$32),"Y",IF(AND(H306&gt;='Intersection Mileposts'!$F$33,H306&lt;='Intersection Mileposts'!$G$33),"Y",IF(AND(H306&gt;='Intersection Mileposts'!$F$34,H306&lt;='Intersection Mileposts'!$G$34),"Y",IF(AND(H306&gt;='Intersection Mileposts'!$F$35,H306&lt;='Intersection Mileposts'!$G$35),"Y",IF(AND(H306&gt;='Intersection Mileposts'!$F$36,H306&lt;='Intersection Mileposts'!$G$36),"Y",IF(AND(H306&gt;='Intersection Mileposts'!$F$37,H306&lt;='Intersection Mileposts'!$G$37),"Y",IF(AND(H306&gt;='Intersection Mileposts'!$F$38,H306&lt;='Intersection Mileposts'!$G$38),"Y",IF(AND(H306&gt;='Intersection Mileposts'!$F$39,H306&lt;='Intersection Mileposts'!$G$39),"Y","N"))))))))))))))))))))))))))))))))))))</f>
        <v/>
      </c>
    </row>
    <row r="307" spans="1:46" ht="15" customHeight="1" x14ac:dyDescent="0.3">
      <c r="A307" s="279"/>
      <c r="B307" s="261"/>
      <c r="C307" s="262"/>
      <c r="D307" s="262"/>
      <c r="E307" s="262"/>
      <c r="F307" s="262"/>
      <c r="G307" s="284"/>
      <c r="H307" s="286"/>
      <c r="I307" s="279"/>
      <c r="J307" s="260"/>
      <c r="K307" s="260"/>
      <c r="L307" s="280"/>
      <c r="M307" s="275"/>
      <c r="N307" s="263"/>
      <c r="P307" s="264" t="str">
        <f>IF(R307 = "", "", COUNT($R$4:R307))</f>
        <v/>
      </c>
      <c r="Q307" s="264" t="str">
        <f t="shared" si="49"/>
        <v/>
      </c>
      <c r="R307" s="265" t="str">
        <f t="shared" si="50"/>
        <v/>
      </c>
      <c r="S307" s="266" t="str">
        <f t="shared" si="51"/>
        <v/>
      </c>
      <c r="T307" s="267" t="str">
        <f t="shared" si="52"/>
        <v/>
      </c>
      <c r="U307" s="268" t="str">
        <f t="shared" si="53"/>
        <v/>
      </c>
      <c r="V307" s="269" t="str">
        <f t="shared" si="54"/>
        <v/>
      </c>
      <c r="W307" s="5"/>
      <c r="AR307" t="str">
        <f t="shared" si="48"/>
        <v/>
      </c>
      <c r="AS307" t="str">
        <f t="shared" si="47"/>
        <v/>
      </c>
      <c r="AT307" s="134" t="str">
        <f>IF(AR307="","",IF(AND(H307&gt;='Intersection Mileposts'!$F$5,H307&lt;='Intersection Mileposts'!$G$5),"Y",IF(AND(H307&gt;='Intersection Mileposts'!$F$6,H307&lt;='Intersection Mileposts'!$G$6),"Y",IF(AND(H307&gt;='Intersection Mileposts'!$F$7,H307&lt;='Intersection Mileposts'!$G$7),"Y",IF(AND(H307&gt;='Intersection Mileposts'!$F$8,H307&lt;='Intersection Mileposts'!$G$8),"Y",IF(AND(H307&gt;='Intersection Mileposts'!$F$9,H307&lt;='Intersection Mileposts'!$G$9),"Y",IF(AND(H307&gt;='Intersection Mileposts'!$F$10,H307&lt;='Intersection Mileposts'!$G$10),"Y",IF(AND(H307&gt;='Intersection Mileposts'!$F$11,H307&lt;='Intersection Mileposts'!$G$11),"Y",IF(AND(H307&gt;='Intersection Mileposts'!$F$12,H307&lt;='Intersection Mileposts'!$G$12),"Y",IF(AND(H307&gt;='Intersection Mileposts'!$F$13,H307&lt;='Intersection Mileposts'!$G$13),"Y",IF(AND(H307&gt;='Intersection Mileposts'!$F$14,H307&lt;='Intersection Mileposts'!$G$14),"Y",IF(AND(H307&gt;='Intersection Mileposts'!$F$15,H307&lt;='Intersection Mileposts'!$G$15),"Y",IF(AND(H307&gt;='Intersection Mileposts'!$F$16,H307&lt;='Intersection Mileposts'!$G$16),"Y",IF(AND(H307&gt;='Intersection Mileposts'!$F$17,H307&lt;='Intersection Mileposts'!$G$17),"Y",IF(AND(H307&gt;='Intersection Mileposts'!$F$18,H307&lt;='Intersection Mileposts'!$G$18),"Y",IF(AND(H307&gt;='Intersection Mileposts'!$F$19,H307&lt;='Intersection Mileposts'!$G$19),"Y",IF(AND(H307&gt;='Intersection Mileposts'!$F$20,H307&lt;='Intersection Mileposts'!$G$20),"Y",IF(AND(H307&gt;='Intersection Mileposts'!$F$21,H307&lt;='Intersection Mileposts'!$G$21),"Y",IF(AND(H307&gt;='Intersection Mileposts'!$F$22,H307&lt;='Intersection Mileposts'!$G$22),"Y",IF(AND(H307&gt;='Intersection Mileposts'!$F$23,H307&lt;='Intersection Mileposts'!$G$23),"Y",IF(AND(H307&gt;='Intersection Mileposts'!$F$24,H307&lt;='Intersection Mileposts'!$G$24),"Y",IF(AND(H307&gt;='Intersection Mileposts'!$F$25,H307&lt;='Intersection Mileposts'!$G$25),"Y",IF(AND(H307&gt;='Intersection Mileposts'!$F$26,H307&lt;='Intersection Mileposts'!$G$26),"Y",IF(AND(H307&gt;='Intersection Mileposts'!$F$27,H307&lt;='Intersection Mileposts'!$G$27),"Y",IF(AND(H307&gt;='Intersection Mileposts'!$F$28,H307&lt;='Intersection Mileposts'!$G$28),"Y",IF(AND(H307&gt;='Intersection Mileposts'!$F$29,H307&lt;='Intersection Mileposts'!$G$29),"Y", IF(AND(H307&gt;='Intersection Mileposts'!$F$30,H307&lt;='Intersection Mileposts'!$G$30),"Y",IF(AND(H307&gt;='Intersection Mileposts'!$F$31,H307&lt;='Intersection Mileposts'!$G$31),"Y",IF(AND(H307&gt;='Intersection Mileposts'!$F$32,H307&lt;='Intersection Mileposts'!$G$32),"Y",IF(AND(H307&gt;='Intersection Mileposts'!$F$33,H307&lt;='Intersection Mileposts'!$G$33),"Y",IF(AND(H307&gt;='Intersection Mileposts'!$F$34,H307&lt;='Intersection Mileposts'!$G$34),"Y",IF(AND(H307&gt;='Intersection Mileposts'!$F$35,H307&lt;='Intersection Mileposts'!$G$35),"Y",IF(AND(H307&gt;='Intersection Mileposts'!$F$36,H307&lt;='Intersection Mileposts'!$G$36),"Y",IF(AND(H307&gt;='Intersection Mileposts'!$F$37,H307&lt;='Intersection Mileposts'!$G$37),"Y",IF(AND(H307&gt;='Intersection Mileposts'!$F$38,H307&lt;='Intersection Mileposts'!$G$38),"Y",IF(AND(H307&gt;='Intersection Mileposts'!$F$39,H307&lt;='Intersection Mileposts'!$G$39),"Y","N"))))))))))))))))))))))))))))))))))))</f>
        <v/>
      </c>
    </row>
    <row r="308" spans="1:46" ht="15" customHeight="1" x14ac:dyDescent="0.3">
      <c r="A308" s="279"/>
      <c r="B308" s="261"/>
      <c r="C308" s="262"/>
      <c r="D308" s="262"/>
      <c r="E308" s="262"/>
      <c r="F308" s="262"/>
      <c r="G308" s="284"/>
      <c r="H308" s="286"/>
      <c r="I308" s="279"/>
      <c r="J308" s="260"/>
      <c r="K308" s="260"/>
      <c r="L308" s="280"/>
      <c r="M308" s="275"/>
      <c r="N308" s="263"/>
      <c r="P308" s="264" t="str">
        <f>IF(R308 = "", "", COUNT($R$4:R308))</f>
        <v/>
      </c>
      <c r="Q308" s="264" t="str">
        <f t="shared" si="49"/>
        <v/>
      </c>
      <c r="R308" s="265" t="str">
        <f t="shared" si="50"/>
        <v/>
      </c>
      <c r="S308" s="266" t="str">
        <f t="shared" si="51"/>
        <v/>
      </c>
      <c r="T308" s="267" t="str">
        <f t="shared" si="52"/>
        <v/>
      </c>
      <c r="U308" s="268" t="str">
        <f t="shared" si="53"/>
        <v/>
      </c>
      <c r="V308" s="269" t="str">
        <f t="shared" si="54"/>
        <v/>
      </c>
      <c r="W308" s="5"/>
      <c r="AR308" t="str">
        <f t="shared" si="48"/>
        <v/>
      </c>
      <c r="AS308" t="str">
        <f t="shared" si="47"/>
        <v/>
      </c>
      <c r="AT308" s="134" t="str">
        <f>IF(AR308="","",IF(AND(H308&gt;='Intersection Mileposts'!$F$5,H308&lt;='Intersection Mileposts'!$G$5),"Y",IF(AND(H308&gt;='Intersection Mileposts'!$F$6,H308&lt;='Intersection Mileposts'!$G$6),"Y",IF(AND(H308&gt;='Intersection Mileposts'!$F$7,H308&lt;='Intersection Mileposts'!$G$7),"Y",IF(AND(H308&gt;='Intersection Mileposts'!$F$8,H308&lt;='Intersection Mileposts'!$G$8),"Y",IF(AND(H308&gt;='Intersection Mileposts'!$F$9,H308&lt;='Intersection Mileposts'!$G$9),"Y",IF(AND(H308&gt;='Intersection Mileposts'!$F$10,H308&lt;='Intersection Mileposts'!$G$10),"Y",IF(AND(H308&gt;='Intersection Mileposts'!$F$11,H308&lt;='Intersection Mileposts'!$G$11),"Y",IF(AND(H308&gt;='Intersection Mileposts'!$F$12,H308&lt;='Intersection Mileposts'!$G$12),"Y",IF(AND(H308&gt;='Intersection Mileposts'!$F$13,H308&lt;='Intersection Mileposts'!$G$13),"Y",IF(AND(H308&gt;='Intersection Mileposts'!$F$14,H308&lt;='Intersection Mileposts'!$G$14),"Y",IF(AND(H308&gt;='Intersection Mileposts'!$F$15,H308&lt;='Intersection Mileposts'!$G$15),"Y",IF(AND(H308&gt;='Intersection Mileposts'!$F$16,H308&lt;='Intersection Mileposts'!$G$16),"Y",IF(AND(H308&gt;='Intersection Mileposts'!$F$17,H308&lt;='Intersection Mileposts'!$G$17),"Y",IF(AND(H308&gt;='Intersection Mileposts'!$F$18,H308&lt;='Intersection Mileposts'!$G$18),"Y",IF(AND(H308&gt;='Intersection Mileposts'!$F$19,H308&lt;='Intersection Mileposts'!$G$19),"Y",IF(AND(H308&gt;='Intersection Mileposts'!$F$20,H308&lt;='Intersection Mileposts'!$G$20),"Y",IF(AND(H308&gt;='Intersection Mileposts'!$F$21,H308&lt;='Intersection Mileposts'!$G$21),"Y",IF(AND(H308&gt;='Intersection Mileposts'!$F$22,H308&lt;='Intersection Mileposts'!$G$22),"Y",IF(AND(H308&gt;='Intersection Mileposts'!$F$23,H308&lt;='Intersection Mileposts'!$G$23),"Y",IF(AND(H308&gt;='Intersection Mileposts'!$F$24,H308&lt;='Intersection Mileposts'!$G$24),"Y",IF(AND(H308&gt;='Intersection Mileposts'!$F$25,H308&lt;='Intersection Mileposts'!$G$25),"Y",IF(AND(H308&gt;='Intersection Mileposts'!$F$26,H308&lt;='Intersection Mileposts'!$G$26),"Y",IF(AND(H308&gt;='Intersection Mileposts'!$F$27,H308&lt;='Intersection Mileposts'!$G$27),"Y",IF(AND(H308&gt;='Intersection Mileposts'!$F$28,H308&lt;='Intersection Mileposts'!$G$28),"Y",IF(AND(H308&gt;='Intersection Mileposts'!$F$29,H308&lt;='Intersection Mileposts'!$G$29),"Y", IF(AND(H308&gt;='Intersection Mileposts'!$F$30,H308&lt;='Intersection Mileposts'!$G$30),"Y",IF(AND(H308&gt;='Intersection Mileposts'!$F$31,H308&lt;='Intersection Mileposts'!$G$31),"Y",IF(AND(H308&gt;='Intersection Mileposts'!$F$32,H308&lt;='Intersection Mileposts'!$G$32),"Y",IF(AND(H308&gt;='Intersection Mileposts'!$F$33,H308&lt;='Intersection Mileposts'!$G$33),"Y",IF(AND(H308&gt;='Intersection Mileposts'!$F$34,H308&lt;='Intersection Mileposts'!$G$34),"Y",IF(AND(H308&gt;='Intersection Mileposts'!$F$35,H308&lt;='Intersection Mileposts'!$G$35),"Y",IF(AND(H308&gt;='Intersection Mileposts'!$F$36,H308&lt;='Intersection Mileposts'!$G$36),"Y",IF(AND(H308&gt;='Intersection Mileposts'!$F$37,H308&lt;='Intersection Mileposts'!$G$37),"Y",IF(AND(H308&gt;='Intersection Mileposts'!$F$38,H308&lt;='Intersection Mileposts'!$G$38),"Y",IF(AND(H308&gt;='Intersection Mileposts'!$F$39,H308&lt;='Intersection Mileposts'!$G$39),"Y","N"))))))))))))))))))))))))))))))))))))</f>
        <v/>
      </c>
    </row>
    <row r="309" spans="1:46" ht="15" customHeight="1" x14ac:dyDescent="0.3">
      <c r="A309" s="279"/>
      <c r="B309" s="261"/>
      <c r="C309" s="262"/>
      <c r="D309" s="262"/>
      <c r="E309" s="262"/>
      <c r="F309" s="262"/>
      <c r="G309" s="284"/>
      <c r="H309" s="286"/>
      <c r="I309" s="279"/>
      <c r="J309" s="260"/>
      <c r="K309" s="260"/>
      <c r="L309" s="280"/>
      <c r="M309" s="275"/>
      <c r="N309" s="263"/>
      <c r="P309" s="264" t="str">
        <f>IF(R309 = "", "", COUNT($R$4:R309))</f>
        <v/>
      </c>
      <c r="Q309" s="264" t="str">
        <f t="shared" si="49"/>
        <v/>
      </c>
      <c r="R309" s="265" t="str">
        <f t="shared" si="50"/>
        <v/>
      </c>
      <c r="S309" s="266" t="str">
        <f t="shared" si="51"/>
        <v/>
      </c>
      <c r="T309" s="267" t="str">
        <f t="shared" si="52"/>
        <v/>
      </c>
      <c r="U309" s="268" t="str">
        <f t="shared" si="53"/>
        <v/>
      </c>
      <c r="V309" s="269" t="str">
        <f t="shared" si="54"/>
        <v/>
      </c>
      <c r="W309" s="5"/>
      <c r="AR309" t="str">
        <f t="shared" si="48"/>
        <v/>
      </c>
      <c r="AS309" t="str">
        <f t="shared" si="47"/>
        <v/>
      </c>
      <c r="AT309" s="134" t="str">
        <f>IF(AR309="","",IF(AND(H309&gt;='Intersection Mileposts'!$F$5,H309&lt;='Intersection Mileposts'!$G$5),"Y",IF(AND(H309&gt;='Intersection Mileposts'!$F$6,H309&lt;='Intersection Mileposts'!$G$6),"Y",IF(AND(H309&gt;='Intersection Mileposts'!$F$7,H309&lt;='Intersection Mileposts'!$G$7),"Y",IF(AND(H309&gt;='Intersection Mileposts'!$F$8,H309&lt;='Intersection Mileposts'!$G$8),"Y",IF(AND(H309&gt;='Intersection Mileposts'!$F$9,H309&lt;='Intersection Mileposts'!$G$9),"Y",IF(AND(H309&gt;='Intersection Mileposts'!$F$10,H309&lt;='Intersection Mileposts'!$G$10),"Y",IF(AND(H309&gt;='Intersection Mileposts'!$F$11,H309&lt;='Intersection Mileposts'!$G$11),"Y",IF(AND(H309&gt;='Intersection Mileposts'!$F$12,H309&lt;='Intersection Mileposts'!$G$12),"Y",IF(AND(H309&gt;='Intersection Mileposts'!$F$13,H309&lt;='Intersection Mileposts'!$G$13),"Y",IF(AND(H309&gt;='Intersection Mileposts'!$F$14,H309&lt;='Intersection Mileposts'!$G$14),"Y",IF(AND(H309&gt;='Intersection Mileposts'!$F$15,H309&lt;='Intersection Mileposts'!$G$15),"Y",IF(AND(H309&gt;='Intersection Mileposts'!$F$16,H309&lt;='Intersection Mileposts'!$G$16),"Y",IF(AND(H309&gt;='Intersection Mileposts'!$F$17,H309&lt;='Intersection Mileposts'!$G$17),"Y",IF(AND(H309&gt;='Intersection Mileposts'!$F$18,H309&lt;='Intersection Mileposts'!$G$18),"Y",IF(AND(H309&gt;='Intersection Mileposts'!$F$19,H309&lt;='Intersection Mileposts'!$G$19),"Y",IF(AND(H309&gt;='Intersection Mileposts'!$F$20,H309&lt;='Intersection Mileposts'!$G$20),"Y",IF(AND(H309&gt;='Intersection Mileposts'!$F$21,H309&lt;='Intersection Mileposts'!$G$21),"Y",IF(AND(H309&gt;='Intersection Mileposts'!$F$22,H309&lt;='Intersection Mileposts'!$G$22),"Y",IF(AND(H309&gt;='Intersection Mileposts'!$F$23,H309&lt;='Intersection Mileposts'!$G$23),"Y",IF(AND(H309&gt;='Intersection Mileposts'!$F$24,H309&lt;='Intersection Mileposts'!$G$24),"Y",IF(AND(H309&gt;='Intersection Mileposts'!$F$25,H309&lt;='Intersection Mileposts'!$G$25),"Y",IF(AND(H309&gt;='Intersection Mileposts'!$F$26,H309&lt;='Intersection Mileposts'!$G$26),"Y",IF(AND(H309&gt;='Intersection Mileposts'!$F$27,H309&lt;='Intersection Mileposts'!$G$27),"Y",IF(AND(H309&gt;='Intersection Mileposts'!$F$28,H309&lt;='Intersection Mileposts'!$G$28),"Y",IF(AND(H309&gt;='Intersection Mileposts'!$F$29,H309&lt;='Intersection Mileposts'!$G$29),"Y", IF(AND(H309&gt;='Intersection Mileposts'!$F$30,H309&lt;='Intersection Mileposts'!$G$30),"Y",IF(AND(H309&gt;='Intersection Mileposts'!$F$31,H309&lt;='Intersection Mileposts'!$G$31),"Y",IF(AND(H309&gt;='Intersection Mileposts'!$F$32,H309&lt;='Intersection Mileposts'!$G$32),"Y",IF(AND(H309&gt;='Intersection Mileposts'!$F$33,H309&lt;='Intersection Mileposts'!$G$33),"Y",IF(AND(H309&gt;='Intersection Mileposts'!$F$34,H309&lt;='Intersection Mileposts'!$G$34),"Y",IF(AND(H309&gt;='Intersection Mileposts'!$F$35,H309&lt;='Intersection Mileposts'!$G$35),"Y",IF(AND(H309&gt;='Intersection Mileposts'!$F$36,H309&lt;='Intersection Mileposts'!$G$36),"Y",IF(AND(H309&gt;='Intersection Mileposts'!$F$37,H309&lt;='Intersection Mileposts'!$G$37),"Y",IF(AND(H309&gt;='Intersection Mileposts'!$F$38,H309&lt;='Intersection Mileposts'!$G$38),"Y",IF(AND(H309&gt;='Intersection Mileposts'!$F$39,H309&lt;='Intersection Mileposts'!$G$39),"Y","N"))))))))))))))))))))))))))))))))))))</f>
        <v/>
      </c>
    </row>
    <row r="310" spans="1:46" ht="15" customHeight="1" x14ac:dyDescent="0.3">
      <c r="A310" s="279"/>
      <c r="B310" s="261"/>
      <c r="C310" s="262"/>
      <c r="D310" s="262"/>
      <c r="E310" s="262"/>
      <c r="F310" s="262"/>
      <c r="G310" s="284"/>
      <c r="H310" s="286"/>
      <c r="I310" s="279"/>
      <c r="J310" s="260"/>
      <c r="K310" s="260"/>
      <c r="L310" s="280"/>
      <c r="M310" s="275"/>
      <c r="N310" s="263"/>
      <c r="P310" s="264" t="str">
        <f>IF(R310 = "", "", COUNT($R$4:R310))</f>
        <v/>
      </c>
      <c r="Q310" s="264" t="str">
        <f t="shared" si="49"/>
        <v/>
      </c>
      <c r="R310" s="265" t="str">
        <f t="shared" si="50"/>
        <v/>
      </c>
      <c r="S310" s="266" t="str">
        <f t="shared" si="51"/>
        <v/>
      </c>
      <c r="T310" s="267" t="str">
        <f t="shared" si="52"/>
        <v/>
      </c>
      <c r="U310" s="268" t="str">
        <f t="shared" si="53"/>
        <v/>
      </c>
      <c r="V310" s="269" t="str">
        <f t="shared" si="54"/>
        <v/>
      </c>
      <c r="W310" s="5"/>
      <c r="AR310" t="str">
        <f t="shared" si="48"/>
        <v/>
      </c>
      <c r="AS310" t="str">
        <f t="shared" si="47"/>
        <v/>
      </c>
      <c r="AT310" s="134" t="str">
        <f>IF(AR310="","",IF(AND(H310&gt;='Intersection Mileposts'!$F$5,H310&lt;='Intersection Mileposts'!$G$5),"Y",IF(AND(H310&gt;='Intersection Mileposts'!$F$6,H310&lt;='Intersection Mileposts'!$G$6),"Y",IF(AND(H310&gt;='Intersection Mileposts'!$F$7,H310&lt;='Intersection Mileposts'!$G$7),"Y",IF(AND(H310&gt;='Intersection Mileposts'!$F$8,H310&lt;='Intersection Mileposts'!$G$8),"Y",IF(AND(H310&gt;='Intersection Mileposts'!$F$9,H310&lt;='Intersection Mileposts'!$G$9),"Y",IF(AND(H310&gt;='Intersection Mileposts'!$F$10,H310&lt;='Intersection Mileposts'!$G$10),"Y",IF(AND(H310&gt;='Intersection Mileposts'!$F$11,H310&lt;='Intersection Mileposts'!$G$11),"Y",IF(AND(H310&gt;='Intersection Mileposts'!$F$12,H310&lt;='Intersection Mileposts'!$G$12),"Y",IF(AND(H310&gt;='Intersection Mileposts'!$F$13,H310&lt;='Intersection Mileposts'!$G$13),"Y",IF(AND(H310&gt;='Intersection Mileposts'!$F$14,H310&lt;='Intersection Mileposts'!$G$14),"Y",IF(AND(H310&gt;='Intersection Mileposts'!$F$15,H310&lt;='Intersection Mileposts'!$G$15),"Y",IF(AND(H310&gt;='Intersection Mileposts'!$F$16,H310&lt;='Intersection Mileposts'!$G$16),"Y",IF(AND(H310&gt;='Intersection Mileposts'!$F$17,H310&lt;='Intersection Mileposts'!$G$17),"Y",IF(AND(H310&gt;='Intersection Mileposts'!$F$18,H310&lt;='Intersection Mileposts'!$G$18),"Y",IF(AND(H310&gt;='Intersection Mileposts'!$F$19,H310&lt;='Intersection Mileposts'!$G$19),"Y",IF(AND(H310&gt;='Intersection Mileposts'!$F$20,H310&lt;='Intersection Mileposts'!$G$20),"Y",IF(AND(H310&gt;='Intersection Mileposts'!$F$21,H310&lt;='Intersection Mileposts'!$G$21),"Y",IF(AND(H310&gt;='Intersection Mileposts'!$F$22,H310&lt;='Intersection Mileposts'!$G$22),"Y",IF(AND(H310&gt;='Intersection Mileposts'!$F$23,H310&lt;='Intersection Mileposts'!$G$23),"Y",IF(AND(H310&gt;='Intersection Mileposts'!$F$24,H310&lt;='Intersection Mileposts'!$G$24),"Y",IF(AND(H310&gt;='Intersection Mileposts'!$F$25,H310&lt;='Intersection Mileposts'!$G$25),"Y",IF(AND(H310&gt;='Intersection Mileposts'!$F$26,H310&lt;='Intersection Mileposts'!$G$26),"Y",IF(AND(H310&gt;='Intersection Mileposts'!$F$27,H310&lt;='Intersection Mileposts'!$G$27),"Y",IF(AND(H310&gt;='Intersection Mileposts'!$F$28,H310&lt;='Intersection Mileposts'!$G$28),"Y",IF(AND(H310&gt;='Intersection Mileposts'!$F$29,H310&lt;='Intersection Mileposts'!$G$29),"Y", IF(AND(H310&gt;='Intersection Mileposts'!$F$30,H310&lt;='Intersection Mileposts'!$G$30),"Y",IF(AND(H310&gt;='Intersection Mileposts'!$F$31,H310&lt;='Intersection Mileposts'!$G$31),"Y",IF(AND(H310&gt;='Intersection Mileposts'!$F$32,H310&lt;='Intersection Mileposts'!$G$32),"Y",IF(AND(H310&gt;='Intersection Mileposts'!$F$33,H310&lt;='Intersection Mileposts'!$G$33),"Y",IF(AND(H310&gt;='Intersection Mileposts'!$F$34,H310&lt;='Intersection Mileposts'!$G$34),"Y",IF(AND(H310&gt;='Intersection Mileposts'!$F$35,H310&lt;='Intersection Mileposts'!$G$35),"Y",IF(AND(H310&gt;='Intersection Mileposts'!$F$36,H310&lt;='Intersection Mileposts'!$G$36),"Y",IF(AND(H310&gt;='Intersection Mileposts'!$F$37,H310&lt;='Intersection Mileposts'!$G$37),"Y",IF(AND(H310&gt;='Intersection Mileposts'!$F$38,H310&lt;='Intersection Mileposts'!$G$38),"Y",IF(AND(H310&gt;='Intersection Mileposts'!$F$39,H310&lt;='Intersection Mileposts'!$G$39),"Y","N"))))))))))))))))))))))))))))))))))))</f>
        <v/>
      </c>
    </row>
    <row r="311" spans="1:46" ht="15" customHeight="1" x14ac:dyDescent="0.3">
      <c r="A311" s="279"/>
      <c r="B311" s="261"/>
      <c r="C311" s="262"/>
      <c r="D311" s="262"/>
      <c r="E311" s="262"/>
      <c r="F311" s="262"/>
      <c r="G311" s="284"/>
      <c r="H311" s="286"/>
      <c r="I311" s="279"/>
      <c r="J311" s="260"/>
      <c r="K311" s="260"/>
      <c r="L311" s="280"/>
      <c r="M311" s="275"/>
      <c r="N311" s="263"/>
      <c r="P311" s="264" t="str">
        <f>IF(R311 = "", "", COUNT($R$4:R311))</f>
        <v/>
      </c>
      <c r="Q311" s="264" t="str">
        <f t="shared" si="49"/>
        <v/>
      </c>
      <c r="R311" s="265" t="str">
        <f t="shared" si="50"/>
        <v/>
      </c>
      <c r="S311" s="266" t="str">
        <f t="shared" si="51"/>
        <v/>
      </c>
      <c r="T311" s="267" t="str">
        <f t="shared" si="52"/>
        <v/>
      </c>
      <c r="U311" s="268" t="str">
        <f t="shared" si="53"/>
        <v/>
      </c>
      <c r="V311" s="269" t="str">
        <f t="shared" si="54"/>
        <v/>
      </c>
      <c r="W311" s="5"/>
      <c r="AR311" t="str">
        <f t="shared" si="48"/>
        <v/>
      </c>
      <c r="AS311" t="str">
        <f t="shared" si="47"/>
        <v/>
      </c>
      <c r="AT311" s="134" t="str">
        <f>IF(AR311="","",IF(AND(H311&gt;='Intersection Mileposts'!$F$5,H311&lt;='Intersection Mileposts'!$G$5),"Y",IF(AND(H311&gt;='Intersection Mileposts'!$F$6,H311&lt;='Intersection Mileposts'!$G$6),"Y",IF(AND(H311&gt;='Intersection Mileposts'!$F$7,H311&lt;='Intersection Mileposts'!$G$7),"Y",IF(AND(H311&gt;='Intersection Mileposts'!$F$8,H311&lt;='Intersection Mileposts'!$G$8),"Y",IF(AND(H311&gt;='Intersection Mileposts'!$F$9,H311&lt;='Intersection Mileposts'!$G$9),"Y",IF(AND(H311&gt;='Intersection Mileposts'!$F$10,H311&lt;='Intersection Mileposts'!$G$10),"Y",IF(AND(H311&gt;='Intersection Mileposts'!$F$11,H311&lt;='Intersection Mileposts'!$G$11),"Y",IF(AND(H311&gt;='Intersection Mileposts'!$F$12,H311&lt;='Intersection Mileposts'!$G$12),"Y",IF(AND(H311&gt;='Intersection Mileposts'!$F$13,H311&lt;='Intersection Mileposts'!$G$13),"Y",IF(AND(H311&gt;='Intersection Mileposts'!$F$14,H311&lt;='Intersection Mileposts'!$G$14),"Y",IF(AND(H311&gt;='Intersection Mileposts'!$F$15,H311&lt;='Intersection Mileposts'!$G$15),"Y",IF(AND(H311&gt;='Intersection Mileposts'!$F$16,H311&lt;='Intersection Mileposts'!$G$16),"Y",IF(AND(H311&gt;='Intersection Mileposts'!$F$17,H311&lt;='Intersection Mileposts'!$G$17),"Y",IF(AND(H311&gt;='Intersection Mileposts'!$F$18,H311&lt;='Intersection Mileposts'!$G$18),"Y",IF(AND(H311&gt;='Intersection Mileposts'!$F$19,H311&lt;='Intersection Mileposts'!$G$19),"Y",IF(AND(H311&gt;='Intersection Mileposts'!$F$20,H311&lt;='Intersection Mileposts'!$G$20),"Y",IF(AND(H311&gt;='Intersection Mileposts'!$F$21,H311&lt;='Intersection Mileposts'!$G$21),"Y",IF(AND(H311&gt;='Intersection Mileposts'!$F$22,H311&lt;='Intersection Mileposts'!$G$22),"Y",IF(AND(H311&gt;='Intersection Mileposts'!$F$23,H311&lt;='Intersection Mileposts'!$G$23),"Y",IF(AND(H311&gt;='Intersection Mileposts'!$F$24,H311&lt;='Intersection Mileposts'!$G$24),"Y",IF(AND(H311&gt;='Intersection Mileposts'!$F$25,H311&lt;='Intersection Mileposts'!$G$25),"Y",IF(AND(H311&gt;='Intersection Mileposts'!$F$26,H311&lt;='Intersection Mileposts'!$G$26),"Y",IF(AND(H311&gt;='Intersection Mileposts'!$F$27,H311&lt;='Intersection Mileposts'!$G$27),"Y",IF(AND(H311&gt;='Intersection Mileposts'!$F$28,H311&lt;='Intersection Mileposts'!$G$28),"Y",IF(AND(H311&gt;='Intersection Mileposts'!$F$29,H311&lt;='Intersection Mileposts'!$G$29),"Y", IF(AND(H311&gt;='Intersection Mileposts'!$F$30,H311&lt;='Intersection Mileposts'!$G$30),"Y",IF(AND(H311&gt;='Intersection Mileposts'!$F$31,H311&lt;='Intersection Mileposts'!$G$31),"Y",IF(AND(H311&gt;='Intersection Mileposts'!$F$32,H311&lt;='Intersection Mileposts'!$G$32),"Y",IF(AND(H311&gt;='Intersection Mileposts'!$F$33,H311&lt;='Intersection Mileposts'!$G$33),"Y",IF(AND(H311&gt;='Intersection Mileposts'!$F$34,H311&lt;='Intersection Mileposts'!$G$34),"Y",IF(AND(H311&gt;='Intersection Mileposts'!$F$35,H311&lt;='Intersection Mileposts'!$G$35),"Y",IF(AND(H311&gt;='Intersection Mileposts'!$F$36,H311&lt;='Intersection Mileposts'!$G$36),"Y",IF(AND(H311&gt;='Intersection Mileposts'!$F$37,H311&lt;='Intersection Mileposts'!$G$37),"Y",IF(AND(H311&gt;='Intersection Mileposts'!$F$38,H311&lt;='Intersection Mileposts'!$G$38),"Y",IF(AND(H311&gt;='Intersection Mileposts'!$F$39,H311&lt;='Intersection Mileposts'!$G$39),"Y","N"))))))))))))))))))))))))))))))))))))</f>
        <v/>
      </c>
    </row>
    <row r="312" spans="1:46" ht="15" customHeight="1" x14ac:dyDescent="0.3">
      <c r="A312" s="279"/>
      <c r="B312" s="261"/>
      <c r="C312" s="262"/>
      <c r="D312" s="262"/>
      <c r="E312" s="262"/>
      <c r="F312" s="262"/>
      <c r="G312" s="284"/>
      <c r="H312" s="286"/>
      <c r="I312" s="279"/>
      <c r="J312" s="260"/>
      <c r="K312" s="260"/>
      <c r="L312" s="280"/>
      <c r="M312" s="275"/>
      <c r="N312" s="263"/>
      <c r="P312" s="264" t="str">
        <f>IF(R312 = "", "", COUNT($R$4:R312))</f>
        <v/>
      </c>
      <c r="Q312" s="264" t="str">
        <f t="shared" si="49"/>
        <v/>
      </c>
      <c r="R312" s="265" t="str">
        <f t="shared" si="50"/>
        <v/>
      </c>
      <c r="S312" s="266" t="str">
        <f t="shared" si="51"/>
        <v/>
      </c>
      <c r="T312" s="267" t="str">
        <f t="shared" si="52"/>
        <v/>
      </c>
      <c r="U312" s="268" t="str">
        <f t="shared" si="53"/>
        <v/>
      </c>
      <c r="V312" s="269" t="str">
        <f t="shared" si="54"/>
        <v/>
      </c>
      <c r="W312" s="5"/>
      <c r="AR312" t="str">
        <f t="shared" si="48"/>
        <v/>
      </c>
      <c r="AS312" t="str">
        <f t="shared" si="47"/>
        <v/>
      </c>
      <c r="AT312" s="134" t="str">
        <f>IF(AR312="","",IF(AND(H312&gt;='Intersection Mileposts'!$F$5,H312&lt;='Intersection Mileposts'!$G$5),"Y",IF(AND(H312&gt;='Intersection Mileposts'!$F$6,H312&lt;='Intersection Mileposts'!$G$6),"Y",IF(AND(H312&gt;='Intersection Mileposts'!$F$7,H312&lt;='Intersection Mileposts'!$G$7),"Y",IF(AND(H312&gt;='Intersection Mileposts'!$F$8,H312&lt;='Intersection Mileposts'!$G$8),"Y",IF(AND(H312&gt;='Intersection Mileposts'!$F$9,H312&lt;='Intersection Mileposts'!$G$9),"Y",IF(AND(H312&gt;='Intersection Mileposts'!$F$10,H312&lt;='Intersection Mileposts'!$G$10),"Y",IF(AND(H312&gt;='Intersection Mileposts'!$F$11,H312&lt;='Intersection Mileposts'!$G$11),"Y",IF(AND(H312&gt;='Intersection Mileposts'!$F$12,H312&lt;='Intersection Mileposts'!$G$12),"Y",IF(AND(H312&gt;='Intersection Mileposts'!$F$13,H312&lt;='Intersection Mileposts'!$G$13),"Y",IF(AND(H312&gt;='Intersection Mileposts'!$F$14,H312&lt;='Intersection Mileposts'!$G$14),"Y",IF(AND(H312&gt;='Intersection Mileposts'!$F$15,H312&lt;='Intersection Mileposts'!$G$15),"Y",IF(AND(H312&gt;='Intersection Mileposts'!$F$16,H312&lt;='Intersection Mileposts'!$G$16),"Y",IF(AND(H312&gt;='Intersection Mileposts'!$F$17,H312&lt;='Intersection Mileposts'!$G$17),"Y",IF(AND(H312&gt;='Intersection Mileposts'!$F$18,H312&lt;='Intersection Mileposts'!$G$18),"Y",IF(AND(H312&gt;='Intersection Mileposts'!$F$19,H312&lt;='Intersection Mileposts'!$G$19),"Y",IF(AND(H312&gt;='Intersection Mileposts'!$F$20,H312&lt;='Intersection Mileposts'!$G$20),"Y",IF(AND(H312&gt;='Intersection Mileposts'!$F$21,H312&lt;='Intersection Mileposts'!$G$21),"Y",IF(AND(H312&gt;='Intersection Mileposts'!$F$22,H312&lt;='Intersection Mileposts'!$G$22),"Y",IF(AND(H312&gt;='Intersection Mileposts'!$F$23,H312&lt;='Intersection Mileposts'!$G$23),"Y",IF(AND(H312&gt;='Intersection Mileposts'!$F$24,H312&lt;='Intersection Mileposts'!$G$24),"Y",IF(AND(H312&gt;='Intersection Mileposts'!$F$25,H312&lt;='Intersection Mileposts'!$G$25),"Y",IF(AND(H312&gt;='Intersection Mileposts'!$F$26,H312&lt;='Intersection Mileposts'!$G$26),"Y",IF(AND(H312&gt;='Intersection Mileposts'!$F$27,H312&lt;='Intersection Mileposts'!$G$27),"Y",IF(AND(H312&gt;='Intersection Mileposts'!$F$28,H312&lt;='Intersection Mileposts'!$G$28),"Y",IF(AND(H312&gt;='Intersection Mileposts'!$F$29,H312&lt;='Intersection Mileposts'!$G$29),"Y", IF(AND(H312&gt;='Intersection Mileposts'!$F$30,H312&lt;='Intersection Mileposts'!$G$30),"Y",IF(AND(H312&gt;='Intersection Mileposts'!$F$31,H312&lt;='Intersection Mileposts'!$G$31),"Y",IF(AND(H312&gt;='Intersection Mileposts'!$F$32,H312&lt;='Intersection Mileposts'!$G$32),"Y",IF(AND(H312&gt;='Intersection Mileposts'!$F$33,H312&lt;='Intersection Mileposts'!$G$33),"Y",IF(AND(H312&gt;='Intersection Mileposts'!$F$34,H312&lt;='Intersection Mileposts'!$G$34),"Y",IF(AND(H312&gt;='Intersection Mileposts'!$F$35,H312&lt;='Intersection Mileposts'!$G$35),"Y",IF(AND(H312&gt;='Intersection Mileposts'!$F$36,H312&lt;='Intersection Mileposts'!$G$36),"Y",IF(AND(H312&gt;='Intersection Mileposts'!$F$37,H312&lt;='Intersection Mileposts'!$G$37),"Y",IF(AND(H312&gt;='Intersection Mileposts'!$F$38,H312&lt;='Intersection Mileposts'!$G$38),"Y",IF(AND(H312&gt;='Intersection Mileposts'!$F$39,H312&lt;='Intersection Mileposts'!$G$39),"Y","N"))))))))))))))))))))))))))))))))))))</f>
        <v/>
      </c>
    </row>
    <row r="313" spans="1:46" ht="15" customHeight="1" x14ac:dyDescent="0.3">
      <c r="A313" s="279"/>
      <c r="B313" s="261"/>
      <c r="C313" s="262"/>
      <c r="D313" s="262"/>
      <c r="E313" s="262"/>
      <c r="F313" s="262"/>
      <c r="G313" s="284"/>
      <c r="H313" s="286"/>
      <c r="I313" s="279"/>
      <c r="J313" s="260"/>
      <c r="K313" s="260"/>
      <c r="L313" s="280"/>
      <c r="M313" s="275"/>
      <c r="N313" s="263"/>
      <c r="P313" s="264" t="str">
        <f>IF(R313 = "", "", COUNT($R$4:R313))</f>
        <v/>
      </c>
      <c r="Q313" s="264" t="str">
        <f t="shared" si="49"/>
        <v/>
      </c>
      <c r="R313" s="265" t="str">
        <f t="shared" si="50"/>
        <v/>
      </c>
      <c r="S313" s="266" t="str">
        <f t="shared" si="51"/>
        <v/>
      </c>
      <c r="T313" s="267" t="str">
        <f t="shared" si="52"/>
        <v/>
      </c>
      <c r="U313" s="268" t="str">
        <f t="shared" si="53"/>
        <v/>
      </c>
      <c r="V313" s="269" t="str">
        <f t="shared" si="54"/>
        <v/>
      </c>
      <c r="W313" s="5"/>
      <c r="AR313" t="str">
        <f t="shared" si="48"/>
        <v/>
      </c>
      <c r="AS313" t="str">
        <f t="shared" si="47"/>
        <v/>
      </c>
      <c r="AT313" s="134" t="str">
        <f>IF(AR313="","",IF(AND(H313&gt;='Intersection Mileposts'!$F$5,H313&lt;='Intersection Mileposts'!$G$5),"Y",IF(AND(H313&gt;='Intersection Mileposts'!$F$6,H313&lt;='Intersection Mileposts'!$G$6),"Y",IF(AND(H313&gt;='Intersection Mileposts'!$F$7,H313&lt;='Intersection Mileposts'!$G$7),"Y",IF(AND(H313&gt;='Intersection Mileposts'!$F$8,H313&lt;='Intersection Mileposts'!$G$8),"Y",IF(AND(H313&gt;='Intersection Mileposts'!$F$9,H313&lt;='Intersection Mileposts'!$G$9),"Y",IF(AND(H313&gt;='Intersection Mileposts'!$F$10,H313&lt;='Intersection Mileposts'!$G$10),"Y",IF(AND(H313&gt;='Intersection Mileposts'!$F$11,H313&lt;='Intersection Mileposts'!$G$11),"Y",IF(AND(H313&gt;='Intersection Mileposts'!$F$12,H313&lt;='Intersection Mileposts'!$G$12),"Y",IF(AND(H313&gt;='Intersection Mileposts'!$F$13,H313&lt;='Intersection Mileposts'!$G$13),"Y",IF(AND(H313&gt;='Intersection Mileposts'!$F$14,H313&lt;='Intersection Mileposts'!$G$14),"Y",IF(AND(H313&gt;='Intersection Mileposts'!$F$15,H313&lt;='Intersection Mileposts'!$G$15),"Y",IF(AND(H313&gt;='Intersection Mileposts'!$F$16,H313&lt;='Intersection Mileposts'!$G$16),"Y",IF(AND(H313&gt;='Intersection Mileposts'!$F$17,H313&lt;='Intersection Mileposts'!$G$17),"Y",IF(AND(H313&gt;='Intersection Mileposts'!$F$18,H313&lt;='Intersection Mileposts'!$G$18),"Y",IF(AND(H313&gt;='Intersection Mileposts'!$F$19,H313&lt;='Intersection Mileposts'!$G$19),"Y",IF(AND(H313&gt;='Intersection Mileposts'!$F$20,H313&lt;='Intersection Mileposts'!$G$20),"Y",IF(AND(H313&gt;='Intersection Mileposts'!$F$21,H313&lt;='Intersection Mileposts'!$G$21),"Y",IF(AND(H313&gt;='Intersection Mileposts'!$F$22,H313&lt;='Intersection Mileposts'!$G$22),"Y",IF(AND(H313&gt;='Intersection Mileposts'!$F$23,H313&lt;='Intersection Mileposts'!$G$23),"Y",IF(AND(H313&gt;='Intersection Mileposts'!$F$24,H313&lt;='Intersection Mileposts'!$G$24),"Y",IF(AND(H313&gt;='Intersection Mileposts'!$F$25,H313&lt;='Intersection Mileposts'!$G$25),"Y",IF(AND(H313&gt;='Intersection Mileposts'!$F$26,H313&lt;='Intersection Mileposts'!$G$26),"Y",IF(AND(H313&gt;='Intersection Mileposts'!$F$27,H313&lt;='Intersection Mileposts'!$G$27),"Y",IF(AND(H313&gt;='Intersection Mileposts'!$F$28,H313&lt;='Intersection Mileposts'!$G$28),"Y",IF(AND(H313&gt;='Intersection Mileposts'!$F$29,H313&lt;='Intersection Mileposts'!$G$29),"Y", IF(AND(H313&gt;='Intersection Mileposts'!$F$30,H313&lt;='Intersection Mileposts'!$G$30),"Y",IF(AND(H313&gt;='Intersection Mileposts'!$F$31,H313&lt;='Intersection Mileposts'!$G$31),"Y",IF(AND(H313&gt;='Intersection Mileposts'!$F$32,H313&lt;='Intersection Mileposts'!$G$32),"Y",IF(AND(H313&gt;='Intersection Mileposts'!$F$33,H313&lt;='Intersection Mileposts'!$G$33),"Y",IF(AND(H313&gt;='Intersection Mileposts'!$F$34,H313&lt;='Intersection Mileposts'!$G$34),"Y",IF(AND(H313&gt;='Intersection Mileposts'!$F$35,H313&lt;='Intersection Mileposts'!$G$35),"Y",IF(AND(H313&gt;='Intersection Mileposts'!$F$36,H313&lt;='Intersection Mileposts'!$G$36),"Y",IF(AND(H313&gt;='Intersection Mileposts'!$F$37,H313&lt;='Intersection Mileposts'!$G$37),"Y",IF(AND(H313&gt;='Intersection Mileposts'!$F$38,H313&lt;='Intersection Mileposts'!$G$38),"Y",IF(AND(H313&gt;='Intersection Mileposts'!$F$39,H313&lt;='Intersection Mileposts'!$G$39),"Y","N"))))))))))))))))))))))))))))))))))))</f>
        <v/>
      </c>
    </row>
    <row r="314" spans="1:46" ht="15" customHeight="1" x14ac:dyDescent="0.3">
      <c r="A314" s="279"/>
      <c r="B314" s="261"/>
      <c r="C314" s="262"/>
      <c r="D314" s="262"/>
      <c r="E314" s="262"/>
      <c r="F314" s="262"/>
      <c r="G314" s="284"/>
      <c r="H314" s="286"/>
      <c r="I314" s="279"/>
      <c r="J314" s="260"/>
      <c r="K314" s="260"/>
      <c r="L314" s="280"/>
      <c r="M314" s="275"/>
      <c r="N314" s="263"/>
      <c r="P314" s="264" t="str">
        <f>IF(R314 = "", "", COUNT($R$4:R314))</f>
        <v/>
      </c>
      <c r="Q314" s="264" t="str">
        <f t="shared" si="49"/>
        <v/>
      </c>
      <c r="R314" s="265" t="str">
        <f t="shared" si="50"/>
        <v/>
      </c>
      <c r="S314" s="266" t="str">
        <f t="shared" si="51"/>
        <v/>
      </c>
      <c r="T314" s="267" t="str">
        <f t="shared" si="52"/>
        <v/>
      </c>
      <c r="U314" s="268" t="str">
        <f t="shared" si="53"/>
        <v/>
      </c>
      <c r="V314" s="269" t="str">
        <f t="shared" si="54"/>
        <v/>
      </c>
      <c r="W314" s="5"/>
      <c r="AR314" t="str">
        <f t="shared" si="48"/>
        <v/>
      </c>
      <c r="AS314" t="str">
        <f t="shared" si="47"/>
        <v/>
      </c>
      <c r="AT314" s="134" t="str">
        <f>IF(AR314="","",IF(AND(H314&gt;='Intersection Mileposts'!$F$5,H314&lt;='Intersection Mileposts'!$G$5),"Y",IF(AND(H314&gt;='Intersection Mileposts'!$F$6,H314&lt;='Intersection Mileposts'!$G$6),"Y",IF(AND(H314&gt;='Intersection Mileposts'!$F$7,H314&lt;='Intersection Mileposts'!$G$7),"Y",IF(AND(H314&gt;='Intersection Mileposts'!$F$8,H314&lt;='Intersection Mileposts'!$G$8),"Y",IF(AND(H314&gt;='Intersection Mileposts'!$F$9,H314&lt;='Intersection Mileposts'!$G$9),"Y",IF(AND(H314&gt;='Intersection Mileposts'!$F$10,H314&lt;='Intersection Mileposts'!$G$10),"Y",IF(AND(H314&gt;='Intersection Mileposts'!$F$11,H314&lt;='Intersection Mileposts'!$G$11),"Y",IF(AND(H314&gt;='Intersection Mileposts'!$F$12,H314&lt;='Intersection Mileposts'!$G$12),"Y",IF(AND(H314&gt;='Intersection Mileposts'!$F$13,H314&lt;='Intersection Mileposts'!$G$13),"Y",IF(AND(H314&gt;='Intersection Mileposts'!$F$14,H314&lt;='Intersection Mileposts'!$G$14),"Y",IF(AND(H314&gt;='Intersection Mileposts'!$F$15,H314&lt;='Intersection Mileposts'!$G$15),"Y",IF(AND(H314&gt;='Intersection Mileposts'!$F$16,H314&lt;='Intersection Mileposts'!$G$16),"Y",IF(AND(H314&gt;='Intersection Mileposts'!$F$17,H314&lt;='Intersection Mileposts'!$G$17),"Y",IF(AND(H314&gt;='Intersection Mileposts'!$F$18,H314&lt;='Intersection Mileposts'!$G$18),"Y",IF(AND(H314&gt;='Intersection Mileposts'!$F$19,H314&lt;='Intersection Mileposts'!$G$19),"Y",IF(AND(H314&gt;='Intersection Mileposts'!$F$20,H314&lt;='Intersection Mileposts'!$G$20),"Y",IF(AND(H314&gt;='Intersection Mileposts'!$F$21,H314&lt;='Intersection Mileposts'!$G$21),"Y",IF(AND(H314&gt;='Intersection Mileposts'!$F$22,H314&lt;='Intersection Mileposts'!$G$22),"Y",IF(AND(H314&gt;='Intersection Mileposts'!$F$23,H314&lt;='Intersection Mileposts'!$G$23),"Y",IF(AND(H314&gt;='Intersection Mileposts'!$F$24,H314&lt;='Intersection Mileposts'!$G$24),"Y",IF(AND(H314&gt;='Intersection Mileposts'!$F$25,H314&lt;='Intersection Mileposts'!$G$25),"Y",IF(AND(H314&gt;='Intersection Mileposts'!$F$26,H314&lt;='Intersection Mileposts'!$G$26),"Y",IF(AND(H314&gt;='Intersection Mileposts'!$F$27,H314&lt;='Intersection Mileposts'!$G$27),"Y",IF(AND(H314&gt;='Intersection Mileposts'!$F$28,H314&lt;='Intersection Mileposts'!$G$28),"Y",IF(AND(H314&gt;='Intersection Mileposts'!$F$29,H314&lt;='Intersection Mileposts'!$G$29),"Y", IF(AND(H314&gt;='Intersection Mileposts'!$F$30,H314&lt;='Intersection Mileposts'!$G$30),"Y",IF(AND(H314&gt;='Intersection Mileposts'!$F$31,H314&lt;='Intersection Mileposts'!$G$31),"Y",IF(AND(H314&gt;='Intersection Mileposts'!$F$32,H314&lt;='Intersection Mileposts'!$G$32),"Y",IF(AND(H314&gt;='Intersection Mileposts'!$F$33,H314&lt;='Intersection Mileposts'!$G$33),"Y",IF(AND(H314&gt;='Intersection Mileposts'!$F$34,H314&lt;='Intersection Mileposts'!$G$34),"Y",IF(AND(H314&gt;='Intersection Mileposts'!$F$35,H314&lt;='Intersection Mileposts'!$G$35),"Y",IF(AND(H314&gt;='Intersection Mileposts'!$F$36,H314&lt;='Intersection Mileposts'!$G$36),"Y",IF(AND(H314&gt;='Intersection Mileposts'!$F$37,H314&lt;='Intersection Mileposts'!$G$37),"Y",IF(AND(H314&gt;='Intersection Mileposts'!$F$38,H314&lt;='Intersection Mileposts'!$G$38),"Y",IF(AND(H314&gt;='Intersection Mileposts'!$F$39,H314&lt;='Intersection Mileposts'!$G$39),"Y","N"))))))))))))))))))))))))))))))))))))</f>
        <v/>
      </c>
    </row>
    <row r="315" spans="1:46" ht="15" customHeight="1" x14ac:dyDescent="0.3">
      <c r="A315" s="279"/>
      <c r="B315" s="261"/>
      <c r="C315" s="262"/>
      <c r="D315" s="262"/>
      <c r="E315" s="262"/>
      <c r="F315" s="262"/>
      <c r="G315" s="284"/>
      <c r="H315" s="286"/>
      <c r="I315" s="279"/>
      <c r="J315" s="260"/>
      <c r="K315" s="260"/>
      <c r="L315" s="280"/>
      <c r="M315" s="275"/>
      <c r="N315" s="263"/>
      <c r="P315" s="264" t="str">
        <f>IF(R315 = "", "", COUNT($R$4:R315))</f>
        <v/>
      </c>
      <c r="Q315" s="264" t="str">
        <f t="shared" si="49"/>
        <v/>
      </c>
      <c r="R315" s="265" t="str">
        <f t="shared" si="50"/>
        <v/>
      </c>
      <c r="S315" s="266" t="str">
        <f t="shared" si="51"/>
        <v/>
      </c>
      <c r="T315" s="267" t="str">
        <f t="shared" si="52"/>
        <v/>
      </c>
      <c r="U315" s="268" t="str">
        <f t="shared" si="53"/>
        <v/>
      </c>
      <c r="V315" s="269" t="str">
        <f t="shared" si="54"/>
        <v/>
      </c>
      <c r="W315" s="5"/>
      <c r="AR315" t="str">
        <f t="shared" si="48"/>
        <v/>
      </c>
      <c r="AS315" t="str">
        <f t="shared" si="47"/>
        <v/>
      </c>
      <c r="AT315" s="134" t="str">
        <f>IF(AR315="","",IF(AND(H315&gt;='Intersection Mileposts'!$F$5,H315&lt;='Intersection Mileposts'!$G$5),"Y",IF(AND(H315&gt;='Intersection Mileposts'!$F$6,H315&lt;='Intersection Mileposts'!$G$6),"Y",IF(AND(H315&gt;='Intersection Mileposts'!$F$7,H315&lt;='Intersection Mileposts'!$G$7),"Y",IF(AND(H315&gt;='Intersection Mileposts'!$F$8,H315&lt;='Intersection Mileposts'!$G$8),"Y",IF(AND(H315&gt;='Intersection Mileposts'!$F$9,H315&lt;='Intersection Mileposts'!$G$9),"Y",IF(AND(H315&gt;='Intersection Mileposts'!$F$10,H315&lt;='Intersection Mileposts'!$G$10),"Y",IF(AND(H315&gt;='Intersection Mileposts'!$F$11,H315&lt;='Intersection Mileposts'!$G$11),"Y",IF(AND(H315&gt;='Intersection Mileposts'!$F$12,H315&lt;='Intersection Mileposts'!$G$12),"Y",IF(AND(H315&gt;='Intersection Mileposts'!$F$13,H315&lt;='Intersection Mileposts'!$G$13),"Y",IF(AND(H315&gt;='Intersection Mileposts'!$F$14,H315&lt;='Intersection Mileposts'!$G$14),"Y",IF(AND(H315&gt;='Intersection Mileposts'!$F$15,H315&lt;='Intersection Mileposts'!$G$15),"Y",IF(AND(H315&gt;='Intersection Mileposts'!$F$16,H315&lt;='Intersection Mileposts'!$G$16),"Y",IF(AND(H315&gt;='Intersection Mileposts'!$F$17,H315&lt;='Intersection Mileposts'!$G$17),"Y",IF(AND(H315&gt;='Intersection Mileposts'!$F$18,H315&lt;='Intersection Mileposts'!$G$18),"Y",IF(AND(H315&gt;='Intersection Mileposts'!$F$19,H315&lt;='Intersection Mileposts'!$G$19),"Y",IF(AND(H315&gt;='Intersection Mileposts'!$F$20,H315&lt;='Intersection Mileposts'!$G$20),"Y",IF(AND(H315&gt;='Intersection Mileposts'!$F$21,H315&lt;='Intersection Mileposts'!$G$21),"Y",IF(AND(H315&gt;='Intersection Mileposts'!$F$22,H315&lt;='Intersection Mileposts'!$G$22),"Y",IF(AND(H315&gt;='Intersection Mileposts'!$F$23,H315&lt;='Intersection Mileposts'!$G$23),"Y",IF(AND(H315&gt;='Intersection Mileposts'!$F$24,H315&lt;='Intersection Mileposts'!$G$24),"Y",IF(AND(H315&gt;='Intersection Mileposts'!$F$25,H315&lt;='Intersection Mileposts'!$G$25),"Y",IF(AND(H315&gt;='Intersection Mileposts'!$F$26,H315&lt;='Intersection Mileposts'!$G$26),"Y",IF(AND(H315&gt;='Intersection Mileposts'!$F$27,H315&lt;='Intersection Mileposts'!$G$27),"Y",IF(AND(H315&gt;='Intersection Mileposts'!$F$28,H315&lt;='Intersection Mileposts'!$G$28),"Y",IF(AND(H315&gt;='Intersection Mileposts'!$F$29,H315&lt;='Intersection Mileposts'!$G$29),"Y", IF(AND(H315&gt;='Intersection Mileposts'!$F$30,H315&lt;='Intersection Mileposts'!$G$30),"Y",IF(AND(H315&gt;='Intersection Mileposts'!$F$31,H315&lt;='Intersection Mileposts'!$G$31),"Y",IF(AND(H315&gt;='Intersection Mileposts'!$F$32,H315&lt;='Intersection Mileposts'!$G$32),"Y",IF(AND(H315&gt;='Intersection Mileposts'!$F$33,H315&lt;='Intersection Mileposts'!$G$33),"Y",IF(AND(H315&gt;='Intersection Mileposts'!$F$34,H315&lt;='Intersection Mileposts'!$G$34),"Y",IF(AND(H315&gt;='Intersection Mileposts'!$F$35,H315&lt;='Intersection Mileposts'!$G$35),"Y",IF(AND(H315&gt;='Intersection Mileposts'!$F$36,H315&lt;='Intersection Mileposts'!$G$36),"Y",IF(AND(H315&gt;='Intersection Mileposts'!$F$37,H315&lt;='Intersection Mileposts'!$G$37),"Y",IF(AND(H315&gt;='Intersection Mileposts'!$F$38,H315&lt;='Intersection Mileposts'!$G$38),"Y",IF(AND(H315&gt;='Intersection Mileposts'!$F$39,H315&lt;='Intersection Mileposts'!$G$39),"Y","N"))))))))))))))))))))))))))))))))))))</f>
        <v/>
      </c>
    </row>
    <row r="316" spans="1:46" ht="15" customHeight="1" x14ac:dyDescent="0.3">
      <c r="A316" s="279"/>
      <c r="B316" s="261"/>
      <c r="C316" s="262"/>
      <c r="D316" s="262"/>
      <c r="E316" s="262"/>
      <c r="F316" s="262"/>
      <c r="G316" s="284"/>
      <c r="H316" s="286"/>
      <c r="I316" s="279"/>
      <c r="J316" s="260"/>
      <c r="K316" s="260"/>
      <c r="L316" s="280"/>
      <c r="M316" s="275"/>
      <c r="N316" s="263"/>
      <c r="P316" s="264" t="str">
        <f>IF(R316 = "", "", COUNT($R$4:R316))</f>
        <v/>
      </c>
      <c r="Q316" s="264" t="str">
        <f t="shared" si="49"/>
        <v/>
      </c>
      <c r="R316" s="265" t="str">
        <f t="shared" si="50"/>
        <v/>
      </c>
      <c r="S316" s="266" t="str">
        <f t="shared" si="51"/>
        <v/>
      </c>
      <c r="T316" s="267" t="str">
        <f t="shared" si="52"/>
        <v/>
      </c>
      <c r="U316" s="268" t="str">
        <f t="shared" si="53"/>
        <v/>
      </c>
      <c r="V316" s="269" t="str">
        <f t="shared" si="54"/>
        <v/>
      </c>
      <c r="W316" s="5"/>
      <c r="AR316" t="str">
        <f t="shared" si="48"/>
        <v/>
      </c>
      <c r="AS316" t="str">
        <f t="shared" si="47"/>
        <v/>
      </c>
      <c r="AT316" s="134" t="str">
        <f>IF(AR316="","",IF(AND(H316&gt;='Intersection Mileposts'!$F$5,H316&lt;='Intersection Mileposts'!$G$5),"Y",IF(AND(H316&gt;='Intersection Mileposts'!$F$6,H316&lt;='Intersection Mileposts'!$G$6),"Y",IF(AND(H316&gt;='Intersection Mileposts'!$F$7,H316&lt;='Intersection Mileposts'!$G$7),"Y",IF(AND(H316&gt;='Intersection Mileposts'!$F$8,H316&lt;='Intersection Mileposts'!$G$8),"Y",IF(AND(H316&gt;='Intersection Mileposts'!$F$9,H316&lt;='Intersection Mileposts'!$G$9),"Y",IF(AND(H316&gt;='Intersection Mileposts'!$F$10,H316&lt;='Intersection Mileposts'!$G$10),"Y",IF(AND(H316&gt;='Intersection Mileposts'!$F$11,H316&lt;='Intersection Mileposts'!$G$11),"Y",IF(AND(H316&gt;='Intersection Mileposts'!$F$12,H316&lt;='Intersection Mileposts'!$G$12),"Y",IF(AND(H316&gt;='Intersection Mileposts'!$F$13,H316&lt;='Intersection Mileposts'!$G$13),"Y",IF(AND(H316&gt;='Intersection Mileposts'!$F$14,H316&lt;='Intersection Mileposts'!$G$14),"Y",IF(AND(H316&gt;='Intersection Mileposts'!$F$15,H316&lt;='Intersection Mileposts'!$G$15),"Y",IF(AND(H316&gt;='Intersection Mileposts'!$F$16,H316&lt;='Intersection Mileposts'!$G$16),"Y",IF(AND(H316&gt;='Intersection Mileposts'!$F$17,H316&lt;='Intersection Mileposts'!$G$17),"Y",IF(AND(H316&gt;='Intersection Mileposts'!$F$18,H316&lt;='Intersection Mileposts'!$G$18),"Y",IF(AND(H316&gt;='Intersection Mileposts'!$F$19,H316&lt;='Intersection Mileposts'!$G$19),"Y",IF(AND(H316&gt;='Intersection Mileposts'!$F$20,H316&lt;='Intersection Mileposts'!$G$20),"Y",IF(AND(H316&gt;='Intersection Mileposts'!$F$21,H316&lt;='Intersection Mileposts'!$G$21),"Y",IF(AND(H316&gt;='Intersection Mileposts'!$F$22,H316&lt;='Intersection Mileposts'!$G$22),"Y",IF(AND(H316&gt;='Intersection Mileposts'!$F$23,H316&lt;='Intersection Mileposts'!$G$23),"Y",IF(AND(H316&gt;='Intersection Mileposts'!$F$24,H316&lt;='Intersection Mileposts'!$G$24),"Y",IF(AND(H316&gt;='Intersection Mileposts'!$F$25,H316&lt;='Intersection Mileposts'!$G$25),"Y",IF(AND(H316&gt;='Intersection Mileposts'!$F$26,H316&lt;='Intersection Mileposts'!$G$26),"Y",IF(AND(H316&gt;='Intersection Mileposts'!$F$27,H316&lt;='Intersection Mileposts'!$G$27),"Y",IF(AND(H316&gt;='Intersection Mileposts'!$F$28,H316&lt;='Intersection Mileposts'!$G$28),"Y",IF(AND(H316&gt;='Intersection Mileposts'!$F$29,H316&lt;='Intersection Mileposts'!$G$29),"Y", IF(AND(H316&gt;='Intersection Mileposts'!$F$30,H316&lt;='Intersection Mileposts'!$G$30),"Y",IF(AND(H316&gt;='Intersection Mileposts'!$F$31,H316&lt;='Intersection Mileposts'!$G$31),"Y",IF(AND(H316&gt;='Intersection Mileposts'!$F$32,H316&lt;='Intersection Mileposts'!$G$32),"Y",IF(AND(H316&gt;='Intersection Mileposts'!$F$33,H316&lt;='Intersection Mileposts'!$G$33),"Y",IF(AND(H316&gt;='Intersection Mileposts'!$F$34,H316&lt;='Intersection Mileposts'!$G$34),"Y",IF(AND(H316&gt;='Intersection Mileposts'!$F$35,H316&lt;='Intersection Mileposts'!$G$35),"Y",IF(AND(H316&gt;='Intersection Mileposts'!$F$36,H316&lt;='Intersection Mileposts'!$G$36),"Y",IF(AND(H316&gt;='Intersection Mileposts'!$F$37,H316&lt;='Intersection Mileposts'!$G$37),"Y",IF(AND(H316&gt;='Intersection Mileposts'!$F$38,H316&lt;='Intersection Mileposts'!$G$38),"Y",IF(AND(H316&gt;='Intersection Mileposts'!$F$39,H316&lt;='Intersection Mileposts'!$G$39),"Y","N"))))))))))))))))))))))))))))))))))))</f>
        <v/>
      </c>
    </row>
    <row r="317" spans="1:46" ht="15" customHeight="1" x14ac:dyDescent="0.3">
      <c r="A317" s="279"/>
      <c r="B317" s="261"/>
      <c r="C317" s="262"/>
      <c r="D317" s="262"/>
      <c r="E317" s="262"/>
      <c r="F317" s="262"/>
      <c r="G317" s="284"/>
      <c r="H317" s="286"/>
      <c r="I317" s="279"/>
      <c r="J317" s="260"/>
      <c r="K317" s="260"/>
      <c r="L317" s="280"/>
      <c r="M317" s="275"/>
      <c r="N317" s="263"/>
      <c r="P317" s="264" t="str">
        <f>IF(R317 = "", "", COUNT($R$4:R317))</f>
        <v/>
      </c>
      <c r="Q317" s="264" t="str">
        <f t="shared" si="49"/>
        <v/>
      </c>
      <c r="R317" s="265" t="str">
        <f t="shared" si="50"/>
        <v/>
      </c>
      <c r="S317" s="266" t="str">
        <f t="shared" si="51"/>
        <v/>
      </c>
      <c r="T317" s="267" t="str">
        <f t="shared" si="52"/>
        <v/>
      </c>
      <c r="U317" s="268" t="str">
        <f t="shared" si="53"/>
        <v/>
      </c>
      <c r="V317" s="269" t="str">
        <f t="shared" si="54"/>
        <v/>
      </c>
      <c r="W317" s="5"/>
      <c r="AR317" t="str">
        <f t="shared" si="48"/>
        <v/>
      </c>
      <c r="AS317" t="str">
        <f t="shared" si="47"/>
        <v/>
      </c>
      <c r="AT317" s="134" t="str">
        <f>IF(AR317="","",IF(AND(H317&gt;='Intersection Mileposts'!$F$5,H317&lt;='Intersection Mileposts'!$G$5),"Y",IF(AND(H317&gt;='Intersection Mileposts'!$F$6,H317&lt;='Intersection Mileposts'!$G$6),"Y",IF(AND(H317&gt;='Intersection Mileposts'!$F$7,H317&lt;='Intersection Mileposts'!$G$7),"Y",IF(AND(H317&gt;='Intersection Mileposts'!$F$8,H317&lt;='Intersection Mileposts'!$G$8),"Y",IF(AND(H317&gt;='Intersection Mileposts'!$F$9,H317&lt;='Intersection Mileposts'!$G$9),"Y",IF(AND(H317&gt;='Intersection Mileposts'!$F$10,H317&lt;='Intersection Mileposts'!$G$10),"Y",IF(AND(H317&gt;='Intersection Mileposts'!$F$11,H317&lt;='Intersection Mileposts'!$G$11),"Y",IF(AND(H317&gt;='Intersection Mileposts'!$F$12,H317&lt;='Intersection Mileposts'!$G$12),"Y",IF(AND(H317&gt;='Intersection Mileposts'!$F$13,H317&lt;='Intersection Mileposts'!$G$13),"Y",IF(AND(H317&gt;='Intersection Mileposts'!$F$14,H317&lt;='Intersection Mileposts'!$G$14),"Y",IF(AND(H317&gt;='Intersection Mileposts'!$F$15,H317&lt;='Intersection Mileposts'!$G$15),"Y",IF(AND(H317&gt;='Intersection Mileposts'!$F$16,H317&lt;='Intersection Mileposts'!$G$16),"Y",IF(AND(H317&gt;='Intersection Mileposts'!$F$17,H317&lt;='Intersection Mileposts'!$G$17),"Y",IF(AND(H317&gt;='Intersection Mileposts'!$F$18,H317&lt;='Intersection Mileposts'!$G$18),"Y",IF(AND(H317&gt;='Intersection Mileposts'!$F$19,H317&lt;='Intersection Mileposts'!$G$19),"Y",IF(AND(H317&gt;='Intersection Mileposts'!$F$20,H317&lt;='Intersection Mileposts'!$G$20),"Y",IF(AND(H317&gt;='Intersection Mileposts'!$F$21,H317&lt;='Intersection Mileposts'!$G$21),"Y",IF(AND(H317&gt;='Intersection Mileposts'!$F$22,H317&lt;='Intersection Mileposts'!$G$22),"Y",IF(AND(H317&gt;='Intersection Mileposts'!$F$23,H317&lt;='Intersection Mileposts'!$G$23),"Y",IF(AND(H317&gt;='Intersection Mileposts'!$F$24,H317&lt;='Intersection Mileposts'!$G$24),"Y",IF(AND(H317&gt;='Intersection Mileposts'!$F$25,H317&lt;='Intersection Mileposts'!$G$25),"Y",IF(AND(H317&gt;='Intersection Mileposts'!$F$26,H317&lt;='Intersection Mileposts'!$G$26),"Y",IF(AND(H317&gt;='Intersection Mileposts'!$F$27,H317&lt;='Intersection Mileposts'!$G$27),"Y",IF(AND(H317&gt;='Intersection Mileposts'!$F$28,H317&lt;='Intersection Mileposts'!$G$28),"Y",IF(AND(H317&gt;='Intersection Mileposts'!$F$29,H317&lt;='Intersection Mileposts'!$G$29),"Y", IF(AND(H317&gt;='Intersection Mileposts'!$F$30,H317&lt;='Intersection Mileposts'!$G$30),"Y",IF(AND(H317&gt;='Intersection Mileposts'!$F$31,H317&lt;='Intersection Mileposts'!$G$31),"Y",IF(AND(H317&gt;='Intersection Mileposts'!$F$32,H317&lt;='Intersection Mileposts'!$G$32),"Y",IF(AND(H317&gt;='Intersection Mileposts'!$F$33,H317&lt;='Intersection Mileposts'!$G$33),"Y",IF(AND(H317&gt;='Intersection Mileposts'!$F$34,H317&lt;='Intersection Mileposts'!$G$34),"Y",IF(AND(H317&gt;='Intersection Mileposts'!$F$35,H317&lt;='Intersection Mileposts'!$G$35),"Y",IF(AND(H317&gt;='Intersection Mileposts'!$F$36,H317&lt;='Intersection Mileposts'!$G$36),"Y",IF(AND(H317&gt;='Intersection Mileposts'!$F$37,H317&lt;='Intersection Mileposts'!$G$37),"Y",IF(AND(H317&gt;='Intersection Mileposts'!$F$38,H317&lt;='Intersection Mileposts'!$G$38),"Y",IF(AND(H317&gt;='Intersection Mileposts'!$F$39,H317&lt;='Intersection Mileposts'!$G$39),"Y","N"))))))))))))))))))))))))))))))))))))</f>
        <v/>
      </c>
    </row>
    <row r="318" spans="1:46" ht="15" customHeight="1" x14ac:dyDescent="0.3">
      <c r="A318" s="279"/>
      <c r="B318" s="261"/>
      <c r="C318" s="262"/>
      <c r="D318" s="262"/>
      <c r="E318" s="262"/>
      <c r="F318" s="262"/>
      <c r="G318" s="284"/>
      <c r="H318" s="286"/>
      <c r="I318" s="279"/>
      <c r="J318" s="260"/>
      <c r="K318" s="260"/>
      <c r="L318" s="280"/>
      <c r="M318" s="275"/>
      <c r="N318" s="263"/>
      <c r="P318" s="264" t="str">
        <f>IF(R318 = "", "", COUNT($R$4:R318))</f>
        <v/>
      </c>
      <c r="Q318" s="264" t="str">
        <f t="shared" si="49"/>
        <v/>
      </c>
      <c r="R318" s="265" t="str">
        <f t="shared" si="50"/>
        <v/>
      </c>
      <c r="S318" s="266" t="str">
        <f t="shared" si="51"/>
        <v/>
      </c>
      <c r="T318" s="267" t="str">
        <f t="shared" si="52"/>
        <v/>
      </c>
      <c r="U318" s="268" t="str">
        <f t="shared" si="53"/>
        <v/>
      </c>
      <c r="V318" s="269" t="str">
        <f t="shared" si="54"/>
        <v/>
      </c>
      <c r="W318" s="5"/>
      <c r="AR318" t="str">
        <f t="shared" si="48"/>
        <v/>
      </c>
      <c r="AS318" t="str">
        <f t="shared" si="47"/>
        <v/>
      </c>
      <c r="AT318" s="134" t="str">
        <f>IF(AR318="","",IF(AND(H318&gt;='Intersection Mileposts'!$F$5,H318&lt;='Intersection Mileposts'!$G$5),"Y",IF(AND(H318&gt;='Intersection Mileposts'!$F$6,H318&lt;='Intersection Mileposts'!$G$6),"Y",IF(AND(H318&gt;='Intersection Mileposts'!$F$7,H318&lt;='Intersection Mileposts'!$G$7),"Y",IF(AND(H318&gt;='Intersection Mileposts'!$F$8,H318&lt;='Intersection Mileposts'!$G$8),"Y",IF(AND(H318&gt;='Intersection Mileposts'!$F$9,H318&lt;='Intersection Mileposts'!$G$9),"Y",IF(AND(H318&gt;='Intersection Mileposts'!$F$10,H318&lt;='Intersection Mileposts'!$G$10),"Y",IF(AND(H318&gt;='Intersection Mileposts'!$F$11,H318&lt;='Intersection Mileposts'!$G$11),"Y",IF(AND(H318&gt;='Intersection Mileposts'!$F$12,H318&lt;='Intersection Mileposts'!$G$12),"Y",IF(AND(H318&gt;='Intersection Mileposts'!$F$13,H318&lt;='Intersection Mileposts'!$G$13),"Y",IF(AND(H318&gt;='Intersection Mileposts'!$F$14,H318&lt;='Intersection Mileposts'!$G$14),"Y",IF(AND(H318&gt;='Intersection Mileposts'!$F$15,H318&lt;='Intersection Mileposts'!$G$15),"Y",IF(AND(H318&gt;='Intersection Mileposts'!$F$16,H318&lt;='Intersection Mileposts'!$G$16),"Y",IF(AND(H318&gt;='Intersection Mileposts'!$F$17,H318&lt;='Intersection Mileposts'!$G$17),"Y",IF(AND(H318&gt;='Intersection Mileposts'!$F$18,H318&lt;='Intersection Mileposts'!$G$18),"Y",IF(AND(H318&gt;='Intersection Mileposts'!$F$19,H318&lt;='Intersection Mileposts'!$G$19),"Y",IF(AND(H318&gt;='Intersection Mileposts'!$F$20,H318&lt;='Intersection Mileposts'!$G$20),"Y",IF(AND(H318&gt;='Intersection Mileposts'!$F$21,H318&lt;='Intersection Mileposts'!$G$21),"Y",IF(AND(H318&gt;='Intersection Mileposts'!$F$22,H318&lt;='Intersection Mileposts'!$G$22),"Y",IF(AND(H318&gt;='Intersection Mileposts'!$F$23,H318&lt;='Intersection Mileposts'!$G$23),"Y",IF(AND(H318&gt;='Intersection Mileposts'!$F$24,H318&lt;='Intersection Mileposts'!$G$24),"Y",IF(AND(H318&gt;='Intersection Mileposts'!$F$25,H318&lt;='Intersection Mileposts'!$G$25),"Y",IF(AND(H318&gt;='Intersection Mileposts'!$F$26,H318&lt;='Intersection Mileposts'!$G$26),"Y",IF(AND(H318&gt;='Intersection Mileposts'!$F$27,H318&lt;='Intersection Mileposts'!$G$27),"Y",IF(AND(H318&gt;='Intersection Mileposts'!$F$28,H318&lt;='Intersection Mileposts'!$G$28),"Y",IF(AND(H318&gt;='Intersection Mileposts'!$F$29,H318&lt;='Intersection Mileposts'!$G$29),"Y", IF(AND(H318&gt;='Intersection Mileposts'!$F$30,H318&lt;='Intersection Mileposts'!$G$30),"Y",IF(AND(H318&gt;='Intersection Mileposts'!$F$31,H318&lt;='Intersection Mileposts'!$G$31),"Y",IF(AND(H318&gt;='Intersection Mileposts'!$F$32,H318&lt;='Intersection Mileposts'!$G$32),"Y",IF(AND(H318&gt;='Intersection Mileposts'!$F$33,H318&lt;='Intersection Mileposts'!$G$33),"Y",IF(AND(H318&gt;='Intersection Mileposts'!$F$34,H318&lt;='Intersection Mileposts'!$G$34),"Y",IF(AND(H318&gt;='Intersection Mileposts'!$F$35,H318&lt;='Intersection Mileposts'!$G$35),"Y",IF(AND(H318&gt;='Intersection Mileposts'!$F$36,H318&lt;='Intersection Mileposts'!$G$36),"Y",IF(AND(H318&gt;='Intersection Mileposts'!$F$37,H318&lt;='Intersection Mileposts'!$G$37),"Y",IF(AND(H318&gt;='Intersection Mileposts'!$F$38,H318&lt;='Intersection Mileposts'!$G$38),"Y",IF(AND(H318&gt;='Intersection Mileposts'!$F$39,H318&lt;='Intersection Mileposts'!$G$39),"Y","N"))))))))))))))))))))))))))))))))))))</f>
        <v/>
      </c>
    </row>
    <row r="319" spans="1:46" ht="15" customHeight="1" x14ac:dyDescent="0.3">
      <c r="A319" s="279"/>
      <c r="B319" s="261"/>
      <c r="C319" s="262"/>
      <c r="D319" s="262"/>
      <c r="E319" s="262"/>
      <c r="F319" s="262"/>
      <c r="G319" s="284"/>
      <c r="H319" s="286"/>
      <c r="I319" s="279"/>
      <c r="J319" s="260"/>
      <c r="K319" s="260"/>
      <c r="L319" s="280"/>
      <c r="M319" s="275"/>
      <c r="N319" s="263"/>
      <c r="P319" s="264" t="str">
        <f>IF(R319 = "", "", COUNT($R$4:R319))</f>
        <v/>
      </c>
      <c r="Q319" s="264" t="str">
        <f t="shared" si="49"/>
        <v/>
      </c>
      <c r="R319" s="265" t="str">
        <f t="shared" si="50"/>
        <v/>
      </c>
      <c r="S319" s="266" t="str">
        <f t="shared" si="51"/>
        <v/>
      </c>
      <c r="T319" s="267" t="str">
        <f t="shared" si="52"/>
        <v/>
      </c>
      <c r="U319" s="268" t="str">
        <f t="shared" si="53"/>
        <v/>
      </c>
      <c r="V319" s="269" t="str">
        <f t="shared" si="54"/>
        <v/>
      </c>
      <c r="W319" s="5"/>
      <c r="AR319" t="str">
        <f t="shared" si="48"/>
        <v/>
      </c>
      <c r="AS319" t="str">
        <f t="shared" si="47"/>
        <v/>
      </c>
      <c r="AT319" s="134" t="str">
        <f>IF(AR319="","",IF(AND(H319&gt;='Intersection Mileposts'!$F$5,H319&lt;='Intersection Mileposts'!$G$5),"Y",IF(AND(H319&gt;='Intersection Mileposts'!$F$6,H319&lt;='Intersection Mileposts'!$G$6),"Y",IF(AND(H319&gt;='Intersection Mileposts'!$F$7,H319&lt;='Intersection Mileposts'!$G$7),"Y",IF(AND(H319&gt;='Intersection Mileposts'!$F$8,H319&lt;='Intersection Mileposts'!$G$8),"Y",IF(AND(H319&gt;='Intersection Mileposts'!$F$9,H319&lt;='Intersection Mileposts'!$G$9),"Y",IF(AND(H319&gt;='Intersection Mileposts'!$F$10,H319&lt;='Intersection Mileposts'!$G$10),"Y",IF(AND(H319&gt;='Intersection Mileposts'!$F$11,H319&lt;='Intersection Mileposts'!$G$11),"Y",IF(AND(H319&gt;='Intersection Mileposts'!$F$12,H319&lt;='Intersection Mileposts'!$G$12),"Y",IF(AND(H319&gt;='Intersection Mileposts'!$F$13,H319&lt;='Intersection Mileposts'!$G$13),"Y",IF(AND(H319&gt;='Intersection Mileposts'!$F$14,H319&lt;='Intersection Mileposts'!$G$14),"Y",IF(AND(H319&gt;='Intersection Mileposts'!$F$15,H319&lt;='Intersection Mileposts'!$G$15),"Y",IF(AND(H319&gt;='Intersection Mileposts'!$F$16,H319&lt;='Intersection Mileposts'!$G$16),"Y",IF(AND(H319&gt;='Intersection Mileposts'!$F$17,H319&lt;='Intersection Mileposts'!$G$17),"Y",IF(AND(H319&gt;='Intersection Mileposts'!$F$18,H319&lt;='Intersection Mileposts'!$G$18),"Y",IF(AND(H319&gt;='Intersection Mileposts'!$F$19,H319&lt;='Intersection Mileposts'!$G$19),"Y",IF(AND(H319&gt;='Intersection Mileposts'!$F$20,H319&lt;='Intersection Mileposts'!$G$20),"Y",IF(AND(H319&gt;='Intersection Mileposts'!$F$21,H319&lt;='Intersection Mileposts'!$G$21),"Y",IF(AND(H319&gt;='Intersection Mileposts'!$F$22,H319&lt;='Intersection Mileposts'!$G$22),"Y",IF(AND(H319&gt;='Intersection Mileposts'!$F$23,H319&lt;='Intersection Mileposts'!$G$23),"Y",IF(AND(H319&gt;='Intersection Mileposts'!$F$24,H319&lt;='Intersection Mileposts'!$G$24),"Y",IF(AND(H319&gt;='Intersection Mileposts'!$F$25,H319&lt;='Intersection Mileposts'!$G$25),"Y",IF(AND(H319&gt;='Intersection Mileposts'!$F$26,H319&lt;='Intersection Mileposts'!$G$26),"Y",IF(AND(H319&gt;='Intersection Mileposts'!$F$27,H319&lt;='Intersection Mileposts'!$G$27),"Y",IF(AND(H319&gt;='Intersection Mileposts'!$F$28,H319&lt;='Intersection Mileposts'!$G$28),"Y",IF(AND(H319&gt;='Intersection Mileposts'!$F$29,H319&lt;='Intersection Mileposts'!$G$29),"Y", IF(AND(H319&gt;='Intersection Mileposts'!$F$30,H319&lt;='Intersection Mileposts'!$G$30),"Y",IF(AND(H319&gt;='Intersection Mileposts'!$F$31,H319&lt;='Intersection Mileposts'!$G$31),"Y",IF(AND(H319&gt;='Intersection Mileposts'!$F$32,H319&lt;='Intersection Mileposts'!$G$32),"Y",IF(AND(H319&gt;='Intersection Mileposts'!$F$33,H319&lt;='Intersection Mileposts'!$G$33),"Y",IF(AND(H319&gt;='Intersection Mileposts'!$F$34,H319&lt;='Intersection Mileposts'!$G$34),"Y",IF(AND(H319&gt;='Intersection Mileposts'!$F$35,H319&lt;='Intersection Mileposts'!$G$35),"Y",IF(AND(H319&gt;='Intersection Mileposts'!$F$36,H319&lt;='Intersection Mileposts'!$G$36),"Y",IF(AND(H319&gt;='Intersection Mileposts'!$F$37,H319&lt;='Intersection Mileposts'!$G$37),"Y",IF(AND(H319&gt;='Intersection Mileposts'!$F$38,H319&lt;='Intersection Mileposts'!$G$38),"Y",IF(AND(H319&gt;='Intersection Mileposts'!$F$39,H319&lt;='Intersection Mileposts'!$G$39),"Y","N"))))))))))))))))))))))))))))))))))))</f>
        <v/>
      </c>
    </row>
    <row r="320" spans="1:46" ht="15" customHeight="1" x14ac:dyDescent="0.3">
      <c r="A320" s="279"/>
      <c r="B320" s="261"/>
      <c r="C320" s="262"/>
      <c r="D320" s="262"/>
      <c r="E320" s="262"/>
      <c r="F320" s="262"/>
      <c r="G320" s="284"/>
      <c r="H320" s="286"/>
      <c r="I320" s="279"/>
      <c r="J320" s="260"/>
      <c r="K320" s="260"/>
      <c r="L320" s="280"/>
      <c r="M320" s="275"/>
      <c r="N320" s="263"/>
      <c r="P320" s="264" t="str">
        <f>IF(R320 = "", "", COUNT($R$4:R320))</f>
        <v/>
      </c>
      <c r="Q320" s="264" t="str">
        <f t="shared" si="49"/>
        <v/>
      </c>
      <c r="R320" s="265" t="str">
        <f t="shared" si="50"/>
        <v/>
      </c>
      <c r="S320" s="266" t="str">
        <f t="shared" si="51"/>
        <v/>
      </c>
      <c r="T320" s="267" t="str">
        <f t="shared" si="52"/>
        <v/>
      </c>
      <c r="U320" s="268" t="str">
        <f t="shared" si="53"/>
        <v/>
      </c>
      <c r="V320" s="269" t="str">
        <f t="shared" si="54"/>
        <v/>
      </c>
      <c r="W320" s="5"/>
      <c r="AR320" t="str">
        <f t="shared" si="48"/>
        <v/>
      </c>
      <c r="AS320" t="str">
        <f t="shared" si="47"/>
        <v/>
      </c>
      <c r="AT320" s="134" t="str">
        <f>IF(AR320="","",IF(AND(H320&gt;='Intersection Mileposts'!$F$5,H320&lt;='Intersection Mileposts'!$G$5),"Y",IF(AND(H320&gt;='Intersection Mileposts'!$F$6,H320&lt;='Intersection Mileposts'!$G$6),"Y",IF(AND(H320&gt;='Intersection Mileposts'!$F$7,H320&lt;='Intersection Mileposts'!$G$7),"Y",IF(AND(H320&gt;='Intersection Mileposts'!$F$8,H320&lt;='Intersection Mileposts'!$G$8),"Y",IF(AND(H320&gt;='Intersection Mileposts'!$F$9,H320&lt;='Intersection Mileposts'!$G$9),"Y",IF(AND(H320&gt;='Intersection Mileposts'!$F$10,H320&lt;='Intersection Mileposts'!$G$10),"Y",IF(AND(H320&gt;='Intersection Mileposts'!$F$11,H320&lt;='Intersection Mileposts'!$G$11),"Y",IF(AND(H320&gt;='Intersection Mileposts'!$F$12,H320&lt;='Intersection Mileposts'!$G$12),"Y",IF(AND(H320&gt;='Intersection Mileposts'!$F$13,H320&lt;='Intersection Mileposts'!$G$13),"Y",IF(AND(H320&gt;='Intersection Mileposts'!$F$14,H320&lt;='Intersection Mileposts'!$G$14),"Y",IF(AND(H320&gt;='Intersection Mileposts'!$F$15,H320&lt;='Intersection Mileposts'!$G$15),"Y",IF(AND(H320&gt;='Intersection Mileposts'!$F$16,H320&lt;='Intersection Mileposts'!$G$16),"Y",IF(AND(H320&gt;='Intersection Mileposts'!$F$17,H320&lt;='Intersection Mileposts'!$G$17),"Y",IF(AND(H320&gt;='Intersection Mileposts'!$F$18,H320&lt;='Intersection Mileposts'!$G$18),"Y",IF(AND(H320&gt;='Intersection Mileposts'!$F$19,H320&lt;='Intersection Mileposts'!$G$19),"Y",IF(AND(H320&gt;='Intersection Mileposts'!$F$20,H320&lt;='Intersection Mileposts'!$G$20),"Y",IF(AND(H320&gt;='Intersection Mileposts'!$F$21,H320&lt;='Intersection Mileposts'!$G$21),"Y",IF(AND(H320&gt;='Intersection Mileposts'!$F$22,H320&lt;='Intersection Mileposts'!$G$22),"Y",IF(AND(H320&gt;='Intersection Mileposts'!$F$23,H320&lt;='Intersection Mileposts'!$G$23),"Y",IF(AND(H320&gt;='Intersection Mileposts'!$F$24,H320&lt;='Intersection Mileposts'!$G$24),"Y",IF(AND(H320&gt;='Intersection Mileposts'!$F$25,H320&lt;='Intersection Mileposts'!$G$25),"Y",IF(AND(H320&gt;='Intersection Mileposts'!$F$26,H320&lt;='Intersection Mileposts'!$G$26),"Y",IF(AND(H320&gt;='Intersection Mileposts'!$F$27,H320&lt;='Intersection Mileposts'!$G$27),"Y",IF(AND(H320&gt;='Intersection Mileposts'!$F$28,H320&lt;='Intersection Mileposts'!$G$28),"Y",IF(AND(H320&gt;='Intersection Mileposts'!$F$29,H320&lt;='Intersection Mileposts'!$G$29),"Y", IF(AND(H320&gt;='Intersection Mileposts'!$F$30,H320&lt;='Intersection Mileposts'!$G$30),"Y",IF(AND(H320&gt;='Intersection Mileposts'!$F$31,H320&lt;='Intersection Mileposts'!$G$31),"Y",IF(AND(H320&gt;='Intersection Mileposts'!$F$32,H320&lt;='Intersection Mileposts'!$G$32),"Y",IF(AND(H320&gt;='Intersection Mileposts'!$F$33,H320&lt;='Intersection Mileposts'!$G$33),"Y",IF(AND(H320&gt;='Intersection Mileposts'!$F$34,H320&lt;='Intersection Mileposts'!$G$34),"Y",IF(AND(H320&gt;='Intersection Mileposts'!$F$35,H320&lt;='Intersection Mileposts'!$G$35),"Y",IF(AND(H320&gt;='Intersection Mileposts'!$F$36,H320&lt;='Intersection Mileposts'!$G$36),"Y",IF(AND(H320&gt;='Intersection Mileposts'!$F$37,H320&lt;='Intersection Mileposts'!$G$37),"Y",IF(AND(H320&gt;='Intersection Mileposts'!$F$38,H320&lt;='Intersection Mileposts'!$G$38),"Y",IF(AND(H320&gt;='Intersection Mileposts'!$F$39,H320&lt;='Intersection Mileposts'!$G$39),"Y","N"))))))))))))))))))))))))))))))))))))</f>
        <v/>
      </c>
    </row>
    <row r="321" spans="1:46" ht="15" customHeight="1" x14ac:dyDescent="0.3">
      <c r="A321" s="279"/>
      <c r="B321" s="261"/>
      <c r="C321" s="262"/>
      <c r="D321" s="262"/>
      <c r="E321" s="262"/>
      <c r="F321" s="262"/>
      <c r="G321" s="284"/>
      <c r="H321" s="286"/>
      <c r="I321" s="279"/>
      <c r="J321" s="260"/>
      <c r="K321" s="260"/>
      <c r="L321" s="280"/>
      <c r="M321" s="275"/>
      <c r="N321" s="263"/>
      <c r="P321" s="264" t="str">
        <f>IF(R321 = "", "", COUNT($R$4:R321))</f>
        <v/>
      </c>
      <c r="Q321" s="264" t="str">
        <f t="shared" si="49"/>
        <v/>
      </c>
      <c r="R321" s="265" t="str">
        <f t="shared" si="50"/>
        <v/>
      </c>
      <c r="S321" s="266" t="str">
        <f t="shared" si="51"/>
        <v/>
      </c>
      <c r="T321" s="267" t="str">
        <f t="shared" si="52"/>
        <v/>
      </c>
      <c r="U321" s="268" t="str">
        <f t="shared" si="53"/>
        <v/>
      </c>
      <c r="V321" s="269" t="str">
        <f t="shared" si="54"/>
        <v/>
      </c>
      <c r="W321" s="5"/>
      <c r="AR321" t="str">
        <f t="shared" si="48"/>
        <v/>
      </c>
      <c r="AS321" t="str">
        <f t="shared" si="47"/>
        <v/>
      </c>
      <c r="AT321" s="134" t="str">
        <f>IF(AR321="","",IF(AND(H321&gt;='Intersection Mileposts'!$F$5,H321&lt;='Intersection Mileposts'!$G$5),"Y",IF(AND(H321&gt;='Intersection Mileposts'!$F$6,H321&lt;='Intersection Mileposts'!$G$6),"Y",IF(AND(H321&gt;='Intersection Mileposts'!$F$7,H321&lt;='Intersection Mileposts'!$G$7),"Y",IF(AND(H321&gt;='Intersection Mileposts'!$F$8,H321&lt;='Intersection Mileposts'!$G$8),"Y",IF(AND(H321&gt;='Intersection Mileposts'!$F$9,H321&lt;='Intersection Mileposts'!$G$9),"Y",IF(AND(H321&gt;='Intersection Mileposts'!$F$10,H321&lt;='Intersection Mileposts'!$G$10),"Y",IF(AND(H321&gt;='Intersection Mileposts'!$F$11,H321&lt;='Intersection Mileposts'!$G$11),"Y",IF(AND(H321&gt;='Intersection Mileposts'!$F$12,H321&lt;='Intersection Mileposts'!$G$12),"Y",IF(AND(H321&gt;='Intersection Mileposts'!$F$13,H321&lt;='Intersection Mileposts'!$G$13),"Y",IF(AND(H321&gt;='Intersection Mileposts'!$F$14,H321&lt;='Intersection Mileposts'!$G$14),"Y",IF(AND(H321&gt;='Intersection Mileposts'!$F$15,H321&lt;='Intersection Mileposts'!$G$15),"Y",IF(AND(H321&gt;='Intersection Mileposts'!$F$16,H321&lt;='Intersection Mileposts'!$G$16),"Y",IF(AND(H321&gt;='Intersection Mileposts'!$F$17,H321&lt;='Intersection Mileposts'!$G$17),"Y",IF(AND(H321&gt;='Intersection Mileposts'!$F$18,H321&lt;='Intersection Mileposts'!$G$18),"Y",IF(AND(H321&gt;='Intersection Mileposts'!$F$19,H321&lt;='Intersection Mileposts'!$G$19),"Y",IF(AND(H321&gt;='Intersection Mileposts'!$F$20,H321&lt;='Intersection Mileposts'!$G$20),"Y",IF(AND(H321&gt;='Intersection Mileposts'!$F$21,H321&lt;='Intersection Mileposts'!$G$21),"Y",IF(AND(H321&gt;='Intersection Mileposts'!$F$22,H321&lt;='Intersection Mileposts'!$G$22),"Y",IF(AND(H321&gt;='Intersection Mileposts'!$F$23,H321&lt;='Intersection Mileposts'!$G$23),"Y",IF(AND(H321&gt;='Intersection Mileposts'!$F$24,H321&lt;='Intersection Mileposts'!$G$24),"Y",IF(AND(H321&gt;='Intersection Mileposts'!$F$25,H321&lt;='Intersection Mileposts'!$G$25),"Y",IF(AND(H321&gt;='Intersection Mileposts'!$F$26,H321&lt;='Intersection Mileposts'!$G$26),"Y",IF(AND(H321&gt;='Intersection Mileposts'!$F$27,H321&lt;='Intersection Mileposts'!$G$27),"Y",IF(AND(H321&gt;='Intersection Mileposts'!$F$28,H321&lt;='Intersection Mileposts'!$G$28),"Y",IF(AND(H321&gt;='Intersection Mileposts'!$F$29,H321&lt;='Intersection Mileposts'!$G$29),"Y", IF(AND(H321&gt;='Intersection Mileposts'!$F$30,H321&lt;='Intersection Mileposts'!$G$30),"Y",IF(AND(H321&gt;='Intersection Mileposts'!$F$31,H321&lt;='Intersection Mileposts'!$G$31),"Y",IF(AND(H321&gt;='Intersection Mileposts'!$F$32,H321&lt;='Intersection Mileposts'!$G$32),"Y",IF(AND(H321&gt;='Intersection Mileposts'!$F$33,H321&lt;='Intersection Mileposts'!$G$33),"Y",IF(AND(H321&gt;='Intersection Mileposts'!$F$34,H321&lt;='Intersection Mileposts'!$G$34),"Y",IF(AND(H321&gt;='Intersection Mileposts'!$F$35,H321&lt;='Intersection Mileposts'!$G$35),"Y",IF(AND(H321&gt;='Intersection Mileposts'!$F$36,H321&lt;='Intersection Mileposts'!$G$36),"Y",IF(AND(H321&gt;='Intersection Mileposts'!$F$37,H321&lt;='Intersection Mileposts'!$G$37),"Y",IF(AND(H321&gt;='Intersection Mileposts'!$F$38,H321&lt;='Intersection Mileposts'!$G$38),"Y",IF(AND(H321&gt;='Intersection Mileposts'!$F$39,H321&lt;='Intersection Mileposts'!$G$39),"Y","N"))))))))))))))))))))))))))))))))))))</f>
        <v/>
      </c>
    </row>
    <row r="322" spans="1:46" ht="15" customHeight="1" x14ac:dyDescent="0.3">
      <c r="A322" s="279"/>
      <c r="B322" s="261"/>
      <c r="C322" s="262"/>
      <c r="D322" s="262"/>
      <c r="E322" s="262"/>
      <c r="F322" s="262"/>
      <c r="G322" s="284"/>
      <c r="H322" s="286"/>
      <c r="I322" s="279"/>
      <c r="J322" s="260"/>
      <c r="K322" s="260"/>
      <c r="L322" s="280"/>
      <c r="M322" s="275"/>
      <c r="N322" s="263"/>
      <c r="P322" s="264" t="str">
        <f>IF(R322 = "", "", COUNT($R$4:R322))</f>
        <v/>
      </c>
      <c r="Q322" s="264" t="str">
        <f t="shared" si="49"/>
        <v/>
      </c>
      <c r="R322" s="265" t="str">
        <f t="shared" si="50"/>
        <v/>
      </c>
      <c r="S322" s="266" t="str">
        <f t="shared" si="51"/>
        <v/>
      </c>
      <c r="T322" s="267" t="str">
        <f t="shared" si="52"/>
        <v/>
      </c>
      <c r="U322" s="268" t="str">
        <f t="shared" si="53"/>
        <v/>
      </c>
      <c r="V322" s="269" t="str">
        <f t="shared" si="54"/>
        <v/>
      </c>
      <c r="W322" s="5"/>
      <c r="AR322" t="str">
        <f t="shared" si="48"/>
        <v/>
      </c>
      <c r="AS322" t="str">
        <f t="shared" si="47"/>
        <v/>
      </c>
      <c r="AT322" s="134" t="str">
        <f>IF(AR322="","",IF(AND(H322&gt;='Intersection Mileposts'!$F$5,H322&lt;='Intersection Mileposts'!$G$5),"Y",IF(AND(H322&gt;='Intersection Mileposts'!$F$6,H322&lt;='Intersection Mileposts'!$G$6),"Y",IF(AND(H322&gt;='Intersection Mileposts'!$F$7,H322&lt;='Intersection Mileposts'!$G$7),"Y",IF(AND(H322&gt;='Intersection Mileposts'!$F$8,H322&lt;='Intersection Mileposts'!$G$8),"Y",IF(AND(H322&gt;='Intersection Mileposts'!$F$9,H322&lt;='Intersection Mileposts'!$G$9),"Y",IF(AND(H322&gt;='Intersection Mileposts'!$F$10,H322&lt;='Intersection Mileposts'!$G$10),"Y",IF(AND(H322&gt;='Intersection Mileposts'!$F$11,H322&lt;='Intersection Mileposts'!$G$11),"Y",IF(AND(H322&gt;='Intersection Mileposts'!$F$12,H322&lt;='Intersection Mileposts'!$G$12),"Y",IF(AND(H322&gt;='Intersection Mileposts'!$F$13,H322&lt;='Intersection Mileposts'!$G$13),"Y",IF(AND(H322&gt;='Intersection Mileposts'!$F$14,H322&lt;='Intersection Mileposts'!$G$14),"Y",IF(AND(H322&gt;='Intersection Mileposts'!$F$15,H322&lt;='Intersection Mileposts'!$G$15),"Y",IF(AND(H322&gt;='Intersection Mileposts'!$F$16,H322&lt;='Intersection Mileposts'!$G$16),"Y",IF(AND(H322&gt;='Intersection Mileposts'!$F$17,H322&lt;='Intersection Mileposts'!$G$17),"Y",IF(AND(H322&gt;='Intersection Mileposts'!$F$18,H322&lt;='Intersection Mileposts'!$G$18),"Y",IF(AND(H322&gt;='Intersection Mileposts'!$F$19,H322&lt;='Intersection Mileposts'!$G$19),"Y",IF(AND(H322&gt;='Intersection Mileposts'!$F$20,H322&lt;='Intersection Mileposts'!$G$20),"Y",IF(AND(H322&gt;='Intersection Mileposts'!$F$21,H322&lt;='Intersection Mileposts'!$G$21),"Y",IF(AND(H322&gt;='Intersection Mileposts'!$F$22,H322&lt;='Intersection Mileposts'!$G$22),"Y",IF(AND(H322&gt;='Intersection Mileposts'!$F$23,H322&lt;='Intersection Mileposts'!$G$23),"Y",IF(AND(H322&gt;='Intersection Mileposts'!$F$24,H322&lt;='Intersection Mileposts'!$G$24),"Y",IF(AND(H322&gt;='Intersection Mileposts'!$F$25,H322&lt;='Intersection Mileposts'!$G$25),"Y",IF(AND(H322&gt;='Intersection Mileposts'!$F$26,H322&lt;='Intersection Mileposts'!$G$26),"Y",IF(AND(H322&gt;='Intersection Mileposts'!$F$27,H322&lt;='Intersection Mileposts'!$G$27),"Y",IF(AND(H322&gt;='Intersection Mileposts'!$F$28,H322&lt;='Intersection Mileposts'!$G$28),"Y",IF(AND(H322&gt;='Intersection Mileposts'!$F$29,H322&lt;='Intersection Mileposts'!$G$29),"Y", IF(AND(H322&gt;='Intersection Mileposts'!$F$30,H322&lt;='Intersection Mileposts'!$G$30),"Y",IF(AND(H322&gt;='Intersection Mileposts'!$F$31,H322&lt;='Intersection Mileposts'!$G$31),"Y",IF(AND(H322&gt;='Intersection Mileposts'!$F$32,H322&lt;='Intersection Mileposts'!$G$32),"Y",IF(AND(H322&gt;='Intersection Mileposts'!$F$33,H322&lt;='Intersection Mileposts'!$G$33),"Y",IF(AND(H322&gt;='Intersection Mileposts'!$F$34,H322&lt;='Intersection Mileposts'!$G$34),"Y",IF(AND(H322&gt;='Intersection Mileposts'!$F$35,H322&lt;='Intersection Mileposts'!$G$35),"Y",IF(AND(H322&gt;='Intersection Mileposts'!$F$36,H322&lt;='Intersection Mileposts'!$G$36),"Y",IF(AND(H322&gt;='Intersection Mileposts'!$F$37,H322&lt;='Intersection Mileposts'!$G$37),"Y",IF(AND(H322&gt;='Intersection Mileposts'!$F$38,H322&lt;='Intersection Mileposts'!$G$38),"Y",IF(AND(H322&gt;='Intersection Mileposts'!$F$39,H322&lt;='Intersection Mileposts'!$G$39),"Y","N"))))))))))))))))))))))))))))))))))))</f>
        <v/>
      </c>
    </row>
    <row r="323" spans="1:46" ht="15" customHeight="1" x14ac:dyDescent="0.3">
      <c r="A323" s="279"/>
      <c r="B323" s="261"/>
      <c r="C323" s="262"/>
      <c r="D323" s="262"/>
      <c r="E323" s="262"/>
      <c r="F323" s="262"/>
      <c r="G323" s="284"/>
      <c r="H323" s="286"/>
      <c r="I323" s="279"/>
      <c r="J323" s="260"/>
      <c r="K323" s="260"/>
      <c r="L323" s="280"/>
      <c r="M323" s="275"/>
      <c r="N323" s="263"/>
      <c r="P323" s="264" t="str">
        <f>IF(R323 = "", "", COUNT($R$4:R323))</f>
        <v/>
      </c>
      <c r="Q323" s="264" t="str">
        <f t="shared" si="49"/>
        <v/>
      </c>
      <c r="R323" s="265" t="str">
        <f t="shared" si="50"/>
        <v/>
      </c>
      <c r="S323" s="266" t="str">
        <f t="shared" si="51"/>
        <v/>
      </c>
      <c r="T323" s="267" t="str">
        <f t="shared" si="52"/>
        <v/>
      </c>
      <c r="U323" s="268" t="str">
        <f t="shared" si="53"/>
        <v/>
      </c>
      <c r="V323" s="269" t="str">
        <f t="shared" si="54"/>
        <v/>
      </c>
      <c r="W323" s="5"/>
      <c r="AR323" t="str">
        <f t="shared" si="48"/>
        <v/>
      </c>
      <c r="AS323" t="str">
        <f t="shared" si="47"/>
        <v/>
      </c>
      <c r="AT323" s="134" t="str">
        <f>IF(AR323="","",IF(AND(H323&gt;='Intersection Mileposts'!$F$5,H323&lt;='Intersection Mileposts'!$G$5),"Y",IF(AND(H323&gt;='Intersection Mileposts'!$F$6,H323&lt;='Intersection Mileposts'!$G$6),"Y",IF(AND(H323&gt;='Intersection Mileposts'!$F$7,H323&lt;='Intersection Mileposts'!$G$7),"Y",IF(AND(H323&gt;='Intersection Mileposts'!$F$8,H323&lt;='Intersection Mileposts'!$G$8),"Y",IF(AND(H323&gt;='Intersection Mileposts'!$F$9,H323&lt;='Intersection Mileposts'!$G$9),"Y",IF(AND(H323&gt;='Intersection Mileposts'!$F$10,H323&lt;='Intersection Mileposts'!$G$10),"Y",IF(AND(H323&gt;='Intersection Mileposts'!$F$11,H323&lt;='Intersection Mileposts'!$G$11),"Y",IF(AND(H323&gt;='Intersection Mileposts'!$F$12,H323&lt;='Intersection Mileposts'!$G$12),"Y",IF(AND(H323&gt;='Intersection Mileposts'!$F$13,H323&lt;='Intersection Mileposts'!$G$13),"Y",IF(AND(H323&gt;='Intersection Mileposts'!$F$14,H323&lt;='Intersection Mileposts'!$G$14),"Y",IF(AND(H323&gt;='Intersection Mileposts'!$F$15,H323&lt;='Intersection Mileposts'!$G$15),"Y",IF(AND(H323&gt;='Intersection Mileposts'!$F$16,H323&lt;='Intersection Mileposts'!$G$16),"Y",IF(AND(H323&gt;='Intersection Mileposts'!$F$17,H323&lt;='Intersection Mileposts'!$G$17),"Y",IF(AND(H323&gt;='Intersection Mileposts'!$F$18,H323&lt;='Intersection Mileposts'!$G$18),"Y",IF(AND(H323&gt;='Intersection Mileposts'!$F$19,H323&lt;='Intersection Mileposts'!$G$19),"Y",IF(AND(H323&gt;='Intersection Mileposts'!$F$20,H323&lt;='Intersection Mileposts'!$G$20),"Y",IF(AND(H323&gt;='Intersection Mileposts'!$F$21,H323&lt;='Intersection Mileposts'!$G$21),"Y",IF(AND(H323&gt;='Intersection Mileposts'!$F$22,H323&lt;='Intersection Mileposts'!$G$22),"Y",IF(AND(H323&gt;='Intersection Mileposts'!$F$23,H323&lt;='Intersection Mileposts'!$G$23),"Y",IF(AND(H323&gt;='Intersection Mileposts'!$F$24,H323&lt;='Intersection Mileposts'!$G$24),"Y",IF(AND(H323&gt;='Intersection Mileposts'!$F$25,H323&lt;='Intersection Mileposts'!$G$25),"Y",IF(AND(H323&gt;='Intersection Mileposts'!$F$26,H323&lt;='Intersection Mileposts'!$G$26),"Y",IF(AND(H323&gt;='Intersection Mileposts'!$F$27,H323&lt;='Intersection Mileposts'!$G$27),"Y",IF(AND(H323&gt;='Intersection Mileposts'!$F$28,H323&lt;='Intersection Mileposts'!$G$28),"Y",IF(AND(H323&gt;='Intersection Mileposts'!$F$29,H323&lt;='Intersection Mileposts'!$G$29),"Y", IF(AND(H323&gt;='Intersection Mileposts'!$F$30,H323&lt;='Intersection Mileposts'!$G$30),"Y",IF(AND(H323&gt;='Intersection Mileposts'!$F$31,H323&lt;='Intersection Mileposts'!$G$31),"Y",IF(AND(H323&gt;='Intersection Mileposts'!$F$32,H323&lt;='Intersection Mileposts'!$G$32),"Y",IF(AND(H323&gt;='Intersection Mileposts'!$F$33,H323&lt;='Intersection Mileposts'!$G$33),"Y",IF(AND(H323&gt;='Intersection Mileposts'!$F$34,H323&lt;='Intersection Mileposts'!$G$34),"Y",IF(AND(H323&gt;='Intersection Mileposts'!$F$35,H323&lt;='Intersection Mileposts'!$G$35),"Y",IF(AND(H323&gt;='Intersection Mileposts'!$F$36,H323&lt;='Intersection Mileposts'!$G$36),"Y",IF(AND(H323&gt;='Intersection Mileposts'!$F$37,H323&lt;='Intersection Mileposts'!$G$37),"Y",IF(AND(H323&gt;='Intersection Mileposts'!$F$38,H323&lt;='Intersection Mileposts'!$G$38),"Y",IF(AND(H323&gt;='Intersection Mileposts'!$F$39,H323&lt;='Intersection Mileposts'!$G$39),"Y","N"))))))))))))))))))))))))))))))))))))</f>
        <v/>
      </c>
    </row>
    <row r="324" spans="1:46" ht="15" customHeight="1" x14ac:dyDescent="0.3">
      <c r="A324" s="279"/>
      <c r="B324" s="261"/>
      <c r="C324" s="262"/>
      <c r="D324" s="262"/>
      <c r="E324" s="262"/>
      <c r="F324" s="262"/>
      <c r="G324" s="284"/>
      <c r="H324" s="286"/>
      <c r="I324" s="279"/>
      <c r="J324" s="260"/>
      <c r="K324" s="260"/>
      <c r="L324" s="280"/>
      <c r="M324" s="275"/>
      <c r="N324" s="263"/>
      <c r="P324" s="264" t="str">
        <f>IF(R324 = "", "", COUNT($R$4:R324))</f>
        <v/>
      </c>
      <c r="Q324" s="264" t="str">
        <f t="shared" si="49"/>
        <v/>
      </c>
      <c r="R324" s="265" t="str">
        <f t="shared" si="50"/>
        <v/>
      </c>
      <c r="S324" s="266" t="str">
        <f t="shared" si="51"/>
        <v/>
      </c>
      <c r="T324" s="267" t="str">
        <f t="shared" si="52"/>
        <v/>
      </c>
      <c r="U324" s="268" t="str">
        <f t="shared" si="53"/>
        <v/>
      </c>
      <c r="V324" s="269" t="str">
        <f t="shared" si="54"/>
        <v/>
      </c>
      <c r="W324" s="5"/>
      <c r="AR324" t="str">
        <f t="shared" si="48"/>
        <v/>
      </c>
      <c r="AS324" t="str">
        <f t="shared" ref="AS324:AS387" si="55">IF(OR(M324="Y",N324="Y"),"Y","")</f>
        <v/>
      </c>
      <c r="AT324" s="134" t="str">
        <f>IF(AR324="","",IF(AND(H324&gt;='Intersection Mileposts'!$F$5,H324&lt;='Intersection Mileposts'!$G$5),"Y",IF(AND(H324&gt;='Intersection Mileposts'!$F$6,H324&lt;='Intersection Mileposts'!$G$6),"Y",IF(AND(H324&gt;='Intersection Mileposts'!$F$7,H324&lt;='Intersection Mileposts'!$G$7),"Y",IF(AND(H324&gt;='Intersection Mileposts'!$F$8,H324&lt;='Intersection Mileposts'!$G$8),"Y",IF(AND(H324&gt;='Intersection Mileposts'!$F$9,H324&lt;='Intersection Mileposts'!$G$9),"Y",IF(AND(H324&gt;='Intersection Mileposts'!$F$10,H324&lt;='Intersection Mileposts'!$G$10),"Y",IF(AND(H324&gt;='Intersection Mileposts'!$F$11,H324&lt;='Intersection Mileposts'!$G$11),"Y",IF(AND(H324&gt;='Intersection Mileposts'!$F$12,H324&lt;='Intersection Mileposts'!$G$12),"Y",IF(AND(H324&gt;='Intersection Mileposts'!$F$13,H324&lt;='Intersection Mileposts'!$G$13),"Y",IF(AND(H324&gt;='Intersection Mileposts'!$F$14,H324&lt;='Intersection Mileposts'!$G$14),"Y",IF(AND(H324&gt;='Intersection Mileposts'!$F$15,H324&lt;='Intersection Mileposts'!$G$15),"Y",IF(AND(H324&gt;='Intersection Mileposts'!$F$16,H324&lt;='Intersection Mileposts'!$G$16),"Y",IF(AND(H324&gt;='Intersection Mileposts'!$F$17,H324&lt;='Intersection Mileposts'!$G$17),"Y",IF(AND(H324&gt;='Intersection Mileposts'!$F$18,H324&lt;='Intersection Mileposts'!$G$18),"Y",IF(AND(H324&gt;='Intersection Mileposts'!$F$19,H324&lt;='Intersection Mileposts'!$G$19),"Y",IF(AND(H324&gt;='Intersection Mileposts'!$F$20,H324&lt;='Intersection Mileposts'!$G$20),"Y",IF(AND(H324&gt;='Intersection Mileposts'!$F$21,H324&lt;='Intersection Mileposts'!$G$21),"Y",IF(AND(H324&gt;='Intersection Mileposts'!$F$22,H324&lt;='Intersection Mileposts'!$G$22),"Y",IF(AND(H324&gt;='Intersection Mileposts'!$F$23,H324&lt;='Intersection Mileposts'!$G$23),"Y",IF(AND(H324&gt;='Intersection Mileposts'!$F$24,H324&lt;='Intersection Mileposts'!$G$24),"Y",IF(AND(H324&gt;='Intersection Mileposts'!$F$25,H324&lt;='Intersection Mileposts'!$G$25),"Y",IF(AND(H324&gt;='Intersection Mileposts'!$F$26,H324&lt;='Intersection Mileposts'!$G$26),"Y",IF(AND(H324&gt;='Intersection Mileposts'!$F$27,H324&lt;='Intersection Mileposts'!$G$27),"Y",IF(AND(H324&gt;='Intersection Mileposts'!$F$28,H324&lt;='Intersection Mileposts'!$G$28),"Y",IF(AND(H324&gt;='Intersection Mileposts'!$F$29,H324&lt;='Intersection Mileposts'!$G$29),"Y", IF(AND(H324&gt;='Intersection Mileposts'!$F$30,H324&lt;='Intersection Mileposts'!$G$30),"Y",IF(AND(H324&gt;='Intersection Mileposts'!$F$31,H324&lt;='Intersection Mileposts'!$G$31),"Y",IF(AND(H324&gt;='Intersection Mileposts'!$F$32,H324&lt;='Intersection Mileposts'!$G$32),"Y",IF(AND(H324&gt;='Intersection Mileposts'!$F$33,H324&lt;='Intersection Mileposts'!$G$33),"Y",IF(AND(H324&gt;='Intersection Mileposts'!$F$34,H324&lt;='Intersection Mileposts'!$G$34),"Y",IF(AND(H324&gt;='Intersection Mileposts'!$F$35,H324&lt;='Intersection Mileposts'!$G$35),"Y",IF(AND(H324&gt;='Intersection Mileposts'!$F$36,H324&lt;='Intersection Mileposts'!$G$36),"Y",IF(AND(H324&gt;='Intersection Mileposts'!$F$37,H324&lt;='Intersection Mileposts'!$G$37),"Y",IF(AND(H324&gt;='Intersection Mileposts'!$F$38,H324&lt;='Intersection Mileposts'!$G$38),"Y",IF(AND(H324&gt;='Intersection Mileposts'!$F$39,H324&lt;='Intersection Mileposts'!$G$39),"Y","N"))))))))))))))))))))))))))))))))))))</f>
        <v/>
      </c>
    </row>
    <row r="325" spans="1:46" ht="15" customHeight="1" x14ac:dyDescent="0.3">
      <c r="A325" s="279"/>
      <c r="B325" s="261"/>
      <c r="C325" s="262"/>
      <c r="D325" s="262"/>
      <c r="E325" s="262"/>
      <c r="F325" s="262"/>
      <c r="G325" s="284"/>
      <c r="H325" s="286"/>
      <c r="I325" s="279"/>
      <c r="J325" s="260"/>
      <c r="K325" s="260"/>
      <c r="L325" s="280"/>
      <c r="M325" s="275"/>
      <c r="N325" s="263"/>
      <c r="P325" s="264" t="str">
        <f>IF(R325 = "", "", COUNT($R$4:R325))</f>
        <v/>
      </c>
      <c r="Q325" s="264" t="str">
        <f t="shared" si="49"/>
        <v/>
      </c>
      <c r="R325" s="265" t="str">
        <f t="shared" si="50"/>
        <v/>
      </c>
      <c r="S325" s="266" t="str">
        <f t="shared" si="51"/>
        <v/>
      </c>
      <c r="T325" s="267" t="str">
        <f t="shared" si="52"/>
        <v/>
      </c>
      <c r="U325" s="268" t="str">
        <f t="shared" si="53"/>
        <v/>
      </c>
      <c r="V325" s="269" t="str">
        <f t="shared" si="54"/>
        <v/>
      </c>
      <c r="W325" s="5"/>
      <c r="AR325" t="str">
        <f t="shared" ref="AR325:AR388" si="56">IF(P325&gt;0, P325, "")</f>
        <v/>
      </c>
      <c r="AS325" t="str">
        <f t="shared" si="55"/>
        <v/>
      </c>
      <c r="AT325" s="134" t="str">
        <f>IF(AR325="","",IF(AND(H325&gt;='Intersection Mileposts'!$F$5,H325&lt;='Intersection Mileposts'!$G$5),"Y",IF(AND(H325&gt;='Intersection Mileposts'!$F$6,H325&lt;='Intersection Mileposts'!$G$6),"Y",IF(AND(H325&gt;='Intersection Mileposts'!$F$7,H325&lt;='Intersection Mileposts'!$G$7),"Y",IF(AND(H325&gt;='Intersection Mileposts'!$F$8,H325&lt;='Intersection Mileposts'!$G$8),"Y",IF(AND(H325&gt;='Intersection Mileposts'!$F$9,H325&lt;='Intersection Mileposts'!$G$9),"Y",IF(AND(H325&gt;='Intersection Mileposts'!$F$10,H325&lt;='Intersection Mileposts'!$G$10),"Y",IF(AND(H325&gt;='Intersection Mileposts'!$F$11,H325&lt;='Intersection Mileposts'!$G$11),"Y",IF(AND(H325&gt;='Intersection Mileposts'!$F$12,H325&lt;='Intersection Mileposts'!$G$12),"Y",IF(AND(H325&gt;='Intersection Mileposts'!$F$13,H325&lt;='Intersection Mileposts'!$G$13),"Y",IF(AND(H325&gt;='Intersection Mileposts'!$F$14,H325&lt;='Intersection Mileposts'!$G$14),"Y",IF(AND(H325&gt;='Intersection Mileposts'!$F$15,H325&lt;='Intersection Mileposts'!$G$15),"Y",IF(AND(H325&gt;='Intersection Mileposts'!$F$16,H325&lt;='Intersection Mileposts'!$G$16),"Y",IF(AND(H325&gt;='Intersection Mileposts'!$F$17,H325&lt;='Intersection Mileposts'!$G$17),"Y",IF(AND(H325&gt;='Intersection Mileposts'!$F$18,H325&lt;='Intersection Mileposts'!$G$18),"Y",IF(AND(H325&gt;='Intersection Mileposts'!$F$19,H325&lt;='Intersection Mileposts'!$G$19),"Y",IF(AND(H325&gt;='Intersection Mileposts'!$F$20,H325&lt;='Intersection Mileposts'!$G$20),"Y",IF(AND(H325&gt;='Intersection Mileposts'!$F$21,H325&lt;='Intersection Mileposts'!$G$21),"Y",IF(AND(H325&gt;='Intersection Mileposts'!$F$22,H325&lt;='Intersection Mileposts'!$G$22),"Y",IF(AND(H325&gt;='Intersection Mileposts'!$F$23,H325&lt;='Intersection Mileposts'!$G$23),"Y",IF(AND(H325&gt;='Intersection Mileposts'!$F$24,H325&lt;='Intersection Mileposts'!$G$24),"Y",IF(AND(H325&gt;='Intersection Mileposts'!$F$25,H325&lt;='Intersection Mileposts'!$G$25),"Y",IF(AND(H325&gt;='Intersection Mileposts'!$F$26,H325&lt;='Intersection Mileposts'!$G$26),"Y",IF(AND(H325&gt;='Intersection Mileposts'!$F$27,H325&lt;='Intersection Mileposts'!$G$27),"Y",IF(AND(H325&gt;='Intersection Mileposts'!$F$28,H325&lt;='Intersection Mileposts'!$G$28),"Y",IF(AND(H325&gt;='Intersection Mileposts'!$F$29,H325&lt;='Intersection Mileposts'!$G$29),"Y", IF(AND(H325&gt;='Intersection Mileposts'!$F$30,H325&lt;='Intersection Mileposts'!$G$30),"Y",IF(AND(H325&gt;='Intersection Mileposts'!$F$31,H325&lt;='Intersection Mileposts'!$G$31),"Y",IF(AND(H325&gt;='Intersection Mileposts'!$F$32,H325&lt;='Intersection Mileposts'!$G$32),"Y",IF(AND(H325&gt;='Intersection Mileposts'!$F$33,H325&lt;='Intersection Mileposts'!$G$33),"Y",IF(AND(H325&gt;='Intersection Mileposts'!$F$34,H325&lt;='Intersection Mileposts'!$G$34),"Y",IF(AND(H325&gt;='Intersection Mileposts'!$F$35,H325&lt;='Intersection Mileposts'!$G$35),"Y",IF(AND(H325&gt;='Intersection Mileposts'!$F$36,H325&lt;='Intersection Mileposts'!$G$36),"Y",IF(AND(H325&gt;='Intersection Mileposts'!$F$37,H325&lt;='Intersection Mileposts'!$G$37),"Y",IF(AND(H325&gt;='Intersection Mileposts'!$F$38,H325&lt;='Intersection Mileposts'!$G$38),"Y",IF(AND(H325&gt;='Intersection Mileposts'!$F$39,H325&lt;='Intersection Mileposts'!$G$39),"Y","N"))))))))))))))))))))))))))))))))))))</f>
        <v/>
      </c>
    </row>
    <row r="326" spans="1:46" ht="15" customHeight="1" x14ac:dyDescent="0.3">
      <c r="A326" s="279"/>
      <c r="B326" s="261"/>
      <c r="C326" s="262"/>
      <c r="D326" s="262"/>
      <c r="E326" s="262"/>
      <c r="F326" s="262"/>
      <c r="G326" s="284"/>
      <c r="H326" s="286"/>
      <c r="I326" s="279"/>
      <c r="J326" s="260"/>
      <c r="K326" s="260"/>
      <c r="L326" s="280"/>
      <c r="M326" s="275"/>
      <c r="N326" s="263"/>
      <c r="P326" s="264" t="str">
        <f>IF(R326 = "", "", COUNT($R$4:R326))</f>
        <v/>
      </c>
      <c r="Q326" s="264" t="str">
        <f t="shared" si="49"/>
        <v/>
      </c>
      <c r="R326" s="265" t="str">
        <f t="shared" si="50"/>
        <v/>
      </c>
      <c r="S326" s="266" t="str">
        <f t="shared" si="51"/>
        <v/>
      </c>
      <c r="T326" s="267" t="str">
        <f t="shared" si="52"/>
        <v/>
      </c>
      <c r="U326" s="268" t="str">
        <f t="shared" si="53"/>
        <v/>
      </c>
      <c r="V326" s="269" t="str">
        <f t="shared" si="54"/>
        <v/>
      </c>
      <c r="W326" s="5"/>
      <c r="AR326" t="str">
        <f t="shared" si="56"/>
        <v/>
      </c>
      <c r="AS326" t="str">
        <f t="shared" si="55"/>
        <v/>
      </c>
      <c r="AT326" s="134" t="str">
        <f>IF(AR326="","",IF(AND(H326&gt;='Intersection Mileposts'!$F$5,H326&lt;='Intersection Mileposts'!$G$5),"Y",IF(AND(H326&gt;='Intersection Mileposts'!$F$6,H326&lt;='Intersection Mileposts'!$G$6),"Y",IF(AND(H326&gt;='Intersection Mileposts'!$F$7,H326&lt;='Intersection Mileposts'!$G$7),"Y",IF(AND(H326&gt;='Intersection Mileposts'!$F$8,H326&lt;='Intersection Mileposts'!$G$8),"Y",IF(AND(H326&gt;='Intersection Mileposts'!$F$9,H326&lt;='Intersection Mileposts'!$G$9),"Y",IF(AND(H326&gt;='Intersection Mileposts'!$F$10,H326&lt;='Intersection Mileposts'!$G$10),"Y",IF(AND(H326&gt;='Intersection Mileposts'!$F$11,H326&lt;='Intersection Mileposts'!$G$11),"Y",IF(AND(H326&gt;='Intersection Mileposts'!$F$12,H326&lt;='Intersection Mileposts'!$G$12),"Y",IF(AND(H326&gt;='Intersection Mileposts'!$F$13,H326&lt;='Intersection Mileposts'!$G$13),"Y",IF(AND(H326&gt;='Intersection Mileposts'!$F$14,H326&lt;='Intersection Mileposts'!$G$14),"Y",IF(AND(H326&gt;='Intersection Mileposts'!$F$15,H326&lt;='Intersection Mileposts'!$G$15),"Y",IF(AND(H326&gt;='Intersection Mileposts'!$F$16,H326&lt;='Intersection Mileposts'!$G$16),"Y",IF(AND(H326&gt;='Intersection Mileposts'!$F$17,H326&lt;='Intersection Mileposts'!$G$17),"Y",IF(AND(H326&gt;='Intersection Mileposts'!$F$18,H326&lt;='Intersection Mileposts'!$G$18),"Y",IF(AND(H326&gt;='Intersection Mileposts'!$F$19,H326&lt;='Intersection Mileposts'!$G$19),"Y",IF(AND(H326&gt;='Intersection Mileposts'!$F$20,H326&lt;='Intersection Mileposts'!$G$20),"Y",IF(AND(H326&gt;='Intersection Mileposts'!$F$21,H326&lt;='Intersection Mileposts'!$G$21),"Y",IF(AND(H326&gt;='Intersection Mileposts'!$F$22,H326&lt;='Intersection Mileposts'!$G$22),"Y",IF(AND(H326&gt;='Intersection Mileposts'!$F$23,H326&lt;='Intersection Mileposts'!$G$23),"Y",IF(AND(H326&gt;='Intersection Mileposts'!$F$24,H326&lt;='Intersection Mileposts'!$G$24),"Y",IF(AND(H326&gt;='Intersection Mileposts'!$F$25,H326&lt;='Intersection Mileposts'!$G$25),"Y",IF(AND(H326&gt;='Intersection Mileposts'!$F$26,H326&lt;='Intersection Mileposts'!$G$26),"Y",IF(AND(H326&gt;='Intersection Mileposts'!$F$27,H326&lt;='Intersection Mileposts'!$G$27),"Y",IF(AND(H326&gt;='Intersection Mileposts'!$F$28,H326&lt;='Intersection Mileposts'!$G$28),"Y",IF(AND(H326&gt;='Intersection Mileposts'!$F$29,H326&lt;='Intersection Mileposts'!$G$29),"Y", IF(AND(H326&gt;='Intersection Mileposts'!$F$30,H326&lt;='Intersection Mileposts'!$G$30),"Y",IF(AND(H326&gt;='Intersection Mileposts'!$F$31,H326&lt;='Intersection Mileposts'!$G$31),"Y",IF(AND(H326&gt;='Intersection Mileposts'!$F$32,H326&lt;='Intersection Mileposts'!$G$32),"Y",IF(AND(H326&gt;='Intersection Mileposts'!$F$33,H326&lt;='Intersection Mileposts'!$G$33),"Y",IF(AND(H326&gt;='Intersection Mileposts'!$F$34,H326&lt;='Intersection Mileposts'!$G$34),"Y",IF(AND(H326&gt;='Intersection Mileposts'!$F$35,H326&lt;='Intersection Mileposts'!$G$35),"Y",IF(AND(H326&gt;='Intersection Mileposts'!$F$36,H326&lt;='Intersection Mileposts'!$G$36),"Y",IF(AND(H326&gt;='Intersection Mileposts'!$F$37,H326&lt;='Intersection Mileposts'!$G$37),"Y",IF(AND(H326&gt;='Intersection Mileposts'!$F$38,H326&lt;='Intersection Mileposts'!$G$38),"Y",IF(AND(H326&gt;='Intersection Mileposts'!$F$39,H326&lt;='Intersection Mileposts'!$G$39),"Y","N"))))))))))))))))))))))))))))))))))))</f>
        <v/>
      </c>
    </row>
    <row r="327" spans="1:46" ht="15" customHeight="1" x14ac:dyDescent="0.3">
      <c r="A327" s="279"/>
      <c r="B327" s="261"/>
      <c r="C327" s="262"/>
      <c r="D327" s="262"/>
      <c r="E327" s="262"/>
      <c r="F327" s="262"/>
      <c r="G327" s="284"/>
      <c r="H327" s="286"/>
      <c r="I327" s="279"/>
      <c r="J327" s="260"/>
      <c r="K327" s="260"/>
      <c r="L327" s="280"/>
      <c r="M327" s="275"/>
      <c r="N327" s="263"/>
      <c r="P327" s="264" t="str">
        <f>IF(R327 = "", "", COUNT($R$4:R327))</f>
        <v/>
      </c>
      <c r="Q327" s="264" t="str">
        <f t="shared" si="49"/>
        <v/>
      </c>
      <c r="R327" s="265" t="str">
        <f t="shared" si="50"/>
        <v/>
      </c>
      <c r="S327" s="266" t="str">
        <f t="shared" si="51"/>
        <v/>
      </c>
      <c r="T327" s="267" t="str">
        <f t="shared" si="52"/>
        <v/>
      </c>
      <c r="U327" s="268" t="str">
        <f t="shared" si="53"/>
        <v/>
      </c>
      <c r="V327" s="269" t="str">
        <f t="shared" si="54"/>
        <v/>
      </c>
      <c r="W327" s="5"/>
      <c r="AR327" t="str">
        <f t="shared" si="56"/>
        <v/>
      </c>
      <c r="AS327" t="str">
        <f t="shared" si="55"/>
        <v/>
      </c>
      <c r="AT327" s="134" t="str">
        <f>IF(AR327="","",IF(AND(H327&gt;='Intersection Mileposts'!$F$5,H327&lt;='Intersection Mileposts'!$G$5),"Y",IF(AND(H327&gt;='Intersection Mileposts'!$F$6,H327&lt;='Intersection Mileposts'!$G$6),"Y",IF(AND(H327&gt;='Intersection Mileposts'!$F$7,H327&lt;='Intersection Mileposts'!$G$7),"Y",IF(AND(H327&gt;='Intersection Mileposts'!$F$8,H327&lt;='Intersection Mileposts'!$G$8),"Y",IF(AND(H327&gt;='Intersection Mileposts'!$F$9,H327&lt;='Intersection Mileposts'!$G$9),"Y",IF(AND(H327&gt;='Intersection Mileposts'!$F$10,H327&lt;='Intersection Mileposts'!$G$10),"Y",IF(AND(H327&gt;='Intersection Mileposts'!$F$11,H327&lt;='Intersection Mileposts'!$G$11),"Y",IF(AND(H327&gt;='Intersection Mileposts'!$F$12,H327&lt;='Intersection Mileposts'!$G$12),"Y",IF(AND(H327&gt;='Intersection Mileposts'!$F$13,H327&lt;='Intersection Mileposts'!$G$13),"Y",IF(AND(H327&gt;='Intersection Mileposts'!$F$14,H327&lt;='Intersection Mileposts'!$G$14),"Y",IF(AND(H327&gt;='Intersection Mileposts'!$F$15,H327&lt;='Intersection Mileposts'!$G$15),"Y",IF(AND(H327&gt;='Intersection Mileposts'!$F$16,H327&lt;='Intersection Mileposts'!$G$16),"Y",IF(AND(H327&gt;='Intersection Mileposts'!$F$17,H327&lt;='Intersection Mileposts'!$G$17),"Y",IF(AND(H327&gt;='Intersection Mileposts'!$F$18,H327&lt;='Intersection Mileposts'!$G$18),"Y",IF(AND(H327&gt;='Intersection Mileposts'!$F$19,H327&lt;='Intersection Mileposts'!$G$19),"Y",IF(AND(H327&gt;='Intersection Mileposts'!$F$20,H327&lt;='Intersection Mileposts'!$G$20),"Y",IF(AND(H327&gt;='Intersection Mileposts'!$F$21,H327&lt;='Intersection Mileposts'!$G$21),"Y",IF(AND(H327&gt;='Intersection Mileposts'!$F$22,H327&lt;='Intersection Mileposts'!$G$22),"Y",IF(AND(H327&gt;='Intersection Mileposts'!$F$23,H327&lt;='Intersection Mileposts'!$G$23),"Y",IF(AND(H327&gt;='Intersection Mileposts'!$F$24,H327&lt;='Intersection Mileposts'!$G$24),"Y",IF(AND(H327&gt;='Intersection Mileposts'!$F$25,H327&lt;='Intersection Mileposts'!$G$25),"Y",IF(AND(H327&gt;='Intersection Mileposts'!$F$26,H327&lt;='Intersection Mileposts'!$G$26),"Y",IF(AND(H327&gt;='Intersection Mileposts'!$F$27,H327&lt;='Intersection Mileposts'!$G$27),"Y",IF(AND(H327&gt;='Intersection Mileposts'!$F$28,H327&lt;='Intersection Mileposts'!$G$28),"Y",IF(AND(H327&gt;='Intersection Mileposts'!$F$29,H327&lt;='Intersection Mileposts'!$G$29),"Y", IF(AND(H327&gt;='Intersection Mileposts'!$F$30,H327&lt;='Intersection Mileposts'!$G$30),"Y",IF(AND(H327&gt;='Intersection Mileposts'!$F$31,H327&lt;='Intersection Mileposts'!$G$31),"Y",IF(AND(H327&gt;='Intersection Mileposts'!$F$32,H327&lt;='Intersection Mileposts'!$G$32),"Y",IF(AND(H327&gt;='Intersection Mileposts'!$F$33,H327&lt;='Intersection Mileposts'!$G$33),"Y",IF(AND(H327&gt;='Intersection Mileposts'!$F$34,H327&lt;='Intersection Mileposts'!$G$34),"Y",IF(AND(H327&gt;='Intersection Mileposts'!$F$35,H327&lt;='Intersection Mileposts'!$G$35),"Y",IF(AND(H327&gt;='Intersection Mileposts'!$F$36,H327&lt;='Intersection Mileposts'!$G$36),"Y",IF(AND(H327&gt;='Intersection Mileposts'!$F$37,H327&lt;='Intersection Mileposts'!$G$37),"Y",IF(AND(H327&gt;='Intersection Mileposts'!$F$38,H327&lt;='Intersection Mileposts'!$G$38),"Y",IF(AND(H327&gt;='Intersection Mileposts'!$F$39,H327&lt;='Intersection Mileposts'!$G$39),"Y","N"))))))))))))))))))))))))))))))))))))</f>
        <v/>
      </c>
    </row>
    <row r="328" spans="1:46" ht="15" customHeight="1" x14ac:dyDescent="0.3">
      <c r="A328" s="279"/>
      <c r="B328" s="261"/>
      <c r="C328" s="262"/>
      <c r="D328" s="262"/>
      <c r="E328" s="262"/>
      <c r="F328" s="262"/>
      <c r="G328" s="284"/>
      <c r="H328" s="286"/>
      <c r="I328" s="279"/>
      <c r="J328" s="260"/>
      <c r="K328" s="260"/>
      <c r="L328" s="280"/>
      <c r="M328" s="275"/>
      <c r="N328" s="263"/>
      <c r="P328" s="264" t="str">
        <f>IF(R328 = "", "", COUNT($R$4:R328))</f>
        <v/>
      </c>
      <c r="Q328" s="264" t="str">
        <f t="shared" si="49"/>
        <v/>
      </c>
      <c r="R328" s="265" t="str">
        <f t="shared" si="50"/>
        <v/>
      </c>
      <c r="S328" s="266" t="str">
        <f t="shared" si="51"/>
        <v/>
      </c>
      <c r="T328" s="267" t="str">
        <f t="shared" si="52"/>
        <v/>
      </c>
      <c r="U328" s="268" t="str">
        <f t="shared" si="53"/>
        <v/>
      </c>
      <c r="V328" s="269" t="str">
        <f t="shared" si="54"/>
        <v/>
      </c>
      <c r="W328" s="5"/>
      <c r="AR328" t="str">
        <f t="shared" si="56"/>
        <v/>
      </c>
      <c r="AS328" t="str">
        <f t="shared" si="55"/>
        <v/>
      </c>
      <c r="AT328" s="134" t="str">
        <f>IF(AR328="","",IF(AND(H328&gt;='Intersection Mileposts'!$F$5,H328&lt;='Intersection Mileposts'!$G$5),"Y",IF(AND(H328&gt;='Intersection Mileposts'!$F$6,H328&lt;='Intersection Mileposts'!$G$6),"Y",IF(AND(H328&gt;='Intersection Mileposts'!$F$7,H328&lt;='Intersection Mileposts'!$G$7),"Y",IF(AND(H328&gt;='Intersection Mileposts'!$F$8,H328&lt;='Intersection Mileposts'!$G$8),"Y",IF(AND(H328&gt;='Intersection Mileposts'!$F$9,H328&lt;='Intersection Mileposts'!$G$9),"Y",IF(AND(H328&gt;='Intersection Mileposts'!$F$10,H328&lt;='Intersection Mileposts'!$G$10),"Y",IF(AND(H328&gt;='Intersection Mileposts'!$F$11,H328&lt;='Intersection Mileposts'!$G$11),"Y",IF(AND(H328&gt;='Intersection Mileposts'!$F$12,H328&lt;='Intersection Mileposts'!$G$12),"Y",IF(AND(H328&gt;='Intersection Mileposts'!$F$13,H328&lt;='Intersection Mileposts'!$G$13),"Y",IF(AND(H328&gt;='Intersection Mileposts'!$F$14,H328&lt;='Intersection Mileposts'!$G$14),"Y",IF(AND(H328&gt;='Intersection Mileposts'!$F$15,H328&lt;='Intersection Mileposts'!$G$15),"Y",IF(AND(H328&gt;='Intersection Mileposts'!$F$16,H328&lt;='Intersection Mileposts'!$G$16),"Y",IF(AND(H328&gt;='Intersection Mileposts'!$F$17,H328&lt;='Intersection Mileposts'!$G$17),"Y",IF(AND(H328&gt;='Intersection Mileposts'!$F$18,H328&lt;='Intersection Mileposts'!$G$18),"Y",IF(AND(H328&gt;='Intersection Mileposts'!$F$19,H328&lt;='Intersection Mileposts'!$G$19),"Y",IF(AND(H328&gt;='Intersection Mileposts'!$F$20,H328&lt;='Intersection Mileposts'!$G$20),"Y",IF(AND(H328&gt;='Intersection Mileposts'!$F$21,H328&lt;='Intersection Mileposts'!$G$21),"Y",IF(AND(H328&gt;='Intersection Mileposts'!$F$22,H328&lt;='Intersection Mileposts'!$G$22),"Y",IF(AND(H328&gt;='Intersection Mileposts'!$F$23,H328&lt;='Intersection Mileposts'!$G$23),"Y",IF(AND(H328&gt;='Intersection Mileposts'!$F$24,H328&lt;='Intersection Mileposts'!$G$24),"Y",IF(AND(H328&gt;='Intersection Mileposts'!$F$25,H328&lt;='Intersection Mileposts'!$G$25),"Y",IF(AND(H328&gt;='Intersection Mileposts'!$F$26,H328&lt;='Intersection Mileposts'!$G$26),"Y",IF(AND(H328&gt;='Intersection Mileposts'!$F$27,H328&lt;='Intersection Mileposts'!$G$27),"Y",IF(AND(H328&gt;='Intersection Mileposts'!$F$28,H328&lt;='Intersection Mileposts'!$G$28),"Y",IF(AND(H328&gt;='Intersection Mileposts'!$F$29,H328&lt;='Intersection Mileposts'!$G$29),"Y", IF(AND(H328&gt;='Intersection Mileposts'!$F$30,H328&lt;='Intersection Mileposts'!$G$30),"Y",IF(AND(H328&gt;='Intersection Mileposts'!$F$31,H328&lt;='Intersection Mileposts'!$G$31),"Y",IF(AND(H328&gt;='Intersection Mileposts'!$F$32,H328&lt;='Intersection Mileposts'!$G$32),"Y",IF(AND(H328&gt;='Intersection Mileposts'!$F$33,H328&lt;='Intersection Mileposts'!$G$33),"Y",IF(AND(H328&gt;='Intersection Mileposts'!$F$34,H328&lt;='Intersection Mileposts'!$G$34),"Y",IF(AND(H328&gt;='Intersection Mileposts'!$F$35,H328&lt;='Intersection Mileposts'!$G$35),"Y",IF(AND(H328&gt;='Intersection Mileposts'!$F$36,H328&lt;='Intersection Mileposts'!$G$36),"Y",IF(AND(H328&gt;='Intersection Mileposts'!$F$37,H328&lt;='Intersection Mileposts'!$G$37),"Y",IF(AND(H328&gt;='Intersection Mileposts'!$F$38,H328&lt;='Intersection Mileposts'!$G$38),"Y",IF(AND(H328&gt;='Intersection Mileposts'!$F$39,H328&lt;='Intersection Mileposts'!$G$39),"Y","N"))))))))))))))))))))))))))))))))))))</f>
        <v/>
      </c>
    </row>
    <row r="329" spans="1:46" ht="15" customHeight="1" x14ac:dyDescent="0.3">
      <c r="A329" s="279"/>
      <c r="B329" s="261"/>
      <c r="C329" s="262"/>
      <c r="D329" s="262"/>
      <c r="E329" s="262"/>
      <c r="F329" s="262"/>
      <c r="G329" s="284"/>
      <c r="H329" s="286"/>
      <c r="I329" s="279"/>
      <c r="J329" s="260"/>
      <c r="K329" s="260"/>
      <c r="L329" s="280"/>
      <c r="M329" s="275"/>
      <c r="N329" s="263"/>
      <c r="P329" s="264" t="str">
        <f>IF(R329 = "", "", COUNT($R$4:R329))</f>
        <v/>
      </c>
      <c r="Q329" s="264" t="str">
        <f t="shared" si="49"/>
        <v/>
      </c>
      <c r="R329" s="265" t="str">
        <f t="shared" si="50"/>
        <v/>
      </c>
      <c r="S329" s="266" t="str">
        <f t="shared" si="51"/>
        <v/>
      </c>
      <c r="T329" s="267" t="str">
        <f t="shared" si="52"/>
        <v/>
      </c>
      <c r="U329" s="268" t="str">
        <f t="shared" si="53"/>
        <v/>
      </c>
      <c r="V329" s="269" t="str">
        <f t="shared" si="54"/>
        <v/>
      </c>
      <c r="W329" s="5"/>
      <c r="AR329" t="str">
        <f t="shared" si="56"/>
        <v/>
      </c>
      <c r="AS329" t="str">
        <f t="shared" si="55"/>
        <v/>
      </c>
      <c r="AT329" s="134" t="str">
        <f>IF(AR329="","",IF(AND(H329&gt;='Intersection Mileposts'!$F$5,H329&lt;='Intersection Mileposts'!$G$5),"Y",IF(AND(H329&gt;='Intersection Mileposts'!$F$6,H329&lt;='Intersection Mileposts'!$G$6),"Y",IF(AND(H329&gt;='Intersection Mileposts'!$F$7,H329&lt;='Intersection Mileposts'!$G$7),"Y",IF(AND(H329&gt;='Intersection Mileposts'!$F$8,H329&lt;='Intersection Mileposts'!$G$8),"Y",IF(AND(H329&gt;='Intersection Mileposts'!$F$9,H329&lt;='Intersection Mileposts'!$G$9),"Y",IF(AND(H329&gt;='Intersection Mileposts'!$F$10,H329&lt;='Intersection Mileposts'!$G$10),"Y",IF(AND(H329&gt;='Intersection Mileposts'!$F$11,H329&lt;='Intersection Mileposts'!$G$11),"Y",IF(AND(H329&gt;='Intersection Mileposts'!$F$12,H329&lt;='Intersection Mileposts'!$G$12),"Y",IF(AND(H329&gt;='Intersection Mileposts'!$F$13,H329&lt;='Intersection Mileposts'!$G$13),"Y",IF(AND(H329&gt;='Intersection Mileposts'!$F$14,H329&lt;='Intersection Mileposts'!$G$14),"Y",IF(AND(H329&gt;='Intersection Mileposts'!$F$15,H329&lt;='Intersection Mileposts'!$G$15),"Y",IF(AND(H329&gt;='Intersection Mileposts'!$F$16,H329&lt;='Intersection Mileposts'!$G$16),"Y",IF(AND(H329&gt;='Intersection Mileposts'!$F$17,H329&lt;='Intersection Mileposts'!$G$17),"Y",IF(AND(H329&gt;='Intersection Mileposts'!$F$18,H329&lt;='Intersection Mileposts'!$G$18),"Y",IF(AND(H329&gt;='Intersection Mileposts'!$F$19,H329&lt;='Intersection Mileposts'!$G$19),"Y",IF(AND(H329&gt;='Intersection Mileposts'!$F$20,H329&lt;='Intersection Mileposts'!$G$20),"Y",IF(AND(H329&gt;='Intersection Mileposts'!$F$21,H329&lt;='Intersection Mileposts'!$G$21),"Y",IF(AND(H329&gt;='Intersection Mileposts'!$F$22,H329&lt;='Intersection Mileposts'!$G$22),"Y",IF(AND(H329&gt;='Intersection Mileposts'!$F$23,H329&lt;='Intersection Mileposts'!$G$23),"Y",IF(AND(H329&gt;='Intersection Mileposts'!$F$24,H329&lt;='Intersection Mileposts'!$G$24),"Y",IF(AND(H329&gt;='Intersection Mileposts'!$F$25,H329&lt;='Intersection Mileposts'!$G$25),"Y",IF(AND(H329&gt;='Intersection Mileposts'!$F$26,H329&lt;='Intersection Mileposts'!$G$26),"Y",IF(AND(H329&gt;='Intersection Mileposts'!$F$27,H329&lt;='Intersection Mileposts'!$G$27),"Y",IF(AND(H329&gt;='Intersection Mileposts'!$F$28,H329&lt;='Intersection Mileposts'!$G$28),"Y",IF(AND(H329&gt;='Intersection Mileposts'!$F$29,H329&lt;='Intersection Mileposts'!$G$29),"Y", IF(AND(H329&gt;='Intersection Mileposts'!$F$30,H329&lt;='Intersection Mileposts'!$G$30),"Y",IF(AND(H329&gt;='Intersection Mileposts'!$F$31,H329&lt;='Intersection Mileposts'!$G$31),"Y",IF(AND(H329&gt;='Intersection Mileposts'!$F$32,H329&lt;='Intersection Mileposts'!$G$32),"Y",IF(AND(H329&gt;='Intersection Mileposts'!$F$33,H329&lt;='Intersection Mileposts'!$G$33),"Y",IF(AND(H329&gt;='Intersection Mileposts'!$F$34,H329&lt;='Intersection Mileposts'!$G$34),"Y",IF(AND(H329&gt;='Intersection Mileposts'!$F$35,H329&lt;='Intersection Mileposts'!$G$35),"Y",IF(AND(H329&gt;='Intersection Mileposts'!$F$36,H329&lt;='Intersection Mileposts'!$G$36),"Y",IF(AND(H329&gt;='Intersection Mileposts'!$F$37,H329&lt;='Intersection Mileposts'!$G$37),"Y",IF(AND(H329&gt;='Intersection Mileposts'!$F$38,H329&lt;='Intersection Mileposts'!$G$38),"Y",IF(AND(H329&gt;='Intersection Mileposts'!$F$39,H329&lt;='Intersection Mileposts'!$G$39),"Y","N"))))))))))))))))))))))))))))))))))))</f>
        <v/>
      </c>
    </row>
    <row r="330" spans="1:46" ht="15" customHeight="1" x14ac:dyDescent="0.3">
      <c r="A330" s="279"/>
      <c r="B330" s="261"/>
      <c r="C330" s="262"/>
      <c r="D330" s="262"/>
      <c r="E330" s="262"/>
      <c r="F330" s="262"/>
      <c r="G330" s="284"/>
      <c r="H330" s="286"/>
      <c r="I330" s="279"/>
      <c r="J330" s="260"/>
      <c r="K330" s="260"/>
      <c r="L330" s="280"/>
      <c r="M330" s="275"/>
      <c r="N330" s="263"/>
      <c r="P330" s="264" t="str">
        <f>IF(R330 = "", "", COUNT($R$4:R330))</f>
        <v/>
      </c>
      <c r="Q330" s="264" t="str">
        <f t="shared" si="49"/>
        <v/>
      </c>
      <c r="R330" s="265" t="str">
        <f t="shared" si="50"/>
        <v/>
      </c>
      <c r="S330" s="266" t="str">
        <f t="shared" si="51"/>
        <v/>
      </c>
      <c r="T330" s="267" t="str">
        <f t="shared" si="52"/>
        <v/>
      </c>
      <c r="U330" s="268" t="str">
        <f t="shared" si="53"/>
        <v/>
      </c>
      <c r="V330" s="269" t="str">
        <f t="shared" si="54"/>
        <v/>
      </c>
      <c r="W330" s="5"/>
      <c r="AR330" t="str">
        <f t="shared" si="56"/>
        <v/>
      </c>
      <c r="AS330" t="str">
        <f t="shared" si="55"/>
        <v/>
      </c>
      <c r="AT330" s="134" t="str">
        <f>IF(AR330="","",IF(AND(H330&gt;='Intersection Mileposts'!$F$5,H330&lt;='Intersection Mileposts'!$G$5),"Y",IF(AND(H330&gt;='Intersection Mileposts'!$F$6,H330&lt;='Intersection Mileposts'!$G$6),"Y",IF(AND(H330&gt;='Intersection Mileposts'!$F$7,H330&lt;='Intersection Mileposts'!$G$7),"Y",IF(AND(H330&gt;='Intersection Mileposts'!$F$8,H330&lt;='Intersection Mileposts'!$G$8),"Y",IF(AND(H330&gt;='Intersection Mileposts'!$F$9,H330&lt;='Intersection Mileposts'!$G$9),"Y",IF(AND(H330&gt;='Intersection Mileposts'!$F$10,H330&lt;='Intersection Mileposts'!$G$10),"Y",IF(AND(H330&gt;='Intersection Mileposts'!$F$11,H330&lt;='Intersection Mileposts'!$G$11),"Y",IF(AND(H330&gt;='Intersection Mileposts'!$F$12,H330&lt;='Intersection Mileposts'!$G$12),"Y",IF(AND(H330&gt;='Intersection Mileposts'!$F$13,H330&lt;='Intersection Mileposts'!$G$13),"Y",IF(AND(H330&gt;='Intersection Mileposts'!$F$14,H330&lt;='Intersection Mileposts'!$G$14),"Y",IF(AND(H330&gt;='Intersection Mileposts'!$F$15,H330&lt;='Intersection Mileposts'!$G$15),"Y",IF(AND(H330&gt;='Intersection Mileposts'!$F$16,H330&lt;='Intersection Mileposts'!$G$16),"Y",IF(AND(H330&gt;='Intersection Mileposts'!$F$17,H330&lt;='Intersection Mileposts'!$G$17),"Y",IF(AND(H330&gt;='Intersection Mileposts'!$F$18,H330&lt;='Intersection Mileposts'!$G$18),"Y",IF(AND(H330&gt;='Intersection Mileposts'!$F$19,H330&lt;='Intersection Mileposts'!$G$19),"Y",IF(AND(H330&gt;='Intersection Mileposts'!$F$20,H330&lt;='Intersection Mileposts'!$G$20),"Y",IF(AND(H330&gt;='Intersection Mileposts'!$F$21,H330&lt;='Intersection Mileposts'!$G$21),"Y",IF(AND(H330&gt;='Intersection Mileposts'!$F$22,H330&lt;='Intersection Mileposts'!$G$22),"Y",IF(AND(H330&gt;='Intersection Mileposts'!$F$23,H330&lt;='Intersection Mileposts'!$G$23),"Y",IF(AND(H330&gt;='Intersection Mileposts'!$F$24,H330&lt;='Intersection Mileposts'!$G$24),"Y",IF(AND(H330&gt;='Intersection Mileposts'!$F$25,H330&lt;='Intersection Mileposts'!$G$25),"Y",IF(AND(H330&gt;='Intersection Mileposts'!$F$26,H330&lt;='Intersection Mileposts'!$G$26),"Y",IF(AND(H330&gt;='Intersection Mileposts'!$F$27,H330&lt;='Intersection Mileposts'!$G$27),"Y",IF(AND(H330&gt;='Intersection Mileposts'!$F$28,H330&lt;='Intersection Mileposts'!$G$28),"Y",IF(AND(H330&gt;='Intersection Mileposts'!$F$29,H330&lt;='Intersection Mileposts'!$G$29),"Y", IF(AND(H330&gt;='Intersection Mileposts'!$F$30,H330&lt;='Intersection Mileposts'!$G$30),"Y",IF(AND(H330&gt;='Intersection Mileposts'!$F$31,H330&lt;='Intersection Mileposts'!$G$31),"Y",IF(AND(H330&gt;='Intersection Mileposts'!$F$32,H330&lt;='Intersection Mileposts'!$G$32),"Y",IF(AND(H330&gt;='Intersection Mileposts'!$F$33,H330&lt;='Intersection Mileposts'!$G$33),"Y",IF(AND(H330&gt;='Intersection Mileposts'!$F$34,H330&lt;='Intersection Mileposts'!$G$34),"Y",IF(AND(H330&gt;='Intersection Mileposts'!$F$35,H330&lt;='Intersection Mileposts'!$G$35),"Y",IF(AND(H330&gt;='Intersection Mileposts'!$F$36,H330&lt;='Intersection Mileposts'!$G$36),"Y",IF(AND(H330&gt;='Intersection Mileposts'!$F$37,H330&lt;='Intersection Mileposts'!$G$37),"Y",IF(AND(H330&gt;='Intersection Mileposts'!$F$38,H330&lt;='Intersection Mileposts'!$G$38),"Y",IF(AND(H330&gt;='Intersection Mileposts'!$F$39,H330&lt;='Intersection Mileposts'!$G$39),"Y","N"))))))))))))))))))))))))))))))))))))</f>
        <v/>
      </c>
    </row>
    <row r="331" spans="1:46" ht="15" customHeight="1" x14ac:dyDescent="0.3">
      <c r="A331" s="279"/>
      <c r="B331" s="261"/>
      <c r="C331" s="262"/>
      <c r="D331" s="262"/>
      <c r="E331" s="262"/>
      <c r="F331" s="262"/>
      <c r="G331" s="284"/>
      <c r="H331" s="286"/>
      <c r="I331" s="279"/>
      <c r="J331" s="260"/>
      <c r="K331" s="260"/>
      <c r="L331" s="280"/>
      <c r="M331" s="275"/>
      <c r="N331" s="263"/>
      <c r="P331" s="264" t="str">
        <f>IF(R331 = "", "", COUNT($R$4:R331))</f>
        <v/>
      </c>
      <c r="Q331" s="264" t="str">
        <f t="shared" si="49"/>
        <v/>
      </c>
      <c r="R331" s="265" t="str">
        <f t="shared" si="50"/>
        <v/>
      </c>
      <c r="S331" s="266" t="str">
        <f t="shared" si="51"/>
        <v/>
      </c>
      <c r="T331" s="267" t="str">
        <f t="shared" si="52"/>
        <v/>
      </c>
      <c r="U331" s="268" t="str">
        <f t="shared" si="53"/>
        <v/>
      </c>
      <c r="V331" s="269" t="str">
        <f t="shared" si="54"/>
        <v/>
      </c>
      <c r="W331" s="5"/>
      <c r="AR331" t="str">
        <f t="shared" si="56"/>
        <v/>
      </c>
      <c r="AS331" t="str">
        <f t="shared" si="55"/>
        <v/>
      </c>
      <c r="AT331" s="134" t="str">
        <f>IF(AR331="","",IF(AND(H331&gt;='Intersection Mileposts'!$F$5,H331&lt;='Intersection Mileposts'!$G$5),"Y",IF(AND(H331&gt;='Intersection Mileposts'!$F$6,H331&lt;='Intersection Mileposts'!$G$6),"Y",IF(AND(H331&gt;='Intersection Mileposts'!$F$7,H331&lt;='Intersection Mileposts'!$G$7),"Y",IF(AND(H331&gt;='Intersection Mileposts'!$F$8,H331&lt;='Intersection Mileposts'!$G$8),"Y",IF(AND(H331&gt;='Intersection Mileposts'!$F$9,H331&lt;='Intersection Mileposts'!$G$9),"Y",IF(AND(H331&gt;='Intersection Mileposts'!$F$10,H331&lt;='Intersection Mileposts'!$G$10),"Y",IF(AND(H331&gt;='Intersection Mileposts'!$F$11,H331&lt;='Intersection Mileposts'!$G$11),"Y",IF(AND(H331&gt;='Intersection Mileposts'!$F$12,H331&lt;='Intersection Mileposts'!$G$12),"Y",IF(AND(H331&gt;='Intersection Mileposts'!$F$13,H331&lt;='Intersection Mileposts'!$G$13),"Y",IF(AND(H331&gt;='Intersection Mileposts'!$F$14,H331&lt;='Intersection Mileposts'!$G$14),"Y",IF(AND(H331&gt;='Intersection Mileposts'!$F$15,H331&lt;='Intersection Mileposts'!$G$15),"Y",IF(AND(H331&gt;='Intersection Mileposts'!$F$16,H331&lt;='Intersection Mileposts'!$G$16),"Y",IF(AND(H331&gt;='Intersection Mileposts'!$F$17,H331&lt;='Intersection Mileposts'!$G$17),"Y",IF(AND(H331&gt;='Intersection Mileposts'!$F$18,H331&lt;='Intersection Mileposts'!$G$18),"Y",IF(AND(H331&gt;='Intersection Mileposts'!$F$19,H331&lt;='Intersection Mileposts'!$G$19),"Y",IF(AND(H331&gt;='Intersection Mileposts'!$F$20,H331&lt;='Intersection Mileposts'!$G$20),"Y",IF(AND(H331&gt;='Intersection Mileposts'!$F$21,H331&lt;='Intersection Mileposts'!$G$21),"Y",IF(AND(H331&gt;='Intersection Mileposts'!$F$22,H331&lt;='Intersection Mileposts'!$G$22),"Y",IF(AND(H331&gt;='Intersection Mileposts'!$F$23,H331&lt;='Intersection Mileposts'!$G$23),"Y",IF(AND(H331&gt;='Intersection Mileposts'!$F$24,H331&lt;='Intersection Mileposts'!$G$24),"Y",IF(AND(H331&gt;='Intersection Mileposts'!$F$25,H331&lt;='Intersection Mileposts'!$G$25),"Y",IF(AND(H331&gt;='Intersection Mileposts'!$F$26,H331&lt;='Intersection Mileposts'!$G$26),"Y",IF(AND(H331&gt;='Intersection Mileposts'!$F$27,H331&lt;='Intersection Mileposts'!$G$27),"Y",IF(AND(H331&gt;='Intersection Mileposts'!$F$28,H331&lt;='Intersection Mileposts'!$G$28),"Y",IF(AND(H331&gt;='Intersection Mileposts'!$F$29,H331&lt;='Intersection Mileposts'!$G$29),"Y", IF(AND(H331&gt;='Intersection Mileposts'!$F$30,H331&lt;='Intersection Mileposts'!$G$30),"Y",IF(AND(H331&gt;='Intersection Mileposts'!$F$31,H331&lt;='Intersection Mileposts'!$G$31),"Y",IF(AND(H331&gt;='Intersection Mileposts'!$F$32,H331&lt;='Intersection Mileposts'!$G$32),"Y",IF(AND(H331&gt;='Intersection Mileposts'!$F$33,H331&lt;='Intersection Mileposts'!$G$33),"Y",IF(AND(H331&gt;='Intersection Mileposts'!$F$34,H331&lt;='Intersection Mileposts'!$G$34),"Y",IF(AND(H331&gt;='Intersection Mileposts'!$F$35,H331&lt;='Intersection Mileposts'!$G$35),"Y",IF(AND(H331&gt;='Intersection Mileposts'!$F$36,H331&lt;='Intersection Mileposts'!$G$36),"Y",IF(AND(H331&gt;='Intersection Mileposts'!$F$37,H331&lt;='Intersection Mileposts'!$G$37),"Y",IF(AND(H331&gt;='Intersection Mileposts'!$F$38,H331&lt;='Intersection Mileposts'!$G$38),"Y",IF(AND(H331&gt;='Intersection Mileposts'!$F$39,H331&lt;='Intersection Mileposts'!$G$39),"Y","N"))))))))))))))))))))))))))))))))))))</f>
        <v/>
      </c>
    </row>
    <row r="332" spans="1:46" ht="15" customHeight="1" x14ac:dyDescent="0.3">
      <c r="A332" s="279"/>
      <c r="B332" s="261"/>
      <c r="C332" s="262"/>
      <c r="D332" s="262"/>
      <c r="E332" s="262"/>
      <c r="F332" s="262"/>
      <c r="G332" s="284"/>
      <c r="H332" s="286"/>
      <c r="I332" s="279"/>
      <c r="J332" s="260"/>
      <c r="K332" s="260"/>
      <c r="L332" s="280"/>
      <c r="M332" s="275"/>
      <c r="N332" s="263"/>
      <c r="P332" s="264" t="str">
        <f>IF(R332 = "", "", COUNT($R$4:R332))</f>
        <v/>
      </c>
      <c r="Q332" s="264" t="str">
        <f t="shared" si="49"/>
        <v/>
      </c>
      <c r="R332" s="265" t="str">
        <f t="shared" si="50"/>
        <v/>
      </c>
      <c r="S332" s="266" t="str">
        <f t="shared" si="51"/>
        <v/>
      </c>
      <c r="T332" s="267" t="str">
        <f t="shared" si="52"/>
        <v/>
      </c>
      <c r="U332" s="268" t="str">
        <f t="shared" si="53"/>
        <v/>
      </c>
      <c r="V332" s="269" t="str">
        <f t="shared" si="54"/>
        <v/>
      </c>
      <c r="W332" s="5"/>
      <c r="AR332" t="str">
        <f t="shared" si="56"/>
        <v/>
      </c>
      <c r="AS332" t="str">
        <f t="shared" si="55"/>
        <v/>
      </c>
      <c r="AT332" s="134" t="str">
        <f>IF(AR332="","",IF(AND(H332&gt;='Intersection Mileposts'!$F$5,H332&lt;='Intersection Mileposts'!$G$5),"Y",IF(AND(H332&gt;='Intersection Mileposts'!$F$6,H332&lt;='Intersection Mileposts'!$G$6),"Y",IF(AND(H332&gt;='Intersection Mileposts'!$F$7,H332&lt;='Intersection Mileposts'!$G$7),"Y",IF(AND(H332&gt;='Intersection Mileposts'!$F$8,H332&lt;='Intersection Mileposts'!$G$8),"Y",IF(AND(H332&gt;='Intersection Mileposts'!$F$9,H332&lt;='Intersection Mileposts'!$G$9),"Y",IF(AND(H332&gt;='Intersection Mileposts'!$F$10,H332&lt;='Intersection Mileposts'!$G$10),"Y",IF(AND(H332&gt;='Intersection Mileposts'!$F$11,H332&lt;='Intersection Mileposts'!$G$11),"Y",IF(AND(H332&gt;='Intersection Mileposts'!$F$12,H332&lt;='Intersection Mileposts'!$G$12),"Y",IF(AND(H332&gt;='Intersection Mileposts'!$F$13,H332&lt;='Intersection Mileposts'!$G$13),"Y",IF(AND(H332&gt;='Intersection Mileposts'!$F$14,H332&lt;='Intersection Mileposts'!$G$14),"Y",IF(AND(H332&gt;='Intersection Mileposts'!$F$15,H332&lt;='Intersection Mileposts'!$G$15),"Y",IF(AND(H332&gt;='Intersection Mileposts'!$F$16,H332&lt;='Intersection Mileposts'!$G$16),"Y",IF(AND(H332&gt;='Intersection Mileposts'!$F$17,H332&lt;='Intersection Mileposts'!$G$17),"Y",IF(AND(H332&gt;='Intersection Mileposts'!$F$18,H332&lt;='Intersection Mileposts'!$G$18),"Y",IF(AND(H332&gt;='Intersection Mileposts'!$F$19,H332&lt;='Intersection Mileposts'!$G$19),"Y",IF(AND(H332&gt;='Intersection Mileposts'!$F$20,H332&lt;='Intersection Mileposts'!$G$20),"Y",IF(AND(H332&gt;='Intersection Mileposts'!$F$21,H332&lt;='Intersection Mileposts'!$G$21),"Y",IF(AND(H332&gt;='Intersection Mileposts'!$F$22,H332&lt;='Intersection Mileposts'!$G$22),"Y",IF(AND(H332&gt;='Intersection Mileposts'!$F$23,H332&lt;='Intersection Mileposts'!$G$23),"Y",IF(AND(H332&gt;='Intersection Mileposts'!$F$24,H332&lt;='Intersection Mileposts'!$G$24),"Y",IF(AND(H332&gt;='Intersection Mileposts'!$F$25,H332&lt;='Intersection Mileposts'!$G$25),"Y",IF(AND(H332&gt;='Intersection Mileposts'!$F$26,H332&lt;='Intersection Mileposts'!$G$26),"Y",IF(AND(H332&gt;='Intersection Mileposts'!$F$27,H332&lt;='Intersection Mileposts'!$G$27),"Y",IF(AND(H332&gt;='Intersection Mileposts'!$F$28,H332&lt;='Intersection Mileposts'!$G$28),"Y",IF(AND(H332&gt;='Intersection Mileposts'!$F$29,H332&lt;='Intersection Mileposts'!$G$29),"Y", IF(AND(H332&gt;='Intersection Mileposts'!$F$30,H332&lt;='Intersection Mileposts'!$G$30),"Y",IF(AND(H332&gt;='Intersection Mileposts'!$F$31,H332&lt;='Intersection Mileposts'!$G$31),"Y",IF(AND(H332&gt;='Intersection Mileposts'!$F$32,H332&lt;='Intersection Mileposts'!$G$32),"Y",IF(AND(H332&gt;='Intersection Mileposts'!$F$33,H332&lt;='Intersection Mileposts'!$G$33),"Y",IF(AND(H332&gt;='Intersection Mileposts'!$F$34,H332&lt;='Intersection Mileposts'!$G$34),"Y",IF(AND(H332&gt;='Intersection Mileposts'!$F$35,H332&lt;='Intersection Mileposts'!$G$35),"Y",IF(AND(H332&gt;='Intersection Mileposts'!$F$36,H332&lt;='Intersection Mileposts'!$G$36),"Y",IF(AND(H332&gt;='Intersection Mileposts'!$F$37,H332&lt;='Intersection Mileposts'!$G$37),"Y",IF(AND(H332&gt;='Intersection Mileposts'!$F$38,H332&lt;='Intersection Mileposts'!$G$38),"Y",IF(AND(H332&gt;='Intersection Mileposts'!$F$39,H332&lt;='Intersection Mileposts'!$G$39),"Y","N"))))))))))))))))))))))))))))))))))))</f>
        <v/>
      </c>
    </row>
    <row r="333" spans="1:46" ht="15" customHeight="1" x14ac:dyDescent="0.3">
      <c r="A333" s="279"/>
      <c r="B333" s="261"/>
      <c r="C333" s="262"/>
      <c r="D333" s="262"/>
      <c r="E333" s="262"/>
      <c r="F333" s="262"/>
      <c r="G333" s="284"/>
      <c r="H333" s="286"/>
      <c r="I333" s="279"/>
      <c r="J333" s="260"/>
      <c r="K333" s="260"/>
      <c r="L333" s="280"/>
      <c r="M333" s="275"/>
      <c r="N333" s="263"/>
      <c r="P333" s="264" t="str">
        <f>IF(R333 = "", "", COUNT($R$4:R333))</f>
        <v/>
      </c>
      <c r="Q333" s="264" t="str">
        <f t="shared" si="49"/>
        <v/>
      </c>
      <c r="R333" s="265" t="str">
        <f t="shared" si="50"/>
        <v/>
      </c>
      <c r="S333" s="266" t="str">
        <f t="shared" si="51"/>
        <v/>
      </c>
      <c r="T333" s="267" t="str">
        <f t="shared" si="52"/>
        <v/>
      </c>
      <c r="U333" s="268" t="str">
        <f t="shared" si="53"/>
        <v/>
      </c>
      <c r="V333" s="269" t="str">
        <f t="shared" si="54"/>
        <v/>
      </c>
      <c r="W333" s="5"/>
      <c r="AR333" t="str">
        <f t="shared" si="56"/>
        <v/>
      </c>
      <c r="AS333" t="str">
        <f t="shared" si="55"/>
        <v/>
      </c>
      <c r="AT333" s="134" t="str">
        <f>IF(AR333="","",IF(AND(H333&gt;='Intersection Mileposts'!$F$5,H333&lt;='Intersection Mileposts'!$G$5),"Y",IF(AND(H333&gt;='Intersection Mileposts'!$F$6,H333&lt;='Intersection Mileposts'!$G$6),"Y",IF(AND(H333&gt;='Intersection Mileposts'!$F$7,H333&lt;='Intersection Mileposts'!$G$7),"Y",IF(AND(H333&gt;='Intersection Mileposts'!$F$8,H333&lt;='Intersection Mileposts'!$G$8),"Y",IF(AND(H333&gt;='Intersection Mileposts'!$F$9,H333&lt;='Intersection Mileposts'!$G$9),"Y",IF(AND(H333&gt;='Intersection Mileposts'!$F$10,H333&lt;='Intersection Mileposts'!$G$10),"Y",IF(AND(H333&gt;='Intersection Mileposts'!$F$11,H333&lt;='Intersection Mileposts'!$G$11),"Y",IF(AND(H333&gt;='Intersection Mileposts'!$F$12,H333&lt;='Intersection Mileposts'!$G$12),"Y",IF(AND(H333&gt;='Intersection Mileposts'!$F$13,H333&lt;='Intersection Mileposts'!$G$13),"Y",IF(AND(H333&gt;='Intersection Mileposts'!$F$14,H333&lt;='Intersection Mileposts'!$G$14),"Y",IF(AND(H333&gt;='Intersection Mileposts'!$F$15,H333&lt;='Intersection Mileposts'!$G$15),"Y",IF(AND(H333&gt;='Intersection Mileposts'!$F$16,H333&lt;='Intersection Mileposts'!$G$16),"Y",IF(AND(H333&gt;='Intersection Mileposts'!$F$17,H333&lt;='Intersection Mileposts'!$G$17),"Y",IF(AND(H333&gt;='Intersection Mileposts'!$F$18,H333&lt;='Intersection Mileposts'!$G$18),"Y",IF(AND(H333&gt;='Intersection Mileposts'!$F$19,H333&lt;='Intersection Mileposts'!$G$19),"Y",IF(AND(H333&gt;='Intersection Mileposts'!$F$20,H333&lt;='Intersection Mileposts'!$G$20),"Y",IF(AND(H333&gt;='Intersection Mileposts'!$F$21,H333&lt;='Intersection Mileposts'!$G$21),"Y",IF(AND(H333&gt;='Intersection Mileposts'!$F$22,H333&lt;='Intersection Mileposts'!$G$22),"Y",IF(AND(H333&gt;='Intersection Mileposts'!$F$23,H333&lt;='Intersection Mileposts'!$G$23),"Y",IF(AND(H333&gt;='Intersection Mileposts'!$F$24,H333&lt;='Intersection Mileposts'!$G$24),"Y",IF(AND(H333&gt;='Intersection Mileposts'!$F$25,H333&lt;='Intersection Mileposts'!$G$25),"Y",IF(AND(H333&gt;='Intersection Mileposts'!$F$26,H333&lt;='Intersection Mileposts'!$G$26),"Y",IF(AND(H333&gt;='Intersection Mileposts'!$F$27,H333&lt;='Intersection Mileposts'!$G$27),"Y",IF(AND(H333&gt;='Intersection Mileposts'!$F$28,H333&lt;='Intersection Mileposts'!$G$28),"Y",IF(AND(H333&gt;='Intersection Mileposts'!$F$29,H333&lt;='Intersection Mileposts'!$G$29),"Y", IF(AND(H333&gt;='Intersection Mileposts'!$F$30,H333&lt;='Intersection Mileposts'!$G$30),"Y",IF(AND(H333&gt;='Intersection Mileposts'!$F$31,H333&lt;='Intersection Mileposts'!$G$31),"Y",IF(AND(H333&gt;='Intersection Mileposts'!$F$32,H333&lt;='Intersection Mileposts'!$G$32),"Y",IF(AND(H333&gt;='Intersection Mileposts'!$F$33,H333&lt;='Intersection Mileposts'!$G$33),"Y",IF(AND(H333&gt;='Intersection Mileposts'!$F$34,H333&lt;='Intersection Mileposts'!$G$34),"Y",IF(AND(H333&gt;='Intersection Mileposts'!$F$35,H333&lt;='Intersection Mileposts'!$G$35),"Y",IF(AND(H333&gt;='Intersection Mileposts'!$F$36,H333&lt;='Intersection Mileposts'!$G$36),"Y",IF(AND(H333&gt;='Intersection Mileposts'!$F$37,H333&lt;='Intersection Mileposts'!$G$37),"Y",IF(AND(H333&gt;='Intersection Mileposts'!$F$38,H333&lt;='Intersection Mileposts'!$G$38),"Y",IF(AND(H333&gt;='Intersection Mileposts'!$F$39,H333&lt;='Intersection Mileposts'!$G$39),"Y","N"))))))))))))))))))))))))))))))))))))</f>
        <v/>
      </c>
    </row>
    <row r="334" spans="1:46" ht="15" customHeight="1" x14ac:dyDescent="0.3">
      <c r="A334" s="279"/>
      <c r="B334" s="261"/>
      <c r="C334" s="262"/>
      <c r="D334" s="262"/>
      <c r="E334" s="262"/>
      <c r="F334" s="262"/>
      <c r="G334" s="284"/>
      <c r="H334" s="286"/>
      <c r="I334" s="279"/>
      <c r="J334" s="260"/>
      <c r="K334" s="260"/>
      <c r="L334" s="280"/>
      <c r="M334" s="275"/>
      <c r="N334" s="263"/>
      <c r="P334" s="264" t="str">
        <f>IF(R334 = "", "", COUNT($R$4:R334))</f>
        <v/>
      </c>
      <c r="Q334" s="264" t="str">
        <f t="shared" si="49"/>
        <v/>
      </c>
      <c r="R334" s="265" t="str">
        <f t="shared" si="50"/>
        <v/>
      </c>
      <c r="S334" s="266" t="str">
        <f t="shared" si="51"/>
        <v/>
      </c>
      <c r="T334" s="267" t="str">
        <f t="shared" si="52"/>
        <v/>
      </c>
      <c r="U334" s="268" t="str">
        <f t="shared" si="53"/>
        <v/>
      </c>
      <c r="V334" s="269" t="str">
        <f t="shared" si="54"/>
        <v/>
      </c>
      <c r="W334" s="5"/>
      <c r="AR334" t="str">
        <f t="shared" si="56"/>
        <v/>
      </c>
      <c r="AS334" t="str">
        <f t="shared" si="55"/>
        <v/>
      </c>
      <c r="AT334" s="134" t="str">
        <f>IF(AR334="","",IF(AND(H334&gt;='Intersection Mileposts'!$F$5,H334&lt;='Intersection Mileposts'!$G$5),"Y",IF(AND(H334&gt;='Intersection Mileposts'!$F$6,H334&lt;='Intersection Mileposts'!$G$6),"Y",IF(AND(H334&gt;='Intersection Mileposts'!$F$7,H334&lt;='Intersection Mileposts'!$G$7),"Y",IF(AND(H334&gt;='Intersection Mileposts'!$F$8,H334&lt;='Intersection Mileposts'!$G$8),"Y",IF(AND(H334&gt;='Intersection Mileposts'!$F$9,H334&lt;='Intersection Mileposts'!$G$9),"Y",IF(AND(H334&gt;='Intersection Mileposts'!$F$10,H334&lt;='Intersection Mileposts'!$G$10),"Y",IF(AND(H334&gt;='Intersection Mileposts'!$F$11,H334&lt;='Intersection Mileposts'!$G$11),"Y",IF(AND(H334&gt;='Intersection Mileposts'!$F$12,H334&lt;='Intersection Mileposts'!$G$12),"Y",IF(AND(H334&gt;='Intersection Mileposts'!$F$13,H334&lt;='Intersection Mileposts'!$G$13),"Y",IF(AND(H334&gt;='Intersection Mileposts'!$F$14,H334&lt;='Intersection Mileposts'!$G$14),"Y",IF(AND(H334&gt;='Intersection Mileposts'!$F$15,H334&lt;='Intersection Mileposts'!$G$15),"Y",IF(AND(H334&gt;='Intersection Mileposts'!$F$16,H334&lt;='Intersection Mileposts'!$G$16),"Y",IF(AND(H334&gt;='Intersection Mileposts'!$F$17,H334&lt;='Intersection Mileposts'!$G$17),"Y",IF(AND(H334&gt;='Intersection Mileposts'!$F$18,H334&lt;='Intersection Mileposts'!$G$18),"Y",IF(AND(H334&gt;='Intersection Mileposts'!$F$19,H334&lt;='Intersection Mileposts'!$G$19),"Y",IF(AND(H334&gt;='Intersection Mileposts'!$F$20,H334&lt;='Intersection Mileposts'!$G$20),"Y",IF(AND(H334&gt;='Intersection Mileposts'!$F$21,H334&lt;='Intersection Mileposts'!$G$21),"Y",IF(AND(H334&gt;='Intersection Mileposts'!$F$22,H334&lt;='Intersection Mileposts'!$G$22),"Y",IF(AND(H334&gt;='Intersection Mileposts'!$F$23,H334&lt;='Intersection Mileposts'!$G$23),"Y",IF(AND(H334&gt;='Intersection Mileposts'!$F$24,H334&lt;='Intersection Mileposts'!$G$24),"Y",IF(AND(H334&gt;='Intersection Mileposts'!$F$25,H334&lt;='Intersection Mileposts'!$G$25),"Y",IF(AND(H334&gt;='Intersection Mileposts'!$F$26,H334&lt;='Intersection Mileposts'!$G$26),"Y",IF(AND(H334&gt;='Intersection Mileposts'!$F$27,H334&lt;='Intersection Mileposts'!$G$27),"Y",IF(AND(H334&gt;='Intersection Mileposts'!$F$28,H334&lt;='Intersection Mileposts'!$G$28),"Y",IF(AND(H334&gt;='Intersection Mileposts'!$F$29,H334&lt;='Intersection Mileposts'!$G$29),"Y", IF(AND(H334&gt;='Intersection Mileposts'!$F$30,H334&lt;='Intersection Mileposts'!$G$30),"Y",IF(AND(H334&gt;='Intersection Mileposts'!$F$31,H334&lt;='Intersection Mileposts'!$G$31),"Y",IF(AND(H334&gt;='Intersection Mileposts'!$F$32,H334&lt;='Intersection Mileposts'!$G$32),"Y",IF(AND(H334&gt;='Intersection Mileposts'!$F$33,H334&lt;='Intersection Mileposts'!$G$33),"Y",IF(AND(H334&gt;='Intersection Mileposts'!$F$34,H334&lt;='Intersection Mileposts'!$G$34),"Y",IF(AND(H334&gt;='Intersection Mileposts'!$F$35,H334&lt;='Intersection Mileposts'!$G$35),"Y",IF(AND(H334&gt;='Intersection Mileposts'!$F$36,H334&lt;='Intersection Mileposts'!$G$36),"Y",IF(AND(H334&gt;='Intersection Mileposts'!$F$37,H334&lt;='Intersection Mileposts'!$G$37),"Y",IF(AND(H334&gt;='Intersection Mileposts'!$F$38,H334&lt;='Intersection Mileposts'!$G$38),"Y",IF(AND(H334&gt;='Intersection Mileposts'!$F$39,H334&lt;='Intersection Mileposts'!$G$39),"Y","N"))))))))))))))))))))))))))))))))))))</f>
        <v/>
      </c>
    </row>
    <row r="335" spans="1:46" ht="15" customHeight="1" x14ac:dyDescent="0.3">
      <c r="A335" s="279"/>
      <c r="B335" s="261"/>
      <c r="C335" s="262"/>
      <c r="D335" s="262"/>
      <c r="E335" s="262"/>
      <c r="F335" s="262"/>
      <c r="G335" s="284"/>
      <c r="H335" s="286"/>
      <c r="I335" s="279"/>
      <c r="J335" s="260"/>
      <c r="K335" s="260"/>
      <c r="L335" s="280"/>
      <c r="M335" s="275"/>
      <c r="N335" s="263"/>
      <c r="P335" s="264" t="str">
        <f>IF(R335 = "", "", COUNT($R$4:R335))</f>
        <v/>
      </c>
      <c r="Q335" s="264" t="str">
        <f t="shared" si="49"/>
        <v/>
      </c>
      <c r="R335" s="265" t="str">
        <f t="shared" si="50"/>
        <v/>
      </c>
      <c r="S335" s="266" t="str">
        <f t="shared" si="51"/>
        <v/>
      </c>
      <c r="T335" s="267" t="str">
        <f t="shared" si="52"/>
        <v/>
      </c>
      <c r="U335" s="268" t="str">
        <f t="shared" si="53"/>
        <v/>
      </c>
      <c r="V335" s="269" t="str">
        <f t="shared" si="54"/>
        <v/>
      </c>
      <c r="W335" s="5"/>
      <c r="AR335" t="str">
        <f t="shared" si="56"/>
        <v/>
      </c>
      <c r="AS335" t="str">
        <f t="shared" si="55"/>
        <v/>
      </c>
      <c r="AT335" s="134" t="str">
        <f>IF(AR335="","",IF(AND(H335&gt;='Intersection Mileposts'!$F$5,H335&lt;='Intersection Mileposts'!$G$5),"Y",IF(AND(H335&gt;='Intersection Mileposts'!$F$6,H335&lt;='Intersection Mileposts'!$G$6),"Y",IF(AND(H335&gt;='Intersection Mileposts'!$F$7,H335&lt;='Intersection Mileposts'!$G$7),"Y",IF(AND(H335&gt;='Intersection Mileposts'!$F$8,H335&lt;='Intersection Mileposts'!$G$8),"Y",IF(AND(H335&gt;='Intersection Mileposts'!$F$9,H335&lt;='Intersection Mileposts'!$G$9),"Y",IF(AND(H335&gt;='Intersection Mileposts'!$F$10,H335&lt;='Intersection Mileposts'!$G$10),"Y",IF(AND(H335&gt;='Intersection Mileposts'!$F$11,H335&lt;='Intersection Mileposts'!$G$11),"Y",IF(AND(H335&gt;='Intersection Mileposts'!$F$12,H335&lt;='Intersection Mileposts'!$G$12),"Y",IF(AND(H335&gt;='Intersection Mileposts'!$F$13,H335&lt;='Intersection Mileposts'!$G$13),"Y",IF(AND(H335&gt;='Intersection Mileposts'!$F$14,H335&lt;='Intersection Mileposts'!$G$14),"Y",IF(AND(H335&gt;='Intersection Mileposts'!$F$15,H335&lt;='Intersection Mileposts'!$G$15),"Y",IF(AND(H335&gt;='Intersection Mileposts'!$F$16,H335&lt;='Intersection Mileposts'!$G$16),"Y",IF(AND(H335&gt;='Intersection Mileposts'!$F$17,H335&lt;='Intersection Mileposts'!$G$17),"Y",IF(AND(H335&gt;='Intersection Mileposts'!$F$18,H335&lt;='Intersection Mileposts'!$G$18),"Y",IF(AND(H335&gt;='Intersection Mileposts'!$F$19,H335&lt;='Intersection Mileposts'!$G$19),"Y",IF(AND(H335&gt;='Intersection Mileposts'!$F$20,H335&lt;='Intersection Mileposts'!$G$20),"Y",IF(AND(H335&gt;='Intersection Mileposts'!$F$21,H335&lt;='Intersection Mileposts'!$G$21),"Y",IF(AND(H335&gt;='Intersection Mileposts'!$F$22,H335&lt;='Intersection Mileposts'!$G$22),"Y",IF(AND(H335&gt;='Intersection Mileposts'!$F$23,H335&lt;='Intersection Mileposts'!$G$23),"Y",IF(AND(H335&gt;='Intersection Mileposts'!$F$24,H335&lt;='Intersection Mileposts'!$G$24),"Y",IF(AND(H335&gt;='Intersection Mileposts'!$F$25,H335&lt;='Intersection Mileposts'!$G$25),"Y",IF(AND(H335&gt;='Intersection Mileposts'!$F$26,H335&lt;='Intersection Mileposts'!$G$26),"Y",IF(AND(H335&gt;='Intersection Mileposts'!$F$27,H335&lt;='Intersection Mileposts'!$G$27),"Y",IF(AND(H335&gt;='Intersection Mileposts'!$F$28,H335&lt;='Intersection Mileposts'!$G$28),"Y",IF(AND(H335&gt;='Intersection Mileposts'!$F$29,H335&lt;='Intersection Mileposts'!$G$29),"Y", IF(AND(H335&gt;='Intersection Mileposts'!$F$30,H335&lt;='Intersection Mileposts'!$G$30),"Y",IF(AND(H335&gt;='Intersection Mileposts'!$F$31,H335&lt;='Intersection Mileposts'!$G$31),"Y",IF(AND(H335&gt;='Intersection Mileposts'!$F$32,H335&lt;='Intersection Mileposts'!$G$32),"Y",IF(AND(H335&gt;='Intersection Mileposts'!$F$33,H335&lt;='Intersection Mileposts'!$G$33),"Y",IF(AND(H335&gt;='Intersection Mileposts'!$F$34,H335&lt;='Intersection Mileposts'!$G$34),"Y",IF(AND(H335&gt;='Intersection Mileposts'!$F$35,H335&lt;='Intersection Mileposts'!$G$35),"Y",IF(AND(H335&gt;='Intersection Mileposts'!$F$36,H335&lt;='Intersection Mileposts'!$G$36),"Y",IF(AND(H335&gt;='Intersection Mileposts'!$F$37,H335&lt;='Intersection Mileposts'!$G$37),"Y",IF(AND(H335&gt;='Intersection Mileposts'!$F$38,H335&lt;='Intersection Mileposts'!$G$38),"Y",IF(AND(H335&gt;='Intersection Mileposts'!$F$39,H335&lt;='Intersection Mileposts'!$G$39),"Y","N"))))))))))))))))))))))))))))))))))))</f>
        <v/>
      </c>
    </row>
    <row r="336" spans="1:46" ht="15" customHeight="1" x14ac:dyDescent="0.3">
      <c r="A336" s="279"/>
      <c r="B336" s="261"/>
      <c r="C336" s="262"/>
      <c r="D336" s="262"/>
      <c r="E336" s="262"/>
      <c r="F336" s="262"/>
      <c r="G336" s="284"/>
      <c r="H336" s="286"/>
      <c r="I336" s="279"/>
      <c r="J336" s="260"/>
      <c r="K336" s="260"/>
      <c r="L336" s="280"/>
      <c r="M336" s="275"/>
      <c r="N336" s="263"/>
      <c r="P336" s="264" t="str">
        <f>IF(R336 = "", "", COUNT($R$4:R336))</f>
        <v/>
      </c>
      <c r="Q336" s="264" t="str">
        <f t="shared" si="49"/>
        <v/>
      </c>
      <c r="R336" s="265" t="str">
        <f t="shared" si="50"/>
        <v/>
      </c>
      <c r="S336" s="266" t="str">
        <f t="shared" si="51"/>
        <v/>
      </c>
      <c r="T336" s="267" t="str">
        <f t="shared" si="52"/>
        <v/>
      </c>
      <c r="U336" s="268" t="str">
        <f t="shared" si="53"/>
        <v/>
      </c>
      <c r="V336" s="269" t="str">
        <f t="shared" si="54"/>
        <v/>
      </c>
      <c r="W336" s="5"/>
      <c r="AR336" t="str">
        <f t="shared" si="56"/>
        <v/>
      </c>
      <c r="AS336" t="str">
        <f t="shared" si="55"/>
        <v/>
      </c>
      <c r="AT336" s="134" t="str">
        <f>IF(AR336="","",IF(AND(H336&gt;='Intersection Mileposts'!$F$5,H336&lt;='Intersection Mileposts'!$G$5),"Y",IF(AND(H336&gt;='Intersection Mileposts'!$F$6,H336&lt;='Intersection Mileposts'!$G$6),"Y",IF(AND(H336&gt;='Intersection Mileposts'!$F$7,H336&lt;='Intersection Mileposts'!$G$7),"Y",IF(AND(H336&gt;='Intersection Mileposts'!$F$8,H336&lt;='Intersection Mileposts'!$G$8),"Y",IF(AND(H336&gt;='Intersection Mileposts'!$F$9,H336&lt;='Intersection Mileposts'!$G$9),"Y",IF(AND(H336&gt;='Intersection Mileposts'!$F$10,H336&lt;='Intersection Mileposts'!$G$10),"Y",IF(AND(H336&gt;='Intersection Mileposts'!$F$11,H336&lt;='Intersection Mileposts'!$G$11),"Y",IF(AND(H336&gt;='Intersection Mileposts'!$F$12,H336&lt;='Intersection Mileposts'!$G$12),"Y",IF(AND(H336&gt;='Intersection Mileposts'!$F$13,H336&lt;='Intersection Mileposts'!$G$13),"Y",IF(AND(H336&gt;='Intersection Mileposts'!$F$14,H336&lt;='Intersection Mileposts'!$G$14),"Y",IF(AND(H336&gt;='Intersection Mileposts'!$F$15,H336&lt;='Intersection Mileposts'!$G$15),"Y",IF(AND(H336&gt;='Intersection Mileposts'!$F$16,H336&lt;='Intersection Mileposts'!$G$16),"Y",IF(AND(H336&gt;='Intersection Mileposts'!$F$17,H336&lt;='Intersection Mileposts'!$G$17),"Y",IF(AND(H336&gt;='Intersection Mileposts'!$F$18,H336&lt;='Intersection Mileposts'!$G$18),"Y",IF(AND(H336&gt;='Intersection Mileposts'!$F$19,H336&lt;='Intersection Mileposts'!$G$19),"Y",IF(AND(H336&gt;='Intersection Mileposts'!$F$20,H336&lt;='Intersection Mileposts'!$G$20),"Y",IF(AND(H336&gt;='Intersection Mileposts'!$F$21,H336&lt;='Intersection Mileposts'!$G$21),"Y",IF(AND(H336&gt;='Intersection Mileposts'!$F$22,H336&lt;='Intersection Mileposts'!$G$22),"Y",IF(AND(H336&gt;='Intersection Mileposts'!$F$23,H336&lt;='Intersection Mileposts'!$G$23),"Y",IF(AND(H336&gt;='Intersection Mileposts'!$F$24,H336&lt;='Intersection Mileposts'!$G$24),"Y",IF(AND(H336&gt;='Intersection Mileposts'!$F$25,H336&lt;='Intersection Mileposts'!$G$25),"Y",IF(AND(H336&gt;='Intersection Mileposts'!$F$26,H336&lt;='Intersection Mileposts'!$G$26),"Y",IF(AND(H336&gt;='Intersection Mileposts'!$F$27,H336&lt;='Intersection Mileposts'!$G$27),"Y",IF(AND(H336&gt;='Intersection Mileposts'!$F$28,H336&lt;='Intersection Mileposts'!$G$28),"Y",IF(AND(H336&gt;='Intersection Mileposts'!$F$29,H336&lt;='Intersection Mileposts'!$G$29),"Y", IF(AND(H336&gt;='Intersection Mileposts'!$F$30,H336&lt;='Intersection Mileposts'!$G$30),"Y",IF(AND(H336&gt;='Intersection Mileposts'!$F$31,H336&lt;='Intersection Mileposts'!$G$31),"Y",IF(AND(H336&gt;='Intersection Mileposts'!$F$32,H336&lt;='Intersection Mileposts'!$G$32),"Y",IF(AND(H336&gt;='Intersection Mileposts'!$F$33,H336&lt;='Intersection Mileposts'!$G$33),"Y",IF(AND(H336&gt;='Intersection Mileposts'!$F$34,H336&lt;='Intersection Mileposts'!$G$34),"Y",IF(AND(H336&gt;='Intersection Mileposts'!$F$35,H336&lt;='Intersection Mileposts'!$G$35),"Y",IF(AND(H336&gt;='Intersection Mileposts'!$F$36,H336&lt;='Intersection Mileposts'!$G$36),"Y",IF(AND(H336&gt;='Intersection Mileposts'!$F$37,H336&lt;='Intersection Mileposts'!$G$37),"Y",IF(AND(H336&gt;='Intersection Mileposts'!$F$38,H336&lt;='Intersection Mileposts'!$G$38),"Y",IF(AND(H336&gt;='Intersection Mileposts'!$F$39,H336&lt;='Intersection Mileposts'!$G$39),"Y","N"))))))))))))))))))))))))))))))))))))</f>
        <v/>
      </c>
    </row>
    <row r="337" spans="1:46" ht="15" customHeight="1" x14ac:dyDescent="0.3">
      <c r="A337" s="279"/>
      <c r="B337" s="261"/>
      <c r="C337" s="262"/>
      <c r="D337" s="262"/>
      <c r="E337" s="262"/>
      <c r="F337" s="262"/>
      <c r="G337" s="284"/>
      <c r="H337" s="286"/>
      <c r="I337" s="279"/>
      <c r="J337" s="260"/>
      <c r="K337" s="260"/>
      <c r="L337" s="280"/>
      <c r="M337" s="275"/>
      <c r="N337" s="263"/>
      <c r="P337" s="264" t="str">
        <f>IF(R337 = "", "", COUNT($R$4:R337))</f>
        <v/>
      </c>
      <c r="Q337" s="264" t="str">
        <f t="shared" si="49"/>
        <v/>
      </c>
      <c r="R337" s="265" t="str">
        <f t="shared" si="50"/>
        <v/>
      </c>
      <c r="S337" s="266" t="str">
        <f t="shared" si="51"/>
        <v/>
      </c>
      <c r="T337" s="267" t="str">
        <f t="shared" si="52"/>
        <v/>
      </c>
      <c r="U337" s="268" t="str">
        <f t="shared" si="53"/>
        <v/>
      </c>
      <c r="V337" s="269" t="str">
        <f t="shared" si="54"/>
        <v/>
      </c>
      <c r="W337" s="5"/>
      <c r="AR337" t="str">
        <f t="shared" si="56"/>
        <v/>
      </c>
      <c r="AS337" t="str">
        <f t="shared" si="55"/>
        <v/>
      </c>
      <c r="AT337" s="134" t="str">
        <f>IF(AR337="","",IF(AND(H337&gt;='Intersection Mileposts'!$F$5,H337&lt;='Intersection Mileposts'!$G$5),"Y",IF(AND(H337&gt;='Intersection Mileposts'!$F$6,H337&lt;='Intersection Mileposts'!$G$6),"Y",IF(AND(H337&gt;='Intersection Mileposts'!$F$7,H337&lt;='Intersection Mileposts'!$G$7),"Y",IF(AND(H337&gt;='Intersection Mileposts'!$F$8,H337&lt;='Intersection Mileposts'!$G$8),"Y",IF(AND(H337&gt;='Intersection Mileposts'!$F$9,H337&lt;='Intersection Mileposts'!$G$9),"Y",IF(AND(H337&gt;='Intersection Mileposts'!$F$10,H337&lt;='Intersection Mileposts'!$G$10),"Y",IF(AND(H337&gt;='Intersection Mileposts'!$F$11,H337&lt;='Intersection Mileposts'!$G$11),"Y",IF(AND(H337&gt;='Intersection Mileposts'!$F$12,H337&lt;='Intersection Mileposts'!$G$12),"Y",IF(AND(H337&gt;='Intersection Mileposts'!$F$13,H337&lt;='Intersection Mileposts'!$G$13),"Y",IF(AND(H337&gt;='Intersection Mileposts'!$F$14,H337&lt;='Intersection Mileposts'!$G$14),"Y",IF(AND(H337&gt;='Intersection Mileposts'!$F$15,H337&lt;='Intersection Mileposts'!$G$15),"Y",IF(AND(H337&gt;='Intersection Mileposts'!$F$16,H337&lt;='Intersection Mileposts'!$G$16),"Y",IF(AND(H337&gt;='Intersection Mileposts'!$F$17,H337&lt;='Intersection Mileposts'!$G$17),"Y",IF(AND(H337&gt;='Intersection Mileposts'!$F$18,H337&lt;='Intersection Mileposts'!$G$18),"Y",IF(AND(H337&gt;='Intersection Mileposts'!$F$19,H337&lt;='Intersection Mileposts'!$G$19),"Y",IF(AND(H337&gt;='Intersection Mileposts'!$F$20,H337&lt;='Intersection Mileposts'!$G$20),"Y",IF(AND(H337&gt;='Intersection Mileposts'!$F$21,H337&lt;='Intersection Mileposts'!$G$21),"Y",IF(AND(H337&gt;='Intersection Mileposts'!$F$22,H337&lt;='Intersection Mileposts'!$G$22),"Y",IF(AND(H337&gt;='Intersection Mileposts'!$F$23,H337&lt;='Intersection Mileposts'!$G$23),"Y",IF(AND(H337&gt;='Intersection Mileposts'!$F$24,H337&lt;='Intersection Mileposts'!$G$24),"Y",IF(AND(H337&gt;='Intersection Mileposts'!$F$25,H337&lt;='Intersection Mileposts'!$G$25),"Y",IF(AND(H337&gt;='Intersection Mileposts'!$F$26,H337&lt;='Intersection Mileposts'!$G$26),"Y",IF(AND(H337&gt;='Intersection Mileposts'!$F$27,H337&lt;='Intersection Mileposts'!$G$27),"Y",IF(AND(H337&gt;='Intersection Mileposts'!$F$28,H337&lt;='Intersection Mileposts'!$G$28),"Y",IF(AND(H337&gt;='Intersection Mileposts'!$F$29,H337&lt;='Intersection Mileposts'!$G$29),"Y", IF(AND(H337&gt;='Intersection Mileposts'!$F$30,H337&lt;='Intersection Mileposts'!$G$30),"Y",IF(AND(H337&gt;='Intersection Mileposts'!$F$31,H337&lt;='Intersection Mileposts'!$G$31),"Y",IF(AND(H337&gt;='Intersection Mileposts'!$F$32,H337&lt;='Intersection Mileposts'!$G$32),"Y",IF(AND(H337&gt;='Intersection Mileposts'!$F$33,H337&lt;='Intersection Mileposts'!$G$33),"Y",IF(AND(H337&gt;='Intersection Mileposts'!$F$34,H337&lt;='Intersection Mileposts'!$G$34),"Y",IF(AND(H337&gt;='Intersection Mileposts'!$F$35,H337&lt;='Intersection Mileposts'!$G$35),"Y",IF(AND(H337&gt;='Intersection Mileposts'!$F$36,H337&lt;='Intersection Mileposts'!$G$36),"Y",IF(AND(H337&gt;='Intersection Mileposts'!$F$37,H337&lt;='Intersection Mileposts'!$G$37),"Y",IF(AND(H337&gt;='Intersection Mileposts'!$F$38,H337&lt;='Intersection Mileposts'!$G$38),"Y",IF(AND(H337&gt;='Intersection Mileposts'!$F$39,H337&lt;='Intersection Mileposts'!$G$39),"Y","N"))))))))))))))))))))))))))))))))))))</f>
        <v/>
      </c>
    </row>
    <row r="338" spans="1:46" ht="15" customHeight="1" x14ac:dyDescent="0.3">
      <c r="A338" s="279"/>
      <c r="B338" s="261"/>
      <c r="C338" s="262"/>
      <c r="D338" s="262"/>
      <c r="E338" s="262"/>
      <c r="F338" s="262"/>
      <c r="G338" s="284"/>
      <c r="H338" s="286"/>
      <c r="I338" s="279"/>
      <c r="J338" s="260"/>
      <c r="K338" s="260"/>
      <c r="L338" s="280"/>
      <c r="M338" s="275"/>
      <c r="N338" s="263"/>
      <c r="P338" s="264" t="str">
        <f>IF(R338 = "", "", COUNT($R$4:R338))</f>
        <v/>
      </c>
      <c r="Q338" s="264" t="str">
        <f t="shared" si="49"/>
        <v/>
      </c>
      <c r="R338" s="265" t="str">
        <f t="shared" si="50"/>
        <v/>
      </c>
      <c r="S338" s="266" t="str">
        <f t="shared" si="51"/>
        <v/>
      </c>
      <c r="T338" s="267" t="str">
        <f t="shared" si="52"/>
        <v/>
      </c>
      <c r="U338" s="268" t="str">
        <f t="shared" si="53"/>
        <v/>
      </c>
      <c r="V338" s="269" t="str">
        <f t="shared" si="54"/>
        <v/>
      </c>
      <c r="W338" s="5"/>
      <c r="AR338" t="str">
        <f t="shared" si="56"/>
        <v/>
      </c>
      <c r="AS338" t="str">
        <f t="shared" si="55"/>
        <v/>
      </c>
      <c r="AT338" s="134" t="str">
        <f>IF(AR338="","",IF(AND(H338&gt;='Intersection Mileposts'!$F$5,H338&lt;='Intersection Mileposts'!$G$5),"Y",IF(AND(H338&gt;='Intersection Mileposts'!$F$6,H338&lt;='Intersection Mileposts'!$G$6),"Y",IF(AND(H338&gt;='Intersection Mileposts'!$F$7,H338&lt;='Intersection Mileposts'!$G$7),"Y",IF(AND(H338&gt;='Intersection Mileposts'!$F$8,H338&lt;='Intersection Mileposts'!$G$8),"Y",IF(AND(H338&gt;='Intersection Mileposts'!$F$9,H338&lt;='Intersection Mileposts'!$G$9),"Y",IF(AND(H338&gt;='Intersection Mileposts'!$F$10,H338&lt;='Intersection Mileposts'!$G$10),"Y",IF(AND(H338&gt;='Intersection Mileposts'!$F$11,H338&lt;='Intersection Mileposts'!$G$11),"Y",IF(AND(H338&gt;='Intersection Mileposts'!$F$12,H338&lt;='Intersection Mileposts'!$G$12),"Y",IF(AND(H338&gt;='Intersection Mileposts'!$F$13,H338&lt;='Intersection Mileposts'!$G$13),"Y",IF(AND(H338&gt;='Intersection Mileposts'!$F$14,H338&lt;='Intersection Mileposts'!$G$14),"Y",IF(AND(H338&gt;='Intersection Mileposts'!$F$15,H338&lt;='Intersection Mileposts'!$G$15),"Y",IF(AND(H338&gt;='Intersection Mileposts'!$F$16,H338&lt;='Intersection Mileposts'!$G$16),"Y",IF(AND(H338&gt;='Intersection Mileposts'!$F$17,H338&lt;='Intersection Mileposts'!$G$17),"Y",IF(AND(H338&gt;='Intersection Mileposts'!$F$18,H338&lt;='Intersection Mileposts'!$G$18),"Y",IF(AND(H338&gt;='Intersection Mileposts'!$F$19,H338&lt;='Intersection Mileposts'!$G$19),"Y",IF(AND(H338&gt;='Intersection Mileposts'!$F$20,H338&lt;='Intersection Mileposts'!$G$20),"Y",IF(AND(H338&gt;='Intersection Mileposts'!$F$21,H338&lt;='Intersection Mileposts'!$G$21),"Y",IF(AND(H338&gt;='Intersection Mileposts'!$F$22,H338&lt;='Intersection Mileposts'!$G$22),"Y",IF(AND(H338&gt;='Intersection Mileposts'!$F$23,H338&lt;='Intersection Mileposts'!$G$23),"Y",IF(AND(H338&gt;='Intersection Mileposts'!$F$24,H338&lt;='Intersection Mileposts'!$G$24),"Y",IF(AND(H338&gt;='Intersection Mileposts'!$F$25,H338&lt;='Intersection Mileposts'!$G$25),"Y",IF(AND(H338&gt;='Intersection Mileposts'!$F$26,H338&lt;='Intersection Mileposts'!$G$26),"Y",IF(AND(H338&gt;='Intersection Mileposts'!$F$27,H338&lt;='Intersection Mileposts'!$G$27),"Y",IF(AND(H338&gt;='Intersection Mileposts'!$F$28,H338&lt;='Intersection Mileposts'!$G$28),"Y",IF(AND(H338&gt;='Intersection Mileposts'!$F$29,H338&lt;='Intersection Mileposts'!$G$29),"Y", IF(AND(H338&gt;='Intersection Mileposts'!$F$30,H338&lt;='Intersection Mileposts'!$G$30),"Y",IF(AND(H338&gt;='Intersection Mileposts'!$F$31,H338&lt;='Intersection Mileposts'!$G$31),"Y",IF(AND(H338&gt;='Intersection Mileposts'!$F$32,H338&lt;='Intersection Mileposts'!$G$32),"Y",IF(AND(H338&gt;='Intersection Mileposts'!$F$33,H338&lt;='Intersection Mileposts'!$G$33),"Y",IF(AND(H338&gt;='Intersection Mileposts'!$F$34,H338&lt;='Intersection Mileposts'!$G$34),"Y",IF(AND(H338&gt;='Intersection Mileposts'!$F$35,H338&lt;='Intersection Mileposts'!$G$35),"Y",IF(AND(H338&gt;='Intersection Mileposts'!$F$36,H338&lt;='Intersection Mileposts'!$G$36),"Y",IF(AND(H338&gt;='Intersection Mileposts'!$F$37,H338&lt;='Intersection Mileposts'!$G$37),"Y",IF(AND(H338&gt;='Intersection Mileposts'!$F$38,H338&lt;='Intersection Mileposts'!$G$38),"Y",IF(AND(H338&gt;='Intersection Mileposts'!$F$39,H338&lt;='Intersection Mileposts'!$G$39),"Y","N"))))))))))))))))))))))))))))))))))))</f>
        <v/>
      </c>
    </row>
    <row r="339" spans="1:46" ht="15" customHeight="1" x14ac:dyDescent="0.3">
      <c r="A339" s="279"/>
      <c r="B339" s="261"/>
      <c r="C339" s="262"/>
      <c r="D339" s="262"/>
      <c r="E339" s="262"/>
      <c r="F339" s="262"/>
      <c r="G339" s="284"/>
      <c r="H339" s="286"/>
      <c r="I339" s="279"/>
      <c r="J339" s="260"/>
      <c r="K339" s="260"/>
      <c r="L339" s="280"/>
      <c r="M339" s="275"/>
      <c r="N339" s="263"/>
      <c r="P339" s="264" t="str">
        <f>IF(R339 = "", "", COUNT($R$4:R339))</f>
        <v/>
      </c>
      <c r="Q339" s="264" t="str">
        <f t="shared" si="49"/>
        <v/>
      </c>
      <c r="R339" s="265" t="str">
        <f t="shared" si="50"/>
        <v/>
      </c>
      <c r="S339" s="266" t="str">
        <f t="shared" si="51"/>
        <v/>
      </c>
      <c r="T339" s="267" t="str">
        <f t="shared" si="52"/>
        <v/>
      </c>
      <c r="U339" s="268" t="str">
        <f t="shared" si="53"/>
        <v/>
      </c>
      <c r="V339" s="269" t="str">
        <f t="shared" si="54"/>
        <v/>
      </c>
      <c r="W339" s="5"/>
      <c r="AR339" t="str">
        <f t="shared" si="56"/>
        <v/>
      </c>
      <c r="AS339" t="str">
        <f t="shared" si="55"/>
        <v/>
      </c>
      <c r="AT339" s="134" t="str">
        <f>IF(AR339="","",IF(AND(H339&gt;='Intersection Mileposts'!$F$5,H339&lt;='Intersection Mileposts'!$G$5),"Y",IF(AND(H339&gt;='Intersection Mileposts'!$F$6,H339&lt;='Intersection Mileposts'!$G$6),"Y",IF(AND(H339&gt;='Intersection Mileposts'!$F$7,H339&lt;='Intersection Mileposts'!$G$7),"Y",IF(AND(H339&gt;='Intersection Mileposts'!$F$8,H339&lt;='Intersection Mileposts'!$G$8),"Y",IF(AND(H339&gt;='Intersection Mileposts'!$F$9,H339&lt;='Intersection Mileposts'!$G$9),"Y",IF(AND(H339&gt;='Intersection Mileposts'!$F$10,H339&lt;='Intersection Mileposts'!$G$10),"Y",IF(AND(H339&gt;='Intersection Mileposts'!$F$11,H339&lt;='Intersection Mileposts'!$G$11),"Y",IF(AND(H339&gt;='Intersection Mileposts'!$F$12,H339&lt;='Intersection Mileposts'!$G$12),"Y",IF(AND(H339&gt;='Intersection Mileposts'!$F$13,H339&lt;='Intersection Mileposts'!$G$13),"Y",IF(AND(H339&gt;='Intersection Mileposts'!$F$14,H339&lt;='Intersection Mileposts'!$G$14),"Y",IF(AND(H339&gt;='Intersection Mileposts'!$F$15,H339&lt;='Intersection Mileposts'!$G$15),"Y",IF(AND(H339&gt;='Intersection Mileposts'!$F$16,H339&lt;='Intersection Mileposts'!$G$16),"Y",IF(AND(H339&gt;='Intersection Mileposts'!$F$17,H339&lt;='Intersection Mileposts'!$G$17),"Y",IF(AND(H339&gt;='Intersection Mileposts'!$F$18,H339&lt;='Intersection Mileposts'!$G$18),"Y",IF(AND(H339&gt;='Intersection Mileposts'!$F$19,H339&lt;='Intersection Mileposts'!$G$19),"Y",IF(AND(H339&gt;='Intersection Mileposts'!$F$20,H339&lt;='Intersection Mileposts'!$G$20),"Y",IF(AND(H339&gt;='Intersection Mileposts'!$F$21,H339&lt;='Intersection Mileposts'!$G$21),"Y",IF(AND(H339&gt;='Intersection Mileposts'!$F$22,H339&lt;='Intersection Mileposts'!$G$22),"Y",IF(AND(H339&gt;='Intersection Mileposts'!$F$23,H339&lt;='Intersection Mileposts'!$G$23),"Y",IF(AND(H339&gt;='Intersection Mileposts'!$F$24,H339&lt;='Intersection Mileposts'!$G$24),"Y",IF(AND(H339&gt;='Intersection Mileposts'!$F$25,H339&lt;='Intersection Mileposts'!$G$25),"Y",IF(AND(H339&gt;='Intersection Mileposts'!$F$26,H339&lt;='Intersection Mileposts'!$G$26),"Y",IF(AND(H339&gt;='Intersection Mileposts'!$F$27,H339&lt;='Intersection Mileposts'!$G$27),"Y",IF(AND(H339&gt;='Intersection Mileposts'!$F$28,H339&lt;='Intersection Mileposts'!$G$28),"Y",IF(AND(H339&gt;='Intersection Mileposts'!$F$29,H339&lt;='Intersection Mileposts'!$G$29),"Y", IF(AND(H339&gt;='Intersection Mileposts'!$F$30,H339&lt;='Intersection Mileposts'!$G$30),"Y",IF(AND(H339&gt;='Intersection Mileposts'!$F$31,H339&lt;='Intersection Mileposts'!$G$31),"Y",IF(AND(H339&gt;='Intersection Mileposts'!$F$32,H339&lt;='Intersection Mileposts'!$G$32),"Y",IF(AND(H339&gt;='Intersection Mileposts'!$F$33,H339&lt;='Intersection Mileposts'!$G$33),"Y",IF(AND(H339&gt;='Intersection Mileposts'!$F$34,H339&lt;='Intersection Mileposts'!$G$34),"Y",IF(AND(H339&gt;='Intersection Mileposts'!$F$35,H339&lt;='Intersection Mileposts'!$G$35),"Y",IF(AND(H339&gt;='Intersection Mileposts'!$F$36,H339&lt;='Intersection Mileposts'!$G$36),"Y",IF(AND(H339&gt;='Intersection Mileposts'!$F$37,H339&lt;='Intersection Mileposts'!$G$37),"Y",IF(AND(H339&gt;='Intersection Mileposts'!$F$38,H339&lt;='Intersection Mileposts'!$G$38),"Y",IF(AND(H339&gt;='Intersection Mileposts'!$F$39,H339&lt;='Intersection Mileposts'!$G$39),"Y","N"))))))))))))))))))))))))))))))))))))</f>
        <v/>
      </c>
    </row>
    <row r="340" spans="1:46" ht="15" customHeight="1" x14ac:dyDescent="0.3">
      <c r="A340" s="279"/>
      <c r="B340" s="261"/>
      <c r="C340" s="262"/>
      <c r="D340" s="262"/>
      <c r="E340" s="262"/>
      <c r="F340" s="262"/>
      <c r="G340" s="284"/>
      <c r="H340" s="286"/>
      <c r="I340" s="279"/>
      <c r="J340" s="260"/>
      <c r="K340" s="260"/>
      <c r="L340" s="280"/>
      <c r="M340" s="275"/>
      <c r="N340" s="263"/>
      <c r="P340" s="264" t="str">
        <f>IF(R340 = "", "", COUNT($R$4:R340))</f>
        <v/>
      </c>
      <c r="Q340" s="264" t="str">
        <f t="shared" si="49"/>
        <v/>
      </c>
      <c r="R340" s="265" t="str">
        <f t="shared" si="50"/>
        <v/>
      </c>
      <c r="S340" s="266" t="str">
        <f t="shared" si="51"/>
        <v/>
      </c>
      <c r="T340" s="267" t="str">
        <f t="shared" si="52"/>
        <v/>
      </c>
      <c r="U340" s="268" t="str">
        <f t="shared" si="53"/>
        <v/>
      </c>
      <c r="V340" s="269" t="str">
        <f t="shared" si="54"/>
        <v/>
      </c>
      <c r="W340" s="5"/>
      <c r="AR340" t="str">
        <f t="shared" si="56"/>
        <v/>
      </c>
      <c r="AS340" t="str">
        <f t="shared" si="55"/>
        <v/>
      </c>
      <c r="AT340" s="134" t="str">
        <f>IF(AR340="","",IF(AND(H340&gt;='Intersection Mileposts'!$F$5,H340&lt;='Intersection Mileposts'!$G$5),"Y",IF(AND(H340&gt;='Intersection Mileposts'!$F$6,H340&lt;='Intersection Mileposts'!$G$6),"Y",IF(AND(H340&gt;='Intersection Mileposts'!$F$7,H340&lt;='Intersection Mileposts'!$G$7),"Y",IF(AND(H340&gt;='Intersection Mileposts'!$F$8,H340&lt;='Intersection Mileposts'!$G$8),"Y",IF(AND(H340&gt;='Intersection Mileposts'!$F$9,H340&lt;='Intersection Mileposts'!$G$9),"Y",IF(AND(H340&gt;='Intersection Mileposts'!$F$10,H340&lt;='Intersection Mileposts'!$G$10),"Y",IF(AND(H340&gt;='Intersection Mileposts'!$F$11,H340&lt;='Intersection Mileposts'!$G$11),"Y",IF(AND(H340&gt;='Intersection Mileposts'!$F$12,H340&lt;='Intersection Mileposts'!$G$12),"Y",IF(AND(H340&gt;='Intersection Mileposts'!$F$13,H340&lt;='Intersection Mileposts'!$G$13),"Y",IF(AND(H340&gt;='Intersection Mileposts'!$F$14,H340&lt;='Intersection Mileposts'!$G$14),"Y",IF(AND(H340&gt;='Intersection Mileposts'!$F$15,H340&lt;='Intersection Mileposts'!$G$15),"Y",IF(AND(H340&gt;='Intersection Mileposts'!$F$16,H340&lt;='Intersection Mileposts'!$G$16),"Y",IF(AND(H340&gt;='Intersection Mileposts'!$F$17,H340&lt;='Intersection Mileposts'!$G$17),"Y",IF(AND(H340&gt;='Intersection Mileposts'!$F$18,H340&lt;='Intersection Mileposts'!$G$18),"Y",IF(AND(H340&gt;='Intersection Mileposts'!$F$19,H340&lt;='Intersection Mileposts'!$G$19),"Y",IF(AND(H340&gt;='Intersection Mileposts'!$F$20,H340&lt;='Intersection Mileposts'!$G$20),"Y",IF(AND(H340&gt;='Intersection Mileposts'!$F$21,H340&lt;='Intersection Mileposts'!$G$21),"Y",IF(AND(H340&gt;='Intersection Mileposts'!$F$22,H340&lt;='Intersection Mileposts'!$G$22),"Y",IF(AND(H340&gt;='Intersection Mileposts'!$F$23,H340&lt;='Intersection Mileposts'!$G$23),"Y",IF(AND(H340&gt;='Intersection Mileposts'!$F$24,H340&lt;='Intersection Mileposts'!$G$24),"Y",IF(AND(H340&gt;='Intersection Mileposts'!$F$25,H340&lt;='Intersection Mileposts'!$G$25),"Y",IF(AND(H340&gt;='Intersection Mileposts'!$F$26,H340&lt;='Intersection Mileposts'!$G$26),"Y",IF(AND(H340&gt;='Intersection Mileposts'!$F$27,H340&lt;='Intersection Mileposts'!$G$27),"Y",IF(AND(H340&gt;='Intersection Mileposts'!$F$28,H340&lt;='Intersection Mileposts'!$G$28),"Y",IF(AND(H340&gt;='Intersection Mileposts'!$F$29,H340&lt;='Intersection Mileposts'!$G$29),"Y", IF(AND(H340&gt;='Intersection Mileposts'!$F$30,H340&lt;='Intersection Mileposts'!$G$30),"Y",IF(AND(H340&gt;='Intersection Mileposts'!$F$31,H340&lt;='Intersection Mileposts'!$G$31),"Y",IF(AND(H340&gt;='Intersection Mileposts'!$F$32,H340&lt;='Intersection Mileposts'!$G$32),"Y",IF(AND(H340&gt;='Intersection Mileposts'!$F$33,H340&lt;='Intersection Mileposts'!$G$33),"Y",IF(AND(H340&gt;='Intersection Mileposts'!$F$34,H340&lt;='Intersection Mileposts'!$G$34),"Y",IF(AND(H340&gt;='Intersection Mileposts'!$F$35,H340&lt;='Intersection Mileposts'!$G$35),"Y",IF(AND(H340&gt;='Intersection Mileposts'!$F$36,H340&lt;='Intersection Mileposts'!$G$36),"Y",IF(AND(H340&gt;='Intersection Mileposts'!$F$37,H340&lt;='Intersection Mileposts'!$G$37),"Y",IF(AND(H340&gt;='Intersection Mileposts'!$F$38,H340&lt;='Intersection Mileposts'!$G$38),"Y",IF(AND(H340&gt;='Intersection Mileposts'!$F$39,H340&lt;='Intersection Mileposts'!$G$39),"Y","N"))))))))))))))))))))))))))))))))))))</f>
        <v/>
      </c>
    </row>
    <row r="341" spans="1:46" ht="15" customHeight="1" x14ac:dyDescent="0.3">
      <c r="A341" s="279"/>
      <c r="B341" s="261"/>
      <c r="C341" s="262"/>
      <c r="D341" s="262"/>
      <c r="E341" s="262"/>
      <c r="F341" s="262"/>
      <c r="G341" s="284"/>
      <c r="H341" s="286"/>
      <c r="I341" s="279"/>
      <c r="J341" s="260"/>
      <c r="K341" s="260"/>
      <c r="L341" s="280"/>
      <c r="M341" s="275"/>
      <c r="N341" s="263"/>
      <c r="P341" s="264" t="str">
        <f>IF(R341 = "", "", COUNT($R$4:R341))</f>
        <v/>
      </c>
      <c r="Q341" s="264" t="str">
        <f t="shared" si="49"/>
        <v/>
      </c>
      <c r="R341" s="265" t="str">
        <f t="shared" si="50"/>
        <v/>
      </c>
      <c r="S341" s="266" t="str">
        <f t="shared" si="51"/>
        <v/>
      </c>
      <c r="T341" s="267" t="str">
        <f t="shared" si="52"/>
        <v/>
      </c>
      <c r="U341" s="268" t="str">
        <f t="shared" si="53"/>
        <v/>
      </c>
      <c r="V341" s="269" t="str">
        <f t="shared" si="54"/>
        <v/>
      </c>
      <c r="W341" s="5"/>
      <c r="AR341" t="str">
        <f t="shared" si="56"/>
        <v/>
      </c>
      <c r="AS341" t="str">
        <f t="shared" si="55"/>
        <v/>
      </c>
      <c r="AT341" s="134" t="str">
        <f>IF(AR341="","",IF(AND(H341&gt;='Intersection Mileposts'!$F$5,H341&lt;='Intersection Mileposts'!$G$5),"Y",IF(AND(H341&gt;='Intersection Mileposts'!$F$6,H341&lt;='Intersection Mileposts'!$G$6),"Y",IF(AND(H341&gt;='Intersection Mileposts'!$F$7,H341&lt;='Intersection Mileposts'!$G$7),"Y",IF(AND(H341&gt;='Intersection Mileposts'!$F$8,H341&lt;='Intersection Mileposts'!$G$8),"Y",IF(AND(H341&gt;='Intersection Mileposts'!$F$9,H341&lt;='Intersection Mileposts'!$G$9),"Y",IF(AND(H341&gt;='Intersection Mileposts'!$F$10,H341&lt;='Intersection Mileposts'!$G$10),"Y",IF(AND(H341&gt;='Intersection Mileposts'!$F$11,H341&lt;='Intersection Mileposts'!$G$11),"Y",IF(AND(H341&gt;='Intersection Mileposts'!$F$12,H341&lt;='Intersection Mileposts'!$G$12),"Y",IF(AND(H341&gt;='Intersection Mileposts'!$F$13,H341&lt;='Intersection Mileposts'!$G$13),"Y",IF(AND(H341&gt;='Intersection Mileposts'!$F$14,H341&lt;='Intersection Mileposts'!$G$14),"Y",IF(AND(H341&gt;='Intersection Mileposts'!$F$15,H341&lt;='Intersection Mileposts'!$G$15),"Y",IF(AND(H341&gt;='Intersection Mileposts'!$F$16,H341&lt;='Intersection Mileposts'!$G$16),"Y",IF(AND(H341&gt;='Intersection Mileposts'!$F$17,H341&lt;='Intersection Mileposts'!$G$17),"Y",IF(AND(H341&gt;='Intersection Mileposts'!$F$18,H341&lt;='Intersection Mileposts'!$G$18),"Y",IF(AND(H341&gt;='Intersection Mileposts'!$F$19,H341&lt;='Intersection Mileposts'!$G$19),"Y",IF(AND(H341&gt;='Intersection Mileposts'!$F$20,H341&lt;='Intersection Mileposts'!$G$20),"Y",IF(AND(H341&gt;='Intersection Mileposts'!$F$21,H341&lt;='Intersection Mileposts'!$G$21),"Y",IF(AND(H341&gt;='Intersection Mileposts'!$F$22,H341&lt;='Intersection Mileposts'!$G$22),"Y",IF(AND(H341&gt;='Intersection Mileposts'!$F$23,H341&lt;='Intersection Mileposts'!$G$23),"Y",IF(AND(H341&gt;='Intersection Mileposts'!$F$24,H341&lt;='Intersection Mileposts'!$G$24),"Y",IF(AND(H341&gt;='Intersection Mileposts'!$F$25,H341&lt;='Intersection Mileposts'!$G$25),"Y",IF(AND(H341&gt;='Intersection Mileposts'!$F$26,H341&lt;='Intersection Mileposts'!$G$26),"Y",IF(AND(H341&gt;='Intersection Mileposts'!$F$27,H341&lt;='Intersection Mileposts'!$G$27),"Y",IF(AND(H341&gt;='Intersection Mileposts'!$F$28,H341&lt;='Intersection Mileposts'!$G$28),"Y",IF(AND(H341&gt;='Intersection Mileposts'!$F$29,H341&lt;='Intersection Mileposts'!$G$29),"Y", IF(AND(H341&gt;='Intersection Mileposts'!$F$30,H341&lt;='Intersection Mileposts'!$G$30),"Y",IF(AND(H341&gt;='Intersection Mileposts'!$F$31,H341&lt;='Intersection Mileposts'!$G$31),"Y",IF(AND(H341&gt;='Intersection Mileposts'!$F$32,H341&lt;='Intersection Mileposts'!$G$32),"Y",IF(AND(H341&gt;='Intersection Mileposts'!$F$33,H341&lt;='Intersection Mileposts'!$G$33),"Y",IF(AND(H341&gt;='Intersection Mileposts'!$F$34,H341&lt;='Intersection Mileposts'!$G$34),"Y",IF(AND(H341&gt;='Intersection Mileposts'!$F$35,H341&lt;='Intersection Mileposts'!$G$35),"Y",IF(AND(H341&gt;='Intersection Mileposts'!$F$36,H341&lt;='Intersection Mileposts'!$G$36),"Y",IF(AND(H341&gt;='Intersection Mileposts'!$F$37,H341&lt;='Intersection Mileposts'!$G$37),"Y",IF(AND(H341&gt;='Intersection Mileposts'!$F$38,H341&lt;='Intersection Mileposts'!$G$38),"Y",IF(AND(H341&gt;='Intersection Mileposts'!$F$39,H341&lt;='Intersection Mileposts'!$G$39),"Y","N"))))))))))))))))))))))))))))))))))))</f>
        <v/>
      </c>
    </row>
    <row r="342" spans="1:46" ht="15" customHeight="1" x14ac:dyDescent="0.3">
      <c r="A342" s="279"/>
      <c r="B342" s="261"/>
      <c r="C342" s="262"/>
      <c r="D342" s="262"/>
      <c r="E342" s="262"/>
      <c r="F342" s="262"/>
      <c r="G342" s="284"/>
      <c r="H342" s="286"/>
      <c r="I342" s="279"/>
      <c r="J342" s="260"/>
      <c r="K342" s="260"/>
      <c r="L342" s="280"/>
      <c r="M342" s="275"/>
      <c r="N342" s="263"/>
      <c r="P342" s="264" t="str">
        <f>IF(R342 = "", "", COUNT($R$4:R342))</f>
        <v/>
      </c>
      <c r="Q342" s="264" t="str">
        <f t="shared" ref="Q342:Q405" si="57">IF(B342="", "", YEAR(B342))</f>
        <v/>
      </c>
      <c r="R342" s="265" t="str">
        <f t="shared" ref="R342:R405" si="58">IF(A342="", "", IF(G342="",1,IF(G342="O",1,IF(G342="C",8.4,IF(G342="B",8.4,IF(G342="A",76.8,IF(G342="K",76.8,"ERR")))))))</f>
        <v/>
      </c>
      <c r="S342" s="266" t="str">
        <f t="shared" ref="S342:S405" si="59">IF(M342="Y",R342,"")</f>
        <v/>
      </c>
      <c r="T342" s="267" t="str">
        <f t="shared" ref="T342:T405" si="60">IF(IF(M342="Y",G342,"")=0, "O", IF(M342="Y",G342,""))</f>
        <v/>
      </c>
      <c r="U342" s="268" t="str">
        <f t="shared" ref="U342:U405" si="61">IF(N342="Y",R342,"")</f>
        <v/>
      </c>
      <c r="V342" s="269" t="str">
        <f t="shared" ref="V342:V405" si="62">IF(IF(N342="Y",G342,"")=0, "O", IF(N342="Y",G342,""))</f>
        <v/>
      </c>
      <c r="W342" s="5"/>
      <c r="AR342" t="str">
        <f t="shared" si="56"/>
        <v/>
      </c>
      <c r="AS342" t="str">
        <f t="shared" si="55"/>
        <v/>
      </c>
      <c r="AT342" s="134" t="str">
        <f>IF(AR342="","",IF(AND(H342&gt;='Intersection Mileposts'!$F$5,H342&lt;='Intersection Mileposts'!$G$5),"Y",IF(AND(H342&gt;='Intersection Mileposts'!$F$6,H342&lt;='Intersection Mileposts'!$G$6),"Y",IF(AND(H342&gt;='Intersection Mileposts'!$F$7,H342&lt;='Intersection Mileposts'!$G$7),"Y",IF(AND(H342&gt;='Intersection Mileposts'!$F$8,H342&lt;='Intersection Mileposts'!$G$8),"Y",IF(AND(H342&gt;='Intersection Mileposts'!$F$9,H342&lt;='Intersection Mileposts'!$G$9),"Y",IF(AND(H342&gt;='Intersection Mileposts'!$F$10,H342&lt;='Intersection Mileposts'!$G$10),"Y",IF(AND(H342&gt;='Intersection Mileposts'!$F$11,H342&lt;='Intersection Mileposts'!$G$11),"Y",IF(AND(H342&gt;='Intersection Mileposts'!$F$12,H342&lt;='Intersection Mileposts'!$G$12),"Y",IF(AND(H342&gt;='Intersection Mileposts'!$F$13,H342&lt;='Intersection Mileposts'!$G$13),"Y",IF(AND(H342&gt;='Intersection Mileposts'!$F$14,H342&lt;='Intersection Mileposts'!$G$14),"Y",IF(AND(H342&gt;='Intersection Mileposts'!$F$15,H342&lt;='Intersection Mileposts'!$G$15),"Y",IF(AND(H342&gt;='Intersection Mileposts'!$F$16,H342&lt;='Intersection Mileposts'!$G$16),"Y",IF(AND(H342&gt;='Intersection Mileposts'!$F$17,H342&lt;='Intersection Mileposts'!$G$17),"Y",IF(AND(H342&gt;='Intersection Mileposts'!$F$18,H342&lt;='Intersection Mileposts'!$G$18),"Y",IF(AND(H342&gt;='Intersection Mileposts'!$F$19,H342&lt;='Intersection Mileposts'!$G$19),"Y",IF(AND(H342&gt;='Intersection Mileposts'!$F$20,H342&lt;='Intersection Mileposts'!$G$20),"Y",IF(AND(H342&gt;='Intersection Mileposts'!$F$21,H342&lt;='Intersection Mileposts'!$G$21),"Y",IF(AND(H342&gt;='Intersection Mileposts'!$F$22,H342&lt;='Intersection Mileposts'!$G$22),"Y",IF(AND(H342&gt;='Intersection Mileposts'!$F$23,H342&lt;='Intersection Mileposts'!$G$23),"Y",IF(AND(H342&gt;='Intersection Mileposts'!$F$24,H342&lt;='Intersection Mileposts'!$G$24),"Y",IF(AND(H342&gt;='Intersection Mileposts'!$F$25,H342&lt;='Intersection Mileposts'!$G$25),"Y",IF(AND(H342&gt;='Intersection Mileposts'!$F$26,H342&lt;='Intersection Mileposts'!$G$26),"Y",IF(AND(H342&gt;='Intersection Mileposts'!$F$27,H342&lt;='Intersection Mileposts'!$G$27),"Y",IF(AND(H342&gt;='Intersection Mileposts'!$F$28,H342&lt;='Intersection Mileposts'!$G$28),"Y",IF(AND(H342&gt;='Intersection Mileposts'!$F$29,H342&lt;='Intersection Mileposts'!$G$29),"Y", IF(AND(H342&gt;='Intersection Mileposts'!$F$30,H342&lt;='Intersection Mileposts'!$G$30),"Y",IF(AND(H342&gt;='Intersection Mileposts'!$F$31,H342&lt;='Intersection Mileposts'!$G$31),"Y",IF(AND(H342&gt;='Intersection Mileposts'!$F$32,H342&lt;='Intersection Mileposts'!$G$32),"Y",IF(AND(H342&gt;='Intersection Mileposts'!$F$33,H342&lt;='Intersection Mileposts'!$G$33),"Y",IF(AND(H342&gt;='Intersection Mileposts'!$F$34,H342&lt;='Intersection Mileposts'!$G$34),"Y",IF(AND(H342&gt;='Intersection Mileposts'!$F$35,H342&lt;='Intersection Mileposts'!$G$35),"Y",IF(AND(H342&gt;='Intersection Mileposts'!$F$36,H342&lt;='Intersection Mileposts'!$G$36),"Y",IF(AND(H342&gt;='Intersection Mileposts'!$F$37,H342&lt;='Intersection Mileposts'!$G$37),"Y",IF(AND(H342&gt;='Intersection Mileposts'!$F$38,H342&lt;='Intersection Mileposts'!$G$38),"Y",IF(AND(H342&gt;='Intersection Mileposts'!$F$39,H342&lt;='Intersection Mileposts'!$G$39),"Y","N"))))))))))))))))))))))))))))))))))))</f>
        <v/>
      </c>
    </row>
    <row r="343" spans="1:46" ht="15" customHeight="1" x14ac:dyDescent="0.3">
      <c r="A343" s="279"/>
      <c r="B343" s="261"/>
      <c r="C343" s="262"/>
      <c r="D343" s="262"/>
      <c r="E343" s="262"/>
      <c r="F343" s="262"/>
      <c r="G343" s="284"/>
      <c r="H343" s="286"/>
      <c r="I343" s="279"/>
      <c r="J343" s="260"/>
      <c r="K343" s="260"/>
      <c r="L343" s="280"/>
      <c r="M343" s="275"/>
      <c r="N343" s="263"/>
      <c r="P343" s="264" t="str">
        <f>IF(R343 = "", "", COUNT($R$4:R343))</f>
        <v/>
      </c>
      <c r="Q343" s="264" t="str">
        <f t="shared" si="57"/>
        <v/>
      </c>
      <c r="R343" s="265" t="str">
        <f t="shared" si="58"/>
        <v/>
      </c>
      <c r="S343" s="266" t="str">
        <f t="shared" si="59"/>
        <v/>
      </c>
      <c r="T343" s="267" t="str">
        <f t="shared" si="60"/>
        <v/>
      </c>
      <c r="U343" s="268" t="str">
        <f t="shared" si="61"/>
        <v/>
      </c>
      <c r="V343" s="269" t="str">
        <f t="shared" si="62"/>
        <v/>
      </c>
      <c r="W343" s="5"/>
      <c r="AR343" t="str">
        <f t="shared" si="56"/>
        <v/>
      </c>
      <c r="AS343" t="str">
        <f t="shared" si="55"/>
        <v/>
      </c>
      <c r="AT343" s="134" t="str">
        <f>IF(AR343="","",IF(AND(H343&gt;='Intersection Mileposts'!$F$5,H343&lt;='Intersection Mileposts'!$G$5),"Y",IF(AND(H343&gt;='Intersection Mileposts'!$F$6,H343&lt;='Intersection Mileposts'!$G$6),"Y",IF(AND(H343&gt;='Intersection Mileposts'!$F$7,H343&lt;='Intersection Mileposts'!$G$7),"Y",IF(AND(H343&gt;='Intersection Mileposts'!$F$8,H343&lt;='Intersection Mileposts'!$G$8),"Y",IF(AND(H343&gt;='Intersection Mileposts'!$F$9,H343&lt;='Intersection Mileposts'!$G$9),"Y",IF(AND(H343&gt;='Intersection Mileposts'!$F$10,H343&lt;='Intersection Mileposts'!$G$10),"Y",IF(AND(H343&gt;='Intersection Mileposts'!$F$11,H343&lt;='Intersection Mileposts'!$G$11),"Y",IF(AND(H343&gt;='Intersection Mileposts'!$F$12,H343&lt;='Intersection Mileposts'!$G$12),"Y",IF(AND(H343&gt;='Intersection Mileposts'!$F$13,H343&lt;='Intersection Mileposts'!$G$13),"Y",IF(AND(H343&gt;='Intersection Mileposts'!$F$14,H343&lt;='Intersection Mileposts'!$G$14),"Y",IF(AND(H343&gt;='Intersection Mileposts'!$F$15,H343&lt;='Intersection Mileposts'!$G$15),"Y",IF(AND(H343&gt;='Intersection Mileposts'!$F$16,H343&lt;='Intersection Mileposts'!$G$16),"Y",IF(AND(H343&gt;='Intersection Mileposts'!$F$17,H343&lt;='Intersection Mileposts'!$G$17),"Y",IF(AND(H343&gt;='Intersection Mileposts'!$F$18,H343&lt;='Intersection Mileposts'!$G$18),"Y",IF(AND(H343&gt;='Intersection Mileposts'!$F$19,H343&lt;='Intersection Mileposts'!$G$19),"Y",IF(AND(H343&gt;='Intersection Mileposts'!$F$20,H343&lt;='Intersection Mileposts'!$G$20),"Y",IF(AND(H343&gt;='Intersection Mileposts'!$F$21,H343&lt;='Intersection Mileposts'!$G$21),"Y",IF(AND(H343&gt;='Intersection Mileposts'!$F$22,H343&lt;='Intersection Mileposts'!$G$22),"Y",IF(AND(H343&gt;='Intersection Mileposts'!$F$23,H343&lt;='Intersection Mileposts'!$G$23),"Y",IF(AND(H343&gt;='Intersection Mileposts'!$F$24,H343&lt;='Intersection Mileposts'!$G$24),"Y",IF(AND(H343&gt;='Intersection Mileposts'!$F$25,H343&lt;='Intersection Mileposts'!$G$25),"Y",IF(AND(H343&gt;='Intersection Mileposts'!$F$26,H343&lt;='Intersection Mileposts'!$G$26),"Y",IF(AND(H343&gt;='Intersection Mileposts'!$F$27,H343&lt;='Intersection Mileposts'!$G$27),"Y",IF(AND(H343&gt;='Intersection Mileposts'!$F$28,H343&lt;='Intersection Mileposts'!$G$28),"Y",IF(AND(H343&gt;='Intersection Mileposts'!$F$29,H343&lt;='Intersection Mileposts'!$G$29),"Y", IF(AND(H343&gt;='Intersection Mileposts'!$F$30,H343&lt;='Intersection Mileposts'!$G$30),"Y",IF(AND(H343&gt;='Intersection Mileposts'!$F$31,H343&lt;='Intersection Mileposts'!$G$31),"Y",IF(AND(H343&gt;='Intersection Mileposts'!$F$32,H343&lt;='Intersection Mileposts'!$G$32),"Y",IF(AND(H343&gt;='Intersection Mileposts'!$F$33,H343&lt;='Intersection Mileposts'!$G$33),"Y",IF(AND(H343&gt;='Intersection Mileposts'!$F$34,H343&lt;='Intersection Mileposts'!$G$34),"Y",IF(AND(H343&gt;='Intersection Mileposts'!$F$35,H343&lt;='Intersection Mileposts'!$G$35),"Y",IF(AND(H343&gt;='Intersection Mileposts'!$F$36,H343&lt;='Intersection Mileposts'!$G$36),"Y",IF(AND(H343&gt;='Intersection Mileposts'!$F$37,H343&lt;='Intersection Mileposts'!$G$37),"Y",IF(AND(H343&gt;='Intersection Mileposts'!$F$38,H343&lt;='Intersection Mileposts'!$G$38),"Y",IF(AND(H343&gt;='Intersection Mileposts'!$F$39,H343&lt;='Intersection Mileposts'!$G$39),"Y","N"))))))))))))))))))))))))))))))))))))</f>
        <v/>
      </c>
    </row>
    <row r="344" spans="1:46" ht="15" customHeight="1" x14ac:dyDescent="0.3">
      <c r="A344" s="279"/>
      <c r="B344" s="261"/>
      <c r="C344" s="262"/>
      <c r="D344" s="262"/>
      <c r="E344" s="262"/>
      <c r="F344" s="262"/>
      <c r="G344" s="284"/>
      <c r="H344" s="286"/>
      <c r="I344" s="279"/>
      <c r="J344" s="260"/>
      <c r="K344" s="260"/>
      <c r="L344" s="280"/>
      <c r="M344" s="275"/>
      <c r="N344" s="263"/>
      <c r="P344" s="264" t="str">
        <f>IF(R344 = "", "", COUNT($R$4:R344))</f>
        <v/>
      </c>
      <c r="Q344" s="264" t="str">
        <f t="shared" si="57"/>
        <v/>
      </c>
      <c r="R344" s="265" t="str">
        <f t="shared" si="58"/>
        <v/>
      </c>
      <c r="S344" s="266" t="str">
        <f t="shared" si="59"/>
        <v/>
      </c>
      <c r="T344" s="267" t="str">
        <f t="shared" si="60"/>
        <v/>
      </c>
      <c r="U344" s="268" t="str">
        <f t="shared" si="61"/>
        <v/>
      </c>
      <c r="V344" s="269" t="str">
        <f t="shared" si="62"/>
        <v/>
      </c>
      <c r="W344" s="5"/>
      <c r="AR344" t="str">
        <f t="shared" si="56"/>
        <v/>
      </c>
      <c r="AS344" t="str">
        <f t="shared" si="55"/>
        <v/>
      </c>
      <c r="AT344" s="134" t="str">
        <f>IF(AR344="","",IF(AND(H344&gt;='Intersection Mileposts'!$F$5,H344&lt;='Intersection Mileposts'!$G$5),"Y",IF(AND(H344&gt;='Intersection Mileposts'!$F$6,H344&lt;='Intersection Mileposts'!$G$6),"Y",IF(AND(H344&gt;='Intersection Mileposts'!$F$7,H344&lt;='Intersection Mileposts'!$G$7),"Y",IF(AND(H344&gt;='Intersection Mileposts'!$F$8,H344&lt;='Intersection Mileposts'!$G$8),"Y",IF(AND(H344&gt;='Intersection Mileposts'!$F$9,H344&lt;='Intersection Mileposts'!$G$9),"Y",IF(AND(H344&gt;='Intersection Mileposts'!$F$10,H344&lt;='Intersection Mileposts'!$G$10),"Y",IF(AND(H344&gt;='Intersection Mileposts'!$F$11,H344&lt;='Intersection Mileposts'!$G$11),"Y",IF(AND(H344&gt;='Intersection Mileposts'!$F$12,H344&lt;='Intersection Mileposts'!$G$12),"Y",IF(AND(H344&gt;='Intersection Mileposts'!$F$13,H344&lt;='Intersection Mileposts'!$G$13),"Y",IF(AND(H344&gt;='Intersection Mileposts'!$F$14,H344&lt;='Intersection Mileposts'!$G$14),"Y",IF(AND(H344&gt;='Intersection Mileposts'!$F$15,H344&lt;='Intersection Mileposts'!$G$15),"Y",IF(AND(H344&gt;='Intersection Mileposts'!$F$16,H344&lt;='Intersection Mileposts'!$G$16),"Y",IF(AND(H344&gt;='Intersection Mileposts'!$F$17,H344&lt;='Intersection Mileposts'!$G$17),"Y",IF(AND(H344&gt;='Intersection Mileposts'!$F$18,H344&lt;='Intersection Mileposts'!$G$18),"Y",IF(AND(H344&gt;='Intersection Mileposts'!$F$19,H344&lt;='Intersection Mileposts'!$G$19),"Y",IF(AND(H344&gt;='Intersection Mileposts'!$F$20,H344&lt;='Intersection Mileposts'!$G$20),"Y",IF(AND(H344&gt;='Intersection Mileposts'!$F$21,H344&lt;='Intersection Mileposts'!$G$21),"Y",IF(AND(H344&gt;='Intersection Mileposts'!$F$22,H344&lt;='Intersection Mileposts'!$G$22),"Y",IF(AND(H344&gt;='Intersection Mileposts'!$F$23,H344&lt;='Intersection Mileposts'!$G$23),"Y",IF(AND(H344&gt;='Intersection Mileposts'!$F$24,H344&lt;='Intersection Mileposts'!$G$24),"Y",IF(AND(H344&gt;='Intersection Mileposts'!$F$25,H344&lt;='Intersection Mileposts'!$G$25),"Y",IF(AND(H344&gt;='Intersection Mileposts'!$F$26,H344&lt;='Intersection Mileposts'!$G$26),"Y",IF(AND(H344&gt;='Intersection Mileposts'!$F$27,H344&lt;='Intersection Mileposts'!$G$27),"Y",IF(AND(H344&gt;='Intersection Mileposts'!$F$28,H344&lt;='Intersection Mileposts'!$G$28),"Y",IF(AND(H344&gt;='Intersection Mileposts'!$F$29,H344&lt;='Intersection Mileposts'!$G$29),"Y", IF(AND(H344&gt;='Intersection Mileposts'!$F$30,H344&lt;='Intersection Mileposts'!$G$30),"Y",IF(AND(H344&gt;='Intersection Mileposts'!$F$31,H344&lt;='Intersection Mileposts'!$G$31),"Y",IF(AND(H344&gt;='Intersection Mileposts'!$F$32,H344&lt;='Intersection Mileposts'!$G$32),"Y",IF(AND(H344&gt;='Intersection Mileposts'!$F$33,H344&lt;='Intersection Mileposts'!$G$33),"Y",IF(AND(H344&gt;='Intersection Mileposts'!$F$34,H344&lt;='Intersection Mileposts'!$G$34),"Y",IF(AND(H344&gt;='Intersection Mileposts'!$F$35,H344&lt;='Intersection Mileposts'!$G$35),"Y",IF(AND(H344&gt;='Intersection Mileposts'!$F$36,H344&lt;='Intersection Mileposts'!$G$36),"Y",IF(AND(H344&gt;='Intersection Mileposts'!$F$37,H344&lt;='Intersection Mileposts'!$G$37),"Y",IF(AND(H344&gt;='Intersection Mileposts'!$F$38,H344&lt;='Intersection Mileposts'!$G$38),"Y",IF(AND(H344&gt;='Intersection Mileposts'!$F$39,H344&lt;='Intersection Mileposts'!$G$39),"Y","N"))))))))))))))))))))))))))))))))))))</f>
        <v/>
      </c>
    </row>
    <row r="345" spans="1:46" ht="15" customHeight="1" x14ac:dyDescent="0.3">
      <c r="A345" s="279"/>
      <c r="B345" s="261"/>
      <c r="C345" s="262"/>
      <c r="D345" s="262"/>
      <c r="E345" s="262"/>
      <c r="F345" s="262"/>
      <c r="G345" s="284"/>
      <c r="H345" s="286"/>
      <c r="I345" s="279"/>
      <c r="J345" s="260"/>
      <c r="K345" s="260"/>
      <c r="L345" s="280"/>
      <c r="M345" s="275"/>
      <c r="N345" s="263"/>
      <c r="P345" s="264" t="str">
        <f>IF(R345 = "", "", COUNT($R$4:R345))</f>
        <v/>
      </c>
      <c r="Q345" s="264" t="str">
        <f t="shared" si="57"/>
        <v/>
      </c>
      <c r="R345" s="265" t="str">
        <f t="shared" si="58"/>
        <v/>
      </c>
      <c r="S345" s="266" t="str">
        <f t="shared" si="59"/>
        <v/>
      </c>
      <c r="T345" s="267" t="str">
        <f t="shared" si="60"/>
        <v/>
      </c>
      <c r="U345" s="268" t="str">
        <f t="shared" si="61"/>
        <v/>
      </c>
      <c r="V345" s="269" t="str">
        <f t="shared" si="62"/>
        <v/>
      </c>
      <c r="W345" s="5"/>
      <c r="AR345" t="str">
        <f t="shared" si="56"/>
        <v/>
      </c>
      <c r="AS345" t="str">
        <f t="shared" si="55"/>
        <v/>
      </c>
      <c r="AT345" s="134" t="str">
        <f>IF(AR345="","",IF(AND(H345&gt;='Intersection Mileposts'!$F$5,H345&lt;='Intersection Mileposts'!$G$5),"Y",IF(AND(H345&gt;='Intersection Mileposts'!$F$6,H345&lt;='Intersection Mileposts'!$G$6),"Y",IF(AND(H345&gt;='Intersection Mileposts'!$F$7,H345&lt;='Intersection Mileposts'!$G$7),"Y",IF(AND(H345&gt;='Intersection Mileposts'!$F$8,H345&lt;='Intersection Mileposts'!$G$8),"Y",IF(AND(H345&gt;='Intersection Mileposts'!$F$9,H345&lt;='Intersection Mileposts'!$G$9),"Y",IF(AND(H345&gt;='Intersection Mileposts'!$F$10,H345&lt;='Intersection Mileposts'!$G$10),"Y",IF(AND(H345&gt;='Intersection Mileposts'!$F$11,H345&lt;='Intersection Mileposts'!$G$11),"Y",IF(AND(H345&gt;='Intersection Mileposts'!$F$12,H345&lt;='Intersection Mileposts'!$G$12),"Y",IF(AND(H345&gt;='Intersection Mileposts'!$F$13,H345&lt;='Intersection Mileposts'!$G$13),"Y",IF(AND(H345&gt;='Intersection Mileposts'!$F$14,H345&lt;='Intersection Mileposts'!$G$14),"Y",IF(AND(H345&gt;='Intersection Mileposts'!$F$15,H345&lt;='Intersection Mileposts'!$G$15),"Y",IF(AND(H345&gt;='Intersection Mileposts'!$F$16,H345&lt;='Intersection Mileposts'!$G$16),"Y",IF(AND(H345&gt;='Intersection Mileposts'!$F$17,H345&lt;='Intersection Mileposts'!$G$17),"Y",IF(AND(H345&gt;='Intersection Mileposts'!$F$18,H345&lt;='Intersection Mileposts'!$G$18),"Y",IF(AND(H345&gt;='Intersection Mileposts'!$F$19,H345&lt;='Intersection Mileposts'!$G$19),"Y",IF(AND(H345&gt;='Intersection Mileposts'!$F$20,H345&lt;='Intersection Mileposts'!$G$20),"Y",IF(AND(H345&gt;='Intersection Mileposts'!$F$21,H345&lt;='Intersection Mileposts'!$G$21),"Y",IF(AND(H345&gt;='Intersection Mileposts'!$F$22,H345&lt;='Intersection Mileposts'!$G$22),"Y",IF(AND(H345&gt;='Intersection Mileposts'!$F$23,H345&lt;='Intersection Mileposts'!$G$23),"Y",IF(AND(H345&gt;='Intersection Mileposts'!$F$24,H345&lt;='Intersection Mileposts'!$G$24),"Y",IF(AND(H345&gt;='Intersection Mileposts'!$F$25,H345&lt;='Intersection Mileposts'!$G$25),"Y",IF(AND(H345&gt;='Intersection Mileposts'!$F$26,H345&lt;='Intersection Mileposts'!$G$26),"Y",IF(AND(H345&gt;='Intersection Mileposts'!$F$27,H345&lt;='Intersection Mileposts'!$G$27),"Y",IF(AND(H345&gt;='Intersection Mileposts'!$F$28,H345&lt;='Intersection Mileposts'!$G$28),"Y",IF(AND(H345&gt;='Intersection Mileposts'!$F$29,H345&lt;='Intersection Mileposts'!$G$29),"Y", IF(AND(H345&gt;='Intersection Mileposts'!$F$30,H345&lt;='Intersection Mileposts'!$G$30),"Y",IF(AND(H345&gt;='Intersection Mileposts'!$F$31,H345&lt;='Intersection Mileposts'!$G$31),"Y",IF(AND(H345&gt;='Intersection Mileposts'!$F$32,H345&lt;='Intersection Mileposts'!$G$32),"Y",IF(AND(H345&gt;='Intersection Mileposts'!$F$33,H345&lt;='Intersection Mileposts'!$G$33),"Y",IF(AND(H345&gt;='Intersection Mileposts'!$F$34,H345&lt;='Intersection Mileposts'!$G$34),"Y",IF(AND(H345&gt;='Intersection Mileposts'!$F$35,H345&lt;='Intersection Mileposts'!$G$35),"Y",IF(AND(H345&gt;='Intersection Mileposts'!$F$36,H345&lt;='Intersection Mileposts'!$G$36),"Y",IF(AND(H345&gt;='Intersection Mileposts'!$F$37,H345&lt;='Intersection Mileposts'!$G$37),"Y",IF(AND(H345&gt;='Intersection Mileposts'!$F$38,H345&lt;='Intersection Mileposts'!$G$38),"Y",IF(AND(H345&gt;='Intersection Mileposts'!$F$39,H345&lt;='Intersection Mileposts'!$G$39),"Y","N"))))))))))))))))))))))))))))))))))))</f>
        <v/>
      </c>
    </row>
    <row r="346" spans="1:46" ht="15" customHeight="1" x14ac:dyDescent="0.3">
      <c r="A346" s="279"/>
      <c r="B346" s="261"/>
      <c r="C346" s="262"/>
      <c r="D346" s="262"/>
      <c r="E346" s="262"/>
      <c r="F346" s="262"/>
      <c r="G346" s="284"/>
      <c r="H346" s="286"/>
      <c r="I346" s="279"/>
      <c r="J346" s="260"/>
      <c r="K346" s="260"/>
      <c r="L346" s="280"/>
      <c r="M346" s="275"/>
      <c r="N346" s="263"/>
      <c r="P346" s="264" t="str">
        <f>IF(R346 = "", "", COUNT($R$4:R346))</f>
        <v/>
      </c>
      <c r="Q346" s="264" t="str">
        <f t="shared" si="57"/>
        <v/>
      </c>
      <c r="R346" s="265" t="str">
        <f t="shared" si="58"/>
        <v/>
      </c>
      <c r="S346" s="266" t="str">
        <f t="shared" si="59"/>
        <v/>
      </c>
      <c r="T346" s="267" t="str">
        <f t="shared" si="60"/>
        <v/>
      </c>
      <c r="U346" s="268" t="str">
        <f t="shared" si="61"/>
        <v/>
      </c>
      <c r="V346" s="269" t="str">
        <f t="shared" si="62"/>
        <v/>
      </c>
      <c r="W346" s="5"/>
      <c r="AR346" t="str">
        <f t="shared" si="56"/>
        <v/>
      </c>
      <c r="AS346" t="str">
        <f t="shared" si="55"/>
        <v/>
      </c>
      <c r="AT346" s="134" t="str">
        <f>IF(AR346="","",IF(AND(H346&gt;='Intersection Mileposts'!$F$5,H346&lt;='Intersection Mileposts'!$G$5),"Y",IF(AND(H346&gt;='Intersection Mileposts'!$F$6,H346&lt;='Intersection Mileposts'!$G$6),"Y",IF(AND(H346&gt;='Intersection Mileposts'!$F$7,H346&lt;='Intersection Mileposts'!$G$7),"Y",IF(AND(H346&gt;='Intersection Mileposts'!$F$8,H346&lt;='Intersection Mileposts'!$G$8),"Y",IF(AND(H346&gt;='Intersection Mileposts'!$F$9,H346&lt;='Intersection Mileposts'!$G$9),"Y",IF(AND(H346&gt;='Intersection Mileposts'!$F$10,H346&lt;='Intersection Mileposts'!$G$10),"Y",IF(AND(H346&gt;='Intersection Mileposts'!$F$11,H346&lt;='Intersection Mileposts'!$G$11),"Y",IF(AND(H346&gt;='Intersection Mileposts'!$F$12,H346&lt;='Intersection Mileposts'!$G$12),"Y",IF(AND(H346&gt;='Intersection Mileposts'!$F$13,H346&lt;='Intersection Mileposts'!$G$13),"Y",IF(AND(H346&gt;='Intersection Mileposts'!$F$14,H346&lt;='Intersection Mileposts'!$G$14),"Y",IF(AND(H346&gt;='Intersection Mileposts'!$F$15,H346&lt;='Intersection Mileposts'!$G$15),"Y",IF(AND(H346&gt;='Intersection Mileposts'!$F$16,H346&lt;='Intersection Mileposts'!$G$16),"Y",IF(AND(H346&gt;='Intersection Mileposts'!$F$17,H346&lt;='Intersection Mileposts'!$G$17),"Y",IF(AND(H346&gt;='Intersection Mileposts'!$F$18,H346&lt;='Intersection Mileposts'!$G$18),"Y",IF(AND(H346&gt;='Intersection Mileposts'!$F$19,H346&lt;='Intersection Mileposts'!$G$19),"Y",IF(AND(H346&gt;='Intersection Mileposts'!$F$20,H346&lt;='Intersection Mileposts'!$G$20),"Y",IF(AND(H346&gt;='Intersection Mileposts'!$F$21,H346&lt;='Intersection Mileposts'!$G$21),"Y",IF(AND(H346&gt;='Intersection Mileposts'!$F$22,H346&lt;='Intersection Mileposts'!$G$22),"Y",IF(AND(H346&gt;='Intersection Mileposts'!$F$23,H346&lt;='Intersection Mileposts'!$G$23),"Y",IF(AND(H346&gt;='Intersection Mileposts'!$F$24,H346&lt;='Intersection Mileposts'!$G$24),"Y",IF(AND(H346&gt;='Intersection Mileposts'!$F$25,H346&lt;='Intersection Mileposts'!$G$25),"Y",IF(AND(H346&gt;='Intersection Mileposts'!$F$26,H346&lt;='Intersection Mileposts'!$G$26),"Y",IF(AND(H346&gt;='Intersection Mileposts'!$F$27,H346&lt;='Intersection Mileposts'!$G$27),"Y",IF(AND(H346&gt;='Intersection Mileposts'!$F$28,H346&lt;='Intersection Mileposts'!$G$28),"Y",IF(AND(H346&gt;='Intersection Mileposts'!$F$29,H346&lt;='Intersection Mileposts'!$G$29),"Y", IF(AND(H346&gt;='Intersection Mileposts'!$F$30,H346&lt;='Intersection Mileposts'!$G$30),"Y",IF(AND(H346&gt;='Intersection Mileposts'!$F$31,H346&lt;='Intersection Mileposts'!$G$31),"Y",IF(AND(H346&gt;='Intersection Mileposts'!$F$32,H346&lt;='Intersection Mileposts'!$G$32),"Y",IF(AND(H346&gt;='Intersection Mileposts'!$F$33,H346&lt;='Intersection Mileposts'!$G$33),"Y",IF(AND(H346&gt;='Intersection Mileposts'!$F$34,H346&lt;='Intersection Mileposts'!$G$34),"Y",IF(AND(H346&gt;='Intersection Mileposts'!$F$35,H346&lt;='Intersection Mileposts'!$G$35),"Y",IF(AND(H346&gt;='Intersection Mileposts'!$F$36,H346&lt;='Intersection Mileposts'!$G$36),"Y",IF(AND(H346&gt;='Intersection Mileposts'!$F$37,H346&lt;='Intersection Mileposts'!$G$37),"Y",IF(AND(H346&gt;='Intersection Mileposts'!$F$38,H346&lt;='Intersection Mileposts'!$G$38),"Y",IF(AND(H346&gt;='Intersection Mileposts'!$F$39,H346&lt;='Intersection Mileposts'!$G$39),"Y","N"))))))))))))))))))))))))))))))))))))</f>
        <v/>
      </c>
    </row>
    <row r="347" spans="1:46" ht="15" customHeight="1" x14ac:dyDescent="0.3">
      <c r="A347" s="279"/>
      <c r="B347" s="261"/>
      <c r="C347" s="262"/>
      <c r="D347" s="262"/>
      <c r="E347" s="262"/>
      <c r="F347" s="262"/>
      <c r="G347" s="284"/>
      <c r="H347" s="286"/>
      <c r="I347" s="279"/>
      <c r="J347" s="260"/>
      <c r="K347" s="260"/>
      <c r="L347" s="280"/>
      <c r="M347" s="275"/>
      <c r="N347" s="263"/>
      <c r="P347" s="264" t="str">
        <f>IF(R347 = "", "", COUNT($R$4:R347))</f>
        <v/>
      </c>
      <c r="Q347" s="264" t="str">
        <f t="shared" si="57"/>
        <v/>
      </c>
      <c r="R347" s="265" t="str">
        <f t="shared" si="58"/>
        <v/>
      </c>
      <c r="S347" s="266" t="str">
        <f t="shared" si="59"/>
        <v/>
      </c>
      <c r="T347" s="267" t="str">
        <f t="shared" si="60"/>
        <v/>
      </c>
      <c r="U347" s="268" t="str">
        <f t="shared" si="61"/>
        <v/>
      </c>
      <c r="V347" s="269" t="str">
        <f t="shared" si="62"/>
        <v/>
      </c>
      <c r="W347" s="5"/>
      <c r="AR347" t="str">
        <f t="shared" si="56"/>
        <v/>
      </c>
      <c r="AS347" t="str">
        <f t="shared" si="55"/>
        <v/>
      </c>
      <c r="AT347" s="134" t="str">
        <f>IF(AR347="","",IF(AND(H347&gt;='Intersection Mileposts'!$F$5,H347&lt;='Intersection Mileposts'!$G$5),"Y",IF(AND(H347&gt;='Intersection Mileposts'!$F$6,H347&lt;='Intersection Mileposts'!$G$6),"Y",IF(AND(H347&gt;='Intersection Mileposts'!$F$7,H347&lt;='Intersection Mileposts'!$G$7),"Y",IF(AND(H347&gt;='Intersection Mileposts'!$F$8,H347&lt;='Intersection Mileposts'!$G$8),"Y",IF(AND(H347&gt;='Intersection Mileposts'!$F$9,H347&lt;='Intersection Mileposts'!$G$9),"Y",IF(AND(H347&gt;='Intersection Mileposts'!$F$10,H347&lt;='Intersection Mileposts'!$G$10),"Y",IF(AND(H347&gt;='Intersection Mileposts'!$F$11,H347&lt;='Intersection Mileposts'!$G$11),"Y",IF(AND(H347&gt;='Intersection Mileposts'!$F$12,H347&lt;='Intersection Mileposts'!$G$12),"Y",IF(AND(H347&gt;='Intersection Mileposts'!$F$13,H347&lt;='Intersection Mileposts'!$G$13),"Y",IF(AND(H347&gt;='Intersection Mileposts'!$F$14,H347&lt;='Intersection Mileposts'!$G$14),"Y",IF(AND(H347&gt;='Intersection Mileposts'!$F$15,H347&lt;='Intersection Mileposts'!$G$15),"Y",IF(AND(H347&gt;='Intersection Mileposts'!$F$16,H347&lt;='Intersection Mileposts'!$G$16),"Y",IF(AND(H347&gt;='Intersection Mileposts'!$F$17,H347&lt;='Intersection Mileposts'!$G$17),"Y",IF(AND(H347&gt;='Intersection Mileposts'!$F$18,H347&lt;='Intersection Mileposts'!$G$18),"Y",IF(AND(H347&gt;='Intersection Mileposts'!$F$19,H347&lt;='Intersection Mileposts'!$G$19),"Y",IF(AND(H347&gt;='Intersection Mileposts'!$F$20,H347&lt;='Intersection Mileposts'!$G$20),"Y",IF(AND(H347&gt;='Intersection Mileposts'!$F$21,H347&lt;='Intersection Mileposts'!$G$21),"Y",IF(AND(H347&gt;='Intersection Mileposts'!$F$22,H347&lt;='Intersection Mileposts'!$G$22),"Y",IF(AND(H347&gt;='Intersection Mileposts'!$F$23,H347&lt;='Intersection Mileposts'!$G$23),"Y",IF(AND(H347&gt;='Intersection Mileposts'!$F$24,H347&lt;='Intersection Mileposts'!$G$24),"Y",IF(AND(H347&gt;='Intersection Mileposts'!$F$25,H347&lt;='Intersection Mileposts'!$G$25),"Y",IF(AND(H347&gt;='Intersection Mileposts'!$F$26,H347&lt;='Intersection Mileposts'!$G$26),"Y",IF(AND(H347&gt;='Intersection Mileposts'!$F$27,H347&lt;='Intersection Mileposts'!$G$27),"Y",IF(AND(H347&gt;='Intersection Mileposts'!$F$28,H347&lt;='Intersection Mileposts'!$G$28),"Y",IF(AND(H347&gt;='Intersection Mileposts'!$F$29,H347&lt;='Intersection Mileposts'!$G$29),"Y", IF(AND(H347&gt;='Intersection Mileposts'!$F$30,H347&lt;='Intersection Mileposts'!$G$30),"Y",IF(AND(H347&gt;='Intersection Mileposts'!$F$31,H347&lt;='Intersection Mileposts'!$G$31),"Y",IF(AND(H347&gt;='Intersection Mileposts'!$F$32,H347&lt;='Intersection Mileposts'!$G$32),"Y",IF(AND(H347&gt;='Intersection Mileposts'!$F$33,H347&lt;='Intersection Mileposts'!$G$33),"Y",IF(AND(H347&gt;='Intersection Mileposts'!$F$34,H347&lt;='Intersection Mileposts'!$G$34),"Y",IF(AND(H347&gt;='Intersection Mileposts'!$F$35,H347&lt;='Intersection Mileposts'!$G$35),"Y",IF(AND(H347&gt;='Intersection Mileposts'!$F$36,H347&lt;='Intersection Mileposts'!$G$36),"Y",IF(AND(H347&gt;='Intersection Mileposts'!$F$37,H347&lt;='Intersection Mileposts'!$G$37),"Y",IF(AND(H347&gt;='Intersection Mileposts'!$F$38,H347&lt;='Intersection Mileposts'!$G$38),"Y",IF(AND(H347&gt;='Intersection Mileposts'!$F$39,H347&lt;='Intersection Mileposts'!$G$39),"Y","N"))))))))))))))))))))))))))))))))))))</f>
        <v/>
      </c>
    </row>
    <row r="348" spans="1:46" ht="15" customHeight="1" x14ac:dyDescent="0.3">
      <c r="A348" s="279"/>
      <c r="B348" s="261"/>
      <c r="C348" s="262"/>
      <c r="D348" s="262"/>
      <c r="E348" s="262"/>
      <c r="F348" s="262"/>
      <c r="G348" s="284"/>
      <c r="H348" s="286"/>
      <c r="I348" s="279"/>
      <c r="J348" s="260"/>
      <c r="K348" s="260"/>
      <c r="L348" s="280"/>
      <c r="M348" s="275"/>
      <c r="N348" s="263"/>
      <c r="P348" s="264" t="str">
        <f>IF(R348 = "", "", COUNT($R$4:R348))</f>
        <v/>
      </c>
      <c r="Q348" s="264" t="str">
        <f t="shared" si="57"/>
        <v/>
      </c>
      <c r="R348" s="265" t="str">
        <f t="shared" si="58"/>
        <v/>
      </c>
      <c r="S348" s="266" t="str">
        <f t="shared" si="59"/>
        <v/>
      </c>
      <c r="T348" s="267" t="str">
        <f t="shared" si="60"/>
        <v/>
      </c>
      <c r="U348" s="268" t="str">
        <f t="shared" si="61"/>
        <v/>
      </c>
      <c r="V348" s="269" t="str">
        <f t="shared" si="62"/>
        <v/>
      </c>
      <c r="W348" s="5"/>
      <c r="AR348" t="str">
        <f t="shared" si="56"/>
        <v/>
      </c>
      <c r="AS348" t="str">
        <f t="shared" si="55"/>
        <v/>
      </c>
      <c r="AT348" s="134" t="str">
        <f>IF(AR348="","",IF(AND(H348&gt;='Intersection Mileposts'!$F$5,H348&lt;='Intersection Mileposts'!$G$5),"Y",IF(AND(H348&gt;='Intersection Mileposts'!$F$6,H348&lt;='Intersection Mileposts'!$G$6),"Y",IF(AND(H348&gt;='Intersection Mileposts'!$F$7,H348&lt;='Intersection Mileposts'!$G$7),"Y",IF(AND(H348&gt;='Intersection Mileposts'!$F$8,H348&lt;='Intersection Mileposts'!$G$8),"Y",IF(AND(H348&gt;='Intersection Mileposts'!$F$9,H348&lt;='Intersection Mileposts'!$G$9),"Y",IF(AND(H348&gt;='Intersection Mileposts'!$F$10,H348&lt;='Intersection Mileposts'!$G$10),"Y",IF(AND(H348&gt;='Intersection Mileposts'!$F$11,H348&lt;='Intersection Mileposts'!$G$11),"Y",IF(AND(H348&gt;='Intersection Mileposts'!$F$12,H348&lt;='Intersection Mileposts'!$G$12),"Y",IF(AND(H348&gt;='Intersection Mileposts'!$F$13,H348&lt;='Intersection Mileposts'!$G$13),"Y",IF(AND(H348&gt;='Intersection Mileposts'!$F$14,H348&lt;='Intersection Mileposts'!$G$14),"Y",IF(AND(H348&gt;='Intersection Mileposts'!$F$15,H348&lt;='Intersection Mileposts'!$G$15),"Y",IF(AND(H348&gt;='Intersection Mileposts'!$F$16,H348&lt;='Intersection Mileposts'!$G$16),"Y",IF(AND(H348&gt;='Intersection Mileposts'!$F$17,H348&lt;='Intersection Mileposts'!$G$17),"Y",IF(AND(H348&gt;='Intersection Mileposts'!$F$18,H348&lt;='Intersection Mileposts'!$G$18),"Y",IF(AND(H348&gt;='Intersection Mileposts'!$F$19,H348&lt;='Intersection Mileposts'!$G$19),"Y",IF(AND(H348&gt;='Intersection Mileposts'!$F$20,H348&lt;='Intersection Mileposts'!$G$20),"Y",IF(AND(H348&gt;='Intersection Mileposts'!$F$21,H348&lt;='Intersection Mileposts'!$G$21),"Y",IF(AND(H348&gt;='Intersection Mileposts'!$F$22,H348&lt;='Intersection Mileposts'!$G$22),"Y",IF(AND(H348&gt;='Intersection Mileposts'!$F$23,H348&lt;='Intersection Mileposts'!$G$23),"Y",IF(AND(H348&gt;='Intersection Mileposts'!$F$24,H348&lt;='Intersection Mileposts'!$G$24),"Y",IF(AND(H348&gt;='Intersection Mileposts'!$F$25,H348&lt;='Intersection Mileposts'!$G$25),"Y",IF(AND(H348&gt;='Intersection Mileposts'!$F$26,H348&lt;='Intersection Mileposts'!$G$26),"Y",IF(AND(H348&gt;='Intersection Mileposts'!$F$27,H348&lt;='Intersection Mileposts'!$G$27),"Y",IF(AND(H348&gt;='Intersection Mileposts'!$F$28,H348&lt;='Intersection Mileposts'!$G$28),"Y",IF(AND(H348&gt;='Intersection Mileposts'!$F$29,H348&lt;='Intersection Mileposts'!$G$29),"Y", IF(AND(H348&gt;='Intersection Mileposts'!$F$30,H348&lt;='Intersection Mileposts'!$G$30),"Y",IF(AND(H348&gt;='Intersection Mileposts'!$F$31,H348&lt;='Intersection Mileposts'!$G$31),"Y",IF(AND(H348&gt;='Intersection Mileposts'!$F$32,H348&lt;='Intersection Mileposts'!$G$32),"Y",IF(AND(H348&gt;='Intersection Mileposts'!$F$33,H348&lt;='Intersection Mileposts'!$G$33),"Y",IF(AND(H348&gt;='Intersection Mileposts'!$F$34,H348&lt;='Intersection Mileposts'!$G$34),"Y",IF(AND(H348&gt;='Intersection Mileposts'!$F$35,H348&lt;='Intersection Mileposts'!$G$35),"Y",IF(AND(H348&gt;='Intersection Mileposts'!$F$36,H348&lt;='Intersection Mileposts'!$G$36),"Y",IF(AND(H348&gt;='Intersection Mileposts'!$F$37,H348&lt;='Intersection Mileposts'!$G$37),"Y",IF(AND(H348&gt;='Intersection Mileposts'!$F$38,H348&lt;='Intersection Mileposts'!$G$38),"Y",IF(AND(H348&gt;='Intersection Mileposts'!$F$39,H348&lt;='Intersection Mileposts'!$G$39),"Y","N"))))))))))))))))))))))))))))))))))))</f>
        <v/>
      </c>
    </row>
    <row r="349" spans="1:46" ht="15" customHeight="1" x14ac:dyDescent="0.3">
      <c r="A349" s="279"/>
      <c r="B349" s="261"/>
      <c r="C349" s="262"/>
      <c r="D349" s="262"/>
      <c r="E349" s="262"/>
      <c r="F349" s="262"/>
      <c r="G349" s="284"/>
      <c r="H349" s="286"/>
      <c r="I349" s="279"/>
      <c r="J349" s="260"/>
      <c r="K349" s="260"/>
      <c r="L349" s="280"/>
      <c r="M349" s="275"/>
      <c r="N349" s="263"/>
      <c r="P349" s="264" t="str">
        <f>IF(R349 = "", "", COUNT($R$4:R349))</f>
        <v/>
      </c>
      <c r="Q349" s="264" t="str">
        <f t="shared" si="57"/>
        <v/>
      </c>
      <c r="R349" s="265" t="str">
        <f t="shared" si="58"/>
        <v/>
      </c>
      <c r="S349" s="266" t="str">
        <f t="shared" si="59"/>
        <v/>
      </c>
      <c r="T349" s="267" t="str">
        <f t="shared" si="60"/>
        <v/>
      </c>
      <c r="U349" s="268" t="str">
        <f t="shared" si="61"/>
        <v/>
      </c>
      <c r="V349" s="269" t="str">
        <f t="shared" si="62"/>
        <v/>
      </c>
      <c r="W349" s="5"/>
      <c r="AR349" t="str">
        <f t="shared" si="56"/>
        <v/>
      </c>
      <c r="AS349" t="str">
        <f t="shared" si="55"/>
        <v/>
      </c>
      <c r="AT349" s="134" t="str">
        <f>IF(AR349="","",IF(AND(H349&gt;='Intersection Mileposts'!$F$5,H349&lt;='Intersection Mileposts'!$G$5),"Y",IF(AND(H349&gt;='Intersection Mileposts'!$F$6,H349&lt;='Intersection Mileposts'!$G$6),"Y",IF(AND(H349&gt;='Intersection Mileposts'!$F$7,H349&lt;='Intersection Mileposts'!$G$7),"Y",IF(AND(H349&gt;='Intersection Mileposts'!$F$8,H349&lt;='Intersection Mileposts'!$G$8),"Y",IF(AND(H349&gt;='Intersection Mileposts'!$F$9,H349&lt;='Intersection Mileposts'!$G$9),"Y",IF(AND(H349&gt;='Intersection Mileposts'!$F$10,H349&lt;='Intersection Mileposts'!$G$10),"Y",IF(AND(H349&gt;='Intersection Mileposts'!$F$11,H349&lt;='Intersection Mileposts'!$G$11),"Y",IF(AND(H349&gt;='Intersection Mileposts'!$F$12,H349&lt;='Intersection Mileposts'!$G$12),"Y",IF(AND(H349&gt;='Intersection Mileposts'!$F$13,H349&lt;='Intersection Mileposts'!$G$13),"Y",IF(AND(H349&gt;='Intersection Mileposts'!$F$14,H349&lt;='Intersection Mileposts'!$G$14),"Y",IF(AND(H349&gt;='Intersection Mileposts'!$F$15,H349&lt;='Intersection Mileposts'!$G$15),"Y",IF(AND(H349&gt;='Intersection Mileposts'!$F$16,H349&lt;='Intersection Mileposts'!$G$16),"Y",IF(AND(H349&gt;='Intersection Mileposts'!$F$17,H349&lt;='Intersection Mileposts'!$G$17),"Y",IF(AND(H349&gt;='Intersection Mileposts'!$F$18,H349&lt;='Intersection Mileposts'!$G$18),"Y",IF(AND(H349&gt;='Intersection Mileposts'!$F$19,H349&lt;='Intersection Mileposts'!$G$19),"Y",IF(AND(H349&gt;='Intersection Mileposts'!$F$20,H349&lt;='Intersection Mileposts'!$G$20),"Y",IF(AND(H349&gt;='Intersection Mileposts'!$F$21,H349&lt;='Intersection Mileposts'!$G$21),"Y",IF(AND(H349&gt;='Intersection Mileposts'!$F$22,H349&lt;='Intersection Mileposts'!$G$22),"Y",IF(AND(H349&gt;='Intersection Mileposts'!$F$23,H349&lt;='Intersection Mileposts'!$G$23),"Y",IF(AND(H349&gt;='Intersection Mileposts'!$F$24,H349&lt;='Intersection Mileposts'!$G$24),"Y",IF(AND(H349&gt;='Intersection Mileposts'!$F$25,H349&lt;='Intersection Mileposts'!$G$25),"Y",IF(AND(H349&gt;='Intersection Mileposts'!$F$26,H349&lt;='Intersection Mileposts'!$G$26),"Y",IF(AND(H349&gt;='Intersection Mileposts'!$F$27,H349&lt;='Intersection Mileposts'!$G$27),"Y",IF(AND(H349&gt;='Intersection Mileposts'!$F$28,H349&lt;='Intersection Mileposts'!$G$28),"Y",IF(AND(H349&gt;='Intersection Mileposts'!$F$29,H349&lt;='Intersection Mileposts'!$G$29),"Y", IF(AND(H349&gt;='Intersection Mileposts'!$F$30,H349&lt;='Intersection Mileposts'!$G$30),"Y",IF(AND(H349&gt;='Intersection Mileposts'!$F$31,H349&lt;='Intersection Mileposts'!$G$31),"Y",IF(AND(H349&gt;='Intersection Mileposts'!$F$32,H349&lt;='Intersection Mileposts'!$G$32),"Y",IF(AND(H349&gt;='Intersection Mileposts'!$F$33,H349&lt;='Intersection Mileposts'!$G$33),"Y",IF(AND(H349&gt;='Intersection Mileposts'!$F$34,H349&lt;='Intersection Mileposts'!$G$34),"Y",IF(AND(H349&gt;='Intersection Mileposts'!$F$35,H349&lt;='Intersection Mileposts'!$G$35),"Y",IF(AND(H349&gt;='Intersection Mileposts'!$F$36,H349&lt;='Intersection Mileposts'!$G$36),"Y",IF(AND(H349&gt;='Intersection Mileposts'!$F$37,H349&lt;='Intersection Mileposts'!$G$37),"Y",IF(AND(H349&gt;='Intersection Mileposts'!$F$38,H349&lt;='Intersection Mileposts'!$G$38),"Y",IF(AND(H349&gt;='Intersection Mileposts'!$F$39,H349&lt;='Intersection Mileposts'!$G$39),"Y","N"))))))))))))))))))))))))))))))))))))</f>
        <v/>
      </c>
    </row>
    <row r="350" spans="1:46" ht="15" customHeight="1" x14ac:dyDescent="0.3">
      <c r="A350" s="279"/>
      <c r="B350" s="261"/>
      <c r="C350" s="262"/>
      <c r="D350" s="262"/>
      <c r="E350" s="262"/>
      <c r="F350" s="262"/>
      <c r="G350" s="284"/>
      <c r="H350" s="286"/>
      <c r="I350" s="279"/>
      <c r="J350" s="260"/>
      <c r="K350" s="260"/>
      <c r="L350" s="280"/>
      <c r="M350" s="275"/>
      <c r="N350" s="263"/>
      <c r="P350" s="264" t="str">
        <f>IF(R350 = "", "", COUNT($R$4:R350))</f>
        <v/>
      </c>
      <c r="Q350" s="264" t="str">
        <f t="shared" si="57"/>
        <v/>
      </c>
      <c r="R350" s="265" t="str">
        <f t="shared" si="58"/>
        <v/>
      </c>
      <c r="S350" s="266" t="str">
        <f t="shared" si="59"/>
        <v/>
      </c>
      <c r="T350" s="267" t="str">
        <f t="shared" si="60"/>
        <v/>
      </c>
      <c r="U350" s="268" t="str">
        <f t="shared" si="61"/>
        <v/>
      </c>
      <c r="V350" s="269" t="str">
        <f t="shared" si="62"/>
        <v/>
      </c>
      <c r="W350" s="5"/>
      <c r="AR350" t="str">
        <f t="shared" si="56"/>
        <v/>
      </c>
      <c r="AS350" t="str">
        <f t="shared" si="55"/>
        <v/>
      </c>
      <c r="AT350" s="134" t="str">
        <f>IF(AR350="","",IF(AND(H350&gt;='Intersection Mileposts'!$F$5,H350&lt;='Intersection Mileposts'!$G$5),"Y",IF(AND(H350&gt;='Intersection Mileposts'!$F$6,H350&lt;='Intersection Mileposts'!$G$6),"Y",IF(AND(H350&gt;='Intersection Mileposts'!$F$7,H350&lt;='Intersection Mileposts'!$G$7),"Y",IF(AND(H350&gt;='Intersection Mileposts'!$F$8,H350&lt;='Intersection Mileposts'!$G$8),"Y",IF(AND(H350&gt;='Intersection Mileposts'!$F$9,H350&lt;='Intersection Mileposts'!$G$9),"Y",IF(AND(H350&gt;='Intersection Mileposts'!$F$10,H350&lt;='Intersection Mileposts'!$G$10),"Y",IF(AND(H350&gt;='Intersection Mileposts'!$F$11,H350&lt;='Intersection Mileposts'!$G$11),"Y",IF(AND(H350&gt;='Intersection Mileposts'!$F$12,H350&lt;='Intersection Mileposts'!$G$12),"Y",IF(AND(H350&gt;='Intersection Mileposts'!$F$13,H350&lt;='Intersection Mileposts'!$G$13),"Y",IF(AND(H350&gt;='Intersection Mileposts'!$F$14,H350&lt;='Intersection Mileposts'!$G$14),"Y",IF(AND(H350&gt;='Intersection Mileposts'!$F$15,H350&lt;='Intersection Mileposts'!$G$15),"Y",IF(AND(H350&gt;='Intersection Mileposts'!$F$16,H350&lt;='Intersection Mileposts'!$G$16),"Y",IF(AND(H350&gt;='Intersection Mileposts'!$F$17,H350&lt;='Intersection Mileposts'!$G$17),"Y",IF(AND(H350&gt;='Intersection Mileposts'!$F$18,H350&lt;='Intersection Mileposts'!$G$18),"Y",IF(AND(H350&gt;='Intersection Mileposts'!$F$19,H350&lt;='Intersection Mileposts'!$G$19),"Y",IF(AND(H350&gt;='Intersection Mileposts'!$F$20,H350&lt;='Intersection Mileposts'!$G$20),"Y",IF(AND(H350&gt;='Intersection Mileposts'!$F$21,H350&lt;='Intersection Mileposts'!$G$21),"Y",IF(AND(H350&gt;='Intersection Mileposts'!$F$22,H350&lt;='Intersection Mileposts'!$G$22),"Y",IF(AND(H350&gt;='Intersection Mileposts'!$F$23,H350&lt;='Intersection Mileposts'!$G$23),"Y",IF(AND(H350&gt;='Intersection Mileposts'!$F$24,H350&lt;='Intersection Mileposts'!$G$24),"Y",IF(AND(H350&gt;='Intersection Mileposts'!$F$25,H350&lt;='Intersection Mileposts'!$G$25),"Y",IF(AND(H350&gt;='Intersection Mileposts'!$F$26,H350&lt;='Intersection Mileposts'!$G$26),"Y",IF(AND(H350&gt;='Intersection Mileposts'!$F$27,H350&lt;='Intersection Mileposts'!$G$27),"Y",IF(AND(H350&gt;='Intersection Mileposts'!$F$28,H350&lt;='Intersection Mileposts'!$G$28),"Y",IF(AND(H350&gt;='Intersection Mileposts'!$F$29,H350&lt;='Intersection Mileposts'!$G$29),"Y", IF(AND(H350&gt;='Intersection Mileposts'!$F$30,H350&lt;='Intersection Mileposts'!$G$30),"Y",IF(AND(H350&gt;='Intersection Mileposts'!$F$31,H350&lt;='Intersection Mileposts'!$G$31),"Y",IF(AND(H350&gt;='Intersection Mileposts'!$F$32,H350&lt;='Intersection Mileposts'!$G$32),"Y",IF(AND(H350&gt;='Intersection Mileposts'!$F$33,H350&lt;='Intersection Mileposts'!$G$33),"Y",IF(AND(H350&gt;='Intersection Mileposts'!$F$34,H350&lt;='Intersection Mileposts'!$G$34),"Y",IF(AND(H350&gt;='Intersection Mileposts'!$F$35,H350&lt;='Intersection Mileposts'!$G$35),"Y",IF(AND(H350&gt;='Intersection Mileposts'!$F$36,H350&lt;='Intersection Mileposts'!$G$36),"Y",IF(AND(H350&gt;='Intersection Mileposts'!$F$37,H350&lt;='Intersection Mileposts'!$G$37),"Y",IF(AND(H350&gt;='Intersection Mileposts'!$F$38,H350&lt;='Intersection Mileposts'!$G$38),"Y",IF(AND(H350&gt;='Intersection Mileposts'!$F$39,H350&lt;='Intersection Mileposts'!$G$39),"Y","N"))))))))))))))))))))))))))))))))))))</f>
        <v/>
      </c>
    </row>
    <row r="351" spans="1:46" ht="15" customHeight="1" x14ac:dyDescent="0.3">
      <c r="A351" s="279"/>
      <c r="B351" s="261"/>
      <c r="C351" s="262"/>
      <c r="D351" s="262"/>
      <c r="E351" s="262"/>
      <c r="F351" s="262"/>
      <c r="G351" s="284"/>
      <c r="H351" s="286"/>
      <c r="I351" s="279"/>
      <c r="J351" s="260"/>
      <c r="K351" s="260"/>
      <c r="L351" s="280"/>
      <c r="M351" s="275"/>
      <c r="N351" s="263"/>
      <c r="P351" s="264" t="str">
        <f>IF(R351 = "", "", COUNT($R$4:R351))</f>
        <v/>
      </c>
      <c r="Q351" s="264" t="str">
        <f t="shared" si="57"/>
        <v/>
      </c>
      <c r="R351" s="265" t="str">
        <f t="shared" si="58"/>
        <v/>
      </c>
      <c r="S351" s="266" t="str">
        <f t="shared" si="59"/>
        <v/>
      </c>
      <c r="T351" s="267" t="str">
        <f t="shared" si="60"/>
        <v/>
      </c>
      <c r="U351" s="268" t="str">
        <f t="shared" si="61"/>
        <v/>
      </c>
      <c r="V351" s="269" t="str">
        <f t="shared" si="62"/>
        <v/>
      </c>
      <c r="W351" s="5"/>
      <c r="AR351" t="str">
        <f t="shared" si="56"/>
        <v/>
      </c>
      <c r="AS351" t="str">
        <f t="shared" si="55"/>
        <v/>
      </c>
      <c r="AT351" s="134" t="str">
        <f>IF(AR351="","",IF(AND(H351&gt;='Intersection Mileposts'!$F$5,H351&lt;='Intersection Mileposts'!$G$5),"Y",IF(AND(H351&gt;='Intersection Mileposts'!$F$6,H351&lt;='Intersection Mileposts'!$G$6),"Y",IF(AND(H351&gt;='Intersection Mileposts'!$F$7,H351&lt;='Intersection Mileposts'!$G$7),"Y",IF(AND(H351&gt;='Intersection Mileposts'!$F$8,H351&lt;='Intersection Mileposts'!$G$8),"Y",IF(AND(H351&gt;='Intersection Mileposts'!$F$9,H351&lt;='Intersection Mileposts'!$G$9),"Y",IF(AND(H351&gt;='Intersection Mileposts'!$F$10,H351&lt;='Intersection Mileposts'!$G$10),"Y",IF(AND(H351&gt;='Intersection Mileposts'!$F$11,H351&lt;='Intersection Mileposts'!$G$11),"Y",IF(AND(H351&gt;='Intersection Mileposts'!$F$12,H351&lt;='Intersection Mileposts'!$G$12),"Y",IF(AND(H351&gt;='Intersection Mileposts'!$F$13,H351&lt;='Intersection Mileposts'!$G$13),"Y",IF(AND(H351&gt;='Intersection Mileposts'!$F$14,H351&lt;='Intersection Mileposts'!$G$14),"Y",IF(AND(H351&gt;='Intersection Mileposts'!$F$15,H351&lt;='Intersection Mileposts'!$G$15),"Y",IF(AND(H351&gt;='Intersection Mileposts'!$F$16,H351&lt;='Intersection Mileposts'!$G$16),"Y",IF(AND(H351&gt;='Intersection Mileposts'!$F$17,H351&lt;='Intersection Mileposts'!$G$17),"Y",IF(AND(H351&gt;='Intersection Mileposts'!$F$18,H351&lt;='Intersection Mileposts'!$G$18),"Y",IF(AND(H351&gt;='Intersection Mileposts'!$F$19,H351&lt;='Intersection Mileposts'!$G$19),"Y",IF(AND(H351&gt;='Intersection Mileposts'!$F$20,H351&lt;='Intersection Mileposts'!$G$20),"Y",IF(AND(H351&gt;='Intersection Mileposts'!$F$21,H351&lt;='Intersection Mileposts'!$G$21),"Y",IF(AND(H351&gt;='Intersection Mileposts'!$F$22,H351&lt;='Intersection Mileposts'!$G$22),"Y",IF(AND(H351&gt;='Intersection Mileposts'!$F$23,H351&lt;='Intersection Mileposts'!$G$23),"Y",IF(AND(H351&gt;='Intersection Mileposts'!$F$24,H351&lt;='Intersection Mileposts'!$G$24),"Y",IF(AND(H351&gt;='Intersection Mileposts'!$F$25,H351&lt;='Intersection Mileposts'!$G$25),"Y",IF(AND(H351&gt;='Intersection Mileposts'!$F$26,H351&lt;='Intersection Mileposts'!$G$26),"Y",IF(AND(H351&gt;='Intersection Mileposts'!$F$27,H351&lt;='Intersection Mileposts'!$G$27),"Y",IF(AND(H351&gt;='Intersection Mileposts'!$F$28,H351&lt;='Intersection Mileposts'!$G$28),"Y",IF(AND(H351&gt;='Intersection Mileposts'!$F$29,H351&lt;='Intersection Mileposts'!$G$29),"Y", IF(AND(H351&gt;='Intersection Mileposts'!$F$30,H351&lt;='Intersection Mileposts'!$G$30),"Y",IF(AND(H351&gt;='Intersection Mileposts'!$F$31,H351&lt;='Intersection Mileposts'!$G$31),"Y",IF(AND(H351&gt;='Intersection Mileposts'!$F$32,H351&lt;='Intersection Mileposts'!$G$32),"Y",IF(AND(H351&gt;='Intersection Mileposts'!$F$33,H351&lt;='Intersection Mileposts'!$G$33),"Y",IF(AND(H351&gt;='Intersection Mileposts'!$F$34,H351&lt;='Intersection Mileposts'!$G$34),"Y",IF(AND(H351&gt;='Intersection Mileposts'!$F$35,H351&lt;='Intersection Mileposts'!$G$35),"Y",IF(AND(H351&gt;='Intersection Mileposts'!$F$36,H351&lt;='Intersection Mileposts'!$G$36),"Y",IF(AND(H351&gt;='Intersection Mileposts'!$F$37,H351&lt;='Intersection Mileposts'!$G$37),"Y",IF(AND(H351&gt;='Intersection Mileposts'!$F$38,H351&lt;='Intersection Mileposts'!$G$38),"Y",IF(AND(H351&gt;='Intersection Mileposts'!$F$39,H351&lt;='Intersection Mileposts'!$G$39),"Y","N"))))))))))))))))))))))))))))))))))))</f>
        <v/>
      </c>
    </row>
    <row r="352" spans="1:46" ht="15" customHeight="1" x14ac:dyDescent="0.3">
      <c r="A352" s="279"/>
      <c r="B352" s="261"/>
      <c r="C352" s="262"/>
      <c r="D352" s="262"/>
      <c r="E352" s="262"/>
      <c r="F352" s="262"/>
      <c r="G352" s="284"/>
      <c r="H352" s="286"/>
      <c r="I352" s="279"/>
      <c r="J352" s="260"/>
      <c r="K352" s="260"/>
      <c r="L352" s="280"/>
      <c r="M352" s="275"/>
      <c r="N352" s="263"/>
      <c r="P352" s="264" t="str">
        <f>IF(R352 = "", "", COUNT($R$4:R352))</f>
        <v/>
      </c>
      <c r="Q352" s="264" t="str">
        <f t="shared" si="57"/>
        <v/>
      </c>
      <c r="R352" s="265" t="str">
        <f t="shared" si="58"/>
        <v/>
      </c>
      <c r="S352" s="266" t="str">
        <f t="shared" si="59"/>
        <v/>
      </c>
      <c r="T352" s="267" t="str">
        <f t="shared" si="60"/>
        <v/>
      </c>
      <c r="U352" s="268" t="str">
        <f t="shared" si="61"/>
        <v/>
      </c>
      <c r="V352" s="269" t="str">
        <f t="shared" si="62"/>
        <v/>
      </c>
      <c r="W352" s="5"/>
      <c r="AR352" t="str">
        <f t="shared" si="56"/>
        <v/>
      </c>
      <c r="AS352" t="str">
        <f t="shared" si="55"/>
        <v/>
      </c>
      <c r="AT352" s="134" t="str">
        <f>IF(AR352="","",IF(AND(H352&gt;='Intersection Mileposts'!$F$5,H352&lt;='Intersection Mileposts'!$G$5),"Y",IF(AND(H352&gt;='Intersection Mileposts'!$F$6,H352&lt;='Intersection Mileposts'!$G$6),"Y",IF(AND(H352&gt;='Intersection Mileposts'!$F$7,H352&lt;='Intersection Mileposts'!$G$7),"Y",IF(AND(H352&gt;='Intersection Mileposts'!$F$8,H352&lt;='Intersection Mileposts'!$G$8),"Y",IF(AND(H352&gt;='Intersection Mileposts'!$F$9,H352&lt;='Intersection Mileposts'!$G$9),"Y",IF(AND(H352&gt;='Intersection Mileposts'!$F$10,H352&lt;='Intersection Mileposts'!$G$10),"Y",IF(AND(H352&gt;='Intersection Mileposts'!$F$11,H352&lt;='Intersection Mileposts'!$G$11),"Y",IF(AND(H352&gt;='Intersection Mileposts'!$F$12,H352&lt;='Intersection Mileposts'!$G$12),"Y",IF(AND(H352&gt;='Intersection Mileposts'!$F$13,H352&lt;='Intersection Mileposts'!$G$13),"Y",IF(AND(H352&gt;='Intersection Mileposts'!$F$14,H352&lt;='Intersection Mileposts'!$G$14),"Y",IF(AND(H352&gt;='Intersection Mileposts'!$F$15,H352&lt;='Intersection Mileposts'!$G$15),"Y",IF(AND(H352&gt;='Intersection Mileposts'!$F$16,H352&lt;='Intersection Mileposts'!$G$16),"Y",IF(AND(H352&gt;='Intersection Mileposts'!$F$17,H352&lt;='Intersection Mileposts'!$G$17),"Y",IF(AND(H352&gt;='Intersection Mileposts'!$F$18,H352&lt;='Intersection Mileposts'!$G$18),"Y",IF(AND(H352&gt;='Intersection Mileposts'!$F$19,H352&lt;='Intersection Mileposts'!$G$19),"Y",IF(AND(H352&gt;='Intersection Mileposts'!$F$20,H352&lt;='Intersection Mileposts'!$G$20),"Y",IF(AND(H352&gt;='Intersection Mileposts'!$F$21,H352&lt;='Intersection Mileposts'!$G$21),"Y",IF(AND(H352&gt;='Intersection Mileposts'!$F$22,H352&lt;='Intersection Mileposts'!$G$22),"Y",IF(AND(H352&gt;='Intersection Mileposts'!$F$23,H352&lt;='Intersection Mileposts'!$G$23),"Y",IF(AND(H352&gt;='Intersection Mileposts'!$F$24,H352&lt;='Intersection Mileposts'!$G$24),"Y",IF(AND(H352&gt;='Intersection Mileposts'!$F$25,H352&lt;='Intersection Mileposts'!$G$25),"Y",IF(AND(H352&gt;='Intersection Mileposts'!$F$26,H352&lt;='Intersection Mileposts'!$G$26),"Y",IF(AND(H352&gt;='Intersection Mileposts'!$F$27,H352&lt;='Intersection Mileposts'!$G$27),"Y",IF(AND(H352&gt;='Intersection Mileposts'!$F$28,H352&lt;='Intersection Mileposts'!$G$28),"Y",IF(AND(H352&gt;='Intersection Mileposts'!$F$29,H352&lt;='Intersection Mileposts'!$G$29),"Y", IF(AND(H352&gt;='Intersection Mileposts'!$F$30,H352&lt;='Intersection Mileposts'!$G$30),"Y",IF(AND(H352&gt;='Intersection Mileposts'!$F$31,H352&lt;='Intersection Mileposts'!$G$31),"Y",IF(AND(H352&gt;='Intersection Mileposts'!$F$32,H352&lt;='Intersection Mileposts'!$G$32),"Y",IF(AND(H352&gt;='Intersection Mileposts'!$F$33,H352&lt;='Intersection Mileposts'!$G$33),"Y",IF(AND(H352&gt;='Intersection Mileposts'!$F$34,H352&lt;='Intersection Mileposts'!$G$34),"Y",IF(AND(H352&gt;='Intersection Mileposts'!$F$35,H352&lt;='Intersection Mileposts'!$G$35),"Y",IF(AND(H352&gt;='Intersection Mileposts'!$F$36,H352&lt;='Intersection Mileposts'!$G$36),"Y",IF(AND(H352&gt;='Intersection Mileposts'!$F$37,H352&lt;='Intersection Mileposts'!$G$37),"Y",IF(AND(H352&gt;='Intersection Mileposts'!$F$38,H352&lt;='Intersection Mileposts'!$G$38),"Y",IF(AND(H352&gt;='Intersection Mileposts'!$F$39,H352&lt;='Intersection Mileposts'!$G$39),"Y","N"))))))))))))))))))))))))))))))))))))</f>
        <v/>
      </c>
    </row>
    <row r="353" spans="1:46" ht="15" customHeight="1" x14ac:dyDescent="0.3">
      <c r="A353" s="279"/>
      <c r="B353" s="261"/>
      <c r="C353" s="262"/>
      <c r="D353" s="262"/>
      <c r="E353" s="262"/>
      <c r="F353" s="262"/>
      <c r="G353" s="284"/>
      <c r="H353" s="286"/>
      <c r="I353" s="279"/>
      <c r="J353" s="260"/>
      <c r="K353" s="260"/>
      <c r="L353" s="280"/>
      <c r="M353" s="275"/>
      <c r="N353" s="263"/>
      <c r="P353" s="264" t="str">
        <f>IF(R353 = "", "", COUNT($R$4:R353))</f>
        <v/>
      </c>
      <c r="Q353" s="264" t="str">
        <f t="shared" si="57"/>
        <v/>
      </c>
      <c r="R353" s="265" t="str">
        <f t="shared" si="58"/>
        <v/>
      </c>
      <c r="S353" s="266" t="str">
        <f t="shared" si="59"/>
        <v/>
      </c>
      <c r="T353" s="267" t="str">
        <f t="shared" si="60"/>
        <v/>
      </c>
      <c r="U353" s="268" t="str">
        <f t="shared" si="61"/>
        <v/>
      </c>
      <c r="V353" s="269" t="str">
        <f t="shared" si="62"/>
        <v/>
      </c>
      <c r="W353" s="5"/>
      <c r="AR353" t="str">
        <f t="shared" si="56"/>
        <v/>
      </c>
      <c r="AS353" t="str">
        <f t="shared" si="55"/>
        <v/>
      </c>
      <c r="AT353" s="134" t="str">
        <f>IF(AR353="","",IF(AND(H353&gt;='Intersection Mileposts'!$F$5,H353&lt;='Intersection Mileposts'!$G$5),"Y",IF(AND(H353&gt;='Intersection Mileposts'!$F$6,H353&lt;='Intersection Mileposts'!$G$6),"Y",IF(AND(H353&gt;='Intersection Mileposts'!$F$7,H353&lt;='Intersection Mileposts'!$G$7),"Y",IF(AND(H353&gt;='Intersection Mileposts'!$F$8,H353&lt;='Intersection Mileposts'!$G$8),"Y",IF(AND(H353&gt;='Intersection Mileposts'!$F$9,H353&lt;='Intersection Mileposts'!$G$9),"Y",IF(AND(H353&gt;='Intersection Mileposts'!$F$10,H353&lt;='Intersection Mileposts'!$G$10),"Y",IF(AND(H353&gt;='Intersection Mileposts'!$F$11,H353&lt;='Intersection Mileposts'!$G$11),"Y",IF(AND(H353&gt;='Intersection Mileposts'!$F$12,H353&lt;='Intersection Mileposts'!$G$12),"Y",IF(AND(H353&gt;='Intersection Mileposts'!$F$13,H353&lt;='Intersection Mileposts'!$G$13),"Y",IF(AND(H353&gt;='Intersection Mileposts'!$F$14,H353&lt;='Intersection Mileposts'!$G$14),"Y",IF(AND(H353&gt;='Intersection Mileposts'!$F$15,H353&lt;='Intersection Mileposts'!$G$15),"Y",IF(AND(H353&gt;='Intersection Mileposts'!$F$16,H353&lt;='Intersection Mileposts'!$G$16),"Y",IF(AND(H353&gt;='Intersection Mileposts'!$F$17,H353&lt;='Intersection Mileposts'!$G$17),"Y",IF(AND(H353&gt;='Intersection Mileposts'!$F$18,H353&lt;='Intersection Mileposts'!$G$18),"Y",IF(AND(H353&gt;='Intersection Mileposts'!$F$19,H353&lt;='Intersection Mileposts'!$G$19),"Y",IF(AND(H353&gt;='Intersection Mileposts'!$F$20,H353&lt;='Intersection Mileposts'!$G$20),"Y",IF(AND(H353&gt;='Intersection Mileposts'!$F$21,H353&lt;='Intersection Mileposts'!$G$21),"Y",IF(AND(H353&gt;='Intersection Mileposts'!$F$22,H353&lt;='Intersection Mileposts'!$G$22),"Y",IF(AND(H353&gt;='Intersection Mileposts'!$F$23,H353&lt;='Intersection Mileposts'!$G$23),"Y",IF(AND(H353&gt;='Intersection Mileposts'!$F$24,H353&lt;='Intersection Mileposts'!$G$24),"Y",IF(AND(H353&gt;='Intersection Mileposts'!$F$25,H353&lt;='Intersection Mileposts'!$G$25),"Y",IF(AND(H353&gt;='Intersection Mileposts'!$F$26,H353&lt;='Intersection Mileposts'!$G$26),"Y",IF(AND(H353&gt;='Intersection Mileposts'!$F$27,H353&lt;='Intersection Mileposts'!$G$27),"Y",IF(AND(H353&gt;='Intersection Mileposts'!$F$28,H353&lt;='Intersection Mileposts'!$G$28),"Y",IF(AND(H353&gt;='Intersection Mileposts'!$F$29,H353&lt;='Intersection Mileposts'!$G$29),"Y", IF(AND(H353&gt;='Intersection Mileposts'!$F$30,H353&lt;='Intersection Mileposts'!$G$30),"Y",IF(AND(H353&gt;='Intersection Mileposts'!$F$31,H353&lt;='Intersection Mileposts'!$G$31),"Y",IF(AND(H353&gt;='Intersection Mileposts'!$F$32,H353&lt;='Intersection Mileposts'!$G$32),"Y",IF(AND(H353&gt;='Intersection Mileposts'!$F$33,H353&lt;='Intersection Mileposts'!$G$33),"Y",IF(AND(H353&gt;='Intersection Mileposts'!$F$34,H353&lt;='Intersection Mileposts'!$G$34),"Y",IF(AND(H353&gt;='Intersection Mileposts'!$F$35,H353&lt;='Intersection Mileposts'!$G$35),"Y",IF(AND(H353&gt;='Intersection Mileposts'!$F$36,H353&lt;='Intersection Mileposts'!$G$36),"Y",IF(AND(H353&gt;='Intersection Mileposts'!$F$37,H353&lt;='Intersection Mileposts'!$G$37),"Y",IF(AND(H353&gt;='Intersection Mileposts'!$F$38,H353&lt;='Intersection Mileposts'!$G$38),"Y",IF(AND(H353&gt;='Intersection Mileposts'!$F$39,H353&lt;='Intersection Mileposts'!$G$39),"Y","N"))))))))))))))))))))))))))))))))))))</f>
        <v/>
      </c>
    </row>
    <row r="354" spans="1:46" ht="15" customHeight="1" x14ac:dyDescent="0.3">
      <c r="A354" s="279"/>
      <c r="B354" s="261"/>
      <c r="C354" s="262"/>
      <c r="D354" s="262"/>
      <c r="E354" s="262"/>
      <c r="F354" s="262"/>
      <c r="G354" s="284"/>
      <c r="H354" s="286"/>
      <c r="I354" s="279"/>
      <c r="J354" s="260"/>
      <c r="K354" s="260"/>
      <c r="L354" s="280"/>
      <c r="M354" s="275"/>
      <c r="N354" s="263"/>
      <c r="P354" s="264" t="str">
        <f>IF(R354 = "", "", COUNT($R$4:R354))</f>
        <v/>
      </c>
      <c r="Q354" s="264" t="str">
        <f t="shared" si="57"/>
        <v/>
      </c>
      <c r="R354" s="265" t="str">
        <f t="shared" si="58"/>
        <v/>
      </c>
      <c r="S354" s="266" t="str">
        <f t="shared" si="59"/>
        <v/>
      </c>
      <c r="T354" s="267" t="str">
        <f t="shared" si="60"/>
        <v/>
      </c>
      <c r="U354" s="268" t="str">
        <f t="shared" si="61"/>
        <v/>
      </c>
      <c r="V354" s="269" t="str">
        <f t="shared" si="62"/>
        <v/>
      </c>
      <c r="W354" s="5"/>
      <c r="AR354" t="str">
        <f t="shared" si="56"/>
        <v/>
      </c>
      <c r="AS354" t="str">
        <f t="shared" si="55"/>
        <v/>
      </c>
      <c r="AT354" s="134" t="str">
        <f>IF(AR354="","",IF(AND(H354&gt;='Intersection Mileposts'!$F$5,H354&lt;='Intersection Mileposts'!$G$5),"Y",IF(AND(H354&gt;='Intersection Mileposts'!$F$6,H354&lt;='Intersection Mileposts'!$G$6),"Y",IF(AND(H354&gt;='Intersection Mileposts'!$F$7,H354&lt;='Intersection Mileposts'!$G$7),"Y",IF(AND(H354&gt;='Intersection Mileposts'!$F$8,H354&lt;='Intersection Mileposts'!$G$8),"Y",IF(AND(H354&gt;='Intersection Mileposts'!$F$9,H354&lt;='Intersection Mileposts'!$G$9),"Y",IF(AND(H354&gt;='Intersection Mileposts'!$F$10,H354&lt;='Intersection Mileposts'!$G$10),"Y",IF(AND(H354&gt;='Intersection Mileposts'!$F$11,H354&lt;='Intersection Mileposts'!$G$11),"Y",IF(AND(H354&gt;='Intersection Mileposts'!$F$12,H354&lt;='Intersection Mileposts'!$G$12),"Y",IF(AND(H354&gt;='Intersection Mileposts'!$F$13,H354&lt;='Intersection Mileposts'!$G$13),"Y",IF(AND(H354&gt;='Intersection Mileposts'!$F$14,H354&lt;='Intersection Mileposts'!$G$14),"Y",IF(AND(H354&gt;='Intersection Mileposts'!$F$15,H354&lt;='Intersection Mileposts'!$G$15),"Y",IF(AND(H354&gt;='Intersection Mileposts'!$F$16,H354&lt;='Intersection Mileposts'!$G$16),"Y",IF(AND(H354&gt;='Intersection Mileposts'!$F$17,H354&lt;='Intersection Mileposts'!$G$17),"Y",IF(AND(H354&gt;='Intersection Mileposts'!$F$18,H354&lt;='Intersection Mileposts'!$G$18),"Y",IF(AND(H354&gt;='Intersection Mileposts'!$F$19,H354&lt;='Intersection Mileposts'!$G$19),"Y",IF(AND(H354&gt;='Intersection Mileposts'!$F$20,H354&lt;='Intersection Mileposts'!$G$20),"Y",IF(AND(H354&gt;='Intersection Mileposts'!$F$21,H354&lt;='Intersection Mileposts'!$G$21),"Y",IF(AND(H354&gt;='Intersection Mileposts'!$F$22,H354&lt;='Intersection Mileposts'!$G$22),"Y",IF(AND(H354&gt;='Intersection Mileposts'!$F$23,H354&lt;='Intersection Mileposts'!$G$23),"Y",IF(AND(H354&gt;='Intersection Mileposts'!$F$24,H354&lt;='Intersection Mileposts'!$G$24),"Y",IF(AND(H354&gt;='Intersection Mileposts'!$F$25,H354&lt;='Intersection Mileposts'!$G$25),"Y",IF(AND(H354&gt;='Intersection Mileposts'!$F$26,H354&lt;='Intersection Mileposts'!$G$26),"Y",IF(AND(H354&gt;='Intersection Mileposts'!$F$27,H354&lt;='Intersection Mileposts'!$G$27),"Y",IF(AND(H354&gt;='Intersection Mileposts'!$F$28,H354&lt;='Intersection Mileposts'!$G$28),"Y",IF(AND(H354&gt;='Intersection Mileposts'!$F$29,H354&lt;='Intersection Mileposts'!$G$29),"Y", IF(AND(H354&gt;='Intersection Mileposts'!$F$30,H354&lt;='Intersection Mileposts'!$G$30),"Y",IF(AND(H354&gt;='Intersection Mileposts'!$F$31,H354&lt;='Intersection Mileposts'!$G$31),"Y",IF(AND(H354&gt;='Intersection Mileposts'!$F$32,H354&lt;='Intersection Mileposts'!$G$32),"Y",IF(AND(H354&gt;='Intersection Mileposts'!$F$33,H354&lt;='Intersection Mileposts'!$G$33),"Y",IF(AND(H354&gt;='Intersection Mileposts'!$F$34,H354&lt;='Intersection Mileposts'!$G$34),"Y",IF(AND(H354&gt;='Intersection Mileposts'!$F$35,H354&lt;='Intersection Mileposts'!$G$35),"Y",IF(AND(H354&gt;='Intersection Mileposts'!$F$36,H354&lt;='Intersection Mileposts'!$G$36),"Y",IF(AND(H354&gt;='Intersection Mileposts'!$F$37,H354&lt;='Intersection Mileposts'!$G$37),"Y",IF(AND(H354&gt;='Intersection Mileposts'!$F$38,H354&lt;='Intersection Mileposts'!$G$38),"Y",IF(AND(H354&gt;='Intersection Mileposts'!$F$39,H354&lt;='Intersection Mileposts'!$G$39),"Y","N"))))))))))))))))))))))))))))))))))))</f>
        <v/>
      </c>
    </row>
    <row r="355" spans="1:46" ht="15" customHeight="1" x14ac:dyDescent="0.3">
      <c r="A355" s="279"/>
      <c r="B355" s="261"/>
      <c r="C355" s="262"/>
      <c r="D355" s="262"/>
      <c r="E355" s="262"/>
      <c r="F355" s="262"/>
      <c r="G355" s="284"/>
      <c r="H355" s="286"/>
      <c r="I355" s="279"/>
      <c r="J355" s="260"/>
      <c r="K355" s="260"/>
      <c r="L355" s="280"/>
      <c r="M355" s="275"/>
      <c r="N355" s="263"/>
      <c r="P355" s="264" t="str">
        <f>IF(R355 = "", "", COUNT($R$4:R355))</f>
        <v/>
      </c>
      <c r="Q355" s="264" t="str">
        <f t="shared" si="57"/>
        <v/>
      </c>
      <c r="R355" s="265" t="str">
        <f t="shared" si="58"/>
        <v/>
      </c>
      <c r="S355" s="266" t="str">
        <f t="shared" si="59"/>
        <v/>
      </c>
      <c r="T355" s="267" t="str">
        <f t="shared" si="60"/>
        <v/>
      </c>
      <c r="U355" s="268" t="str">
        <f t="shared" si="61"/>
        <v/>
      </c>
      <c r="V355" s="269" t="str">
        <f t="shared" si="62"/>
        <v/>
      </c>
      <c r="W355" s="5"/>
      <c r="AR355" t="str">
        <f t="shared" si="56"/>
        <v/>
      </c>
      <c r="AS355" t="str">
        <f t="shared" si="55"/>
        <v/>
      </c>
      <c r="AT355" s="134" t="str">
        <f>IF(AR355="","",IF(AND(H355&gt;='Intersection Mileposts'!$F$5,H355&lt;='Intersection Mileposts'!$G$5),"Y",IF(AND(H355&gt;='Intersection Mileposts'!$F$6,H355&lt;='Intersection Mileposts'!$G$6),"Y",IF(AND(H355&gt;='Intersection Mileposts'!$F$7,H355&lt;='Intersection Mileposts'!$G$7),"Y",IF(AND(H355&gt;='Intersection Mileposts'!$F$8,H355&lt;='Intersection Mileposts'!$G$8),"Y",IF(AND(H355&gt;='Intersection Mileposts'!$F$9,H355&lt;='Intersection Mileposts'!$G$9),"Y",IF(AND(H355&gt;='Intersection Mileposts'!$F$10,H355&lt;='Intersection Mileposts'!$G$10),"Y",IF(AND(H355&gt;='Intersection Mileposts'!$F$11,H355&lt;='Intersection Mileposts'!$G$11),"Y",IF(AND(H355&gt;='Intersection Mileposts'!$F$12,H355&lt;='Intersection Mileposts'!$G$12),"Y",IF(AND(H355&gt;='Intersection Mileposts'!$F$13,H355&lt;='Intersection Mileposts'!$G$13),"Y",IF(AND(H355&gt;='Intersection Mileposts'!$F$14,H355&lt;='Intersection Mileposts'!$G$14),"Y",IF(AND(H355&gt;='Intersection Mileposts'!$F$15,H355&lt;='Intersection Mileposts'!$G$15),"Y",IF(AND(H355&gt;='Intersection Mileposts'!$F$16,H355&lt;='Intersection Mileposts'!$G$16),"Y",IF(AND(H355&gt;='Intersection Mileposts'!$F$17,H355&lt;='Intersection Mileposts'!$G$17),"Y",IF(AND(H355&gt;='Intersection Mileposts'!$F$18,H355&lt;='Intersection Mileposts'!$G$18),"Y",IF(AND(H355&gt;='Intersection Mileposts'!$F$19,H355&lt;='Intersection Mileposts'!$G$19),"Y",IF(AND(H355&gt;='Intersection Mileposts'!$F$20,H355&lt;='Intersection Mileposts'!$G$20),"Y",IF(AND(H355&gt;='Intersection Mileposts'!$F$21,H355&lt;='Intersection Mileposts'!$G$21),"Y",IF(AND(H355&gt;='Intersection Mileposts'!$F$22,H355&lt;='Intersection Mileposts'!$G$22),"Y",IF(AND(H355&gt;='Intersection Mileposts'!$F$23,H355&lt;='Intersection Mileposts'!$G$23),"Y",IF(AND(H355&gt;='Intersection Mileposts'!$F$24,H355&lt;='Intersection Mileposts'!$G$24),"Y",IF(AND(H355&gt;='Intersection Mileposts'!$F$25,H355&lt;='Intersection Mileposts'!$G$25),"Y",IF(AND(H355&gt;='Intersection Mileposts'!$F$26,H355&lt;='Intersection Mileposts'!$G$26),"Y",IF(AND(H355&gt;='Intersection Mileposts'!$F$27,H355&lt;='Intersection Mileposts'!$G$27),"Y",IF(AND(H355&gt;='Intersection Mileposts'!$F$28,H355&lt;='Intersection Mileposts'!$G$28),"Y",IF(AND(H355&gt;='Intersection Mileposts'!$F$29,H355&lt;='Intersection Mileposts'!$G$29),"Y", IF(AND(H355&gt;='Intersection Mileposts'!$F$30,H355&lt;='Intersection Mileposts'!$G$30),"Y",IF(AND(H355&gt;='Intersection Mileposts'!$F$31,H355&lt;='Intersection Mileposts'!$G$31),"Y",IF(AND(H355&gt;='Intersection Mileposts'!$F$32,H355&lt;='Intersection Mileposts'!$G$32),"Y",IF(AND(H355&gt;='Intersection Mileposts'!$F$33,H355&lt;='Intersection Mileposts'!$G$33),"Y",IF(AND(H355&gt;='Intersection Mileposts'!$F$34,H355&lt;='Intersection Mileposts'!$G$34),"Y",IF(AND(H355&gt;='Intersection Mileposts'!$F$35,H355&lt;='Intersection Mileposts'!$G$35),"Y",IF(AND(H355&gt;='Intersection Mileposts'!$F$36,H355&lt;='Intersection Mileposts'!$G$36),"Y",IF(AND(H355&gt;='Intersection Mileposts'!$F$37,H355&lt;='Intersection Mileposts'!$G$37),"Y",IF(AND(H355&gt;='Intersection Mileposts'!$F$38,H355&lt;='Intersection Mileposts'!$G$38),"Y",IF(AND(H355&gt;='Intersection Mileposts'!$F$39,H355&lt;='Intersection Mileposts'!$G$39),"Y","N"))))))))))))))))))))))))))))))))))))</f>
        <v/>
      </c>
    </row>
    <row r="356" spans="1:46" ht="15" customHeight="1" x14ac:dyDescent="0.3">
      <c r="A356" s="279"/>
      <c r="B356" s="261"/>
      <c r="C356" s="262"/>
      <c r="D356" s="262"/>
      <c r="E356" s="262"/>
      <c r="F356" s="262"/>
      <c r="G356" s="284"/>
      <c r="H356" s="286"/>
      <c r="I356" s="279"/>
      <c r="J356" s="260"/>
      <c r="K356" s="260"/>
      <c r="L356" s="280"/>
      <c r="M356" s="275"/>
      <c r="N356" s="263"/>
      <c r="P356" s="264" t="str">
        <f>IF(R356 = "", "", COUNT($R$4:R356))</f>
        <v/>
      </c>
      <c r="Q356" s="264" t="str">
        <f t="shared" si="57"/>
        <v/>
      </c>
      <c r="R356" s="265" t="str">
        <f t="shared" si="58"/>
        <v/>
      </c>
      <c r="S356" s="266" t="str">
        <f t="shared" si="59"/>
        <v/>
      </c>
      <c r="T356" s="267" t="str">
        <f t="shared" si="60"/>
        <v/>
      </c>
      <c r="U356" s="268" t="str">
        <f t="shared" si="61"/>
        <v/>
      </c>
      <c r="V356" s="269" t="str">
        <f t="shared" si="62"/>
        <v/>
      </c>
      <c r="W356" s="5"/>
      <c r="AR356" t="str">
        <f t="shared" si="56"/>
        <v/>
      </c>
      <c r="AS356" t="str">
        <f t="shared" si="55"/>
        <v/>
      </c>
      <c r="AT356" s="134" t="str">
        <f>IF(AR356="","",IF(AND(H356&gt;='Intersection Mileposts'!$F$5,H356&lt;='Intersection Mileposts'!$G$5),"Y",IF(AND(H356&gt;='Intersection Mileposts'!$F$6,H356&lt;='Intersection Mileposts'!$G$6),"Y",IF(AND(H356&gt;='Intersection Mileposts'!$F$7,H356&lt;='Intersection Mileposts'!$G$7),"Y",IF(AND(H356&gt;='Intersection Mileposts'!$F$8,H356&lt;='Intersection Mileposts'!$G$8),"Y",IF(AND(H356&gt;='Intersection Mileposts'!$F$9,H356&lt;='Intersection Mileposts'!$G$9),"Y",IF(AND(H356&gt;='Intersection Mileposts'!$F$10,H356&lt;='Intersection Mileposts'!$G$10),"Y",IF(AND(H356&gt;='Intersection Mileposts'!$F$11,H356&lt;='Intersection Mileposts'!$G$11),"Y",IF(AND(H356&gt;='Intersection Mileposts'!$F$12,H356&lt;='Intersection Mileposts'!$G$12),"Y",IF(AND(H356&gt;='Intersection Mileposts'!$F$13,H356&lt;='Intersection Mileposts'!$G$13),"Y",IF(AND(H356&gt;='Intersection Mileposts'!$F$14,H356&lt;='Intersection Mileposts'!$G$14),"Y",IF(AND(H356&gt;='Intersection Mileposts'!$F$15,H356&lt;='Intersection Mileposts'!$G$15),"Y",IF(AND(H356&gt;='Intersection Mileposts'!$F$16,H356&lt;='Intersection Mileposts'!$G$16),"Y",IF(AND(H356&gt;='Intersection Mileposts'!$F$17,H356&lt;='Intersection Mileposts'!$G$17),"Y",IF(AND(H356&gt;='Intersection Mileposts'!$F$18,H356&lt;='Intersection Mileposts'!$G$18),"Y",IF(AND(H356&gt;='Intersection Mileposts'!$F$19,H356&lt;='Intersection Mileposts'!$G$19),"Y",IF(AND(H356&gt;='Intersection Mileposts'!$F$20,H356&lt;='Intersection Mileposts'!$G$20),"Y",IF(AND(H356&gt;='Intersection Mileposts'!$F$21,H356&lt;='Intersection Mileposts'!$G$21),"Y",IF(AND(H356&gt;='Intersection Mileposts'!$F$22,H356&lt;='Intersection Mileposts'!$G$22),"Y",IF(AND(H356&gt;='Intersection Mileposts'!$F$23,H356&lt;='Intersection Mileposts'!$G$23),"Y",IF(AND(H356&gt;='Intersection Mileposts'!$F$24,H356&lt;='Intersection Mileposts'!$G$24),"Y",IF(AND(H356&gt;='Intersection Mileposts'!$F$25,H356&lt;='Intersection Mileposts'!$G$25),"Y",IF(AND(H356&gt;='Intersection Mileposts'!$F$26,H356&lt;='Intersection Mileposts'!$G$26),"Y",IF(AND(H356&gt;='Intersection Mileposts'!$F$27,H356&lt;='Intersection Mileposts'!$G$27),"Y",IF(AND(H356&gt;='Intersection Mileposts'!$F$28,H356&lt;='Intersection Mileposts'!$G$28),"Y",IF(AND(H356&gt;='Intersection Mileposts'!$F$29,H356&lt;='Intersection Mileposts'!$G$29),"Y", IF(AND(H356&gt;='Intersection Mileposts'!$F$30,H356&lt;='Intersection Mileposts'!$G$30),"Y",IF(AND(H356&gt;='Intersection Mileposts'!$F$31,H356&lt;='Intersection Mileposts'!$G$31),"Y",IF(AND(H356&gt;='Intersection Mileposts'!$F$32,H356&lt;='Intersection Mileposts'!$G$32),"Y",IF(AND(H356&gt;='Intersection Mileposts'!$F$33,H356&lt;='Intersection Mileposts'!$G$33),"Y",IF(AND(H356&gt;='Intersection Mileposts'!$F$34,H356&lt;='Intersection Mileposts'!$G$34),"Y",IF(AND(H356&gt;='Intersection Mileposts'!$F$35,H356&lt;='Intersection Mileposts'!$G$35),"Y",IF(AND(H356&gt;='Intersection Mileposts'!$F$36,H356&lt;='Intersection Mileposts'!$G$36),"Y",IF(AND(H356&gt;='Intersection Mileposts'!$F$37,H356&lt;='Intersection Mileposts'!$G$37),"Y",IF(AND(H356&gt;='Intersection Mileposts'!$F$38,H356&lt;='Intersection Mileposts'!$G$38),"Y",IF(AND(H356&gt;='Intersection Mileposts'!$F$39,H356&lt;='Intersection Mileposts'!$G$39),"Y","N"))))))))))))))))))))))))))))))))))))</f>
        <v/>
      </c>
    </row>
    <row r="357" spans="1:46" ht="15" customHeight="1" x14ac:dyDescent="0.3">
      <c r="A357" s="279"/>
      <c r="B357" s="261"/>
      <c r="C357" s="262"/>
      <c r="D357" s="262"/>
      <c r="E357" s="262"/>
      <c r="F357" s="262"/>
      <c r="G357" s="284"/>
      <c r="H357" s="286"/>
      <c r="I357" s="279"/>
      <c r="J357" s="260"/>
      <c r="K357" s="260"/>
      <c r="L357" s="280"/>
      <c r="M357" s="275"/>
      <c r="N357" s="263"/>
      <c r="P357" s="264" t="str">
        <f>IF(R357 = "", "", COUNT($R$4:R357))</f>
        <v/>
      </c>
      <c r="Q357" s="264" t="str">
        <f t="shared" si="57"/>
        <v/>
      </c>
      <c r="R357" s="265" t="str">
        <f t="shared" si="58"/>
        <v/>
      </c>
      <c r="S357" s="266" t="str">
        <f t="shared" si="59"/>
        <v/>
      </c>
      <c r="T357" s="267" t="str">
        <f t="shared" si="60"/>
        <v/>
      </c>
      <c r="U357" s="268" t="str">
        <f t="shared" si="61"/>
        <v/>
      </c>
      <c r="V357" s="269" t="str">
        <f t="shared" si="62"/>
        <v/>
      </c>
      <c r="W357" s="5"/>
      <c r="AR357" t="str">
        <f t="shared" si="56"/>
        <v/>
      </c>
      <c r="AS357" t="str">
        <f t="shared" si="55"/>
        <v/>
      </c>
      <c r="AT357" s="134" t="str">
        <f>IF(AR357="","",IF(AND(H357&gt;='Intersection Mileposts'!$F$5,H357&lt;='Intersection Mileposts'!$G$5),"Y",IF(AND(H357&gt;='Intersection Mileposts'!$F$6,H357&lt;='Intersection Mileposts'!$G$6),"Y",IF(AND(H357&gt;='Intersection Mileposts'!$F$7,H357&lt;='Intersection Mileposts'!$G$7),"Y",IF(AND(H357&gt;='Intersection Mileposts'!$F$8,H357&lt;='Intersection Mileposts'!$G$8),"Y",IF(AND(H357&gt;='Intersection Mileposts'!$F$9,H357&lt;='Intersection Mileposts'!$G$9),"Y",IF(AND(H357&gt;='Intersection Mileposts'!$F$10,H357&lt;='Intersection Mileposts'!$G$10),"Y",IF(AND(H357&gt;='Intersection Mileposts'!$F$11,H357&lt;='Intersection Mileposts'!$G$11),"Y",IF(AND(H357&gt;='Intersection Mileposts'!$F$12,H357&lt;='Intersection Mileposts'!$G$12),"Y",IF(AND(H357&gt;='Intersection Mileposts'!$F$13,H357&lt;='Intersection Mileposts'!$G$13),"Y",IF(AND(H357&gt;='Intersection Mileposts'!$F$14,H357&lt;='Intersection Mileposts'!$G$14),"Y",IF(AND(H357&gt;='Intersection Mileposts'!$F$15,H357&lt;='Intersection Mileposts'!$G$15),"Y",IF(AND(H357&gt;='Intersection Mileposts'!$F$16,H357&lt;='Intersection Mileposts'!$G$16),"Y",IF(AND(H357&gt;='Intersection Mileposts'!$F$17,H357&lt;='Intersection Mileposts'!$G$17),"Y",IF(AND(H357&gt;='Intersection Mileposts'!$F$18,H357&lt;='Intersection Mileposts'!$G$18),"Y",IF(AND(H357&gt;='Intersection Mileposts'!$F$19,H357&lt;='Intersection Mileposts'!$G$19),"Y",IF(AND(H357&gt;='Intersection Mileposts'!$F$20,H357&lt;='Intersection Mileposts'!$G$20),"Y",IF(AND(H357&gt;='Intersection Mileposts'!$F$21,H357&lt;='Intersection Mileposts'!$G$21),"Y",IF(AND(H357&gt;='Intersection Mileposts'!$F$22,H357&lt;='Intersection Mileposts'!$G$22),"Y",IF(AND(H357&gt;='Intersection Mileposts'!$F$23,H357&lt;='Intersection Mileposts'!$G$23),"Y",IF(AND(H357&gt;='Intersection Mileposts'!$F$24,H357&lt;='Intersection Mileposts'!$G$24),"Y",IF(AND(H357&gt;='Intersection Mileposts'!$F$25,H357&lt;='Intersection Mileposts'!$G$25),"Y",IF(AND(H357&gt;='Intersection Mileposts'!$F$26,H357&lt;='Intersection Mileposts'!$G$26),"Y",IF(AND(H357&gt;='Intersection Mileposts'!$F$27,H357&lt;='Intersection Mileposts'!$G$27),"Y",IF(AND(H357&gt;='Intersection Mileposts'!$F$28,H357&lt;='Intersection Mileposts'!$G$28),"Y",IF(AND(H357&gt;='Intersection Mileposts'!$F$29,H357&lt;='Intersection Mileposts'!$G$29),"Y", IF(AND(H357&gt;='Intersection Mileposts'!$F$30,H357&lt;='Intersection Mileposts'!$G$30),"Y",IF(AND(H357&gt;='Intersection Mileposts'!$F$31,H357&lt;='Intersection Mileposts'!$G$31),"Y",IF(AND(H357&gt;='Intersection Mileposts'!$F$32,H357&lt;='Intersection Mileposts'!$G$32),"Y",IF(AND(H357&gt;='Intersection Mileposts'!$F$33,H357&lt;='Intersection Mileposts'!$G$33),"Y",IF(AND(H357&gt;='Intersection Mileposts'!$F$34,H357&lt;='Intersection Mileposts'!$G$34),"Y",IF(AND(H357&gt;='Intersection Mileposts'!$F$35,H357&lt;='Intersection Mileposts'!$G$35),"Y",IF(AND(H357&gt;='Intersection Mileposts'!$F$36,H357&lt;='Intersection Mileposts'!$G$36),"Y",IF(AND(H357&gt;='Intersection Mileposts'!$F$37,H357&lt;='Intersection Mileposts'!$G$37),"Y",IF(AND(H357&gt;='Intersection Mileposts'!$F$38,H357&lt;='Intersection Mileposts'!$G$38),"Y",IF(AND(H357&gt;='Intersection Mileposts'!$F$39,H357&lt;='Intersection Mileposts'!$G$39),"Y","N"))))))))))))))))))))))))))))))))))))</f>
        <v/>
      </c>
    </row>
    <row r="358" spans="1:46" ht="15" customHeight="1" x14ac:dyDescent="0.3">
      <c r="A358" s="279"/>
      <c r="B358" s="261"/>
      <c r="C358" s="262"/>
      <c r="D358" s="262"/>
      <c r="E358" s="262"/>
      <c r="F358" s="262"/>
      <c r="G358" s="284"/>
      <c r="H358" s="286"/>
      <c r="I358" s="279"/>
      <c r="J358" s="260"/>
      <c r="K358" s="260"/>
      <c r="L358" s="280"/>
      <c r="M358" s="275"/>
      <c r="N358" s="263"/>
      <c r="P358" s="264" t="str">
        <f>IF(R358 = "", "", COUNT($R$4:R358))</f>
        <v/>
      </c>
      <c r="Q358" s="264" t="str">
        <f t="shared" si="57"/>
        <v/>
      </c>
      <c r="R358" s="265" t="str">
        <f t="shared" si="58"/>
        <v/>
      </c>
      <c r="S358" s="266" t="str">
        <f t="shared" si="59"/>
        <v/>
      </c>
      <c r="T358" s="267" t="str">
        <f t="shared" si="60"/>
        <v/>
      </c>
      <c r="U358" s="268" t="str">
        <f t="shared" si="61"/>
        <v/>
      </c>
      <c r="V358" s="269" t="str">
        <f t="shared" si="62"/>
        <v/>
      </c>
      <c r="W358" s="5"/>
      <c r="AR358" t="str">
        <f t="shared" si="56"/>
        <v/>
      </c>
      <c r="AS358" t="str">
        <f t="shared" si="55"/>
        <v/>
      </c>
      <c r="AT358" s="134" t="str">
        <f>IF(AR358="","",IF(AND(H358&gt;='Intersection Mileposts'!$F$5,H358&lt;='Intersection Mileposts'!$G$5),"Y",IF(AND(H358&gt;='Intersection Mileposts'!$F$6,H358&lt;='Intersection Mileposts'!$G$6),"Y",IF(AND(H358&gt;='Intersection Mileposts'!$F$7,H358&lt;='Intersection Mileposts'!$G$7),"Y",IF(AND(H358&gt;='Intersection Mileposts'!$F$8,H358&lt;='Intersection Mileposts'!$G$8),"Y",IF(AND(H358&gt;='Intersection Mileposts'!$F$9,H358&lt;='Intersection Mileposts'!$G$9),"Y",IF(AND(H358&gt;='Intersection Mileposts'!$F$10,H358&lt;='Intersection Mileposts'!$G$10),"Y",IF(AND(H358&gt;='Intersection Mileposts'!$F$11,H358&lt;='Intersection Mileposts'!$G$11),"Y",IF(AND(H358&gt;='Intersection Mileposts'!$F$12,H358&lt;='Intersection Mileposts'!$G$12),"Y",IF(AND(H358&gt;='Intersection Mileposts'!$F$13,H358&lt;='Intersection Mileposts'!$G$13),"Y",IF(AND(H358&gt;='Intersection Mileposts'!$F$14,H358&lt;='Intersection Mileposts'!$G$14),"Y",IF(AND(H358&gt;='Intersection Mileposts'!$F$15,H358&lt;='Intersection Mileposts'!$G$15),"Y",IF(AND(H358&gt;='Intersection Mileposts'!$F$16,H358&lt;='Intersection Mileposts'!$G$16),"Y",IF(AND(H358&gt;='Intersection Mileposts'!$F$17,H358&lt;='Intersection Mileposts'!$G$17),"Y",IF(AND(H358&gt;='Intersection Mileposts'!$F$18,H358&lt;='Intersection Mileposts'!$G$18),"Y",IF(AND(H358&gt;='Intersection Mileposts'!$F$19,H358&lt;='Intersection Mileposts'!$G$19),"Y",IF(AND(H358&gt;='Intersection Mileposts'!$F$20,H358&lt;='Intersection Mileposts'!$G$20),"Y",IF(AND(H358&gt;='Intersection Mileposts'!$F$21,H358&lt;='Intersection Mileposts'!$G$21),"Y",IF(AND(H358&gt;='Intersection Mileposts'!$F$22,H358&lt;='Intersection Mileposts'!$G$22),"Y",IF(AND(H358&gt;='Intersection Mileposts'!$F$23,H358&lt;='Intersection Mileposts'!$G$23),"Y",IF(AND(H358&gt;='Intersection Mileposts'!$F$24,H358&lt;='Intersection Mileposts'!$G$24),"Y",IF(AND(H358&gt;='Intersection Mileposts'!$F$25,H358&lt;='Intersection Mileposts'!$G$25),"Y",IF(AND(H358&gt;='Intersection Mileposts'!$F$26,H358&lt;='Intersection Mileposts'!$G$26),"Y",IF(AND(H358&gt;='Intersection Mileposts'!$F$27,H358&lt;='Intersection Mileposts'!$G$27),"Y",IF(AND(H358&gt;='Intersection Mileposts'!$F$28,H358&lt;='Intersection Mileposts'!$G$28),"Y",IF(AND(H358&gt;='Intersection Mileposts'!$F$29,H358&lt;='Intersection Mileposts'!$G$29),"Y", IF(AND(H358&gt;='Intersection Mileposts'!$F$30,H358&lt;='Intersection Mileposts'!$G$30),"Y",IF(AND(H358&gt;='Intersection Mileposts'!$F$31,H358&lt;='Intersection Mileposts'!$G$31),"Y",IF(AND(H358&gt;='Intersection Mileposts'!$F$32,H358&lt;='Intersection Mileposts'!$G$32),"Y",IF(AND(H358&gt;='Intersection Mileposts'!$F$33,H358&lt;='Intersection Mileposts'!$G$33),"Y",IF(AND(H358&gt;='Intersection Mileposts'!$F$34,H358&lt;='Intersection Mileposts'!$G$34),"Y",IF(AND(H358&gt;='Intersection Mileposts'!$F$35,H358&lt;='Intersection Mileposts'!$G$35),"Y",IF(AND(H358&gt;='Intersection Mileposts'!$F$36,H358&lt;='Intersection Mileposts'!$G$36),"Y",IF(AND(H358&gt;='Intersection Mileposts'!$F$37,H358&lt;='Intersection Mileposts'!$G$37),"Y",IF(AND(H358&gt;='Intersection Mileposts'!$F$38,H358&lt;='Intersection Mileposts'!$G$38),"Y",IF(AND(H358&gt;='Intersection Mileposts'!$F$39,H358&lt;='Intersection Mileposts'!$G$39),"Y","N"))))))))))))))))))))))))))))))))))))</f>
        <v/>
      </c>
    </row>
    <row r="359" spans="1:46" ht="15" customHeight="1" x14ac:dyDescent="0.3">
      <c r="A359" s="279"/>
      <c r="B359" s="261"/>
      <c r="C359" s="262"/>
      <c r="D359" s="262"/>
      <c r="E359" s="262"/>
      <c r="F359" s="262"/>
      <c r="G359" s="284"/>
      <c r="H359" s="286"/>
      <c r="I359" s="279"/>
      <c r="J359" s="260"/>
      <c r="K359" s="260"/>
      <c r="L359" s="280"/>
      <c r="M359" s="275"/>
      <c r="N359" s="263"/>
      <c r="P359" s="264" t="str">
        <f>IF(R359 = "", "", COUNT($R$4:R359))</f>
        <v/>
      </c>
      <c r="Q359" s="264" t="str">
        <f t="shared" si="57"/>
        <v/>
      </c>
      <c r="R359" s="265" t="str">
        <f t="shared" si="58"/>
        <v/>
      </c>
      <c r="S359" s="266" t="str">
        <f t="shared" si="59"/>
        <v/>
      </c>
      <c r="T359" s="267" t="str">
        <f t="shared" si="60"/>
        <v/>
      </c>
      <c r="U359" s="268" t="str">
        <f t="shared" si="61"/>
        <v/>
      </c>
      <c r="V359" s="269" t="str">
        <f t="shared" si="62"/>
        <v/>
      </c>
      <c r="W359" s="5"/>
      <c r="AR359" t="str">
        <f t="shared" si="56"/>
        <v/>
      </c>
      <c r="AS359" t="str">
        <f t="shared" si="55"/>
        <v/>
      </c>
      <c r="AT359" s="134" t="str">
        <f>IF(AR359="","",IF(AND(H359&gt;='Intersection Mileposts'!$F$5,H359&lt;='Intersection Mileposts'!$G$5),"Y",IF(AND(H359&gt;='Intersection Mileposts'!$F$6,H359&lt;='Intersection Mileposts'!$G$6),"Y",IF(AND(H359&gt;='Intersection Mileposts'!$F$7,H359&lt;='Intersection Mileposts'!$G$7),"Y",IF(AND(H359&gt;='Intersection Mileposts'!$F$8,H359&lt;='Intersection Mileposts'!$G$8),"Y",IF(AND(H359&gt;='Intersection Mileposts'!$F$9,H359&lt;='Intersection Mileposts'!$G$9),"Y",IF(AND(H359&gt;='Intersection Mileposts'!$F$10,H359&lt;='Intersection Mileposts'!$G$10),"Y",IF(AND(H359&gt;='Intersection Mileposts'!$F$11,H359&lt;='Intersection Mileposts'!$G$11),"Y",IF(AND(H359&gt;='Intersection Mileposts'!$F$12,H359&lt;='Intersection Mileposts'!$G$12),"Y",IF(AND(H359&gt;='Intersection Mileposts'!$F$13,H359&lt;='Intersection Mileposts'!$G$13),"Y",IF(AND(H359&gt;='Intersection Mileposts'!$F$14,H359&lt;='Intersection Mileposts'!$G$14),"Y",IF(AND(H359&gt;='Intersection Mileposts'!$F$15,H359&lt;='Intersection Mileposts'!$G$15),"Y",IF(AND(H359&gt;='Intersection Mileposts'!$F$16,H359&lt;='Intersection Mileposts'!$G$16),"Y",IF(AND(H359&gt;='Intersection Mileposts'!$F$17,H359&lt;='Intersection Mileposts'!$G$17),"Y",IF(AND(H359&gt;='Intersection Mileposts'!$F$18,H359&lt;='Intersection Mileposts'!$G$18),"Y",IF(AND(H359&gt;='Intersection Mileposts'!$F$19,H359&lt;='Intersection Mileposts'!$G$19),"Y",IF(AND(H359&gt;='Intersection Mileposts'!$F$20,H359&lt;='Intersection Mileposts'!$G$20),"Y",IF(AND(H359&gt;='Intersection Mileposts'!$F$21,H359&lt;='Intersection Mileposts'!$G$21),"Y",IF(AND(H359&gt;='Intersection Mileposts'!$F$22,H359&lt;='Intersection Mileposts'!$G$22),"Y",IF(AND(H359&gt;='Intersection Mileposts'!$F$23,H359&lt;='Intersection Mileposts'!$G$23),"Y",IF(AND(H359&gt;='Intersection Mileposts'!$F$24,H359&lt;='Intersection Mileposts'!$G$24),"Y",IF(AND(H359&gt;='Intersection Mileposts'!$F$25,H359&lt;='Intersection Mileposts'!$G$25),"Y",IF(AND(H359&gt;='Intersection Mileposts'!$F$26,H359&lt;='Intersection Mileposts'!$G$26),"Y",IF(AND(H359&gt;='Intersection Mileposts'!$F$27,H359&lt;='Intersection Mileposts'!$G$27),"Y",IF(AND(H359&gt;='Intersection Mileposts'!$F$28,H359&lt;='Intersection Mileposts'!$G$28),"Y",IF(AND(H359&gt;='Intersection Mileposts'!$F$29,H359&lt;='Intersection Mileposts'!$G$29),"Y", IF(AND(H359&gt;='Intersection Mileposts'!$F$30,H359&lt;='Intersection Mileposts'!$G$30),"Y",IF(AND(H359&gt;='Intersection Mileposts'!$F$31,H359&lt;='Intersection Mileposts'!$G$31),"Y",IF(AND(H359&gt;='Intersection Mileposts'!$F$32,H359&lt;='Intersection Mileposts'!$G$32),"Y",IF(AND(H359&gt;='Intersection Mileposts'!$F$33,H359&lt;='Intersection Mileposts'!$G$33),"Y",IF(AND(H359&gt;='Intersection Mileposts'!$F$34,H359&lt;='Intersection Mileposts'!$G$34),"Y",IF(AND(H359&gt;='Intersection Mileposts'!$F$35,H359&lt;='Intersection Mileposts'!$G$35),"Y",IF(AND(H359&gt;='Intersection Mileposts'!$F$36,H359&lt;='Intersection Mileposts'!$G$36),"Y",IF(AND(H359&gt;='Intersection Mileposts'!$F$37,H359&lt;='Intersection Mileposts'!$G$37),"Y",IF(AND(H359&gt;='Intersection Mileposts'!$F$38,H359&lt;='Intersection Mileposts'!$G$38),"Y",IF(AND(H359&gt;='Intersection Mileposts'!$F$39,H359&lt;='Intersection Mileposts'!$G$39),"Y","N"))))))))))))))))))))))))))))))))))))</f>
        <v/>
      </c>
    </row>
    <row r="360" spans="1:46" ht="15" customHeight="1" x14ac:dyDescent="0.3">
      <c r="A360" s="279"/>
      <c r="B360" s="261"/>
      <c r="C360" s="262"/>
      <c r="D360" s="262"/>
      <c r="E360" s="262"/>
      <c r="F360" s="262"/>
      <c r="G360" s="284"/>
      <c r="H360" s="286"/>
      <c r="I360" s="279"/>
      <c r="J360" s="260"/>
      <c r="K360" s="260"/>
      <c r="L360" s="280"/>
      <c r="M360" s="275"/>
      <c r="N360" s="263"/>
      <c r="P360" s="264" t="str">
        <f>IF(R360 = "", "", COUNT($R$4:R360))</f>
        <v/>
      </c>
      <c r="Q360" s="264" t="str">
        <f t="shared" si="57"/>
        <v/>
      </c>
      <c r="R360" s="265" t="str">
        <f t="shared" si="58"/>
        <v/>
      </c>
      <c r="S360" s="266" t="str">
        <f t="shared" si="59"/>
        <v/>
      </c>
      <c r="T360" s="267" t="str">
        <f t="shared" si="60"/>
        <v/>
      </c>
      <c r="U360" s="268" t="str">
        <f t="shared" si="61"/>
        <v/>
      </c>
      <c r="V360" s="269" t="str">
        <f t="shared" si="62"/>
        <v/>
      </c>
      <c r="W360" s="5"/>
      <c r="AR360" t="str">
        <f t="shared" si="56"/>
        <v/>
      </c>
      <c r="AS360" t="str">
        <f t="shared" si="55"/>
        <v/>
      </c>
      <c r="AT360" s="134" t="str">
        <f>IF(AR360="","",IF(AND(H360&gt;='Intersection Mileposts'!$F$5,H360&lt;='Intersection Mileposts'!$G$5),"Y",IF(AND(H360&gt;='Intersection Mileposts'!$F$6,H360&lt;='Intersection Mileposts'!$G$6),"Y",IF(AND(H360&gt;='Intersection Mileposts'!$F$7,H360&lt;='Intersection Mileposts'!$G$7),"Y",IF(AND(H360&gt;='Intersection Mileposts'!$F$8,H360&lt;='Intersection Mileposts'!$G$8),"Y",IF(AND(H360&gt;='Intersection Mileposts'!$F$9,H360&lt;='Intersection Mileposts'!$G$9),"Y",IF(AND(H360&gt;='Intersection Mileposts'!$F$10,H360&lt;='Intersection Mileposts'!$G$10),"Y",IF(AND(H360&gt;='Intersection Mileposts'!$F$11,H360&lt;='Intersection Mileposts'!$G$11),"Y",IF(AND(H360&gt;='Intersection Mileposts'!$F$12,H360&lt;='Intersection Mileposts'!$G$12),"Y",IF(AND(H360&gt;='Intersection Mileposts'!$F$13,H360&lt;='Intersection Mileposts'!$G$13),"Y",IF(AND(H360&gt;='Intersection Mileposts'!$F$14,H360&lt;='Intersection Mileposts'!$G$14),"Y",IF(AND(H360&gt;='Intersection Mileposts'!$F$15,H360&lt;='Intersection Mileposts'!$G$15),"Y",IF(AND(H360&gt;='Intersection Mileposts'!$F$16,H360&lt;='Intersection Mileposts'!$G$16),"Y",IF(AND(H360&gt;='Intersection Mileposts'!$F$17,H360&lt;='Intersection Mileposts'!$G$17),"Y",IF(AND(H360&gt;='Intersection Mileposts'!$F$18,H360&lt;='Intersection Mileposts'!$G$18),"Y",IF(AND(H360&gt;='Intersection Mileposts'!$F$19,H360&lt;='Intersection Mileposts'!$G$19),"Y",IF(AND(H360&gt;='Intersection Mileposts'!$F$20,H360&lt;='Intersection Mileposts'!$G$20),"Y",IF(AND(H360&gt;='Intersection Mileposts'!$F$21,H360&lt;='Intersection Mileposts'!$G$21),"Y",IF(AND(H360&gt;='Intersection Mileposts'!$F$22,H360&lt;='Intersection Mileposts'!$G$22),"Y",IF(AND(H360&gt;='Intersection Mileposts'!$F$23,H360&lt;='Intersection Mileposts'!$G$23),"Y",IF(AND(H360&gt;='Intersection Mileposts'!$F$24,H360&lt;='Intersection Mileposts'!$G$24),"Y",IF(AND(H360&gt;='Intersection Mileposts'!$F$25,H360&lt;='Intersection Mileposts'!$G$25),"Y",IF(AND(H360&gt;='Intersection Mileposts'!$F$26,H360&lt;='Intersection Mileposts'!$G$26),"Y",IF(AND(H360&gt;='Intersection Mileposts'!$F$27,H360&lt;='Intersection Mileposts'!$G$27),"Y",IF(AND(H360&gt;='Intersection Mileposts'!$F$28,H360&lt;='Intersection Mileposts'!$G$28),"Y",IF(AND(H360&gt;='Intersection Mileposts'!$F$29,H360&lt;='Intersection Mileposts'!$G$29),"Y", IF(AND(H360&gt;='Intersection Mileposts'!$F$30,H360&lt;='Intersection Mileposts'!$G$30),"Y",IF(AND(H360&gt;='Intersection Mileposts'!$F$31,H360&lt;='Intersection Mileposts'!$G$31),"Y",IF(AND(H360&gt;='Intersection Mileposts'!$F$32,H360&lt;='Intersection Mileposts'!$G$32),"Y",IF(AND(H360&gt;='Intersection Mileposts'!$F$33,H360&lt;='Intersection Mileposts'!$G$33),"Y",IF(AND(H360&gt;='Intersection Mileposts'!$F$34,H360&lt;='Intersection Mileposts'!$G$34),"Y",IF(AND(H360&gt;='Intersection Mileposts'!$F$35,H360&lt;='Intersection Mileposts'!$G$35),"Y",IF(AND(H360&gt;='Intersection Mileposts'!$F$36,H360&lt;='Intersection Mileposts'!$G$36),"Y",IF(AND(H360&gt;='Intersection Mileposts'!$F$37,H360&lt;='Intersection Mileposts'!$G$37),"Y",IF(AND(H360&gt;='Intersection Mileposts'!$F$38,H360&lt;='Intersection Mileposts'!$G$38),"Y",IF(AND(H360&gt;='Intersection Mileposts'!$F$39,H360&lt;='Intersection Mileposts'!$G$39),"Y","N"))))))))))))))))))))))))))))))))))))</f>
        <v/>
      </c>
    </row>
    <row r="361" spans="1:46" ht="15" customHeight="1" x14ac:dyDescent="0.3">
      <c r="A361" s="279"/>
      <c r="B361" s="261"/>
      <c r="C361" s="262"/>
      <c r="D361" s="262"/>
      <c r="E361" s="262"/>
      <c r="F361" s="262"/>
      <c r="G361" s="284"/>
      <c r="H361" s="286"/>
      <c r="I361" s="279"/>
      <c r="J361" s="260"/>
      <c r="K361" s="260"/>
      <c r="L361" s="280"/>
      <c r="M361" s="275"/>
      <c r="N361" s="263"/>
      <c r="P361" s="264" t="str">
        <f>IF(R361 = "", "", COUNT($R$4:R361))</f>
        <v/>
      </c>
      <c r="Q361" s="264" t="str">
        <f t="shared" si="57"/>
        <v/>
      </c>
      <c r="R361" s="265" t="str">
        <f t="shared" si="58"/>
        <v/>
      </c>
      <c r="S361" s="266" t="str">
        <f t="shared" si="59"/>
        <v/>
      </c>
      <c r="T361" s="267" t="str">
        <f t="shared" si="60"/>
        <v/>
      </c>
      <c r="U361" s="268" t="str">
        <f t="shared" si="61"/>
        <v/>
      </c>
      <c r="V361" s="269" t="str">
        <f t="shared" si="62"/>
        <v/>
      </c>
      <c r="W361" s="5"/>
      <c r="AR361" t="str">
        <f t="shared" si="56"/>
        <v/>
      </c>
      <c r="AS361" t="str">
        <f t="shared" si="55"/>
        <v/>
      </c>
      <c r="AT361" s="134" t="str">
        <f>IF(AR361="","",IF(AND(H361&gt;='Intersection Mileposts'!$F$5,H361&lt;='Intersection Mileposts'!$G$5),"Y",IF(AND(H361&gt;='Intersection Mileposts'!$F$6,H361&lt;='Intersection Mileposts'!$G$6),"Y",IF(AND(H361&gt;='Intersection Mileposts'!$F$7,H361&lt;='Intersection Mileposts'!$G$7),"Y",IF(AND(H361&gt;='Intersection Mileposts'!$F$8,H361&lt;='Intersection Mileposts'!$G$8),"Y",IF(AND(H361&gt;='Intersection Mileposts'!$F$9,H361&lt;='Intersection Mileposts'!$G$9),"Y",IF(AND(H361&gt;='Intersection Mileposts'!$F$10,H361&lt;='Intersection Mileposts'!$G$10),"Y",IF(AND(H361&gt;='Intersection Mileposts'!$F$11,H361&lt;='Intersection Mileposts'!$G$11),"Y",IF(AND(H361&gt;='Intersection Mileposts'!$F$12,H361&lt;='Intersection Mileposts'!$G$12),"Y",IF(AND(H361&gt;='Intersection Mileposts'!$F$13,H361&lt;='Intersection Mileposts'!$G$13),"Y",IF(AND(H361&gt;='Intersection Mileposts'!$F$14,H361&lt;='Intersection Mileposts'!$G$14),"Y",IF(AND(H361&gt;='Intersection Mileposts'!$F$15,H361&lt;='Intersection Mileposts'!$G$15),"Y",IF(AND(H361&gt;='Intersection Mileposts'!$F$16,H361&lt;='Intersection Mileposts'!$G$16),"Y",IF(AND(H361&gt;='Intersection Mileposts'!$F$17,H361&lt;='Intersection Mileposts'!$G$17),"Y",IF(AND(H361&gt;='Intersection Mileposts'!$F$18,H361&lt;='Intersection Mileposts'!$G$18),"Y",IF(AND(H361&gt;='Intersection Mileposts'!$F$19,H361&lt;='Intersection Mileposts'!$G$19),"Y",IF(AND(H361&gt;='Intersection Mileposts'!$F$20,H361&lt;='Intersection Mileposts'!$G$20),"Y",IF(AND(H361&gt;='Intersection Mileposts'!$F$21,H361&lt;='Intersection Mileposts'!$G$21),"Y",IF(AND(H361&gt;='Intersection Mileposts'!$F$22,H361&lt;='Intersection Mileposts'!$G$22),"Y",IF(AND(H361&gt;='Intersection Mileposts'!$F$23,H361&lt;='Intersection Mileposts'!$G$23),"Y",IF(AND(H361&gt;='Intersection Mileposts'!$F$24,H361&lt;='Intersection Mileposts'!$G$24),"Y",IF(AND(H361&gt;='Intersection Mileposts'!$F$25,H361&lt;='Intersection Mileposts'!$G$25),"Y",IF(AND(H361&gt;='Intersection Mileposts'!$F$26,H361&lt;='Intersection Mileposts'!$G$26),"Y",IF(AND(H361&gt;='Intersection Mileposts'!$F$27,H361&lt;='Intersection Mileposts'!$G$27),"Y",IF(AND(H361&gt;='Intersection Mileposts'!$F$28,H361&lt;='Intersection Mileposts'!$G$28),"Y",IF(AND(H361&gt;='Intersection Mileposts'!$F$29,H361&lt;='Intersection Mileposts'!$G$29),"Y", IF(AND(H361&gt;='Intersection Mileposts'!$F$30,H361&lt;='Intersection Mileposts'!$G$30),"Y",IF(AND(H361&gt;='Intersection Mileposts'!$F$31,H361&lt;='Intersection Mileposts'!$G$31),"Y",IF(AND(H361&gt;='Intersection Mileposts'!$F$32,H361&lt;='Intersection Mileposts'!$G$32),"Y",IF(AND(H361&gt;='Intersection Mileposts'!$F$33,H361&lt;='Intersection Mileposts'!$G$33),"Y",IF(AND(H361&gt;='Intersection Mileposts'!$F$34,H361&lt;='Intersection Mileposts'!$G$34),"Y",IF(AND(H361&gt;='Intersection Mileposts'!$F$35,H361&lt;='Intersection Mileposts'!$G$35),"Y",IF(AND(H361&gt;='Intersection Mileposts'!$F$36,H361&lt;='Intersection Mileposts'!$G$36),"Y",IF(AND(H361&gt;='Intersection Mileposts'!$F$37,H361&lt;='Intersection Mileposts'!$G$37),"Y",IF(AND(H361&gt;='Intersection Mileposts'!$F$38,H361&lt;='Intersection Mileposts'!$G$38),"Y",IF(AND(H361&gt;='Intersection Mileposts'!$F$39,H361&lt;='Intersection Mileposts'!$G$39),"Y","N"))))))))))))))))))))))))))))))))))))</f>
        <v/>
      </c>
    </row>
    <row r="362" spans="1:46" ht="15" customHeight="1" x14ac:dyDescent="0.3">
      <c r="A362" s="279"/>
      <c r="B362" s="261"/>
      <c r="C362" s="262"/>
      <c r="D362" s="262"/>
      <c r="E362" s="262"/>
      <c r="F362" s="262"/>
      <c r="G362" s="284"/>
      <c r="H362" s="286"/>
      <c r="I362" s="279"/>
      <c r="J362" s="260"/>
      <c r="K362" s="260"/>
      <c r="L362" s="280"/>
      <c r="M362" s="275"/>
      <c r="N362" s="263"/>
      <c r="P362" s="264" t="str">
        <f>IF(R362 = "", "", COUNT($R$4:R362))</f>
        <v/>
      </c>
      <c r="Q362" s="264" t="str">
        <f t="shared" si="57"/>
        <v/>
      </c>
      <c r="R362" s="265" t="str">
        <f t="shared" si="58"/>
        <v/>
      </c>
      <c r="S362" s="266" t="str">
        <f t="shared" si="59"/>
        <v/>
      </c>
      <c r="T362" s="267" t="str">
        <f t="shared" si="60"/>
        <v/>
      </c>
      <c r="U362" s="268" t="str">
        <f t="shared" si="61"/>
        <v/>
      </c>
      <c r="V362" s="269" t="str">
        <f t="shared" si="62"/>
        <v/>
      </c>
      <c r="W362" s="5"/>
      <c r="AR362" t="str">
        <f t="shared" si="56"/>
        <v/>
      </c>
      <c r="AS362" t="str">
        <f t="shared" si="55"/>
        <v/>
      </c>
      <c r="AT362" s="134" t="str">
        <f>IF(AR362="","",IF(AND(H362&gt;='Intersection Mileposts'!$F$5,H362&lt;='Intersection Mileposts'!$G$5),"Y",IF(AND(H362&gt;='Intersection Mileposts'!$F$6,H362&lt;='Intersection Mileposts'!$G$6),"Y",IF(AND(H362&gt;='Intersection Mileposts'!$F$7,H362&lt;='Intersection Mileposts'!$G$7),"Y",IF(AND(H362&gt;='Intersection Mileposts'!$F$8,H362&lt;='Intersection Mileposts'!$G$8),"Y",IF(AND(H362&gt;='Intersection Mileposts'!$F$9,H362&lt;='Intersection Mileposts'!$G$9),"Y",IF(AND(H362&gt;='Intersection Mileposts'!$F$10,H362&lt;='Intersection Mileposts'!$G$10),"Y",IF(AND(H362&gt;='Intersection Mileposts'!$F$11,H362&lt;='Intersection Mileposts'!$G$11),"Y",IF(AND(H362&gt;='Intersection Mileposts'!$F$12,H362&lt;='Intersection Mileposts'!$G$12),"Y",IF(AND(H362&gt;='Intersection Mileposts'!$F$13,H362&lt;='Intersection Mileposts'!$G$13),"Y",IF(AND(H362&gt;='Intersection Mileposts'!$F$14,H362&lt;='Intersection Mileposts'!$G$14),"Y",IF(AND(H362&gt;='Intersection Mileposts'!$F$15,H362&lt;='Intersection Mileposts'!$G$15),"Y",IF(AND(H362&gt;='Intersection Mileposts'!$F$16,H362&lt;='Intersection Mileposts'!$G$16),"Y",IF(AND(H362&gt;='Intersection Mileposts'!$F$17,H362&lt;='Intersection Mileposts'!$G$17),"Y",IF(AND(H362&gt;='Intersection Mileposts'!$F$18,H362&lt;='Intersection Mileposts'!$G$18),"Y",IF(AND(H362&gt;='Intersection Mileposts'!$F$19,H362&lt;='Intersection Mileposts'!$G$19),"Y",IF(AND(H362&gt;='Intersection Mileposts'!$F$20,H362&lt;='Intersection Mileposts'!$G$20),"Y",IF(AND(H362&gt;='Intersection Mileposts'!$F$21,H362&lt;='Intersection Mileposts'!$G$21),"Y",IF(AND(H362&gt;='Intersection Mileposts'!$F$22,H362&lt;='Intersection Mileposts'!$G$22),"Y",IF(AND(H362&gt;='Intersection Mileposts'!$F$23,H362&lt;='Intersection Mileposts'!$G$23),"Y",IF(AND(H362&gt;='Intersection Mileposts'!$F$24,H362&lt;='Intersection Mileposts'!$G$24),"Y",IF(AND(H362&gt;='Intersection Mileposts'!$F$25,H362&lt;='Intersection Mileposts'!$G$25),"Y",IF(AND(H362&gt;='Intersection Mileposts'!$F$26,H362&lt;='Intersection Mileposts'!$G$26),"Y",IF(AND(H362&gt;='Intersection Mileposts'!$F$27,H362&lt;='Intersection Mileposts'!$G$27),"Y",IF(AND(H362&gt;='Intersection Mileposts'!$F$28,H362&lt;='Intersection Mileposts'!$G$28),"Y",IF(AND(H362&gt;='Intersection Mileposts'!$F$29,H362&lt;='Intersection Mileposts'!$G$29),"Y", IF(AND(H362&gt;='Intersection Mileposts'!$F$30,H362&lt;='Intersection Mileposts'!$G$30),"Y",IF(AND(H362&gt;='Intersection Mileposts'!$F$31,H362&lt;='Intersection Mileposts'!$G$31),"Y",IF(AND(H362&gt;='Intersection Mileposts'!$F$32,H362&lt;='Intersection Mileposts'!$G$32),"Y",IF(AND(H362&gt;='Intersection Mileposts'!$F$33,H362&lt;='Intersection Mileposts'!$G$33),"Y",IF(AND(H362&gt;='Intersection Mileposts'!$F$34,H362&lt;='Intersection Mileposts'!$G$34),"Y",IF(AND(H362&gt;='Intersection Mileposts'!$F$35,H362&lt;='Intersection Mileposts'!$G$35),"Y",IF(AND(H362&gt;='Intersection Mileposts'!$F$36,H362&lt;='Intersection Mileposts'!$G$36),"Y",IF(AND(H362&gt;='Intersection Mileposts'!$F$37,H362&lt;='Intersection Mileposts'!$G$37),"Y",IF(AND(H362&gt;='Intersection Mileposts'!$F$38,H362&lt;='Intersection Mileposts'!$G$38),"Y",IF(AND(H362&gt;='Intersection Mileposts'!$F$39,H362&lt;='Intersection Mileposts'!$G$39),"Y","N"))))))))))))))))))))))))))))))))))))</f>
        <v/>
      </c>
    </row>
    <row r="363" spans="1:46" ht="15" customHeight="1" x14ac:dyDescent="0.3">
      <c r="A363" s="279"/>
      <c r="B363" s="261"/>
      <c r="C363" s="262"/>
      <c r="D363" s="262"/>
      <c r="E363" s="262"/>
      <c r="F363" s="262"/>
      <c r="G363" s="284"/>
      <c r="H363" s="286"/>
      <c r="I363" s="279"/>
      <c r="J363" s="260"/>
      <c r="K363" s="260"/>
      <c r="L363" s="280"/>
      <c r="M363" s="275"/>
      <c r="N363" s="263"/>
      <c r="P363" s="264" t="str">
        <f>IF(R363 = "", "", COUNT($R$4:R363))</f>
        <v/>
      </c>
      <c r="Q363" s="264" t="str">
        <f t="shared" si="57"/>
        <v/>
      </c>
      <c r="R363" s="265" t="str">
        <f t="shared" si="58"/>
        <v/>
      </c>
      <c r="S363" s="266" t="str">
        <f t="shared" si="59"/>
        <v/>
      </c>
      <c r="T363" s="267" t="str">
        <f t="shared" si="60"/>
        <v/>
      </c>
      <c r="U363" s="268" t="str">
        <f t="shared" si="61"/>
        <v/>
      </c>
      <c r="V363" s="269" t="str">
        <f t="shared" si="62"/>
        <v/>
      </c>
      <c r="W363" s="5"/>
      <c r="AR363" t="str">
        <f t="shared" si="56"/>
        <v/>
      </c>
      <c r="AS363" t="str">
        <f t="shared" si="55"/>
        <v/>
      </c>
      <c r="AT363" s="134" t="str">
        <f>IF(AR363="","",IF(AND(H363&gt;='Intersection Mileposts'!$F$5,H363&lt;='Intersection Mileposts'!$G$5),"Y",IF(AND(H363&gt;='Intersection Mileposts'!$F$6,H363&lt;='Intersection Mileposts'!$G$6),"Y",IF(AND(H363&gt;='Intersection Mileposts'!$F$7,H363&lt;='Intersection Mileposts'!$G$7),"Y",IF(AND(H363&gt;='Intersection Mileposts'!$F$8,H363&lt;='Intersection Mileposts'!$G$8),"Y",IF(AND(H363&gt;='Intersection Mileposts'!$F$9,H363&lt;='Intersection Mileposts'!$G$9),"Y",IF(AND(H363&gt;='Intersection Mileposts'!$F$10,H363&lt;='Intersection Mileposts'!$G$10),"Y",IF(AND(H363&gt;='Intersection Mileposts'!$F$11,H363&lt;='Intersection Mileposts'!$G$11),"Y",IF(AND(H363&gt;='Intersection Mileposts'!$F$12,H363&lt;='Intersection Mileposts'!$G$12),"Y",IF(AND(H363&gt;='Intersection Mileposts'!$F$13,H363&lt;='Intersection Mileposts'!$G$13),"Y",IF(AND(H363&gt;='Intersection Mileposts'!$F$14,H363&lt;='Intersection Mileposts'!$G$14),"Y",IF(AND(H363&gt;='Intersection Mileposts'!$F$15,H363&lt;='Intersection Mileposts'!$G$15),"Y",IF(AND(H363&gt;='Intersection Mileposts'!$F$16,H363&lt;='Intersection Mileposts'!$G$16),"Y",IF(AND(H363&gt;='Intersection Mileposts'!$F$17,H363&lt;='Intersection Mileposts'!$G$17),"Y",IF(AND(H363&gt;='Intersection Mileposts'!$F$18,H363&lt;='Intersection Mileposts'!$G$18),"Y",IF(AND(H363&gt;='Intersection Mileposts'!$F$19,H363&lt;='Intersection Mileposts'!$G$19),"Y",IF(AND(H363&gt;='Intersection Mileposts'!$F$20,H363&lt;='Intersection Mileposts'!$G$20),"Y",IF(AND(H363&gt;='Intersection Mileposts'!$F$21,H363&lt;='Intersection Mileposts'!$G$21),"Y",IF(AND(H363&gt;='Intersection Mileposts'!$F$22,H363&lt;='Intersection Mileposts'!$G$22),"Y",IF(AND(H363&gt;='Intersection Mileposts'!$F$23,H363&lt;='Intersection Mileposts'!$G$23),"Y",IF(AND(H363&gt;='Intersection Mileposts'!$F$24,H363&lt;='Intersection Mileposts'!$G$24),"Y",IF(AND(H363&gt;='Intersection Mileposts'!$F$25,H363&lt;='Intersection Mileposts'!$G$25),"Y",IF(AND(H363&gt;='Intersection Mileposts'!$F$26,H363&lt;='Intersection Mileposts'!$G$26),"Y",IF(AND(H363&gt;='Intersection Mileposts'!$F$27,H363&lt;='Intersection Mileposts'!$G$27),"Y",IF(AND(H363&gt;='Intersection Mileposts'!$F$28,H363&lt;='Intersection Mileposts'!$G$28),"Y",IF(AND(H363&gt;='Intersection Mileposts'!$F$29,H363&lt;='Intersection Mileposts'!$G$29),"Y", IF(AND(H363&gt;='Intersection Mileposts'!$F$30,H363&lt;='Intersection Mileposts'!$G$30),"Y",IF(AND(H363&gt;='Intersection Mileposts'!$F$31,H363&lt;='Intersection Mileposts'!$G$31),"Y",IF(AND(H363&gt;='Intersection Mileposts'!$F$32,H363&lt;='Intersection Mileposts'!$G$32),"Y",IF(AND(H363&gt;='Intersection Mileposts'!$F$33,H363&lt;='Intersection Mileposts'!$G$33),"Y",IF(AND(H363&gt;='Intersection Mileposts'!$F$34,H363&lt;='Intersection Mileposts'!$G$34),"Y",IF(AND(H363&gt;='Intersection Mileposts'!$F$35,H363&lt;='Intersection Mileposts'!$G$35),"Y",IF(AND(H363&gt;='Intersection Mileposts'!$F$36,H363&lt;='Intersection Mileposts'!$G$36),"Y",IF(AND(H363&gt;='Intersection Mileposts'!$F$37,H363&lt;='Intersection Mileposts'!$G$37),"Y",IF(AND(H363&gt;='Intersection Mileposts'!$F$38,H363&lt;='Intersection Mileposts'!$G$38),"Y",IF(AND(H363&gt;='Intersection Mileposts'!$F$39,H363&lt;='Intersection Mileposts'!$G$39),"Y","N"))))))))))))))))))))))))))))))))))))</f>
        <v/>
      </c>
    </row>
    <row r="364" spans="1:46" ht="15" customHeight="1" x14ac:dyDescent="0.3">
      <c r="A364" s="279"/>
      <c r="B364" s="261"/>
      <c r="C364" s="262"/>
      <c r="D364" s="262"/>
      <c r="E364" s="262"/>
      <c r="F364" s="262"/>
      <c r="G364" s="284"/>
      <c r="H364" s="286"/>
      <c r="I364" s="279"/>
      <c r="J364" s="260"/>
      <c r="K364" s="260"/>
      <c r="L364" s="280"/>
      <c r="M364" s="275"/>
      <c r="N364" s="263"/>
      <c r="P364" s="264" t="str">
        <f>IF(R364 = "", "", COUNT($R$4:R364))</f>
        <v/>
      </c>
      <c r="Q364" s="264" t="str">
        <f t="shared" si="57"/>
        <v/>
      </c>
      <c r="R364" s="265" t="str">
        <f t="shared" si="58"/>
        <v/>
      </c>
      <c r="S364" s="266" t="str">
        <f t="shared" si="59"/>
        <v/>
      </c>
      <c r="T364" s="267" t="str">
        <f t="shared" si="60"/>
        <v/>
      </c>
      <c r="U364" s="268" t="str">
        <f t="shared" si="61"/>
        <v/>
      </c>
      <c r="V364" s="269" t="str">
        <f t="shared" si="62"/>
        <v/>
      </c>
      <c r="W364" s="5"/>
      <c r="AR364" t="str">
        <f t="shared" si="56"/>
        <v/>
      </c>
      <c r="AS364" t="str">
        <f t="shared" si="55"/>
        <v/>
      </c>
      <c r="AT364" s="134" t="str">
        <f>IF(AR364="","",IF(AND(H364&gt;='Intersection Mileposts'!$F$5,H364&lt;='Intersection Mileposts'!$G$5),"Y",IF(AND(H364&gt;='Intersection Mileposts'!$F$6,H364&lt;='Intersection Mileposts'!$G$6),"Y",IF(AND(H364&gt;='Intersection Mileposts'!$F$7,H364&lt;='Intersection Mileposts'!$G$7),"Y",IF(AND(H364&gt;='Intersection Mileposts'!$F$8,H364&lt;='Intersection Mileposts'!$G$8),"Y",IF(AND(H364&gt;='Intersection Mileposts'!$F$9,H364&lt;='Intersection Mileposts'!$G$9),"Y",IF(AND(H364&gt;='Intersection Mileposts'!$F$10,H364&lt;='Intersection Mileposts'!$G$10),"Y",IF(AND(H364&gt;='Intersection Mileposts'!$F$11,H364&lt;='Intersection Mileposts'!$G$11),"Y",IF(AND(H364&gt;='Intersection Mileposts'!$F$12,H364&lt;='Intersection Mileposts'!$G$12),"Y",IF(AND(H364&gt;='Intersection Mileposts'!$F$13,H364&lt;='Intersection Mileposts'!$G$13),"Y",IF(AND(H364&gt;='Intersection Mileposts'!$F$14,H364&lt;='Intersection Mileposts'!$G$14),"Y",IF(AND(H364&gt;='Intersection Mileposts'!$F$15,H364&lt;='Intersection Mileposts'!$G$15),"Y",IF(AND(H364&gt;='Intersection Mileposts'!$F$16,H364&lt;='Intersection Mileposts'!$G$16),"Y",IF(AND(H364&gt;='Intersection Mileposts'!$F$17,H364&lt;='Intersection Mileposts'!$G$17),"Y",IF(AND(H364&gt;='Intersection Mileposts'!$F$18,H364&lt;='Intersection Mileposts'!$G$18),"Y",IF(AND(H364&gt;='Intersection Mileposts'!$F$19,H364&lt;='Intersection Mileposts'!$G$19),"Y",IF(AND(H364&gt;='Intersection Mileposts'!$F$20,H364&lt;='Intersection Mileposts'!$G$20),"Y",IF(AND(H364&gt;='Intersection Mileposts'!$F$21,H364&lt;='Intersection Mileposts'!$G$21),"Y",IF(AND(H364&gt;='Intersection Mileposts'!$F$22,H364&lt;='Intersection Mileposts'!$G$22),"Y",IF(AND(H364&gt;='Intersection Mileposts'!$F$23,H364&lt;='Intersection Mileposts'!$G$23),"Y",IF(AND(H364&gt;='Intersection Mileposts'!$F$24,H364&lt;='Intersection Mileposts'!$G$24),"Y",IF(AND(H364&gt;='Intersection Mileposts'!$F$25,H364&lt;='Intersection Mileposts'!$G$25),"Y",IF(AND(H364&gt;='Intersection Mileposts'!$F$26,H364&lt;='Intersection Mileposts'!$G$26),"Y",IF(AND(H364&gt;='Intersection Mileposts'!$F$27,H364&lt;='Intersection Mileposts'!$G$27),"Y",IF(AND(H364&gt;='Intersection Mileposts'!$F$28,H364&lt;='Intersection Mileposts'!$G$28),"Y",IF(AND(H364&gt;='Intersection Mileposts'!$F$29,H364&lt;='Intersection Mileposts'!$G$29),"Y", IF(AND(H364&gt;='Intersection Mileposts'!$F$30,H364&lt;='Intersection Mileposts'!$G$30),"Y",IF(AND(H364&gt;='Intersection Mileposts'!$F$31,H364&lt;='Intersection Mileposts'!$G$31),"Y",IF(AND(H364&gt;='Intersection Mileposts'!$F$32,H364&lt;='Intersection Mileposts'!$G$32),"Y",IF(AND(H364&gt;='Intersection Mileposts'!$F$33,H364&lt;='Intersection Mileposts'!$G$33),"Y",IF(AND(H364&gt;='Intersection Mileposts'!$F$34,H364&lt;='Intersection Mileposts'!$G$34),"Y",IF(AND(H364&gt;='Intersection Mileposts'!$F$35,H364&lt;='Intersection Mileposts'!$G$35),"Y",IF(AND(H364&gt;='Intersection Mileposts'!$F$36,H364&lt;='Intersection Mileposts'!$G$36),"Y",IF(AND(H364&gt;='Intersection Mileposts'!$F$37,H364&lt;='Intersection Mileposts'!$G$37),"Y",IF(AND(H364&gt;='Intersection Mileposts'!$F$38,H364&lt;='Intersection Mileposts'!$G$38),"Y",IF(AND(H364&gt;='Intersection Mileposts'!$F$39,H364&lt;='Intersection Mileposts'!$G$39),"Y","N"))))))))))))))))))))))))))))))))))))</f>
        <v/>
      </c>
    </row>
    <row r="365" spans="1:46" ht="15" customHeight="1" x14ac:dyDescent="0.3">
      <c r="A365" s="279"/>
      <c r="B365" s="261"/>
      <c r="C365" s="262"/>
      <c r="D365" s="262"/>
      <c r="E365" s="262"/>
      <c r="F365" s="262"/>
      <c r="G365" s="284"/>
      <c r="H365" s="286"/>
      <c r="I365" s="279"/>
      <c r="J365" s="260"/>
      <c r="K365" s="260"/>
      <c r="L365" s="280"/>
      <c r="M365" s="275"/>
      <c r="N365" s="263"/>
      <c r="P365" s="264" t="str">
        <f>IF(R365 = "", "", COUNT($R$4:R365))</f>
        <v/>
      </c>
      <c r="Q365" s="264" t="str">
        <f t="shared" si="57"/>
        <v/>
      </c>
      <c r="R365" s="265" t="str">
        <f t="shared" si="58"/>
        <v/>
      </c>
      <c r="S365" s="266" t="str">
        <f t="shared" si="59"/>
        <v/>
      </c>
      <c r="T365" s="267" t="str">
        <f t="shared" si="60"/>
        <v/>
      </c>
      <c r="U365" s="268" t="str">
        <f t="shared" si="61"/>
        <v/>
      </c>
      <c r="V365" s="269" t="str">
        <f t="shared" si="62"/>
        <v/>
      </c>
      <c r="W365" s="5"/>
      <c r="AR365" t="str">
        <f t="shared" si="56"/>
        <v/>
      </c>
      <c r="AS365" t="str">
        <f t="shared" si="55"/>
        <v/>
      </c>
      <c r="AT365" s="134" t="str">
        <f>IF(AR365="","",IF(AND(H365&gt;='Intersection Mileposts'!$F$5,H365&lt;='Intersection Mileposts'!$G$5),"Y",IF(AND(H365&gt;='Intersection Mileposts'!$F$6,H365&lt;='Intersection Mileposts'!$G$6),"Y",IF(AND(H365&gt;='Intersection Mileposts'!$F$7,H365&lt;='Intersection Mileposts'!$G$7),"Y",IF(AND(H365&gt;='Intersection Mileposts'!$F$8,H365&lt;='Intersection Mileposts'!$G$8),"Y",IF(AND(H365&gt;='Intersection Mileposts'!$F$9,H365&lt;='Intersection Mileposts'!$G$9),"Y",IF(AND(H365&gt;='Intersection Mileposts'!$F$10,H365&lt;='Intersection Mileposts'!$G$10),"Y",IF(AND(H365&gt;='Intersection Mileposts'!$F$11,H365&lt;='Intersection Mileposts'!$G$11),"Y",IF(AND(H365&gt;='Intersection Mileposts'!$F$12,H365&lt;='Intersection Mileposts'!$G$12),"Y",IF(AND(H365&gt;='Intersection Mileposts'!$F$13,H365&lt;='Intersection Mileposts'!$G$13),"Y",IF(AND(H365&gt;='Intersection Mileposts'!$F$14,H365&lt;='Intersection Mileposts'!$G$14),"Y",IF(AND(H365&gt;='Intersection Mileposts'!$F$15,H365&lt;='Intersection Mileposts'!$G$15),"Y",IF(AND(H365&gt;='Intersection Mileposts'!$F$16,H365&lt;='Intersection Mileposts'!$G$16),"Y",IF(AND(H365&gt;='Intersection Mileposts'!$F$17,H365&lt;='Intersection Mileposts'!$G$17),"Y",IF(AND(H365&gt;='Intersection Mileposts'!$F$18,H365&lt;='Intersection Mileposts'!$G$18),"Y",IF(AND(H365&gt;='Intersection Mileposts'!$F$19,H365&lt;='Intersection Mileposts'!$G$19),"Y",IF(AND(H365&gt;='Intersection Mileposts'!$F$20,H365&lt;='Intersection Mileposts'!$G$20),"Y",IF(AND(H365&gt;='Intersection Mileposts'!$F$21,H365&lt;='Intersection Mileposts'!$G$21),"Y",IF(AND(H365&gt;='Intersection Mileposts'!$F$22,H365&lt;='Intersection Mileposts'!$G$22),"Y",IF(AND(H365&gt;='Intersection Mileposts'!$F$23,H365&lt;='Intersection Mileposts'!$G$23),"Y",IF(AND(H365&gt;='Intersection Mileposts'!$F$24,H365&lt;='Intersection Mileposts'!$G$24),"Y",IF(AND(H365&gt;='Intersection Mileposts'!$F$25,H365&lt;='Intersection Mileposts'!$G$25),"Y",IF(AND(H365&gt;='Intersection Mileposts'!$F$26,H365&lt;='Intersection Mileposts'!$G$26),"Y",IF(AND(H365&gt;='Intersection Mileposts'!$F$27,H365&lt;='Intersection Mileposts'!$G$27),"Y",IF(AND(H365&gt;='Intersection Mileposts'!$F$28,H365&lt;='Intersection Mileposts'!$G$28),"Y",IF(AND(H365&gt;='Intersection Mileposts'!$F$29,H365&lt;='Intersection Mileposts'!$G$29),"Y", IF(AND(H365&gt;='Intersection Mileposts'!$F$30,H365&lt;='Intersection Mileposts'!$G$30),"Y",IF(AND(H365&gt;='Intersection Mileposts'!$F$31,H365&lt;='Intersection Mileposts'!$G$31),"Y",IF(AND(H365&gt;='Intersection Mileposts'!$F$32,H365&lt;='Intersection Mileposts'!$G$32),"Y",IF(AND(H365&gt;='Intersection Mileposts'!$F$33,H365&lt;='Intersection Mileposts'!$G$33),"Y",IF(AND(H365&gt;='Intersection Mileposts'!$F$34,H365&lt;='Intersection Mileposts'!$G$34),"Y",IF(AND(H365&gt;='Intersection Mileposts'!$F$35,H365&lt;='Intersection Mileposts'!$G$35),"Y",IF(AND(H365&gt;='Intersection Mileposts'!$F$36,H365&lt;='Intersection Mileposts'!$G$36),"Y",IF(AND(H365&gt;='Intersection Mileposts'!$F$37,H365&lt;='Intersection Mileposts'!$G$37),"Y",IF(AND(H365&gt;='Intersection Mileposts'!$F$38,H365&lt;='Intersection Mileposts'!$G$38),"Y",IF(AND(H365&gt;='Intersection Mileposts'!$F$39,H365&lt;='Intersection Mileposts'!$G$39),"Y","N"))))))))))))))))))))))))))))))))))))</f>
        <v/>
      </c>
    </row>
    <row r="366" spans="1:46" ht="15" customHeight="1" x14ac:dyDescent="0.3">
      <c r="A366" s="279"/>
      <c r="B366" s="261"/>
      <c r="C366" s="262"/>
      <c r="D366" s="262"/>
      <c r="E366" s="262"/>
      <c r="F366" s="262"/>
      <c r="G366" s="284"/>
      <c r="H366" s="286"/>
      <c r="I366" s="279"/>
      <c r="J366" s="260"/>
      <c r="K366" s="260"/>
      <c r="L366" s="280"/>
      <c r="M366" s="275"/>
      <c r="N366" s="263"/>
      <c r="P366" s="264" t="str">
        <f>IF(R366 = "", "", COUNT($R$4:R366))</f>
        <v/>
      </c>
      <c r="Q366" s="264" t="str">
        <f t="shared" si="57"/>
        <v/>
      </c>
      <c r="R366" s="265" t="str">
        <f t="shared" si="58"/>
        <v/>
      </c>
      <c r="S366" s="266" t="str">
        <f t="shared" si="59"/>
        <v/>
      </c>
      <c r="T366" s="267" t="str">
        <f t="shared" si="60"/>
        <v/>
      </c>
      <c r="U366" s="268" t="str">
        <f t="shared" si="61"/>
        <v/>
      </c>
      <c r="V366" s="269" t="str">
        <f t="shared" si="62"/>
        <v/>
      </c>
      <c r="W366" s="5"/>
      <c r="AR366" t="str">
        <f t="shared" si="56"/>
        <v/>
      </c>
      <c r="AS366" t="str">
        <f t="shared" si="55"/>
        <v/>
      </c>
      <c r="AT366" s="134" t="str">
        <f>IF(AR366="","",IF(AND(H366&gt;='Intersection Mileposts'!$F$5,H366&lt;='Intersection Mileposts'!$G$5),"Y",IF(AND(H366&gt;='Intersection Mileposts'!$F$6,H366&lt;='Intersection Mileposts'!$G$6),"Y",IF(AND(H366&gt;='Intersection Mileposts'!$F$7,H366&lt;='Intersection Mileposts'!$G$7),"Y",IF(AND(H366&gt;='Intersection Mileposts'!$F$8,H366&lt;='Intersection Mileposts'!$G$8),"Y",IF(AND(H366&gt;='Intersection Mileposts'!$F$9,H366&lt;='Intersection Mileposts'!$G$9),"Y",IF(AND(H366&gt;='Intersection Mileposts'!$F$10,H366&lt;='Intersection Mileposts'!$G$10),"Y",IF(AND(H366&gt;='Intersection Mileposts'!$F$11,H366&lt;='Intersection Mileposts'!$G$11),"Y",IF(AND(H366&gt;='Intersection Mileposts'!$F$12,H366&lt;='Intersection Mileposts'!$G$12),"Y",IF(AND(H366&gt;='Intersection Mileposts'!$F$13,H366&lt;='Intersection Mileposts'!$G$13),"Y",IF(AND(H366&gt;='Intersection Mileposts'!$F$14,H366&lt;='Intersection Mileposts'!$G$14),"Y",IF(AND(H366&gt;='Intersection Mileposts'!$F$15,H366&lt;='Intersection Mileposts'!$G$15),"Y",IF(AND(H366&gt;='Intersection Mileposts'!$F$16,H366&lt;='Intersection Mileposts'!$G$16),"Y",IF(AND(H366&gt;='Intersection Mileposts'!$F$17,H366&lt;='Intersection Mileposts'!$G$17),"Y",IF(AND(H366&gt;='Intersection Mileposts'!$F$18,H366&lt;='Intersection Mileposts'!$G$18),"Y",IF(AND(H366&gt;='Intersection Mileposts'!$F$19,H366&lt;='Intersection Mileposts'!$G$19),"Y",IF(AND(H366&gt;='Intersection Mileposts'!$F$20,H366&lt;='Intersection Mileposts'!$G$20),"Y",IF(AND(H366&gt;='Intersection Mileposts'!$F$21,H366&lt;='Intersection Mileposts'!$G$21),"Y",IF(AND(H366&gt;='Intersection Mileposts'!$F$22,H366&lt;='Intersection Mileposts'!$G$22),"Y",IF(AND(H366&gt;='Intersection Mileposts'!$F$23,H366&lt;='Intersection Mileposts'!$G$23),"Y",IF(AND(H366&gt;='Intersection Mileposts'!$F$24,H366&lt;='Intersection Mileposts'!$G$24),"Y",IF(AND(H366&gt;='Intersection Mileposts'!$F$25,H366&lt;='Intersection Mileposts'!$G$25),"Y",IF(AND(H366&gt;='Intersection Mileposts'!$F$26,H366&lt;='Intersection Mileposts'!$G$26),"Y",IF(AND(H366&gt;='Intersection Mileposts'!$F$27,H366&lt;='Intersection Mileposts'!$G$27),"Y",IF(AND(H366&gt;='Intersection Mileposts'!$F$28,H366&lt;='Intersection Mileposts'!$G$28),"Y",IF(AND(H366&gt;='Intersection Mileposts'!$F$29,H366&lt;='Intersection Mileposts'!$G$29),"Y", IF(AND(H366&gt;='Intersection Mileposts'!$F$30,H366&lt;='Intersection Mileposts'!$G$30),"Y",IF(AND(H366&gt;='Intersection Mileposts'!$F$31,H366&lt;='Intersection Mileposts'!$G$31),"Y",IF(AND(H366&gt;='Intersection Mileposts'!$F$32,H366&lt;='Intersection Mileposts'!$G$32),"Y",IF(AND(H366&gt;='Intersection Mileposts'!$F$33,H366&lt;='Intersection Mileposts'!$G$33),"Y",IF(AND(H366&gt;='Intersection Mileposts'!$F$34,H366&lt;='Intersection Mileposts'!$G$34),"Y",IF(AND(H366&gt;='Intersection Mileposts'!$F$35,H366&lt;='Intersection Mileposts'!$G$35),"Y",IF(AND(H366&gt;='Intersection Mileposts'!$F$36,H366&lt;='Intersection Mileposts'!$G$36),"Y",IF(AND(H366&gt;='Intersection Mileposts'!$F$37,H366&lt;='Intersection Mileposts'!$G$37),"Y",IF(AND(H366&gt;='Intersection Mileposts'!$F$38,H366&lt;='Intersection Mileposts'!$G$38),"Y",IF(AND(H366&gt;='Intersection Mileposts'!$F$39,H366&lt;='Intersection Mileposts'!$G$39),"Y","N"))))))))))))))))))))))))))))))))))))</f>
        <v/>
      </c>
    </row>
    <row r="367" spans="1:46" ht="15" customHeight="1" x14ac:dyDescent="0.3">
      <c r="A367" s="279"/>
      <c r="B367" s="261"/>
      <c r="C367" s="262"/>
      <c r="D367" s="262"/>
      <c r="E367" s="262"/>
      <c r="F367" s="262"/>
      <c r="G367" s="284"/>
      <c r="H367" s="286"/>
      <c r="I367" s="279"/>
      <c r="J367" s="260"/>
      <c r="K367" s="260"/>
      <c r="L367" s="280"/>
      <c r="M367" s="275"/>
      <c r="N367" s="263"/>
      <c r="P367" s="264" t="str">
        <f>IF(R367 = "", "", COUNT($R$4:R367))</f>
        <v/>
      </c>
      <c r="Q367" s="264" t="str">
        <f t="shared" si="57"/>
        <v/>
      </c>
      <c r="R367" s="265" t="str">
        <f t="shared" si="58"/>
        <v/>
      </c>
      <c r="S367" s="266" t="str">
        <f t="shared" si="59"/>
        <v/>
      </c>
      <c r="T367" s="267" t="str">
        <f t="shared" si="60"/>
        <v/>
      </c>
      <c r="U367" s="268" t="str">
        <f t="shared" si="61"/>
        <v/>
      </c>
      <c r="V367" s="269" t="str">
        <f t="shared" si="62"/>
        <v/>
      </c>
      <c r="W367" s="5"/>
      <c r="AR367" t="str">
        <f t="shared" si="56"/>
        <v/>
      </c>
      <c r="AS367" t="str">
        <f t="shared" si="55"/>
        <v/>
      </c>
      <c r="AT367" s="134" t="str">
        <f>IF(AR367="","",IF(AND(H367&gt;='Intersection Mileposts'!$F$5,H367&lt;='Intersection Mileposts'!$G$5),"Y",IF(AND(H367&gt;='Intersection Mileposts'!$F$6,H367&lt;='Intersection Mileposts'!$G$6),"Y",IF(AND(H367&gt;='Intersection Mileposts'!$F$7,H367&lt;='Intersection Mileposts'!$G$7),"Y",IF(AND(H367&gt;='Intersection Mileposts'!$F$8,H367&lt;='Intersection Mileposts'!$G$8),"Y",IF(AND(H367&gt;='Intersection Mileposts'!$F$9,H367&lt;='Intersection Mileposts'!$G$9),"Y",IF(AND(H367&gt;='Intersection Mileposts'!$F$10,H367&lt;='Intersection Mileposts'!$G$10),"Y",IF(AND(H367&gt;='Intersection Mileposts'!$F$11,H367&lt;='Intersection Mileposts'!$G$11),"Y",IF(AND(H367&gt;='Intersection Mileposts'!$F$12,H367&lt;='Intersection Mileposts'!$G$12),"Y",IF(AND(H367&gt;='Intersection Mileposts'!$F$13,H367&lt;='Intersection Mileposts'!$G$13),"Y",IF(AND(H367&gt;='Intersection Mileposts'!$F$14,H367&lt;='Intersection Mileposts'!$G$14),"Y",IF(AND(H367&gt;='Intersection Mileposts'!$F$15,H367&lt;='Intersection Mileposts'!$G$15),"Y",IF(AND(H367&gt;='Intersection Mileposts'!$F$16,H367&lt;='Intersection Mileposts'!$G$16),"Y",IF(AND(H367&gt;='Intersection Mileposts'!$F$17,H367&lt;='Intersection Mileposts'!$G$17),"Y",IF(AND(H367&gt;='Intersection Mileposts'!$F$18,H367&lt;='Intersection Mileposts'!$G$18),"Y",IF(AND(H367&gt;='Intersection Mileposts'!$F$19,H367&lt;='Intersection Mileposts'!$G$19),"Y",IF(AND(H367&gt;='Intersection Mileposts'!$F$20,H367&lt;='Intersection Mileposts'!$G$20),"Y",IF(AND(H367&gt;='Intersection Mileposts'!$F$21,H367&lt;='Intersection Mileposts'!$G$21),"Y",IF(AND(H367&gt;='Intersection Mileposts'!$F$22,H367&lt;='Intersection Mileposts'!$G$22),"Y",IF(AND(H367&gt;='Intersection Mileposts'!$F$23,H367&lt;='Intersection Mileposts'!$G$23),"Y",IF(AND(H367&gt;='Intersection Mileposts'!$F$24,H367&lt;='Intersection Mileposts'!$G$24),"Y",IF(AND(H367&gt;='Intersection Mileposts'!$F$25,H367&lt;='Intersection Mileposts'!$G$25),"Y",IF(AND(H367&gt;='Intersection Mileposts'!$F$26,H367&lt;='Intersection Mileposts'!$G$26),"Y",IF(AND(H367&gt;='Intersection Mileposts'!$F$27,H367&lt;='Intersection Mileposts'!$G$27),"Y",IF(AND(H367&gt;='Intersection Mileposts'!$F$28,H367&lt;='Intersection Mileposts'!$G$28),"Y",IF(AND(H367&gt;='Intersection Mileposts'!$F$29,H367&lt;='Intersection Mileposts'!$G$29),"Y", IF(AND(H367&gt;='Intersection Mileposts'!$F$30,H367&lt;='Intersection Mileposts'!$G$30),"Y",IF(AND(H367&gt;='Intersection Mileposts'!$F$31,H367&lt;='Intersection Mileposts'!$G$31),"Y",IF(AND(H367&gt;='Intersection Mileposts'!$F$32,H367&lt;='Intersection Mileposts'!$G$32),"Y",IF(AND(H367&gt;='Intersection Mileposts'!$F$33,H367&lt;='Intersection Mileposts'!$G$33),"Y",IF(AND(H367&gt;='Intersection Mileposts'!$F$34,H367&lt;='Intersection Mileposts'!$G$34),"Y",IF(AND(H367&gt;='Intersection Mileposts'!$F$35,H367&lt;='Intersection Mileposts'!$G$35),"Y",IF(AND(H367&gt;='Intersection Mileposts'!$F$36,H367&lt;='Intersection Mileposts'!$G$36),"Y",IF(AND(H367&gt;='Intersection Mileposts'!$F$37,H367&lt;='Intersection Mileposts'!$G$37),"Y",IF(AND(H367&gt;='Intersection Mileposts'!$F$38,H367&lt;='Intersection Mileposts'!$G$38),"Y",IF(AND(H367&gt;='Intersection Mileposts'!$F$39,H367&lt;='Intersection Mileposts'!$G$39),"Y","N"))))))))))))))))))))))))))))))))))))</f>
        <v/>
      </c>
    </row>
    <row r="368" spans="1:46" ht="15" customHeight="1" x14ac:dyDescent="0.3">
      <c r="A368" s="279"/>
      <c r="B368" s="261"/>
      <c r="C368" s="262"/>
      <c r="D368" s="262"/>
      <c r="E368" s="262"/>
      <c r="F368" s="262"/>
      <c r="G368" s="284"/>
      <c r="H368" s="286"/>
      <c r="I368" s="279"/>
      <c r="J368" s="260"/>
      <c r="K368" s="260"/>
      <c r="L368" s="280"/>
      <c r="M368" s="275"/>
      <c r="N368" s="263"/>
      <c r="P368" s="264" t="str">
        <f>IF(R368 = "", "", COUNT($R$4:R368))</f>
        <v/>
      </c>
      <c r="Q368" s="264" t="str">
        <f t="shared" si="57"/>
        <v/>
      </c>
      <c r="R368" s="265" t="str">
        <f t="shared" si="58"/>
        <v/>
      </c>
      <c r="S368" s="266" t="str">
        <f t="shared" si="59"/>
        <v/>
      </c>
      <c r="T368" s="267" t="str">
        <f t="shared" si="60"/>
        <v/>
      </c>
      <c r="U368" s="268" t="str">
        <f t="shared" si="61"/>
        <v/>
      </c>
      <c r="V368" s="269" t="str">
        <f t="shared" si="62"/>
        <v/>
      </c>
      <c r="W368" s="5"/>
      <c r="AR368" t="str">
        <f t="shared" si="56"/>
        <v/>
      </c>
      <c r="AS368" t="str">
        <f t="shared" si="55"/>
        <v/>
      </c>
      <c r="AT368" s="134" t="str">
        <f>IF(AR368="","",IF(AND(H368&gt;='Intersection Mileposts'!$F$5,H368&lt;='Intersection Mileposts'!$G$5),"Y",IF(AND(H368&gt;='Intersection Mileposts'!$F$6,H368&lt;='Intersection Mileposts'!$G$6),"Y",IF(AND(H368&gt;='Intersection Mileposts'!$F$7,H368&lt;='Intersection Mileposts'!$G$7),"Y",IF(AND(H368&gt;='Intersection Mileposts'!$F$8,H368&lt;='Intersection Mileposts'!$G$8),"Y",IF(AND(H368&gt;='Intersection Mileposts'!$F$9,H368&lt;='Intersection Mileposts'!$G$9),"Y",IF(AND(H368&gt;='Intersection Mileposts'!$F$10,H368&lt;='Intersection Mileposts'!$G$10),"Y",IF(AND(H368&gt;='Intersection Mileposts'!$F$11,H368&lt;='Intersection Mileposts'!$G$11),"Y",IF(AND(H368&gt;='Intersection Mileposts'!$F$12,H368&lt;='Intersection Mileposts'!$G$12),"Y",IF(AND(H368&gt;='Intersection Mileposts'!$F$13,H368&lt;='Intersection Mileposts'!$G$13),"Y",IF(AND(H368&gt;='Intersection Mileposts'!$F$14,H368&lt;='Intersection Mileposts'!$G$14),"Y",IF(AND(H368&gt;='Intersection Mileposts'!$F$15,H368&lt;='Intersection Mileposts'!$G$15),"Y",IF(AND(H368&gt;='Intersection Mileposts'!$F$16,H368&lt;='Intersection Mileposts'!$G$16),"Y",IF(AND(H368&gt;='Intersection Mileposts'!$F$17,H368&lt;='Intersection Mileposts'!$G$17),"Y",IF(AND(H368&gt;='Intersection Mileposts'!$F$18,H368&lt;='Intersection Mileposts'!$G$18),"Y",IF(AND(H368&gt;='Intersection Mileposts'!$F$19,H368&lt;='Intersection Mileposts'!$G$19),"Y",IF(AND(H368&gt;='Intersection Mileposts'!$F$20,H368&lt;='Intersection Mileposts'!$G$20),"Y",IF(AND(H368&gt;='Intersection Mileposts'!$F$21,H368&lt;='Intersection Mileposts'!$G$21),"Y",IF(AND(H368&gt;='Intersection Mileposts'!$F$22,H368&lt;='Intersection Mileposts'!$G$22),"Y",IF(AND(H368&gt;='Intersection Mileposts'!$F$23,H368&lt;='Intersection Mileposts'!$G$23),"Y",IF(AND(H368&gt;='Intersection Mileposts'!$F$24,H368&lt;='Intersection Mileposts'!$G$24),"Y",IF(AND(H368&gt;='Intersection Mileposts'!$F$25,H368&lt;='Intersection Mileposts'!$G$25),"Y",IF(AND(H368&gt;='Intersection Mileposts'!$F$26,H368&lt;='Intersection Mileposts'!$G$26),"Y",IF(AND(H368&gt;='Intersection Mileposts'!$F$27,H368&lt;='Intersection Mileposts'!$G$27),"Y",IF(AND(H368&gt;='Intersection Mileposts'!$F$28,H368&lt;='Intersection Mileposts'!$G$28),"Y",IF(AND(H368&gt;='Intersection Mileposts'!$F$29,H368&lt;='Intersection Mileposts'!$G$29),"Y", IF(AND(H368&gt;='Intersection Mileposts'!$F$30,H368&lt;='Intersection Mileposts'!$G$30),"Y",IF(AND(H368&gt;='Intersection Mileposts'!$F$31,H368&lt;='Intersection Mileposts'!$G$31),"Y",IF(AND(H368&gt;='Intersection Mileposts'!$F$32,H368&lt;='Intersection Mileposts'!$G$32),"Y",IF(AND(H368&gt;='Intersection Mileposts'!$F$33,H368&lt;='Intersection Mileposts'!$G$33),"Y",IF(AND(H368&gt;='Intersection Mileposts'!$F$34,H368&lt;='Intersection Mileposts'!$G$34),"Y",IF(AND(H368&gt;='Intersection Mileposts'!$F$35,H368&lt;='Intersection Mileposts'!$G$35),"Y",IF(AND(H368&gt;='Intersection Mileposts'!$F$36,H368&lt;='Intersection Mileposts'!$G$36),"Y",IF(AND(H368&gt;='Intersection Mileposts'!$F$37,H368&lt;='Intersection Mileposts'!$G$37),"Y",IF(AND(H368&gt;='Intersection Mileposts'!$F$38,H368&lt;='Intersection Mileposts'!$G$38),"Y",IF(AND(H368&gt;='Intersection Mileposts'!$F$39,H368&lt;='Intersection Mileposts'!$G$39),"Y","N"))))))))))))))))))))))))))))))))))))</f>
        <v/>
      </c>
    </row>
    <row r="369" spans="1:46" ht="15" customHeight="1" x14ac:dyDescent="0.3">
      <c r="A369" s="279"/>
      <c r="B369" s="261"/>
      <c r="C369" s="262"/>
      <c r="D369" s="262"/>
      <c r="E369" s="262"/>
      <c r="F369" s="262"/>
      <c r="G369" s="284"/>
      <c r="H369" s="286"/>
      <c r="I369" s="279"/>
      <c r="J369" s="260"/>
      <c r="K369" s="260"/>
      <c r="L369" s="280"/>
      <c r="M369" s="275"/>
      <c r="N369" s="263"/>
      <c r="P369" s="264" t="str">
        <f>IF(R369 = "", "", COUNT($R$4:R369))</f>
        <v/>
      </c>
      <c r="Q369" s="264" t="str">
        <f t="shared" si="57"/>
        <v/>
      </c>
      <c r="R369" s="265" t="str">
        <f t="shared" si="58"/>
        <v/>
      </c>
      <c r="S369" s="266" t="str">
        <f t="shared" si="59"/>
        <v/>
      </c>
      <c r="T369" s="267" t="str">
        <f t="shared" si="60"/>
        <v/>
      </c>
      <c r="U369" s="268" t="str">
        <f t="shared" si="61"/>
        <v/>
      </c>
      <c r="V369" s="269" t="str">
        <f t="shared" si="62"/>
        <v/>
      </c>
      <c r="W369" s="5"/>
      <c r="AR369" t="str">
        <f t="shared" si="56"/>
        <v/>
      </c>
      <c r="AS369" t="str">
        <f t="shared" si="55"/>
        <v/>
      </c>
      <c r="AT369" s="134" t="str">
        <f>IF(AR369="","",IF(AND(H369&gt;='Intersection Mileposts'!$F$5,H369&lt;='Intersection Mileposts'!$G$5),"Y",IF(AND(H369&gt;='Intersection Mileposts'!$F$6,H369&lt;='Intersection Mileposts'!$G$6),"Y",IF(AND(H369&gt;='Intersection Mileposts'!$F$7,H369&lt;='Intersection Mileposts'!$G$7),"Y",IF(AND(H369&gt;='Intersection Mileposts'!$F$8,H369&lt;='Intersection Mileposts'!$G$8),"Y",IF(AND(H369&gt;='Intersection Mileposts'!$F$9,H369&lt;='Intersection Mileposts'!$G$9),"Y",IF(AND(H369&gt;='Intersection Mileposts'!$F$10,H369&lt;='Intersection Mileposts'!$G$10),"Y",IF(AND(H369&gt;='Intersection Mileposts'!$F$11,H369&lt;='Intersection Mileposts'!$G$11),"Y",IF(AND(H369&gt;='Intersection Mileposts'!$F$12,H369&lt;='Intersection Mileposts'!$G$12),"Y",IF(AND(H369&gt;='Intersection Mileposts'!$F$13,H369&lt;='Intersection Mileposts'!$G$13),"Y",IF(AND(H369&gt;='Intersection Mileposts'!$F$14,H369&lt;='Intersection Mileposts'!$G$14),"Y",IF(AND(H369&gt;='Intersection Mileposts'!$F$15,H369&lt;='Intersection Mileposts'!$G$15),"Y",IF(AND(H369&gt;='Intersection Mileposts'!$F$16,H369&lt;='Intersection Mileposts'!$G$16),"Y",IF(AND(H369&gt;='Intersection Mileposts'!$F$17,H369&lt;='Intersection Mileposts'!$G$17),"Y",IF(AND(H369&gt;='Intersection Mileposts'!$F$18,H369&lt;='Intersection Mileposts'!$G$18),"Y",IF(AND(H369&gt;='Intersection Mileposts'!$F$19,H369&lt;='Intersection Mileposts'!$G$19),"Y",IF(AND(H369&gt;='Intersection Mileposts'!$F$20,H369&lt;='Intersection Mileposts'!$G$20),"Y",IF(AND(H369&gt;='Intersection Mileposts'!$F$21,H369&lt;='Intersection Mileposts'!$G$21),"Y",IF(AND(H369&gt;='Intersection Mileposts'!$F$22,H369&lt;='Intersection Mileposts'!$G$22),"Y",IF(AND(H369&gt;='Intersection Mileposts'!$F$23,H369&lt;='Intersection Mileposts'!$G$23),"Y",IF(AND(H369&gt;='Intersection Mileposts'!$F$24,H369&lt;='Intersection Mileposts'!$G$24),"Y",IF(AND(H369&gt;='Intersection Mileposts'!$F$25,H369&lt;='Intersection Mileposts'!$G$25),"Y",IF(AND(H369&gt;='Intersection Mileposts'!$F$26,H369&lt;='Intersection Mileposts'!$G$26),"Y",IF(AND(H369&gt;='Intersection Mileposts'!$F$27,H369&lt;='Intersection Mileposts'!$G$27),"Y",IF(AND(H369&gt;='Intersection Mileposts'!$F$28,H369&lt;='Intersection Mileposts'!$G$28),"Y",IF(AND(H369&gt;='Intersection Mileposts'!$F$29,H369&lt;='Intersection Mileposts'!$G$29),"Y", IF(AND(H369&gt;='Intersection Mileposts'!$F$30,H369&lt;='Intersection Mileposts'!$G$30),"Y",IF(AND(H369&gt;='Intersection Mileposts'!$F$31,H369&lt;='Intersection Mileposts'!$G$31),"Y",IF(AND(H369&gt;='Intersection Mileposts'!$F$32,H369&lt;='Intersection Mileposts'!$G$32),"Y",IF(AND(H369&gt;='Intersection Mileposts'!$F$33,H369&lt;='Intersection Mileposts'!$G$33),"Y",IF(AND(H369&gt;='Intersection Mileposts'!$F$34,H369&lt;='Intersection Mileposts'!$G$34),"Y",IF(AND(H369&gt;='Intersection Mileposts'!$F$35,H369&lt;='Intersection Mileposts'!$G$35),"Y",IF(AND(H369&gt;='Intersection Mileposts'!$F$36,H369&lt;='Intersection Mileposts'!$G$36),"Y",IF(AND(H369&gt;='Intersection Mileposts'!$F$37,H369&lt;='Intersection Mileposts'!$G$37),"Y",IF(AND(H369&gt;='Intersection Mileposts'!$F$38,H369&lt;='Intersection Mileposts'!$G$38),"Y",IF(AND(H369&gt;='Intersection Mileposts'!$F$39,H369&lt;='Intersection Mileposts'!$G$39),"Y","N"))))))))))))))))))))))))))))))))))))</f>
        <v/>
      </c>
    </row>
    <row r="370" spans="1:46" ht="15" customHeight="1" x14ac:dyDescent="0.3">
      <c r="A370" s="279"/>
      <c r="B370" s="261"/>
      <c r="C370" s="262"/>
      <c r="D370" s="262"/>
      <c r="E370" s="262"/>
      <c r="F370" s="262"/>
      <c r="G370" s="284"/>
      <c r="H370" s="286"/>
      <c r="I370" s="279"/>
      <c r="J370" s="260"/>
      <c r="K370" s="260"/>
      <c r="L370" s="280"/>
      <c r="M370" s="275"/>
      <c r="N370" s="263"/>
      <c r="P370" s="264" t="str">
        <f>IF(R370 = "", "", COUNT($R$4:R370))</f>
        <v/>
      </c>
      <c r="Q370" s="264" t="str">
        <f t="shared" si="57"/>
        <v/>
      </c>
      <c r="R370" s="265" t="str">
        <f t="shared" si="58"/>
        <v/>
      </c>
      <c r="S370" s="266" t="str">
        <f t="shared" si="59"/>
        <v/>
      </c>
      <c r="T370" s="267" t="str">
        <f t="shared" si="60"/>
        <v/>
      </c>
      <c r="U370" s="268" t="str">
        <f t="shared" si="61"/>
        <v/>
      </c>
      <c r="V370" s="269" t="str">
        <f t="shared" si="62"/>
        <v/>
      </c>
      <c r="W370" s="5"/>
      <c r="AR370" t="str">
        <f t="shared" si="56"/>
        <v/>
      </c>
      <c r="AS370" t="str">
        <f t="shared" si="55"/>
        <v/>
      </c>
      <c r="AT370" s="134" t="str">
        <f>IF(AR370="","",IF(AND(H370&gt;='Intersection Mileposts'!$F$5,H370&lt;='Intersection Mileposts'!$G$5),"Y",IF(AND(H370&gt;='Intersection Mileposts'!$F$6,H370&lt;='Intersection Mileposts'!$G$6),"Y",IF(AND(H370&gt;='Intersection Mileposts'!$F$7,H370&lt;='Intersection Mileposts'!$G$7),"Y",IF(AND(H370&gt;='Intersection Mileposts'!$F$8,H370&lt;='Intersection Mileposts'!$G$8),"Y",IF(AND(H370&gt;='Intersection Mileposts'!$F$9,H370&lt;='Intersection Mileposts'!$G$9),"Y",IF(AND(H370&gt;='Intersection Mileposts'!$F$10,H370&lt;='Intersection Mileposts'!$G$10),"Y",IF(AND(H370&gt;='Intersection Mileposts'!$F$11,H370&lt;='Intersection Mileposts'!$G$11),"Y",IF(AND(H370&gt;='Intersection Mileposts'!$F$12,H370&lt;='Intersection Mileposts'!$G$12),"Y",IF(AND(H370&gt;='Intersection Mileposts'!$F$13,H370&lt;='Intersection Mileposts'!$G$13),"Y",IF(AND(H370&gt;='Intersection Mileposts'!$F$14,H370&lt;='Intersection Mileposts'!$G$14),"Y",IF(AND(H370&gt;='Intersection Mileposts'!$F$15,H370&lt;='Intersection Mileposts'!$G$15),"Y",IF(AND(H370&gt;='Intersection Mileposts'!$F$16,H370&lt;='Intersection Mileposts'!$G$16),"Y",IF(AND(H370&gt;='Intersection Mileposts'!$F$17,H370&lt;='Intersection Mileposts'!$G$17),"Y",IF(AND(H370&gt;='Intersection Mileposts'!$F$18,H370&lt;='Intersection Mileposts'!$G$18),"Y",IF(AND(H370&gt;='Intersection Mileposts'!$F$19,H370&lt;='Intersection Mileposts'!$G$19),"Y",IF(AND(H370&gt;='Intersection Mileposts'!$F$20,H370&lt;='Intersection Mileposts'!$G$20),"Y",IF(AND(H370&gt;='Intersection Mileposts'!$F$21,H370&lt;='Intersection Mileposts'!$G$21),"Y",IF(AND(H370&gt;='Intersection Mileposts'!$F$22,H370&lt;='Intersection Mileposts'!$G$22),"Y",IF(AND(H370&gt;='Intersection Mileposts'!$F$23,H370&lt;='Intersection Mileposts'!$G$23),"Y",IF(AND(H370&gt;='Intersection Mileposts'!$F$24,H370&lt;='Intersection Mileposts'!$G$24),"Y",IF(AND(H370&gt;='Intersection Mileposts'!$F$25,H370&lt;='Intersection Mileposts'!$G$25),"Y",IF(AND(H370&gt;='Intersection Mileposts'!$F$26,H370&lt;='Intersection Mileposts'!$G$26),"Y",IF(AND(H370&gt;='Intersection Mileposts'!$F$27,H370&lt;='Intersection Mileposts'!$G$27),"Y",IF(AND(H370&gt;='Intersection Mileposts'!$F$28,H370&lt;='Intersection Mileposts'!$G$28),"Y",IF(AND(H370&gt;='Intersection Mileposts'!$F$29,H370&lt;='Intersection Mileposts'!$G$29),"Y", IF(AND(H370&gt;='Intersection Mileposts'!$F$30,H370&lt;='Intersection Mileposts'!$G$30),"Y",IF(AND(H370&gt;='Intersection Mileposts'!$F$31,H370&lt;='Intersection Mileposts'!$G$31),"Y",IF(AND(H370&gt;='Intersection Mileposts'!$F$32,H370&lt;='Intersection Mileposts'!$G$32),"Y",IF(AND(H370&gt;='Intersection Mileposts'!$F$33,H370&lt;='Intersection Mileposts'!$G$33),"Y",IF(AND(H370&gt;='Intersection Mileposts'!$F$34,H370&lt;='Intersection Mileposts'!$G$34),"Y",IF(AND(H370&gt;='Intersection Mileposts'!$F$35,H370&lt;='Intersection Mileposts'!$G$35),"Y",IF(AND(H370&gt;='Intersection Mileposts'!$F$36,H370&lt;='Intersection Mileposts'!$G$36),"Y",IF(AND(H370&gt;='Intersection Mileposts'!$F$37,H370&lt;='Intersection Mileposts'!$G$37),"Y",IF(AND(H370&gt;='Intersection Mileposts'!$F$38,H370&lt;='Intersection Mileposts'!$G$38),"Y",IF(AND(H370&gt;='Intersection Mileposts'!$F$39,H370&lt;='Intersection Mileposts'!$G$39),"Y","N"))))))))))))))))))))))))))))))))))))</f>
        <v/>
      </c>
    </row>
    <row r="371" spans="1:46" ht="15" customHeight="1" x14ac:dyDescent="0.3">
      <c r="A371" s="279"/>
      <c r="B371" s="261"/>
      <c r="C371" s="262"/>
      <c r="D371" s="262"/>
      <c r="E371" s="262"/>
      <c r="F371" s="262"/>
      <c r="G371" s="284"/>
      <c r="H371" s="286"/>
      <c r="I371" s="279"/>
      <c r="J371" s="260"/>
      <c r="K371" s="260"/>
      <c r="L371" s="280"/>
      <c r="M371" s="275"/>
      <c r="N371" s="263"/>
      <c r="P371" s="264" t="str">
        <f>IF(R371 = "", "", COUNT($R$4:R371))</f>
        <v/>
      </c>
      <c r="Q371" s="264" t="str">
        <f t="shared" si="57"/>
        <v/>
      </c>
      <c r="R371" s="265" t="str">
        <f t="shared" si="58"/>
        <v/>
      </c>
      <c r="S371" s="266" t="str">
        <f t="shared" si="59"/>
        <v/>
      </c>
      <c r="T371" s="267" t="str">
        <f t="shared" si="60"/>
        <v/>
      </c>
      <c r="U371" s="268" t="str">
        <f t="shared" si="61"/>
        <v/>
      </c>
      <c r="V371" s="269" t="str">
        <f t="shared" si="62"/>
        <v/>
      </c>
      <c r="W371" s="5"/>
      <c r="AR371" t="str">
        <f t="shared" si="56"/>
        <v/>
      </c>
      <c r="AS371" t="str">
        <f t="shared" si="55"/>
        <v/>
      </c>
      <c r="AT371" s="134" t="str">
        <f>IF(AR371="","",IF(AND(H371&gt;='Intersection Mileposts'!$F$5,H371&lt;='Intersection Mileposts'!$G$5),"Y",IF(AND(H371&gt;='Intersection Mileposts'!$F$6,H371&lt;='Intersection Mileposts'!$G$6),"Y",IF(AND(H371&gt;='Intersection Mileposts'!$F$7,H371&lt;='Intersection Mileposts'!$G$7),"Y",IF(AND(H371&gt;='Intersection Mileposts'!$F$8,H371&lt;='Intersection Mileposts'!$G$8),"Y",IF(AND(H371&gt;='Intersection Mileposts'!$F$9,H371&lt;='Intersection Mileposts'!$G$9),"Y",IF(AND(H371&gt;='Intersection Mileposts'!$F$10,H371&lt;='Intersection Mileposts'!$G$10),"Y",IF(AND(H371&gt;='Intersection Mileposts'!$F$11,H371&lt;='Intersection Mileposts'!$G$11),"Y",IF(AND(H371&gt;='Intersection Mileposts'!$F$12,H371&lt;='Intersection Mileposts'!$G$12),"Y",IF(AND(H371&gt;='Intersection Mileposts'!$F$13,H371&lt;='Intersection Mileposts'!$G$13),"Y",IF(AND(H371&gt;='Intersection Mileposts'!$F$14,H371&lt;='Intersection Mileposts'!$G$14),"Y",IF(AND(H371&gt;='Intersection Mileposts'!$F$15,H371&lt;='Intersection Mileposts'!$G$15),"Y",IF(AND(H371&gt;='Intersection Mileposts'!$F$16,H371&lt;='Intersection Mileposts'!$G$16),"Y",IF(AND(H371&gt;='Intersection Mileposts'!$F$17,H371&lt;='Intersection Mileposts'!$G$17),"Y",IF(AND(H371&gt;='Intersection Mileposts'!$F$18,H371&lt;='Intersection Mileposts'!$G$18),"Y",IF(AND(H371&gt;='Intersection Mileposts'!$F$19,H371&lt;='Intersection Mileposts'!$G$19),"Y",IF(AND(H371&gt;='Intersection Mileposts'!$F$20,H371&lt;='Intersection Mileposts'!$G$20),"Y",IF(AND(H371&gt;='Intersection Mileposts'!$F$21,H371&lt;='Intersection Mileposts'!$G$21),"Y",IF(AND(H371&gt;='Intersection Mileposts'!$F$22,H371&lt;='Intersection Mileposts'!$G$22),"Y",IF(AND(H371&gt;='Intersection Mileposts'!$F$23,H371&lt;='Intersection Mileposts'!$G$23),"Y",IF(AND(H371&gt;='Intersection Mileposts'!$F$24,H371&lt;='Intersection Mileposts'!$G$24),"Y",IF(AND(H371&gt;='Intersection Mileposts'!$F$25,H371&lt;='Intersection Mileposts'!$G$25),"Y",IF(AND(H371&gt;='Intersection Mileposts'!$F$26,H371&lt;='Intersection Mileposts'!$G$26),"Y",IF(AND(H371&gt;='Intersection Mileposts'!$F$27,H371&lt;='Intersection Mileposts'!$G$27),"Y",IF(AND(H371&gt;='Intersection Mileposts'!$F$28,H371&lt;='Intersection Mileposts'!$G$28),"Y",IF(AND(H371&gt;='Intersection Mileposts'!$F$29,H371&lt;='Intersection Mileposts'!$G$29),"Y", IF(AND(H371&gt;='Intersection Mileposts'!$F$30,H371&lt;='Intersection Mileposts'!$G$30),"Y",IF(AND(H371&gt;='Intersection Mileposts'!$F$31,H371&lt;='Intersection Mileposts'!$G$31),"Y",IF(AND(H371&gt;='Intersection Mileposts'!$F$32,H371&lt;='Intersection Mileposts'!$G$32),"Y",IF(AND(H371&gt;='Intersection Mileposts'!$F$33,H371&lt;='Intersection Mileposts'!$G$33),"Y",IF(AND(H371&gt;='Intersection Mileposts'!$F$34,H371&lt;='Intersection Mileposts'!$G$34),"Y",IF(AND(H371&gt;='Intersection Mileposts'!$F$35,H371&lt;='Intersection Mileposts'!$G$35),"Y",IF(AND(H371&gt;='Intersection Mileposts'!$F$36,H371&lt;='Intersection Mileposts'!$G$36),"Y",IF(AND(H371&gt;='Intersection Mileposts'!$F$37,H371&lt;='Intersection Mileposts'!$G$37),"Y",IF(AND(H371&gt;='Intersection Mileposts'!$F$38,H371&lt;='Intersection Mileposts'!$G$38),"Y",IF(AND(H371&gt;='Intersection Mileposts'!$F$39,H371&lt;='Intersection Mileposts'!$G$39),"Y","N"))))))))))))))))))))))))))))))))))))</f>
        <v/>
      </c>
    </row>
    <row r="372" spans="1:46" ht="15" customHeight="1" x14ac:dyDescent="0.3">
      <c r="A372" s="279"/>
      <c r="B372" s="261"/>
      <c r="C372" s="262"/>
      <c r="D372" s="262"/>
      <c r="E372" s="262"/>
      <c r="F372" s="262"/>
      <c r="G372" s="284"/>
      <c r="H372" s="286"/>
      <c r="I372" s="279"/>
      <c r="J372" s="260"/>
      <c r="K372" s="260"/>
      <c r="L372" s="280"/>
      <c r="M372" s="275"/>
      <c r="N372" s="263"/>
      <c r="P372" s="264" t="str">
        <f>IF(R372 = "", "", COUNT($R$4:R372))</f>
        <v/>
      </c>
      <c r="Q372" s="264" t="str">
        <f t="shared" si="57"/>
        <v/>
      </c>
      <c r="R372" s="265" t="str">
        <f t="shared" si="58"/>
        <v/>
      </c>
      <c r="S372" s="266" t="str">
        <f t="shared" si="59"/>
        <v/>
      </c>
      <c r="T372" s="267" t="str">
        <f t="shared" si="60"/>
        <v/>
      </c>
      <c r="U372" s="268" t="str">
        <f t="shared" si="61"/>
        <v/>
      </c>
      <c r="V372" s="269" t="str">
        <f t="shared" si="62"/>
        <v/>
      </c>
      <c r="W372" s="5"/>
      <c r="AR372" t="str">
        <f t="shared" si="56"/>
        <v/>
      </c>
      <c r="AS372" t="str">
        <f t="shared" si="55"/>
        <v/>
      </c>
      <c r="AT372" s="134" t="str">
        <f>IF(AR372="","",IF(AND(H372&gt;='Intersection Mileposts'!$F$5,H372&lt;='Intersection Mileposts'!$G$5),"Y",IF(AND(H372&gt;='Intersection Mileposts'!$F$6,H372&lt;='Intersection Mileposts'!$G$6),"Y",IF(AND(H372&gt;='Intersection Mileposts'!$F$7,H372&lt;='Intersection Mileposts'!$G$7),"Y",IF(AND(H372&gt;='Intersection Mileposts'!$F$8,H372&lt;='Intersection Mileposts'!$G$8),"Y",IF(AND(H372&gt;='Intersection Mileposts'!$F$9,H372&lt;='Intersection Mileposts'!$G$9),"Y",IF(AND(H372&gt;='Intersection Mileposts'!$F$10,H372&lt;='Intersection Mileposts'!$G$10),"Y",IF(AND(H372&gt;='Intersection Mileposts'!$F$11,H372&lt;='Intersection Mileposts'!$G$11),"Y",IF(AND(H372&gt;='Intersection Mileposts'!$F$12,H372&lt;='Intersection Mileposts'!$G$12),"Y",IF(AND(H372&gt;='Intersection Mileposts'!$F$13,H372&lt;='Intersection Mileposts'!$G$13),"Y",IF(AND(H372&gt;='Intersection Mileposts'!$F$14,H372&lt;='Intersection Mileposts'!$G$14),"Y",IF(AND(H372&gt;='Intersection Mileposts'!$F$15,H372&lt;='Intersection Mileposts'!$G$15),"Y",IF(AND(H372&gt;='Intersection Mileposts'!$F$16,H372&lt;='Intersection Mileposts'!$G$16),"Y",IF(AND(H372&gt;='Intersection Mileposts'!$F$17,H372&lt;='Intersection Mileposts'!$G$17),"Y",IF(AND(H372&gt;='Intersection Mileposts'!$F$18,H372&lt;='Intersection Mileposts'!$G$18),"Y",IF(AND(H372&gt;='Intersection Mileposts'!$F$19,H372&lt;='Intersection Mileposts'!$G$19),"Y",IF(AND(H372&gt;='Intersection Mileposts'!$F$20,H372&lt;='Intersection Mileposts'!$G$20),"Y",IF(AND(H372&gt;='Intersection Mileposts'!$F$21,H372&lt;='Intersection Mileposts'!$G$21),"Y",IF(AND(H372&gt;='Intersection Mileposts'!$F$22,H372&lt;='Intersection Mileposts'!$G$22),"Y",IF(AND(H372&gt;='Intersection Mileposts'!$F$23,H372&lt;='Intersection Mileposts'!$G$23),"Y",IF(AND(H372&gt;='Intersection Mileposts'!$F$24,H372&lt;='Intersection Mileposts'!$G$24),"Y",IF(AND(H372&gt;='Intersection Mileposts'!$F$25,H372&lt;='Intersection Mileposts'!$G$25),"Y",IF(AND(H372&gt;='Intersection Mileposts'!$F$26,H372&lt;='Intersection Mileposts'!$G$26),"Y",IF(AND(H372&gt;='Intersection Mileposts'!$F$27,H372&lt;='Intersection Mileposts'!$G$27),"Y",IF(AND(H372&gt;='Intersection Mileposts'!$F$28,H372&lt;='Intersection Mileposts'!$G$28),"Y",IF(AND(H372&gt;='Intersection Mileposts'!$F$29,H372&lt;='Intersection Mileposts'!$G$29),"Y", IF(AND(H372&gt;='Intersection Mileposts'!$F$30,H372&lt;='Intersection Mileposts'!$G$30),"Y",IF(AND(H372&gt;='Intersection Mileposts'!$F$31,H372&lt;='Intersection Mileposts'!$G$31),"Y",IF(AND(H372&gt;='Intersection Mileposts'!$F$32,H372&lt;='Intersection Mileposts'!$G$32),"Y",IF(AND(H372&gt;='Intersection Mileposts'!$F$33,H372&lt;='Intersection Mileposts'!$G$33),"Y",IF(AND(H372&gt;='Intersection Mileposts'!$F$34,H372&lt;='Intersection Mileposts'!$G$34),"Y",IF(AND(H372&gt;='Intersection Mileposts'!$F$35,H372&lt;='Intersection Mileposts'!$G$35),"Y",IF(AND(H372&gt;='Intersection Mileposts'!$F$36,H372&lt;='Intersection Mileposts'!$G$36),"Y",IF(AND(H372&gt;='Intersection Mileposts'!$F$37,H372&lt;='Intersection Mileposts'!$G$37),"Y",IF(AND(H372&gt;='Intersection Mileposts'!$F$38,H372&lt;='Intersection Mileposts'!$G$38),"Y",IF(AND(H372&gt;='Intersection Mileposts'!$F$39,H372&lt;='Intersection Mileposts'!$G$39),"Y","N"))))))))))))))))))))))))))))))))))))</f>
        <v/>
      </c>
    </row>
    <row r="373" spans="1:46" ht="15" customHeight="1" x14ac:dyDescent="0.3">
      <c r="A373" s="279"/>
      <c r="B373" s="261"/>
      <c r="C373" s="262"/>
      <c r="D373" s="262"/>
      <c r="E373" s="262"/>
      <c r="F373" s="262"/>
      <c r="G373" s="284"/>
      <c r="H373" s="286"/>
      <c r="I373" s="279"/>
      <c r="J373" s="260"/>
      <c r="K373" s="260"/>
      <c r="L373" s="280"/>
      <c r="M373" s="275"/>
      <c r="N373" s="263"/>
      <c r="P373" s="264" t="str">
        <f>IF(R373 = "", "", COUNT($R$4:R373))</f>
        <v/>
      </c>
      <c r="Q373" s="264" t="str">
        <f t="shared" si="57"/>
        <v/>
      </c>
      <c r="R373" s="265" t="str">
        <f t="shared" si="58"/>
        <v/>
      </c>
      <c r="S373" s="266" t="str">
        <f t="shared" si="59"/>
        <v/>
      </c>
      <c r="T373" s="267" t="str">
        <f t="shared" si="60"/>
        <v/>
      </c>
      <c r="U373" s="268" t="str">
        <f t="shared" si="61"/>
        <v/>
      </c>
      <c r="V373" s="269" t="str">
        <f t="shared" si="62"/>
        <v/>
      </c>
      <c r="W373" s="5"/>
      <c r="AR373" t="str">
        <f t="shared" si="56"/>
        <v/>
      </c>
      <c r="AS373" t="str">
        <f t="shared" si="55"/>
        <v/>
      </c>
      <c r="AT373" s="134" t="str">
        <f>IF(AR373="","",IF(AND(H373&gt;='Intersection Mileposts'!$F$5,H373&lt;='Intersection Mileposts'!$G$5),"Y",IF(AND(H373&gt;='Intersection Mileposts'!$F$6,H373&lt;='Intersection Mileposts'!$G$6),"Y",IF(AND(H373&gt;='Intersection Mileposts'!$F$7,H373&lt;='Intersection Mileposts'!$G$7),"Y",IF(AND(H373&gt;='Intersection Mileposts'!$F$8,H373&lt;='Intersection Mileposts'!$G$8),"Y",IF(AND(H373&gt;='Intersection Mileposts'!$F$9,H373&lt;='Intersection Mileposts'!$G$9),"Y",IF(AND(H373&gt;='Intersection Mileposts'!$F$10,H373&lt;='Intersection Mileposts'!$G$10),"Y",IF(AND(H373&gt;='Intersection Mileposts'!$F$11,H373&lt;='Intersection Mileposts'!$G$11),"Y",IF(AND(H373&gt;='Intersection Mileposts'!$F$12,H373&lt;='Intersection Mileposts'!$G$12),"Y",IF(AND(H373&gt;='Intersection Mileposts'!$F$13,H373&lt;='Intersection Mileposts'!$G$13),"Y",IF(AND(H373&gt;='Intersection Mileposts'!$F$14,H373&lt;='Intersection Mileposts'!$G$14),"Y",IF(AND(H373&gt;='Intersection Mileposts'!$F$15,H373&lt;='Intersection Mileposts'!$G$15),"Y",IF(AND(H373&gt;='Intersection Mileposts'!$F$16,H373&lt;='Intersection Mileposts'!$G$16),"Y",IF(AND(H373&gt;='Intersection Mileposts'!$F$17,H373&lt;='Intersection Mileposts'!$G$17),"Y",IF(AND(H373&gt;='Intersection Mileposts'!$F$18,H373&lt;='Intersection Mileposts'!$G$18),"Y",IF(AND(H373&gt;='Intersection Mileposts'!$F$19,H373&lt;='Intersection Mileposts'!$G$19),"Y",IF(AND(H373&gt;='Intersection Mileposts'!$F$20,H373&lt;='Intersection Mileposts'!$G$20),"Y",IF(AND(H373&gt;='Intersection Mileposts'!$F$21,H373&lt;='Intersection Mileposts'!$G$21),"Y",IF(AND(H373&gt;='Intersection Mileposts'!$F$22,H373&lt;='Intersection Mileposts'!$G$22),"Y",IF(AND(H373&gt;='Intersection Mileposts'!$F$23,H373&lt;='Intersection Mileposts'!$G$23),"Y",IF(AND(H373&gt;='Intersection Mileposts'!$F$24,H373&lt;='Intersection Mileposts'!$G$24),"Y",IF(AND(H373&gt;='Intersection Mileposts'!$F$25,H373&lt;='Intersection Mileposts'!$G$25),"Y",IF(AND(H373&gt;='Intersection Mileposts'!$F$26,H373&lt;='Intersection Mileposts'!$G$26),"Y",IF(AND(H373&gt;='Intersection Mileposts'!$F$27,H373&lt;='Intersection Mileposts'!$G$27),"Y",IF(AND(H373&gt;='Intersection Mileposts'!$F$28,H373&lt;='Intersection Mileposts'!$G$28),"Y",IF(AND(H373&gt;='Intersection Mileposts'!$F$29,H373&lt;='Intersection Mileposts'!$G$29),"Y", IF(AND(H373&gt;='Intersection Mileposts'!$F$30,H373&lt;='Intersection Mileposts'!$G$30),"Y",IF(AND(H373&gt;='Intersection Mileposts'!$F$31,H373&lt;='Intersection Mileposts'!$G$31),"Y",IF(AND(H373&gt;='Intersection Mileposts'!$F$32,H373&lt;='Intersection Mileposts'!$G$32),"Y",IF(AND(H373&gt;='Intersection Mileposts'!$F$33,H373&lt;='Intersection Mileposts'!$G$33),"Y",IF(AND(H373&gt;='Intersection Mileposts'!$F$34,H373&lt;='Intersection Mileposts'!$G$34),"Y",IF(AND(H373&gt;='Intersection Mileposts'!$F$35,H373&lt;='Intersection Mileposts'!$G$35),"Y",IF(AND(H373&gt;='Intersection Mileposts'!$F$36,H373&lt;='Intersection Mileposts'!$G$36),"Y",IF(AND(H373&gt;='Intersection Mileposts'!$F$37,H373&lt;='Intersection Mileposts'!$G$37),"Y",IF(AND(H373&gt;='Intersection Mileposts'!$F$38,H373&lt;='Intersection Mileposts'!$G$38),"Y",IF(AND(H373&gt;='Intersection Mileposts'!$F$39,H373&lt;='Intersection Mileposts'!$G$39),"Y","N"))))))))))))))))))))))))))))))))))))</f>
        <v/>
      </c>
    </row>
    <row r="374" spans="1:46" ht="15" customHeight="1" x14ac:dyDescent="0.3">
      <c r="A374" s="279"/>
      <c r="B374" s="261"/>
      <c r="C374" s="262"/>
      <c r="D374" s="262"/>
      <c r="E374" s="262"/>
      <c r="F374" s="262"/>
      <c r="G374" s="284"/>
      <c r="H374" s="286"/>
      <c r="I374" s="279"/>
      <c r="J374" s="260"/>
      <c r="K374" s="260"/>
      <c r="L374" s="280"/>
      <c r="M374" s="275"/>
      <c r="N374" s="263"/>
      <c r="P374" s="264" t="str">
        <f>IF(R374 = "", "", COUNT($R$4:R374))</f>
        <v/>
      </c>
      <c r="Q374" s="264" t="str">
        <f t="shared" si="57"/>
        <v/>
      </c>
      <c r="R374" s="265" t="str">
        <f t="shared" si="58"/>
        <v/>
      </c>
      <c r="S374" s="266" t="str">
        <f t="shared" si="59"/>
        <v/>
      </c>
      <c r="T374" s="267" t="str">
        <f t="shared" si="60"/>
        <v/>
      </c>
      <c r="U374" s="268" t="str">
        <f t="shared" si="61"/>
        <v/>
      </c>
      <c r="V374" s="269" t="str">
        <f t="shared" si="62"/>
        <v/>
      </c>
      <c r="W374" s="5"/>
      <c r="AR374" t="str">
        <f t="shared" si="56"/>
        <v/>
      </c>
      <c r="AS374" t="str">
        <f t="shared" si="55"/>
        <v/>
      </c>
      <c r="AT374" s="134" t="str">
        <f>IF(AR374="","",IF(AND(H374&gt;='Intersection Mileposts'!$F$5,H374&lt;='Intersection Mileposts'!$G$5),"Y",IF(AND(H374&gt;='Intersection Mileposts'!$F$6,H374&lt;='Intersection Mileposts'!$G$6),"Y",IF(AND(H374&gt;='Intersection Mileposts'!$F$7,H374&lt;='Intersection Mileposts'!$G$7),"Y",IF(AND(H374&gt;='Intersection Mileposts'!$F$8,H374&lt;='Intersection Mileposts'!$G$8),"Y",IF(AND(H374&gt;='Intersection Mileposts'!$F$9,H374&lt;='Intersection Mileposts'!$G$9),"Y",IF(AND(H374&gt;='Intersection Mileposts'!$F$10,H374&lt;='Intersection Mileposts'!$G$10),"Y",IF(AND(H374&gt;='Intersection Mileposts'!$F$11,H374&lt;='Intersection Mileposts'!$G$11),"Y",IF(AND(H374&gt;='Intersection Mileposts'!$F$12,H374&lt;='Intersection Mileposts'!$G$12),"Y",IF(AND(H374&gt;='Intersection Mileposts'!$F$13,H374&lt;='Intersection Mileposts'!$G$13),"Y",IF(AND(H374&gt;='Intersection Mileposts'!$F$14,H374&lt;='Intersection Mileposts'!$G$14),"Y",IF(AND(H374&gt;='Intersection Mileposts'!$F$15,H374&lt;='Intersection Mileposts'!$G$15),"Y",IF(AND(H374&gt;='Intersection Mileposts'!$F$16,H374&lt;='Intersection Mileposts'!$G$16),"Y",IF(AND(H374&gt;='Intersection Mileposts'!$F$17,H374&lt;='Intersection Mileposts'!$G$17),"Y",IF(AND(H374&gt;='Intersection Mileposts'!$F$18,H374&lt;='Intersection Mileposts'!$G$18),"Y",IF(AND(H374&gt;='Intersection Mileposts'!$F$19,H374&lt;='Intersection Mileposts'!$G$19),"Y",IF(AND(H374&gt;='Intersection Mileposts'!$F$20,H374&lt;='Intersection Mileposts'!$G$20),"Y",IF(AND(H374&gt;='Intersection Mileposts'!$F$21,H374&lt;='Intersection Mileposts'!$G$21),"Y",IF(AND(H374&gt;='Intersection Mileposts'!$F$22,H374&lt;='Intersection Mileposts'!$G$22),"Y",IF(AND(H374&gt;='Intersection Mileposts'!$F$23,H374&lt;='Intersection Mileposts'!$G$23),"Y",IF(AND(H374&gt;='Intersection Mileposts'!$F$24,H374&lt;='Intersection Mileposts'!$G$24),"Y",IF(AND(H374&gt;='Intersection Mileposts'!$F$25,H374&lt;='Intersection Mileposts'!$G$25),"Y",IF(AND(H374&gt;='Intersection Mileposts'!$F$26,H374&lt;='Intersection Mileposts'!$G$26),"Y",IF(AND(H374&gt;='Intersection Mileposts'!$F$27,H374&lt;='Intersection Mileposts'!$G$27),"Y",IF(AND(H374&gt;='Intersection Mileposts'!$F$28,H374&lt;='Intersection Mileposts'!$G$28),"Y",IF(AND(H374&gt;='Intersection Mileposts'!$F$29,H374&lt;='Intersection Mileposts'!$G$29),"Y", IF(AND(H374&gt;='Intersection Mileposts'!$F$30,H374&lt;='Intersection Mileposts'!$G$30),"Y",IF(AND(H374&gt;='Intersection Mileposts'!$F$31,H374&lt;='Intersection Mileposts'!$G$31),"Y",IF(AND(H374&gt;='Intersection Mileposts'!$F$32,H374&lt;='Intersection Mileposts'!$G$32),"Y",IF(AND(H374&gt;='Intersection Mileposts'!$F$33,H374&lt;='Intersection Mileposts'!$G$33),"Y",IF(AND(H374&gt;='Intersection Mileposts'!$F$34,H374&lt;='Intersection Mileposts'!$G$34),"Y",IF(AND(H374&gt;='Intersection Mileposts'!$F$35,H374&lt;='Intersection Mileposts'!$G$35),"Y",IF(AND(H374&gt;='Intersection Mileposts'!$F$36,H374&lt;='Intersection Mileposts'!$G$36),"Y",IF(AND(H374&gt;='Intersection Mileposts'!$F$37,H374&lt;='Intersection Mileposts'!$G$37),"Y",IF(AND(H374&gt;='Intersection Mileposts'!$F$38,H374&lt;='Intersection Mileposts'!$G$38),"Y",IF(AND(H374&gt;='Intersection Mileposts'!$F$39,H374&lt;='Intersection Mileposts'!$G$39),"Y","N"))))))))))))))))))))))))))))))))))))</f>
        <v/>
      </c>
    </row>
    <row r="375" spans="1:46" ht="15" customHeight="1" x14ac:dyDescent="0.3">
      <c r="A375" s="279"/>
      <c r="B375" s="261"/>
      <c r="C375" s="262"/>
      <c r="D375" s="262"/>
      <c r="E375" s="262"/>
      <c r="F375" s="262"/>
      <c r="G375" s="284"/>
      <c r="H375" s="286"/>
      <c r="I375" s="279"/>
      <c r="J375" s="260"/>
      <c r="K375" s="260"/>
      <c r="L375" s="280"/>
      <c r="M375" s="275"/>
      <c r="N375" s="263"/>
      <c r="P375" s="264" t="str">
        <f>IF(R375 = "", "", COUNT($R$4:R375))</f>
        <v/>
      </c>
      <c r="Q375" s="264" t="str">
        <f t="shared" si="57"/>
        <v/>
      </c>
      <c r="R375" s="265" t="str">
        <f t="shared" si="58"/>
        <v/>
      </c>
      <c r="S375" s="266" t="str">
        <f t="shared" si="59"/>
        <v/>
      </c>
      <c r="T375" s="267" t="str">
        <f t="shared" si="60"/>
        <v/>
      </c>
      <c r="U375" s="268" t="str">
        <f t="shared" si="61"/>
        <v/>
      </c>
      <c r="V375" s="269" t="str">
        <f t="shared" si="62"/>
        <v/>
      </c>
      <c r="W375" s="5"/>
      <c r="AR375" t="str">
        <f t="shared" si="56"/>
        <v/>
      </c>
      <c r="AS375" t="str">
        <f t="shared" si="55"/>
        <v/>
      </c>
      <c r="AT375" s="134" t="str">
        <f>IF(AR375="","",IF(AND(H375&gt;='Intersection Mileposts'!$F$5,H375&lt;='Intersection Mileposts'!$G$5),"Y",IF(AND(H375&gt;='Intersection Mileposts'!$F$6,H375&lt;='Intersection Mileposts'!$G$6),"Y",IF(AND(H375&gt;='Intersection Mileposts'!$F$7,H375&lt;='Intersection Mileposts'!$G$7),"Y",IF(AND(H375&gt;='Intersection Mileposts'!$F$8,H375&lt;='Intersection Mileposts'!$G$8),"Y",IF(AND(H375&gt;='Intersection Mileposts'!$F$9,H375&lt;='Intersection Mileposts'!$G$9),"Y",IF(AND(H375&gt;='Intersection Mileposts'!$F$10,H375&lt;='Intersection Mileposts'!$G$10),"Y",IF(AND(H375&gt;='Intersection Mileposts'!$F$11,H375&lt;='Intersection Mileposts'!$G$11),"Y",IF(AND(H375&gt;='Intersection Mileposts'!$F$12,H375&lt;='Intersection Mileposts'!$G$12),"Y",IF(AND(H375&gt;='Intersection Mileposts'!$F$13,H375&lt;='Intersection Mileposts'!$G$13),"Y",IF(AND(H375&gt;='Intersection Mileposts'!$F$14,H375&lt;='Intersection Mileposts'!$G$14),"Y",IF(AND(H375&gt;='Intersection Mileposts'!$F$15,H375&lt;='Intersection Mileposts'!$G$15),"Y",IF(AND(H375&gt;='Intersection Mileposts'!$F$16,H375&lt;='Intersection Mileposts'!$G$16),"Y",IF(AND(H375&gt;='Intersection Mileposts'!$F$17,H375&lt;='Intersection Mileposts'!$G$17),"Y",IF(AND(H375&gt;='Intersection Mileposts'!$F$18,H375&lt;='Intersection Mileposts'!$G$18),"Y",IF(AND(H375&gt;='Intersection Mileposts'!$F$19,H375&lt;='Intersection Mileposts'!$G$19),"Y",IF(AND(H375&gt;='Intersection Mileposts'!$F$20,H375&lt;='Intersection Mileposts'!$G$20),"Y",IF(AND(H375&gt;='Intersection Mileposts'!$F$21,H375&lt;='Intersection Mileposts'!$G$21),"Y",IF(AND(H375&gt;='Intersection Mileposts'!$F$22,H375&lt;='Intersection Mileposts'!$G$22),"Y",IF(AND(H375&gt;='Intersection Mileposts'!$F$23,H375&lt;='Intersection Mileposts'!$G$23),"Y",IF(AND(H375&gt;='Intersection Mileposts'!$F$24,H375&lt;='Intersection Mileposts'!$G$24),"Y",IF(AND(H375&gt;='Intersection Mileposts'!$F$25,H375&lt;='Intersection Mileposts'!$G$25),"Y",IF(AND(H375&gt;='Intersection Mileposts'!$F$26,H375&lt;='Intersection Mileposts'!$G$26),"Y",IF(AND(H375&gt;='Intersection Mileposts'!$F$27,H375&lt;='Intersection Mileposts'!$G$27),"Y",IF(AND(H375&gt;='Intersection Mileposts'!$F$28,H375&lt;='Intersection Mileposts'!$G$28),"Y",IF(AND(H375&gt;='Intersection Mileposts'!$F$29,H375&lt;='Intersection Mileposts'!$G$29),"Y", IF(AND(H375&gt;='Intersection Mileposts'!$F$30,H375&lt;='Intersection Mileposts'!$G$30),"Y",IF(AND(H375&gt;='Intersection Mileposts'!$F$31,H375&lt;='Intersection Mileposts'!$G$31),"Y",IF(AND(H375&gt;='Intersection Mileposts'!$F$32,H375&lt;='Intersection Mileposts'!$G$32),"Y",IF(AND(H375&gt;='Intersection Mileposts'!$F$33,H375&lt;='Intersection Mileposts'!$G$33),"Y",IF(AND(H375&gt;='Intersection Mileposts'!$F$34,H375&lt;='Intersection Mileposts'!$G$34),"Y",IF(AND(H375&gt;='Intersection Mileposts'!$F$35,H375&lt;='Intersection Mileposts'!$G$35),"Y",IF(AND(H375&gt;='Intersection Mileposts'!$F$36,H375&lt;='Intersection Mileposts'!$G$36),"Y",IF(AND(H375&gt;='Intersection Mileposts'!$F$37,H375&lt;='Intersection Mileposts'!$G$37),"Y",IF(AND(H375&gt;='Intersection Mileposts'!$F$38,H375&lt;='Intersection Mileposts'!$G$38),"Y",IF(AND(H375&gt;='Intersection Mileposts'!$F$39,H375&lt;='Intersection Mileposts'!$G$39),"Y","N"))))))))))))))))))))))))))))))))))))</f>
        <v/>
      </c>
    </row>
    <row r="376" spans="1:46" ht="15" customHeight="1" x14ac:dyDescent="0.3">
      <c r="A376" s="279"/>
      <c r="B376" s="261"/>
      <c r="C376" s="262"/>
      <c r="D376" s="262"/>
      <c r="E376" s="262"/>
      <c r="F376" s="262"/>
      <c r="G376" s="284"/>
      <c r="H376" s="286"/>
      <c r="I376" s="279"/>
      <c r="J376" s="260"/>
      <c r="K376" s="260"/>
      <c r="L376" s="280"/>
      <c r="M376" s="275"/>
      <c r="N376" s="263"/>
      <c r="P376" s="264" t="str">
        <f>IF(R376 = "", "", COUNT($R$4:R376))</f>
        <v/>
      </c>
      <c r="Q376" s="264" t="str">
        <f t="shared" si="57"/>
        <v/>
      </c>
      <c r="R376" s="265" t="str">
        <f t="shared" si="58"/>
        <v/>
      </c>
      <c r="S376" s="266" t="str">
        <f t="shared" si="59"/>
        <v/>
      </c>
      <c r="T376" s="267" t="str">
        <f t="shared" si="60"/>
        <v/>
      </c>
      <c r="U376" s="268" t="str">
        <f t="shared" si="61"/>
        <v/>
      </c>
      <c r="V376" s="269" t="str">
        <f t="shared" si="62"/>
        <v/>
      </c>
      <c r="W376" s="5"/>
      <c r="AR376" t="str">
        <f t="shared" si="56"/>
        <v/>
      </c>
      <c r="AS376" t="str">
        <f t="shared" si="55"/>
        <v/>
      </c>
      <c r="AT376" s="134" t="str">
        <f>IF(AR376="","",IF(AND(H376&gt;='Intersection Mileposts'!$F$5,H376&lt;='Intersection Mileposts'!$G$5),"Y",IF(AND(H376&gt;='Intersection Mileposts'!$F$6,H376&lt;='Intersection Mileposts'!$G$6),"Y",IF(AND(H376&gt;='Intersection Mileposts'!$F$7,H376&lt;='Intersection Mileposts'!$G$7),"Y",IF(AND(H376&gt;='Intersection Mileposts'!$F$8,H376&lt;='Intersection Mileposts'!$G$8),"Y",IF(AND(H376&gt;='Intersection Mileposts'!$F$9,H376&lt;='Intersection Mileposts'!$G$9),"Y",IF(AND(H376&gt;='Intersection Mileposts'!$F$10,H376&lt;='Intersection Mileposts'!$G$10),"Y",IF(AND(H376&gt;='Intersection Mileposts'!$F$11,H376&lt;='Intersection Mileposts'!$G$11),"Y",IF(AND(H376&gt;='Intersection Mileposts'!$F$12,H376&lt;='Intersection Mileposts'!$G$12),"Y",IF(AND(H376&gt;='Intersection Mileposts'!$F$13,H376&lt;='Intersection Mileposts'!$G$13),"Y",IF(AND(H376&gt;='Intersection Mileposts'!$F$14,H376&lt;='Intersection Mileposts'!$G$14),"Y",IF(AND(H376&gt;='Intersection Mileposts'!$F$15,H376&lt;='Intersection Mileposts'!$G$15),"Y",IF(AND(H376&gt;='Intersection Mileposts'!$F$16,H376&lt;='Intersection Mileposts'!$G$16),"Y",IF(AND(H376&gt;='Intersection Mileposts'!$F$17,H376&lt;='Intersection Mileposts'!$G$17),"Y",IF(AND(H376&gt;='Intersection Mileposts'!$F$18,H376&lt;='Intersection Mileposts'!$G$18),"Y",IF(AND(H376&gt;='Intersection Mileposts'!$F$19,H376&lt;='Intersection Mileposts'!$G$19),"Y",IF(AND(H376&gt;='Intersection Mileposts'!$F$20,H376&lt;='Intersection Mileposts'!$G$20),"Y",IF(AND(H376&gt;='Intersection Mileposts'!$F$21,H376&lt;='Intersection Mileposts'!$G$21),"Y",IF(AND(H376&gt;='Intersection Mileposts'!$F$22,H376&lt;='Intersection Mileposts'!$G$22),"Y",IF(AND(H376&gt;='Intersection Mileposts'!$F$23,H376&lt;='Intersection Mileposts'!$G$23),"Y",IF(AND(H376&gt;='Intersection Mileposts'!$F$24,H376&lt;='Intersection Mileposts'!$G$24),"Y",IF(AND(H376&gt;='Intersection Mileposts'!$F$25,H376&lt;='Intersection Mileposts'!$G$25),"Y",IF(AND(H376&gt;='Intersection Mileposts'!$F$26,H376&lt;='Intersection Mileposts'!$G$26),"Y",IF(AND(H376&gt;='Intersection Mileposts'!$F$27,H376&lt;='Intersection Mileposts'!$G$27),"Y",IF(AND(H376&gt;='Intersection Mileposts'!$F$28,H376&lt;='Intersection Mileposts'!$G$28),"Y",IF(AND(H376&gt;='Intersection Mileposts'!$F$29,H376&lt;='Intersection Mileposts'!$G$29),"Y", IF(AND(H376&gt;='Intersection Mileposts'!$F$30,H376&lt;='Intersection Mileposts'!$G$30),"Y",IF(AND(H376&gt;='Intersection Mileposts'!$F$31,H376&lt;='Intersection Mileposts'!$G$31),"Y",IF(AND(H376&gt;='Intersection Mileposts'!$F$32,H376&lt;='Intersection Mileposts'!$G$32),"Y",IF(AND(H376&gt;='Intersection Mileposts'!$F$33,H376&lt;='Intersection Mileposts'!$G$33),"Y",IF(AND(H376&gt;='Intersection Mileposts'!$F$34,H376&lt;='Intersection Mileposts'!$G$34),"Y",IF(AND(H376&gt;='Intersection Mileposts'!$F$35,H376&lt;='Intersection Mileposts'!$G$35),"Y",IF(AND(H376&gt;='Intersection Mileposts'!$F$36,H376&lt;='Intersection Mileposts'!$G$36),"Y",IF(AND(H376&gt;='Intersection Mileposts'!$F$37,H376&lt;='Intersection Mileposts'!$G$37),"Y",IF(AND(H376&gt;='Intersection Mileposts'!$F$38,H376&lt;='Intersection Mileposts'!$G$38),"Y",IF(AND(H376&gt;='Intersection Mileposts'!$F$39,H376&lt;='Intersection Mileposts'!$G$39),"Y","N"))))))))))))))))))))))))))))))))))))</f>
        <v/>
      </c>
    </row>
    <row r="377" spans="1:46" ht="15" customHeight="1" x14ac:dyDescent="0.3">
      <c r="A377" s="279"/>
      <c r="B377" s="261"/>
      <c r="C377" s="262"/>
      <c r="D377" s="262"/>
      <c r="E377" s="262"/>
      <c r="F377" s="262"/>
      <c r="G377" s="284"/>
      <c r="H377" s="286"/>
      <c r="I377" s="279"/>
      <c r="J377" s="260"/>
      <c r="K377" s="260"/>
      <c r="L377" s="280"/>
      <c r="M377" s="275"/>
      <c r="N377" s="263"/>
      <c r="P377" s="264" t="str">
        <f>IF(R377 = "", "", COUNT($R$4:R377))</f>
        <v/>
      </c>
      <c r="Q377" s="264" t="str">
        <f t="shared" si="57"/>
        <v/>
      </c>
      <c r="R377" s="265" t="str">
        <f t="shared" si="58"/>
        <v/>
      </c>
      <c r="S377" s="266" t="str">
        <f t="shared" si="59"/>
        <v/>
      </c>
      <c r="T377" s="267" t="str">
        <f t="shared" si="60"/>
        <v/>
      </c>
      <c r="U377" s="268" t="str">
        <f t="shared" si="61"/>
        <v/>
      </c>
      <c r="V377" s="269" t="str">
        <f t="shared" si="62"/>
        <v/>
      </c>
      <c r="W377" s="5"/>
      <c r="AR377" t="str">
        <f t="shared" si="56"/>
        <v/>
      </c>
      <c r="AS377" t="str">
        <f t="shared" si="55"/>
        <v/>
      </c>
      <c r="AT377" s="134" t="str">
        <f>IF(AR377="","",IF(AND(H377&gt;='Intersection Mileposts'!$F$5,H377&lt;='Intersection Mileposts'!$G$5),"Y",IF(AND(H377&gt;='Intersection Mileposts'!$F$6,H377&lt;='Intersection Mileposts'!$G$6),"Y",IF(AND(H377&gt;='Intersection Mileposts'!$F$7,H377&lt;='Intersection Mileposts'!$G$7),"Y",IF(AND(H377&gt;='Intersection Mileposts'!$F$8,H377&lt;='Intersection Mileposts'!$G$8),"Y",IF(AND(H377&gt;='Intersection Mileposts'!$F$9,H377&lt;='Intersection Mileposts'!$G$9),"Y",IF(AND(H377&gt;='Intersection Mileposts'!$F$10,H377&lt;='Intersection Mileposts'!$G$10),"Y",IF(AND(H377&gt;='Intersection Mileposts'!$F$11,H377&lt;='Intersection Mileposts'!$G$11),"Y",IF(AND(H377&gt;='Intersection Mileposts'!$F$12,H377&lt;='Intersection Mileposts'!$G$12),"Y",IF(AND(H377&gt;='Intersection Mileposts'!$F$13,H377&lt;='Intersection Mileposts'!$G$13),"Y",IF(AND(H377&gt;='Intersection Mileposts'!$F$14,H377&lt;='Intersection Mileposts'!$G$14),"Y",IF(AND(H377&gt;='Intersection Mileposts'!$F$15,H377&lt;='Intersection Mileposts'!$G$15),"Y",IF(AND(H377&gt;='Intersection Mileposts'!$F$16,H377&lt;='Intersection Mileposts'!$G$16),"Y",IF(AND(H377&gt;='Intersection Mileposts'!$F$17,H377&lt;='Intersection Mileposts'!$G$17),"Y",IF(AND(H377&gt;='Intersection Mileposts'!$F$18,H377&lt;='Intersection Mileposts'!$G$18),"Y",IF(AND(H377&gt;='Intersection Mileposts'!$F$19,H377&lt;='Intersection Mileposts'!$G$19),"Y",IF(AND(H377&gt;='Intersection Mileposts'!$F$20,H377&lt;='Intersection Mileposts'!$G$20),"Y",IF(AND(H377&gt;='Intersection Mileposts'!$F$21,H377&lt;='Intersection Mileposts'!$G$21),"Y",IF(AND(H377&gt;='Intersection Mileposts'!$F$22,H377&lt;='Intersection Mileposts'!$G$22),"Y",IF(AND(H377&gt;='Intersection Mileposts'!$F$23,H377&lt;='Intersection Mileposts'!$G$23),"Y",IF(AND(H377&gt;='Intersection Mileposts'!$F$24,H377&lt;='Intersection Mileposts'!$G$24),"Y",IF(AND(H377&gt;='Intersection Mileposts'!$F$25,H377&lt;='Intersection Mileposts'!$G$25),"Y",IF(AND(H377&gt;='Intersection Mileposts'!$F$26,H377&lt;='Intersection Mileposts'!$G$26),"Y",IF(AND(H377&gt;='Intersection Mileposts'!$F$27,H377&lt;='Intersection Mileposts'!$G$27),"Y",IF(AND(H377&gt;='Intersection Mileposts'!$F$28,H377&lt;='Intersection Mileposts'!$G$28),"Y",IF(AND(H377&gt;='Intersection Mileposts'!$F$29,H377&lt;='Intersection Mileposts'!$G$29),"Y", IF(AND(H377&gt;='Intersection Mileposts'!$F$30,H377&lt;='Intersection Mileposts'!$G$30),"Y",IF(AND(H377&gt;='Intersection Mileposts'!$F$31,H377&lt;='Intersection Mileposts'!$G$31),"Y",IF(AND(H377&gt;='Intersection Mileposts'!$F$32,H377&lt;='Intersection Mileposts'!$G$32),"Y",IF(AND(H377&gt;='Intersection Mileposts'!$F$33,H377&lt;='Intersection Mileposts'!$G$33),"Y",IF(AND(H377&gt;='Intersection Mileposts'!$F$34,H377&lt;='Intersection Mileposts'!$G$34),"Y",IF(AND(H377&gt;='Intersection Mileposts'!$F$35,H377&lt;='Intersection Mileposts'!$G$35),"Y",IF(AND(H377&gt;='Intersection Mileposts'!$F$36,H377&lt;='Intersection Mileposts'!$G$36),"Y",IF(AND(H377&gt;='Intersection Mileposts'!$F$37,H377&lt;='Intersection Mileposts'!$G$37),"Y",IF(AND(H377&gt;='Intersection Mileposts'!$F$38,H377&lt;='Intersection Mileposts'!$G$38),"Y",IF(AND(H377&gt;='Intersection Mileposts'!$F$39,H377&lt;='Intersection Mileposts'!$G$39),"Y","N"))))))))))))))))))))))))))))))))))))</f>
        <v/>
      </c>
    </row>
    <row r="378" spans="1:46" ht="15" customHeight="1" x14ac:dyDescent="0.3">
      <c r="A378" s="279"/>
      <c r="B378" s="261"/>
      <c r="C378" s="262"/>
      <c r="D378" s="262"/>
      <c r="E378" s="262"/>
      <c r="F378" s="262"/>
      <c r="G378" s="284"/>
      <c r="H378" s="286"/>
      <c r="I378" s="279"/>
      <c r="J378" s="260"/>
      <c r="K378" s="260"/>
      <c r="L378" s="280"/>
      <c r="M378" s="275"/>
      <c r="N378" s="263"/>
      <c r="P378" s="264" t="str">
        <f>IF(R378 = "", "", COUNT($R$4:R378))</f>
        <v/>
      </c>
      <c r="Q378" s="264" t="str">
        <f t="shared" si="57"/>
        <v/>
      </c>
      <c r="R378" s="265" t="str">
        <f t="shared" si="58"/>
        <v/>
      </c>
      <c r="S378" s="266" t="str">
        <f t="shared" si="59"/>
        <v/>
      </c>
      <c r="T378" s="267" t="str">
        <f t="shared" si="60"/>
        <v/>
      </c>
      <c r="U378" s="268" t="str">
        <f t="shared" si="61"/>
        <v/>
      </c>
      <c r="V378" s="269" t="str">
        <f t="shared" si="62"/>
        <v/>
      </c>
      <c r="W378" s="5"/>
      <c r="AR378" t="str">
        <f t="shared" si="56"/>
        <v/>
      </c>
      <c r="AS378" t="str">
        <f t="shared" si="55"/>
        <v/>
      </c>
      <c r="AT378" s="134" t="str">
        <f>IF(AR378="","",IF(AND(H378&gt;='Intersection Mileposts'!$F$5,H378&lt;='Intersection Mileposts'!$G$5),"Y",IF(AND(H378&gt;='Intersection Mileposts'!$F$6,H378&lt;='Intersection Mileposts'!$G$6),"Y",IF(AND(H378&gt;='Intersection Mileposts'!$F$7,H378&lt;='Intersection Mileposts'!$G$7),"Y",IF(AND(H378&gt;='Intersection Mileposts'!$F$8,H378&lt;='Intersection Mileposts'!$G$8),"Y",IF(AND(H378&gt;='Intersection Mileposts'!$F$9,H378&lt;='Intersection Mileposts'!$G$9),"Y",IF(AND(H378&gt;='Intersection Mileposts'!$F$10,H378&lt;='Intersection Mileposts'!$G$10),"Y",IF(AND(H378&gt;='Intersection Mileposts'!$F$11,H378&lt;='Intersection Mileposts'!$G$11),"Y",IF(AND(H378&gt;='Intersection Mileposts'!$F$12,H378&lt;='Intersection Mileposts'!$G$12),"Y",IF(AND(H378&gt;='Intersection Mileposts'!$F$13,H378&lt;='Intersection Mileposts'!$G$13),"Y",IF(AND(H378&gt;='Intersection Mileposts'!$F$14,H378&lt;='Intersection Mileposts'!$G$14),"Y",IF(AND(H378&gt;='Intersection Mileposts'!$F$15,H378&lt;='Intersection Mileposts'!$G$15),"Y",IF(AND(H378&gt;='Intersection Mileposts'!$F$16,H378&lt;='Intersection Mileposts'!$G$16),"Y",IF(AND(H378&gt;='Intersection Mileposts'!$F$17,H378&lt;='Intersection Mileposts'!$G$17),"Y",IF(AND(H378&gt;='Intersection Mileposts'!$F$18,H378&lt;='Intersection Mileposts'!$G$18),"Y",IF(AND(H378&gt;='Intersection Mileposts'!$F$19,H378&lt;='Intersection Mileposts'!$G$19),"Y",IF(AND(H378&gt;='Intersection Mileposts'!$F$20,H378&lt;='Intersection Mileposts'!$G$20),"Y",IF(AND(H378&gt;='Intersection Mileposts'!$F$21,H378&lt;='Intersection Mileposts'!$G$21),"Y",IF(AND(H378&gt;='Intersection Mileposts'!$F$22,H378&lt;='Intersection Mileposts'!$G$22),"Y",IF(AND(H378&gt;='Intersection Mileposts'!$F$23,H378&lt;='Intersection Mileposts'!$G$23),"Y",IF(AND(H378&gt;='Intersection Mileposts'!$F$24,H378&lt;='Intersection Mileposts'!$G$24),"Y",IF(AND(H378&gt;='Intersection Mileposts'!$F$25,H378&lt;='Intersection Mileposts'!$G$25),"Y",IF(AND(H378&gt;='Intersection Mileposts'!$F$26,H378&lt;='Intersection Mileposts'!$G$26),"Y",IF(AND(H378&gt;='Intersection Mileposts'!$F$27,H378&lt;='Intersection Mileposts'!$G$27),"Y",IF(AND(H378&gt;='Intersection Mileposts'!$F$28,H378&lt;='Intersection Mileposts'!$G$28),"Y",IF(AND(H378&gt;='Intersection Mileposts'!$F$29,H378&lt;='Intersection Mileposts'!$G$29),"Y", IF(AND(H378&gt;='Intersection Mileposts'!$F$30,H378&lt;='Intersection Mileposts'!$G$30),"Y",IF(AND(H378&gt;='Intersection Mileposts'!$F$31,H378&lt;='Intersection Mileposts'!$G$31),"Y",IF(AND(H378&gt;='Intersection Mileposts'!$F$32,H378&lt;='Intersection Mileposts'!$G$32),"Y",IF(AND(H378&gt;='Intersection Mileposts'!$F$33,H378&lt;='Intersection Mileposts'!$G$33),"Y",IF(AND(H378&gt;='Intersection Mileposts'!$F$34,H378&lt;='Intersection Mileposts'!$G$34),"Y",IF(AND(H378&gt;='Intersection Mileposts'!$F$35,H378&lt;='Intersection Mileposts'!$G$35),"Y",IF(AND(H378&gt;='Intersection Mileposts'!$F$36,H378&lt;='Intersection Mileposts'!$G$36),"Y",IF(AND(H378&gt;='Intersection Mileposts'!$F$37,H378&lt;='Intersection Mileposts'!$G$37),"Y",IF(AND(H378&gt;='Intersection Mileposts'!$F$38,H378&lt;='Intersection Mileposts'!$G$38),"Y",IF(AND(H378&gt;='Intersection Mileposts'!$F$39,H378&lt;='Intersection Mileposts'!$G$39),"Y","N"))))))))))))))))))))))))))))))))))))</f>
        <v/>
      </c>
    </row>
    <row r="379" spans="1:46" ht="15" customHeight="1" x14ac:dyDescent="0.3">
      <c r="A379" s="279"/>
      <c r="B379" s="261"/>
      <c r="C379" s="262"/>
      <c r="D379" s="262"/>
      <c r="E379" s="262"/>
      <c r="F379" s="262"/>
      <c r="G379" s="284"/>
      <c r="H379" s="286"/>
      <c r="I379" s="279"/>
      <c r="J379" s="260"/>
      <c r="K379" s="260"/>
      <c r="L379" s="280"/>
      <c r="M379" s="275"/>
      <c r="N379" s="263"/>
      <c r="P379" s="264" t="str">
        <f>IF(R379 = "", "", COUNT($R$4:R379))</f>
        <v/>
      </c>
      <c r="Q379" s="264" t="str">
        <f t="shared" si="57"/>
        <v/>
      </c>
      <c r="R379" s="265" t="str">
        <f t="shared" si="58"/>
        <v/>
      </c>
      <c r="S379" s="266" t="str">
        <f t="shared" si="59"/>
        <v/>
      </c>
      <c r="T379" s="267" t="str">
        <f t="shared" si="60"/>
        <v/>
      </c>
      <c r="U379" s="268" t="str">
        <f t="shared" si="61"/>
        <v/>
      </c>
      <c r="V379" s="269" t="str">
        <f t="shared" si="62"/>
        <v/>
      </c>
      <c r="W379" s="5"/>
      <c r="AR379" t="str">
        <f t="shared" si="56"/>
        <v/>
      </c>
      <c r="AS379" t="str">
        <f t="shared" si="55"/>
        <v/>
      </c>
      <c r="AT379" s="134" t="str">
        <f>IF(AR379="","",IF(AND(H379&gt;='Intersection Mileposts'!$F$5,H379&lt;='Intersection Mileposts'!$G$5),"Y",IF(AND(H379&gt;='Intersection Mileposts'!$F$6,H379&lt;='Intersection Mileposts'!$G$6),"Y",IF(AND(H379&gt;='Intersection Mileposts'!$F$7,H379&lt;='Intersection Mileposts'!$G$7),"Y",IF(AND(H379&gt;='Intersection Mileposts'!$F$8,H379&lt;='Intersection Mileposts'!$G$8),"Y",IF(AND(H379&gt;='Intersection Mileposts'!$F$9,H379&lt;='Intersection Mileposts'!$G$9),"Y",IF(AND(H379&gt;='Intersection Mileposts'!$F$10,H379&lt;='Intersection Mileposts'!$G$10),"Y",IF(AND(H379&gt;='Intersection Mileposts'!$F$11,H379&lt;='Intersection Mileposts'!$G$11),"Y",IF(AND(H379&gt;='Intersection Mileposts'!$F$12,H379&lt;='Intersection Mileposts'!$G$12),"Y",IF(AND(H379&gt;='Intersection Mileposts'!$F$13,H379&lt;='Intersection Mileposts'!$G$13),"Y",IF(AND(H379&gt;='Intersection Mileposts'!$F$14,H379&lt;='Intersection Mileposts'!$G$14),"Y",IF(AND(H379&gt;='Intersection Mileposts'!$F$15,H379&lt;='Intersection Mileposts'!$G$15),"Y",IF(AND(H379&gt;='Intersection Mileposts'!$F$16,H379&lt;='Intersection Mileposts'!$G$16),"Y",IF(AND(H379&gt;='Intersection Mileposts'!$F$17,H379&lt;='Intersection Mileposts'!$G$17),"Y",IF(AND(H379&gt;='Intersection Mileposts'!$F$18,H379&lt;='Intersection Mileposts'!$G$18),"Y",IF(AND(H379&gt;='Intersection Mileposts'!$F$19,H379&lt;='Intersection Mileposts'!$G$19),"Y",IF(AND(H379&gt;='Intersection Mileposts'!$F$20,H379&lt;='Intersection Mileposts'!$G$20),"Y",IF(AND(H379&gt;='Intersection Mileposts'!$F$21,H379&lt;='Intersection Mileposts'!$G$21),"Y",IF(AND(H379&gt;='Intersection Mileposts'!$F$22,H379&lt;='Intersection Mileposts'!$G$22),"Y",IF(AND(H379&gt;='Intersection Mileposts'!$F$23,H379&lt;='Intersection Mileposts'!$G$23),"Y",IF(AND(H379&gt;='Intersection Mileposts'!$F$24,H379&lt;='Intersection Mileposts'!$G$24),"Y",IF(AND(H379&gt;='Intersection Mileposts'!$F$25,H379&lt;='Intersection Mileposts'!$G$25),"Y",IF(AND(H379&gt;='Intersection Mileposts'!$F$26,H379&lt;='Intersection Mileposts'!$G$26),"Y",IF(AND(H379&gt;='Intersection Mileposts'!$F$27,H379&lt;='Intersection Mileposts'!$G$27),"Y",IF(AND(H379&gt;='Intersection Mileposts'!$F$28,H379&lt;='Intersection Mileposts'!$G$28),"Y",IF(AND(H379&gt;='Intersection Mileposts'!$F$29,H379&lt;='Intersection Mileposts'!$G$29),"Y", IF(AND(H379&gt;='Intersection Mileposts'!$F$30,H379&lt;='Intersection Mileposts'!$G$30),"Y",IF(AND(H379&gt;='Intersection Mileposts'!$F$31,H379&lt;='Intersection Mileposts'!$G$31),"Y",IF(AND(H379&gt;='Intersection Mileposts'!$F$32,H379&lt;='Intersection Mileposts'!$G$32),"Y",IF(AND(H379&gt;='Intersection Mileposts'!$F$33,H379&lt;='Intersection Mileposts'!$G$33),"Y",IF(AND(H379&gt;='Intersection Mileposts'!$F$34,H379&lt;='Intersection Mileposts'!$G$34),"Y",IF(AND(H379&gt;='Intersection Mileposts'!$F$35,H379&lt;='Intersection Mileposts'!$G$35),"Y",IF(AND(H379&gt;='Intersection Mileposts'!$F$36,H379&lt;='Intersection Mileposts'!$G$36),"Y",IF(AND(H379&gt;='Intersection Mileposts'!$F$37,H379&lt;='Intersection Mileposts'!$G$37),"Y",IF(AND(H379&gt;='Intersection Mileposts'!$F$38,H379&lt;='Intersection Mileposts'!$G$38),"Y",IF(AND(H379&gt;='Intersection Mileposts'!$F$39,H379&lt;='Intersection Mileposts'!$G$39),"Y","N"))))))))))))))))))))))))))))))))))))</f>
        <v/>
      </c>
    </row>
    <row r="380" spans="1:46" ht="15" customHeight="1" x14ac:dyDescent="0.3">
      <c r="A380" s="279"/>
      <c r="B380" s="261"/>
      <c r="C380" s="262"/>
      <c r="D380" s="262"/>
      <c r="E380" s="262"/>
      <c r="F380" s="262"/>
      <c r="G380" s="284"/>
      <c r="H380" s="286"/>
      <c r="I380" s="279"/>
      <c r="J380" s="260"/>
      <c r="K380" s="260"/>
      <c r="L380" s="280"/>
      <c r="M380" s="275"/>
      <c r="N380" s="263"/>
      <c r="P380" s="264" t="str">
        <f>IF(R380 = "", "", COUNT($R$4:R380))</f>
        <v/>
      </c>
      <c r="Q380" s="264" t="str">
        <f t="shared" si="57"/>
        <v/>
      </c>
      <c r="R380" s="265" t="str">
        <f t="shared" si="58"/>
        <v/>
      </c>
      <c r="S380" s="266" t="str">
        <f t="shared" si="59"/>
        <v/>
      </c>
      <c r="T380" s="267" t="str">
        <f t="shared" si="60"/>
        <v/>
      </c>
      <c r="U380" s="268" t="str">
        <f t="shared" si="61"/>
        <v/>
      </c>
      <c r="V380" s="269" t="str">
        <f t="shared" si="62"/>
        <v/>
      </c>
      <c r="W380" s="5"/>
      <c r="AR380" t="str">
        <f t="shared" si="56"/>
        <v/>
      </c>
      <c r="AS380" t="str">
        <f t="shared" si="55"/>
        <v/>
      </c>
      <c r="AT380" s="134" t="str">
        <f>IF(AR380="","",IF(AND(H380&gt;='Intersection Mileposts'!$F$5,H380&lt;='Intersection Mileposts'!$G$5),"Y",IF(AND(H380&gt;='Intersection Mileposts'!$F$6,H380&lt;='Intersection Mileposts'!$G$6),"Y",IF(AND(H380&gt;='Intersection Mileposts'!$F$7,H380&lt;='Intersection Mileposts'!$G$7),"Y",IF(AND(H380&gt;='Intersection Mileposts'!$F$8,H380&lt;='Intersection Mileposts'!$G$8),"Y",IF(AND(H380&gt;='Intersection Mileposts'!$F$9,H380&lt;='Intersection Mileposts'!$G$9),"Y",IF(AND(H380&gt;='Intersection Mileposts'!$F$10,H380&lt;='Intersection Mileposts'!$G$10),"Y",IF(AND(H380&gt;='Intersection Mileposts'!$F$11,H380&lt;='Intersection Mileposts'!$G$11),"Y",IF(AND(H380&gt;='Intersection Mileposts'!$F$12,H380&lt;='Intersection Mileposts'!$G$12),"Y",IF(AND(H380&gt;='Intersection Mileposts'!$F$13,H380&lt;='Intersection Mileposts'!$G$13),"Y",IF(AND(H380&gt;='Intersection Mileposts'!$F$14,H380&lt;='Intersection Mileposts'!$G$14),"Y",IF(AND(H380&gt;='Intersection Mileposts'!$F$15,H380&lt;='Intersection Mileposts'!$G$15),"Y",IF(AND(H380&gt;='Intersection Mileposts'!$F$16,H380&lt;='Intersection Mileposts'!$G$16),"Y",IF(AND(H380&gt;='Intersection Mileposts'!$F$17,H380&lt;='Intersection Mileposts'!$G$17),"Y",IF(AND(H380&gt;='Intersection Mileposts'!$F$18,H380&lt;='Intersection Mileposts'!$G$18),"Y",IF(AND(H380&gt;='Intersection Mileposts'!$F$19,H380&lt;='Intersection Mileposts'!$G$19),"Y",IF(AND(H380&gt;='Intersection Mileposts'!$F$20,H380&lt;='Intersection Mileposts'!$G$20),"Y",IF(AND(H380&gt;='Intersection Mileposts'!$F$21,H380&lt;='Intersection Mileposts'!$G$21),"Y",IF(AND(H380&gt;='Intersection Mileposts'!$F$22,H380&lt;='Intersection Mileposts'!$G$22),"Y",IF(AND(H380&gt;='Intersection Mileposts'!$F$23,H380&lt;='Intersection Mileposts'!$G$23),"Y",IF(AND(H380&gt;='Intersection Mileposts'!$F$24,H380&lt;='Intersection Mileposts'!$G$24),"Y",IF(AND(H380&gt;='Intersection Mileposts'!$F$25,H380&lt;='Intersection Mileposts'!$G$25),"Y",IF(AND(H380&gt;='Intersection Mileposts'!$F$26,H380&lt;='Intersection Mileposts'!$G$26),"Y",IF(AND(H380&gt;='Intersection Mileposts'!$F$27,H380&lt;='Intersection Mileposts'!$G$27),"Y",IF(AND(H380&gt;='Intersection Mileposts'!$F$28,H380&lt;='Intersection Mileposts'!$G$28),"Y",IF(AND(H380&gt;='Intersection Mileposts'!$F$29,H380&lt;='Intersection Mileposts'!$G$29),"Y", IF(AND(H380&gt;='Intersection Mileposts'!$F$30,H380&lt;='Intersection Mileposts'!$G$30),"Y",IF(AND(H380&gt;='Intersection Mileposts'!$F$31,H380&lt;='Intersection Mileposts'!$G$31),"Y",IF(AND(H380&gt;='Intersection Mileposts'!$F$32,H380&lt;='Intersection Mileposts'!$G$32),"Y",IF(AND(H380&gt;='Intersection Mileposts'!$F$33,H380&lt;='Intersection Mileposts'!$G$33),"Y",IF(AND(H380&gt;='Intersection Mileposts'!$F$34,H380&lt;='Intersection Mileposts'!$G$34),"Y",IF(AND(H380&gt;='Intersection Mileposts'!$F$35,H380&lt;='Intersection Mileposts'!$G$35),"Y",IF(AND(H380&gt;='Intersection Mileposts'!$F$36,H380&lt;='Intersection Mileposts'!$G$36),"Y",IF(AND(H380&gt;='Intersection Mileposts'!$F$37,H380&lt;='Intersection Mileposts'!$G$37),"Y",IF(AND(H380&gt;='Intersection Mileposts'!$F$38,H380&lt;='Intersection Mileposts'!$G$38),"Y",IF(AND(H380&gt;='Intersection Mileposts'!$F$39,H380&lt;='Intersection Mileposts'!$G$39),"Y","N"))))))))))))))))))))))))))))))))))))</f>
        <v/>
      </c>
    </row>
    <row r="381" spans="1:46" ht="15" customHeight="1" x14ac:dyDescent="0.3">
      <c r="A381" s="279"/>
      <c r="B381" s="261"/>
      <c r="C381" s="262"/>
      <c r="D381" s="262"/>
      <c r="E381" s="262"/>
      <c r="F381" s="262"/>
      <c r="G381" s="284"/>
      <c r="H381" s="286"/>
      <c r="I381" s="279"/>
      <c r="J381" s="260"/>
      <c r="K381" s="260"/>
      <c r="L381" s="280"/>
      <c r="M381" s="275"/>
      <c r="N381" s="263"/>
      <c r="P381" s="264" t="str">
        <f>IF(R381 = "", "", COUNT($R$4:R381))</f>
        <v/>
      </c>
      <c r="Q381" s="264" t="str">
        <f t="shared" si="57"/>
        <v/>
      </c>
      <c r="R381" s="265" t="str">
        <f t="shared" si="58"/>
        <v/>
      </c>
      <c r="S381" s="266" t="str">
        <f t="shared" si="59"/>
        <v/>
      </c>
      <c r="T381" s="267" t="str">
        <f t="shared" si="60"/>
        <v/>
      </c>
      <c r="U381" s="268" t="str">
        <f t="shared" si="61"/>
        <v/>
      </c>
      <c r="V381" s="269" t="str">
        <f t="shared" si="62"/>
        <v/>
      </c>
      <c r="W381" s="5"/>
      <c r="AR381" t="str">
        <f t="shared" si="56"/>
        <v/>
      </c>
      <c r="AS381" t="str">
        <f t="shared" si="55"/>
        <v/>
      </c>
      <c r="AT381" s="134" t="str">
        <f>IF(AR381="","",IF(AND(H381&gt;='Intersection Mileposts'!$F$5,H381&lt;='Intersection Mileposts'!$G$5),"Y",IF(AND(H381&gt;='Intersection Mileposts'!$F$6,H381&lt;='Intersection Mileposts'!$G$6),"Y",IF(AND(H381&gt;='Intersection Mileposts'!$F$7,H381&lt;='Intersection Mileposts'!$G$7),"Y",IF(AND(H381&gt;='Intersection Mileposts'!$F$8,H381&lt;='Intersection Mileposts'!$G$8),"Y",IF(AND(H381&gt;='Intersection Mileposts'!$F$9,H381&lt;='Intersection Mileposts'!$G$9),"Y",IF(AND(H381&gt;='Intersection Mileposts'!$F$10,H381&lt;='Intersection Mileposts'!$G$10),"Y",IF(AND(H381&gt;='Intersection Mileposts'!$F$11,H381&lt;='Intersection Mileposts'!$G$11),"Y",IF(AND(H381&gt;='Intersection Mileposts'!$F$12,H381&lt;='Intersection Mileposts'!$G$12),"Y",IF(AND(H381&gt;='Intersection Mileposts'!$F$13,H381&lt;='Intersection Mileposts'!$G$13),"Y",IF(AND(H381&gt;='Intersection Mileposts'!$F$14,H381&lt;='Intersection Mileposts'!$G$14),"Y",IF(AND(H381&gt;='Intersection Mileposts'!$F$15,H381&lt;='Intersection Mileposts'!$G$15),"Y",IF(AND(H381&gt;='Intersection Mileposts'!$F$16,H381&lt;='Intersection Mileposts'!$G$16),"Y",IF(AND(H381&gt;='Intersection Mileposts'!$F$17,H381&lt;='Intersection Mileposts'!$G$17),"Y",IF(AND(H381&gt;='Intersection Mileposts'!$F$18,H381&lt;='Intersection Mileposts'!$G$18),"Y",IF(AND(H381&gt;='Intersection Mileposts'!$F$19,H381&lt;='Intersection Mileposts'!$G$19),"Y",IF(AND(H381&gt;='Intersection Mileposts'!$F$20,H381&lt;='Intersection Mileposts'!$G$20),"Y",IF(AND(H381&gt;='Intersection Mileposts'!$F$21,H381&lt;='Intersection Mileposts'!$G$21),"Y",IF(AND(H381&gt;='Intersection Mileposts'!$F$22,H381&lt;='Intersection Mileposts'!$G$22),"Y",IF(AND(H381&gt;='Intersection Mileposts'!$F$23,H381&lt;='Intersection Mileposts'!$G$23),"Y",IF(AND(H381&gt;='Intersection Mileposts'!$F$24,H381&lt;='Intersection Mileposts'!$G$24),"Y",IF(AND(H381&gt;='Intersection Mileposts'!$F$25,H381&lt;='Intersection Mileposts'!$G$25),"Y",IF(AND(H381&gt;='Intersection Mileposts'!$F$26,H381&lt;='Intersection Mileposts'!$G$26),"Y",IF(AND(H381&gt;='Intersection Mileposts'!$F$27,H381&lt;='Intersection Mileposts'!$G$27),"Y",IF(AND(H381&gt;='Intersection Mileposts'!$F$28,H381&lt;='Intersection Mileposts'!$G$28),"Y",IF(AND(H381&gt;='Intersection Mileposts'!$F$29,H381&lt;='Intersection Mileposts'!$G$29),"Y", IF(AND(H381&gt;='Intersection Mileposts'!$F$30,H381&lt;='Intersection Mileposts'!$G$30),"Y",IF(AND(H381&gt;='Intersection Mileposts'!$F$31,H381&lt;='Intersection Mileposts'!$G$31),"Y",IF(AND(H381&gt;='Intersection Mileposts'!$F$32,H381&lt;='Intersection Mileposts'!$G$32),"Y",IF(AND(H381&gt;='Intersection Mileposts'!$F$33,H381&lt;='Intersection Mileposts'!$G$33),"Y",IF(AND(H381&gt;='Intersection Mileposts'!$F$34,H381&lt;='Intersection Mileposts'!$G$34),"Y",IF(AND(H381&gt;='Intersection Mileposts'!$F$35,H381&lt;='Intersection Mileposts'!$G$35),"Y",IF(AND(H381&gt;='Intersection Mileposts'!$F$36,H381&lt;='Intersection Mileposts'!$G$36),"Y",IF(AND(H381&gt;='Intersection Mileposts'!$F$37,H381&lt;='Intersection Mileposts'!$G$37),"Y",IF(AND(H381&gt;='Intersection Mileposts'!$F$38,H381&lt;='Intersection Mileposts'!$G$38),"Y",IF(AND(H381&gt;='Intersection Mileposts'!$F$39,H381&lt;='Intersection Mileposts'!$G$39),"Y","N"))))))))))))))))))))))))))))))))))))</f>
        <v/>
      </c>
    </row>
    <row r="382" spans="1:46" ht="15" customHeight="1" x14ac:dyDescent="0.3">
      <c r="A382" s="279"/>
      <c r="B382" s="261"/>
      <c r="C382" s="262"/>
      <c r="D382" s="262"/>
      <c r="E382" s="262"/>
      <c r="F382" s="262"/>
      <c r="G382" s="284"/>
      <c r="H382" s="286"/>
      <c r="I382" s="279"/>
      <c r="J382" s="260"/>
      <c r="K382" s="260"/>
      <c r="L382" s="280"/>
      <c r="M382" s="275"/>
      <c r="N382" s="263"/>
      <c r="P382" s="264" t="str">
        <f>IF(R382 = "", "", COUNT($R$4:R382))</f>
        <v/>
      </c>
      <c r="Q382" s="264" t="str">
        <f t="shared" si="57"/>
        <v/>
      </c>
      <c r="R382" s="265" t="str">
        <f t="shared" si="58"/>
        <v/>
      </c>
      <c r="S382" s="266" t="str">
        <f t="shared" si="59"/>
        <v/>
      </c>
      <c r="T382" s="267" t="str">
        <f t="shared" si="60"/>
        <v/>
      </c>
      <c r="U382" s="268" t="str">
        <f t="shared" si="61"/>
        <v/>
      </c>
      <c r="V382" s="269" t="str">
        <f t="shared" si="62"/>
        <v/>
      </c>
      <c r="W382" s="5"/>
      <c r="AR382" t="str">
        <f t="shared" si="56"/>
        <v/>
      </c>
      <c r="AS382" t="str">
        <f t="shared" si="55"/>
        <v/>
      </c>
      <c r="AT382" s="134" t="str">
        <f>IF(AR382="","",IF(AND(H382&gt;='Intersection Mileposts'!$F$5,H382&lt;='Intersection Mileposts'!$G$5),"Y",IF(AND(H382&gt;='Intersection Mileposts'!$F$6,H382&lt;='Intersection Mileposts'!$G$6),"Y",IF(AND(H382&gt;='Intersection Mileposts'!$F$7,H382&lt;='Intersection Mileposts'!$G$7),"Y",IF(AND(H382&gt;='Intersection Mileposts'!$F$8,H382&lt;='Intersection Mileposts'!$G$8),"Y",IF(AND(H382&gt;='Intersection Mileposts'!$F$9,H382&lt;='Intersection Mileposts'!$G$9),"Y",IF(AND(H382&gt;='Intersection Mileposts'!$F$10,H382&lt;='Intersection Mileposts'!$G$10),"Y",IF(AND(H382&gt;='Intersection Mileposts'!$F$11,H382&lt;='Intersection Mileposts'!$G$11),"Y",IF(AND(H382&gt;='Intersection Mileposts'!$F$12,H382&lt;='Intersection Mileposts'!$G$12),"Y",IF(AND(H382&gt;='Intersection Mileposts'!$F$13,H382&lt;='Intersection Mileposts'!$G$13),"Y",IF(AND(H382&gt;='Intersection Mileposts'!$F$14,H382&lt;='Intersection Mileposts'!$G$14),"Y",IF(AND(H382&gt;='Intersection Mileposts'!$F$15,H382&lt;='Intersection Mileposts'!$G$15),"Y",IF(AND(H382&gt;='Intersection Mileposts'!$F$16,H382&lt;='Intersection Mileposts'!$G$16),"Y",IF(AND(H382&gt;='Intersection Mileposts'!$F$17,H382&lt;='Intersection Mileposts'!$G$17),"Y",IF(AND(H382&gt;='Intersection Mileposts'!$F$18,H382&lt;='Intersection Mileposts'!$G$18),"Y",IF(AND(H382&gt;='Intersection Mileposts'!$F$19,H382&lt;='Intersection Mileposts'!$G$19),"Y",IF(AND(H382&gt;='Intersection Mileposts'!$F$20,H382&lt;='Intersection Mileposts'!$G$20),"Y",IF(AND(H382&gt;='Intersection Mileposts'!$F$21,H382&lt;='Intersection Mileposts'!$G$21),"Y",IF(AND(H382&gt;='Intersection Mileposts'!$F$22,H382&lt;='Intersection Mileposts'!$G$22),"Y",IF(AND(H382&gt;='Intersection Mileposts'!$F$23,H382&lt;='Intersection Mileposts'!$G$23),"Y",IF(AND(H382&gt;='Intersection Mileposts'!$F$24,H382&lt;='Intersection Mileposts'!$G$24),"Y",IF(AND(H382&gt;='Intersection Mileposts'!$F$25,H382&lt;='Intersection Mileposts'!$G$25),"Y",IF(AND(H382&gt;='Intersection Mileposts'!$F$26,H382&lt;='Intersection Mileposts'!$G$26),"Y",IF(AND(H382&gt;='Intersection Mileposts'!$F$27,H382&lt;='Intersection Mileposts'!$G$27),"Y",IF(AND(H382&gt;='Intersection Mileposts'!$F$28,H382&lt;='Intersection Mileposts'!$G$28),"Y",IF(AND(H382&gt;='Intersection Mileposts'!$F$29,H382&lt;='Intersection Mileposts'!$G$29),"Y", IF(AND(H382&gt;='Intersection Mileposts'!$F$30,H382&lt;='Intersection Mileposts'!$G$30),"Y",IF(AND(H382&gt;='Intersection Mileposts'!$F$31,H382&lt;='Intersection Mileposts'!$G$31),"Y",IF(AND(H382&gt;='Intersection Mileposts'!$F$32,H382&lt;='Intersection Mileposts'!$G$32),"Y",IF(AND(H382&gt;='Intersection Mileposts'!$F$33,H382&lt;='Intersection Mileposts'!$G$33),"Y",IF(AND(H382&gt;='Intersection Mileposts'!$F$34,H382&lt;='Intersection Mileposts'!$G$34),"Y",IF(AND(H382&gt;='Intersection Mileposts'!$F$35,H382&lt;='Intersection Mileposts'!$G$35),"Y",IF(AND(H382&gt;='Intersection Mileposts'!$F$36,H382&lt;='Intersection Mileposts'!$G$36),"Y",IF(AND(H382&gt;='Intersection Mileposts'!$F$37,H382&lt;='Intersection Mileposts'!$G$37),"Y",IF(AND(H382&gt;='Intersection Mileposts'!$F$38,H382&lt;='Intersection Mileposts'!$G$38),"Y",IF(AND(H382&gt;='Intersection Mileposts'!$F$39,H382&lt;='Intersection Mileposts'!$G$39),"Y","N"))))))))))))))))))))))))))))))))))))</f>
        <v/>
      </c>
    </row>
    <row r="383" spans="1:46" ht="15" customHeight="1" x14ac:dyDescent="0.3">
      <c r="A383" s="279"/>
      <c r="B383" s="261"/>
      <c r="C383" s="262"/>
      <c r="D383" s="262"/>
      <c r="E383" s="262"/>
      <c r="F383" s="262"/>
      <c r="G383" s="284"/>
      <c r="H383" s="286"/>
      <c r="I383" s="279"/>
      <c r="J383" s="260"/>
      <c r="K383" s="260"/>
      <c r="L383" s="280"/>
      <c r="M383" s="275"/>
      <c r="N383" s="263"/>
      <c r="P383" s="264" t="str">
        <f>IF(R383 = "", "", COUNT($R$4:R383))</f>
        <v/>
      </c>
      <c r="Q383" s="264" t="str">
        <f t="shared" si="57"/>
        <v/>
      </c>
      <c r="R383" s="265" t="str">
        <f t="shared" si="58"/>
        <v/>
      </c>
      <c r="S383" s="266" t="str">
        <f t="shared" si="59"/>
        <v/>
      </c>
      <c r="T383" s="267" t="str">
        <f t="shared" si="60"/>
        <v/>
      </c>
      <c r="U383" s="268" t="str">
        <f t="shared" si="61"/>
        <v/>
      </c>
      <c r="V383" s="269" t="str">
        <f t="shared" si="62"/>
        <v/>
      </c>
      <c r="W383" s="5"/>
      <c r="AR383" t="str">
        <f t="shared" si="56"/>
        <v/>
      </c>
      <c r="AS383" t="str">
        <f t="shared" si="55"/>
        <v/>
      </c>
      <c r="AT383" s="134" t="str">
        <f>IF(AR383="","",IF(AND(H383&gt;='Intersection Mileposts'!$F$5,H383&lt;='Intersection Mileposts'!$G$5),"Y",IF(AND(H383&gt;='Intersection Mileposts'!$F$6,H383&lt;='Intersection Mileposts'!$G$6),"Y",IF(AND(H383&gt;='Intersection Mileposts'!$F$7,H383&lt;='Intersection Mileposts'!$G$7),"Y",IF(AND(H383&gt;='Intersection Mileposts'!$F$8,H383&lt;='Intersection Mileposts'!$G$8),"Y",IF(AND(H383&gt;='Intersection Mileposts'!$F$9,H383&lt;='Intersection Mileposts'!$G$9),"Y",IF(AND(H383&gt;='Intersection Mileposts'!$F$10,H383&lt;='Intersection Mileposts'!$G$10),"Y",IF(AND(H383&gt;='Intersection Mileposts'!$F$11,H383&lt;='Intersection Mileposts'!$G$11),"Y",IF(AND(H383&gt;='Intersection Mileposts'!$F$12,H383&lt;='Intersection Mileposts'!$G$12),"Y",IF(AND(H383&gt;='Intersection Mileposts'!$F$13,H383&lt;='Intersection Mileposts'!$G$13),"Y",IF(AND(H383&gt;='Intersection Mileposts'!$F$14,H383&lt;='Intersection Mileposts'!$G$14),"Y",IF(AND(H383&gt;='Intersection Mileposts'!$F$15,H383&lt;='Intersection Mileposts'!$G$15),"Y",IF(AND(H383&gt;='Intersection Mileposts'!$F$16,H383&lt;='Intersection Mileposts'!$G$16),"Y",IF(AND(H383&gt;='Intersection Mileposts'!$F$17,H383&lt;='Intersection Mileposts'!$G$17),"Y",IF(AND(H383&gt;='Intersection Mileposts'!$F$18,H383&lt;='Intersection Mileposts'!$G$18),"Y",IF(AND(H383&gt;='Intersection Mileposts'!$F$19,H383&lt;='Intersection Mileposts'!$G$19),"Y",IF(AND(H383&gt;='Intersection Mileposts'!$F$20,H383&lt;='Intersection Mileposts'!$G$20),"Y",IF(AND(H383&gt;='Intersection Mileposts'!$F$21,H383&lt;='Intersection Mileposts'!$G$21),"Y",IF(AND(H383&gt;='Intersection Mileposts'!$F$22,H383&lt;='Intersection Mileposts'!$G$22),"Y",IF(AND(H383&gt;='Intersection Mileposts'!$F$23,H383&lt;='Intersection Mileposts'!$G$23),"Y",IF(AND(H383&gt;='Intersection Mileposts'!$F$24,H383&lt;='Intersection Mileposts'!$G$24),"Y",IF(AND(H383&gt;='Intersection Mileposts'!$F$25,H383&lt;='Intersection Mileposts'!$G$25),"Y",IF(AND(H383&gt;='Intersection Mileposts'!$F$26,H383&lt;='Intersection Mileposts'!$G$26),"Y",IF(AND(H383&gt;='Intersection Mileposts'!$F$27,H383&lt;='Intersection Mileposts'!$G$27),"Y",IF(AND(H383&gt;='Intersection Mileposts'!$F$28,H383&lt;='Intersection Mileposts'!$G$28),"Y",IF(AND(H383&gt;='Intersection Mileposts'!$F$29,H383&lt;='Intersection Mileposts'!$G$29),"Y", IF(AND(H383&gt;='Intersection Mileposts'!$F$30,H383&lt;='Intersection Mileposts'!$G$30),"Y",IF(AND(H383&gt;='Intersection Mileposts'!$F$31,H383&lt;='Intersection Mileposts'!$G$31),"Y",IF(AND(H383&gt;='Intersection Mileposts'!$F$32,H383&lt;='Intersection Mileposts'!$G$32),"Y",IF(AND(H383&gt;='Intersection Mileposts'!$F$33,H383&lt;='Intersection Mileposts'!$G$33),"Y",IF(AND(H383&gt;='Intersection Mileposts'!$F$34,H383&lt;='Intersection Mileposts'!$G$34),"Y",IF(AND(H383&gt;='Intersection Mileposts'!$F$35,H383&lt;='Intersection Mileposts'!$G$35),"Y",IF(AND(H383&gt;='Intersection Mileposts'!$F$36,H383&lt;='Intersection Mileposts'!$G$36),"Y",IF(AND(H383&gt;='Intersection Mileposts'!$F$37,H383&lt;='Intersection Mileposts'!$G$37),"Y",IF(AND(H383&gt;='Intersection Mileposts'!$F$38,H383&lt;='Intersection Mileposts'!$G$38),"Y",IF(AND(H383&gt;='Intersection Mileposts'!$F$39,H383&lt;='Intersection Mileposts'!$G$39),"Y","N"))))))))))))))))))))))))))))))))))))</f>
        <v/>
      </c>
    </row>
    <row r="384" spans="1:46" ht="15" customHeight="1" x14ac:dyDescent="0.3">
      <c r="A384" s="279"/>
      <c r="B384" s="261"/>
      <c r="C384" s="262"/>
      <c r="D384" s="262"/>
      <c r="E384" s="262"/>
      <c r="F384" s="262"/>
      <c r="G384" s="284"/>
      <c r="H384" s="286"/>
      <c r="I384" s="279"/>
      <c r="J384" s="260"/>
      <c r="K384" s="260"/>
      <c r="L384" s="280"/>
      <c r="M384" s="275"/>
      <c r="N384" s="263"/>
      <c r="P384" s="264" t="str">
        <f>IF(R384 = "", "", COUNT($R$4:R384))</f>
        <v/>
      </c>
      <c r="Q384" s="264" t="str">
        <f t="shared" si="57"/>
        <v/>
      </c>
      <c r="R384" s="265" t="str">
        <f t="shared" si="58"/>
        <v/>
      </c>
      <c r="S384" s="266" t="str">
        <f t="shared" si="59"/>
        <v/>
      </c>
      <c r="T384" s="267" t="str">
        <f t="shared" si="60"/>
        <v/>
      </c>
      <c r="U384" s="268" t="str">
        <f t="shared" si="61"/>
        <v/>
      </c>
      <c r="V384" s="269" t="str">
        <f t="shared" si="62"/>
        <v/>
      </c>
      <c r="W384" s="5"/>
      <c r="AR384" t="str">
        <f t="shared" si="56"/>
        <v/>
      </c>
      <c r="AS384" t="str">
        <f t="shared" si="55"/>
        <v/>
      </c>
      <c r="AT384" s="134" t="str">
        <f>IF(AR384="","",IF(AND(H384&gt;='Intersection Mileposts'!$F$5,H384&lt;='Intersection Mileposts'!$G$5),"Y",IF(AND(H384&gt;='Intersection Mileposts'!$F$6,H384&lt;='Intersection Mileposts'!$G$6),"Y",IF(AND(H384&gt;='Intersection Mileposts'!$F$7,H384&lt;='Intersection Mileposts'!$G$7),"Y",IF(AND(H384&gt;='Intersection Mileposts'!$F$8,H384&lt;='Intersection Mileposts'!$G$8),"Y",IF(AND(H384&gt;='Intersection Mileposts'!$F$9,H384&lt;='Intersection Mileposts'!$G$9),"Y",IF(AND(H384&gt;='Intersection Mileposts'!$F$10,H384&lt;='Intersection Mileposts'!$G$10),"Y",IF(AND(H384&gt;='Intersection Mileposts'!$F$11,H384&lt;='Intersection Mileposts'!$G$11),"Y",IF(AND(H384&gt;='Intersection Mileposts'!$F$12,H384&lt;='Intersection Mileposts'!$G$12),"Y",IF(AND(H384&gt;='Intersection Mileposts'!$F$13,H384&lt;='Intersection Mileposts'!$G$13),"Y",IF(AND(H384&gt;='Intersection Mileposts'!$F$14,H384&lt;='Intersection Mileposts'!$G$14),"Y",IF(AND(H384&gt;='Intersection Mileposts'!$F$15,H384&lt;='Intersection Mileposts'!$G$15),"Y",IF(AND(H384&gt;='Intersection Mileposts'!$F$16,H384&lt;='Intersection Mileposts'!$G$16),"Y",IF(AND(H384&gt;='Intersection Mileposts'!$F$17,H384&lt;='Intersection Mileposts'!$G$17),"Y",IF(AND(H384&gt;='Intersection Mileposts'!$F$18,H384&lt;='Intersection Mileposts'!$G$18),"Y",IF(AND(H384&gt;='Intersection Mileposts'!$F$19,H384&lt;='Intersection Mileposts'!$G$19),"Y",IF(AND(H384&gt;='Intersection Mileposts'!$F$20,H384&lt;='Intersection Mileposts'!$G$20),"Y",IF(AND(H384&gt;='Intersection Mileposts'!$F$21,H384&lt;='Intersection Mileposts'!$G$21),"Y",IF(AND(H384&gt;='Intersection Mileposts'!$F$22,H384&lt;='Intersection Mileposts'!$G$22),"Y",IF(AND(H384&gt;='Intersection Mileposts'!$F$23,H384&lt;='Intersection Mileposts'!$G$23),"Y",IF(AND(H384&gt;='Intersection Mileposts'!$F$24,H384&lt;='Intersection Mileposts'!$G$24),"Y",IF(AND(H384&gt;='Intersection Mileposts'!$F$25,H384&lt;='Intersection Mileposts'!$G$25),"Y",IF(AND(H384&gt;='Intersection Mileposts'!$F$26,H384&lt;='Intersection Mileposts'!$G$26),"Y",IF(AND(H384&gt;='Intersection Mileposts'!$F$27,H384&lt;='Intersection Mileposts'!$G$27),"Y",IF(AND(H384&gt;='Intersection Mileposts'!$F$28,H384&lt;='Intersection Mileposts'!$G$28),"Y",IF(AND(H384&gt;='Intersection Mileposts'!$F$29,H384&lt;='Intersection Mileposts'!$G$29),"Y", IF(AND(H384&gt;='Intersection Mileposts'!$F$30,H384&lt;='Intersection Mileposts'!$G$30),"Y",IF(AND(H384&gt;='Intersection Mileposts'!$F$31,H384&lt;='Intersection Mileposts'!$G$31),"Y",IF(AND(H384&gt;='Intersection Mileposts'!$F$32,H384&lt;='Intersection Mileposts'!$G$32),"Y",IF(AND(H384&gt;='Intersection Mileposts'!$F$33,H384&lt;='Intersection Mileposts'!$G$33),"Y",IF(AND(H384&gt;='Intersection Mileposts'!$F$34,H384&lt;='Intersection Mileposts'!$G$34),"Y",IF(AND(H384&gt;='Intersection Mileposts'!$F$35,H384&lt;='Intersection Mileposts'!$G$35),"Y",IF(AND(H384&gt;='Intersection Mileposts'!$F$36,H384&lt;='Intersection Mileposts'!$G$36),"Y",IF(AND(H384&gt;='Intersection Mileposts'!$F$37,H384&lt;='Intersection Mileposts'!$G$37),"Y",IF(AND(H384&gt;='Intersection Mileposts'!$F$38,H384&lt;='Intersection Mileposts'!$G$38),"Y",IF(AND(H384&gt;='Intersection Mileposts'!$F$39,H384&lt;='Intersection Mileposts'!$G$39),"Y","N"))))))))))))))))))))))))))))))))))))</f>
        <v/>
      </c>
    </row>
    <row r="385" spans="1:46" ht="15" customHeight="1" x14ac:dyDescent="0.3">
      <c r="A385" s="279"/>
      <c r="B385" s="261"/>
      <c r="C385" s="262"/>
      <c r="D385" s="262"/>
      <c r="E385" s="262"/>
      <c r="F385" s="262"/>
      <c r="G385" s="284"/>
      <c r="H385" s="286"/>
      <c r="I385" s="279"/>
      <c r="J385" s="260"/>
      <c r="K385" s="260"/>
      <c r="L385" s="280"/>
      <c r="M385" s="275"/>
      <c r="N385" s="263"/>
      <c r="P385" s="264" t="str">
        <f>IF(R385 = "", "", COUNT($R$4:R385))</f>
        <v/>
      </c>
      <c r="Q385" s="264" t="str">
        <f t="shared" si="57"/>
        <v/>
      </c>
      <c r="R385" s="265" t="str">
        <f t="shared" si="58"/>
        <v/>
      </c>
      <c r="S385" s="266" t="str">
        <f t="shared" si="59"/>
        <v/>
      </c>
      <c r="T385" s="267" t="str">
        <f t="shared" si="60"/>
        <v/>
      </c>
      <c r="U385" s="268" t="str">
        <f t="shared" si="61"/>
        <v/>
      </c>
      <c r="V385" s="269" t="str">
        <f t="shared" si="62"/>
        <v/>
      </c>
      <c r="W385" s="5"/>
      <c r="AR385" t="str">
        <f t="shared" si="56"/>
        <v/>
      </c>
      <c r="AS385" t="str">
        <f t="shared" si="55"/>
        <v/>
      </c>
      <c r="AT385" s="134" t="str">
        <f>IF(AR385="","",IF(AND(H385&gt;='Intersection Mileposts'!$F$5,H385&lt;='Intersection Mileposts'!$G$5),"Y",IF(AND(H385&gt;='Intersection Mileposts'!$F$6,H385&lt;='Intersection Mileposts'!$G$6),"Y",IF(AND(H385&gt;='Intersection Mileposts'!$F$7,H385&lt;='Intersection Mileposts'!$G$7),"Y",IF(AND(H385&gt;='Intersection Mileposts'!$F$8,H385&lt;='Intersection Mileposts'!$G$8),"Y",IF(AND(H385&gt;='Intersection Mileposts'!$F$9,H385&lt;='Intersection Mileposts'!$G$9),"Y",IF(AND(H385&gt;='Intersection Mileposts'!$F$10,H385&lt;='Intersection Mileposts'!$G$10),"Y",IF(AND(H385&gt;='Intersection Mileposts'!$F$11,H385&lt;='Intersection Mileposts'!$G$11),"Y",IF(AND(H385&gt;='Intersection Mileposts'!$F$12,H385&lt;='Intersection Mileposts'!$G$12),"Y",IF(AND(H385&gt;='Intersection Mileposts'!$F$13,H385&lt;='Intersection Mileposts'!$G$13),"Y",IF(AND(H385&gt;='Intersection Mileposts'!$F$14,H385&lt;='Intersection Mileposts'!$G$14),"Y",IF(AND(H385&gt;='Intersection Mileposts'!$F$15,H385&lt;='Intersection Mileposts'!$G$15),"Y",IF(AND(H385&gt;='Intersection Mileposts'!$F$16,H385&lt;='Intersection Mileposts'!$G$16),"Y",IF(AND(H385&gt;='Intersection Mileposts'!$F$17,H385&lt;='Intersection Mileposts'!$G$17),"Y",IF(AND(H385&gt;='Intersection Mileposts'!$F$18,H385&lt;='Intersection Mileposts'!$G$18),"Y",IF(AND(H385&gt;='Intersection Mileposts'!$F$19,H385&lt;='Intersection Mileposts'!$G$19),"Y",IF(AND(H385&gt;='Intersection Mileposts'!$F$20,H385&lt;='Intersection Mileposts'!$G$20),"Y",IF(AND(H385&gt;='Intersection Mileposts'!$F$21,H385&lt;='Intersection Mileposts'!$G$21),"Y",IF(AND(H385&gt;='Intersection Mileposts'!$F$22,H385&lt;='Intersection Mileposts'!$G$22),"Y",IF(AND(H385&gt;='Intersection Mileposts'!$F$23,H385&lt;='Intersection Mileposts'!$G$23),"Y",IF(AND(H385&gt;='Intersection Mileposts'!$F$24,H385&lt;='Intersection Mileposts'!$G$24),"Y",IF(AND(H385&gt;='Intersection Mileposts'!$F$25,H385&lt;='Intersection Mileposts'!$G$25),"Y",IF(AND(H385&gt;='Intersection Mileposts'!$F$26,H385&lt;='Intersection Mileposts'!$G$26),"Y",IF(AND(H385&gt;='Intersection Mileposts'!$F$27,H385&lt;='Intersection Mileposts'!$G$27),"Y",IF(AND(H385&gt;='Intersection Mileposts'!$F$28,H385&lt;='Intersection Mileposts'!$G$28),"Y",IF(AND(H385&gt;='Intersection Mileposts'!$F$29,H385&lt;='Intersection Mileposts'!$G$29),"Y", IF(AND(H385&gt;='Intersection Mileposts'!$F$30,H385&lt;='Intersection Mileposts'!$G$30),"Y",IF(AND(H385&gt;='Intersection Mileposts'!$F$31,H385&lt;='Intersection Mileposts'!$G$31),"Y",IF(AND(H385&gt;='Intersection Mileposts'!$F$32,H385&lt;='Intersection Mileposts'!$G$32),"Y",IF(AND(H385&gt;='Intersection Mileposts'!$F$33,H385&lt;='Intersection Mileposts'!$G$33),"Y",IF(AND(H385&gt;='Intersection Mileposts'!$F$34,H385&lt;='Intersection Mileposts'!$G$34),"Y",IF(AND(H385&gt;='Intersection Mileposts'!$F$35,H385&lt;='Intersection Mileposts'!$G$35),"Y",IF(AND(H385&gt;='Intersection Mileposts'!$F$36,H385&lt;='Intersection Mileposts'!$G$36),"Y",IF(AND(H385&gt;='Intersection Mileposts'!$F$37,H385&lt;='Intersection Mileposts'!$G$37),"Y",IF(AND(H385&gt;='Intersection Mileposts'!$F$38,H385&lt;='Intersection Mileposts'!$G$38),"Y",IF(AND(H385&gt;='Intersection Mileposts'!$F$39,H385&lt;='Intersection Mileposts'!$G$39),"Y","N"))))))))))))))))))))))))))))))))))))</f>
        <v/>
      </c>
    </row>
    <row r="386" spans="1:46" ht="15" customHeight="1" x14ac:dyDescent="0.3">
      <c r="A386" s="279"/>
      <c r="B386" s="261"/>
      <c r="C386" s="262"/>
      <c r="D386" s="262"/>
      <c r="E386" s="262"/>
      <c r="F386" s="262"/>
      <c r="G386" s="284"/>
      <c r="H386" s="286"/>
      <c r="I386" s="279"/>
      <c r="J386" s="260"/>
      <c r="K386" s="260"/>
      <c r="L386" s="280"/>
      <c r="M386" s="275"/>
      <c r="N386" s="263"/>
      <c r="P386" s="264" t="str">
        <f>IF(R386 = "", "", COUNT($R$4:R386))</f>
        <v/>
      </c>
      <c r="Q386" s="264" t="str">
        <f t="shared" si="57"/>
        <v/>
      </c>
      <c r="R386" s="265" t="str">
        <f t="shared" si="58"/>
        <v/>
      </c>
      <c r="S386" s="266" t="str">
        <f t="shared" si="59"/>
        <v/>
      </c>
      <c r="T386" s="267" t="str">
        <f t="shared" si="60"/>
        <v/>
      </c>
      <c r="U386" s="268" t="str">
        <f t="shared" si="61"/>
        <v/>
      </c>
      <c r="V386" s="269" t="str">
        <f t="shared" si="62"/>
        <v/>
      </c>
      <c r="W386" s="5"/>
      <c r="AR386" t="str">
        <f t="shared" si="56"/>
        <v/>
      </c>
      <c r="AS386" t="str">
        <f t="shared" si="55"/>
        <v/>
      </c>
      <c r="AT386" s="134" t="str">
        <f>IF(AR386="","",IF(AND(H386&gt;='Intersection Mileposts'!$F$5,H386&lt;='Intersection Mileposts'!$G$5),"Y",IF(AND(H386&gt;='Intersection Mileposts'!$F$6,H386&lt;='Intersection Mileposts'!$G$6),"Y",IF(AND(H386&gt;='Intersection Mileposts'!$F$7,H386&lt;='Intersection Mileposts'!$G$7),"Y",IF(AND(H386&gt;='Intersection Mileposts'!$F$8,H386&lt;='Intersection Mileposts'!$G$8),"Y",IF(AND(H386&gt;='Intersection Mileposts'!$F$9,H386&lt;='Intersection Mileposts'!$G$9),"Y",IF(AND(H386&gt;='Intersection Mileposts'!$F$10,H386&lt;='Intersection Mileposts'!$G$10),"Y",IF(AND(H386&gt;='Intersection Mileposts'!$F$11,H386&lt;='Intersection Mileposts'!$G$11),"Y",IF(AND(H386&gt;='Intersection Mileposts'!$F$12,H386&lt;='Intersection Mileposts'!$G$12),"Y",IF(AND(H386&gt;='Intersection Mileposts'!$F$13,H386&lt;='Intersection Mileposts'!$G$13),"Y",IF(AND(H386&gt;='Intersection Mileposts'!$F$14,H386&lt;='Intersection Mileposts'!$G$14),"Y",IF(AND(H386&gt;='Intersection Mileposts'!$F$15,H386&lt;='Intersection Mileposts'!$G$15),"Y",IF(AND(H386&gt;='Intersection Mileposts'!$F$16,H386&lt;='Intersection Mileposts'!$G$16),"Y",IF(AND(H386&gt;='Intersection Mileposts'!$F$17,H386&lt;='Intersection Mileposts'!$G$17),"Y",IF(AND(H386&gt;='Intersection Mileposts'!$F$18,H386&lt;='Intersection Mileposts'!$G$18),"Y",IF(AND(H386&gt;='Intersection Mileposts'!$F$19,H386&lt;='Intersection Mileposts'!$G$19),"Y",IF(AND(H386&gt;='Intersection Mileposts'!$F$20,H386&lt;='Intersection Mileposts'!$G$20),"Y",IF(AND(H386&gt;='Intersection Mileposts'!$F$21,H386&lt;='Intersection Mileposts'!$G$21),"Y",IF(AND(H386&gt;='Intersection Mileposts'!$F$22,H386&lt;='Intersection Mileposts'!$G$22),"Y",IF(AND(H386&gt;='Intersection Mileposts'!$F$23,H386&lt;='Intersection Mileposts'!$G$23),"Y",IF(AND(H386&gt;='Intersection Mileposts'!$F$24,H386&lt;='Intersection Mileposts'!$G$24),"Y",IF(AND(H386&gt;='Intersection Mileposts'!$F$25,H386&lt;='Intersection Mileposts'!$G$25),"Y",IF(AND(H386&gt;='Intersection Mileposts'!$F$26,H386&lt;='Intersection Mileposts'!$G$26),"Y",IF(AND(H386&gt;='Intersection Mileposts'!$F$27,H386&lt;='Intersection Mileposts'!$G$27),"Y",IF(AND(H386&gt;='Intersection Mileposts'!$F$28,H386&lt;='Intersection Mileposts'!$G$28),"Y",IF(AND(H386&gt;='Intersection Mileposts'!$F$29,H386&lt;='Intersection Mileposts'!$G$29),"Y", IF(AND(H386&gt;='Intersection Mileposts'!$F$30,H386&lt;='Intersection Mileposts'!$G$30),"Y",IF(AND(H386&gt;='Intersection Mileposts'!$F$31,H386&lt;='Intersection Mileposts'!$G$31),"Y",IF(AND(H386&gt;='Intersection Mileposts'!$F$32,H386&lt;='Intersection Mileposts'!$G$32),"Y",IF(AND(H386&gt;='Intersection Mileposts'!$F$33,H386&lt;='Intersection Mileposts'!$G$33),"Y",IF(AND(H386&gt;='Intersection Mileposts'!$F$34,H386&lt;='Intersection Mileposts'!$G$34),"Y",IF(AND(H386&gt;='Intersection Mileposts'!$F$35,H386&lt;='Intersection Mileposts'!$G$35),"Y",IF(AND(H386&gt;='Intersection Mileposts'!$F$36,H386&lt;='Intersection Mileposts'!$G$36),"Y",IF(AND(H386&gt;='Intersection Mileposts'!$F$37,H386&lt;='Intersection Mileposts'!$G$37),"Y",IF(AND(H386&gt;='Intersection Mileposts'!$F$38,H386&lt;='Intersection Mileposts'!$G$38),"Y",IF(AND(H386&gt;='Intersection Mileposts'!$F$39,H386&lt;='Intersection Mileposts'!$G$39),"Y","N"))))))))))))))))))))))))))))))))))))</f>
        <v/>
      </c>
    </row>
    <row r="387" spans="1:46" ht="15" customHeight="1" x14ac:dyDescent="0.3">
      <c r="A387" s="279"/>
      <c r="B387" s="261"/>
      <c r="C387" s="262"/>
      <c r="D387" s="262"/>
      <c r="E387" s="262"/>
      <c r="F387" s="262"/>
      <c r="G387" s="284"/>
      <c r="H387" s="286"/>
      <c r="I387" s="279"/>
      <c r="J387" s="260"/>
      <c r="K387" s="260"/>
      <c r="L387" s="280"/>
      <c r="M387" s="275"/>
      <c r="N387" s="263"/>
      <c r="P387" s="264" t="str">
        <f>IF(R387 = "", "", COUNT($R$4:R387))</f>
        <v/>
      </c>
      <c r="Q387" s="264" t="str">
        <f t="shared" si="57"/>
        <v/>
      </c>
      <c r="R387" s="265" t="str">
        <f t="shared" si="58"/>
        <v/>
      </c>
      <c r="S387" s="266" t="str">
        <f t="shared" si="59"/>
        <v/>
      </c>
      <c r="T387" s="267" t="str">
        <f t="shared" si="60"/>
        <v/>
      </c>
      <c r="U387" s="268" t="str">
        <f t="shared" si="61"/>
        <v/>
      </c>
      <c r="V387" s="269" t="str">
        <f t="shared" si="62"/>
        <v/>
      </c>
      <c r="W387" s="5"/>
      <c r="AR387" t="str">
        <f t="shared" si="56"/>
        <v/>
      </c>
      <c r="AS387" t="str">
        <f t="shared" si="55"/>
        <v/>
      </c>
      <c r="AT387" s="134" t="str">
        <f>IF(AR387="","",IF(AND(H387&gt;='Intersection Mileposts'!$F$5,H387&lt;='Intersection Mileposts'!$G$5),"Y",IF(AND(H387&gt;='Intersection Mileposts'!$F$6,H387&lt;='Intersection Mileposts'!$G$6),"Y",IF(AND(H387&gt;='Intersection Mileposts'!$F$7,H387&lt;='Intersection Mileposts'!$G$7),"Y",IF(AND(H387&gt;='Intersection Mileposts'!$F$8,H387&lt;='Intersection Mileposts'!$G$8),"Y",IF(AND(H387&gt;='Intersection Mileposts'!$F$9,H387&lt;='Intersection Mileposts'!$G$9),"Y",IF(AND(H387&gt;='Intersection Mileposts'!$F$10,H387&lt;='Intersection Mileposts'!$G$10),"Y",IF(AND(H387&gt;='Intersection Mileposts'!$F$11,H387&lt;='Intersection Mileposts'!$G$11),"Y",IF(AND(H387&gt;='Intersection Mileposts'!$F$12,H387&lt;='Intersection Mileposts'!$G$12),"Y",IF(AND(H387&gt;='Intersection Mileposts'!$F$13,H387&lt;='Intersection Mileposts'!$G$13),"Y",IF(AND(H387&gt;='Intersection Mileposts'!$F$14,H387&lt;='Intersection Mileposts'!$G$14),"Y",IF(AND(H387&gt;='Intersection Mileposts'!$F$15,H387&lt;='Intersection Mileposts'!$G$15),"Y",IF(AND(H387&gt;='Intersection Mileposts'!$F$16,H387&lt;='Intersection Mileposts'!$G$16),"Y",IF(AND(H387&gt;='Intersection Mileposts'!$F$17,H387&lt;='Intersection Mileposts'!$G$17),"Y",IF(AND(H387&gt;='Intersection Mileposts'!$F$18,H387&lt;='Intersection Mileposts'!$G$18),"Y",IF(AND(H387&gt;='Intersection Mileposts'!$F$19,H387&lt;='Intersection Mileposts'!$G$19),"Y",IF(AND(H387&gt;='Intersection Mileposts'!$F$20,H387&lt;='Intersection Mileposts'!$G$20),"Y",IF(AND(H387&gt;='Intersection Mileposts'!$F$21,H387&lt;='Intersection Mileposts'!$G$21),"Y",IF(AND(H387&gt;='Intersection Mileposts'!$F$22,H387&lt;='Intersection Mileposts'!$G$22),"Y",IF(AND(H387&gt;='Intersection Mileposts'!$F$23,H387&lt;='Intersection Mileposts'!$G$23),"Y",IF(AND(H387&gt;='Intersection Mileposts'!$F$24,H387&lt;='Intersection Mileposts'!$G$24),"Y",IF(AND(H387&gt;='Intersection Mileposts'!$F$25,H387&lt;='Intersection Mileposts'!$G$25),"Y",IF(AND(H387&gt;='Intersection Mileposts'!$F$26,H387&lt;='Intersection Mileposts'!$G$26),"Y",IF(AND(H387&gt;='Intersection Mileposts'!$F$27,H387&lt;='Intersection Mileposts'!$G$27),"Y",IF(AND(H387&gt;='Intersection Mileposts'!$F$28,H387&lt;='Intersection Mileposts'!$G$28),"Y",IF(AND(H387&gt;='Intersection Mileposts'!$F$29,H387&lt;='Intersection Mileposts'!$G$29),"Y", IF(AND(H387&gt;='Intersection Mileposts'!$F$30,H387&lt;='Intersection Mileposts'!$G$30),"Y",IF(AND(H387&gt;='Intersection Mileposts'!$F$31,H387&lt;='Intersection Mileposts'!$G$31),"Y",IF(AND(H387&gt;='Intersection Mileposts'!$F$32,H387&lt;='Intersection Mileposts'!$G$32),"Y",IF(AND(H387&gt;='Intersection Mileposts'!$F$33,H387&lt;='Intersection Mileposts'!$G$33),"Y",IF(AND(H387&gt;='Intersection Mileposts'!$F$34,H387&lt;='Intersection Mileposts'!$G$34),"Y",IF(AND(H387&gt;='Intersection Mileposts'!$F$35,H387&lt;='Intersection Mileposts'!$G$35),"Y",IF(AND(H387&gt;='Intersection Mileposts'!$F$36,H387&lt;='Intersection Mileposts'!$G$36),"Y",IF(AND(H387&gt;='Intersection Mileposts'!$F$37,H387&lt;='Intersection Mileposts'!$G$37),"Y",IF(AND(H387&gt;='Intersection Mileposts'!$F$38,H387&lt;='Intersection Mileposts'!$G$38),"Y",IF(AND(H387&gt;='Intersection Mileposts'!$F$39,H387&lt;='Intersection Mileposts'!$G$39),"Y","N"))))))))))))))))))))))))))))))))))))</f>
        <v/>
      </c>
    </row>
    <row r="388" spans="1:46" ht="15" customHeight="1" x14ac:dyDescent="0.3">
      <c r="A388" s="279"/>
      <c r="B388" s="261"/>
      <c r="C388" s="262"/>
      <c r="D388" s="262"/>
      <c r="E388" s="262"/>
      <c r="F388" s="262"/>
      <c r="G388" s="284"/>
      <c r="H388" s="286"/>
      <c r="I388" s="279"/>
      <c r="J388" s="260"/>
      <c r="K388" s="260"/>
      <c r="L388" s="280"/>
      <c r="M388" s="275"/>
      <c r="N388" s="263"/>
      <c r="P388" s="264" t="str">
        <f>IF(R388 = "", "", COUNT($R$4:R388))</f>
        <v/>
      </c>
      <c r="Q388" s="264" t="str">
        <f t="shared" si="57"/>
        <v/>
      </c>
      <c r="R388" s="265" t="str">
        <f t="shared" si="58"/>
        <v/>
      </c>
      <c r="S388" s="266" t="str">
        <f t="shared" si="59"/>
        <v/>
      </c>
      <c r="T388" s="267" t="str">
        <f t="shared" si="60"/>
        <v/>
      </c>
      <c r="U388" s="268" t="str">
        <f t="shared" si="61"/>
        <v/>
      </c>
      <c r="V388" s="269" t="str">
        <f t="shared" si="62"/>
        <v/>
      </c>
      <c r="W388" s="5"/>
      <c r="AR388" t="str">
        <f t="shared" si="56"/>
        <v/>
      </c>
      <c r="AS388" t="str">
        <f t="shared" ref="AS388:AS451" si="63">IF(OR(M388="Y",N388="Y"),"Y","")</f>
        <v/>
      </c>
      <c r="AT388" s="134" t="str">
        <f>IF(AR388="","",IF(AND(H388&gt;='Intersection Mileposts'!$F$5,H388&lt;='Intersection Mileposts'!$G$5),"Y",IF(AND(H388&gt;='Intersection Mileposts'!$F$6,H388&lt;='Intersection Mileposts'!$G$6),"Y",IF(AND(H388&gt;='Intersection Mileposts'!$F$7,H388&lt;='Intersection Mileposts'!$G$7),"Y",IF(AND(H388&gt;='Intersection Mileposts'!$F$8,H388&lt;='Intersection Mileposts'!$G$8),"Y",IF(AND(H388&gt;='Intersection Mileposts'!$F$9,H388&lt;='Intersection Mileposts'!$G$9),"Y",IF(AND(H388&gt;='Intersection Mileposts'!$F$10,H388&lt;='Intersection Mileposts'!$G$10),"Y",IF(AND(H388&gt;='Intersection Mileposts'!$F$11,H388&lt;='Intersection Mileposts'!$G$11),"Y",IF(AND(H388&gt;='Intersection Mileposts'!$F$12,H388&lt;='Intersection Mileposts'!$G$12),"Y",IF(AND(H388&gt;='Intersection Mileposts'!$F$13,H388&lt;='Intersection Mileposts'!$G$13),"Y",IF(AND(H388&gt;='Intersection Mileposts'!$F$14,H388&lt;='Intersection Mileposts'!$G$14),"Y",IF(AND(H388&gt;='Intersection Mileposts'!$F$15,H388&lt;='Intersection Mileposts'!$G$15),"Y",IF(AND(H388&gt;='Intersection Mileposts'!$F$16,H388&lt;='Intersection Mileposts'!$G$16),"Y",IF(AND(H388&gt;='Intersection Mileposts'!$F$17,H388&lt;='Intersection Mileposts'!$G$17),"Y",IF(AND(H388&gt;='Intersection Mileposts'!$F$18,H388&lt;='Intersection Mileposts'!$G$18),"Y",IF(AND(H388&gt;='Intersection Mileposts'!$F$19,H388&lt;='Intersection Mileposts'!$G$19),"Y",IF(AND(H388&gt;='Intersection Mileposts'!$F$20,H388&lt;='Intersection Mileposts'!$G$20),"Y",IF(AND(H388&gt;='Intersection Mileposts'!$F$21,H388&lt;='Intersection Mileposts'!$G$21),"Y",IF(AND(H388&gt;='Intersection Mileposts'!$F$22,H388&lt;='Intersection Mileposts'!$G$22),"Y",IF(AND(H388&gt;='Intersection Mileposts'!$F$23,H388&lt;='Intersection Mileposts'!$G$23),"Y",IF(AND(H388&gt;='Intersection Mileposts'!$F$24,H388&lt;='Intersection Mileposts'!$G$24),"Y",IF(AND(H388&gt;='Intersection Mileposts'!$F$25,H388&lt;='Intersection Mileposts'!$G$25),"Y",IF(AND(H388&gt;='Intersection Mileposts'!$F$26,H388&lt;='Intersection Mileposts'!$G$26),"Y",IF(AND(H388&gt;='Intersection Mileposts'!$F$27,H388&lt;='Intersection Mileposts'!$G$27),"Y",IF(AND(H388&gt;='Intersection Mileposts'!$F$28,H388&lt;='Intersection Mileposts'!$G$28),"Y",IF(AND(H388&gt;='Intersection Mileposts'!$F$29,H388&lt;='Intersection Mileposts'!$G$29),"Y", IF(AND(H388&gt;='Intersection Mileposts'!$F$30,H388&lt;='Intersection Mileposts'!$G$30),"Y",IF(AND(H388&gt;='Intersection Mileposts'!$F$31,H388&lt;='Intersection Mileposts'!$G$31),"Y",IF(AND(H388&gt;='Intersection Mileposts'!$F$32,H388&lt;='Intersection Mileposts'!$G$32),"Y",IF(AND(H388&gt;='Intersection Mileposts'!$F$33,H388&lt;='Intersection Mileposts'!$G$33),"Y",IF(AND(H388&gt;='Intersection Mileposts'!$F$34,H388&lt;='Intersection Mileposts'!$G$34),"Y",IF(AND(H388&gt;='Intersection Mileposts'!$F$35,H388&lt;='Intersection Mileposts'!$G$35),"Y",IF(AND(H388&gt;='Intersection Mileposts'!$F$36,H388&lt;='Intersection Mileposts'!$G$36),"Y",IF(AND(H388&gt;='Intersection Mileposts'!$F$37,H388&lt;='Intersection Mileposts'!$G$37),"Y",IF(AND(H388&gt;='Intersection Mileposts'!$F$38,H388&lt;='Intersection Mileposts'!$G$38),"Y",IF(AND(H388&gt;='Intersection Mileposts'!$F$39,H388&lt;='Intersection Mileposts'!$G$39),"Y","N"))))))))))))))))))))))))))))))))))))</f>
        <v/>
      </c>
    </row>
    <row r="389" spans="1:46" ht="15" customHeight="1" x14ac:dyDescent="0.3">
      <c r="A389" s="279"/>
      <c r="B389" s="261"/>
      <c r="C389" s="262"/>
      <c r="D389" s="262"/>
      <c r="E389" s="262"/>
      <c r="F389" s="262"/>
      <c r="G389" s="284"/>
      <c r="H389" s="286"/>
      <c r="I389" s="279"/>
      <c r="J389" s="260"/>
      <c r="K389" s="260"/>
      <c r="L389" s="280"/>
      <c r="M389" s="275"/>
      <c r="N389" s="263"/>
      <c r="P389" s="264" t="str">
        <f>IF(R389 = "", "", COUNT($R$4:R389))</f>
        <v/>
      </c>
      <c r="Q389" s="264" t="str">
        <f t="shared" si="57"/>
        <v/>
      </c>
      <c r="R389" s="265" t="str">
        <f t="shared" si="58"/>
        <v/>
      </c>
      <c r="S389" s="266" t="str">
        <f t="shared" si="59"/>
        <v/>
      </c>
      <c r="T389" s="267" t="str">
        <f t="shared" si="60"/>
        <v/>
      </c>
      <c r="U389" s="268" t="str">
        <f t="shared" si="61"/>
        <v/>
      </c>
      <c r="V389" s="269" t="str">
        <f t="shared" si="62"/>
        <v/>
      </c>
      <c r="W389" s="5"/>
      <c r="AR389" t="str">
        <f t="shared" ref="AR389:AR452" si="64">IF(P389&gt;0, P389, "")</f>
        <v/>
      </c>
      <c r="AS389" t="str">
        <f t="shared" si="63"/>
        <v/>
      </c>
      <c r="AT389" s="134" t="str">
        <f>IF(AR389="","",IF(AND(H389&gt;='Intersection Mileposts'!$F$5,H389&lt;='Intersection Mileposts'!$G$5),"Y",IF(AND(H389&gt;='Intersection Mileposts'!$F$6,H389&lt;='Intersection Mileposts'!$G$6),"Y",IF(AND(H389&gt;='Intersection Mileposts'!$F$7,H389&lt;='Intersection Mileposts'!$G$7),"Y",IF(AND(H389&gt;='Intersection Mileposts'!$F$8,H389&lt;='Intersection Mileposts'!$G$8),"Y",IF(AND(H389&gt;='Intersection Mileposts'!$F$9,H389&lt;='Intersection Mileposts'!$G$9),"Y",IF(AND(H389&gt;='Intersection Mileposts'!$F$10,H389&lt;='Intersection Mileposts'!$G$10),"Y",IF(AND(H389&gt;='Intersection Mileposts'!$F$11,H389&lt;='Intersection Mileposts'!$G$11),"Y",IF(AND(H389&gt;='Intersection Mileposts'!$F$12,H389&lt;='Intersection Mileposts'!$G$12),"Y",IF(AND(H389&gt;='Intersection Mileposts'!$F$13,H389&lt;='Intersection Mileposts'!$G$13),"Y",IF(AND(H389&gt;='Intersection Mileposts'!$F$14,H389&lt;='Intersection Mileposts'!$G$14),"Y",IF(AND(H389&gt;='Intersection Mileposts'!$F$15,H389&lt;='Intersection Mileposts'!$G$15),"Y",IF(AND(H389&gt;='Intersection Mileposts'!$F$16,H389&lt;='Intersection Mileposts'!$G$16),"Y",IF(AND(H389&gt;='Intersection Mileposts'!$F$17,H389&lt;='Intersection Mileposts'!$G$17),"Y",IF(AND(H389&gt;='Intersection Mileposts'!$F$18,H389&lt;='Intersection Mileposts'!$G$18),"Y",IF(AND(H389&gt;='Intersection Mileposts'!$F$19,H389&lt;='Intersection Mileposts'!$G$19),"Y",IF(AND(H389&gt;='Intersection Mileposts'!$F$20,H389&lt;='Intersection Mileposts'!$G$20),"Y",IF(AND(H389&gt;='Intersection Mileposts'!$F$21,H389&lt;='Intersection Mileposts'!$G$21),"Y",IF(AND(H389&gt;='Intersection Mileposts'!$F$22,H389&lt;='Intersection Mileposts'!$G$22),"Y",IF(AND(H389&gt;='Intersection Mileposts'!$F$23,H389&lt;='Intersection Mileposts'!$G$23),"Y",IF(AND(H389&gt;='Intersection Mileposts'!$F$24,H389&lt;='Intersection Mileposts'!$G$24),"Y",IF(AND(H389&gt;='Intersection Mileposts'!$F$25,H389&lt;='Intersection Mileposts'!$G$25),"Y",IF(AND(H389&gt;='Intersection Mileposts'!$F$26,H389&lt;='Intersection Mileposts'!$G$26),"Y",IF(AND(H389&gt;='Intersection Mileposts'!$F$27,H389&lt;='Intersection Mileposts'!$G$27),"Y",IF(AND(H389&gt;='Intersection Mileposts'!$F$28,H389&lt;='Intersection Mileposts'!$G$28),"Y",IF(AND(H389&gt;='Intersection Mileposts'!$F$29,H389&lt;='Intersection Mileposts'!$G$29),"Y", IF(AND(H389&gt;='Intersection Mileposts'!$F$30,H389&lt;='Intersection Mileposts'!$G$30),"Y",IF(AND(H389&gt;='Intersection Mileposts'!$F$31,H389&lt;='Intersection Mileposts'!$G$31),"Y",IF(AND(H389&gt;='Intersection Mileposts'!$F$32,H389&lt;='Intersection Mileposts'!$G$32),"Y",IF(AND(H389&gt;='Intersection Mileposts'!$F$33,H389&lt;='Intersection Mileposts'!$G$33),"Y",IF(AND(H389&gt;='Intersection Mileposts'!$F$34,H389&lt;='Intersection Mileposts'!$G$34),"Y",IF(AND(H389&gt;='Intersection Mileposts'!$F$35,H389&lt;='Intersection Mileposts'!$G$35),"Y",IF(AND(H389&gt;='Intersection Mileposts'!$F$36,H389&lt;='Intersection Mileposts'!$G$36),"Y",IF(AND(H389&gt;='Intersection Mileposts'!$F$37,H389&lt;='Intersection Mileposts'!$G$37),"Y",IF(AND(H389&gt;='Intersection Mileposts'!$F$38,H389&lt;='Intersection Mileposts'!$G$38),"Y",IF(AND(H389&gt;='Intersection Mileposts'!$F$39,H389&lt;='Intersection Mileposts'!$G$39),"Y","N"))))))))))))))))))))))))))))))))))))</f>
        <v/>
      </c>
    </row>
    <row r="390" spans="1:46" ht="15" customHeight="1" x14ac:dyDescent="0.3">
      <c r="A390" s="279"/>
      <c r="B390" s="261"/>
      <c r="C390" s="262"/>
      <c r="D390" s="262"/>
      <c r="E390" s="262"/>
      <c r="F390" s="262"/>
      <c r="G390" s="284"/>
      <c r="H390" s="286"/>
      <c r="I390" s="279"/>
      <c r="J390" s="260"/>
      <c r="K390" s="260"/>
      <c r="L390" s="280"/>
      <c r="M390" s="275"/>
      <c r="N390" s="263"/>
      <c r="P390" s="264" t="str">
        <f>IF(R390 = "", "", COUNT($R$4:R390))</f>
        <v/>
      </c>
      <c r="Q390" s="264" t="str">
        <f t="shared" si="57"/>
        <v/>
      </c>
      <c r="R390" s="265" t="str">
        <f t="shared" si="58"/>
        <v/>
      </c>
      <c r="S390" s="266" t="str">
        <f t="shared" si="59"/>
        <v/>
      </c>
      <c r="T390" s="267" t="str">
        <f t="shared" si="60"/>
        <v/>
      </c>
      <c r="U390" s="268" t="str">
        <f t="shared" si="61"/>
        <v/>
      </c>
      <c r="V390" s="269" t="str">
        <f t="shared" si="62"/>
        <v/>
      </c>
      <c r="W390" s="5"/>
      <c r="AR390" t="str">
        <f t="shared" si="64"/>
        <v/>
      </c>
      <c r="AS390" t="str">
        <f t="shared" si="63"/>
        <v/>
      </c>
      <c r="AT390" s="134" t="str">
        <f>IF(AR390="","",IF(AND(H390&gt;='Intersection Mileposts'!$F$5,H390&lt;='Intersection Mileposts'!$G$5),"Y",IF(AND(H390&gt;='Intersection Mileposts'!$F$6,H390&lt;='Intersection Mileposts'!$G$6),"Y",IF(AND(H390&gt;='Intersection Mileposts'!$F$7,H390&lt;='Intersection Mileposts'!$G$7),"Y",IF(AND(H390&gt;='Intersection Mileposts'!$F$8,H390&lt;='Intersection Mileposts'!$G$8),"Y",IF(AND(H390&gt;='Intersection Mileposts'!$F$9,H390&lt;='Intersection Mileposts'!$G$9),"Y",IF(AND(H390&gt;='Intersection Mileposts'!$F$10,H390&lt;='Intersection Mileposts'!$G$10),"Y",IF(AND(H390&gt;='Intersection Mileposts'!$F$11,H390&lt;='Intersection Mileposts'!$G$11),"Y",IF(AND(H390&gt;='Intersection Mileposts'!$F$12,H390&lt;='Intersection Mileposts'!$G$12),"Y",IF(AND(H390&gt;='Intersection Mileposts'!$F$13,H390&lt;='Intersection Mileposts'!$G$13),"Y",IF(AND(H390&gt;='Intersection Mileposts'!$F$14,H390&lt;='Intersection Mileposts'!$G$14),"Y",IF(AND(H390&gt;='Intersection Mileposts'!$F$15,H390&lt;='Intersection Mileposts'!$G$15),"Y",IF(AND(H390&gt;='Intersection Mileposts'!$F$16,H390&lt;='Intersection Mileposts'!$G$16),"Y",IF(AND(H390&gt;='Intersection Mileposts'!$F$17,H390&lt;='Intersection Mileposts'!$G$17),"Y",IF(AND(H390&gt;='Intersection Mileposts'!$F$18,H390&lt;='Intersection Mileposts'!$G$18),"Y",IF(AND(H390&gt;='Intersection Mileposts'!$F$19,H390&lt;='Intersection Mileposts'!$G$19),"Y",IF(AND(H390&gt;='Intersection Mileposts'!$F$20,H390&lt;='Intersection Mileposts'!$G$20),"Y",IF(AND(H390&gt;='Intersection Mileposts'!$F$21,H390&lt;='Intersection Mileposts'!$G$21),"Y",IF(AND(H390&gt;='Intersection Mileposts'!$F$22,H390&lt;='Intersection Mileposts'!$G$22),"Y",IF(AND(H390&gt;='Intersection Mileposts'!$F$23,H390&lt;='Intersection Mileposts'!$G$23),"Y",IF(AND(H390&gt;='Intersection Mileposts'!$F$24,H390&lt;='Intersection Mileposts'!$G$24),"Y",IF(AND(H390&gt;='Intersection Mileposts'!$F$25,H390&lt;='Intersection Mileposts'!$G$25),"Y",IF(AND(H390&gt;='Intersection Mileposts'!$F$26,H390&lt;='Intersection Mileposts'!$G$26),"Y",IF(AND(H390&gt;='Intersection Mileposts'!$F$27,H390&lt;='Intersection Mileposts'!$G$27),"Y",IF(AND(H390&gt;='Intersection Mileposts'!$F$28,H390&lt;='Intersection Mileposts'!$G$28),"Y",IF(AND(H390&gt;='Intersection Mileposts'!$F$29,H390&lt;='Intersection Mileposts'!$G$29),"Y", IF(AND(H390&gt;='Intersection Mileposts'!$F$30,H390&lt;='Intersection Mileposts'!$G$30),"Y",IF(AND(H390&gt;='Intersection Mileposts'!$F$31,H390&lt;='Intersection Mileposts'!$G$31),"Y",IF(AND(H390&gt;='Intersection Mileposts'!$F$32,H390&lt;='Intersection Mileposts'!$G$32),"Y",IF(AND(H390&gt;='Intersection Mileposts'!$F$33,H390&lt;='Intersection Mileposts'!$G$33),"Y",IF(AND(H390&gt;='Intersection Mileposts'!$F$34,H390&lt;='Intersection Mileposts'!$G$34),"Y",IF(AND(H390&gt;='Intersection Mileposts'!$F$35,H390&lt;='Intersection Mileposts'!$G$35),"Y",IF(AND(H390&gt;='Intersection Mileposts'!$F$36,H390&lt;='Intersection Mileposts'!$G$36),"Y",IF(AND(H390&gt;='Intersection Mileposts'!$F$37,H390&lt;='Intersection Mileposts'!$G$37),"Y",IF(AND(H390&gt;='Intersection Mileposts'!$F$38,H390&lt;='Intersection Mileposts'!$G$38),"Y",IF(AND(H390&gt;='Intersection Mileposts'!$F$39,H390&lt;='Intersection Mileposts'!$G$39),"Y","N"))))))))))))))))))))))))))))))))))))</f>
        <v/>
      </c>
    </row>
    <row r="391" spans="1:46" ht="15" customHeight="1" x14ac:dyDescent="0.3">
      <c r="A391" s="279"/>
      <c r="B391" s="261"/>
      <c r="C391" s="262"/>
      <c r="D391" s="262"/>
      <c r="E391" s="262"/>
      <c r="F391" s="262"/>
      <c r="G391" s="284"/>
      <c r="H391" s="286"/>
      <c r="I391" s="279"/>
      <c r="J391" s="260"/>
      <c r="K391" s="260"/>
      <c r="L391" s="280"/>
      <c r="M391" s="275"/>
      <c r="N391" s="263"/>
      <c r="P391" s="264" t="str">
        <f>IF(R391 = "", "", COUNT($R$4:R391))</f>
        <v/>
      </c>
      <c r="Q391" s="264" t="str">
        <f t="shared" si="57"/>
        <v/>
      </c>
      <c r="R391" s="265" t="str">
        <f t="shared" si="58"/>
        <v/>
      </c>
      <c r="S391" s="266" t="str">
        <f t="shared" si="59"/>
        <v/>
      </c>
      <c r="T391" s="267" t="str">
        <f t="shared" si="60"/>
        <v/>
      </c>
      <c r="U391" s="268" t="str">
        <f t="shared" si="61"/>
        <v/>
      </c>
      <c r="V391" s="269" t="str">
        <f t="shared" si="62"/>
        <v/>
      </c>
      <c r="W391" s="5"/>
      <c r="AR391" t="str">
        <f t="shared" si="64"/>
        <v/>
      </c>
      <c r="AS391" t="str">
        <f t="shared" si="63"/>
        <v/>
      </c>
      <c r="AT391" s="134" t="str">
        <f>IF(AR391="","",IF(AND(H391&gt;='Intersection Mileposts'!$F$5,H391&lt;='Intersection Mileposts'!$G$5),"Y",IF(AND(H391&gt;='Intersection Mileposts'!$F$6,H391&lt;='Intersection Mileposts'!$G$6),"Y",IF(AND(H391&gt;='Intersection Mileposts'!$F$7,H391&lt;='Intersection Mileposts'!$G$7),"Y",IF(AND(H391&gt;='Intersection Mileposts'!$F$8,H391&lt;='Intersection Mileposts'!$G$8),"Y",IF(AND(H391&gt;='Intersection Mileposts'!$F$9,H391&lt;='Intersection Mileposts'!$G$9),"Y",IF(AND(H391&gt;='Intersection Mileposts'!$F$10,H391&lt;='Intersection Mileposts'!$G$10),"Y",IF(AND(H391&gt;='Intersection Mileposts'!$F$11,H391&lt;='Intersection Mileposts'!$G$11),"Y",IF(AND(H391&gt;='Intersection Mileposts'!$F$12,H391&lt;='Intersection Mileposts'!$G$12),"Y",IF(AND(H391&gt;='Intersection Mileposts'!$F$13,H391&lt;='Intersection Mileposts'!$G$13),"Y",IF(AND(H391&gt;='Intersection Mileposts'!$F$14,H391&lt;='Intersection Mileposts'!$G$14),"Y",IF(AND(H391&gt;='Intersection Mileposts'!$F$15,H391&lt;='Intersection Mileposts'!$G$15),"Y",IF(AND(H391&gt;='Intersection Mileposts'!$F$16,H391&lt;='Intersection Mileposts'!$G$16),"Y",IF(AND(H391&gt;='Intersection Mileposts'!$F$17,H391&lt;='Intersection Mileposts'!$G$17),"Y",IF(AND(H391&gt;='Intersection Mileposts'!$F$18,H391&lt;='Intersection Mileposts'!$G$18),"Y",IF(AND(H391&gt;='Intersection Mileposts'!$F$19,H391&lt;='Intersection Mileposts'!$G$19),"Y",IF(AND(H391&gt;='Intersection Mileposts'!$F$20,H391&lt;='Intersection Mileposts'!$G$20),"Y",IF(AND(H391&gt;='Intersection Mileposts'!$F$21,H391&lt;='Intersection Mileposts'!$G$21),"Y",IF(AND(H391&gt;='Intersection Mileposts'!$F$22,H391&lt;='Intersection Mileposts'!$G$22),"Y",IF(AND(H391&gt;='Intersection Mileposts'!$F$23,H391&lt;='Intersection Mileposts'!$G$23),"Y",IF(AND(H391&gt;='Intersection Mileposts'!$F$24,H391&lt;='Intersection Mileposts'!$G$24),"Y",IF(AND(H391&gt;='Intersection Mileposts'!$F$25,H391&lt;='Intersection Mileposts'!$G$25),"Y",IF(AND(H391&gt;='Intersection Mileposts'!$F$26,H391&lt;='Intersection Mileposts'!$G$26),"Y",IF(AND(H391&gt;='Intersection Mileposts'!$F$27,H391&lt;='Intersection Mileposts'!$G$27),"Y",IF(AND(H391&gt;='Intersection Mileposts'!$F$28,H391&lt;='Intersection Mileposts'!$G$28),"Y",IF(AND(H391&gt;='Intersection Mileposts'!$F$29,H391&lt;='Intersection Mileposts'!$G$29),"Y", IF(AND(H391&gt;='Intersection Mileposts'!$F$30,H391&lt;='Intersection Mileposts'!$G$30),"Y",IF(AND(H391&gt;='Intersection Mileposts'!$F$31,H391&lt;='Intersection Mileposts'!$G$31),"Y",IF(AND(H391&gt;='Intersection Mileposts'!$F$32,H391&lt;='Intersection Mileposts'!$G$32),"Y",IF(AND(H391&gt;='Intersection Mileposts'!$F$33,H391&lt;='Intersection Mileposts'!$G$33),"Y",IF(AND(H391&gt;='Intersection Mileposts'!$F$34,H391&lt;='Intersection Mileposts'!$G$34),"Y",IF(AND(H391&gt;='Intersection Mileposts'!$F$35,H391&lt;='Intersection Mileposts'!$G$35),"Y",IF(AND(H391&gt;='Intersection Mileposts'!$F$36,H391&lt;='Intersection Mileposts'!$G$36),"Y",IF(AND(H391&gt;='Intersection Mileposts'!$F$37,H391&lt;='Intersection Mileposts'!$G$37),"Y",IF(AND(H391&gt;='Intersection Mileposts'!$F$38,H391&lt;='Intersection Mileposts'!$G$38),"Y",IF(AND(H391&gt;='Intersection Mileposts'!$F$39,H391&lt;='Intersection Mileposts'!$G$39),"Y","N"))))))))))))))))))))))))))))))))))))</f>
        <v/>
      </c>
    </row>
    <row r="392" spans="1:46" ht="15" customHeight="1" x14ac:dyDescent="0.3">
      <c r="A392" s="279"/>
      <c r="B392" s="261"/>
      <c r="C392" s="262"/>
      <c r="D392" s="262"/>
      <c r="E392" s="262"/>
      <c r="F392" s="262"/>
      <c r="G392" s="284"/>
      <c r="H392" s="286"/>
      <c r="I392" s="279"/>
      <c r="J392" s="260"/>
      <c r="K392" s="260"/>
      <c r="L392" s="280"/>
      <c r="M392" s="275"/>
      <c r="N392" s="263"/>
      <c r="P392" s="264" t="str">
        <f>IF(R392 = "", "", COUNT($R$4:R392))</f>
        <v/>
      </c>
      <c r="Q392" s="264" t="str">
        <f t="shared" si="57"/>
        <v/>
      </c>
      <c r="R392" s="265" t="str">
        <f t="shared" si="58"/>
        <v/>
      </c>
      <c r="S392" s="266" t="str">
        <f t="shared" si="59"/>
        <v/>
      </c>
      <c r="T392" s="267" t="str">
        <f t="shared" si="60"/>
        <v/>
      </c>
      <c r="U392" s="268" t="str">
        <f t="shared" si="61"/>
        <v/>
      </c>
      <c r="V392" s="269" t="str">
        <f t="shared" si="62"/>
        <v/>
      </c>
      <c r="W392" s="5"/>
      <c r="AR392" t="str">
        <f t="shared" si="64"/>
        <v/>
      </c>
      <c r="AS392" t="str">
        <f t="shared" si="63"/>
        <v/>
      </c>
      <c r="AT392" s="134" t="str">
        <f>IF(AR392="","",IF(AND(H392&gt;='Intersection Mileposts'!$F$5,H392&lt;='Intersection Mileposts'!$G$5),"Y",IF(AND(H392&gt;='Intersection Mileposts'!$F$6,H392&lt;='Intersection Mileposts'!$G$6),"Y",IF(AND(H392&gt;='Intersection Mileposts'!$F$7,H392&lt;='Intersection Mileposts'!$G$7),"Y",IF(AND(H392&gt;='Intersection Mileposts'!$F$8,H392&lt;='Intersection Mileposts'!$G$8),"Y",IF(AND(H392&gt;='Intersection Mileposts'!$F$9,H392&lt;='Intersection Mileposts'!$G$9),"Y",IF(AND(H392&gt;='Intersection Mileposts'!$F$10,H392&lt;='Intersection Mileposts'!$G$10),"Y",IF(AND(H392&gt;='Intersection Mileposts'!$F$11,H392&lt;='Intersection Mileposts'!$G$11),"Y",IF(AND(H392&gt;='Intersection Mileposts'!$F$12,H392&lt;='Intersection Mileposts'!$G$12),"Y",IF(AND(H392&gt;='Intersection Mileposts'!$F$13,H392&lt;='Intersection Mileposts'!$G$13),"Y",IF(AND(H392&gt;='Intersection Mileposts'!$F$14,H392&lt;='Intersection Mileposts'!$G$14),"Y",IF(AND(H392&gt;='Intersection Mileposts'!$F$15,H392&lt;='Intersection Mileposts'!$G$15),"Y",IF(AND(H392&gt;='Intersection Mileposts'!$F$16,H392&lt;='Intersection Mileposts'!$G$16),"Y",IF(AND(H392&gt;='Intersection Mileposts'!$F$17,H392&lt;='Intersection Mileposts'!$G$17),"Y",IF(AND(H392&gt;='Intersection Mileposts'!$F$18,H392&lt;='Intersection Mileposts'!$G$18),"Y",IF(AND(H392&gt;='Intersection Mileposts'!$F$19,H392&lt;='Intersection Mileposts'!$G$19),"Y",IF(AND(H392&gt;='Intersection Mileposts'!$F$20,H392&lt;='Intersection Mileposts'!$G$20),"Y",IF(AND(H392&gt;='Intersection Mileposts'!$F$21,H392&lt;='Intersection Mileposts'!$G$21),"Y",IF(AND(H392&gt;='Intersection Mileposts'!$F$22,H392&lt;='Intersection Mileposts'!$G$22),"Y",IF(AND(H392&gt;='Intersection Mileposts'!$F$23,H392&lt;='Intersection Mileposts'!$G$23),"Y",IF(AND(H392&gt;='Intersection Mileposts'!$F$24,H392&lt;='Intersection Mileposts'!$G$24),"Y",IF(AND(H392&gt;='Intersection Mileposts'!$F$25,H392&lt;='Intersection Mileposts'!$G$25),"Y",IF(AND(H392&gt;='Intersection Mileposts'!$F$26,H392&lt;='Intersection Mileposts'!$G$26),"Y",IF(AND(H392&gt;='Intersection Mileposts'!$F$27,H392&lt;='Intersection Mileposts'!$G$27),"Y",IF(AND(H392&gt;='Intersection Mileposts'!$F$28,H392&lt;='Intersection Mileposts'!$G$28),"Y",IF(AND(H392&gt;='Intersection Mileposts'!$F$29,H392&lt;='Intersection Mileposts'!$G$29),"Y", IF(AND(H392&gt;='Intersection Mileposts'!$F$30,H392&lt;='Intersection Mileposts'!$G$30),"Y",IF(AND(H392&gt;='Intersection Mileposts'!$F$31,H392&lt;='Intersection Mileposts'!$G$31),"Y",IF(AND(H392&gt;='Intersection Mileposts'!$F$32,H392&lt;='Intersection Mileposts'!$G$32),"Y",IF(AND(H392&gt;='Intersection Mileposts'!$F$33,H392&lt;='Intersection Mileposts'!$G$33),"Y",IF(AND(H392&gt;='Intersection Mileposts'!$F$34,H392&lt;='Intersection Mileposts'!$G$34),"Y",IF(AND(H392&gt;='Intersection Mileposts'!$F$35,H392&lt;='Intersection Mileposts'!$G$35),"Y",IF(AND(H392&gt;='Intersection Mileposts'!$F$36,H392&lt;='Intersection Mileposts'!$G$36),"Y",IF(AND(H392&gt;='Intersection Mileposts'!$F$37,H392&lt;='Intersection Mileposts'!$G$37),"Y",IF(AND(H392&gt;='Intersection Mileposts'!$F$38,H392&lt;='Intersection Mileposts'!$G$38),"Y",IF(AND(H392&gt;='Intersection Mileposts'!$F$39,H392&lt;='Intersection Mileposts'!$G$39),"Y","N"))))))))))))))))))))))))))))))))))))</f>
        <v/>
      </c>
    </row>
    <row r="393" spans="1:46" ht="15" customHeight="1" x14ac:dyDescent="0.3">
      <c r="A393" s="279"/>
      <c r="B393" s="261"/>
      <c r="C393" s="262"/>
      <c r="D393" s="262"/>
      <c r="E393" s="262"/>
      <c r="F393" s="262"/>
      <c r="G393" s="284"/>
      <c r="H393" s="286"/>
      <c r="I393" s="279"/>
      <c r="J393" s="260"/>
      <c r="K393" s="260"/>
      <c r="L393" s="280"/>
      <c r="M393" s="275"/>
      <c r="N393" s="263"/>
      <c r="P393" s="264" t="str">
        <f>IF(R393 = "", "", COUNT($R$4:R393))</f>
        <v/>
      </c>
      <c r="Q393" s="264" t="str">
        <f t="shared" si="57"/>
        <v/>
      </c>
      <c r="R393" s="265" t="str">
        <f t="shared" si="58"/>
        <v/>
      </c>
      <c r="S393" s="266" t="str">
        <f t="shared" si="59"/>
        <v/>
      </c>
      <c r="T393" s="267" t="str">
        <f t="shared" si="60"/>
        <v/>
      </c>
      <c r="U393" s="268" t="str">
        <f t="shared" si="61"/>
        <v/>
      </c>
      <c r="V393" s="269" t="str">
        <f t="shared" si="62"/>
        <v/>
      </c>
      <c r="W393" s="5"/>
      <c r="AR393" t="str">
        <f t="shared" si="64"/>
        <v/>
      </c>
      <c r="AS393" t="str">
        <f t="shared" si="63"/>
        <v/>
      </c>
      <c r="AT393" s="134" t="str">
        <f>IF(AR393="","",IF(AND(H393&gt;='Intersection Mileposts'!$F$5,H393&lt;='Intersection Mileposts'!$G$5),"Y",IF(AND(H393&gt;='Intersection Mileposts'!$F$6,H393&lt;='Intersection Mileposts'!$G$6),"Y",IF(AND(H393&gt;='Intersection Mileposts'!$F$7,H393&lt;='Intersection Mileposts'!$G$7),"Y",IF(AND(H393&gt;='Intersection Mileposts'!$F$8,H393&lt;='Intersection Mileposts'!$G$8),"Y",IF(AND(H393&gt;='Intersection Mileposts'!$F$9,H393&lt;='Intersection Mileposts'!$G$9),"Y",IF(AND(H393&gt;='Intersection Mileposts'!$F$10,H393&lt;='Intersection Mileposts'!$G$10),"Y",IF(AND(H393&gt;='Intersection Mileposts'!$F$11,H393&lt;='Intersection Mileposts'!$G$11),"Y",IF(AND(H393&gt;='Intersection Mileposts'!$F$12,H393&lt;='Intersection Mileposts'!$G$12),"Y",IF(AND(H393&gt;='Intersection Mileposts'!$F$13,H393&lt;='Intersection Mileposts'!$G$13),"Y",IF(AND(H393&gt;='Intersection Mileposts'!$F$14,H393&lt;='Intersection Mileposts'!$G$14),"Y",IF(AND(H393&gt;='Intersection Mileposts'!$F$15,H393&lt;='Intersection Mileposts'!$G$15),"Y",IF(AND(H393&gt;='Intersection Mileposts'!$F$16,H393&lt;='Intersection Mileposts'!$G$16),"Y",IF(AND(H393&gt;='Intersection Mileposts'!$F$17,H393&lt;='Intersection Mileposts'!$G$17),"Y",IF(AND(H393&gt;='Intersection Mileposts'!$F$18,H393&lt;='Intersection Mileposts'!$G$18),"Y",IF(AND(H393&gt;='Intersection Mileposts'!$F$19,H393&lt;='Intersection Mileposts'!$G$19),"Y",IF(AND(H393&gt;='Intersection Mileposts'!$F$20,H393&lt;='Intersection Mileposts'!$G$20),"Y",IF(AND(H393&gt;='Intersection Mileposts'!$F$21,H393&lt;='Intersection Mileposts'!$G$21),"Y",IF(AND(H393&gt;='Intersection Mileposts'!$F$22,H393&lt;='Intersection Mileposts'!$G$22),"Y",IF(AND(H393&gt;='Intersection Mileposts'!$F$23,H393&lt;='Intersection Mileposts'!$G$23),"Y",IF(AND(H393&gt;='Intersection Mileposts'!$F$24,H393&lt;='Intersection Mileposts'!$G$24),"Y",IF(AND(H393&gt;='Intersection Mileposts'!$F$25,H393&lt;='Intersection Mileposts'!$G$25),"Y",IF(AND(H393&gt;='Intersection Mileposts'!$F$26,H393&lt;='Intersection Mileposts'!$G$26),"Y",IF(AND(H393&gt;='Intersection Mileposts'!$F$27,H393&lt;='Intersection Mileposts'!$G$27),"Y",IF(AND(H393&gt;='Intersection Mileposts'!$F$28,H393&lt;='Intersection Mileposts'!$G$28),"Y",IF(AND(H393&gt;='Intersection Mileposts'!$F$29,H393&lt;='Intersection Mileposts'!$G$29),"Y", IF(AND(H393&gt;='Intersection Mileposts'!$F$30,H393&lt;='Intersection Mileposts'!$G$30),"Y",IF(AND(H393&gt;='Intersection Mileposts'!$F$31,H393&lt;='Intersection Mileposts'!$G$31),"Y",IF(AND(H393&gt;='Intersection Mileposts'!$F$32,H393&lt;='Intersection Mileposts'!$G$32),"Y",IF(AND(H393&gt;='Intersection Mileposts'!$F$33,H393&lt;='Intersection Mileposts'!$G$33),"Y",IF(AND(H393&gt;='Intersection Mileposts'!$F$34,H393&lt;='Intersection Mileposts'!$G$34),"Y",IF(AND(H393&gt;='Intersection Mileposts'!$F$35,H393&lt;='Intersection Mileposts'!$G$35),"Y",IF(AND(H393&gt;='Intersection Mileposts'!$F$36,H393&lt;='Intersection Mileposts'!$G$36),"Y",IF(AND(H393&gt;='Intersection Mileposts'!$F$37,H393&lt;='Intersection Mileposts'!$G$37),"Y",IF(AND(H393&gt;='Intersection Mileposts'!$F$38,H393&lt;='Intersection Mileposts'!$G$38),"Y",IF(AND(H393&gt;='Intersection Mileposts'!$F$39,H393&lt;='Intersection Mileposts'!$G$39),"Y","N"))))))))))))))))))))))))))))))))))))</f>
        <v/>
      </c>
    </row>
    <row r="394" spans="1:46" ht="15" customHeight="1" x14ac:dyDescent="0.3">
      <c r="A394" s="279"/>
      <c r="B394" s="261"/>
      <c r="C394" s="262"/>
      <c r="D394" s="262"/>
      <c r="E394" s="262"/>
      <c r="F394" s="262"/>
      <c r="G394" s="284"/>
      <c r="H394" s="286"/>
      <c r="I394" s="279"/>
      <c r="J394" s="260"/>
      <c r="K394" s="260"/>
      <c r="L394" s="280"/>
      <c r="M394" s="275"/>
      <c r="N394" s="263"/>
      <c r="P394" s="264" t="str">
        <f>IF(R394 = "", "", COUNT($R$4:R394))</f>
        <v/>
      </c>
      <c r="Q394" s="264" t="str">
        <f t="shared" si="57"/>
        <v/>
      </c>
      <c r="R394" s="265" t="str">
        <f t="shared" si="58"/>
        <v/>
      </c>
      <c r="S394" s="266" t="str">
        <f t="shared" si="59"/>
        <v/>
      </c>
      <c r="T394" s="267" t="str">
        <f t="shared" si="60"/>
        <v/>
      </c>
      <c r="U394" s="268" t="str">
        <f t="shared" si="61"/>
        <v/>
      </c>
      <c r="V394" s="269" t="str">
        <f t="shared" si="62"/>
        <v/>
      </c>
      <c r="W394" s="5"/>
      <c r="AR394" t="str">
        <f t="shared" si="64"/>
        <v/>
      </c>
      <c r="AS394" t="str">
        <f t="shared" si="63"/>
        <v/>
      </c>
      <c r="AT394" s="134" t="str">
        <f>IF(AR394="","",IF(AND(H394&gt;='Intersection Mileposts'!$F$5,H394&lt;='Intersection Mileposts'!$G$5),"Y",IF(AND(H394&gt;='Intersection Mileposts'!$F$6,H394&lt;='Intersection Mileposts'!$G$6),"Y",IF(AND(H394&gt;='Intersection Mileposts'!$F$7,H394&lt;='Intersection Mileposts'!$G$7),"Y",IF(AND(H394&gt;='Intersection Mileposts'!$F$8,H394&lt;='Intersection Mileposts'!$G$8),"Y",IF(AND(H394&gt;='Intersection Mileposts'!$F$9,H394&lt;='Intersection Mileposts'!$G$9),"Y",IF(AND(H394&gt;='Intersection Mileposts'!$F$10,H394&lt;='Intersection Mileposts'!$G$10),"Y",IF(AND(H394&gt;='Intersection Mileposts'!$F$11,H394&lt;='Intersection Mileposts'!$G$11),"Y",IF(AND(H394&gt;='Intersection Mileposts'!$F$12,H394&lt;='Intersection Mileposts'!$G$12),"Y",IF(AND(H394&gt;='Intersection Mileposts'!$F$13,H394&lt;='Intersection Mileposts'!$G$13),"Y",IF(AND(H394&gt;='Intersection Mileposts'!$F$14,H394&lt;='Intersection Mileposts'!$G$14),"Y",IF(AND(H394&gt;='Intersection Mileposts'!$F$15,H394&lt;='Intersection Mileposts'!$G$15),"Y",IF(AND(H394&gt;='Intersection Mileposts'!$F$16,H394&lt;='Intersection Mileposts'!$G$16),"Y",IF(AND(H394&gt;='Intersection Mileposts'!$F$17,H394&lt;='Intersection Mileposts'!$G$17),"Y",IF(AND(H394&gt;='Intersection Mileposts'!$F$18,H394&lt;='Intersection Mileposts'!$G$18),"Y",IF(AND(H394&gt;='Intersection Mileposts'!$F$19,H394&lt;='Intersection Mileposts'!$G$19),"Y",IF(AND(H394&gt;='Intersection Mileposts'!$F$20,H394&lt;='Intersection Mileposts'!$G$20),"Y",IF(AND(H394&gt;='Intersection Mileposts'!$F$21,H394&lt;='Intersection Mileposts'!$G$21),"Y",IF(AND(H394&gt;='Intersection Mileposts'!$F$22,H394&lt;='Intersection Mileposts'!$G$22),"Y",IF(AND(H394&gt;='Intersection Mileposts'!$F$23,H394&lt;='Intersection Mileposts'!$G$23),"Y",IF(AND(H394&gt;='Intersection Mileposts'!$F$24,H394&lt;='Intersection Mileposts'!$G$24),"Y",IF(AND(H394&gt;='Intersection Mileposts'!$F$25,H394&lt;='Intersection Mileposts'!$G$25),"Y",IF(AND(H394&gt;='Intersection Mileposts'!$F$26,H394&lt;='Intersection Mileposts'!$G$26),"Y",IF(AND(H394&gt;='Intersection Mileposts'!$F$27,H394&lt;='Intersection Mileposts'!$G$27),"Y",IF(AND(H394&gt;='Intersection Mileposts'!$F$28,H394&lt;='Intersection Mileposts'!$G$28),"Y",IF(AND(H394&gt;='Intersection Mileposts'!$F$29,H394&lt;='Intersection Mileposts'!$G$29),"Y", IF(AND(H394&gt;='Intersection Mileposts'!$F$30,H394&lt;='Intersection Mileposts'!$G$30),"Y",IF(AND(H394&gt;='Intersection Mileposts'!$F$31,H394&lt;='Intersection Mileposts'!$G$31),"Y",IF(AND(H394&gt;='Intersection Mileposts'!$F$32,H394&lt;='Intersection Mileposts'!$G$32),"Y",IF(AND(H394&gt;='Intersection Mileposts'!$F$33,H394&lt;='Intersection Mileposts'!$G$33),"Y",IF(AND(H394&gt;='Intersection Mileposts'!$F$34,H394&lt;='Intersection Mileposts'!$G$34),"Y",IF(AND(H394&gt;='Intersection Mileposts'!$F$35,H394&lt;='Intersection Mileposts'!$G$35),"Y",IF(AND(H394&gt;='Intersection Mileposts'!$F$36,H394&lt;='Intersection Mileposts'!$G$36),"Y",IF(AND(H394&gt;='Intersection Mileposts'!$F$37,H394&lt;='Intersection Mileposts'!$G$37),"Y",IF(AND(H394&gt;='Intersection Mileposts'!$F$38,H394&lt;='Intersection Mileposts'!$G$38),"Y",IF(AND(H394&gt;='Intersection Mileposts'!$F$39,H394&lt;='Intersection Mileposts'!$G$39),"Y","N"))))))))))))))))))))))))))))))))))))</f>
        <v/>
      </c>
    </row>
    <row r="395" spans="1:46" ht="15" customHeight="1" x14ac:dyDescent="0.3">
      <c r="A395" s="279"/>
      <c r="B395" s="261"/>
      <c r="C395" s="262"/>
      <c r="D395" s="262"/>
      <c r="E395" s="262"/>
      <c r="F395" s="262"/>
      <c r="G395" s="284"/>
      <c r="H395" s="286"/>
      <c r="I395" s="279"/>
      <c r="J395" s="260"/>
      <c r="K395" s="260"/>
      <c r="L395" s="280"/>
      <c r="M395" s="275"/>
      <c r="N395" s="263"/>
      <c r="P395" s="264" t="str">
        <f>IF(R395 = "", "", COUNT($R$4:R395))</f>
        <v/>
      </c>
      <c r="Q395" s="264" t="str">
        <f t="shared" si="57"/>
        <v/>
      </c>
      <c r="R395" s="265" t="str">
        <f t="shared" si="58"/>
        <v/>
      </c>
      <c r="S395" s="266" t="str">
        <f t="shared" si="59"/>
        <v/>
      </c>
      <c r="T395" s="267" t="str">
        <f t="shared" si="60"/>
        <v/>
      </c>
      <c r="U395" s="268" t="str">
        <f t="shared" si="61"/>
        <v/>
      </c>
      <c r="V395" s="269" t="str">
        <f t="shared" si="62"/>
        <v/>
      </c>
      <c r="W395" s="5"/>
      <c r="AR395" t="str">
        <f t="shared" si="64"/>
        <v/>
      </c>
      <c r="AS395" t="str">
        <f t="shared" si="63"/>
        <v/>
      </c>
      <c r="AT395" s="134" t="str">
        <f>IF(AR395="","",IF(AND(H395&gt;='Intersection Mileposts'!$F$5,H395&lt;='Intersection Mileposts'!$G$5),"Y",IF(AND(H395&gt;='Intersection Mileposts'!$F$6,H395&lt;='Intersection Mileposts'!$G$6),"Y",IF(AND(H395&gt;='Intersection Mileposts'!$F$7,H395&lt;='Intersection Mileposts'!$G$7),"Y",IF(AND(H395&gt;='Intersection Mileposts'!$F$8,H395&lt;='Intersection Mileposts'!$G$8),"Y",IF(AND(H395&gt;='Intersection Mileposts'!$F$9,H395&lt;='Intersection Mileposts'!$G$9),"Y",IF(AND(H395&gt;='Intersection Mileposts'!$F$10,H395&lt;='Intersection Mileposts'!$G$10),"Y",IF(AND(H395&gt;='Intersection Mileposts'!$F$11,H395&lt;='Intersection Mileposts'!$G$11),"Y",IF(AND(H395&gt;='Intersection Mileposts'!$F$12,H395&lt;='Intersection Mileposts'!$G$12),"Y",IF(AND(H395&gt;='Intersection Mileposts'!$F$13,H395&lt;='Intersection Mileposts'!$G$13),"Y",IF(AND(H395&gt;='Intersection Mileposts'!$F$14,H395&lt;='Intersection Mileposts'!$G$14),"Y",IF(AND(H395&gt;='Intersection Mileposts'!$F$15,H395&lt;='Intersection Mileposts'!$G$15),"Y",IF(AND(H395&gt;='Intersection Mileposts'!$F$16,H395&lt;='Intersection Mileposts'!$G$16),"Y",IF(AND(H395&gt;='Intersection Mileposts'!$F$17,H395&lt;='Intersection Mileposts'!$G$17),"Y",IF(AND(H395&gt;='Intersection Mileposts'!$F$18,H395&lt;='Intersection Mileposts'!$G$18),"Y",IF(AND(H395&gt;='Intersection Mileposts'!$F$19,H395&lt;='Intersection Mileposts'!$G$19),"Y",IF(AND(H395&gt;='Intersection Mileposts'!$F$20,H395&lt;='Intersection Mileposts'!$G$20),"Y",IF(AND(H395&gt;='Intersection Mileposts'!$F$21,H395&lt;='Intersection Mileposts'!$G$21),"Y",IF(AND(H395&gt;='Intersection Mileposts'!$F$22,H395&lt;='Intersection Mileposts'!$G$22),"Y",IF(AND(H395&gt;='Intersection Mileposts'!$F$23,H395&lt;='Intersection Mileposts'!$G$23),"Y",IF(AND(H395&gt;='Intersection Mileposts'!$F$24,H395&lt;='Intersection Mileposts'!$G$24),"Y",IF(AND(H395&gt;='Intersection Mileposts'!$F$25,H395&lt;='Intersection Mileposts'!$G$25),"Y",IF(AND(H395&gt;='Intersection Mileposts'!$F$26,H395&lt;='Intersection Mileposts'!$G$26),"Y",IF(AND(H395&gt;='Intersection Mileposts'!$F$27,H395&lt;='Intersection Mileposts'!$G$27),"Y",IF(AND(H395&gt;='Intersection Mileposts'!$F$28,H395&lt;='Intersection Mileposts'!$G$28),"Y",IF(AND(H395&gt;='Intersection Mileposts'!$F$29,H395&lt;='Intersection Mileposts'!$G$29),"Y", IF(AND(H395&gt;='Intersection Mileposts'!$F$30,H395&lt;='Intersection Mileposts'!$G$30),"Y",IF(AND(H395&gt;='Intersection Mileposts'!$F$31,H395&lt;='Intersection Mileposts'!$G$31),"Y",IF(AND(H395&gt;='Intersection Mileposts'!$F$32,H395&lt;='Intersection Mileposts'!$G$32),"Y",IF(AND(H395&gt;='Intersection Mileposts'!$F$33,H395&lt;='Intersection Mileposts'!$G$33),"Y",IF(AND(H395&gt;='Intersection Mileposts'!$F$34,H395&lt;='Intersection Mileposts'!$G$34),"Y",IF(AND(H395&gt;='Intersection Mileposts'!$F$35,H395&lt;='Intersection Mileposts'!$G$35),"Y",IF(AND(H395&gt;='Intersection Mileposts'!$F$36,H395&lt;='Intersection Mileposts'!$G$36),"Y",IF(AND(H395&gt;='Intersection Mileposts'!$F$37,H395&lt;='Intersection Mileposts'!$G$37),"Y",IF(AND(H395&gt;='Intersection Mileposts'!$F$38,H395&lt;='Intersection Mileposts'!$G$38),"Y",IF(AND(H395&gt;='Intersection Mileposts'!$F$39,H395&lt;='Intersection Mileposts'!$G$39),"Y","N"))))))))))))))))))))))))))))))))))))</f>
        <v/>
      </c>
    </row>
    <row r="396" spans="1:46" ht="15" customHeight="1" x14ac:dyDescent="0.3">
      <c r="A396" s="279"/>
      <c r="B396" s="261"/>
      <c r="C396" s="262"/>
      <c r="D396" s="262"/>
      <c r="E396" s="262"/>
      <c r="F396" s="262"/>
      <c r="G396" s="284"/>
      <c r="H396" s="286"/>
      <c r="I396" s="279"/>
      <c r="J396" s="260"/>
      <c r="K396" s="260"/>
      <c r="L396" s="280"/>
      <c r="M396" s="275"/>
      <c r="N396" s="263"/>
      <c r="P396" s="264" t="str">
        <f>IF(R396 = "", "", COUNT($R$4:R396))</f>
        <v/>
      </c>
      <c r="Q396" s="264" t="str">
        <f t="shared" si="57"/>
        <v/>
      </c>
      <c r="R396" s="265" t="str">
        <f t="shared" si="58"/>
        <v/>
      </c>
      <c r="S396" s="266" t="str">
        <f t="shared" si="59"/>
        <v/>
      </c>
      <c r="T396" s="267" t="str">
        <f t="shared" si="60"/>
        <v/>
      </c>
      <c r="U396" s="268" t="str">
        <f t="shared" si="61"/>
        <v/>
      </c>
      <c r="V396" s="269" t="str">
        <f t="shared" si="62"/>
        <v/>
      </c>
      <c r="W396" s="5"/>
      <c r="AR396" t="str">
        <f t="shared" si="64"/>
        <v/>
      </c>
      <c r="AS396" t="str">
        <f t="shared" si="63"/>
        <v/>
      </c>
      <c r="AT396" s="134" t="str">
        <f>IF(AR396="","",IF(AND(H396&gt;='Intersection Mileposts'!$F$5,H396&lt;='Intersection Mileposts'!$G$5),"Y",IF(AND(H396&gt;='Intersection Mileposts'!$F$6,H396&lt;='Intersection Mileposts'!$G$6),"Y",IF(AND(H396&gt;='Intersection Mileposts'!$F$7,H396&lt;='Intersection Mileposts'!$G$7),"Y",IF(AND(H396&gt;='Intersection Mileposts'!$F$8,H396&lt;='Intersection Mileposts'!$G$8),"Y",IF(AND(H396&gt;='Intersection Mileposts'!$F$9,H396&lt;='Intersection Mileposts'!$G$9),"Y",IF(AND(H396&gt;='Intersection Mileposts'!$F$10,H396&lt;='Intersection Mileposts'!$G$10),"Y",IF(AND(H396&gt;='Intersection Mileposts'!$F$11,H396&lt;='Intersection Mileposts'!$G$11),"Y",IF(AND(H396&gt;='Intersection Mileposts'!$F$12,H396&lt;='Intersection Mileposts'!$G$12),"Y",IF(AND(H396&gt;='Intersection Mileposts'!$F$13,H396&lt;='Intersection Mileposts'!$G$13),"Y",IF(AND(H396&gt;='Intersection Mileposts'!$F$14,H396&lt;='Intersection Mileposts'!$G$14),"Y",IF(AND(H396&gt;='Intersection Mileposts'!$F$15,H396&lt;='Intersection Mileposts'!$G$15),"Y",IF(AND(H396&gt;='Intersection Mileposts'!$F$16,H396&lt;='Intersection Mileposts'!$G$16),"Y",IF(AND(H396&gt;='Intersection Mileposts'!$F$17,H396&lt;='Intersection Mileposts'!$G$17),"Y",IF(AND(H396&gt;='Intersection Mileposts'!$F$18,H396&lt;='Intersection Mileposts'!$G$18),"Y",IF(AND(H396&gt;='Intersection Mileposts'!$F$19,H396&lt;='Intersection Mileposts'!$G$19),"Y",IF(AND(H396&gt;='Intersection Mileposts'!$F$20,H396&lt;='Intersection Mileposts'!$G$20),"Y",IF(AND(H396&gt;='Intersection Mileposts'!$F$21,H396&lt;='Intersection Mileposts'!$G$21),"Y",IF(AND(H396&gt;='Intersection Mileposts'!$F$22,H396&lt;='Intersection Mileposts'!$G$22),"Y",IF(AND(H396&gt;='Intersection Mileposts'!$F$23,H396&lt;='Intersection Mileposts'!$G$23),"Y",IF(AND(H396&gt;='Intersection Mileposts'!$F$24,H396&lt;='Intersection Mileposts'!$G$24),"Y",IF(AND(H396&gt;='Intersection Mileposts'!$F$25,H396&lt;='Intersection Mileposts'!$G$25),"Y",IF(AND(H396&gt;='Intersection Mileposts'!$F$26,H396&lt;='Intersection Mileposts'!$G$26),"Y",IF(AND(H396&gt;='Intersection Mileposts'!$F$27,H396&lt;='Intersection Mileposts'!$G$27),"Y",IF(AND(H396&gt;='Intersection Mileposts'!$F$28,H396&lt;='Intersection Mileposts'!$G$28),"Y",IF(AND(H396&gt;='Intersection Mileposts'!$F$29,H396&lt;='Intersection Mileposts'!$G$29),"Y", IF(AND(H396&gt;='Intersection Mileposts'!$F$30,H396&lt;='Intersection Mileposts'!$G$30),"Y",IF(AND(H396&gt;='Intersection Mileposts'!$F$31,H396&lt;='Intersection Mileposts'!$G$31),"Y",IF(AND(H396&gt;='Intersection Mileposts'!$F$32,H396&lt;='Intersection Mileposts'!$G$32),"Y",IF(AND(H396&gt;='Intersection Mileposts'!$F$33,H396&lt;='Intersection Mileposts'!$G$33),"Y",IF(AND(H396&gt;='Intersection Mileposts'!$F$34,H396&lt;='Intersection Mileposts'!$G$34),"Y",IF(AND(H396&gt;='Intersection Mileposts'!$F$35,H396&lt;='Intersection Mileposts'!$G$35),"Y",IF(AND(H396&gt;='Intersection Mileposts'!$F$36,H396&lt;='Intersection Mileposts'!$G$36),"Y",IF(AND(H396&gt;='Intersection Mileposts'!$F$37,H396&lt;='Intersection Mileposts'!$G$37),"Y",IF(AND(H396&gt;='Intersection Mileposts'!$F$38,H396&lt;='Intersection Mileposts'!$G$38),"Y",IF(AND(H396&gt;='Intersection Mileposts'!$F$39,H396&lt;='Intersection Mileposts'!$G$39),"Y","N"))))))))))))))))))))))))))))))))))))</f>
        <v/>
      </c>
    </row>
    <row r="397" spans="1:46" ht="15" customHeight="1" x14ac:dyDescent="0.3">
      <c r="A397" s="279"/>
      <c r="B397" s="261"/>
      <c r="C397" s="262"/>
      <c r="D397" s="262"/>
      <c r="E397" s="262"/>
      <c r="F397" s="262"/>
      <c r="G397" s="284"/>
      <c r="H397" s="286"/>
      <c r="I397" s="279"/>
      <c r="J397" s="260"/>
      <c r="K397" s="260"/>
      <c r="L397" s="280"/>
      <c r="M397" s="275"/>
      <c r="N397" s="263"/>
      <c r="P397" s="264" t="str">
        <f>IF(R397 = "", "", COUNT($R$4:R397))</f>
        <v/>
      </c>
      <c r="Q397" s="264" t="str">
        <f t="shared" si="57"/>
        <v/>
      </c>
      <c r="R397" s="265" t="str">
        <f t="shared" si="58"/>
        <v/>
      </c>
      <c r="S397" s="266" t="str">
        <f t="shared" si="59"/>
        <v/>
      </c>
      <c r="T397" s="267" t="str">
        <f t="shared" si="60"/>
        <v/>
      </c>
      <c r="U397" s="268" t="str">
        <f t="shared" si="61"/>
        <v/>
      </c>
      <c r="V397" s="269" t="str">
        <f t="shared" si="62"/>
        <v/>
      </c>
      <c r="W397" s="5"/>
      <c r="AR397" t="str">
        <f t="shared" si="64"/>
        <v/>
      </c>
      <c r="AS397" t="str">
        <f t="shared" si="63"/>
        <v/>
      </c>
      <c r="AT397" s="134" t="str">
        <f>IF(AR397="","",IF(AND(H397&gt;='Intersection Mileposts'!$F$5,H397&lt;='Intersection Mileposts'!$G$5),"Y",IF(AND(H397&gt;='Intersection Mileposts'!$F$6,H397&lt;='Intersection Mileposts'!$G$6),"Y",IF(AND(H397&gt;='Intersection Mileposts'!$F$7,H397&lt;='Intersection Mileposts'!$G$7),"Y",IF(AND(H397&gt;='Intersection Mileposts'!$F$8,H397&lt;='Intersection Mileposts'!$G$8),"Y",IF(AND(H397&gt;='Intersection Mileposts'!$F$9,H397&lt;='Intersection Mileposts'!$G$9),"Y",IF(AND(H397&gt;='Intersection Mileposts'!$F$10,H397&lt;='Intersection Mileposts'!$G$10),"Y",IF(AND(H397&gt;='Intersection Mileposts'!$F$11,H397&lt;='Intersection Mileposts'!$G$11),"Y",IF(AND(H397&gt;='Intersection Mileposts'!$F$12,H397&lt;='Intersection Mileposts'!$G$12),"Y",IF(AND(H397&gt;='Intersection Mileposts'!$F$13,H397&lt;='Intersection Mileposts'!$G$13),"Y",IF(AND(H397&gt;='Intersection Mileposts'!$F$14,H397&lt;='Intersection Mileposts'!$G$14),"Y",IF(AND(H397&gt;='Intersection Mileposts'!$F$15,H397&lt;='Intersection Mileposts'!$G$15),"Y",IF(AND(H397&gt;='Intersection Mileposts'!$F$16,H397&lt;='Intersection Mileposts'!$G$16),"Y",IF(AND(H397&gt;='Intersection Mileposts'!$F$17,H397&lt;='Intersection Mileposts'!$G$17),"Y",IF(AND(H397&gt;='Intersection Mileposts'!$F$18,H397&lt;='Intersection Mileposts'!$G$18),"Y",IF(AND(H397&gt;='Intersection Mileposts'!$F$19,H397&lt;='Intersection Mileposts'!$G$19),"Y",IF(AND(H397&gt;='Intersection Mileposts'!$F$20,H397&lt;='Intersection Mileposts'!$G$20),"Y",IF(AND(H397&gt;='Intersection Mileposts'!$F$21,H397&lt;='Intersection Mileposts'!$G$21),"Y",IF(AND(H397&gt;='Intersection Mileposts'!$F$22,H397&lt;='Intersection Mileposts'!$G$22),"Y",IF(AND(H397&gt;='Intersection Mileposts'!$F$23,H397&lt;='Intersection Mileposts'!$G$23),"Y",IF(AND(H397&gt;='Intersection Mileposts'!$F$24,H397&lt;='Intersection Mileposts'!$G$24),"Y",IF(AND(H397&gt;='Intersection Mileposts'!$F$25,H397&lt;='Intersection Mileposts'!$G$25),"Y",IF(AND(H397&gt;='Intersection Mileposts'!$F$26,H397&lt;='Intersection Mileposts'!$G$26),"Y",IF(AND(H397&gt;='Intersection Mileposts'!$F$27,H397&lt;='Intersection Mileposts'!$G$27),"Y",IF(AND(H397&gt;='Intersection Mileposts'!$F$28,H397&lt;='Intersection Mileposts'!$G$28),"Y",IF(AND(H397&gt;='Intersection Mileposts'!$F$29,H397&lt;='Intersection Mileposts'!$G$29),"Y", IF(AND(H397&gt;='Intersection Mileposts'!$F$30,H397&lt;='Intersection Mileposts'!$G$30),"Y",IF(AND(H397&gt;='Intersection Mileposts'!$F$31,H397&lt;='Intersection Mileposts'!$G$31),"Y",IF(AND(H397&gt;='Intersection Mileposts'!$F$32,H397&lt;='Intersection Mileposts'!$G$32),"Y",IF(AND(H397&gt;='Intersection Mileposts'!$F$33,H397&lt;='Intersection Mileposts'!$G$33),"Y",IF(AND(H397&gt;='Intersection Mileposts'!$F$34,H397&lt;='Intersection Mileposts'!$G$34),"Y",IF(AND(H397&gt;='Intersection Mileposts'!$F$35,H397&lt;='Intersection Mileposts'!$G$35),"Y",IF(AND(H397&gt;='Intersection Mileposts'!$F$36,H397&lt;='Intersection Mileposts'!$G$36),"Y",IF(AND(H397&gt;='Intersection Mileposts'!$F$37,H397&lt;='Intersection Mileposts'!$G$37),"Y",IF(AND(H397&gt;='Intersection Mileposts'!$F$38,H397&lt;='Intersection Mileposts'!$G$38),"Y",IF(AND(H397&gt;='Intersection Mileposts'!$F$39,H397&lt;='Intersection Mileposts'!$G$39),"Y","N"))))))))))))))))))))))))))))))))))))</f>
        <v/>
      </c>
    </row>
    <row r="398" spans="1:46" ht="15" customHeight="1" x14ac:dyDescent="0.3">
      <c r="A398" s="279"/>
      <c r="B398" s="261"/>
      <c r="C398" s="262"/>
      <c r="D398" s="262"/>
      <c r="E398" s="262"/>
      <c r="F398" s="262"/>
      <c r="G398" s="284"/>
      <c r="H398" s="286"/>
      <c r="I398" s="279"/>
      <c r="J398" s="260"/>
      <c r="K398" s="260"/>
      <c r="L398" s="280"/>
      <c r="M398" s="275"/>
      <c r="N398" s="263"/>
      <c r="P398" s="264" t="str">
        <f>IF(R398 = "", "", COUNT($R$4:R398))</f>
        <v/>
      </c>
      <c r="Q398" s="264" t="str">
        <f t="shared" si="57"/>
        <v/>
      </c>
      <c r="R398" s="265" t="str">
        <f t="shared" si="58"/>
        <v/>
      </c>
      <c r="S398" s="266" t="str">
        <f t="shared" si="59"/>
        <v/>
      </c>
      <c r="T398" s="267" t="str">
        <f t="shared" si="60"/>
        <v/>
      </c>
      <c r="U398" s="268" t="str">
        <f t="shared" si="61"/>
        <v/>
      </c>
      <c r="V398" s="269" t="str">
        <f t="shared" si="62"/>
        <v/>
      </c>
      <c r="W398" s="5"/>
      <c r="AR398" t="str">
        <f t="shared" si="64"/>
        <v/>
      </c>
      <c r="AS398" t="str">
        <f t="shared" si="63"/>
        <v/>
      </c>
      <c r="AT398" s="134" t="str">
        <f>IF(AR398="","",IF(AND(H398&gt;='Intersection Mileposts'!$F$5,H398&lt;='Intersection Mileposts'!$G$5),"Y",IF(AND(H398&gt;='Intersection Mileposts'!$F$6,H398&lt;='Intersection Mileposts'!$G$6),"Y",IF(AND(H398&gt;='Intersection Mileposts'!$F$7,H398&lt;='Intersection Mileposts'!$G$7),"Y",IF(AND(H398&gt;='Intersection Mileposts'!$F$8,H398&lt;='Intersection Mileposts'!$G$8),"Y",IF(AND(H398&gt;='Intersection Mileposts'!$F$9,H398&lt;='Intersection Mileposts'!$G$9),"Y",IF(AND(H398&gt;='Intersection Mileposts'!$F$10,H398&lt;='Intersection Mileposts'!$G$10),"Y",IF(AND(H398&gt;='Intersection Mileposts'!$F$11,H398&lt;='Intersection Mileposts'!$G$11),"Y",IF(AND(H398&gt;='Intersection Mileposts'!$F$12,H398&lt;='Intersection Mileposts'!$G$12),"Y",IF(AND(H398&gt;='Intersection Mileposts'!$F$13,H398&lt;='Intersection Mileposts'!$G$13),"Y",IF(AND(H398&gt;='Intersection Mileposts'!$F$14,H398&lt;='Intersection Mileposts'!$G$14),"Y",IF(AND(H398&gt;='Intersection Mileposts'!$F$15,H398&lt;='Intersection Mileposts'!$G$15),"Y",IF(AND(H398&gt;='Intersection Mileposts'!$F$16,H398&lt;='Intersection Mileposts'!$G$16),"Y",IF(AND(H398&gt;='Intersection Mileposts'!$F$17,H398&lt;='Intersection Mileposts'!$G$17),"Y",IF(AND(H398&gt;='Intersection Mileposts'!$F$18,H398&lt;='Intersection Mileposts'!$G$18),"Y",IF(AND(H398&gt;='Intersection Mileposts'!$F$19,H398&lt;='Intersection Mileposts'!$G$19),"Y",IF(AND(H398&gt;='Intersection Mileposts'!$F$20,H398&lt;='Intersection Mileposts'!$G$20),"Y",IF(AND(H398&gt;='Intersection Mileposts'!$F$21,H398&lt;='Intersection Mileposts'!$G$21),"Y",IF(AND(H398&gt;='Intersection Mileposts'!$F$22,H398&lt;='Intersection Mileposts'!$G$22),"Y",IF(AND(H398&gt;='Intersection Mileposts'!$F$23,H398&lt;='Intersection Mileposts'!$G$23),"Y",IF(AND(H398&gt;='Intersection Mileposts'!$F$24,H398&lt;='Intersection Mileposts'!$G$24),"Y",IF(AND(H398&gt;='Intersection Mileposts'!$F$25,H398&lt;='Intersection Mileposts'!$G$25),"Y",IF(AND(H398&gt;='Intersection Mileposts'!$F$26,H398&lt;='Intersection Mileposts'!$G$26),"Y",IF(AND(H398&gt;='Intersection Mileposts'!$F$27,H398&lt;='Intersection Mileposts'!$G$27),"Y",IF(AND(H398&gt;='Intersection Mileposts'!$F$28,H398&lt;='Intersection Mileposts'!$G$28),"Y",IF(AND(H398&gt;='Intersection Mileposts'!$F$29,H398&lt;='Intersection Mileposts'!$G$29),"Y", IF(AND(H398&gt;='Intersection Mileposts'!$F$30,H398&lt;='Intersection Mileposts'!$G$30),"Y",IF(AND(H398&gt;='Intersection Mileposts'!$F$31,H398&lt;='Intersection Mileposts'!$G$31),"Y",IF(AND(H398&gt;='Intersection Mileposts'!$F$32,H398&lt;='Intersection Mileposts'!$G$32),"Y",IF(AND(H398&gt;='Intersection Mileposts'!$F$33,H398&lt;='Intersection Mileposts'!$G$33),"Y",IF(AND(H398&gt;='Intersection Mileposts'!$F$34,H398&lt;='Intersection Mileposts'!$G$34),"Y",IF(AND(H398&gt;='Intersection Mileposts'!$F$35,H398&lt;='Intersection Mileposts'!$G$35),"Y",IF(AND(H398&gt;='Intersection Mileposts'!$F$36,H398&lt;='Intersection Mileposts'!$G$36),"Y",IF(AND(H398&gt;='Intersection Mileposts'!$F$37,H398&lt;='Intersection Mileposts'!$G$37),"Y",IF(AND(H398&gt;='Intersection Mileposts'!$F$38,H398&lt;='Intersection Mileposts'!$G$38),"Y",IF(AND(H398&gt;='Intersection Mileposts'!$F$39,H398&lt;='Intersection Mileposts'!$G$39),"Y","N"))))))))))))))))))))))))))))))))))))</f>
        <v/>
      </c>
    </row>
    <row r="399" spans="1:46" ht="15" customHeight="1" x14ac:dyDescent="0.3">
      <c r="A399" s="279"/>
      <c r="B399" s="261"/>
      <c r="C399" s="262"/>
      <c r="D399" s="262"/>
      <c r="E399" s="262"/>
      <c r="F399" s="262"/>
      <c r="G399" s="284"/>
      <c r="H399" s="286"/>
      <c r="I399" s="279"/>
      <c r="J399" s="260"/>
      <c r="K399" s="260"/>
      <c r="L399" s="280"/>
      <c r="M399" s="275"/>
      <c r="N399" s="263"/>
      <c r="P399" s="264" t="str">
        <f>IF(R399 = "", "", COUNT($R$4:R399))</f>
        <v/>
      </c>
      <c r="Q399" s="264" t="str">
        <f t="shared" si="57"/>
        <v/>
      </c>
      <c r="R399" s="265" t="str">
        <f t="shared" si="58"/>
        <v/>
      </c>
      <c r="S399" s="266" t="str">
        <f t="shared" si="59"/>
        <v/>
      </c>
      <c r="T399" s="267" t="str">
        <f t="shared" si="60"/>
        <v/>
      </c>
      <c r="U399" s="268" t="str">
        <f t="shared" si="61"/>
        <v/>
      </c>
      <c r="V399" s="269" t="str">
        <f t="shared" si="62"/>
        <v/>
      </c>
      <c r="W399" s="5"/>
      <c r="AR399" t="str">
        <f t="shared" si="64"/>
        <v/>
      </c>
      <c r="AS399" t="str">
        <f t="shared" si="63"/>
        <v/>
      </c>
      <c r="AT399" s="134" t="str">
        <f>IF(AR399="","",IF(AND(H399&gt;='Intersection Mileposts'!$F$5,H399&lt;='Intersection Mileposts'!$G$5),"Y",IF(AND(H399&gt;='Intersection Mileposts'!$F$6,H399&lt;='Intersection Mileposts'!$G$6),"Y",IF(AND(H399&gt;='Intersection Mileposts'!$F$7,H399&lt;='Intersection Mileposts'!$G$7),"Y",IF(AND(H399&gt;='Intersection Mileposts'!$F$8,H399&lt;='Intersection Mileposts'!$G$8),"Y",IF(AND(H399&gt;='Intersection Mileposts'!$F$9,H399&lt;='Intersection Mileposts'!$G$9),"Y",IF(AND(H399&gt;='Intersection Mileposts'!$F$10,H399&lt;='Intersection Mileposts'!$G$10),"Y",IF(AND(H399&gt;='Intersection Mileposts'!$F$11,H399&lt;='Intersection Mileposts'!$G$11),"Y",IF(AND(H399&gt;='Intersection Mileposts'!$F$12,H399&lt;='Intersection Mileposts'!$G$12),"Y",IF(AND(H399&gt;='Intersection Mileposts'!$F$13,H399&lt;='Intersection Mileposts'!$G$13),"Y",IF(AND(H399&gt;='Intersection Mileposts'!$F$14,H399&lt;='Intersection Mileposts'!$G$14),"Y",IF(AND(H399&gt;='Intersection Mileposts'!$F$15,H399&lt;='Intersection Mileposts'!$G$15),"Y",IF(AND(H399&gt;='Intersection Mileposts'!$F$16,H399&lt;='Intersection Mileposts'!$G$16),"Y",IF(AND(H399&gt;='Intersection Mileposts'!$F$17,H399&lt;='Intersection Mileposts'!$G$17),"Y",IF(AND(H399&gt;='Intersection Mileposts'!$F$18,H399&lt;='Intersection Mileposts'!$G$18),"Y",IF(AND(H399&gt;='Intersection Mileposts'!$F$19,H399&lt;='Intersection Mileposts'!$G$19),"Y",IF(AND(H399&gt;='Intersection Mileposts'!$F$20,H399&lt;='Intersection Mileposts'!$G$20),"Y",IF(AND(H399&gt;='Intersection Mileposts'!$F$21,H399&lt;='Intersection Mileposts'!$G$21),"Y",IF(AND(H399&gt;='Intersection Mileposts'!$F$22,H399&lt;='Intersection Mileposts'!$G$22),"Y",IF(AND(H399&gt;='Intersection Mileposts'!$F$23,H399&lt;='Intersection Mileposts'!$G$23),"Y",IF(AND(H399&gt;='Intersection Mileposts'!$F$24,H399&lt;='Intersection Mileposts'!$G$24),"Y",IF(AND(H399&gt;='Intersection Mileposts'!$F$25,H399&lt;='Intersection Mileposts'!$G$25),"Y",IF(AND(H399&gt;='Intersection Mileposts'!$F$26,H399&lt;='Intersection Mileposts'!$G$26),"Y",IF(AND(H399&gt;='Intersection Mileposts'!$F$27,H399&lt;='Intersection Mileposts'!$G$27),"Y",IF(AND(H399&gt;='Intersection Mileposts'!$F$28,H399&lt;='Intersection Mileposts'!$G$28),"Y",IF(AND(H399&gt;='Intersection Mileposts'!$F$29,H399&lt;='Intersection Mileposts'!$G$29),"Y", IF(AND(H399&gt;='Intersection Mileposts'!$F$30,H399&lt;='Intersection Mileposts'!$G$30),"Y",IF(AND(H399&gt;='Intersection Mileposts'!$F$31,H399&lt;='Intersection Mileposts'!$G$31),"Y",IF(AND(H399&gt;='Intersection Mileposts'!$F$32,H399&lt;='Intersection Mileposts'!$G$32),"Y",IF(AND(H399&gt;='Intersection Mileposts'!$F$33,H399&lt;='Intersection Mileposts'!$G$33),"Y",IF(AND(H399&gt;='Intersection Mileposts'!$F$34,H399&lt;='Intersection Mileposts'!$G$34),"Y",IF(AND(H399&gt;='Intersection Mileposts'!$F$35,H399&lt;='Intersection Mileposts'!$G$35),"Y",IF(AND(H399&gt;='Intersection Mileposts'!$F$36,H399&lt;='Intersection Mileposts'!$G$36),"Y",IF(AND(H399&gt;='Intersection Mileposts'!$F$37,H399&lt;='Intersection Mileposts'!$G$37),"Y",IF(AND(H399&gt;='Intersection Mileposts'!$F$38,H399&lt;='Intersection Mileposts'!$G$38),"Y",IF(AND(H399&gt;='Intersection Mileposts'!$F$39,H399&lt;='Intersection Mileposts'!$G$39),"Y","N"))))))))))))))))))))))))))))))))))))</f>
        <v/>
      </c>
    </row>
    <row r="400" spans="1:46" ht="15" customHeight="1" x14ac:dyDescent="0.3">
      <c r="A400" s="279"/>
      <c r="B400" s="261"/>
      <c r="C400" s="262"/>
      <c r="D400" s="262"/>
      <c r="E400" s="262"/>
      <c r="F400" s="262"/>
      <c r="G400" s="284"/>
      <c r="H400" s="286"/>
      <c r="I400" s="279"/>
      <c r="J400" s="260"/>
      <c r="K400" s="260"/>
      <c r="L400" s="280"/>
      <c r="M400" s="275"/>
      <c r="N400" s="263"/>
      <c r="P400" s="264" t="str">
        <f>IF(R400 = "", "", COUNT($R$4:R400))</f>
        <v/>
      </c>
      <c r="Q400" s="264" t="str">
        <f t="shared" si="57"/>
        <v/>
      </c>
      <c r="R400" s="265" t="str">
        <f t="shared" si="58"/>
        <v/>
      </c>
      <c r="S400" s="266" t="str">
        <f t="shared" si="59"/>
        <v/>
      </c>
      <c r="T400" s="267" t="str">
        <f t="shared" si="60"/>
        <v/>
      </c>
      <c r="U400" s="268" t="str">
        <f t="shared" si="61"/>
        <v/>
      </c>
      <c r="V400" s="269" t="str">
        <f t="shared" si="62"/>
        <v/>
      </c>
      <c r="W400" s="5"/>
      <c r="AR400" t="str">
        <f t="shared" si="64"/>
        <v/>
      </c>
      <c r="AS400" t="str">
        <f t="shared" si="63"/>
        <v/>
      </c>
      <c r="AT400" s="134" t="str">
        <f>IF(AR400="","",IF(AND(H400&gt;='Intersection Mileposts'!$F$5,H400&lt;='Intersection Mileposts'!$G$5),"Y",IF(AND(H400&gt;='Intersection Mileposts'!$F$6,H400&lt;='Intersection Mileposts'!$G$6),"Y",IF(AND(H400&gt;='Intersection Mileposts'!$F$7,H400&lt;='Intersection Mileposts'!$G$7),"Y",IF(AND(H400&gt;='Intersection Mileposts'!$F$8,H400&lt;='Intersection Mileposts'!$G$8),"Y",IF(AND(H400&gt;='Intersection Mileposts'!$F$9,H400&lt;='Intersection Mileposts'!$G$9),"Y",IF(AND(H400&gt;='Intersection Mileposts'!$F$10,H400&lt;='Intersection Mileposts'!$G$10),"Y",IF(AND(H400&gt;='Intersection Mileposts'!$F$11,H400&lt;='Intersection Mileposts'!$G$11),"Y",IF(AND(H400&gt;='Intersection Mileposts'!$F$12,H400&lt;='Intersection Mileposts'!$G$12),"Y",IF(AND(H400&gt;='Intersection Mileposts'!$F$13,H400&lt;='Intersection Mileposts'!$G$13),"Y",IF(AND(H400&gt;='Intersection Mileposts'!$F$14,H400&lt;='Intersection Mileposts'!$G$14),"Y",IF(AND(H400&gt;='Intersection Mileposts'!$F$15,H400&lt;='Intersection Mileposts'!$G$15),"Y",IF(AND(H400&gt;='Intersection Mileposts'!$F$16,H400&lt;='Intersection Mileposts'!$G$16),"Y",IF(AND(H400&gt;='Intersection Mileposts'!$F$17,H400&lt;='Intersection Mileposts'!$G$17),"Y",IF(AND(H400&gt;='Intersection Mileposts'!$F$18,H400&lt;='Intersection Mileposts'!$G$18),"Y",IF(AND(H400&gt;='Intersection Mileposts'!$F$19,H400&lt;='Intersection Mileposts'!$G$19),"Y",IF(AND(H400&gt;='Intersection Mileposts'!$F$20,H400&lt;='Intersection Mileposts'!$G$20),"Y",IF(AND(H400&gt;='Intersection Mileposts'!$F$21,H400&lt;='Intersection Mileposts'!$G$21),"Y",IF(AND(H400&gt;='Intersection Mileposts'!$F$22,H400&lt;='Intersection Mileposts'!$G$22),"Y",IF(AND(H400&gt;='Intersection Mileposts'!$F$23,H400&lt;='Intersection Mileposts'!$G$23),"Y",IF(AND(H400&gt;='Intersection Mileposts'!$F$24,H400&lt;='Intersection Mileposts'!$G$24),"Y",IF(AND(H400&gt;='Intersection Mileposts'!$F$25,H400&lt;='Intersection Mileposts'!$G$25),"Y",IF(AND(H400&gt;='Intersection Mileposts'!$F$26,H400&lt;='Intersection Mileposts'!$G$26),"Y",IF(AND(H400&gt;='Intersection Mileposts'!$F$27,H400&lt;='Intersection Mileposts'!$G$27),"Y",IF(AND(H400&gt;='Intersection Mileposts'!$F$28,H400&lt;='Intersection Mileposts'!$G$28),"Y",IF(AND(H400&gt;='Intersection Mileposts'!$F$29,H400&lt;='Intersection Mileposts'!$G$29),"Y", IF(AND(H400&gt;='Intersection Mileposts'!$F$30,H400&lt;='Intersection Mileposts'!$G$30),"Y",IF(AND(H400&gt;='Intersection Mileposts'!$F$31,H400&lt;='Intersection Mileposts'!$G$31),"Y",IF(AND(H400&gt;='Intersection Mileposts'!$F$32,H400&lt;='Intersection Mileposts'!$G$32),"Y",IF(AND(H400&gt;='Intersection Mileposts'!$F$33,H400&lt;='Intersection Mileposts'!$G$33),"Y",IF(AND(H400&gt;='Intersection Mileposts'!$F$34,H400&lt;='Intersection Mileposts'!$G$34),"Y",IF(AND(H400&gt;='Intersection Mileposts'!$F$35,H400&lt;='Intersection Mileposts'!$G$35),"Y",IF(AND(H400&gt;='Intersection Mileposts'!$F$36,H400&lt;='Intersection Mileposts'!$G$36),"Y",IF(AND(H400&gt;='Intersection Mileposts'!$F$37,H400&lt;='Intersection Mileposts'!$G$37),"Y",IF(AND(H400&gt;='Intersection Mileposts'!$F$38,H400&lt;='Intersection Mileposts'!$G$38),"Y",IF(AND(H400&gt;='Intersection Mileposts'!$F$39,H400&lt;='Intersection Mileposts'!$G$39),"Y","N"))))))))))))))))))))))))))))))))))))</f>
        <v/>
      </c>
    </row>
    <row r="401" spans="1:46" ht="15" customHeight="1" x14ac:dyDescent="0.3">
      <c r="A401" s="279"/>
      <c r="B401" s="261"/>
      <c r="C401" s="262"/>
      <c r="D401" s="262"/>
      <c r="E401" s="262"/>
      <c r="F401" s="262"/>
      <c r="G401" s="284"/>
      <c r="H401" s="286"/>
      <c r="I401" s="279"/>
      <c r="J401" s="260"/>
      <c r="K401" s="260"/>
      <c r="L401" s="280"/>
      <c r="M401" s="275"/>
      <c r="N401" s="263"/>
      <c r="P401" s="264" t="str">
        <f>IF(R401 = "", "", COUNT($R$4:R401))</f>
        <v/>
      </c>
      <c r="Q401" s="264" t="str">
        <f t="shared" si="57"/>
        <v/>
      </c>
      <c r="R401" s="265" t="str">
        <f t="shared" si="58"/>
        <v/>
      </c>
      <c r="S401" s="266" t="str">
        <f t="shared" si="59"/>
        <v/>
      </c>
      <c r="T401" s="267" t="str">
        <f t="shared" si="60"/>
        <v/>
      </c>
      <c r="U401" s="268" t="str">
        <f t="shared" si="61"/>
        <v/>
      </c>
      <c r="V401" s="269" t="str">
        <f t="shared" si="62"/>
        <v/>
      </c>
      <c r="W401" s="5"/>
      <c r="AR401" t="str">
        <f t="shared" si="64"/>
        <v/>
      </c>
      <c r="AS401" t="str">
        <f t="shared" si="63"/>
        <v/>
      </c>
      <c r="AT401" s="134" t="str">
        <f>IF(AR401="","",IF(AND(H401&gt;='Intersection Mileposts'!$F$5,H401&lt;='Intersection Mileposts'!$G$5),"Y",IF(AND(H401&gt;='Intersection Mileposts'!$F$6,H401&lt;='Intersection Mileposts'!$G$6),"Y",IF(AND(H401&gt;='Intersection Mileposts'!$F$7,H401&lt;='Intersection Mileposts'!$G$7),"Y",IF(AND(H401&gt;='Intersection Mileposts'!$F$8,H401&lt;='Intersection Mileposts'!$G$8),"Y",IF(AND(H401&gt;='Intersection Mileposts'!$F$9,H401&lt;='Intersection Mileposts'!$G$9),"Y",IF(AND(H401&gt;='Intersection Mileposts'!$F$10,H401&lt;='Intersection Mileposts'!$G$10),"Y",IF(AND(H401&gt;='Intersection Mileposts'!$F$11,H401&lt;='Intersection Mileposts'!$G$11),"Y",IF(AND(H401&gt;='Intersection Mileposts'!$F$12,H401&lt;='Intersection Mileposts'!$G$12),"Y",IF(AND(H401&gt;='Intersection Mileposts'!$F$13,H401&lt;='Intersection Mileposts'!$G$13),"Y",IF(AND(H401&gt;='Intersection Mileposts'!$F$14,H401&lt;='Intersection Mileposts'!$G$14),"Y",IF(AND(H401&gt;='Intersection Mileposts'!$F$15,H401&lt;='Intersection Mileposts'!$G$15),"Y",IF(AND(H401&gt;='Intersection Mileposts'!$F$16,H401&lt;='Intersection Mileposts'!$G$16),"Y",IF(AND(H401&gt;='Intersection Mileposts'!$F$17,H401&lt;='Intersection Mileposts'!$G$17),"Y",IF(AND(H401&gt;='Intersection Mileposts'!$F$18,H401&lt;='Intersection Mileposts'!$G$18),"Y",IF(AND(H401&gt;='Intersection Mileposts'!$F$19,H401&lt;='Intersection Mileposts'!$G$19),"Y",IF(AND(H401&gt;='Intersection Mileposts'!$F$20,H401&lt;='Intersection Mileposts'!$G$20),"Y",IF(AND(H401&gt;='Intersection Mileposts'!$F$21,H401&lt;='Intersection Mileposts'!$G$21),"Y",IF(AND(H401&gt;='Intersection Mileposts'!$F$22,H401&lt;='Intersection Mileposts'!$G$22),"Y",IF(AND(H401&gt;='Intersection Mileposts'!$F$23,H401&lt;='Intersection Mileposts'!$G$23),"Y",IF(AND(H401&gt;='Intersection Mileposts'!$F$24,H401&lt;='Intersection Mileposts'!$G$24),"Y",IF(AND(H401&gt;='Intersection Mileposts'!$F$25,H401&lt;='Intersection Mileposts'!$G$25),"Y",IF(AND(H401&gt;='Intersection Mileposts'!$F$26,H401&lt;='Intersection Mileposts'!$G$26),"Y",IF(AND(H401&gt;='Intersection Mileposts'!$F$27,H401&lt;='Intersection Mileposts'!$G$27),"Y",IF(AND(H401&gt;='Intersection Mileposts'!$F$28,H401&lt;='Intersection Mileposts'!$G$28),"Y",IF(AND(H401&gt;='Intersection Mileposts'!$F$29,H401&lt;='Intersection Mileposts'!$G$29),"Y", IF(AND(H401&gt;='Intersection Mileposts'!$F$30,H401&lt;='Intersection Mileposts'!$G$30),"Y",IF(AND(H401&gt;='Intersection Mileposts'!$F$31,H401&lt;='Intersection Mileposts'!$G$31),"Y",IF(AND(H401&gt;='Intersection Mileposts'!$F$32,H401&lt;='Intersection Mileposts'!$G$32),"Y",IF(AND(H401&gt;='Intersection Mileposts'!$F$33,H401&lt;='Intersection Mileposts'!$G$33),"Y",IF(AND(H401&gt;='Intersection Mileposts'!$F$34,H401&lt;='Intersection Mileposts'!$G$34),"Y",IF(AND(H401&gt;='Intersection Mileposts'!$F$35,H401&lt;='Intersection Mileposts'!$G$35),"Y",IF(AND(H401&gt;='Intersection Mileposts'!$F$36,H401&lt;='Intersection Mileposts'!$G$36),"Y",IF(AND(H401&gt;='Intersection Mileposts'!$F$37,H401&lt;='Intersection Mileposts'!$G$37),"Y",IF(AND(H401&gt;='Intersection Mileposts'!$F$38,H401&lt;='Intersection Mileposts'!$G$38),"Y",IF(AND(H401&gt;='Intersection Mileposts'!$F$39,H401&lt;='Intersection Mileposts'!$G$39),"Y","N"))))))))))))))))))))))))))))))))))))</f>
        <v/>
      </c>
    </row>
    <row r="402" spans="1:46" ht="15" customHeight="1" x14ac:dyDescent="0.3">
      <c r="A402" s="279"/>
      <c r="B402" s="261"/>
      <c r="C402" s="262"/>
      <c r="D402" s="262"/>
      <c r="E402" s="262"/>
      <c r="F402" s="262"/>
      <c r="G402" s="284"/>
      <c r="H402" s="286"/>
      <c r="I402" s="279"/>
      <c r="J402" s="260"/>
      <c r="K402" s="260"/>
      <c r="L402" s="280"/>
      <c r="M402" s="275"/>
      <c r="N402" s="263"/>
      <c r="P402" s="264" t="str">
        <f>IF(R402 = "", "", COUNT($R$4:R402))</f>
        <v/>
      </c>
      <c r="Q402" s="264" t="str">
        <f t="shared" si="57"/>
        <v/>
      </c>
      <c r="R402" s="265" t="str">
        <f t="shared" si="58"/>
        <v/>
      </c>
      <c r="S402" s="266" t="str">
        <f t="shared" si="59"/>
        <v/>
      </c>
      <c r="T402" s="267" t="str">
        <f t="shared" si="60"/>
        <v/>
      </c>
      <c r="U402" s="268" t="str">
        <f t="shared" si="61"/>
        <v/>
      </c>
      <c r="V402" s="269" t="str">
        <f t="shared" si="62"/>
        <v/>
      </c>
      <c r="W402" s="5"/>
      <c r="AR402" t="str">
        <f t="shared" si="64"/>
        <v/>
      </c>
      <c r="AS402" t="str">
        <f t="shared" si="63"/>
        <v/>
      </c>
      <c r="AT402" s="134" t="str">
        <f>IF(AR402="","",IF(AND(H402&gt;='Intersection Mileposts'!$F$5,H402&lt;='Intersection Mileposts'!$G$5),"Y",IF(AND(H402&gt;='Intersection Mileposts'!$F$6,H402&lt;='Intersection Mileposts'!$G$6),"Y",IF(AND(H402&gt;='Intersection Mileposts'!$F$7,H402&lt;='Intersection Mileposts'!$G$7),"Y",IF(AND(H402&gt;='Intersection Mileposts'!$F$8,H402&lt;='Intersection Mileposts'!$G$8),"Y",IF(AND(H402&gt;='Intersection Mileposts'!$F$9,H402&lt;='Intersection Mileposts'!$G$9),"Y",IF(AND(H402&gt;='Intersection Mileposts'!$F$10,H402&lt;='Intersection Mileposts'!$G$10),"Y",IF(AND(H402&gt;='Intersection Mileposts'!$F$11,H402&lt;='Intersection Mileposts'!$G$11),"Y",IF(AND(H402&gt;='Intersection Mileposts'!$F$12,H402&lt;='Intersection Mileposts'!$G$12),"Y",IF(AND(H402&gt;='Intersection Mileposts'!$F$13,H402&lt;='Intersection Mileposts'!$G$13),"Y",IF(AND(H402&gt;='Intersection Mileposts'!$F$14,H402&lt;='Intersection Mileposts'!$G$14),"Y",IF(AND(H402&gt;='Intersection Mileposts'!$F$15,H402&lt;='Intersection Mileposts'!$G$15),"Y",IF(AND(H402&gt;='Intersection Mileposts'!$F$16,H402&lt;='Intersection Mileposts'!$G$16),"Y",IF(AND(H402&gt;='Intersection Mileposts'!$F$17,H402&lt;='Intersection Mileposts'!$G$17),"Y",IF(AND(H402&gt;='Intersection Mileposts'!$F$18,H402&lt;='Intersection Mileposts'!$G$18),"Y",IF(AND(H402&gt;='Intersection Mileposts'!$F$19,H402&lt;='Intersection Mileposts'!$G$19),"Y",IF(AND(H402&gt;='Intersection Mileposts'!$F$20,H402&lt;='Intersection Mileposts'!$G$20),"Y",IF(AND(H402&gt;='Intersection Mileposts'!$F$21,H402&lt;='Intersection Mileposts'!$G$21),"Y",IF(AND(H402&gt;='Intersection Mileposts'!$F$22,H402&lt;='Intersection Mileposts'!$G$22),"Y",IF(AND(H402&gt;='Intersection Mileposts'!$F$23,H402&lt;='Intersection Mileposts'!$G$23),"Y",IF(AND(H402&gt;='Intersection Mileposts'!$F$24,H402&lt;='Intersection Mileposts'!$G$24),"Y",IF(AND(H402&gt;='Intersection Mileposts'!$F$25,H402&lt;='Intersection Mileposts'!$G$25),"Y",IF(AND(H402&gt;='Intersection Mileposts'!$F$26,H402&lt;='Intersection Mileposts'!$G$26),"Y",IF(AND(H402&gt;='Intersection Mileposts'!$F$27,H402&lt;='Intersection Mileposts'!$G$27),"Y",IF(AND(H402&gt;='Intersection Mileposts'!$F$28,H402&lt;='Intersection Mileposts'!$G$28),"Y",IF(AND(H402&gt;='Intersection Mileposts'!$F$29,H402&lt;='Intersection Mileposts'!$G$29),"Y", IF(AND(H402&gt;='Intersection Mileposts'!$F$30,H402&lt;='Intersection Mileposts'!$G$30),"Y",IF(AND(H402&gt;='Intersection Mileposts'!$F$31,H402&lt;='Intersection Mileposts'!$G$31),"Y",IF(AND(H402&gt;='Intersection Mileposts'!$F$32,H402&lt;='Intersection Mileposts'!$G$32),"Y",IF(AND(H402&gt;='Intersection Mileposts'!$F$33,H402&lt;='Intersection Mileposts'!$G$33),"Y",IF(AND(H402&gt;='Intersection Mileposts'!$F$34,H402&lt;='Intersection Mileposts'!$G$34),"Y",IF(AND(H402&gt;='Intersection Mileposts'!$F$35,H402&lt;='Intersection Mileposts'!$G$35),"Y",IF(AND(H402&gt;='Intersection Mileposts'!$F$36,H402&lt;='Intersection Mileposts'!$G$36),"Y",IF(AND(H402&gt;='Intersection Mileposts'!$F$37,H402&lt;='Intersection Mileposts'!$G$37),"Y",IF(AND(H402&gt;='Intersection Mileposts'!$F$38,H402&lt;='Intersection Mileposts'!$G$38),"Y",IF(AND(H402&gt;='Intersection Mileposts'!$F$39,H402&lt;='Intersection Mileposts'!$G$39),"Y","N"))))))))))))))))))))))))))))))))))))</f>
        <v/>
      </c>
    </row>
    <row r="403" spans="1:46" ht="15" customHeight="1" x14ac:dyDescent="0.3">
      <c r="A403" s="279"/>
      <c r="B403" s="261"/>
      <c r="C403" s="262"/>
      <c r="D403" s="262"/>
      <c r="E403" s="262"/>
      <c r="F403" s="262"/>
      <c r="G403" s="284"/>
      <c r="H403" s="286"/>
      <c r="I403" s="279"/>
      <c r="J403" s="260"/>
      <c r="K403" s="260"/>
      <c r="L403" s="280"/>
      <c r="M403" s="275"/>
      <c r="N403" s="263"/>
      <c r="P403" s="264" t="str">
        <f>IF(R403 = "", "", COUNT($R$4:R403))</f>
        <v/>
      </c>
      <c r="Q403" s="264" t="str">
        <f t="shared" si="57"/>
        <v/>
      </c>
      <c r="R403" s="265" t="str">
        <f t="shared" si="58"/>
        <v/>
      </c>
      <c r="S403" s="266" t="str">
        <f t="shared" si="59"/>
        <v/>
      </c>
      <c r="T403" s="267" t="str">
        <f t="shared" si="60"/>
        <v/>
      </c>
      <c r="U403" s="268" t="str">
        <f t="shared" si="61"/>
        <v/>
      </c>
      <c r="V403" s="269" t="str">
        <f t="shared" si="62"/>
        <v/>
      </c>
      <c r="W403" s="5"/>
      <c r="AR403" t="str">
        <f t="shared" si="64"/>
        <v/>
      </c>
      <c r="AS403" t="str">
        <f t="shared" si="63"/>
        <v/>
      </c>
      <c r="AT403" s="134" t="str">
        <f>IF(AR403="","",IF(AND(H403&gt;='Intersection Mileposts'!$F$5,H403&lt;='Intersection Mileposts'!$G$5),"Y",IF(AND(H403&gt;='Intersection Mileposts'!$F$6,H403&lt;='Intersection Mileposts'!$G$6),"Y",IF(AND(H403&gt;='Intersection Mileposts'!$F$7,H403&lt;='Intersection Mileposts'!$G$7),"Y",IF(AND(H403&gt;='Intersection Mileposts'!$F$8,H403&lt;='Intersection Mileposts'!$G$8),"Y",IF(AND(H403&gt;='Intersection Mileposts'!$F$9,H403&lt;='Intersection Mileposts'!$G$9),"Y",IF(AND(H403&gt;='Intersection Mileposts'!$F$10,H403&lt;='Intersection Mileposts'!$G$10),"Y",IF(AND(H403&gt;='Intersection Mileposts'!$F$11,H403&lt;='Intersection Mileposts'!$G$11),"Y",IF(AND(H403&gt;='Intersection Mileposts'!$F$12,H403&lt;='Intersection Mileposts'!$G$12),"Y",IF(AND(H403&gt;='Intersection Mileposts'!$F$13,H403&lt;='Intersection Mileposts'!$G$13),"Y",IF(AND(H403&gt;='Intersection Mileposts'!$F$14,H403&lt;='Intersection Mileposts'!$G$14),"Y",IF(AND(H403&gt;='Intersection Mileposts'!$F$15,H403&lt;='Intersection Mileposts'!$G$15),"Y",IF(AND(H403&gt;='Intersection Mileposts'!$F$16,H403&lt;='Intersection Mileposts'!$G$16),"Y",IF(AND(H403&gt;='Intersection Mileposts'!$F$17,H403&lt;='Intersection Mileposts'!$G$17),"Y",IF(AND(H403&gt;='Intersection Mileposts'!$F$18,H403&lt;='Intersection Mileposts'!$G$18),"Y",IF(AND(H403&gt;='Intersection Mileposts'!$F$19,H403&lt;='Intersection Mileposts'!$G$19),"Y",IF(AND(H403&gt;='Intersection Mileposts'!$F$20,H403&lt;='Intersection Mileposts'!$G$20),"Y",IF(AND(H403&gt;='Intersection Mileposts'!$F$21,H403&lt;='Intersection Mileposts'!$G$21),"Y",IF(AND(H403&gt;='Intersection Mileposts'!$F$22,H403&lt;='Intersection Mileposts'!$G$22),"Y",IF(AND(H403&gt;='Intersection Mileposts'!$F$23,H403&lt;='Intersection Mileposts'!$G$23),"Y",IF(AND(H403&gt;='Intersection Mileposts'!$F$24,H403&lt;='Intersection Mileposts'!$G$24),"Y",IF(AND(H403&gt;='Intersection Mileposts'!$F$25,H403&lt;='Intersection Mileposts'!$G$25),"Y",IF(AND(H403&gt;='Intersection Mileposts'!$F$26,H403&lt;='Intersection Mileposts'!$G$26),"Y",IF(AND(H403&gt;='Intersection Mileposts'!$F$27,H403&lt;='Intersection Mileposts'!$G$27),"Y",IF(AND(H403&gt;='Intersection Mileposts'!$F$28,H403&lt;='Intersection Mileposts'!$G$28),"Y",IF(AND(H403&gt;='Intersection Mileposts'!$F$29,H403&lt;='Intersection Mileposts'!$G$29),"Y", IF(AND(H403&gt;='Intersection Mileposts'!$F$30,H403&lt;='Intersection Mileposts'!$G$30),"Y",IF(AND(H403&gt;='Intersection Mileposts'!$F$31,H403&lt;='Intersection Mileposts'!$G$31),"Y",IF(AND(H403&gt;='Intersection Mileposts'!$F$32,H403&lt;='Intersection Mileposts'!$G$32),"Y",IF(AND(H403&gt;='Intersection Mileposts'!$F$33,H403&lt;='Intersection Mileposts'!$G$33),"Y",IF(AND(H403&gt;='Intersection Mileposts'!$F$34,H403&lt;='Intersection Mileposts'!$G$34),"Y",IF(AND(H403&gt;='Intersection Mileposts'!$F$35,H403&lt;='Intersection Mileposts'!$G$35),"Y",IF(AND(H403&gt;='Intersection Mileposts'!$F$36,H403&lt;='Intersection Mileposts'!$G$36),"Y",IF(AND(H403&gt;='Intersection Mileposts'!$F$37,H403&lt;='Intersection Mileposts'!$G$37),"Y",IF(AND(H403&gt;='Intersection Mileposts'!$F$38,H403&lt;='Intersection Mileposts'!$G$38),"Y",IF(AND(H403&gt;='Intersection Mileposts'!$F$39,H403&lt;='Intersection Mileposts'!$G$39),"Y","N"))))))))))))))))))))))))))))))))))))</f>
        <v/>
      </c>
    </row>
    <row r="404" spans="1:46" ht="15" customHeight="1" x14ac:dyDescent="0.3">
      <c r="A404" s="279"/>
      <c r="B404" s="261"/>
      <c r="C404" s="262"/>
      <c r="D404" s="262"/>
      <c r="E404" s="262"/>
      <c r="F404" s="262"/>
      <c r="G404" s="284"/>
      <c r="H404" s="286"/>
      <c r="I404" s="279"/>
      <c r="J404" s="260"/>
      <c r="K404" s="260"/>
      <c r="L404" s="280"/>
      <c r="M404" s="275"/>
      <c r="N404" s="263"/>
      <c r="P404" s="264" t="str">
        <f>IF(R404 = "", "", COUNT($R$4:R404))</f>
        <v/>
      </c>
      <c r="Q404" s="264" t="str">
        <f t="shared" si="57"/>
        <v/>
      </c>
      <c r="R404" s="265" t="str">
        <f t="shared" si="58"/>
        <v/>
      </c>
      <c r="S404" s="266" t="str">
        <f t="shared" si="59"/>
        <v/>
      </c>
      <c r="T404" s="267" t="str">
        <f t="shared" si="60"/>
        <v/>
      </c>
      <c r="U404" s="268" t="str">
        <f t="shared" si="61"/>
        <v/>
      </c>
      <c r="V404" s="269" t="str">
        <f t="shared" si="62"/>
        <v/>
      </c>
      <c r="W404" s="5"/>
      <c r="AR404" t="str">
        <f t="shared" si="64"/>
        <v/>
      </c>
      <c r="AS404" t="str">
        <f t="shared" si="63"/>
        <v/>
      </c>
      <c r="AT404" s="134" t="str">
        <f>IF(AR404="","",IF(AND(H404&gt;='Intersection Mileposts'!$F$5,H404&lt;='Intersection Mileposts'!$G$5),"Y",IF(AND(H404&gt;='Intersection Mileposts'!$F$6,H404&lt;='Intersection Mileposts'!$G$6),"Y",IF(AND(H404&gt;='Intersection Mileposts'!$F$7,H404&lt;='Intersection Mileposts'!$G$7),"Y",IF(AND(H404&gt;='Intersection Mileposts'!$F$8,H404&lt;='Intersection Mileposts'!$G$8),"Y",IF(AND(H404&gt;='Intersection Mileposts'!$F$9,H404&lt;='Intersection Mileposts'!$G$9),"Y",IF(AND(H404&gt;='Intersection Mileposts'!$F$10,H404&lt;='Intersection Mileposts'!$G$10),"Y",IF(AND(H404&gt;='Intersection Mileposts'!$F$11,H404&lt;='Intersection Mileposts'!$G$11),"Y",IF(AND(H404&gt;='Intersection Mileposts'!$F$12,H404&lt;='Intersection Mileposts'!$G$12),"Y",IF(AND(H404&gt;='Intersection Mileposts'!$F$13,H404&lt;='Intersection Mileposts'!$G$13),"Y",IF(AND(H404&gt;='Intersection Mileposts'!$F$14,H404&lt;='Intersection Mileposts'!$G$14),"Y",IF(AND(H404&gt;='Intersection Mileposts'!$F$15,H404&lt;='Intersection Mileposts'!$G$15),"Y",IF(AND(H404&gt;='Intersection Mileposts'!$F$16,H404&lt;='Intersection Mileposts'!$G$16),"Y",IF(AND(H404&gt;='Intersection Mileposts'!$F$17,H404&lt;='Intersection Mileposts'!$G$17),"Y",IF(AND(H404&gt;='Intersection Mileposts'!$F$18,H404&lt;='Intersection Mileposts'!$G$18),"Y",IF(AND(H404&gt;='Intersection Mileposts'!$F$19,H404&lt;='Intersection Mileposts'!$G$19),"Y",IF(AND(H404&gt;='Intersection Mileposts'!$F$20,H404&lt;='Intersection Mileposts'!$G$20),"Y",IF(AND(H404&gt;='Intersection Mileposts'!$F$21,H404&lt;='Intersection Mileposts'!$G$21),"Y",IF(AND(H404&gt;='Intersection Mileposts'!$F$22,H404&lt;='Intersection Mileposts'!$G$22),"Y",IF(AND(H404&gt;='Intersection Mileposts'!$F$23,H404&lt;='Intersection Mileposts'!$G$23),"Y",IF(AND(H404&gt;='Intersection Mileposts'!$F$24,H404&lt;='Intersection Mileposts'!$G$24),"Y",IF(AND(H404&gt;='Intersection Mileposts'!$F$25,H404&lt;='Intersection Mileposts'!$G$25),"Y",IF(AND(H404&gt;='Intersection Mileposts'!$F$26,H404&lt;='Intersection Mileposts'!$G$26),"Y",IF(AND(H404&gt;='Intersection Mileposts'!$F$27,H404&lt;='Intersection Mileposts'!$G$27),"Y",IF(AND(H404&gt;='Intersection Mileposts'!$F$28,H404&lt;='Intersection Mileposts'!$G$28),"Y",IF(AND(H404&gt;='Intersection Mileposts'!$F$29,H404&lt;='Intersection Mileposts'!$G$29),"Y", IF(AND(H404&gt;='Intersection Mileposts'!$F$30,H404&lt;='Intersection Mileposts'!$G$30),"Y",IF(AND(H404&gt;='Intersection Mileposts'!$F$31,H404&lt;='Intersection Mileposts'!$G$31),"Y",IF(AND(H404&gt;='Intersection Mileposts'!$F$32,H404&lt;='Intersection Mileposts'!$G$32),"Y",IF(AND(H404&gt;='Intersection Mileposts'!$F$33,H404&lt;='Intersection Mileposts'!$G$33),"Y",IF(AND(H404&gt;='Intersection Mileposts'!$F$34,H404&lt;='Intersection Mileposts'!$G$34),"Y",IF(AND(H404&gt;='Intersection Mileposts'!$F$35,H404&lt;='Intersection Mileposts'!$G$35),"Y",IF(AND(H404&gt;='Intersection Mileposts'!$F$36,H404&lt;='Intersection Mileposts'!$G$36),"Y",IF(AND(H404&gt;='Intersection Mileposts'!$F$37,H404&lt;='Intersection Mileposts'!$G$37),"Y",IF(AND(H404&gt;='Intersection Mileposts'!$F$38,H404&lt;='Intersection Mileposts'!$G$38),"Y",IF(AND(H404&gt;='Intersection Mileposts'!$F$39,H404&lt;='Intersection Mileposts'!$G$39),"Y","N"))))))))))))))))))))))))))))))))))))</f>
        <v/>
      </c>
    </row>
    <row r="405" spans="1:46" ht="15" customHeight="1" x14ac:dyDescent="0.3">
      <c r="A405" s="279"/>
      <c r="B405" s="261"/>
      <c r="C405" s="262"/>
      <c r="D405" s="262"/>
      <c r="E405" s="262"/>
      <c r="F405" s="262"/>
      <c r="G405" s="284"/>
      <c r="H405" s="286"/>
      <c r="I405" s="279"/>
      <c r="J405" s="260"/>
      <c r="K405" s="260"/>
      <c r="L405" s="280"/>
      <c r="M405" s="275"/>
      <c r="N405" s="263"/>
      <c r="P405" s="264" t="str">
        <f>IF(R405 = "", "", COUNT($R$4:R405))</f>
        <v/>
      </c>
      <c r="Q405" s="264" t="str">
        <f t="shared" si="57"/>
        <v/>
      </c>
      <c r="R405" s="265" t="str">
        <f t="shared" si="58"/>
        <v/>
      </c>
      <c r="S405" s="266" t="str">
        <f t="shared" si="59"/>
        <v/>
      </c>
      <c r="T405" s="267" t="str">
        <f t="shared" si="60"/>
        <v/>
      </c>
      <c r="U405" s="268" t="str">
        <f t="shared" si="61"/>
        <v/>
      </c>
      <c r="V405" s="269" t="str">
        <f t="shared" si="62"/>
        <v/>
      </c>
      <c r="W405" s="5"/>
      <c r="AR405" t="str">
        <f t="shared" si="64"/>
        <v/>
      </c>
      <c r="AS405" t="str">
        <f t="shared" si="63"/>
        <v/>
      </c>
      <c r="AT405" s="134" t="str">
        <f>IF(AR405="","",IF(AND(H405&gt;='Intersection Mileposts'!$F$5,H405&lt;='Intersection Mileposts'!$G$5),"Y",IF(AND(H405&gt;='Intersection Mileposts'!$F$6,H405&lt;='Intersection Mileposts'!$G$6),"Y",IF(AND(H405&gt;='Intersection Mileposts'!$F$7,H405&lt;='Intersection Mileposts'!$G$7),"Y",IF(AND(H405&gt;='Intersection Mileposts'!$F$8,H405&lt;='Intersection Mileposts'!$G$8),"Y",IF(AND(H405&gt;='Intersection Mileposts'!$F$9,H405&lt;='Intersection Mileposts'!$G$9),"Y",IF(AND(H405&gt;='Intersection Mileposts'!$F$10,H405&lt;='Intersection Mileposts'!$G$10),"Y",IF(AND(H405&gt;='Intersection Mileposts'!$F$11,H405&lt;='Intersection Mileposts'!$G$11),"Y",IF(AND(H405&gt;='Intersection Mileposts'!$F$12,H405&lt;='Intersection Mileposts'!$G$12),"Y",IF(AND(H405&gt;='Intersection Mileposts'!$F$13,H405&lt;='Intersection Mileposts'!$G$13),"Y",IF(AND(H405&gt;='Intersection Mileposts'!$F$14,H405&lt;='Intersection Mileposts'!$G$14),"Y",IF(AND(H405&gt;='Intersection Mileposts'!$F$15,H405&lt;='Intersection Mileposts'!$G$15),"Y",IF(AND(H405&gt;='Intersection Mileposts'!$F$16,H405&lt;='Intersection Mileposts'!$G$16),"Y",IF(AND(H405&gt;='Intersection Mileposts'!$F$17,H405&lt;='Intersection Mileposts'!$G$17),"Y",IF(AND(H405&gt;='Intersection Mileposts'!$F$18,H405&lt;='Intersection Mileposts'!$G$18),"Y",IF(AND(H405&gt;='Intersection Mileposts'!$F$19,H405&lt;='Intersection Mileposts'!$G$19),"Y",IF(AND(H405&gt;='Intersection Mileposts'!$F$20,H405&lt;='Intersection Mileposts'!$G$20),"Y",IF(AND(H405&gt;='Intersection Mileposts'!$F$21,H405&lt;='Intersection Mileposts'!$G$21),"Y",IF(AND(H405&gt;='Intersection Mileposts'!$F$22,H405&lt;='Intersection Mileposts'!$G$22),"Y",IF(AND(H405&gt;='Intersection Mileposts'!$F$23,H405&lt;='Intersection Mileposts'!$G$23),"Y",IF(AND(H405&gt;='Intersection Mileposts'!$F$24,H405&lt;='Intersection Mileposts'!$G$24),"Y",IF(AND(H405&gt;='Intersection Mileposts'!$F$25,H405&lt;='Intersection Mileposts'!$G$25),"Y",IF(AND(H405&gt;='Intersection Mileposts'!$F$26,H405&lt;='Intersection Mileposts'!$G$26),"Y",IF(AND(H405&gt;='Intersection Mileposts'!$F$27,H405&lt;='Intersection Mileposts'!$G$27),"Y",IF(AND(H405&gt;='Intersection Mileposts'!$F$28,H405&lt;='Intersection Mileposts'!$G$28),"Y",IF(AND(H405&gt;='Intersection Mileposts'!$F$29,H405&lt;='Intersection Mileposts'!$G$29),"Y", IF(AND(H405&gt;='Intersection Mileposts'!$F$30,H405&lt;='Intersection Mileposts'!$G$30),"Y",IF(AND(H405&gt;='Intersection Mileposts'!$F$31,H405&lt;='Intersection Mileposts'!$G$31),"Y",IF(AND(H405&gt;='Intersection Mileposts'!$F$32,H405&lt;='Intersection Mileposts'!$G$32),"Y",IF(AND(H405&gt;='Intersection Mileposts'!$F$33,H405&lt;='Intersection Mileposts'!$G$33),"Y",IF(AND(H405&gt;='Intersection Mileposts'!$F$34,H405&lt;='Intersection Mileposts'!$G$34),"Y",IF(AND(H405&gt;='Intersection Mileposts'!$F$35,H405&lt;='Intersection Mileposts'!$G$35),"Y",IF(AND(H405&gt;='Intersection Mileposts'!$F$36,H405&lt;='Intersection Mileposts'!$G$36),"Y",IF(AND(H405&gt;='Intersection Mileposts'!$F$37,H405&lt;='Intersection Mileposts'!$G$37),"Y",IF(AND(H405&gt;='Intersection Mileposts'!$F$38,H405&lt;='Intersection Mileposts'!$G$38),"Y",IF(AND(H405&gt;='Intersection Mileposts'!$F$39,H405&lt;='Intersection Mileposts'!$G$39),"Y","N"))))))))))))))))))))))))))))))))))))</f>
        <v/>
      </c>
    </row>
    <row r="406" spans="1:46" ht="15" customHeight="1" x14ac:dyDescent="0.3">
      <c r="A406" s="279"/>
      <c r="B406" s="261"/>
      <c r="C406" s="262"/>
      <c r="D406" s="262"/>
      <c r="E406" s="262"/>
      <c r="F406" s="262"/>
      <c r="G406" s="284"/>
      <c r="H406" s="286"/>
      <c r="I406" s="279"/>
      <c r="J406" s="260"/>
      <c r="K406" s="260"/>
      <c r="L406" s="280"/>
      <c r="M406" s="275"/>
      <c r="N406" s="263"/>
      <c r="P406" s="264" t="str">
        <f>IF(R406 = "", "", COUNT($R$4:R406))</f>
        <v/>
      </c>
      <c r="Q406" s="264" t="str">
        <f t="shared" ref="Q406:Q469" si="65">IF(B406="", "", YEAR(B406))</f>
        <v/>
      </c>
      <c r="R406" s="265" t="str">
        <f t="shared" ref="R406:R469" si="66">IF(A406="", "", IF(G406="",1,IF(G406="O",1,IF(G406="C",8.4,IF(G406="B",8.4,IF(G406="A",76.8,IF(G406="K",76.8,"ERR")))))))</f>
        <v/>
      </c>
      <c r="S406" s="266" t="str">
        <f t="shared" ref="S406:S469" si="67">IF(M406="Y",R406,"")</f>
        <v/>
      </c>
      <c r="T406" s="267" t="str">
        <f t="shared" ref="T406:T469" si="68">IF(IF(M406="Y",G406,"")=0, "O", IF(M406="Y",G406,""))</f>
        <v/>
      </c>
      <c r="U406" s="268" t="str">
        <f t="shared" ref="U406:U469" si="69">IF(N406="Y",R406,"")</f>
        <v/>
      </c>
      <c r="V406" s="269" t="str">
        <f t="shared" ref="V406:V469" si="70">IF(IF(N406="Y",G406,"")=0, "O", IF(N406="Y",G406,""))</f>
        <v/>
      </c>
      <c r="W406" s="5"/>
      <c r="AR406" t="str">
        <f t="shared" si="64"/>
        <v/>
      </c>
      <c r="AS406" t="str">
        <f t="shared" si="63"/>
        <v/>
      </c>
      <c r="AT406" s="134" t="str">
        <f>IF(AR406="","",IF(AND(H406&gt;='Intersection Mileposts'!$F$5,H406&lt;='Intersection Mileposts'!$G$5),"Y",IF(AND(H406&gt;='Intersection Mileposts'!$F$6,H406&lt;='Intersection Mileposts'!$G$6),"Y",IF(AND(H406&gt;='Intersection Mileposts'!$F$7,H406&lt;='Intersection Mileposts'!$G$7),"Y",IF(AND(H406&gt;='Intersection Mileposts'!$F$8,H406&lt;='Intersection Mileposts'!$G$8),"Y",IF(AND(H406&gt;='Intersection Mileposts'!$F$9,H406&lt;='Intersection Mileposts'!$G$9),"Y",IF(AND(H406&gt;='Intersection Mileposts'!$F$10,H406&lt;='Intersection Mileposts'!$G$10),"Y",IF(AND(H406&gt;='Intersection Mileposts'!$F$11,H406&lt;='Intersection Mileposts'!$G$11),"Y",IF(AND(H406&gt;='Intersection Mileposts'!$F$12,H406&lt;='Intersection Mileposts'!$G$12),"Y",IF(AND(H406&gt;='Intersection Mileposts'!$F$13,H406&lt;='Intersection Mileposts'!$G$13),"Y",IF(AND(H406&gt;='Intersection Mileposts'!$F$14,H406&lt;='Intersection Mileposts'!$G$14),"Y",IF(AND(H406&gt;='Intersection Mileposts'!$F$15,H406&lt;='Intersection Mileposts'!$G$15),"Y",IF(AND(H406&gt;='Intersection Mileposts'!$F$16,H406&lt;='Intersection Mileposts'!$G$16),"Y",IF(AND(H406&gt;='Intersection Mileposts'!$F$17,H406&lt;='Intersection Mileposts'!$G$17),"Y",IF(AND(H406&gt;='Intersection Mileposts'!$F$18,H406&lt;='Intersection Mileposts'!$G$18),"Y",IF(AND(H406&gt;='Intersection Mileposts'!$F$19,H406&lt;='Intersection Mileposts'!$G$19),"Y",IF(AND(H406&gt;='Intersection Mileposts'!$F$20,H406&lt;='Intersection Mileposts'!$G$20),"Y",IF(AND(H406&gt;='Intersection Mileposts'!$F$21,H406&lt;='Intersection Mileposts'!$G$21),"Y",IF(AND(H406&gt;='Intersection Mileposts'!$F$22,H406&lt;='Intersection Mileposts'!$G$22),"Y",IF(AND(H406&gt;='Intersection Mileposts'!$F$23,H406&lt;='Intersection Mileposts'!$G$23),"Y",IF(AND(H406&gt;='Intersection Mileposts'!$F$24,H406&lt;='Intersection Mileposts'!$G$24),"Y",IF(AND(H406&gt;='Intersection Mileposts'!$F$25,H406&lt;='Intersection Mileposts'!$G$25),"Y",IF(AND(H406&gt;='Intersection Mileposts'!$F$26,H406&lt;='Intersection Mileposts'!$G$26),"Y",IF(AND(H406&gt;='Intersection Mileposts'!$F$27,H406&lt;='Intersection Mileposts'!$G$27),"Y",IF(AND(H406&gt;='Intersection Mileposts'!$F$28,H406&lt;='Intersection Mileposts'!$G$28),"Y",IF(AND(H406&gt;='Intersection Mileposts'!$F$29,H406&lt;='Intersection Mileposts'!$G$29),"Y", IF(AND(H406&gt;='Intersection Mileposts'!$F$30,H406&lt;='Intersection Mileposts'!$G$30),"Y",IF(AND(H406&gt;='Intersection Mileposts'!$F$31,H406&lt;='Intersection Mileposts'!$G$31),"Y",IF(AND(H406&gt;='Intersection Mileposts'!$F$32,H406&lt;='Intersection Mileposts'!$G$32),"Y",IF(AND(H406&gt;='Intersection Mileposts'!$F$33,H406&lt;='Intersection Mileposts'!$G$33),"Y",IF(AND(H406&gt;='Intersection Mileposts'!$F$34,H406&lt;='Intersection Mileposts'!$G$34),"Y",IF(AND(H406&gt;='Intersection Mileposts'!$F$35,H406&lt;='Intersection Mileposts'!$G$35),"Y",IF(AND(H406&gt;='Intersection Mileposts'!$F$36,H406&lt;='Intersection Mileposts'!$G$36),"Y",IF(AND(H406&gt;='Intersection Mileposts'!$F$37,H406&lt;='Intersection Mileposts'!$G$37),"Y",IF(AND(H406&gt;='Intersection Mileposts'!$F$38,H406&lt;='Intersection Mileposts'!$G$38),"Y",IF(AND(H406&gt;='Intersection Mileposts'!$F$39,H406&lt;='Intersection Mileposts'!$G$39),"Y","N"))))))))))))))))))))))))))))))))))))</f>
        <v/>
      </c>
    </row>
    <row r="407" spans="1:46" ht="15" customHeight="1" x14ac:dyDescent="0.3">
      <c r="A407" s="279"/>
      <c r="B407" s="261"/>
      <c r="C407" s="262"/>
      <c r="D407" s="262"/>
      <c r="E407" s="262"/>
      <c r="F407" s="262"/>
      <c r="G407" s="284"/>
      <c r="H407" s="286"/>
      <c r="I407" s="279"/>
      <c r="J407" s="260"/>
      <c r="K407" s="260"/>
      <c r="L407" s="280"/>
      <c r="M407" s="275"/>
      <c r="N407" s="263"/>
      <c r="P407" s="264" t="str">
        <f>IF(R407 = "", "", COUNT($R$4:R407))</f>
        <v/>
      </c>
      <c r="Q407" s="264" t="str">
        <f t="shared" si="65"/>
        <v/>
      </c>
      <c r="R407" s="265" t="str">
        <f t="shared" si="66"/>
        <v/>
      </c>
      <c r="S407" s="266" t="str">
        <f t="shared" si="67"/>
        <v/>
      </c>
      <c r="T407" s="267" t="str">
        <f t="shared" si="68"/>
        <v/>
      </c>
      <c r="U407" s="268" t="str">
        <f t="shared" si="69"/>
        <v/>
      </c>
      <c r="V407" s="269" t="str">
        <f t="shared" si="70"/>
        <v/>
      </c>
      <c r="W407" s="5"/>
      <c r="AR407" t="str">
        <f t="shared" si="64"/>
        <v/>
      </c>
      <c r="AS407" t="str">
        <f t="shared" si="63"/>
        <v/>
      </c>
      <c r="AT407" s="134" t="str">
        <f>IF(AR407="","",IF(AND(H407&gt;='Intersection Mileposts'!$F$5,H407&lt;='Intersection Mileposts'!$G$5),"Y",IF(AND(H407&gt;='Intersection Mileposts'!$F$6,H407&lt;='Intersection Mileposts'!$G$6),"Y",IF(AND(H407&gt;='Intersection Mileposts'!$F$7,H407&lt;='Intersection Mileposts'!$G$7),"Y",IF(AND(H407&gt;='Intersection Mileposts'!$F$8,H407&lt;='Intersection Mileposts'!$G$8),"Y",IF(AND(H407&gt;='Intersection Mileposts'!$F$9,H407&lt;='Intersection Mileposts'!$G$9),"Y",IF(AND(H407&gt;='Intersection Mileposts'!$F$10,H407&lt;='Intersection Mileposts'!$G$10),"Y",IF(AND(H407&gt;='Intersection Mileposts'!$F$11,H407&lt;='Intersection Mileposts'!$G$11),"Y",IF(AND(H407&gt;='Intersection Mileposts'!$F$12,H407&lt;='Intersection Mileposts'!$G$12),"Y",IF(AND(H407&gt;='Intersection Mileposts'!$F$13,H407&lt;='Intersection Mileposts'!$G$13),"Y",IF(AND(H407&gt;='Intersection Mileposts'!$F$14,H407&lt;='Intersection Mileposts'!$G$14),"Y",IF(AND(H407&gt;='Intersection Mileposts'!$F$15,H407&lt;='Intersection Mileposts'!$G$15),"Y",IF(AND(H407&gt;='Intersection Mileposts'!$F$16,H407&lt;='Intersection Mileposts'!$G$16),"Y",IF(AND(H407&gt;='Intersection Mileposts'!$F$17,H407&lt;='Intersection Mileposts'!$G$17),"Y",IF(AND(H407&gt;='Intersection Mileposts'!$F$18,H407&lt;='Intersection Mileposts'!$G$18),"Y",IF(AND(H407&gt;='Intersection Mileposts'!$F$19,H407&lt;='Intersection Mileposts'!$G$19),"Y",IF(AND(H407&gt;='Intersection Mileposts'!$F$20,H407&lt;='Intersection Mileposts'!$G$20),"Y",IF(AND(H407&gt;='Intersection Mileposts'!$F$21,H407&lt;='Intersection Mileposts'!$G$21),"Y",IF(AND(H407&gt;='Intersection Mileposts'!$F$22,H407&lt;='Intersection Mileposts'!$G$22),"Y",IF(AND(H407&gt;='Intersection Mileposts'!$F$23,H407&lt;='Intersection Mileposts'!$G$23),"Y",IF(AND(H407&gt;='Intersection Mileposts'!$F$24,H407&lt;='Intersection Mileposts'!$G$24),"Y",IF(AND(H407&gt;='Intersection Mileposts'!$F$25,H407&lt;='Intersection Mileposts'!$G$25),"Y",IF(AND(H407&gt;='Intersection Mileposts'!$F$26,H407&lt;='Intersection Mileposts'!$G$26),"Y",IF(AND(H407&gt;='Intersection Mileposts'!$F$27,H407&lt;='Intersection Mileposts'!$G$27),"Y",IF(AND(H407&gt;='Intersection Mileposts'!$F$28,H407&lt;='Intersection Mileposts'!$G$28),"Y",IF(AND(H407&gt;='Intersection Mileposts'!$F$29,H407&lt;='Intersection Mileposts'!$G$29),"Y", IF(AND(H407&gt;='Intersection Mileposts'!$F$30,H407&lt;='Intersection Mileposts'!$G$30),"Y",IF(AND(H407&gt;='Intersection Mileposts'!$F$31,H407&lt;='Intersection Mileposts'!$G$31),"Y",IF(AND(H407&gt;='Intersection Mileposts'!$F$32,H407&lt;='Intersection Mileposts'!$G$32),"Y",IF(AND(H407&gt;='Intersection Mileposts'!$F$33,H407&lt;='Intersection Mileposts'!$G$33),"Y",IF(AND(H407&gt;='Intersection Mileposts'!$F$34,H407&lt;='Intersection Mileposts'!$G$34),"Y",IF(AND(H407&gt;='Intersection Mileposts'!$F$35,H407&lt;='Intersection Mileposts'!$G$35),"Y",IF(AND(H407&gt;='Intersection Mileposts'!$F$36,H407&lt;='Intersection Mileposts'!$G$36),"Y",IF(AND(H407&gt;='Intersection Mileposts'!$F$37,H407&lt;='Intersection Mileposts'!$G$37),"Y",IF(AND(H407&gt;='Intersection Mileposts'!$F$38,H407&lt;='Intersection Mileposts'!$G$38),"Y",IF(AND(H407&gt;='Intersection Mileposts'!$F$39,H407&lt;='Intersection Mileposts'!$G$39),"Y","N"))))))))))))))))))))))))))))))))))))</f>
        <v/>
      </c>
    </row>
    <row r="408" spans="1:46" ht="15" customHeight="1" x14ac:dyDescent="0.3">
      <c r="A408" s="279"/>
      <c r="B408" s="261"/>
      <c r="C408" s="262"/>
      <c r="D408" s="262"/>
      <c r="E408" s="262"/>
      <c r="F408" s="262"/>
      <c r="G408" s="284"/>
      <c r="H408" s="286"/>
      <c r="I408" s="279"/>
      <c r="J408" s="260"/>
      <c r="K408" s="260"/>
      <c r="L408" s="280"/>
      <c r="M408" s="275"/>
      <c r="N408" s="263"/>
      <c r="P408" s="264" t="str">
        <f>IF(R408 = "", "", COUNT($R$4:R408))</f>
        <v/>
      </c>
      <c r="Q408" s="264" t="str">
        <f t="shared" si="65"/>
        <v/>
      </c>
      <c r="R408" s="265" t="str">
        <f t="shared" si="66"/>
        <v/>
      </c>
      <c r="S408" s="266" t="str">
        <f t="shared" si="67"/>
        <v/>
      </c>
      <c r="T408" s="267" t="str">
        <f t="shared" si="68"/>
        <v/>
      </c>
      <c r="U408" s="268" t="str">
        <f t="shared" si="69"/>
        <v/>
      </c>
      <c r="V408" s="269" t="str">
        <f t="shared" si="70"/>
        <v/>
      </c>
      <c r="W408" s="5"/>
      <c r="AR408" t="str">
        <f t="shared" si="64"/>
        <v/>
      </c>
      <c r="AS408" t="str">
        <f t="shared" si="63"/>
        <v/>
      </c>
      <c r="AT408" s="134" t="str">
        <f>IF(AR408="","",IF(AND(H408&gt;='Intersection Mileposts'!$F$5,H408&lt;='Intersection Mileposts'!$G$5),"Y",IF(AND(H408&gt;='Intersection Mileposts'!$F$6,H408&lt;='Intersection Mileposts'!$G$6),"Y",IF(AND(H408&gt;='Intersection Mileposts'!$F$7,H408&lt;='Intersection Mileposts'!$G$7),"Y",IF(AND(H408&gt;='Intersection Mileposts'!$F$8,H408&lt;='Intersection Mileposts'!$G$8),"Y",IF(AND(H408&gt;='Intersection Mileposts'!$F$9,H408&lt;='Intersection Mileposts'!$G$9),"Y",IF(AND(H408&gt;='Intersection Mileposts'!$F$10,H408&lt;='Intersection Mileposts'!$G$10),"Y",IF(AND(H408&gt;='Intersection Mileposts'!$F$11,H408&lt;='Intersection Mileposts'!$G$11),"Y",IF(AND(H408&gt;='Intersection Mileposts'!$F$12,H408&lt;='Intersection Mileposts'!$G$12),"Y",IF(AND(H408&gt;='Intersection Mileposts'!$F$13,H408&lt;='Intersection Mileposts'!$G$13),"Y",IF(AND(H408&gt;='Intersection Mileposts'!$F$14,H408&lt;='Intersection Mileposts'!$G$14),"Y",IF(AND(H408&gt;='Intersection Mileposts'!$F$15,H408&lt;='Intersection Mileposts'!$G$15),"Y",IF(AND(H408&gt;='Intersection Mileposts'!$F$16,H408&lt;='Intersection Mileposts'!$G$16),"Y",IF(AND(H408&gt;='Intersection Mileposts'!$F$17,H408&lt;='Intersection Mileposts'!$G$17),"Y",IF(AND(H408&gt;='Intersection Mileposts'!$F$18,H408&lt;='Intersection Mileposts'!$G$18),"Y",IF(AND(H408&gt;='Intersection Mileposts'!$F$19,H408&lt;='Intersection Mileposts'!$G$19),"Y",IF(AND(H408&gt;='Intersection Mileposts'!$F$20,H408&lt;='Intersection Mileposts'!$G$20),"Y",IF(AND(H408&gt;='Intersection Mileposts'!$F$21,H408&lt;='Intersection Mileposts'!$G$21),"Y",IF(AND(H408&gt;='Intersection Mileposts'!$F$22,H408&lt;='Intersection Mileposts'!$G$22),"Y",IF(AND(H408&gt;='Intersection Mileposts'!$F$23,H408&lt;='Intersection Mileposts'!$G$23),"Y",IF(AND(H408&gt;='Intersection Mileposts'!$F$24,H408&lt;='Intersection Mileposts'!$G$24),"Y",IF(AND(H408&gt;='Intersection Mileposts'!$F$25,H408&lt;='Intersection Mileposts'!$G$25),"Y",IF(AND(H408&gt;='Intersection Mileposts'!$F$26,H408&lt;='Intersection Mileposts'!$G$26),"Y",IF(AND(H408&gt;='Intersection Mileposts'!$F$27,H408&lt;='Intersection Mileposts'!$G$27),"Y",IF(AND(H408&gt;='Intersection Mileposts'!$F$28,H408&lt;='Intersection Mileposts'!$G$28),"Y",IF(AND(H408&gt;='Intersection Mileposts'!$F$29,H408&lt;='Intersection Mileposts'!$G$29),"Y", IF(AND(H408&gt;='Intersection Mileposts'!$F$30,H408&lt;='Intersection Mileposts'!$G$30),"Y",IF(AND(H408&gt;='Intersection Mileposts'!$F$31,H408&lt;='Intersection Mileposts'!$G$31),"Y",IF(AND(H408&gt;='Intersection Mileposts'!$F$32,H408&lt;='Intersection Mileposts'!$G$32),"Y",IF(AND(H408&gt;='Intersection Mileposts'!$F$33,H408&lt;='Intersection Mileposts'!$G$33),"Y",IF(AND(H408&gt;='Intersection Mileposts'!$F$34,H408&lt;='Intersection Mileposts'!$G$34),"Y",IF(AND(H408&gt;='Intersection Mileposts'!$F$35,H408&lt;='Intersection Mileposts'!$G$35),"Y",IF(AND(H408&gt;='Intersection Mileposts'!$F$36,H408&lt;='Intersection Mileposts'!$G$36),"Y",IF(AND(H408&gt;='Intersection Mileposts'!$F$37,H408&lt;='Intersection Mileposts'!$G$37),"Y",IF(AND(H408&gt;='Intersection Mileposts'!$F$38,H408&lt;='Intersection Mileposts'!$G$38),"Y",IF(AND(H408&gt;='Intersection Mileposts'!$F$39,H408&lt;='Intersection Mileposts'!$G$39),"Y","N"))))))))))))))))))))))))))))))))))))</f>
        <v/>
      </c>
    </row>
    <row r="409" spans="1:46" ht="15" customHeight="1" x14ac:dyDescent="0.3">
      <c r="A409" s="279"/>
      <c r="B409" s="261"/>
      <c r="C409" s="262"/>
      <c r="D409" s="262"/>
      <c r="E409" s="262"/>
      <c r="F409" s="262"/>
      <c r="G409" s="284"/>
      <c r="H409" s="286"/>
      <c r="I409" s="279"/>
      <c r="J409" s="260"/>
      <c r="K409" s="260"/>
      <c r="L409" s="280"/>
      <c r="M409" s="275"/>
      <c r="N409" s="263"/>
      <c r="P409" s="264" t="str">
        <f>IF(R409 = "", "", COUNT($R$4:R409))</f>
        <v/>
      </c>
      <c r="Q409" s="264" t="str">
        <f t="shared" si="65"/>
        <v/>
      </c>
      <c r="R409" s="265" t="str">
        <f t="shared" si="66"/>
        <v/>
      </c>
      <c r="S409" s="266" t="str">
        <f t="shared" si="67"/>
        <v/>
      </c>
      <c r="T409" s="267" t="str">
        <f t="shared" si="68"/>
        <v/>
      </c>
      <c r="U409" s="268" t="str">
        <f t="shared" si="69"/>
        <v/>
      </c>
      <c r="V409" s="269" t="str">
        <f t="shared" si="70"/>
        <v/>
      </c>
      <c r="W409" s="5"/>
      <c r="AR409" t="str">
        <f t="shared" si="64"/>
        <v/>
      </c>
      <c r="AS409" t="str">
        <f t="shared" si="63"/>
        <v/>
      </c>
      <c r="AT409" s="134" t="str">
        <f>IF(AR409="","",IF(AND(H409&gt;='Intersection Mileposts'!$F$5,H409&lt;='Intersection Mileposts'!$G$5),"Y",IF(AND(H409&gt;='Intersection Mileposts'!$F$6,H409&lt;='Intersection Mileposts'!$G$6),"Y",IF(AND(H409&gt;='Intersection Mileposts'!$F$7,H409&lt;='Intersection Mileposts'!$G$7),"Y",IF(AND(H409&gt;='Intersection Mileposts'!$F$8,H409&lt;='Intersection Mileposts'!$G$8),"Y",IF(AND(H409&gt;='Intersection Mileposts'!$F$9,H409&lt;='Intersection Mileposts'!$G$9),"Y",IF(AND(H409&gt;='Intersection Mileposts'!$F$10,H409&lt;='Intersection Mileposts'!$G$10),"Y",IF(AND(H409&gt;='Intersection Mileposts'!$F$11,H409&lt;='Intersection Mileposts'!$G$11),"Y",IF(AND(H409&gt;='Intersection Mileposts'!$F$12,H409&lt;='Intersection Mileposts'!$G$12),"Y",IF(AND(H409&gt;='Intersection Mileposts'!$F$13,H409&lt;='Intersection Mileposts'!$G$13),"Y",IF(AND(H409&gt;='Intersection Mileposts'!$F$14,H409&lt;='Intersection Mileposts'!$G$14),"Y",IF(AND(H409&gt;='Intersection Mileposts'!$F$15,H409&lt;='Intersection Mileposts'!$G$15),"Y",IF(AND(H409&gt;='Intersection Mileposts'!$F$16,H409&lt;='Intersection Mileposts'!$G$16),"Y",IF(AND(H409&gt;='Intersection Mileposts'!$F$17,H409&lt;='Intersection Mileposts'!$G$17),"Y",IF(AND(H409&gt;='Intersection Mileposts'!$F$18,H409&lt;='Intersection Mileposts'!$G$18),"Y",IF(AND(H409&gt;='Intersection Mileposts'!$F$19,H409&lt;='Intersection Mileposts'!$G$19),"Y",IF(AND(H409&gt;='Intersection Mileposts'!$F$20,H409&lt;='Intersection Mileposts'!$G$20),"Y",IF(AND(H409&gt;='Intersection Mileposts'!$F$21,H409&lt;='Intersection Mileposts'!$G$21),"Y",IF(AND(H409&gt;='Intersection Mileposts'!$F$22,H409&lt;='Intersection Mileposts'!$G$22),"Y",IF(AND(H409&gt;='Intersection Mileposts'!$F$23,H409&lt;='Intersection Mileposts'!$G$23),"Y",IF(AND(H409&gt;='Intersection Mileposts'!$F$24,H409&lt;='Intersection Mileposts'!$G$24),"Y",IF(AND(H409&gt;='Intersection Mileposts'!$F$25,H409&lt;='Intersection Mileposts'!$G$25),"Y",IF(AND(H409&gt;='Intersection Mileposts'!$F$26,H409&lt;='Intersection Mileposts'!$G$26),"Y",IF(AND(H409&gt;='Intersection Mileposts'!$F$27,H409&lt;='Intersection Mileposts'!$G$27),"Y",IF(AND(H409&gt;='Intersection Mileposts'!$F$28,H409&lt;='Intersection Mileposts'!$G$28),"Y",IF(AND(H409&gt;='Intersection Mileposts'!$F$29,H409&lt;='Intersection Mileposts'!$G$29),"Y", IF(AND(H409&gt;='Intersection Mileposts'!$F$30,H409&lt;='Intersection Mileposts'!$G$30),"Y",IF(AND(H409&gt;='Intersection Mileposts'!$F$31,H409&lt;='Intersection Mileposts'!$G$31),"Y",IF(AND(H409&gt;='Intersection Mileposts'!$F$32,H409&lt;='Intersection Mileposts'!$G$32),"Y",IF(AND(H409&gt;='Intersection Mileposts'!$F$33,H409&lt;='Intersection Mileposts'!$G$33),"Y",IF(AND(H409&gt;='Intersection Mileposts'!$F$34,H409&lt;='Intersection Mileposts'!$G$34),"Y",IF(AND(H409&gt;='Intersection Mileposts'!$F$35,H409&lt;='Intersection Mileposts'!$G$35),"Y",IF(AND(H409&gt;='Intersection Mileposts'!$F$36,H409&lt;='Intersection Mileposts'!$G$36),"Y",IF(AND(H409&gt;='Intersection Mileposts'!$F$37,H409&lt;='Intersection Mileposts'!$G$37),"Y",IF(AND(H409&gt;='Intersection Mileposts'!$F$38,H409&lt;='Intersection Mileposts'!$G$38),"Y",IF(AND(H409&gt;='Intersection Mileposts'!$F$39,H409&lt;='Intersection Mileposts'!$G$39),"Y","N"))))))))))))))))))))))))))))))))))))</f>
        <v/>
      </c>
    </row>
    <row r="410" spans="1:46" ht="15" customHeight="1" x14ac:dyDescent="0.3">
      <c r="A410" s="279"/>
      <c r="B410" s="261"/>
      <c r="C410" s="262"/>
      <c r="D410" s="262"/>
      <c r="E410" s="262"/>
      <c r="F410" s="262"/>
      <c r="G410" s="284"/>
      <c r="H410" s="286"/>
      <c r="I410" s="279"/>
      <c r="J410" s="260"/>
      <c r="K410" s="260"/>
      <c r="L410" s="280"/>
      <c r="M410" s="275"/>
      <c r="N410" s="263"/>
      <c r="P410" s="264" t="str">
        <f>IF(R410 = "", "", COUNT($R$4:R410))</f>
        <v/>
      </c>
      <c r="Q410" s="264" t="str">
        <f t="shared" si="65"/>
        <v/>
      </c>
      <c r="R410" s="265" t="str">
        <f t="shared" si="66"/>
        <v/>
      </c>
      <c r="S410" s="266" t="str">
        <f t="shared" si="67"/>
        <v/>
      </c>
      <c r="T410" s="267" t="str">
        <f t="shared" si="68"/>
        <v/>
      </c>
      <c r="U410" s="268" t="str">
        <f t="shared" si="69"/>
        <v/>
      </c>
      <c r="V410" s="269" t="str">
        <f t="shared" si="70"/>
        <v/>
      </c>
      <c r="W410" s="5"/>
      <c r="AR410" t="str">
        <f t="shared" si="64"/>
        <v/>
      </c>
      <c r="AS410" t="str">
        <f t="shared" si="63"/>
        <v/>
      </c>
      <c r="AT410" s="134" t="str">
        <f>IF(AR410="","",IF(AND(H410&gt;='Intersection Mileposts'!$F$5,H410&lt;='Intersection Mileposts'!$G$5),"Y",IF(AND(H410&gt;='Intersection Mileposts'!$F$6,H410&lt;='Intersection Mileposts'!$G$6),"Y",IF(AND(H410&gt;='Intersection Mileposts'!$F$7,H410&lt;='Intersection Mileposts'!$G$7),"Y",IF(AND(H410&gt;='Intersection Mileposts'!$F$8,H410&lt;='Intersection Mileposts'!$G$8),"Y",IF(AND(H410&gt;='Intersection Mileposts'!$F$9,H410&lt;='Intersection Mileposts'!$G$9),"Y",IF(AND(H410&gt;='Intersection Mileposts'!$F$10,H410&lt;='Intersection Mileposts'!$G$10),"Y",IF(AND(H410&gt;='Intersection Mileposts'!$F$11,H410&lt;='Intersection Mileposts'!$G$11),"Y",IF(AND(H410&gt;='Intersection Mileposts'!$F$12,H410&lt;='Intersection Mileposts'!$G$12),"Y",IF(AND(H410&gt;='Intersection Mileposts'!$F$13,H410&lt;='Intersection Mileposts'!$G$13),"Y",IF(AND(H410&gt;='Intersection Mileposts'!$F$14,H410&lt;='Intersection Mileposts'!$G$14),"Y",IF(AND(H410&gt;='Intersection Mileposts'!$F$15,H410&lt;='Intersection Mileposts'!$G$15),"Y",IF(AND(H410&gt;='Intersection Mileposts'!$F$16,H410&lt;='Intersection Mileposts'!$G$16),"Y",IF(AND(H410&gt;='Intersection Mileposts'!$F$17,H410&lt;='Intersection Mileposts'!$G$17),"Y",IF(AND(H410&gt;='Intersection Mileposts'!$F$18,H410&lt;='Intersection Mileposts'!$G$18),"Y",IF(AND(H410&gt;='Intersection Mileposts'!$F$19,H410&lt;='Intersection Mileposts'!$G$19),"Y",IF(AND(H410&gt;='Intersection Mileposts'!$F$20,H410&lt;='Intersection Mileposts'!$G$20),"Y",IF(AND(H410&gt;='Intersection Mileposts'!$F$21,H410&lt;='Intersection Mileposts'!$G$21),"Y",IF(AND(H410&gt;='Intersection Mileposts'!$F$22,H410&lt;='Intersection Mileposts'!$G$22),"Y",IF(AND(H410&gt;='Intersection Mileposts'!$F$23,H410&lt;='Intersection Mileposts'!$G$23),"Y",IF(AND(H410&gt;='Intersection Mileposts'!$F$24,H410&lt;='Intersection Mileposts'!$G$24),"Y",IF(AND(H410&gt;='Intersection Mileposts'!$F$25,H410&lt;='Intersection Mileposts'!$G$25),"Y",IF(AND(H410&gt;='Intersection Mileposts'!$F$26,H410&lt;='Intersection Mileposts'!$G$26),"Y",IF(AND(H410&gt;='Intersection Mileposts'!$F$27,H410&lt;='Intersection Mileposts'!$G$27),"Y",IF(AND(H410&gt;='Intersection Mileposts'!$F$28,H410&lt;='Intersection Mileposts'!$G$28),"Y",IF(AND(H410&gt;='Intersection Mileposts'!$F$29,H410&lt;='Intersection Mileposts'!$G$29),"Y", IF(AND(H410&gt;='Intersection Mileposts'!$F$30,H410&lt;='Intersection Mileposts'!$G$30),"Y",IF(AND(H410&gt;='Intersection Mileposts'!$F$31,H410&lt;='Intersection Mileposts'!$G$31),"Y",IF(AND(H410&gt;='Intersection Mileposts'!$F$32,H410&lt;='Intersection Mileposts'!$G$32),"Y",IF(AND(H410&gt;='Intersection Mileposts'!$F$33,H410&lt;='Intersection Mileposts'!$G$33),"Y",IF(AND(H410&gt;='Intersection Mileposts'!$F$34,H410&lt;='Intersection Mileposts'!$G$34),"Y",IF(AND(H410&gt;='Intersection Mileposts'!$F$35,H410&lt;='Intersection Mileposts'!$G$35),"Y",IF(AND(H410&gt;='Intersection Mileposts'!$F$36,H410&lt;='Intersection Mileposts'!$G$36),"Y",IF(AND(H410&gt;='Intersection Mileposts'!$F$37,H410&lt;='Intersection Mileposts'!$G$37),"Y",IF(AND(H410&gt;='Intersection Mileposts'!$F$38,H410&lt;='Intersection Mileposts'!$G$38),"Y",IF(AND(H410&gt;='Intersection Mileposts'!$F$39,H410&lt;='Intersection Mileposts'!$G$39),"Y","N"))))))))))))))))))))))))))))))))))))</f>
        <v/>
      </c>
    </row>
    <row r="411" spans="1:46" ht="15" customHeight="1" x14ac:dyDescent="0.3">
      <c r="A411" s="279"/>
      <c r="B411" s="261"/>
      <c r="C411" s="262"/>
      <c r="D411" s="262"/>
      <c r="E411" s="262"/>
      <c r="F411" s="262"/>
      <c r="G411" s="284"/>
      <c r="H411" s="286"/>
      <c r="I411" s="279"/>
      <c r="J411" s="260"/>
      <c r="K411" s="260"/>
      <c r="L411" s="280"/>
      <c r="M411" s="275"/>
      <c r="N411" s="263"/>
      <c r="P411" s="264" t="str">
        <f>IF(R411 = "", "", COUNT($R$4:R411))</f>
        <v/>
      </c>
      <c r="Q411" s="264" t="str">
        <f t="shared" si="65"/>
        <v/>
      </c>
      <c r="R411" s="265" t="str">
        <f t="shared" si="66"/>
        <v/>
      </c>
      <c r="S411" s="266" t="str">
        <f t="shared" si="67"/>
        <v/>
      </c>
      <c r="T411" s="267" t="str">
        <f t="shared" si="68"/>
        <v/>
      </c>
      <c r="U411" s="268" t="str">
        <f t="shared" si="69"/>
        <v/>
      </c>
      <c r="V411" s="269" t="str">
        <f t="shared" si="70"/>
        <v/>
      </c>
      <c r="W411" s="5"/>
      <c r="AR411" t="str">
        <f t="shared" si="64"/>
        <v/>
      </c>
      <c r="AS411" t="str">
        <f t="shared" si="63"/>
        <v/>
      </c>
      <c r="AT411" s="134" t="str">
        <f>IF(AR411="","",IF(AND(H411&gt;='Intersection Mileposts'!$F$5,H411&lt;='Intersection Mileposts'!$G$5),"Y",IF(AND(H411&gt;='Intersection Mileposts'!$F$6,H411&lt;='Intersection Mileposts'!$G$6),"Y",IF(AND(H411&gt;='Intersection Mileposts'!$F$7,H411&lt;='Intersection Mileposts'!$G$7),"Y",IF(AND(H411&gt;='Intersection Mileposts'!$F$8,H411&lt;='Intersection Mileposts'!$G$8),"Y",IF(AND(H411&gt;='Intersection Mileposts'!$F$9,H411&lt;='Intersection Mileposts'!$G$9),"Y",IF(AND(H411&gt;='Intersection Mileposts'!$F$10,H411&lt;='Intersection Mileposts'!$G$10),"Y",IF(AND(H411&gt;='Intersection Mileposts'!$F$11,H411&lt;='Intersection Mileposts'!$G$11),"Y",IF(AND(H411&gt;='Intersection Mileposts'!$F$12,H411&lt;='Intersection Mileposts'!$G$12),"Y",IF(AND(H411&gt;='Intersection Mileposts'!$F$13,H411&lt;='Intersection Mileposts'!$G$13),"Y",IF(AND(H411&gt;='Intersection Mileposts'!$F$14,H411&lt;='Intersection Mileposts'!$G$14),"Y",IF(AND(H411&gt;='Intersection Mileposts'!$F$15,H411&lt;='Intersection Mileposts'!$G$15),"Y",IF(AND(H411&gt;='Intersection Mileposts'!$F$16,H411&lt;='Intersection Mileposts'!$G$16),"Y",IF(AND(H411&gt;='Intersection Mileposts'!$F$17,H411&lt;='Intersection Mileposts'!$G$17),"Y",IF(AND(H411&gt;='Intersection Mileposts'!$F$18,H411&lt;='Intersection Mileposts'!$G$18),"Y",IF(AND(H411&gt;='Intersection Mileposts'!$F$19,H411&lt;='Intersection Mileposts'!$G$19),"Y",IF(AND(H411&gt;='Intersection Mileposts'!$F$20,H411&lt;='Intersection Mileposts'!$G$20),"Y",IF(AND(H411&gt;='Intersection Mileposts'!$F$21,H411&lt;='Intersection Mileposts'!$G$21),"Y",IF(AND(H411&gt;='Intersection Mileposts'!$F$22,H411&lt;='Intersection Mileposts'!$G$22),"Y",IF(AND(H411&gt;='Intersection Mileposts'!$F$23,H411&lt;='Intersection Mileposts'!$G$23),"Y",IF(AND(H411&gt;='Intersection Mileposts'!$F$24,H411&lt;='Intersection Mileposts'!$G$24),"Y",IF(AND(H411&gt;='Intersection Mileposts'!$F$25,H411&lt;='Intersection Mileposts'!$G$25),"Y",IF(AND(H411&gt;='Intersection Mileposts'!$F$26,H411&lt;='Intersection Mileposts'!$G$26),"Y",IF(AND(H411&gt;='Intersection Mileposts'!$F$27,H411&lt;='Intersection Mileposts'!$G$27),"Y",IF(AND(H411&gt;='Intersection Mileposts'!$F$28,H411&lt;='Intersection Mileposts'!$G$28),"Y",IF(AND(H411&gt;='Intersection Mileposts'!$F$29,H411&lt;='Intersection Mileposts'!$G$29),"Y", IF(AND(H411&gt;='Intersection Mileposts'!$F$30,H411&lt;='Intersection Mileposts'!$G$30),"Y",IF(AND(H411&gt;='Intersection Mileposts'!$F$31,H411&lt;='Intersection Mileposts'!$G$31),"Y",IF(AND(H411&gt;='Intersection Mileposts'!$F$32,H411&lt;='Intersection Mileposts'!$G$32),"Y",IF(AND(H411&gt;='Intersection Mileposts'!$F$33,H411&lt;='Intersection Mileposts'!$G$33),"Y",IF(AND(H411&gt;='Intersection Mileposts'!$F$34,H411&lt;='Intersection Mileposts'!$G$34),"Y",IF(AND(H411&gt;='Intersection Mileposts'!$F$35,H411&lt;='Intersection Mileposts'!$G$35),"Y",IF(AND(H411&gt;='Intersection Mileposts'!$F$36,H411&lt;='Intersection Mileposts'!$G$36),"Y",IF(AND(H411&gt;='Intersection Mileposts'!$F$37,H411&lt;='Intersection Mileposts'!$G$37),"Y",IF(AND(H411&gt;='Intersection Mileposts'!$F$38,H411&lt;='Intersection Mileposts'!$G$38),"Y",IF(AND(H411&gt;='Intersection Mileposts'!$F$39,H411&lt;='Intersection Mileposts'!$G$39),"Y","N"))))))))))))))))))))))))))))))))))))</f>
        <v/>
      </c>
    </row>
    <row r="412" spans="1:46" ht="15" customHeight="1" x14ac:dyDescent="0.3">
      <c r="A412" s="279"/>
      <c r="B412" s="261"/>
      <c r="C412" s="262"/>
      <c r="D412" s="262"/>
      <c r="E412" s="262"/>
      <c r="F412" s="262"/>
      <c r="G412" s="284"/>
      <c r="H412" s="286"/>
      <c r="I412" s="279"/>
      <c r="J412" s="260"/>
      <c r="K412" s="260"/>
      <c r="L412" s="280"/>
      <c r="M412" s="275"/>
      <c r="N412" s="263"/>
      <c r="P412" s="264" t="str">
        <f>IF(R412 = "", "", COUNT($R$4:R412))</f>
        <v/>
      </c>
      <c r="Q412" s="264" t="str">
        <f t="shared" si="65"/>
        <v/>
      </c>
      <c r="R412" s="265" t="str">
        <f t="shared" si="66"/>
        <v/>
      </c>
      <c r="S412" s="266" t="str">
        <f t="shared" si="67"/>
        <v/>
      </c>
      <c r="T412" s="267" t="str">
        <f t="shared" si="68"/>
        <v/>
      </c>
      <c r="U412" s="268" t="str">
        <f t="shared" si="69"/>
        <v/>
      </c>
      <c r="V412" s="269" t="str">
        <f t="shared" si="70"/>
        <v/>
      </c>
      <c r="W412" s="5"/>
      <c r="AR412" t="str">
        <f t="shared" si="64"/>
        <v/>
      </c>
      <c r="AS412" t="str">
        <f t="shared" si="63"/>
        <v/>
      </c>
      <c r="AT412" s="134" t="str">
        <f>IF(AR412="","",IF(AND(H412&gt;='Intersection Mileposts'!$F$5,H412&lt;='Intersection Mileposts'!$G$5),"Y",IF(AND(H412&gt;='Intersection Mileposts'!$F$6,H412&lt;='Intersection Mileposts'!$G$6),"Y",IF(AND(H412&gt;='Intersection Mileposts'!$F$7,H412&lt;='Intersection Mileposts'!$G$7),"Y",IF(AND(H412&gt;='Intersection Mileposts'!$F$8,H412&lt;='Intersection Mileposts'!$G$8),"Y",IF(AND(H412&gt;='Intersection Mileposts'!$F$9,H412&lt;='Intersection Mileposts'!$G$9),"Y",IF(AND(H412&gt;='Intersection Mileposts'!$F$10,H412&lt;='Intersection Mileposts'!$G$10),"Y",IF(AND(H412&gt;='Intersection Mileposts'!$F$11,H412&lt;='Intersection Mileposts'!$G$11),"Y",IF(AND(H412&gt;='Intersection Mileposts'!$F$12,H412&lt;='Intersection Mileposts'!$G$12),"Y",IF(AND(H412&gt;='Intersection Mileposts'!$F$13,H412&lt;='Intersection Mileposts'!$G$13),"Y",IF(AND(H412&gt;='Intersection Mileposts'!$F$14,H412&lt;='Intersection Mileposts'!$G$14),"Y",IF(AND(H412&gt;='Intersection Mileposts'!$F$15,H412&lt;='Intersection Mileposts'!$G$15),"Y",IF(AND(H412&gt;='Intersection Mileposts'!$F$16,H412&lt;='Intersection Mileposts'!$G$16),"Y",IF(AND(H412&gt;='Intersection Mileposts'!$F$17,H412&lt;='Intersection Mileposts'!$G$17),"Y",IF(AND(H412&gt;='Intersection Mileposts'!$F$18,H412&lt;='Intersection Mileposts'!$G$18),"Y",IF(AND(H412&gt;='Intersection Mileposts'!$F$19,H412&lt;='Intersection Mileposts'!$G$19),"Y",IF(AND(H412&gt;='Intersection Mileposts'!$F$20,H412&lt;='Intersection Mileposts'!$G$20),"Y",IF(AND(H412&gt;='Intersection Mileposts'!$F$21,H412&lt;='Intersection Mileposts'!$G$21),"Y",IF(AND(H412&gt;='Intersection Mileposts'!$F$22,H412&lt;='Intersection Mileposts'!$G$22),"Y",IF(AND(H412&gt;='Intersection Mileposts'!$F$23,H412&lt;='Intersection Mileposts'!$G$23),"Y",IF(AND(H412&gt;='Intersection Mileposts'!$F$24,H412&lt;='Intersection Mileposts'!$G$24),"Y",IF(AND(H412&gt;='Intersection Mileposts'!$F$25,H412&lt;='Intersection Mileposts'!$G$25),"Y",IF(AND(H412&gt;='Intersection Mileposts'!$F$26,H412&lt;='Intersection Mileposts'!$G$26),"Y",IF(AND(H412&gt;='Intersection Mileposts'!$F$27,H412&lt;='Intersection Mileposts'!$G$27),"Y",IF(AND(H412&gt;='Intersection Mileposts'!$F$28,H412&lt;='Intersection Mileposts'!$G$28),"Y",IF(AND(H412&gt;='Intersection Mileposts'!$F$29,H412&lt;='Intersection Mileposts'!$G$29),"Y", IF(AND(H412&gt;='Intersection Mileposts'!$F$30,H412&lt;='Intersection Mileposts'!$G$30),"Y",IF(AND(H412&gt;='Intersection Mileposts'!$F$31,H412&lt;='Intersection Mileposts'!$G$31),"Y",IF(AND(H412&gt;='Intersection Mileposts'!$F$32,H412&lt;='Intersection Mileposts'!$G$32),"Y",IF(AND(H412&gt;='Intersection Mileposts'!$F$33,H412&lt;='Intersection Mileposts'!$G$33),"Y",IF(AND(H412&gt;='Intersection Mileposts'!$F$34,H412&lt;='Intersection Mileposts'!$G$34),"Y",IF(AND(H412&gt;='Intersection Mileposts'!$F$35,H412&lt;='Intersection Mileposts'!$G$35),"Y",IF(AND(H412&gt;='Intersection Mileposts'!$F$36,H412&lt;='Intersection Mileposts'!$G$36),"Y",IF(AND(H412&gt;='Intersection Mileposts'!$F$37,H412&lt;='Intersection Mileposts'!$G$37),"Y",IF(AND(H412&gt;='Intersection Mileposts'!$F$38,H412&lt;='Intersection Mileposts'!$G$38),"Y",IF(AND(H412&gt;='Intersection Mileposts'!$F$39,H412&lt;='Intersection Mileposts'!$G$39),"Y","N"))))))))))))))))))))))))))))))))))))</f>
        <v/>
      </c>
    </row>
    <row r="413" spans="1:46" ht="15" customHeight="1" x14ac:dyDescent="0.3">
      <c r="A413" s="279"/>
      <c r="B413" s="261"/>
      <c r="C413" s="262"/>
      <c r="D413" s="262"/>
      <c r="E413" s="262"/>
      <c r="F413" s="262"/>
      <c r="G413" s="284"/>
      <c r="H413" s="286"/>
      <c r="I413" s="279"/>
      <c r="J413" s="260"/>
      <c r="K413" s="260"/>
      <c r="L413" s="280"/>
      <c r="M413" s="275"/>
      <c r="N413" s="263"/>
      <c r="P413" s="264" t="str">
        <f>IF(R413 = "", "", COUNT($R$4:R413))</f>
        <v/>
      </c>
      <c r="Q413" s="264" t="str">
        <f t="shared" si="65"/>
        <v/>
      </c>
      <c r="R413" s="265" t="str">
        <f t="shared" si="66"/>
        <v/>
      </c>
      <c r="S413" s="266" t="str">
        <f t="shared" si="67"/>
        <v/>
      </c>
      <c r="T413" s="267" t="str">
        <f t="shared" si="68"/>
        <v/>
      </c>
      <c r="U413" s="268" t="str">
        <f t="shared" si="69"/>
        <v/>
      </c>
      <c r="V413" s="269" t="str">
        <f t="shared" si="70"/>
        <v/>
      </c>
      <c r="W413" s="5"/>
      <c r="AR413" t="str">
        <f t="shared" si="64"/>
        <v/>
      </c>
      <c r="AS413" t="str">
        <f t="shared" si="63"/>
        <v/>
      </c>
      <c r="AT413" s="134" t="str">
        <f>IF(AR413="","",IF(AND(H413&gt;='Intersection Mileposts'!$F$5,H413&lt;='Intersection Mileposts'!$G$5),"Y",IF(AND(H413&gt;='Intersection Mileposts'!$F$6,H413&lt;='Intersection Mileposts'!$G$6),"Y",IF(AND(H413&gt;='Intersection Mileposts'!$F$7,H413&lt;='Intersection Mileposts'!$G$7),"Y",IF(AND(H413&gt;='Intersection Mileposts'!$F$8,H413&lt;='Intersection Mileposts'!$G$8),"Y",IF(AND(H413&gt;='Intersection Mileposts'!$F$9,H413&lt;='Intersection Mileposts'!$G$9),"Y",IF(AND(H413&gt;='Intersection Mileposts'!$F$10,H413&lt;='Intersection Mileposts'!$G$10),"Y",IF(AND(H413&gt;='Intersection Mileposts'!$F$11,H413&lt;='Intersection Mileposts'!$G$11),"Y",IF(AND(H413&gt;='Intersection Mileposts'!$F$12,H413&lt;='Intersection Mileposts'!$G$12),"Y",IF(AND(H413&gt;='Intersection Mileposts'!$F$13,H413&lt;='Intersection Mileposts'!$G$13),"Y",IF(AND(H413&gt;='Intersection Mileposts'!$F$14,H413&lt;='Intersection Mileposts'!$G$14),"Y",IF(AND(H413&gt;='Intersection Mileposts'!$F$15,H413&lt;='Intersection Mileposts'!$G$15),"Y",IF(AND(H413&gt;='Intersection Mileposts'!$F$16,H413&lt;='Intersection Mileposts'!$G$16),"Y",IF(AND(H413&gt;='Intersection Mileposts'!$F$17,H413&lt;='Intersection Mileposts'!$G$17),"Y",IF(AND(H413&gt;='Intersection Mileposts'!$F$18,H413&lt;='Intersection Mileposts'!$G$18),"Y",IF(AND(H413&gt;='Intersection Mileposts'!$F$19,H413&lt;='Intersection Mileposts'!$G$19),"Y",IF(AND(H413&gt;='Intersection Mileposts'!$F$20,H413&lt;='Intersection Mileposts'!$G$20),"Y",IF(AND(H413&gt;='Intersection Mileposts'!$F$21,H413&lt;='Intersection Mileposts'!$G$21),"Y",IF(AND(H413&gt;='Intersection Mileposts'!$F$22,H413&lt;='Intersection Mileposts'!$G$22),"Y",IF(AND(H413&gt;='Intersection Mileposts'!$F$23,H413&lt;='Intersection Mileposts'!$G$23),"Y",IF(AND(H413&gt;='Intersection Mileposts'!$F$24,H413&lt;='Intersection Mileposts'!$G$24),"Y",IF(AND(H413&gt;='Intersection Mileposts'!$F$25,H413&lt;='Intersection Mileposts'!$G$25),"Y",IF(AND(H413&gt;='Intersection Mileposts'!$F$26,H413&lt;='Intersection Mileposts'!$G$26),"Y",IF(AND(H413&gt;='Intersection Mileposts'!$F$27,H413&lt;='Intersection Mileposts'!$G$27),"Y",IF(AND(H413&gt;='Intersection Mileposts'!$F$28,H413&lt;='Intersection Mileposts'!$G$28),"Y",IF(AND(H413&gt;='Intersection Mileposts'!$F$29,H413&lt;='Intersection Mileposts'!$G$29),"Y", IF(AND(H413&gt;='Intersection Mileposts'!$F$30,H413&lt;='Intersection Mileposts'!$G$30),"Y",IF(AND(H413&gt;='Intersection Mileposts'!$F$31,H413&lt;='Intersection Mileposts'!$G$31),"Y",IF(AND(H413&gt;='Intersection Mileposts'!$F$32,H413&lt;='Intersection Mileposts'!$G$32),"Y",IF(AND(H413&gt;='Intersection Mileposts'!$F$33,H413&lt;='Intersection Mileposts'!$G$33),"Y",IF(AND(H413&gt;='Intersection Mileposts'!$F$34,H413&lt;='Intersection Mileposts'!$G$34),"Y",IF(AND(H413&gt;='Intersection Mileposts'!$F$35,H413&lt;='Intersection Mileposts'!$G$35),"Y",IF(AND(H413&gt;='Intersection Mileposts'!$F$36,H413&lt;='Intersection Mileposts'!$G$36),"Y",IF(AND(H413&gt;='Intersection Mileposts'!$F$37,H413&lt;='Intersection Mileposts'!$G$37),"Y",IF(AND(H413&gt;='Intersection Mileposts'!$F$38,H413&lt;='Intersection Mileposts'!$G$38),"Y",IF(AND(H413&gt;='Intersection Mileposts'!$F$39,H413&lt;='Intersection Mileposts'!$G$39),"Y","N"))))))))))))))))))))))))))))))))))))</f>
        <v/>
      </c>
    </row>
    <row r="414" spans="1:46" ht="15" customHeight="1" x14ac:dyDescent="0.3">
      <c r="A414" s="279"/>
      <c r="B414" s="261"/>
      <c r="C414" s="262"/>
      <c r="D414" s="262"/>
      <c r="E414" s="262"/>
      <c r="F414" s="262"/>
      <c r="G414" s="284"/>
      <c r="H414" s="286"/>
      <c r="I414" s="279"/>
      <c r="J414" s="260"/>
      <c r="K414" s="260"/>
      <c r="L414" s="280"/>
      <c r="M414" s="275"/>
      <c r="N414" s="263"/>
      <c r="P414" s="264" t="str">
        <f>IF(R414 = "", "", COUNT($R$4:R414))</f>
        <v/>
      </c>
      <c r="Q414" s="264" t="str">
        <f t="shared" si="65"/>
        <v/>
      </c>
      <c r="R414" s="265" t="str">
        <f t="shared" si="66"/>
        <v/>
      </c>
      <c r="S414" s="266" t="str">
        <f t="shared" si="67"/>
        <v/>
      </c>
      <c r="T414" s="267" t="str">
        <f t="shared" si="68"/>
        <v/>
      </c>
      <c r="U414" s="268" t="str">
        <f t="shared" si="69"/>
        <v/>
      </c>
      <c r="V414" s="269" t="str">
        <f t="shared" si="70"/>
        <v/>
      </c>
      <c r="W414" s="5"/>
      <c r="AR414" t="str">
        <f t="shared" si="64"/>
        <v/>
      </c>
      <c r="AS414" t="str">
        <f t="shared" si="63"/>
        <v/>
      </c>
      <c r="AT414" s="134" t="str">
        <f>IF(AR414="","",IF(AND(H414&gt;='Intersection Mileposts'!$F$5,H414&lt;='Intersection Mileposts'!$G$5),"Y",IF(AND(H414&gt;='Intersection Mileposts'!$F$6,H414&lt;='Intersection Mileposts'!$G$6),"Y",IF(AND(H414&gt;='Intersection Mileposts'!$F$7,H414&lt;='Intersection Mileposts'!$G$7),"Y",IF(AND(H414&gt;='Intersection Mileposts'!$F$8,H414&lt;='Intersection Mileposts'!$G$8),"Y",IF(AND(H414&gt;='Intersection Mileposts'!$F$9,H414&lt;='Intersection Mileposts'!$G$9),"Y",IF(AND(H414&gt;='Intersection Mileposts'!$F$10,H414&lt;='Intersection Mileposts'!$G$10),"Y",IF(AND(H414&gt;='Intersection Mileposts'!$F$11,H414&lt;='Intersection Mileposts'!$G$11),"Y",IF(AND(H414&gt;='Intersection Mileposts'!$F$12,H414&lt;='Intersection Mileposts'!$G$12),"Y",IF(AND(H414&gt;='Intersection Mileposts'!$F$13,H414&lt;='Intersection Mileposts'!$G$13),"Y",IF(AND(H414&gt;='Intersection Mileposts'!$F$14,H414&lt;='Intersection Mileposts'!$G$14),"Y",IF(AND(H414&gt;='Intersection Mileposts'!$F$15,H414&lt;='Intersection Mileposts'!$G$15),"Y",IF(AND(H414&gt;='Intersection Mileposts'!$F$16,H414&lt;='Intersection Mileposts'!$G$16),"Y",IF(AND(H414&gt;='Intersection Mileposts'!$F$17,H414&lt;='Intersection Mileposts'!$G$17),"Y",IF(AND(H414&gt;='Intersection Mileposts'!$F$18,H414&lt;='Intersection Mileposts'!$G$18),"Y",IF(AND(H414&gt;='Intersection Mileposts'!$F$19,H414&lt;='Intersection Mileposts'!$G$19),"Y",IF(AND(H414&gt;='Intersection Mileposts'!$F$20,H414&lt;='Intersection Mileposts'!$G$20),"Y",IF(AND(H414&gt;='Intersection Mileposts'!$F$21,H414&lt;='Intersection Mileposts'!$G$21),"Y",IF(AND(H414&gt;='Intersection Mileposts'!$F$22,H414&lt;='Intersection Mileposts'!$G$22),"Y",IF(AND(H414&gt;='Intersection Mileposts'!$F$23,H414&lt;='Intersection Mileposts'!$G$23),"Y",IF(AND(H414&gt;='Intersection Mileposts'!$F$24,H414&lt;='Intersection Mileposts'!$G$24),"Y",IF(AND(H414&gt;='Intersection Mileposts'!$F$25,H414&lt;='Intersection Mileposts'!$G$25),"Y",IF(AND(H414&gt;='Intersection Mileposts'!$F$26,H414&lt;='Intersection Mileposts'!$G$26),"Y",IF(AND(H414&gt;='Intersection Mileposts'!$F$27,H414&lt;='Intersection Mileposts'!$G$27),"Y",IF(AND(H414&gt;='Intersection Mileposts'!$F$28,H414&lt;='Intersection Mileposts'!$G$28),"Y",IF(AND(H414&gt;='Intersection Mileposts'!$F$29,H414&lt;='Intersection Mileposts'!$G$29),"Y", IF(AND(H414&gt;='Intersection Mileposts'!$F$30,H414&lt;='Intersection Mileposts'!$G$30),"Y",IF(AND(H414&gt;='Intersection Mileposts'!$F$31,H414&lt;='Intersection Mileposts'!$G$31),"Y",IF(AND(H414&gt;='Intersection Mileposts'!$F$32,H414&lt;='Intersection Mileposts'!$G$32),"Y",IF(AND(H414&gt;='Intersection Mileposts'!$F$33,H414&lt;='Intersection Mileposts'!$G$33),"Y",IF(AND(H414&gt;='Intersection Mileposts'!$F$34,H414&lt;='Intersection Mileposts'!$G$34),"Y",IF(AND(H414&gt;='Intersection Mileposts'!$F$35,H414&lt;='Intersection Mileposts'!$G$35),"Y",IF(AND(H414&gt;='Intersection Mileposts'!$F$36,H414&lt;='Intersection Mileposts'!$G$36),"Y",IF(AND(H414&gt;='Intersection Mileposts'!$F$37,H414&lt;='Intersection Mileposts'!$G$37),"Y",IF(AND(H414&gt;='Intersection Mileposts'!$F$38,H414&lt;='Intersection Mileposts'!$G$38),"Y",IF(AND(H414&gt;='Intersection Mileposts'!$F$39,H414&lt;='Intersection Mileposts'!$G$39),"Y","N"))))))))))))))))))))))))))))))))))))</f>
        <v/>
      </c>
    </row>
    <row r="415" spans="1:46" ht="15" customHeight="1" x14ac:dyDescent="0.3">
      <c r="A415" s="279"/>
      <c r="B415" s="261"/>
      <c r="C415" s="262"/>
      <c r="D415" s="262"/>
      <c r="E415" s="262"/>
      <c r="F415" s="262"/>
      <c r="G415" s="284"/>
      <c r="H415" s="286"/>
      <c r="I415" s="279"/>
      <c r="J415" s="260"/>
      <c r="K415" s="260"/>
      <c r="L415" s="280"/>
      <c r="M415" s="275"/>
      <c r="N415" s="263"/>
      <c r="P415" s="264" t="str">
        <f>IF(R415 = "", "", COUNT($R$4:R415))</f>
        <v/>
      </c>
      <c r="Q415" s="264" t="str">
        <f t="shared" si="65"/>
        <v/>
      </c>
      <c r="R415" s="265" t="str">
        <f t="shared" si="66"/>
        <v/>
      </c>
      <c r="S415" s="266" t="str">
        <f t="shared" si="67"/>
        <v/>
      </c>
      <c r="T415" s="267" t="str">
        <f t="shared" si="68"/>
        <v/>
      </c>
      <c r="U415" s="268" t="str">
        <f t="shared" si="69"/>
        <v/>
      </c>
      <c r="V415" s="269" t="str">
        <f t="shared" si="70"/>
        <v/>
      </c>
      <c r="W415" s="5"/>
      <c r="AR415" t="str">
        <f t="shared" si="64"/>
        <v/>
      </c>
      <c r="AS415" t="str">
        <f t="shared" si="63"/>
        <v/>
      </c>
      <c r="AT415" s="134" t="str">
        <f>IF(AR415="","",IF(AND(H415&gt;='Intersection Mileposts'!$F$5,H415&lt;='Intersection Mileposts'!$G$5),"Y",IF(AND(H415&gt;='Intersection Mileposts'!$F$6,H415&lt;='Intersection Mileposts'!$G$6),"Y",IF(AND(H415&gt;='Intersection Mileposts'!$F$7,H415&lt;='Intersection Mileposts'!$G$7),"Y",IF(AND(H415&gt;='Intersection Mileposts'!$F$8,H415&lt;='Intersection Mileposts'!$G$8),"Y",IF(AND(H415&gt;='Intersection Mileposts'!$F$9,H415&lt;='Intersection Mileposts'!$G$9),"Y",IF(AND(H415&gt;='Intersection Mileposts'!$F$10,H415&lt;='Intersection Mileposts'!$G$10),"Y",IF(AND(H415&gt;='Intersection Mileposts'!$F$11,H415&lt;='Intersection Mileposts'!$G$11),"Y",IF(AND(H415&gt;='Intersection Mileposts'!$F$12,H415&lt;='Intersection Mileposts'!$G$12),"Y",IF(AND(H415&gt;='Intersection Mileposts'!$F$13,H415&lt;='Intersection Mileposts'!$G$13),"Y",IF(AND(H415&gt;='Intersection Mileposts'!$F$14,H415&lt;='Intersection Mileposts'!$G$14),"Y",IF(AND(H415&gt;='Intersection Mileposts'!$F$15,H415&lt;='Intersection Mileposts'!$G$15),"Y",IF(AND(H415&gt;='Intersection Mileposts'!$F$16,H415&lt;='Intersection Mileposts'!$G$16),"Y",IF(AND(H415&gt;='Intersection Mileposts'!$F$17,H415&lt;='Intersection Mileposts'!$G$17),"Y",IF(AND(H415&gt;='Intersection Mileposts'!$F$18,H415&lt;='Intersection Mileposts'!$G$18),"Y",IF(AND(H415&gt;='Intersection Mileposts'!$F$19,H415&lt;='Intersection Mileposts'!$G$19),"Y",IF(AND(H415&gt;='Intersection Mileposts'!$F$20,H415&lt;='Intersection Mileposts'!$G$20),"Y",IF(AND(H415&gt;='Intersection Mileposts'!$F$21,H415&lt;='Intersection Mileposts'!$G$21),"Y",IF(AND(H415&gt;='Intersection Mileposts'!$F$22,H415&lt;='Intersection Mileposts'!$G$22),"Y",IF(AND(H415&gt;='Intersection Mileposts'!$F$23,H415&lt;='Intersection Mileposts'!$G$23),"Y",IF(AND(H415&gt;='Intersection Mileposts'!$F$24,H415&lt;='Intersection Mileposts'!$G$24),"Y",IF(AND(H415&gt;='Intersection Mileposts'!$F$25,H415&lt;='Intersection Mileposts'!$G$25),"Y",IF(AND(H415&gt;='Intersection Mileposts'!$F$26,H415&lt;='Intersection Mileposts'!$G$26),"Y",IF(AND(H415&gt;='Intersection Mileposts'!$F$27,H415&lt;='Intersection Mileposts'!$G$27),"Y",IF(AND(H415&gt;='Intersection Mileposts'!$F$28,H415&lt;='Intersection Mileposts'!$G$28),"Y",IF(AND(H415&gt;='Intersection Mileposts'!$F$29,H415&lt;='Intersection Mileposts'!$G$29),"Y", IF(AND(H415&gt;='Intersection Mileposts'!$F$30,H415&lt;='Intersection Mileposts'!$G$30),"Y",IF(AND(H415&gt;='Intersection Mileposts'!$F$31,H415&lt;='Intersection Mileposts'!$G$31),"Y",IF(AND(H415&gt;='Intersection Mileposts'!$F$32,H415&lt;='Intersection Mileposts'!$G$32),"Y",IF(AND(H415&gt;='Intersection Mileposts'!$F$33,H415&lt;='Intersection Mileposts'!$G$33),"Y",IF(AND(H415&gt;='Intersection Mileposts'!$F$34,H415&lt;='Intersection Mileposts'!$G$34),"Y",IF(AND(H415&gt;='Intersection Mileposts'!$F$35,H415&lt;='Intersection Mileposts'!$G$35),"Y",IF(AND(H415&gt;='Intersection Mileposts'!$F$36,H415&lt;='Intersection Mileposts'!$G$36),"Y",IF(AND(H415&gt;='Intersection Mileposts'!$F$37,H415&lt;='Intersection Mileposts'!$G$37),"Y",IF(AND(H415&gt;='Intersection Mileposts'!$F$38,H415&lt;='Intersection Mileposts'!$G$38),"Y",IF(AND(H415&gt;='Intersection Mileposts'!$F$39,H415&lt;='Intersection Mileposts'!$G$39),"Y","N"))))))))))))))))))))))))))))))))))))</f>
        <v/>
      </c>
    </row>
    <row r="416" spans="1:46" ht="15" customHeight="1" x14ac:dyDescent="0.3">
      <c r="A416" s="279"/>
      <c r="B416" s="261"/>
      <c r="C416" s="262"/>
      <c r="D416" s="262"/>
      <c r="E416" s="262"/>
      <c r="F416" s="262"/>
      <c r="G416" s="284"/>
      <c r="H416" s="286"/>
      <c r="I416" s="279"/>
      <c r="J416" s="260"/>
      <c r="K416" s="260"/>
      <c r="L416" s="280"/>
      <c r="M416" s="275"/>
      <c r="N416" s="263"/>
      <c r="P416" s="264" t="str">
        <f>IF(R416 = "", "", COUNT($R$4:R416))</f>
        <v/>
      </c>
      <c r="Q416" s="264" t="str">
        <f t="shared" si="65"/>
        <v/>
      </c>
      <c r="R416" s="265" t="str">
        <f t="shared" si="66"/>
        <v/>
      </c>
      <c r="S416" s="266" t="str">
        <f t="shared" si="67"/>
        <v/>
      </c>
      <c r="T416" s="267" t="str">
        <f t="shared" si="68"/>
        <v/>
      </c>
      <c r="U416" s="268" t="str">
        <f t="shared" si="69"/>
        <v/>
      </c>
      <c r="V416" s="269" t="str">
        <f t="shared" si="70"/>
        <v/>
      </c>
      <c r="W416" s="5"/>
      <c r="AR416" t="str">
        <f t="shared" si="64"/>
        <v/>
      </c>
      <c r="AS416" t="str">
        <f t="shared" si="63"/>
        <v/>
      </c>
      <c r="AT416" s="134" t="str">
        <f>IF(AR416="","",IF(AND(H416&gt;='Intersection Mileposts'!$F$5,H416&lt;='Intersection Mileposts'!$G$5),"Y",IF(AND(H416&gt;='Intersection Mileposts'!$F$6,H416&lt;='Intersection Mileposts'!$G$6),"Y",IF(AND(H416&gt;='Intersection Mileposts'!$F$7,H416&lt;='Intersection Mileposts'!$G$7),"Y",IF(AND(H416&gt;='Intersection Mileposts'!$F$8,H416&lt;='Intersection Mileposts'!$G$8),"Y",IF(AND(H416&gt;='Intersection Mileposts'!$F$9,H416&lt;='Intersection Mileposts'!$G$9),"Y",IF(AND(H416&gt;='Intersection Mileposts'!$F$10,H416&lt;='Intersection Mileposts'!$G$10),"Y",IF(AND(H416&gt;='Intersection Mileposts'!$F$11,H416&lt;='Intersection Mileposts'!$G$11),"Y",IF(AND(H416&gt;='Intersection Mileposts'!$F$12,H416&lt;='Intersection Mileposts'!$G$12),"Y",IF(AND(H416&gt;='Intersection Mileposts'!$F$13,H416&lt;='Intersection Mileposts'!$G$13),"Y",IF(AND(H416&gt;='Intersection Mileposts'!$F$14,H416&lt;='Intersection Mileposts'!$G$14),"Y",IF(AND(H416&gt;='Intersection Mileposts'!$F$15,H416&lt;='Intersection Mileposts'!$G$15),"Y",IF(AND(H416&gt;='Intersection Mileposts'!$F$16,H416&lt;='Intersection Mileposts'!$G$16),"Y",IF(AND(H416&gt;='Intersection Mileposts'!$F$17,H416&lt;='Intersection Mileposts'!$G$17),"Y",IF(AND(H416&gt;='Intersection Mileposts'!$F$18,H416&lt;='Intersection Mileposts'!$G$18),"Y",IF(AND(H416&gt;='Intersection Mileposts'!$F$19,H416&lt;='Intersection Mileposts'!$G$19),"Y",IF(AND(H416&gt;='Intersection Mileposts'!$F$20,H416&lt;='Intersection Mileposts'!$G$20),"Y",IF(AND(H416&gt;='Intersection Mileposts'!$F$21,H416&lt;='Intersection Mileposts'!$G$21),"Y",IF(AND(H416&gt;='Intersection Mileposts'!$F$22,H416&lt;='Intersection Mileposts'!$G$22),"Y",IF(AND(H416&gt;='Intersection Mileposts'!$F$23,H416&lt;='Intersection Mileposts'!$G$23),"Y",IF(AND(H416&gt;='Intersection Mileposts'!$F$24,H416&lt;='Intersection Mileposts'!$G$24),"Y",IF(AND(H416&gt;='Intersection Mileposts'!$F$25,H416&lt;='Intersection Mileposts'!$G$25),"Y",IF(AND(H416&gt;='Intersection Mileposts'!$F$26,H416&lt;='Intersection Mileposts'!$G$26),"Y",IF(AND(H416&gt;='Intersection Mileposts'!$F$27,H416&lt;='Intersection Mileposts'!$G$27),"Y",IF(AND(H416&gt;='Intersection Mileposts'!$F$28,H416&lt;='Intersection Mileposts'!$G$28),"Y",IF(AND(H416&gt;='Intersection Mileposts'!$F$29,H416&lt;='Intersection Mileposts'!$G$29),"Y", IF(AND(H416&gt;='Intersection Mileposts'!$F$30,H416&lt;='Intersection Mileposts'!$G$30),"Y",IF(AND(H416&gt;='Intersection Mileposts'!$F$31,H416&lt;='Intersection Mileposts'!$G$31),"Y",IF(AND(H416&gt;='Intersection Mileposts'!$F$32,H416&lt;='Intersection Mileposts'!$G$32),"Y",IF(AND(H416&gt;='Intersection Mileposts'!$F$33,H416&lt;='Intersection Mileposts'!$G$33),"Y",IF(AND(H416&gt;='Intersection Mileposts'!$F$34,H416&lt;='Intersection Mileposts'!$G$34),"Y",IF(AND(H416&gt;='Intersection Mileposts'!$F$35,H416&lt;='Intersection Mileposts'!$G$35),"Y",IF(AND(H416&gt;='Intersection Mileposts'!$F$36,H416&lt;='Intersection Mileposts'!$G$36),"Y",IF(AND(H416&gt;='Intersection Mileposts'!$F$37,H416&lt;='Intersection Mileposts'!$G$37),"Y",IF(AND(H416&gt;='Intersection Mileposts'!$F$38,H416&lt;='Intersection Mileposts'!$G$38),"Y",IF(AND(H416&gt;='Intersection Mileposts'!$F$39,H416&lt;='Intersection Mileposts'!$G$39),"Y","N"))))))))))))))))))))))))))))))))))))</f>
        <v/>
      </c>
    </row>
    <row r="417" spans="1:46" ht="15" customHeight="1" x14ac:dyDescent="0.3">
      <c r="A417" s="279"/>
      <c r="B417" s="261"/>
      <c r="C417" s="262"/>
      <c r="D417" s="262"/>
      <c r="E417" s="262"/>
      <c r="F417" s="262"/>
      <c r="G417" s="284"/>
      <c r="H417" s="286"/>
      <c r="I417" s="279"/>
      <c r="J417" s="260"/>
      <c r="K417" s="260"/>
      <c r="L417" s="280"/>
      <c r="M417" s="275"/>
      <c r="N417" s="263"/>
      <c r="P417" s="264" t="str">
        <f>IF(R417 = "", "", COUNT($R$4:R417))</f>
        <v/>
      </c>
      <c r="Q417" s="264" t="str">
        <f t="shared" si="65"/>
        <v/>
      </c>
      <c r="R417" s="265" t="str">
        <f t="shared" si="66"/>
        <v/>
      </c>
      <c r="S417" s="266" t="str">
        <f t="shared" si="67"/>
        <v/>
      </c>
      <c r="T417" s="267" t="str">
        <f t="shared" si="68"/>
        <v/>
      </c>
      <c r="U417" s="268" t="str">
        <f t="shared" si="69"/>
        <v/>
      </c>
      <c r="V417" s="269" t="str">
        <f t="shared" si="70"/>
        <v/>
      </c>
      <c r="W417" s="5"/>
      <c r="AR417" t="str">
        <f t="shared" si="64"/>
        <v/>
      </c>
      <c r="AS417" t="str">
        <f t="shared" si="63"/>
        <v/>
      </c>
      <c r="AT417" s="134" t="str">
        <f>IF(AR417="","",IF(AND(H417&gt;='Intersection Mileposts'!$F$5,H417&lt;='Intersection Mileposts'!$G$5),"Y",IF(AND(H417&gt;='Intersection Mileposts'!$F$6,H417&lt;='Intersection Mileposts'!$G$6),"Y",IF(AND(H417&gt;='Intersection Mileposts'!$F$7,H417&lt;='Intersection Mileposts'!$G$7),"Y",IF(AND(H417&gt;='Intersection Mileposts'!$F$8,H417&lt;='Intersection Mileposts'!$G$8),"Y",IF(AND(H417&gt;='Intersection Mileposts'!$F$9,H417&lt;='Intersection Mileposts'!$G$9),"Y",IF(AND(H417&gt;='Intersection Mileposts'!$F$10,H417&lt;='Intersection Mileposts'!$G$10),"Y",IF(AND(H417&gt;='Intersection Mileposts'!$F$11,H417&lt;='Intersection Mileposts'!$G$11),"Y",IF(AND(H417&gt;='Intersection Mileposts'!$F$12,H417&lt;='Intersection Mileposts'!$G$12),"Y",IF(AND(H417&gt;='Intersection Mileposts'!$F$13,H417&lt;='Intersection Mileposts'!$G$13),"Y",IF(AND(H417&gt;='Intersection Mileposts'!$F$14,H417&lt;='Intersection Mileposts'!$G$14),"Y",IF(AND(H417&gt;='Intersection Mileposts'!$F$15,H417&lt;='Intersection Mileposts'!$G$15),"Y",IF(AND(H417&gt;='Intersection Mileposts'!$F$16,H417&lt;='Intersection Mileposts'!$G$16),"Y",IF(AND(H417&gt;='Intersection Mileposts'!$F$17,H417&lt;='Intersection Mileposts'!$G$17),"Y",IF(AND(H417&gt;='Intersection Mileposts'!$F$18,H417&lt;='Intersection Mileposts'!$G$18),"Y",IF(AND(H417&gt;='Intersection Mileposts'!$F$19,H417&lt;='Intersection Mileposts'!$G$19),"Y",IF(AND(H417&gt;='Intersection Mileposts'!$F$20,H417&lt;='Intersection Mileposts'!$G$20),"Y",IF(AND(H417&gt;='Intersection Mileposts'!$F$21,H417&lt;='Intersection Mileposts'!$G$21),"Y",IF(AND(H417&gt;='Intersection Mileposts'!$F$22,H417&lt;='Intersection Mileposts'!$G$22),"Y",IF(AND(H417&gt;='Intersection Mileposts'!$F$23,H417&lt;='Intersection Mileposts'!$G$23),"Y",IF(AND(H417&gt;='Intersection Mileposts'!$F$24,H417&lt;='Intersection Mileposts'!$G$24),"Y",IF(AND(H417&gt;='Intersection Mileposts'!$F$25,H417&lt;='Intersection Mileposts'!$G$25),"Y",IF(AND(H417&gt;='Intersection Mileposts'!$F$26,H417&lt;='Intersection Mileposts'!$G$26),"Y",IF(AND(H417&gt;='Intersection Mileposts'!$F$27,H417&lt;='Intersection Mileposts'!$G$27),"Y",IF(AND(H417&gt;='Intersection Mileposts'!$F$28,H417&lt;='Intersection Mileposts'!$G$28),"Y",IF(AND(H417&gt;='Intersection Mileposts'!$F$29,H417&lt;='Intersection Mileposts'!$G$29),"Y", IF(AND(H417&gt;='Intersection Mileposts'!$F$30,H417&lt;='Intersection Mileposts'!$G$30),"Y",IF(AND(H417&gt;='Intersection Mileposts'!$F$31,H417&lt;='Intersection Mileposts'!$G$31),"Y",IF(AND(H417&gt;='Intersection Mileposts'!$F$32,H417&lt;='Intersection Mileposts'!$G$32),"Y",IF(AND(H417&gt;='Intersection Mileposts'!$F$33,H417&lt;='Intersection Mileposts'!$G$33),"Y",IF(AND(H417&gt;='Intersection Mileposts'!$F$34,H417&lt;='Intersection Mileposts'!$G$34),"Y",IF(AND(H417&gt;='Intersection Mileposts'!$F$35,H417&lt;='Intersection Mileposts'!$G$35),"Y",IF(AND(H417&gt;='Intersection Mileposts'!$F$36,H417&lt;='Intersection Mileposts'!$G$36),"Y",IF(AND(H417&gt;='Intersection Mileposts'!$F$37,H417&lt;='Intersection Mileposts'!$G$37),"Y",IF(AND(H417&gt;='Intersection Mileposts'!$F$38,H417&lt;='Intersection Mileposts'!$G$38),"Y",IF(AND(H417&gt;='Intersection Mileposts'!$F$39,H417&lt;='Intersection Mileposts'!$G$39),"Y","N"))))))))))))))))))))))))))))))))))))</f>
        <v/>
      </c>
    </row>
    <row r="418" spans="1:46" ht="15" customHeight="1" x14ac:dyDescent="0.3">
      <c r="A418" s="279"/>
      <c r="B418" s="261"/>
      <c r="C418" s="262"/>
      <c r="D418" s="262"/>
      <c r="E418" s="262"/>
      <c r="F418" s="262"/>
      <c r="G418" s="284"/>
      <c r="H418" s="286"/>
      <c r="I418" s="279"/>
      <c r="J418" s="260"/>
      <c r="K418" s="260"/>
      <c r="L418" s="280"/>
      <c r="M418" s="275"/>
      <c r="N418" s="263"/>
      <c r="P418" s="264" t="str">
        <f>IF(R418 = "", "", COUNT($R$4:R418))</f>
        <v/>
      </c>
      <c r="Q418" s="264" t="str">
        <f t="shared" si="65"/>
        <v/>
      </c>
      <c r="R418" s="265" t="str">
        <f t="shared" si="66"/>
        <v/>
      </c>
      <c r="S418" s="266" t="str">
        <f t="shared" si="67"/>
        <v/>
      </c>
      <c r="T418" s="267" t="str">
        <f t="shared" si="68"/>
        <v/>
      </c>
      <c r="U418" s="268" t="str">
        <f t="shared" si="69"/>
        <v/>
      </c>
      <c r="V418" s="269" t="str">
        <f t="shared" si="70"/>
        <v/>
      </c>
      <c r="W418" s="5"/>
      <c r="AR418" t="str">
        <f t="shared" si="64"/>
        <v/>
      </c>
      <c r="AS418" t="str">
        <f t="shared" si="63"/>
        <v/>
      </c>
      <c r="AT418" s="134" t="str">
        <f>IF(AR418="","",IF(AND(H418&gt;='Intersection Mileposts'!$F$5,H418&lt;='Intersection Mileposts'!$G$5),"Y",IF(AND(H418&gt;='Intersection Mileposts'!$F$6,H418&lt;='Intersection Mileposts'!$G$6),"Y",IF(AND(H418&gt;='Intersection Mileposts'!$F$7,H418&lt;='Intersection Mileposts'!$G$7),"Y",IF(AND(H418&gt;='Intersection Mileposts'!$F$8,H418&lt;='Intersection Mileposts'!$G$8),"Y",IF(AND(H418&gt;='Intersection Mileposts'!$F$9,H418&lt;='Intersection Mileposts'!$G$9),"Y",IF(AND(H418&gt;='Intersection Mileposts'!$F$10,H418&lt;='Intersection Mileposts'!$G$10),"Y",IF(AND(H418&gt;='Intersection Mileposts'!$F$11,H418&lt;='Intersection Mileposts'!$G$11),"Y",IF(AND(H418&gt;='Intersection Mileposts'!$F$12,H418&lt;='Intersection Mileposts'!$G$12),"Y",IF(AND(H418&gt;='Intersection Mileposts'!$F$13,H418&lt;='Intersection Mileposts'!$G$13),"Y",IF(AND(H418&gt;='Intersection Mileposts'!$F$14,H418&lt;='Intersection Mileposts'!$G$14),"Y",IF(AND(H418&gt;='Intersection Mileposts'!$F$15,H418&lt;='Intersection Mileposts'!$G$15),"Y",IF(AND(H418&gt;='Intersection Mileposts'!$F$16,H418&lt;='Intersection Mileposts'!$G$16),"Y",IF(AND(H418&gt;='Intersection Mileposts'!$F$17,H418&lt;='Intersection Mileposts'!$G$17),"Y",IF(AND(H418&gt;='Intersection Mileposts'!$F$18,H418&lt;='Intersection Mileposts'!$G$18),"Y",IF(AND(H418&gt;='Intersection Mileposts'!$F$19,H418&lt;='Intersection Mileposts'!$G$19),"Y",IF(AND(H418&gt;='Intersection Mileposts'!$F$20,H418&lt;='Intersection Mileposts'!$G$20),"Y",IF(AND(H418&gt;='Intersection Mileposts'!$F$21,H418&lt;='Intersection Mileposts'!$G$21),"Y",IF(AND(H418&gt;='Intersection Mileposts'!$F$22,H418&lt;='Intersection Mileposts'!$G$22),"Y",IF(AND(H418&gt;='Intersection Mileposts'!$F$23,H418&lt;='Intersection Mileposts'!$G$23),"Y",IF(AND(H418&gt;='Intersection Mileposts'!$F$24,H418&lt;='Intersection Mileposts'!$G$24),"Y",IF(AND(H418&gt;='Intersection Mileposts'!$F$25,H418&lt;='Intersection Mileposts'!$G$25),"Y",IF(AND(H418&gt;='Intersection Mileposts'!$F$26,H418&lt;='Intersection Mileposts'!$G$26),"Y",IF(AND(H418&gt;='Intersection Mileposts'!$F$27,H418&lt;='Intersection Mileposts'!$G$27),"Y",IF(AND(H418&gt;='Intersection Mileposts'!$F$28,H418&lt;='Intersection Mileposts'!$G$28),"Y",IF(AND(H418&gt;='Intersection Mileposts'!$F$29,H418&lt;='Intersection Mileposts'!$G$29),"Y", IF(AND(H418&gt;='Intersection Mileposts'!$F$30,H418&lt;='Intersection Mileposts'!$G$30),"Y",IF(AND(H418&gt;='Intersection Mileposts'!$F$31,H418&lt;='Intersection Mileposts'!$G$31),"Y",IF(AND(H418&gt;='Intersection Mileposts'!$F$32,H418&lt;='Intersection Mileposts'!$G$32),"Y",IF(AND(H418&gt;='Intersection Mileposts'!$F$33,H418&lt;='Intersection Mileposts'!$G$33),"Y",IF(AND(H418&gt;='Intersection Mileposts'!$F$34,H418&lt;='Intersection Mileposts'!$G$34),"Y",IF(AND(H418&gt;='Intersection Mileposts'!$F$35,H418&lt;='Intersection Mileposts'!$G$35),"Y",IF(AND(H418&gt;='Intersection Mileposts'!$F$36,H418&lt;='Intersection Mileposts'!$G$36),"Y",IF(AND(H418&gt;='Intersection Mileposts'!$F$37,H418&lt;='Intersection Mileposts'!$G$37),"Y",IF(AND(H418&gt;='Intersection Mileposts'!$F$38,H418&lt;='Intersection Mileposts'!$G$38),"Y",IF(AND(H418&gt;='Intersection Mileposts'!$F$39,H418&lt;='Intersection Mileposts'!$G$39),"Y","N"))))))))))))))))))))))))))))))))))))</f>
        <v/>
      </c>
    </row>
    <row r="419" spans="1:46" ht="15" customHeight="1" x14ac:dyDescent="0.3">
      <c r="A419" s="279"/>
      <c r="B419" s="261"/>
      <c r="C419" s="262"/>
      <c r="D419" s="262"/>
      <c r="E419" s="262"/>
      <c r="F419" s="262"/>
      <c r="G419" s="284"/>
      <c r="H419" s="286"/>
      <c r="I419" s="279"/>
      <c r="J419" s="260"/>
      <c r="K419" s="260"/>
      <c r="L419" s="280"/>
      <c r="M419" s="275"/>
      <c r="N419" s="263"/>
      <c r="P419" s="264" t="str">
        <f>IF(R419 = "", "", COUNT($R$4:R419))</f>
        <v/>
      </c>
      <c r="Q419" s="264" t="str">
        <f t="shared" si="65"/>
        <v/>
      </c>
      <c r="R419" s="265" t="str">
        <f t="shared" si="66"/>
        <v/>
      </c>
      <c r="S419" s="266" t="str">
        <f t="shared" si="67"/>
        <v/>
      </c>
      <c r="T419" s="267" t="str">
        <f t="shared" si="68"/>
        <v/>
      </c>
      <c r="U419" s="268" t="str">
        <f t="shared" si="69"/>
        <v/>
      </c>
      <c r="V419" s="269" t="str">
        <f t="shared" si="70"/>
        <v/>
      </c>
      <c r="W419" s="5"/>
      <c r="AR419" t="str">
        <f t="shared" si="64"/>
        <v/>
      </c>
      <c r="AS419" t="str">
        <f t="shared" si="63"/>
        <v/>
      </c>
      <c r="AT419" s="134" t="str">
        <f>IF(AR419="","",IF(AND(H419&gt;='Intersection Mileposts'!$F$5,H419&lt;='Intersection Mileposts'!$G$5),"Y",IF(AND(H419&gt;='Intersection Mileposts'!$F$6,H419&lt;='Intersection Mileposts'!$G$6),"Y",IF(AND(H419&gt;='Intersection Mileposts'!$F$7,H419&lt;='Intersection Mileposts'!$G$7),"Y",IF(AND(H419&gt;='Intersection Mileposts'!$F$8,H419&lt;='Intersection Mileposts'!$G$8),"Y",IF(AND(H419&gt;='Intersection Mileposts'!$F$9,H419&lt;='Intersection Mileposts'!$G$9),"Y",IF(AND(H419&gt;='Intersection Mileposts'!$F$10,H419&lt;='Intersection Mileposts'!$G$10),"Y",IF(AND(H419&gt;='Intersection Mileposts'!$F$11,H419&lt;='Intersection Mileposts'!$G$11),"Y",IF(AND(H419&gt;='Intersection Mileposts'!$F$12,H419&lt;='Intersection Mileposts'!$G$12),"Y",IF(AND(H419&gt;='Intersection Mileposts'!$F$13,H419&lt;='Intersection Mileposts'!$G$13),"Y",IF(AND(H419&gt;='Intersection Mileposts'!$F$14,H419&lt;='Intersection Mileposts'!$G$14),"Y",IF(AND(H419&gt;='Intersection Mileposts'!$F$15,H419&lt;='Intersection Mileposts'!$G$15),"Y",IF(AND(H419&gt;='Intersection Mileposts'!$F$16,H419&lt;='Intersection Mileposts'!$G$16),"Y",IF(AND(H419&gt;='Intersection Mileposts'!$F$17,H419&lt;='Intersection Mileposts'!$G$17),"Y",IF(AND(H419&gt;='Intersection Mileposts'!$F$18,H419&lt;='Intersection Mileposts'!$G$18),"Y",IF(AND(H419&gt;='Intersection Mileposts'!$F$19,H419&lt;='Intersection Mileposts'!$G$19),"Y",IF(AND(H419&gt;='Intersection Mileposts'!$F$20,H419&lt;='Intersection Mileposts'!$G$20),"Y",IF(AND(H419&gt;='Intersection Mileposts'!$F$21,H419&lt;='Intersection Mileposts'!$G$21),"Y",IF(AND(H419&gt;='Intersection Mileposts'!$F$22,H419&lt;='Intersection Mileposts'!$G$22),"Y",IF(AND(H419&gt;='Intersection Mileposts'!$F$23,H419&lt;='Intersection Mileposts'!$G$23),"Y",IF(AND(H419&gt;='Intersection Mileposts'!$F$24,H419&lt;='Intersection Mileposts'!$G$24),"Y",IF(AND(H419&gt;='Intersection Mileposts'!$F$25,H419&lt;='Intersection Mileposts'!$G$25),"Y",IF(AND(H419&gt;='Intersection Mileposts'!$F$26,H419&lt;='Intersection Mileposts'!$G$26),"Y",IF(AND(H419&gt;='Intersection Mileposts'!$F$27,H419&lt;='Intersection Mileposts'!$G$27),"Y",IF(AND(H419&gt;='Intersection Mileposts'!$F$28,H419&lt;='Intersection Mileposts'!$G$28),"Y",IF(AND(H419&gt;='Intersection Mileposts'!$F$29,H419&lt;='Intersection Mileposts'!$G$29),"Y", IF(AND(H419&gt;='Intersection Mileposts'!$F$30,H419&lt;='Intersection Mileposts'!$G$30),"Y",IF(AND(H419&gt;='Intersection Mileposts'!$F$31,H419&lt;='Intersection Mileposts'!$G$31),"Y",IF(AND(H419&gt;='Intersection Mileposts'!$F$32,H419&lt;='Intersection Mileposts'!$G$32),"Y",IF(AND(H419&gt;='Intersection Mileposts'!$F$33,H419&lt;='Intersection Mileposts'!$G$33),"Y",IF(AND(H419&gt;='Intersection Mileposts'!$F$34,H419&lt;='Intersection Mileposts'!$G$34),"Y",IF(AND(H419&gt;='Intersection Mileposts'!$F$35,H419&lt;='Intersection Mileposts'!$G$35),"Y",IF(AND(H419&gt;='Intersection Mileposts'!$F$36,H419&lt;='Intersection Mileposts'!$G$36),"Y",IF(AND(H419&gt;='Intersection Mileposts'!$F$37,H419&lt;='Intersection Mileposts'!$G$37),"Y",IF(AND(H419&gt;='Intersection Mileposts'!$F$38,H419&lt;='Intersection Mileposts'!$G$38),"Y",IF(AND(H419&gt;='Intersection Mileposts'!$F$39,H419&lt;='Intersection Mileposts'!$G$39),"Y","N"))))))))))))))))))))))))))))))))))))</f>
        <v/>
      </c>
    </row>
    <row r="420" spans="1:46" ht="15" customHeight="1" x14ac:dyDescent="0.3">
      <c r="A420" s="279"/>
      <c r="B420" s="261"/>
      <c r="C420" s="262"/>
      <c r="D420" s="262"/>
      <c r="E420" s="262"/>
      <c r="F420" s="262"/>
      <c r="G420" s="284"/>
      <c r="H420" s="286"/>
      <c r="I420" s="279"/>
      <c r="J420" s="260"/>
      <c r="K420" s="260"/>
      <c r="L420" s="280"/>
      <c r="M420" s="275"/>
      <c r="N420" s="263"/>
      <c r="P420" s="264" t="str">
        <f>IF(R420 = "", "", COUNT($R$4:R420))</f>
        <v/>
      </c>
      <c r="Q420" s="264" t="str">
        <f t="shared" si="65"/>
        <v/>
      </c>
      <c r="R420" s="265" t="str">
        <f t="shared" si="66"/>
        <v/>
      </c>
      <c r="S420" s="266" t="str">
        <f t="shared" si="67"/>
        <v/>
      </c>
      <c r="T420" s="267" t="str">
        <f t="shared" si="68"/>
        <v/>
      </c>
      <c r="U420" s="268" t="str">
        <f t="shared" si="69"/>
        <v/>
      </c>
      <c r="V420" s="269" t="str">
        <f t="shared" si="70"/>
        <v/>
      </c>
      <c r="W420" s="5"/>
      <c r="AR420" t="str">
        <f t="shared" si="64"/>
        <v/>
      </c>
      <c r="AS420" t="str">
        <f t="shared" si="63"/>
        <v/>
      </c>
      <c r="AT420" s="134" t="str">
        <f>IF(AR420="","",IF(AND(H420&gt;='Intersection Mileposts'!$F$5,H420&lt;='Intersection Mileposts'!$G$5),"Y",IF(AND(H420&gt;='Intersection Mileposts'!$F$6,H420&lt;='Intersection Mileposts'!$G$6),"Y",IF(AND(H420&gt;='Intersection Mileposts'!$F$7,H420&lt;='Intersection Mileposts'!$G$7),"Y",IF(AND(H420&gt;='Intersection Mileposts'!$F$8,H420&lt;='Intersection Mileposts'!$G$8),"Y",IF(AND(H420&gt;='Intersection Mileposts'!$F$9,H420&lt;='Intersection Mileposts'!$G$9),"Y",IF(AND(H420&gt;='Intersection Mileposts'!$F$10,H420&lt;='Intersection Mileposts'!$G$10),"Y",IF(AND(H420&gt;='Intersection Mileposts'!$F$11,H420&lt;='Intersection Mileposts'!$G$11),"Y",IF(AND(H420&gt;='Intersection Mileposts'!$F$12,H420&lt;='Intersection Mileposts'!$G$12),"Y",IF(AND(H420&gt;='Intersection Mileposts'!$F$13,H420&lt;='Intersection Mileposts'!$G$13),"Y",IF(AND(H420&gt;='Intersection Mileposts'!$F$14,H420&lt;='Intersection Mileposts'!$G$14),"Y",IF(AND(H420&gt;='Intersection Mileposts'!$F$15,H420&lt;='Intersection Mileposts'!$G$15),"Y",IF(AND(H420&gt;='Intersection Mileposts'!$F$16,H420&lt;='Intersection Mileposts'!$G$16),"Y",IF(AND(H420&gt;='Intersection Mileposts'!$F$17,H420&lt;='Intersection Mileposts'!$G$17),"Y",IF(AND(H420&gt;='Intersection Mileposts'!$F$18,H420&lt;='Intersection Mileposts'!$G$18),"Y",IF(AND(H420&gt;='Intersection Mileposts'!$F$19,H420&lt;='Intersection Mileposts'!$G$19),"Y",IF(AND(H420&gt;='Intersection Mileposts'!$F$20,H420&lt;='Intersection Mileposts'!$G$20),"Y",IF(AND(H420&gt;='Intersection Mileposts'!$F$21,H420&lt;='Intersection Mileposts'!$G$21),"Y",IF(AND(H420&gt;='Intersection Mileposts'!$F$22,H420&lt;='Intersection Mileposts'!$G$22),"Y",IF(AND(H420&gt;='Intersection Mileposts'!$F$23,H420&lt;='Intersection Mileposts'!$G$23),"Y",IF(AND(H420&gt;='Intersection Mileposts'!$F$24,H420&lt;='Intersection Mileposts'!$G$24),"Y",IF(AND(H420&gt;='Intersection Mileposts'!$F$25,H420&lt;='Intersection Mileposts'!$G$25),"Y",IF(AND(H420&gt;='Intersection Mileposts'!$F$26,H420&lt;='Intersection Mileposts'!$G$26),"Y",IF(AND(H420&gt;='Intersection Mileposts'!$F$27,H420&lt;='Intersection Mileposts'!$G$27),"Y",IF(AND(H420&gt;='Intersection Mileposts'!$F$28,H420&lt;='Intersection Mileposts'!$G$28),"Y",IF(AND(H420&gt;='Intersection Mileposts'!$F$29,H420&lt;='Intersection Mileposts'!$G$29),"Y", IF(AND(H420&gt;='Intersection Mileposts'!$F$30,H420&lt;='Intersection Mileposts'!$G$30),"Y",IF(AND(H420&gt;='Intersection Mileposts'!$F$31,H420&lt;='Intersection Mileposts'!$G$31),"Y",IF(AND(H420&gt;='Intersection Mileposts'!$F$32,H420&lt;='Intersection Mileposts'!$G$32),"Y",IF(AND(H420&gt;='Intersection Mileposts'!$F$33,H420&lt;='Intersection Mileposts'!$G$33),"Y",IF(AND(H420&gt;='Intersection Mileposts'!$F$34,H420&lt;='Intersection Mileposts'!$G$34),"Y",IF(AND(H420&gt;='Intersection Mileposts'!$F$35,H420&lt;='Intersection Mileposts'!$G$35),"Y",IF(AND(H420&gt;='Intersection Mileposts'!$F$36,H420&lt;='Intersection Mileposts'!$G$36),"Y",IF(AND(H420&gt;='Intersection Mileposts'!$F$37,H420&lt;='Intersection Mileposts'!$G$37),"Y",IF(AND(H420&gt;='Intersection Mileposts'!$F$38,H420&lt;='Intersection Mileposts'!$G$38),"Y",IF(AND(H420&gt;='Intersection Mileposts'!$F$39,H420&lt;='Intersection Mileposts'!$G$39),"Y","N"))))))))))))))))))))))))))))))))))))</f>
        <v/>
      </c>
    </row>
    <row r="421" spans="1:46" ht="15" customHeight="1" x14ac:dyDescent="0.3">
      <c r="A421" s="279"/>
      <c r="B421" s="261"/>
      <c r="C421" s="262"/>
      <c r="D421" s="262"/>
      <c r="E421" s="262"/>
      <c r="F421" s="262"/>
      <c r="G421" s="284"/>
      <c r="H421" s="286"/>
      <c r="I421" s="279"/>
      <c r="J421" s="260"/>
      <c r="K421" s="260"/>
      <c r="L421" s="280"/>
      <c r="M421" s="275"/>
      <c r="N421" s="263"/>
      <c r="P421" s="264" t="str">
        <f>IF(R421 = "", "", COUNT($R$4:R421))</f>
        <v/>
      </c>
      <c r="Q421" s="264" t="str">
        <f t="shared" si="65"/>
        <v/>
      </c>
      <c r="R421" s="265" t="str">
        <f t="shared" si="66"/>
        <v/>
      </c>
      <c r="S421" s="266" t="str">
        <f t="shared" si="67"/>
        <v/>
      </c>
      <c r="T421" s="267" t="str">
        <f t="shared" si="68"/>
        <v/>
      </c>
      <c r="U421" s="268" t="str">
        <f t="shared" si="69"/>
        <v/>
      </c>
      <c r="V421" s="269" t="str">
        <f t="shared" si="70"/>
        <v/>
      </c>
      <c r="W421" s="5"/>
      <c r="AR421" t="str">
        <f t="shared" si="64"/>
        <v/>
      </c>
      <c r="AS421" t="str">
        <f t="shared" si="63"/>
        <v/>
      </c>
      <c r="AT421" s="134" t="str">
        <f>IF(AR421="","",IF(AND(H421&gt;='Intersection Mileposts'!$F$5,H421&lt;='Intersection Mileposts'!$G$5),"Y",IF(AND(H421&gt;='Intersection Mileposts'!$F$6,H421&lt;='Intersection Mileposts'!$G$6),"Y",IF(AND(H421&gt;='Intersection Mileposts'!$F$7,H421&lt;='Intersection Mileposts'!$G$7),"Y",IF(AND(H421&gt;='Intersection Mileposts'!$F$8,H421&lt;='Intersection Mileposts'!$G$8),"Y",IF(AND(H421&gt;='Intersection Mileposts'!$F$9,H421&lt;='Intersection Mileposts'!$G$9),"Y",IF(AND(H421&gt;='Intersection Mileposts'!$F$10,H421&lt;='Intersection Mileposts'!$G$10),"Y",IF(AND(H421&gt;='Intersection Mileposts'!$F$11,H421&lt;='Intersection Mileposts'!$G$11),"Y",IF(AND(H421&gt;='Intersection Mileposts'!$F$12,H421&lt;='Intersection Mileposts'!$G$12),"Y",IF(AND(H421&gt;='Intersection Mileposts'!$F$13,H421&lt;='Intersection Mileposts'!$G$13),"Y",IF(AND(H421&gt;='Intersection Mileposts'!$F$14,H421&lt;='Intersection Mileposts'!$G$14),"Y",IF(AND(H421&gt;='Intersection Mileposts'!$F$15,H421&lt;='Intersection Mileposts'!$G$15),"Y",IF(AND(H421&gt;='Intersection Mileposts'!$F$16,H421&lt;='Intersection Mileposts'!$G$16),"Y",IF(AND(H421&gt;='Intersection Mileposts'!$F$17,H421&lt;='Intersection Mileposts'!$G$17),"Y",IF(AND(H421&gt;='Intersection Mileposts'!$F$18,H421&lt;='Intersection Mileposts'!$G$18),"Y",IF(AND(H421&gt;='Intersection Mileposts'!$F$19,H421&lt;='Intersection Mileposts'!$G$19),"Y",IF(AND(H421&gt;='Intersection Mileposts'!$F$20,H421&lt;='Intersection Mileposts'!$G$20),"Y",IF(AND(H421&gt;='Intersection Mileposts'!$F$21,H421&lt;='Intersection Mileposts'!$G$21),"Y",IF(AND(H421&gt;='Intersection Mileposts'!$F$22,H421&lt;='Intersection Mileposts'!$G$22),"Y",IF(AND(H421&gt;='Intersection Mileposts'!$F$23,H421&lt;='Intersection Mileposts'!$G$23),"Y",IF(AND(H421&gt;='Intersection Mileposts'!$F$24,H421&lt;='Intersection Mileposts'!$G$24),"Y",IF(AND(H421&gt;='Intersection Mileposts'!$F$25,H421&lt;='Intersection Mileposts'!$G$25),"Y",IF(AND(H421&gt;='Intersection Mileposts'!$F$26,H421&lt;='Intersection Mileposts'!$G$26),"Y",IF(AND(H421&gt;='Intersection Mileposts'!$F$27,H421&lt;='Intersection Mileposts'!$G$27),"Y",IF(AND(H421&gt;='Intersection Mileposts'!$F$28,H421&lt;='Intersection Mileposts'!$G$28),"Y",IF(AND(H421&gt;='Intersection Mileposts'!$F$29,H421&lt;='Intersection Mileposts'!$G$29),"Y", IF(AND(H421&gt;='Intersection Mileposts'!$F$30,H421&lt;='Intersection Mileposts'!$G$30),"Y",IF(AND(H421&gt;='Intersection Mileposts'!$F$31,H421&lt;='Intersection Mileposts'!$G$31),"Y",IF(AND(H421&gt;='Intersection Mileposts'!$F$32,H421&lt;='Intersection Mileposts'!$G$32),"Y",IF(AND(H421&gt;='Intersection Mileposts'!$F$33,H421&lt;='Intersection Mileposts'!$G$33),"Y",IF(AND(H421&gt;='Intersection Mileposts'!$F$34,H421&lt;='Intersection Mileposts'!$G$34),"Y",IF(AND(H421&gt;='Intersection Mileposts'!$F$35,H421&lt;='Intersection Mileposts'!$G$35),"Y",IF(AND(H421&gt;='Intersection Mileposts'!$F$36,H421&lt;='Intersection Mileposts'!$G$36),"Y",IF(AND(H421&gt;='Intersection Mileposts'!$F$37,H421&lt;='Intersection Mileposts'!$G$37),"Y",IF(AND(H421&gt;='Intersection Mileposts'!$F$38,H421&lt;='Intersection Mileposts'!$G$38),"Y",IF(AND(H421&gt;='Intersection Mileposts'!$F$39,H421&lt;='Intersection Mileposts'!$G$39),"Y","N"))))))))))))))))))))))))))))))))))))</f>
        <v/>
      </c>
    </row>
    <row r="422" spans="1:46" ht="15" customHeight="1" x14ac:dyDescent="0.3">
      <c r="A422" s="279"/>
      <c r="B422" s="261"/>
      <c r="C422" s="262"/>
      <c r="D422" s="262"/>
      <c r="E422" s="262"/>
      <c r="F422" s="262"/>
      <c r="G422" s="284"/>
      <c r="H422" s="286"/>
      <c r="I422" s="279"/>
      <c r="J422" s="260"/>
      <c r="K422" s="260"/>
      <c r="L422" s="280"/>
      <c r="M422" s="275"/>
      <c r="N422" s="263"/>
      <c r="P422" s="264" t="str">
        <f>IF(R422 = "", "", COUNT($R$4:R422))</f>
        <v/>
      </c>
      <c r="Q422" s="264" t="str">
        <f t="shared" si="65"/>
        <v/>
      </c>
      <c r="R422" s="265" t="str">
        <f t="shared" si="66"/>
        <v/>
      </c>
      <c r="S422" s="266" t="str">
        <f t="shared" si="67"/>
        <v/>
      </c>
      <c r="T422" s="267" t="str">
        <f t="shared" si="68"/>
        <v/>
      </c>
      <c r="U422" s="268" t="str">
        <f t="shared" si="69"/>
        <v/>
      </c>
      <c r="V422" s="269" t="str">
        <f t="shared" si="70"/>
        <v/>
      </c>
      <c r="W422" s="5"/>
      <c r="AR422" t="str">
        <f t="shared" si="64"/>
        <v/>
      </c>
      <c r="AS422" t="str">
        <f t="shared" si="63"/>
        <v/>
      </c>
      <c r="AT422" s="134" t="str">
        <f>IF(AR422="","",IF(AND(H422&gt;='Intersection Mileposts'!$F$5,H422&lt;='Intersection Mileposts'!$G$5),"Y",IF(AND(H422&gt;='Intersection Mileposts'!$F$6,H422&lt;='Intersection Mileposts'!$G$6),"Y",IF(AND(H422&gt;='Intersection Mileposts'!$F$7,H422&lt;='Intersection Mileposts'!$G$7),"Y",IF(AND(H422&gt;='Intersection Mileposts'!$F$8,H422&lt;='Intersection Mileposts'!$G$8),"Y",IF(AND(H422&gt;='Intersection Mileposts'!$F$9,H422&lt;='Intersection Mileposts'!$G$9),"Y",IF(AND(H422&gt;='Intersection Mileposts'!$F$10,H422&lt;='Intersection Mileposts'!$G$10),"Y",IF(AND(H422&gt;='Intersection Mileposts'!$F$11,H422&lt;='Intersection Mileposts'!$G$11),"Y",IF(AND(H422&gt;='Intersection Mileposts'!$F$12,H422&lt;='Intersection Mileposts'!$G$12),"Y",IF(AND(H422&gt;='Intersection Mileposts'!$F$13,H422&lt;='Intersection Mileposts'!$G$13),"Y",IF(AND(H422&gt;='Intersection Mileposts'!$F$14,H422&lt;='Intersection Mileposts'!$G$14),"Y",IF(AND(H422&gt;='Intersection Mileposts'!$F$15,H422&lt;='Intersection Mileposts'!$G$15),"Y",IF(AND(H422&gt;='Intersection Mileposts'!$F$16,H422&lt;='Intersection Mileposts'!$G$16),"Y",IF(AND(H422&gt;='Intersection Mileposts'!$F$17,H422&lt;='Intersection Mileposts'!$G$17),"Y",IF(AND(H422&gt;='Intersection Mileposts'!$F$18,H422&lt;='Intersection Mileposts'!$G$18),"Y",IF(AND(H422&gt;='Intersection Mileposts'!$F$19,H422&lt;='Intersection Mileposts'!$G$19),"Y",IF(AND(H422&gt;='Intersection Mileposts'!$F$20,H422&lt;='Intersection Mileposts'!$G$20),"Y",IF(AND(H422&gt;='Intersection Mileposts'!$F$21,H422&lt;='Intersection Mileposts'!$G$21),"Y",IF(AND(H422&gt;='Intersection Mileposts'!$F$22,H422&lt;='Intersection Mileposts'!$G$22),"Y",IF(AND(H422&gt;='Intersection Mileposts'!$F$23,H422&lt;='Intersection Mileposts'!$G$23),"Y",IF(AND(H422&gt;='Intersection Mileposts'!$F$24,H422&lt;='Intersection Mileposts'!$G$24),"Y",IF(AND(H422&gt;='Intersection Mileposts'!$F$25,H422&lt;='Intersection Mileposts'!$G$25),"Y",IF(AND(H422&gt;='Intersection Mileposts'!$F$26,H422&lt;='Intersection Mileposts'!$G$26),"Y",IF(AND(H422&gt;='Intersection Mileposts'!$F$27,H422&lt;='Intersection Mileposts'!$G$27),"Y",IF(AND(H422&gt;='Intersection Mileposts'!$F$28,H422&lt;='Intersection Mileposts'!$G$28),"Y",IF(AND(H422&gt;='Intersection Mileposts'!$F$29,H422&lt;='Intersection Mileposts'!$G$29),"Y", IF(AND(H422&gt;='Intersection Mileposts'!$F$30,H422&lt;='Intersection Mileposts'!$G$30),"Y",IF(AND(H422&gt;='Intersection Mileposts'!$F$31,H422&lt;='Intersection Mileposts'!$G$31),"Y",IF(AND(H422&gt;='Intersection Mileposts'!$F$32,H422&lt;='Intersection Mileposts'!$G$32),"Y",IF(AND(H422&gt;='Intersection Mileposts'!$F$33,H422&lt;='Intersection Mileposts'!$G$33),"Y",IF(AND(H422&gt;='Intersection Mileposts'!$F$34,H422&lt;='Intersection Mileposts'!$G$34),"Y",IF(AND(H422&gt;='Intersection Mileposts'!$F$35,H422&lt;='Intersection Mileposts'!$G$35),"Y",IF(AND(H422&gt;='Intersection Mileposts'!$F$36,H422&lt;='Intersection Mileposts'!$G$36),"Y",IF(AND(H422&gt;='Intersection Mileposts'!$F$37,H422&lt;='Intersection Mileposts'!$G$37),"Y",IF(AND(H422&gt;='Intersection Mileposts'!$F$38,H422&lt;='Intersection Mileposts'!$G$38),"Y",IF(AND(H422&gt;='Intersection Mileposts'!$F$39,H422&lt;='Intersection Mileposts'!$G$39),"Y","N"))))))))))))))))))))))))))))))))))))</f>
        <v/>
      </c>
    </row>
    <row r="423" spans="1:46" ht="15" customHeight="1" x14ac:dyDescent="0.3">
      <c r="A423" s="279"/>
      <c r="B423" s="261"/>
      <c r="C423" s="262"/>
      <c r="D423" s="262"/>
      <c r="E423" s="262"/>
      <c r="F423" s="262"/>
      <c r="G423" s="284"/>
      <c r="H423" s="286"/>
      <c r="I423" s="279"/>
      <c r="J423" s="260"/>
      <c r="K423" s="260"/>
      <c r="L423" s="280"/>
      <c r="M423" s="275"/>
      <c r="N423" s="263"/>
      <c r="P423" s="264" t="str">
        <f>IF(R423 = "", "", COUNT($R$4:R423))</f>
        <v/>
      </c>
      <c r="Q423" s="264" t="str">
        <f t="shared" si="65"/>
        <v/>
      </c>
      <c r="R423" s="265" t="str">
        <f t="shared" si="66"/>
        <v/>
      </c>
      <c r="S423" s="266" t="str">
        <f t="shared" si="67"/>
        <v/>
      </c>
      <c r="T423" s="267" t="str">
        <f t="shared" si="68"/>
        <v/>
      </c>
      <c r="U423" s="268" t="str">
        <f t="shared" si="69"/>
        <v/>
      </c>
      <c r="V423" s="269" t="str">
        <f t="shared" si="70"/>
        <v/>
      </c>
      <c r="W423" s="5"/>
      <c r="AR423" t="str">
        <f t="shared" si="64"/>
        <v/>
      </c>
      <c r="AS423" t="str">
        <f t="shared" si="63"/>
        <v/>
      </c>
      <c r="AT423" s="134" t="str">
        <f>IF(AR423="","",IF(AND(H423&gt;='Intersection Mileposts'!$F$5,H423&lt;='Intersection Mileposts'!$G$5),"Y",IF(AND(H423&gt;='Intersection Mileposts'!$F$6,H423&lt;='Intersection Mileposts'!$G$6),"Y",IF(AND(H423&gt;='Intersection Mileposts'!$F$7,H423&lt;='Intersection Mileposts'!$G$7),"Y",IF(AND(H423&gt;='Intersection Mileposts'!$F$8,H423&lt;='Intersection Mileposts'!$G$8),"Y",IF(AND(H423&gt;='Intersection Mileposts'!$F$9,H423&lt;='Intersection Mileposts'!$G$9),"Y",IF(AND(H423&gt;='Intersection Mileposts'!$F$10,H423&lt;='Intersection Mileposts'!$G$10),"Y",IF(AND(H423&gt;='Intersection Mileposts'!$F$11,H423&lt;='Intersection Mileposts'!$G$11),"Y",IF(AND(H423&gt;='Intersection Mileposts'!$F$12,H423&lt;='Intersection Mileposts'!$G$12),"Y",IF(AND(H423&gt;='Intersection Mileposts'!$F$13,H423&lt;='Intersection Mileposts'!$G$13),"Y",IF(AND(H423&gt;='Intersection Mileposts'!$F$14,H423&lt;='Intersection Mileposts'!$G$14),"Y",IF(AND(H423&gt;='Intersection Mileposts'!$F$15,H423&lt;='Intersection Mileposts'!$G$15),"Y",IF(AND(H423&gt;='Intersection Mileposts'!$F$16,H423&lt;='Intersection Mileposts'!$G$16),"Y",IF(AND(H423&gt;='Intersection Mileposts'!$F$17,H423&lt;='Intersection Mileposts'!$G$17),"Y",IF(AND(H423&gt;='Intersection Mileposts'!$F$18,H423&lt;='Intersection Mileposts'!$G$18),"Y",IF(AND(H423&gt;='Intersection Mileposts'!$F$19,H423&lt;='Intersection Mileposts'!$G$19),"Y",IF(AND(H423&gt;='Intersection Mileposts'!$F$20,H423&lt;='Intersection Mileposts'!$G$20),"Y",IF(AND(H423&gt;='Intersection Mileposts'!$F$21,H423&lt;='Intersection Mileposts'!$G$21),"Y",IF(AND(H423&gt;='Intersection Mileposts'!$F$22,H423&lt;='Intersection Mileposts'!$G$22),"Y",IF(AND(H423&gt;='Intersection Mileposts'!$F$23,H423&lt;='Intersection Mileposts'!$G$23),"Y",IF(AND(H423&gt;='Intersection Mileposts'!$F$24,H423&lt;='Intersection Mileposts'!$G$24),"Y",IF(AND(H423&gt;='Intersection Mileposts'!$F$25,H423&lt;='Intersection Mileposts'!$G$25),"Y",IF(AND(H423&gt;='Intersection Mileposts'!$F$26,H423&lt;='Intersection Mileposts'!$G$26),"Y",IF(AND(H423&gt;='Intersection Mileposts'!$F$27,H423&lt;='Intersection Mileposts'!$G$27),"Y",IF(AND(H423&gt;='Intersection Mileposts'!$F$28,H423&lt;='Intersection Mileposts'!$G$28),"Y",IF(AND(H423&gt;='Intersection Mileposts'!$F$29,H423&lt;='Intersection Mileposts'!$G$29),"Y", IF(AND(H423&gt;='Intersection Mileposts'!$F$30,H423&lt;='Intersection Mileposts'!$G$30),"Y",IF(AND(H423&gt;='Intersection Mileposts'!$F$31,H423&lt;='Intersection Mileposts'!$G$31),"Y",IF(AND(H423&gt;='Intersection Mileposts'!$F$32,H423&lt;='Intersection Mileposts'!$G$32),"Y",IF(AND(H423&gt;='Intersection Mileposts'!$F$33,H423&lt;='Intersection Mileposts'!$G$33),"Y",IF(AND(H423&gt;='Intersection Mileposts'!$F$34,H423&lt;='Intersection Mileposts'!$G$34),"Y",IF(AND(H423&gt;='Intersection Mileposts'!$F$35,H423&lt;='Intersection Mileposts'!$G$35),"Y",IF(AND(H423&gt;='Intersection Mileposts'!$F$36,H423&lt;='Intersection Mileposts'!$G$36),"Y",IF(AND(H423&gt;='Intersection Mileposts'!$F$37,H423&lt;='Intersection Mileposts'!$G$37),"Y",IF(AND(H423&gt;='Intersection Mileposts'!$F$38,H423&lt;='Intersection Mileposts'!$G$38),"Y",IF(AND(H423&gt;='Intersection Mileposts'!$F$39,H423&lt;='Intersection Mileposts'!$G$39),"Y","N"))))))))))))))))))))))))))))))))))))</f>
        <v/>
      </c>
    </row>
    <row r="424" spans="1:46" ht="15" customHeight="1" x14ac:dyDescent="0.3">
      <c r="A424" s="279"/>
      <c r="B424" s="261"/>
      <c r="C424" s="262"/>
      <c r="D424" s="262"/>
      <c r="E424" s="262"/>
      <c r="F424" s="262"/>
      <c r="G424" s="284"/>
      <c r="H424" s="286"/>
      <c r="I424" s="279"/>
      <c r="J424" s="260"/>
      <c r="K424" s="260"/>
      <c r="L424" s="280"/>
      <c r="M424" s="275"/>
      <c r="N424" s="263"/>
      <c r="P424" s="264" t="str">
        <f>IF(R424 = "", "", COUNT($R$4:R424))</f>
        <v/>
      </c>
      <c r="Q424" s="264" t="str">
        <f t="shared" si="65"/>
        <v/>
      </c>
      <c r="R424" s="265" t="str">
        <f t="shared" si="66"/>
        <v/>
      </c>
      <c r="S424" s="266" t="str">
        <f t="shared" si="67"/>
        <v/>
      </c>
      <c r="T424" s="267" t="str">
        <f t="shared" si="68"/>
        <v/>
      </c>
      <c r="U424" s="268" t="str">
        <f t="shared" si="69"/>
        <v/>
      </c>
      <c r="V424" s="269" t="str">
        <f t="shared" si="70"/>
        <v/>
      </c>
      <c r="W424" s="5"/>
      <c r="AR424" t="str">
        <f t="shared" si="64"/>
        <v/>
      </c>
      <c r="AS424" t="str">
        <f t="shared" si="63"/>
        <v/>
      </c>
      <c r="AT424" s="134" t="str">
        <f>IF(AR424="","",IF(AND(H424&gt;='Intersection Mileposts'!$F$5,H424&lt;='Intersection Mileposts'!$G$5),"Y",IF(AND(H424&gt;='Intersection Mileposts'!$F$6,H424&lt;='Intersection Mileposts'!$G$6),"Y",IF(AND(H424&gt;='Intersection Mileposts'!$F$7,H424&lt;='Intersection Mileposts'!$G$7),"Y",IF(AND(H424&gt;='Intersection Mileposts'!$F$8,H424&lt;='Intersection Mileposts'!$G$8),"Y",IF(AND(H424&gt;='Intersection Mileposts'!$F$9,H424&lt;='Intersection Mileposts'!$G$9),"Y",IF(AND(H424&gt;='Intersection Mileposts'!$F$10,H424&lt;='Intersection Mileposts'!$G$10),"Y",IF(AND(H424&gt;='Intersection Mileposts'!$F$11,H424&lt;='Intersection Mileposts'!$G$11),"Y",IF(AND(H424&gt;='Intersection Mileposts'!$F$12,H424&lt;='Intersection Mileposts'!$G$12),"Y",IF(AND(H424&gt;='Intersection Mileposts'!$F$13,H424&lt;='Intersection Mileposts'!$G$13),"Y",IF(AND(H424&gt;='Intersection Mileposts'!$F$14,H424&lt;='Intersection Mileposts'!$G$14),"Y",IF(AND(H424&gt;='Intersection Mileposts'!$F$15,H424&lt;='Intersection Mileposts'!$G$15),"Y",IF(AND(H424&gt;='Intersection Mileposts'!$F$16,H424&lt;='Intersection Mileposts'!$G$16),"Y",IF(AND(H424&gt;='Intersection Mileposts'!$F$17,H424&lt;='Intersection Mileposts'!$G$17),"Y",IF(AND(H424&gt;='Intersection Mileposts'!$F$18,H424&lt;='Intersection Mileposts'!$G$18),"Y",IF(AND(H424&gt;='Intersection Mileposts'!$F$19,H424&lt;='Intersection Mileposts'!$G$19),"Y",IF(AND(H424&gt;='Intersection Mileposts'!$F$20,H424&lt;='Intersection Mileposts'!$G$20),"Y",IF(AND(H424&gt;='Intersection Mileposts'!$F$21,H424&lt;='Intersection Mileposts'!$G$21),"Y",IF(AND(H424&gt;='Intersection Mileposts'!$F$22,H424&lt;='Intersection Mileposts'!$G$22),"Y",IF(AND(H424&gt;='Intersection Mileposts'!$F$23,H424&lt;='Intersection Mileposts'!$G$23),"Y",IF(AND(H424&gt;='Intersection Mileposts'!$F$24,H424&lt;='Intersection Mileposts'!$G$24),"Y",IF(AND(H424&gt;='Intersection Mileposts'!$F$25,H424&lt;='Intersection Mileposts'!$G$25),"Y",IF(AND(H424&gt;='Intersection Mileposts'!$F$26,H424&lt;='Intersection Mileposts'!$G$26),"Y",IF(AND(H424&gt;='Intersection Mileposts'!$F$27,H424&lt;='Intersection Mileposts'!$G$27),"Y",IF(AND(H424&gt;='Intersection Mileposts'!$F$28,H424&lt;='Intersection Mileposts'!$G$28),"Y",IF(AND(H424&gt;='Intersection Mileposts'!$F$29,H424&lt;='Intersection Mileposts'!$G$29),"Y", IF(AND(H424&gt;='Intersection Mileposts'!$F$30,H424&lt;='Intersection Mileposts'!$G$30),"Y",IF(AND(H424&gt;='Intersection Mileposts'!$F$31,H424&lt;='Intersection Mileposts'!$G$31),"Y",IF(AND(H424&gt;='Intersection Mileposts'!$F$32,H424&lt;='Intersection Mileposts'!$G$32),"Y",IF(AND(H424&gt;='Intersection Mileposts'!$F$33,H424&lt;='Intersection Mileposts'!$G$33),"Y",IF(AND(H424&gt;='Intersection Mileposts'!$F$34,H424&lt;='Intersection Mileposts'!$G$34),"Y",IF(AND(H424&gt;='Intersection Mileposts'!$F$35,H424&lt;='Intersection Mileposts'!$G$35),"Y",IF(AND(H424&gt;='Intersection Mileposts'!$F$36,H424&lt;='Intersection Mileposts'!$G$36),"Y",IF(AND(H424&gt;='Intersection Mileposts'!$F$37,H424&lt;='Intersection Mileposts'!$G$37),"Y",IF(AND(H424&gt;='Intersection Mileposts'!$F$38,H424&lt;='Intersection Mileposts'!$G$38),"Y",IF(AND(H424&gt;='Intersection Mileposts'!$F$39,H424&lt;='Intersection Mileposts'!$G$39),"Y","N"))))))))))))))))))))))))))))))))))))</f>
        <v/>
      </c>
    </row>
    <row r="425" spans="1:46" ht="15" customHeight="1" x14ac:dyDescent="0.3">
      <c r="A425" s="279"/>
      <c r="B425" s="261"/>
      <c r="C425" s="262"/>
      <c r="D425" s="262"/>
      <c r="E425" s="262"/>
      <c r="F425" s="262"/>
      <c r="G425" s="284"/>
      <c r="H425" s="286"/>
      <c r="I425" s="279"/>
      <c r="J425" s="260"/>
      <c r="K425" s="260"/>
      <c r="L425" s="280"/>
      <c r="M425" s="275"/>
      <c r="N425" s="263"/>
      <c r="P425" s="264" t="str">
        <f>IF(R425 = "", "", COUNT($R$4:R425))</f>
        <v/>
      </c>
      <c r="Q425" s="264" t="str">
        <f t="shared" si="65"/>
        <v/>
      </c>
      <c r="R425" s="265" t="str">
        <f t="shared" si="66"/>
        <v/>
      </c>
      <c r="S425" s="266" t="str">
        <f t="shared" si="67"/>
        <v/>
      </c>
      <c r="T425" s="267" t="str">
        <f t="shared" si="68"/>
        <v/>
      </c>
      <c r="U425" s="268" t="str">
        <f t="shared" si="69"/>
        <v/>
      </c>
      <c r="V425" s="269" t="str">
        <f t="shared" si="70"/>
        <v/>
      </c>
      <c r="W425" s="5"/>
      <c r="AR425" t="str">
        <f t="shared" si="64"/>
        <v/>
      </c>
      <c r="AS425" t="str">
        <f t="shared" si="63"/>
        <v/>
      </c>
      <c r="AT425" s="134" t="str">
        <f>IF(AR425="","",IF(AND(H425&gt;='Intersection Mileposts'!$F$5,H425&lt;='Intersection Mileposts'!$G$5),"Y",IF(AND(H425&gt;='Intersection Mileposts'!$F$6,H425&lt;='Intersection Mileposts'!$G$6),"Y",IF(AND(H425&gt;='Intersection Mileposts'!$F$7,H425&lt;='Intersection Mileposts'!$G$7),"Y",IF(AND(H425&gt;='Intersection Mileposts'!$F$8,H425&lt;='Intersection Mileposts'!$G$8),"Y",IF(AND(H425&gt;='Intersection Mileposts'!$F$9,H425&lt;='Intersection Mileposts'!$G$9),"Y",IF(AND(H425&gt;='Intersection Mileposts'!$F$10,H425&lt;='Intersection Mileposts'!$G$10),"Y",IF(AND(H425&gt;='Intersection Mileposts'!$F$11,H425&lt;='Intersection Mileposts'!$G$11),"Y",IF(AND(H425&gt;='Intersection Mileposts'!$F$12,H425&lt;='Intersection Mileposts'!$G$12),"Y",IF(AND(H425&gt;='Intersection Mileposts'!$F$13,H425&lt;='Intersection Mileposts'!$G$13),"Y",IF(AND(H425&gt;='Intersection Mileposts'!$F$14,H425&lt;='Intersection Mileposts'!$G$14),"Y",IF(AND(H425&gt;='Intersection Mileposts'!$F$15,H425&lt;='Intersection Mileposts'!$G$15),"Y",IF(AND(H425&gt;='Intersection Mileposts'!$F$16,H425&lt;='Intersection Mileposts'!$G$16),"Y",IF(AND(H425&gt;='Intersection Mileposts'!$F$17,H425&lt;='Intersection Mileposts'!$G$17),"Y",IF(AND(H425&gt;='Intersection Mileposts'!$F$18,H425&lt;='Intersection Mileposts'!$G$18),"Y",IF(AND(H425&gt;='Intersection Mileposts'!$F$19,H425&lt;='Intersection Mileposts'!$G$19),"Y",IF(AND(H425&gt;='Intersection Mileposts'!$F$20,H425&lt;='Intersection Mileposts'!$G$20),"Y",IF(AND(H425&gt;='Intersection Mileposts'!$F$21,H425&lt;='Intersection Mileposts'!$G$21),"Y",IF(AND(H425&gt;='Intersection Mileposts'!$F$22,H425&lt;='Intersection Mileposts'!$G$22),"Y",IF(AND(H425&gt;='Intersection Mileposts'!$F$23,H425&lt;='Intersection Mileposts'!$G$23),"Y",IF(AND(H425&gt;='Intersection Mileposts'!$F$24,H425&lt;='Intersection Mileposts'!$G$24),"Y",IF(AND(H425&gt;='Intersection Mileposts'!$F$25,H425&lt;='Intersection Mileposts'!$G$25),"Y",IF(AND(H425&gt;='Intersection Mileposts'!$F$26,H425&lt;='Intersection Mileposts'!$G$26),"Y",IF(AND(H425&gt;='Intersection Mileposts'!$F$27,H425&lt;='Intersection Mileposts'!$G$27),"Y",IF(AND(H425&gt;='Intersection Mileposts'!$F$28,H425&lt;='Intersection Mileposts'!$G$28),"Y",IF(AND(H425&gt;='Intersection Mileposts'!$F$29,H425&lt;='Intersection Mileposts'!$G$29),"Y", IF(AND(H425&gt;='Intersection Mileposts'!$F$30,H425&lt;='Intersection Mileposts'!$G$30),"Y",IF(AND(H425&gt;='Intersection Mileposts'!$F$31,H425&lt;='Intersection Mileposts'!$G$31),"Y",IF(AND(H425&gt;='Intersection Mileposts'!$F$32,H425&lt;='Intersection Mileposts'!$G$32),"Y",IF(AND(H425&gt;='Intersection Mileposts'!$F$33,H425&lt;='Intersection Mileposts'!$G$33),"Y",IF(AND(H425&gt;='Intersection Mileposts'!$F$34,H425&lt;='Intersection Mileposts'!$G$34),"Y",IF(AND(H425&gt;='Intersection Mileposts'!$F$35,H425&lt;='Intersection Mileposts'!$G$35),"Y",IF(AND(H425&gt;='Intersection Mileposts'!$F$36,H425&lt;='Intersection Mileposts'!$G$36),"Y",IF(AND(H425&gt;='Intersection Mileposts'!$F$37,H425&lt;='Intersection Mileposts'!$G$37),"Y",IF(AND(H425&gt;='Intersection Mileposts'!$F$38,H425&lt;='Intersection Mileposts'!$G$38),"Y",IF(AND(H425&gt;='Intersection Mileposts'!$F$39,H425&lt;='Intersection Mileposts'!$G$39),"Y","N"))))))))))))))))))))))))))))))))))))</f>
        <v/>
      </c>
    </row>
    <row r="426" spans="1:46" ht="15" customHeight="1" x14ac:dyDescent="0.3">
      <c r="A426" s="279"/>
      <c r="B426" s="261"/>
      <c r="C426" s="262"/>
      <c r="D426" s="262"/>
      <c r="E426" s="262"/>
      <c r="F426" s="262"/>
      <c r="G426" s="284"/>
      <c r="H426" s="286"/>
      <c r="I426" s="279"/>
      <c r="J426" s="260"/>
      <c r="K426" s="260"/>
      <c r="L426" s="280"/>
      <c r="M426" s="275"/>
      <c r="N426" s="263"/>
      <c r="P426" s="264" t="str">
        <f>IF(R426 = "", "", COUNT($R$4:R426))</f>
        <v/>
      </c>
      <c r="Q426" s="264" t="str">
        <f t="shared" si="65"/>
        <v/>
      </c>
      <c r="R426" s="265" t="str">
        <f t="shared" si="66"/>
        <v/>
      </c>
      <c r="S426" s="266" t="str">
        <f t="shared" si="67"/>
        <v/>
      </c>
      <c r="T426" s="267" t="str">
        <f t="shared" si="68"/>
        <v/>
      </c>
      <c r="U426" s="268" t="str">
        <f t="shared" si="69"/>
        <v/>
      </c>
      <c r="V426" s="269" t="str">
        <f t="shared" si="70"/>
        <v/>
      </c>
      <c r="W426" s="5"/>
      <c r="AR426" t="str">
        <f t="shared" si="64"/>
        <v/>
      </c>
      <c r="AS426" t="str">
        <f t="shared" si="63"/>
        <v/>
      </c>
      <c r="AT426" s="134" t="str">
        <f>IF(AR426="","",IF(AND(H426&gt;='Intersection Mileposts'!$F$5,H426&lt;='Intersection Mileposts'!$G$5),"Y",IF(AND(H426&gt;='Intersection Mileposts'!$F$6,H426&lt;='Intersection Mileposts'!$G$6),"Y",IF(AND(H426&gt;='Intersection Mileposts'!$F$7,H426&lt;='Intersection Mileposts'!$G$7),"Y",IF(AND(H426&gt;='Intersection Mileposts'!$F$8,H426&lt;='Intersection Mileposts'!$G$8),"Y",IF(AND(H426&gt;='Intersection Mileposts'!$F$9,H426&lt;='Intersection Mileposts'!$G$9),"Y",IF(AND(H426&gt;='Intersection Mileposts'!$F$10,H426&lt;='Intersection Mileposts'!$G$10),"Y",IF(AND(H426&gt;='Intersection Mileposts'!$F$11,H426&lt;='Intersection Mileposts'!$G$11),"Y",IF(AND(H426&gt;='Intersection Mileposts'!$F$12,H426&lt;='Intersection Mileposts'!$G$12),"Y",IF(AND(H426&gt;='Intersection Mileposts'!$F$13,H426&lt;='Intersection Mileposts'!$G$13),"Y",IF(AND(H426&gt;='Intersection Mileposts'!$F$14,H426&lt;='Intersection Mileposts'!$G$14),"Y",IF(AND(H426&gt;='Intersection Mileposts'!$F$15,H426&lt;='Intersection Mileposts'!$G$15),"Y",IF(AND(H426&gt;='Intersection Mileposts'!$F$16,H426&lt;='Intersection Mileposts'!$G$16),"Y",IF(AND(H426&gt;='Intersection Mileposts'!$F$17,H426&lt;='Intersection Mileposts'!$G$17),"Y",IF(AND(H426&gt;='Intersection Mileposts'!$F$18,H426&lt;='Intersection Mileposts'!$G$18),"Y",IF(AND(H426&gt;='Intersection Mileposts'!$F$19,H426&lt;='Intersection Mileposts'!$G$19),"Y",IF(AND(H426&gt;='Intersection Mileposts'!$F$20,H426&lt;='Intersection Mileposts'!$G$20),"Y",IF(AND(H426&gt;='Intersection Mileposts'!$F$21,H426&lt;='Intersection Mileposts'!$G$21),"Y",IF(AND(H426&gt;='Intersection Mileposts'!$F$22,H426&lt;='Intersection Mileposts'!$G$22),"Y",IF(AND(H426&gt;='Intersection Mileposts'!$F$23,H426&lt;='Intersection Mileposts'!$G$23),"Y",IF(AND(H426&gt;='Intersection Mileposts'!$F$24,H426&lt;='Intersection Mileposts'!$G$24),"Y",IF(AND(H426&gt;='Intersection Mileposts'!$F$25,H426&lt;='Intersection Mileposts'!$G$25),"Y",IF(AND(H426&gt;='Intersection Mileposts'!$F$26,H426&lt;='Intersection Mileposts'!$G$26),"Y",IF(AND(H426&gt;='Intersection Mileposts'!$F$27,H426&lt;='Intersection Mileposts'!$G$27),"Y",IF(AND(H426&gt;='Intersection Mileposts'!$F$28,H426&lt;='Intersection Mileposts'!$G$28),"Y",IF(AND(H426&gt;='Intersection Mileposts'!$F$29,H426&lt;='Intersection Mileposts'!$G$29),"Y", IF(AND(H426&gt;='Intersection Mileposts'!$F$30,H426&lt;='Intersection Mileposts'!$G$30),"Y",IF(AND(H426&gt;='Intersection Mileposts'!$F$31,H426&lt;='Intersection Mileposts'!$G$31),"Y",IF(AND(H426&gt;='Intersection Mileposts'!$F$32,H426&lt;='Intersection Mileposts'!$G$32),"Y",IF(AND(H426&gt;='Intersection Mileposts'!$F$33,H426&lt;='Intersection Mileposts'!$G$33),"Y",IF(AND(H426&gt;='Intersection Mileposts'!$F$34,H426&lt;='Intersection Mileposts'!$G$34),"Y",IF(AND(H426&gt;='Intersection Mileposts'!$F$35,H426&lt;='Intersection Mileposts'!$G$35),"Y",IF(AND(H426&gt;='Intersection Mileposts'!$F$36,H426&lt;='Intersection Mileposts'!$G$36),"Y",IF(AND(H426&gt;='Intersection Mileposts'!$F$37,H426&lt;='Intersection Mileposts'!$G$37),"Y",IF(AND(H426&gt;='Intersection Mileposts'!$F$38,H426&lt;='Intersection Mileposts'!$G$38),"Y",IF(AND(H426&gt;='Intersection Mileposts'!$F$39,H426&lt;='Intersection Mileposts'!$G$39),"Y","N"))))))))))))))))))))))))))))))))))))</f>
        <v/>
      </c>
    </row>
    <row r="427" spans="1:46" ht="15" customHeight="1" x14ac:dyDescent="0.3">
      <c r="A427" s="279"/>
      <c r="B427" s="261"/>
      <c r="C427" s="262"/>
      <c r="D427" s="262"/>
      <c r="E427" s="262"/>
      <c r="F427" s="262"/>
      <c r="G427" s="284"/>
      <c r="H427" s="286"/>
      <c r="I427" s="279"/>
      <c r="J427" s="260"/>
      <c r="K427" s="260"/>
      <c r="L427" s="280"/>
      <c r="M427" s="275"/>
      <c r="N427" s="263"/>
      <c r="P427" s="264" t="str">
        <f>IF(R427 = "", "", COUNT($R$4:R427))</f>
        <v/>
      </c>
      <c r="Q427" s="264" t="str">
        <f t="shared" si="65"/>
        <v/>
      </c>
      <c r="R427" s="265" t="str">
        <f t="shared" si="66"/>
        <v/>
      </c>
      <c r="S427" s="266" t="str">
        <f t="shared" si="67"/>
        <v/>
      </c>
      <c r="T427" s="267" t="str">
        <f t="shared" si="68"/>
        <v/>
      </c>
      <c r="U427" s="268" t="str">
        <f t="shared" si="69"/>
        <v/>
      </c>
      <c r="V427" s="269" t="str">
        <f t="shared" si="70"/>
        <v/>
      </c>
      <c r="W427" s="5"/>
      <c r="AR427" t="str">
        <f t="shared" si="64"/>
        <v/>
      </c>
      <c r="AS427" t="str">
        <f t="shared" si="63"/>
        <v/>
      </c>
      <c r="AT427" s="134" t="str">
        <f>IF(AR427="","",IF(AND(H427&gt;='Intersection Mileposts'!$F$5,H427&lt;='Intersection Mileposts'!$G$5),"Y",IF(AND(H427&gt;='Intersection Mileposts'!$F$6,H427&lt;='Intersection Mileposts'!$G$6),"Y",IF(AND(H427&gt;='Intersection Mileposts'!$F$7,H427&lt;='Intersection Mileposts'!$G$7),"Y",IF(AND(H427&gt;='Intersection Mileposts'!$F$8,H427&lt;='Intersection Mileposts'!$G$8),"Y",IF(AND(H427&gt;='Intersection Mileposts'!$F$9,H427&lt;='Intersection Mileposts'!$G$9),"Y",IF(AND(H427&gt;='Intersection Mileposts'!$F$10,H427&lt;='Intersection Mileposts'!$G$10),"Y",IF(AND(H427&gt;='Intersection Mileposts'!$F$11,H427&lt;='Intersection Mileposts'!$G$11),"Y",IF(AND(H427&gt;='Intersection Mileposts'!$F$12,H427&lt;='Intersection Mileposts'!$G$12),"Y",IF(AND(H427&gt;='Intersection Mileposts'!$F$13,H427&lt;='Intersection Mileposts'!$G$13),"Y",IF(AND(H427&gt;='Intersection Mileposts'!$F$14,H427&lt;='Intersection Mileposts'!$G$14),"Y",IF(AND(H427&gt;='Intersection Mileposts'!$F$15,H427&lt;='Intersection Mileposts'!$G$15),"Y",IF(AND(H427&gt;='Intersection Mileposts'!$F$16,H427&lt;='Intersection Mileposts'!$G$16),"Y",IF(AND(H427&gt;='Intersection Mileposts'!$F$17,H427&lt;='Intersection Mileposts'!$G$17),"Y",IF(AND(H427&gt;='Intersection Mileposts'!$F$18,H427&lt;='Intersection Mileposts'!$G$18),"Y",IF(AND(H427&gt;='Intersection Mileposts'!$F$19,H427&lt;='Intersection Mileposts'!$G$19),"Y",IF(AND(H427&gt;='Intersection Mileposts'!$F$20,H427&lt;='Intersection Mileposts'!$G$20),"Y",IF(AND(H427&gt;='Intersection Mileposts'!$F$21,H427&lt;='Intersection Mileposts'!$G$21),"Y",IF(AND(H427&gt;='Intersection Mileposts'!$F$22,H427&lt;='Intersection Mileposts'!$G$22),"Y",IF(AND(H427&gt;='Intersection Mileposts'!$F$23,H427&lt;='Intersection Mileposts'!$G$23),"Y",IF(AND(H427&gt;='Intersection Mileposts'!$F$24,H427&lt;='Intersection Mileposts'!$G$24),"Y",IF(AND(H427&gt;='Intersection Mileposts'!$F$25,H427&lt;='Intersection Mileposts'!$G$25),"Y",IF(AND(H427&gt;='Intersection Mileposts'!$F$26,H427&lt;='Intersection Mileposts'!$G$26),"Y",IF(AND(H427&gt;='Intersection Mileposts'!$F$27,H427&lt;='Intersection Mileposts'!$G$27),"Y",IF(AND(H427&gt;='Intersection Mileposts'!$F$28,H427&lt;='Intersection Mileposts'!$G$28),"Y",IF(AND(H427&gt;='Intersection Mileposts'!$F$29,H427&lt;='Intersection Mileposts'!$G$29),"Y", IF(AND(H427&gt;='Intersection Mileposts'!$F$30,H427&lt;='Intersection Mileposts'!$G$30),"Y",IF(AND(H427&gt;='Intersection Mileposts'!$F$31,H427&lt;='Intersection Mileposts'!$G$31),"Y",IF(AND(H427&gt;='Intersection Mileposts'!$F$32,H427&lt;='Intersection Mileposts'!$G$32),"Y",IF(AND(H427&gt;='Intersection Mileposts'!$F$33,H427&lt;='Intersection Mileposts'!$G$33),"Y",IF(AND(H427&gt;='Intersection Mileposts'!$F$34,H427&lt;='Intersection Mileposts'!$G$34),"Y",IF(AND(H427&gt;='Intersection Mileposts'!$F$35,H427&lt;='Intersection Mileposts'!$G$35),"Y",IF(AND(H427&gt;='Intersection Mileposts'!$F$36,H427&lt;='Intersection Mileposts'!$G$36),"Y",IF(AND(H427&gt;='Intersection Mileposts'!$F$37,H427&lt;='Intersection Mileposts'!$G$37),"Y",IF(AND(H427&gt;='Intersection Mileposts'!$F$38,H427&lt;='Intersection Mileposts'!$G$38),"Y",IF(AND(H427&gt;='Intersection Mileposts'!$F$39,H427&lt;='Intersection Mileposts'!$G$39),"Y","N"))))))))))))))))))))))))))))))))))))</f>
        <v/>
      </c>
    </row>
    <row r="428" spans="1:46" ht="15" customHeight="1" x14ac:dyDescent="0.3">
      <c r="A428" s="279"/>
      <c r="B428" s="261"/>
      <c r="C428" s="262"/>
      <c r="D428" s="262"/>
      <c r="E428" s="262"/>
      <c r="F428" s="262"/>
      <c r="G428" s="284"/>
      <c r="H428" s="286"/>
      <c r="I428" s="279"/>
      <c r="J428" s="260"/>
      <c r="K428" s="260"/>
      <c r="L428" s="280"/>
      <c r="M428" s="275"/>
      <c r="N428" s="263"/>
      <c r="P428" s="264" t="str">
        <f>IF(R428 = "", "", COUNT($R$4:R428))</f>
        <v/>
      </c>
      <c r="Q428" s="264" t="str">
        <f t="shared" si="65"/>
        <v/>
      </c>
      <c r="R428" s="265" t="str">
        <f t="shared" si="66"/>
        <v/>
      </c>
      <c r="S428" s="266" t="str">
        <f t="shared" si="67"/>
        <v/>
      </c>
      <c r="T428" s="267" t="str">
        <f t="shared" si="68"/>
        <v/>
      </c>
      <c r="U428" s="268" t="str">
        <f t="shared" si="69"/>
        <v/>
      </c>
      <c r="V428" s="269" t="str">
        <f t="shared" si="70"/>
        <v/>
      </c>
      <c r="W428" s="5"/>
      <c r="AR428" t="str">
        <f t="shared" si="64"/>
        <v/>
      </c>
      <c r="AS428" t="str">
        <f t="shared" si="63"/>
        <v/>
      </c>
      <c r="AT428" s="134" t="str">
        <f>IF(AR428="","",IF(AND(H428&gt;='Intersection Mileposts'!$F$5,H428&lt;='Intersection Mileposts'!$G$5),"Y",IF(AND(H428&gt;='Intersection Mileposts'!$F$6,H428&lt;='Intersection Mileposts'!$G$6),"Y",IF(AND(H428&gt;='Intersection Mileposts'!$F$7,H428&lt;='Intersection Mileposts'!$G$7),"Y",IF(AND(H428&gt;='Intersection Mileposts'!$F$8,H428&lt;='Intersection Mileposts'!$G$8),"Y",IF(AND(H428&gt;='Intersection Mileposts'!$F$9,H428&lt;='Intersection Mileposts'!$G$9),"Y",IF(AND(H428&gt;='Intersection Mileposts'!$F$10,H428&lt;='Intersection Mileposts'!$G$10),"Y",IF(AND(H428&gt;='Intersection Mileposts'!$F$11,H428&lt;='Intersection Mileposts'!$G$11),"Y",IF(AND(H428&gt;='Intersection Mileposts'!$F$12,H428&lt;='Intersection Mileposts'!$G$12),"Y",IF(AND(H428&gt;='Intersection Mileposts'!$F$13,H428&lt;='Intersection Mileposts'!$G$13),"Y",IF(AND(H428&gt;='Intersection Mileposts'!$F$14,H428&lt;='Intersection Mileposts'!$G$14),"Y",IF(AND(H428&gt;='Intersection Mileposts'!$F$15,H428&lt;='Intersection Mileposts'!$G$15),"Y",IF(AND(H428&gt;='Intersection Mileposts'!$F$16,H428&lt;='Intersection Mileposts'!$G$16),"Y",IF(AND(H428&gt;='Intersection Mileposts'!$F$17,H428&lt;='Intersection Mileposts'!$G$17),"Y",IF(AND(H428&gt;='Intersection Mileposts'!$F$18,H428&lt;='Intersection Mileposts'!$G$18),"Y",IF(AND(H428&gt;='Intersection Mileposts'!$F$19,H428&lt;='Intersection Mileposts'!$G$19),"Y",IF(AND(H428&gt;='Intersection Mileposts'!$F$20,H428&lt;='Intersection Mileposts'!$G$20),"Y",IF(AND(H428&gt;='Intersection Mileposts'!$F$21,H428&lt;='Intersection Mileposts'!$G$21),"Y",IF(AND(H428&gt;='Intersection Mileposts'!$F$22,H428&lt;='Intersection Mileposts'!$G$22),"Y",IF(AND(H428&gt;='Intersection Mileposts'!$F$23,H428&lt;='Intersection Mileposts'!$G$23),"Y",IF(AND(H428&gt;='Intersection Mileposts'!$F$24,H428&lt;='Intersection Mileposts'!$G$24),"Y",IF(AND(H428&gt;='Intersection Mileposts'!$F$25,H428&lt;='Intersection Mileposts'!$G$25),"Y",IF(AND(H428&gt;='Intersection Mileposts'!$F$26,H428&lt;='Intersection Mileposts'!$G$26),"Y",IF(AND(H428&gt;='Intersection Mileposts'!$F$27,H428&lt;='Intersection Mileposts'!$G$27),"Y",IF(AND(H428&gt;='Intersection Mileposts'!$F$28,H428&lt;='Intersection Mileposts'!$G$28),"Y",IF(AND(H428&gt;='Intersection Mileposts'!$F$29,H428&lt;='Intersection Mileposts'!$G$29),"Y", IF(AND(H428&gt;='Intersection Mileposts'!$F$30,H428&lt;='Intersection Mileposts'!$G$30),"Y",IF(AND(H428&gt;='Intersection Mileposts'!$F$31,H428&lt;='Intersection Mileposts'!$G$31),"Y",IF(AND(H428&gt;='Intersection Mileposts'!$F$32,H428&lt;='Intersection Mileposts'!$G$32),"Y",IF(AND(H428&gt;='Intersection Mileposts'!$F$33,H428&lt;='Intersection Mileposts'!$G$33),"Y",IF(AND(H428&gt;='Intersection Mileposts'!$F$34,H428&lt;='Intersection Mileposts'!$G$34),"Y",IF(AND(H428&gt;='Intersection Mileposts'!$F$35,H428&lt;='Intersection Mileposts'!$G$35),"Y",IF(AND(H428&gt;='Intersection Mileposts'!$F$36,H428&lt;='Intersection Mileposts'!$G$36),"Y",IF(AND(H428&gt;='Intersection Mileposts'!$F$37,H428&lt;='Intersection Mileposts'!$G$37),"Y",IF(AND(H428&gt;='Intersection Mileposts'!$F$38,H428&lt;='Intersection Mileposts'!$G$38),"Y",IF(AND(H428&gt;='Intersection Mileposts'!$F$39,H428&lt;='Intersection Mileposts'!$G$39),"Y","N"))))))))))))))))))))))))))))))))))))</f>
        <v/>
      </c>
    </row>
    <row r="429" spans="1:46" ht="15" customHeight="1" x14ac:dyDescent="0.3">
      <c r="A429" s="279"/>
      <c r="B429" s="261"/>
      <c r="C429" s="262"/>
      <c r="D429" s="262"/>
      <c r="E429" s="262"/>
      <c r="F429" s="262"/>
      <c r="G429" s="284"/>
      <c r="H429" s="286"/>
      <c r="I429" s="279"/>
      <c r="J429" s="260"/>
      <c r="K429" s="260"/>
      <c r="L429" s="280"/>
      <c r="M429" s="275"/>
      <c r="N429" s="263"/>
      <c r="P429" s="264" t="str">
        <f>IF(R429 = "", "", COUNT($R$4:R429))</f>
        <v/>
      </c>
      <c r="Q429" s="264" t="str">
        <f t="shared" si="65"/>
        <v/>
      </c>
      <c r="R429" s="265" t="str">
        <f t="shared" si="66"/>
        <v/>
      </c>
      <c r="S429" s="266" t="str">
        <f t="shared" si="67"/>
        <v/>
      </c>
      <c r="T429" s="267" t="str">
        <f t="shared" si="68"/>
        <v/>
      </c>
      <c r="U429" s="268" t="str">
        <f t="shared" si="69"/>
        <v/>
      </c>
      <c r="V429" s="269" t="str">
        <f t="shared" si="70"/>
        <v/>
      </c>
      <c r="W429" s="5"/>
      <c r="AR429" t="str">
        <f t="shared" si="64"/>
        <v/>
      </c>
      <c r="AS429" t="str">
        <f t="shared" si="63"/>
        <v/>
      </c>
      <c r="AT429" s="134" t="str">
        <f>IF(AR429="","",IF(AND(H429&gt;='Intersection Mileposts'!$F$5,H429&lt;='Intersection Mileposts'!$G$5),"Y",IF(AND(H429&gt;='Intersection Mileposts'!$F$6,H429&lt;='Intersection Mileposts'!$G$6),"Y",IF(AND(H429&gt;='Intersection Mileposts'!$F$7,H429&lt;='Intersection Mileposts'!$G$7),"Y",IF(AND(H429&gt;='Intersection Mileposts'!$F$8,H429&lt;='Intersection Mileposts'!$G$8),"Y",IF(AND(H429&gt;='Intersection Mileposts'!$F$9,H429&lt;='Intersection Mileposts'!$G$9),"Y",IF(AND(H429&gt;='Intersection Mileposts'!$F$10,H429&lt;='Intersection Mileposts'!$G$10),"Y",IF(AND(H429&gt;='Intersection Mileposts'!$F$11,H429&lt;='Intersection Mileposts'!$G$11),"Y",IF(AND(H429&gt;='Intersection Mileposts'!$F$12,H429&lt;='Intersection Mileposts'!$G$12),"Y",IF(AND(H429&gt;='Intersection Mileposts'!$F$13,H429&lt;='Intersection Mileposts'!$G$13),"Y",IF(AND(H429&gt;='Intersection Mileposts'!$F$14,H429&lt;='Intersection Mileposts'!$G$14),"Y",IF(AND(H429&gt;='Intersection Mileposts'!$F$15,H429&lt;='Intersection Mileposts'!$G$15),"Y",IF(AND(H429&gt;='Intersection Mileposts'!$F$16,H429&lt;='Intersection Mileposts'!$G$16),"Y",IF(AND(H429&gt;='Intersection Mileposts'!$F$17,H429&lt;='Intersection Mileposts'!$G$17),"Y",IF(AND(H429&gt;='Intersection Mileposts'!$F$18,H429&lt;='Intersection Mileposts'!$G$18),"Y",IF(AND(H429&gt;='Intersection Mileposts'!$F$19,H429&lt;='Intersection Mileposts'!$G$19),"Y",IF(AND(H429&gt;='Intersection Mileposts'!$F$20,H429&lt;='Intersection Mileposts'!$G$20),"Y",IF(AND(H429&gt;='Intersection Mileposts'!$F$21,H429&lt;='Intersection Mileposts'!$G$21),"Y",IF(AND(H429&gt;='Intersection Mileposts'!$F$22,H429&lt;='Intersection Mileposts'!$G$22),"Y",IF(AND(H429&gt;='Intersection Mileposts'!$F$23,H429&lt;='Intersection Mileposts'!$G$23),"Y",IF(AND(H429&gt;='Intersection Mileposts'!$F$24,H429&lt;='Intersection Mileposts'!$G$24),"Y",IF(AND(H429&gt;='Intersection Mileposts'!$F$25,H429&lt;='Intersection Mileposts'!$G$25),"Y",IF(AND(H429&gt;='Intersection Mileposts'!$F$26,H429&lt;='Intersection Mileposts'!$G$26),"Y",IF(AND(H429&gt;='Intersection Mileposts'!$F$27,H429&lt;='Intersection Mileposts'!$G$27),"Y",IF(AND(H429&gt;='Intersection Mileposts'!$F$28,H429&lt;='Intersection Mileposts'!$G$28),"Y",IF(AND(H429&gt;='Intersection Mileposts'!$F$29,H429&lt;='Intersection Mileposts'!$G$29),"Y", IF(AND(H429&gt;='Intersection Mileposts'!$F$30,H429&lt;='Intersection Mileposts'!$G$30),"Y",IF(AND(H429&gt;='Intersection Mileposts'!$F$31,H429&lt;='Intersection Mileposts'!$G$31),"Y",IF(AND(H429&gt;='Intersection Mileposts'!$F$32,H429&lt;='Intersection Mileposts'!$G$32),"Y",IF(AND(H429&gt;='Intersection Mileposts'!$F$33,H429&lt;='Intersection Mileposts'!$G$33),"Y",IF(AND(H429&gt;='Intersection Mileposts'!$F$34,H429&lt;='Intersection Mileposts'!$G$34),"Y",IF(AND(H429&gt;='Intersection Mileposts'!$F$35,H429&lt;='Intersection Mileposts'!$G$35),"Y",IF(AND(H429&gt;='Intersection Mileposts'!$F$36,H429&lt;='Intersection Mileposts'!$G$36),"Y",IF(AND(H429&gt;='Intersection Mileposts'!$F$37,H429&lt;='Intersection Mileposts'!$G$37),"Y",IF(AND(H429&gt;='Intersection Mileposts'!$F$38,H429&lt;='Intersection Mileposts'!$G$38),"Y",IF(AND(H429&gt;='Intersection Mileposts'!$F$39,H429&lt;='Intersection Mileposts'!$G$39),"Y","N"))))))))))))))))))))))))))))))))))))</f>
        <v/>
      </c>
    </row>
    <row r="430" spans="1:46" ht="15" customHeight="1" x14ac:dyDescent="0.3">
      <c r="A430" s="279"/>
      <c r="B430" s="261"/>
      <c r="C430" s="262"/>
      <c r="D430" s="262"/>
      <c r="E430" s="262"/>
      <c r="F430" s="262"/>
      <c r="G430" s="284"/>
      <c r="H430" s="286"/>
      <c r="I430" s="279"/>
      <c r="J430" s="260"/>
      <c r="K430" s="260"/>
      <c r="L430" s="280"/>
      <c r="M430" s="275"/>
      <c r="N430" s="263"/>
      <c r="P430" s="264" t="str">
        <f>IF(R430 = "", "", COUNT($R$4:R430))</f>
        <v/>
      </c>
      <c r="Q430" s="264" t="str">
        <f t="shared" si="65"/>
        <v/>
      </c>
      <c r="R430" s="265" t="str">
        <f t="shared" si="66"/>
        <v/>
      </c>
      <c r="S430" s="266" t="str">
        <f t="shared" si="67"/>
        <v/>
      </c>
      <c r="T430" s="267" t="str">
        <f t="shared" si="68"/>
        <v/>
      </c>
      <c r="U430" s="268" t="str">
        <f t="shared" si="69"/>
        <v/>
      </c>
      <c r="V430" s="269" t="str">
        <f t="shared" si="70"/>
        <v/>
      </c>
      <c r="W430" s="5"/>
      <c r="AR430" t="str">
        <f t="shared" si="64"/>
        <v/>
      </c>
      <c r="AS430" t="str">
        <f t="shared" si="63"/>
        <v/>
      </c>
      <c r="AT430" s="134" t="str">
        <f>IF(AR430="","",IF(AND(H430&gt;='Intersection Mileposts'!$F$5,H430&lt;='Intersection Mileposts'!$G$5),"Y",IF(AND(H430&gt;='Intersection Mileposts'!$F$6,H430&lt;='Intersection Mileposts'!$G$6),"Y",IF(AND(H430&gt;='Intersection Mileposts'!$F$7,H430&lt;='Intersection Mileposts'!$G$7),"Y",IF(AND(H430&gt;='Intersection Mileposts'!$F$8,H430&lt;='Intersection Mileposts'!$G$8),"Y",IF(AND(H430&gt;='Intersection Mileposts'!$F$9,H430&lt;='Intersection Mileposts'!$G$9),"Y",IF(AND(H430&gt;='Intersection Mileposts'!$F$10,H430&lt;='Intersection Mileposts'!$G$10),"Y",IF(AND(H430&gt;='Intersection Mileposts'!$F$11,H430&lt;='Intersection Mileposts'!$G$11),"Y",IF(AND(H430&gt;='Intersection Mileposts'!$F$12,H430&lt;='Intersection Mileposts'!$G$12),"Y",IF(AND(H430&gt;='Intersection Mileposts'!$F$13,H430&lt;='Intersection Mileposts'!$G$13),"Y",IF(AND(H430&gt;='Intersection Mileposts'!$F$14,H430&lt;='Intersection Mileposts'!$G$14),"Y",IF(AND(H430&gt;='Intersection Mileposts'!$F$15,H430&lt;='Intersection Mileposts'!$G$15),"Y",IF(AND(H430&gt;='Intersection Mileposts'!$F$16,H430&lt;='Intersection Mileposts'!$G$16),"Y",IF(AND(H430&gt;='Intersection Mileposts'!$F$17,H430&lt;='Intersection Mileposts'!$G$17),"Y",IF(AND(H430&gt;='Intersection Mileposts'!$F$18,H430&lt;='Intersection Mileposts'!$G$18),"Y",IF(AND(H430&gt;='Intersection Mileposts'!$F$19,H430&lt;='Intersection Mileposts'!$G$19),"Y",IF(AND(H430&gt;='Intersection Mileposts'!$F$20,H430&lt;='Intersection Mileposts'!$G$20),"Y",IF(AND(H430&gt;='Intersection Mileposts'!$F$21,H430&lt;='Intersection Mileposts'!$G$21),"Y",IF(AND(H430&gt;='Intersection Mileposts'!$F$22,H430&lt;='Intersection Mileposts'!$G$22),"Y",IF(AND(H430&gt;='Intersection Mileposts'!$F$23,H430&lt;='Intersection Mileposts'!$G$23),"Y",IF(AND(H430&gt;='Intersection Mileposts'!$F$24,H430&lt;='Intersection Mileposts'!$G$24),"Y",IF(AND(H430&gt;='Intersection Mileposts'!$F$25,H430&lt;='Intersection Mileposts'!$G$25),"Y",IF(AND(H430&gt;='Intersection Mileposts'!$F$26,H430&lt;='Intersection Mileposts'!$G$26),"Y",IF(AND(H430&gt;='Intersection Mileposts'!$F$27,H430&lt;='Intersection Mileposts'!$G$27),"Y",IF(AND(H430&gt;='Intersection Mileposts'!$F$28,H430&lt;='Intersection Mileposts'!$G$28),"Y",IF(AND(H430&gt;='Intersection Mileposts'!$F$29,H430&lt;='Intersection Mileposts'!$G$29),"Y", IF(AND(H430&gt;='Intersection Mileposts'!$F$30,H430&lt;='Intersection Mileposts'!$G$30),"Y",IF(AND(H430&gt;='Intersection Mileposts'!$F$31,H430&lt;='Intersection Mileposts'!$G$31),"Y",IF(AND(H430&gt;='Intersection Mileposts'!$F$32,H430&lt;='Intersection Mileposts'!$G$32),"Y",IF(AND(H430&gt;='Intersection Mileposts'!$F$33,H430&lt;='Intersection Mileposts'!$G$33),"Y",IF(AND(H430&gt;='Intersection Mileposts'!$F$34,H430&lt;='Intersection Mileposts'!$G$34),"Y",IF(AND(H430&gt;='Intersection Mileposts'!$F$35,H430&lt;='Intersection Mileposts'!$G$35),"Y",IF(AND(H430&gt;='Intersection Mileposts'!$F$36,H430&lt;='Intersection Mileposts'!$G$36),"Y",IF(AND(H430&gt;='Intersection Mileposts'!$F$37,H430&lt;='Intersection Mileposts'!$G$37),"Y",IF(AND(H430&gt;='Intersection Mileposts'!$F$38,H430&lt;='Intersection Mileposts'!$G$38),"Y",IF(AND(H430&gt;='Intersection Mileposts'!$F$39,H430&lt;='Intersection Mileposts'!$G$39),"Y","N"))))))))))))))))))))))))))))))))))))</f>
        <v/>
      </c>
    </row>
    <row r="431" spans="1:46" ht="15" customHeight="1" x14ac:dyDescent="0.3">
      <c r="A431" s="279"/>
      <c r="B431" s="261"/>
      <c r="C431" s="262"/>
      <c r="D431" s="262"/>
      <c r="E431" s="262"/>
      <c r="F431" s="262"/>
      <c r="G431" s="284"/>
      <c r="H431" s="286"/>
      <c r="I431" s="279"/>
      <c r="J431" s="260"/>
      <c r="K431" s="260"/>
      <c r="L431" s="280"/>
      <c r="M431" s="275"/>
      <c r="N431" s="263"/>
      <c r="P431" s="264" t="str">
        <f>IF(R431 = "", "", COUNT($R$4:R431))</f>
        <v/>
      </c>
      <c r="Q431" s="264" t="str">
        <f t="shared" si="65"/>
        <v/>
      </c>
      <c r="R431" s="265" t="str">
        <f t="shared" si="66"/>
        <v/>
      </c>
      <c r="S431" s="266" t="str">
        <f t="shared" si="67"/>
        <v/>
      </c>
      <c r="T431" s="267" t="str">
        <f t="shared" si="68"/>
        <v/>
      </c>
      <c r="U431" s="268" t="str">
        <f t="shared" si="69"/>
        <v/>
      </c>
      <c r="V431" s="269" t="str">
        <f t="shared" si="70"/>
        <v/>
      </c>
      <c r="W431" s="5"/>
      <c r="AR431" t="str">
        <f t="shared" si="64"/>
        <v/>
      </c>
      <c r="AS431" t="str">
        <f t="shared" si="63"/>
        <v/>
      </c>
      <c r="AT431" s="134" t="str">
        <f>IF(AR431="","",IF(AND(H431&gt;='Intersection Mileposts'!$F$5,H431&lt;='Intersection Mileposts'!$G$5),"Y",IF(AND(H431&gt;='Intersection Mileposts'!$F$6,H431&lt;='Intersection Mileposts'!$G$6),"Y",IF(AND(H431&gt;='Intersection Mileposts'!$F$7,H431&lt;='Intersection Mileposts'!$G$7),"Y",IF(AND(H431&gt;='Intersection Mileposts'!$F$8,H431&lt;='Intersection Mileposts'!$G$8),"Y",IF(AND(H431&gt;='Intersection Mileposts'!$F$9,H431&lt;='Intersection Mileposts'!$G$9),"Y",IF(AND(H431&gt;='Intersection Mileposts'!$F$10,H431&lt;='Intersection Mileposts'!$G$10),"Y",IF(AND(H431&gt;='Intersection Mileposts'!$F$11,H431&lt;='Intersection Mileposts'!$G$11),"Y",IF(AND(H431&gt;='Intersection Mileposts'!$F$12,H431&lt;='Intersection Mileposts'!$G$12),"Y",IF(AND(H431&gt;='Intersection Mileposts'!$F$13,H431&lt;='Intersection Mileposts'!$G$13),"Y",IF(AND(H431&gt;='Intersection Mileposts'!$F$14,H431&lt;='Intersection Mileposts'!$G$14),"Y",IF(AND(H431&gt;='Intersection Mileposts'!$F$15,H431&lt;='Intersection Mileposts'!$G$15),"Y",IF(AND(H431&gt;='Intersection Mileposts'!$F$16,H431&lt;='Intersection Mileposts'!$G$16),"Y",IF(AND(H431&gt;='Intersection Mileposts'!$F$17,H431&lt;='Intersection Mileposts'!$G$17),"Y",IF(AND(H431&gt;='Intersection Mileposts'!$F$18,H431&lt;='Intersection Mileposts'!$G$18),"Y",IF(AND(H431&gt;='Intersection Mileposts'!$F$19,H431&lt;='Intersection Mileposts'!$G$19),"Y",IF(AND(H431&gt;='Intersection Mileposts'!$F$20,H431&lt;='Intersection Mileposts'!$G$20),"Y",IF(AND(H431&gt;='Intersection Mileposts'!$F$21,H431&lt;='Intersection Mileposts'!$G$21),"Y",IF(AND(H431&gt;='Intersection Mileposts'!$F$22,H431&lt;='Intersection Mileposts'!$G$22),"Y",IF(AND(H431&gt;='Intersection Mileposts'!$F$23,H431&lt;='Intersection Mileposts'!$G$23),"Y",IF(AND(H431&gt;='Intersection Mileposts'!$F$24,H431&lt;='Intersection Mileposts'!$G$24),"Y",IF(AND(H431&gt;='Intersection Mileposts'!$F$25,H431&lt;='Intersection Mileposts'!$G$25),"Y",IF(AND(H431&gt;='Intersection Mileposts'!$F$26,H431&lt;='Intersection Mileposts'!$G$26),"Y",IF(AND(H431&gt;='Intersection Mileposts'!$F$27,H431&lt;='Intersection Mileposts'!$G$27),"Y",IF(AND(H431&gt;='Intersection Mileposts'!$F$28,H431&lt;='Intersection Mileposts'!$G$28),"Y",IF(AND(H431&gt;='Intersection Mileposts'!$F$29,H431&lt;='Intersection Mileposts'!$G$29),"Y", IF(AND(H431&gt;='Intersection Mileposts'!$F$30,H431&lt;='Intersection Mileposts'!$G$30),"Y",IF(AND(H431&gt;='Intersection Mileposts'!$F$31,H431&lt;='Intersection Mileposts'!$G$31),"Y",IF(AND(H431&gt;='Intersection Mileposts'!$F$32,H431&lt;='Intersection Mileposts'!$G$32),"Y",IF(AND(H431&gt;='Intersection Mileposts'!$F$33,H431&lt;='Intersection Mileposts'!$G$33),"Y",IF(AND(H431&gt;='Intersection Mileposts'!$F$34,H431&lt;='Intersection Mileposts'!$G$34),"Y",IF(AND(H431&gt;='Intersection Mileposts'!$F$35,H431&lt;='Intersection Mileposts'!$G$35),"Y",IF(AND(H431&gt;='Intersection Mileposts'!$F$36,H431&lt;='Intersection Mileposts'!$G$36),"Y",IF(AND(H431&gt;='Intersection Mileposts'!$F$37,H431&lt;='Intersection Mileposts'!$G$37),"Y",IF(AND(H431&gt;='Intersection Mileposts'!$F$38,H431&lt;='Intersection Mileposts'!$G$38),"Y",IF(AND(H431&gt;='Intersection Mileposts'!$F$39,H431&lt;='Intersection Mileposts'!$G$39),"Y","N"))))))))))))))))))))))))))))))))))))</f>
        <v/>
      </c>
    </row>
    <row r="432" spans="1:46" ht="15" customHeight="1" x14ac:dyDescent="0.3">
      <c r="A432" s="279"/>
      <c r="B432" s="261"/>
      <c r="C432" s="262"/>
      <c r="D432" s="262"/>
      <c r="E432" s="262"/>
      <c r="F432" s="262"/>
      <c r="G432" s="284"/>
      <c r="H432" s="286"/>
      <c r="I432" s="279"/>
      <c r="J432" s="260"/>
      <c r="K432" s="260"/>
      <c r="L432" s="280"/>
      <c r="M432" s="275"/>
      <c r="N432" s="263"/>
      <c r="P432" s="264" t="str">
        <f>IF(R432 = "", "", COUNT($R$4:R432))</f>
        <v/>
      </c>
      <c r="Q432" s="264" t="str">
        <f t="shared" si="65"/>
        <v/>
      </c>
      <c r="R432" s="265" t="str">
        <f t="shared" si="66"/>
        <v/>
      </c>
      <c r="S432" s="266" t="str">
        <f t="shared" si="67"/>
        <v/>
      </c>
      <c r="T432" s="267" t="str">
        <f t="shared" si="68"/>
        <v/>
      </c>
      <c r="U432" s="268" t="str">
        <f t="shared" si="69"/>
        <v/>
      </c>
      <c r="V432" s="269" t="str">
        <f t="shared" si="70"/>
        <v/>
      </c>
      <c r="W432" s="5"/>
      <c r="AR432" t="str">
        <f t="shared" si="64"/>
        <v/>
      </c>
      <c r="AS432" t="str">
        <f t="shared" si="63"/>
        <v/>
      </c>
      <c r="AT432" s="134" t="str">
        <f>IF(AR432="","",IF(AND(H432&gt;='Intersection Mileposts'!$F$5,H432&lt;='Intersection Mileposts'!$G$5),"Y",IF(AND(H432&gt;='Intersection Mileposts'!$F$6,H432&lt;='Intersection Mileposts'!$G$6),"Y",IF(AND(H432&gt;='Intersection Mileposts'!$F$7,H432&lt;='Intersection Mileposts'!$G$7),"Y",IF(AND(H432&gt;='Intersection Mileposts'!$F$8,H432&lt;='Intersection Mileposts'!$G$8),"Y",IF(AND(H432&gt;='Intersection Mileposts'!$F$9,H432&lt;='Intersection Mileposts'!$G$9),"Y",IF(AND(H432&gt;='Intersection Mileposts'!$F$10,H432&lt;='Intersection Mileposts'!$G$10),"Y",IF(AND(H432&gt;='Intersection Mileposts'!$F$11,H432&lt;='Intersection Mileposts'!$G$11),"Y",IF(AND(H432&gt;='Intersection Mileposts'!$F$12,H432&lt;='Intersection Mileposts'!$G$12),"Y",IF(AND(H432&gt;='Intersection Mileposts'!$F$13,H432&lt;='Intersection Mileposts'!$G$13),"Y",IF(AND(H432&gt;='Intersection Mileposts'!$F$14,H432&lt;='Intersection Mileposts'!$G$14),"Y",IF(AND(H432&gt;='Intersection Mileposts'!$F$15,H432&lt;='Intersection Mileposts'!$G$15),"Y",IF(AND(H432&gt;='Intersection Mileposts'!$F$16,H432&lt;='Intersection Mileposts'!$G$16),"Y",IF(AND(H432&gt;='Intersection Mileposts'!$F$17,H432&lt;='Intersection Mileposts'!$G$17),"Y",IF(AND(H432&gt;='Intersection Mileposts'!$F$18,H432&lt;='Intersection Mileposts'!$G$18),"Y",IF(AND(H432&gt;='Intersection Mileposts'!$F$19,H432&lt;='Intersection Mileposts'!$G$19),"Y",IF(AND(H432&gt;='Intersection Mileposts'!$F$20,H432&lt;='Intersection Mileposts'!$G$20),"Y",IF(AND(H432&gt;='Intersection Mileposts'!$F$21,H432&lt;='Intersection Mileposts'!$G$21),"Y",IF(AND(H432&gt;='Intersection Mileposts'!$F$22,H432&lt;='Intersection Mileposts'!$G$22),"Y",IF(AND(H432&gt;='Intersection Mileposts'!$F$23,H432&lt;='Intersection Mileposts'!$G$23),"Y",IF(AND(H432&gt;='Intersection Mileposts'!$F$24,H432&lt;='Intersection Mileposts'!$G$24),"Y",IF(AND(H432&gt;='Intersection Mileposts'!$F$25,H432&lt;='Intersection Mileposts'!$G$25),"Y",IF(AND(H432&gt;='Intersection Mileposts'!$F$26,H432&lt;='Intersection Mileposts'!$G$26),"Y",IF(AND(H432&gt;='Intersection Mileposts'!$F$27,H432&lt;='Intersection Mileposts'!$G$27),"Y",IF(AND(H432&gt;='Intersection Mileposts'!$F$28,H432&lt;='Intersection Mileposts'!$G$28),"Y",IF(AND(H432&gt;='Intersection Mileposts'!$F$29,H432&lt;='Intersection Mileposts'!$G$29),"Y", IF(AND(H432&gt;='Intersection Mileposts'!$F$30,H432&lt;='Intersection Mileposts'!$G$30),"Y",IF(AND(H432&gt;='Intersection Mileposts'!$F$31,H432&lt;='Intersection Mileposts'!$G$31),"Y",IF(AND(H432&gt;='Intersection Mileposts'!$F$32,H432&lt;='Intersection Mileposts'!$G$32),"Y",IF(AND(H432&gt;='Intersection Mileposts'!$F$33,H432&lt;='Intersection Mileposts'!$G$33),"Y",IF(AND(H432&gt;='Intersection Mileposts'!$F$34,H432&lt;='Intersection Mileposts'!$G$34),"Y",IF(AND(H432&gt;='Intersection Mileposts'!$F$35,H432&lt;='Intersection Mileposts'!$G$35),"Y",IF(AND(H432&gt;='Intersection Mileposts'!$F$36,H432&lt;='Intersection Mileposts'!$G$36),"Y",IF(AND(H432&gt;='Intersection Mileposts'!$F$37,H432&lt;='Intersection Mileposts'!$G$37),"Y",IF(AND(H432&gt;='Intersection Mileposts'!$F$38,H432&lt;='Intersection Mileposts'!$G$38),"Y",IF(AND(H432&gt;='Intersection Mileposts'!$F$39,H432&lt;='Intersection Mileposts'!$G$39),"Y","N"))))))))))))))))))))))))))))))))))))</f>
        <v/>
      </c>
    </row>
    <row r="433" spans="1:46" ht="15" customHeight="1" x14ac:dyDescent="0.3">
      <c r="A433" s="279"/>
      <c r="B433" s="261"/>
      <c r="C433" s="262"/>
      <c r="D433" s="262"/>
      <c r="E433" s="262"/>
      <c r="F433" s="262"/>
      <c r="G433" s="284"/>
      <c r="H433" s="286"/>
      <c r="I433" s="279"/>
      <c r="J433" s="260"/>
      <c r="K433" s="260"/>
      <c r="L433" s="280"/>
      <c r="M433" s="275"/>
      <c r="N433" s="263"/>
      <c r="P433" s="264" t="str">
        <f>IF(R433 = "", "", COUNT($R$4:R433))</f>
        <v/>
      </c>
      <c r="Q433" s="264" t="str">
        <f t="shared" si="65"/>
        <v/>
      </c>
      <c r="R433" s="265" t="str">
        <f t="shared" si="66"/>
        <v/>
      </c>
      <c r="S433" s="266" t="str">
        <f t="shared" si="67"/>
        <v/>
      </c>
      <c r="T433" s="267" t="str">
        <f t="shared" si="68"/>
        <v/>
      </c>
      <c r="U433" s="268" t="str">
        <f t="shared" si="69"/>
        <v/>
      </c>
      <c r="V433" s="269" t="str">
        <f t="shared" si="70"/>
        <v/>
      </c>
      <c r="W433" s="5"/>
      <c r="AR433" t="str">
        <f t="shared" si="64"/>
        <v/>
      </c>
      <c r="AS433" t="str">
        <f t="shared" si="63"/>
        <v/>
      </c>
      <c r="AT433" s="134" t="str">
        <f>IF(AR433="","",IF(AND(H433&gt;='Intersection Mileposts'!$F$5,H433&lt;='Intersection Mileposts'!$G$5),"Y",IF(AND(H433&gt;='Intersection Mileposts'!$F$6,H433&lt;='Intersection Mileposts'!$G$6),"Y",IF(AND(H433&gt;='Intersection Mileposts'!$F$7,H433&lt;='Intersection Mileposts'!$G$7),"Y",IF(AND(H433&gt;='Intersection Mileposts'!$F$8,H433&lt;='Intersection Mileposts'!$G$8),"Y",IF(AND(H433&gt;='Intersection Mileposts'!$F$9,H433&lt;='Intersection Mileposts'!$G$9),"Y",IF(AND(H433&gt;='Intersection Mileposts'!$F$10,H433&lt;='Intersection Mileposts'!$G$10),"Y",IF(AND(H433&gt;='Intersection Mileposts'!$F$11,H433&lt;='Intersection Mileposts'!$G$11),"Y",IF(AND(H433&gt;='Intersection Mileposts'!$F$12,H433&lt;='Intersection Mileposts'!$G$12),"Y",IF(AND(H433&gt;='Intersection Mileposts'!$F$13,H433&lt;='Intersection Mileposts'!$G$13),"Y",IF(AND(H433&gt;='Intersection Mileposts'!$F$14,H433&lt;='Intersection Mileposts'!$G$14),"Y",IF(AND(H433&gt;='Intersection Mileposts'!$F$15,H433&lt;='Intersection Mileposts'!$G$15),"Y",IF(AND(H433&gt;='Intersection Mileposts'!$F$16,H433&lt;='Intersection Mileposts'!$G$16),"Y",IF(AND(H433&gt;='Intersection Mileposts'!$F$17,H433&lt;='Intersection Mileposts'!$G$17),"Y",IF(AND(H433&gt;='Intersection Mileposts'!$F$18,H433&lt;='Intersection Mileposts'!$G$18),"Y",IF(AND(H433&gt;='Intersection Mileposts'!$F$19,H433&lt;='Intersection Mileposts'!$G$19),"Y",IF(AND(H433&gt;='Intersection Mileposts'!$F$20,H433&lt;='Intersection Mileposts'!$G$20),"Y",IF(AND(H433&gt;='Intersection Mileposts'!$F$21,H433&lt;='Intersection Mileposts'!$G$21),"Y",IF(AND(H433&gt;='Intersection Mileposts'!$F$22,H433&lt;='Intersection Mileposts'!$G$22),"Y",IF(AND(H433&gt;='Intersection Mileposts'!$F$23,H433&lt;='Intersection Mileposts'!$G$23),"Y",IF(AND(H433&gt;='Intersection Mileposts'!$F$24,H433&lt;='Intersection Mileposts'!$G$24),"Y",IF(AND(H433&gt;='Intersection Mileposts'!$F$25,H433&lt;='Intersection Mileposts'!$G$25),"Y",IF(AND(H433&gt;='Intersection Mileposts'!$F$26,H433&lt;='Intersection Mileposts'!$G$26),"Y",IF(AND(H433&gt;='Intersection Mileposts'!$F$27,H433&lt;='Intersection Mileposts'!$G$27),"Y",IF(AND(H433&gt;='Intersection Mileposts'!$F$28,H433&lt;='Intersection Mileposts'!$G$28),"Y",IF(AND(H433&gt;='Intersection Mileposts'!$F$29,H433&lt;='Intersection Mileposts'!$G$29),"Y", IF(AND(H433&gt;='Intersection Mileposts'!$F$30,H433&lt;='Intersection Mileposts'!$G$30),"Y",IF(AND(H433&gt;='Intersection Mileposts'!$F$31,H433&lt;='Intersection Mileposts'!$G$31),"Y",IF(AND(H433&gt;='Intersection Mileposts'!$F$32,H433&lt;='Intersection Mileposts'!$G$32),"Y",IF(AND(H433&gt;='Intersection Mileposts'!$F$33,H433&lt;='Intersection Mileposts'!$G$33),"Y",IF(AND(H433&gt;='Intersection Mileposts'!$F$34,H433&lt;='Intersection Mileposts'!$G$34),"Y",IF(AND(H433&gt;='Intersection Mileposts'!$F$35,H433&lt;='Intersection Mileposts'!$G$35),"Y",IF(AND(H433&gt;='Intersection Mileposts'!$F$36,H433&lt;='Intersection Mileposts'!$G$36),"Y",IF(AND(H433&gt;='Intersection Mileposts'!$F$37,H433&lt;='Intersection Mileposts'!$G$37),"Y",IF(AND(H433&gt;='Intersection Mileposts'!$F$38,H433&lt;='Intersection Mileposts'!$G$38),"Y",IF(AND(H433&gt;='Intersection Mileposts'!$F$39,H433&lt;='Intersection Mileposts'!$G$39),"Y","N"))))))))))))))))))))))))))))))))))))</f>
        <v/>
      </c>
    </row>
    <row r="434" spans="1:46" ht="15" customHeight="1" x14ac:dyDescent="0.3">
      <c r="A434" s="279"/>
      <c r="B434" s="261"/>
      <c r="C434" s="262"/>
      <c r="D434" s="262"/>
      <c r="E434" s="262"/>
      <c r="F434" s="262"/>
      <c r="G434" s="284"/>
      <c r="H434" s="286"/>
      <c r="I434" s="279"/>
      <c r="J434" s="260"/>
      <c r="K434" s="260"/>
      <c r="L434" s="280"/>
      <c r="M434" s="275"/>
      <c r="N434" s="263"/>
      <c r="P434" s="264" t="str">
        <f>IF(R434 = "", "", COUNT($R$4:R434))</f>
        <v/>
      </c>
      <c r="Q434" s="264" t="str">
        <f t="shared" si="65"/>
        <v/>
      </c>
      <c r="R434" s="265" t="str">
        <f t="shared" si="66"/>
        <v/>
      </c>
      <c r="S434" s="266" t="str">
        <f t="shared" si="67"/>
        <v/>
      </c>
      <c r="T434" s="267" t="str">
        <f t="shared" si="68"/>
        <v/>
      </c>
      <c r="U434" s="268" t="str">
        <f t="shared" si="69"/>
        <v/>
      </c>
      <c r="V434" s="269" t="str">
        <f t="shared" si="70"/>
        <v/>
      </c>
      <c r="W434" s="5"/>
      <c r="AR434" t="str">
        <f t="shared" si="64"/>
        <v/>
      </c>
      <c r="AS434" t="str">
        <f t="shared" si="63"/>
        <v/>
      </c>
      <c r="AT434" s="134" t="str">
        <f>IF(AR434="","",IF(AND(H434&gt;='Intersection Mileposts'!$F$5,H434&lt;='Intersection Mileposts'!$G$5),"Y",IF(AND(H434&gt;='Intersection Mileposts'!$F$6,H434&lt;='Intersection Mileposts'!$G$6),"Y",IF(AND(H434&gt;='Intersection Mileposts'!$F$7,H434&lt;='Intersection Mileposts'!$G$7),"Y",IF(AND(H434&gt;='Intersection Mileposts'!$F$8,H434&lt;='Intersection Mileposts'!$G$8),"Y",IF(AND(H434&gt;='Intersection Mileposts'!$F$9,H434&lt;='Intersection Mileposts'!$G$9),"Y",IF(AND(H434&gt;='Intersection Mileposts'!$F$10,H434&lt;='Intersection Mileposts'!$G$10),"Y",IF(AND(H434&gt;='Intersection Mileposts'!$F$11,H434&lt;='Intersection Mileposts'!$G$11),"Y",IF(AND(H434&gt;='Intersection Mileposts'!$F$12,H434&lt;='Intersection Mileposts'!$G$12),"Y",IF(AND(H434&gt;='Intersection Mileposts'!$F$13,H434&lt;='Intersection Mileposts'!$G$13),"Y",IF(AND(H434&gt;='Intersection Mileposts'!$F$14,H434&lt;='Intersection Mileposts'!$G$14),"Y",IF(AND(H434&gt;='Intersection Mileposts'!$F$15,H434&lt;='Intersection Mileposts'!$G$15),"Y",IF(AND(H434&gt;='Intersection Mileposts'!$F$16,H434&lt;='Intersection Mileposts'!$G$16),"Y",IF(AND(H434&gt;='Intersection Mileposts'!$F$17,H434&lt;='Intersection Mileposts'!$G$17),"Y",IF(AND(H434&gt;='Intersection Mileposts'!$F$18,H434&lt;='Intersection Mileposts'!$G$18),"Y",IF(AND(H434&gt;='Intersection Mileposts'!$F$19,H434&lt;='Intersection Mileposts'!$G$19),"Y",IF(AND(H434&gt;='Intersection Mileposts'!$F$20,H434&lt;='Intersection Mileposts'!$G$20),"Y",IF(AND(H434&gt;='Intersection Mileposts'!$F$21,H434&lt;='Intersection Mileposts'!$G$21),"Y",IF(AND(H434&gt;='Intersection Mileposts'!$F$22,H434&lt;='Intersection Mileposts'!$G$22),"Y",IF(AND(H434&gt;='Intersection Mileposts'!$F$23,H434&lt;='Intersection Mileposts'!$G$23),"Y",IF(AND(H434&gt;='Intersection Mileposts'!$F$24,H434&lt;='Intersection Mileposts'!$G$24),"Y",IF(AND(H434&gt;='Intersection Mileposts'!$F$25,H434&lt;='Intersection Mileposts'!$G$25),"Y",IF(AND(H434&gt;='Intersection Mileposts'!$F$26,H434&lt;='Intersection Mileposts'!$G$26),"Y",IF(AND(H434&gt;='Intersection Mileposts'!$F$27,H434&lt;='Intersection Mileposts'!$G$27),"Y",IF(AND(H434&gt;='Intersection Mileposts'!$F$28,H434&lt;='Intersection Mileposts'!$G$28),"Y",IF(AND(H434&gt;='Intersection Mileposts'!$F$29,H434&lt;='Intersection Mileposts'!$G$29),"Y", IF(AND(H434&gt;='Intersection Mileposts'!$F$30,H434&lt;='Intersection Mileposts'!$G$30),"Y",IF(AND(H434&gt;='Intersection Mileposts'!$F$31,H434&lt;='Intersection Mileposts'!$G$31),"Y",IF(AND(H434&gt;='Intersection Mileposts'!$F$32,H434&lt;='Intersection Mileposts'!$G$32),"Y",IF(AND(H434&gt;='Intersection Mileposts'!$F$33,H434&lt;='Intersection Mileposts'!$G$33),"Y",IF(AND(H434&gt;='Intersection Mileposts'!$F$34,H434&lt;='Intersection Mileposts'!$G$34),"Y",IF(AND(H434&gt;='Intersection Mileposts'!$F$35,H434&lt;='Intersection Mileposts'!$G$35),"Y",IF(AND(H434&gt;='Intersection Mileposts'!$F$36,H434&lt;='Intersection Mileposts'!$G$36),"Y",IF(AND(H434&gt;='Intersection Mileposts'!$F$37,H434&lt;='Intersection Mileposts'!$G$37),"Y",IF(AND(H434&gt;='Intersection Mileposts'!$F$38,H434&lt;='Intersection Mileposts'!$G$38),"Y",IF(AND(H434&gt;='Intersection Mileposts'!$F$39,H434&lt;='Intersection Mileposts'!$G$39),"Y","N"))))))))))))))))))))))))))))))))))))</f>
        <v/>
      </c>
    </row>
    <row r="435" spans="1:46" ht="15" customHeight="1" x14ac:dyDescent="0.3">
      <c r="A435" s="279"/>
      <c r="B435" s="261"/>
      <c r="C435" s="262"/>
      <c r="D435" s="262"/>
      <c r="E435" s="262"/>
      <c r="F435" s="262"/>
      <c r="G435" s="284"/>
      <c r="H435" s="286"/>
      <c r="I435" s="279"/>
      <c r="J435" s="260"/>
      <c r="K435" s="260"/>
      <c r="L435" s="280"/>
      <c r="M435" s="275"/>
      <c r="N435" s="263"/>
      <c r="P435" s="264" t="str">
        <f>IF(R435 = "", "", COUNT($R$4:R435))</f>
        <v/>
      </c>
      <c r="Q435" s="264" t="str">
        <f t="shared" si="65"/>
        <v/>
      </c>
      <c r="R435" s="265" t="str">
        <f t="shared" si="66"/>
        <v/>
      </c>
      <c r="S435" s="266" t="str">
        <f t="shared" si="67"/>
        <v/>
      </c>
      <c r="T435" s="267" t="str">
        <f t="shared" si="68"/>
        <v/>
      </c>
      <c r="U435" s="268" t="str">
        <f t="shared" si="69"/>
        <v/>
      </c>
      <c r="V435" s="269" t="str">
        <f t="shared" si="70"/>
        <v/>
      </c>
      <c r="W435" s="5"/>
      <c r="AR435" t="str">
        <f t="shared" si="64"/>
        <v/>
      </c>
      <c r="AS435" t="str">
        <f t="shared" si="63"/>
        <v/>
      </c>
      <c r="AT435" s="134" t="str">
        <f>IF(AR435="","",IF(AND(H435&gt;='Intersection Mileposts'!$F$5,H435&lt;='Intersection Mileposts'!$G$5),"Y",IF(AND(H435&gt;='Intersection Mileposts'!$F$6,H435&lt;='Intersection Mileposts'!$G$6),"Y",IF(AND(H435&gt;='Intersection Mileposts'!$F$7,H435&lt;='Intersection Mileposts'!$G$7),"Y",IF(AND(H435&gt;='Intersection Mileposts'!$F$8,H435&lt;='Intersection Mileposts'!$G$8),"Y",IF(AND(H435&gt;='Intersection Mileposts'!$F$9,H435&lt;='Intersection Mileposts'!$G$9),"Y",IF(AND(H435&gt;='Intersection Mileposts'!$F$10,H435&lt;='Intersection Mileposts'!$G$10),"Y",IF(AND(H435&gt;='Intersection Mileposts'!$F$11,H435&lt;='Intersection Mileposts'!$G$11),"Y",IF(AND(H435&gt;='Intersection Mileposts'!$F$12,H435&lt;='Intersection Mileposts'!$G$12),"Y",IF(AND(H435&gt;='Intersection Mileposts'!$F$13,H435&lt;='Intersection Mileposts'!$G$13),"Y",IF(AND(H435&gt;='Intersection Mileposts'!$F$14,H435&lt;='Intersection Mileposts'!$G$14),"Y",IF(AND(H435&gt;='Intersection Mileposts'!$F$15,H435&lt;='Intersection Mileposts'!$G$15),"Y",IF(AND(H435&gt;='Intersection Mileposts'!$F$16,H435&lt;='Intersection Mileposts'!$G$16),"Y",IF(AND(H435&gt;='Intersection Mileposts'!$F$17,H435&lt;='Intersection Mileposts'!$G$17),"Y",IF(AND(H435&gt;='Intersection Mileposts'!$F$18,H435&lt;='Intersection Mileposts'!$G$18),"Y",IF(AND(H435&gt;='Intersection Mileposts'!$F$19,H435&lt;='Intersection Mileposts'!$G$19),"Y",IF(AND(H435&gt;='Intersection Mileposts'!$F$20,H435&lt;='Intersection Mileposts'!$G$20),"Y",IF(AND(H435&gt;='Intersection Mileposts'!$F$21,H435&lt;='Intersection Mileposts'!$G$21),"Y",IF(AND(H435&gt;='Intersection Mileposts'!$F$22,H435&lt;='Intersection Mileposts'!$G$22),"Y",IF(AND(H435&gt;='Intersection Mileposts'!$F$23,H435&lt;='Intersection Mileposts'!$G$23),"Y",IF(AND(H435&gt;='Intersection Mileposts'!$F$24,H435&lt;='Intersection Mileposts'!$G$24),"Y",IF(AND(H435&gt;='Intersection Mileposts'!$F$25,H435&lt;='Intersection Mileposts'!$G$25),"Y",IF(AND(H435&gt;='Intersection Mileposts'!$F$26,H435&lt;='Intersection Mileposts'!$G$26),"Y",IF(AND(H435&gt;='Intersection Mileposts'!$F$27,H435&lt;='Intersection Mileposts'!$G$27),"Y",IF(AND(H435&gt;='Intersection Mileposts'!$F$28,H435&lt;='Intersection Mileposts'!$G$28),"Y",IF(AND(H435&gt;='Intersection Mileposts'!$F$29,H435&lt;='Intersection Mileposts'!$G$29),"Y", IF(AND(H435&gt;='Intersection Mileposts'!$F$30,H435&lt;='Intersection Mileposts'!$G$30),"Y",IF(AND(H435&gt;='Intersection Mileposts'!$F$31,H435&lt;='Intersection Mileposts'!$G$31),"Y",IF(AND(H435&gt;='Intersection Mileposts'!$F$32,H435&lt;='Intersection Mileposts'!$G$32),"Y",IF(AND(H435&gt;='Intersection Mileposts'!$F$33,H435&lt;='Intersection Mileposts'!$G$33),"Y",IF(AND(H435&gt;='Intersection Mileposts'!$F$34,H435&lt;='Intersection Mileposts'!$G$34),"Y",IF(AND(H435&gt;='Intersection Mileposts'!$F$35,H435&lt;='Intersection Mileposts'!$G$35),"Y",IF(AND(H435&gt;='Intersection Mileposts'!$F$36,H435&lt;='Intersection Mileposts'!$G$36),"Y",IF(AND(H435&gt;='Intersection Mileposts'!$F$37,H435&lt;='Intersection Mileposts'!$G$37),"Y",IF(AND(H435&gt;='Intersection Mileposts'!$F$38,H435&lt;='Intersection Mileposts'!$G$38),"Y",IF(AND(H435&gt;='Intersection Mileposts'!$F$39,H435&lt;='Intersection Mileposts'!$G$39),"Y","N"))))))))))))))))))))))))))))))))))))</f>
        <v/>
      </c>
    </row>
    <row r="436" spans="1:46" ht="15" customHeight="1" x14ac:dyDescent="0.3">
      <c r="A436" s="279"/>
      <c r="B436" s="261"/>
      <c r="C436" s="262"/>
      <c r="D436" s="262"/>
      <c r="E436" s="262"/>
      <c r="F436" s="262"/>
      <c r="G436" s="284"/>
      <c r="H436" s="286"/>
      <c r="I436" s="279"/>
      <c r="J436" s="260"/>
      <c r="K436" s="260"/>
      <c r="L436" s="280"/>
      <c r="M436" s="275"/>
      <c r="N436" s="263"/>
      <c r="P436" s="264" t="str">
        <f>IF(R436 = "", "", COUNT($R$4:R436))</f>
        <v/>
      </c>
      <c r="Q436" s="264" t="str">
        <f t="shared" si="65"/>
        <v/>
      </c>
      <c r="R436" s="265" t="str">
        <f t="shared" si="66"/>
        <v/>
      </c>
      <c r="S436" s="266" t="str">
        <f t="shared" si="67"/>
        <v/>
      </c>
      <c r="T436" s="267" t="str">
        <f t="shared" si="68"/>
        <v/>
      </c>
      <c r="U436" s="268" t="str">
        <f t="shared" si="69"/>
        <v/>
      </c>
      <c r="V436" s="269" t="str">
        <f t="shared" si="70"/>
        <v/>
      </c>
      <c r="W436" s="5"/>
      <c r="AR436" t="str">
        <f t="shared" si="64"/>
        <v/>
      </c>
      <c r="AS436" t="str">
        <f t="shared" si="63"/>
        <v/>
      </c>
      <c r="AT436" s="134" t="str">
        <f>IF(AR436="","",IF(AND(H436&gt;='Intersection Mileposts'!$F$5,H436&lt;='Intersection Mileposts'!$G$5),"Y",IF(AND(H436&gt;='Intersection Mileposts'!$F$6,H436&lt;='Intersection Mileposts'!$G$6),"Y",IF(AND(H436&gt;='Intersection Mileposts'!$F$7,H436&lt;='Intersection Mileposts'!$G$7),"Y",IF(AND(H436&gt;='Intersection Mileposts'!$F$8,H436&lt;='Intersection Mileposts'!$G$8),"Y",IF(AND(H436&gt;='Intersection Mileposts'!$F$9,H436&lt;='Intersection Mileposts'!$G$9),"Y",IF(AND(H436&gt;='Intersection Mileposts'!$F$10,H436&lt;='Intersection Mileposts'!$G$10),"Y",IF(AND(H436&gt;='Intersection Mileposts'!$F$11,H436&lt;='Intersection Mileposts'!$G$11),"Y",IF(AND(H436&gt;='Intersection Mileposts'!$F$12,H436&lt;='Intersection Mileposts'!$G$12),"Y",IF(AND(H436&gt;='Intersection Mileposts'!$F$13,H436&lt;='Intersection Mileposts'!$G$13),"Y",IF(AND(H436&gt;='Intersection Mileposts'!$F$14,H436&lt;='Intersection Mileposts'!$G$14),"Y",IF(AND(H436&gt;='Intersection Mileposts'!$F$15,H436&lt;='Intersection Mileposts'!$G$15),"Y",IF(AND(H436&gt;='Intersection Mileposts'!$F$16,H436&lt;='Intersection Mileposts'!$G$16),"Y",IF(AND(H436&gt;='Intersection Mileposts'!$F$17,H436&lt;='Intersection Mileposts'!$G$17),"Y",IF(AND(H436&gt;='Intersection Mileposts'!$F$18,H436&lt;='Intersection Mileposts'!$G$18),"Y",IF(AND(H436&gt;='Intersection Mileposts'!$F$19,H436&lt;='Intersection Mileposts'!$G$19),"Y",IF(AND(H436&gt;='Intersection Mileposts'!$F$20,H436&lt;='Intersection Mileposts'!$G$20),"Y",IF(AND(H436&gt;='Intersection Mileposts'!$F$21,H436&lt;='Intersection Mileposts'!$G$21),"Y",IF(AND(H436&gt;='Intersection Mileposts'!$F$22,H436&lt;='Intersection Mileposts'!$G$22),"Y",IF(AND(H436&gt;='Intersection Mileposts'!$F$23,H436&lt;='Intersection Mileposts'!$G$23),"Y",IF(AND(H436&gt;='Intersection Mileposts'!$F$24,H436&lt;='Intersection Mileposts'!$G$24),"Y",IF(AND(H436&gt;='Intersection Mileposts'!$F$25,H436&lt;='Intersection Mileposts'!$G$25),"Y",IF(AND(H436&gt;='Intersection Mileposts'!$F$26,H436&lt;='Intersection Mileposts'!$G$26),"Y",IF(AND(H436&gt;='Intersection Mileposts'!$F$27,H436&lt;='Intersection Mileposts'!$G$27),"Y",IF(AND(H436&gt;='Intersection Mileposts'!$F$28,H436&lt;='Intersection Mileposts'!$G$28),"Y",IF(AND(H436&gt;='Intersection Mileposts'!$F$29,H436&lt;='Intersection Mileposts'!$G$29),"Y", IF(AND(H436&gt;='Intersection Mileposts'!$F$30,H436&lt;='Intersection Mileposts'!$G$30),"Y",IF(AND(H436&gt;='Intersection Mileposts'!$F$31,H436&lt;='Intersection Mileposts'!$G$31),"Y",IF(AND(H436&gt;='Intersection Mileposts'!$F$32,H436&lt;='Intersection Mileposts'!$G$32),"Y",IF(AND(H436&gt;='Intersection Mileposts'!$F$33,H436&lt;='Intersection Mileposts'!$G$33),"Y",IF(AND(H436&gt;='Intersection Mileposts'!$F$34,H436&lt;='Intersection Mileposts'!$G$34),"Y",IF(AND(H436&gt;='Intersection Mileposts'!$F$35,H436&lt;='Intersection Mileposts'!$G$35),"Y",IF(AND(H436&gt;='Intersection Mileposts'!$F$36,H436&lt;='Intersection Mileposts'!$G$36),"Y",IF(AND(H436&gt;='Intersection Mileposts'!$F$37,H436&lt;='Intersection Mileposts'!$G$37),"Y",IF(AND(H436&gt;='Intersection Mileposts'!$F$38,H436&lt;='Intersection Mileposts'!$G$38),"Y",IF(AND(H436&gt;='Intersection Mileposts'!$F$39,H436&lt;='Intersection Mileposts'!$G$39),"Y","N"))))))))))))))))))))))))))))))))))))</f>
        <v/>
      </c>
    </row>
    <row r="437" spans="1:46" ht="15" customHeight="1" x14ac:dyDescent="0.3">
      <c r="A437" s="279"/>
      <c r="B437" s="261"/>
      <c r="C437" s="262"/>
      <c r="D437" s="262"/>
      <c r="E437" s="262"/>
      <c r="F437" s="262"/>
      <c r="G437" s="284"/>
      <c r="H437" s="286"/>
      <c r="I437" s="279"/>
      <c r="J437" s="260"/>
      <c r="K437" s="260"/>
      <c r="L437" s="280"/>
      <c r="M437" s="275"/>
      <c r="N437" s="263"/>
      <c r="P437" s="264" t="str">
        <f>IF(R437 = "", "", COUNT($R$4:R437))</f>
        <v/>
      </c>
      <c r="Q437" s="264" t="str">
        <f t="shared" si="65"/>
        <v/>
      </c>
      <c r="R437" s="265" t="str">
        <f t="shared" si="66"/>
        <v/>
      </c>
      <c r="S437" s="266" t="str">
        <f t="shared" si="67"/>
        <v/>
      </c>
      <c r="T437" s="267" t="str">
        <f t="shared" si="68"/>
        <v/>
      </c>
      <c r="U437" s="268" t="str">
        <f t="shared" si="69"/>
        <v/>
      </c>
      <c r="V437" s="269" t="str">
        <f t="shared" si="70"/>
        <v/>
      </c>
      <c r="W437" s="5"/>
      <c r="AR437" t="str">
        <f t="shared" si="64"/>
        <v/>
      </c>
      <c r="AS437" t="str">
        <f t="shared" si="63"/>
        <v/>
      </c>
      <c r="AT437" s="134" t="str">
        <f>IF(AR437="","",IF(AND(H437&gt;='Intersection Mileposts'!$F$5,H437&lt;='Intersection Mileposts'!$G$5),"Y",IF(AND(H437&gt;='Intersection Mileposts'!$F$6,H437&lt;='Intersection Mileposts'!$G$6),"Y",IF(AND(H437&gt;='Intersection Mileposts'!$F$7,H437&lt;='Intersection Mileposts'!$G$7),"Y",IF(AND(H437&gt;='Intersection Mileposts'!$F$8,H437&lt;='Intersection Mileposts'!$G$8),"Y",IF(AND(H437&gt;='Intersection Mileposts'!$F$9,H437&lt;='Intersection Mileposts'!$G$9),"Y",IF(AND(H437&gt;='Intersection Mileposts'!$F$10,H437&lt;='Intersection Mileposts'!$G$10),"Y",IF(AND(H437&gt;='Intersection Mileposts'!$F$11,H437&lt;='Intersection Mileposts'!$G$11),"Y",IF(AND(H437&gt;='Intersection Mileposts'!$F$12,H437&lt;='Intersection Mileposts'!$G$12),"Y",IF(AND(H437&gt;='Intersection Mileposts'!$F$13,H437&lt;='Intersection Mileposts'!$G$13),"Y",IF(AND(H437&gt;='Intersection Mileposts'!$F$14,H437&lt;='Intersection Mileposts'!$G$14),"Y",IF(AND(H437&gt;='Intersection Mileposts'!$F$15,H437&lt;='Intersection Mileposts'!$G$15),"Y",IF(AND(H437&gt;='Intersection Mileposts'!$F$16,H437&lt;='Intersection Mileposts'!$G$16),"Y",IF(AND(H437&gt;='Intersection Mileposts'!$F$17,H437&lt;='Intersection Mileposts'!$G$17),"Y",IF(AND(H437&gt;='Intersection Mileposts'!$F$18,H437&lt;='Intersection Mileposts'!$G$18),"Y",IF(AND(H437&gt;='Intersection Mileposts'!$F$19,H437&lt;='Intersection Mileposts'!$G$19),"Y",IF(AND(H437&gt;='Intersection Mileposts'!$F$20,H437&lt;='Intersection Mileposts'!$G$20),"Y",IF(AND(H437&gt;='Intersection Mileposts'!$F$21,H437&lt;='Intersection Mileposts'!$G$21),"Y",IF(AND(H437&gt;='Intersection Mileposts'!$F$22,H437&lt;='Intersection Mileposts'!$G$22),"Y",IF(AND(H437&gt;='Intersection Mileposts'!$F$23,H437&lt;='Intersection Mileposts'!$G$23),"Y",IF(AND(H437&gt;='Intersection Mileposts'!$F$24,H437&lt;='Intersection Mileposts'!$G$24),"Y",IF(AND(H437&gt;='Intersection Mileposts'!$F$25,H437&lt;='Intersection Mileposts'!$G$25),"Y",IF(AND(H437&gt;='Intersection Mileposts'!$F$26,H437&lt;='Intersection Mileposts'!$G$26),"Y",IF(AND(H437&gt;='Intersection Mileposts'!$F$27,H437&lt;='Intersection Mileposts'!$G$27),"Y",IF(AND(H437&gt;='Intersection Mileposts'!$F$28,H437&lt;='Intersection Mileposts'!$G$28),"Y",IF(AND(H437&gt;='Intersection Mileposts'!$F$29,H437&lt;='Intersection Mileposts'!$G$29),"Y", IF(AND(H437&gt;='Intersection Mileposts'!$F$30,H437&lt;='Intersection Mileposts'!$G$30),"Y",IF(AND(H437&gt;='Intersection Mileposts'!$F$31,H437&lt;='Intersection Mileposts'!$G$31),"Y",IF(AND(H437&gt;='Intersection Mileposts'!$F$32,H437&lt;='Intersection Mileposts'!$G$32),"Y",IF(AND(H437&gt;='Intersection Mileposts'!$F$33,H437&lt;='Intersection Mileposts'!$G$33),"Y",IF(AND(H437&gt;='Intersection Mileposts'!$F$34,H437&lt;='Intersection Mileposts'!$G$34),"Y",IF(AND(H437&gt;='Intersection Mileposts'!$F$35,H437&lt;='Intersection Mileposts'!$G$35),"Y",IF(AND(H437&gt;='Intersection Mileposts'!$F$36,H437&lt;='Intersection Mileposts'!$G$36),"Y",IF(AND(H437&gt;='Intersection Mileposts'!$F$37,H437&lt;='Intersection Mileposts'!$G$37),"Y",IF(AND(H437&gt;='Intersection Mileposts'!$F$38,H437&lt;='Intersection Mileposts'!$G$38),"Y",IF(AND(H437&gt;='Intersection Mileposts'!$F$39,H437&lt;='Intersection Mileposts'!$G$39),"Y","N"))))))))))))))))))))))))))))))))))))</f>
        <v/>
      </c>
    </row>
    <row r="438" spans="1:46" ht="15" customHeight="1" x14ac:dyDescent="0.3">
      <c r="A438" s="279"/>
      <c r="B438" s="261"/>
      <c r="C438" s="262"/>
      <c r="D438" s="262"/>
      <c r="E438" s="262"/>
      <c r="F438" s="262"/>
      <c r="G438" s="284"/>
      <c r="H438" s="286"/>
      <c r="I438" s="279"/>
      <c r="J438" s="260"/>
      <c r="K438" s="260"/>
      <c r="L438" s="280"/>
      <c r="M438" s="275"/>
      <c r="N438" s="263"/>
      <c r="P438" s="264" t="str">
        <f>IF(R438 = "", "", COUNT($R$4:R438))</f>
        <v/>
      </c>
      <c r="Q438" s="264" t="str">
        <f t="shared" si="65"/>
        <v/>
      </c>
      <c r="R438" s="265" t="str">
        <f t="shared" si="66"/>
        <v/>
      </c>
      <c r="S438" s="266" t="str">
        <f t="shared" si="67"/>
        <v/>
      </c>
      <c r="T438" s="267" t="str">
        <f t="shared" si="68"/>
        <v/>
      </c>
      <c r="U438" s="268" t="str">
        <f t="shared" si="69"/>
        <v/>
      </c>
      <c r="V438" s="269" t="str">
        <f t="shared" si="70"/>
        <v/>
      </c>
      <c r="W438" s="5"/>
      <c r="AR438" t="str">
        <f t="shared" si="64"/>
        <v/>
      </c>
      <c r="AS438" t="str">
        <f t="shared" si="63"/>
        <v/>
      </c>
      <c r="AT438" s="134" t="str">
        <f>IF(AR438="","",IF(AND(H438&gt;='Intersection Mileposts'!$F$5,H438&lt;='Intersection Mileposts'!$G$5),"Y",IF(AND(H438&gt;='Intersection Mileposts'!$F$6,H438&lt;='Intersection Mileposts'!$G$6),"Y",IF(AND(H438&gt;='Intersection Mileposts'!$F$7,H438&lt;='Intersection Mileposts'!$G$7),"Y",IF(AND(H438&gt;='Intersection Mileposts'!$F$8,H438&lt;='Intersection Mileposts'!$G$8),"Y",IF(AND(H438&gt;='Intersection Mileposts'!$F$9,H438&lt;='Intersection Mileposts'!$G$9),"Y",IF(AND(H438&gt;='Intersection Mileposts'!$F$10,H438&lt;='Intersection Mileposts'!$G$10),"Y",IF(AND(H438&gt;='Intersection Mileposts'!$F$11,H438&lt;='Intersection Mileposts'!$G$11),"Y",IF(AND(H438&gt;='Intersection Mileposts'!$F$12,H438&lt;='Intersection Mileposts'!$G$12),"Y",IF(AND(H438&gt;='Intersection Mileposts'!$F$13,H438&lt;='Intersection Mileposts'!$G$13),"Y",IF(AND(H438&gt;='Intersection Mileposts'!$F$14,H438&lt;='Intersection Mileposts'!$G$14),"Y",IF(AND(H438&gt;='Intersection Mileposts'!$F$15,H438&lt;='Intersection Mileposts'!$G$15),"Y",IF(AND(H438&gt;='Intersection Mileposts'!$F$16,H438&lt;='Intersection Mileposts'!$G$16),"Y",IF(AND(H438&gt;='Intersection Mileposts'!$F$17,H438&lt;='Intersection Mileposts'!$G$17),"Y",IF(AND(H438&gt;='Intersection Mileposts'!$F$18,H438&lt;='Intersection Mileposts'!$G$18),"Y",IF(AND(H438&gt;='Intersection Mileposts'!$F$19,H438&lt;='Intersection Mileposts'!$G$19),"Y",IF(AND(H438&gt;='Intersection Mileposts'!$F$20,H438&lt;='Intersection Mileposts'!$G$20),"Y",IF(AND(H438&gt;='Intersection Mileposts'!$F$21,H438&lt;='Intersection Mileposts'!$G$21),"Y",IF(AND(H438&gt;='Intersection Mileposts'!$F$22,H438&lt;='Intersection Mileposts'!$G$22),"Y",IF(AND(H438&gt;='Intersection Mileposts'!$F$23,H438&lt;='Intersection Mileposts'!$G$23),"Y",IF(AND(H438&gt;='Intersection Mileposts'!$F$24,H438&lt;='Intersection Mileposts'!$G$24),"Y",IF(AND(H438&gt;='Intersection Mileposts'!$F$25,H438&lt;='Intersection Mileposts'!$G$25),"Y",IF(AND(H438&gt;='Intersection Mileposts'!$F$26,H438&lt;='Intersection Mileposts'!$G$26),"Y",IF(AND(H438&gt;='Intersection Mileposts'!$F$27,H438&lt;='Intersection Mileposts'!$G$27),"Y",IF(AND(H438&gt;='Intersection Mileposts'!$F$28,H438&lt;='Intersection Mileposts'!$G$28),"Y",IF(AND(H438&gt;='Intersection Mileposts'!$F$29,H438&lt;='Intersection Mileposts'!$G$29),"Y", IF(AND(H438&gt;='Intersection Mileposts'!$F$30,H438&lt;='Intersection Mileposts'!$G$30),"Y",IF(AND(H438&gt;='Intersection Mileposts'!$F$31,H438&lt;='Intersection Mileposts'!$G$31),"Y",IF(AND(H438&gt;='Intersection Mileposts'!$F$32,H438&lt;='Intersection Mileposts'!$G$32),"Y",IF(AND(H438&gt;='Intersection Mileposts'!$F$33,H438&lt;='Intersection Mileposts'!$G$33),"Y",IF(AND(H438&gt;='Intersection Mileposts'!$F$34,H438&lt;='Intersection Mileposts'!$G$34),"Y",IF(AND(H438&gt;='Intersection Mileposts'!$F$35,H438&lt;='Intersection Mileposts'!$G$35),"Y",IF(AND(H438&gt;='Intersection Mileposts'!$F$36,H438&lt;='Intersection Mileposts'!$G$36),"Y",IF(AND(H438&gt;='Intersection Mileposts'!$F$37,H438&lt;='Intersection Mileposts'!$G$37),"Y",IF(AND(H438&gt;='Intersection Mileposts'!$F$38,H438&lt;='Intersection Mileposts'!$G$38),"Y",IF(AND(H438&gt;='Intersection Mileposts'!$F$39,H438&lt;='Intersection Mileposts'!$G$39),"Y","N"))))))))))))))))))))))))))))))))))))</f>
        <v/>
      </c>
    </row>
    <row r="439" spans="1:46" ht="15" customHeight="1" x14ac:dyDescent="0.3">
      <c r="A439" s="279"/>
      <c r="B439" s="261"/>
      <c r="C439" s="262"/>
      <c r="D439" s="262"/>
      <c r="E439" s="262"/>
      <c r="F439" s="262"/>
      <c r="G439" s="284"/>
      <c r="H439" s="286"/>
      <c r="I439" s="279"/>
      <c r="J439" s="260"/>
      <c r="K439" s="260"/>
      <c r="L439" s="280"/>
      <c r="M439" s="275"/>
      <c r="N439" s="263"/>
      <c r="P439" s="264" t="str">
        <f>IF(R439 = "", "", COUNT($R$4:R439))</f>
        <v/>
      </c>
      <c r="Q439" s="264" t="str">
        <f t="shared" si="65"/>
        <v/>
      </c>
      <c r="R439" s="265" t="str">
        <f t="shared" si="66"/>
        <v/>
      </c>
      <c r="S439" s="266" t="str">
        <f t="shared" si="67"/>
        <v/>
      </c>
      <c r="T439" s="267" t="str">
        <f t="shared" si="68"/>
        <v/>
      </c>
      <c r="U439" s="268" t="str">
        <f t="shared" si="69"/>
        <v/>
      </c>
      <c r="V439" s="269" t="str">
        <f t="shared" si="70"/>
        <v/>
      </c>
      <c r="W439" s="5"/>
      <c r="AR439" t="str">
        <f t="shared" si="64"/>
        <v/>
      </c>
      <c r="AS439" t="str">
        <f t="shared" si="63"/>
        <v/>
      </c>
      <c r="AT439" s="134" t="str">
        <f>IF(AR439="","",IF(AND(H439&gt;='Intersection Mileposts'!$F$5,H439&lt;='Intersection Mileposts'!$G$5),"Y",IF(AND(H439&gt;='Intersection Mileposts'!$F$6,H439&lt;='Intersection Mileposts'!$G$6),"Y",IF(AND(H439&gt;='Intersection Mileposts'!$F$7,H439&lt;='Intersection Mileposts'!$G$7),"Y",IF(AND(H439&gt;='Intersection Mileposts'!$F$8,H439&lt;='Intersection Mileposts'!$G$8),"Y",IF(AND(H439&gt;='Intersection Mileposts'!$F$9,H439&lt;='Intersection Mileposts'!$G$9),"Y",IF(AND(H439&gt;='Intersection Mileposts'!$F$10,H439&lt;='Intersection Mileposts'!$G$10),"Y",IF(AND(H439&gt;='Intersection Mileposts'!$F$11,H439&lt;='Intersection Mileposts'!$G$11),"Y",IF(AND(H439&gt;='Intersection Mileposts'!$F$12,H439&lt;='Intersection Mileposts'!$G$12),"Y",IF(AND(H439&gt;='Intersection Mileposts'!$F$13,H439&lt;='Intersection Mileposts'!$G$13),"Y",IF(AND(H439&gt;='Intersection Mileposts'!$F$14,H439&lt;='Intersection Mileposts'!$G$14),"Y",IF(AND(H439&gt;='Intersection Mileposts'!$F$15,H439&lt;='Intersection Mileposts'!$G$15),"Y",IF(AND(H439&gt;='Intersection Mileposts'!$F$16,H439&lt;='Intersection Mileposts'!$G$16),"Y",IF(AND(H439&gt;='Intersection Mileposts'!$F$17,H439&lt;='Intersection Mileposts'!$G$17),"Y",IF(AND(H439&gt;='Intersection Mileposts'!$F$18,H439&lt;='Intersection Mileposts'!$G$18),"Y",IF(AND(H439&gt;='Intersection Mileposts'!$F$19,H439&lt;='Intersection Mileposts'!$G$19),"Y",IF(AND(H439&gt;='Intersection Mileposts'!$F$20,H439&lt;='Intersection Mileposts'!$G$20),"Y",IF(AND(H439&gt;='Intersection Mileposts'!$F$21,H439&lt;='Intersection Mileposts'!$G$21),"Y",IF(AND(H439&gt;='Intersection Mileposts'!$F$22,H439&lt;='Intersection Mileposts'!$G$22),"Y",IF(AND(H439&gt;='Intersection Mileposts'!$F$23,H439&lt;='Intersection Mileposts'!$G$23),"Y",IF(AND(H439&gt;='Intersection Mileposts'!$F$24,H439&lt;='Intersection Mileposts'!$G$24),"Y",IF(AND(H439&gt;='Intersection Mileposts'!$F$25,H439&lt;='Intersection Mileposts'!$G$25),"Y",IF(AND(H439&gt;='Intersection Mileposts'!$F$26,H439&lt;='Intersection Mileposts'!$G$26),"Y",IF(AND(H439&gt;='Intersection Mileposts'!$F$27,H439&lt;='Intersection Mileposts'!$G$27),"Y",IF(AND(H439&gt;='Intersection Mileposts'!$F$28,H439&lt;='Intersection Mileposts'!$G$28),"Y",IF(AND(H439&gt;='Intersection Mileposts'!$F$29,H439&lt;='Intersection Mileposts'!$G$29),"Y", IF(AND(H439&gt;='Intersection Mileposts'!$F$30,H439&lt;='Intersection Mileposts'!$G$30),"Y",IF(AND(H439&gt;='Intersection Mileposts'!$F$31,H439&lt;='Intersection Mileposts'!$G$31),"Y",IF(AND(H439&gt;='Intersection Mileposts'!$F$32,H439&lt;='Intersection Mileposts'!$G$32),"Y",IF(AND(H439&gt;='Intersection Mileposts'!$F$33,H439&lt;='Intersection Mileposts'!$G$33),"Y",IF(AND(H439&gt;='Intersection Mileposts'!$F$34,H439&lt;='Intersection Mileposts'!$G$34),"Y",IF(AND(H439&gt;='Intersection Mileposts'!$F$35,H439&lt;='Intersection Mileposts'!$G$35),"Y",IF(AND(H439&gt;='Intersection Mileposts'!$F$36,H439&lt;='Intersection Mileposts'!$G$36),"Y",IF(AND(H439&gt;='Intersection Mileposts'!$F$37,H439&lt;='Intersection Mileposts'!$G$37),"Y",IF(AND(H439&gt;='Intersection Mileposts'!$F$38,H439&lt;='Intersection Mileposts'!$G$38),"Y",IF(AND(H439&gt;='Intersection Mileposts'!$F$39,H439&lt;='Intersection Mileposts'!$G$39),"Y","N"))))))))))))))))))))))))))))))))))))</f>
        <v/>
      </c>
    </row>
    <row r="440" spans="1:46" ht="15" customHeight="1" x14ac:dyDescent="0.3">
      <c r="A440" s="279"/>
      <c r="B440" s="261"/>
      <c r="C440" s="262"/>
      <c r="D440" s="262"/>
      <c r="E440" s="262"/>
      <c r="F440" s="262"/>
      <c r="G440" s="284"/>
      <c r="H440" s="286"/>
      <c r="I440" s="279"/>
      <c r="J440" s="260"/>
      <c r="K440" s="260"/>
      <c r="L440" s="280"/>
      <c r="M440" s="275"/>
      <c r="N440" s="263"/>
      <c r="P440" s="264" t="str">
        <f>IF(R440 = "", "", COUNT($R$4:R440))</f>
        <v/>
      </c>
      <c r="Q440" s="264" t="str">
        <f t="shared" si="65"/>
        <v/>
      </c>
      <c r="R440" s="265" t="str">
        <f t="shared" si="66"/>
        <v/>
      </c>
      <c r="S440" s="266" t="str">
        <f t="shared" si="67"/>
        <v/>
      </c>
      <c r="T440" s="267" t="str">
        <f t="shared" si="68"/>
        <v/>
      </c>
      <c r="U440" s="268" t="str">
        <f t="shared" si="69"/>
        <v/>
      </c>
      <c r="V440" s="269" t="str">
        <f t="shared" si="70"/>
        <v/>
      </c>
      <c r="W440" s="5"/>
      <c r="AR440" t="str">
        <f t="shared" si="64"/>
        <v/>
      </c>
      <c r="AS440" t="str">
        <f t="shared" si="63"/>
        <v/>
      </c>
      <c r="AT440" s="134" t="str">
        <f>IF(AR440="","",IF(AND(H440&gt;='Intersection Mileposts'!$F$5,H440&lt;='Intersection Mileposts'!$G$5),"Y",IF(AND(H440&gt;='Intersection Mileposts'!$F$6,H440&lt;='Intersection Mileposts'!$G$6),"Y",IF(AND(H440&gt;='Intersection Mileposts'!$F$7,H440&lt;='Intersection Mileposts'!$G$7),"Y",IF(AND(H440&gt;='Intersection Mileposts'!$F$8,H440&lt;='Intersection Mileposts'!$G$8),"Y",IF(AND(H440&gt;='Intersection Mileposts'!$F$9,H440&lt;='Intersection Mileposts'!$G$9),"Y",IF(AND(H440&gt;='Intersection Mileposts'!$F$10,H440&lt;='Intersection Mileposts'!$G$10),"Y",IF(AND(H440&gt;='Intersection Mileposts'!$F$11,H440&lt;='Intersection Mileposts'!$G$11),"Y",IF(AND(H440&gt;='Intersection Mileposts'!$F$12,H440&lt;='Intersection Mileposts'!$G$12),"Y",IF(AND(H440&gt;='Intersection Mileposts'!$F$13,H440&lt;='Intersection Mileposts'!$G$13),"Y",IF(AND(H440&gt;='Intersection Mileposts'!$F$14,H440&lt;='Intersection Mileposts'!$G$14),"Y",IF(AND(H440&gt;='Intersection Mileposts'!$F$15,H440&lt;='Intersection Mileposts'!$G$15),"Y",IF(AND(H440&gt;='Intersection Mileposts'!$F$16,H440&lt;='Intersection Mileposts'!$G$16),"Y",IF(AND(H440&gt;='Intersection Mileposts'!$F$17,H440&lt;='Intersection Mileposts'!$G$17),"Y",IF(AND(H440&gt;='Intersection Mileposts'!$F$18,H440&lt;='Intersection Mileposts'!$G$18),"Y",IF(AND(H440&gt;='Intersection Mileposts'!$F$19,H440&lt;='Intersection Mileposts'!$G$19),"Y",IF(AND(H440&gt;='Intersection Mileposts'!$F$20,H440&lt;='Intersection Mileposts'!$G$20),"Y",IF(AND(H440&gt;='Intersection Mileposts'!$F$21,H440&lt;='Intersection Mileposts'!$G$21),"Y",IF(AND(H440&gt;='Intersection Mileposts'!$F$22,H440&lt;='Intersection Mileposts'!$G$22),"Y",IF(AND(H440&gt;='Intersection Mileposts'!$F$23,H440&lt;='Intersection Mileposts'!$G$23),"Y",IF(AND(H440&gt;='Intersection Mileposts'!$F$24,H440&lt;='Intersection Mileposts'!$G$24),"Y",IF(AND(H440&gt;='Intersection Mileposts'!$F$25,H440&lt;='Intersection Mileposts'!$G$25),"Y",IF(AND(H440&gt;='Intersection Mileposts'!$F$26,H440&lt;='Intersection Mileposts'!$G$26),"Y",IF(AND(H440&gt;='Intersection Mileposts'!$F$27,H440&lt;='Intersection Mileposts'!$G$27),"Y",IF(AND(H440&gt;='Intersection Mileposts'!$F$28,H440&lt;='Intersection Mileposts'!$G$28),"Y",IF(AND(H440&gt;='Intersection Mileposts'!$F$29,H440&lt;='Intersection Mileposts'!$G$29),"Y", IF(AND(H440&gt;='Intersection Mileposts'!$F$30,H440&lt;='Intersection Mileposts'!$G$30),"Y",IF(AND(H440&gt;='Intersection Mileposts'!$F$31,H440&lt;='Intersection Mileposts'!$G$31),"Y",IF(AND(H440&gt;='Intersection Mileposts'!$F$32,H440&lt;='Intersection Mileposts'!$G$32),"Y",IF(AND(H440&gt;='Intersection Mileposts'!$F$33,H440&lt;='Intersection Mileposts'!$G$33),"Y",IF(AND(H440&gt;='Intersection Mileposts'!$F$34,H440&lt;='Intersection Mileposts'!$G$34),"Y",IF(AND(H440&gt;='Intersection Mileposts'!$F$35,H440&lt;='Intersection Mileposts'!$G$35),"Y",IF(AND(H440&gt;='Intersection Mileposts'!$F$36,H440&lt;='Intersection Mileposts'!$G$36),"Y",IF(AND(H440&gt;='Intersection Mileposts'!$F$37,H440&lt;='Intersection Mileposts'!$G$37),"Y",IF(AND(H440&gt;='Intersection Mileposts'!$F$38,H440&lt;='Intersection Mileposts'!$G$38),"Y",IF(AND(H440&gt;='Intersection Mileposts'!$F$39,H440&lt;='Intersection Mileposts'!$G$39),"Y","N"))))))))))))))))))))))))))))))))))))</f>
        <v/>
      </c>
    </row>
    <row r="441" spans="1:46" ht="15" customHeight="1" x14ac:dyDescent="0.3">
      <c r="A441" s="279"/>
      <c r="B441" s="261"/>
      <c r="C441" s="262"/>
      <c r="D441" s="262"/>
      <c r="E441" s="262"/>
      <c r="F441" s="262"/>
      <c r="G441" s="284"/>
      <c r="H441" s="286"/>
      <c r="I441" s="279"/>
      <c r="J441" s="260"/>
      <c r="K441" s="260"/>
      <c r="L441" s="280"/>
      <c r="M441" s="275"/>
      <c r="N441" s="263"/>
      <c r="P441" s="264" t="str">
        <f>IF(R441 = "", "", COUNT($R$4:R441))</f>
        <v/>
      </c>
      <c r="Q441" s="264" t="str">
        <f t="shared" si="65"/>
        <v/>
      </c>
      <c r="R441" s="265" t="str">
        <f t="shared" si="66"/>
        <v/>
      </c>
      <c r="S441" s="266" t="str">
        <f t="shared" si="67"/>
        <v/>
      </c>
      <c r="T441" s="267" t="str">
        <f t="shared" si="68"/>
        <v/>
      </c>
      <c r="U441" s="268" t="str">
        <f t="shared" si="69"/>
        <v/>
      </c>
      <c r="V441" s="269" t="str">
        <f t="shared" si="70"/>
        <v/>
      </c>
      <c r="W441" s="5"/>
      <c r="AR441" t="str">
        <f t="shared" si="64"/>
        <v/>
      </c>
      <c r="AS441" t="str">
        <f t="shared" si="63"/>
        <v/>
      </c>
      <c r="AT441" s="134" t="str">
        <f>IF(AR441="","",IF(AND(H441&gt;='Intersection Mileposts'!$F$5,H441&lt;='Intersection Mileposts'!$G$5),"Y",IF(AND(H441&gt;='Intersection Mileposts'!$F$6,H441&lt;='Intersection Mileposts'!$G$6),"Y",IF(AND(H441&gt;='Intersection Mileposts'!$F$7,H441&lt;='Intersection Mileposts'!$G$7),"Y",IF(AND(H441&gt;='Intersection Mileposts'!$F$8,H441&lt;='Intersection Mileposts'!$G$8),"Y",IF(AND(H441&gt;='Intersection Mileposts'!$F$9,H441&lt;='Intersection Mileposts'!$G$9),"Y",IF(AND(H441&gt;='Intersection Mileposts'!$F$10,H441&lt;='Intersection Mileposts'!$G$10),"Y",IF(AND(H441&gt;='Intersection Mileposts'!$F$11,H441&lt;='Intersection Mileposts'!$G$11),"Y",IF(AND(H441&gt;='Intersection Mileposts'!$F$12,H441&lt;='Intersection Mileposts'!$G$12),"Y",IF(AND(H441&gt;='Intersection Mileposts'!$F$13,H441&lt;='Intersection Mileposts'!$G$13),"Y",IF(AND(H441&gt;='Intersection Mileposts'!$F$14,H441&lt;='Intersection Mileposts'!$G$14),"Y",IF(AND(H441&gt;='Intersection Mileposts'!$F$15,H441&lt;='Intersection Mileposts'!$G$15),"Y",IF(AND(H441&gt;='Intersection Mileposts'!$F$16,H441&lt;='Intersection Mileposts'!$G$16),"Y",IF(AND(H441&gt;='Intersection Mileposts'!$F$17,H441&lt;='Intersection Mileposts'!$G$17),"Y",IF(AND(H441&gt;='Intersection Mileposts'!$F$18,H441&lt;='Intersection Mileposts'!$G$18),"Y",IF(AND(H441&gt;='Intersection Mileposts'!$F$19,H441&lt;='Intersection Mileposts'!$G$19),"Y",IF(AND(H441&gt;='Intersection Mileposts'!$F$20,H441&lt;='Intersection Mileposts'!$G$20),"Y",IF(AND(H441&gt;='Intersection Mileposts'!$F$21,H441&lt;='Intersection Mileposts'!$G$21),"Y",IF(AND(H441&gt;='Intersection Mileposts'!$F$22,H441&lt;='Intersection Mileposts'!$G$22),"Y",IF(AND(H441&gt;='Intersection Mileposts'!$F$23,H441&lt;='Intersection Mileposts'!$G$23),"Y",IF(AND(H441&gt;='Intersection Mileposts'!$F$24,H441&lt;='Intersection Mileposts'!$G$24),"Y",IF(AND(H441&gt;='Intersection Mileposts'!$F$25,H441&lt;='Intersection Mileposts'!$G$25),"Y",IF(AND(H441&gt;='Intersection Mileposts'!$F$26,H441&lt;='Intersection Mileposts'!$G$26),"Y",IF(AND(H441&gt;='Intersection Mileposts'!$F$27,H441&lt;='Intersection Mileposts'!$G$27),"Y",IF(AND(H441&gt;='Intersection Mileposts'!$F$28,H441&lt;='Intersection Mileposts'!$G$28),"Y",IF(AND(H441&gt;='Intersection Mileposts'!$F$29,H441&lt;='Intersection Mileposts'!$G$29),"Y", IF(AND(H441&gt;='Intersection Mileposts'!$F$30,H441&lt;='Intersection Mileposts'!$G$30),"Y",IF(AND(H441&gt;='Intersection Mileposts'!$F$31,H441&lt;='Intersection Mileposts'!$G$31),"Y",IF(AND(H441&gt;='Intersection Mileposts'!$F$32,H441&lt;='Intersection Mileposts'!$G$32),"Y",IF(AND(H441&gt;='Intersection Mileposts'!$F$33,H441&lt;='Intersection Mileposts'!$G$33),"Y",IF(AND(H441&gt;='Intersection Mileposts'!$F$34,H441&lt;='Intersection Mileposts'!$G$34),"Y",IF(AND(H441&gt;='Intersection Mileposts'!$F$35,H441&lt;='Intersection Mileposts'!$G$35),"Y",IF(AND(H441&gt;='Intersection Mileposts'!$F$36,H441&lt;='Intersection Mileposts'!$G$36),"Y",IF(AND(H441&gt;='Intersection Mileposts'!$F$37,H441&lt;='Intersection Mileposts'!$G$37),"Y",IF(AND(H441&gt;='Intersection Mileposts'!$F$38,H441&lt;='Intersection Mileposts'!$G$38),"Y",IF(AND(H441&gt;='Intersection Mileposts'!$F$39,H441&lt;='Intersection Mileposts'!$G$39),"Y","N"))))))))))))))))))))))))))))))))))))</f>
        <v/>
      </c>
    </row>
    <row r="442" spans="1:46" ht="15" customHeight="1" x14ac:dyDescent="0.3">
      <c r="A442" s="279"/>
      <c r="B442" s="261"/>
      <c r="C442" s="262"/>
      <c r="D442" s="262"/>
      <c r="E442" s="262"/>
      <c r="F442" s="262"/>
      <c r="G442" s="284"/>
      <c r="H442" s="286"/>
      <c r="I442" s="279"/>
      <c r="J442" s="260"/>
      <c r="K442" s="260"/>
      <c r="L442" s="280"/>
      <c r="M442" s="275"/>
      <c r="N442" s="263"/>
      <c r="P442" s="264" t="str">
        <f>IF(R442 = "", "", COUNT($R$4:R442))</f>
        <v/>
      </c>
      <c r="Q442" s="264" t="str">
        <f t="shared" si="65"/>
        <v/>
      </c>
      <c r="R442" s="265" t="str">
        <f t="shared" si="66"/>
        <v/>
      </c>
      <c r="S442" s="266" t="str">
        <f t="shared" si="67"/>
        <v/>
      </c>
      <c r="T442" s="267" t="str">
        <f t="shared" si="68"/>
        <v/>
      </c>
      <c r="U442" s="268" t="str">
        <f t="shared" si="69"/>
        <v/>
      </c>
      <c r="V442" s="269" t="str">
        <f t="shared" si="70"/>
        <v/>
      </c>
      <c r="W442" s="5"/>
      <c r="AR442" t="str">
        <f t="shared" si="64"/>
        <v/>
      </c>
      <c r="AS442" t="str">
        <f t="shared" si="63"/>
        <v/>
      </c>
      <c r="AT442" s="134" t="str">
        <f>IF(AR442="","",IF(AND(H442&gt;='Intersection Mileposts'!$F$5,H442&lt;='Intersection Mileposts'!$G$5),"Y",IF(AND(H442&gt;='Intersection Mileposts'!$F$6,H442&lt;='Intersection Mileposts'!$G$6),"Y",IF(AND(H442&gt;='Intersection Mileposts'!$F$7,H442&lt;='Intersection Mileposts'!$G$7),"Y",IF(AND(H442&gt;='Intersection Mileposts'!$F$8,H442&lt;='Intersection Mileposts'!$G$8),"Y",IF(AND(H442&gt;='Intersection Mileposts'!$F$9,H442&lt;='Intersection Mileposts'!$G$9),"Y",IF(AND(H442&gt;='Intersection Mileposts'!$F$10,H442&lt;='Intersection Mileposts'!$G$10),"Y",IF(AND(H442&gt;='Intersection Mileposts'!$F$11,H442&lt;='Intersection Mileposts'!$G$11),"Y",IF(AND(H442&gt;='Intersection Mileposts'!$F$12,H442&lt;='Intersection Mileposts'!$G$12),"Y",IF(AND(H442&gt;='Intersection Mileposts'!$F$13,H442&lt;='Intersection Mileposts'!$G$13),"Y",IF(AND(H442&gt;='Intersection Mileposts'!$F$14,H442&lt;='Intersection Mileposts'!$G$14),"Y",IF(AND(H442&gt;='Intersection Mileposts'!$F$15,H442&lt;='Intersection Mileposts'!$G$15),"Y",IF(AND(H442&gt;='Intersection Mileposts'!$F$16,H442&lt;='Intersection Mileposts'!$G$16),"Y",IF(AND(H442&gt;='Intersection Mileposts'!$F$17,H442&lt;='Intersection Mileposts'!$G$17),"Y",IF(AND(H442&gt;='Intersection Mileposts'!$F$18,H442&lt;='Intersection Mileposts'!$G$18),"Y",IF(AND(H442&gt;='Intersection Mileposts'!$F$19,H442&lt;='Intersection Mileposts'!$G$19),"Y",IF(AND(H442&gt;='Intersection Mileposts'!$F$20,H442&lt;='Intersection Mileposts'!$G$20),"Y",IF(AND(H442&gt;='Intersection Mileposts'!$F$21,H442&lt;='Intersection Mileposts'!$G$21),"Y",IF(AND(H442&gt;='Intersection Mileposts'!$F$22,H442&lt;='Intersection Mileposts'!$G$22),"Y",IF(AND(H442&gt;='Intersection Mileposts'!$F$23,H442&lt;='Intersection Mileposts'!$G$23),"Y",IF(AND(H442&gt;='Intersection Mileposts'!$F$24,H442&lt;='Intersection Mileposts'!$G$24),"Y",IF(AND(H442&gt;='Intersection Mileposts'!$F$25,H442&lt;='Intersection Mileposts'!$G$25),"Y",IF(AND(H442&gt;='Intersection Mileposts'!$F$26,H442&lt;='Intersection Mileposts'!$G$26),"Y",IF(AND(H442&gt;='Intersection Mileposts'!$F$27,H442&lt;='Intersection Mileposts'!$G$27),"Y",IF(AND(H442&gt;='Intersection Mileposts'!$F$28,H442&lt;='Intersection Mileposts'!$G$28),"Y",IF(AND(H442&gt;='Intersection Mileposts'!$F$29,H442&lt;='Intersection Mileposts'!$G$29),"Y", IF(AND(H442&gt;='Intersection Mileposts'!$F$30,H442&lt;='Intersection Mileposts'!$G$30),"Y",IF(AND(H442&gt;='Intersection Mileposts'!$F$31,H442&lt;='Intersection Mileposts'!$G$31),"Y",IF(AND(H442&gt;='Intersection Mileposts'!$F$32,H442&lt;='Intersection Mileposts'!$G$32),"Y",IF(AND(H442&gt;='Intersection Mileposts'!$F$33,H442&lt;='Intersection Mileposts'!$G$33),"Y",IF(AND(H442&gt;='Intersection Mileposts'!$F$34,H442&lt;='Intersection Mileposts'!$G$34),"Y",IF(AND(H442&gt;='Intersection Mileposts'!$F$35,H442&lt;='Intersection Mileposts'!$G$35),"Y",IF(AND(H442&gt;='Intersection Mileposts'!$F$36,H442&lt;='Intersection Mileposts'!$G$36),"Y",IF(AND(H442&gt;='Intersection Mileposts'!$F$37,H442&lt;='Intersection Mileposts'!$G$37),"Y",IF(AND(H442&gt;='Intersection Mileposts'!$F$38,H442&lt;='Intersection Mileposts'!$G$38),"Y",IF(AND(H442&gt;='Intersection Mileposts'!$F$39,H442&lt;='Intersection Mileposts'!$G$39),"Y","N"))))))))))))))))))))))))))))))))))))</f>
        <v/>
      </c>
    </row>
    <row r="443" spans="1:46" ht="15" customHeight="1" x14ac:dyDescent="0.3">
      <c r="A443" s="279"/>
      <c r="B443" s="261"/>
      <c r="C443" s="262"/>
      <c r="D443" s="262"/>
      <c r="E443" s="262"/>
      <c r="F443" s="262"/>
      <c r="G443" s="284"/>
      <c r="H443" s="286"/>
      <c r="I443" s="279"/>
      <c r="J443" s="260"/>
      <c r="K443" s="260"/>
      <c r="L443" s="280"/>
      <c r="M443" s="275"/>
      <c r="N443" s="263"/>
      <c r="P443" s="264" t="str">
        <f>IF(R443 = "", "", COUNT($R$4:R443))</f>
        <v/>
      </c>
      <c r="Q443" s="264" t="str">
        <f t="shared" si="65"/>
        <v/>
      </c>
      <c r="R443" s="265" t="str">
        <f t="shared" si="66"/>
        <v/>
      </c>
      <c r="S443" s="266" t="str">
        <f t="shared" si="67"/>
        <v/>
      </c>
      <c r="T443" s="267" t="str">
        <f t="shared" si="68"/>
        <v/>
      </c>
      <c r="U443" s="268" t="str">
        <f t="shared" si="69"/>
        <v/>
      </c>
      <c r="V443" s="269" t="str">
        <f t="shared" si="70"/>
        <v/>
      </c>
      <c r="W443" s="5"/>
      <c r="AR443" t="str">
        <f t="shared" si="64"/>
        <v/>
      </c>
      <c r="AS443" t="str">
        <f t="shared" si="63"/>
        <v/>
      </c>
      <c r="AT443" s="134" t="str">
        <f>IF(AR443="","",IF(AND(H443&gt;='Intersection Mileposts'!$F$5,H443&lt;='Intersection Mileposts'!$G$5),"Y",IF(AND(H443&gt;='Intersection Mileposts'!$F$6,H443&lt;='Intersection Mileposts'!$G$6),"Y",IF(AND(H443&gt;='Intersection Mileposts'!$F$7,H443&lt;='Intersection Mileposts'!$G$7),"Y",IF(AND(H443&gt;='Intersection Mileposts'!$F$8,H443&lt;='Intersection Mileposts'!$G$8),"Y",IF(AND(H443&gt;='Intersection Mileposts'!$F$9,H443&lt;='Intersection Mileposts'!$G$9),"Y",IF(AND(H443&gt;='Intersection Mileposts'!$F$10,H443&lt;='Intersection Mileposts'!$G$10),"Y",IF(AND(H443&gt;='Intersection Mileposts'!$F$11,H443&lt;='Intersection Mileposts'!$G$11),"Y",IF(AND(H443&gt;='Intersection Mileposts'!$F$12,H443&lt;='Intersection Mileposts'!$G$12),"Y",IF(AND(H443&gt;='Intersection Mileposts'!$F$13,H443&lt;='Intersection Mileposts'!$G$13),"Y",IF(AND(H443&gt;='Intersection Mileposts'!$F$14,H443&lt;='Intersection Mileposts'!$G$14),"Y",IF(AND(H443&gt;='Intersection Mileposts'!$F$15,H443&lt;='Intersection Mileposts'!$G$15),"Y",IF(AND(H443&gt;='Intersection Mileposts'!$F$16,H443&lt;='Intersection Mileposts'!$G$16),"Y",IF(AND(H443&gt;='Intersection Mileposts'!$F$17,H443&lt;='Intersection Mileposts'!$G$17),"Y",IF(AND(H443&gt;='Intersection Mileposts'!$F$18,H443&lt;='Intersection Mileposts'!$G$18),"Y",IF(AND(H443&gt;='Intersection Mileposts'!$F$19,H443&lt;='Intersection Mileposts'!$G$19),"Y",IF(AND(H443&gt;='Intersection Mileposts'!$F$20,H443&lt;='Intersection Mileposts'!$G$20),"Y",IF(AND(H443&gt;='Intersection Mileposts'!$F$21,H443&lt;='Intersection Mileposts'!$G$21),"Y",IF(AND(H443&gt;='Intersection Mileposts'!$F$22,H443&lt;='Intersection Mileposts'!$G$22),"Y",IF(AND(H443&gt;='Intersection Mileposts'!$F$23,H443&lt;='Intersection Mileposts'!$G$23),"Y",IF(AND(H443&gt;='Intersection Mileposts'!$F$24,H443&lt;='Intersection Mileposts'!$G$24),"Y",IF(AND(H443&gt;='Intersection Mileposts'!$F$25,H443&lt;='Intersection Mileposts'!$G$25),"Y",IF(AND(H443&gt;='Intersection Mileposts'!$F$26,H443&lt;='Intersection Mileposts'!$G$26),"Y",IF(AND(H443&gt;='Intersection Mileposts'!$F$27,H443&lt;='Intersection Mileposts'!$G$27),"Y",IF(AND(H443&gt;='Intersection Mileposts'!$F$28,H443&lt;='Intersection Mileposts'!$G$28),"Y",IF(AND(H443&gt;='Intersection Mileposts'!$F$29,H443&lt;='Intersection Mileposts'!$G$29),"Y", IF(AND(H443&gt;='Intersection Mileposts'!$F$30,H443&lt;='Intersection Mileposts'!$G$30),"Y",IF(AND(H443&gt;='Intersection Mileposts'!$F$31,H443&lt;='Intersection Mileposts'!$G$31),"Y",IF(AND(H443&gt;='Intersection Mileposts'!$F$32,H443&lt;='Intersection Mileposts'!$G$32),"Y",IF(AND(H443&gt;='Intersection Mileposts'!$F$33,H443&lt;='Intersection Mileposts'!$G$33),"Y",IF(AND(H443&gt;='Intersection Mileposts'!$F$34,H443&lt;='Intersection Mileposts'!$G$34),"Y",IF(AND(H443&gt;='Intersection Mileposts'!$F$35,H443&lt;='Intersection Mileposts'!$G$35),"Y",IF(AND(H443&gt;='Intersection Mileposts'!$F$36,H443&lt;='Intersection Mileposts'!$G$36),"Y",IF(AND(H443&gt;='Intersection Mileposts'!$F$37,H443&lt;='Intersection Mileposts'!$G$37),"Y",IF(AND(H443&gt;='Intersection Mileposts'!$F$38,H443&lt;='Intersection Mileposts'!$G$38),"Y",IF(AND(H443&gt;='Intersection Mileposts'!$F$39,H443&lt;='Intersection Mileposts'!$G$39),"Y","N"))))))))))))))))))))))))))))))))))))</f>
        <v/>
      </c>
    </row>
    <row r="444" spans="1:46" ht="15" customHeight="1" x14ac:dyDescent="0.3">
      <c r="A444" s="279"/>
      <c r="B444" s="261"/>
      <c r="C444" s="262"/>
      <c r="D444" s="262"/>
      <c r="E444" s="262"/>
      <c r="F444" s="262"/>
      <c r="G444" s="284"/>
      <c r="H444" s="286"/>
      <c r="I444" s="279"/>
      <c r="J444" s="260"/>
      <c r="K444" s="260"/>
      <c r="L444" s="280"/>
      <c r="M444" s="275"/>
      <c r="N444" s="263"/>
      <c r="P444" s="264" t="str">
        <f>IF(R444 = "", "", COUNT($R$4:R444))</f>
        <v/>
      </c>
      <c r="Q444" s="264" t="str">
        <f t="shared" si="65"/>
        <v/>
      </c>
      <c r="R444" s="265" t="str">
        <f t="shared" si="66"/>
        <v/>
      </c>
      <c r="S444" s="266" t="str">
        <f t="shared" si="67"/>
        <v/>
      </c>
      <c r="T444" s="267" t="str">
        <f t="shared" si="68"/>
        <v/>
      </c>
      <c r="U444" s="268" t="str">
        <f t="shared" si="69"/>
        <v/>
      </c>
      <c r="V444" s="269" t="str">
        <f t="shared" si="70"/>
        <v/>
      </c>
      <c r="W444" s="5"/>
      <c r="AR444" t="str">
        <f t="shared" si="64"/>
        <v/>
      </c>
      <c r="AS444" t="str">
        <f t="shared" si="63"/>
        <v/>
      </c>
      <c r="AT444" s="134" t="str">
        <f>IF(AR444="","",IF(AND(H444&gt;='Intersection Mileposts'!$F$5,H444&lt;='Intersection Mileposts'!$G$5),"Y",IF(AND(H444&gt;='Intersection Mileposts'!$F$6,H444&lt;='Intersection Mileposts'!$G$6),"Y",IF(AND(H444&gt;='Intersection Mileposts'!$F$7,H444&lt;='Intersection Mileposts'!$G$7),"Y",IF(AND(H444&gt;='Intersection Mileposts'!$F$8,H444&lt;='Intersection Mileposts'!$G$8),"Y",IF(AND(H444&gt;='Intersection Mileposts'!$F$9,H444&lt;='Intersection Mileposts'!$G$9),"Y",IF(AND(H444&gt;='Intersection Mileposts'!$F$10,H444&lt;='Intersection Mileposts'!$G$10),"Y",IF(AND(H444&gt;='Intersection Mileposts'!$F$11,H444&lt;='Intersection Mileposts'!$G$11),"Y",IF(AND(H444&gt;='Intersection Mileposts'!$F$12,H444&lt;='Intersection Mileposts'!$G$12),"Y",IF(AND(H444&gt;='Intersection Mileposts'!$F$13,H444&lt;='Intersection Mileposts'!$G$13),"Y",IF(AND(H444&gt;='Intersection Mileposts'!$F$14,H444&lt;='Intersection Mileposts'!$G$14),"Y",IF(AND(H444&gt;='Intersection Mileposts'!$F$15,H444&lt;='Intersection Mileposts'!$G$15),"Y",IF(AND(H444&gt;='Intersection Mileposts'!$F$16,H444&lt;='Intersection Mileposts'!$G$16),"Y",IF(AND(H444&gt;='Intersection Mileposts'!$F$17,H444&lt;='Intersection Mileposts'!$G$17),"Y",IF(AND(H444&gt;='Intersection Mileposts'!$F$18,H444&lt;='Intersection Mileposts'!$G$18),"Y",IF(AND(H444&gt;='Intersection Mileposts'!$F$19,H444&lt;='Intersection Mileposts'!$G$19),"Y",IF(AND(H444&gt;='Intersection Mileposts'!$F$20,H444&lt;='Intersection Mileposts'!$G$20),"Y",IF(AND(H444&gt;='Intersection Mileposts'!$F$21,H444&lt;='Intersection Mileposts'!$G$21),"Y",IF(AND(H444&gt;='Intersection Mileposts'!$F$22,H444&lt;='Intersection Mileposts'!$G$22),"Y",IF(AND(H444&gt;='Intersection Mileposts'!$F$23,H444&lt;='Intersection Mileposts'!$G$23),"Y",IF(AND(H444&gt;='Intersection Mileposts'!$F$24,H444&lt;='Intersection Mileposts'!$G$24),"Y",IF(AND(H444&gt;='Intersection Mileposts'!$F$25,H444&lt;='Intersection Mileposts'!$G$25),"Y",IF(AND(H444&gt;='Intersection Mileposts'!$F$26,H444&lt;='Intersection Mileposts'!$G$26),"Y",IF(AND(H444&gt;='Intersection Mileposts'!$F$27,H444&lt;='Intersection Mileposts'!$G$27),"Y",IF(AND(H444&gt;='Intersection Mileposts'!$F$28,H444&lt;='Intersection Mileposts'!$G$28),"Y",IF(AND(H444&gt;='Intersection Mileposts'!$F$29,H444&lt;='Intersection Mileposts'!$G$29),"Y", IF(AND(H444&gt;='Intersection Mileposts'!$F$30,H444&lt;='Intersection Mileposts'!$G$30),"Y",IF(AND(H444&gt;='Intersection Mileposts'!$F$31,H444&lt;='Intersection Mileposts'!$G$31),"Y",IF(AND(H444&gt;='Intersection Mileposts'!$F$32,H444&lt;='Intersection Mileposts'!$G$32),"Y",IF(AND(H444&gt;='Intersection Mileposts'!$F$33,H444&lt;='Intersection Mileposts'!$G$33),"Y",IF(AND(H444&gt;='Intersection Mileposts'!$F$34,H444&lt;='Intersection Mileposts'!$G$34),"Y",IF(AND(H444&gt;='Intersection Mileposts'!$F$35,H444&lt;='Intersection Mileposts'!$G$35),"Y",IF(AND(H444&gt;='Intersection Mileposts'!$F$36,H444&lt;='Intersection Mileposts'!$G$36),"Y",IF(AND(H444&gt;='Intersection Mileposts'!$F$37,H444&lt;='Intersection Mileposts'!$G$37),"Y",IF(AND(H444&gt;='Intersection Mileposts'!$F$38,H444&lt;='Intersection Mileposts'!$G$38),"Y",IF(AND(H444&gt;='Intersection Mileposts'!$F$39,H444&lt;='Intersection Mileposts'!$G$39),"Y","N"))))))))))))))))))))))))))))))))))))</f>
        <v/>
      </c>
    </row>
    <row r="445" spans="1:46" ht="15" customHeight="1" x14ac:dyDescent="0.3">
      <c r="A445" s="279"/>
      <c r="B445" s="261"/>
      <c r="C445" s="262"/>
      <c r="D445" s="262"/>
      <c r="E445" s="262"/>
      <c r="F445" s="262"/>
      <c r="G445" s="284"/>
      <c r="H445" s="286"/>
      <c r="I445" s="279"/>
      <c r="J445" s="260"/>
      <c r="K445" s="260"/>
      <c r="L445" s="280"/>
      <c r="M445" s="275"/>
      <c r="N445" s="263"/>
      <c r="P445" s="264" t="str">
        <f>IF(R445 = "", "", COUNT($R$4:R445))</f>
        <v/>
      </c>
      <c r="Q445" s="264" t="str">
        <f t="shared" si="65"/>
        <v/>
      </c>
      <c r="R445" s="265" t="str">
        <f t="shared" si="66"/>
        <v/>
      </c>
      <c r="S445" s="266" t="str">
        <f t="shared" si="67"/>
        <v/>
      </c>
      <c r="T445" s="267" t="str">
        <f t="shared" si="68"/>
        <v/>
      </c>
      <c r="U445" s="268" t="str">
        <f t="shared" si="69"/>
        <v/>
      </c>
      <c r="V445" s="269" t="str">
        <f t="shared" si="70"/>
        <v/>
      </c>
      <c r="W445" s="5"/>
      <c r="AR445" t="str">
        <f t="shared" si="64"/>
        <v/>
      </c>
      <c r="AS445" t="str">
        <f t="shared" si="63"/>
        <v/>
      </c>
      <c r="AT445" s="134" t="str">
        <f>IF(AR445="","",IF(AND(H445&gt;='Intersection Mileposts'!$F$5,H445&lt;='Intersection Mileposts'!$G$5),"Y",IF(AND(H445&gt;='Intersection Mileposts'!$F$6,H445&lt;='Intersection Mileposts'!$G$6),"Y",IF(AND(H445&gt;='Intersection Mileposts'!$F$7,H445&lt;='Intersection Mileposts'!$G$7),"Y",IF(AND(H445&gt;='Intersection Mileposts'!$F$8,H445&lt;='Intersection Mileposts'!$G$8),"Y",IF(AND(H445&gt;='Intersection Mileposts'!$F$9,H445&lt;='Intersection Mileposts'!$G$9),"Y",IF(AND(H445&gt;='Intersection Mileposts'!$F$10,H445&lt;='Intersection Mileposts'!$G$10),"Y",IF(AND(H445&gt;='Intersection Mileposts'!$F$11,H445&lt;='Intersection Mileposts'!$G$11),"Y",IF(AND(H445&gt;='Intersection Mileposts'!$F$12,H445&lt;='Intersection Mileposts'!$G$12),"Y",IF(AND(H445&gt;='Intersection Mileposts'!$F$13,H445&lt;='Intersection Mileposts'!$G$13),"Y",IF(AND(H445&gt;='Intersection Mileposts'!$F$14,H445&lt;='Intersection Mileposts'!$G$14),"Y",IF(AND(H445&gt;='Intersection Mileposts'!$F$15,H445&lt;='Intersection Mileposts'!$G$15),"Y",IF(AND(H445&gt;='Intersection Mileposts'!$F$16,H445&lt;='Intersection Mileposts'!$G$16),"Y",IF(AND(H445&gt;='Intersection Mileposts'!$F$17,H445&lt;='Intersection Mileposts'!$G$17),"Y",IF(AND(H445&gt;='Intersection Mileposts'!$F$18,H445&lt;='Intersection Mileposts'!$G$18),"Y",IF(AND(H445&gt;='Intersection Mileposts'!$F$19,H445&lt;='Intersection Mileposts'!$G$19),"Y",IF(AND(H445&gt;='Intersection Mileposts'!$F$20,H445&lt;='Intersection Mileposts'!$G$20),"Y",IF(AND(H445&gt;='Intersection Mileposts'!$F$21,H445&lt;='Intersection Mileposts'!$G$21),"Y",IF(AND(H445&gt;='Intersection Mileposts'!$F$22,H445&lt;='Intersection Mileposts'!$G$22),"Y",IF(AND(H445&gt;='Intersection Mileposts'!$F$23,H445&lt;='Intersection Mileposts'!$G$23),"Y",IF(AND(H445&gt;='Intersection Mileposts'!$F$24,H445&lt;='Intersection Mileposts'!$G$24),"Y",IF(AND(H445&gt;='Intersection Mileposts'!$F$25,H445&lt;='Intersection Mileposts'!$G$25),"Y",IF(AND(H445&gt;='Intersection Mileposts'!$F$26,H445&lt;='Intersection Mileposts'!$G$26),"Y",IF(AND(H445&gt;='Intersection Mileposts'!$F$27,H445&lt;='Intersection Mileposts'!$G$27),"Y",IF(AND(H445&gt;='Intersection Mileposts'!$F$28,H445&lt;='Intersection Mileposts'!$G$28),"Y",IF(AND(H445&gt;='Intersection Mileposts'!$F$29,H445&lt;='Intersection Mileposts'!$G$29),"Y", IF(AND(H445&gt;='Intersection Mileposts'!$F$30,H445&lt;='Intersection Mileposts'!$G$30),"Y",IF(AND(H445&gt;='Intersection Mileposts'!$F$31,H445&lt;='Intersection Mileposts'!$G$31),"Y",IF(AND(H445&gt;='Intersection Mileposts'!$F$32,H445&lt;='Intersection Mileposts'!$G$32),"Y",IF(AND(H445&gt;='Intersection Mileposts'!$F$33,H445&lt;='Intersection Mileposts'!$G$33),"Y",IF(AND(H445&gt;='Intersection Mileposts'!$F$34,H445&lt;='Intersection Mileposts'!$G$34),"Y",IF(AND(H445&gt;='Intersection Mileposts'!$F$35,H445&lt;='Intersection Mileposts'!$G$35),"Y",IF(AND(H445&gt;='Intersection Mileposts'!$F$36,H445&lt;='Intersection Mileposts'!$G$36),"Y",IF(AND(H445&gt;='Intersection Mileposts'!$F$37,H445&lt;='Intersection Mileposts'!$G$37),"Y",IF(AND(H445&gt;='Intersection Mileposts'!$F$38,H445&lt;='Intersection Mileposts'!$G$38),"Y",IF(AND(H445&gt;='Intersection Mileposts'!$F$39,H445&lt;='Intersection Mileposts'!$G$39),"Y","N"))))))))))))))))))))))))))))))))))))</f>
        <v/>
      </c>
    </row>
    <row r="446" spans="1:46" ht="15" customHeight="1" x14ac:dyDescent="0.3">
      <c r="A446" s="279"/>
      <c r="B446" s="261"/>
      <c r="C446" s="262"/>
      <c r="D446" s="262"/>
      <c r="E446" s="262"/>
      <c r="F446" s="262"/>
      <c r="G446" s="284"/>
      <c r="H446" s="286"/>
      <c r="I446" s="279"/>
      <c r="J446" s="260"/>
      <c r="K446" s="260"/>
      <c r="L446" s="280"/>
      <c r="M446" s="275"/>
      <c r="N446" s="263"/>
      <c r="P446" s="264" t="str">
        <f>IF(R446 = "", "", COUNT($R$4:R446))</f>
        <v/>
      </c>
      <c r="Q446" s="264" t="str">
        <f t="shared" si="65"/>
        <v/>
      </c>
      <c r="R446" s="265" t="str">
        <f t="shared" si="66"/>
        <v/>
      </c>
      <c r="S446" s="266" t="str">
        <f t="shared" si="67"/>
        <v/>
      </c>
      <c r="T446" s="267" t="str">
        <f t="shared" si="68"/>
        <v/>
      </c>
      <c r="U446" s="268" t="str">
        <f t="shared" si="69"/>
        <v/>
      </c>
      <c r="V446" s="269" t="str">
        <f t="shared" si="70"/>
        <v/>
      </c>
      <c r="W446" s="5"/>
      <c r="AR446" t="str">
        <f t="shared" si="64"/>
        <v/>
      </c>
      <c r="AS446" t="str">
        <f t="shared" si="63"/>
        <v/>
      </c>
      <c r="AT446" s="134" t="str">
        <f>IF(AR446="","",IF(AND(H446&gt;='Intersection Mileposts'!$F$5,H446&lt;='Intersection Mileposts'!$G$5),"Y",IF(AND(H446&gt;='Intersection Mileposts'!$F$6,H446&lt;='Intersection Mileposts'!$G$6),"Y",IF(AND(H446&gt;='Intersection Mileposts'!$F$7,H446&lt;='Intersection Mileposts'!$G$7),"Y",IF(AND(H446&gt;='Intersection Mileposts'!$F$8,H446&lt;='Intersection Mileposts'!$G$8),"Y",IF(AND(H446&gt;='Intersection Mileposts'!$F$9,H446&lt;='Intersection Mileposts'!$G$9),"Y",IF(AND(H446&gt;='Intersection Mileposts'!$F$10,H446&lt;='Intersection Mileposts'!$G$10),"Y",IF(AND(H446&gt;='Intersection Mileposts'!$F$11,H446&lt;='Intersection Mileposts'!$G$11),"Y",IF(AND(H446&gt;='Intersection Mileposts'!$F$12,H446&lt;='Intersection Mileposts'!$G$12),"Y",IF(AND(H446&gt;='Intersection Mileposts'!$F$13,H446&lt;='Intersection Mileposts'!$G$13),"Y",IF(AND(H446&gt;='Intersection Mileposts'!$F$14,H446&lt;='Intersection Mileposts'!$G$14),"Y",IF(AND(H446&gt;='Intersection Mileposts'!$F$15,H446&lt;='Intersection Mileposts'!$G$15),"Y",IF(AND(H446&gt;='Intersection Mileposts'!$F$16,H446&lt;='Intersection Mileposts'!$G$16),"Y",IF(AND(H446&gt;='Intersection Mileposts'!$F$17,H446&lt;='Intersection Mileposts'!$G$17),"Y",IF(AND(H446&gt;='Intersection Mileposts'!$F$18,H446&lt;='Intersection Mileposts'!$G$18),"Y",IF(AND(H446&gt;='Intersection Mileposts'!$F$19,H446&lt;='Intersection Mileposts'!$G$19),"Y",IF(AND(H446&gt;='Intersection Mileposts'!$F$20,H446&lt;='Intersection Mileposts'!$G$20),"Y",IF(AND(H446&gt;='Intersection Mileposts'!$F$21,H446&lt;='Intersection Mileposts'!$G$21),"Y",IF(AND(H446&gt;='Intersection Mileposts'!$F$22,H446&lt;='Intersection Mileposts'!$G$22),"Y",IF(AND(H446&gt;='Intersection Mileposts'!$F$23,H446&lt;='Intersection Mileposts'!$G$23),"Y",IF(AND(H446&gt;='Intersection Mileposts'!$F$24,H446&lt;='Intersection Mileposts'!$G$24),"Y",IF(AND(H446&gt;='Intersection Mileposts'!$F$25,H446&lt;='Intersection Mileposts'!$G$25),"Y",IF(AND(H446&gt;='Intersection Mileposts'!$F$26,H446&lt;='Intersection Mileposts'!$G$26),"Y",IF(AND(H446&gt;='Intersection Mileposts'!$F$27,H446&lt;='Intersection Mileposts'!$G$27),"Y",IF(AND(H446&gt;='Intersection Mileposts'!$F$28,H446&lt;='Intersection Mileposts'!$G$28),"Y",IF(AND(H446&gt;='Intersection Mileposts'!$F$29,H446&lt;='Intersection Mileposts'!$G$29),"Y", IF(AND(H446&gt;='Intersection Mileposts'!$F$30,H446&lt;='Intersection Mileposts'!$G$30),"Y",IF(AND(H446&gt;='Intersection Mileposts'!$F$31,H446&lt;='Intersection Mileposts'!$G$31),"Y",IF(AND(H446&gt;='Intersection Mileposts'!$F$32,H446&lt;='Intersection Mileposts'!$G$32),"Y",IF(AND(H446&gt;='Intersection Mileposts'!$F$33,H446&lt;='Intersection Mileposts'!$G$33),"Y",IF(AND(H446&gt;='Intersection Mileposts'!$F$34,H446&lt;='Intersection Mileposts'!$G$34),"Y",IF(AND(H446&gt;='Intersection Mileposts'!$F$35,H446&lt;='Intersection Mileposts'!$G$35),"Y",IF(AND(H446&gt;='Intersection Mileposts'!$F$36,H446&lt;='Intersection Mileposts'!$G$36),"Y",IF(AND(H446&gt;='Intersection Mileposts'!$F$37,H446&lt;='Intersection Mileposts'!$G$37),"Y",IF(AND(H446&gt;='Intersection Mileposts'!$F$38,H446&lt;='Intersection Mileposts'!$G$38),"Y",IF(AND(H446&gt;='Intersection Mileposts'!$F$39,H446&lt;='Intersection Mileposts'!$G$39),"Y","N"))))))))))))))))))))))))))))))))))))</f>
        <v/>
      </c>
    </row>
    <row r="447" spans="1:46" ht="15" customHeight="1" x14ac:dyDescent="0.3">
      <c r="A447" s="279"/>
      <c r="B447" s="261"/>
      <c r="C447" s="262"/>
      <c r="D447" s="262"/>
      <c r="E447" s="262"/>
      <c r="F447" s="262"/>
      <c r="G447" s="284"/>
      <c r="H447" s="286"/>
      <c r="I447" s="279"/>
      <c r="J447" s="260"/>
      <c r="K447" s="260"/>
      <c r="L447" s="280"/>
      <c r="M447" s="275"/>
      <c r="N447" s="263"/>
      <c r="P447" s="264" t="str">
        <f>IF(R447 = "", "", COUNT($R$4:R447))</f>
        <v/>
      </c>
      <c r="Q447" s="264" t="str">
        <f t="shared" si="65"/>
        <v/>
      </c>
      <c r="R447" s="265" t="str">
        <f t="shared" si="66"/>
        <v/>
      </c>
      <c r="S447" s="266" t="str">
        <f t="shared" si="67"/>
        <v/>
      </c>
      <c r="T447" s="267" t="str">
        <f t="shared" si="68"/>
        <v/>
      </c>
      <c r="U447" s="268" t="str">
        <f t="shared" si="69"/>
        <v/>
      </c>
      <c r="V447" s="269" t="str">
        <f t="shared" si="70"/>
        <v/>
      </c>
      <c r="W447" s="5"/>
      <c r="AR447" t="str">
        <f t="shared" si="64"/>
        <v/>
      </c>
      <c r="AS447" t="str">
        <f t="shared" si="63"/>
        <v/>
      </c>
      <c r="AT447" s="134" t="str">
        <f>IF(AR447="","",IF(AND(H447&gt;='Intersection Mileposts'!$F$5,H447&lt;='Intersection Mileposts'!$G$5),"Y",IF(AND(H447&gt;='Intersection Mileposts'!$F$6,H447&lt;='Intersection Mileposts'!$G$6),"Y",IF(AND(H447&gt;='Intersection Mileposts'!$F$7,H447&lt;='Intersection Mileposts'!$G$7),"Y",IF(AND(H447&gt;='Intersection Mileposts'!$F$8,H447&lt;='Intersection Mileposts'!$G$8),"Y",IF(AND(H447&gt;='Intersection Mileposts'!$F$9,H447&lt;='Intersection Mileposts'!$G$9),"Y",IF(AND(H447&gt;='Intersection Mileposts'!$F$10,H447&lt;='Intersection Mileposts'!$G$10),"Y",IF(AND(H447&gt;='Intersection Mileposts'!$F$11,H447&lt;='Intersection Mileposts'!$G$11),"Y",IF(AND(H447&gt;='Intersection Mileposts'!$F$12,H447&lt;='Intersection Mileposts'!$G$12),"Y",IF(AND(H447&gt;='Intersection Mileposts'!$F$13,H447&lt;='Intersection Mileposts'!$G$13),"Y",IF(AND(H447&gt;='Intersection Mileposts'!$F$14,H447&lt;='Intersection Mileposts'!$G$14),"Y",IF(AND(H447&gt;='Intersection Mileposts'!$F$15,H447&lt;='Intersection Mileposts'!$G$15),"Y",IF(AND(H447&gt;='Intersection Mileposts'!$F$16,H447&lt;='Intersection Mileposts'!$G$16),"Y",IF(AND(H447&gt;='Intersection Mileposts'!$F$17,H447&lt;='Intersection Mileposts'!$G$17),"Y",IF(AND(H447&gt;='Intersection Mileposts'!$F$18,H447&lt;='Intersection Mileposts'!$G$18),"Y",IF(AND(H447&gt;='Intersection Mileposts'!$F$19,H447&lt;='Intersection Mileposts'!$G$19),"Y",IF(AND(H447&gt;='Intersection Mileposts'!$F$20,H447&lt;='Intersection Mileposts'!$G$20),"Y",IF(AND(H447&gt;='Intersection Mileposts'!$F$21,H447&lt;='Intersection Mileposts'!$G$21),"Y",IF(AND(H447&gt;='Intersection Mileposts'!$F$22,H447&lt;='Intersection Mileposts'!$G$22),"Y",IF(AND(H447&gt;='Intersection Mileposts'!$F$23,H447&lt;='Intersection Mileposts'!$G$23),"Y",IF(AND(H447&gt;='Intersection Mileposts'!$F$24,H447&lt;='Intersection Mileposts'!$G$24),"Y",IF(AND(H447&gt;='Intersection Mileposts'!$F$25,H447&lt;='Intersection Mileposts'!$G$25),"Y",IF(AND(H447&gt;='Intersection Mileposts'!$F$26,H447&lt;='Intersection Mileposts'!$G$26),"Y",IF(AND(H447&gt;='Intersection Mileposts'!$F$27,H447&lt;='Intersection Mileposts'!$G$27),"Y",IF(AND(H447&gt;='Intersection Mileposts'!$F$28,H447&lt;='Intersection Mileposts'!$G$28),"Y",IF(AND(H447&gt;='Intersection Mileposts'!$F$29,H447&lt;='Intersection Mileposts'!$G$29),"Y", IF(AND(H447&gt;='Intersection Mileposts'!$F$30,H447&lt;='Intersection Mileposts'!$G$30),"Y",IF(AND(H447&gt;='Intersection Mileposts'!$F$31,H447&lt;='Intersection Mileposts'!$G$31),"Y",IF(AND(H447&gt;='Intersection Mileposts'!$F$32,H447&lt;='Intersection Mileposts'!$G$32),"Y",IF(AND(H447&gt;='Intersection Mileposts'!$F$33,H447&lt;='Intersection Mileposts'!$G$33),"Y",IF(AND(H447&gt;='Intersection Mileposts'!$F$34,H447&lt;='Intersection Mileposts'!$G$34),"Y",IF(AND(H447&gt;='Intersection Mileposts'!$F$35,H447&lt;='Intersection Mileposts'!$G$35),"Y",IF(AND(H447&gt;='Intersection Mileposts'!$F$36,H447&lt;='Intersection Mileposts'!$G$36),"Y",IF(AND(H447&gt;='Intersection Mileposts'!$F$37,H447&lt;='Intersection Mileposts'!$G$37),"Y",IF(AND(H447&gt;='Intersection Mileposts'!$F$38,H447&lt;='Intersection Mileposts'!$G$38),"Y",IF(AND(H447&gt;='Intersection Mileposts'!$F$39,H447&lt;='Intersection Mileposts'!$G$39),"Y","N"))))))))))))))))))))))))))))))))))))</f>
        <v/>
      </c>
    </row>
    <row r="448" spans="1:46" ht="15" customHeight="1" x14ac:dyDescent="0.3">
      <c r="A448" s="279"/>
      <c r="B448" s="261"/>
      <c r="C448" s="262"/>
      <c r="D448" s="262"/>
      <c r="E448" s="262"/>
      <c r="F448" s="262"/>
      <c r="G448" s="284"/>
      <c r="H448" s="286"/>
      <c r="I448" s="279"/>
      <c r="J448" s="260"/>
      <c r="K448" s="260"/>
      <c r="L448" s="280"/>
      <c r="M448" s="275"/>
      <c r="N448" s="263"/>
      <c r="P448" s="264" t="str">
        <f>IF(R448 = "", "", COUNT($R$4:R448))</f>
        <v/>
      </c>
      <c r="Q448" s="264" t="str">
        <f t="shared" si="65"/>
        <v/>
      </c>
      <c r="R448" s="265" t="str">
        <f t="shared" si="66"/>
        <v/>
      </c>
      <c r="S448" s="266" t="str">
        <f t="shared" si="67"/>
        <v/>
      </c>
      <c r="T448" s="267" t="str">
        <f t="shared" si="68"/>
        <v/>
      </c>
      <c r="U448" s="268" t="str">
        <f t="shared" si="69"/>
        <v/>
      </c>
      <c r="V448" s="269" t="str">
        <f t="shared" si="70"/>
        <v/>
      </c>
      <c r="W448" s="5"/>
      <c r="AR448" t="str">
        <f t="shared" si="64"/>
        <v/>
      </c>
      <c r="AS448" t="str">
        <f t="shared" si="63"/>
        <v/>
      </c>
      <c r="AT448" s="134" t="str">
        <f>IF(AR448="","",IF(AND(H448&gt;='Intersection Mileposts'!$F$5,H448&lt;='Intersection Mileposts'!$G$5),"Y",IF(AND(H448&gt;='Intersection Mileposts'!$F$6,H448&lt;='Intersection Mileposts'!$G$6),"Y",IF(AND(H448&gt;='Intersection Mileposts'!$F$7,H448&lt;='Intersection Mileposts'!$G$7),"Y",IF(AND(H448&gt;='Intersection Mileposts'!$F$8,H448&lt;='Intersection Mileposts'!$G$8),"Y",IF(AND(H448&gt;='Intersection Mileposts'!$F$9,H448&lt;='Intersection Mileposts'!$G$9),"Y",IF(AND(H448&gt;='Intersection Mileposts'!$F$10,H448&lt;='Intersection Mileposts'!$G$10),"Y",IF(AND(H448&gt;='Intersection Mileposts'!$F$11,H448&lt;='Intersection Mileposts'!$G$11),"Y",IF(AND(H448&gt;='Intersection Mileposts'!$F$12,H448&lt;='Intersection Mileposts'!$G$12),"Y",IF(AND(H448&gt;='Intersection Mileposts'!$F$13,H448&lt;='Intersection Mileposts'!$G$13),"Y",IF(AND(H448&gt;='Intersection Mileposts'!$F$14,H448&lt;='Intersection Mileposts'!$G$14),"Y",IF(AND(H448&gt;='Intersection Mileposts'!$F$15,H448&lt;='Intersection Mileposts'!$G$15),"Y",IF(AND(H448&gt;='Intersection Mileposts'!$F$16,H448&lt;='Intersection Mileposts'!$G$16),"Y",IF(AND(H448&gt;='Intersection Mileposts'!$F$17,H448&lt;='Intersection Mileposts'!$G$17),"Y",IF(AND(H448&gt;='Intersection Mileposts'!$F$18,H448&lt;='Intersection Mileposts'!$G$18),"Y",IF(AND(H448&gt;='Intersection Mileposts'!$F$19,H448&lt;='Intersection Mileposts'!$G$19),"Y",IF(AND(H448&gt;='Intersection Mileposts'!$F$20,H448&lt;='Intersection Mileposts'!$G$20),"Y",IF(AND(H448&gt;='Intersection Mileposts'!$F$21,H448&lt;='Intersection Mileposts'!$G$21),"Y",IF(AND(H448&gt;='Intersection Mileposts'!$F$22,H448&lt;='Intersection Mileposts'!$G$22),"Y",IF(AND(H448&gt;='Intersection Mileposts'!$F$23,H448&lt;='Intersection Mileposts'!$G$23),"Y",IF(AND(H448&gt;='Intersection Mileposts'!$F$24,H448&lt;='Intersection Mileposts'!$G$24),"Y",IF(AND(H448&gt;='Intersection Mileposts'!$F$25,H448&lt;='Intersection Mileposts'!$G$25),"Y",IF(AND(H448&gt;='Intersection Mileposts'!$F$26,H448&lt;='Intersection Mileposts'!$G$26),"Y",IF(AND(H448&gt;='Intersection Mileposts'!$F$27,H448&lt;='Intersection Mileposts'!$G$27),"Y",IF(AND(H448&gt;='Intersection Mileposts'!$F$28,H448&lt;='Intersection Mileposts'!$G$28),"Y",IF(AND(H448&gt;='Intersection Mileposts'!$F$29,H448&lt;='Intersection Mileposts'!$G$29),"Y", IF(AND(H448&gt;='Intersection Mileposts'!$F$30,H448&lt;='Intersection Mileposts'!$G$30),"Y",IF(AND(H448&gt;='Intersection Mileposts'!$F$31,H448&lt;='Intersection Mileposts'!$G$31),"Y",IF(AND(H448&gt;='Intersection Mileposts'!$F$32,H448&lt;='Intersection Mileposts'!$G$32),"Y",IF(AND(H448&gt;='Intersection Mileposts'!$F$33,H448&lt;='Intersection Mileposts'!$G$33),"Y",IF(AND(H448&gt;='Intersection Mileposts'!$F$34,H448&lt;='Intersection Mileposts'!$G$34),"Y",IF(AND(H448&gt;='Intersection Mileposts'!$F$35,H448&lt;='Intersection Mileposts'!$G$35),"Y",IF(AND(H448&gt;='Intersection Mileposts'!$F$36,H448&lt;='Intersection Mileposts'!$G$36),"Y",IF(AND(H448&gt;='Intersection Mileposts'!$F$37,H448&lt;='Intersection Mileposts'!$G$37),"Y",IF(AND(H448&gt;='Intersection Mileposts'!$F$38,H448&lt;='Intersection Mileposts'!$G$38),"Y",IF(AND(H448&gt;='Intersection Mileposts'!$F$39,H448&lt;='Intersection Mileposts'!$G$39),"Y","N"))))))))))))))))))))))))))))))))))))</f>
        <v/>
      </c>
    </row>
    <row r="449" spans="1:46" ht="15" customHeight="1" x14ac:dyDescent="0.3">
      <c r="A449" s="279"/>
      <c r="B449" s="261"/>
      <c r="C449" s="262"/>
      <c r="D449" s="262"/>
      <c r="E449" s="262"/>
      <c r="F449" s="262"/>
      <c r="G449" s="284"/>
      <c r="H449" s="286"/>
      <c r="I449" s="279"/>
      <c r="J449" s="260"/>
      <c r="K449" s="260"/>
      <c r="L449" s="280"/>
      <c r="M449" s="275"/>
      <c r="N449" s="263"/>
      <c r="P449" s="264" t="str">
        <f>IF(R449 = "", "", COUNT($R$4:R449))</f>
        <v/>
      </c>
      <c r="Q449" s="264" t="str">
        <f t="shared" si="65"/>
        <v/>
      </c>
      <c r="R449" s="265" t="str">
        <f t="shared" si="66"/>
        <v/>
      </c>
      <c r="S449" s="266" t="str">
        <f t="shared" si="67"/>
        <v/>
      </c>
      <c r="T449" s="267" t="str">
        <f t="shared" si="68"/>
        <v/>
      </c>
      <c r="U449" s="268" t="str">
        <f t="shared" si="69"/>
        <v/>
      </c>
      <c r="V449" s="269" t="str">
        <f t="shared" si="70"/>
        <v/>
      </c>
      <c r="W449" s="5"/>
      <c r="AR449" t="str">
        <f t="shared" si="64"/>
        <v/>
      </c>
      <c r="AS449" t="str">
        <f t="shared" si="63"/>
        <v/>
      </c>
      <c r="AT449" s="134" t="str">
        <f>IF(AR449="","",IF(AND(H449&gt;='Intersection Mileposts'!$F$5,H449&lt;='Intersection Mileposts'!$G$5),"Y",IF(AND(H449&gt;='Intersection Mileposts'!$F$6,H449&lt;='Intersection Mileposts'!$G$6),"Y",IF(AND(H449&gt;='Intersection Mileposts'!$F$7,H449&lt;='Intersection Mileposts'!$G$7),"Y",IF(AND(H449&gt;='Intersection Mileposts'!$F$8,H449&lt;='Intersection Mileposts'!$G$8),"Y",IF(AND(H449&gt;='Intersection Mileposts'!$F$9,H449&lt;='Intersection Mileposts'!$G$9),"Y",IF(AND(H449&gt;='Intersection Mileposts'!$F$10,H449&lt;='Intersection Mileposts'!$G$10),"Y",IF(AND(H449&gt;='Intersection Mileposts'!$F$11,H449&lt;='Intersection Mileposts'!$G$11),"Y",IF(AND(H449&gt;='Intersection Mileposts'!$F$12,H449&lt;='Intersection Mileposts'!$G$12),"Y",IF(AND(H449&gt;='Intersection Mileposts'!$F$13,H449&lt;='Intersection Mileposts'!$G$13),"Y",IF(AND(H449&gt;='Intersection Mileposts'!$F$14,H449&lt;='Intersection Mileposts'!$G$14),"Y",IF(AND(H449&gt;='Intersection Mileposts'!$F$15,H449&lt;='Intersection Mileposts'!$G$15),"Y",IF(AND(H449&gt;='Intersection Mileposts'!$F$16,H449&lt;='Intersection Mileposts'!$G$16),"Y",IF(AND(H449&gt;='Intersection Mileposts'!$F$17,H449&lt;='Intersection Mileposts'!$G$17),"Y",IF(AND(H449&gt;='Intersection Mileposts'!$F$18,H449&lt;='Intersection Mileposts'!$G$18),"Y",IF(AND(H449&gt;='Intersection Mileposts'!$F$19,H449&lt;='Intersection Mileposts'!$G$19),"Y",IF(AND(H449&gt;='Intersection Mileposts'!$F$20,H449&lt;='Intersection Mileposts'!$G$20),"Y",IF(AND(H449&gt;='Intersection Mileposts'!$F$21,H449&lt;='Intersection Mileposts'!$G$21),"Y",IF(AND(H449&gt;='Intersection Mileposts'!$F$22,H449&lt;='Intersection Mileposts'!$G$22),"Y",IF(AND(H449&gt;='Intersection Mileposts'!$F$23,H449&lt;='Intersection Mileposts'!$G$23),"Y",IF(AND(H449&gt;='Intersection Mileposts'!$F$24,H449&lt;='Intersection Mileposts'!$G$24),"Y",IF(AND(H449&gt;='Intersection Mileposts'!$F$25,H449&lt;='Intersection Mileposts'!$G$25),"Y",IF(AND(H449&gt;='Intersection Mileposts'!$F$26,H449&lt;='Intersection Mileposts'!$G$26),"Y",IF(AND(H449&gt;='Intersection Mileposts'!$F$27,H449&lt;='Intersection Mileposts'!$G$27),"Y",IF(AND(H449&gt;='Intersection Mileposts'!$F$28,H449&lt;='Intersection Mileposts'!$G$28),"Y",IF(AND(H449&gt;='Intersection Mileposts'!$F$29,H449&lt;='Intersection Mileposts'!$G$29),"Y", IF(AND(H449&gt;='Intersection Mileposts'!$F$30,H449&lt;='Intersection Mileposts'!$G$30),"Y",IF(AND(H449&gt;='Intersection Mileposts'!$F$31,H449&lt;='Intersection Mileposts'!$G$31),"Y",IF(AND(H449&gt;='Intersection Mileposts'!$F$32,H449&lt;='Intersection Mileposts'!$G$32),"Y",IF(AND(H449&gt;='Intersection Mileposts'!$F$33,H449&lt;='Intersection Mileposts'!$G$33),"Y",IF(AND(H449&gt;='Intersection Mileposts'!$F$34,H449&lt;='Intersection Mileposts'!$G$34),"Y",IF(AND(H449&gt;='Intersection Mileposts'!$F$35,H449&lt;='Intersection Mileposts'!$G$35),"Y",IF(AND(H449&gt;='Intersection Mileposts'!$F$36,H449&lt;='Intersection Mileposts'!$G$36),"Y",IF(AND(H449&gt;='Intersection Mileposts'!$F$37,H449&lt;='Intersection Mileposts'!$G$37),"Y",IF(AND(H449&gt;='Intersection Mileposts'!$F$38,H449&lt;='Intersection Mileposts'!$G$38),"Y",IF(AND(H449&gt;='Intersection Mileposts'!$F$39,H449&lt;='Intersection Mileposts'!$G$39),"Y","N"))))))))))))))))))))))))))))))))))))</f>
        <v/>
      </c>
    </row>
    <row r="450" spans="1:46" ht="15" customHeight="1" x14ac:dyDescent="0.3">
      <c r="A450" s="279"/>
      <c r="B450" s="261"/>
      <c r="C450" s="262"/>
      <c r="D450" s="262"/>
      <c r="E450" s="262"/>
      <c r="F450" s="262"/>
      <c r="G450" s="284"/>
      <c r="H450" s="286"/>
      <c r="I450" s="279"/>
      <c r="J450" s="260"/>
      <c r="K450" s="260"/>
      <c r="L450" s="280"/>
      <c r="M450" s="275"/>
      <c r="N450" s="263"/>
      <c r="P450" s="264" t="str">
        <f>IF(R450 = "", "", COUNT($R$4:R450))</f>
        <v/>
      </c>
      <c r="Q450" s="264" t="str">
        <f t="shared" si="65"/>
        <v/>
      </c>
      <c r="R450" s="265" t="str">
        <f t="shared" si="66"/>
        <v/>
      </c>
      <c r="S450" s="266" t="str">
        <f t="shared" si="67"/>
        <v/>
      </c>
      <c r="T450" s="267" t="str">
        <f t="shared" si="68"/>
        <v/>
      </c>
      <c r="U450" s="268" t="str">
        <f t="shared" si="69"/>
        <v/>
      </c>
      <c r="V450" s="269" t="str">
        <f t="shared" si="70"/>
        <v/>
      </c>
      <c r="W450" s="5"/>
      <c r="AR450" t="str">
        <f t="shared" si="64"/>
        <v/>
      </c>
      <c r="AS450" t="str">
        <f t="shared" si="63"/>
        <v/>
      </c>
      <c r="AT450" s="134" t="str">
        <f>IF(AR450="","",IF(AND(H450&gt;='Intersection Mileposts'!$F$5,H450&lt;='Intersection Mileposts'!$G$5),"Y",IF(AND(H450&gt;='Intersection Mileposts'!$F$6,H450&lt;='Intersection Mileposts'!$G$6),"Y",IF(AND(H450&gt;='Intersection Mileposts'!$F$7,H450&lt;='Intersection Mileposts'!$G$7),"Y",IF(AND(H450&gt;='Intersection Mileposts'!$F$8,H450&lt;='Intersection Mileposts'!$G$8),"Y",IF(AND(H450&gt;='Intersection Mileposts'!$F$9,H450&lt;='Intersection Mileposts'!$G$9),"Y",IF(AND(H450&gt;='Intersection Mileposts'!$F$10,H450&lt;='Intersection Mileposts'!$G$10),"Y",IF(AND(H450&gt;='Intersection Mileposts'!$F$11,H450&lt;='Intersection Mileposts'!$G$11),"Y",IF(AND(H450&gt;='Intersection Mileposts'!$F$12,H450&lt;='Intersection Mileposts'!$G$12),"Y",IF(AND(H450&gt;='Intersection Mileposts'!$F$13,H450&lt;='Intersection Mileposts'!$G$13),"Y",IF(AND(H450&gt;='Intersection Mileposts'!$F$14,H450&lt;='Intersection Mileposts'!$G$14),"Y",IF(AND(H450&gt;='Intersection Mileposts'!$F$15,H450&lt;='Intersection Mileposts'!$G$15),"Y",IF(AND(H450&gt;='Intersection Mileposts'!$F$16,H450&lt;='Intersection Mileposts'!$G$16),"Y",IF(AND(H450&gt;='Intersection Mileposts'!$F$17,H450&lt;='Intersection Mileposts'!$G$17),"Y",IF(AND(H450&gt;='Intersection Mileposts'!$F$18,H450&lt;='Intersection Mileposts'!$G$18),"Y",IF(AND(H450&gt;='Intersection Mileposts'!$F$19,H450&lt;='Intersection Mileposts'!$G$19),"Y",IF(AND(H450&gt;='Intersection Mileposts'!$F$20,H450&lt;='Intersection Mileposts'!$G$20),"Y",IF(AND(H450&gt;='Intersection Mileposts'!$F$21,H450&lt;='Intersection Mileposts'!$G$21),"Y",IF(AND(H450&gt;='Intersection Mileposts'!$F$22,H450&lt;='Intersection Mileposts'!$G$22),"Y",IF(AND(H450&gt;='Intersection Mileposts'!$F$23,H450&lt;='Intersection Mileposts'!$G$23),"Y",IF(AND(H450&gt;='Intersection Mileposts'!$F$24,H450&lt;='Intersection Mileposts'!$G$24),"Y",IF(AND(H450&gt;='Intersection Mileposts'!$F$25,H450&lt;='Intersection Mileposts'!$G$25),"Y",IF(AND(H450&gt;='Intersection Mileposts'!$F$26,H450&lt;='Intersection Mileposts'!$G$26),"Y",IF(AND(H450&gt;='Intersection Mileposts'!$F$27,H450&lt;='Intersection Mileposts'!$G$27),"Y",IF(AND(H450&gt;='Intersection Mileposts'!$F$28,H450&lt;='Intersection Mileposts'!$G$28),"Y",IF(AND(H450&gt;='Intersection Mileposts'!$F$29,H450&lt;='Intersection Mileposts'!$G$29),"Y", IF(AND(H450&gt;='Intersection Mileposts'!$F$30,H450&lt;='Intersection Mileposts'!$G$30),"Y",IF(AND(H450&gt;='Intersection Mileposts'!$F$31,H450&lt;='Intersection Mileposts'!$G$31),"Y",IF(AND(H450&gt;='Intersection Mileposts'!$F$32,H450&lt;='Intersection Mileposts'!$G$32),"Y",IF(AND(H450&gt;='Intersection Mileposts'!$F$33,H450&lt;='Intersection Mileposts'!$G$33),"Y",IF(AND(H450&gt;='Intersection Mileposts'!$F$34,H450&lt;='Intersection Mileposts'!$G$34),"Y",IF(AND(H450&gt;='Intersection Mileposts'!$F$35,H450&lt;='Intersection Mileposts'!$G$35),"Y",IF(AND(H450&gt;='Intersection Mileposts'!$F$36,H450&lt;='Intersection Mileposts'!$G$36),"Y",IF(AND(H450&gt;='Intersection Mileposts'!$F$37,H450&lt;='Intersection Mileposts'!$G$37),"Y",IF(AND(H450&gt;='Intersection Mileposts'!$F$38,H450&lt;='Intersection Mileposts'!$G$38),"Y",IF(AND(H450&gt;='Intersection Mileposts'!$F$39,H450&lt;='Intersection Mileposts'!$G$39),"Y","N"))))))))))))))))))))))))))))))))))))</f>
        <v/>
      </c>
    </row>
    <row r="451" spans="1:46" ht="15" customHeight="1" x14ac:dyDescent="0.3">
      <c r="A451" s="279"/>
      <c r="B451" s="261"/>
      <c r="C451" s="262"/>
      <c r="D451" s="262"/>
      <c r="E451" s="262"/>
      <c r="F451" s="262"/>
      <c r="G451" s="284"/>
      <c r="H451" s="286"/>
      <c r="I451" s="279"/>
      <c r="J451" s="260"/>
      <c r="K451" s="260"/>
      <c r="L451" s="280"/>
      <c r="M451" s="275"/>
      <c r="N451" s="263"/>
      <c r="P451" s="264" t="str">
        <f>IF(R451 = "", "", COUNT($R$4:R451))</f>
        <v/>
      </c>
      <c r="Q451" s="264" t="str">
        <f t="shared" si="65"/>
        <v/>
      </c>
      <c r="R451" s="265" t="str">
        <f t="shared" si="66"/>
        <v/>
      </c>
      <c r="S451" s="266" t="str">
        <f t="shared" si="67"/>
        <v/>
      </c>
      <c r="T451" s="267" t="str">
        <f t="shared" si="68"/>
        <v/>
      </c>
      <c r="U451" s="268" t="str">
        <f t="shared" si="69"/>
        <v/>
      </c>
      <c r="V451" s="269" t="str">
        <f t="shared" si="70"/>
        <v/>
      </c>
      <c r="W451" s="5"/>
      <c r="AR451" t="str">
        <f t="shared" si="64"/>
        <v/>
      </c>
      <c r="AS451" t="str">
        <f t="shared" si="63"/>
        <v/>
      </c>
      <c r="AT451" s="134" t="str">
        <f>IF(AR451="","",IF(AND(H451&gt;='Intersection Mileposts'!$F$5,H451&lt;='Intersection Mileposts'!$G$5),"Y",IF(AND(H451&gt;='Intersection Mileposts'!$F$6,H451&lt;='Intersection Mileposts'!$G$6),"Y",IF(AND(H451&gt;='Intersection Mileposts'!$F$7,H451&lt;='Intersection Mileposts'!$G$7),"Y",IF(AND(H451&gt;='Intersection Mileposts'!$F$8,H451&lt;='Intersection Mileposts'!$G$8),"Y",IF(AND(H451&gt;='Intersection Mileposts'!$F$9,H451&lt;='Intersection Mileposts'!$G$9),"Y",IF(AND(H451&gt;='Intersection Mileposts'!$F$10,H451&lt;='Intersection Mileposts'!$G$10),"Y",IF(AND(H451&gt;='Intersection Mileposts'!$F$11,H451&lt;='Intersection Mileposts'!$G$11),"Y",IF(AND(H451&gt;='Intersection Mileposts'!$F$12,H451&lt;='Intersection Mileposts'!$G$12),"Y",IF(AND(H451&gt;='Intersection Mileposts'!$F$13,H451&lt;='Intersection Mileposts'!$G$13),"Y",IF(AND(H451&gt;='Intersection Mileposts'!$F$14,H451&lt;='Intersection Mileposts'!$G$14),"Y",IF(AND(H451&gt;='Intersection Mileposts'!$F$15,H451&lt;='Intersection Mileposts'!$G$15),"Y",IF(AND(H451&gt;='Intersection Mileposts'!$F$16,H451&lt;='Intersection Mileposts'!$G$16),"Y",IF(AND(H451&gt;='Intersection Mileposts'!$F$17,H451&lt;='Intersection Mileposts'!$G$17),"Y",IF(AND(H451&gt;='Intersection Mileposts'!$F$18,H451&lt;='Intersection Mileposts'!$G$18),"Y",IF(AND(H451&gt;='Intersection Mileposts'!$F$19,H451&lt;='Intersection Mileposts'!$G$19),"Y",IF(AND(H451&gt;='Intersection Mileposts'!$F$20,H451&lt;='Intersection Mileposts'!$G$20),"Y",IF(AND(H451&gt;='Intersection Mileposts'!$F$21,H451&lt;='Intersection Mileposts'!$G$21),"Y",IF(AND(H451&gt;='Intersection Mileposts'!$F$22,H451&lt;='Intersection Mileposts'!$G$22),"Y",IF(AND(H451&gt;='Intersection Mileposts'!$F$23,H451&lt;='Intersection Mileposts'!$G$23),"Y",IF(AND(H451&gt;='Intersection Mileposts'!$F$24,H451&lt;='Intersection Mileposts'!$G$24),"Y",IF(AND(H451&gt;='Intersection Mileposts'!$F$25,H451&lt;='Intersection Mileposts'!$G$25),"Y",IF(AND(H451&gt;='Intersection Mileposts'!$F$26,H451&lt;='Intersection Mileposts'!$G$26),"Y",IF(AND(H451&gt;='Intersection Mileposts'!$F$27,H451&lt;='Intersection Mileposts'!$G$27),"Y",IF(AND(H451&gt;='Intersection Mileposts'!$F$28,H451&lt;='Intersection Mileposts'!$G$28),"Y",IF(AND(H451&gt;='Intersection Mileposts'!$F$29,H451&lt;='Intersection Mileposts'!$G$29),"Y", IF(AND(H451&gt;='Intersection Mileposts'!$F$30,H451&lt;='Intersection Mileposts'!$G$30),"Y",IF(AND(H451&gt;='Intersection Mileposts'!$F$31,H451&lt;='Intersection Mileposts'!$G$31),"Y",IF(AND(H451&gt;='Intersection Mileposts'!$F$32,H451&lt;='Intersection Mileposts'!$G$32),"Y",IF(AND(H451&gt;='Intersection Mileposts'!$F$33,H451&lt;='Intersection Mileposts'!$G$33),"Y",IF(AND(H451&gt;='Intersection Mileposts'!$F$34,H451&lt;='Intersection Mileposts'!$G$34),"Y",IF(AND(H451&gt;='Intersection Mileposts'!$F$35,H451&lt;='Intersection Mileposts'!$G$35),"Y",IF(AND(H451&gt;='Intersection Mileposts'!$F$36,H451&lt;='Intersection Mileposts'!$G$36),"Y",IF(AND(H451&gt;='Intersection Mileposts'!$F$37,H451&lt;='Intersection Mileposts'!$G$37),"Y",IF(AND(H451&gt;='Intersection Mileposts'!$F$38,H451&lt;='Intersection Mileposts'!$G$38),"Y",IF(AND(H451&gt;='Intersection Mileposts'!$F$39,H451&lt;='Intersection Mileposts'!$G$39),"Y","N"))))))))))))))))))))))))))))))))))))</f>
        <v/>
      </c>
    </row>
    <row r="452" spans="1:46" ht="15" customHeight="1" x14ac:dyDescent="0.3">
      <c r="A452" s="279"/>
      <c r="B452" s="261"/>
      <c r="C452" s="262"/>
      <c r="D452" s="262"/>
      <c r="E452" s="262"/>
      <c r="F452" s="262"/>
      <c r="G452" s="284"/>
      <c r="H452" s="286"/>
      <c r="I452" s="279"/>
      <c r="J452" s="260"/>
      <c r="K452" s="260"/>
      <c r="L452" s="280"/>
      <c r="M452" s="275"/>
      <c r="N452" s="263"/>
      <c r="P452" s="264" t="str">
        <f>IF(R452 = "", "", COUNT($R$4:R452))</f>
        <v/>
      </c>
      <c r="Q452" s="264" t="str">
        <f t="shared" si="65"/>
        <v/>
      </c>
      <c r="R452" s="265" t="str">
        <f t="shared" si="66"/>
        <v/>
      </c>
      <c r="S452" s="266" t="str">
        <f t="shared" si="67"/>
        <v/>
      </c>
      <c r="T452" s="267" t="str">
        <f t="shared" si="68"/>
        <v/>
      </c>
      <c r="U452" s="268" t="str">
        <f t="shared" si="69"/>
        <v/>
      </c>
      <c r="V452" s="269" t="str">
        <f t="shared" si="70"/>
        <v/>
      </c>
      <c r="W452" s="5"/>
      <c r="AR452" t="str">
        <f t="shared" si="64"/>
        <v/>
      </c>
      <c r="AS452" t="str">
        <f t="shared" ref="AS452:AS515" si="71">IF(OR(M452="Y",N452="Y"),"Y","")</f>
        <v/>
      </c>
      <c r="AT452" s="134" t="str">
        <f>IF(AR452="","",IF(AND(H452&gt;='Intersection Mileposts'!$F$5,H452&lt;='Intersection Mileposts'!$G$5),"Y",IF(AND(H452&gt;='Intersection Mileposts'!$F$6,H452&lt;='Intersection Mileposts'!$G$6),"Y",IF(AND(H452&gt;='Intersection Mileposts'!$F$7,H452&lt;='Intersection Mileposts'!$G$7),"Y",IF(AND(H452&gt;='Intersection Mileposts'!$F$8,H452&lt;='Intersection Mileposts'!$G$8),"Y",IF(AND(H452&gt;='Intersection Mileposts'!$F$9,H452&lt;='Intersection Mileposts'!$G$9),"Y",IF(AND(H452&gt;='Intersection Mileposts'!$F$10,H452&lt;='Intersection Mileposts'!$G$10),"Y",IF(AND(H452&gt;='Intersection Mileposts'!$F$11,H452&lt;='Intersection Mileposts'!$G$11),"Y",IF(AND(H452&gt;='Intersection Mileposts'!$F$12,H452&lt;='Intersection Mileposts'!$G$12),"Y",IF(AND(H452&gt;='Intersection Mileposts'!$F$13,H452&lt;='Intersection Mileposts'!$G$13),"Y",IF(AND(H452&gt;='Intersection Mileposts'!$F$14,H452&lt;='Intersection Mileposts'!$G$14),"Y",IF(AND(H452&gt;='Intersection Mileposts'!$F$15,H452&lt;='Intersection Mileposts'!$G$15),"Y",IF(AND(H452&gt;='Intersection Mileposts'!$F$16,H452&lt;='Intersection Mileposts'!$G$16),"Y",IF(AND(H452&gt;='Intersection Mileposts'!$F$17,H452&lt;='Intersection Mileposts'!$G$17),"Y",IF(AND(H452&gt;='Intersection Mileposts'!$F$18,H452&lt;='Intersection Mileposts'!$G$18),"Y",IF(AND(H452&gt;='Intersection Mileposts'!$F$19,H452&lt;='Intersection Mileposts'!$G$19),"Y",IF(AND(H452&gt;='Intersection Mileposts'!$F$20,H452&lt;='Intersection Mileposts'!$G$20),"Y",IF(AND(H452&gt;='Intersection Mileposts'!$F$21,H452&lt;='Intersection Mileposts'!$G$21),"Y",IF(AND(H452&gt;='Intersection Mileposts'!$F$22,H452&lt;='Intersection Mileposts'!$G$22),"Y",IF(AND(H452&gt;='Intersection Mileposts'!$F$23,H452&lt;='Intersection Mileposts'!$G$23),"Y",IF(AND(H452&gt;='Intersection Mileposts'!$F$24,H452&lt;='Intersection Mileposts'!$G$24),"Y",IF(AND(H452&gt;='Intersection Mileposts'!$F$25,H452&lt;='Intersection Mileposts'!$G$25),"Y",IF(AND(H452&gt;='Intersection Mileposts'!$F$26,H452&lt;='Intersection Mileposts'!$G$26),"Y",IF(AND(H452&gt;='Intersection Mileposts'!$F$27,H452&lt;='Intersection Mileposts'!$G$27),"Y",IF(AND(H452&gt;='Intersection Mileposts'!$F$28,H452&lt;='Intersection Mileposts'!$G$28),"Y",IF(AND(H452&gt;='Intersection Mileposts'!$F$29,H452&lt;='Intersection Mileposts'!$G$29),"Y", IF(AND(H452&gt;='Intersection Mileposts'!$F$30,H452&lt;='Intersection Mileposts'!$G$30),"Y",IF(AND(H452&gt;='Intersection Mileposts'!$F$31,H452&lt;='Intersection Mileposts'!$G$31),"Y",IF(AND(H452&gt;='Intersection Mileposts'!$F$32,H452&lt;='Intersection Mileposts'!$G$32),"Y",IF(AND(H452&gt;='Intersection Mileposts'!$F$33,H452&lt;='Intersection Mileposts'!$G$33),"Y",IF(AND(H452&gt;='Intersection Mileposts'!$F$34,H452&lt;='Intersection Mileposts'!$G$34),"Y",IF(AND(H452&gt;='Intersection Mileposts'!$F$35,H452&lt;='Intersection Mileposts'!$G$35),"Y",IF(AND(H452&gt;='Intersection Mileposts'!$F$36,H452&lt;='Intersection Mileposts'!$G$36),"Y",IF(AND(H452&gt;='Intersection Mileposts'!$F$37,H452&lt;='Intersection Mileposts'!$G$37),"Y",IF(AND(H452&gt;='Intersection Mileposts'!$F$38,H452&lt;='Intersection Mileposts'!$G$38),"Y",IF(AND(H452&gt;='Intersection Mileposts'!$F$39,H452&lt;='Intersection Mileposts'!$G$39),"Y","N"))))))))))))))))))))))))))))))))))))</f>
        <v/>
      </c>
    </row>
    <row r="453" spans="1:46" ht="15" customHeight="1" x14ac:dyDescent="0.3">
      <c r="A453" s="279"/>
      <c r="B453" s="261"/>
      <c r="C453" s="262"/>
      <c r="D453" s="262"/>
      <c r="E453" s="262"/>
      <c r="F453" s="262"/>
      <c r="G453" s="284"/>
      <c r="H453" s="286"/>
      <c r="I453" s="279"/>
      <c r="J453" s="260"/>
      <c r="K453" s="260"/>
      <c r="L453" s="280"/>
      <c r="M453" s="275"/>
      <c r="N453" s="263"/>
      <c r="P453" s="264" t="str">
        <f>IF(R453 = "", "", COUNT($R$4:R453))</f>
        <v/>
      </c>
      <c r="Q453" s="264" t="str">
        <f t="shared" si="65"/>
        <v/>
      </c>
      <c r="R453" s="265" t="str">
        <f t="shared" si="66"/>
        <v/>
      </c>
      <c r="S453" s="266" t="str">
        <f t="shared" si="67"/>
        <v/>
      </c>
      <c r="T453" s="267" t="str">
        <f t="shared" si="68"/>
        <v/>
      </c>
      <c r="U453" s="268" t="str">
        <f t="shared" si="69"/>
        <v/>
      </c>
      <c r="V453" s="269" t="str">
        <f t="shared" si="70"/>
        <v/>
      </c>
      <c r="W453" s="5"/>
      <c r="AR453" t="str">
        <f t="shared" ref="AR453:AR516" si="72">IF(P453&gt;0, P453, "")</f>
        <v/>
      </c>
      <c r="AS453" t="str">
        <f t="shared" si="71"/>
        <v/>
      </c>
      <c r="AT453" s="134" t="str">
        <f>IF(AR453="","",IF(AND(H453&gt;='Intersection Mileposts'!$F$5,H453&lt;='Intersection Mileposts'!$G$5),"Y",IF(AND(H453&gt;='Intersection Mileposts'!$F$6,H453&lt;='Intersection Mileposts'!$G$6),"Y",IF(AND(H453&gt;='Intersection Mileposts'!$F$7,H453&lt;='Intersection Mileposts'!$G$7),"Y",IF(AND(H453&gt;='Intersection Mileposts'!$F$8,H453&lt;='Intersection Mileposts'!$G$8),"Y",IF(AND(H453&gt;='Intersection Mileposts'!$F$9,H453&lt;='Intersection Mileposts'!$G$9),"Y",IF(AND(H453&gt;='Intersection Mileposts'!$F$10,H453&lt;='Intersection Mileposts'!$G$10),"Y",IF(AND(H453&gt;='Intersection Mileposts'!$F$11,H453&lt;='Intersection Mileposts'!$G$11),"Y",IF(AND(H453&gt;='Intersection Mileposts'!$F$12,H453&lt;='Intersection Mileposts'!$G$12),"Y",IF(AND(H453&gt;='Intersection Mileposts'!$F$13,H453&lt;='Intersection Mileposts'!$G$13),"Y",IF(AND(H453&gt;='Intersection Mileposts'!$F$14,H453&lt;='Intersection Mileposts'!$G$14),"Y",IF(AND(H453&gt;='Intersection Mileposts'!$F$15,H453&lt;='Intersection Mileposts'!$G$15),"Y",IF(AND(H453&gt;='Intersection Mileposts'!$F$16,H453&lt;='Intersection Mileposts'!$G$16),"Y",IF(AND(H453&gt;='Intersection Mileposts'!$F$17,H453&lt;='Intersection Mileposts'!$G$17),"Y",IF(AND(H453&gt;='Intersection Mileposts'!$F$18,H453&lt;='Intersection Mileposts'!$G$18),"Y",IF(AND(H453&gt;='Intersection Mileposts'!$F$19,H453&lt;='Intersection Mileposts'!$G$19),"Y",IF(AND(H453&gt;='Intersection Mileposts'!$F$20,H453&lt;='Intersection Mileposts'!$G$20),"Y",IF(AND(H453&gt;='Intersection Mileposts'!$F$21,H453&lt;='Intersection Mileposts'!$G$21),"Y",IF(AND(H453&gt;='Intersection Mileposts'!$F$22,H453&lt;='Intersection Mileposts'!$G$22),"Y",IF(AND(H453&gt;='Intersection Mileposts'!$F$23,H453&lt;='Intersection Mileposts'!$G$23),"Y",IF(AND(H453&gt;='Intersection Mileposts'!$F$24,H453&lt;='Intersection Mileposts'!$G$24),"Y",IF(AND(H453&gt;='Intersection Mileposts'!$F$25,H453&lt;='Intersection Mileposts'!$G$25),"Y",IF(AND(H453&gt;='Intersection Mileposts'!$F$26,H453&lt;='Intersection Mileposts'!$G$26),"Y",IF(AND(H453&gt;='Intersection Mileposts'!$F$27,H453&lt;='Intersection Mileposts'!$G$27),"Y",IF(AND(H453&gt;='Intersection Mileposts'!$F$28,H453&lt;='Intersection Mileposts'!$G$28),"Y",IF(AND(H453&gt;='Intersection Mileposts'!$F$29,H453&lt;='Intersection Mileposts'!$G$29),"Y", IF(AND(H453&gt;='Intersection Mileposts'!$F$30,H453&lt;='Intersection Mileposts'!$G$30),"Y",IF(AND(H453&gt;='Intersection Mileposts'!$F$31,H453&lt;='Intersection Mileposts'!$G$31),"Y",IF(AND(H453&gt;='Intersection Mileposts'!$F$32,H453&lt;='Intersection Mileposts'!$G$32),"Y",IF(AND(H453&gt;='Intersection Mileposts'!$F$33,H453&lt;='Intersection Mileposts'!$G$33),"Y",IF(AND(H453&gt;='Intersection Mileposts'!$F$34,H453&lt;='Intersection Mileposts'!$G$34),"Y",IF(AND(H453&gt;='Intersection Mileposts'!$F$35,H453&lt;='Intersection Mileposts'!$G$35),"Y",IF(AND(H453&gt;='Intersection Mileposts'!$F$36,H453&lt;='Intersection Mileposts'!$G$36),"Y",IF(AND(H453&gt;='Intersection Mileposts'!$F$37,H453&lt;='Intersection Mileposts'!$G$37),"Y",IF(AND(H453&gt;='Intersection Mileposts'!$F$38,H453&lt;='Intersection Mileposts'!$G$38),"Y",IF(AND(H453&gt;='Intersection Mileposts'!$F$39,H453&lt;='Intersection Mileposts'!$G$39),"Y","N"))))))))))))))))))))))))))))))))))))</f>
        <v/>
      </c>
    </row>
    <row r="454" spans="1:46" ht="15" customHeight="1" x14ac:dyDescent="0.3">
      <c r="A454" s="279"/>
      <c r="B454" s="261"/>
      <c r="C454" s="262"/>
      <c r="D454" s="262"/>
      <c r="E454" s="262"/>
      <c r="F454" s="262"/>
      <c r="G454" s="284"/>
      <c r="H454" s="286"/>
      <c r="I454" s="279"/>
      <c r="J454" s="260"/>
      <c r="K454" s="260"/>
      <c r="L454" s="280"/>
      <c r="M454" s="275"/>
      <c r="N454" s="263"/>
      <c r="P454" s="264" t="str">
        <f>IF(R454 = "", "", COUNT($R$4:R454))</f>
        <v/>
      </c>
      <c r="Q454" s="264" t="str">
        <f t="shared" si="65"/>
        <v/>
      </c>
      <c r="R454" s="265" t="str">
        <f t="shared" si="66"/>
        <v/>
      </c>
      <c r="S454" s="266" t="str">
        <f t="shared" si="67"/>
        <v/>
      </c>
      <c r="T454" s="267" t="str">
        <f t="shared" si="68"/>
        <v/>
      </c>
      <c r="U454" s="268" t="str">
        <f t="shared" si="69"/>
        <v/>
      </c>
      <c r="V454" s="269" t="str">
        <f t="shared" si="70"/>
        <v/>
      </c>
      <c r="W454" s="5"/>
      <c r="AR454" t="str">
        <f t="shared" si="72"/>
        <v/>
      </c>
      <c r="AS454" t="str">
        <f t="shared" si="71"/>
        <v/>
      </c>
      <c r="AT454" s="134" t="str">
        <f>IF(AR454="","",IF(AND(H454&gt;='Intersection Mileposts'!$F$5,H454&lt;='Intersection Mileposts'!$G$5),"Y",IF(AND(H454&gt;='Intersection Mileposts'!$F$6,H454&lt;='Intersection Mileposts'!$G$6),"Y",IF(AND(H454&gt;='Intersection Mileposts'!$F$7,H454&lt;='Intersection Mileposts'!$G$7),"Y",IF(AND(H454&gt;='Intersection Mileposts'!$F$8,H454&lt;='Intersection Mileposts'!$G$8),"Y",IF(AND(H454&gt;='Intersection Mileposts'!$F$9,H454&lt;='Intersection Mileposts'!$G$9),"Y",IF(AND(H454&gt;='Intersection Mileposts'!$F$10,H454&lt;='Intersection Mileposts'!$G$10),"Y",IF(AND(H454&gt;='Intersection Mileposts'!$F$11,H454&lt;='Intersection Mileposts'!$G$11),"Y",IF(AND(H454&gt;='Intersection Mileposts'!$F$12,H454&lt;='Intersection Mileposts'!$G$12),"Y",IF(AND(H454&gt;='Intersection Mileposts'!$F$13,H454&lt;='Intersection Mileposts'!$G$13),"Y",IF(AND(H454&gt;='Intersection Mileposts'!$F$14,H454&lt;='Intersection Mileposts'!$G$14),"Y",IF(AND(H454&gt;='Intersection Mileposts'!$F$15,H454&lt;='Intersection Mileposts'!$G$15),"Y",IF(AND(H454&gt;='Intersection Mileposts'!$F$16,H454&lt;='Intersection Mileposts'!$G$16),"Y",IF(AND(H454&gt;='Intersection Mileposts'!$F$17,H454&lt;='Intersection Mileposts'!$G$17),"Y",IF(AND(H454&gt;='Intersection Mileposts'!$F$18,H454&lt;='Intersection Mileposts'!$G$18),"Y",IF(AND(H454&gt;='Intersection Mileposts'!$F$19,H454&lt;='Intersection Mileposts'!$G$19),"Y",IF(AND(H454&gt;='Intersection Mileposts'!$F$20,H454&lt;='Intersection Mileposts'!$G$20),"Y",IF(AND(H454&gt;='Intersection Mileposts'!$F$21,H454&lt;='Intersection Mileposts'!$G$21),"Y",IF(AND(H454&gt;='Intersection Mileposts'!$F$22,H454&lt;='Intersection Mileposts'!$G$22),"Y",IF(AND(H454&gt;='Intersection Mileposts'!$F$23,H454&lt;='Intersection Mileposts'!$G$23),"Y",IF(AND(H454&gt;='Intersection Mileposts'!$F$24,H454&lt;='Intersection Mileposts'!$G$24),"Y",IF(AND(H454&gt;='Intersection Mileposts'!$F$25,H454&lt;='Intersection Mileposts'!$G$25),"Y",IF(AND(H454&gt;='Intersection Mileposts'!$F$26,H454&lt;='Intersection Mileposts'!$G$26),"Y",IF(AND(H454&gt;='Intersection Mileposts'!$F$27,H454&lt;='Intersection Mileposts'!$G$27),"Y",IF(AND(H454&gt;='Intersection Mileposts'!$F$28,H454&lt;='Intersection Mileposts'!$G$28),"Y",IF(AND(H454&gt;='Intersection Mileposts'!$F$29,H454&lt;='Intersection Mileposts'!$G$29),"Y", IF(AND(H454&gt;='Intersection Mileposts'!$F$30,H454&lt;='Intersection Mileposts'!$G$30),"Y",IF(AND(H454&gt;='Intersection Mileposts'!$F$31,H454&lt;='Intersection Mileposts'!$G$31),"Y",IF(AND(H454&gt;='Intersection Mileposts'!$F$32,H454&lt;='Intersection Mileposts'!$G$32),"Y",IF(AND(H454&gt;='Intersection Mileposts'!$F$33,H454&lt;='Intersection Mileposts'!$G$33),"Y",IF(AND(H454&gt;='Intersection Mileposts'!$F$34,H454&lt;='Intersection Mileposts'!$G$34),"Y",IF(AND(H454&gt;='Intersection Mileposts'!$F$35,H454&lt;='Intersection Mileposts'!$G$35),"Y",IF(AND(H454&gt;='Intersection Mileposts'!$F$36,H454&lt;='Intersection Mileposts'!$G$36),"Y",IF(AND(H454&gt;='Intersection Mileposts'!$F$37,H454&lt;='Intersection Mileposts'!$G$37),"Y",IF(AND(H454&gt;='Intersection Mileposts'!$F$38,H454&lt;='Intersection Mileposts'!$G$38),"Y",IF(AND(H454&gt;='Intersection Mileposts'!$F$39,H454&lt;='Intersection Mileposts'!$G$39),"Y","N"))))))))))))))))))))))))))))))))))))</f>
        <v/>
      </c>
    </row>
    <row r="455" spans="1:46" ht="15" customHeight="1" x14ac:dyDescent="0.3">
      <c r="A455" s="279"/>
      <c r="B455" s="261"/>
      <c r="C455" s="262"/>
      <c r="D455" s="262"/>
      <c r="E455" s="262"/>
      <c r="F455" s="262"/>
      <c r="G455" s="284"/>
      <c r="H455" s="286"/>
      <c r="I455" s="279"/>
      <c r="J455" s="260"/>
      <c r="K455" s="260"/>
      <c r="L455" s="280"/>
      <c r="M455" s="275"/>
      <c r="N455" s="263"/>
      <c r="P455" s="264" t="str">
        <f>IF(R455 = "", "", COUNT($R$4:R455))</f>
        <v/>
      </c>
      <c r="Q455" s="264" t="str">
        <f t="shared" si="65"/>
        <v/>
      </c>
      <c r="R455" s="265" t="str">
        <f t="shared" si="66"/>
        <v/>
      </c>
      <c r="S455" s="266" t="str">
        <f t="shared" si="67"/>
        <v/>
      </c>
      <c r="T455" s="267" t="str">
        <f t="shared" si="68"/>
        <v/>
      </c>
      <c r="U455" s="268" t="str">
        <f t="shared" si="69"/>
        <v/>
      </c>
      <c r="V455" s="269" t="str">
        <f t="shared" si="70"/>
        <v/>
      </c>
      <c r="W455" s="5"/>
      <c r="AR455" t="str">
        <f t="shared" si="72"/>
        <v/>
      </c>
      <c r="AS455" t="str">
        <f t="shared" si="71"/>
        <v/>
      </c>
      <c r="AT455" s="134" t="str">
        <f>IF(AR455="","",IF(AND(H455&gt;='Intersection Mileposts'!$F$5,H455&lt;='Intersection Mileposts'!$G$5),"Y",IF(AND(H455&gt;='Intersection Mileposts'!$F$6,H455&lt;='Intersection Mileposts'!$G$6),"Y",IF(AND(H455&gt;='Intersection Mileposts'!$F$7,H455&lt;='Intersection Mileposts'!$G$7),"Y",IF(AND(H455&gt;='Intersection Mileposts'!$F$8,H455&lt;='Intersection Mileposts'!$G$8),"Y",IF(AND(H455&gt;='Intersection Mileposts'!$F$9,H455&lt;='Intersection Mileposts'!$G$9),"Y",IF(AND(H455&gt;='Intersection Mileposts'!$F$10,H455&lt;='Intersection Mileposts'!$G$10),"Y",IF(AND(H455&gt;='Intersection Mileposts'!$F$11,H455&lt;='Intersection Mileposts'!$G$11),"Y",IF(AND(H455&gt;='Intersection Mileposts'!$F$12,H455&lt;='Intersection Mileposts'!$G$12),"Y",IF(AND(H455&gt;='Intersection Mileposts'!$F$13,H455&lt;='Intersection Mileposts'!$G$13),"Y",IF(AND(H455&gt;='Intersection Mileposts'!$F$14,H455&lt;='Intersection Mileposts'!$G$14),"Y",IF(AND(H455&gt;='Intersection Mileposts'!$F$15,H455&lt;='Intersection Mileposts'!$G$15),"Y",IF(AND(H455&gt;='Intersection Mileposts'!$F$16,H455&lt;='Intersection Mileposts'!$G$16),"Y",IF(AND(H455&gt;='Intersection Mileposts'!$F$17,H455&lt;='Intersection Mileposts'!$G$17),"Y",IF(AND(H455&gt;='Intersection Mileposts'!$F$18,H455&lt;='Intersection Mileposts'!$G$18),"Y",IF(AND(H455&gt;='Intersection Mileposts'!$F$19,H455&lt;='Intersection Mileposts'!$G$19),"Y",IF(AND(H455&gt;='Intersection Mileposts'!$F$20,H455&lt;='Intersection Mileposts'!$G$20),"Y",IF(AND(H455&gt;='Intersection Mileposts'!$F$21,H455&lt;='Intersection Mileposts'!$G$21),"Y",IF(AND(H455&gt;='Intersection Mileposts'!$F$22,H455&lt;='Intersection Mileposts'!$G$22),"Y",IF(AND(H455&gt;='Intersection Mileposts'!$F$23,H455&lt;='Intersection Mileposts'!$G$23),"Y",IF(AND(H455&gt;='Intersection Mileposts'!$F$24,H455&lt;='Intersection Mileposts'!$G$24),"Y",IF(AND(H455&gt;='Intersection Mileposts'!$F$25,H455&lt;='Intersection Mileposts'!$G$25),"Y",IF(AND(H455&gt;='Intersection Mileposts'!$F$26,H455&lt;='Intersection Mileposts'!$G$26),"Y",IF(AND(H455&gt;='Intersection Mileposts'!$F$27,H455&lt;='Intersection Mileposts'!$G$27),"Y",IF(AND(H455&gt;='Intersection Mileposts'!$F$28,H455&lt;='Intersection Mileposts'!$G$28),"Y",IF(AND(H455&gt;='Intersection Mileposts'!$F$29,H455&lt;='Intersection Mileposts'!$G$29),"Y", IF(AND(H455&gt;='Intersection Mileposts'!$F$30,H455&lt;='Intersection Mileposts'!$G$30),"Y",IF(AND(H455&gt;='Intersection Mileposts'!$F$31,H455&lt;='Intersection Mileposts'!$G$31),"Y",IF(AND(H455&gt;='Intersection Mileposts'!$F$32,H455&lt;='Intersection Mileposts'!$G$32),"Y",IF(AND(H455&gt;='Intersection Mileposts'!$F$33,H455&lt;='Intersection Mileposts'!$G$33),"Y",IF(AND(H455&gt;='Intersection Mileposts'!$F$34,H455&lt;='Intersection Mileposts'!$G$34),"Y",IF(AND(H455&gt;='Intersection Mileposts'!$F$35,H455&lt;='Intersection Mileposts'!$G$35),"Y",IF(AND(H455&gt;='Intersection Mileposts'!$F$36,H455&lt;='Intersection Mileposts'!$G$36),"Y",IF(AND(H455&gt;='Intersection Mileposts'!$F$37,H455&lt;='Intersection Mileposts'!$G$37),"Y",IF(AND(H455&gt;='Intersection Mileposts'!$F$38,H455&lt;='Intersection Mileposts'!$G$38),"Y",IF(AND(H455&gt;='Intersection Mileposts'!$F$39,H455&lt;='Intersection Mileposts'!$G$39),"Y","N"))))))))))))))))))))))))))))))))))))</f>
        <v/>
      </c>
    </row>
    <row r="456" spans="1:46" ht="15" customHeight="1" x14ac:dyDescent="0.3">
      <c r="A456" s="279"/>
      <c r="B456" s="261"/>
      <c r="C456" s="262"/>
      <c r="D456" s="262"/>
      <c r="E456" s="262"/>
      <c r="F456" s="262"/>
      <c r="G456" s="284"/>
      <c r="H456" s="286"/>
      <c r="I456" s="279"/>
      <c r="J456" s="260"/>
      <c r="K456" s="260"/>
      <c r="L456" s="280"/>
      <c r="M456" s="275"/>
      <c r="N456" s="263"/>
      <c r="P456" s="264" t="str">
        <f>IF(R456 = "", "", COUNT($R$4:R456))</f>
        <v/>
      </c>
      <c r="Q456" s="264" t="str">
        <f t="shared" si="65"/>
        <v/>
      </c>
      <c r="R456" s="265" t="str">
        <f t="shared" si="66"/>
        <v/>
      </c>
      <c r="S456" s="266" t="str">
        <f t="shared" si="67"/>
        <v/>
      </c>
      <c r="T456" s="267" t="str">
        <f t="shared" si="68"/>
        <v/>
      </c>
      <c r="U456" s="268" t="str">
        <f t="shared" si="69"/>
        <v/>
      </c>
      <c r="V456" s="269" t="str">
        <f t="shared" si="70"/>
        <v/>
      </c>
      <c r="W456" s="5"/>
      <c r="AR456" t="str">
        <f t="shared" si="72"/>
        <v/>
      </c>
      <c r="AS456" t="str">
        <f t="shared" si="71"/>
        <v/>
      </c>
      <c r="AT456" s="134" t="str">
        <f>IF(AR456="","",IF(AND(H456&gt;='Intersection Mileposts'!$F$5,H456&lt;='Intersection Mileposts'!$G$5),"Y",IF(AND(H456&gt;='Intersection Mileposts'!$F$6,H456&lt;='Intersection Mileposts'!$G$6),"Y",IF(AND(H456&gt;='Intersection Mileposts'!$F$7,H456&lt;='Intersection Mileposts'!$G$7),"Y",IF(AND(H456&gt;='Intersection Mileposts'!$F$8,H456&lt;='Intersection Mileposts'!$G$8),"Y",IF(AND(H456&gt;='Intersection Mileposts'!$F$9,H456&lt;='Intersection Mileposts'!$G$9),"Y",IF(AND(H456&gt;='Intersection Mileposts'!$F$10,H456&lt;='Intersection Mileposts'!$G$10),"Y",IF(AND(H456&gt;='Intersection Mileposts'!$F$11,H456&lt;='Intersection Mileposts'!$G$11),"Y",IF(AND(H456&gt;='Intersection Mileposts'!$F$12,H456&lt;='Intersection Mileposts'!$G$12),"Y",IF(AND(H456&gt;='Intersection Mileposts'!$F$13,H456&lt;='Intersection Mileposts'!$G$13),"Y",IF(AND(H456&gt;='Intersection Mileposts'!$F$14,H456&lt;='Intersection Mileposts'!$G$14),"Y",IF(AND(H456&gt;='Intersection Mileposts'!$F$15,H456&lt;='Intersection Mileposts'!$G$15),"Y",IF(AND(H456&gt;='Intersection Mileposts'!$F$16,H456&lt;='Intersection Mileposts'!$G$16),"Y",IF(AND(H456&gt;='Intersection Mileposts'!$F$17,H456&lt;='Intersection Mileposts'!$G$17),"Y",IF(AND(H456&gt;='Intersection Mileposts'!$F$18,H456&lt;='Intersection Mileposts'!$G$18),"Y",IF(AND(H456&gt;='Intersection Mileposts'!$F$19,H456&lt;='Intersection Mileposts'!$G$19),"Y",IF(AND(H456&gt;='Intersection Mileposts'!$F$20,H456&lt;='Intersection Mileposts'!$G$20),"Y",IF(AND(H456&gt;='Intersection Mileposts'!$F$21,H456&lt;='Intersection Mileposts'!$G$21),"Y",IF(AND(H456&gt;='Intersection Mileposts'!$F$22,H456&lt;='Intersection Mileposts'!$G$22),"Y",IF(AND(H456&gt;='Intersection Mileposts'!$F$23,H456&lt;='Intersection Mileposts'!$G$23),"Y",IF(AND(H456&gt;='Intersection Mileposts'!$F$24,H456&lt;='Intersection Mileposts'!$G$24),"Y",IF(AND(H456&gt;='Intersection Mileposts'!$F$25,H456&lt;='Intersection Mileposts'!$G$25),"Y",IF(AND(H456&gt;='Intersection Mileposts'!$F$26,H456&lt;='Intersection Mileposts'!$G$26),"Y",IF(AND(H456&gt;='Intersection Mileposts'!$F$27,H456&lt;='Intersection Mileposts'!$G$27),"Y",IF(AND(H456&gt;='Intersection Mileposts'!$F$28,H456&lt;='Intersection Mileposts'!$G$28),"Y",IF(AND(H456&gt;='Intersection Mileposts'!$F$29,H456&lt;='Intersection Mileposts'!$G$29),"Y", IF(AND(H456&gt;='Intersection Mileposts'!$F$30,H456&lt;='Intersection Mileposts'!$G$30),"Y",IF(AND(H456&gt;='Intersection Mileposts'!$F$31,H456&lt;='Intersection Mileposts'!$G$31),"Y",IF(AND(H456&gt;='Intersection Mileposts'!$F$32,H456&lt;='Intersection Mileposts'!$G$32),"Y",IF(AND(H456&gt;='Intersection Mileposts'!$F$33,H456&lt;='Intersection Mileposts'!$G$33),"Y",IF(AND(H456&gt;='Intersection Mileposts'!$F$34,H456&lt;='Intersection Mileposts'!$G$34),"Y",IF(AND(H456&gt;='Intersection Mileposts'!$F$35,H456&lt;='Intersection Mileposts'!$G$35),"Y",IF(AND(H456&gt;='Intersection Mileposts'!$F$36,H456&lt;='Intersection Mileposts'!$G$36),"Y",IF(AND(H456&gt;='Intersection Mileposts'!$F$37,H456&lt;='Intersection Mileposts'!$G$37),"Y",IF(AND(H456&gt;='Intersection Mileposts'!$F$38,H456&lt;='Intersection Mileposts'!$G$38),"Y",IF(AND(H456&gt;='Intersection Mileposts'!$F$39,H456&lt;='Intersection Mileposts'!$G$39),"Y","N"))))))))))))))))))))))))))))))))))))</f>
        <v/>
      </c>
    </row>
    <row r="457" spans="1:46" ht="15" customHeight="1" x14ac:dyDescent="0.3">
      <c r="A457" s="279"/>
      <c r="B457" s="261"/>
      <c r="C457" s="262"/>
      <c r="D457" s="262"/>
      <c r="E457" s="262"/>
      <c r="F457" s="262"/>
      <c r="G457" s="284"/>
      <c r="H457" s="286"/>
      <c r="I457" s="279"/>
      <c r="J457" s="260"/>
      <c r="K457" s="260"/>
      <c r="L457" s="280"/>
      <c r="M457" s="275"/>
      <c r="N457" s="263"/>
      <c r="P457" s="264" t="str">
        <f>IF(R457 = "", "", COUNT($R$4:R457))</f>
        <v/>
      </c>
      <c r="Q457" s="264" t="str">
        <f t="shared" si="65"/>
        <v/>
      </c>
      <c r="R457" s="265" t="str">
        <f t="shared" si="66"/>
        <v/>
      </c>
      <c r="S457" s="266" t="str">
        <f t="shared" si="67"/>
        <v/>
      </c>
      <c r="T457" s="267" t="str">
        <f t="shared" si="68"/>
        <v/>
      </c>
      <c r="U457" s="268" t="str">
        <f t="shared" si="69"/>
        <v/>
      </c>
      <c r="V457" s="269" t="str">
        <f t="shared" si="70"/>
        <v/>
      </c>
      <c r="W457" s="5"/>
      <c r="AR457" t="str">
        <f t="shared" si="72"/>
        <v/>
      </c>
      <c r="AS457" t="str">
        <f t="shared" si="71"/>
        <v/>
      </c>
      <c r="AT457" s="134" t="str">
        <f>IF(AR457="","",IF(AND(H457&gt;='Intersection Mileposts'!$F$5,H457&lt;='Intersection Mileposts'!$G$5),"Y",IF(AND(H457&gt;='Intersection Mileposts'!$F$6,H457&lt;='Intersection Mileposts'!$G$6),"Y",IF(AND(H457&gt;='Intersection Mileposts'!$F$7,H457&lt;='Intersection Mileposts'!$G$7),"Y",IF(AND(H457&gt;='Intersection Mileposts'!$F$8,H457&lt;='Intersection Mileposts'!$G$8),"Y",IF(AND(H457&gt;='Intersection Mileposts'!$F$9,H457&lt;='Intersection Mileposts'!$G$9),"Y",IF(AND(H457&gt;='Intersection Mileposts'!$F$10,H457&lt;='Intersection Mileposts'!$G$10),"Y",IF(AND(H457&gt;='Intersection Mileposts'!$F$11,H457&lt;='Intersection Mileposts'!$G$11),"Y",IF(AND(H457&gt;='Intersection Mileposts'!$F$12,H457&lt;='Intersection Mileposts'!$G$12),"Y",IF(AND(H457&gt;='Intersection Mileposts'!$F$13,H457&lt;='Intersection Mileposts'!$G$13),"Y",IF(AND(H457&gt;='Intersection Mileposts'!$F$14,H457&lt;='Intersection Mileposts'!$G$14),"Y",IF(AND(H457&gt;='Intersection Mileposts'!$F$15,H457&lt;='Intersection Mileposts'!$G$15),"Y",IF(AND(H457&gt;='Intersection Mileposts'!$F$16,H457&lt;='Intersection Mileposts'!$G$16),"Y",IF(AND(H457&gt;='Intersection Mileposts'!$F$17,H457&lt;='Intersection Mileposts'!$G$17),"Y",IF(AND(H457&gt;='Intersection Mileposts'!$F$18,H457&lt;='Intersection Mileposts'!$G$18),"Y",IF(AND(H457&gt;='Intersection Mileposts'!$F$19,H457&lt;='Intersection Mileposts'!$G$19),"Y",IF(AND(H457&gt;='Intersection Mileposts'!$F$20,H457&lt;='Intersection Mileposts'!$G$20),"Y",IF(AND(H457&gt;='Intersection Mileposts'!$F$21,H457&lt;='Intersection Mileposts'!$G$21),"Y",IF(AND(H457&gt;='Intersection Mileposts'!$F$22,H457&lt;='Intersection Mileposts'!$G$22),"Y",IF(AND(H457&gt;='Intersection Mileposts'!$F$23,H457&lt;='Intersection Mileposts'!$G$23),"Y",IF(AND(H457&gt;='Intersection Mileposts'!$F$24,H457&lt;='Intersection Mileposts'!$G$24),"Y",IF(AND(H457&gt;='Intersection Mileposts'!$F$25,H457&lt;='Intersection Mileposts'!$G$25),"Y",IF(AND(H457&gt;='Intersection Mileposts'!$F$26,H457&lt;='Intersection Mileposts'!$G$26),"Y",IF(AND(H457&gt;='Intersection Mileposts'!$F$27,H457&lt;='Intersection Mileposts'!$G$27),"Y",IF(AND(H457&gt;='Intersection Mileposts'!$F$28,H457&lt;='Intersection Mileposts'!$G$28),"Y",IF(AND(H457&gt;='Intersection Mileposts'!$F$29,H457&lt;='Intersection Mileposts'!$G$29),"Y", IF(AND(H457&gt;='Intersection Mileposts'!$F$30,H457&lt;='Intersection Mileposts'!$G$30),"Y",IF(AND(H457&gt;='Intersection Mileposts'!$F$31,H457&lt;='Intersection Mileposts'!$G$31),"Y",IF(AND(H457&gt;='Intersection Mileposts'!$F$32,H457&lt;='Intersection Mileposts'!$G$32),"Y",IF(AND(H457&gt;='Intersection Mileposts'!$F$33,H457&lt;='Intersection Mileposts'!$G$33),"Y",IF(AND(H457&gt;='Intersection Mileposts'!$F$34,H457&lt;='Intersection Mileposts'!$G$34),"Y",IF(AND(H457&gt;='Intersection Mileposts'!$F$35,H457&lt;='Intersection Mileposts'!$G$35),"Y",IF(AND(H457&gt;='Intersection Mileposts'!$F$36,H457&lt;='Intersection Mileposts'!$G$36),"Y",IF(AND(H457&gt;='Intersection Mileposts'!$F$37,H457&lt;='Intersection Mileposts'!$G$37),"Y",IF(AND(H457&gt;='Intersection Mileposts'!$F$38,H457&lt;='Intersection Mileposts'!$G$38),"Y",IF(AND(H457&gt;='Intersection Mileposts'!$F$39,H457&lt;='Intersection Mileposts'!$G$39),"Y","N"))))))))))))))))))))))))))))))))))))</f>
        <v/>
      </c>
    </row>
    <row r="458" spans="1:46" ht="15" customHeight="1" x14ac:dyDescent="0.3">
      <c r="A458" s="279"/>
      <c r="B458" s="261"/>
      <c r="C458" s="262"/>
      <c r="D458" s="262"/>
      <c r="E458" s="262"/>
      <c r="F458" s="262"/>
      <c r="G458" s="284"/>
      <c r="H458" s="286"/>
      <c r="I458" s="279"/>
      <c r="J458" s="260"/>
      <c r="K458" s="260"/>
      <c r="L458" s="280"/>
      <c r="M458" s="275"/>
      <c r="N458" s="263"/>
      <c r="P458" s="264" t="str">
        <f>IF(R458 = "", "", COUNT($R$4:R458))</f>
        <v/>
      </c>
      <c r="Q458" s="264" t="str">
        <f t="shared" si="65"/>
        <v/>
      </c>
      <c r="R458" s="265" t="str">
        <f t="shared" si="66"/>
        <v/>
      </c>
      <c r="S458" s="266" t="str">
        <f t="shared" si="67"/>
        <v/>
      </c>
      <c r="T458" s="267" t="str">
        <f t="shared" si="68"/>
        <v/>
      </c>
      <c r="U458" s="268" t="str">
        <f t="shared" si="69"/>
        <v/>
      </c>
      <c r="V458" s="269" t="str">
        <f t="shared" si="70"/>
        <v/>
      </c>
      <c r="W458" s="5"/>
      <c r="AR458" t="str">
        <f t="shared" si="72"/>
        <v/>
      </c>
      <c r="AS458" t="str">
        <f t="shared" si="71"/>
        <v/>
      </c>
      <c r="AT458" s="134" t="str">
        <f>IF(AR458="","",IF(AND(H458&gt;='Intersection Mileposts'!$F$5,H458&lt;='Intersection Mileposts'!$G$5),"Y",IF(AND(H458&gt;='Intersection Mileposts'!$F$6,H458&lt;='Intersection Mileposts'!$G$6),"Y",IF(AND(H458&gt;='Intersection Mileposts'!$F$7,H458&lt;='Intersection Mileposts'!$G$7),"Y",IF(AND(H458&gt;='Intersection Mileposts'!$F$8,H458&lt;='Intersection Mileposts'!$G$8),"Y",IF(AND(H458&gt;='Intersection Mileposts'!$F$9,H458&lt;='Intersection Mileposts'!$G$9),"Y",IF(AND(H458&gt;='Intersection Mileposts'!$F$10,H458&lt;='Intersection Mileposts'!$G$10),"Y",IF(AND(H458&gt;='Intersection Mileposts'!$F$11,H458&lt;='Intersection Mileposts'!$G$11),"Y",IF(AND(H458&gt;='Intersection Mileposts'!$F$12,H458&lt;='Intersection Mileposts'!$G$12),"Y",IF(AND(H458&gt;='Intersection Mileposts'!$F$13,H458&lt;='Intersection Mileposts'!$G$13),"Y",IF(AND(H458&gt;='Intersection Mileposts'!$F$14,H458&lt;='Intersection Mileposts'!$G$14),"Y",IF(AND(H458&gt;='Intersection Mileposts'!$F$15,H458&lt;='Intersection Mileposts'!$G$15),"Y",IF(AND(H458&gt;='Intersection Mileposts'!$F$16,H458&lt;='Intersection Mileposts'!$G$16),"Y",IF(AND(H458&gt;='Intersection Mileposts'!$F$17,H458&lt;='Intersection Mileposts'!$G$17),"Y",IF(AND(H458&gt;='Intersection Mileposts'!$F$18,H458&lt;='Intersection Mileposts'!$G$18),"Y",IF(AND(H458&gt;='Intersection Mileposts'!$F$19,H458&lt;='Intersection Mileposts'!$G$19),"Y",IF(AND(H458&gt;='Intersection Mileposts'!$F$20,H458&lt;='Intersection Mileposts'!$G$20),"Y",IF(AND(H458&gt;='Intersection Mileposts'!$F$21,H458&lt;='Intersection Mileposts'!$G$21),"Y",IF(AND(H458&gt;='Intersection Mileposts'!$F$22,H458&lt;='Intersection Mileposts'!$G$22),"Y",IF(AND(H458&gt;='Intersection Mileposts'!$F$23,H458&lt;='Intersection Mileposts'!$G$23),"Y",IF(AND(H458&gt;='Intersection Mileposts'!$F$24,H458&lt;='Intersection Mileposts'!$G$24),"Y",IF(AND(H458&gt;='Intersection Mileposts'!$F$25,H458&lt;='Intersection Mileposts'!$G$25),"Y",IF(AND(H458&gt;='Intersection Mileposts'!$F$26,H458&lt;='Intersection Mileposts'!$G$26),"Y",IF(AND(H458&gt;='Intersection Mileposts'!$F$27,H458&lt;='Intersection Mileposts'!$G$27),"Y",IF(AND(H458&gt;='Intersection Mileposts'!$F$28,H458&lt;='Intersection Mileposts'!$G$28),"Y",IF(AND(H458&gt;='Intersection Mileposts'!$F$29,H458&lt;='Intersection Mileposts'!$G$29),"Y", IF(AND(H458&gt;='Intersection Mileposts'!$F$30,H458&lt;='Intersection Mileposts'!$G$30),"Y",IF(AND(H458&gt;='Intersection Mileposts'!$F$31,H458&lt;='Intersection Mileposts'!$G$31),"Y",IF(AND(H458&gt;='Intersection Mileposts'!$F$32,H458&lt;='Intersection Mileposts'!$G$32),"Y",IF(AND(H458&gt;='Intersection Mileposts'!$F$33,H458&lt;='Intersection Mileposts'!$G$33),"Y",IF(AND(H458&gt;='Intersection Mileposts'!$F$34,H458&lt;='Intersection Mileposts'!$G$34),"Y",IF(AND(H458&gt;='Intersection Mileposts'!$F$35,H458&lt;='Intersection Mileposts'!$G$35),"Y",IF(AND(H458&gt;='Intersection Mileposts'!$F$36,H458&lt;='Intersection Mileposts'!$G$36),"Y",IF(AND(H458&gt;='Intersection Mileposts'!$F$37,H458&lt;='Intersection Mileposts'!$G$37),"Y",IF(AND(H458&gt;='Intersection Mileposts'!$F$38,H458&lt;='Intersection Mileposts'!$G$38),"Y",IF(AND(H458&gt;='Intersection Mileposts'!$F$39,H458&lt;='Intersection Mileposts'!$G$39),"Y","N"))))))))))))))))))))))))))))))))))))</f>
        <v/>
      </c>
    </row>
    <row r="459" spans="1:46" ht="15" customHeight="1" x14ac:dyDescent="0.3">
      <c r="A459" s="279"/>
      <c r="B459" s="261"/>
      <c r="C459" s="262"/>
      <c r="D459" s="262"/>
      <c r="E459" s="262"/>
      <c r="F459" s="262"/>
      <c r="G459" s="284"/>
      <c r="H459" s="286"/>
      <c r="I459" s="279"/>
      <c r="J459" s="260"/>
      <c r="K459" s="260"/>
      <c r="L459" s="280"/>
      <c r="M459" s="275"/>
      <c r="N459" s="263"/>
      <c r="P459" s="264" t="str">
        <f>IF(R459 = "", "", COUNT($R$4:R459))</f>
        <v/>
      </c>
      <c r="Q459" s="264" t="str">
        <f t="shared" si="65"/>
        <v/>
      </c>
      <c r="R459" s="265" t="str">
        <f t="shared" si="66"/>
        <v/>
      </c>
      <c r="S459" s="266" t="str">
        <f t="shared" si="67"/>
        <v/>
      </c>
      <c r="T459" s="267" t="str">
        <f t="shared" si="68"/>
        <v/>
      </c>
      <c r="U459" s="268" t="str">
        <f t="shared" si="69"/>
        <v/>
      </c>
      <c r="V459" s="269" t="str">
        <f t="shared" si="70"/>
        <v/>
      </c>
      <c r="W459" s="5"/>
      <c r="AR459" t="str">
        <f t="shared" si="72"/>
        <v/>
      </c>
      <c r="AS459" t="str">
        <f t="shared" si="71"/>
        <v/>
      </c>
      <c r="AT459" s="134" t="str">
        <f>IF(AR459="","",IF(AND(H459&gt;='Intersection Mileposts'!$F$5,H459&lt;='Intersection Mileposts'!$G$5),"Y",IF(AND(H459&gt;='Intersection Mileposts'!$F$6,H459&lt;='Intersection Mileposts'!$G$6),"Y",IF(AND(H459&gt;='Intersection Mileposts'!$F$7,H459&lt;='Intersection Mileposts'!$G$7),"Y",IF(AND(H459&gt;='Intersection Mileposts'!$F$8,H459&lt;='Intersection Mileposts'!$G$8),"Y",IF(AND(H459&gt;='Intersection Mileposts'!$F$9,H459&lt;='Intersection Mileposts'!$G$9),"Y",IF(AND(H459&gt;='Intersection Mileposts'!$F$10,H459&lt;='Intersection Mileposts'!$G$10),"Y",IF(AND(H459&gt;='Intersection Mileposts'!$F$11,H459&lt;='Intersection Mileposts'!$G$11),"Y",IF(AND(H459&gt;='Intersection Mileposts'!$F$12,H459&lt;='Intersection Mileposts'!$G$12),"Y",IF(AND(H459&gt;='Intersection Mileposts'!$F$13,H459&lt;='Intersection Mileposts'!$G$13),"Y",IF(AND(H459&gt;='Intersection Mileposts'!$F$14,H459&lt;='Intersection Mileposts'!$G$14),"Y",IF(AND(H459&gt;='Intersection Mileposts'!$F$15,H459&lt;='Intersection Mileposts'!$G$15),"Y",IF(AND(H459&gt;='Intersection Mileposts'!$F$16,H459&lt;='Intersection Mileposts'!$G$16),"Y",IF(AND(H459&gt;='Intersection Mileposts'!$F$17,H459&lt;='Intersection Mileposts'!$G$17),"Y",IF(AND(H459&gt;='Intersection Mileposts'!$F$18,H459&lt;='Intersection Mileposts'!$G$18),"Y",IF(AND(H459&gt;='Intersection Mileposts'!$F$19,H459&lt;='Intersection Mileposts'!$G$19),"Y",IF(AND(H459&gt;='Intersection Mileposts'!$F$20,H459&lt;='Intersection Mileposts'!$G$20),"Y",IF(AND(H459&gt;='Intersection Mileposts'!$F$21,H459&lt;='Intersection Mileposts'!$G$21),"Y",IF(AND(H459&gt;='Intersection Mileposts'!$F$22,H459&lt;='Intersection Mileposts'!$G$22),"Y",IF(AND(H459&gt;='Intersection Mileposts'!$F$23,H459&lt;='Intersection Mileposts'!$G$23),"Y",IF(AND(H459&gt;='Intersection Mileposts'!$F$24,H459&lt;='Intersection Mileposts'!$G$24),"Y",IF(AND(H459&gt;='Intersection Mileposts'!$F$25,H459&lt;='Intersection Mileposts'!$G$25),"Y",IF(AND(H459&gt;='Intersection Mileposts'!$F$26,H459&lt;='Intersection Mileposts'!$G$26),"Y",IF(AND(H459&gt;='Intersection Mileposts'!$F$27,H459&lt;='Intersection Mileposts'!$G$27),"Y",IF(AND(H459&gt;='Intersection Mileposts'!$F$28,H459&lt;='Intersection Mileposts'!$G$28),"Y",IF(AND(H459&gt;='Intersection Mileposts'!$F$29,H459&lt;='Intersection Mileposts'!$G$29),"Y", IF(AND(H459&gt;='Intersection Mileposts'!$F$30,H459&lt;='Intersection Mileposts'!$G$30),"Y",IF(AND(H459&gt;='Intersection Mileposts'!$F$31,H459&lt;='Intersection Mileposts'!$G$31),"Y",IF(AND(H459&gt;='Intersection Mileposts'!$F$32,H459&lt;='Intersection Mileposts'!$G$32),"Y",IF(AND(H459&gt;='Intersection Mileposts'!$F$33,H459&lt;='Intersection Mileposts'!$G$33),"Y",IF(AND(H459&gt;='Intersection Mileposts'!$F$34,H459&lt;='Intersection Mileposts'!$G$34),"Y",IF(AND(H459&gt;='Intersection Mileposts'!$F$35,H459&lt;='Intersection Mileposts'!$G$35),"Y",IF(AND(H459&gt;='Intersection Mileposts'!$F$36,H459&lt;='Intersection Mileposts'!$G$36),"Y",IF(AND(H459&gt;='Intersection Mileposts'!$F$37,H459&lt;='Intersection Mileposts'!$G$37),"Y",IF(AND(H459&gt;='Intersection Mileposts'!$F$38,H459&lt;='Intersection Mileposts'!$G$38),"Y",IF(AND(H459&gt;='Intersection Mileposts'!$F$39,H459&lt;='Intersection Mileposts'!$G$39),"Y","N"))))))))))))))))))))))))))))))))))))</f>
        <v/>
      </c>
    </row>
    <row r="460" spans="1:46" ht="15" customHeight="1" x14ac:dyDescent="0.3">
      <c r="A460" s="279"/>
      <c r="B460" s="261"/>
      <c r="C460" s="262"/>
      <c r="D460" s="262"/>
      <c r="E460" s="262"/>
      <c r="F460" s="262"/>
      <c r="G460" s="284"/>
      <c r="H460" s="286"/>
      <c r="I460" s="279"/>
      <c r="J460" s="260"/>
      <c r="K460" s="260"/>
      <c r="L460" s="280"/>
      <c r="M460" s="275"/>
      <c r="N460" s="263"/>
      <c r="P460" s="264" t="str">
        <f>IF(R460 = "", "", COUNT($R$4:R460))</f>
        <v/>
      </c>
      <c r="Q460" s="264" t="str">
        <f t="shared" si="65"/>
        <v/>
      </c>
      <c r="R460" s="265" t="str">
        <f t="shared" si="66"/>
        <v/>
      </c>
      <c r="S460" s="266" t="str">
        <f t="shared" si="67"/>
        <v/>
      </c>
      <c r="T460" s="267" t="str">
        <f t="shared" si="68"/>
        <v/>
      </c>
      <c r="U460" s="268" t="str">
        <f t="shared" si="69"/>
        <v/>
      </c>
      <c r="V460" s="269" t="str">
        <f t="shared" si="70"/>
        <v/>
      </c>
      <c r="W460" s="5"/>
      <c r="AR460" t="str">
        <f t="shared" si="72"/>
        <v/>
      </c>
      <c r="AS460" t="str">
        <f t="shared" si="71"/>
        <v/>
      </c>
      <c r="AT460" s="134" t="str">
        <f>IF(AR460="","",IF(AND(H460&gt;='Intersection Mileposts'!$F$5,H460&lt;='Intersection Mileposts'!$G$5),"Y",IF(AND(H460&gt;='Intersection Mileposts'!$F$6,H460&lt;='Intersection Mileposts'!$G$6),"Y",IF(AND(H460&gt;='Intersection Mileposts'!$F$7,H460&lt;='Intersection Mileposts'!$G$7),"Y",IF(AND(H460&gt;='Intersection Mileposts'!$F$8,H460&lt;='Intersection Mileposts'!$G$8),"Y",IF(AND(H460&gt;='Intersection Mileposts'!$F$9,H460&lt;='Intersection Mileposts'!$G$9),"Y",IF(AND(H460&gt;='Intersection Mileposts'!$F$10,H460&lt;='Intersection Mileposts'!$G$10),"Y",IF(AND(H460&gt;='Intersection Mileposts'!$F$11,H460&lt;='Intersection Mileposts'!$G$11),"Y",IF(AND(H460&gt;='Intersection Mileposts'!$F$12,H460&lt;='Intersection Mileposts'!$G$12),"Y",IF(AND(H460&gt;='Intersection Mileposts'!$F$13,H460&lt;='Intersection Mileposts'!$G$13),"Y",IF(AND(H460&gt;='Intersection Mileposts'!$F$14,H460&lt;='Intersection Mileposts'!$G$14),"Y",IF(AND(H460&gt;='Intersection Mileposts'!$F$15,H460&lt;='Intersection Mileposts'!$G$15),"Y",IF(AND(H460&gt;='Intersection Mileposts'!$F$16,H460&lt;='Intersection Mileposts'!$G$16),"Y",IF(AND(H460&gt;='Intersection Mileposts'!$F$17,H460&lt;='Intersection Mileposts'!$G$17),"Y",IF(AND(H460&gt;='Intersection Mileposts'!$F$18,H460&lt;='Intersection Mileposts'!$G$18),"Y",IF(AND(H460&gt;='Intersection Mileposts'!$F$19,H460&lt;='Intersection Mileposts'!$G$19),"Y",IF(AND(H460&gt;='Intersection Mileposts'!$F$20,H460&lt;='Intersection Mileposts'!$G$20),"Y",IF(AND(H460&gt;='Intersection Mileposts'!$F$21,H460&lt;='Intersection Mileposts'!$G$21),"Y",IF(AND(H460&gt;='Intersection Mileposts'!$F$22,H460&lt;='Intersection Mileposts'!$G$22),"Y",IF(AND(H460&gt;='Intersection Mileposts'!$F$23,H460&lt;='Intersection Mileposts'!$G$23),"Y",IF(AND(H460&gt;='Intersection Mileposts'!$F$24,H460&lt;='Intersection Mileposts'!$G$24),"Y",IF(AND(H460&gt;='Intersection Mileposts'!$F$25,H460&lt;='Intersection Mileposts'!$G$25),"Y",IF(AND(H460&gt;='Intersection Mileposts'!$F$26,H460&lt;='Intersection Mileposts'!$G$26),"Y",IF(AND(H460&gt;='Intersection Mileposts'!$F$27,H460&lt;='Intersection Mileposts'!$G$27),"Y",IF(AND(H460&gt;='Intersection Mileposts'!$F$28,H460&lt;='Intersection Mileposts'!$G$28),"Y",IF(AND(H460&gt;='Intersection Mileposts'!$F$29,H460&lt;='Intersection Mileposts'!$G$29),"Y", IF(AND(H460&gt;='Intersection Mileposts'!$F$30,H460&lt;='Intersection Mileposts'!$G$30),"Y",IF(AND(H460&gt;='Intersection Mileposts'!$F$31,H460&lt;='Intersection Mileposts'!$G$31),"Y",IF(AND(H460&gt;='Intersection Mileposts'!$F$32,H460&lt;='Intersection Mileposts'!$G$32),"Y",IF(AND(H460&gt;='Intersection Mileposts'!$F$33,H460&lt;='Intersection Mileposts'!$G$33),"Y",IF(AND(H460&gt;='Intersection Mileposts'!$F$34,H460&lt;='Intersection Mileposts'!$G$34),"Y",IF(AND(H460&gt;='Intersection Mileposts'!$F$35,H460&lt;='Intersection Mileposts'!$G$35),"Y",IF(AND(H460&gt;='Intersection Mileposts'!$F$36,H460&lt;='Intersection Mileposts'!$G$36),"Y",IF(AND(H460&gt;='Intersection Mileposts'!$F$37,H460&lt;='Intersection Mileposts'!$G$37),"Y",IF(AND(H460&gt;='Intersection Mileposts'!$F$38,H460&lt;='Intersection Mileposts'!$G$38),"Y",IF(AND(H460&gt;='Intersection Mileposts'!$F$39,H460&lt;='Intersection Mileposts'!$G$39),"Y","N"))))))))))))))))))))))))))))))))))))</f>
        <v/>
      </c>
    </row>
    <row r="461" spans="1:46" ht="15" customHeight="1" x14ac:dyDescent="0.3">
      <c r="A461" s="279"/>
      <c r="B461" s="261"/>
      <c r="C461" s="262"/>
      <c r="D461" s="262"/>
      <c r="E461" s="262"/>
      <c r="F461" s="262"/>
      <c r="G461" s="284"/>
      <c r="H461" s="286"/>
      <c r="I461" s="279"/>
      <c r="J461" s="260"/>
      <c r="K461" s="260"/>
      <c r="L461" s="280"/>
      <c r="M461" s="275"/>
      <c r="N461" s="263"/>
      <c r="P461" s="264" t="str">
        <f>IF(R461 = "", "", COUNT($R$4:R461))</f>
        <v/>
      </c>
      <c r="Q461" s="264" t="str">
        <f t="shared" si="65"/>
        <v/>
      </c>
      <c r="R461" s="265" t="str">
        <f t="shared" si="66"/>
        <v/>
      </c>
      <c r="S461" s="266" t="str">
        <f t="shared" si="67"/>
        <v/>
      </c>
      <c r="T461" s="267" t="str">
        <f t="shared" si="68"/>
        <v/>
      </c>
      <c r="U461" s="268" t="str">
        <f t="shared" si="69"/>
        <v/>
      </c>
      <c r="V461" s="269" t="str">
        <f t="shared" si="70"/>
        <v/>
      </c>
      <c r="W461" s="5"/>
      <c r="AR461" t="str">
        <f t="shared" si="72"/>
        <v/>
      </c>
      <c r="AS461" t="str">
        <f t="shared" si="71"/>
        <v/>
      </c>
      <c r="AT461" s="134" t="str">
        <f>IF(AR461="","",IF(AND(H461&gt;='Intersection Mileposts'!$F$5,H461&lt;='Intersection Mileposts'!$G$5),"Y",IF(AND(H461&gt;='Intersection Mileposts'!$F$6,H461&lt;='Intersection Mileposts'!$G$6),"Y",IF(AND(H461&gt;='Intersection Mileposts'!$F$7,H461&lt;='Intersection Mileposts'!$G$7),"Y",IF(AND(H461&gt;='Intersection Mileposts'!$F$8,H461&lt;='Intersection Mileposts'!$G$8),"Y",IF(AND(H461&gt;='Intersection Mileposts'!$F$9,H461&lt;='Intersection Mileposts'!$G$9),"Y",IF(AND(H461&gt;='Intersection Mileposts'!$F$10,H461&lt;='Intersection Mileposts'!$G$10),"Y",IF(AND(H461&gt;='Intersection Mileposts'!$F$11,H461&lt;='Intersection Mileposts'!$G$11),"Y",IF(AND(H461&gt;='Intersection Mileposts'!$F$12,H461&lt;='Intersection Mileposts'!$G$12),"Y",IF(AND(H461&gt;='Intersection Mileposts'!$F$13,H461&lt;='Intersection Mileposts'!$G$13),"Y",IF(AND(H461&gt;='Intersection Mileposts'!$F$14,H461&lt;='Intersection Mileposts'!$G$14),"Y",IF(AND(H461&gt;='Intersection Mileposts'!$F$15,H461&lt;='Intersection Mileposts'!$G$15),"Y",IF(AND(H461&gt;='Intersection Mileposts'!$F$16,H461&lt;='Intersection Mileposts'!$G$16),"Y",IF(AND(H461&gt;='Intersection Mileposts'!$F$17,H461&lt;='Intersection Mileposts'!$G$17),"Y",IF(AND(H461&gt;='Intersection Mileposts'!$F$18,H461&lt;='Intersection Mileposts'!$G$18),"Y",IF(AND(H461&gt;='Intersection Mileposts'!$F$19,H461&lt;='Intersection Mileposts'!$G$19),"Y",IF(AND(H461&gt;='Intersection Mileposts'!$F$20,H461&lt;='Intersection Mileposts'!$G$20),"Y",IF(AND(H461&gt;='Intersection Mileposts'!$F$21,H461&lt;='Intersection Mileposts'!$G$21),"Y",IF(AND(H461&gt;='Intersection Mileposts'!$F$22,H461&lt;='Intersection Mileposts'!$G$22),"Y",IF(AND(H461&gt;='Intersection Mileposts'!$F$23,H461&lt;='Intersection Mileposts'!$G$23),"Y",IF(AND(H461&gt;='Intersection Mileposts'!$F$24,H461&lt;='Intersection Mileposts'!$G$24),"Y",IF(AND(H461&gt;='Intersection Mileposts'!$F$25,H461&lt;='Intersection Mileposts'!$G$25),"Y",IF(AND(H461&gt;='Intersection Mileposts'!$F$26,H461&lt;='Intersection Mileposts'!$G$26),"Y",IF(AND(H461&gt;='Intersection Mileposts'!$F$27,H461&lt;='Intersection Mileposts'!$G$27),"Y",IF(AND(H461&gt;='Intersection Mileposts'!$F$28,H461&lt;='Intersection Mileposts'!$G$28),"Y",IF(AND(H461&gt;='Intersection Mileposts'!$F$29,H461&lt;='Intersection Mileposts'!$G$29),"Y", IF(AND(H461&gt;='Intersection Mileposts'!$F$30,H461&lt;='Intersection Mileposts'!$G$30),"Y",IF(AND(H461&gt;='Intersection Mileposts'!$F$31,H461&lt;='Intersection Mileposts'!$G$31),"Y",IF(AND(H461&gt;='Intersection Mileposts'!$F$32,H461&lt;='Intersection Mileposts'!$G$32),"Y",IF(AND(H461&gt;='Intersection Mileposts'!$F$33,H461&lt;='Intersection Mileposts'!$G$33),"Y",IF(AND(H461&gt;='Intersection Mileposts'!$F$34,H461&lt;='Intersection Mileposts'!$G$34),"Y",IF(AND(H461&gt;='Intersection Mileposts'!$F$35,H461&lt;='Intersection Mileposts'!$G$35),"Y",IF(AND(H461&gt;='Intersection Mileposts'!$F$36,H461&lt;='Intersection Mileposts'!$G$36),"Y",IF(AND(H461&gt;='Intersection Mileposts'!$F$37,H461&lt;='Intersection Mileposts'!$G$37),"Y",IF(AND(H461&gt;='Intersection Mileposts'!$F$38,H461&lt;='Intersection Mileposts'!$G$38),"Y",IF(AND(H461&gt;='Intersection Mileposts'!$F$39,H461&lt;='Intersection Mileposts'!$G$39),"Y","N"))))))))))))))))))))))))))))))))))))</f>
        <v/>
      </c>
    </row>
    <row r="462" spans="1:46" ht="15" customHeight="1" x14ac:dyDescent="0.3">
      <c r="A462" s="279"/>
      <c r="B462" s="261"/>
      <c r="C462" s="262"/>
      <c r="D462" s="262"/>
      <c r="E462" s="262"/>
      <c r="F462" s="262"/>
      <c r="G462" s="284"/>
      <c r="H462" s="286"/>
      <c r="I462" s="279"/>
      <c r="J462" s="260"/>
      <c r="K462" s="260"/>
      <c r="L462" s="280"/>
      <c r="M462" s="275"/>
      <c r="N462" s="263"/>
      <c r="P462" s="264" t="str">
        <f>IF(R462 = "", "", COUNT($R$4:R462))</f>
        <v/>
      </c>
      <c r="Q462" s="264" t="str">
        <f t="shared" si="65"/>
        <v/>
      </c>
      <c r="R462" s="265" t="str">
        <f t="shared" si="66"/>
        <v/>
      </c>
      <c r="S462" s="266" t="str">
        <f t="shared" si="67"/>
        <v/>
      </c>
      <c r="T462" s="267" t="str">
        <f t="shared" si="68"/>
        <v/>
      </c>
      <c r="U462" s="268" t="str">
        <f t="shared" si="69"/>
        <v/>
      </c>
      <c r="V462" s="269" t="str">
        <f t="shared" si="70"/>
        <v/>
      </c>
      <c r="W462" s="5"/>
      <c r="AR462" t="str">
        <f t="shared" si="72"/>
        <v/>
      </c>
      <c r="AS462" t="str">
        <f t="shared" si="71"/>
        <v/>
      </c>
      <c r="AT462" s="134" t="str">
        <f>IF(AR462="","",IF(AND(H462&gt;='Intersection Mileposts'!$F$5,H462&lt;='Intersection Mileposts'!$G$5),"Y",IF(AND(H462&gt;='Intersection Mileposts'!$F$6,H462&lt;='Intersection Mileposts'!$G$6),"Y",IF(AND(H462&gt;='Intersection Mileposts'!$F$7,H462&lt;='Intersection Mileposts'!$G$7),"Y",IF(AND(H462&gt;='Intersection Mileposts'!$F$8,H462&lt;='Intersection Mileposts'!$G$8),"Y",IF(AND(H462&gt;='Intersection Mileposts'!$F$9,H462&lt;='Intersection Mileposts'!$G$9),"Y",IF(AND(H462&gt;='Intersection Mileposts'!$F$10,H462&lt;='Intersection Mileposts'!$G$10),"Y",IF(AND(H462&gt;='Intersection Mileposts'!$F$11,H462&lt;='Intersection Mileposts'!$G$11),"Y",IF(AND(H462&gt;='Intersection Mileposts'!$F$12,H462&lt;='Intersection Mileposts'!$G$12),"Y",IF(AND(H462&gt;='Intersection Mileposts'!$F$13,H462&lt;='Intersection Mileposts'!$G$13),"Y",IF(AND(H462&gt;='Intersection Mileposts'!$F$14,H462&lt;='Intersection Mileposts'!$G$14),"Y",IF(AND(H462&gt;='Intersection Mileposts'!$F$15,H462&lt;='Intersection Mileposts'!$G$15),"Y",IF(AND(H462&gt;='Intersection Mileposts'!$F$16,H462&lt;='Intersection Mileposts'!$G$16),"Y",IF(AND(H462&gt;='Intersection Mileposts'!$F$17,H462&lt;='Intersection Mileposts'!$G$17),"Y",IF(AND(H462&gt;='Intersection Mileposts'!$F$18,H462&lt;='Intersection Mileposts'!$G$18),"Y",IF(AND(H462&gt;='Intersection Mileposts'!$F$19,H462&lt;='Intersection Mileposts'!$G$19),"Y",IF(AND(H462&gt;='Intersection Mileposts'!$F$20,H462&lt;='Intersection Mileposts'!$G$20),"Y",IF(AND(H462&gt;='Intersection Mileposts'!$F$21,H462&lt;='Intersection Mileposts'!$G$21),"Y",IF(AND(H462&gt;='Intersection Mileposts'!$F$22,H462&lt;='Intersection Mileposts'!$G$22),"Y",IF(AND(H462&gt;='Intersection Mileposts'!$F$23,H462&lt;='Intersection Mileposts'!$G$23),"Y",IF(AND(H462&gt;='Intersection Mileposts'!$F$24,H462&lt;='Intersection Mileposts'!$G$24),"Y",IF(AND(H462&gt;='Intersection Mileposts'!$F$25,H462&lt;='Intersection Mileposts'!$G$25),"Y",IF(AND(H462&gt;='Intersection Mileposts'!$F$26,H462&lt;='Intersection Mileposts'!$G$26),"Y",IF(AND(H462&gt;='Intersection Mileposts'!$F$27,H462&lt;='Intersection Mileposts'!$G$27),"Y",IF(AND(H462&gt;='Intersection Mileposts'!$F$28,H462&lt;='Intersection Mileposts'!$G$28),"Y",IF(AND(H462&gt;='Intersection Mileposts'!$F$29,H462&lt;='Intersection Mileposts'!$G$29),"Y", IF(AND(H462&gt;='Intersection Mileposts'!$F$30,H462&lt;='Intersection Mileposts'!$G$30),"Y",IF(AND(H462&gt;='Intersection Mileposts'!$F$31,H462&lt;='Intersection Mileposts'!$G$31),"Y",IF(AND(H462&gt;='Intersection Mileposts'!$F$32,H462&lt;='Intersection Mileposts'!$G$32),"Y",IF(AND(H462&gt;='Intersection Mileposts'!$F$33,H462&lt;='Intersection Mileposts'!$G$33),"Y",IF(AND(H462&gt;='Intersection Mileposts'!$F$34,H462&lt;='Intersection Mileposts'!$G$34),"Y",IF(AND(H462&gt;='Intersection Mileposts'!$F$35,H462&lt;='Intersection Mileposts'!$G$35),"Y",IF(AND(H462&gt;='Intersection Mileposts'!$F$36,H462&lt;='Intersection Mileposts'!$G$36),"Y",IF(AND(H462&gt;='Intersection Mileposts'!$F$37,H462&lt;='Intersection Mileposts'!$G$37),"Y",IF(AND(H462&gt;='Intersection Mileposts'!$F$38,H462&lt;='Intersection Mileposts'!$G$38),"Y",IF(AND(H462&gt;='Intersection Mileposts'!$F$39,H462&lt;='Intersection Mileposts'!$G$39),"Y","N"))))))))))))))))))))))))))))))))))))</f>
        <v/>
      </c>
    </row>
    <row r="463" spans="1:46" ht="15" customHeight="1" x14ac:dyDescent="0.3">
      <c r="A463" s="279"/>
      <c r="B463" s="261"/>
      <c r="C463" s="262"/>
      <c r="D463" s="262"/>
      <c r="E463" s="262"/>
      <c r="F463" s="262"/>
      <c r="G463" s="284"/>
      <c r="H463" s="286"/>
      <c r="I463" s="279"/>
      <c r="J463" s="260"/>
      <c r="K463" s="260"/>
      <c r="L463" s="280"/>
      <c r="M463" s="275"/>
      <c r="N463" s="263"/>
      <c r="P463" s="264" t="str">
        <f>IF(R463 = "", "", COUNT($R$4:R463))</f>
        <v/>
      </c>
      <c r="Q463" s="264" t="str">
        <f t="shared" si="65"/>
        <v/>
      </c>
      <c r="R463" s="265" t="str">
        <f t="shared" si="66"/>
        <v/>
      </c>
      <c r="S463" s="266" t="str">
        <f t="shared" si="67"/>
        <v/>
      </c>
      <c r="T463" s="267" t="str">
        <f t="shared" si="68"/>
        <v/>
      </c>
      <c r="U463" s="268" t="str">
        <f t="shared" si="69"/>
        <v/>
      </c>
      <c r="V463" s="269" t="str">
        <f t="shared" si="70"/>
        <v/>
      </c>
      <c r="W463" s="5"/>
      <c r="AR463" t="str">
        <f t="shared" si="72"/>
        <v/>
      </c>
      <c r="AS463" t="str">
        <f t="shared" si="71"/>
        <v/>
      </c>
      <c r="AT463" s="134" t="str">
        <f>IF(AR463="","",IF(AND(H463&gt;='Intersection Mileposts'!$F$5,H463&lt;='Intersection Mileposts'!$G$5),"Y",IF(AND(H463&gt;='Intersection Mileposts'!$F$6,H463&lt;='Intersection Mileposts'!$G$6),"Y",IF(AND(H463&gt;='Intersection Mileposts'!$F$7,H463&lt;='Intersection Mileposts'!$G$7),"Y",IF(AND(H463&gt;='Intersection Mileposts'!$F$8,H463&lt;='Intersection Mileposts'!$G$8),"Y",IF(AND(H463&gt;='Intersection Mileposts'!$F$9,H463&lt;='Intersection Mileposts'!$G$9),"Y",IF(AND(H463&gt;='Intersection Mileposts'!$F$10,H463&lt;='Intersection Mileposts'!$G$10),"Y",IF(AND(H463&gt;='Intersection Mileposts'!$F$11,H463&lt;='Intersection Mileposts'!$G$11),"Y",IF(AND(H463&gt;='Intersection Mileposts'!$F$12,H463&lt;='Intersection Mileposts'!$G$12),"Y",IF(AND(H463&gt;='Intersection Mileposts'!$F$13,H463&lt;='Intersection Mileposts'!$G$13),"Y",IF(AND(H463&gt;='Intersection Mileposts'!$F$14,H463&lt;='Intersection Mileposts'!$G$14),"Y",IF(AND(H463&gt;='Intersection Mileposts'!$F$15,H463&lt;='Intersection Mileposts'!$G$15),"Y",IF(AND(H463&gt;='Intersection Mileposts'!$F$16,H463&lt;='Intersection Mileposts'!$G$16),"Y",IF(AND(H463&gt;='Intersection Mileposts'!$F$17,H463&lt;='Intersection Mileposts'!$G$17),"Y",IF(AND(H463&gt;='Intersection Mileposts'!$F$18,H463&lt;='Intersection Mileposts'!$G$18),"Y",IF(AND(H463&gt;='Intersection Mileposts'!$F$19,H463&lt;='Intersection Mileposts'!$G$19),"Y",IF(AND(H463&gt;='Intersection Mileposts'!$F$20,H463&lt;='Intersection Mileposts'!$G$20),"Y",IF(AND(H463&gt;='Intersection Mileposts'!$F$21,H463&lt;='Intersection Mileposts'!$G$21),"Y",IF(AND(H463&gt;='Intersection Mileposts'!$F$22,H463&lt;='Intersection Mileposts'!$G$22),"Y",IF(AND(H463&gt;='Intersection Mileposts'!$F$23,H463&lt;='Intersection Mileposts'!$G$23),"Y",IF(AND(H463&gt;='Intersection Mileposts'!$F$24,H463&lt;='Intersection Mileposts'!$G$24),"Y",IF(AND(H463&gt;='Intersection Mileposts'!$F$25,H463&lt;='Intersection Mileposts'!$G$25),"Y",IF(AND(H463&gt;='Intersection Mileposts'!$F$26,H463&lt;='Intersection Mileposts'!$G$26),"Y",IF(AND(H463&gt;='Intersection Mileposts'!$F$27,H463&lt;='Intersection Mileposts'!$G$27),"Y",IF(AND(H463&gt;='Intersection Mileposts'!$F$28,H463&lt;='Intersection Mileposts'!$G$28),"Y",IF(AND(H463&gt;='Intersection Mileposts'!$F$29,H463&lt;='Intersection Mileposts'!$G$29),"Y", IF(AND(H463&gt;='Intersection Mileposts'!$F$30,H463&lt;='Intersection Mileposts'!$G$30),"Y",IF(AND(H463&gt;='Intersection Mileposts'!$F$31,H463&lt;='Intersection Mileposts'!$G$31),"Y",IF(AND(H463&gt;='Intersection Mileposts'!$F$32,H463&lt;='Intersection Mileposts'!$G$32),"Y",IF(AND(H463&gt;='Intersection Mileposts'!$F$33,H463&lt;='Intersection Mileposts'!$G$33),"Y",IF(AND(H463&gt;='Intersection Mileposts'!$F$34,H463&lt;='Intersection Mileposts'!$G$34),"Y",IF(AND(H463&gt;='Intersection Mileposts'!$F$35,H463&lt;='Intersection Mileposts'!$G$35),"Y",IF(AND(H463&gt;='Intersection Mileposts'!$F$36,H463&lt;='Intersection Mileposts'!$G$36),"Y",IF(AND(H463&gt;='Intersection Mileposts'!$F$37,H463&lt;='Intersection Mileposts'!$G$37),"Y",IF(AND(H463&gt;='Intersection Mileposts'!$F$38,H463&lt;='Intersection Mileposts'!$G$38),"Y",IF(AND(H463&gt;='Intersection Mileposts'!$F$39,H463&lt;='Intersection Mileposts'!$G$39),"Y","N"))))))))))))))))))))))))))))))))))))</f>
        <v/>
      </c>
    </row>
    <row r="464" spans="1:46" ht="15" customHeight="1" x14ac:dyDescent="0.3">
      <c r="A464" s="279"/>
      <c r="B464" s="261"/>
      <c r="C464" s="262"/>
      <c r="D464" s="262"/>
      <c r="E464" s="262"/>
      <c r="F464" s="262"/>
      <c r="G464" s="284"/>
      <c r="H464" s="286"/>
      <c r="I464" s="279"/>
      <c r="J464" s="260"/>
      <c r="K464" s="260"/>
      <c r="L464" s="280"/>
      <c r="M464" s="275"/>
      <c r="N464" s="263"/>
      <c r="P464" s="264" t="str">
        <f>IF(R464 = "", "", COUNT($R$4:R464))</f>
        <v/>
      </c>
      <c r="Q464" s="264" t="str">
        <f t="shared" si="65"/>
        <v/>
      </c>
      <c r="R464" s="265" t="str">
        <f t="shared" si="66"/>
        <v/>
      </c>
      <c r="S464" s="266" t="str">
        <f t="shared" si="67"/>
        <v/>
      </c>
      <c r="T464" s="267" t="str">
        <f t="shared" si="68"/>
        <v/>
      </c>
      <c r="U464" s="268" t="str">
        <f t="shared" si="69"/>
        <v/>
      </c>
      <c r="V464" s="269" t="str">
        <f t="shared" si="70"/>
        <v/>
      </c>
      <c r="W464" s="5"/>
      <c r="AR464" t="str">
        <f t="shared" si="72"/>
        <v/>
      </c>
      <c r="AS464" t="str">
        <f t="shared" si="71"/>
        <v/>
      </c>
      <c r="AT464" s="134" t="str">
        <f>IF(AR464="","",IF(AND(H464&gt;='Intersection Mileposts'!$F$5,H464&lt;='Intersection Mileposts'!$G$5),"Y",IF(AND(H464&gt;='Intersection Mileposts'!$F$6,H464&lt;='Intersection Mileposts'!$G$6),"Y",IF(AND(H464&gt;='Intersection Mileposts'!$F$7,H464&lt;='Intersection Mileposts'!$G$7),"Y",IF(AND(H464&gt;='Intersection Mileposts'!$F$8,H464&lt;='Intersection Mileposts'!$G$8),"Y",IF(AND(H464&gt;='Intersection Mileposts'!$F$9,H464&lt;='Intersection Mileposts'!$G$9),"Y",IF(AND(H464&gt;='Intersection Mileposts'!$F$10,H464&lt;='Intersection Mileposts'!$G$10),"Y",IF(AND(H464&gt;='Intersection Mileposts'!$F$11,H464&lt;='Intersection Mileposts'!$G$11),"Y",IF(AND(H464&gt;='Intersection Mileposts'!$F$12,H464&lt;='Intersection Mileposts'!$G$12),"Y",IF(AND(H464&gt;='Intersection Mileposts'!$F$13,H464&lt;='Intersection Mileposts'!$G$13),"Y",IF(AND(H464&gt;='Intersection Mileposts'!$F$14,H464&lt;='Intersection Mileposts'!$G$14),"Y",IF(AND(H464&gt;='Intersection Mileposts'!$F$15,H464&lt;='Intersection Mileposts'!$G$15),"Y",IF(AND(H464&gt;='Intersection Mileposts'!$F$16,H464&lt;='Intersection Mileposts'!$G$16),"Y",IF(AND(H464&gt;='Intersection Mileposts'!$F$17,H464&lt;='Intersection Mileposts'!$G$17),"Y",IF(AND(H464&gt;='Intersection Mileposts'!$F$18,H464&lt;='Intersection Mileposts'!$G$18),"Y",IF(AND(H464&gt;='Intersection Mileposts'!$F$19,H464&lt;='Intersection Mileposts'!$G$19),"Y",IF(AND(H464&gt;='Intersection Mileposts'!$F$20,H464&lt;='Intersection Mileposts'!$G$20),"Y",IF(AND(H464&gt;='Intersection Mileposts'!$F$21,H464&lt;='Intersection Mileposts'!$G$21),"Y",IF(AND(H464&gt;='Intersection Mileposts'!$F$22,H464&lt;='Intersection Mileposts'!$G$22),"Y",IF(AND(H464&gt;='Intersection Mileposts'!$F$23,H464&lt;='Intersection Mileposts'!$G$23),"Y",IF(AND(H464&gt;='Intersection Mileposts'!$F$24,H464&lt;='Intersection Mileposts'!$G$24),"Y",IF(AND(H464&gt;='Intersection Mileposts'!$F$25,H464&lt;='Intersection Mileposts'!$G$25),"Y",IF(AND(H464&gt;='Intersection Mileposts'!$F$26,H464&lt;='Intersection Mileposts'!$G$26),"Y",IF(AND(H464&gt;='Intersection Mileposts'!$F$27,H464&lt;='Intersection Mileposts'!$G$27),"Y",IF(AND(H464&gt;='Intersection Mileposts'!$F$28,H464&lt;='Intersection Mileposts'!$G$28),"Y",IF(AND(H464&gt;='Intersection Mileposts'!$F$29,H464&lt;='Intersection Mileposts'!$G$29),"Y", IF(AND(H464&gt;='Intersection Mileposts'!$F$30,H464&lt;='Intersection Mileposts'!$G$30),"Y",IF(AND(H464&gt;='Intersection Mileposts'!$F$31,H464&lt;='Intersection Mileposts'!$G$31),"Y",IF(AND(H464&gt;='Intersection Mileposts'!$F$32,H464&lt;='Intersection Mileposts'!$G$32),"Y",IF(AND(H464&gt;='Intersection Mileposts'!$F$33,H464&lt;='Intersection Mileposts'!$G$33),"Y",IF(AND(H464&gt;='Intersection Mileposts'!$F$34,H464&lt;='Intersection Mileposts'!$G$34),"Y",IF(AND(H464&gt;='Intersection Mileposts'!$F$35,H464&lt;='Intersection Mileposts'!$G$35),"Y",IF(AND(H464&gt;='Intersection Mileposts'!$F$36,H464&lt;='Intersection Mileposts'!$G$36),"Y",IF(AND(H464&gt;='Intersection Mileposts'!$F$37,H464&lt;='Intersection Mileposts'!$G$37),"Y",IF(AND(H464&gt;='Intersection Mileposts'!$F$38,H464&lt;='Intersection Mileposts'!$G$38),"Y",IF(AND(H464&gt;='Intersection Mileposts'!$F$39,H464&lt;='Intersection Mileposts'!$G$39),"Y","N"))))))))))))))))))))))))))))))))))))</f>
        <v/>
      </c>
    </row>
    <row r="465" spans="1:46" ht="15" customHeight="1" x14ac:dyDescent="0.3">
      <c r="A465" s="279"/>
      <c r="B465" s="261"/>
      <c r="C465" s="262"/>
      <c r="D465" s="262"/>
      <c r="E465" s="262"/>
      <c r="F465" s="262"/>
      <c r="G465" s="284"/>
      <c r="H465" s="286"/>
      <c r="I465" s="279"/>
      <c r="J465" s="260"/>
      <c r="K465" s="260"/>
      <c r="L465" s="280"/>
      <c r="M465" s="275"/>
      <c r="N465" s="263"/>
      <c r="P465" s="264" t="str">
        <f>IF(R465 = "", "", COUNT($R$4:R465))</f>
        <v/>
      </c>
      <c r="Q465" s="264" t="str">
        <f t="shared" si="65"/>
        <v/>
      </c>
      <c r="R465" s="265" t="str">
        <f t="shared" si="66"/>
        <v/>
      </c>
      <c r="S465" s="266" t="str">
        <f t="shared" si="67"/>
        <v/>
      </c>
      <c r="T465" s="267" t="str">
        <f t="shared" si="68"/>
        <v/>
      </c>
      <c r="U465" s="268" t="str">
        <f t="shared" si="69"/>
        <v/>
      </c>
      <c r="V465" s="269" t="str">
        <f t="shared" si="70"/>
        <v/>
      </c>
      <c r="W465" s="5"/>
      <c r="AR465" t="str">
        <f t="shared" si="72"/>
        <v/>
      </c>
      <c r="AS465" t="str">
        <f t="shared" si="71"/>
        <v/>
      </c>
      <c r="AT465" s="134" t="str">
        <f>IF(AR465="","",IF(AND(H465&gt;='Intersection Mileposts'!$F$5,H465&lt;='Intersection Mileposts'!$G$5),"Y",IF(AND(H465&gt;='Intersection Mileposts'!$F$6,H465&lt;='Intersection Mileposts'!$G$6),"Y",IF(AND(H465&gt;='Intersection Mileposts'!$F$7,H465&lt;='Intersection Mileposts'!$G$7),"Y",IF(AND(H465&gt;='Intersection Mileposts'!$F$8,H465&lt;='Intersection Mileposts'!$G$8),"Y",IF(AND(H465&gt;='Intersection Mileposts'!$F$9,H465&lt;='Intersection Mileposts'!$G$9),"Y",IF(AND(H465&gt;='Intersection Mileposts'!$F$10,H465&lt;='Intersection Mileposts'!$G$10),"Y",IF(AND(H465&gt;='Intersection Mileposts'!$F$11,H465&lt;='Intersection Mileposts'!$G$11),"Y",IF(AND(H465&gt;='Intersection Mileposts'!$F$12,H465&lt;='Intersection Mileposts'!$G$12),"Y",IF(AND(H465&gt;='Intersection Mileposts'!$F$13,H465&lt;='Intersection Mileposts'!$G$13),"Y",IF(AND(H465&gt;='Intersection Mileposts'!$F$14,H465&lt;='Intersection Mileposts'!$G$14),"Y",IF(AND(H465&gt;='Intersection Mileposts'!$F$15,H465&lt;='Intersection Mileposts'!$G$15),"Y",IF(AND(H465&gt;='Intersection Mileposts'!$F$16,H465&lt;='Intersection Mileposts'!$G$16),"Y",IF(AND(H465&gt;='Intersection Mileposts'!$F$17,H465&lt;='Intersection Mileposts'!$G$17),"Y",IF(AND(H465&gt;='Intersection Mileposts'!$F$18,H465&lt;='Intersection Mileposts'!$G$18),"Y",IF(AND(H465&gt;='Intersection Mileposts'!$F$19,H465&lt;='Intersection Mileposts'!$G$19),"Y",IF(AND(H465&gt;='Intersection Mileposts'!$F$20,H465&lt;='Intersection Mileposts'!$G$20),"Y",IF(AND(H465&gt;='Intersection Mileposts'!$F$21,H465&lt;='Intersection Mileposts'!$G$21),"Y",IF(AND(H465&gt;='Intersection Mileposts'!$F$22,H465&lt;='Intersection Mileposts'!$G$22),"Y",IF(AND(H465&gt;='Intersection Mileposts'!$F$23,H465&lt;='Intersection Mileposts'!$G$23),"Y",IF(AND(H465&gt;='Intersection Mileposts'!$F$24,H465&lt;='Intersection Mileposts'!$G$24),"Y",IF(AND(H465&gt;='Intersection Mileposts'!$F$25,H465&lt;='Intersection Mileposts'!$G$25),"Y",IF(AND(H465&gt;='Intersection Mileposts'!$F$26,H465&lt;='Intersection Mileposts'!$G$26),"Y",IF(AND(H465&gt;='Intersection Mileposts'!$F$27,H465&lt;='Intersection Mileposts'!$G$27),"Y",IF(AND(H465&gt;='Intersection Mileposts'!$F$28,H465&lt;='Intersection Mileposts'!$G$28),"Y",IF(AND(H465&gt;='Intersection Mileposts'!$F$29,H465&lt;='Intersection Mileposts'!$G$29),"Y", IF(AND(H465&gt;='Intersection Mileposts'!$F$30,H465&lt;='Intersection Mileposts'!$G$30),"Y",IF(AND(H465&gt;='Intersection Mileposts'!$F$31,H465&lt;='Intersection Mileposts'!$G$31),"Y",IF(AND(H465&gt;='Intersection Mileposts'!$F$32,H465&lt;='Intersection Mileposts'!$G$32),"Y",IF(AND(H465&gt;='Intersection Mileposts'!$F$33,H465&lt;='Intersection Mileposts'!$G$33),"Y",IF(AND(H465&gt;='Intersection Mileposts'!$F$34,H465&lt;='Intersection Mileposts'!$G$34),"Y",IF(AND(H465&gt;='Intersection Mileposts'!$F$35,H465&lt;='Intersection Mileposts'!$G$35),"Y",IF(AND(H465&gt;='Intersection Mileposts'!$F$36,H465&lt;='Intersection Mileposts'!$G$36),"Y",IF(AND(H465&gt;='Intersection Mileposts'!$F$37,H465&lt;='Intersection Mileposts'!$G$37),"Y",IF(AND(H465&gt;='Intersection Mileposts'!$F$38,H465&lt;='Intersection Mileposts'!$G$38),"Y",IF(AND(H465&gt;='Intersection Mileposts'!$F$39,H465&lt;='Intersection Mileposts'!$G$39),"Y","N"))))))))))))))))))))))))))))))))))))</f>
        <v/>
      </c>
    </row>
    <row r="466" spans="1:46" ht="15" customHeight="1" x14ac:dyDescent="0.3">
      <c r="A466" s="279"/>
      <c r="B466" s="261"/>
      <c r="C466" s="262"/>
      <c r="D466" s="262"/>
      <c r="E466" s="262"/>
      <c r="F466" s="262"/>
      <c r="G466" s="284"/>
      <c r="H466" s="286"/>
      <c r="I466" s="279"/>
      <c r="J466" s="260"/>
      <c r="K466" s="260"/>
      <c r="L466" s="280"/>
      <c r="M466" s="275"/>
      <c r="N466" s="263"/>
      <c r="P466" s="264" t="str">
        <f>IF(R466 = "", "", COUNT($R$4:R466))</f>
        <v/>
      </c>
      <c r="Q466" s="264" t="str">
        <f t="shared" si="65"/>
        <v/>
      </c>
      <c r="R466" s="265" t="str">
        <f t="shared" si="66"/>
        <v/>
      </c>
      <c r="S466" s="266" t="str">
        <f t="shared" si="67"/>
        <v/>
      </c>
      <c r="T466" s="267" t="str">
        <f t="shared" si="68"/>
        <v/>
      </c>
      <c r="U466" s="268" t="str">
        <f t="shared" si="69"/>
        <v/>
      </c>
      <c r="V466" s="269" t="str">
        <f t="shared" si="70"/>
        <v/>
      </c>
      <c r="W466" s="5"/>
      <c r="AR466" t="str">
        <f t="shared" si="72"/>
        <v/>
      </c>
      <c r="AS466" t="str">
        <f t="shared" si="71"/>
        <v/>
      </c>
      <c r="AT466" s="134" t="str">
        <f>IF(AR466="","",IF(AND(H466&gt;='Intersection Mileposts'!$F$5,H466&lt;='Intersection Mileposts'!$G$5),"Y",IF(AND(H466&gt;='Intersection Mileposts'!$F$6,H466&lt;='Intersection Mileposts'!$G$6),"Y",IF(AND(H466&gt;='Intersection Mileposts'!$F$7,H466&lt;='Intersection Mileposts'!$G$7),"Y",IF(AND(H466&gt;='Intersection Mileposts'!$F$8,H466&lt;='Intersection Mileposts'!$G$8),"Y",IF(AND(H466&gt;='Intersection Mileposts'!$F$9,H466&lt;='Intersection Mileposts'!$G$9),"Y",IF(AND(H466&gt;='Intersection Mileposts'!$F$10,H466&lt;='Intersection Mileposts'!$G$10),"Y",IF(AND(H466&gt;='Intersection Mileposts'!$F$11,H466&lt;='Intersection Mileposts'!$G$11),"Y",IF(AND(H466&gt;='Intersection Mileposts'!$F$12,H466&lt;='Intersection Mileposts'!$G$12),"Y",IF(AND(H466&gt;='Intersection Mileposts'!$F$13,H466&lt;='Intersection Mileposts'!$G$13),"Y",IF(AND(H466&gt;='Intersection Mileposts'!$F$14,H466&lt;='Intersection Mileposts'!$G$14),"Y",IF(AND(H466&gt;='Intersection Mileposts'!$F$15,H466&lt;='Intersection Mileposts'!$G$15),"Y",IF(AND(H466&gt;='Intersection Mileposts'!$F$16,H466&lt;='Intersection Mileposts'!$G$16),"Y",IF(AND(H466&gt;='Intersection Mileposts'!$F$17,H466&lt;='Intersection Mileposts'!$G$17),"Y",IF(AND(H466&gt;='Intersection Mileposts'!$F$18,H466&lt;='Intersection Mileposts'!$G$18),"Y",IF(AND(H466&gt;='Intersection Mileposts'!$F$19,H466&lt;='Intersection Mileposts'!$G$19),"Y",IF(AND(H466&gt;='Intersection Mileposts'!$F$20,H466&lt;='Intersection Mileposts'!$G$20),"Y",IF(AND(H466&gt;='Intersection Mileposts'!$F$21,H466&lt;='Intersection Mileposts'!$G$21),"Y",IF(AND(H466&gt;='Intersection Mileposts'!$F$22,H466&lt;='Intersection Mileposts'!$G$22),"Y",IF(AND(H466&gt;='Intersection Mileposts'!$F$23,H466&lt;='Intersection Mileposts'!$G$23),"Y",IF(AND(H466&gt;='Intersection Mileposts'!$F$24,H466&lt;='Intersection Mileposts'!$G$24),"Y",IF(AND(H466&gt;='Intersection Mileposts'!$F$25,H466&lt;='Intersection Mileposts'!$G$25),"Y",IF(AND(H466&gt;='Intersection Mileposts'!$F$26,H466&lt;='Intersection Mileposts'!$G$26),"Y",IF(AND(H466&gt;='Intersection Mileposts'!$F$27,H466&lt;='Intersection Mileposts'!$G$27),"Y",IF(AND(H466&gt;='Intersection Mileposts'!$F$28,H466&lt;='Intersection Mileposts'!$G$28),"Y",IF(AND(H466&gt;='Intersection Mileposts'!$F$29,H466&lt;='Intersection Mileposts'!$G$29),"Y", IF(AND(H466&gt;='Intersection Mileposts'!$F$30,H466&lt;='Intersection Mileposts'!$G$30),"Y",IF(AND(H466&gt;='Intersection Mileposts'!$F$31,H466&lt;='Intersection Mileposts'!$G$31),"Y",IF(AND(H466&gt;='Intersection Mileposts'!$F$32,H466&lt;='Intersection Mileposts'!$G$32),"Y",IF(AND(H466&gt;='Intersection Mileposts'!$F$33,H466&lt;='Intersection Mileposts'!$G$33),"Y",IF(AND(H466&gt;='Intersection Mileposts'!$F$34,H466&lt;='Intersection Mileposts'!$G$34),"Y",IF(AND(H466&gt;='Intersection Mileposts'!$F$35,H466&lt;='Intersection Mileposts'!$G$35),"Y",IF(AND(H466&gt;='Intersection Mileposts'!$F$36,H466&lt;='Intersection Mileposts'!$G$36),"Y",IF(AND(H466&gt;='Intersection Mileposts'!$F$37,H466&lt;='Intersection Mileposts'!$G$37),"Y",IF(AND(H466&gt;='Intersection Mileposts'!$F$38,H466&lt;='Intersection Mileposts'!$G$38),"Y",IF(AND(H466&gt;='Intersection Mileposts'!$F$39,H466&lt;='Intersection Mileposts'!$G$39),"Y","N"))))))))))))))))))))))))))))))))))))</f>
        <v/>
      </c>
    </row>
    <row r="467" spans="1:46" ht="15" customHeight="1" x14ac:dyDescent="0.3">
      <c r="A467" s="279"/>
      <c r="B467" s="261"/>
      <c r="C467" s="262"/>
      <c r="D467" s="262"/>
      <c r="E467" s="262"/>
      <c r="F467" s="262"/>
      <c r="G467" s="284"/>
      <c r="H467" s="286"/>
      <c r="I467" s="279"/>
      <c r="J467" s="260"/>
      <c r="K467" s="260"/>
      <c r="L467" s="280"/>
      <c r="M467" s="275"/>
      <c r="N467" s="263"/>
      <c r="P467" s="264" t="str">
        <f>IF(R467 = "", "", COUNT($R$4:R467))</f>
        <v/>
      </c>
      <c r="Q467" s="264" t="str">
        <f t="shared" si="65"/>
        <v/>
      </c>
      <c r="R467" s="265" t="str">
        <f t="shared" si="66"/>
        <v/>
      </c>
      <c r="S467" s="266" t="str">
        <f t="shared" si="67"/>
        <v/>
      </c>
      <c r="T467" s="267" t="str">
        <f t="shared" si="68"/>
        <v/>
      </c>
      <c r="U467" s="268" t="str">
        <f t="shared" si="69"/>
        <v/>
      </c>
      <c r="V467" s="269" t="str">
        <f t="shared" si="70"/>
        <v/>
      </c>
      <c r="W467" s="5"/>
      <c r="AR467" t="str">
        <f t="shared" si="72"/>
        <v/>
      </c>
      <c r="AS467" t="str">
        <f t="shared" si="71"/>
        <v/>
      </c>
      <c r="AT467" s="134" t="str">
        <f>IF(AR467="","",IF(AND(H467&gt;='Intersection Mileposts'!$F$5,H467&lt;='Intersection Mileposts'!$G$5),"Y",IF(AND(H467&gt;='Intersection Mileposts'!$F$6,H467&lt;='Intersection Mileposts'!$G$6),"Y",IF(AND(H467&gt;='Intersection Mileposts'!$F$7,H467&lt;='Intersection Mileposts'!$G$7),"Y",IF(AND(H467&gt;='Intersection Mileposts'!$F$8,H467&lt;='Intersection Mileposts'!$G$8),"Y",IF(AND(H467&gt;='Intersection Mileposts'!$F$9,H467&lt;='Intersection Mileposts'!$G$9),"Y",IF(AND(H467&gt;='Intersection Mileposts'!$F$10,H467&lt;='Intersection Mileposts'!$G$10),"Y",IF(AND(H467&gt;='Intersection Mileposts'!$F$11,H467&lt;='Intersection Mileposts'!$G$11),"Y",IF(AND(H467&gt;='Intersection Mileposts'!$F$12,H467&lt;='Intersection Mileposts'!$G$12),"Y",IF(AND(H467&gt;='Intersection Mileposts'!$F$13,H467&lt;='Intersection Mileposts'!$G$13),"Y",IF(AND(H467&gt;='Intersection Mileposts'!$F$14,H467&lt;='Intersection Mileposts'!$G$14),"Y",IF(AND(H467&gt;='Intersection Mileposts'!$F$15,H467&lt;='Intersection Mileposts'!$G$15),"Y",IF(AND(H467&gt;='Intersection Mileposts'!$F$16,H467&lt;='Intersection Mileposts'!$G$16),"Y",IF(AND(H467&gt;='Intersection Mileposts'!$F$17,H467&lt;='Intersection Mileposts'!$G$17),"Y",IF(AND(H467&gt;='Intersection Mileposts'!$F$18,H467&lt;='Intersection Mileposts'!$G$18),"Y",IF(AND(H467&gt;='Intersection Mileposts'!$F$19,H467&lt;='Intersection Mileposts'!$G$19),"Y",IF(AND(H467&gt;='Intersection Mileposts'!$F$20,H467&lt;='Intersection Mileposts'!$G$20),"Y",IF(AND(H467&gt;='Intersection Mileposts'!$F$21,H467&lt;='Intersection Mileposts'!$G$21),"Y",IF(AND(H467&gt;='Intersection Mileposts'!$F$22,H467&lt;='Intersection Mileposts'!$G$22),"Y",IF(AND(H467&gt;='Intersection Mileposts'!$F$23,H467&lt;='Intersection Mileposts'!$G$23),"Y",IF(AND(H467&gt;='Intersection Mileposts'!$F$24,H467&lt;='Intersection Mileposts'!$G$24),"Y",IF(AND(H467&gt;='Intersection Mileposts'!$F$25,H467&lt;='Intersection Mileposts'!$G$25),"Y",IF(AND(H467&gt;='Intersection Mileposts'!$F$26,H467&lt;='Intersection Mileposts'!$G$26),"Y",IF(AND(H467&gt;='Intersection Mileposts'!$F$27,H467&lt;='Intersection Mileposts'!$G$27),"Y",IF(AND(H467&gt;='Intersection Mileposts'!$F$28,H467&lt;='Intersection Mileposts'!$G$28),"Y",IF(AND(H467&gt;='Intersection Mileposts'!$F$29,H467&lt;='Intersection Mileposts'!$G$29),"Y", IF(AND(H467&gt;='Intersection Mileposts'!$F$30,H467&lt;='Intersection Mileposts'!$G$30),"Y",IF(AND(H467&gt;='Intersection Mileposts'!$F$31,H467&lt;='Intersection Mileposts'!$G$31),"Y",IF(AND(H467&gt;='Intersection Mileposts'!$F$32,H467&lt;='Intersection Mileposts'!$G$32),"Y",IF(AND(H467&gt;='Intersection Mileposts'!$F$33,H467&lt;='Intersection Mileposts'!$G$33),"Y",IF(AND(H467&gt;='Intersection Mileposts'!$F$34,H467&lt;='Intersection Mileposts'!$G$34),"Y",IF(AND(H467&gt;='Intersection Mileposts'!$F$35,H467&lt;='Intersection Mileposts'!$G$35),"Y",IF(AND(H467&gt;='Intersection Mileposts'!$F$36,H467&lt;='Intersection Mileposts'!$G$36),"Y",IF(AND(H467&gt;='Intersection Mileposts'!$F$37,H467&lt;='Intersection Mileposts'!$G$37),"Y",IF(AND(H467&gt;='Intersection Mileposts'!$F$38,H467&lt;='Intersection Mileposts'!$G$38),"Y",IF(AND(H467&gt;='Intersection Mileposts'!$F$39,H467&lt;='Intersection Mileposts'!$G$39),"Y","N"))))))))))))))))))))))))))))))))))))</f>
        <v/>
      </c>
    </row>
    <row r="468" spans="1:46" ht="15" customHeight="1" x14ac:dyDescent="0.3">
      <c r="A468" s="279"/>
      <c r="B468" s="261"/>
      <c r="C468" s="262"/>
      <c r="D468" s="262"/>
      <c r="E468" s="262"/>
      <c r="F468" s="262"/>
      <c r="G468" s="284"/>
      <c r="H468" s="286"/>
      <c r="I468" s="279"/>
      <c r="J468" s="260"/>
      <c r="K468" s="260"/>
      <c r="L468" s="280"/>
      <c r="M468" s="275"/>
      <c r="N468" s="263"/>
      <c r="P468" s="264" t="str">
        <f>IF(R468 = "", "", COUNT($R$4:R468))</f>
        <v/>
      </c>
      <c r="Q468" s="264" t="str">
        <f t="shared" si="65"/>
        <v/>
      </c>
      <c r="R468" s="265" t="str">
        <f t="shared" si="66"/>
        <v/>
      </c>
      <c r="S468" s="266" t="str">
        <f t="shared" si="67"/>
        <v/>
      </c>
      <c r="T468" s="267" t="str">
        <f t="shared" si="68"/>
        <v/>
      </c>
      <c r="U468" s="268" t="str">
        <f t="shared" si="69"/>
        <v/>
      </c>
      <c r="V468" s="269" t="str">
        <f t="shared" si="70"/>
        <v/>
      </c>
      <c r="W468" s="5"/>
      <c r="AR468" t="str">
        <f t="shared" si="72"/>
        <v/>
      </c>
      <c r="AS468" t="str">
        <f t="shared" si="71"/>
        <v/>
      </c>
      <c r="AT468" s="134" t="str">
        <f>IF(AR468="","",IF(AND(H468&gt;='Intersection Mileposts'!$F$5,H468&lt;='Intersection Mileposts'!$G$5),"Y",IF(AND(H468&gt;='Intersection Mileposts'!$F$6,H468&lt;='Intersection Mileposts'!$G$6),"Y",IF(AND(H468&gt;='Intersection Mileposts'!$F$7,H468&lt;='Intersection Mileposts'!$G$7),"Y",IF(AND(H468&gt;='Intersection Mileposts'!$F$8,H468&lt;='Intersection Mileposts'!$G$8),"Y",IF(AND(H468&gt;='Intersection Mileposts'!$F$9,H468&lt;='Intersection Mileposts'!$G$9),"Y",IF(AND(H468&gt;='Intersection Mileposts'!$F$10,H468&lt;='Intersection Mileposts'!$G$10),"Y",IF(AND(H468&gt;='Intersection Mileposts'!$F$11,H468&lt;='Intersection Mileposts'!$G$11),"Y",IF(AND(H468&gt;='Intersection Mileposts'!$F$12,H468&lt;='Intersection Mileposts'!$G$12),"Y",IF(AND(H468&gt;='Intersection Mileposts'!$F$13,H468&lt;='Intersection Mileposts'!$G$13),"Y",IF(AND(H468&gt;='Intersection Mileposts'!$F$14,H468&lt;='Intersection Mileposts'!$G$14),"Y",IF(AND(H468&gt;='Intersection Mileposts'!$F$15,H468&lt;='Intersection Mileposts'!$G$15),"Y",IF(AND(H468&gt;='Intersection Mileposts'!$F$16,H468&lt;='Intersection Mileposts'!$G$16),"Y",IF(AND(H468&gt;='Intersection Mileposts'!$F$17,H468&lt;='Intersection Mileposts'!$G$17),"Y",IF(AND(H468&gt;='Intersection Mileposts'!$F$18,H468&lt;='Intersection Mileposts'!$G$18),"Y",IF(AND(H468&gt;='Intersection Mileposts'!$F$19,H468&lt;='Intersection Mileposts'!$G$19),"Y",IF(AND(H468&gt;='Intersection Mileposts'!$F$20,H468&lt;='Intersection Mileposts'!$G$20),"Y",IF(AND(H468&gt;='Intersection Mileposts'!$F$21,H468&lt;='Intersection Mileposts'!$G$21),"Y",IF(AND(H468&gt;='Intersection Mileposts'!$F$22,H468&lt;='Intersection Mileposts'!$G$22),"Y",IF(AND(H468&gt;='Intersection Mileposts'!$F$23,H468&lt;='Intersection Mileposts'!$G$23),"Y",IF(AND(H468&gt;='Intersection Mileposts'!$F$24,H468&lt;='Intersection Mileposts'!$G$24),"Y",IF(AND(H468&gt;='Intersection Mileposts'!$F$25,H468&lt;='Intersection Mileposts'!$G$25),"Y",IF(AND(H468&gt;='Intersection Mileposts'!$F$26,H468&lt;='Intersection Mileposts'!$G$26),"Y",IF(AND(H468&gt;='Intersection Mileposts'!$F$27,H468&lt;='Intersection Mileposts'!$G$27),"Y",IF(AND(H468&gt;='Intersection Mileposts'!$F$28,H468&lt;='Intersection Mileposts'!$G$28),"Y",IF(AND(H468&gt;='Intersection Mileposts'!$F$29,H468&lt;='Intersection Mileposts'!$G$29),"Y", IF(AND(H468&gt;='Intersection Mileposts'!$F$30,H468&lt;='Intersection Mileposts'!$G$30),"Y",IF(AND(H468&gt;='Intersection Mileposts'!$F$31,H468&lt;='Intersection Mileposts'!$G$31),"Y",IF(AND(H468&gt;='Intersection Mileposts'!$F$32,H468&lt;='Intersection Mileposts'!$G$32),"Y",IF(AND(H468&gt;='Intersection Mileposts'!$F$33,H468&lt;='Intersection Mileposts'!$G$33),"Y",IF(AND(H468&gt;='Intersection Mileposts'!$F$34,H468&lt;='Intersection Mileposts'!$G$34),"Y",IF(AND(H468&gt;='Intersection Mileposts'!$F$35,H468&lt;='Intersection Mileposts'!$G$35),"Y",IF(AND(H468&gt;='Intersection Mileposts'!$F$36,H468&lt;='Intersection Mileposts'!$G$36),"Y",IF(AND(H468&gt;='Intersection Mileposts'!$F$37,H468&lt;='Intersection Mileposts'!$G$37),"Y",IF(AND(H468&gt;='Intersection Mileposts'!$F$38,H468&lt;='Intersection Mileposts'!$G$38),"Y",IF(AND(H468&gt;='Intersection Mileposts'!$F$39,H468&lt;='Intersection Mileposts'!$G$39),"Y","N"))))))))))))))))))))))))))))))))))))</f>
        <v/>
      </c>
    </row>
    <row r="469" spans="1:46" ht="15" customHeight="1" x14ac:dyDescent="0.3">
      <c r="A469" s="279"/>
      <c r="B469" s="261"/>
      <c r="C469" s="262"/>
      <c r="D469" s="262"/>
      <c r="E469" s="262"/>
      <c r="F469" s="262"/>
      <c r="G469" s="284"/>
      <c r="H469" s="286"/>
      <c r="I469" s="279"/>
      <c r="J469" s="260"/>
      <c r="K469" s="260"/>
      <c r="L469" s="280"/>
      <c r="M469" s="275"/>
      <c r="N469" s="263"/>
      <c r="P469" s="264" t="str">
        <f>IF(R469 = "", "", COUNT($R$4:R469))</f>
        <v/>
      </c>
      <c r="Q469" s="264" t="str">
        <f t="shared" si="65"/>
        <v/>
      </c>
      <c r="R469" s="265" t="str">
        <f t="shared" si="66"/>
        <v/>
      </c>
      <c r="S469" s="266" t="str">
        <f t="shared" si="67"/>
        <v/>
      </c>
      <c r="T469" s="267" t="str">
        <f t="shared" si="68"/>
        <v/>
      </c>
      <c r="U469" s="268" t="str">
        <f t="shared" si="69"/>
        <v/>
      </c>
      <c r="V469" s="269" t="str">
        <f t="shared" si="70"/>
        <v/>
      </c>
      <c r="W469" s="5"/>
      <c r="AR469" t="str">
        <f t="shared" si="72"/>
        <v/>
      </c>
      <c r="AS469" t="str">
        <f t="shared" si="71"/>
        <v/>
      </c>
      <c r="AT469" s="134" t="str">
        <f>IF(AR469="","",IF(AND(H469&gt;='Intersection Mileposts'!$F$5,H469&lt;='Intersection Mileposts'!$G$5),"Y",IF(AND(H469&gt;='Intersection Mileposts'!$F$6,H469&lt;='Intersection Mileposts'!$G$6),"Y",IF(AND(H469&gt;='Intersection Mileposts'!$F$7,H469&lt;='Intersection Mileposts'!$G$7),"Y",IF(AND(H469&gt;='Intersection Mileposts'!$F$8,H469&lt;='Intersection Mileposts'!$G$8),"Y",IF(AND(H469&gt;='Intersection Mileposts'!$F$9,H469&lt;='Intersection Mileposts'!$G$9),"Y",IF(AND(H469&gt;='Intersection Mileposts'!$F$10,H469&lt;='Intersection Mileposts'!$G$10),"Y",IF(AND(H469&gt;='Intersection Mileposts'!$F$11,H469&lt;='Intersection Mileposts'!$G$11),"Y",IF(AND(H469&gt;='Intersection Mileposts'!$F$12,H469&lt;='Intersection Mileposts'!$G$12),"Y",IF(AND(H469&gt;='Intersection Mileposts'!$F$13,H469&lt;='Intersection Mileposts'!$G$13),"Y",IF(AND(H469&gt;='Intersection Mileposts'!$F$14,H469&lt;='Intersection Mileposts'!$G$14),"Y",IF(AND(H469&gt;='Intersection Mileposts'!$F$15,H469&lt;='Intersection Mileposts'!$G$15),"Y",IF(AND(H469&gt;='Intersection Mileposts'!$F$16,H469&lt;='Intersection Mileposts'!$G$16),"Y",IF(AND(H469&gt;='Intersection Mileposts'!$F$17,H469&lt;='Intersection Mileposts'!$G$17),"Y",IF(AND(H469&gt;='Intersection Mileposts'!$F$18,H469&lt;='Intersection Mileposts'!$G$18),"Y",IF(AND(H469&gt;='Intersection Mileposts'!$F$19,H469&lt;='Intersection Mileposts'!$G$19),"Y",IF(AND(H469&gt;='Intersection Mileposts'!$F$20,H469&lt;='Intersection Mileposts'!$G$20),"Y",IF(AND(H469&gt;='Intersection Mileposts'!$F$21,H469&lt;='Intersection Mileposts'!$G$21),"Y",IF(AND(H469&gt;='Intersection Mileposts'!$F$22,H469&lt;='Intersection Mileposts'!$G$22),"Y",IF(AND(H469&gt;='Intersection Mileposts'!$F$23,H469&lt;='Intersection Mileposts'!$G$23),"Y",IF(AND(H469&gt;='Intersection Mileposts'!$F$24,H469&lt;='Intersection Mileposts'!$G$24),"Y",IF(AND(H469&gt;='Intersection Mileposts'!$F$25,H469&lt;='Intersection Mileposts'!$G$25),"Y",IF(AND(H469&gt;='Intersection Mileposts'!$F$26,H469&lt;='Intersection Mileposts'!$G$26),"Y",IF(AND(H469&gt;='Intersection Mileposts'!$F$27,H469&lt;='Intersection Mileposts'!$G$27),"Y",IF(AND(H469&gt;='Intersection Mileposts'!$F$28,H469&lt;='Intersection Mileposts'!$G$28),"Y",IF(AND(H469&gt;='Intersection Mileposts'!$F$29,H469&lt;='Intersection Mileposts'!$G$29),"Y", IF(AND(H469&gt;='Intersection Mileposts'!$F$30,H469&lt;='Intersection Mileposts'!$G$30),"Y",IF(AND(H469&gt;='Intersection Mileposts'!$F$31,H469&lt;='Intersection Mileposts'!$G$31),"Y",IF(AND(H469&gt;='Intersection Mileposts'!$F$32,H469&lt;='Intersection Mileposts'!$G$32),"Y",IF(AND(H469&gt;='Intersection Mileposts'!$F$33,H469&lt;='Intersection Mileposts'!$G$33),"Y",IF(AND(H469&gt;='Intersection Mileposts'!$F$34,H469&lt;='Intersection Mileposts'!$G$34),"Y",IF(AND(H469&gt;='Intersection Mileposts'!$F$35,H469&lt;='Intersection Mileposts'!$G$35),"Y",IF(AND(H469&gt;='Intersection Mileposts'!$F$36,H469&lt;='Intersection Mileposts'!$G$36),"Y",IF(AND(H469&gt;='Intersection Mileposts'!$F$37,H469&lt;='Intersection Mileposts'!$G$37),"Y",IF(AND(H469&gt;='Intersection Mileposts'!$F$38,H469&lt;='Intersection Mileposts'!$G$38),"Y",IF(AND(H469&gt;='Intersection Mileposts'!$F$39,H469&lt;='Intersection Mileposts'!$G$39),"Y","N"))))))))))))))))))))))))))))))))))))</f>
        <v/>
      </c>
    </row>
    <row r="470" spans="1:46" ht="15" customHeight="1" x14ac:dyDescent="0.3">
      <c r="A470" s="279"/>
      <c r="B470" s="261"/>
      <c r="C470" s="262"/>
      <c r="D470" s="262"/>
      <c r="E470" s="262"/>
      <c r="F470" s="262"/>
      <c r="G470" s="284"/>
      <c r="H470" s="286"/>
      <c r="I470" s="279"/>
      <c r="J470" s="260"/>
      <c r="K470" s="260"/>
      <c r="L470" s="280"/>
      <c r="M470" s="275"/>
      <c r="N470" s="263"/>
      <c r="P470" s="264" t="str">
        <f>IF(R470 = "", "", COUNT($R$4:R470))</f>
        <v/>
      </c>
      <c r="Q470" s="264" t="str">
        <f t="shared" ref="Q470:Q533" si="73">IF(B470="", "", YEAR(B470))</f>
        <v/>
      </c>
      <c r="R470" s="265" t="str">
        <f t="shared" ref="R470:R533" si="74">IF(A470="", "", IF(G470="",1,IF(G470="O",1,IF(G470="C",8.4,IF(G470="B",8.4,IF(G470="A",76.8,IF(G470="K",76.8,"ERR")))))))</f>
        <v/>
      </c>
      <c r="S470" s="266" t="str">
        <f t="shared" ref="S470:S533" si="75">IF(M470="Y",R470,"")</f>
        <v/>
      </c>
      <c r="T470" s="267" t="str">
        <f t="shared" ref="T470:T533" si="76">IF(IF(M470="Y",G470,"")=0, "O", IF(M470="Y",G470,""))</f>
        <v/>
      </c>
      <c r="U470" s="268" t="str">
        <f t="shared" ref="U470:U533" si="77">IF(N470="Y",R470,"")</f>
        <v/>
      </c>
      <c r="V470" s="269" t="str">
        <f t="shared" ref="V470:V533" si="78">IF(IF(N470="Y",G470,"")=0, "O", IF(N470="Y",G470,""))</f>
        <v/>
      </c>
      <c r="W470" s="5"/>
      <c r="AR470" t="str">
        <f t="shared" si="72"/>
        <v/>
      </c>
      <c r="AS470" t="str">
        <f t="shared" si="71"/>
        <v/>
      </c>
      <c r="AT470" s="134" t="str">
        <f>IF(AR470="","",IF(AND(H470&gt;='Intersection Mileposts'!$F$5,H470&lt;='Intersection Mileposts'!$G$5),"Y",IF(AND(H470&gt;='Intersection Mileposts'!$F$6,H470&lt;='Intersection Mileposts'!$G$6),"Y",IF(AND(H470&gt;='Intersection Mileposts'!$F$7,H470&lt;='Intersection Mileposts'!$G$7),"Y",IF(AND(H470&gt;='Intersection Mileposts'!$F$8,H470&lt;='Intersection Mileposts'!$G$8),"Y",IF(AND(H470&gt;='Intersection Mileposts'!$F$9,H470&lt;='Intersection Mileposts'!$G$9),"Y",IF(AND(H470&gt;='Intersection Mileposts'!$F$10,H470&lt;='Intersection Mileposts'!$G$10),"Y",IF(AND(H470&gt;='Intersection Mileposts'!$F$11,H470&lt;='Intersection Mileposts'!$G$11),"Y",IF(AND(H470&gt;='Intersection Mileposts'!$F$12,H470&lt;='Intersection Mileposts'!$G$12),"Y",IF(AND(H470&gt;='Intersection Mileposts'!$F$13,H470&lt;='Intersection Mileposts'!$G$13),"Y",IF(AND(H470&gt;='Intersection Mileposts'!$F$14,H470&lt;='Intersection Mileposts'!$G$14),"Y",IF(AND(H470&gt;='Intersection Mileposts'!$F$15,H470&lt;='Intersection Mileposts'!$G$15),"Y",IF(AND(H470&gt;='Intersection Mileposts'!$F$16,H470&lt;='Intersection Mileposts'!$G$16),"Y",IF(AND(H470&gt;='Intersection Mileposts'!$F$17,H470&lt;='Intersection Mileposts'!$G$17),"Y",IF(AND(H470&gt;='Intersection Mileposts'!$F$18,H470&lt;='Intersection Mileposts'!$G$18),"Y",IF(AND(H470&gt;='Intersection Mileposts'!$F$19,H470&lt;='Intersection Mileposts'!$G$19),"Y",IF(AND(H470&gt;='Intersection Mileposts'!$F$20,H470&lt;='Intersection Mileposts'!$G$20),"Y",IF(AND(H470&gt;='Intersection Mileposts'!$F$21,H470&lt;='Intersection Mileposts'!$G$21),"Y",IF(AND(H470&gt;='Intersection Mileposts'!$F$22,H470&lt;='Intersection Mileposts'!$G$22),"Y",IF(AND(H470&gt;='Intersection Mileposts'!$F$23,H470&lt;='Intersection Mileposts'!$G$23),"Y",IF(AND(H470&gt;='Intersection Mileposts'!$F$24,H470&lt;='Intersection Mileposts'!$G$24),"Y",IF(AND(H470&gt;='Intersection Mileposts'!$F$25,H470&lt;='Intersection Mileposts'!$G$25),"Y",IF(AND(H470&gt;='Intersection Mileposts'!$F$26,H470&lt;='Intersection Mileposts'!$G$26),"Y",IF(AND(H470&gt;='Intersection Mileposts'!$F$27,H470&lt;='Intersection Mileposts'!$G$27),"Y",IF(AND(H470&gt;='Intersection Mileposts'!$F$28,H470&lt;='Intersection Mileposts'!$G$28),"Y",IF(AND(H470&gt;='Intersection Mileposts'!$F$29,H470&lt;='Intersection Mileposts'!$G$29),"Y", IF(AND(H470&gt;='Intersection Mileposts'!$F$30,H470&lt;='Intersection Mileposts'!$G$30),"Y",IF(AND(H470&gt;='Intersection Mileposts'!$F$31,H470&lt;='Intersection Mileposts'!$G$31),"Y",IF(AND(H470&gt;='Intersection Mileposts'!$F$32,H470&lt;='Intersection Mileposts'!$G$32),"Y",IF(AND(H470&gt;='Intersection Mileposts'!$F$33,H470&lt;='Intersection Mileposts'!$G$33),"Y",IF(AND(H470&gt;='Intersection Mileposts'!$F$34,H470&lt;='Intersection Mileposts'!$G$34),"Y",IF(AND(H470&gt;='Intersection Mileposts'!$F$35,H470&lt;='Intersection Mileposts'!$G$35),"Y",IF(AND(H470&gt;='Intersection Mileposts'!$F$36,H470&lt;='Intersection Mileposts'!$G$36),"Y",IF(AND(H470&gt;='Intersection Mileposts'!$F$37,H470&lt;='Intersection Mileposts'!$G$37),"Y",IF(AND(H470&gt;='Intersection Mileposts'!$F$38,H470&lt;='Intersection Mileposts'!$G$38),"Y",IF(AND(H470&gt;='Intersection Mileposts'!$F$39,H470&lt;='Intersection Mileposts'!$G$39),"Y","N"))))))))))))))))))))))))))))))))))))</f>
        <v/>
      </c>
    </row>
    <row r="471" spans="1:46" ht="15" customHeight="1" x14ac:dyDescent="0.3">
      <c r="A471" s="279"/>
      <c r="B471" s="261"/>
      <c r="C471" s="262"/>
      <c r="D471" s="262"/>
      <c r="E471" s="262"/>
      <c r="F471" s="262"/>
      <c r="G471" s="284"/>
      <c r="H471" s="286"/>
      <c r="I471" s="279"/>
      <c r="J471" s="260"/>
      <c r="K471" s="260"/>
      <c r="L471" s="280"/>
      <c r="M471" s="275"/>
      <c r="N471" s="263"/>
      <c r="P471" s="264" t="str">
        <f>IF(R471 = "", "", COUNT($R$4:R471))</f>
        <v/>
      </c>
      <c r="Q471" s="264" t="str">
        <f t="shared" si="73"/>
        <v/>
      </c>
      <c r="R471" s="265" t="str">
        <f t="shared" si="74"/>
        <v/>
      </c>
      <c r="S471" s="266" t="str">
        <f t="shared" si="75"/>
        <v/>
      </c>
      <c r="T471" s="267" t="str">
        <f t="shared" si="76"/>
        <v/>
      </c>
      <c r="U471" s="268" t="str">
        <f t="shared" si="77"/>
        <v/>
      </c>
      <c r="V471" s="269" t="str">
        <f t="shared" si="78"/>
        <v/>
      </c>
      <c r="W471" s="5"/>
      <c r="AR471" t="str">
        <f t="shared" si="72"/>
        <v/>
      </c>
      <c r="AS471" t="str">
        <f t="shared" si="71"/>
        <v/>
      </c>
      <c r="AT471" s="134" t="str">
        <f>IF(AR471="","",IF(AND(H471&gt;='Intersection Mileposts'!$F$5,H471&lt;='Intersection Mileposts'!$G$5),"Y",IF(AND(H471&gt;='Intersection Mileposts'!$F$6,H471&lt;='Intersection Mileposts'!$G$6),"Y",IF(AND(H471&gt;='Intersection Mileposts'!$F$7,H471&lt;='Intersection Mileposts'!$G$7),"Y",IF(AND(H471&gt;='Intersection Mileposts'!$F$8,H471&lt;='Intersection Mileposts'!$G$8),"Y",IF(AND(H471&gt;='Intersection Mileposts'!$F$9,H471&lt;='Intersection Mileposts'!$G$9),"Y",IF(AND(H471&gt;='Intersection Mileposts'!$F$10,H471&lt;='Intersection Mileposts'!$G$10),"Y",IF(AND(H471&gt;='Intersection Mileposts'!$F$11,H471&lt;='Intersection Mileposts'!$G$11),"Y",IF(AND(H471&gt;='Intersection Mileposts'!$F$12,H471&lt;='Intersection Mileposts'!$G$12),"Y",IF(AND(H471&gt;='Intersection Mileposts'!$F$13,H471&lt;='Intersection Mileposts'!$G$13),"Y",IF(AND(H471&gt;='Intersection Mileposts'!$F$14,H471&lt;='Intersection Mileposts'!$G$14),"Y",IF(AND(H471&gt;='Intersection Mileposts'!$F$15,H471&lt;='Intersection Mileposts'!$G$15),"Y",IF(AND(H471&gt;='Intersection Mileposts'!$F$16,H471&lt;='Intersection Mileposts'!$G$16),"Y",IF(AND(H471&gt;='Intersection Mileposts'!$F$17,H471&lt;='Intersection Mileposts'!$G$17),"Y",IF(AND(H471&gt;='Intersection Mileposts'!$F$18,H471&lt;='Intersection Mileposts'!$G$18),"Y",IF(AND(H471&gt;='Intersection Mileposts'!$F$19,H471&lt;='Intersection Mileposts'!$G$19),"Y",IF(AND(H471&gt;='Intersection Mileposts'!$F$20,H471&lt;='Intersection Mileposts'!$G$20),"Y",IF(AND(H471&gt;='Intersection Mileposts'!$F$21,H471&lt;='Intersection Mileposts'!$G$21),"Y",IF(AND(H471&gt;='Intersection Mileposts'!$F$22,H471&lt;='Intersection Mileposts'!$G$22),"Y",IF(AND(H471&gt;='Intersection Mileposts'!$F$23,H471&lt;='Intersection Mileposts'!$G$23),"Y",IF(AND(H471&gt;='Intersection Mileposts'!$F$24,H471&lt;='Intersection Mileposts'!$G$24),"Y",IF(AND(H471&gt;='Intersection Mileposts'!$F$25,H471&lt;='Intersection Mileposts'!$G$25),"Y",IF(AND(H471&gt;='Intersection Mileposts'!$F$26,H471&lt;='Intersection Mileposts'!$G$26),"Y",IF(AND(H471&gt;='Intersection Mileposts'!$F$27,H471&lt;='Intersection Mileposts'!$G$27),"Y",IF(AND(H471&gt;='Intersection Mileposts'!$F$28,H471&lt;='Intersection Mileposts'!$G$28),"Y",IF(AND(H471&gt;='Intersection Mileposts'!$F$29,H471&lt;='Intersection Mileposts'!$G$29),"Y", IF(AND(H471&gt;='Intersection Mileposts'!$F$30,H471&lt;='Intersection Mileposts'!$G$30),"Y",IF(AND(H471&gt;='Intersection Mileposts'!$F$31,H471&lt;='Intersection Mileposts'!$G$31),"Y",IF(AND(H471&gt;='Intersection Mileposts'!$F$32,H471&lt;='Intersection Mileposts'!$G$32),"Y",IF(AND(H471&gt;='Intersection Mileposts'!$F$33,H471&lt;='Intersection Mileposts'!$G$33),"Y",IF(AND(H471&gt;='Intersection Mileposts'!$F$34,H471&lt;='Intersection Mileposts'!$G$34),"Y",IF(AND(H471&gt;='Intersection Mileposts'!$F$35,H471&lt;='Intersection Mileposts'!$G$35),"Y",IF(AND(H471&gt;='Intersection Mileposts'!$F$36,H471&lt;='Intersection Mileposts'!$G$36),"Y",IF(AND(H471&gt;='Intersection Mileposts'!$F$37,H471&lt;='Intersection Mileposts'!$G$37),"Y",IF(AND(H471&gt;='Intersection Mileposts'!$F$38,H471&lt;='Intersection Mileposts'!$G$38),"Y",IF(AND(H471&gt;='Intersection Mileposts'!$F$39,H471&lt;='Intersection Mileposts'!$G$39),"Y","N"))))))))))))))))))))))))))))))))))))</f>
        <v/>
      </c>
    </row>
    <row r="472" spans="1:46" ht="15" customHeight="1" x14ac:dyDescent="0.3">
      <c r="A472" s="279"/>
      <c r="B472" s="261"/>
      <c r="C472" s="262"/>
      <c r="D472" s="262"/>
      <c r="E472" s="262"/>
      <c r="F472" s="262"/>
      <c r="G472" s="284"/>
      <c r="H472" s="286"/>
      <c r="I472" s="279"/>
      <c r="J472" s="260"/>
      <c r="K472" s="260"/>
      <c r="L472" s="280"/>
      <c r="M472" s="275"/>
      <c r="N472" s="263"/>
      <c r="P472" s="264" t="str">
        <f>IF(R472 = "", "", COUNT($R$4:R472))</f>
        <v/>
      </c>
      <c r="Q472" s="264" t="str">
        <f t="shared" si="73"/>
        <v/>
      </c>
      <c r="R472" s="265" t="str">
        <f t="shared" si="74"/>
        <v/>
      </c>
      <c r="S472" s="266" t="str">
        <f t="shared" si="75"/>
        <v/>
      </c>
      <c r="T472" s="267" t="str">
        <f t="shared" si="76"/>
        <v/>
      </c>
      <c r="U472" s="268" t="str">
        <f t="shared" si="77"/>
        <v/>
      </c>
      <c r="V472" s="269" t="str">
        <f t="shared" si="78"/>
        <v/>
      </c>
      <c r="W472" s="5"/>
      <c r="AR472" t="str">
        <f t="shared" si="72"/>
        <v/>
      </c>
      <c r="AS472" t="str">
        <f t="shared" si="71"/>
        <v/>
      </c>
      <c r="AT472" s="134" t="str">
        <f>IF(AR472="","",IF(AND(H472&gt;='Intersection Mileposts'!$F$5,H472&lt;='Intersection Mileposts'!$G$5),"Y",IF(AND(H472&gt;='Intersection Mileposts'!$F$6,H472&lt;='Intersection Mileposts'!$G$6),"Y",IF(AND(H472&gt;='Intersection Mileposts'!$F$7,H472&lt;='Intersection Mileposts'!$G$7),"Y",IF(AND(H472&gt;='Intersection Mileposts'!$F$8,H472&lt;='Intersection Mileposts'!$G$8),"Y",IF(AND(H472&gt;='Intersection Mileposts'!$F$9,H472&lt;='Intersection Mileposts'!$G$9),"Y",IF(AND(H472&gt;='Intersection Mileposts'!$F$10,H472&lt;='Intersection Mileposts'!$G$10),"Y",IF(AND(H472&gt;='Intersection Mileposts'!$F$11,H472&lt;='Intersection Mileposts'!$G$11),"Y",IF(AND(H472&gt;='Intersection Mileposts'!$F$12,H472&lt;='Intersection Mileposts'!$G$12),"Y",IF(AND(H472&gt;='Intersection Mileposts'!$F$13,H472&lt;='Intersection Mileposts'!$G$13),"Y",IF(AND(H472&gt;='Intersection Mileposts'!$F$14,H472&lt;='Intersection Mileposts'!$G$14),"Y",IF(AND(H472&gt;='Intersection Mileposts'!$F$15,H472&lt;='Intersection Mileposts'!$G$15),"Y",IF(AND(H472&gt;='Intersection Mileposts'!$F$16,H472&lt;='Intersection Mileposts'!$G$16),"Y",IF(AND(H472&gt;='Intersection Mileposts'!$F$17,H472&lt;='Intersection Mileposts'!$G$17),"Y",IF(AND(H472&gt;='Intersection Mileposts'!$F$18,H472&lt;='Intersection Mileposts'!$G$18),"Y",IF(AND(H472&gt;='Intersection Mileposts'!$F$19,H472&lt;='Intersection Mileposts'!$G$19),"Y",IF(AND(H472&gt;='Intersection Mileposts'!$F$20,H472&lt;='Intersection Mileposts'!$G$20),"Y",IF(AND(H472&gt;='Intersection Mileposts'!$F$21,H472&lt;='Intersection Mileposts'!$G$21),"Y",IF(AND(H472&gt;='Intersection Mileposts'!$F$22,H472&lt;='Intersection Mileposts'!$G$22),"Y",IF(AND(H472&gt;='Intersection Mileposts'!$F$23,H472&lt;='Intersection Mileposts'!$G$23),"Y",IF(AND(H472&gt;='Intersection Mileposts'!$F$24,H472&lt;='Intersection Mileposts'!$G$24),"Y",IF(AND(H472&gt;='Intersection Mileposts'!$F$25,H472&lt;='Intersection Mileposts'!$G$25),"Y",IF(AND(H472&gt;='Intersection Mileposts'!$F$26,H472&lt;='Intersection Mileposts'!$G$26),"Y",IF(AND(H472&gt;='Intersection Mileposts'!$F$27,H472&lt;='Intersection Mileposts'!$G$27),"Y",IF(AND(H472&gt;='Intersection Mileposts'!$F$28,H472&lt;='Intersection Mileposts'!$G$28),"Y",IF(AND(H472&gt;='Intersection Mileposts'!$F$29,H472&lt;='Intersection Mileposts'!$G$29),"Y", IF(AND(H472&gt;='Intersection Mileposts'!$F$30,H472&lt;='Intersection Mileposts'!$G$30),"Y",IF(AND(H472&gt;='Intersection Mileposts'!$F$31,H472&lt;='Intersection Mileposts'!$G$31),"Y",IF(AND(H472&gt;='Intersection Mileposts'!$F$32,H472&lt;='Intersection Mileposts'!$G$32),"Y",IF(AND(H472&gt;='Intersection Mileposts'!$F$33,H472&lt;='Intersection Mileposts'!$G$33),"Y",IF(AND(H472&gt;='Intersection Mileposts'!$F$34,H472&lt;='Intersection Mileposts'!$G$34),"Y",IF(AND(H472&gt;='Intersection Mileposts'!$F$35,H472&lt;='Intersection Mileposts'!$G$35),"Y",IF(AND(H472&gt;='Intersection Mileposts'!$F$36,H472&lt;='Intersection Mileposts'!$G$36),"Y",IF(AND(H472&gt;='Intersection Mileposts'!$F$37,H472&lt;='Intersection Mileposts'!$G$37),"Y",IF(AND(H472&gt;='Intersection Mileposts'!$F$38,H472&lt;='Intersection Mileposts'!$G$38),"Y",IF(AND(H472&gt;='Intersection Mileposts'!$F$39,H472&lt;='Intersection Mileposts'!$G$39),"Y","N"))))))))))))))))))))))))))))))))))))</f>
        <v/>
      </c>
    </row>
    <row r="473" spans="1:46" ht="15" customHeight="1" x14ac:dyDescent="0.3">
      <c r="A473" s="279"/>
      <c r="B473" s="261"/>
      <c r="C473" s="262"/>
      <c r="D473" s="262"/>
      <c r="E473" s="262"/>
      <c r="F473" s="262"/>
      <c r="G473" s="284"/>
      <c r="H473" s="286"/>
      <c r="I473" s="279"/>
      <c r="J473" s="260"/>
      <c r="K473" s="260"/>
      <c r="L473" s="280"/>
      <c r="M473" s="275"/>
      <c r="N473" s="263"/>
      <c r="P473" s="264" t="str">
        <f>IF(R473 = "", "", COUNT($R$4:R473))</f>
        <v/>
      </c>
      <c r="Q473" s="264" t="str">
        <f t="shared" si="73"/>
        <v/>
      </c>
      <c r="R473" s="265" t="str">
        <f t="shared" si="74"/>
        <v/>
      </c>
      <c r="S473" s="266" t="str">
        <f t="shared" si="75"/>
        <v/>
      </c>
      <c r="T473" s="267" t="str">
        <f t="shared" si="76"/>
        <v/>
      </c>
      <c r="U473" s="268" t="str">
        <f t="shared" si="77"/>
        <v/>
      </c>
      <c r="V473" s="269" t="str">
        <f t="shared" si="78"/>
        <v/>
      </c>
      <c r="W473" s="5"/>
      <c r="AR473" t="str">
        <f t="shared" si="72"/>
        <v/>
      </c>
      <c r="AS473" t="str">
        <f t="shared" si="71"/>
        <v/>
      </c>
      <c r="AT473" s="134" t="str">
        <f>IF(AR473="","",IF(AND(H473&gt;='Intersection Mileposts'!$F$5,H473&lt;='Intersection Mileposts'!$G$5),"Y",IF(AND(H473&gt;='Intersection Mileposts'!$F$6,H473&lt;='Intersection Mileposts'!$G$6),"Y",IF(AND(H473&gt;='Intersection Mileposts'!$F$7,H473&lt;='Intersection Mileposts'!$G$7),"Y",IF(AND(H473&gt;='Intersection Mileposts'!$F$8,H473&lt;='Intersection Mileposts'!$G$8),"Y",IF(AND(H473&gt;='Intersection Mileposts'!$F$9,H473&lt;='Intersection Mileposts'!$G$9),"Y",IF(AND(H473&gt;='Intersection Mileposts'!$F$10,H473&lt;='Intersection Mileposts'!$G$10),"Y",IF(AND(H473&gt;='Intersection Mileposts'!$F$11,H473&lt;='Intersection Mileposts'!$G$11),"Y",IF(AND(H473&gt;='Intersection Mileposts'!$F$12,H473&lt;='Intersection Mileposts'!$G$12),"Y",IF(AND(H473&gt;='Intersection Mileposts'!$F$13,H473&lt;='Intersection Mileposts'!$G$13),"Y",IF(AND(H473&gt;='Intersection Mileposts'!$F$14,H473&lt;='Intersection Mileposts'!$G$14),"Y",IF(AND(H473&gt;='Intersection Mileposts'!$F$15,H473&lt;='Intersection Mileposts'!$G$15),"Y",IF(AND(H473&gt;='Intersection Mileposts'!$F$16,H473&lt;='Intersection Mileposts'!$G$16),"Y",IF(AND(H473&gt;='Intersection Mileposts'!$F$17,H473&lt;='Intersection Mileposts'!$G$17),"Y",IF(AND(H473&gt;='Intersection Mileposts'!$F$18,H473&lt;='Intersection Mileposts'!$G$18),"Y",IF(AND(H473&gt;='Intersection Mileposts'!$F$19,H473&lt;='Intersection Mileposts'!$G$19),"Y",IF(AND(H473&gt;='Intersection Mileposts'!$F$20,H473&lt;='Intersection Mileposts'!$G$20),"Y",IF(AND(H473&gt;='Intersection Mileposts'!$F$21,H473&lt;='Intersection Mileposts'!$G$21),"Y",IF(AND(H473&gt;='Intersection Mileposts'!$F$22,H473&lt;='Intersection Mileposts'!$G$22),"Y",IF(AND(H473&gt;='Intersection Mileposts'!$F$23,H473&lt;='Intersection Mileposts'!$G$23),"Y",IF(AND(H473&gt;='Intersection Mileposts'!$F$24,H473&lt;='Intersection Mileposts'!$G$24),"Y",IF(AND(H473&gt;='Intersection Mileposts'!$F$25,H473&lt;='Intersection Mileposts'!$G$25),"Y",IF(AND(H473&gt;='Intersection Mileposts'!$F$26,H473&lt;='Intersection Mileposts'!$G$26),"Y",IF(AND(H473&gt;='Intersection Mileposts'!$F$27,H473&lt;='Intersection Mileposts'!$G$27),"Y",IF(AND(H473&gt;='Intersection Mileposts'!$F$28,H473&lt;='Intersection Mileposts'!$G$28),"Y",IF(AND(H473&gt;='Intersection Mileposts'!$F$29,H473&lt;='Intersection Mileposts'!$G$29),"Y", IF(AND(H473&gt;='Intersection Mileposts'!$F$30,H473&lt;='Intersection Mileposts'!$G$30),"Y",IF(AND(H473&gt;='Intersection Mileposts'!$F$31,H473&lt;='Intersection Mileposts'!$G$31),"Y",IF(AND(H473&gt;='Intersection Mileposts'!$F$32,H473&lt;='Intersection Mileposts'!$G$32),"Y",IF(AND(H473&gt;='Intersection Mileposts'!$F$33,H473&lt;='Intersection Mileposts'!$G$33),"Y",IF(AND(H473&gt;='Intersection Mileposts'!$F$34,H473&lt;='Intersection Mileposts'!$G$34),"Y",IF(AND(H473&gt;='Intersection Mileposts'!$F$35,H473&lt;='Intersection Mileposts'!$G$35),"Y",IF(AND(H473&gt;='Intersection Mileposts'!$F$36,H473&lt;='Intersection Mileposts'!$G$36),"Y",IF(AND(H473&gt;='Intersection Mileposts'!$F$37,H473&lt;='Intersection Mileposts'!$G$37),"Y",IF(AND(H473&gt;='Intersection Mileposts'!$F$38,H473&lt;='Intersection Mileposts'!$G$38),"Y",IF(AND(H473&gt;='Intersection Mileposts'!$F$39,H473&lt;='Intersection Mileposts'!$G$39),"Y","N"))))))))))))))))))))))))))))))))))))</f>
        <v/>
      </c>
    </row>
    <row r="474" spans="1:46" ht="15" customHeight="1" x14ac:dyDescent="0.3">
      <c r="A474" s="279"/>
      <c r="B474" s="261"/>
      <c r="C474" s="262"/>
      <c r="D474" s="262"/>
      <c r="E474" s="262"/>
      <c r="F474" s="262"/>
      <c r="G474" s="284"/>
      <c r="H474" s="286"/>
      <c r="I474" s="279"/>
      <c r="J474" s="260"/>
      <c r="K474" s="260"/>
      <c r="L474" s="280"/>
      <c r="M474" s="275"/>
      <c r="N474" s="263"/>
      <c r="P474" s="264" t="str">
        <f>IF(R474 = "", "", COUNT($R$4:R474))</f>
        <v/>
      </c>
      <c r="Q474" s="264" t="str">
        <f t="shared" si="73"/>
        <v/>
      </c>
      <c r="R474" s="265" t="str">
        <f t="shared" si="74"/>
        <v/>
      </c>
      <c r="S474" s="266" t="str">
        <f t="shared" si="75"/>
        <v/>
      </c>
      <c r="T474" s="267" t="str">
        <f t="shared" si="76"/>
        <v/>
      </c>
      <c r="U474" s="268" t="str">
        <f t="shared" si="77"/>
        <v/>
      </c>
      <c r="V474" s="269" t="str">
        <f t="shared" si="78"/>
        <v/>
      </c>
      <c r="W474" s="5"/>
      <c r="AR474" t="str">
        <f t="shared" si="72"/>
        <v/>
      </c>
      <c r="AS474" t="str">
        <f t="shared" si="71"/>
        <v/>
      </c>
      <c r="AT474" s="134" t="str">
        <f>IF(AR474="","",IF(AND(H474&gt;='Intersection Mileposts'!$F$5,H474&lt;='Intersection Mileposts'!$G$5),"Y",IF(AND(H474&gt;='Intersection Mileposts'!$F$6,H474&lt;='Intersection Mileposts'!$G$6),"Y",IF(AND(H474&gt;='Intersection Mileposts'!$F$7,H474&lt;='Intersection Mileposts'!$G$7),"Y",IF(AND(H474&gt;='Intersection Mileposts'!$F$8,H474&lt;='Intersection Mileposts'!$G$8),"Y",IF(AND(H474&gt;='Intersection Mileposts'!$F$9,H474&lt;='Intersection Mileposts'!$G$9),"Y",IF(AND(H474&gt;='Intersection Mileposts'!$F$10,H474&lt;='Intersection Mileposts'!$G$10),"Y",IF(AND(H474&gt;='Intersection Mileposts'!$F$11,H474&lt;='Intersection Mileposts'!$G$11),"Y",IF(AND(H474&gt;='Intersection Mileposts'!$F$12,H474&lt;='Intersection Mileposts'!$G$12),"Y",IF(AND(H474&gt;='Intersection Mileposts'!$F$13,H474&lt;='Intersection Mileposts'!$G$13),"Y",IF(AND(H474&gt;='Intersection Mileposts'!$F$14,H474&lt;='Intersection Mileposts'!$G$14),"Y",IF(AND(H474&gt;='Intersection Mileposts'!$F$15,H474&lt;='Intersection Mileposts'!$G$15),"Y",IF(AND(H474&gt;='Intersection Mileposts'!$F$16,H474&lt;='Intersection Mileposts'!$G$16),"Y",IF(AND(H474&gt;='Intersection Mileposts'!$F$17,H474&lt;='Intersection Mileposts'!$G$17),"Y",IF(AND(H474&gt;='Intersection Mileposts'!$F$18,H474&lt;='Intersection Mileposts'!$G$18),"Y",IF(AND(H474&gt;='Intersection Mileposts'!$F$19,H474&lt;='Intersection Mileposts'!$G$19),"Y",IF(AND(H474&gt;='Intersection Mileposts'!$F$20,H474&lt;='Intersection Mileposts'!$G$20),"Y",IF(AND(H474&gt;='Intersection Mileposts'!$F$21,H474&lt;='Intersection Mileposts'!$G$21),"Y",IF(AND(H474&gt;='Intersection Mileposts'!$F$22,H474&lt;='Intersection Mileposts'!$G$22),"Y",IF(AND(H474&gt;='Intersection Mileposts'!$F$23,H474&lt;='Intersection Mileposts'!$G$23),"Y",IF(AND(H474&gt;='Intersection Mileposts'!$F$24,H474&lt;='Intersection Mileposts'!$G$24),"Y",IF(AND(H474&gt;='Intersection Mileposts'!$F$25,H474&lt;='Intersection Mileposts'!$G$25),"Y",IF(AND(H474&gt;='Intersection Mileposts'!$F$26,H474&lt;='Intersection Mileposts'!$G$26),"Y",IF(AND(H474&gt;='Intersection Mileposts'!$F$27,H474&lt;='Intersection Mileposts'!$G$27),"Y",IF(AND(H474&gt;='Intersection Mileposts'!$F$28,H474&lt;='Intersection Mileposts'!$G$28),"Y",IF(AND(H474&gt;='Intersection Mileposts'!$F$29,H474&lt;='Intersection Mileposts'!$G$29),"Y", IF(AND(H474&gt;='Intersection Mileposts'!$F$30,H474&lt;='Intersection Mileposts'!$G$30),"Y",IF(AND(H474&gt;='Intersection Mileposts'!$F$31,H474&lt;='Intersection Mileposts'!$G$31),"Y",IF(AND(H474&gt;='Intersection Mileposts'!$F$32,H474&lt;='Intersection Mileposts'!$G$32),"Y",IF(AND(H474&gt;='Intersection Mileposts'!$F$33,H474&lt;='Intersection Mileposts'!$G$33),"Y",IF(AND(H474&gt;='Intersection Mileposts'!$F$34,H474&lt;='Intersection Mileposts'!$G$34),"Y",IF(AND(H474&gt;='Intersection Mileposts'!$F$35,H474&lt;='Intersection Mileposts'!$G$35),"Y",IF(AND(H474&gt;='Intersection Mileposts'!$F$36,H474&lt;='Intersection Mileposts'!$G$36),"Y",IF(AND(H474&gt;='Intersection Mileposts'!$F$37,H474&lt;='Intersection Mileposts'!$G$37),"Y",IF(AND(H474&gt;='Intersection Mileposts'!$F$38,H474&lt;='Intersection Mileposts'!$G$38),"Y",IF(AND(H474&gt;='Intersection Mileposts'!$F$39,H474&lt;='Intersection Mileposts'!$G$39),"Y","N"))))))))))))))))))))))))))))))))))))</f>
        <v/>
      </c>
    </row>
    <row r="475" spans="1:46" ht="15" customHeight="1" x14ac:dyDescent="0.3">
      <c r="A475" s="279"/>
      <c r="B475" s="261"/>
      <c r="C475" s="262"/>
      <c r="D475" s="262"/>
      <c r="E475" s="262"/>
      <c r="F475" s="262"/>
      <c r="G475" s="284"/>
      <c r="H475" s="286"/>
      <c r="I475" s="279"/>
      <c r="J475" s="260"/>
      <c r="K475" s="260"/>
      <c r="L475" s="280"/>
      <c r="M475" s="275"/>
      <c r="N475" s="263"/>
      <c r="P475" s="264" t="str">
        <f>IF(R475 = "", "", COUNT($R$4:R475))</f>
        <v/>
      </c>
      <c r="Q475" s="264" t="str">
        <f t="shared" si="73"/>
        <v/>
      </c>
      <c r="R475" s="265" t="str">
        <f t="shared" si="74"/>
        <v/>
      </c>
      <c r="S475" s="266" t="str">
        <f t="shared" si="75"/>
        <v/>
      </c>
      <c r="T475" s="267" t="str">
        <f t="shared" si="76"/>
        <v/>
      </c>
      <c r="U475" s="268" t="str">
        <f t="shared" si="77"/>
        <v/>
      </c>
      <c r="V475" s="269" t="str">
        <f t="shared" si="78"/>
        <v/>
      </c>
      <c r="W475" s="5"/>
      <c r="AR475" t="str">
        <f t="shared" si="72"/>
        <v/>
      </c>
      <c r="AS475" t="str">
        <f t="shared" si="71"/>
        <v/>
      </c>
      <c r="AT475" s="134" t="str">
        <f>IF(AR475="","",IF(AND(H475&gt;='Intersection Mileposts'!$F$5,H475&lt;='Intersection Mileposts'!$G$5),"Y",IF(AND(H475&gt;='Intersection Mileposts'!$F$6,H475&lt;='Intersection Mileposts'!$G$6),"Y",IF(AND(H475&gt;='Intersection Mileposts'!$F$7,H475&lt;='Intersection Mileposts'!$G$7),"Y",IF(AND(H475&gt;='Intersection Mileposts'!$F$8,H475&lt;='Intersection Mileposts'!$G$8),"Y",IF(AND(H475&gt;='Intersection Mileposts'!$F$9,H475&lt;='Intersection Mileposts'!$G$9),"Y",IF(AND(H475&gt;='Intersection Mileposts'!$F$10,H475&lt;='Intersection Mileposts'!$G$10),"Y",IF(AND(H475&gt;='Intersection Mileposts'!$F$11,H475&lt;='Intersection Mileposts'!$G$11),"Y",IF(AND(H475&gt;='Intersection Mileposts'!$F$12,H475&lt;='Intersection Mileposts'!$G$12),"Y",IF(AND(H475&gt;='Intersection Mileposts'!$F$13,H475&lt;='Intersection Mileposts'!$G$13),"Y",IF(AND(H475&gt;='Intersection Mileposts'!$F$14,H475&lt;='Intersection Mileposts'!$G$14),"Y",IF(AND(H475&gt;='Intersection Mileposts'!$F$15,H475&lt;='Intersection Mileposts'!$G$15),"Y",IF(AND(H475&gt;='Intersection Mileposts'!$F$16,H475&lt;='Intersection Mileposts'!$G$16),"Y",IF(AND(H475&gt;='Intersection Mileposts'!$F$17,H475&lt;='Intersection Mileposts'!$G$17),"Y",IF(AND(H475&gt;='Intersection Mileposts'!$F$18,H475&lt;='Intersection Mileposts'!$G$18),"Y",IF(AND(H475&gt;='Intersection Mileposts'!$F$19,H475&lt;='Intersection Mileposts'!$G$19),"Y",IF(AND(H475&gt;='Intersection Mileposts'!$F$20,H475&lt;='Intersection Mileposts'!$G$20),"Y",IF(AND(H475&gt;='Intersection Mileposts'!$F$21,H475&lt;='Intersection Mileposts'!$G$21),"Y",IF(AND(H475&gt;='Intersection Mileposts'!$F$22,H475&lt;='Intersection Mileposts'!$G$22),"Y",IF(AND(H475&gt;='Intersection Mileposts'!$F$23,H475&lt;='Intersection Mileposts'!$G$23),"Y",IF(AND(H475&gt;='Intersection Mileposts'!$F$24,H475&lt;='Intersection Mileposts'!$G$24),"Y",IF(AND(H475&gt;='Intersection Mileposts'!$F$25,H475&lt;='Intersection Mileposts'!$G$25),"Y",IF(AND(H475&gt;='Intersection Mileposts'!$F$26,H475&lt;='Intersection Mileposts'!$G$26),"Y",IF(AND(H475&gt;='Intersection Mileposts'!$F$27,H475&lt;='Intersection Mileposts'!$G$27),"Y",IF(AND(H475&gt;='Intersection Mileposts'!$F$28,H475&lt;='Intersection Mileposts'!$G$28),"Y",IF(AND(H475&gt;='Intersection Mileposts'!$F$29,H475&lt;='Intersection Mileposts'!$G$29),"Y", IF(AND(H475&gt;='Intersection Mileposts'!$F$30,H475&lt;='Intersection Mileposts'!$G$30),"Y",IF(AND(H475&gt;='Intersection Mileposts'!$F$31,H475&lt;='Intersection Mileposts'!$G$31),"Y",IF(AND(H475&gt;='Intersection Mileposts'!$F$32,H475&lt;='Intersection Mileposts'!$G$32),"Y",IF(AND(H475&gt;='Intersection Mileposts'!$F$33,H475&lt;='Intersection Mileposts'!$G$33),"Y",IF(AND(H475&gt;='Intersection Mileposts'!$F$34,H475&lt;='Intersection Mileposts'!$G$34),"Y",IF(AND(H475&gt;='Intersection Mileposts'!$F$35,H475&lt;='Intersection Mileposts'!$G$35),"Y",IF(AND(H475&gt;='Intersection Mileposts'!$F$36,H475&lt;='Intersection Mileposts'!$G$36),"Y",IF(AND(H475&gt;='Intersection Mileposts'!$F$37,H475&lt;='Intersection Mileposts'!$G$37),"Y",IF(AND(H475&gt;='Intersection Mileposts'!$F$38,H475&lt;='Intersection Mileposts'!$G$38),"Y",IF(AND(H475&gt;='Intersection Mileposts'!$F$39,H475&lt;='Intersection Mileposts'!$G$39),"Y","N"))))))))))))))))))))))))))))))))))))</f>
        <v/>
      </c>
    </row>
    <row r="476" spans="1:46" ht="15" customHeight="1" x14ac:dyDescent="0.3">
      <c r="A476" s="279"/>
      <c r="B476" s="261"/>
      <c r="C476" s="262"/>
      <c r="D476" s="262"/>
      <c r="E476" s="262"/>
      <c r="F476" s="262"/>
      <c r="G476" s="284"/>
      <c r="H476" s="286"/>
      <c r="I476" s="279"/>
      <c r="J476" s="260"/>
      <c r="K476" s="260"/>
      <c r="L476" s="280"/>
      <c r="M476" s="275"/>
      <c r="N476" s="263"/>
      <c r="P476" s="264" t="str">
        <f>IF(R476 = "", "", COUNT($R$4:R476))</f>
        <v/>
      </c>
      <c r="Q476" s="264" t="str">
        <f t="shared" si="73"/>
        <v/>
      </c>
      <c r="R476" s="265" t="str">
        <f t="shared" si="74"/>
        <v/>
      </c>
      <c r="S476" s="266" t="str">
        <f t="shared" si="75"/>
        <v/>
      </c>
      <c r="T476" s="267" t="str">
        <f t="shared" si="76"/>
        <v/>
      </c>
      <c r="U476" s="268" t="str">
        <f t="shared" si="77"/>
        <v/>
      </c>
      <c r="V476" s="269" t="str">
        <f t="shared" si="78"/>
        <v/>
      </c>
      <c r="W476" s="5"/>
      <c r="AR476" t="str">
        <f t="shared" si="72"/>
        <v/>
      </c>
      <c r="AS476" t="str">
        <f t="shared" si="71"/>
        <v/>
      </c>
      <c r="AT476" s="134" t="str">
        <f>IF(AR476="","",IF(AND(H476&gt;='Intersection Mileposts'!$F$5,H476&lt;='Intersection Mileposts'!$G$5),"Y",IF(AND(H476&gt;='Intersection Mileposts'!$F$6,H476&lt;='Intersection Mileposts'!$G$6),"Y",IF(AND(H476&gt;='Intersection Mileposts'!$F$7,H476&lt;='Intersection Mileposts'!$G$7),"Y",IF(AND(H476&gt;='Intersection Mileposts'!$F$8,H476&lt;='Intersection Mileposts'!$G$8),"Y",IF(AND(H476&gt;='Intersection Mileposts'!$F$9,H476&lt;='Intersection Mileposts'!$G$9),"Y",IF(AND(H476&gt;='Intersection Mileposts'!$F$10,H476&lt;='Intersection Mileposts'!$G$10),"Y",IF(AND(H476&gt;='Intersection Mileposts'!$F$11,H476&lt;='Intersection Mileposts'!$G$11),"Y",IF(AND(H476&gt;='Intersection Mileposts'!$F$12,H476&lt;='Intersection Mileposts'!$G$12),"Y",IF(AND(H476&gt;='Intersection Mileposts'!$F$13,H476&lt;='Intersection Mileposts'!$G$13),"Y",IF(AND(H476&gt;='Intersection Mileposts'!$F$14,H476&lt;='Intersection Mileposts'!$G$14),"Y",IF(AND(H476&gt;='Intersection Mileposts'!$F$15,H476&lt;='Intersection Mileposts'!$G$15),"Y",IF(AND(H476&gt;='Intersection Mileposts'!$F$16,H476&lt;='Intersection Mileposts'!$G$16),"Y",IF(AND(H476&gt;='Intersection Mileposts'!$F$17,H476&lt;='Intersection Mileposts'!$G$17),"Y",IF(AND(H476&gt;='Intersection Mileposts'!$F$18,H476&lt;='Intersection Mileposts'!$G$18),"Y",IF(AND(H476&gt;='Intersection Mileposts'!$F$19,H476&lt;='Intersection Mileposts'!$G$19),"Y",IF(AND(H476&gt;='Intersection Mileposts'!$F$20,H476&lt;='Intersection Mileposts'!$G$20),"Y",IF(AND(H476&gt;='Intersection Mileposts'!$F$21,H476&lt;='Intersection Mileposts'!$G$21),"Y",IF(AND(H476&gt;='Intersection Mileposts'!$F$22,H476&lt;='Intersection Mileposts'!$G$22),"Y",IF(AND(H476&gt;='Intersection Mileposts'!$F$23,H476&lt;='Intersection Mileposts'!$G$23),"Y",IF(AND(H476&gt;='Intersection Mileposts'!$F$24,H476&lt;='Intersection Mileposts'!$G$24),"Y",IF(AND(H476&gt;='Intersection Mileposts'!$F$25,H476&lt;='Intersection Mileposts'!$G$25),"Y",IF(AND(H476&gt;='Intersection Mileposts'!$F$26,H476&lt;='Intersection Mileposts'!$G$26),"Y",IF(AND(H476&gt;='Intersection Mileposts'!$F$27,H476&lt;='Intersection Mileposts'!$G$27),"Y",IF(AND(H476&gt;='Intersection Mileposts'!$F$28,H476&lt;='Intersection Mileposts'!$G$28),"Y",IF(AND(H476&gt;='Intersection Mileposts'!$F$29,H476&lt;='Intersection Mileposts'!$G$29),"Y", IF(AND(H476&gt;='Intersection Mileposts'!$F$30,H476&lt;='Intersection Mileposts'!$G$30),"Y",IF(AND(H476&gt;='Intersection Mileposts'!$F$31,H476&lt;='Intersection Mileposts'!$G$31),"Y",IF(AND(H476&gt;='Intersection Mileposts'!$F$32,H476&lt;='Intersection Mileposts'!$G$32),"Y",IF(AND(H476&gt;='Intersection Mileposts'!$F$33,H476&lt;='Intersection Mileposts'!$G$33),"Y",IF(AND(H476&gt;='Intersection Mileposts'!$F$34,H476&lt;='Intersection Mileposts'!$G$34),"Y",IF(AND(H476&gt;='Intersection Mileposts'!$F$35,H476&lt;='Intersection Mileposts'!$G$35),"Y",IF(AND(H476&gt;='Intersection Mileposts'!$F$36,H476&lt;='Intersection Mileposts'!$G$36),"Y",IF(AND(H476&gt;='Intersection Mileposts'!$F$37,H476&lt;='Intersection Mileposts'!$G$37),"Y",IF(AND(H476&gt;='Intersection Mileposts'!$F$38,H476&lt;='Intersection Mileposts'!$G$38),"Y",IF(AND(H476&gt;='Intersection Mileposts'!$F$39,H476&lt;='Intersection Mileposts'!$G$39),"Y","N"))))))))))))))))))))))))))))))))))))</f>
        <v/>
      </c>
    </row>
    <row r="477" spans="1:46" ht="15" customHeight="1" x14ac:dyDescent="0.3">
      <c r="A477" s="279"/>
      <c r="B477" s="261"/>
      <c r="C477" s="262"/>
      <c r="D477" s="262"/>
      <c r="E477" s="262"/>
      <c r="F477" s="262"/>
      <c r="G477" s="284"/>
      <c r="H477" s="286"/>
      <c r="I477" s="279"/>
      <c r="J477" s="260"/>
      <c r="K477" s="260"/>
      <c r="L477" s="280"/>
      <c r="M477" s="275"/>
      <c r="N477" s="263"/>
      <c r="P477" s="264" t="str">
        <f>IF(R477 = "", "", COUNT($R$4:R477))</f>
        <v/>
      </c>
      <c r="Q477" s="264" t="str">
        <f t="shared" si="73"/>
        <v/>
      </c>
      <c r="R477" s="265" t="str">
        <f t="shared" si="74"/>
        <v/>
      </c>
      <c r="S477" s="266" t="str">
        <f t="shared" si="75"/>
        <v/>
      </c>
      <c r="T477" s="267" t="str">
        <f t="shared" si="76"/>
        <v/>
      </c>
      <c r="U477" s="268" t="str">
        <f t="shared" si="77"/>
        <v/>
      </c>
      <c r="V477" s="269" t="str">
        <f t="shared" si="78"/>
        <v/>
      </c>
      <c r="W477" s="5"/>
      <c r="AR477" t="str">
        <f t="shared" si="72"/>
        <v/>
      </c>
      <c r="AS477" t="str">
        <f t="shared" si="71"/>
        <v/>
      </c>
      <c r="AT477" s="134" t="str">
        <f>IF(AR477="","",IF(AND(H477&gt;='Intersection Mileposts'!$F$5,H477&lt;='Intersection Mileposts'!$G$5),"Y",IF(AND(H477&gt;='Intersection Mileposts'!$F$6,H477&lt;='Intersection Mileposts'!$G$6),"Y",IF(AND(H477&gt;='Intersection Mileposts'!$F$7,H477&lt;='Intersection Mileposts'!$G$7),"Y",IF(AND(H477&gt;='Intersection Mileposts'!$F$8,H477&lt;='Intersection Mileposts'!$G$8),"Y",IF(AND(H477&gt;='Intersection Mileposts'!$F$9,H477&lt;='Intersection Mileposts'!$G$9),"Y",IF(AND(H477&gt;='Intersection Mileposts'!$F$10,H477&lt;='Intersection Mileposts'!$G$10),"Y",IF(AND(H477&gt;='Intersection Mileposts'!$F$11,H477&lt;='Intersection Mileposts'!$G$11),"Y",IF(AND(H477&gt;='Intersection Mileposts'!$F$12,H477&lt;='Intersection Mileposts'!$G$12),"Y",IF(AND(H477&gt;='Intersection Mileposts'!$F$13,H477&lt;='Intersection Mileposts'!$G$13),"Y",IF(AND(H477&gt;='Intersection Mileposts'!$F$14,H477&lt;='Intersection Mileposts'!$G$14),"Y",IF(AND(H477&gt;='Intersection Mileposts'!$F$15,H477&lt;='Intersection Mileposts'!$G$15),"Y",IF(AND(H477&gt;='Intersection Mileposts'!$F$16,H477&lt;='Intersection Mileposts'!$G$16),"Y",IF(AND(H477&gt;='Intersection Mileposts'!$F$17,H477&lt;='Intersection Mileposts'!$G$17),"Y",IF(AND(H477&gt;='Intersection Mileposts'!$F$18,H477&lt;='Intersection Mileposts'!$G$18),"Y",IF(AND(H477&gt;='Intersection Mileposts'!$F$19,H477&lt;='Intersection Mileposts'!$G$19),"Y",IF(AND(H477&gt;='Intersection Mileposts'!$F$20,H477&lt;='Intersection Mileposts'!$G$20),"Y",IF(AND(H477&gt;='Intersection Mileposts'!$F$21,H477&lt;='Intersection Mileposts'!$G$21),"Y",IF(AND(H477&gt;='Intersection Mileposts'!$F$22,H477&lt;='Intersection Mileposts'!$G$22),"Y",IF(AND(H477&gt;='Intersection Mileposts'!$F$23,H477&lt;='Intersection Mileposts'!$G$23),"Y",IF(AND(H477&gt;='Intersection Mileposts'!$F$24,H477&lt;='Intersection Mileposts'!$G$24),"Y",IF(AND(H477&gt;='Intersection Mileposts'!$F$25,H477&lt;='Intersection Mileposts'!$G$25),"Y",IF(AND(H477&gt;='Intersection Mileposts'!$F$26,H477&lt;='Intersection Mileposts'!$G$26),"Y",IF(AND(H477&gt;='Intersection Mileposts'!$F$27,H477&lt;='Intersection Mileposts'!$G$27),"Y",IF(AND(H477&gt;='Intersection Mileposts'!$F$28,H477&lt;='Intersection Mileposts'!$G$28),"Y",IF(AND(H477&gt;='Intersection Mileposts'!$F$29,H477&lt;='Intersection Mileposts'!$G$29),"Y", IF(AND(H477&gt;='Intersection Mileposts'!$F$30,H477&lt;='Intersection Mileposts'!$G$30),"Y",IF(AND(H477&gt;='Intersection Mileposts'!$F$31,H477&lt;='Intersection Mileposts'!$G$31),"Y",IF(AND(H477&gt;='Intersection Mileposts'!$F$32,H477&lt;='Intersection Mileposts'!$G$32),"Y",IF(AND(H477&gt;='Intersection Mileposts'!$F$33,H477&lt;='Intersection Mileposts'!$G$33),"Y",IF(AND(H477&gt;='Intersection Mileposts'!$F$34,H477&lt;='Intersection Mileposts'!$G$34),"Y",IF(AND(H477&gt;='Intersection Mileposts'!$F$35,H477&lt;='Intersection Mileposts'!$G$35),"Y",IF(AND(H477&gt;='Intersection Mileposts'!$F$36,H477&lt;='Intersection Mileposts'!$G$36),"Y",IF(AND(H477&gt;='Intersection Mileposts'!$F$37,H477&lt;='Intersection Mileposts'!$G$37),"Y",IF(AND(H477&gt;='Intersection Mileposts'!$F$38,H477&lt;='Intersection Mileposts'!$G$38),"Y",IF(AND(H477&gt;='Intersection Mileposts'!$F$39,H477&lt;='Intersection Mileposts'!$G$39),"Y","N"))))))))))))))))))))))))))))))))))))</f>
        <v/>
      </c>
    </row>
    <row r="478" spans="1:46" ht="15" customHeight="1" x14ac:dyDescent="0.3">
      <c r="A478" s="279"/>
      <c r="B478" s="261"/>
      <c r="C478" s="262"/>
      <c r="D478" s="262"/>
      <c r="E478" s="262"/>
      <c r="F478" s="262"/>
      <c r="G478" s="284"/>
      <c r="H478" s="286"/>
      <c r="I478" s="279"/>
      <c r="J478" s="260"/>
      <c r="K478" s="260"/>
      <c r="L478" s="280"/>
      <c r="M478" s="275"/>
      <c r="N478" s="263"/>
      <c r="P478" s="264" t="str">
        <f>IF(R478 = "", "", COUNT($R$4:R478))</f>
        <v/>
      </c>
      <c r="Q478" s="264" t="str">
        <f t="shared" si="73"/>
        <v/>
      </c>
      <c r="R478" s="265" t="str">
        <f t="shared" si="74"/>
        <v/>
      </c>
      <c r="S478" s="266" t="str">
        <f t="shared" si="75"/>
        <v/>
      </c>
      <c r="T478" s="267" t="str">
        <f t="shared" si="76"/>
        <v/>
      </c>
      <c r="U478" s="268" t="str">
        <f t="shared" si="77"/>
        <v/>
      </c>
      <c r="V478" s="269" t="str">
        <f t="shared" si="78"/>
        <v/>
      </c>
      <c r="W478" s="5"/>
      <c r="AR478" t="str">
        <f t="shared" si="72"/>
        <v/>
      </c>
      <c r="AS478" t="str">
        <f t="shared" si="71"/>
        <v/>
      </c>
      <c r="AT478" s="134" t="str">
        <f>IF(AR478="","",IF(AND(H478&gt;='Intersection Mileposts'!$F$5,H478&lt;='Intersection Mileposts'!$G$5),"Y",IF(AND(H478&gt;='Intersection Mileposts'!$F$6,H478&lt;='Intersection Mileposts'!$G$6),"Y",IF(AND(H478&gt;='Intersection Mileposts'!$F$7,H478&lt;='Intersection Mileposts'!$G$7),"Y",IF(AND(H478&gt;='Intersection Mileposts'!$F$8,H478&lt;='Intersection Mileposts'!$G$8),"Y",IF(AND(H478&gt;='Intersection Mileposts'!$F$9,H478&lt;='Intersection Mileposts'!$G$9),"Y",IF(AND(H478&gt;='Intersection Mileposts'!$F$10,H478&lt;='Intersection Mileposts'!$G$10),"Y",IF(AND(H478&gt;='Intersection Mileposts'!$F$11,H478&lt;='Intersection Mileposts'!$G$11),"Y",IF(AND(H478&gt;='Intersection Mileposts'!$F$12,H478&lt;='Intersection Mileposts'!$G$12),"Y",IF(AND(H478&gt;='Intersection Mileposts'!$F$13,H478&lt;='Intersection Mileposts'!$G$13),"Y",IF(AND(H478&gt;='Intersection Mileposts'!$F$14,H478&lt;='Intersection Mileposts'!$G$14),"Y",IF(AND(H478&gt;='Intersection Mileposts'!$F$15,H478&lt;='Intersection Mileposts'!$G$15),"Y",IF(AND(H478&gt;='Intersection Mileposts'!$F$16,H478&lt;='Intersection Mileposts'!$G$16),"Y",IF(AND(H478&gt;='Intersection Mileposts'!$F$17,H478&lt;='Intersection Mileposts'!$G$17),"Y",IF(AND(H478&gt;='Intersection Mileposts'!$F$18,H478&lt;='Intersection Mileposts'!$G$18),"Y",IF(AND(H478&gt;='Intersection Mileposts'!$F$19,H478&lt;='Intersection Mileposts'!$G$19),"Y",IF(AND(H478&gt;='Intersection Mileposts'!$F$20,H478&lt;='Intersection Mileposts'!$G$20),"Y",IF(AND(H478&gt;='Intersection Mileposts'!$F$21,H478&lt;='Intersection Mileposts'!$G$21),"Y",IF(AND(H478&gt;='Intersection Mileposts'!$F$22,H478&lt;='Intersection Mileposts'!$G$22),"Y",IF(AND(H478&gt;='Intersection Mileposts'!$F$23,H478&lt;='Intersection Mileposts'!$G$23),"Y",IF(AND(H478&gt;='Intersection Mileposts'!$F$24,H478&lt;='Intersection Mileposts'!$G$24),"Y",IF(AND(H478&gt;='Intersection Mileposts'!$F$25,H478&lt;='Intersection Mileposts'!$G$25),"Y",IF(AND(H478&gt;='Intersection Mileposts'!$F$26,H478&lt;='Intersection Mileposts'!$G$26),"Y",IF(AND(H478&gt;='Intersection Mileposts'!$F$27,H478&lt;='Intersection Mileposts'!$G$27),"Y",IF(AND(H478&gt;='Intersection Mileposts'!$F$28,H478&lt;='Intersection Mileposts'!$G$28),"Y",IF(AND(H478&gt;='Intersection Mileposts'!$F$29,H478&lt;='Intersection Mileposts'!$G$29),"Y", IF(AND(H478&gt;='Intersection Mileposts'!$F$30,H478&lt;='Intersection Mileposts'!$G$30),"Y",IF(AND(H478&gt;='Intersection Mileposts'!$F$31,H478&lt;='Intersection Mileposts'!$G$31),"Y",IF(AND(H478&gt;='Intersection Mileposts'!$F$32,H478&lt;='Intersection Mileposts'!$G$32),"Y",IF(AND(H478&gt;='Intersection Mileposts'!$F$33,H478&lt;='Intersection Mileposts'!$G$33),"Y",IF(AND(H478&gt;='Intersection Mileposts'!$F$34,H478&lt;='Intersection Mileposts'!$G$34),"Y",IF(AND(H478&gt;='Intersection Mileposts'!$F$35,H478&lt;='Intersection Mileposts'!$G$35),"Y",IF(AND(H478&gt;='Intersection Mileposts'!$F$36,H478&lt;='Intersection Mileposts'!$G$36),"Y",IF(AND(H478&gt;='Intersection Mileposts'!$F$37,H478&lt;='Intersection Mileposts'!$G$37),"Y",IF(AND(H478&gt;='Intersection Mileposts'!$F$38,H478&lt;='Intersection Mileposts'!$G$38),"Y",IF(AND(H478&gt;='Intersection Mileposts'!$F$39,H478&lt;='Intersection Mileposts'!$G$39),"Y","N"))))))))))))))))))))))))))))))))))))</f>
        <v/>
      </c>
    </row>
    <row r="479" spans="1:46" ht="15" customHeight="1" x14ac:dyDescent="0.3">
      <c r="A479" s="279"/>
      <c r="B479" s="261"/>
      <c r="C479" s="262"/>
      <c r="D479" s="262"/>
      <c r="E479" s="262"/>
      <c r="F479" s="262"/>
      <c r="G479" s="284"/>
      <c r="H479" s="286"/>
      <c r="I479" s="279"/>
      <c r="J479" s="260"/>
      <c r="K479" s="260"/>
      <c r="L479" s="280"/>
      <c r="M479" s="275"/>
      <c r="N479" s="263"/>
      <c r="P479" s="264" t="str">
        <f>IF(R479 = "", "", COUNT($R$4:R479))</f>
        <v/>
      </c>
      <c r="Q479" s="264" t="str">
        <f t="shared" si="73"/>
        <v/>
      </c>
      <c r="R479" s="265" t="str">
        <f t="shared" si="74"/>
        <v/>
      </c>
      <c r="S479" s="266" t="str">
        <f t="shared" si="75"/>
        <v/>
      </c>
      <c r="T479" s="267" t="str">
        <f t="shared" si="76"/>
        <v/>
      </c>
      <c r="U479" s="268" t="str">
        <f t="shared" si="77"/>
        <v/>
      </c>
      <c r="V479" s="269" t="str">
        <f t="shared" si="78"/>
        <v/>
      </c>
      <c r="W479" s="5"/>
      <c r="AR479" t="str">
        <f t="shared" si="72"/>
        <v/>
      </c>
      <c r="AS479" t="str">
        <f t="shared" si="71"/>
        <v/>
      </c>
      <c r="AT479" s="134" t="str">
        <f>IF(AR479="","",IF(AND(H479&gt;='Intersection Mileposts'!$F$5,H479&lt;='Intersection Mileposts'!$G$5),"Y",IF(AND(H479&gt;='Intersection Mileposts'!$F$6,H479&lt;='Intersection Mileposts'!$G$6),"Y",IF(AND(H479&gt;='Intersection Mileposts'!$F$7,H479&lt;='Intersection Mileposts'!$G$7),"Y",IF(AND(H479&gt;='Intersection Mileposts'!$F$8,H479&lt;='Intersection Mileposts'!$G$8),"Y",IF(AND(H479&gt;='Intersection Mileposts'!$F$9,H479&lt;='Intersection Mileposts'!$G$9),"Y",IF(AND(H479&gt;='Intersection Mileposts'!$F$10,H479&lt;='Intersection Mileposts'!$G$10),"Y",IF(AND(H479&gt;='Intersection Mileposts'!$F$11,H479&lt;='Intersection Mileposts'!$G$11),"Y",IF(AND(H479&gt;='Intersection Mileposts'!$F$12,H479&lt;='Intersection Mileposts'!$G$12),"Y",IF(AND(H479&gt;='Intersection Mileposts'!$F$13,H479&lt;='Intersection Mileposts'!$G$13),"Y",IF(AND(H479&gt;='Intersection Mileposts'!$F$14,H479&lt;='Intersection Mileposts'!$G$14),"Y",IF(AND(H479&gt;='Intersection Mileposts'!$F$15,H479&lt;='Intersection Mileposts'!$G$15),"Y",IF(AND(H479&gt;='Intersection Mileposts'!$F$16,H479&lt;='Intersection Mileposts'!$G$16),"Y",IF(AND(H479&gt;='Intersection Mileposts'!$F$17,H479&lt;='Intersection Mileposts'!$G$17),"Y",IF(AND(H479&gt;='Intersection Mileposts'!$F$18,H479&lt;='Intersection Mileposts'!$G$18),"Y",IF(AND(H479&gt;='Intersection Mileposts'!$F$19,H479&lt;='Intersection Mileposts'!$G$19),"Y",IF(AND(H479&gt;='Intersection Mileposts'!$F$20,H479&lt;='Intersection Mileposts'!$G$20),"Y",IF(AND(H479&gt;='Intersection Mileposts'!$F$21,H479&lt;='Intersection Mileposts'!$G$21),"Y",IF(AND(H479&gt;='Intersection Mileposts'!$F$22,H479&lt;='Intersection Mileposts'!$G$22),"Y",IF(AND(H479&gt;='Intersection Mileposts'!$F$23,H479&lt;='Intersection Mileposts'!$G$23),"Y",IF(AND(H479&gt;='Intersection Mileposts'!$F$24,H479&lt;='Intersection Mileposts'!$G$24),"Y",IF(AND(H479&gt;='Intersection Mileposts'!$F$25,H479&lt;='Intersection Mileposts'!$G$25),"Y",IF(AND(H479&gt;='Intersection Mileposts'!$F$26,H479&lt;='Intersection Mileposts'!$G$26),"Y",IF(AND(H479&gt;='Intersection Mileposts'!$F$27,H479&lt;='Intersection Mileposts'!$G$27),"Y",IF(AND(H479&gt;='Intersection Mileposts'!$F$28,H479&lt;='Intersection Mileposts'!$G$28),"Y",IF(AND(H479&gt;='Intersection Mileposts'!$F$29,H479&lt;='Intersection Mileposts'!$G$29),"Y", IF(AND(H479&gt;='Intersection Mileposts'!$F$30,H479&lt;='Intersection Mileposts'!$G$30),"Y",IF(AND(H479&gt;='Intersection Mileposts'!$F$31,H479&lt;='Intersection Mileposts'!$G$31),"Y",IF(AND(H479&gt;='Intersection Mileposts'!$F$32,H479&lt;='Intersection Mileposts'!$G$32),"Y",IF(AND(H479&gt;='Intersection Mileposts'!$F$33,H479&lt;='Intersection Mileposts'!$G$33),"Y",IF(AND(H479&gt;='Intersection Mileposts'!$F$34,H479&lt;='Intersection Mileposts'!$G$34),"Y",IF(AND(H479&gt;='Intersection Mileposts'!$F$35,H479&lt;='Intersection Mileposts'!$G$35),"Y",IF(AND(H479&gt;='Intersection Mileposts'!$F$36,H479&lt;='Intersection Mileposts'!$G$36),"Y",IF(AND(H479&gt;='Intersection Mileposts'!$F$37,H479&lt;='Intersection Mileposts'!$G$37),"Y",IF(AND(H479&gt;='Intersection Mileposts'!$F$38,H479&lt;='Intersection Mileposts'!$G$38),"Y",IF(AND(H479&gt;='Intersection Mileposts'!$F$39,H479&lt;='Intersection Mileposts'!$G$39),"Y","N"))))))))))))))))))))))))))))))))))))</f>
        <v/>
      </c>
    </row>
    <row r="480" spans="1:46" ht="15" customHeight="1" x14ac:dyDescent="0.3">
      <c r="A480" s="279"/>
      <c r="B480" s="261"/>
      <c r="C480" s="262"/>
      <c r="D480" s="262"/>
      <c r="E480" s="262"/>
      <c r="F480" s="262"/>
      <c r="G480" s="284"/>
      <c r="H480" s="286"/>
      <c r="I480" s="279"/>
      <c r="J480" s="260"/>
      <c r="K480" s="260"/>
      <c r="L480" s="280"/>
      <c r="M480" s="275"/>
      <c r="N480" s="263"/>
      <c r="P480" s="264" t="str">
        <f>IF(R480 = "", "", COUNT($R$4:R480))</f>
        <v/>
      </c>
      <c r="Q480" s="264" t="str">
        <f t="shared" si="73"/>
        <v/>
      </c>
      <c r="R480" s="265" t="str">
        <f t="shared" si="74"/>
        <v/>
      </c>
      <c r="S480" s="266" t="str">
        <f t="shared" si="75"/>
        <v/>
      </c>
      <c r="T480" s="267" t="str">
        <f t="shared" si="76"/>
        <v/>
      </c>
      <c r="U480" s="268" t="str">
        <f t="shared" si="77"/>
        <v/>
      </c>
      <c r="V480" s="269" t="str">
        <f t="shared" si="78"/>
        <v/>
      </c>
      <c r="W480" s="5"/>
      <c r="AR480" t="str">
        <f t="shared" si="72"/>
        <v/>
      </c>
      <c r="AS480" t="str">
        <f t="shared" si="71"/>
        <v/>
      </c>
      <c r="AT480" s="134" t="str">
        <f>IF(AR480="","",IF(AND(H480&gt;='Intersection Mileposts'!$F$5,H480&lt;='Intersection Mileposts'!$G$5),"Y",IF(AND(H480&gt;='Intersection Mileposts'!$F$6,H480&lt;='Intersection Mileposts'!$G$6),"Y",IF(AND(H480&gt;='Intersection Mileposts'!$F$7,H480&lt;='Intersection Mileposts'!$G$7),"Y",IF(AND(H480&gt;='Intersection Mileposts'!$F$8,H480&lt;='Intersection Mileposts'!$G$8),"Y",IF(AND(H480&gt;='Intersection Mileposts'!$F$9,H480&lt;='Intersection Mileposts'!$G$9),"Y",IF(AND(H480&gt;='Intersection Mileposts'!$F$10,H480&lt;='Intersection Mileposts'!$G$10),"Y",IF(AND(H480&gt;='Intersection Mileposts'!$F$11,H480&lt;='Intersection Mileposts'!$G$11),"Y",IF(AND(H480&gt;='Intersection Mileposts'!$F$12,H480&lt;='Intersection Mileposts'!$G$12),"Y",IF(AND(H480&gt;='Intersection Mileposts'!$F$13,H480&lt;='Intersection Mileposts'!$G$13),"Y",IF(AND(H480&gt;='Intersection Mileposts'!$F$14,H480&lt;='Intersection Mileposts'!$G$14),"Y",IF(AND(H480&gt;='Intersection Mileposts'!$F$15,H480&lt;='Intersection Mileposts'!$G$15),"Y",IF(AND(H480&gt;='Intersection Mileposts'!$F$16,H480&lt;='Intersection Mileposts'!$G$16),"Y",IF(AND(H480&gt;='Intersection Mileposts'!$F$17,H480&lt;='Intersection Mileposts'!$G$17),"Y",IF(AND(H480&gt;='Intersection Mileposts'!$F$18,H480&lt;='Intersection Mileposts'!$G$18),"Y",IF(AND(H480&gt;='Intersection Mileposts'!$F$19,H480&lt;='Intersection Mileposts'!$G$19),"Y",IF(AND(H480&gt;='Intersection Mileposts'!$F$20,H480&lt;='Intersection Mileposts'!$G$20),"Y",IF(AND(H480&gt;='Intersection Mileposts'!$F$21,H480&lt;='Intersection Mileposts'!$G$21),"Y",IF(AND(H480&gt;='Intersection Mileposts'!$F$22,H480&lt;='Intersection Mileposts'!$G$22),"Y",IF(AND(H480&gt;='Intersection Mileposts'!$F$23,H480&lt;='Intersection Mileposts'!$G$23),"Y",IF(AND(H480&gt;='Intersection Mileposts'!$F$24,H480&lt;='Intersection Mileposts'!$G$24),"Y",IF(AND(H480&gt;='Intersection Mileposts'!$F$25,H480&lt;='Intersection Mileposts'!$G$25),"Y",IF(AND(H480&gt;='Intersection Mileposts'!$F$26,H480&lt;='Intersection Mileposts'!$G$26),"Y",IF(AND(H480&gt;='Intersection Mileposts'!$F$27,H480&lt;='Intersection Mileposts'!$G$27),"Y",IF(AND(H480&gt;='Intersection Mileposts'!$F$28,H480&lt;='Intersection Mileposts'!$G$28),"Y",IF(AND(H480&gt;='Intersection Mileposts'!$F$29,H480&lt;='Intersection Mileposts'!$G$29),"Y", IF(AND(H480&gt;='Intersection Mileposts'!$F$30,H480&lt;='Intersection Mileposts'!$G$30),"Y",IF(AND(H480&gt;='Intersection Mileposts'!$F$31,H480&lt;='Intersection Mileposts'!$G$31),"Y",IF(AND(H480&gt;='Intersection Mileposts'!$F$32,H480&lt;='Intersection Mileposts'!$G$32),"Y",IF(AND(H480&gt;='Intersection Mileposts'!$F$33,H480&lt;='Intersection Mileposts'!$G$33),"Y",IF(AND(H480&gt;='Intersection Mileposts'!$F$34,H480&lt;='Intersection Mileposts'!$G$34),"Y",IF(AND(H480&gt;='Intersection Mileposts'!$F$35,H480&lt;='Intersection Mileposts'!$G$35),"Y",IF(AND(H480&gt;='Intersection Mileposts'!$F$36,H480&lt;='Intersection Mileposts'!$G$36),"Y",IF(AND(H480&gt;='Intersection Mileposts'!$F$37,H480&lt;='Intersection Mileposts'!$G$37),"Y",IF(AND(H480&gt;='Intersection Mileposts'!$F$38,H480&lt;='Intersection Mileposts'!$G$38),"Y",IF(AND(H480&gt;='Intersection Mileposts'!$F$39,H480&lt;='Intersection Mileposts'!$G$39),"Y","N"))))))))))))))))))))))))))))))))))))</f>
        <v/>
      </c>
    </row>
    <row r="481" spans="1:46" ht="15" customHeight="1" x14ac:dyDescent="0.3">
      <c r="A481" s="279"/>
      <c r="B481" s="261"/>
      <c r="C481" s="262"/>
      <c r="D481" s="262"/>
      <c r="E481" s="262"/>
      <c r="F481" s="262"/>
      <c r="G481" s="284"/>
      <c r="H481" s="286"/>
      <c r="I481" s="279"/>
      <c r="J481" s="260"/>
      <c r="K481" s="260"/>
      <c r="L481" s="280"/>
      <c r="M481" s="275"/>
      <c r="N481" s="263"/>
      <c r="P481" s="264" t="str">
        <f>IF(R481 = "", "", COUNT($R$4:R481))</f>
        <v/>
      </c>
      <c r="Q481" s="264" t="str">
        <f t="shared" si="73"/>
        <v/>
      </c>
      <c r="R481" s="265" t="str">
        <f t="shared" si="74"/>
        <v/>
      </c>
      <c r="S481" s="266" t="str">
        <f t="shared" si="75"/>
        <v/>
      </c>
      <c r="T481" s="267" t="str">
        <f t="shared" si="76"/>
        <v/>
      </c>
      <c r="U481" s="268" t="str">
        <f t="shared" si="77"/>
        <v/>
      </c>
      <c r="V481" s="269" t="str">
        <f t="shared" si="78"/>
        <v/>
      </c>
      <c r="W481" s="5"/>
      <c r="AR481" t="str">
        <f t="shared" si="72"/>
        <v/>
      </c>
      <c r="AS481" t="str">
        <f t="shared" si="71"/>
        <v/>
      </c>
      <c r="AT481" s="134" t="str">
        <f>IF(AR481="","",IF(AND(H481&gt;='Intersection Mileposts'!$F$5,H481&lt;='Intersection Mileposts'!$G$5),"Y",IF(AND(H481&gt;='Intersection Mileposts'!$F$6,H481&lt;='Intersection Mileposts'!$G$6),"Y",IF(AND(H481&gt;='Intersection Mileposts'!$F$7,H481&lt;='Intersection Mileposts'!$G$7),"Y",IF(AND(H481&gt;='Intersection Mileposts'!$F$8,H481&lt;='Intersection Mileposts'!$G$8),"Y",IF(AND(H481&gt;='Intersection Mileposts'!$F$9,H481&lt;='Intersection Mileposts'!$G$9),"Y",IF(AND(H481&gt;='Intersection Mileposts'!$F$10,H481&lt;='Intersection Mileposts'!$G$10),"Y",IF(AND(H481&gt;='Intersection Mileposts'!$F$11,H481&lt;='Intersection Mileposts'!$G$11),"Y",IF(AND(H481&gt;='Intersection Mileposts'!$F$12,H481&lt;='Intersection Mileposts'!$G$12),"Y",IF(AND(H481&gt;='Intersection Mileposts'!$F$13,H481&lt;='Intersection Mileposts'!$G$13),"Y",IF(AND(H481&gt;='Intersection Mileposts'!$F$14,H481&lt;='Intersection Mileposts'!$G$14),"Y",IF(AND(H481&gt;='Intersection Mileposts'!$F$15,H481&lt;='Intersection Mileposts'!$G$15),"Y",IF(AND(H481&gt;='Intersection Mileposts'!$F$16,H481&lt;='Intersection Mileposts'!$G$16),"Y",IF(AND(H481&gt;='Intersection Mileposts'!$F$17,H481&lt;='Intersection Mileposts'!$G$17),"Y",IF(AND(H481&gt;='Intersection Mileposts'!$F$18,H481&lt;='Intersection Mileposts'!$G$18),"Y",IF(AND(H481&gt;='Intersection Mileposts'!$F$19,H481&lt;='Intersection Mileposts'!$G$19),"Y",IF(AND(H481&gt;='Intersection Mileposts'!$F$20,H481&lt;='Intersection Mileposts'!$G$20),"Y",IF(AND(H481&gt;='Intersection Mileposts'!$F$21,H481&lt;='Intersection Mileposts'!$G$21),"Y",IF(AND(H481&gt;='Intersection Mileposts'!$F$22,H481&lt;='Intersection Mileposts'!$G$22),"Y",IF(AND(H481&gt;='Intersection Mileposts'!$F$23,H481&lt;='Intersection Mileposts'!$G$23),"Y",IF(AND(H481&gt;='Intersection Mileposts'!$F$24,H481&lt;='Intersection Mileposts'!$G$24),"Y",IF(AND(H481&gt;='Intersection Mileposts'!$F$25,H481&lt;='Intersection Mileposts'!$G$25),"Y",IF(AND(H481&gt;='Intersection Mileposts'!$F$26,H481&lt;='Intersection Mileposts'!$G$26),"Y",IF(AND(H481&gt;='Intersection Mileposts'!$F$27,H481&lt;='Intersection Mileposts'!$G$27),"Y",IF(AND(H481&gt;='Intersection Mileposts'!$F$28,H481&lt;='Intersection Mileposts'!$G$28),"Y",IF(AND(H481&gt;='Intersection Mileposts'!$F$29,H481&lt;='Intersection Mileposts'!$G$29),"Y", IF(AND(H481&gt;='Intersection Mileposts'!$F$30,H481&lt;='Intersection Mileposts'!$G$30),"Y",IF(AND(H481&gt;='Intersection Mileposts'!$F$31,H481&lt;='Intersection Mileposts'!$G$31),"Y",IF(AND(H481&gt;='Intersection Mileposts'!$F$32,H481&lt;='Intersection Mileposts'!$G$32),"Y",IF(AND(H481&gt;='Intersection Mileposts'!$F$33,H481&lt;='Intersection Mileposts'!$G$33),"Y",IF(AND(H481&gt;='Intersection Mileposts'!$F$34,H481&lt;='Intersection Mileposts'!$G$34),"Y",IF(AND(H481&gt;='Intersection Mileposts'!$F$35,H481&lt;='Intersection Mileposts'!$G$35),"Y",IF(AND(H481&gt;='Intersection Mileposts'!$F$36,H481&lt;='Intersection Mileposts'!$G$36),"Y",IF(AND(H481&gt;='Intersection Mileposts'!$F$37,H481&lt;='Intersection Mileposts'!$G$37),"Y",IF(AND(H481&gt;='Intersection Mileposts'!$F$38,H481&lt;='Intersection Mileposts'!$G$38),"Y",IF(AND(H481&gt;='Intersection Mileposts'!$F$39,H481&lt;='Intersection Mileposts'!$G$39),"Y","N"))))))))))))))))))))))))))))))))))))</f>
        <v/>
      </c>
    </row>
    <row r="482" spans="1:46" ht="15" customHeight="1" x14ac:dyDescent="0.3">
      <c r="A482" s="279"/>
      <c r="B482" s="261"/>
      <c r="C482" s="262"/>
      <c r="D482" s="262"/>
      <c r="E482" s="262"/>
      <c r="F482" s="262"/>
      <c r="G482" s="284"/>
      <c r="H482" s="286"/>
      <c r="I482" s="279"/>
      <c r="J482" s="260"/>
      <c r="K482" s="260"/>
      <c r="L482" s="280"/>
      <c r="M482" s="275"/>
      <c r="N482" s="263"/>
      <c r="P482" s="264" t="str">
        <f>IF(R482 = "", "", COUNT($R$4:R482))</f>
        <v/>
      </c>
      <c r="Q482" s="264" t="str">
        <f t="shared" si="73"/>
        <v/>
      </c>
      <c r="R482" s="265" t="str">
        <f t="shared" si="74"/>
        <v/>
      </c>
      <c r="S482" s="266" t="str">
        <f t="shared" si="75"/>
        <v/>
      </c>
      <c r="T482" s="267" t="str">
        <f t="shared" si="76"/>
        <v/>
      </c>
      <c r="U482" s="268" t="str">
        <f t="shared" si="77"/>
        <v/>
      </c>
      <c r="V482" s="269" t="str">
        <f t="shared" si="78"/>
        <v/>
      </c>
      <c r="W482" s="5"/>
      <c r="AR482" t="str">
        <f t="shared" si="72"/>
        <v/>
      </c>
      <c r="AS482" t="str">
        <f t="shared" si="71"/>
        <v/>
      </c>
      <c r="AT482" s="134" t="str">
        <f>IF(AR482="","",IF(AND(H482&gt;='Intersection Mileposts'!$F$5,H482&lt;='Intersection Mileposts'!$G$5),"Y",IF(AND(H482&gt;='Intersection Mileposts'!$F$6,H482&lt;='Intersection Mileposts'!$G$6),"Y",IF(AND(H482&gt;='Intersection Mileposts'!$F$7,H482&lt;='Intersection Mileposts'!$G$7),"Y",IF(AND(H482&gt;='Intersection Mileposts'!$F$8,H482&lt;='Intersection Mileposts'!$G$8),"Y",IF(AND(H482&gt;='Intersection Mileposts'!$F$9,H482&lt;='Intersection Mileposts'!$G$9),"Y",IF(AND(H482&gt;='Intersection Mileposts'!$F$10,H482&lt;='Intersection Mileposts'!$G$10),"Y",IF(AND(H482&gt;='Intersection Mileposts'!$F$11,H482&lt;='Intersection Mileposts'!$G$11),"Y",IF(AND(H482&gt;='Intersection Mileposts'!$F$12,H482&lt;='Intersection Mileposts'!$G$12),"Y",IF(AND(H482&gt;='Intersection Mileposts'!$F$13,H482&lt;='Intersection Mileposts'!$G$13),"Y",IF(AND(H482&gt;='Intersection Mileposts'!$F$14,H482&lt;='Intersection Mileposts'!$G$14),"Y",IF(AND(H482&gt;='Intersection Mileposts'!$F$15,H482&lt;='Intersection Mileposts'!$G$15),"Y",IF(AND(H482&gt;='Intersection Mileposts'!$F$16,H482&lt;='Intersection Mileposts'!$G$16),"Y",IF(AND(H482&gt;='Intersection Mileposts'!$F$17,H482&lt;='Intersection Mileposts'!$G$17),"Y",IF(AND(H482&gt;='Intersection Mileposts'!$F$18,H482&lt;='Intersection Mileposts'!$G$18),"Y",IF(AND(H482&gt;='Intersection Mileposts'!$F$19,H482&lt;='Intersection Mileposts'!$G$19),"Y",IF(AND(H482&gt;='Intersection Mileposts'!$F$20,H482&lt;='Intersection Mileposts'!$G$20),"Y",IF(AND(H482&gt;='Intersection Mileposts'!$F$21,H482&lt;='Intersection Mileposts'!$G$21),"Y",IF(AND(H482&gt;='Intersection Mileposts'!$F$22,H482&lt;='Intersection Mileposts'!$G$22),"Y",IF(AND(H482&gt;='Intersection Mileposts'!$F$23,H482&lt;='Intersection Mileposts'!$G$23),"Y",IF(AND(H482&gt;='Intersection Mileposts'!$F$24,H482&lt;='Intersection Mileposts'!$G$24),"Y",IF(AND(H482&gt;='Intersection Mileposts'!$F$25,H482&lt;='Intersection Mileposts'!$G$25),"Y",IF(AND(H482&gt;='Intersection Mileposts'!$F$26,H482&lt;='Intersection Mileposts'!$G$26),"Y",IF(AND(H482&gt;='Intersection Mileposts'!$F$27,H482&lt;='Intersection Mileposts'!$G$27),"Y",IF(AND(H482&gt;='Intersection Mileposts'!$F$28,H482&lt;='Intersection Mileposts'!$G$28),"Y",IF(AND(H482&gt;='Intersection Mileposts'!$F$29,H482&lt;='Intersection Mileposts'!$G$29),"Y", IF(AND(H482&gt;='Intersection Mileposts'!$F$30,H482&lt;='Intersection Mileposts'!$G$30),"Y",IF(AND(H482&gt;='Intersection Mileposts'!$F$31,H482&lt;='Intersection Mileposts'!$G$31),"Y",IF(AND(H482&gt;='Intersection Mileposts'!$F$32,H482&lt;='Intersection Mileposts'!$G$32),"Y",IF(AND(H482&gt;='Intersection Mileposts'!$F$33,H482&lt;='Intersection Mileposts'!$G$33),"Y",IF(AND(H482&gt;='Intersection Mileposts'!$F$34,H482&lt;='Intersection Mileposts'!$G$34),"Y",IF(AND(H482&gt;='Intersection Mileposts'!$F$35,H482&lt;='Intersection Mileposts'!$G$35),"Y",IF(AND(H482&gt;='Intersection Mileposts'!$F$36,H482&lt;='Intersection Mileposts'!$G$36),"Y",IF(AND(H482&gt;='Intersection Mileposts'!$F$37,H482&lt;='Intersection Mileposts'!$G$37),"Y",IF(AND(H482&gt;='Intersection Mileposts'!$F$38,H482&lt;='Intersection Mileposts'!$G$38),"Y",IF(AND(H482&gt;='Intersection Mileposts'!$F$39,H482&lt;='Intersection Mileposts'!$G$39),"Y","N"))))))))))))))))))))))))))))))))))))</f>
        <v/>
      </c>
    </row>
    <row r="483" spans="1:46" ht="15" customHeight="1" x14ac:dyDescent="0.3">
      <c r="A483" s="279"/>
      <c r="B483" s="261"/>
      <c r="C483" s="262"/>
      <c r="D483" s="262"/>
      <c r="E483" s="262"/>
      <c r="F483" s="262"/>
      <c r="G483" s="284"/>
      <c r="H483" s="286"/>
      <c r="I483" s="279"/>
      <c r="J483" s="260"/>
      <c r="K483" s="260"/>
      <c r="L483" s="280"/>
      <c r="M483" s="275"/>
      <c r="N483" s="263"/>
      <c r="P483" s="264" t="str">
        <f>IF(R483 = "", "", COUNT($R$4:R483))</f>
        <v/>
      </c>
      <c r="Q483" s="264" t="str">
        <f t="shared" si="73"/>
        <v/>
      </c>
      <c r="R483" s="265" t="str">
        <f t="shared" si="74"/>
        <v/>
      </c>
      <c r="S483" s="266" t="str">
        <f t="shared" si="75"/>
        <v/>
      </c>
      <c r="T483" s="267" t="str">
        <f t="shared" si="76"/>
        <v/>
      </c>
      <c r="U483" s="268" t="str">
        <f t="shared" si="77"/>
        <v/>
      </c>
      <c r="V483" s="269" t="str">
        <f t="shared" si="78"/>
        <v/>
      </c>
      <c r="W483" s="5"/>
      <c r="AR483" t="str">
        <f t="shared" si="72"/>
        <v/>
      </c>
      <c r="AS483" t="str">
        <f t="shared" si="71"/>
        <v/>
      </c>
      <c r="AT483" s="134" t="str">
        <f>IF(AR483="","",IF(AND(H483&gt;='Intersection Mileposts'!$F$5,H483&lt;='Intersection Mileposts'!$G$5),"Y",IF(AND(H483&gt;='Intersection Mileposts'!$F$6,H483&lt;='Intersection Mileposts'!$G$6),"Y",IF(AND(H483&gt;='Intersection Mileposts'!$F$7,H483&lt;='Intersection Mileposts'!$G$7),"Y",IF(AND(H483&gt;='Intersection Mileposts'!$F$8,H483&lt;='Intersection Mileposts'!$G$8),"Y",IF(AND(H483&gt;='Intersection Mileposts'!$F$9,H483&lt;='Intersection Mileposts'!$G$9),"Y",IF(AND(H483&gt;='Intersection Mileposts'!$F$10,H483&lt;='Intersection Mileposts'!$G$10),"Y",IF(AND(H483&gt;='Intersection Mileposts'!$F$11,H483&lt;='Intersection Mileposts'!$G$11),"Y",IF(AND(H483&gt;='Intersection Mileposts'!$F$12,H483&lt;='Intersection Mileposts'!$G$12),"Y",IF(AND(H483&gt;='Intersection Mileposts'!$F$13,H483&lt;='Intersection Mileposts'!$G$13),"Y",IF(AND(H483&gt;='Intersection Mileposts'!$F$14,H483&lt;='Intersection Mileposts'!$G$14),"Y",IF(AND(H483&gt;='Intersection Mileposts'!$F$15,H483&lt;='Intersection Mileposts'!$G$15),"Y",IF(AND(H483&gt;='Intersection Mileposts'!$F$16,H483&lt;='Intersection Mileposts'!$G$16),"Y",IF(AND(H483&gt;='Intersection Mileposts'!$F$17,H483&lt;='Intersection Mileposts'!$G$17),"Y",IF(AND(H483&gt;='Intersection Mileposts'!$F$18,H483&lt;='Intersection Mileposts'!$G$18),"Y",IF(AND(H483&gt;='Intersection Mileposts'!$F$19,H483&lt;='Intersection Mileposts'!$G$19),"Y",IF(AND(H483&gt;='Intersection Mileposts'!$F$20,H483&lt;='Intersection Mileposts'!$G$20),"Y",IF(AND(H483&gt;='Intersection Mileposts'!$F$21,H483&lt;='Intersection Mileposts'!$G$21),"Y",IF(AND(H483&gt;='Intersection Mileposts'!$F$22,H483&lt;='Intersection Mileposts'!$G$22),"Y",IF(AND(H483&gt;='Intersection Mileposts'!$F$23,H483&lt;='Intersection Mileposts'!$G$23),"Y",IF(AND(H483&gt;='Intersection Mileposts'!$F$24,H483&lt;='Intersection Mileposts'!$G$24),"Y",IF(AND(H483&gt;='Intersection Mileposts'!$F$25,H483&lt;='Intersection Mileposts'!$G$25),"Y",IF(AND(H483&gt;='Intersection Mileposts'!$F$26,H483&lt;='Intersection Mileposts'!$G$26),"Y",IF(AND(H483&gt;='Intersection Mileposts'!$F$27,H483&lt;='Intersection Mileposts'!$G$27),"Y",IF(AND(H483&gt;='Intersection Mileposts'!$F$28,H483&lt;='Intersection Mileposts'!$G$28),"Y",IF(AND(H483&gt;='Intersection Mileposts'!$F$29,H483&lt;='Intersection Mileposts'!$G$29),"Y", IF(AND(H483&gt;='Intersection Mileposts'!$F$30,H483&lt;='Intersection Mileposts'!$G$30),"Y",IF(AND(H483&gt;='Intersection Mileposts'!$F$31,H483&lt;='Intersection Mileposts'!$G$31),"Y",IF(AND(H483&gt;='Intersection Mileposts'!$F$32,H483&lt;='Intersection Mileposts'!$G$32),"Y",IF(AND(H483&gt;='Intersection Mileposts'!$F$33,H483&lt;='Intersection Mileposts'!$G$33),"Y",IF(AND(H483&gt;='Intersection Mileposts'!$F$34,H483&lt;='Intersection Mileposts'!$G$34),"Y",IF(AND(H483&gt;='Intersection Mileposts'!$F$35,H483&lt;='Intersection Mileposts'!$G$35),"Y",IF(AND(H483&gt;='Intersection Mileposts'!$F$36,H483&lt;='Intersection Mileposts'!$G$36),"Y",IF(AND(H483&gt;='Intersection Mileposts'!$F$37,H483&lt;='Intersection Mileposts'!$G$37),"Y",IF(AND(H483&gt;='Intersection Mileposts'!$F$38,H483&lt;='Intersection Mileposts'!$G$38),"Y",IF(AND(H483&gt;='Intersection Mileposts'!$F$39,H483&lt;='Intersection Mileposts'!$G$39),"Y","N"))))))))))))))))))))))))))))))))))))</f>
        <v/>
      </c>
    </row>
    <row r="484" spans="1:46" ht="15" customHeight="1" x14ac:dyDescent="0.3">
      <c r="A484" s="279"/>
      <c r="B484" s="261"/>
      <c r="C484" s="262"/>
      <c r="D484" s="262"/>
      <c r="E484" s="262"/>
      <c r="F484" s="262"/>
      <c r="G484" s="284"/>
      <c r="H484" s="286"/>
      <c r="I484" s="279"/>
      <c r="J484" s="260"/>
      <c r="K484" s="260"/>
      <c r="L484" s="280"/>
      <c r="M484" s="275"/>
      <c r="N484" s="263"/>
      <c r="P484" s="264" t="str">
        <f>IF(R484 = "", "", COUNT($R$4:R484))</f>
        <v/>
      </c>
      <c r="Q484" s="264" t="str">
        <f t="shared" si="73"/>
        <v/>
      </c>
      <c r="R484" s="265" t="str">
        <f t="shared" si="74"/>
        <v/>
      </c>
      <c r="S484" s="266" t="str">
        <f t="shared" si="75"/>
        <v/>
      </c>
      <c r="T484" s="267" t="str">
        <f t="shared" si="76"/>
        <v/>
      </c>
      <c r="U484" s="268" t="str">
        <f t="shared" si="77"/>
        <v/>
      </c>
      <c r="V484" s="269" t="str">
        <f t="shared" si="78"/>
        <v/>
      </c>
      <c r="W484" s="5"/>
      <c r="AR484" t="str">
        <f t="shared" si="72"/>
        <v/>
      </c>
      <c r="AS484" t="str">
        <f t="shared" si="71"/>
        <v/>
      </c>
      <c r="AT484" s="134" t="str">
        <f>IF(AR484="","",IF(AND(H484&gt;='Intersection Mileposts'!$F$5,H484&lt;='Intersection Mileposts'!$G$5),"Y",IF(AND(H484&gt;='Intersection Mileposts'!$F$6,H484&lt;='Intersection Mileposts'!$G$6),"Y",IF(AND(H484&gt;='Intersection Mileposts'!$F$7,H484&lt;='Intersection Mileposts'!$G$7),"Y",IF(AND(H484&gt;='Intersection Mileposts'!$F$8,H484&lt;='Intersection Mileposts'!$G$8),"Y",IF(AND(H484&gt;='Intersection Mileposts'!$F$9,H484&lt;='Intersection Mileposts'!$G$9),"Y",IF(AND(H484&gt;='Intersection Mileposts'!$F$10,H484&lt;='Intersection Mileposts'!$G$10),"Y",IF(AND(H484&gt;='Intersection Mileposts'!$F$11,H484&lt;='Intersection Mileposts'!$G$11),"Y",IF(AND(H484&gt;='Intersection Mileposts'!$F$12,H484&lt;='Intersection Mileposts'!$G$12),"Y",IF(AND(H484&gt;='Intersection Mileposts'!$F$13,H484&lt;='Intersection Mileposts'!$G$13),"Y",IF(AND(H484&gt;='Intersection Mileposts'!$F$14,H484&lt;='Intersection Mileposts'!$G$14),"Y",IF(AND(H484&gt;='Intersection Mileposts'!$F$15,H484&lt;='Intersection Mileposts'!$G$15),"Y",IF(AND(H484&gt;='Intersection Mileposts'!$F$16,H484&lt;='Intersection Mileposts'!$G$16),"Y",IF(AND(H484&gt;='Intersection Mileposts'!$F$17,H484&lt;='Intersection Mileposts'!$G$17),"Y",IF(AND(H484&gt;='Intersection Mileposts'!$F$18,H484&lt;='Intersection Mileposts'!$G$18),"Y",IF(AND(H484&gt;='Intersection Mileposts'!$F$19,H484&lt;='Intersection Mileposts'!$G$19),"Y",IF(AND(H484&gt;='Intersection Mileposts'!$F$20,H484&lt;='Intersection Mileposts'!$G$20),"Y",IF(AND(H484&gt;='Intersection Mileposts'!$F$21,H484&lt;='Intersection Mileposts'!$G$21),"Y",IF(AND(H484&gt;='Intersection Mileposts'!$F$22,H484&lt;='Intersection Mileposts'!$G$22),"Y",IF(AND(H484&gt;='Intersection Mileposts'!$F$23,H484&lt;='Intersection Mileposts'!$G$23),"Y",IF(AND(H484&gt;='Intersection Mileposts'!$F$24,H484&lt;='Intersection Mileposts'!$G$24),"Y",IF(AND(H484&gt;='Intersection Mileposts'!$F$25,H484&lt;='Intersection Mileposts'!$G$25),"Y",IF(AND(H484&gt;='Intersection Mileposts'!$F$26,H484&lt;='Intersection Mileposts'!$G$26),"Y",IF(AND(H484&gt;='Intersection Mileposts'!$F$27,H484&lt;='Intersection Mileposts'!$G$27),"Y",IF(AND(H484&gt;='Intersection Mileposts'!$F$28,H484&lt;='Intersection Mileposts'!$G$28),"Y",IF(AND(H484&gt;='Intersection Mileposts'!$F$29,H484&lt;='Intersection Mileposts'!$G$29),"Y", IF(AND(H484&gt;='Intersection Mileposts'!$F$30,H484&lt;='Intersection Mileposts'!$G$30),"Y",IF(AND(H484&gt;='Intersection Mileposts'!$F$31,H484&lt;='Intersection Mileposts'!$G$31),"Y",IF(AND(H484&gt;='Intersection Mileposts'!$F$32,H484&lt;='Intersection Mileposts'!$G$32),"Y",IF(AND(H484&gt;='Intersection Mileposts'!$F$33,H484&lt;='Intersection Mileposts'!$G$33),"Y",IF(AND(H484&gt;='Intersection Mileposts'!$F$34,H484&lt;='Intersection Mileposts'!$G$34),"Y",IF(AND(H484&gt;='Intersection Mileposts'!$F$35,H484&lt;='Intersection Mileposts'!$G$35),"Y",IF(AND(H484&gt;='Intersection Mileposts'!$F$36,H484&lt;='Intersection Mileposts'!$G$36),"Y",IF(AND(H484&gt;='Intersection Mileposts'!$F$37,H484&lt;='Intersection Mileposts'!$G$37),"Y",IF(AND(H484&gt;='Intersection Mileposts'!$F$38,H484&lt;='Intersection Mileposts'!$G$38),"Y",IF(AND(H484&gt;='Intersection Mileposts'!$F$39,H484&lt;='Intersection Mileposts'!$G$39),"Y","N"))))))))))))))))))))))))))))))))))))</f>
        <v/>
      </c>
    </row>
    <row r="485" spans="1:46" ht="15" customHeight="1" x14ac:dyDescent="0.3">
      <c r="A485" s="279"/>
      <c r="B485" s="261"/>
      <c r="C485" s="262"/>
      <c r="D485" s="262"/>
      <c r="E485" s="262"/>
      <c r="F485" s="262"/>
      <c r="G485" s="284"/>
      <c r="H485" s="286"/>
      <c r="I485" s="279"/>
      <c r="J485" s="260"/>
      <c r="K485" s="260"/>
      <c r="L485" s="280"/>
      <c r="M485" s="275"/>
      <c r="N485" s="263"/>
      <c r="P485" s="264" t="str">
        <f>IF(R485 = "", "", COUNT($R$4:R485))</f>
        <v/>
      </c>
      <c r="Q485" s="264" t="str">
        <f t="shared" si="73"/>
        <v/>
      </c>
      <c r="R485" s="265" t="str">
        <f t="shared" si="74"/>
        <v/>
      </c>
      <c r="S485" s="266" t="str">
        <f t="shared" si="75"/>
        <v/>
      </c>
      <c r="T485" s="267" t="str">
        <f t="shared" si="76"/>
        <v/>
      </c>
      <c r="U485" s="268" t="str">
        <f t="shared" si="77"/>
        <v/>
      </c>
      <c r="V485" s="269" t="str">
        <f t="shared" si="78"/>
        <v/>
      </c>
      <c r="W485" s="5"/>
      <c r="AR485" t="str">
        <f t="shared" si="72"/>
        <v/>
      </c>
      <c r="AS485" t="str">
        <f t="shared" si="71"/>
        <v/>
      </c>
      <c r="AT485" s="134" t="str">
        <f>IF(AR485="","",IF(AND(H485&gt;='Intersection Mileposts'!$F$5,H485&lt;='Intersection Mileposts'!$G$5),"Y",IF(AND(H485&gt;='Intersection Mileposts'!$F$6,H485&lt;='Intersection Mileposts'!$G$6),"Y",IF(AND(H485&gt;='Intersection Mileposts'!$F$7,H485&lt;='Intersection Mileposts'!$G$7),"Y",IF(AND(H485&gt;='Intersection Mileposts'!$F$8,H485&lt;='Intersection Mileposts'!$G$8),"Y",IF(AND(H485&gt;='Intersection Mileposts'!$F$9,H485&lt;='Intersection Mileposts'!$G$9),"Y",IF(AND(H485&gt;='Intersection Mileposts'!$F$10,H485&lt;='Intersection Mileposts'!$G$10),"Y",IF(AND(H485&gt;='Intersection Mileposts'!$F$11,H485&lt;='Intersection Mileposts'!$G$11),"Y",IF(AND(H485&gt;='Intersection Mileposts'!$F$12,H485&lt;='Intersection Mileposts'!$G$12),"Y",IF(AND(H485&gt;='Intersection Mileposts'!$F$13,H485&lt;='Intersection Mileposts'!$G$13),"Y",IF(AND(H485&gt;='Intersection Mileposts'!$F$14,H485&lt;='Intersection Mileposts'!$G$14),"Y",IF(AND(H485&gt;='Intersection Mileposts'!$F$15,H485&lt;='Intersection Mileposts'!$G$15),"Y",IF(AND(H485&gt;='Intersection Mileposts'!$F$16,H485&lt;='Intersection Mileposts'!$G$16),"Y",IF(AND(H485&gt;='Intersection Mileposts'!$F$17,H485&lt;='Intersection Mileposts'!$G$17),"Y",IF(AND(H485&gt;='Intersection Mileposts'!$F$18,H485&lt;='Intersection Mileposts'!$G$18),"Y",IF(AND(H485&gt;='Intersection Mileposts'!$F$19,H485&lt;='Intersection Mileposts'!$G$19),"Y",IF(AND(H485&gt;='Intersection Mileposts'!$F$20,H485&lt;='Intersection Mileposts'!$G$20),"Y",IF(AND(H485&gt;='Intersection Mileposts'!$F$21,H485&lt;='Intersection Mileposts'!$G$21),"Y",IF(AND(H485&gt;='Intersection Mileposts'!$F$22,H485&lt;='Intersection Mileposts'!$G$22),"Y",IF(AND(H485&gt;='Intersection Mileposts'!$F$23,H485&lt;='Intersection Mileposts'!$G$23),"Y",IF(AND(H485&gt;='Intersection Mileposts'!$F$24,H485&lt;='Intersection Mileposts'!$G$24),"Y",IF(AND(H485&gt;='Intersection Mileposts'!$F$25,H485&lt;='Intersection Mileposts'!$G$25),"Y",IF(AND(H485&gt;='Intersection Mileposts'!$F$26,H485&lt;='Intersection Mileposts'!$G$26),"Y",IF(AND(H485&gt;='Intersection Mileposts'!$F$27,H485&lt;='Intersection Mileposts'!$G$27),"Y",IF(AND(H485&gt;='Intersection Mileposts'!$F$28,H485&lt;='Intersection Mileposts'!$G$28),"Y",IF(AND(H485&gt;='Intersection Mileposts'!$F$29,H485&lt;='Intersection Mileposts'!$G$29),"Y", IF(AND(H485&gt;='Intersection Mileposts'!$F$30,H485&lt;='Intersection Mileposts'!$G$30),"Y",IF(AND(H485&gt;='Intersection Mileposts'!$F$31,H485&lt;='Intersection Mileposts'!$G$31),"Y",IF(AND(H485&gt;='Intersection Mileposts'!$F$32,H485&lt;='Intersection Mileposts'!$G$32),"Y",IF(AND(H485&gt;='Intersection Mileposts'!$F$33,H485&lt;='Intersection Mileposts'!$G$33),"Y",IF(AND(H485&gt;='Intersection Mileposts'!$F$34,H485&lt;='Intersection Mileposts'!$G$34),"Y",IF(AND(H485&gt;='Intersection Mileposts'!$F$35,H485&lt;='Intersection Mileposts'!$G$35),"Y",IF(AND(H485&gt;='Intersection Mileposts'!$F$36,H485&lt;='Intersection Mileposts'!$G$36),"Y",IF(AND(H485&gt;='Intersection Mileposts'!$F$37,H485&lt;='Intersection Mileposts'!$G$37),"Y",IF(AND(H485&gt;='Intersection Mileposts'!$F$38,H485&lt;='Intersection Mileposts'!$G$38),"Y",IF(AND(H485&gt;='Intersection Mileposts'!$F$39,H485&lt;='Intersection Mileposts'!$G$39),"Y","N"))))))))))))))))))))))))))))))))))))</f>
        <v/>
      </c>
    </row>
    <row r="486" spans="1:46" ht="15" customHeight="1" x14ac:dyDescent="0.3">
      <c r="A486" s="279"/>
      <c r="B486" s="261"/>
      <c r="C486" s="262"/>
      <c r="D486" s="262"/>
      <c r="E486" s="262"/>
      <c r="F486" s="262"/>
      <c r="G486" s="284"/>
      <c r="H486" s="286"/>
      <c r="I486" s="279"/>
      <c r="J486" s="260"/>
      <c r="K486" s="260"/>
      <c r="L486" s="280"/>
      <c r="M486" s="275"/>
      <c r="N486" s="263"/>
      <c r="P486" s="264" t="str">
        <f>IF(R486 = "", "", COUNT($R$4:R486))</f>
        <v/>
      </c>
      <c r="Q486" s="264" t="str">
        <f t="shared" si="73"/>
        <v/>
      </c>
      <c r="R486" s="265" t="str">
        <f t="shared" si="74"/>
        <v/>
      </c>
      <c r="S486" s="266" t="str">
        <f t="shared" si="75"/>
        <v/>
      </c>
      <c r="T486" s="267" t="str">
        <f t="shared" si="76"/>
        <v/>
      </c>
      <c r="U486" s="268" t="str">
        <f t="shared" si="77"/>
        <v/>
      </c>
      <c r="V486" s="269" t="str">
        <f t="shared" si="78"/>
        <v/>
      </c>
      <c r="W486" s="5"/>
      <c r="AR486" t="str">
        <f t="shared" si="72"/>
        <v/>
      </c>
      <c r="AS486" t="str">
        <f t="shared" si="71"/>
        <v/>
      </c>
      <c r="AT486" s="134" t="str">
        <f>IF(AR486="","",IF(AND(H486&gt;='Intersection Mileposts'!$F$5,H486&lt;='Intersection Mileposts'!$G$5),"Y",IF(AND(H486&gt;='Intersection Mileposts'!$F$6,H486&lt;='Intersection Mileposts'!$G$6),"Y",IF(AND(H486&gt;='Intersection Mileposts'!$F$7,H486&lt;='Intersection Mileposts'!$G$7),"Y",IF(AND(H486&gt;='Intersection Mileposts'!$F$8,H486&lt;='Intersection Mileposts'!$G$8),"Y",IF(AND(H486&gt;='Intersection Mileposts'!$F$9,H486&lt;='Intersection Mileposts'!$G$9),"Y",IF(AND(H486&gt;='Intersection Mileposts'!$F$10,H486&lt;='Intersection Mileposts'!$G$10),"Y",IF(AND(H486&gt;='Intersection Mileposts'!$F$11,H486&lt;='Intersection Mileposts'!$G$11),"Y",IF(AND(H486&gt;='Intersection Mileposts'!$F$12,H486&lt;='Intersection Mileposts'!$G$12),"Y",IF(AND(H486&gt;='Intersection Mileposts'!$F$13,H486&lt;='Intersection Mileposts'!$G$13),"Y",IF(AND(H486&gt;='Intersection Mileposts'!$F$14,H486&lt;='Intersection Mileposts'!$G$14),"Y",IF(AND(H486&gt;='Intersection Mileposts'!$F$15,H486&lt;='Intersection Mileposts'!$G$15),"Y",IF(AND(H486&gt;='Intersection Mileposts'!$F$16,H486&lt;='Intersection Mileposts'!$G$16),"Y",IF(AND(H486&gt;='Intersection Mileposts'!$F$17,H486&lt;='Intersection Mileposts'!$G$17),"Y",IF(AND(H486&gt;='Intersection Mileposts'!$F$18,H486&lt;='Intersection Mileposts'!$G$18),"Y",IF(AND(H486&gt;='Intersection Mileposts'!$F$19,H486&lt;='Intersection Mileposts'!$G$19),"Y",IF(AND(H486&gt;='Intersection Mileposts'!$F$20,H486&lt;='Intersection Mileposts'!$G$20),"Y",IF(AND(H486&gt;='Intersection Mileposts'!$F$21,H486&lt;='Intersection Mileposts'!$G$21),"Y",IF(AND(H486&gt;='Intersection Mileposts'!$F$22,H486&lt;='Intersection Mileposts'!$G$22),"Y",IF(AND(H486&gt;='Intersection Mileposts'!$F$23,H486&lt;='Intersection Mileposts'!$G$23),"Y",IF(AND(H486&gt;='Intersection Mileposts'!$F$24,H486&lt;='Intersection Mileposts'!$G$24),"Y",IF(AND(H486&gt;='Intersection Mileposts'!$F$25,H486&lt;='Intersection Mileposts'!$G$25),"Y",IF(AND(H486&gt;='Intersection Mileposts'!$F$26,H486&lt;='Intersection Mileposts'!$G$26),"Y",IF(AND(H486&gt;='Intersection Mileposts'!$F$27,H486&lt;='Intersection Mileposts'!$G$27),"Y",IF(AND(H486&gt;='Intersection Mileposts'!$F$28,H486&lt;='Intersection Mileposts'!$G$28),"Y",IF(AND(H486&gt;='Intersection Mileposts'!$F$29,H486&lt;='Intersection Mileposts'!$G$29),"Y", IF(AND(H486&gt;='Intersection Mileposts'!$F$30,H486&lt;='Intersection Mileposts'!$G$30),"Y",IF(AND(H486&gt;='Intersection Mileposts'!$F$31,H486&lt;='Intersection Mileposts'!$G$31),"Y",IF(AND(H486&gt;='Intersection Mileposts'!$F$32,H486&lt;='Intersection Mileposts'!$G$32),"Y",IF(AND(H486&gt;='Intersection Mileposts'!$F$33,H486&lt;='Intersection Mileposts'!$G$33),"Y",IF(AND(H486&gt;='Intersection Mileposts'!$F$34,H486&lt;='Intersection Mileposts'!$G$34),"Y",IF(AND(H486&gt;='Intersection Mileposts'!$F$35,H486&lt;='Intersection Mileposts'!$G$35),"Y",IF(AND(H486&gt;='Intersection Mileposts'!$F$36,H486&lt;='Intersection Mileposts'!$G$36),"Y",IF(AND(H486&gt;='Intersection Mileposts'!$F$37,H486&lt;='Intersection Mileposts'!$G$37),"Y",IF(AND(H486&gt;='Intersection Mileposts'!$F$38,H486&lt;='Intersection Mileposts'!$G$38),"Y",IF(AND(H486&gt;='Intersection Mileposts'!$F$39,H486&lt;='Intersection Mileposts'!$G$39),"Y","N"))))))))))))))))))))))))))))))))))))</f>
        <v/>
      </c>
    </row>
    <row r="487" spans="1:46" ht="15" customHeight="1" x14ac:dyDescent="0.3">
      <c r="A487" s="279"/>
      <c r="B487" s="261"/>
      <c r="C487" s="262"/>
      <c r="D487" s="262"/>
      <c r="E487" s="262"/>
      <c r="F487" s="262"/>
      <c r="G487" s="284"/>
      <c r="H487" s="286"/>
      <c r="I487" s="279"/>
      <c r="J487" s="260"/>
      <c r="K487" s="260"/>
      <c r="L487" s="280"/>
      <c r="M487" s="275"/>
      <c r="N487" s="263"/>
      <c r="P487" s="264" t="str">
        <f>IF(R487 = "", "", COUNT($R$4:R487))</f>
        <v/>
      </c>
      <c r="Q487" s="264" t="str">
        <f t="shared" si="73"/>
        <v/>
      </c>
      <c r="R487" s="265" t="str">
        <f t="shared" si="74"/>
        <v/>
      </c>
      <c r="S487" s="266" t="str">
        <f t="shared" si="75"/>
        <v/>
      </c>
      <c r="T487" s="267" t="str">
        <f t="shared" si="76"/>
        <v/>
      </c>
      <c r="U487" s="268" t="str">
        <f t="shared" si="77"/>
        <v/>
      </c>
      <c r="V487" s="269" t="str">
        <f t="shared" si="78"/>
        <v/>
      </c>
      <c r="W487" s="5"/>
      <c r="AR487" t="str">
        <f t="shared" si="72"/>
        <v/>
      </c>
      <c r="AS487" t="str">
        <f t="shared" si="71"/>
        <v/>
      </c>
      <c r="AT487" s="134" t="str">
        <f>IF(AR487="","",IF(AND(H487&gt;='Intersection Mileposts'!$F$5,H487&lt;='Intersection Mileposts'!$G$5),"Y",IF(AND(H487&gt;='Intersection Mileposts'!$F$6,H487&lt;='Intersection Mileposts'!$G$6),"Y",IF(AND(H487&gt;='Intersection Mileposts'!$F$7,H487&lt;='Intersection Mileposts'!$G$7),"Y",IF(AND(H487&gt;='Intersection Mileposts'!$F$8,H487&lt;='Intersection Mileposts'!$G$8),"Y",IF(AND(H487&gt;='Intersection Mileposts'!$F$9,H487&lt;='Intersection Mileposts'!$G$9),"Y",IF(AND(H487&gt;='Intersection Mileposts'!$F$10,H487&lt;='Intersection Mileposts'!$G$10),"Y",IF(AND(H487&gt;='Intersection Mileposts'!$F$11,H487&lt;='Intersection Mileposts'!$G$11),"Y",IF(AND(H487&gt;='Intersection Mileposts'!$F$12,H487&lt;='Intersection Mileposts'!$G$12),"Y",IF(AND(H487&gt;='Intersection Mileposts'!$F$13,H487&lt;='Intersection Mileposts'!$G$13),"Y",IF(AND(H487&gt;='Intersection Mileposts'!$F$14,H487&lt;='Intersection Mileposts'!$G$14),"Y",IF(AND(H487&gt;='Intersection Mileposts'!$F$15,H487&lt;='Intersection Mileposts'!$G$15),"Y",IF(AND(H487&gt;='Intersection Mileposts'!$F$16,H487&lt;='Intersection Mileposts'!$G$16),"Y",IF(AND(H487&gt;='Intersection Mileposts'!$F$17,H487&lt;='Intersection Mileposts'!$G$17),"Y",IF(AND(H487&gt;='Intersection Mileposts'!$F$18,H487&lt;='Intersection Mileposts'!$G$18),"Y",IF(AND(H487&gt;='Intersection Mileposts'!$F$19,H487&lt;='Intersection Mileposts'!$G$19),"Y",IF(AND(H487&gt;='Intersection Mileposts'!$F$20,H487&lt;='Intersection Mileposts'!$G$20),"Y",IF(AND(H487&gt;='Intersection Mileposts'!$F$21,H487&lt;='Intersection Mileposts'!$G$21),"Y",IF(AND(H487&gt;='Intersection Mileposts'!$F$22,H487&lt;='Intersection Mileposts'!$G$22),"Y",IF(AND(H487&gt;='Intersection Mileposts'!$F$23,H487&lt;='Intersection Mileposts'!$G$23),"Y",IF(AND(H487&gt;='Intersection Mileposts'!$F$24,H487&lt;='Intersection Mileposts'!$G$24),"Y",IF(AND(H487&gt;='Intersection Mileposts'!$F$25,H487&lt;='Intersection Mileposts'!$G$25),"Y",IF(AND(H487&gt;='Intersection Mileposts'!$F$26,H487&lt;='Intersection Mileposts'!$G$26),"Y",IF(AND(H487&gt;='Intersection Mileposts'!$F$27,H487&lt;='Intersection Mileposts'!$G$27),"Y",IF(AND(H487&gt;='Intersection Mileposts'!$F$28,H487&lt;='Intersection Mileposts'!$G$28),"Y",IF(AND(H487&gt;='Intersection Mileposts'!$F$29,H487&lt;='Intersection Mileposts'!$G$29),"Y", IF(AND(H487&gt;='Intersection Mileposts'!$F$30,H487&lt;='Intersection Mileposts'!$G$30),"Y",IF(AND(H487&gt;='Intersection Mileposts'!$F$31,H487&lt;='Intersection Mileposts'!$G$31),"Y",IF(AND(H487&gt;='Intersection Mileposts'!$F$32,H487&lt;='Intersection Mileposts'!$G$32),"Y",IF(AND(H487&gt;='Intersection Mileposts'!$F$33,H487&lt;='Intersection Mileposts'!$G$33),"Y",IF(AND(H487&gt;='Intersection Mileposts'!$F$34,H487&lt;='Intersection Mileposts'!$G$34),"Y",IF(AND(H487&gt;='Intersection Mileposts'!$F$35,H487&lt;='Intersection Mileposts'!$G$35),"Y",IF(AND(H487&gt;='Intersection Mileposts'!$F$36,H487&lt;='Intersection Mileposts'!$G$36),"Y",IF(AND(H487&gt;='Intersection Mileposts'!$F$37,H487&lt;='Intersection Mileposts'!$G$37),"Y",IF(AND(H487&gt;='Intersection Mileposts'!$F$38,H487&lt;='Intersection Mileposts'!$G$38),"Y",IF(AND(H487&gt;='Intersection Mileposts'!$F$39,H487&lt;='Intersection Mileposts'!$G$39),"Y","N"))))))))))))))))))))))))))))))))))))</f>
        <v/>
      </c>
    </row>
    <row r="488" spans="1:46" ht="15" customHeight="1" x14ac:dyDescent="0.3">
      <c r="A488" s="279"/>
      <c r="B488" s="261"/>
      <c r="C488" s="262"/>
      <c r="D488" s="262"/>
      <c r="E488" s="262"/>
      <c r="F488" s="262"/>
      <c r="G488" s="284"/>
      <c r="H488" s="286"/>
      <c r="I488" s="279"/>
      <c r="J488" s="260"/>
      <c r="K488" s="260"/>
      <c r="L488" s="280"/>
      <c r="M488" s="275"/>
      <c r="N488" s="263"/>
      <c r="P488" s="264" t="str">
        <f>IF(R488 = "", "", COUNT($R$4:R488))</f>
        <v/>
      </c>
      <c r="Q488" s="264" t="str">
        <f t="shared" si="73"/>
        <v/>
      </c>
      <c r="R488" s="265" t="str">
        <f t="shared" si="74"/>
        <v/>
      </c>
      <c r="S488" s="266" t="str">
        <f t="shared" si="75"/>
        <v/>
      </c>
      <c r="T488" s="267" t="str">
        <f t="shared" si="76"/>
        <v/>
      </c>
      <c r="U488" s="268" t="str">
        <f t="shared" si="77"/>
        <v/>
      </c>
      <c r="V488" s="269" t="str">
        <f t="shared" si="78"/>
        <v/>
      </c>
      <c r="W488" s="5"/>
      <c r="AR488" t="str">
        <f t="shared" si="72"/>
        <v/>
      </c>
      <c r="AS488" t="str">
        <f t="shared" si="71"/>
        <v/>
      </c>
      <c r="AT488" s="134" t="str">
        <f>IF(AR488="","",IF(AND(H488&gt;='Intersection Mileposts'!$F$5,H488&lt;='Intersection Mileposts'!$G$5),"Y",IF(AND(H488&gt;='Intersection Mileposts'!$F$6,H488&lt;='Intersection Mileposts'!$G$6),"Y",IF(AND(H488&gt;='Intersection Mileposts'!$F$7,H488&lt;='Intersection Mileposts'!$G$7),"Y",IF(AND(H488&gt;='Intersection Mileposts'!$F$8,H488&lt;='Intersection Mileposts'!$G$8),"Y",IF(AND(H488&gt;='Intersection Mileposts'!$F$9,H488&lt;='Intersection Mileposts'!$G$9),"Y",IF(AND(H488&gt;='Intersection Mileposts'!$F$10,H488&lt;='Intersection Mileposts'!$G$10),"Y",IF(AND(H488&gt;='Intersection Mileposts'!$F$11,H488&lt;='Intersection Mileposts'!$G$11),"Y",IF(AND(H488&gt;='Intersection Mileposts'!$F$12,H488&lt;='Intersection Mileposts'!$G$12),"Y",IF(AND(H488&gt;='Intersection Mileposts'!$F$13,H488&lt;='Intersection Mileposts'!$G$13),"Y",IF(AND(H488&gt;='Intersection Mileposts'!$F$14,H488&lt;='Intersection Mileposts'!$G$14),"Y",IF(AND(H488&gt;='Intersection Mileposts'!$F$15,H488&lt;='Intersection Mileposts'!$G$15),"Y",IF(AND(H488&gt;='Intersection Mileposts'!$F$16,H488&lt;='Intersection Mileposts'!$G$16),"Y",IF(AND(H488&gt;='Intersection Mileposts'!$F$17,H488&lt;='Intersection Mileposts'!$G$17),"Y",IF(AND(H488&gt;='Intersection Mileposts'!$F$18,H488&lt;='Intersection Mileposts'!$G$18),"Y",IF(AND(H488&gt;='Intersection Mileposts'!$F$19,H488&lt;='Intersection Mileposts'!$G$19),"Y",IF(AND(H488&gt;='Intersection Mileposts'!$F$20,H488&lt;='Intersection Mileposts'!$G$20),"Y",IF(AND(H488&gt;='Intersection Mileposts'!$F$21,H488&lt;='Intersection Mileposts'!$G$21),"Y",IF(AND(H488&gt;='Intersection Mileposts'!$F$22,H488&lt;='Intersection Mileposts'!$G$22),"Y",IF(AND(H488&gt;='Intersection Mileposts'!$F$23,H488&lt;='Intersection Mileposts'!$G$23),"Y",IF(AND(H488&gt;='Intersection Mileposts'!$F$24,H488&lt;='Intersection Mileposts'!$G$24),"Y",IF(AND(H488&gt;='Intersection Mileposts'!$F$25,H488&lt;='Intersection Mileposts'!$G$25),"Y",IF(AND(H488&gt;='Intersection Mileposts'!$F$26,H488&lt;='Intersection Mileposts'!$G$26),"Y",IF(AND(H488&gt;='Intersection Mileposts'!$F$27,H488&lt;='Intersection Mileposts'!$G$27),"Y",IF(AND(H488&gt;='Intersection Mileposts'!$F$28,H488&lt;='Intersection Mileposts'!$G$28),"Y",IF(AND(H488&gt;='Intersection Mileposts'!$F$29,H488&lt;='Intersection Mileposts'!$G$29),"Y", IF(AND(H488&gt;='Intersection Mileposts'!$F$30,H488&lt;='Intersection Mileposts'!$G$30),"Y",IF(AND(H488&gt;='Intersection Mileposts'!$F$31,H488&lt;='Intersection Mileposts'!$G$31),"Y",IF(AND(H488&gt;='Intersection Mileposts'!$F$32,H488&lt;='Intersection Mileposts'!$G$32),"Y",IF(AND(H488&gt;='Intersection Mileposts'!$F$33,H488&lt;='Intersection Mileposts'!$G$33),"Y",IF(AND(H488&gt;='Intersection Mileposts'!$F$34,H488&lt;='Intersection Mileposts'!$G$34),"Y",IF(AND(H488&gt;='Intersection Mileposts'!$F$35,H488&lt;='Intersection Mileposts'!$G$35),"Y",IF(AND(H488&gt;='Intersection Mileposts'!$F$36,H488&lt;='Intersection Mileposts'!$G$36),"Y",IF(AND(H488&gt;='Intersection Mileposts'!$F$37,H488&lt;='Intersection Mileposts'!$G$37),"Y",IF(AND(H488&gt;='Intersection Mileposts'!$F$38,H488&lt;='Intersection Mileposts'!$G$38),"Y",IF(AND(H488&gt;='Intersection Mileposts'!$F$39,H488&lt;='Intersection Mileposts'!$G$39),"Y","N"))))))))))))))))))))))))))))))))))))</f>
        <v/>
      </c>
    </row>
    <row r="489" spans="1:46" ht="15" customHeight="1" x14ac:dyDescent="0.3">
      <c r="A489" s="279"/>
      <c r="B489" s="261"/>
      <c r="C489" s="262"/>
      <c r="D489" s="262"/>
      <c r="E489" s="262"/>
      <c r="F489" s="262"/>
      <c r="G489" s="284"/>
      <c r="H489" s="286"/>
      <c r="I489" s="279"/>
      <c r="J489" s="260"/>
      <c r="K489" s="260"/>
      <c r="L489" s="280"/>
      <c r="M489" s="275"/>
      <c r="N489" s="263"/>
      <c r="P489" s="264" t="str">
        <f>IF(R489 = "", "", COUNT($R$4:R489))</f>
        <v/>
      </c>
      <c r="Q489" s="264" t="str">
        <f t="shared" si="73"/>
        <v/>
      </c>
      <c r="R489" s="265" t="str">
        <f t="shared" si="74"/>
        <v/>
      </c>
      <c r="S489" s="266" t="str">
        <f t="shared" si="75"/>
        <v/>
      </c>
      <c r="T489" s="267" t="str">
        <f t="shared" si="76"/>
        <v/>
      </c>
      <c r="U489" s="268" t="str">
        <f t="shared" si="77"/>
        <v/>
      </c>
      <c r="V489" s="269" t="str">
        <f t="shared" si="78"/>
        <v/>
      </c>
      <c r="W489" s="5"/>
      <c r="AR489" t="str">
        <f t="shared" si="72"/>
        <v/>
      </c>
      <c r="AS489" t="str">
        <f t="shared" si="71"/>
        <v/>
      </c>
      <c r="AT489" s="134" t="str">
        <f>IF(AR489="","",IF(AND(H489&gt;='Intersection Mileposts'!$F$5,H489&lt;='Intersection Mileposts'!$G$5),"Y",IF(AND(H489&gt;='Intersection Mileposts'!$F$6,H489&lt;='Intersection Mileposts'!$G$6),"Y",IF(AND(H489&gt;='Intersection Mileposts'!$F$7,H489&lt;='Intersection Mileposts'!$G$7),"Y",IF(AND(H489&gt;='Intersection Mileposts'!$F$8,H489&lt;='Intersection Mileposts'!$G$8),"Y",IF(AND(H489&gt;='Intersection Mileposts'!$F$9,H489&lt;='Intersection Mileposts'!$G$9),"Y",IF(AND(H489&gt;='Intersection Mileposts'!$F$10,H489&lt;='Intersection Mileposts'!$G$10),"Y",IF(AND(H489&gt;='Intersection Mileposts'!$F$11,H489&lt;='Intersection Mileposts'!$G$11),"Y",IF(AND(H489&gt;='Intersection Mileposts'!$F$12,H489&lt;='Intersection Mileposts'!$G$12),"Y",IF(AND(H489&gt;='Intersection Mileposts'!$F$13,H489&lt;='Intersection Mileposts'!$G$13),"Y",IF(AND(H489&gt;='Intersection Mileposts'!$F$14,H489&lt;='Intersection Mileposts'!$G$14),"Y",IF(AND(H489&gt;='Intersection Mileposts'!$F$15,H489&lt;='Intersection Mileposts'!$G$15),"Y",IF(AND(H489&gt;='Intersection Mileposts'!$F$16,H489&lt;='Intersection Mileposts'!$G$16),"Y",IF(AND(H489&gt;='Intersection Mileposts'!$F$17,H489&lt;='Intersection Mileposts'!$G$17),"Y",IF(AND(H489&gt;='Intersection Mileposts'!$F$18,H489&lt;='Intersection Mileposts'!$G$18),"Y",IF(AND(H489&gt;='Intersection Mileposts'!$F$19,H489&lt;='Intersection Mileposts'!$G$19),"Y",IF(AND(H489&gt;='Intersection Mileposts'!$F$20,H489&lt;='Intersection Mileposts'!$G$20),"Y",IF(AND(H489&gt;='Intersection Mileposts'!$F$21,H489&lt;='Intersection Mileposts'!$G$21),"Y",IF(AND(H489&gt;='Intersection Mileposts'!$F$22,H489&lt;='Intersection Mileposts'!$G$22),"Y",IF(AND(H489&gt;='Intersection Mileposts'!$F$23,H489&lt;='Intersection Mileposts'!$G$23),"Y",IF(AND(H489&gt;='Intersection Mileposts'!$F$24,H489&lt;='Intersection Mileposts'!$G$24),"Y",IF(AND(H489&gt;='Intersection Mileposts'!$F$25,H489&lt;='Intersection Mileposts'!$G$25),"Y",IF(AND(H489&gt;='Intersection Mileposts'!$F$26,H489&lt;='Intersection Mileposts'!$G$26),"Y",IF(AND(H489&gt;='Intersection Mileposts'!$F$27,H489&lt;='Intersection Mileposts'!$G$27),"Y",IF(AND(H489&gt;='Intersection Mileposts'!$F$28,H489&lt;='Intersection Mileposts'!$G$28),"Y",IF(AND(H489&gt;='Intersection Mileposts'!$F$29,H489&lt;='Intersection Mileposts'!$G$29),"Y", IF(AND(H489&gt;='Intersection Mileposts'!$F$30,H489&lt;='Intersection Mileposts'!$G$30),"Y",IF(AND(H489&gt;='Intersection Mileposts'!$F$31,H489&lt;='Intersection Mileposts'!$G$31),"Y",IF(AND(H489&gt;='Intersection Mileposts'!$F$32,H489&lt;='Intersection Mileposts'!$G$32),"Y",IF(AND(H489&gt;='Intersection Mileposts'!$F$33,H489&lt;='Intersection Mileposts'!$G$33),"Y",IF(AND(H489&gt;='Intersection Mileposts'!$F$34,H489&lt;='Intersection Mileposts'!$G$34),"Y",IF(AND(H489&gt;='Intersection Mileposts'!$F$35,H489&lt;='Intersection Mileposts'!$G$35),"Y",IF(AND(H489&gt;='Intersection Mileposts'!$F$36,H489&lt;='Intersection Mileposts'!$G$36),"Y",IF(AND(H489&gt;='Intersection Mileposts'!$F$37,H489&lt;='Intersection Mileposts'!$G$37),"Y",IF(AND(H489&gt;='Intersection Mileposts'!$F$38,H489&lt;='Intersection Mileposts'!$G$38),"Y",IF(AND(H489&gt;='Intersection Mileposts'!$F$39,H489&lt;='Intersection Mileposts'!$G$39),"Y","N"))))))))))))))))))))))))))))))))))))</f>
        <v/>
      </c>
    </row>
    <row r="490" spans="1:46" ht="15" customHeight="1" x14ac:dyDescent="0.3">
      <c r="A490" s="279"/>
      <c r="B490" s="261"/>
      <c r="C490" s="262"/>
      <c r="D490" s="262"/>
      <c r="E490" s="262"/>
      <c r="F490" s="262"/>
      <c r="G490" s="284"/>
      <c r="H490" s="286"/>
      <c r="I490" s="279"/>
      <c r="J490" s="260"/>
      <c r="K490" s="260"/>
      <c r="L490" s="280"/>
      <c r="M490" s="275"/>
      <c r="N490" s="263"/>
      <c r="P490" s="264" t="str">
        <f>IF(R490 = "", "", COUNT($R$4:R490))</f>
        <v/>
      </c>
      <c r="Q490" s="264" t="str">
        <f t="shared" si="73"/>
        <v/>
      </c>
      <c r="R490" s="265" t="str">
        <f t="shared" si="74"/>
        <v/>
      </c>
      <c r="S490" s="266" t="str">
        <f t="shared" si="75"/>
        <v/>
      </c>
      <c r="T490" s="267" t="str">
        <f t="shared" si="76"/>
        <v/>
      </c>
      <c r="U490" s="268" t="str">
        <f t="shared" si="77"/>
        <v/>
      </c>
      <c r="V490" s="269" t="str">
        <f t="shared" si="78"/>
        <v/>
      </c>
      <c r="W490" s="5"/>
      <c r="AR490" t="str">
        <f t="shared" si="72"/>
        <v/>
      </c>
      <c r="AS490" t="str">
        <f t="shared" si="71"/>
        <v/>
      </c>
      <c r="AT490" s="134" t="str">
        <f>IF(AR490="","",IF(AND(H490&gt;='Intersection Mileposts'!$F$5,H490&lt;='Intersection Mileposts'!$G$5),"Y",IF(AND(H490&gt;='Intersection Mileposts'!$F$6,H490&lt;='Intersection Mileposts'!$G$6),"Y",IF(AND(H490&gt;='Intersection Mileposts'!$F$7,H490&lt;='Intersection Mileposts'!$G$7),"Y",IF(AND(H490&gt;='Intersection Mileposts'!$F$8,H490&lt;='Intersection Mileposts'!$G$8),"Y",IF(AND(H490&gt;='Intersection Mileposts'!$F$9,H490&lt;='Intersection Mileposts'!$G$9),"Y",IF(AND(H490&gt;='Intersection Mileposts'!$F$10,H490&lt;='Intersection Mileposts'!$G$10),"Y",IF(AND(H490&gt;='Intersection Mileposts'!$F$11,H490&lt;='Intersection Mileposts'!$G$11),"Y",IF(AND(H490&gt;='Intersection Mileposts'!$F$12,H490&lt;='Intersection Mileposts'!$G$12),"Y",IF(AND(H490&gt;='Intersection Mileposts'!$F$13,H490&lt;='Intersection Mileposts'!$G$13),"Y",IF(AND(H490&gt;='Intersection Mileposts'!$F$14,H490&lt;='Intersection Mileposts'!$G$14),"Y",IF(AND(H490&gt;='Intersection Mileposts'!$F$15,H490&lt;='Intersection Mileposts'!$G$15),"Y",IF(AND(H490&gt;='Intersection Mileposts'!$F$16,H490&lt;='Intersection Mileposts'!$G$16),"Y",IF(AND(H490&gt;='Intersection Mileposts'!$F$17,H490&lt;='Intersection Mileposts'!$G$17),"Y",IF(AND(H490&gt;='Intersection Mileposts'!$F$18,H490&lt;='Intersection Mileposts'!$G$18),"Y",IF(AND(H490&gt;='Intersection Mileposts'!$F$19,H490&lt;='Intersection Mileposts'!$G$19),"Y",IF(AND(H490&gt;='Intersection Mileposts'!$F$20,H490&lt;='Intersection Mileposts'!$G$20),"Y",IF(AND(H490&gt;='Intersection Mileposts'!$F$21,H490&lt;='Intersection Mileposts'!$G$21),"Y",IF(AND(H490&gt;='Intersection Mileposts'!$F$22,H490&lt;='Intersection Mileposts'!$G$22),"Y",IF(AND(H490&gt;='Intersection Mileposts'!$F$23,H490&lt;='Intersection Mileposts'!$G$23),"Y",IF(AND(H490&gt;='Intersection Mileposts'!$F$24,H490&lt;='Intersection Mileposts'!$G$24),"Y",IF(AND(H490&gt;='Intersection Mileposts'!$F$25,H490&lt;='Intersection Mileposts'!$G$25),"Y",IF(AND(H490&gt;='Intersection Mileposts'!$F$26,H490&lt;='Intersection Mileposts'!$G$26),"Y",IF(AND(H490&gt;='Intersection Mileposts'!$F$27,H490&lt;='Intersection Mileposts'!$G$27),"Y",IF(AND(H490&gt;='Intersection Mileposts'!$F$28,H490&lt;='Intersection Mileposts'!$G$28),"Y",IF(AND(H490&gt;='Intersection Mileposts'!$F$29,H490&lt;='Intersection Mileposts'!$G$29),"Y", IF(AND(H490&gt;='Intersection Mileposts'!$F$30,H490&lt;='Intersection Mileposts'!$G$30),"Y",IF(AND(H490&gt;='Intersection Mileposts'!$F$31,H490&lt;='Intersection Mileposts'!$G$31),"Y",IF(AND(H490&gt;='Intersection Mileposts'!$F$32,H490&lt;='Intersection Mileposts'!$G$32),"Y",IF(AND(H490&gt;='Intersection Mileposts'!$F$33,H490&lt;='Intersection Mileposts'!$G$33),"Y",IF(AND(H490&gt;='Intersection Mileposts'!$F$34,H490&lt;='Intersection Mileposts'!$G$34),"Y",IF(AND(H490&gt;='Intersection Mileposts'!$F$35,H490&lt;='Intersection Mileposts'!$G$35),"Y",IF(AND(H490&gt;='Intersection Mileposts'!$F$36,H490&lt;='Intersection Mileposts'!$G$36),"Y",IF(AND(H490&gt;='Intersection Mileposts'!$F$37,H490&lt;='Intersection Mileposts'!$G$37),"Y",IF(AND(H490&gt;='Intersection Mileposts'!$F$38,H490&lt;='Intersection Mileposts'!$G$38),"Y",IF(AND(H490&gt;='Intersection Mileposts'!$F$39,H490&lt;='Intersection Mileposts'!$G$39),"Y","N"))))))))))))))))))))))))))))))))))))</f>
        <v/>
      </c>
    </row>
    <row r="491" spans="1:46" ht="15" customHeight="1" x14ac:dyDescent="0.3">
      <c r="A491" s="279"/>
      <c r="B491" s="261"/>
      <c r="C491" s="262"/>
      <c r="D491" s="262"/>
      <c r="E491" s="262"/>
      <c r="F491" s="262"/>
      <c r="G491" s="284"/>
      <c r="H491" s="286"/>
      <c r="I491" s="279"/>
      <c r="J491" s="260"/>
      <c r="K491" s="260"/>
      <c r="L491" s="280"/>
      <c r="M491" s="275"/>
      <c r="N491" s="263"/>
      <c r="P491" s="264" t="str">
        <f>IF(R491 = "", "", COUNT($R$4:R491))</f>
        <v/>
      </c>
      <c r="Q491" s="264" t="str">
        <f t="shared" si="73"/>
        <v/>
      </c>
      <c r="R491" s="265" t="str">
        <f t="shared" si="74"/>
        <v/>
      </c>
      <c r="S491" s="266" t="str">
        <f t="shared" si="75"/>
        <v/>
      </c>
      <c r="T491" s="267" t="str">
        <f t="shared" si="76"/>
        <v/>
      </c>
      <c r="U491" s="268" t="str">
        <f t="shared" si="77"/>
        <v/>
      </c>
      <c r="V491" s="269" t="str">
        <f t="shared" si="78"/>
        <v/>
      </c>
      <c r="W491" s="5"/>
      <c r="AR491" t="str">
        <f t="shared" si="72"/>
        <v/>
      </c>
      <c r="AS491" t="str">
        <f t="shared" si="71"/>
        <v/>
      </c>
      <c r="AT491" s="134" t="str">
        <f>IF(AR491="","",IF(AND(H491&gt;='Intersection Mileposts'!$F$5,H491&lt;='Intersection Mileposts'!$G$5),"Y",IF(AND(H491&gt;='Intersection Mileposts'!$F$6,H491&lt;='Intersection Mileposts'!$G$6),"Y",IF(AND(H491&gt;='Intersection Mileposts'!$F$7,H491&lt;='Intersection Mileposts'!$G$7),"Y",IF(AND(H491&gt;='Intersection Mileposts'!$F$8,H491&lt;='Intersection Mileposts'!$G$8),"Y",IF(AND(H491&gt;='Intersection Mileposts'!$F$9,H491&lt;='Intersection Mileposts'!$G$9),"Y",IF(AND(H491&gt;='Intersection Mileposts'!$F$10,H491&lt;='Intersection Mileposts'!$G$10),"Y",IF(AND(H491&gt;='Intersection Mileposts'!$F$11,H491&lt;='Intersection Mileposts'!$G$11),"Y",IF(AND(H491&gt;='Intersection Mileposts'!$F$12,H491&lt;='Intersection Mileposts'!$G$12),"Y",IF(AND(H491&gt;='Intersection Mileposts'!$F$13,H491&lt;='Intersection Mileposts'!$G$13),"Y",IF(AND(H491&gt;='Intersection Mileposts'!$F$14,H491&lt;='Intersection Mileposts'!$G$14),"Y",IF(AND(H491&gt;='Intersection Mileposts'!$F$15,H491&lt;='Intersection Mileposts'!$G$15),"Y",IF(AND(H491&gt;='Intersection Mileposts'!$F$16,H491&lt;='Intersection Mileposts'!$G$16),"Y",IF(AND(H491&gt;='Intersection Mileposts'!$F$17,H491&lt;='Intersection Mileposts'!$G$17),"Y",IF(AND(H491&gt;='Intersection Mileposts'!$F$18,H491&lt;='Intersection Mileposts'!$G$18),"Y",IF(AND(H491&gt;='Intersection Mileposts'!$F$19,H491&lt;='Intersection Mileposts'!$G$19),"Y",IF(AND(H491&gt;='Intersection Mileposts'!$F$20,H491&lt;='Intersection Mileposts'!$G$20),"Y",IF(AND(H491&gt;='Intersection Mileposts'!$F$21,H491&lt;='Intersection Mileposts'!$G$21),"Y",IF(AND(H491&gt;='Intersection Mileposts'!$F$22,H491&lt;='Intersection Mileposts'!$G$22),"Y",IF(AND(H491&gt;='Intersection Mileposts'!$F$23,H491&lt;='Intersection Mileposts'!$G$23),"Y",IF(AND(H491&gt;='Intersection Mileposts'!$F$24,H491&lt;='Intersection Mileposts'!$G$24),"Y",IF(AND(H491&gt;='Intersection Mileposts'!$F$25,H491&lt;='Intersection Mileposts'!$G$25),"Y",IF(AND(H491&gt;='Intersection Mileposts'!$F$26,H491&lt;='Intersection Mileposts'!$G$26),"Y",IF(AND(H491&gt;='Intersection Mileposts'!$F$27,H491&lt;='Intersection Mileposts'!$G$27),"Y",IF(AND(H491&gt;='Intersection Mileposts'!$F$28,H491&lt;='Intersection Mileposts'!$G$28),"Y",IF(AND(H491&gt;='Intersection Mileposts'!$F$29,H491&lt;='Intersection Mileposts'!$G$29),"Y", IF(AND(H491&gt;='Intersection Mileposts'!$F$30,H491&lt;='Intersection Mileposts'!$G$30),"Y",IF(AND(H491&gt;='Intersection Mileposts'!$F$31,H491&lt;='Intersection Mileposts'!$G$31),"Y",IF(AND(H491&gt;='Intersection Mileposts'!$F$32,H491&lt;='Intersection Mileposts'!$G$32),"Y",IF(AND(H491&gt;='Intersection Mileposts'!$F$33,H491&lt;='Intersection Mileposts'!$G$33),"Y",IF(AND(H491&gt;='Intersection Mileposts'!$F$34,H491&lt;='Intersection Mileposts'!$G$34),"Y",IF(AND(H491&gt;='Intersection Mileposts'!$F$35,H491&lt;='Intersection Mileposts'!$G$35),"Y",IF(AND(H491&gt;='Intersection Mileposts'!$F$36,H491&lt;='Intersection Mileposts'!$G$36),"Y",IF(AND(H491&gt;='Intersection Mileposts'!$F$37,H491&lt;='Intersection Mileposts'!$G$37),"Y",IF(AND(H491&gt;='Intersection Mileposts'!$F$38,H491&lt;='Intersection Mileposts'!$G$38),"Y",IF(AND(H491&gt;='Intersection Mileposts'!$F$39,H491&lt;='Intersection Mileposts'!$G$39),"Y","N"))))))))))))))))))))))))))))))))))))</f>
        <v/>
      </c>
    </row>
    <row r="492" spans="1:46" ht="15" customHeight="1" x14ac:dyDescent="0.3">
      <c r="A492" s="279"/>
      <c r="B492" s="261"/>
      <c r="C492" s="262"/>
      <c r="D492" s="262"/>
      <c r="E492" s="262"/>
      <c r="F492" s="262"/>
      <c r="G492" s="284"/>
      <c r="H492" s="286"/>
      <c r="I492" s="279"/>
      <c r="J492" s="260"/>
      <c r="K492" s="260"/>
      <c r="L492" s="280"/>
      <c r="M492" s="275"/>
      <c r="N492" s="263"/>
      <c r="P492" s="264" t="str">
        <f>IF(R492 = "", "", COUNT($R$4:R492))</f>
        <v/>
      </c>
      <c r="Q492" s="264" t="str">
        <f t="shared" si="73"/>
        <v/>
      </c>
      <c r="R492" s="265" t="str">
        <f t="shared" si="74"/>
        <v/>
      </c>
      <c r="S492" s="266" t="str">
        <f t="shared" si="75"/>
        <v/>
      </c>
      <c r="T492" s="267" t="str">
        <f t="shared" si="76"/>
        <v/>
      </c>
      <c r="U492" s="268" t="str">
        <f t="shared" si="77"/>
        <v/>
      </c>
      <c r="V492" s="269" t="str">
        <f t="shared" si="78"/>
        <v/>
      </c>
      <c r="W492" s="5"/>
      <c r="AR492" t="str">
        <f t="shared" si="72"/>
        <v/>
      </c>
      <c r="AS492" t="str">
        <f t="shared" si="71"/>
        <v/>
      </c>
      <c r="AT492" s="134" t="str">
        <f>IF(AR492="","",IF(AND(H492&gt;='Intersection Mileposts'!$F$5,H492&lt;='Intersection Mileposts'!$G$5),"Y",IF(AND(H492&gt;='Intersection Mileposts'!$F$6,H492&lt;='Intersection Mileposts'!$G$6),"Y",IF(AND(H492&gt;='Intersection Mileposts'!$F$7,H492&lt;='Intersection Mileposts'!$G$7),"Y",IF(AND(H492&gt;='Intersection Mileposts'!$F$8,H492&lt;='Intersection Mileposts'!$G$8),"Y",IF(AND(H492&gt;='Intersection Mileposts'!$F$9,H492&lt;='Intersection Mileposts'!$G$9),"Y",IF(AND(H492&gt;='Intersection Mileposts'!$F$10,H492&lt;='Intersection Mileposts'!$G$10),"Y",IF(AND(H492&gt;='Intersection Mileposts'!$F$11,H492&lt;='Intersection Mileposts'!$G$11),"Y",IF(AND(H492&gt;='Intersection Mileposts'!$F$12,H492&lt;='Intersection Mileposts'!$G$12),"Y",IF(AND(H492&gt;='Intersection Mileposts'!$F$13,H492&lt;='Intersection Mileposts'!$G$13),"Y",IF(AND(H492&gt;='Intersection Mileposts'!$F$14,H492&lt;='Intersection Mileposts'!$G$14),"Y",IF(AND(H492&gt;='Intersection Mileposts'!$F$15,H492&lt;='Intersection Mileposts'!$G$15),"Y",IF(AND(H492&gt;='Intersection Mileposts'!$F$16,H492&lt;='Intersection Mileposts'!$G$16),"Y",IF(AND(H492&gt;='Intersection Mileposts'!$F$17,H492&lt;='Intersection Mileposts'!$G$17),"Y",IF(AND(H492&gt;='Intersection Mileposts'!$F$18,H492&lt;='Intersection Mileposts'!$G$18),"Y",IF(AND(H492&gt;='Intersection Mileposts'!$F$19,H492&lt;='Intersection Mileposts'!$G$19),"Y",IF(AND(H492&gt;='Intersection Mileposts'!$F$20,H492&lt;='Intersection Mileposts'!$G$20),"Y",IF(AND(H492&gt;='Intersection Mileposts'!$F$21,H492&lt;='Intersection Mileposts'!$G$21),"Y",IF(AND(H492&gt;='Intersection Mileposts'!$F$22,H492&lt;='Intersection Mileposts'!$G$22),"Y",IF(AND(H492&gt;='Intersection Mileposts'!$F$23,H492&lt;='Intersection Mileposts'!$G$23),"Y",IF(AND(H492&gt;='Intersection Mileposts'!$F$24,H492&lt;='Intersection Mileposts'!$G$24),"Y",IF(AND(H492&gt;='Intersection Mileposts'!$F$25,H492&lt;='Intersection Mileposts'!$G$25),"Y",IF(AND(H492&gt;='Intersection Mileposts'!$F$26,H492&lt;='Intersection Mileposts'!$G$26),"Y",IF(AND(H492&gt;='Intersection Mileposts'!$F$27,H492&lt;='Intersection Mileposts'!$G$27),"Y",IF(AND(H492&gt;='Intersection Mileposts'!$F$28,H492&lt;='Intersection Mileposts'!$G$28),"Y",IF(AND(H492&gt;='Intersection Mileposts'!$F$29,H492&lt;='Intersection Mileposts'!$G$29),"Y", IF(AND(H492&gt;='Intersection Mileposts'!$F$30,H492&lt;='Intersection Mileposts'!$G$30),"Y",IF(AND(H492&gt;='Intersection Mileposts'!$F$31,H492&lt;='Intersection Mileposts'!$G$31),"Y",IF(AND(H492&gt;='Intersection Mileposts'!$F$32,H492&lt;='Intersection Mileposts'!$G$32),"Y",IF(AND(H492&gt;='Intersection Mileposts'!$F$33,H492&lt;='Intersection Mileposts'!$G$33),"Y",IF(AND(H492&gt;='Intersection Mileposts'!$F$34,H492&lt;='Intersection Mileposts'!$G$34),"Y",IF(AND(H492&gt;='Intersection Mileposts'!$F$35,H492&lt;='Intersection Mileposts'!$G$35),"Y",IF(AND(H492&gt;='Intersection Mileposts'!$F$36,H492&lt;='Intersection Mileposts'!$G$36),"Y",IF(AND(H492&gt;='Intersection Mileposts'!$F$37,H492&lt;='Intersection Mileposts'!$G$37),"Y",IF(AND(H492&gt;='Intersection Mileposts'!$F$38,H492&lt;='Intersection Mileposts'!$G$38),"Y",IF(AND(H492&gt;='Intersection Mileposts'!$F$39,H492&lt;='Intersection Mileposts'!$G$39),"Y","N"))))))))))))))))))))))))))))))))))))</f>
        <v/>
      </c>
    </row>
    <row r="493" spans="1:46" ht="15" customHeight="1" x14ac:dyDescent="0.3">
      <c r="A493" s="279"/>
      <c r="B493" s="261"/>
      <c r="C493" s="262"/>
      <c r="D493" s="262"/>
      <c r="E493" s="262"/>
      <c r="F493" s="262"/>
      <c r="G493" s="284"/>
      <c r="H493" s="286"/>
      <c r="I493" s="279"/>
      <c r="J493" s="260"/>
      <c r="K493" s="260"/>
      <c r="L493" s="280"/>
      <c r="M493" s="275"/>
      <c r="N493" s="263"/>
      <c r="P493" s="264" t="str">
        <f>IF(R493 = "", "", COUNT($R$4:R493))</f>
        <v/>
      </c>
      <c r="Q493" s="264" t="str">
        <f t="shared" si="73"/>
        <v/>
      </c>
      <c r="R493" s="265" t="str">
        <f t="shared" si="74"/>
        <v/>
      </c>
      <c r="S493" s="266" t="str">
        <f t="shared" si="75"/>
        <v/>
      </c>
      <c r="T493" s="267" t="str">
        <f t="shared" si="76"/>
        <v/>
      </c>
      <c r="U493" s="268" t="str">
        <f t="shared" si="77"/>
        <v/>
      </c>
      <c r="V493" s="269" t="str">
        <f t="shared" si="78"/>
        <v/>
      </c>
      <c r="W493" s="5"/>
      <c r="AR493" t="str">
        <f t="shared" si="72"/>
        <v/>
      </c>
      <c r="AS493" t="str">
        <f t="shared" si="71"/>
        <v/>
      </c>
      <c r="AT493" s="134" t="str">
        <f>IF(AR493="","",IF(AND(H493&gt;='Intersection Mileposts'!$F$5,H493&lt;='Intersection Mileposts'!$G$5),"Y",IF(AND(H493&gt;='Intersection Mileposts'!$F$6,H493&lt;='Intersection Mileposts'!$G$6),"Y",IF(AND(H493&gt;='Intersection Mileposts'!$F$7,H493&lt;='Intersection Mileposts'!$G$7),"Y",IF(AND(H493&gt;='Intersection Mileposts'!$F$8,H493&lt;='Intersection Mileposts'!$G$8),"Y",IF(AND(H493&gt;='Intersection Mileposts'!$F$9,H493&lt;='Intersection Mileposts'!$G$9),"Y",IF(AND(H493&gt;='Intersection Mileposts'!$F$10,H493&lt;='Intersection Mileposts'!$G$10),"Y",IF(AND(H493&gt;='Intersection Mileposts'!$F$11,H493&lt;='Intersection Mileposts'!$G$11),"Y",IF(AND(H493&gt;='Intersection Mileposts'!$F$12,H493&lt;='Intersection Mileposts'!$G$12),"Y",IF(AND(H493&gt;='Intersection Mileposts'!$F$13,H493&lt;='Intersection Mileposts'!$G$13),"Y",IF(AND(H493&gt;='Intersection Mileposts'!$F$14,H493&lt;='Intersection Mileposts'!$G$14),"Y",IF(AND(H493&gt;='Intersection Mileposts'!$F$15,H493&lt;='Intersection Mileposts'!$G$15),"Y",IF(AND(H493&gt;='Intersection Mileposts'!$F$16,H493&lt;='Intersection Mileposts'!$G$16),"Y",IF(AND(H493&gt;='Intersection Mileposts'!$F$17,H493&lt;='Intersection Mileposts'!$G$17),"Y",IF(AND(H493&gt;='Intersection Mileposts'!$F$18,H493&lt;='Intersection Mileposts'!$G$18),"Y",IF(AND(H493&gt;='Intersection Mileposts'!$F$19,H493&lt;='Intersection Mileposts'!$G$19),"Y",IF(AND(H493&gt;='Intersection Mileposts'!$F$20,H493&lt;='Intersection Mileposts'!$G$20),"Y",IF(AND(H493&gt;='Intersection Mileposts'!$F$21,H493&lt;='Intersection Mileposts'!$G$21),"Y",IF(AND(H493&gt;='Intersection Mileposts'!$F$22,H493&lt;='Intersection Mileposts'!$G$22),"Y",IF(AND(H493&gt;='Intersection Mileposts'!$F$23,H493&lt;='Intersection Mileposts'!$G$23),"Y",IF(AND(H493&gt;='Intersection Mileposts'!$F$24,H493&lt;='Intersection Mileposts'!$G$24),"Y",IF(AND(H493&gt;='Intersection Mileposts'!$F$25,H493&lt;='Intersection Mileposts'!$G$25),"Y",IF(AND(H493&gt;='Intersection Mileposts'!$F$26,H493&lt;='Intersection Mileposts'!$G$26),"Y",IF(AND(H493&gt;='Intersection Mileposts'!$F$27,H493&lt;='Intersection Mileposts'!$G$27),"Y",IF(AND(H493&gt;='Intersection Mileposts'!$F$28,H493&lt;='Intersection Mileposts'!$G$28),"Y",IF(AND(H493&gt;='Intersection Mileposts'!$F$29,H493&lt;='Intersection Mileposts'!$G$29),"Y", IF(AND(H493&gt;='Intersection Mileposts'!$F$30,H493&lt;='Intersection Mileposts'!$G$30),"Y",IF(AND(H493&gt;='Intersection Mileposts'!$F$31,H493&lt;='Intersection Mileposts'!$G$31),"Y",IF(AND(H493&gt;='Intersection Mileposts'!$F$32,H493&lt;='Intersection Mileposts'!$G$32),"Y",IF(AND(H493&gt;='Intersection Mileposts'!$F$33,H493&lt;='Intersection Mileposts'!$G$33),"Y",IF(AND(H493&gt;='Intersection Mileposts'!$F$34,H493&lt;='Intersection Mileposts'!$G$34),"Y",IF(AND(H493&gt;='Intersection Mileposts'!$F$35,H493&lt;='Intersection Mileposts'!$G$35),"Y",IF(AND(H493&gt;='Intersection Mileposts'!$F$36,H493&lt;='Intersection Mileposts'!$G$36),"Y",IF(AND(H493&gt;='Intersection Mileposts'!$F$37,H493&lt;='Intersection Mileposts'!$G$37),"Y",IF(AND(H493&gt;='Intersection Mileposts'!$F$38,H493&lt;='Intersection Mileposts'!$G$38),"Y",IF(AND(H493&gt;='Intersection Mileposts'!$F$39,H493&lt;='Intersection Mileposts'!$G$39),"Y","N"))))))))))))))))))))))))))))))))))))</f>
        <v/>
      </c>
    </row>
    <row r="494" spans="1:46" ht="15" customHeight="1" x14ac:dyDescent="0.3">
      <c r="A494" s="279"/>
      <c r="B494" s="261"/>
      <c r="C494" s="262"/>
      <c r="D494" s="262"/>
      <c r="E494" s="262"/>
      <c r="F494" s="262"/>
      <c r="G494" s="284"/>
      <c r="H494" s="286"/>
      <c r="I494" s="279"/>
      <c r="J494" s="260"/>
      <c r="K494" s="260"/>
      <c r="L494" s="280"/>
      <c r="M494" s="275"/>
      <c r="N494" s="263"/>
      <c r="P494" s="264" t="str">
        <f>IF(R494 = "", "", COUNT($R$4:R494))</f>
        <v/>
      </c>
      <c r="Q494" s="264" t="str">
        <f t="shared" si="73"/>
        <v/>
      </c>
      <c r="R494" s="265" t="str">
        <f t="shared" si="74"/>
        <v/>
      </c>
      <c r="S494" s="266" t="str">
        <f t="shared" si="75"/>
        <v/>
      </c>
      <c r="T494" s="267" t="str">
        <f t="shared" si="76"/>
        <v/>
      </c>
      <c r="U494" s="268" t="str">
        <f t="shared" si="77"/>
        <v/>
      </c>
      <c r="V494" s="269" t="str">
        <f t="shared" si="78"/>
        <v/>
      </c>
      <c r="W494" s="5"/>
      <c r="AR494" t="str">
        <f t="shared" si="72"/>
        <v/>
      </c>
      <c r="AS494" t="str">
        <f t="shared" si="71"/>
        <v/>
      </c>
      <c r="AT494" s="134" t="str">
        <f>IF(AR494="","",IF(AND(H494&gt;='Intersection Mileposts'!$F$5,H494&lt;='Intersection Mileposts'!$G$5),"Y",IF(AND(H494&gt;='Intersection Mileposts'!$F$6,H494&lt;='Intersection Mileposts'!$G$6),"Y",IF(AND(H494&gt;='Intersection Mileposts'!$F$7,H494&lt;='Intersection Mileposts'!$G$7),"Y",IF(AND(H494&gt;='Intersection Mileposts'!$F$8,H494&lt;='Intersection Mileposts'!$G$8),"Y",IF(AND(H494&gt;='Intersection Mileposts'!$F$9,H494&lt;='Intersection Mileposts'!$G$9),"Y",IF(AND(H494&gt;='Intersection Mileposts'!$F$10,H494&lt;='Intersection Mileposts'!$G$10),"Y",IF(AND(H494&gt;='Intersection Mileposts'!$F$11,H494&lt;='Intersection Mileposts'!$G$11),"Y",IF(AND(H494&gt;='Intersection Mileposts'!$F$12,H494&lt;='Intersection Mileposts'!$G$12),"Y",IF(AND(H494&gt;='Intersection Mileposts'!$F$13,H494&lt;='Intersection Mileposts'!$G$13),"Y",IF(AND(H494&gt;='Intersection Mileposts'!$F$14,H494&lt;='Intersection Mileposts'!$G$14),"Y",IF(AND(H494&gt;='Intersection Mileposts'!$F$15,H494&lt;='Intersection Mileposts'!$G$15),"Y",IF(AND(H494&gt;='Intersection Mileposts'!$F$16,H494&lt;='Intersection Mileposts'!$G$16),"Y",IF(AND(H494&gt;='Intersection Mileposts'!$F$17,H494&lt;='Intersection Mileposts'!$G$17),"Y",IF(AND(H494&gt;='Intersection Mileposts'!$F$18,H494&lt;='Intersection Mileposts'!$G$18),"Y",IF(AND(H494&gt;='Intersection Mileposts'!$F$19,H494&lt;='Intersection Mileposts'!$G$19),"Y",IF(AND(H494&gt;='Intersection Mileposts'!$F$20,H494&lt;='Intersection Mileposts'!$G$20),"Y",IF(AND(H494&gt;='Intersection Mileposts'!$F$21,H494&lt;='Intersection Mileposts'!$G$21),"Y",IF(AND(H494&gt;='Intersection Mileposts'!$F$22,H494&lt;='Intersection Mileposts'!$G$22),"Y",IF(AND(H494&gt;='Intersection Mileposts'!$F$23,H494&lt;='Intersection Mileposts'!$G$23),"Y",IF(AND(H494&gt;='Intersection Mileposts'!$F$24,H494&lt;='Intersection Mileposts'!$G$24),"Y",IF(AND(H494&gt;='Intersection Mileposts'!$F$25,H494&lt;='Intersection Mileposts'!$G$25),"Y",IF(AND(H494&gt;='Intersection Mileposts'!$F$26,H494&lt;='Intersection Mileposts'!$G$26),"Y",IF(AND(H494&gt;='Intersection Mileposts'!$F$27,H494&lt;='Intersection Mileposts'!$G$27),"Y",IF(AND(H494&gt;='Intersection Mileposts'!$F$28,H494&lt;='Intersection Mileposts'!$G$28),"Y",IF(AND(H494&gt;='Intersection Mileposts'!$F$29,H494&lt;='Intersection Mileposts'!$G$29),"Y", IF(AND(H494&gt;='Intersection Mileposts'!$F$30,H494&lt;='Intersection Mileposts'!$G$30),"Y",IF(AND(H494&gt;='Intersection Mileposts'!$F$31,H494&lt;='Intersection Mileposts'!$G$31),"Y",IF(AND(H494&gt;='Intersection Mileposts'!$F$32,H494&lt;='Intersection Mileposts'!$G$32),"Y",IF(AND(H494&gt;='Intersection Mileposts'!$F$33,H494&lt;='Intersection Mileposts'!$G$33),"Y",IF(AND(H494&gt;='Intersection Mileposts'!$F$34,H494&lt;='Intersection Mileposts'!$G$34),"Y",IF(AND(H494&gt;='Intersection Mileposts'!$F$35,H494&lt;='Intersection Mileposts'!$G$35),"Y",IF(AND(H494&gt;='Intersection Mileposts'!$F$36,H494&lt;='Intersection Mileposts'!$G$36),"Y",IF(AND(H494&gt;='Intersection Mileposts'!$F$37,H494&lt;='Intersection Mileposts'!$G$37),"Y",IF(AND(H494&gt;='Intersection Mileposts'!$F$38,H494&lt;='Intersection Mileposts'!$G$38),"Y",IF(AND(H494&gt;='Intersection Mileposts'!$F$39,H494&lt;='Intersection Mileposts'!$G$39),"Y","N"))))))))))))))))))))))))))))))))))))</f>
        <v/>
      </c>
    </row>
    <row r="495" spans="1:46" ht="15" customHeight="1" x14ac:dyDescent="0.3">
      <c r="A495" s="279"/>
      <c r="B495" s="261"/>
      <c r="C495" s="262"/>
      <c r="D495" s="262"/>
      <c r="E495" s="262"/>
      <c r="F495" s="262"/>
      <c r="G495" s="284"/>
      <c r="H495" s="286"/>
      <c r="I495" s="279"/>
      <c r="J495" s="260"/>
      <c r="K495" s="260"/>
      <c r="L495" s="280"/>
      <c r="M495" s="275"/>
      <c r="N495" s="263"/>
      <c r="P495" s="264" t="str">
        <f>IF(R495 = "", "", COUNT($R$4:R495))</f>
        <v/>
      </c>
      <c r="Q495" s="264" t="str">
        <f t="shared" si="73"/>
        <v/>
      </c>
      <c r="R495" s="265" t="str">
        <f t="shared" si="74"/>
        <v/>
      </c>
      <c r="S495" s="266" t="str">
        <f t="shared" si="75"/>
        <v/>
      </c>
      <c r="T495" s="267" t="str">
        <f t="shared" si="76"/>
        <v/>
      </c>
      <c r="U495" s="268" t="str">
        <f t="shared" si="77"/>
        <v/>
      </c>
      <c r="V495" s="269" t="str">
        <f t="shared" si="78"/>
        <v/>
      </c>
      <c r="W495" s="5"/>
      <c r="AR495" t="str">
        <f t="shared" si="72"/>
        <v/>
      </c>
      <c r="AS495" t="str">
        <f t="shared" si="71"/>
        <v/>
      </c>
      <c r="AT495" s="134" t="str">
        <f>IF(AR495="","",IF(AND(H495&gt;='Intersection Mileposts'!$F$5,H495&lt;='Intersection Mileposts'!$G$5),"Y",IF(AND(H495&gt;='Intersection Mileposts'!$F$6,H495&lt;='Intersection Mileposts'!$G$6),"Y",IF(AND(H495&gt;='Intersection Mileposts'!$F$7,H495&lt;='Intersection Mileposts'!$G$7),"Y",IF(AND(H495&gt;='Intersection Mileposts'!$F$8,H495&lt;='Intersection Mileposts'!$G$8),"Y",IF(AND(H495&gt;='Intersection Mileposts'!$F$9,H495&lt;='Intersection Mileposts'!$G$9),"Y",IF(AND(H495&gt;='Intersection Mileposts'!$F$10,H495&lt;='Intersection Mileposts'!$G$10),"Y",IF(AND(H495&gt;='Intersection Mileposts'!$F$11,H495&lt;='Intersection Mileposts'!$G$11),"Y",IF(AND(H495&gt;='Intersection Mileposts'!$F$12,H495&lt;='Intersection Mileposts'!$G$12),"Y",IF(AND(H495&gt;='Intersection Mileposts'!$F$13,H495&lt;='Intersection Mileposts'!$G$13),"Y",IF(AND(H495&gt;='Intersection Mileposts'!$F$14,H495&lt;='Intersection Mileposts'!$G$14),"Y",IF(AND(H495&gt;='Intersection Mileposts'!$F$15,H495&lt;='Intersection Mileposts'!$G$15),"Y",IF(AND(H495&gt;='Intersection Mileposts'!$F$16,H495&lt;='Intersection Mileposts'!$G$16),"Y",IF(AND(H495&gt;='Intersection Mileposts'!$F$17,H495&lt;='Intersection Mileposts'!$G$17),"Y",IF(AND(H495&gt;='Intersection Mileposts'!$F$18,H495&lt;='Intersection Mileposts'!$G$18),"Y",IF(AND(H495&gt;='Intersection Mileposts'!$F$19,H495&lt;='Intersection Mileposts'!$G$19),"Y",IF(AND(H495&gt;='Intersection Mileposts'!$F$20,H495&lt;='Intersection Mileposts'!$G$20),"Y",IF(AND(H495&gt;='Intersection Mileposts'!$F$21,H495&lt;='Intersection Mileposts'!$G$21),"Y",IF(AND(H495&gt;='Intersection Mileposts'!$F$22,H495&lt;='Intersection Mileposts'!$G$22),"Y",IF(AND(H495&gt;='Intersection Mileposts'!$F$23,H495&lt;='Intersection Mileposts'!$G$23),"Y",IF(AND(H495&gt;='Intersection Mileposts'!$F$24,H495&lt;='Intersection Mileposts'!$G$24),"Y",IF(AND(H495&gt;='Intersection Mileposts'!$F$25,H495&lt;='Intersection Mileposts'!$G$25),"Y",IF(AND(H495&gt;='Intersection Mileposts'!$F$26,H495&lt;='Intersection Mileposts'!$G$26),"Y",IF(AND(H495&gt;='Intersection Mileposts'!$F$27,H495&lt;='Intersection Mileposts'!$G$27),"Y",IF(AND(H495&gt;='Intersection Mileposts'!$F$28,H495&lt;='Intersection Mileposts'!$G$28),"Y",IF(AND(H495&gt;='Intersection Mileposts'!$F$29,H495&lt;='Intersection Mileposts'!$G$29),"Y", IF(AND(H495&gt;='Intersection Mileposts'!$F$30,H495&lt;='Intersection Mileposts'!$G$30),"Y",IF(AND(H495&gt;='Intersection Mileposts'!$F$31,H495&lt;='Intersection Mileposts'!$G$31),"Y",IF(AND(H495&gt;='Intersection Mileposts'!$F$32,H495&lt;='Intersection Mileposts'!$G$32),"Y",IF(AND(H495&gt;='Intersection Mileposts'!$F$33,H495&lt;='Intersection Mileposts'!$G$33),"Y",IF(AND(H495&gt;='Intersection Mileposts'!$F$34,H495&lt;='Intersection Mileposts'!$G$34),"Y",IF(AND(H495&gt;='Intersection Mileposts'!$F$35,H495&lt;='Intersection Mileposts'!$G$35),"Y",IF(AND(H495&gt;='Intersection Mileposts'!$F$36,H495&lt;='Intersection Mileposts'!$G$36),"Y",IF(AND(H495&gt;='Intersection Mileposts'!$F$37,H495&lt;='Intersection Mileposts'!$G$37),"Y",IF(AND(H495&gt;='Intersection Mileposts'!$F$38,H495&lt;='Intersection Mileposts'!$G$38),"Y",IF(AND(H495&gt;='Intersection Mileposts'!$F$39,H495&lt;='Intersection Mileposts'!$G$39),"Y","N"))))))))))))))))))))))))))))))))))))</f>
        <v/>
      </c>
    </row>
    <row r="496" spans="1:46" ht="15" customHeight="1" x14ac:dyDescent="0.3">
      <c r="A496" s="279"/>
      <c r="B496" s="261"/>
      <c r="C496" s="262"/>
      <c r="D496" s="262"/>
      <c r="E496" s="262"/>
      <c r="F496" s="262"/>
      <c r="G496" s="284"/>
      <c r="H496" s="286"/>
      <c r="I496" s="279"/>
      <c r="J496" s="260"/>
      <c r="K496" s="260"/>
      <c r="L496" s="280"/>
      <c r="M496" s="275"/>
      <c r="N496" s="263"/>
      <c r="P496" s="264" t="str">
        <f>IF(R496 = "", "", COUNT($R$4:R496))</f>
        <v/>
      </c>
      <c r="Q496" s="264" t="str">
        <f t="shared" si="73"/>
        <v/>
      </c>
      <c r="R496" s="265" t="str">
        <f t="shared" si="74"/>
        <v/>
      </c>
      <c r="S496" s="266" t="str">
        <f t="shared" si="75"/>
        <v/>
      </c>
      <c r="T496" s="267" t="str">
        <f t="shared" si="76"/>
        <v/>
      </c>
      <c r="U496" s="268" t="str">
        <f t="shared" si="77"/>
        <v/>
      </c>
      <c r="V496" s="269" t="str">
        <f t="shared" si="78"/>
        <v/>
      </c>
      <c r="W496" s="5"/>
      <c r="AR496" t="str">
        <f t="shared" si="72"/>
        <v/>
      </c>
      <c r="AS496" t="str">
        <f t="shared" si="71"/>
        <v/>
      </c>
      <c r="AT496" s="134" t="str">
        <f>IF(AR496="","",IF(AND(H496&gt;='Intersection Mileposts'!$F$5,H496&lt;='Intersection Mileposts'!$G$5),"Y",IF(AND(H496&gt;='Intersection Mileposts'!$F$6,H496&lt;='Intersection Mileposts'!$G$6),"Y",IF(AND(H496&gt;='Intersection Mileposts'!$F$7,H496&lt;='Intersection Mileposts'!$G$7),"Y",IF(AND(H496&gt;='Intersection Mileposts'!$F$8,H496&lt;='Intersection Mileposts'!$G$8),"Y",IF(AND(H496&gt;='Intersection Mileposts'!$F$9,H496&lt;='Intersection Mileposts'!$G$9),"Y",IF(AND(H496&gt;='Intersection Mileposts'!$F$10,H496&lt;='Intersection Mileposts'!$G$10),"Y",IF(AND(H496&gt;='Intersection Mileposts'!$F$11,H496&lt;='Intersection Mileposts'!$G$11),"Y",IF(AND(H496&gt;='Intersection Mileposts'!$F$12,H496&lt;='Intersection Mileposts'!$G$12),"Y",IF(AND(H496&gt;='Intersection Mileposts'!$F$13,H496&lt;='Intersection Mileposts'!$G$13),"Y",IF(AND(H496&gt;='Intersection Mileposts'!$F$14,H496&lt;='Intersection Mileposts'!$G$14),"Y",IF(AND(H496&gt;='Intersection Mileposts'!$F$15,H496&lt;='Intersection Mileposts'!$G$15),"Y",IF(AND(H496&gt;='Intersection Mileposts'!$F$16,H496&lt;='Intersection Mileposts'!$G$16),"Y",IF(AND(H496&gt;='Intersection Mileposts'!$F$17,H496&lt;='Intersection Mileposts'!$G$17),"Y",IF(AND(H496&gt;='Intersection Mileposts'!$F$18,H496&lt;='Intersection Mileposts'!$G$18),"Y",IF(AND(H496&gt;='Intersection Mileposts'!$F$19,H496&lt;='Intersection Mileposts'!$G$19),"Y",IF(AND(H496&gt;='Intersection Mileposts'!$F$20,H496&lt;='Intersection Mileposts'!$G$20),"Y",IF(AND(H496&gt;='Intersection Mileposts'!$F$21,H496&lt;='Intersection Mileposts'!$G$21),"Y",IF(AND(H496&gt;='Intersection Mileposts'!$F$22,H496&lt;='Intersection Mileposts'!$G$22),"Y",IF(AND(H496&gt;='Intersection Mileposts'!$F$23,H496&lt;='Intersection Mileposts'!$G$23),"Y",IF(AND(H496&gt;='Intersection Mileposts'!$F$24,H496&lt;='Intersection Mileposts'!$G$24),"Y",IF(AND(H496&gt;='Intersection Mileposts'!$F$25,H496&lt;='Intersection Mileposts'!$G$25),"Y",IF(AND(H496&gt;='Intersection Mileposts'!$F$26,H496&lt;='Intersection Mileposts'!$G$26),"Y",IF(AND(H496&gt;='Intersection Mileposts'!$F$27,H496&lt;='Intersection Mileposts'!$G$27),"Y",IF(AND(H496&gt;='Intersection Mileposts'!$F$28,H496&lt;='Intersection Mileposts'!$G$28),"Y",IF(AND(H496&gt;='Intersection Mileposts'!$F$29,H496&lt;='Intersection Mileposts'!$G$29),"Y", IF(AND(H496&gt;='Intersection Mileposts'!$F$30,H496&lt;='Intersection Mileposts'!$G$30),"Y",IF(AND(H496&gt;='Intersection Mileposts'!$F$31,H496&lt;='Intersection Mileposts'!$G$31),"Y",IF(AND(H496&gt;='Intersection Mileposts'!$F$32,H496&lt;='Intersection Mileposts'!$G$32),"Y",IF(AND(H496&gt;='Intersection Mileposts'!$F$33,H496&lt;='Intersection Mileposts'!$G$33),"Y",IF(AND(H496&gt;='Intersection Mileposts'!$F$34,H496&lt;='Intersection Mileposts'!$G$34),"Y",IF(AND(H496&gt;='Intersection Mileposts'!$F$35,H496&lt;='Intersection Mileposts'!$G$35),"Y",IF(AND(H496&gt;='Intersection Mileposts'!$F$36,H496&lt;='Intersection Mileposts'!$G$36),"Y",IF(AND(H496&gt;='Intersection Mileposts'!$F$37,H496&lt;='Intersection Mileposts'!$G$37),"Y",IF(AND(H496&gt;='Intersection Mileposts'!$F$38,H496&lt;='Intersection Mileposts'!$G$38),"Y",IF(AND(H496&gt;='Intersection Mileposts'!$F$39,H496&lt;='Intersection Mileposts'!$G$39),"Y","N"))))))))))))))))))))))))))))))))))))</f>
        <v/>
      </c>
    </row>
    <row r="497" spans="1:46" ht="15" customHeight="1" x14ac:dyDescent="0.3">
      <c r="A497" s="279"/>
      <c r="B497" s="261"/>
      <c r="C497" s="262"/>
      <c r="D497" s="262"/>
      <c r="E497" s="262"/>
      <c r="F497" s="262"/>
      <c r="G497" s="284"/>
      <c r="H497" s="286"/>
      <c r="I497" s="279"/>
      <c r="J497" s="260"/>
      <c r="K497" s="260"/>
      <c r="L497" s="280"/>
      <c r="M497" s="275"/>
      <c r="N497" s="263"/>
      <c r="P497" s="264" t="str">
        <f>IF(R497 = "", "", COUNT($R$4:R497))</f>
        <v/>
      </c>
      <c r="Q497" s="264" t="str">
        <f t="shared" si="73"/>
        <v/>
      </c>
      <c r="R497" s="265" t="str">
        <f t="shared" si="74"/>
        <v/>
      </c>
      <c r="S497" s="266" t="str">
        <f t="shared" si="75"/>
        <v/>
      </c>
      <c r="T497" s="267" t="str">
        <f t="shared" si="76"/>
        <v/>
      </c>
      <c r="U497" s="268" t="str">
        <f t="shared" si="77"/>
        <v/>
      </c>
      <c r="V497" s="269" t="str">
        <f t="shared" si="78"/>
        <v/>
      </c>
      <c r="W497" s="5"/>
      <c r="AR497" t="str">
        <f t="shared" si="72"/>
        <v/>
      </c>
      <c r="AS497" t="str">
        <f t="shared" si="71"/>
        <v/>
      </c>
      <c r="AT497" s="134" t="str">
        <f>IF(AR497="","",IF(AND(H497&gt;='Intersection Mileposts'!$F$5,H497&lt;='Intersection Mileposts'!$G$5),"Y",IF(AND(H497&gt;='Intersection Mileposts'!$F$6,H497&lt;='Intersection Mileposts'!$G$6),"Y",IF(AND(H497&gt;='Intersection Mileposts'!$F$7,H497&lt;='Intersection Mileposts'!$G$7),"Y",IF(AND(H497&gt;='Intersection Mileposts'!$F$8,H497&lt;='Intersection Mileposts'!$G$8),"Y",IF(AND(H497&gt;='Intersection Mileposts'!$F$9,H497&lt;='Intersection Mileposts'!$G$9),"Y",IF(AND(H497&gt;='Intersection Mileposts'!$F$10,H497&lt;='Intersection Mileposts'!$G$10),"Y",IF(AND(H497&gt;='Intersection Mileposts'!$F$11,H497&lt;='Intersection Mileposts'!$G$11),"Y",IF(AND(H497&gt;='Intersection Mileposts'!$F$12,H497&lt;='Intersection Mileposts'!$G$12),"Y",IF(AND(H497&gt;='Intersection Mileposts'!$F$13,H497&lt;='Intersection Mileposts'!$G$13),"Y",IF(AND(H497&gt;='Intersection Mileposts'!$F$14,H497&lt;='Intersection Mileposts'!$G$14),"Y",IF(AND(H497&gt;='Intersection Mileposts'!$F$15,H497&lt;='Intersection Mileposts'!$G$15),"Y",IF(AND(H497&gt;='Intersection Mileposts'!$F$16,H497&lt;='Intersection Mileposts'!$G$16),"Y",IF(AND(H497&gt;='Intersection Mileposts'!$F$17,H497&lt;='Intersection Mileposts'!$G$17),"Y",IF(AND(H497&gt;='Intersection Mileposts'!$F$18,H497&lt;='Intersection Mileposts'!$G$18),"Y",IF(AND(H497&gt;='Intersection Mileposts'!$F$19,H497&lt;='Intersection Mileposts'!$G$19),"Y",IF(AND(H497&gt;='Intersection Mileposts'!$F$20,H497&lt;='Intersection Mileposts'!$G$20),"Y",IF(AND(H497&gt;='Intersection Mileposts'!$F$21,H497&lt;='Intersection Mileposts'!$G$21),"Y",IF(AND(H497&gt;='Intersection Mileposts'!$F$22,H497&lt;='Intersection Mileposts'!$G$22),"Y",IF(AND(H497&gt;='Intersection Mileposts'!$F$23,H497&lt;='Intersection Mileposts'!$G$23),"Y",IF(AND(H497&gt;='Intersection Mileposts'!$F$24,H497&lt;='Intersection Mileposts'!$G$24),"Y",IF(AND(H497&gt;='Intersection Mileposts'!$F$25,H497&lt;='Intersection Mileposts'!$G$25),"Y",IF(AND(H497&gt;='Intersection Mileposts'!$F$26,H497&lt;='Intersection Mileposts'!$G$26),"Y",IF(AND(H497&gt;='Intersection Mileposts'!$F$27,H497&lt;='Intersection Mileposts'!$G$27),"Y",IF(AND(H497&gt;='Intersection Mileposts'!$F$28,H497&lt;='Intersection Mileposts'!$G$28),"Y",IF(AND(H497&gt;='Intersection Mileposts'!$F$29,H497&lt;='Intersection Mileposts'!$G$29),"Y", IF(AND(H497&gt;='Intersection Mileposts'!$F$30,H497&lt;='Intersection Mileposts'!$G$30),"Y",IF(AND(H497&gt;='Intersection Mileposts'!$F$31,H497&lt;='Intersection Mileposts'!$G$31),"Y",IF(AND(H497&gt;='Intersection Mileposts'!$F$32,H497&lt;='Intersection Mileposts'!$G$32),"Y",IF(AND(H497&gt;='Intersection Mileposts'!$F$33,H497&lt;='Intersection Mileposts'!$G$33),"Y",IF(AND(H497&gt;='Intersection Mileposts'!$F$34,H497&lt;='Intersection Mileposts'!$G$34),"Y",IF(AND(H497&gt;='Intersection Mileposts'!$F$35,H497&lt;='Intersection Mileposts'!$G$35),"Y",IF(AND(H497&gt;='Intersection Mileposts'!$F$36,H497&lt;='Intersection Mileposts'!$G$36),"Y",IF(AND(H497&gt;='Intersection Mileposts'!$F$37,H497&lt;='Intersection Mileposts'!$G$37),"Y",IF(AND(H497&gt;='Intersection Mileposts'!$F$38,H497&lt;='Intersection Mileposts'!$G$38),"Y",IF(AND(H497&gt;='Intersection Mileposts'!$F$39,H497&lt;='Intersection Mileposts'!$G$39),"Y","N"))))))))))))))))))))))))))))))))))))</f>
        <v/>
      </c>
    </row>
    <row r="498" spans="1:46" ht="15" customHeight="1" x14ac:dyDescent="0.3">
      <c r="A498" s="279"/>
      <c r="B498" s="261"/>
      <c r="C498" s="262"/>
      <c r="D498" s="262"/>
      <c r="E498" s="262"/>
      <c r="F498" s="262"/>
      <c r="G498" s="284"/>
      <c r="H498" s="286"/>
      <c r="I498" s="279"/>
      <c r="J498" s="260"/>
      <c r="K498" s="260"/>
      <c r="L498" s="280"/>
      <c r="M498" s="275"/>
      <c r="N498" s="263"/>
      <c r="P498" s="264" t="str">
        <f>IF(R498 = "", "", COUNT($R$4:R498))</f>
        <v/>
      </c>
      <c r="Q498" s="264" t="str">
        <f t="shared" si="73"/>
        <v/>
      </c>
      <c r="R498" s="265" t="str">
        <f t="shared" si="74"/>
        <v/>
      </c>
      <c r="S498" s="266" t="str">
        <f t="shared" si="75"/>
        <v/>
      </c>
      <c r="T498" s="267" t="str">
        <f t="shared" si="76"/>
        <v/>
      </c>
      <c r="U498" s="268" t="str">
        <f t="shared" si="77"/>
        <v/>
      </c>
      <c r="V498" s="269" t="str">
        <f t="shared" si="78"/>
        <v/>
      </c>
      <c r="W498" s="5"/>
      <c r="AR498" t="str">
        <f t="shared" si="72"/>
        <v/>
      </c>
      <c r="AS498" t="str">
        <f t="shared" si="71"/>
        <v/>
      </c>
      <c r="AT498" s="134" t="str">
        <f>IF(AR498="","",IF(AND(H498&gt;='Intersection Mileposts'!$F$5,H498&lt;='Intersection Mileposts'!$G$5),"Y",IF(AND(H498&gt;='Intersection Mileposts'!$F$6,H498&lt;='Intersection Mileposts'!$G$6),"Y",IF(AND(H498&gt;='Intersection Mileposts'!$F$7,H498&lt;='Intersection Mileposts'!$G$7),"Y",IF(AND(H498&gt;='Intersection Mileposts'!$F$8,H498&lt;='Intersection Mileposts'!$G$8),"Y",IF(AND(H498&gt;='Intersection Mileposts'!$F$9,H498&lt;='Intersection Mileposts'!$G$9),"Y",IF(AND(H498&gt;='Intersection Mileposts'!$F$10,H498&lt;='Intersection Mileposts'!$G$10),"Y",IF(AND(H498&gt;='Intersection Mileposts'!$F$11,H498&lt;='Intersection Mileposts'!$G$11),"Y",IF(AND(H498&gt;='Intersection Mileposts'!$F$12,H498&lt;='Intersection Mileposts'!$G$12),"Y",IF(AND(H498&gt;='Intersection Mileposts'!$F$13,H498&lt;='Intersection Mileposts'!$G$13),"Y",IF(AND(H498&gt;='Intersection Mileposts'!$F$14,H498&lt;='Intersection Mileposts'!$G$14),"Y",IF(AND(H498&gt;='Intersection Mileposts'!$F$15,H498&lt;='Intersection Mileposts'!$G$15),"Y",IF(AND(H498&gt;='Intersection Mileposts'!$F$16,H498&lt;='Intersection Mileposts'!$G$16),"Y",IF(AND(H498&gt;='Intersection Mileposts'!$F$17,H498&lt;='Intersection Mileposts'!$G$17),"Y",IF(AND(H498&gt;='Intersection Mileposts'!$F$18,H498&lt;='Intersection Mileposts'!$G$18),"Y",IF(AND(H498&gt;='Intersection Mileposts'!$F$19,H498&lt;='Intersection Mileposts'!$G$19),"Y",IF(AND(H498&gt;='Intersection Mileposts'!$F$20,H498&lt;='Intersection Mileposts'!$G$20),"Y",IF(AND(H498&gt;='Intersection Mileposts'!$F$21,H498&lt;='Intersection Mileposts'!$G$21),"Y",IF(AND(H498&gt;='Intersection Mileposts'!$F$22,H498&lt;='Intersection Mileposts'!$G$22),"Y",IF(AND(H498&gt;='Intersection Mileposts'!$F$23,H498&lt;='Intersection Mileposts'!$G$23),"Y",IF(AND(H498&gt;='Intersection Mileposts'!$F$24,H498&lt;='Intersection Mileposts'!$G$24),"Y",IF(AND(H498&gt;='Intersection Mileposts'!$F$25,H498&lt;='Intersection Mileposts'!$G$25),"Y",IF(AND(H498&gt;='Intersection Mileposts'!$F$26,H498&lt;='Intersection Mileposts'!$G$26),"Y",IF(AND(H498&gt;='Intersection Mileposts'!$F$27,H498&lt;='Intersection Mileposts'!$G$27),"Y",IF(AND(H498&gt;='Intersection Mileposts'!$F$28,H498&lt;='Intersection Mileposts'!$G$28),"Y",IF(AND(H498&gt;='Intersection Mileposts'!$F$29,H498&lt;='Intersection Mileposts'!$G$29),"Y", IF(AND(H498&gt;='Intersection Mileposts'!$F$30,H498&lt;='Intersection Mileposts'!$G$30),"Y",IF(AND(H498&gt;='Intersection Mileposts'!$F$31,H498&lt;='Intersection Mileposts'!$G$31),"Y",IF(AND(H498&gt;='Intersection Mileposts'!$F$32,H498&lt;='Intersection Mileposts'!$G$32),"Y",IF(AND(H498&gt;='Intersection Mileposts'!$F$33,H498&lt;='Intersection Mileposts'!$G$33),"Y",IF(AND(H498&gt;='Intersection Mileposts'!$F$34,H498&lt;='Intersection Mileposts'!$G$34),"Y",IF(AND(H498&gt;='Intersection Mileposts'!$F$35,H498&lt;='Intersection Mileposts'!$G$35),"Y",IF(AND(H498&gt;='Intersection Mileposts'!$F$36,H498&lt;='Intersection Mileposts'!$G$36),"Y",IF(AND(H498&gt;='Intersection Mileposts'!$F$37,H498&lt;='Intersection Mileposts'!$G$37),"Y",IF(AND(H498&gt;='Intersection Mileposts'!$F$38,H498&lt;='Intersection Mileposts'!$G$38),"Y",IF(AND(H498&gt;='Intersection Mileposts'!$F$39,H498&lt;='Intersection Mileposts'!$G$39),"Y","N"))))))))))))))))))))))))))))))))))))</f>
        <v/>
      </c>
    </row>
    <row r="499" spans="1:46" ht="15" customHeight="1" x14ac:dyDescent="0.3">
      <c r="A499" s="279"/>
      <c r="B499" s="261"/>
      <c r="C499" s="262"/>
      <c r="D499" s="262"/>
      <c r="E499" s="262"/>
      <c r="F499" s="262"/>
      <c r="G499" s="284"/>
      <c r="H499" s="286"/>
      <c r="I499" s="279"/>
      <c r="J499" s="260"/>
      <c r="K499" s="260"/>
      <c r="L499" s="280"/>
      <c r="M499" s="275"/>
      <c r="N499" s="263"/>
      <c r="P499" s="264" t="str">
        <f>IF(R499 = "", "", COUNT($R$4:R499))</f>
        <v/>
      </c>
      <c r="Q499" s="264" t="str">
        <f t="shared" si="73"/>
        <v/>
      </c>
      <c r="R499" s="265" t="str">
        <f t="shared" si="74"/>
        <v/>
      </c>
      <c r="S499" s="266" t="str">
        <f t="shared" si="75"/>
        <v/>
      </c>
      <c r="T499" s="267" t="str">
        <f t="shared" si="76"/>
        <v/>
      </c>
      <c r="U499" s="268" t="str">
        <f t="shared" si="77"/>
        <v/>
      </c>
      <c r="V499" s="269" t="str">
        <f t="shared" si="78"/>
        <v/>
      </c>
      <c r="W499" s="5"/>
      <c r="AR499" t="str">
        <f t="shared" si="72"/>
        <v/>
      </c>
      <c r="AS499" t="str">
        <f t="shared" si="71"/>
        <v/>
      </c>
      <c r="AT499" s="134" t="str">
        <f>IF(AR499="","",IF(AND(H499&gt;='Intersection Mileposts'!$F$5,H499&lt;='Intersection Mileposts'!$G$5),"Y",IF(AND(H499&gt;='Intersection Mileposts'!$F$6,H499&lt;='Intersection Mileposts'!$G$6),"Y",IF(AND(H499&gt;='Intersection Mileposts'!$F$7,H499&lt;='Intersection Mileposts'!$G$7),"Y",IF(AND(H499&gt;='Intersection Mileposts'!$F$8,H499&lt;='Intersection Mileposts'!$G$8),"Y",IF(AND(H499&gt;='Intersection Mileposts'!$F$9,H499&lt;='Intersection Mileposts'!$G$9),"Y",IF(AND(H499&gt;='Intersection Mileposts'!$F$10,H499&lt;='Intersection Mileposts'!$G$10),"Y",IF(AND(H499&gt;='Intersection Mileposts'!$F$11,H499&lt;='Intersection Mileposts'!$G$11),"Y",IF(AND(H499&gt;='Intersection Mileposts'!$F$12,H499&lt;='Intersection Mileposts'!$G$12),"Y",IF(AND(H499&gt;='Intersection Mileposts'!$F$13,H499&lt;='Intersection Mileposts'!$G$13),"Y",IF(AND(H499&gt;='Intersection Mileposts'!$F$14,H499&lt;='Intersection Mileposts'!$G$14),"Y",IF(AND(H499&gt;='Intersection Mileposts'!$F$15,H499&lt;='Intersection Mileposts'!$G$15),"Y",IF(AND(H499&gt;='Intersection Mileposts'!$F$16,H499&lt;='Intersection Mileposts'!$G$16),"Y",IF(AND(H499&gt;='Intersection Mileposts'!$F$17,H499&lt;='Intersection Mileposts'!$G$17),"Y",IF(AND(H499&gt;='Intersection Mileposts'!$F$18,H499&lt;='Intersection Mileposts'!$G$18),"Y",IF(AND(H499&gt;='Intersection Mileposts'!$F$19,H499&lt;='Intersection Mileposts'!$G$19),"Y",IF(AND(H499&gt;='Intersection Mileposts'!$F$20,H499&lt;='Intersection Mileposts'!$G$20),"Y",IF(AND(H499&gt;='Intersection Mileposts'!$F$21,H499&lt;='Intersection Mileposts'!$G$21),"Y",IF(AND(H499&gt;='Intersection Mileposts'!$F$22,H499&lt;='Intersection Mileposts'!$G$22),"Y",IF(AND(H499&gt;='Intersection Mileposts'!$F$23,H499&lt;='Intersection Mileposts'!$G$23),"Y",IF(AND(H499&gt;='Intersection Mileposts'!$F$24,H499&lt;='Intersection Mileposts'!$G$24),"Y",IF(AND(H499&gt;='Intersection Mileposts'!$F$25,H499&lt;='Intersection Mileposts'!$G$25),"Y",IF(AND(H499&gt;='Intersection Mileposts'!$F$26,H499&lt;='Intersection Mileposts'!$G$26),"Y",IF(AND(H499&gt;='Intersection Mileposts'!$F$27,H499&lt;='Intersection Mileposts'!$G$27),"Y",IF(AND(H499&gt;='Intersection Mileposts'!$F$28,H499&lt;='Intersection Mileposts'!$G$28),"Y",IF(AND(H499&gt;='Intersection Mileposts'!$F$29,H499&lt;='Intersection Mileposts'!$G$29),"Y", IF(AND(H499&gt;='Intersection Mileposts'!$F$30,H499&lt;='Intersection Mileposts'!$G$30),"Y",IF(AND(H499&gt;='Intersection Mileposts'!$F$31,H499&lt;='Intersection Mileposts'!$G$31),"Y",IF(AND(H499&gt;='Intersection Mileposts'!$F$32,H499&lt;='Intersection Mileposts'!$G$32),"Y",IF(AND(H499&gt;='Intersection Mileposts'!$F$33,H499&lt;='Intersection Mileposts'!$G$33),"Y",IF(AND(H499&gt;='Intersection Mileposts'!$F$34,H499&lt;='Intersection Mileposts'!$G$34),"Y",IF(AND(H499&gt;='Intersection Mileposts'!$F$35,H499&lt;='Intersection Mileposts'!$G$35),"Y",IF(AND(H499&gt;='Intersection Mileposts'!$F$36,H499&lt;='Intersection Mileposts'!$G$36),"Y",IF(AND(H499&gt;='Intersection Mileposts'!$F$37,H499&lt;='Intersection Mileposts'!$G$37),"Y",IF(AND(H499&gt;='Intersection Mileposts'!$F$38,H499&lt;='Intersection Mileposts'!$G$38),"Y",IF(AND(H499&gt;='Intersection Mileposts'!$F$39,H499&lt;='Intersection Mileposts'!$G$39),"Y","N"))))))))))))))))))))))))))))))))))))</f>
        <v/>
      </c>
    </row>
    <row r="500" spans="1:46" ht="15" customHeight="1" x14ac:dyDescent="0.3">
      <c r="A500" s="279"/>
      <c r="B500" s="261"/>
      <c r="C500" s="262"/>
      <c r="D500" s="262"/>
      <c r="E500" s="262"/>
      <c r="F500" s="262"/>
      <c r="G500" s="284"/>
      <c r="H500" s="286"/>
      <c r="I500" s="279"/>
      <c r="J500" s="260"/>
      <c r="K500" s="260"/>
      <c r="L500" s="280"/>
      <c r="M500" s="275"/>
      <c r="N500" s="263"/>
      <c r="P500" s="264" t="str">
        <f>IF(R500 = "", "", COUNT($R$4:R500))</f>
        <v/>
      </c>
      <c r="Q500" s="264" t="str">
        <f t="shared" si="73"/>
        <v/>
      </c>
      <c r="R500" s="265" t="str">
        <f t="shared" si="74"/>
        <v/>
      </c>
      <c r="S500" s="266" t="str">
        <f t="shared" si="75"/>
        <v/>
      </c>
      <c r="T500" s="267" t="str">
        <f t="shared" si="76"/>
        <v/>
      </c>
      <c r="U500" s="268" t="str">
        <f t="shared" si="77"/>
        <v/>
      </c>
      <c r="V500" s="269" t="str">
        <f t="shared" si="78"/>
        <v/>
      </c>
      <c r="W500" s="5"/>
      <c r="AR500" t="str">
        <f t="shared" si="72"/>
        <v/>
      </c>
      <c r="AS500" t="str">
        <f t="shared" si="71"/>
        <v/>
      </c>
      <c r="AT500" s="134" t="str">
        <f>IF(AR500="","",IF(AND(H500&gt;='Intersection Mileposts'!$F$5,H500&lt;='Intersection Mileposts'!$G$5),"Y",IF(AND(H500&gt;='Intersection Mileposts'!$F$6,H500&lt;='Intersection Mileposts'!$G$6),"Y",IF(AND(H500&gt;='Intersection Mileposts'!$F$7,H500&lt;='Intersection Mileposts'!$G$7),"Y",IF(AND(H500&gt;='Intersection Mileposts'!$F$8,H500&lt;='Intersection Mileposts'!$G$8),"Y",IF(AND(H500&gt;='Intersection Mileposts'!$F$9,H500&lt;='Intersection Mileposts'!$G$9),"Y",IF(AND(H500&gt;='Intersection Mileposts'!$F$10,H500&lt;='Intersection Mileposts'!$G$10),"Y",IF(AND(H500&gt;='Intersection Mileposts'!$F$11,H500&lt;='Intersection Mileposts'!$G$11),"Y",IF(AND(H500&gt;='Intersection Mileposts'!$F$12,H500&lt;='Intersection Mileposts'!$G$12),"Y",IF(AND(H500&gt;='Intersection Mileposts'!$F$13,H500&lt;='Intersection Mileposts'!$G$13),"Y",IF(AND(H500&gt;='Intersection Mileposts'!$F$14,H500&lt;='Intersection Mileposts'!$G$14),"Y",IF(AND(H500&gt;='Intersection Mileposts'!$F$15,H500&lt;='Intersection Mileposts'!$G$15),"Y",IF(AND(H500&gt;='Intersection Mileposts'!$F$16,H500&lt;='Intersection Mileposts'!$G$16),"Y",IF(AND(H500&gt;='Intersection Mileposts'!$F$17,H500&lt;='Intersection Mileposts'!$G$17),"Y",IF(AND(H500&gt;='Intersection Mileposts'!$F$18,H500&lt;='Intersection Mileposts'!$G$18),"Y",IF(AND(H500&gt;='Intersection Mileposts'!$F$19,H500&lt;='Intersection Mileposts'!$G$19),"Y",IF(AND(H500&gt;='Intersection Mileposts'!$F$20,H500&lt;='Intersection Mileposts'!$G$20),"Y",IF(AND(H500&gt;='Intersection Mileposts'!$F$21,H500&lt;='Intersection Mileposts'!$G$21),"Y",IF(AND(H500&gt;='Intersection Mileposts'!$F$22,H500&lt;='Intersection Mileposts'!$G$22),"Y",IF(AND(H500&gt;='Intersection Mileposts'!$F$23,H500&lt;='Intersection Mileposts'!$G$23),"Y",IF(AND(H500&gt;='Intersection Mileposts'!$F$24,H500&lt;='Intersection Mileposts'!$G$24),"Y",IF(AND(H500&gt;='Intersection Mileposts'!$F$25,H500&lt;='Intersection Mileposts'!$G$25),"Y",IF(AND(H500&gt;='Intersection Mileposts'!$F$26,H500&lt;='Intersection Mileposts'!$G$26),"Y",IF(AND(H500&gt;='Intersection Mileposts'!$F$27,H500&lt;='Intersection Mileposts'!$G$27),"Y",IF(AND(H500&gt;='Intersection Mileposts'!$F$28,H500&lt;='Intersection Mileposts'!$G$28),"Y",IF(AND(H500&gt;='Intersection Mileposts'!$F$29,H500&lt;='Intersection Mileposts'!$G$29),"Y", IF(AND(H500&gt;='Intersection Mileposts'!$F$30,H500&lt;='Intersection Mileposts'!$G$30),"Y",IF(AND(H500&gt;='Intersection Mileposts'!$F$31,H500&lt;='Intersection Mileposts'!$G$31),"Y",IF(AND(H500&gt;='Intersection Mileposts'!$F$32,H500&lt;='Intersection Mileposts'!$G$32),"Y",IF(AND(H500&gt;='Intersection Mileposts'!$F$33,H500&lt;='Intersection Mileposts'!$G$33),"Y",IF(AND(H500&gt;='Intersection Mileposts'!$F$34,H500&lt;='Intersection Mileposts'!$G$34),"Y",IF(AND(H500&gt;='Intersection Mileposts'!$F$35,H500&lt;='Intersection Mileposts'!$G$35),"Y",IF(AND(H500&gt;='Intersection Mileposts'!$F$36,H500&lt;='Intersection Mileposts'!$G$36),"Y",IF(AND(H500&gt;='Intersection Mileposts'!$F$37,H500&lt;='Intersection Mileposts'!$G$37),"Y",IF(AND(H500&gt;='Intersection Mileposts'!$F$38,H500&lt;='Intersection Mileposts'!$G$38),"Y",IF(AND(H500&gt;='Intersection Mileposts'!$F$39,H500&lt;='Intersection Mileposts'!$G$39),"Y","N"))))))))))))))))))))))))))))))))))))</f>
        <v/>
      </c>
    </row>
    <row r="501" spans="1:46" ht="15" customHeight="1" x14ac:dyDescent="0.3">
      <c r="A501" s="279"/>
      <c r="B501" s="261"/>
      <c r="C501" s="262"/>
      <c r="D501" s="262"/>
      <c r="E501" s="262"/>
      <c r="F501" s="262"/>
      <c r="G501" s="284"/>
      <c r="H501" s="286"/>
      <c r="I501" s="279"/>
      <c r="J501" s="260"/>
      <c r="K501" s="260"/>
      <c r="L501" s="280"/>
      <c r="M501" s="275"/>
      <c r="N501" s="263"/>
      <c r="P501" s="264" t="str">
        <f>IF(R501 = "", "", COUNT($R$4:R501))</f>
        <v/>
      </c>
      <c r="Q501" s="264" t="str">
        <f t="shared" si="73"/>
        <v/>
      </c>
      <c r="R501" s="265" t="str">
        <f t="shared" si="74"/>
        <v/>
      </c>
      <c r="S501" s="266" t="str">
        <f t="shared" si="75"/>
        <v/>
      </c>
      <c r="T501" s="267" t="str">
        <f t="shared" si="76"/>
        <v/>
      </c>
      <c r="U501" s="268" t="str">
        <f t="shared" si="77"/>
        <v/>
      </c>
      <c r="V501" s="269" t="str">
        <f t="shared" si="78"/>
        <v/>
      </c>
      <c r="W501" s="5"/>
      <c r="AR501" t="str">
        <f t="shared" si="72"/>
        <v/>
      </c>
      <c r="AS501" t="str">
        <f t="shared" si="71"/>
        <v/>
      </c>
      <c r="AT501" s="134" t="str">
        <f>IF(AR501="","",IF(AND(H501&gt;='Intersection Mileposts'!$F$5,H501&lt;='Intersection Mileposts'!$G$5),"Y",IF(AND(H501&gt;='Intersection Mileposts'!$F$6,H501&lt;='Intersection Mileposts'!$G$6),"Y",IF(AND(H501&gt;='Intersection Mileposts'!$F$7,H501&lt;='Intersection Mileposts'!$G$7),"Y",IF(AND(H501&gt;='Intersection Mileposts'!$F$8,H501&lt;='Intersection Mileposts'!$G$8),"Y",IF(AND(H501&gt;='Intersection Mileposts'!$F$9,H501&lt;='Intersection Mileposts'!$G$9),"Y",IF(AND(H501&gt;='Intersection Mileposts'!$F$10,H501&lt;='Intersection Mileposts'!$G$10),"Y",IF(AND(H501&gt;='Intersection Mileposts'!$F$11,H501&lt;='Intersection Mileposts'!$G$11),"Y",IF(AND(H501&gt;='Intersection Mileposts'!$F$12,H501&lt;='Intersection Mileposts'!$G$12),"Y",IF(AND(H501&gt;='Intersection Mileposts'!$F$13,H501&lt;='Intersection Mileposts'!$G$13),"Y",IF(AND(H501&gt;='Intersection Mileposts'!$F$14,H501&lt;='Intersection Mileposts'!$G$14),"Y",IF(AND(H501&gt;='Intersection Mileposts'!$F$15,H501&lt;='Intersection Mileposts'!$G$15),"Y",IF(AND(H501&gt;='Intersection Mileposts'!$F$16,H501&lt;='Intersection Mileposts'!$G$16),"Y",IF(AND(H501&gt;='Intersection Mileposts'!$F$17,H501&lt;='Intersection Mileposts'!$G$17),"Y",IF(AND(H501&gt;='Intersection Mileposts'!$F$18,H501&lt;='Intersection Mileposts'!$G$18),"Y",IF(AND(H501&gt;='Intersection Mileposts'!$F$19,H501&lt;='Intersection Mileposts'!$G$19),"Y",IF(AND(H501&gt;='Intersection Mileposts'!$F$20,H501&lt;='Intersection Mileposts'!$G$20),"Y",IF(AND(H501&gt;='Intersection Mileposts'!$F$21,H501&lt;='Intersection Mileposts'!$G$21),"Y",IF(AND(H501&gt;='Intersection Mileposts'!$F$22,H501&lt;='Intersection Mileposts'!$G$22),"Y",IF(AND(H501&gt;='Intersection Mileposts'!$F$23,H501&lt;='Intersection Mileposts'!$G$23),"Y",IF(AND(H501&gt;='Intersection Mileposts'!$F$24,H501&lt;='Intersection Mileposts'!$G$24),"Y",IF(AND(H501&gt;='Intersection Mileposts'!$F$25,H501&lt;='Intersection Mileposts'!$G$25),"Y",IF(AND(H501&gt;='Intersection Mileposts'!$F$26,H501&lt;='Intersection Mileposts'!$G$26),"Y",IF(AND(H501&gt;='Intersection Mileposts'!$F$27,H501&lt;='Intersection Mileposts'!$G$27),"Y",IF(AND(H501&gt;='Intersection Mileposts'!$F$28,H501&lt;='Intersection Mileposts'!$G$28),"Y",IF(AND(H501&gt;='Intersection Mileposts'!$F$29,H501&lt;='Intersection Mileposts'!$G$29),"Y", IF(AND(H501&gt;='Intersection Mileposts'!$F$30,H501&lt;='Intersection Mileposts'!$G$30),"Y",IF(AND(H501&gt;='Intersection Mileposts'!$F$31,H501&lt;='Intersection Mileposts'!$G$31),"Y",IF(AND(H501&gt;='Intersection Mileposts'!$F$32,H501&lt;='Intersection Mileposts'!$G$32),"Y",IF(AND(H501&gt;='Intersection Mileposts'!$F$33,H501&lt;='Intersection Mileposts'!$G$33),"Y",IF(AND(H501&gt;='Intersection Mileposts'!$F$34,H501&lt;='Intersection Mileposts'!$G$34),"Y",IF(AND(H501&gt;='Intersection Mileposts'!$F$35,H501&lt;='Intersection Mileposts'!$G$35),"Y",IF(AND(H501&gt;='Intersection Mileposts'!$F$36,H501&lt;='Intersection Mileposts'!$G$36),"Y",IF(AND(H501&gt;='Intersection Mileposts'!$F$37,H501&lt;='Intersection Mileposts'!$G$37),"Y",IF(AND(H501&gt;='Intersection Mileposts'!$F$38,H501&lt;='Intersection Mileposts'!$G$38),"Y",IF(AND(H501&gt;='Intersection Mileposts'!$F$39,H501&lt;='Intersection Mileposts'!$G$39),"Y","N"))))))))))))))))))))))))))))))))))))</f>
        <v/>
      </c>
    </row>
    <row r="502" spans="1:46" ht="15" customHeight="1" x14ac:dyDescent="0.3">
      <c r="A502" s="279"/>
      <c r="B502" s="261"/>
      <c r="C502" s="262"/>
      <c r="D502" s="262"/>
      <c r="E502" s="262"/>
      <c r="F502" s="262"/>
      <c r="G502" s="284"/>
      <c r="H502" s="286"/>
      <c r="I502" s="279"/>
      <c r="J502" s="260"/>
      <c r="K502" s="260"/>
      <c r="L502" s="280"/>
      <c r="M502" s="275"/>
      <c r="N502" s="263"/>
      <c r="P502" s="264" t="str">
        <f>IF(R502 = "", "", COUNT($R$4:R502))</f>
        <v/>
      </c>
      <c r="Q502" s="264" t="str">
        <f t="shared" si="73"/>
        <v/>
      </c>
      <c r="R502" s="265" t="str">
        <f t="shared" si="74"/>
        <v/>
      </c>
      <c r="S502" s="266" t="str">
        <f t="shared" si="75"/>
        <v/>
      </c>
      <c r="T502" s="267" t="str">
        <f t="shared" si="76"/>
        <v/>
      </c>
      <c r="U502" s="268" t="str">
        <f t="shared" si="77"/>
        <v/>
      </c>
      <c r="V502" s="269" t="str">
        <f t="shared" si="78"/>
        <v/>
      </c>
      <c r="W502" s="5"/>
      <c r="AR502" t="str">
        <f t="shared" si="72"/>
        <v/>
      </c>
      <c r="AS502" t="str">
        <f t="shared" si="71"/>
        <v/>
      </c>
      <c r="AT502" s="134" t="str">
        <f>IF(AR502="","",IF(AND(H502&gt;='Intersection Mileposts'!$F$5,H502&lt;='Intersection Mileposts'!$G$5),"Y",IF(AND(H502&gt;='Intersection Mileposts'!$F$6,H502&lt;='Intersection Mileposts'!$G$6),"Y",IF(AND(H502&gt;='Intersection Mileposts'!$F$7,H502&lt;='Intersection Mileposts'!$G$7),"Y",IF(AND(H502&gt;='Intersection Mileposts'!$F$8,H502&lt;='Intersection Mileposts'!$G$8),"Y",IF(AND(H502&gt;='Intersection Mileposts'!$F$9,H502&lt;='Intersection Mileposts'!$G$9),"Y",IF(AND(H502&gt;='Intersection Mileposts'!$F$10,H502&lt;='Intersection Mileposts'!$G$10),"Y",IF(AND(H502&gt;='Intersection Mileposts'!$F$11,H502&lt;='Intersection Mileposts'!$G$11),"Y",IF(AND(H502&gt;='Intersection Mileposts'!$F$12,H502&lt;='Intersection Mileposts'!$G$12),"Y",IF(AND(H502&gt;='Intersection Mileposts'!$F$13,H502&lt;='Intersection Mileposts'!$G$13),"Y",IF(AND(H502&gt;='Intersection Mileposts'!$F$14,H502&lt;='Intersection Mileposts'!$G$14),"Y",IF(AND(H502&gt;='Intersection Mileposts'!$F$15,H502&lt;='Intersection Mileposts'!$G$15),"Y",IF(AND(H502&gt;='Intersection Mileposts'!$F$16,H502&lt;='Intersection Mileposts'!$G$16),"Y",IF(AND(H502&gt;='Intersection Mileposts'!$F$17,H502&lt;='Intersection Mileposts'!$G$17),"Y",IF(AND(H502&gt;='Intersection Mileposts'!$F$18,H502&lt;='Intersection Mileposts'!$G$18),"Y",IF(AND(H502&gt;='Intersection Mileposts'!$F$19,H502&lt;='Intersection Mileposts'!$G$19),"Y",IF(AND(H502&gt;='Intersection Mileposts'!$F$20,H502&lt;='Intersection Mileposts'!$G$20),"Y",IF(AND(H502&gt;='Intersection Mileposts'!$F$21,H502&lt;='Intersection Mileposts'!$G$21),"Y",IF(AND(H502&gt;='Intersection Mileposts'!$F$22,H502&lt;='Intersection Mileposts'!$G$22),"Y",IF(AND(H502&gt;='Intersection Mileposts'!$F$23,H502&lt;='Intersection Mileposts'!$G$23),"Y",IF(AND(H502&gt;='Intersection Mileposts'!$F$24,H502&lt;='Intersection Mileposts'!$G$24),"Y",IF(AND(H502&gt;='Intersection Mileposts'!$F$25,H502&lt;='Intersection Mileposts'!$G$25),"Y",IF(AND(H502&gt;='Intersection Mileposts'!$F$26,H502&lt;='Intersection Mileposts'!$G$26),"Y",IF(AND(H502&gt;='Intersection Mileposts'!$F$27,H502&lt;='Intersection Mileposts'!$G$27),"Y",IF(AND(H502&gt;='Intersection Mileposts'!$F$28,H502&lt;='Intersection Mileposts'!$G$28),"Y",IF(AND(H502&gt;='Intersection Mileposts'!$F$29,H502&lt;='Intersection Mileposts'!$G$29),"Y", IF(AND(H502&gt;='Intersection Mileposts'!$F$30,H502&lt;='Intersection Mileposts'!$G$30),"Y",IF(AND(H502&gt;='Intersection Mileposts'!$F$31,H502&lt;='Intersection Mileposts'!$G$31),"Y",IF(AND(H502&gt;='Intersection Mileposts'!$F$32,H502&lt;='Intersection Mileposts'!$G$32),"Y",IF(AND(H502&gt;='Intersection Mileposts'!$F$33,H502&lt;='Intersection Mileposts'!$G$33),"Y",IF(AND(H502&gt;='Intersection Mileposts'!$F$34,H502&lt;='Intersection Mileposts'!$G$34),"Y",IF(AND(H502&gt;='Intersection Mileposts'!$F$35,H502&lt;='Intersection Mileposts'!$G$35),"Y",IF(AND(H502&gt;='Intersection Mileposts'!$F$36,H502&lt;='Intersection Mileposts'!$G$36),"Y",IF(AND(H502&gt;='Intersection Mileposts'!$F$37,H502&lt;='Intersection Mileposts'!$G$37),"Y",IF(AND(H502&gt;='Intersection Mileposts'!$F$38,H502&lt;='Intersection Mileposts'!$G$38),"Y",IF(AND(H502&gt;='Intersection Mileposts'!$F$39,H502&lt;='Intersection Mileposts'!$G$39),"Y","N"))))))))))))))))))))))))))))))))))))</f>
        <v/>
      </c>
    </row>
    <row r="503" spans="1:46" ht="15" customHeight="1" x14ac:dyDescent="0.3">
      <c r="A503" s="279"/>
      <c r="B503" s="261"/>
      <c r="C503" s="262"/>
      <c r="D503" s="262"/>
      <c r="E503" s="262"/>
      <c r="F503" s="262"/>
      <c r="G503" s="284"/>
      <c r="H503" s="286"/>
      <c r="I503" s="279"/>
      <c r="J503" s="260"/>
      <c r="K503" s="260"/>
      <c r="L503" s="280"/>
      <c r="M503" s="275"/>
      <c r="N503" s="263"/>
      <c r="P503" s="264" t="str">
        <f>IF(R503 = "", "", COUNT($R$4:R503))</f>
        <v/>
      </c>
      <c r="Q503" s="264" t="str">
        <f t="shared" si="73"/>
        <v/>
      </c>
      <c r="R503" s="265" t="str">
        <f t="shared" si="74"/>
        <v/>
      </c>
      <c r="S503" s="266" t="str">
        <f t="shared" si="75"/>
        <v/>
      </c>
      <c r="T503" s="267" t="str">
        <f t="shared" si="76"/>
        <v/>
      </c>
      <c r="U503" s="268" t="str">
        <f t="shared" si="77"/>
        <v/>
      </c>
      <c r="V503" s="269" t="str">
        <f t="shared" si="78"/>
        <v/>
      </c>
      <c r="W503" s="5"/>
      <c r="AR503" t="str">
        <f t="shared" si="72"/>
        <v/>
      </c>
      <c r="AS503" t="str">
        <f t="shared" si="71"/>
        <v/>
      </c>
      <c r="AT503" s="134" t="str">
        <f>IF(AR503="","",IF(AND(H503&gt;='Intersection Mileposts'!$F$5,H503&lt;='Intersection Mileposts'!$G$5),"Y",IF(AND(H503&gt;='Intersection Mileposts'!$F$6,H503&lt;='Intersection Mileposts'!$G$6),"Y",IF(AND(H503&gt;='Intersection Mileposts'!$F$7,H503&lt;='Intersection Mileposts'!$G$7),"Y",IF(AND(H503&gt;='Intersection Mileposts'!$F$8,H503&lt;='Intersection Mileposts'!$G$8),"Y",IF(AND(H503&gt;='Intersection Mileposts'!$F$9,H503&lt;='Intersection Mileposts'!$G$9),"Y",IF(AND(H503&gt;='Intersection Mileposts'!$F$10,H503&lt;='Intersection Mileposts'!$G$10),"Y",IF(AND(H503&gt;='Intersection Mileposts'!$F$11,H503&lt;='Intersection Mileposts'!$G$11),"Y",IF(AND(H503&gt;='Intersection Mileposts'!$F$12,H503&lt;='Intersection Mileposts'!$G$12),"Y",IF(AND(H503&gt;='Intersection Mileposts'!$F$13,H503&lt;='Intersection Mileposts'!$G$13),"Y",IF(AND(H503&gt;='Intersection Mileposts'!$F$14,H503&lt;='Intersection Mileposts'!$G$14),"Y",IF(AND(H503&gt;='Intersection Mileposts'!$F$15,H503&lt;='Intersection Mileposts'!$G$15),"Y",IF(AND(H503&gt;='Intersection Mileposts'!$F$16,H503&lt;='Intersection Mileposts'!$G$16),"Y",IF(AND(H503&gt;='Intersection Mileposts'!$F$17,H503&lt;='Intersection Mileposts'!$G$17),"Y",IF(AND(H503&gt;='Intersection Mileposts'!$F$18,H503&lt;='Intersection Mileposts'!$G$18),"Y",IF(AND(H503&gt;='Intersection Mileposts'!$F$19,H503&lt;='Intersection Mileposts'!$G$19),"Y",IF(AND(H503&gt;='Intersection Mileposts'!$F$20,H503&lt;='Intersection Mileposts'!$G$20),"Y",IF(AND(H503&gt;='Intersection Mileposts'!$F$21,H503&lt;='Intersection Mileposts'!$G$21),"Y",IF(AND(H503&gt;='Intersection Mileposts'!$F$22,H503&lt;='Intersection Mileposts'!$G$22),"Y",IF(AND(H503&gt;='Intersection Mileposts'!$F$23,H503&lt;='Intersection Mileposts'!$G$23),"Y",IF(AND(H503&gt;='Intersection Mileposts'!$F$24,H503&lt;='Intersection Mileposts'!$G$24),"Y",IF(AND(H503&gt;='Intersection Mileposts'!$F$25,H503&lt;='Intersection Mileposts'!$G$25),"Y",IF(AND(H503&gt;='Intersection Mileposts'!$F$26,H503&lt;='Intersection Mileposts'!$G$26),"Y",IF(AND(H503&gt;='Intersection Mileposts'!$F$27,H503&lt;='Intersection Mileposts'!$G$27),"Y",IF(AND(H503&gt;='Intersection Mileposts'!$F$28,H503&lt;='Intersection Mileposts'!$G$28),"Y",IF(AND(H503&gt;='Intersection Mileposts'!$F$29,H503&lt;='Intersection Mileposts'!$G$29),"Y", IF(AND(H503&gt;='Intersection Mileposts'!$F$30,H503&lt;='Intersection Mileposts'!$G$30),"Y",IF(AND(H503&gt;='Intersection Mileposts'!$F$31,H503&lt;='Intersection Mileposts'!$G$31),"Y",IF(AND(H503&gt;='Intersection Mileposts'!$F$32,H503&lt;='Intersection Mileposts'!$G$32),"Y",IF(AND(H503&gt;='Intersection Mileposts'!$F$33,H503&lt;='Intersection Mileposts'!$G$33),"Y",IF(AND(H503&gt;='Intersection Mileposts'!$F$34,H503&lt;='Intersection Mileposts'!$G$34),"Y",IF(AND(H503&gt;='Intersection Mileposts'!$F$35,H503&lt;='Intersection Mileposts'!$G$35),"Y",IF(AND(H503&gt;='Intersection Mileposts'!$F$36,H503&lt;='Intersection Mileposts'!$G$36),"Y",IF(AND(H503&gt;='Intersection Mileposts'!$F$37,H503&lt;='Intersection Mileposts'!$G$37),"Y",IF(AND(H503&gt;='Intersection Mileposts'!$F$38,H503&lt;='Intersection Mileposts'!$G$38),"Y",IF(AND(H503&gt;='Intersection Mileposts'!$F$39,H503&lt;='Intersection Mileposts'!$G$39),"Y","N"))))))))))))))))))))))))))))))))))))</f>
        <v/>
      </c>
    </row>
    <row r="504" spans="1:46" ht="15" customHeight="1" x14ac:dyDescent="0.3">
      <c r="A504" s="279"/>
      <c r="B504" s="261"/>
      <c r="C504" s="262"/>
      <c r="D504" s="262"/>
      <c r="E504" s="262"/>
      <c r="F504" s="262"/>
      <c r="G504" s="284"/>
      <c r="H504" s="286"/>
      <c r="I504" s="279"/>
      <c r="J504" s="260"/>
      <c r="K504" s="260"/>
      <c r="L504" s="280"/>
      <c r="M504" s="275"/>
      <c r="N504" s="263"/>
      <c r="P504" s="264" t="str">
        <f>IF(R504 = "", "", COUNT($R$4:R504))</f>
        <v/>
      </c>
      <c r="Q504" s="264" t="str">
        <f t="shared" si="73"/>
        <v/>
      </c>
      <c r="R504" s="265" t="str">
        <f t="shared" si="74"/>
        <v/>
      </c>
      <c r="S504" s="266" t="str">
        <f t="shared" si="75"/>
        <v/>
      </c>
      <c r="T504" s="267" t="str">
        <f t="shared" si="76"/>
        <v/>
      </c>
      <c r="U504" s="268" t="str">
        <f t="shared" si="77"/>
        <v/>
      </c>
      <c r="V504" s="269" t="str">
        <f t="shared" si="78"/>
        <v/>
      </c>
      <c r="W504" s="5"/>
      <c r="AR504" t="str">
        <f t="shared" si="72"/>
        <v/>
      </c>
      <c r="AS504" t="str">
        <f t="shared" si="71"/>
        <v/>
      </c>
      <c r="AT504" s="134" t="str">
        <f>IF(AR504="","",IF(AND(H504&gt;='Intersection Mileposts'!$F$5,H504&lt;='Intersection Mileposts'!$G$5),"Y",IF(AND(H504&gt;='Intersection Mileposts'!$F$6,H504&lt;='Intersection Mileposts'!$G$6),"Y",IF(AND(H504&gt;='Intersection Mileposts'!$F$7,H504&lt;='Intersection Mileposts'!$G$7),"Y",IF(AND(H504&gt;='Intersection Mileposts'!$F$8,H504&lt;='Intersection Mileposts'!$G$8),"Y",IF(AND(H504&gt;='Intersection Mileposts'!$F$9,H504&lt;='Intersection Mileposts'!$G$9),"Y",IF(AND(H504&gt;='Intersection Mileposts'!$F$10,H504&lt;='Intersection Mileposts'!$G$10),"Y",IF(AND(H504&gt;='Intersection Mileposts'!$F$11,H504&lt;='Intersection Mileposts'!$G$11),"Y",IF(AND(H504&gt;='Intersection Mileposts'!$F$12,H504&lt;='Intersection Mileposts'!$G$12),"Y",IF(AND(H504&gt;='Intersection Mileposts'!$F$13,H504&lt;='Intersection Mileposts'!$G$13),"Y",IF(AND(H504&gt;='Intersection Mileposts'!$F$14,H504&lt;='Intersection Mileposts'!$G$14),"Y",IF(AND(H504&gt;='Intersection Mileposts'!$F$15,H504&lt;='Intersection Mileposts'!$G$15),"Y",IF(AND(H504&gt;='Intersection Mileposts'!$F$16,H504&lt;='Intersection Mileposts'!$G$16),"Y",IF(AND(H504&gt;='Intersection Mileposts'!$F$17,H504&lt;='Intersection Mileposts'!$G$17),"Y",IF(AND(H504&gt;='Intersection Mileposts'!$F$18,H504&lt;='Intersection Mileposts'!$G$18),"Y",IF(AND(H504&gt;='Intersection Mileposts'!$F$19,H504&lt;='Intersection Mileposts'!$G$19),"Y",IF(AND(H504&gt;='Intersection Mileposts'!$F$20,H504&lt;='Intersection Mileposts'!$G$20),"Y",IF(AND(H504&gt;='Intersection Mileposts'!$F$21,H504&lt;='Intersection Mileposts'!$G$21),"Y",IF(AND(H504&gt;='Intersection Mileposts'!$F$22,H504&lt;='Intersection Mileposts'!$G$22),"Y",IF(AND(H504&gt;='Intersection Mileposts'!$F$23,H504&lt;='Intersection Mileposts'!$G$23),"Y",IF(AND(H504&gt;='Intersection Mileposts'!$F$24,H504&lt;='Intersection Mileposts'!$G$24),"Y",IF(AND(H504&gt;='Intersection Mileposts'!$F$25,H504&lt;='Intersection Mileposts'!$G$25),"Y",IF(AND(H504&gt;='Intersection Mileposts'!$F$26,H504&lt;='Intersection Mileposts'!$G$26),"Y",IF(AND(H504&gt;='Intersection Mileposts'!$F$27,H504&lt;='Intersection Mileposts'!$G$27),"Y",IF(AND(H504&gt;='Intersection Mileposts'!$F$28,H504&lt;='Intersection Mileposts'!$G$28),"Y",IF(AND(H504&gt;='Intersection Mileposts'!$F$29,H504&lt;='Intersection Mileposts'!$G$29),"Y", IF(AND(H504&gt;='Intersection Mileposts'!$F$30,H504&lt;='Intersection Mileposts'!$G$30),"Y",IF(AND(H504&gt;='Intersection Mileposts'!$F$31,H504&lt;='Intersection Mileposts'!$G$31),"Y",IF(AND(H504&gt;='Intersection Mileposts'!$F$32,H504&lt;='Intersection Mileposts'!$G$32),"Y",IF(AND(H504&gt;='Intersection Mileposts'!$F$33,H504&lt;='Intersection Mileposts'!$G$33),"Y",IF(AND(H504&gt;='Intersection Mileposts'!$F$34,H504&lt;='Intersection Mileposts'!$G$34),"Y",IF(AND(H504&gt;='Intersection Mileposts'!$F$35,H504&lt;='Intersection Mileposts'!$G$35),"Y",IF(AND(H504&gt;='Intersection Mileposts'!$F$36,H504&lt;='Intersection Mileposts'!$G$36),"Y",IF(AND(H504&gt;='Intersection Mileposts'!$F$37,H504&lt;='Intersection Mileposts'!$G$37),"Y",IF(AND(H504&gt;='Intersection Mileposts'!$F$38,H504&lt;='Intersection Mileposts'!$G$38),"Y",IF(AND(H504&gt;='Intersection Mileposts'!$F$39,H504&lt;='Intersection Mileposts'!$G$39),"Y","N"))))))))))))))))))))))))))))))))))))</f>
        <v/>
      </c>
    </row>
    <row r="505" spans="1:46" ht="15" customHeight="1" x14ac:dyDescent="0.3">
      <c r="A505" s="279"/>
      <c r="B505" s="261"/>
      <c r="C505" s="262"/>
      <c r="D505" s="262"/>
      <c r="E505" s="262"/>
      <c r="F505" s="262"/>
      <c r="G505" s="284"/>
      <c r="H505" s="286"/>
      <c r="I505" s="279"/>
      <c r="J505" s="260"/>
      <c r="K505" s="260"/>
      <c r="L505" s="280"/>
      <c r="M505" s="275"/>
      <c r="N505" s="263"/>
      <c r="P505" s="264" t="str">
        <f>IF(R505 = "", "", COUNT($R$4:R505))</f>
        <v/>
      </c>
      <c r="Q505" s="264" t="str">
        <f t="shared" si="73"/>
        <v/>
      </c>
      <c r="R505" s="265" t="str">
        <f t="shared" si="74"/>
        <v/>
      </c>
      <c r="S505" s="266" t="str">
        <f t="shared" si="75"/>
        <v/>
      </c>
      <c r="T505" s="267" t="str">
        <f t="shared" si="76"/>
        <v/>
      </c>
      <c r="U505" s="268" t="str">
        <f t="shared" si="77"/>
        <v/>
      </c>
      <c r="V505" s="269" t="str">
        <f t="shared" si="78"/>
        <v/>
      </c>
      <c r="W505" s="5"/>
      <c r="AR505" t="str">
        <f t="shared" si="72"/>
        <v/>
      </c>
      <c r="AS505" t="str">
        <f t="shared" si="71"/>
        <v/>
      </c>
      <c r="AT505" s="134" t="str">
        <f>IF(AR505="","",IF(AND(H505&gt;='Intersection Mileposts'!$F$5,H505&lt;='Intersection Mileposts'!$G$5),"Y",IF(AND(H505&gt;='Intersection Mileposts'!$F$6,H505&lt;='Intersection Mileposts'!$G$6),"Y",IF(AND(H505&gt;='Intersection Mileposts'!$F$7,H505&lt;='Intersection Mileposts'!$G$7),"Y",IF(AND(H505&gt;='Intersection Mileposts'!$F$8,H505&lt;='Intersection Mileposts'!$G$8),"Y",IF(AND(H505&gt;='Intersection Mileposts'!$F$9,H505&lt;='Intersection Mileposts'!$G$9),"Y",IF(AND(H505&gt;='Intersection Mileposts'!$F$10,H505&lt;='Intersection Mileposts'!$G$10),"Y",IF(AND(H505&gt;='Intersection Mileposts'!$F$11,H505&lt;='Intersection Mileposts'!$G$11),"Y",IF(AND(H505&gt;='Intersection Mileposts'!$F$12,H505&lt;='Intersection Mileposts'!$G$12),"Y",IF(AND(H505&gt;='Intersection Mileposts'!$F$13,H505&lt;='Intersection Mileposts'!$G$13),"Y",IF(AND(H505&gt;='Intersection Mileposts'!$F$14,H505&lt;='Intersection Mileposts'!$G$14),"Y",IF(AND(H505&gt;='Intersection Mileposts'!$F$15,H505&lt;='Intersection Mileposts'!$G$15),"Y",IF(AND(H505&gt;='Intersection Mileposts'!$F$16,H505&lt;='Intersection Mileposts'!$G$16),"Y",IF(AND(H505&gt;='Intersection Mileposts'!$F$17,H505&lt;='Intersection Mileposts'!$G$17),"Y",IF(AND(H505&gt;='Intersection Mileposts'!$F$18,H505&lt;='Intersection Mileposts'!$G$18),"Y",IF(AND(H505&gt;='Intersection Mileposts'!$F$19,H505&lt;='Intersection Mileposts'!$G$19),"Y",IF(AND(H505&gt;='Intersection Mileposts'!$F$20,H505&lt;='Intersection Mileposts'!$G$20),"Y",IF(AND(H505&gt;='Intersection Mileposts'!$F$21,H505&lt;='Intersection Mileposts'!$G$21),"Y",IF(AND(H505&gt;='Intersection Mileposts'!$F$22,H505&lt;='Intersection Mileposts'!$G$22),"Y",IF(AND(H505&gt;='Intersection Mileposts'!$F$23,H505&lt;='Intersection Mileposts'!$G$23),"Y",IF(AND(H505&gt;='Intersection Mileposts'!$F$24,H505&lt;='Intersection Mileposts'!$G$24),"Y",IF(AND(H505&gt;='Intersection Mileposts'!$F$25,H505&lt;='Intersection Mileposts'!$G$25),"Y",IF(AND(H505&gt;='Intersection Mileposts'!$F$26,H505&lt;='Intersection Mileposts'!$G$26),"Y",IF(AND(H505&gt;='Intersection Mileposts'!$F$27,H505&lt;='Intersection Mileposts'!$G$27),"Y",IF(AND(H505&gt;='Intersection Mileposts'!$F$28,H505&lt;='Intersection Mileposts'!$G$28),"Y",IF(AND(H505&gt;='Intersection Mileposts'!$F$29,H505&lt;='Intersection Mileposts'!$G$29),"Y", IF(AND(H505&gt;='Intersection Mileposts'!$F$30,H505&lt;='Intersection Mileposts'!$G$30),"Y",IF(AND(H505&gt;='Intersection Mileposts'!$F$31,H505&lt;='Intersection Mileposts'!$G$31),"Y",IF(AND(H505&gt;='Intersection Mileposts'!$F$32,H505&lt;='Intersection Mileposts'!$G$32),"Y",IF(AND(H505&gt;='Intersection Mileposts'!$F$33,H505&lt;='Intersection Mileposts'!$G$33),"Y",IF(AND(H505&gt;='Intersection Mileposts'!$F$34,H505&lt;='Intersection Mileposts'!$G$34),"Y",IF(AND(H505&gt;='Intersection Mileposts'!$F$35,H505&lt;='Intersection Mileposts'!$G$35),"Y",IF(AND(H505&gt;='Intersection Mileposts'!$F$36,H505&lt;='Intersection Mileposts'!$G$36),"Y",IF(AND(H505&gt;='Intersection Mileposts'!$F$37,H505&lt;='Intersection Mileposts'!$G$37),"Y",IF(AND(H505&gt;='Intersection Mileposts'!$F$38,H505&lt;='Intersection Mileposts'!$G$38),"Y",IF(AND(H505&gt;='Intersection Mileposts'!$F$39,H505&lt;='Intersection Mileposts'!$G$39),"Y","N"))))))))))))))))))))))))))))))))))))</f>
        <v/>
      </c>
    </row>
    <row r="506" spans="1:46" ht="15" customHeight="1" x14ac:dyDescent="0.3">
      <c r="A506" s="279"/>
      <c r="B506" s="261"/>
      <c r="C506" s="262"/>
      <c r="D506" s="262"/>
      <c r="E506" s="262"/>
      <c r="F506" s="262"/>
      <c r="G506" s="284"/>
      <c r="H506" s="286"/>
      <c r="I506" s="279"/>
      <c r="J506" s="260"/>
      <c r="K506" s="260"/>
      <c r="L506" s="280"/>
      <c r="M506" s="275"/>
      <c r="N506" s="263"/>
      <c r="P506" s="264" t="str">
        <f>IF(R506 = "", "", COUNT($R$4:R506))</f>
        <v/>
      </c>
      <c r="Q506" s="264" t="str">
        <f t="shared" si="73"/>
        <v/>
      </c>
      <c r="R506" s="265" t="str">
        <f t="shared" si="74"/>
        <v/>
      </c>
      <c r="S506" s="266" t="str">
        <f t="shared" si="75"/>
        <v/>
      </c>
      <c r="T506" s="267" t="str">
        <f t="shared" si="76"/>
        <v/>
      </c>
      <c r="U506" s="268" t="str">
        <f t="shared" si="77"/>
        <v/>
      </c>
      <c r="V506" s="269" t="str">
        <f t="shared" si="78"/>
        <v/>
      </c>
      <c r="W506" s="5"/>
      <c r="AR506" t="str">
        <f t="shared" si="72"/>
        <v/>
      </c>
      <c r="AS506" t="str">
        <f t="shared" si="71"/>
        <v/>
      </c>
      <c r="AT506" s="134" t="str">
        <f>IF(AR506="","",IF(AND(H506&gt;='Intersection Mileposts'!$F$5,H506&lt;='Intersection Mileposts'!$G$5),"Y",IF(AND(H506&gt;='Intersection Mileposts'!$F$6,H506&lt;='Intersection Mileposts'!$G$6),"Y",IF(AND(H506&gt;='Intersection Mileposts'!$F$7,H506&lt;='Intersection Mileposts'!$G$7),"Y",IF(AND(H506&gt;='Intersection Mileposts'!$F$8,H506&lt;='Intersection Mileposts'!$G$8),"Y",IF(AND(H506&gt;='Intersection Mileposts'!$F$9,H506&lt;='Intersection Mileposts'!$G$9),"Y",IF(AND(H506&gt;='Intersection Mileposts'!$F$10,H506&lt;='Intersection Mileposts'!$G$10),"Y",IF(AND(H506&gt;='Intersection Mileposts'!$F$11,H506&lt;='Intersection Mileposts'!$G$11),"Y",IF(AND(H506&gt;='Intersection Mileposts'!$F$12,H506&lt;='Intersection Mileposts'!$G$12),"Y",IF(AND(H506&gt;='Intersection Mileposts'!$F$13,H506&lt;='Intersection Mileposts'!$G$13),"Y",IF(AND(H506&gt;='Intersection Mileposts'!$F$14,H506&lt;='Intersection Mileposts'!$G$14),"Y",IF(AND(H506&gt;='Intersection Mileposts'!$F$15,H506&lt;='Intersection Mileposts'!$G$15),"Y",IF(AND(H506&gt;='Intersection Mileposts'!$F$16,H506&lt;='Intersection Mileposts'!$G$16),"Y",IF(AND(H506&gt;='Intersection Mileposts'!$F$17,H506&lt;='Intersection Mileposts'!$G$17),"Y",IF(AND(H506&gt;='Intersection Mileposts'!$F$18,H506&lt;='Intersection Mileposts'!$G$18),"Y",IF(AND(H506&gt;='Intersection Mileposts'!$F$19,H506&lt;='Intersection Mileposts'!$G$19),"Y",IF(AND(H506&gt;='Intersection Mileposts'!$F$20,H506&lt;='Intersection Mileposts'!$G$20),"Y",IF(AND(H506&gt;='Intersection Mileposts'!$F$21,H506&lt;='Intersection Mileposts'!$G$21),"Y",IF(AND(H506&gt;='Intersection Mileposts'!$F$22,H506&lt;='Intersection Mileposts'!$G$22),"Y",IF(AND(H506&gt;='Intersection Mileposts'!$F$23,H506&lt;='Intersection Mileposts'!$G$23),"Y",IF(AND(H506&gt;='Intersection Mileposts'!$F$24,H506&lt;='Intersection Mileposts'!$G$24),"Y",IF(AND(H506&gt;='Intersection Mileposts'!$F$25,H506&lt;='Intersection Mileposts'!$G$25),"Y",IF(AND(H506&gt;='Intersection Mileposts'!$F$26,H506&lt;='Intersection Mileposts'!$G$26),"Y",IF(AND(H506&gt;='Intersection Mileposts'!$F$27,H506&lt;='Intersection Mileposts'!$G$27),"Y",IF(AND(H506&gt;='Intersection Mileposts'!$F$28,H506&lt;='Intersection Mileposts'!$G$28),"Y",IF(AND(H506&gt;='Intersection Mileposts'!$F$29,H506&lt;='Intersection Mileposts'!$G$29),"Y", IF(AND(H506&gt;='Intersection Mileposts'!$F$30,H506&lt;='Intersection Mileposts'!$G$30),"Y",IF(AND(H506&gt;='Intersection Mileposts'!$F$31,H506&lt;='Intersection Mileposts'!$G$31),"Y",IF(AND(H506&gt;='Intersection Mileposts'!$F$32,H506&lt;='Intersection Mileposts'!$G$32),"Y",IF(AND(H506&gt;='Intersection Mileposts'!$F$33,H506&lt;='Intersection Mileposts'!$G$33),"Y",IF(AND(H506&gt;='Intersection Mileposts'!$F$34,H506&lt;='Intersection Mileposts'!$G$34),"Y",IF(AND(H506&gt;='Intersection Mileposts'!$F$35,H506&lt;='Intersection Mileposts'!$G$35),"Y",IF(AND(H506&gt;='Intersection Mileposts'!$F$36,H506&lt;='Intersection Mileposts'!$G$36),"Y",IF(AND(H506&gt;='Intersection Mileposts'!$F$37,H506&lt;='Intersection Mileposts'!$G$37),"Y",IF(AND(H506&gt;='Intersection Mileposts'!$F$38,H506&lt;='Intersection Mileposts'!$G$38),"Y",IF(AND(H506&gt;='Intersection Mileposts'!$F$39,H506&lt;='Intersection Mileposts'!$G$39),"Y","N"))))))))))))))))))))))))))))))))))))</f>
        <v/>
      </c>
    </row>
    <row r="507" spans="1:46" ht="15" customHeight="1" x14ac:dyDescent="0.3">
      <c r="A507" s="279"/>
      <c r="B507" s="261"/>
      <c r="C507" s="262"/>
      <c r="D507" s="262"/>
      <c r="E507" s="262"/>
      <c r="F507" s="262"/>
      <c r="G507" s="284"/>
      <c r="H507" s="286"/>
      <c r="I507" s="279"/>
      <c r="J507" s="260"/>
      <c r="K507" s="260"/>
      <c r="L507" s="280"/>
      <c r="M507" s="275"/>
      <c r="N507" s="263"/>
      <c r="P507" s="264" t="str">
        <f>IF(R507 = "", "", COUNT($R$4:R507))</f>
        <v/>
      </c>
      <c r="Q507" s="264" t="str">
        <f t="shared" si="73"/>
        <v/>
      </c>
      <c r="R507" s="265" t="str">
        <f t="shared" si="74"/>
        <v/>
      </c>
      <c r="S507" s="266" t="str">
        <f t="shared" si="75"/>
        <v/>
      </c>
      <c r="T507" s="267" t="str">
        <f t="shared" si="76"/>
        <v/>
      </c>
      <c r="U507" s="268" t="str">
        <f t="shared" si="77"/>
        <v/>
      </c>
      <c r="V507" s="269" t="str">
        <f t="shared" si="78"/>
        <v/>
      </c>
      <c r="W507" s="5"/>
      <c r="AR507" t="str">
        <f t="shared" si="72"/>
        <v/>
      </c>
      <c r="AS507" t="str">
        <f t="shared" si="71"/>
        <v/>
      </c>
      <c r="AT507" s="134" t="str">
        <f>IF(AR507="","",IF(AND(H507&gt;='Intersection Mileposts'!$F$5,H507&lt;='Intersection Mileposts'!$G$5),"Y",IF(AND(H507&gt;='Intersection Mileposts'!$F$6,H507&lt;='Intersection Mileposts'!$G$6),"Y",IF(AND(H507&gt;='Intersection Mileposts'!$F$7,H507&lt;='Intersection Mileposts'!$G$7),"Y",IF(AND(H507&gt;='Intersection Mileposts'!$F$8,H507&lt;='Intersection Mileposts'!$G$8),"Y",IF(AND(H507&gt;='Intersection Mileposts'!$F$9,H507&lt;='Intersection Mileposts'!$G$9),"Y",IF(AND(H507&gt;='Intersection Mileposts'!$F$10,H507&lt;='Intersection Mileposts'!$G$10),"Y",IF(AND(H507&gt;='Intersection Mileposts'!$F$11,H507&lt;='Intersection Mileposts'!$G$11),"Y",IF(AND(H507&gt;='Intersection Mileposts'!$F$12,H507&lt;='Intersection Mileposts'!$G$12),"Y",IF(AND(H507&gt;='Intersection Mileposts'!$F$13,H507&lt;='Intersection Mileposts'!$G$13),"Y",IF(AND(H507&gt;='Intersection Mileposts'!$F$14,H507&lt;='Intersection Mileposts'!$G$14),"Y",IF(AND(H507&gt;='Intersection Mileposts'!$F$15,H507&lt;='Intersection Mileposts'!$G$15),"Y",IF(AND(H507&gt;='Intersection Mileposts'!$F$16,H507&lt;='Intersection Mileposts'!$G$16),"Y",IF(AND(H507&gt;='Intersection Mileposts'!$F$17,H507&lt;='Intersection Mileposts'!$G$17),"Y",IF(AND(H507&gt;='Intersection Mileposts'!$F$18,H507&lt;='Intersection Mileposts'!$G$18),"Y",IF(AND(H507&gt;='Intersection Mileposts'!$F$19,H507&lt;='Intersection Mileposts'!$G$19),"Y",IF(AND(H507&gt;='Intersection Mileposts'!$F$20,H507&lt;='Intersection Mileposts'!$G$20),"Y",IF(AND(H507&gt;='Intersection Mileposts'!$F$21,H507&lt;='Intersection Mileposts'!$G$21),"Y",IF(AND(H507&gt;='Intersection Mileposts'!$F$22,H507&lt;='Intersection Mileposts'!$G$22),"Y",IF(AND(H507&gt;='Intersection Mileposts'!$F$23,H507&lt;='Intersection Mileposts'!$G$23),"Y",IF(AND(H507&gt;='Intersection Mileposts'!$F$24,H507&lt;='Intersection Mileposts'!$G$24),"Y",IF(AND(H507&gt;='Intersection Mileposts'!$F$25,H507&lt;='Intersection Mileposts'!$G$25),"Y",IF(AND(H507&gt;='Intersection Mileposts'!$F$26,H507&lt;='Intersection Mileposts'!$G$26),"Y",IF(AND(H507&gt;='Intersection Mileposts'!$F$27,H507&lt;='Intersection Mileposts'!$G$27),"Y",IF(AND(H507&gt;='Intersection Mileposts'!$F$28,H507&lt;='Intersection Mileposts'!$G$28),"Y",IF(AND(H507&gt;='Intersection Mileposts'!$F$29,H507&lt;='Intersection Mileposts'!$G$29),"Y", IF(AND(H507&gt;='Intersection Mileposts'!$F$30,H507&lt;='Intersection Mileposts'!$G$30),"Y",IF(AND(H507&gt;='Intersection Mileposts'!$F$31,H507&lt;='Intersection Mileposts'!$G$31),"Y",IF(AND(H507&gt;='Intersection Mileposts'!$F$32,H507&lt;='Intersection Mileposts'!$G$32),"Y",IF(AND(H507&gt;='Intersection Mileposts'!$F$33,H507&lt;='Intersection Mileposts'!$G$33),"Y",IF(AND(H507&gt;='Intersection Mileposts'!$F$34,H507&lt;='Intersection Mileposts'!$G$34),"Y",IF(AND(H507&gt;='Intersection Mileposts'!$F$35,H507&lt;='Intersection Mileposts'!$G$35),"Y",IF(AND(H507&gt;='Intersection Mileposts'!$F$36,H507&lt;='Intersection Mileposts'!$G$36),"Y",IF(AND(H507&gt;='Intersection Mileposts'!$F$37,H507&lt;='Intersection Mileposts'!$G$37),"Y",IF(AND(H507&gt;='Intersection Mileposts'!$F$38,H507&lt;='Intersection Mileposts'!$G$38),"Y",IF(AND(H507&gt;='Intersection Mileposts'!$F$39,H507&lt;='Intersection Mileposts'!$G$39),"Y","N"))))))))))))))))))))))))))))))))))))</f>
        <v/>
      </c>
    </row>
    <row r="508" spans="1:46" ht="15" customHeight="1" x14ac:dyDescent="0.3">
      <c r="A508" s="279"/>
      <c r="B508" s="261"/>
      <c r="C508" s="262"/>
      <c r="D508" s="262"/>
      <c r="E508" s="262"/>
      <c r="F508" s="262"/>
      <c r="G508" s="284"/>
      <c r="H508" s="286"/>
      <c r="I508" s="279"/>
      <c r="J508" s="260"/>
      <c r="K508" s="260"/>
      <c r="L508" s="280"/>
      <c r="M508" s="275"/>
      <c r="N508" s="263"/>
      <c r="P508" s="264" t="str">
        <f>IF(R508 = "", "", COUNT($R$4:R508))</f>
        <v/>
      </c>
      <c r="Q508" s="264" t="str">
        <f t="shared" si="73"/>
        <v/>
      </c>
      <c r="R508" s="265" t="str">
        <f t="shared" si="74"/>
        <v/>
      </c>
      <c r="S508" s="266" t="str">
        <f t="shared" si="75"/>
        <v/>
      </c>
      <c r="T508" s="267" t="str">
        <f t="shared" si="76"/>
        <v/>
      </c>
      <c r="U508" s="268" t="str">
        <f t="shared" si="77"/>
        <v/>
      </c>
      <c r="V508" s="269" t="str">
        <f t="shared" si="78"/>
        <v/>
      </c>
      <c r="W508" s="5"/>
      <c r="AR508" t="str">
        <f t="shared" si="72"/>
        <v/>
      </c>
      <c r="AS508" t="str">
        <f t="shared" si="71"/>
        <v/>
      </c>
      <c r="AT508" s="134" t="str">
        <f>IF(AR508="","",IF(AND(H508&gt;='Intersection Mileposts'!$F$5,H508&lt;='Intersection Mileposts'!$G$5),"Y",IF(AND(H508&gt;='Intersection Mileposts'!$F$6,H508&lt;='Intersection Mileposts'!$G$6),"Y",IF(AND(H508&gt;='Intersection Mileposts'!$F$7,H508&lt;='Intersection Mileposts'!$G$7),"Y",IF(AND(H508&gt;='Intersection Mileposts'!$F$8,H508&lt;='Intersection Mileposts'!$G$8),"Y",IF(AND(H508&gt;='Intersection Mileposts'!$F$9,H508&lt;='Intersection Mileposts'!$G$9),"Y",IF(AND(H508&gt;='Intersection Mileposts'!$F$10,H508&lt;='Intersection Mileposts'!$G$10),"Y",IF(AND(H508&gt;='Intersection Mileposts'!$F$11,H508&lt;='Intersection Mileposts'!$G$11),"Y",IF(AND(H508&gt;='Intersection Mileposts'!$F$12,H508&lt;='Intersection Mileposts'!$G$12),"Y",IF(AND(H508&gt;='Intersection Mileposts'!$F$13,H508&lt;='Intersection Mileposts'!$G$13),"Y",IF(AND(H508&gt;='Intersection Mileposts'!$F$14,H508&lt;='Intersection Mileposts'!$G$14),"Y",IF(AND(H508&gt;='Intersection Mileposts'!$F$15,H508&lt;='Intersection Mileposts'!$G$15),"Y",IF(AND(H508&gt;='Intersection Mileposts'!$F$16,H508&lt;='Intersection Mileposts'!$G$16),"Y",IF(AND(H508&gt;='Intersection Mileposts'!$F$17,H508&lt;='Intersection Mileposts'!$G$17),"Y",IF(AND(H508&gt;='Intersection Mileposts'!$F$18,H508&lt;='Intersection Mileposts'!$G$18),"Y",IF(AND(H508&gt;='Intersection Mileposts'!$F$19,H508&lt;='Intersection Mileposts'!$G$19),"Y",IF(AND(H508&gt;='Intersection Mileposts'!$F$20,H508&lt;='Intersection Mileposts'!$G$20),"Y",IF(AND(H508&gt;='Intersection Mileposts'!$F$21,H508&lt;='Intersection Mileposts'!$G$21),"Y",IF(AND(H508&gt;='Intersection Mileposts'!$F$22,H508&lt;='Intersection Mileposts'!$G$22),"Y",IF(AND(H508&gt;='Intersection Mileposts'!$F$23,H508&lt;='Intersection Mileposts'!$G$23),"Y",IF(AND(H508&gt;='Intersection Mileposts'!$F$24,H508&lt;='Intersection Mileposts'!$G$24),"Y",IF(AND(H508&gt;='Intersection Mileposts'!$F$25,H508&lt;='Intersection Mileposts'!$G$25),"Y",IF(AND(H508&gt;='Intersection Mileposts'!$F$26,H508&lt;='Intersection Mileposts'!$G$26),"Y",IF(AND(H508&gt;='Intersection Mileposts'!$F$27,H508&lt;='Intersection Mileposts'!$G$27),"Y",IF(AND(H508&gt;='Intersection Mileposts'!$F$28,H508&lt;='Intersection Mileposts'!$G$28),"Y",IF(AND(H508&gt;='Intersection Mileposts'!$F$29,H508&lt;='Intersection Mileposts'!$G$29),"Y", IF(AND(H508&gt;='Intersection Mileposts'!$F$30,H508&lt;='Intersection Mileposts'!$G$30),"Y",IF(AND(H508&gt;='Intersection Mileposts'!$F$31,H508&lt;='Intersection Mileposts'!$G$31),"Y",IF(AND(H508&gt;='Intersection Mileposts'!$F$32,H508&lt;='Intersection Mileposts'!$G$32),"Y",IF(AND(H508&gt;='Intersection Mileposts'!$F$33,H508&lt;='Intersection Mileposts'!$G$33),"Y",IF(AND(H508&gt;='Intersection Mileposts'!$F$34,H508&lt;='Intersection Mileposts'!$G$34),"Y",IF(AND(H508&gt;='Intersection Mileposts'!$F$35,H508&lt;='Intersection Mileposts'!$G$35),"Y",IF(AND(H508&gt;='Intersection Mileposts'!$F$36,H508&lt;='Intersection Mileposts'!$G$36),"Y",IF(AND(H508&gt;='Intersection Mileposts'!$F$37,H508&lt;='Intersection Mileposts'!$G$37),"Y",IF(AND(H508&gt;='Intersection Mileposts'!$F$38,H508&lt;='Intersection Mileposts'!$G$38),"Y",IF(AND(H508&gt;='Intersection Mileposts'!$F$39,H508&lt;='Intersection Mileposts'!$G$39),"Y","N"))))))))))))))))))))))))))))))))))))</f>
        <v/>
      </c>
    </row>
    <row r="509" spans="1:46" ht="15" customHeight="1" x14ac:dyDescent="0.3">
      <c r="A509" s="279"/>
      <c r="B509" s="261"/>
      <c r="C509" s="262"/>
      <c r="D509" s="262"/>
      <c r="E509" s="262"/>
      <c r="F509" s="262"/>
      <c r="G509" s="284"/>
      <c r="H509" s="286"/>
      <c r="I509" s="279"/>
      <c r="J509" s="260"/>
      <c r="K509" s="260"/>
      <c r="L509" s="280"/>
      <c r="M509" s="275"/>
      <c r="N509" s="263"/>
      <c r="P509" s="264" t="str">
        <f>IF(R509 = "", "", COUNT($R$4:R509))</f>
        <v/>
      </c>
      <c r="Q509" s="264" t="str">
        <f t="shared" si="73"/>
        <v/>
      </c>
      <c r="R509" s="265" t="str">
        <f t="shared" si="74"/>
        <v/>
      </c>
      <c r="S509" s="266" t="str">
        <f t="shared" si="75"/>
        <v/>
      </c>
      <c r="T509" s="267" t="str">
        <f t="shared" si="76"/>
        <v/>
      </c>
      <c r="U509" s="268" t="str">
        <f t="shared" si="77"/>
        <v/>
      </c>
      <c r="V509" s="269" t="str">
        <f t="shared" si="78"/>
        <v/>
      </c>
      <c r="W509" s="5"/>
      <c r="AR509" t="str">
        <f t="shared" si="72"/>
        <v/>
      </c>
      <c r="AS509" t="str">
        <f t="shared" si="71"/>
        <v/>
      </c>
      <c r="AT509" s="134" t="str">
        <f>IF(AR509="","",IF(AND(H509&gt;='Intersection Mileposts'!$F$5,H509&lt;='Intersection Mileposts'!$G$5),"Y",IF(AND(H509&gt;='Intersection Mileposts'!$F$6,H509&lt;='Intersection Mileposts'!$G$6),"Y",IF(AND(H509&gt;='Intersection Mileposts'!$F$7,H509&lt;='Intersection Mileposts'!$G$7),"Y",IF(AND(H509&gt;='Intersection Mileposts'!$F$8,H509&lt;='Intersection Mileposts'!$G$8),"Y",IF(AND(H509&gt;='Intersection Mileposts'!$F$9,H509&lt;='Intersection Mileposts'!$G$9),"Y",IF(AND(H509&gt;='Intersection Mileposts'!$F$10,H509&lt;='Intersection Mileposts'!$G$10),"Y",IF(AND(H509&gt;='Intersection Mileposts'!$F$11,H509&lt;='Intersection Mileposts'!$G$11),"Y",IF(AND(H509&gt;='Intersection Mileposts'!$F$12,H509&lt;='Intersection Mileposts'!$G$12),"Y",IF(AND(H509&gt;='Intersection Mileposts'!$F$13,H509&lt;='Intersection Mileposts'!$G$13),"Y",IF(AND(H509&gt;='Intersection Mileposts'!$F$14,H509&lt;='Intersection Mileposts'!$G$14),"Y",IF(AND(H509&gt;='Intersection Mileposts'!$F$15,H509&lt;='Intersection Mileposts'!$G$15),"Y",IF(AND(H509&gt;='Intersection Mileposts'!$F$16,H509&lt;='Intersection Mileposts'!$G$16),"Y",IF(AND(H509&gt;='Intersection Mileposts'!$F$17,H509&lt;='Intersection Mileposts'!$G$17),"Y",IF(AND(H509&gt;='Intersection Mileposts'!$F$18,H509&lt;='Intersection Mileposts'!$G$18),"Y",IF(AND(H509&gt;='Intersection Mileposts'!$F$19,H509&lt;='Intersection Mileposts'!$G$19),"Y",IF(AND(H509&gt;='Intersection Mileposts'!$F$20,H509&lt;='Intersection Mileposts'!$G$20),"Y",IF(AND(H509&gt;='Intersection Mileposts'!$F$21,H509&lt;='Intersection Mileposts'!$G$21),"Y",IF(AND(H509&gt;='Intersection Mileposts'!$F$22,H509&lt;='Intersection Mileposts'!$G$22),"Y",IF(AND(H509&gt;='Intersection Mileposts'!$F$23,H509&lt;='Intersection Mileposts'!$G$23),"Y",IF(AND(H509&gt;='Intersection Mileposts'!$F$24,H509&lt;='Intersection Mileposts'!$G$24),"Y",IF(AND(H509&gt;='Intersection Mileposts'!$F$25,H509&lt;='Intersection Mileposts'!$G$25),"Y",IF(AND(H509&gt;='Intersection Mileposts'!$F$26,H509&lt;='Intersection Mileposts'!$G$26),"Y",IF(AND(H509&gt;='Intersection Mileposts'!$F$27,H509&lt;='Intersection Mileposts'!$G$27),"Y",IF(AND(H509&gt;='Intersection Mileposts'!$F$28,H509&lt;='Intersection Mileposts'!$G$28),"Y",IF(AND(H509&gt;='Intersection Mileposts'!$F$29,H509&lt;='Intersection Mileposts'!$G$29),"Y", IF(AND(H509&gt;='Intersection Mileposts'!$F$30,H509&lt;='Intersection Mileposts'!$G$30),"Y",IF(AND(H509&gt;='Intersection Mileposts'!$F$31,H509&lt;='Intersection Mileposts'!$G$31),"Y",IF(AND(H509&gt;='Intersection Mileposts'!$F$32,H509&lt;='Intersection Mileposts'!$G$32),"Y",IF(AND(H509&gt;='Intersection Mileposts'!$F$33,H509&lt;='Intersection Mileposts'!$G$33),"Y",IF(AND(H509&gt;='Intersection Mileposts'!$F$34,H509&lt;='Intersection Mileposts'!$G$34),"Y",IF(AND(H509&gt;='Intersection Mileposts'!$F$35,H509&lt;='Intersection Mileposts'!$G$35),"Y",IF(AND(H509&gt;='Intersection Mileposts'!$F$36,H509&lt;='Intersection Mileposts'!$G$36),"Y",IF(AND(H509&gt;='Intersection Mileposts'!$F$37,H509&lt;='Intersection Mileposts'!$G$37),"Y",IF(AND(H509&gt;='Intersection Mileposts'!$F$38,H509&lt;='Intersection Mileposts'!$G$38),"Y",IF(AND(H509&gt;='Intersection Mileposts'!$F$39,H509&lt;='Intersection Mileposts'!$G$39),"Y","N"))))))))))))))))))))))))))))))))))))</f>
        <v/>
      </c>
    </row>
    <row r="510" spans="1:46" ht="15" customHeight="1" x14ac:dyDescent="0.3">
      <c r="A510" s="279"/>
      <c r="B510" s="261"/>
      <c r="C510" s="262"/>
      <c r="D510" s="262"/>
      <c r="E510" s="262"/>
      <c r="F510" s="262"/>
      <c r="G510" s="284"/>
      <c r="H510" s="286"/>
      <c r="I510" s="279"/>
      <c r="J510" s="260"/>
      <c r="K510" s="260"/>
      <c r="L510" s="280"/>
      <c r="M510" s="275"/>
      <c r="N510" s="263"/>
      <c r="P510" s="264" t="str">
        <f>IF(R510 = "", "", COUNT($R$4:R510))</f>
        <v/>
      </c>
      <c r="Q510" s="264" t="str">
        <f t="shared" si="73"/>
        <v/>
      </c>
      <c r="R510" s="265" t="str">
        <f t="shared" si="74"/>
        <v/>
      </c>
      <c r="S510" s="266" t="str">
        <f t="shared" si="75"/>
        <v/>
      </c>
      <c r="T510" s="267" t="str">
        <f t="shared" si="76"/>
        <v/>
      </c>
      <c r="U510" s="268" t="str">
        <f t="shared" si="77"/>
        <v/>
      </c>
      <c r="V510" s="269" t="str">
        <f t="shared" si="78"/>
        <v/>
      </c>
      <c r="W510" s="5"/>
      <c r="AR510" t="str">
        <f t="shared" si="72"/>
        <v/>
      </c>
      <c r="AS510" t="str">
        <f t="shared" si="71"/>
        <v/>
      </c>
      <c r="AT510" s="134" t="str">
        <f>IF(AR510="","",IF(AND(H510&gt;='Intersection Mileposts'!$F$5,H510&lt;='Intersection Mileposts'!$G$5),"Y",IF(AND(H510&gt;='Intersection Mileposts'!$F$6,H510&lt;='Intersection Mileposts'!$G$6),"Y",IF(AND(H510&gt;='Intersection Mileposts'!$F$7,H510&lt;='Intersection Mileposts'!$G$7),"Y",IF(AND(H510&gt;='Intersection Mileposts'!$F$8,H510&lt;='Intersection Mileposts'!$G$8),"Y",IF(AND(H510&gt;='Intersection Mileposts'!$F$9,H510&lt;='Intersection Mileposts'!$G$9),"Y",IF(AND(H510&gt;='Intersection Mileposts'!$F$10,H510&lt;='Intersection Mileposts'!$G$10),"Y",IF(AND(H510&gt;='Intersection Mileposts'!$F$11,H510&lt;='Intersection Mileposts'!$G$11),"Y",IF(AND(H510&gt;='Intersection Mileposts'!$F$12,H510&lt;='Intersection Mileposts'!$G$12),"Y",IF(AND(H510&gt;='Intersection Mileposts'!$F$13,H510&lt;='Intersection Mileposts'!$G$13),"Y",IF(AND(H510&gt;='Intersection Mileposts'!$F$14,H510&lt;='Intersection Mileposts'!$G$14),"Y",IF(AND(H510&gt;='Intersection Mileposts'!$F$15,H510&lt;='Intersection Mileposts'!$G$15),"Y",IF(AND(H510&gt;='Intersection Mileposts'!$F$16,H510&lt;='Intersection Mileposts'!$G$16),"Y",IF(AND(H510&gt;='Intersection Mileposts'!$F$17,H510&lt;='Intersection Mileposts'!$G$17),"Y",IF(AND(H510&gt;='Intersection Mileposts'!$F$18,H510&lt;='Intersection Mileposts'!$G$18),"Y",IF(AND(H510&gt;='Intersection Mileposts'!$F$19,H510&lt;='Intersection Mileposts'!$G$19),"Y",IF(AND(H510&gt;='Intersection Mileposts'!$F$20,H510&lt;='Intersection Mileposts'!$G$20),"Y",IF(AND(H510&gt;='Intersection Mileposts'!$F$21,H510&lt;='Intersection Mileposts'!$G$21),"Y",IF(AND(H510&gt;='Intersection Mileposts'!$F$22,H510&lt;='Intersection Mileposts'!$G$22),"Y",IF(AND(H510&gt;='Intersection Mileposts'!$F$23,H510&lt;='Intersection Mileposts'!$G$23),"Y",IF(AND(H510&gt;='Intersection Mileposts'!$F$24,H510&lt;='Intersection Mileposts'!$G$24),"Y",IF(AND(H510&gt;='Intersection Mileposts'!$F$25,H510&lt;='Intersection Mileposts'!$G$25),"Y",IF(AND(H510&gt;='Intersection Mileposts'!$F$26,H510&lt;='Intersection Mileposts'!$G$26),"Y",IF(AND(H510&gt;='Intersection Mileposts'!$F$27,H510&lt;='Intersection Mileposts'!$G$27),"Y",IF(AND(H510&gt;='Intersection Mileposts'!$F$28,H510&lt;='Intersection Mileposts'!$G$28),"Y",IF(AND(H510&gt;='Intersection Mileposts'!$F$29,H510&lt;='Intersection Mileposts'!$G$29),"Y", IF(AND(H510&gt;='Intersection Mileposts'!$F$30,H510&lt;='Intersection Mileposts'!$G$30),"Y",IF(AND(H510&gt;='Intersection Mileposts'!$F$31,H510&lt;='Intersection Mileposts'!$G$31),"Y",IF(AND(H510&gt;='Intersection Mileposts'!$F$32,H510&lt;='Intersection Mileposts'!$G$32),"Y",IF(AND(H510&gt;='Intersection Mileposts'!$F$33,H510&lt;='Intersection Mileposts'!$G$33),"Y",IF(AND(H510&gt;='Intersection Mileposts'!$F$34,H510&lt;='Intersection Mileposts'!$G$34),"Y",IF(AND(H510&gt;='Intersection Mileposts'!$F$35,H510&lt;='Intersection Mileposts'!$G$35),"Y",IF(AND(H510&gt;='Intersection Mileposts'!$F$36,H510&lt;='Intersection Mileposts'!$G$36),"Y",IF(AND(H510&gt;='Intersection Mileposts'!$F$37,H510&lt;='Intersection Mileposts'!$G$37),"Y",IF(AND(H510&gt;='Intersection Mileposts'!$F$38,H510&lt;='Intersection Mileposts'!$G$38),"Y",IF(AND(H510&gt;='Intersection Mileposts'!$F$39,H510&lt;='Intersection Mileposts'!$G$39),"Y","N"))))))))))))))))))))))))))))))))))))</f>
        <v/>
      </c>
    </row>
    <row r="511" spans="1:46" ht="15" customHeight="1" x14ac:dyDescent="0.3">
      <c r="A511" s="279"/>
      <c r="B511" s="261"/>
      <c r="C511" s="262"/>
      <c r="D511" s="262"/>
      <c r="E511" s="262"/>
      <c r="F511" s="262"/>
      <c r="G511" s="284"/>
      <c r="H511" s="286"/>
      <c r="I511" s="279"/>
      <c r="J511" s="260"/>
      <c r="K511" s="260"/>
      <c r="L511" s="280"/>
      <c r="M511" s="275"/>
      <c r="N511" s="263"/>
      <c r="P511" s="264" t="str">
        <f>IF(R511 = "", "", COUNT($R$4:R511))</f>
        <v/>
      </c>
      <c r="Q511" s="264" t="str">
        <f t="shared" si="73"/>
        <v/>
      </c>
      <c r="R511" s="265" t="str">
        <f t="shared" si="74"/>
        <v/>
      </c>
      <c r="S511" s="266" t="str">
        <f t="shared" si="75"/>
        <v/>
      </c>
      <c r="T511" s="267" t="str">
        <f t="shared" si="76"/>
        <v/>
      </c>
      <c r="U511" s="268" t="str">
        <f t="shared" si="77"/>
        <v/>
      </c>
      <c r="V511" s="269" t="str">
        <f t="shared" si="78"/>
        <v/>
      </c>
      <c r="W511" s="5"/>
      <c r="AR511" t="str">
        <f t="shared" si="72"/>
        <v/>
      </c>
      <c r="AS511" t="str">
        <f t="shared" si="71"/>
        <v/>
      </c>
      <c r="AT511" s="134" t="str">
        <f>IF(AR511="","",IF(AND(H511&gt;='Intersection Mileposts'!$F$5,H511&lt;='Intersection Mileposts'!$G$5),"Y",IF(AND(H511&gt;='Intersection Mileposts'!$F$6,H511&lt;='Intersection Mileposts'!$G$6),"Y",IF(AND(H511&gt;='Intersection Mileposts'!$F$7,H511&lt;='Intersection Mileposts'!$G$7),"Y",IF(AND(H511&gt;='Intersection Mileposts'!$F$8,H511&lt;='Intersection Mileposts'!$G$8),"Y",IF(AND(H511&gt;='Intersection Mileposts'!$F$9,H511&lt;='Intersection Mileposts'!$G$9),"Y",IF(AND(H511&gt;='Intersection Mileposts'!$F$10,H511&lt;='Intersection Mileposts'!$G$10),"Y",IF(AND(H511&gt;='Intersection Mileposts'!$F$11,H511&lt;='Intersection Mileposts'!$G$11),"Y",IF(AND(H511&gt;='Intersection Mileposts'!$F$12,H511&lt;='Intersection Mileposts'!$G$12),"Y",IF(AND(H511&gt;='Intersection Mileposts'!$F$13,H511&lt;='Intersection Mileposts'!$G$13),"Y",IF(AND(H511&gt;='Intersection Mileposts'!$F$14,H511&lt;='Intersection Mileposts'!$G$14),"Y",IF(AND(H511&gt;='Intersection Mileposts'!$F$15,H511&lt;='Intersection Mileposts'!$G$15),"Y",IF(AND(H511&gt;='Intersection Mileposts'!$F$16,H511&lt;='Intersection Mileposts'!$G$16),"Y",IF(AND(H511&gt;='Intersection Mileposts'!$F$17,H511&lt;='Intersection Mileposts'!$G$17),"Y",IF(AND(H511&gt;='Intersection Mileposts'!$F$18,H511&lt;='Intersection Mileposts'!$G$18),"Y",IF(AND(H511&gt;='Intersection Mileposts'!$F$19,H511&lt;='Intersection Mileposts'!$G$19),"Y",IF(AND(H511&gt;='Intersection Mileposts'!$F$20,H511&lt;='Intersection Mileposts'!$G$20),"Y",IF(AND(H511&gt;='Intersection Mileposts'!$F$21,H511&lt;='Intersection Mileposts'!$G$21),"Y",IF(AND(H511&gt;='Intersection Mileposts'!$F$22,H511&lt;='Intersection Mileposts'!$G$22),"Y",IF(AND(H511&gt;='Intersection Mileposts'!$F$23,H511&lt;='Intersection Mileposts'!$G$23),"Y",IF(AND(H511&gt;='Intersection Mileposts'!$F$24,H511&lt;='Intersection Mileposts'!$G$24),"Y",IF(AND(H511&gt;='Intersection Mileposts'!$F$25,H511&lt;='Intersection Mileposts'!$G$25),"Y",IF(AND(H511&gt;='Intersection Mileposts'!$F$26,H511&lt;='Intersection Mileposts'!$G$26),"Y",IF(AND(H511&gt;='Intersection Mileposts'!$F$27,H511&lt;='Intersection Mileposts'!$G$27),"Y",IF(AND(H511&gt;='Intersection Mileposts'!$F$28,H511&lt;='Intersection Mileposts'!$G$28),"Y",IF(AND(H511&gt;='Intersection Mileposts'!$F$29,H511&lt;='Intersection Mileposts'!$G$29),"Y", IF(AND(H511&gt;='Intersection Mileposts'!$F$30,H511&lt;='Intersection Mileposts'!$G$30),"Y",IF(AND(H511&gt;='Intersection Mileposts'!$F$31,H511&lt;='Intersection Mileposts'!$G$31),"Y",IF(AND(H511&gt;='Intersection Mileposts'!$F$32,H511&lt;='Intersection Mileposts'!$G$32),"Y",IF(AND(H511&gt;='Intersection Mileposts'!$F$33,H511&lt;='Intersection Mileposts'!$G$33),"Y",IF(AND(H511&gt;='Intersection Mileposts'!$F$34,H511&lt;='Intersection Mileposts'!$G$34),"Y",IF(AND(H511&gt;='Intersection Mileposts'!$F$35,H511&lt;='Intersection Mileposts'!$G$35),"Y",IF(AND(H511&gt;='Intersection Mileposts'!$F$36,H511&lt;='Intersection Mileposts'!$G$36),"Y",IF(AND(H511&gt;='Intersection Mileposts'!$F$37,H511&lt;='Intersection Mileposts'!$G$37),"Y",IF(AND(H511&gt;='Intersection Mileposts'!$F$38,H511&lt;='Intersection Mileposts'!$G$38),"Y",IF(AND(H511&gt;='Intersection Mileposts'!$F$39,H511&lt;='Intersection Mileposts'!$G$39),"Y","N"))))))))))))))))))))))))))))))))))))</f>
        <v/>
      </c>
    </row>
    <row r="512" spans="1:46" ht="15" customHeight="1" x14ac:dyDescent="0.3">
      <c r="A512" s="279"/>
      <c r="B512" s="261"/>
      <c r="C512" s="262"/>
      <c r="D512" s="262"/>
      <c r="E512" s="262"/>
      <c r="F512" s="262"/>
      <c r="G512" s="284"/>
      <c r="H512" s="286"/>
      <c r="I512" s="279"/>
      <c r="J512" s="260"/>
      <c r="K512" s="260"/>
      <c r="L512" s="280"/>
      <c r="M512" s="275"/>
      <c r="N512" s="263"/>
      <c r="P512" s="264" t="str">
        <f>IF(R512 = "", "", COUNT($R$4:R512))</f>
        <v/>
      </c>
      <c r="Q512" s="264" t="str">
        <f t="shared" si="73"/>
        <v/>
      </c>
      <c r="R512" s="265" t="str">
        <f t="shared" si="74"/>
        <v/>
      </c>
      <c r="S512" s="266" t="str">
        <f t="shared" si="75"/>
        <v/>
      </c>
      <c r="T512" s="267" t="str">
        <f t="shared" si="76"/>
        <v/>
      </c>
      <c r="U512" s="268" t="str">
        <f t="shared" si="77"/>
        <v/>
      </c>
      <c r="V512" s="269" t="str">
        <f t="shared" si="78"/>
        <v/>
      </c>
      <c r="W512" s="5"/>
      <c r="AR512" t="str">
        <f t="shared" si="72"/>
        <v/>
      </c>
      <c r="AS512" t="str">
        <f t="shared" si="71"/>
        <v/>
      </c>
      <c r="AT512" s="134" t="str">
        <f>IF(AR512="","",IF(AND(H512&gt;='Intersection Mileposts'!$F$5,H512&lt;='Intersection Mileposts'!$G$5),"Y",IF(AND(H512&gt;='Intersection Mileposts'!$F$6,H512&lt;='Intersection Mileposts'!$G$6),"Y",IF(AND(H512&gt;='Intersection Mileposts'!$F$7,H512&lt;='Intersection Mileposts'!$G$7),"Y",IF(AND(H512&gt;='Intersection Mileposts'!$F$8,H512&lt;='Intersection Mileposts'!$G$8),"Y",IF(AND(H512&gt;='Intersection Mileposts'!$F$9,H512&lt;='Intersection Mileposts'!$G$9),"Y",IF(AND(H512&gt;='Intersection Mileposts'!$F$10,H512&lt;='Intersection Mileposts'!$G$10),"Y",IF(AND(H512&gt;='Intersection Mileposts'!$F$11,H512&lt;='Intersection Mileposts'!$G$11),"Y",IF(AND(H512&gt;='Intersection Mileposts'!$F$12,H512&lt;='Intersection Mileposts'!$G$12),"Y",IF(AND(H512&gt;='Intersection Mileposts'!$F$13,H512&lt;='Intersection Mileposts'!$G$13),"Y",IF(AND(H512&gt;='Intersection Mileposts'!$F$14,H512&lt;='Intersection Mileposts'!$G$14),"Y",IF(AND(H512&gt;='Intersection Mileposts'!$F$15,H512&lt;='Intersection Mileposts'!$G$15),"Y",IF(AND(H512&gt;='Intersection Mileposts'!$F$16,H512&lt;='Intersection Mileposts'!$G$16),"Y",IF(AND(H512&gt;='Intersection Mileposts'!$F$17,H512&lt;='Intersection Mileposts'!$G$17),"Y",IF(AND(H512&gt;='Intersection Mileposts'!$F$18,H512&lt;='Intersection Mileposts'!$G$18),"Y",IF(AND(H512&gt;='Intersection Mileposts'!$F$19,H512&lt;='Intersection Mileposts'!$G$19),"Y",IF(AND(H512&gt;='Intersection Mileposts'!$F$20,H512&lt;='Intersection Mileposts'!$G$20),"Y",IF(AND(H512&gt;='Intersection Mileposts'!$F$21,H512&lt;='Intersection Mileposts'!$G$21),"Y",IF(AND(H512&gt;='Intersection Mileposts'!$F$22,H512&lt;='Intersection Mileposts'!$G$22),"Y",IF(AND(H512&gt;='Intersection Mileposts'!$F$23,H512&lt;='Intersection Mileposts'!$G$23),"Y",IF(AND(H512&gt;='Intersection Mileposts'!$F$24,H512&lt;='Intersection Mileposts'!$G$24),"Y",IF(AND(H512&gt;='Intersection Mileposts'!$F$25,H512&lt;='Intersection Mileposts'!$G$25),"Y",IF(AND(H512&gt;='Intersection Mileposts'!$F$26,H512&lt;='Intersection Mileposts'!$G$26),"Y",IF(AND(H512&gt;='Intersection Mileposts'!$F$27,H512&lt;='Intersection Mileposts'!$G$27),"Y",IF(AND(H512&gt;='Intersection Mileposts'!$F$28,H512&lt;='Intersection Mileposts'!$G$28),"Y",IF(AND(H512&gt;='Intersection Mileposts'!$F$29,H512&lt;='Intersection Mileposts'!$G$29),"Y", IF(AND(H512&gt;='Intersection Mileposts'!$F$30,H512&lt;='Intersection Mileposts'!$G$30),"Y",IF(AND(H512&gt;='Intersection Mileposts'!$F$31,H512&lt;='Intersection Mileposts'!$G$31),"Y",IF(AND(H512&gt;='Intersection Mileposts'!$F$32,H512&lt;='Intersection Mileposts'!$G$32),"Y",IF(AND(H512&gt;='Intersection Mileposts'!$F$33,H512&lt;='Intersection Mileposts'!$G$33),"Y",IF(AND(H512&gt;='Intersection Mileposts'!$F$34,H512&lt;='Intersection Mileposts'!$G$34),"Y",IF(AND(H512&gt;='Intersection Mileposts'!$F$35,H512&lt;='Intersection Mileposts'!$G$35),"Y",IF(AND(H512&gt;='Intersection Mileposts'!$F$36,H512&lt;='Intersection Mileposts'!$G$36),"Y",IF(AND(H512&gt;='Intersection Mileposts'!$F$37,H512&lt;='Intersection Mileposts'!$G$37),"Y",IF(AND(H512&gt;='Intersection Mileposts'!$F$38,H512&lt;='Intersection Mileposts'!$G$38),"Y",IF(AND(H512&gt;='Intersection Mileposts'!$F$39,H512&lt;='Intersection Mileposts'!$G$39),"Y","N"))))))))))))))))))))))))))))))))))))</f>
        <v/>
      </c>
    </row>
    <row r="513" spans="1:46" ht="15" customHeight="1" x14ac:dyDescent="0.3">
      <c r="A513" s="279"/>
      <c r="B513" s="261"/>
      <c r="C513" s="262"/>
      <c r="D513" s="262"/>
      <c r="E513" s="262"/>
      <c r="F513" s="262"/>
      <c r="G513" s="284"/>
      <c r="H513" s="286"/>
      <c r="I513" s="279"/>
      <c r="J513" s="260"/>
      <c r="K513" s="260"/>
      <c r="L513" s="280"/>
      <c r="M513" s="275"/>
      <c r="N513" s="263"/>
      <c r="P513" s="264" t="str">
        <f>IF(R513 = "", "", COUNT($R$4:R513))</f>
        <v/>
      </c>
      <c r="Q513" s="264" t="str">
        <f t="shared" si="73"/>
        <v/>
      </c>
      <c r="R513" s="265" t="str">
        <f t="shared" si="74"/>
        <v/>
      </c>
      <c r="S513" s="266" t="str">
        <f t="shared" si="75"/>
        <v/>
      </c>
      <c r="T513" s="267" t="str">
        <f t="shared" si="76"/>
        <v/>
      </c>
      <c r="U513" s="268" t="str">
        <f t="shared" si="77"/>
        <v/>
      </c>
      <c r="V513" s="269" t="str">
        <f t="shared" si="78"/>
        <v/>
      </c>
      <c r="W513" s="5"/>
      <c r="AR513" t="str">
        <f t="shared" si="72"/>
        <v/>
      </c>
      <c r="AS513" t="str">
        <f t="shared" si="71"/>
        <v/>
      </c>
      <c r="AT513" s="134" t="str">
        <f>IF(AR513="","",IF(AND(H513&gt;='Intersection Mileposts'!$F$5,H513&lt;='Intersection Mileposts'!$G$5),"Y",IF(AND(H513&gt;='Intersection Mileposts'!$F$6,H513&lt;='Intersection Mileposts'!$G$6),"Y",IF(AND(H513&gt;='Intersection Mileposts'!$F$7,H513&lt;='Intersection Mileposts'!$G$7),"Y",IF(AND(H513&gt;='Intersection Mileposts'!$F$8,H513&lt;='Intersection Mileposts'!$G$8),"Y",IF(AND(H513&gt;='Intersection Mileposts'!$F$9,H513&lt;='Intersection Mileposts'!$G$9),"Y",IF(AND(H513&gt;='Intersection Mileposts'!$F$10,H513&lt;='Intersection Mileposts'!$G$10),"Y",IF(AND(H513&gt;='Intersection Mileposts'!$F$11,H513&lt;='Intersection Mileposts'!$G$11),"Y",IF(AND(H513&gt;='Intersection Mileposts'!$F$12,H513&lt;='Intersection Mileposts'!$G$12),"Y",IF(AND(H513&gt;='Intersection Mileposts'!$F$13,H513&lt;='Intersection Mileposts'!$G$13),"Y",IF(AND(H513&gt;='Intersection Mileposts'!$F$14,H513&lt;='Intersection Mileposts'!$G$14),"Y",IF(AND(H513&gt;='Intersection Mileposts'!$F$15,H513&lt;='Intersection Mileposts'!$G$15),"Y",IF(AND(H513&gt;='Intersection Mileposts'!$F$16,H513&lt;='Intersection Mileposts'!$G$16),"Y",IF(AND(H513&gt;='Intersection Mileposts'!$F$17,H513&lt;='Intersection Mileposts'!$G$17),"Y",IF(AND(H513&gt;='Intersection Mileposts'!$F$18,H513&lt;='Intersection Mileposts'!$G$18),"Y",IF(AND(H513&gt;='Intersection Mileposts'!$F$19,H513&lt;='Intersection Mileposts'!$G$19),"Y",IF(AND(H513&gt;='Intersection Mileposts'!$F$20,H513&lt;='Intersection Mileposts'!$G$20),"Y",IF(AND(H513&gt;='Intersection Mileposts'!$F$21,H513&lt;='Intersection Mileposts'!$G$21),"Y",IF(AND(H513&gt;='Intersection Mileposts'!$F$22,H513&lt;='Intersection Mileposts'!$G$22),"Y",IF(AND(H513&gt;='Intersection Mileposts'!$F$23,H513&lt;='Intersection Mileposts'!$G$23),"Y",IF(AND(H513&gt;='Intersection Mileposts'!$F$24,H513&lt;='Intersection Mileposts'!$G$24),"Y",IF(AND(H513&gt;='Intersection Mileposts'!$F$25,H513&lt;='Intersection Mileposts'!$G$25),"Y",IF(AND(H513&gt;='Intersection Mileposts'!$F$26,H513&lt;='Intersection Mileposts'!$G$26),"Y",IF(AND(H513&gt;='Intersection Mileposts'!$F$27,H513&lt;='Intersection Mileposts'!$G$27),"Y",IF(AND(H513&gt;='Intersection Mileposts'!$F$28,H513&lt;='Intersection Mileposts'!$G$28),"Y",IF(AND(H513&gt;='Intersection Mileposts'!$F$29,H513&lt;='Intersection Mileposts'!$G$29),"Y", IF(AND(H513&gt;='Intersection Mileposts'!$F$30,H513&lt;='Intersection Mileposts'!$G$30),"Y",IF(AND(H513&gt;='Intersection Mileposts'!$F$31,H513&lt;='Intersection Mileposts'!$G$31),"Y",IF(AND(H513&gt;='Intersection Mileposts'!$F$32,H513&lt;='Intersection Mileposts'!$G$32),"Y",IF(AND(H513&gt;='Intersection Mileposts'!$F$33,H513&lt;='Intersection Mileposts'!$G$33),"Y",IF(AND(H513&gt;='Intersection Mileposts'!$F$34,H513&lt;='Intersection Mileposts'!$G$34),"Y",IF(AND(H513&gt;='Intersection Mileposts'!$F$35,H513&lt;='Intersection Mileposts'!$G$35),"Y",IF(AND(H513&gt;='Intersection Mileposts'!$F$36,H513&lt;='Intersection Mileposts'!$G$36),"Y",IF(AND(H513&gt;='Intersection Mileposts'!$F$37,H513&lt;='Intersection Mileposts'!$G$37),"Y",IF(AND(H513&gt;='Intersection Mileposts'!$F$38,H513&lt;='Intersection Mileposts'!$G$38),"Y",IF(AND(H513&gt;='Intersection Mileposts'!$F$39,H513&lt;='Intersection Mileposts'!$G$39),"Y","N"))))))))))))))))))))))))))))))))))))</f>
        <v/>
      </c>
    </row>
    <row r="514" spans="1:46" ht="15" customHeight="1" x14ac:dyDescent="0.3">
      <c r="A514" s="279"/>
      <c r="B514" s="261"/>
      <c r="C514" s="262"/>
      <c r="D514" s="262"/>
      <c r="E514" s="262"/>
      <c r="F514" s="262"/>
      <c r="G514" s="284"/>
      <c r="H514" s="286"/>
      <c r="I514" s="279"/>
      <c r="J514" s="260"/>
      <c r="K514" s="260"/>
      <c r="L514" s="280"/>
      <c r="M514" s="275"/>
      <c r="N514" s="263"/>
      <c r="P514" s="264" t="str">
        <f>IF(R514 = "", "", COUNT($R$4:R514))</f>
        <v/>
      </c>
      <c r="Q514" s="264" t="str">
        <f t="shared" si="73"/>
        <v/>
      </c>
      <c r="R514" s="265" t="str">
        <f t="shared" si="74"/>
        <v/>
      </c>
      <c r="S514" s="266" t="str">
        <f t="shared" si="75"/>
        <v/>
      </c>
      <c r="T514" s="267" t="str">
        <f t="shared" si="76"/>
        <v/>
      </c>
      <c r="U514" s="268" t="str">
        <f t="shared" si="77"/>
        <v/>
      </c>
      <c r="V514" s="269" t="str">
        <f t="shared" si="78"/>
        <v/>
      </c>
      <c r="W514" s="5"/>
      <c r="AR514" t="str">
        <f t="shared" si="72"/>
        <v/>
      </c>
      <c r="AS514" t="str">
        <f t="shared" si="71"/>
        <v/>
      </c>
      <c r="AT514" s="134" t="str">
        <f>IF(AR514="","",IF(AND(H514&gt;='Intersection Mileposts'!$F$5,H514&lt;='Intersection Mileposts'!$G$5),"Y",IF(AND(H514&gt;='Intersection Mileposts'!$F$6,H514&lt;='Intersection Mileposts'!$G$6),"Y",IF(AND(H514&gt;='Intersection Mileposts'!$F$7,H514&lt;='Intersection Mileposts'!$G$7),"Y",IF(AND(H514&gt;='Intersection Mileposts'!$F$8,H514&lt;='Intersection Mileposts'!$G$8),"Y",IF(AND(H514&gt;='Intersection Mileposts'!$F$9,H514&lt;='Intersection Mileposts'!$G$9),"Y",IF(AND(H514&gt;='Intersection Mileposts'!$F$10,H514&lt;='Intersection Mileposts'!$G$10),"Y",IF(AND(H514&gt;='Intersection Mileposts'!$F$11,H514&lt;='Intersection Mileposts'!$G$11),"Y",IF(AND(H514&gt;='Intersection Mileposts'!$F$12,H514&lt;='Intersection Mileposts'!$G$12),"Y",IF(AND(H514&gt;='Intersection Mileposts'!$F$13,H514&lt;='Intersection Mileposts'!$G$13),"Y",IF(AND(H514&gt;='Intersection Mileposts'!$F$14,H514&lt;='Intersection Mileposts'!$G$14),"Y",IF(AND(H514&gt;='Intersection Mileposts'!$F$15,H514&lt;='Intersection Mileposts'!$G$15),"Y",IF(AND(H514&gt;='Intersection Mileposts'!$F$16,H514&lt;='Intersection Mileposts'!$G$16),"Y",IF(AND(H514&gt;='Intersection Mileposts'!$F$17,H514&lt;='Intersection Mileposts'!$G$17),"Y",IF(AND(H514&gt;='Intersection Mileposts'!$F$18,H514&lt;='Intersection Mileposts'!$G$18),"Y",IF(AND(H514&gt;='Intersection Mileposts'!$F$19,H514&lt;='Intersection Mileposts'!$G$19),"Y",IF(AND(H514&gt;='Intersection Mileposts'!$F$20,H514&lt;='Intersection Mileposts'!$G$20),"Y",IF(AND(H514&gt;='Intersection Mileposts'!$F$21,H514&lt;='Intersection Mileposts'!$G$21),"Y",IF(AND(H514&gt;='Intersection Mileposts'!$F$22,H514&lt;='Intersection Mileposts'!$G$22),"Y",IF(AND(H514&gt;='Intersection Mileposts'!$F$23,H514&lt;='Intersection Mileposts'!$G$23),"Y",IF(AND(H514&gt;='Intersection Mileposts'!$F$24,H514&lt;='Intersection Mileposts'!$G$24),"Y",IF(AND(H514&gt;='Intersection Mileposts'!$F$25,H514&lt;='Intersection Mileposts'!$G$25),"Y",IF(AND(H514&gt;='Intersection Mileposts'!$F$26,H514&lt;='Intersection Mileposts'!$G$26),"Y",IF(AND(H514&gt;='Intersection Mileposts'!$F$27,H514&lt;='Intersection Mileposts'!$G$27),"Y",IF(AND(H514&gt;='Intersection Mileposts'!$F$28,H514&lt;='Intersection Mileposts'!$G$28),"Y",IF(AND(H514&gt;='Intersection Mileposts'!$F$29,H514&lt;='Intersection Mileposts'!$G$29),"Y", IF(AND(H514&gt;='Intersection Mileposts'!$F$30,H514&lt;='Intersection Mileposts'!$G$30),"Y",IF(AND(H514&gt;='Intersection Mileposts'!$F$31,H514&lt;='Intersection Mileposts'!$G$31),"Y",IF(AND(H514&gt;='Intersection Mileposts'!$F$32,H514&lt;='Intersection Mileposts'!$G$32),"Y",IF(AND(H514&gt;='Intersection Mileposts'!$F$33,H514&lt;='Intersection Mileposts'!$G$33),"Y",IF(AND(H514&gt;='Intersection Mileposts'!$F$34,H514&lt;='Intersection Mileposts'!$G$34),"Y",IF(AND(H514&gt;='Intersection Mileposts'!$F$35,H514&lt;='Intersection Mileposts'!$G$35),"Y",IF(AND(H514&gt;='Intersection Mileposts'!$F$36,H514&lt;='Intersection Mileposts'!$G$36),"Y",IF(AND(H514&gt;='Intersection Mileposts'!$F$37,H514&lt;='Intersection Mileposts'!$G$37),"Y",IF(AND(H514&gt;='Intersection Mileposts'!$F$38,H514&lt;='Intersection Mileposts'!$G$38),"Y",IF(AND(H514&gt;='Intersection Mileposts'!$F$39,H514&lt;='Intersection Mileposts'!$G$39),"Y","N"))))))))))))))))))))))))))))))))))))</f>
        <v/>
      </c>
    </row>
    <row r="515" spans="1:46" ht="15" customHeight="1" x14ac:dyDescent="0.3">
      <c r="A515" s="279"/>
      <c r="B515" s="261"/>
      <c r="C515" s="262"/>
      <c r="D515" s="262"/>
      <c r="E515" s="262"/>
      <c r="F515" s="262"/>
      <c r="G515" s="284"/>
      <c r="H515" s="286"/>
      <c r="I515" s="279"/>
      <c r="J515" s="260"/>
      <c r="K515" s="260"/>
      <c r="L515" s="280"/>
      <c r="M515" s="275"/>
      <c r="N515" s="263"/>
      <c r="P515" s="264" t="str">
        <f>IF(R515 = "", "", COUNT($R$4:R515))</f>
        <v/>
      </c>
      <c r="Q515" s="264" t="str">
        <f t="shared" si="73"/>
        <v/>
      </c>
      <c r="R515" s="265" t="str">
        <f t="shared" si="74"/>
        <v/>
      </c>
      <c r="S515" s="266" t="str">
        <f t="shared" si="75"/>
        <v/>
      </c>
      <c r="T515" s="267" t="str">
        <f t="shared" si="76"/>
        <v/>
      </c>
      <c r="U515" s="268" t="str">
        <f t="shared" si="77"/>
        <v/>
      </c>
      <c r="V515" s="269" t="str">
        <f t="shared" si="78"/>
        <v/>
      </c>
      <c r="W515" s="5"/>
      <c r="AR515" t="str">
        <f t="shared" si="72"/>
        <v/>
      </c>
      <c r="AS515" t="str">
        <f t="shared" si="71"/>
        <v/>
      </c>
      <c r="AT515" s="134" t="str">
        <f>IF(AR515="","",IF(AND(H515&gt;='Intersection Mileposts'!$F$5,H515&lt;='Intersection Mileposts'!$G$5),"Y",IF(AND(H515&gt;='Intersection Mileposts'!$F$6,H515&lt;='Intersection Mileposts'!$G$6),"Y",IF(AND(H515&gt;='Intersection Mileposts'!$F$7,H515&lt;='Intersection Mileposts'!$G$7),"Y",IF(AND(H515&gt;='Intersection Mileposts'!$F$8,H515&lt;='Intersection Mileposts'!$G$8),"Y",IF(AND(H515&gt;='Intersection Mileposts'!$F$9,H515&lt;='Intersection Mileposts'!$G$9),"Y",IF(AND(H515&gt;='Intersection Mileposts'!$F$10,H515&lt;='Intersection Mileposts'!$G$10),"Y",IF(AND(H515&gt;='Intersection Mileposts'!$F$11,H515&lt;='Intersection Mileposts'!$G$11),"Y",IF(AND(H515&gt;='Intersection Mileposts'!$F$12,H515&lt;='Intersection Mileposts'!$G$12),"Y",IF(AND(H515&gt;='Intersection Mileposts'!$F$13,H515&lt;='Intersection Mileposts'!$G$13),"Y",IF(AND(H515&gt;='Intersection Mileposts'!$F$14,H515&lt;='Intersection Mileposts'!$G$14),"Y",IF(AND(H515&gt;='Intersection Mileposts'!$F$15,H515&lt;='Intersection Mileposts'!$G$15),"Y",IF(AND(H515&gt;='Intersection Mileposts'!$F$16,H515&lt;='Intersection Mileposts'!$G$16),"Y",IF(AND(H515&gt;='Intersection Mileposts'!$F$17,H515&lt;='Intersection Mileposts'!$G$17),"Y",IF(AND(H515&gt;='Intersection Mileposts'!$F$18,H515&lt;='Intersection Mileposts'!$G$18),"Y",IF(AND(H515&gt;='Intersection Mileposts'!$F$19,H515&lt;='Intersection Mileposts'!$G$19),"Y",IF(AND(H515&gt;='Intersection Mileposts'!$F$20,H515&lt;='Intersection Mileposts'!$G$20),"Y",IF(AND(H515&gt;='Intersection Mileposts'!$F$21,H515&lt;='Intersection Mileposts'!$G$21),"Y",IF(AND(H515&gt;='Intersection Mileposts'!$F$22,H515&lt;='Intersection Mileposts'!$G$22),"Y",IF(AND(H515&gt;='Intersection Mileposts'!$F$23,H515&lt;='Intersection Mileposts'!$G$23),"Y",IF(AND(H515&gt;='Intersection Mileposts'!$F$24,H515&lt;='Intersection Mileposts'!$G$24),"Y",IF(AND(H515&gt;='Intersection Mileposts'!$F$25,H515&lt;='Intersection Mileposts'!$G$25),"Y",IF(AND(H515&gt;='Intersection Mileposts'!$F$26,H515&lt;='Intersection Mileposts'!$G$26),"Y",IF(AND(H515&gt;='Intersection Mileposts'!$F$27,H515&lt;='Intersection Mileposts'!$G$27),"Y",IF(AND(H515&gt;='Intersection Mileposts'!$F$28,H515&lt;='Intersection Mileposts'!$G$28),"Y",IF(AND(H515&gt;='Intersection Mileposts'!$F$29,H515&lt;='Intersection Mileposts'!$G$29),"Y", IF(AND(H515&gt;='Intersection Mileposts'!$F$30,H515&lt;='Intersection Mileposts'!$G$30),"Y",IF(AND(H515&gt;='Intersection Mileposts'!$F$31,H515&lt;='Intersection Mileposts'!$G$31),"Y",IF(AND(H515&gt;='Intersection Mileposts'!$F$32,H515&lt;='Intersection Mileposts'!$G$32),"Y",IF(AND(H515&gt;='Intersection Mileposts'!$F$33,H515&lt;='Intersection Mileposts'!$G$33),"Y",IF(AND(H515&gt;='Intersection Mileposts'!$F$34,H515&lt;='Intersection Mileposts'!$G$34),"Y",IF(AND(H515&gt;='Intersection Mileposts'!$F$35,H515&lt;='Intersection Mileposts'!$G$35),"Y",IF(AND(H515&gt;='Intersection Mileposts'!$F$36,H515&lt;='Intersection Mileposts'!$G$36),"Y",IF(AND(H515&gt;='Intersection Mileposts'!$F$37,H515&lt;='Intersection Mileposts'!$G$37),"Y",IF(AND(H515&gt;='Intersection Mileposts'!$F$38,H515&lt;='Intersection Mileposts'!$G$38),"Y",IF(AND(H515&gt;='Intersection Mileposts'!$F$39,H515&lt;='Intersection Mileposts'!$G$39),"Y","N"))))))))))))))))))))))))))))))))))))</f>
        <v/>
      </c>
    </row>
    <row r="516" spans="1:46" ht="15" customHeight="1" x14ac:dyDescent="0.3">
      <c r="A516" s="279"/>
      <c r="B516" s="261"/>
      <c r="C516" s="262"/>
      <c r="D516" s="262"/>
      <c r="E516" s="262"/>
      <c r="F516" s="262"/>
      <c r="G516" s="284"/>
      <c r="H516" s="286"/>
      <c r="I516" s="279"/>
      <c r="J516" s="260"/>
      <c r="K516" s="260"/>
      <c r="L516" s="280"/>
      <c r="M516" s="275"/>
      <c r="N516" s="263"/>
      <c r="P516" s="264" t="str">
        <f>IF(R516 = "", "", COUNT($R$4:R516))</f>
        <v/>
      </c>
      <c r="Q516" s="264" t="str">
        <f t="shared" si="73"/>
        <v/>
      </c>
      <c r="R516" s="265" t="str">
        <f t="shared" si="74"/>
        <v/>
      </c>
      <c r="S516" s="266" t="str">
        <f t="shared" si="75"/>
        <v/>
      </c>
      <c r="T516" s="267" t="str">
        <f t="shared" si="76"/>
        <v/>
      </c>
      <c r="U516" s="268" t="str">
        <f t="shared" si="77"/>
        <v/>
      </c>
      <c r="V516" s="269" t="str">
        <f t="shared" si="78"/>
        <v/>
      </c>
      <c r="W516" s="5"/>
      <c r="AR516" t="str">
        <f t="shared" si="72"/>
        <v/>
      </c>
      <c r="AS516" t="str">
        <f t="shared" ref="AS516:AS579" si="79">IF(OR(M516="Y",N516="Y"),"Y","")</f>
        <v/>
      </c>
      <c r="AT516" s="134" t="str">
        <f>IF(AR516="","",IF(AND(H516&gt;='Intersection Mileposts'!$F$5,H516&lt;='Intersection Mileposts'!$G$5),"Y",IF(AND(H516&gt;='Intersection Mileposts'!$F$6,H516&lt;='Intersection Mileposts'!$G$6),"Y",IF(AND(H516&gt;='Intersection Mileposts'!$F$7,H516&lt;='Intersection Mileposts'!$G$7),"Y",IF(AND(H516&gt;='Intersection Mileposts'!$F$8,H516&lt;='Intersection Mileposts'!$G$8),"Y",IF(AND(H516&gt;='Intersection Mileposts'!$F$9,H516&lt;='Intersection Mileposts'!$G$9),"Y",IF(AND(H516&gt;='Intersection Mileposts'!$F$10,H516&lt;='Intersection Mileposts'!$G$10),"Y",IF(AND(H516&gt;='Intersection Mileposts'!$F$11,H516&lt;='Intersection Mileposts'!$G$11),"Y",IF(AND(H516&gt;='Intersection Mileposts'!$F$12,H516&lt;='Intersection Mileposts'!$G$12),"Y",IF(AND(H516&gt;='Intersection Mileposts'!$F$13,H516&lt;='Intersection Mileposts'!$G$13),"Y",IF(AND(H516&gt;='Intersection Mileposts'!$F$14,H516&lt;='Intersection Mileposts'!$G$14),"Y",IF(AND(H516&gt;='Intersection Mileposts'!$F$15,H516&lt;='Intersection Mileposts'!$G$15),"Y",IF(AND(H516&gt;='Intersection Mileposts'!$F$16,H516&lt;='Intersection Mileposts'!$G$16),"Y",IF(AND(H516&gt;='Intersection Mileposts'!$F$17,H516&lt;='Intersection Mileposts'!$G$17),"Y",IF(AND(H516&gt;='Intersection Mileposts'!$F$18,H516&lt;='Intersection Mileposts'!$G$18),"Y",IF(AND(H516&gt;='Intersection Mileposts'!$F$19,H516&lt;='Intersection Mileposts'!$G$19),"Y",IF(AND(H516&gt;='Intersection Mileposts'!$F$20,H516&lt;='Intersection Mileposts'!$G$20),"Y",IF(AND(H516&gt;='Intersection Mileposts'!$F$21,H516&lt;='Intersection Mileposts'!$G$21),"Y",IF(AND(H516&gt;='Intersection Mileposts'!$F$22,H516&lt;='Intersection Mileposts'!$G$22),"Y",IF(AND(H516&gt;='Intersection Mileposts'!$F$23,H516&lt;='Intersection Mileposts'!$G$23),"Y",IF(AND(H516&gt;='Intersection Mileposts'!$F$24,H516&lt;='Intersection Mileposts'!$G$24),"Y",IF(AND(H516&gt;='Intersection Mileposts'!$F$25,H516&lt;='Intersection Mileposts'!$G$25),"Y",IF(AND(H516&gt;='Intersection Mileposts'!$F$26,H516&lt;='Intersection Mileposts'!$G$26),"Y",IF(AND(H516&gt;='Intersection Mileposts'!$F$27,H516&lt;='Intersection Mileposts'!$G$27),"Y",IF(AND(H516&gt;='Intersection Mileposts'!$F$28,H516&lt;='Intersection Mileposts'!$G$28),"Y",IF(AND(H516&gt;='Intersection Mileposts'!$F$29,H516&lt;='Intersection Mileposts'!$G$29),"Y", IF(AND(H516&gt;='Intersection Mileposts'!$F$30,H516&lt;='Intersection Mileposts'!$G$30),"Y",IF(AND(H516&gt;='Intersection Mileposts'!$F$31,H516&lt;='Intersection Mileposts'!$G$31),"Y",IF(AND(H516&gt;='Intersection Mileposts'!$F$32,H516&lt;='Intersection Mileposts'!$G$32),"Y",IF(AND(H516&gt;='Intersection Mileposts'!$F$33,H516&lt;='Intersection Mileposts'!$G$33),"Y",IF(AND(H516&gt;='Intersection Mileposts'!$F$34,H516&lt;='Intersection Mileposts'!$G$34),"Y",IF(AND(H516&gt;='Intersection Mileposts'!$F$35,H516&lt;='Intersection Mileposts'!$G$35),"Y",IF(AND(H516&gt;='Intersection Mileposts'!$F$36,H516&lt;='Intersection Mileposts'!$G$36),"Y",IF(AND(H516&gt;='Intersection Mileposts'!$F$37,H516&lt;='Intersection Mileposts'!$G$37),"Y",IF(AND(H516&gt;='Intersection Mileposts'!$F$38,H516&lt;='Intersection Mileposts'!$G$38),"Y",IF(AND(H516&gt;='Intersection Mileposts'!$F$39,H516&lt;='Intersection Mileposts'!$G$39),"Y","N"))))))))))))))))))))))))))))))))))))</f>
        <v/>
      </c>
    </row>
    <row r="517" spans="1:46" ht="15" customHeight="1" x14ac:dyDescent="0.3">
      <c r="A517" s="279"/>
      <c r="B517" s="261"/>
      <c r="C517" s="262"/>
      <c r="D517" s="262"/>
      <c r="E517" s="262"/>
      <c r="F517" s="262"/>
      <c r="G517" s="284"/>
      <c r="H517" s="286"/>
      <c r="I517" s="279"/>
      <c r="J517" s="260"/>
      <c r="K517" s="260"/>
      <c r="L517" s="280"/>
      <c r="M517" s="275"/>
      <c r="N517" s="263"/>
      <c r="P517" s="264" t="str">
        <f>IF(R517 = "", "", COUNT($R$4:R517))</f>
        <v/>
      </c>
      <c r="Q517" s="264" t="str">
        <f t="shared" si="73"/>
        <v/>
      </c>
      <c r="R517" s="265" t="str">
        <f t="shared" si="74"/>
        <v/>
      </c>
      <c r="S517" s="266" t="str">
        <f t="shared" si="75"/>
        <v/>
      </c>
      <c r="T517" s="267" t="str">
        <f t="shared" si="76"/>
        <v/>
      </c>
      <c r="U517" s="268" t="str">
        <f t="shared" si="77"/>
        <v/>
      </c>
      <c r="V517" s="269" t="str">
        <f t="shared" si="78"/>
        <v/>
      </c>
      <c r="W517" s="5"/>
      <c r="AR517" t="str">
        <f t="shared" ref="AR517:AR580" si="80">IF(P517&gt;0, P517, "")</f>
        <v/>
      </c>
      <c r="AS517" t="str">
        <f t="shared" si="79"/>
        <v/>
      </c>
      <c r="AT517" s="134" t="str">
        <f>IF(AR517="","",IF(AND(H517&gt;='Intersection Mileposts'!$F$5,H517&lt;='Intersection Mileposts'!$G$5),"Y",IF(AND(H517&gt;='Intersection Mileposts'!$F$6,H517&lt;='Intersection Mileposts'!$G$6),"Y",IF(AND(H517&gt;='Intersection Mileposts'!$F$7,H517&lt;='Intersection Mileposts'!$G$7),"Y",IF(AND(H517&gt;='Intersection Mileposts'!$F$8,H517&lt;='Intersection Mileposts'!$G$8),"Y",IF(AND(H517&gt;='Intersection Mileposts'!$F$9,H517&lt;='Intersection Mileposts'!$G$9),"Y",IF(AND(H517&gt;='Intersection Mileposts'!$F$10,H517&lt;='Intersection Mileposts'!$G$10),"Y",IF(AND(H517&gt;='Intersection Mileposts'!$F$11,H517&lt;='Intersection Mileposts'!$G$11),"Y",IF(AND(H517&gt;='Intersection Mileposts'!$F$12,H517&lt;='Intersection Mileposts'!$G$12),"Y",IF(AND(H517&gt;='Intersection Mileposts'!$F$13,H517&lt;='Intersection Mileposts'!$G$13),"Y",IF(AND(H517&gt;='Intersection Mileposts'!$F$14,H517&lt;='Intersection Mileposts'!$G$14),"Y",IF(AND(H517&gt;='Intersection Mileposts'!$F$15,H517&lt;='Intersection Mileposts'!$G$15),"Y",IF(AND(H517&gt;='Intersection Mileposts'!$F$16,H517&lt;='Intersection Mileposts'!$G$16),"Y",IF(AND(H517&gt;='Intersection Mileposts'!$F$17,H517&lt;='Intersection Mileposts'!$G$17),"Y",IF(AND(H517&gt;='Intersection Mileposts'!$F$18,H517&lt;='Intersection Mileposts'!$G$18),"Y",IF(AND(H517&gt;='Intersection Mileposts'!$F$19,H517&lt;='Intersection Mileposts'!$G$19),"Y",IF(AND(H517&gt;='Intersection Mileposts'!$F$20,H517&lt;='Intersection Mileposts'!$G$20),"Y",IF(AND(H517&gt;='Intersection Mileposts'!$F$21,H517&lt;='Intersection Mileposts'!$G$21),"Y",IF(AND(H517&gt;='Intersection Mileposts'!$F$22,H517&lt;='Intersection Mileposts'!$G$22),"Y",IF(AND(H517&gt;='Intersection Mileposts'!$F$23,H517&lt;='Intersection Mileposts'!$G$23),"Y",IF(AND(H517&gt;='Intersection Mileposts'!$F$24,H517&lt;='Intersection Mileposts'!$G$24),"Y",IF(AND(H517&gt;='Intersection Mileposts'!$F$25,H517&lt;='Intersection Mileposts'!$G$25),"Y",IF(AND(H517&gt;='Intersection Mileposts'!$F$26,H517&lt;='Intersection Mileposts'!$G$26),"Y",IF(AND(H517&gt;='Intersection Mileposts'!$F$27,H517&lt;='Intersection Mileposts'!$G$27),"Y",IF(AND(H517&gt;='Intersection Mileposts'!$F$28,H517&lt;='Intersection Mileposts'!$G$28),"Y",IF(AND(H517&gt;='Intersection Mileposts'!$F$29,H517&lt;='Intersection Mileposts'!$G$29),"Y", IF(AND(H517&gt;='Intersection Mileposts'!$F$30,H517&lt;='Intersection Mileposts'!$G$30),"Y",IF(AND(H517&gt;='Intersection Mileposts'!$F$31,H517&lt;='Intersection Mileposts'!$G$31),"Y",IF(AND(H517&gt;='Intersection Mileposts'!$F$32,H517&lt;='Intersection Mileposts'!$G$32),"Y",IF(AND(H517&gt;='Intersection Mileposts'!$F$33,H517&lt;='Intersection Mileposts'!$G$33),"Y",IF(AND(H517&gt;='Intersection Mileposts'!$F$34,H517&lt;='Intersection Mileposts'!$G$34),"Y",IF(AND(H517&gt;='Intersection Mileposts'!$F$35,H517&lt;='Intersection Mileposts'!$G$35),"Y",IF(AND(H517&gt;='Intersection Mileposts'!$F$36,H517&lt;='Intersection Mileposts'!$G$36),"Y",IF(AND(H517&gt;='Intersection Mileposts'!$F$37,H517&lt;='Intersection Mileposts'!$G$37),"Y",IF(AND(H517&gt;='Intersection Mileposts'!$F$38,H517&lt;='Intersection Mileposts'!$G$38),"Y",IF(AND(H517&gt;='Intersection Mileposts'!$F$39,H517&lt;='Intersection Mileposts'!$G$39),"Y","N"))))))))))))))))))))))))))))))))))))</f>
        <v/>
      </c>
    </row>
    <row r="518" spans="1:46" ht="15" customHeight="1" x14ac:dyDescent="0.3">
      <c r="A518" s="279"/>
      <c r="B518" s="261"/>
      <c r="C518" s="262"/>
      <c r="D518" s="262"/>
      <c r="E518" s="262"/>
      <c r="F518" s="262"/>
      <c r="G518" s="284"/>
      <c r="H518" s="286"/>
      <c r="I518" s="279"/>
      <c r="J518" s="260"/>
      <c r="K518" s="260"/>
      <c r="L518" s="280"/>
      <c r="M518" s="275"/>
      <c r="N518" s="263"/>
      <c r="P518" s="264" t="str">
        <f>IF(R518 = "", "", COUNT($R$4:R518))</f>
        <v/>
      </c>
      <c r="Q518" s="264" t="str">
        <f t="shared" si="73"/>
        <v/>
      </c>
      <c r="R518" s="265" t="str">
        <f t="shared" si="74"/>
        <v/>
      </c>
      <c r="S518" s="266" t="str">
        <f t="shared" si="75"/>
        <v/>
      </c>
      <c r="T518" s="267" t="str">
        <f t="shared" si="76"/>
        <v/>
      </c>
      <c r="U518" s="268" t="str">
        <f t="shared" si="77"/>
        <v/>
      </c>
      <c r="V518" s="269" t="str">
        <f t="shared" si="78"/>
        <v/>
      </c>
      <c r="W518" s="5"/>
      <c r="AR518" t="str">
        <f t="shared" si="80"/>
        <v/>
      </c>
      <c r="AS518" t="str">
        <f t="shared" si="79"/>
        <v/>
      </c>
      <c r="AT518" s="134" t="str">
        <f>IF(AR518="","",IF(AND(H518&gt;='Intersection Mileposts'!$F$5,H518&lt;='Intersection Mileposts'!$G$5),"Y",IF(AND(H518&gt;='Intersection Mileposts'!$F$6,H518&lt;='Intersection Mileposts'!$G$6),"Y",IF(AND(H518&gt;='Intersection Mileposts'!$F$7,H518&lt;='Intersection Mileposts'!$G$7),"Y",IF(AND(H518&gt;='Intersection Mileposts'!$F$8,H518&lt;='Intersection Mileposts'!$G$8),"Y",IF(AND(H518&gt;='Intersection Mileposts'!$F$9,H518&lt;='Intersection Mileposts'!$G$9),"Y",IF(AND(H518&gt;='Intersection Mileposts'!$F$10,H518&lt;='Intersection Mileposts'!$G$10),"Y",IF(AND(H518&gt;='Intersection Mileposts'!$F$11,H518&lt;='Intersection Mileposts'!$G$11),"Y",IF(AND(H518&gt;='Intersection Mileposts'!$F$12,H518&lt;='Intersection Mileposts'!$G$12),"Y",IF(AND(H518&gt;='Intersection Mileposts'!$F$13,H518&lt;='Intersection Mileposts'!$G$13),"Y",IF(AND(H518&gt;='Intersection Mileposts'!$F$14,H518&lt;='Intersection Mileposts'!$G$14),"Y",IF(AND(H518&gt;='Intersection Mileposts'!$F$15,H518&lt;='Intersection Mileposts'!$G$15),"Y",IF(AND(H518&gt;='Intersection Mileposts'!$F$16,H518&lt;='Intersection Mileposts'!$G$16),"Y",IF(AND(H518&gt;='Intersection Mileposts'!$F$17,H518&lt;='Intersection Mileposts'!$G$17),"Y",IF(AND(H518&gt;='Intersection Mileposts'!$F$18,H518&lt;='Intersection Mileposts'!$G$18),"Y",IF(AND(H518&gt;='Intersection Mileposts'!$F$19,H518&lt;='Intersection Mileposts'!$G$19),"Y",IF(AND(H518&gt;='Intersection Mileposts'!$F$20,H518&lt;='Intersection Mileposts'!$G$20),"Y",IF(AND(H518&gt;='Intersection Mileposts'!$F$21,H518&lt;='Intersection Mileposts'!$G$21),"Y",IF(AND(H518&gt;='Intersection Mileposts'!$F$22,H518&lt;='Intersection Mileposts'!$G$22),"Y",IF(AND(H518&gt;='Intersection Mileposts'!$F$23,H518&lt;='Intersection Mileposts'!$G$23),"Y",IF(AND(H518&gt;='Intersection Mileposts'!$F$24,H518&lt;='Intersection Mileposts'!$G$24),"Y",IF(AND(H518&gt;='Intersection Mileposts'!$F$25,H518&lt;='Intersection Mileposts'!$G$25),"Y",IF(AND(H518&gt;='Intersection Mileposts'!$F$26,H518&lt;='Intersection Mileposts'!$G$26),"Y",IF(AND(H518&gt;='Intersection Mileposts'!$F$27,H518&lt;='Intersection Mileposts'!$G$27),"Y",IF(AND(H518&gt;='Intersection Mileposts'!$F$28,H518&lt;='Intersection Mileposts'!$G$28),"Y",IF(AND(H518&gt;='Intersection Mileposts'!$F$29,H518&lt;='Intersection Mileposts'!$G$29),"Y", IF(AND(H518&gt;='Intersection Mileposts'!$F$30,H518&lt;='Intersection Mileposts'!$G$30),"Y",IF(AND(H518&gt;='Intersection Mileposts'!$F$31,H518&lt;='Intersection Mileposts'!$G$31),"Y",IF(AND(H518&gt;='Intersection Mileposts'!$F$32,H518&lt;='Intersection Mileposts'!$G$32),"Y",IF(AND(H518&gt;='Intersection Mileposts'!$F$33,H518&lt;='Intersection Mileposts'!$G$33),"Y",IF(AND(H518&gt;='Intersection Mileposts'!$F$34,H518&lt;='Intersection Mileposts'!$G$34),"Y",IF(AND(H518&gt;='Intersection Mileposts'!$F$35,H518&lt;='Intersection Mileposts'!$G$35),"Y",IF(AND(H518&gt;='Intersection Mileposts'!$F$36,H518&lt;='Intersection Mileposts'!$G$36),"Y",IF(AND(H518&gt;='Intersection Mileposts'!$F$37,H518&lt;='Intersection Mileposts'!$G$37),"Y",IF(AND(H518&gt;='Intersection Mileposts'!$F$38,H518&lt;='Intersection Mileposts'!$G$38),"Y",IF(AND(H518&gt;='Intersection Mileposts'!$F$39,H518&lt;='Intersection Mileposts'!$G$39),"Y","N"))))))))))))))))))))))))))))))))))))</f>
        <v/>
      </c>
    </row>
    <row r="519" spans="1:46" ht="15" customHeight="1" x14ac:dyDescent="0.3">
      <c r="A519" s="279"/>
      <c r="B519" s="261"/>
      <c r="C519" s="262"/>
      <c r="D519" s="262"/>
      <c r="E519" s="262"/>
      <c r="F519" s="262"/>
      <c r="G519" s="284"/>
      <c r="H519" s="286"/>
      <c r="I519" s="279"/>
      <c r="J519" s="260"/>
      <c r="K519" s="260"/>
      <c r="L519" s="280"/>
      <c r="M519" s="275"/>
      <c r="N519" s="263"/>
      <c r="P519" s="264" t="str">
        <f>IF(R519 = "", "", COUNT($R$4:R519))</f>
        <v/>
      </c>
      <c r="Q519" s="264" t="str">
        <f t="shared" si="73"/>
        <v/>
      </c>
      <c r="R519" s="265" t="str">
        <f t="shared" si="74"/>
        <v/>
      </c>
      <c r="S519" s="266" t="str">
        <f t="shared" si="75"/>
        <v/>
      </c>
      <c r="T519" s="267" t="str">
        <f t="shared" si="76"/>
        <v/>
      </c>
      <c r="U519" s="268" t="str">
        <f t="shared" si="77"/>
        <v/>
      </c>
      <c r="V519" s="269" t="str">
        <f t="shared" si="78"/>
        <v/>
      </c>
      <c r="W519" s="5"/>
      <c r="AR519" t="str">
        <f t="shared" si="80"/>
        <v/>
      </c>
      <c r="AS519" t="str">
        <f t="shared" si="79"/>
        <v/>
      </c>
      <c r="AT519" s="134" t="str">
        <f>IF(AR519="","",IF(AND(H519&gt;='Intersection Mileposts'!$F$5,H519&lt;='Intersection Mileposts'!$G$5),"Y",IF(AND(H519&gt;='Intersection Mileposts'!$F$6,H519&lt;='Intersection Mileposts'!$G$6),"Y",IF(AND(H519&gt;='Intersection Mileposts'!$F$7,H519&lt;='Intersection Mileposts'!$G$7),"Y",IF(AND(H519&gt;='Intersection Mileposts'!$F$8,H519&lt;='Intersection Mileposts'!$G$8),"Y",IF(AND(H519&gt;='Intersection Mileposts'!$F$9,H519&lt;='Intersection Mileposts'!$G$9),"Y",IF(AND(H519&gt;='Intersection Mileposts'!$F$10,H519&lt;='Intersection Mileposts'!$G$10),"Y",IF(AND(H519&gt;='Intersection Mileposts'!$F$11,H519&lt;='Intersection Mileposts'!$G$11),"Y",IF(AND(H519&gt;='Intersection Mileposts'!$F$12,H519&lt;='Intersection Mileposts'!$G$12),"Y",IF(AND(H519&gt;='Intersection Mileposts'!$F$13,H519&lt;='Intersection Mileposts'!$G$13),"Y",IF(AND(H519&gt;='Intersection Mileposts'!$F$14,H519&lt;='Intersection Mileposts'!$G$14),"Y",IF(AND(H519&gt;='Intersection Mileposts'!$F$15,H519&lt;='Intersection Mileposts'!$G$15),"Y",IF(AND(H519&gt;='Intersection Mileposts'!$F$16,H519&lt;='Intersection Mileposts'!$G$16),"Y",IF(AND(H519&gt;='Intersection Mileposts'!$F$17,H519&lt;='Intersection Mileposts'!$G$17),"Y",IF(AND(H519&gt;='Intersection Mileposts'!$F$18,H519&lt;='Intersection Mileposts'!$G$18),"Y",IF(AND(H519&gt;='Intersection Mileposts'!$F$19,H519&lt;='Intersection Mileposts'!$G$19),"Y",IF(AND(H519&gt;='Intersection Mileposts'!$F$20,H519&lt;='Intersection Mileposts'!$G$20),"Y",IF(AND(H519&gt;='Intersection Mileposts'!$F$21,H519&lt;='Intersection Mileposts'!$G$21),"Y",IF(AND(H519&gt;='Intersection Mileposts'!$F$22,H519&lt;='Intersection Mileposts'!$G$22),"Y",IF(AND(H519&gt;='Intersection Mileposts'!$F$23,H519&lt;='Intersection Mileposts'!$G$23),"Y",IF(AND(H519&gt;='Intersection Mileposts'!$F$24,H519&lt;='Intersection Mileposts'!$G$24),"Y",IF(AND(H519&gt;='Intersection Mileposts'!$F$25,H519&lt;='Intersection Mileposts'!$G$25),"Y",IF(AND(H519&gt;='Intersection Mileposts'!$F$26,H519&lt;='Intersection Mileposts'!$G$26),"Y",IF(AND(H519&gt;='Intersection Mileposts'!$F$27,H519&lt;='Intersection Mileposts'!$G$27),"Y",IF(AND(H519&gt;='Intersection Mileposts'!$F$28,H519&lt;='Intersection Mileposts'!$G$28),"Y",IF(AND(H519&gt;='Intersection Mileposts'!$F$29,H519&lt;='Intersection Mileposts'!$G$29),"Y", IF(AND(H519&gt;='Intersection Mileposts'!$F$30,H519&lt;='Intersection Mileposts'!$G$30),"Y",IF(AND(H519&gt;='Intersection Mileposts'!$F$31,H519&lt;='Intersection Mileposts'!$G$31),"Y",IF(AND(H519&gt;='Intersection Mileposts'!$F$32,H519&lt;='Intersection Mileposts'!$G$32),"Y",IF(AND(H519&gt;='Intersection Mileposts'!$F$33,H519&lt;='Intersection Mileposts'!$G$33),"Y",IF(AND(H519&gt;='Intersection Mileposts'!$F$34,H519&lt;='Intersection Mileposts'!$G$34),"Y",IF(AND(H519&gt;='Intersection Mileposts'!$F$35,H519&lt;='Intersection Mileposts'!$G$35),"Y",IF(AND(H519&gt;='Intersection Mileposts'!$F$36,H519&lt;='Intersection Mileposts'!$G$36),"Y",IF(AND(H519&gt;='Intersection Mileposts'!$F$37,H519&lt;='Intersection Mileposts'!$G$37),"Y",IF(AND(H519&gt;='Intersection Mileposts'!$F$38,H519&lt;='Intersection Mileposts'!$G$38),"Y",IF(AND(H519&gt;='Intersection Mileposts'!$F$39,H519&lt;='Intersection Mileposts'!$G$39),"Y","N"))))))))))))))))))))))))))))))))))))</f>
        <v/>
      </c>
    </row>
    <row r="520" spans="1:46" ht="15" customHeight="1" x14ac:dyDescent="0.3">
      <c r="A520" s="279"/>
      <c r="B520" s="261"/>
      <c r="C520" s="262"/>
      <c r="D520" s="262"/>
      <c r="E520" s="262"/>
      <c r="F520" s="262"/>
      <c r="G520" s="284"/>
      <c r="H520" s="286"/>
      <c r="I520" s="279"/>
      <c r="J520" s="260"/>
      <c r="K520" s="260"/>
      <c r="L520" s="280"/>
      <c r="M520" s="275"/>
      <c r="N520" s="263"/>
      <c r="P520" s="264" t="str">
        <f>IF(R520 = "", "", COUNT($R$4:R520))</f>
        <v/>
      </c>
      <c r="Q520" s="264" t="str">
        <f t="shared" si="73"/>
        <v/>
      </c>
      <c r="R520" s="265" t="str">
        <f t="shared" si="74"/>
        <v/>
      </c>
      <c r="S520" s="266" t="str">
        <f t="shared" si="75"/>
        <v/>
      </c>
      <c r="T520" s="267" t="str">
        <f t="shared" si="76"/>
        <v/>
      </c>
      <c r="U520" s="268" t="str">
        <f t="shared" si="77"/>
        <v/>
      </c>
      <c r="V520" s="269" t="str">
        <f t="shared" si="78"/>
        <v/>
      </c>
      <c r="W520" s="5"/>
      <c r="AR520" t="str">
        <f t="shared" si="80"/>
        <v/>
      </c>
      <c r="AS520" t="str">
        <f t="shared" si="79"/>
        <v/>
      </c>
      <c r="AT520" s="134" t="str">
        <f>IF(AR520="","",IF(AND(H520&gt;='Intersection Mileposts'!$F$5,H520&lt;='Intersection Mileposts'!$G$5),"Y",IF(AND(H520&gt;='Intersection Mileposts'!$F$6,H520&lt;='Intersection Mileposts'!$G$6),"Y",IF(AND(H520&gt;='Intersection Mileposts'!$F$7,H520&lt;='Intersection Mileposts'!$G$7),"Y",IF(AND(H520&gt;='Intersection Mileposts'!$F$8,H520&lt;='Intersection Mileposts'!$G$8),"Y",IF(AND(H520&gt;='Intersection Mileposts'!$F$9,H520&lt;='Intersection Mileposts'!$G$9),"Y",IF(AND(H520&gt;='Intersection Mileposts'!$F$10,H520&lt;='Intersection Mileposts'!$G$10),"Y",IF(AND(H520&gt;='Intersection Mileposts'!$F$11,H520&lt;='Intersection Mileposts'!$G$11),"Y",IF(AND(H520&gt;='Intersection Mileposts'!$F$12,H520&lt;='Intersection Mileposts'!$G$12),"Y",IF(AND(H520&gt;='Intersection Mileposts'!$F$13,H520&lt;='Intersection Mileposts'!$G$13),"Y",IF(AND(H520&gt;='Intersection Mileposts'!$F$14,H520&lt;='Intersection Mileposts'!$G$14),"Y",IF(AND(H520&gt;='Intersection Mileposts'!$F$15,H520&lt;='Intersection Mileposts'!$G$15),"Y",IF(AND(H520&gt;='Intersection Mileposts'!$F$16,H520&lt;='Intersection Mileposts'!$G$16),"Y",IF(AND(H520&gt;='Intersection Mileposts'!$F$17,H520&lt;='Intersection Mileposts'!$G$17),"Y",IF(AND(H520&gt;='Intersection Mileposts'!$F$18,H520&lt;='Intersection Mileposts'!$G$18),"Y",IF(AND(H520&gt;='Intersection Mileposts'!$F$19,H520&lt;='Intersection Mileposts'!$G$19),"Y",IF(AND(H520&gt;='Intersection Mileposts'!$F$20,H520&lt;='Intersection Mileposts'!$G$20),"Y",IF(AND(H520&gt;='Intersection Mileposts'!$F$21,H520&lt;='Intersection Mileposts'!$G$21),"Y",IF(AND(H520&gt;='Intersection Mileposts'!$F$22,H520&lt;='Intersection Mileposts'!$G$22),"Y",IF(AND(H520&gt;='Intersection Mileposts'!$F$23,H520&lt;='Intersection Mileposts'!$G$23),"Y",IF(AND(H520&gt;='Intersection Mileposts'!$F$24,H520&lt;='Intersection Mileposts'!$G$24),"Y",IF(AND(H520&gt;='Intersection Mileposts'!$F$25,H520&lt;='Intersection Mileposts'!$G$25),"Y",IF(AND(H520&gt;='Intersection Mileposts'!$F$26,H520&lt;='Intersection Mileposts'!$G$26),"Y",IF(AND(H520&gt;='Intersection Mileposts'!$F$27,H520&lt;='Intersection Mileposts'!$G$27),"Y",IF(AND(H520&gt;='Intersection Mileposts'!$F$28,H520&lt;='Intersection Mileposts'!$G$28),"Y",IF(AND(H520&gt;='Intersection Mileposts'!$F$29,H520&lt;='Intersection Mileposts'!$G$29),"Y", IF(AND(H520&gt;='Intersection Mileposts'!$F$30,H520&lt;='Intersection Mileposts'!$G$30),"Y",IF(AND(H520&gt;='Intersection Mileposts'!$F$31,H520&lt;='Intersection Mileposts'!$G$31),"Y",IF(AND(H520&gt;='Intersection Mileposts'!$F$32,H520&lt;='Intersection Mileposts'!$G$32),"Y",IF(AND(H520&gt;='Intersection Mileposts'!$F$33,H520&lt;='Intersection Mileposts'!$G$33),"Y",IF(AND(H520&gt;='Intersection Mileposts'!$F$34,H520&lt;='Intersection Mileposts'!$G$34),"Y",IF(AND(H520&gt;='Intersection Mileposts'!$F$35,H520&lt;='Intersection Mileposts'!$G$35),"Y",IF(AND(H520&gt;='Intersection Mileposts'!$F$36,H520&lt;='Intersection Mileposts'!$G$36),"Y",IF(AND(H520&gt;='Intersection Mileposts'!$F$37,H520&lt;='Intersection Mileposts'!$G$37),"Y",IF(AND(H520&gt;='Intersection Mileposts'!$F$38,H520&lt;='Intersection Mileposts'!$G$38),"Y",IF(AND(H520&gt;='Intersection Mileposts'!$F$39,H520&lt;='Intersection Mileposts'!$G$39),"Y","N"))))))))))))))))))))))))))))))))))))</f>
        <v/>
      </c>
    </row>
    <row r="521" spans="1:46" ht="15" customHeight="1" x14ac:dyDescent="0.3">
      <c r="A521" s="279"/>
      <c r="B521" s="261"/>
      <c r="C521" s="262"/>
      <c r="D521" s="262"/>
      <c r="E521" s="262"/>
      <c r="F521" s="262"/>
      <c r="G521" s="284"/>
      <c r="H521" s="286"/>
      <c r="I521" s="279"/>
      <c r="J521" s="260"/>
      <c r="K521" s="260"/>
      <c r="L521" s="280"/>
      <c r="M521" s="275"/>
      <c r="N521" s="263"/>
      <c r="P521" s="264" t="str">
        <f>IF(R521 = "", "", COUNT($R$4:R521))</f>
        <v/>
      </c>
      <c r="Q521" s="264" t="str">
        <f t="shared" si="73"/>
        <v/>
      </c>
      <c r="R521" s="265" t="str">
        <f t="shared" si="74"/>
        <v/>
      </c>
      <c r="S521" s="266" t="str">
        <f t="shared" si="75"/>
        <v/>
      </c>
      <c r="T521" s="267" t="str">
        <f t="shared" si="76"/>
        <v/>
      </c>
      <c r="U521" s="268" t="str">
        <f t="shared" si="77"/>
        <v/>
      </c>
      <c r="V521" s="269" t="str">
        <f t="shared" si="78"/>
        <v/>
      </c>
      <c r="W521" s="5"/>
      <c r="AR521" t="str">
        <f t="shared" si="80"/>
        <v/>
      </c>
      <c r="AS521" t="str">
        <f t="shared" si="79"/>
        <v/>
      </c>
      <c r="AT521" s="134" t="str">
        <f>IF(AR521="","",IF(AND(H521&gt;='Intersection Mileposts'!$F$5,H521&lt;='Intersection Mileposts'!$G$5),"Y",IF(AND(H521&gt;='Intersection Mileposts'!$F$6,H521&lt;='Intersection Mileposts'!$G$6),"Y",IF(AND(H521&gt;='Intersection Mileposts'!$F$7,H521&lt;='Intersection Mileposts'!$G$7),"Y",IF(AND(H521&gt;='Intersection Mileposts'!$F$8,H521&lt;='Intersection Mileposts'!$G$8),"Y",IF(AND(H521&gt;='Intersection Mileposts'!$F$9,H521&lt;='Intersection Mileposts'!$G$9),"Y",IF(AND(H521&gt;='Intersection Mileposts'!$F$10,H521&lt;='Intersection Mileposts'!$G$10),"Y",IF(AND(H521&gt;='Intersection Mileposts'!$F$11,H521&lt;='Intersection Mileposts'!$G$11),"Y",IF(AND(H521&gt;='Intersection Mileposts'!$F$12,H521&lt;='Intersection Mileposts'!$G$12),"Y",IF(AND(H521&gt;='Intersection Mileposts'!$F$13,H521&lt;='Intersection Mileposts'!$G$13),"Y",IF(AND(H521&gt;='Intersection Mileposts'!$F$14,H521&lt;='Intersection Mileposts'!$G$14),"Y",IF(AND(H521&gt;='Intersection Mileposts'!$F$15,H521&lt;='Intersection Mileposts'!$G$15),"Y",IF(AND(H521&gt;='Intersection Mileposts'!$F$16,H521&lt;='Intersection Mileposts'!$G$16),"Y",IF(AND(H521&gt;='Intersection Mileposts'!$F$17,H521&lt;='Intersection Mileposts'!$G$17),"Y",IF(AND(H521&gt;='Intersection Mileposts'!$F$18,H521&lt;='Intersection Mileposts'!$G$18),"Y",IF(AND(H521&gt;='Intersection Mileposts'!$F$19,H521&lt;='Intersection Mileposts'!$G$19),"Y",IF(AND(H521&gt;='Intersection Mileposts'!$F$20,H521&lt;='Intersection Mileposts'!$G$20),"Y",IF(AND(H521&gt;='Intersection Mileposts'!$F$21,H521&lt;='Intersection Mileposts'!$G$21),"Y",IF(AND(H521&gt;='Intersection Mileposts'!$F$22,H521&lt;='Intersection Mileposts'!$G$22),"Y",IF(AND(H521&gt;='Intersection Mileposts'!$F$23,H521&lt;='Intersection Mileposts'!$G$23),"Y",IF(AND(H521&gt;='Intersection Mileposts'!$F$24,H521&lt;='Intersection Mileposts'!$G$24),"Y",IF(AND(H521&gt;='Intersection Mileposts'!$F$25,H521&lt;='Intersection Mileposts'!$G$25),"Y",IF(AND(H521&gt;='Intersection Mileposts'!$F$26,H521&lt;='Intersection Mileposts'!$G$26),"Y",IF(AND(H521&gt;='Intersection Mileposts'!$F$27,H521&lt;='Intersection Mileposts'!$G$27),"Y",IF(AND(H521&gt;='Intersection Mileposts'!$F$28,H521&lt;='Intersection Mileposts'!$G$28),"Y",IF(AND(H521&gt;='Intersection Mileposts'!$F$29,H521&lt;='Intersection Mileposts'!$G$29),"Y", IF(AND(H521&gt;='Intersection Mileposts'!$F$30,H521&lt;='Intersection Mileposts'!$G$30),"Y",IF(AND(H521&gt;='Intersection Mileposts'!$F$31,H521&lt;='Intersection Mileposts'!$G$31),"Y",IF(AND(H521&gt;='Intersection Mileposts'!$F$32,H521&lt;='Intersection Mileposts'!$G$32),"Y",IF(AND(H521&gt;='Intersection Mileposts'!$F$33,H521&lt;='Intersection Mileposts'!$G$33),"Y",IF(AND(H521&gt;='Intersection Mileposts'!$F$34,H521&lt;='Intersection Mileposts'!$G$34),"Y",IF(AND(H521&gt;='Intersection Mileposts'!$F$35,H521&lt;='Intersection Mileposts'!$G$35),"Y",IF(AND(H521&gt;='Intersection Mileposts'!$F$36,H521&lt;='Intersection Mileposts'!$G$36),"Y",IF(AND(H521&gt;='Intersection Mileposts'!$F$37,H521&lt;='Intersection Mileposts'!$G$37),"Y",IF(AND(H521&gt;='Intersection Mileposts'!$F$38,H521&lt;='Intersection Mileposts'!$G$38),"Y",IF(AND(H521&gt;='Intersection Mileposts'!$F$39,H521&lt;='Intersection Mileposts'!$G$39),"Y","N"))))))))))))))))))))))))))))))))))))</f>
        <v/>
      </c>
    </row>
    <row r="522" spans="1:46" ht="15" customHeight="1" x14ac:dyDescent="0.3">
      <c r="A522" s="279"/>
      <c r="B522" s="261"/>
      <c r="C522" s="262"/>
      <c r="D522" s="262"/>
      <c r="E522" s="262"/>
      <c r="F522" s="262"/>
      <c r="G522" s="284"/>
      <c r="H522" s="286"/>
      <c r="I522" s="279"/>
      <c r="J522" s="260"/>
      <c r="K522" s="260"/>
      <c r="L522" s="280"/>
      <c r="M522" s="275"/>
      <c r="N522" s="263"/>
      <c r="P522" s="264" t="str">
        <f>IF(R522 = "", "", COUNT($R$4:R522))</f>
        <v/>
      </c>
      <c r="Q522" s="264" t="str">
        <f t="shared" si="73"/>
        <v/>
      </c>
      <c r="R522" s="265" t="str">
        <f t="shared" si="74"/>
        <v/>
      </c>
      <c r="S522" s="266" t="str">
        <f t="shared" si="75"/>
        <v/>
      </c>
      <c r="T522" s="267" t="str">
        <f t="shared" si="76"/>
        <v/>
      </c>
      <c r="U522" s="268" t="str">
        <f t="shared" si="77"/>
        <v/>
      </c>
      <c r="V522" s="269" t="str">
        <f t="shared" si="78"/>
        <v/>
      </c>
      <c r="W522" s="5"/>
      <c r="AR522" t="str">
        <f t="shared" si="80"/>
        <v/>
      </c>
      <c r="AS522" t="str">
        <f t="shared" si="79"/>
        <v/>
      </c>
      <c r="AT522" s="134" t="str">
        <f>IF(AR522="","",IF(AND(H522&gt;='Intersection Mileposts'!$F$5,H522&lt;='Intersection Mileposts'!$G$5),"Y",IF(AND(H522&gt;='Intersection Mileposts'!$F$6,H522&lt;='Intersection Mileposts'!$G$6),"Y",IF(AND(H522&gt;='Intersection Mileposts'!$F$7,H522&lt;='Intersection Mileposts'!$G$7),"Y",IF(AND(H522&gt;='Intersection Mileposts'!$F$8,H522&lt;='Intersection Mileposts'!$G$8),"Y",IF(AND(H522&gt;='Intersection Mileposts'!$F$9,H522&lt;='Intersection Mileposts'!$G$9),"Y",IF(AND(H522&gt;='Intersection Mileposts'!$F$10,H522&lt;='Intersection Mileposts'!$G$10),"Y",IF(AND(H522&gt;='Intersection Mileposts'!$F$11,H522&lt;='Intersection Mileposts'!$G$11),"Y",IF(AND(H522&gt;='Intersection Mileposts'!$F$12,H522&lt;='Intersection Mileposts'!$G$12),"Y",IF(AND(H522&gt;='Intersection Mileposts'!$F$13,H522&lt;='Intersection Mileposts'!$G$13),"Y",IF(AND(H522&gt;='Intersection Mileposts'!$F$14,H522&lt;='Intersection Mileposts'!$G$14),"Y",IF(AND(H522&gt;='Intersection Mileposts'!$F$15,H522&lt;='Intersection Mileposts'!$G$15),"Y",IF(AND(H522&gt;='Intersection Mileposts'!$F$16,H522&lt;='Intersection Mileposts'!$G$16),"Y",IF(AND(H522&gt;='Intersection Mileposts'!$F$17,H522&lt;='Intersection Mileposts'!$G$17),"Y",IF(AND(H522&gt;='Intersection Mileposts'!$F$18,H522&lt;='Intersection Mileposts'!$G$18),"Y",IF(AND(H522&gt;='Intersection Mileposts'!$F$19,H522&lt;='Intersection Mileposts'!$G$19),"Y",IF(AND(H522&gt;='Intersection Mileposts'!$F$20,H522&lt;='Intersection Mileposts'!$G$20),"Y",IF(AND(H522&gt;='Intersection Mileposts'!$F$21,H522&lt;='Intersection Mileposts'!$G$21),"Y",IF(AND(H522&gt;='Intersection Mileposts'!$F$22,H522&lt;='Intersection Mileposts'!$G$22),"Y",IF(AND(H522&gt;='Intersection Mileposts'!$F$23,H522&lt;='Intersection Mileposts'!$G$23),"Y",IF(AND(H522&gt;='Intersection Mileposts'!$F$24,H522&lt;='Intersection Mileposts'!$G$24),"Y",IF(AND(H522&gt;='Intersection Mileposts'!$F$25,H522&lt;='Intersection Mileposts'!$G$25),"Y",IF(AND(H522&gt;='Intersection Mileposts'!$F$26,H522&lt;='Intersection Mileposts'!$G$26),"Y",IF(AND(H522&gt;='Intersection Mileposts'!$F$27,H522&lt;='Intersection Mileposts'!$G$27),"Y",IF(AND(H522&gt;='Intersection Mileposts'!$F$28,H522&lt;='Intersection Mileposts'!$G$28),"Y",IF(AND(H522&gt;='Intersection Mileposts'!$F$29,H522&lt;='Intersection Mileposts'!$G$29),"Y", IF(AND(H522&gt;='Intersection Mileposts'!$F$30,H522&lt;='Intersection Mileposts'!$G$30),"Y",IF(AND(H522&gt;='Intersection Mileposts'!$F$31,H522&lt;='Intersection Mileposts'!$G$31),"Y",IF(AND(H522&gt;='Intersection Mileposts'!$F$32,H522&lt;='Intersection Mileposts'!$G$32),"Y",IF(AND(H522&gt;='Intersection Mileposts'!$F$33,H522&lt;='Intersection Mileposts'!$G$33),"Y",IF(AND(H522&gt;='Intersection Mileposts'!$F$34,H522&lt;='Intersection Mileposts'!$G$34),"Y",IF(AND(H522&gt;='Intersection Mileposts'!$F$35,H522&lt;='Intersection Mileposts'!$G$35),"Y",IF(AND(H522&gt;='Intersection Mileposts'!$F$36,H522&lt;='Intersection Mileposts'!$G$36),"Y",IF(AND(H522&gt;='Intersection Mileposts'!$F$37,H522&lt;='Intersection Mileposts'!$G$37),"Y",IF(AND(H522&gt;='Intersection Mileposts'!$F$38,H522&lt;='Intersection Mileposts'!$G$38),"Y",IF(AND(H522&gt;='Intersection Mileposts'!$F$39,H522&lt;='Intersection Mileposts'!$G$39),"Y","N"))))))))))))))))))))))))))))))))))))</f>
        <v/>
      </c>
    </row>
    <row r="523" spans="1:46" ht="15" customHeight="1" x14ac:dyDescent="0.3">
      <c r="A523" s="279"/>
      <c r="B523" s="261"/>
      <c r="C523" s="262"/>
      <c r="D523" s="262"/>
      <c r="E523" s="262"/>
      <c r="F523" s="262"/>
      <c r="G523" s="284"/>
      <c r="H523" s="286"/>
      <c r="I523" s="279"/>
      <c r="J523" s="260"/>
      <c r="K523" s="260"/>
      <c r="L523" s="280"/>
      <c r="M523" s="275"/>
      <c r="N523" s="263"/>
      <c r="P523" s="264" t="str">
        <f>IF(R523 = "", "", COUNT($R$4:R523))</f>
        <v/>
      </c>
      <c r="Q523" s="264" t="str">
        <f t="shared" si="73"/>
        <v/>
      </c>
      <c r="R523" s="265" t="str">
        <f t="shared" si="74"/>
        <v/>
      </c>
      <c r="S523" s="266" t="str">
        <f t="shared" si="75"/>
        <v/>
      </c>
      <c r="T523" s="267" t="str">
        <f t="shared" si="76"/>
        <v/>
      </c>
      <c r="U523" s="268" t="str">
        <f t="shared" si="77"/>
        <v/>
      </c>
      <c r="V523" s="269" t="str">
        <f t="shared" si="78"/>
        <v/>
      </c>
      <c r="W523" s="5"/>
      <c r="AR523" t="str">
        <f t="shared" si="80"/>
        <v/>
      </c>
      <c r="AS523" t="str">
        <f t="shared" si="79"/>
        <v/>
      </c>
      <c r="AT523" s="134" t="str">
        <f>IF(AR523="","",IF(AND(H523&gt;='Intersection Mileposts'!$F$5,H523&lt;='Intersection Mileposts'!$G$5),"Y",IF(AND(H523&gt;='Intersection Mileposts'!$F$6,H523&lt;='Intersection Mileposts'!$G$6),"Y",IF(AND(H523&gt;='Intersection Mileposts'!$F$7,H523&lt;='Intersection Mileposts'!$G$7),"Y",IF(AND(H523&gt;='Intersection Mileposts'!$F$8,H523&lt;='Intersection Mileposts'!$G$8),"Y",IF(AND(H523&gt;='Intersection Mileposts'!$F$9,H523&lt;='Intersection Mileposts'!$G$9),"Y",IF(AND(H523&gt;='Intersection Mileposts'!$F$10,H523&lt;='Intersection Mileposts'!$G$10),"Y",IF(AND(H523&gt;='Intersection Mileposts'!$F$11,H523&lt;='Intersection Mileposts'!$G$11),"Y",IF(AND(H523&gt;='Intersection Mileposts'!$F$12,H523&lt;='Intersection Mileposts'!$G$12),"Y",IF(AND(H523&gt;='Intersection Mileposts'!$F$13,H523&lt;='Intersection Mileposts'!$G$13),"Y",IF(AND(H523&gt;='Intersection Mileposts'!$F$14,H523&lt;='Intersection Mileposts'!$G$14),"Y",IF(AND(H523&gt;='Intersection Mileposts'!$F$15,H523&lt;='Intersection Mileposts'!$G$15),"Y",IF(AND(H523&gt;='Intersection Mileposts'!$F$16,H523&lt;='Intersection Mileposts'!$G$16),"Y",IF(AND(H523&gt;='Intersection Mileposts'!$F$17,H523&lt;='Intersection Mileposts'!$G$17),"Y",IF(AND(H523&gt;='Intersection Mileposts'!$F$18,H523&lt;='Intersection Mileposts'!$G$18),"Y",IF(AND(H523&gt;='Intersection Mileposts'!$F$19,H523&lt;='Intersection Mileposts'!$G$19),"Y",IF(AND(H523&gt;='Intersection Mileposts'!$F$20,H523&lt;='Intersection Mileposts'!$G$20),"Y",IF(AND(H523&gt;='Intersection Mileposts'!$F$21,H523&lt;='Intersection Mileposts'!$G$21),"Y",IF(AND(H523&gt;='Intersection Mileposts'!$F$22,H523&lt;='Intersection Mileposts'!$G$22),"Y",IF(AND(H523&gt;='Intersection Mileposts'!$F$23,H523&lt;='Intersection Mileposts'!$G$23),"Y",IF(AND(H523&gt;='Intersection Mileposts'!$F$24,H523&lt;='Intersection Mileposts'!$G$24),"Y",IF(AND(H523&gt;='Intersection Mileposts'!$F$25,H523&lt;='Intersection Mileposts'!$G$25),"Y",IF(AND(H523&gt;='Intersection Mileposts'!$F$26,H523&lt;='Intersection Mileposts'!$G$26),"Y",IF(AND(H523&gt;='Intersection Mileposts'!$F$27,H523&lt;='Intersection Mileposts'!$G$27),"Y",IF(AND(H523&gt;='Intersection Mileposts'!$F$28,H523&lt;='Intersection Mileposts'!$G$28),"Y",IF(AND(H523&gt;='Intersection Mileposts'!$F$29,H523&lt;='Intersection Mileposts'!$G$29),"Y", IF(AND(H523&gt;='Intersection Mileposts'!$F$30,H523&lt;='Intersection Mileposts'!$G$30),"Y",IF(AND(H523&gt;='Intersection Mileposts'!$F$31,H523&lt;='Intersection Mileposts'!$G$31),"Y",IF(AND(H523&gt;='Intersection Mileposts'!$F$32,H523&lt;='Intersection Mileposts'!$G$32),"Y",IF(AND(H523&gt;='Intersection Mileposts'!$F$33,H523&lt;='Intersection Mileposts'!$G$33),"Y",IF(AND(H523&gt;='Intersection Mileposts'!$F$34,H523&lt;='Intersection Mileposts'!$G$34),"Y",IF(AND(H523&gt;='Intersection Mileposts'!$F$35,H523&lt;='Intersection Mileposts'!$G$35),"Y",IF(AND(H523&gt;='Intersection Mileposts'!$F$36,H523&lt;='Intersection Mileposts'!$G$36),"Y",IF(AND(H523&gt;='Intersection Mileposts'!$F$37,H523&lt;='Intersection Mileposts'!$G$37),"Y",IF(AND(H523&gt;='Intersection Mileposts'!$F$38,H523&lt;='Intersection Mileposts'!$G$38),"Y",IF(AND(H523&gt;='Intersection Mileposts'!$F$39,H523&lt;='Intersection Mileposts'!$G$39),"Y","N"))))))))))))))))))))))))))))))))))))</f>
        <v/>
      </c>
    </row>
    <row r="524" spans="1:46" ht="15" customHeight="1" x14ac:dyDescent="0.3">
      <c r="A524" s="279"/>
      <c r="B524" s="261"/>
      <c r="C524" s="262"/>
      <c r="D524" s="262"/>
      <c r="E524" s="262"/>
      <c r="F524" s="262"/>
      <c r="G524" s="284"/>
      <c r="H524" s="286"/>
      <c r="I524" s="279"/>
      <c r="J524" s="260"/>
      <c r="K524" s="260"/>
      <c r="L524" s="280"/>
      <c r="M524" s="275"/>
      <c r="N524" s="263"/>
      <c r="P524" s="264" t="str">
        <f>IF(R524 = "", "", COUNT($R$4:R524))</f>
        <v/>
      </c>
      <c r="Q524" s="264" t="str">
        <f t="shared" si="73"/>
        <v/>
      </c>
      <c r="R524" s="265" t="str">
        <f t="shared" si="74"/>
        <v/>
      </c>
      <c r="S524" s="266" t="str">
        <f t="shared" si="75"/>
        <v/>
      </c>
      <c r="T524" s="267" t="str">
        <f t="shared" si="76"/>
        <v/>
      </c>
      <c r="U524" s="268" t="str">
        <f t="shared" si="77"/>
        <v/>
      </c>
      <c r="V524" s="269" t="str">
        <f t="shared" si="78"/>
        <v/>
      </c>
      <c r="W524" s="5"/>
      <c r="AR524" t="str">
        <f t="shared" si="80"/>
        <v/>
      </c>
      <c r="AS524" t="str">
        <f t="shared" si="79"/>
        <v/>
      </c>
      <c r="AT524" s="134" t="str">
        <f>IF(AR524="","",IF(AND(H524&gt;='Intersection Mileposts'!$F$5,H524&lt;='Intersection Mileposts'!$G$5),"Y",IF(AND(H524&gt;='Intersection Mileposts'!$F$6,H524&lt;='Intersection Mileposts'!$G$6),"Y",IF(AND(H524&gt;='Intersection Mileposts'!$F$7,H524&lt;='Intersection Mileposts'!$G$7),"Y",IF(AND(H524&gt;='Intersection Mileposts'!$F$8,H524&lt;='Intersection Mileposts'!$G$8),"Y",IF(AND(H524&gt;='Intersection Mileposts'!$F$9,H524&lt;='Intersection Mileposts'!$G$9),"Y",IF(AND(H524&gt;='Intersection Mileposts'!$F$10,H524&lt;='Intersection Mileposts'!$G$10),"Y",IF(AND(H524&gt;='Intersection Mileposts'!$F$11,H524&lt;='Intersection Mileposts'!$G$11),"Y",IF(AND(H524&gt;='Intersection Mileposts'!$F$12,H524&lt;='Intersection Mileposts'!$G$12),"Y",IF(AND(H524&gt;='Intersection Mileposts'!$F$13,H524&lt;='Intersection Mileposts'!$G$13),"Y",IF(AND(H524&gt;='Intersection Mileposts'!$F$14,H524&lt;='Intersection Mileposts'!$G$14),"Y",IF(AND(H524&gt;='Intersection Mileposts'!$F$15,H524&lt;='Intersection Mileposts'!$G$15),"Y",IF(AND(H524&gt;='Intersection Mileposts'!$F$16,H524&lt;='Intersection Mileposts'!$G$16),"Y",IF(AND(H524&gt;='Intersection Mileposts'!$F$17,H524&lt;='Intersection Mileposts'!$G$17),"Y",IF(AND(H524&gt;='Intersection Mileposts'!$F$18,H524&lt;='Intersection Mileposts'!$G$18),"Y",IF(AND(H524&gt;='Intersection Mileposts'!$F$19,H524&lt;='Intersection Mileposts'!$G$19),"Y",IF(AND(H524&gt;='Intersection Mileposts'!$F$20,H524&lt;='Intersection Mileposts'!$G$20),"Y",IF(AND(H524&gt;='Intersection Mileposts'!$F$21,H524&lt;='Intersection Mileposts'!$G$21),"Y",IF(AND(H524&gt;='Intersection Mileposts'!$F$22,H524&lt;='Intersection Mileposts'!$G$22),"Y",IF(AND(H524&gt;='Intersection Mileposts'!$F$23,H524&lt;='Intersection Mileposts'!$G$23),"Y",IF(AND(H524&gt;='Intersection Mileposts'!$F$24,H524&lt;='Intersection Mileposts'!$G$24),"Y",IF(AND(H524&gt;='Intersection Mileposts'!$F$25,H524&lt;='Intersection Mileposts'!$G$25),"Y",IF(AND(H524&gt;='Intersection Mileposts'!$F$26,H524&lt;='Intersection Mileposts'!$G$26),"Y",IF(AND(H524&gt;='Intersection Mileposts'!$F$27,H524&lt;='Intersection Mileposts'!$G$27),"Y",IF(AND(H524&gt;='Intersection Mileposts'!$F$28,H524&lt;='Intersection Mileposts'!$G$28),"Y",IF(AND(H524&gt;='Intersection Mileposts'!$F$29,H524&lt;='Intersection Mileposts'!$G$29),"Y", IF(AND(H524&gt;='Intersection Mileposts'!$F$30,H524&lt;='Intersection Mileposts'!$G$30),"Y",IF(AND(H524&gt;='Intersection Mileposts'!$F$31,H524&lt;='Intersection Mileposts'!$G$31),"Y",IF(AND(H524&gt;='Intersection Mileposts'!$F$32,H524&lt;='Intersection Mileposts'!$G$32),"Y",IF(AND(H524&gt;='Intersection Mileposts'!$F$33,H524&lt;='Intersection Mileposts'!$G$33),"Y",IF(AND(H524&gt;='Intersection Mileposts'!$F$34,H524&lt;='Intersection Mileposts'!$G$34),"Y",IF(AND(H524&gt;='Intersection Mileposts'!$F$35,H524&lt;='Intersection Mileposts'!$G$35),"Y",IF(AND(H524&gt;='Intersection Mileposts'!$F$36,H524&lt;='Intersection Mileposts'!$G$36),"Y",IF(AND(H524&gt;='Intersection Mileposts'!$F$37,H524&lt;='Intersection Mileposts'!$G$37),"Y",IF(AND(H524&gt;='Intersection Mileposts'!$F$38,H524&lt;='Intersection Mileposts'!$G$38),"Y",IF(AND(H524&gt;='Intersection Mileposts'!$F$39,H524&lt;='Intersection Mileposts'!$G$39),"Y","N"))))))))))))))))))))))))))))))))))))</f>
        <v/>
      </c>
    </row>
    <row r="525" spans="1:46" ht="15" customHeight="1" x14ac:dyDescent="0.3">
      <c r="A525" s="279"/>
      <c r="B525" s="261"/>
      <c r="C525" s="262"/>
      <c r="D525" s="262"/>
      <c r="E525" s="262"/>
      <c r="F525" s="262"/>
      <c r="G525" s="284"/>
      <c r="H525" s="286"/>
      <c r="I525" s="279"/>
      <c r="J525" s="260"/>
      <c r="K525" s="260"/>
      <c r="L525" s="280"/>
      <c r="M525" s="275"/>
      <c r="N525" s="263"/>
      <c r="P525" s="264" t="str">
        <f>IF(R525 = "", "", COUNT($R$4:R525))</f>
        <v/>
      </c>
      <c r="Q525" s="264" t="str">
        <f t="shared" si="73"/>
        <v/>
      </c>
      <c r="R525" s="265" t="str">
        <f t="shared" si="74"/>
        <v/>
      </c>
      <c r="S525" s="266" t="str">
        <f t="shared" si="75"/>
        <v/>
      </c>
      <c r="T525" s="267" t="str">
        <f t="shared" si="76"/>
        <v/>
      </c>
      <c r="U525" s="268" t="str">
        <f t="shared" si="77"/>
        <v/>
      </c>
      <c r="V525" s="269" t="str">
        <f t="shared" si="78"/>
        <v/>
      </c>
      <c r="W525" s="5"/>
      <c r="AR525" t="str">
        <f t="shared" si="80"/>
        <v/>
      </c>
      <c r="AS525" t="str">
        <f t="shared" si="79"/>
        <v/>
      </c>
      <c r="AT525" s="134" t="str">
        <f>IF(AR525="","",IF(AND(H525&gt;='Intersection Mileposts'!$F$5,H525&lt;='Intersection Mileposts'!$G$5),"Y",IF(AND(H525&gt;='Intersection Mileposts'!$F$6,H525&lt;='Intersection Mileposts'!$G$6),"Y",IF(AND(H525&gt;='Intersection Mileposts'!$F$7,H525&lt;='Intersection Mileposts'!$G$7),"Y",IF(AND(H525&gt;='Intersection Mileposts'!$F$8,H525&lt;='Intersection Mileposts'!$G$8),"Y",IF(AND(H525&gt;='Intersection Mileposts'!$F$9,H525&lt;='Intersection Mileposts'!$G$9),"Y",IF(AND(H525&gt;='Intersection Mileposts'!$F$10,H525&lt;='Intersection Mileposts'!$G$10),"Y",IF(AND(H525&gt;='Intersection Mileposts'!$F$11,H525&lt;='Intersection Mileposts'!$G$11),"Y",IF(AND(H525&gt;='Intersection Mileposts'!$F$12,H525&lt;='Intersection Mileposts'!$G$12),"Y",IF(AND(H525&gt;='Intersection Mileposts'!$F$13,H525&lt;='Intersection Mileposts'!$G$13),"Y",IF(AND(H525&gt;='Intersection Mileposts'!$F$14,H525&lt;='Intersection Mileposts'!$G$14),"Y",IF(AND(H525&gt;='Intersection Mileposts'!$F$15,H525&lt;='Intersection Mileposts'!$G$15),"Y",IF(AND(H525&gt;='Intersection Mileposts'!$F$16,H525&lt;='Intersection Mileposts'!$G$16),"Y",IF(AND(H525&gt;='Intersection Mileposts'!$F$17,H525&lt;='Intersection Mileposts'!$G$17),"Y",IF(AND(H525&gt;='Intersection Mileposts'!$F$18,H525&lt;='Intersection Mileposts'!$G$18),"Y",IF(AND(H525&gt;='Intersection Mileposts'!$F$19,H525&lt;='Intersection Mileposts'!$G$19),"Y",IF(AND(H525&gt;='Intersection Mileposts'!$F$20,H525&lt;='Intersection Mileposts'!$G$20),"Y",IF(AND(H525&gt;='Intersection Mileposts'!$F$21,H525&lt;='Intersection Mileposts'!$G$21),"Y",IF(AND(H525&gt;='Intersection Mileposts'!$F$22,H525&lt;='Intersection Mileposts'!$G$22),"Y",IF(AND(H525&gt;='Intersection Mileposts'!$F$23,H525&lt;='Intersection Mileposts'!$G$23),"Y",IF(AND(H525&gt;='Intersection Mileposts'!$F$24,H525&lt;='Intersection Mileposts'!$G$24),"Y",IF(AND(H525&gt;='Intersection Mileposts'!$F$25,H525&lt;='Intersection Mileposts'!$G$25),"Y",IF(AND(H525&gt;='Intersection Mileposts'!$F$26,H525&lt;='Intersection Mileposts'!$G$26),"Y",IF(AND(H525&gt;='Intersection Mileposts'!$F$27,H525&lt;='Intersection Mileposts'!$G$27),"Y",IF(AND(H525&gt;='Intersection Mileposts'!$F$28,H525&lt;='Intersection Mileposts'!$G$28),"Y",IF(AND(H525&gt;='Intersection Mileposts'!$F$29,H525&lt;='Intersection Mileposts'!$G$29),"Y", IF(AND(H525&gt;='Intersection Mileposts'!$F$30,H525&lt;='Intersection Mileposts'!$G$30),"Y",IF(AND(H525&gt;='Intersection Mileposts'!$F$31,H525&lt;='Intersection Mileposts'!$G$31),"Y",IF(AND(H525&gt;='Intersection Mileposts'!$F$32,H525&lt;='Intersection Mileposts'!$G$32),"Y",IF(AND(H525&gt;='Intersection Mileposts'!$F$33,H525&lt;='Intersection Mileposts'!$G$33),"Y",IF(AND(H525&gt;='Intersection Mileposts'!$F$34,H525&lt;='Intersection Mileposts'!$G$34),"Y",IF(AND(H525&gt;='Intersection Mileposts'!$F$35,H525&lt;='Intersection Mileposts'!$G$35),"Y",IF(AND(H525&gt;='Intersection Mileposts'!$F$36,H525&lt;='Intersection Mileposts'!$G$36),"Y",IF(AND(H525&gt;='Intersection Mileposts'!$F$37,H525&lt;='Intersection Mileposts'!$G$37),"Y",IF(AND(H525&gt;='Intersection Mileposts'!$F$38,H525&lt;='Intersection Mileposts'!$G$38),"Y",IF(AND(H525&gt;='Intersection Mileposts'!$F$39,H525&lt;='Intersection Mileposts'!$G$39),"Y","N"))))))))))))))))))))))))))))))))))))</f>
        <v/>
      </c>
    </row>
    <row r="526" spans="1:46" ht="15" customHeight="1" x14ac:dyDescent="0.3">
      <c r="A526" s="279"/>
      <c r="B526" s="261"/>
      <c r="C526" s="262"/>
      <c r="D526" s="262"/>
      <c r="E526" s="262"/>
      <c r="F526" s="262"/>
      <c r="G526" s="284"/>
      <c r="H526" s="286"/>
      <c r="I526" s="279"/>
      <c r="J526" s="260"/>
      <c r="K526" s="260"/>
      <c r="L526" s="280"/>
      <c r="M526" s="275"/>
      <c r="N526" s="263"/>
      <c r="P526" s="264" t="str">
        <f>IF(R526 = "", "", COUNT($R$4:R526))</f>
        <v/>
      </c>
      <c r="Q526" s="264" t="str">
        <f t="shared" si="73"/>
        <v/>
      </c>
      <c r="R526" s="265" t="str">
        <f t="shared" si="74"/>
        <v/>
      </c>
      <c r="S526" s="266" t="str">
        <f t="shared" si="75"/>
        <v/>
      </c>
      <c r="T526" s="267" t="str">
        <f t="shared" si="76"/>
        <v/>
      </c>
      <c r="U526" s="268" t="str">
        <f t="shared" si="77"/>
        <v/>
      </c>
      <c r="V526" s="269" t="str">
        <f t="shared" si="78"/>
        <v/>
      </c>
      <c r="W526" s="5"/>
      <c r="AR526" t="str">
        <f t="shared" si="80"/>
        <v/>
      </c>
      <c r="AS526" t="str">
        <f t="shared" si="79"/>
        <v/>
      </c>
      <c r="AT526" s="134" t="str">
        <f>IF(AR526="","",IF(AND(H526&gt;='Intersection Mileposts'!$F$5,H526&lt;='Intersection Mileposts'!$G$5),"Y",IF(AND(H526&gt;='Intersection Mileposts'!$F$6,H526&lt;='Intersection Mileposts'!$G$6),"Y",IF(AND(H526&gt;='Intersection Mileposts'!$F$7,H526&lt;='Intersection Mileposts'!$G$7),"Y",IF(AND(H526&gt;='Intersection Mileposts'!$F$8,H526&lt;='Intersection Mileposts'!$G$8),"Y",IF(AND(H526&gt;='Intersection Mileposts'!$F$9,H526&lt;='Intersection Mileposts'!$G$9),"Y",IF(AND(H526&gt;='Intersection Mileposts'!$F$10,H526&lt;='Intersection Mileposts'!$G$10),"Y",IF(AND(H526&gt;='Intersection Mileposts'!$F$11,H526&lt;='Intersection Mileposts'!$G$11),"Y",IF(AND(H526&gt;='Intersection Mileposts'!$F$12,H526&lt;='Intersection Mileposts'!$G$12),"Y",IF(AND(H526&gt;='Intersection Mileposts'!$F$13,H526&lt;='Intersection Mileposts'!$G$13),"Y",IF(AND(H526&gt;='Intersection Mileposts'!$F$14,H526&lt;='Intersection Mileposts'!$G$14),"Y",IF(AND(H526&gt;='Intersection Mileposts'!$F$15,H526&lt;='Intersection Mileposts'!$G$15),"Y",IF(AND(H526&gt;='Intersection Mileposts'!$F$16,H526&lt;='Intersection Mileposts'!$G$16),"Y",IF(AND(H526&gt;='Intersection Mileposts'!$F$17,H526&lt;='Intersection Mileposts'!$G$17),"Y",IF(AND(H526&gt;='Intersection Mileposts'!$F$18,H526&lt;='Intersection Mileposts'!$G$18),"Y",IF(AND(H526&gt;='Intersection Mileposts'!$F$19,H526&lt;='Intersection Mileposts'!$G$19),"Y",IF(AND(H526&gt;='Intersection Mileposts'!$F$20,H526&lt;='Intersection Mileposts'!$G$20),"Y",IF(AND(H526&gt;='Intersection Mileposts'!$F$21,H526&lt;='Intersection Mileposts'!$G$21),"Y",IF(AND(H526&gt;='Intersection Mileposts'!$F$22,H526&lt;='Intersection Mileposts'!$G$22),"Y",IF(AND(H526&gt;='Intersection Mileposts'!$F$23,H526&lt;='Intersection Mileposts'!$G$23),"Y",IF(AND(H526&gt;='Intersection Mileposts'!$F$24,H526&lt;='Intersection Mileposts'!$G$24),"Y",IF(AND(H526&gt;='Intersection Mileposts'!$F$25,H526&lt;='Intersection Mileposts'!$G$25),"Y",IF(AND(H526&gt;='Intersection Mileposts'!$F$26,H526&lt;='Intersection Mileposts'!$G$26),"Y",IF(AND(H526&gt;='Intersection Mileposts'!$F$27,H526&lt;='Intersection Mileposts'!$G$27),"Y",IF(AND(H526&gt;='Intersection Mileposts'!$F$28,H526&lt;='Intersection Mileposts'!$G$28),"Y",IF(AND(H526&gt;='Intersection Mileposts'!$F$29,H526&lt;='Intersection Mileposts'!$G$29),"Y", IF(AND(H526&gt;='Intersection Mileposts'!$F$30,H526&lt;='Intersection Mileposts'!$G$30),"Y",IF(AND(H526&gt;='Intersection Mileposts'!$F$31,H526&lt;='Intersection Mileposts'!$G$31),"Y",IF(AND(H526&gt;='Intersection Mileposts'!$F$32,H526&lt;='Intersection Mileposts'!$G$32),"Y",IF(AND(H526&gt;='Intersection Mileposts'!$F$33,H526&lt;='Intersection Mileposts'!$G$33),"Y",IF(AND(H526&gt;='Intersection Mileposts'!$F$34,H526&lt;='Intersection Mileposts'!$G$34),"Y",IF(AND(H526&gt;='Intersection Mileposts'!$F$35,H526&lt;='Intersection Mileposts'!$G$35),"Y",IF(AND(H526&gt;='Intersection Mileposts'!$F$36,H526&lt;='Intersection Mileposts'!$G$36),"Y",IF(AND(H526&gt;='Intersection Mileposts'!$F$37,H526&lt;='Intersection Mileposts'!$G$37),"Y",IF(AND(H526&gt;='Intersection Mileposts'!$F$38,H526&lt;='Intersection Mileposts'!$G$38),"Y",IF(AND(H526&gt;='Intersection Mileposts'!$F$39,H526&lt;='Intersection Mileposts'!$G$39),"Y","N"))))))))))))))))))))))))))))))))))))</f>
        <v/>
      </c>
    </row>
    <row r="527" spans="1:46" ht="15" customHeight="1" x14ac:dyDescent="0.3">
      <c r="A527" s="279"/>
      <c r="B527" s="261"/>
      <c r="C527" s="262"/>
      <c r="D527" s="262"/>
      <c r="E527" s="262"/>
      <c r="F527" s="262"/>
      <c r="G527" s="284"/>
      <c r="H527" s="286"/>
      <c r="I527" s="279"/>
      <c r="J527" s="260"/>
      <c r="K527" s="260"/>
      <c r="L527" s="280"/>
      <c r="M527" s="275"/>
      <c r="N527" s="263"/>
      <c r="P527" s="264" t="str">
        <f>IF(R527 = "", "", COUNT($R$4:R527))</f>
        <v/>
      </c>
      <c r="Q527" s="264" t="str">
        <f t="shared" si="73"/>
        <v/>
      </c>
      <c r="R527" s="265" t="str">
        <f t="shared" si="74"/>
        <v/>
      </c>
      <c r="S527" s="266" t="str">
        <f t="shared" si="75"/>
        <v/>
      </c>
      <c r="T527" s="267" t="str">
        <f t="shared" si="76"/>
        <v/>
      </c>
      <c r="U527" s="268" t="str">
        <f t="shared" si="77"/>
        <v/>
      </c>
      <c r="V527" s="269" t="str">
        <f t="shared" si="78"/>
        <v/>
      </c>
      <c r="W527" s="5"/>
      <c r="AR527" t="str">
        <f t="shared" si="80"/>
        <v/>
      </c>
      <c r="AS527" t="str">
        <f t="shared" si="79"/>
        <v/>
      </c>
      <c r="AT527" s="134" t="str">
        <f>IF(AR527="","",IF(AND(H527&gt;='Intersection Mileposts'!$F$5,H527&lt;='Intersection Mileposts'!$G$5),"Y",IF(AND(H527&gt;='Intersection Mileposts'!$F$6,H527&lt;='Intersection Mileposts'!$G$6),"Y",IF(AND(H527&gt;='Intersection Mileposts'!$F$7,H527&lt;='Intersection Mileposts'!$G$7),"Y",IF(AND(H527&gt;='Intersection Mileposts'!$F$8,H527&lt;='Intersection Mileposts'!$G$8),"Y",IF(AND(H527&gt;='Intersection Mileposts'!$F$9,H527&lt;='Intersection Mileposts'!$G$9),"Y",IF(AND(H527&gt;='Intersection Mileposts'!$F$10,H527&lt;='Intersection Mileposts'!$G$10),"Y",IF(AND(H527&gt;='Intersection Mileposts'!$F$11,H527&lt;='Intersection Mileposts'!$G$11),"Y",IF(AND(H527&gt;='Intersection Mileposts'!$F$12,H527&lt;='Intersection Mileposts'!$G$12),"Y",IF(AND(H527&gt;='Intersection Mileposts'!$F$13,H527&lt;='Intersection Mileposts'!$G$13),"Y",IF(AND(H527&gt;='Intersection Mileposts'!$F$14,H527&lt;='Intersection Mileposts'!$G$14),"Y",IF(AND(H527&gt;='Intersection Mileposts'!$F$15,H527&lt;='Intersection Mileposts'!$G$15),"Y",IF(AND(H527&gt;='Intersection Mileposts'!$F$16,H527&lt;='Intersection Mileposts'!$G$16),"Y",IF(AND(H527&gt;='Intersection Mileposts'!$F$17,H527&lt;='Intersection Mileposts'!$G$17),"Y",IF(AND(H527&gt;='Intersection Mileposts'!$F$18,H527&lt;='Intersection Mileposts'!$G$18),"Y",IF(AND(H527&gt;='Intersection Mileposts'!$F$19,H527&lt;='Intersection Mileposts'!$G$19),"Y",IF(AND(H527&gt;='Intersection Mileposts'!$F$20,H527&lt;='Intersection Mileposts'!$G$20),"Y",IF(AND(H527&gt;='Intersection Mileposts'!$F$21,H527&lt;='Intersection Mileposts'!$G$21),"Y",IF(AND(H527&gt;='Intersection Mileposts'!$F$22,H527&lt;='Intersection Mileposts'!$G$22),"Y",IF(AND(H527&gt;='Intersection Mileposts'!$F$23,H527&lt;='Intersection Mileposts'!$G$23),"Y",IF(AND(H527&gt;='Intersection Mileposts'!$F$24,H527&lt;='Intersection Mileposts'!$G$24),"Y",IF(AND(H527&gt;='Intersection Mileposts'!$F$25,H527&lt;='Intersection Mileposts'!$G$25),"Y",IF(AND(H527&gt;='Intersection Mileposts'!$F$26,H527&lt;='Intersection Mileposts'!$G$26),"Y",IF(AND(H527&gt;='Intersection Mileposts'!$F$27,H527&lt;='Intersection Mileposts'!$G$27),"Y",IF(AND(H527&gt;='Intersection Mileposts'!$F$28,H527&lt;='Intersection Mileposts'!$G$28),"Y",IF(AND(H527&gt;='Intersection Mileposts'!$F$29,H527&lt;='Intersection Mileposts'!$G$29),"Y", IF(AND(H527&gt;='Intersection Mileposts'!$F$30,H527&lt;='Intersection Mileposts'!$G$30),"Y",IF(AND(H527&gt;='Intersection Mileposts'!$F$31,H527&lt;='Intersection Mileposts'!$G$31),"Y",IF(AND(H527&gt;='Intersection Mileposts'!$F$32,H527&lt;='Intersection Mileposts'!$G$32),"Y",IF(AND(H527&gt;='Intersection Mileposts'!$F$33,H527&lt;='Intersection Mileposts'!$G$33),"Y",IF(AND(H527&gt;='Intersection Mileposts'!$F$34,H527&lt;='Intersection Mileposts'!$G$34),"Y",IF(AND(H527&gt;='Intersection Mileposts'!$F$35,H527&lt;='Intersection Mileposts'!$G$35),"Y",IF(AND(H527&gt;='Intersection Mileposts'!$F$36,H527&lt;='Intersection Mileposts'!$G$36),"Y",IF(AND(H527&gt;='Intersection Mileposts'!$F$37,H527&lt;='Intersection Mileposts'!$G$37),"Y",IF(AND(H527&gt;='Intersection Mileposts'!$F$38,H527&lt;='Intersection Mileposts'!$G$38),"Y",IF(AND(H527&gt;='Intersection Mileposts'!$F$39,H527&lt;='Intersection Mileposts'!$G$39),"Y","N"))))))))))))))))))))))))))))))))))))</f>
        <v/>
      </c>
    </row>
    <row r="528" spans="1:46" ht="15" customHeight="1" x14ac:dyDescent="0.3">
      <c r="A528" s="279"/>
      <c r="B528" s="261"/>
      <c r="C528" s="262"/>
      <c r="D528" s="262"/>
      <c r="E528" s="262"/>
      <c r="F528" s="262"/>
      <c r="G528" s="284"/>
      <c r="H528" s="286"/>
      <c r="I528" s="279"/>
      <c r="J528" s="260"/>
      <c r="K528" s="260"/>
      <c r="L528" s="280"/>
      <c r="M528" s="275"/>
      <c r="N528" s="263"/>
      <c r="P528" s="264" t="str">
        <f>IF(R528 = "", "", COUNT($R$4:R528))</f>
        <v/>
      </c>
      <c r="Q528" s="264" t="str">
        <f t="shared" si="73"/>
        <v/>
      </c>
      <c r="R528" s="265" t="str">
        <f t="shared" si="74"/>
        <v/>
      </c>
      <c r="S528" s="266" t="str">
        <f t="shared" si="75"/>
        <v/>
      </c>
      <c r="T528" s="267" t="str">
        <f t="shared" si="76"/>
        <v/>
      </c>
      <c r="U528" s="268" t="str">
        <f t="shared" si="77"/>
        <v/>
      </c>
      <c r="V528" s="269" t="str">
        <f t="shared" si="78"/>
        <v/>
      </c>
      <c r="W528" s="5"/>
      <c r="AR528" t="str">
        <f t="shared" si="80"/>
        <v/>
      </c>
      <c r="AS528" t="str">
        <f t="shared" si="79"/>
        <v/>
      </c>
      <c r="AT528" s="134" t="str">
        <f>IF(AR528="","",IF(AND(H528&gt;='Intersection Mileposts'!$F$5,H528&lt;='Intersection Mileposts'!$G$5),"Y",IF(AND(H528&gt;='Intersection Mileposts'!$F$6,H528&lt;='Intersection Mileposts'!$G$6),"Y",IF(AND(H528&gt;='Intersection Mileposts'!$F$7,H528&lt;='Intersection Mileposts'!$G$7),"Y",IF(AND(H528&gt;='Intersection Mileposts'!$F$8,H528&lt;='Intersection Mileposts'!$G$8),"Y",IF(AND(H528&gt;='Intersection Mileposts'!$F$9,H528&lt;='Intersection Mileposts'!$G$9),"Y",IF(AND(H528&gt;='Intersection Mileposts'!$F$10,H528&lt;='Intersection Mileposts'!$G$10),"Y",IF(AND(H528&gt;='Intersection Mileposts'!$F$11,H528&lt;='Intersection Mileposts'!$G$11),"Y",IF(AND(H528&gt;='Intersection Mileposts'!$F$12,H528&lt;='Intersection Mileposts'!$G$12),"Y",IF(AND(H528&gt;='Intersection Mileposts'!$F$13,H528&lt;='Intersection Mileposts'!$G$13),"Y",IF(AND(H528&gt;='Intersection Mileposts'!$F$14,H528&lt;='Intersection Mileposts'!$G$14),"Y",IF(AND(H528&gt;='Intersection Mileposts'!$F$15,H528&lt;='Intersection Mileposts'!$G$15),"Y",IF(AND(H528&gt;='Intersection Mileposts'!$F$16,H528&lt;='Intersection Mileposts'!$G$16),"Y",IF(AND(H528&gt;='Intersection Mileposts'!$F$17,H528&lt;='Intersection Mileposts'!$G$17),"Y",IF(AND(H528&gt;='Intersection Mileposts'!$F$18,H528&lt;='Intersection Mileposts'!$G$18),"Y",IF(AND(H528&gt;='Intersection Mileposts'!$F$19,H528&lt;='Intersection Mileposts'!$G$19),"Y",IF(AND(H528&gt;='Intersection Mileposts'!$F$20,H528&lt;='Intersection Mileposts'!$G$20),"Y",IF(AND(H528&gt;='Intersection Mileposts'!$F$21,H528&lt;='Intersection Mileposts'!$G$21),"Y",IF(AND(H528&gt;='Intersection Mileposts'!$F$22,H528&lt;='Intersection Mileposts'!$G$22),"Y",IF(AND(H528&gt;='Intersection Mileposts'!$F$23,H528&lt;='Intersection Mileposts'!$G$23),"Y",IF(AND(H528&gt;='Intersection Mileposts'!$F$24,H528&lt;='Intersection Mileposts'!$G$24),"Y",IF(AND(H528&gt;='Intersection Mileposts'!$F$25,H528&lt;='Intersection Mileposts'!$G$25),"Y",IF(AND(H528&gt;='Intersection Mileposts'!$F$26,H528&lt;='Intersection Mileposts'!$G$26),"Y",IF(AND(H528&gt;='Intersection Mileposts'!$F$27,H528&lt;='Intersection Mileposts'!$G$27),"Y",IF(AND(H528&gt;='Intersection Mileposts'!$F$28,H528&lt;='Intersection Mileposts'!$G$28),"Y",IF(AND(H528&gt;='Intersection Mileposts'!$F$29,H528&lt;='Intersection Mileposts'!$G$29),"Y", IF(AND(H528&gt;='Intersection Mileposts'!$F$30,H528&lt;='Intersection Mileposts'!$G$30),"Y",IF(AND(H528&gt;='Intersection Mileposts'!$F$31,H528&lt;='Intersection Mileposts'!$G$31),"Y",IF(AND(H528&gt;='Intersection Mileposts'!$F$32,H528&lt;='Intersection Mileposts'!$G$32),"Y",IF(AND(H528&gt;='Intersection Mileposts'!$F$33,H528&lt;='Intersection Mileposts'!$G$33),"Y",IF(AND(H528&gt;='Intersection Mileposts'!$F$34,H528&lt;='Intersection Mileposts'!$G$34),"Y",IF(AND(H528&gt;='Intersection Mileposts'!$F$35,H528&lt;='Intersection Mileposts'!$G$35),"Y",IF(AND(H528&gt;='Intersection Mileposts'!$F$36,H528&lt;='Intersection Mileposts'!$G$36),"Y",IF(AND(H528&gt;='Intersection Mileposts'!$F$37,H528&lt;='Intersection Mileposts'!$G$37),"Y",IF(AND(H528&gt;='Intersection Mileposts'!$F$38,H528&lt;='Intersection Mileposts'!$G$38),"Y",IF(AND(H528&gt;='Intersection Mileposts'!$F$39,H528&lt;='Intersection Mileposts'!$G$39),"Y","N"))))))))))))))))))))))))))))))))))))</f>
        <v/>
      </c>
    </row>
    <row r="529" spans="1:46" ht="15" customHeight="1" x14ac:dyDescent="0.3">
      <c r="A529" s="279"/>
      <c r="B529" s="261"/>
      <c r="C529" s="262"/>
      <c r="D529" s="262"/>
      <c r="E529" s="262"/>
      <c r="F529" s="262"/>
      <c r="G529" s="284"/>
      <c r="H529" s="286"/>
      <c r="I529" s="279"/>
      <c r="J529" s="260"/>
      <c r="K529" s="260"/>
      <c r="L529" s="280"/>
      <c r="M529" s="275"/>
      <c r="N529" s="263"/>
      <c r="P529" s="264" t="str">
        <f>IF(R529 = "", "", COUNT($R$4:R529))</f>
        <v/>
      </c>
      <c r="Q529" s="264" t="str">
        <f t="shared" si="73"/>
        <v/>
      </c>
      <c r="R529" s="265" t="str">
        <f t="shared" si="74"/>
        <v/>
      </c>
      <c r="S529" s="266" t="str">
        <f t="shared" si="75"/>
        <v/>
      </c>
      <c r="T529" s="267" t="str">
        <f t="shared" si="76"/>
        <v/>
      </c>
      <c r="U529" s="268" t="str">
        <f t="shared" si="77"/>
        <v/>
      </c>
      <c r="V529" s="269" t="str">
        <f t="shared" si="78"/>
        <v/>
      </c>
      <c r="W529" s="5"/>
      <c r="AR529" t="str">
        <f t="shared" si="80"/>
        <v/>
      </c>
      <c r="AS529" t="str">
        <f t="shared" si="79"/>
        <v/>
      </c>
      <c r="AT529" s="134" t="str">
        <f>IF(AR529="","",IF(AND(H529&gt;='Intersection Mileposts'!$F$5,H529&lt;='Intersection Mileposts'!$G$5),"Y",IF(AND(H529&gt;='Intersection Mileposts'!$F$6,H529&lt;='Intersection Mileposts'!$G$6),"Y",IF(AND(H529&gt;='Intersection Mileposts'!$F$7,H529&lt;='Intersection Mileposts'!$G$7),"Y",IF(AND(H529&gt;='Intersection Mileposts'!$F$8,H529&lt;='Intersection Mileposts'!$G$8),"Y",IF(AND(H529&gt;='Intersection Mileposts'!$F$9,H529&lt;='Intersection Mileposts'!$G$9),"Y",IF(AND(H529&gt;='Intersection Mileposts'!$F$10,H529&lt;='Intersection Mileposts'!$G$10),"Y",IF(AND(H529&gt;='Intersection Mileposts'!$F$11,H529&lt;='Intersection Mileposts'!$G$11),"Y",IF(AND(H529&gt;='Intersection Mileposts'!$F$12,H529&lt;='Intersection Mileposts'!$G$12),"Y",IF(AND(H529&gt;='Intersection Mileposts'!$F$13,H529&lt;='Intersection Mileposts'!$G$13),"Y",IF(AND(H529&gt;='Intersection Mileposts'!$F$14,H529&lt;='Intersection Mileposts'!$G$14),"Y",IF(AND(H529&gt;='Intersection Mileposts'!$F$15,H529&lt;='Intersection Mileposts'!$G$15),"Y",IF(AND(H529&gt;='Intersection Mileposts'!$F$16,H529&lt;='Intersection Mileposts'!$G$16),"Y",IF(AND(H529&gt;='Intersection Mileposts'!$F$17,H529&lt;='Intersection Mileposts'!$G$17),"Y",IF(AND(H529&gt;='Intersection Mileposts'!$F$18,H529&lt;='Intersection Mileposts'!$G$18),"Y",IF(AND(H529&gt;='Intersection Mileposts'!$F$19,H529&lt;='Intersection Mileposts'!$G$19),"Y",IF(AND(H529&gt;='Intersection Mileposts'!$F$20,H529&lt;='Intersection Mileposts'!$G$20),"Y",IF(AND(H529&gt;='Intersection Mileposts'!$F$21,H529&lt;='Intersection Mileposts'!$G$21),"Y",IF(AND(H529&gt;='Intersection Mileposts'!$F$22,H529&lt;='Intersection Mileposts'!$G$22),"Y",IF(AND(H529&gt;='Intersection Mileposts'!$F$23,H529&lt;='Intersection Mileposts'!$G$23),"Y",IF(AND(H529&gt;='Intersection Mileposts'!$F$24,H529&lt;='Intersection Mileposts'!$G$24),"Y",IF(AND(H529&gt;='Intersection Mileposts'!$F$25,H529&lt;='Intersection Mileposts'!$G$25),"Y",IF(AND(H529&gt;='Intersection Mileposts'!$F$26,H529&lt;='Intersection Mileposts'!$G$26),"Y",IF(AND(H529&gt;='Intersection Mileposts'!$F$27,H529&lt;='Intersection Mileposts'!$G$27),"Y",IF(AND(H529&gt;='Intersection Mileposts'!$F$28,H529&lt;='Intersection Mileposts'!$G$28),"Y",IF(AND(H529&gt;='Intersection Mileposts'!$F$29,H529&lt;='Intersection Mileposts'!$G$29),"Y", IF(AND(H529&gt;='Intersection Mileposts'!$F$30,H529&lt;='Intersection Mileposts'!$G$30),"Y",IF(AND(H529&gt;='Intersection Mileposts'!$F$31,H529&lt;='Intersection Mileposts'!$G$31),"Y",IF(AND(H529&gt;='Intersection Mileposts'!$F$32,H529&lt;='Intersection Mileposts'!$G$32),"Y",IF(AND(H529&gt;='Intersection Mileposts'!$F$33,H529&lt;='Intersection Mileposts'!$G$33),"Y",IF(AND(H529&gt;='Intersection Mileposts'!$F$34,H529&lt;='Intersection Mileposts'!$G$34),"Y",IF(AND(H529&gt;='Intersection Mileposts'!$F$35,H529&lt;='Intersection Mileposts'!$G$35),"Y",IF(AND(H529&gt;='Intersection Mileposts'!$F$36,H529&lt;='Intersection Mileposts'!$G$36),"Y",IF(AND(H529&gt;='Intersection Mileposts'!$F$37,H529&lt;='Intersection Mileposts'!$G$37),"Y",IF(AND(H529&gt;='Intersection Mileposts'!$F$38,H529&lt;='Intersection Mileposts'!$G$38),"Y",IF(AND(H529&gt;='Intersection Mileposts'!$F$39,H529&lt;='Intersection Mileposts'!$G$39),"Y","N"))))))))))))))))))))))))))))))))))))</f>
        <v/>
      </c>
    </row>
    <row r="530" spans="1:46" ht="15" customHeight="1" x14ac:dyDescent="0.3">
      <c r="A530" s="279"/>
      <c r="B530" s="261"/>
      <c r="C530" s="262"/>
      <c r="D530" s="262"/>
      <c r="E530" s="262"/>
      <c r="F530" s="262"/>
      <c r="G530" s="284"/>
      <c r="H530" s="286"/>
      <c r="I530" s="279"/>
      <c r="J530" s="260"/>
      <c r="K530" s="260"/>
      <c r="L530" s="280"/>
      <c r="M530" s="275"/>
      <c r="N530" s="263"/>
      <c r="P530" s="264" t="str">
        <f>IF(R530 = "", "", COUNT($R$4:R530))</f>
        <v/>
      </c>
      <c r="Q530" s="264" t="str">
        <f t="shared" si="73"/>
        <v/>
      </c>
      <c r="R530" s="265" t="str">
        <f t="shared" si="74"/>
        <v/>
      </c>
      <c r="S530" s="266" t="str">
        <f t="shared" si="75"/>
        <v/>
      </c>
      <c r="T530" s="267" t="str">
        <f t="shared" si="76"/>
        <v/>
      </c>
      <c r="U530" s="268" t="str">
        <f t="shared" si="77"/>
        <v/>
      </c>
      <c r="V530" s="269" t="str">
        <f t="shared" si="78"/>
        <v/>
      </c>
      <c r="W530" s="5"/>
      <c r="AR530" t="str">
        <f t="shared" si="80"/>
        <v/>
      </c>
      <c r="AS530" t="str">
        <f t="shared" si="79"/>
        <v/>
      </c>
      <c r="AT530" s="134" t="str">
        <f>IF(AR530="","",IF(AND(H530&gt;='Intersection Mileposts'!$F$5,H530&lt;='Intersection Mileposts'!$G$5),"Y",IF(AND(H530&gt;='Intersection Mileposts'!$F$6,H530&lt;='Intersection Mileposts'!$G$6),"Y",IF(AND(H530&gt;='Intersection Mileposts'!$F$7,H530&lt;='Intersection Mileposts'!$G$7),"Y",IF(AND(H530&gt;='Intersection Mileposts'!$F$8,H530&lt;='Intersection Mileposts'!$G$8),"Y",IF(AND(H530&gt;='Intersection Mileposts'!$F$9,H530&lt;='Intersection Mileposts'!$G$9),"Y",IF(AND(H530&gt;='Intersection Mileposts'!$F$10,H530&lt;='Intersection Mileposts'!$G$10),"Y",IF(AND(H530&gt;='Intersection Mileposts'!$F$11,H530&lt;='Intersection Mileposts'!$G$11),"Y",IF(AND(H530&gt;='Intersection Mileposts'!$F$12,H530&lt;='Intersection Mileposts'!$G$12),"Y",IF(AND(H530&gt;='Intersection Mileposts'!$F$13,H530&lt;='Intersection Mileposts'!$G$13),"Y",IF(AND(H530&gt;='Intersection Mileposts'!$F$14,H530&lt;='Intersection Mileposts'!$G$14),"Y",IF(AND(H530&gt;='Intersection Mileposts'!$F$15,H530&lt;='Intersection Mileposts'!$G$15),"Y",IF(AND(H530&gt;='Intersection Mileposts'!$F$16,H530&lt;='Intersection Mileposts'!$G$16),"Y",IF(AND(H530&gt;='Intersection Mileposts'!$F$17,H530&lt;='Intersection Mileposts'!$G$17),"Y",IF(AND(H530&gt;='Intersection Mileposts'!$F$18,H530&lt;='Intersection Mileposts'!$G$18),"Y",IF(AND(H530&gt;='Intersection Mileposts'!$F$19,H530&lt;='Intersection Mileposts'!$G$19),"Y",IF(AND(H530&gt;='Intersection Mileposts'!$F$20,H530&lt;='Intersection Mileposts'!$G$20),"Y",IF(AND(H530&gt;='Intersection Mileposts'!$F$21,H530&lt;='Intersection Mileposts'!$G$21),"Y",IF(AND(H530&gt;='Intersection Mileposts'!$F$22,H530&lt;='Intersection Mileposts'!$G$22),"Y",IF(AND(H530&gt;='Intersection Mileposts'!$F$23,H530&lt;='Intersection Mileposts'!$G$23),"Y",IF(AND(H530&gt;='Intersection Mileposts'!$F$24,H530&lt;='Intersection Mileposts'!$G$24),"Y",IF(AND(H530&gt;='Intersection Mileposts'!$F$25,H530&lt;='Intersection Mileposts'!$G$25),"Y",IF(AND(H530&gt;='Intersection Mileposts'!$F$26,H530&lt;='Intersection Mileposts'!$G$26),"Y",IF(AND(H530&gt;='Intersection Mileposts'!$F$27,H530&lt;='Intersection Mileposts'!$G$27),"Y",IF(AND(H530&gt;='Intersection Mileposts'!$F$28,H530&lt;='Intersection Mileposts'!$G$28),"Y",IF(AND(H530&gt;='Intersection Mileposts'!$F$29,H530&lt;='Intersection Mileposts'!$G$29),"Y", IF(AND(H530&gt;='Intersection Mileposts'!$F$30,H530&lt;='Intersection Mileposts'!$G$30),"Y",IF(AND(H530&gt;='Intersection Mileposts'!$F$31,H530&lt;='Intersection Mileposts'!$G$31),"Y",IF(AND(H530&gt;='Intersection Mileposts'!$F$32,H530&lt;='Intersection Mileposts'!$G$32),"Y",IF(AND(H530&gt;='Intersection Mileposts'!$F$33,H530&lt;='Intersection Mileposts'!$G$33),"Y",IF(AND(H530&gt;='Intersection Mileposts'!$F$34,H530&lt;='Intersection Mileposts'!$G$34),"Y",IF(AND(H530&gt;='Intersection Mileposts'!$F$35,H530&lt;='Intersection Mileposts'!$G$35),"Y",IF(AND(H530&gt;='Intersection Mileposts'!$F$36,H530&lt;='Intersection Mileposts'!$G$36),"Y",IF(AND(H530&gt;='Intersection Mileposts'!$F$37,H530&lt;='Intersection Mileposts'!$G$37),"Y",IF(AND(H530&gt;='Intersection Mileposts'!$F$38,H530&lt;='Intersection Mileposts'!$G$38),"Y",IF(AND(H530&gt;='Intersection Mileposts'!$F$39,H530&lt;='Intersection Mileposts'!$G$39),"Y","N"))))))))))))))))))))))))))))))))))))</f>
        <v/>
      </c>
    </row>
    <row r="531" spans="1:46" ht="15" customHeight="1" x14ac:dyDescent="0.3">
      <c r="A531" s="279"/>
      <c r="B531" s="261"/>
      <c r="C531" s="262"/>
      <c r="D531" s="262"/>
      <c r="E531" s="262"/>
      <c r="F531" s="262"/>
      <c r="G531" s="284"/>
      <c r="H531" s="286"/>
      <c r="I531" s="279"/>
      <c r="J531" s="260"/>
      <c r="K531" s="260"/>
      <c r="L531" s="280"/>
      <c r="M531" s="275"/>
      <c r="N531" s="263"/>
      <c r="P531" s="264" t="str">
        <f>IF(R531 = "", "", COUNT($R$4:R531))</f>
        <v/>
      </c>
      <c r="Q531" s="264" t="str">
        <f t="shared" si="73"/>
        <v/>
      </c>
      <c r="R531" s="265" t="str">
        <f t="shared" si="74"/>
        <v/>
      </c>
      <c r="S531" s="266" t="str">
        <f t="shared" si="75"/>
        <v/>
      </c>
      <c r="T531" s="267" t="str">
        <f t="shared" si="76"/>
        <v/>
      </c>
      <c r="U531" s="268" t="str">
        <f t="shared" si="77"/>
        <v/>
      </c>
      <c r="V531" s="269" t="str">
        <f t="shared" si="78"/>
        <v/>
      </c>
      <c r="W531" s="5"/>
      <c r="AR531" t="str">
        <f t="shared" si="80"/>
        <v/>
      </c>
      <c r="AS531" t="str">
        <f t="shared" si="79"/>
        <v/>
      </c>
      <c r="AT531" s="134" t="str">
        <f>IF(AR531="","",IF(AND(H531&gt;='Intersection Mileposts'!$F$5,H531&lt;='Intersection Mileposts'!$G$5),"Y",IF(AND(H531&gt;='Intersection Mileposts'!$F$6,H531&lt;='Intersection Mileposts'!$G$6),"Y",IF(AND(H531&gt;='Intersection Mileposts'!$F$7,H531&lt;='Intersection Mileposts'!$G$7),"Y",IF(AND(H531&gt;='Intersection Mileposts'!$F$8,H531&lt;='Intersection Mileposts'!$G$8),"Y",IF(AND(H531&gt;='Intersection Mileposts'!$F$9,H531&lt;='Intersection Mileposts'!$G$9),"Y",IF(AND(H531&gt;='Intersection Mileposts'!$F$10,H531&lt;='Intersection Mileposts'!$G$10),"Y",IF(AND(H531&gt;='Intersection Mileposts'!$F$11,H531&lt;='Intersection Mileposts'!$G$11),"Y",IF(AND(H531&gt;='Intersection Mileposts'!$F$12,H531&lt;='Intersection Mileposts'!$G$12),"Y",IF(AND(H531&gt;='Intersection Mileposts'!$F$13,H531&lt;='Intersection Mileposts'!$G$13),"Y",IF(AND(H531&gt;='Intersection Mileposts'!$F$14,H531&lt;='Intersection Mileposts'!$G$14),"Y",IF(AND(H531&gt;='Intersection Mileposts'!$F$15,H531&lt;='Intersection Mileposts'!$G$15),"Y",IF(AND(H531&gt;='Intersection Mileposts'!$F$16,H531&lt;='Intersection Mileposts'!$G$16),"Y",IF(AND(H531&gt;='Intersection Mileposts'!$F$17,H531&lt;='Intersection Mileposts'!$G$17),"Y",IF(AND(H531&gt;='Intersection Mileposts'!$F$18,H531&lt;='Intersection Mileposts'!$G$18),"Y",IF(AND(H531&gt;='Intersection Mileposts'!$F$19,H531&lt;='Intersection Mileposts'!$G$19),"Y",IF(AND(H531&gt;='Intersection Mileposts'!$F$20,H531&lt;='Intersection Mileposts'!$G$20),"Y",IF(AND(H531&gt;='Intersection Mileposts'!$F$21,H531&lt;='Intersection Mileposts'!$G$21),"Y",IF(AND(H531&gt;='Intersection Mileposts'!$F$22,H531&lt;='Intersection Mileposts'!$G$22),"Y",IF(AND(H531&gt;='Intersection Mileposts'!$F$23,H531&lt;='Intersection Mileposts'!$G$23),"Y",IF(AND(H531&gt;='Intersection Mileposts'!$F$24,H531&lt;='Intersection Mileposts'!$G$24),"Y",IF(AND(H531&gt;='Intersection Mileposts'!$F$25,H531&lt;='Intersection Mileposts'!$G$25),"Y",IF(AND(H531&gt;='Intersection Mileposts'!$F$26,H531&lt;='Intersection Mileposts'!$G$26),"Y",IF(AND(H531&gt;='Intersection Mileposts'!$F$27,H531&lt;='Intersection Mileposts'!$G$27),"Y",IF(AND(H531&gt;='Intersection Mileposts'!$F$28,H531&lt;='Intersection Mileposts'!$G$28),"Y",IF(AND(H531&gt;='Intersection Mileposts'!$F$29,H531&lt;='Intersection Mileposts'!$G$29),"Y", IF(AND(H531&gt;='Intersection Mileposts'!$F$30,H531&lt;='Intersection Mileposts'!$G$30),"Y",IF(AND(H531&gt;='Intersection Mileposts'!$F$31,H531&lt;='Intersection Mileposts'!$G$31),"Y",IF(AND(H531&gt;='Intersection Mileposts'!$F$32,H531&lt;='Intersection Mileposts'!$G$32),"Y",IF(AND(H531&gt;='Intersection Mileposts'!$F$33,H531&lt;='Intersection Mileposts'!$G$33),"Y",IF(AND(H531&gt;='Intersection Mileposts'!$F$34,H531&lt;='Intersection Mileposts'!$G$34),"Y",IF(AND(H531&gt;='Intersection Mileposts'!$F$35,H531&lt;='Intersection Mileposts'!$G$35),"Y",IF(AND(H531&gt;='Intersection Mileposts'!$F$36,H531&lt;='Intersection Mileposts'!$G$36),"Y",IF(AND(H531&gt;='Intersection Mileposts'!$F$37,H531&lt;='Intersection Mileposts'!$G$37),"Y",IF(AND(H531&gt;='Intersection Mileposts'!$F$38,H531&lt;='Intersection Mileposts'!$G$38),"Y",IF(AND(H531&gt;='Intersection Mileposts'!$F$39,H531&lt;='Intersection Mileposts'!$G$39),"Y","N"))))))))))))))))))))))))))))))))))))</f>
        <v/>
      </c>
    </row>
    <row r="532" spans="1:46" ht="15" customHeight="1" x14ac:dyDescent="0.3">
      <c r="A532" s="279"/>
      <c r="B532" s="261"/>
      <c r="C532" s="262"/>
      <c r="D532" s="262"/>
      <c r="E532" s="262"/>
      <c r="F532" s="262"/>
      <c r="G532" s="284"/>
      <c r="H532" s="286"/>
      <c r="I532" s="279"/>
      <c r="J532" s="260"/>
      <c r="K532" s="260"/>
      <c r="L532" s="280"/>
      <c r="M532" s="275"/>
      <c r="N532" s="263"/>
      <c r="P532" s="264" t="str">
        <f>IF(R532 = "", "", COUNT($R$4:R532))</f>
        <v/>
      </c>
      <c r="Q532" s="264" t="str">
        <f t="shared" si="73"/>
        <v/>
      </c>
      <c r="R532" s="265" t="str">
        <f t="shared" si="74"/>
        <v/>
      </c>
      <c r="S532" s="266" t="str">
        <f t="shared" si="75"/>
        <v/>
      </c>
      <c r="T532" s="267" t="str">
        <f t="shared" si="76"/>
        <v/>
      </c>
      <c r="U532" s="268" t="str">
        <f t="shared" si="77"/>
        <v/>
      </c>
      <c r="V532" s="269" t="str">
        <f t="shared" si="78"/>
        <v/>
      </c>
      <c r="W532" s="5"/>
      <c r="AR532" t="str">
        <f t="shared" si="80"/>
        <v/>
      </c>
      <c r="AS532" t="str">
        <f t="shared" si="79"/>
        <v/>
      </c>
      <c r="AT532" s="134" t="str">
        <f>IF(AR532="","",IF(AND(H532&gt;='Intersection Mileposts'!$F$5,H532&lt;='Intersection Mileposts'!$G$5),"Y",IF(AND(H532&gt;='Intersection Mileposts'!$F$6,H532&lt;='Intersection Mileposts'!$G$6),"Y",IF(AND(H532&gt;='Intersection Mileposts'!$F$7,H532&lt;='Intersection Mileposts'!$G$7),"Y",IF(AND(H532&gt;='Intersection Mileposts'!$F$8,H532&lt;='Intersection Mileposts'!$G$8),"Y",IF(AND(H532&gt;='Intersection Mileposts'!$F$9,H532&lt;='Intersection Mileposts'!$G$9),"Y",IF(AND(H532&gt;='Intersection Mileposts'!$F$10,H532&lt;='Intersection Mileposts'!$G$10),"Y",IF(AND(H532&gt;='Intersection Mileposts'!$F$11,H532&lt;='Intersection Mileposts'!$G$11),"Y",IF(AND(H532&gt;='Intersection Mileposts'!$F$12,H532&lt;='Intersection Mileposts'!$G$12),"Y",IF(AND(H532&gt;='Intersection Mileposts'!$F$13,H532&lt;='Intersection Mileposts'!$G$13),"Y",IF(AND(H532&gt;='Intersection Mileposts'!$F$14,H532&lt;='Intersection Mileposts'!$G$14),"Y",IF(AND(H532&gt;='Intersection Mileposts'!$F$15,H532&lt;='Intersection Mileposts'!$G$15),"Y",IF(AND(H532&gt;='Intersection Mileposts'!$F$16,H532&lt;='Intersection Mileposts'!$G$16),"Y",IF(AND(H532&gt;='Intersection Mileposts'!$F$17,H532&lt;='Intersection Mileposts'!$G$17),"Y",IF(AND(H532&gt;='Intersection Mileposts'!$F$18,H532&lt;='Intersection Mileposts'!$G$18),"Y",IF(AND(H532&gt;='Intersection Mileposts'!$F$19,H532&lt;='Intersection Mileposts'!$G$19),"Y",IF(AND(H532&gt;='Intersection Mileposts'!$F$20,H532&lt;='Intersection Mileposts'!$G$20),"Y",IF(AND(H532&gt;='Intersection Mileposts'!$F$21,H532&lt;='Intersection Mileposts'!$G$21),"Y",IF(AND(H532&gt;='Intersection Mileposts'!$F$22,H532&lt;='Intersection Mileposts'!$G$22),"Y",IF(AND(H532&gt;='Intersection Mileposts'!$F$23,H532&lt;='Intersection Mileposts'!$G$23),"Y",IF(AND(H532&gt;='Intersection Mileposts'!$F$24,H532&lt;='Intersection Mileposts'!$G$24),"Y",IF(AND(H532&gt;='Intersection Mileposts'!$F$25,H532&lt;='Intersection Mileposts'!$G$25),"Y",IF(AND(H532&gt;='Intersection Mileposts'!$F$26,H532&lt;='Intersection Mileposts'!$G$26),"Y",IF(AND(H532&gt;='Intersection Mileposts'!$F$27,H532&lt;='Intersection Mileposts'!$G$27),"Y",IF(AND(H532&gt;='Intersection Mileposts'!$F$28,H532&lt;='Intersection Mileposts'!$G$28),"Y",IF(AND(H532&gt;='Intersection Mileposts'!$F$29,H532&lt;='Intersection Mileposts'!$G$29),"Y", IF(AND(H532&gt;='Intersection Mileposts'!$F$30,H532&lt;='Intersection Mileposts'!$G$30),"Y",IF(AND(H532&gt;='Intersection Mileposts'!$F$31,H532&lt;='Intersection Mileposts'!$G$31),"Y",IF(AND(H532&gt;='Intersection Mileposts'!$F$32,H532&lt;='Intersection Mileposts'!$G$32),"Y",IF(AND(H532&gt;='Intersection Mileposts'!$F$33,H532&lt;='Intersection Mileposts'!$G$33),"Y",IF(AND(H532&gt;='Intersection Mileposts'!$F$34,H532&lt;='Intersection Mileposts'!$G$34),"Y",IF(AND(H532&gt;='Intersection Mileposts'!$F$35,H532&lt;='Intersection Mileposts'!$G$35),"Y",IF(AND(H532&gt;='Intersection Mileposts'!$F$36,H532&lt;='Intersection Mileposts'!$G$36),"Y",IF(AND(H532&gt;='Intersection Mileposts'!$F$37,H532&lt;='Intersection Mileposts'!$G$37),"Y",IF(AND(H532&gt;='Intersection Mileposts'!$F$38,H532&lt;='Intersection Mileposts'!$G$38),"Y",IF(AND(H532&gt;='Intersection Mileposts'!$F$39,H532&lt;='Intersection Mileposts'!$G$39),"Y","N"))))))))))))))))))))))))))))))))))))</f>
        <v/>
      </c>
    </row>
    <row r="533" spans="1:46" ht="15" customHeight="1" x14ac:dyDescent="0.3">
      <c r="A533" s="279"/>
      <c r="B533" s="261"/>
      <c r="C533" s="262"/>
      <c r="D533" s="262"/>
      <c r="E533" s="262"/>
      <c r="F533" s="262"/>
      <c r="G533" s="284"/>
      <c r="H533" s="286"/>
      <c r="I533" s="279"/>
      <c r="J533" s="260"/>
      <c r="K533" s="260"/>
      <c r="L533" s="280"/>
      <c r="M533" s="275"/>
      <c r="N533" s="263"/>
      <c r="P533" s="264" t="str">
        <f>IF(R533 = "", "", COUNT($R$4:R533))</f>
        <v/>
      </c>
      <c r="Q533" s="264" t="str">
        <f t="shared" si="73"/>
        <v/>
      </c>
      <c r="R533" s="265" t="str">
        <f t="shared" si="74"/>
        <v/>
      </c>
      <c r="S533" s="266" t="str">
        <f t="shared" si="75"/>
        <v/>
      </c>
      <c r="T533" s="267" t="str">
        <f t="shared" si="76"/>
        <v/>
      </c>
      <c r="U533" s="268" t="str">
        <f t="shared" si="77"/>
        <v/>
      </c>
      <c r="V533" s="269" t="str">
        <f t="shared" si="78"/>
        <v/>
      </c>
      <c r="W533" s="5"/>
      <c r="AR533" t="str">
        <f t="shared" si="80"/>
        <v/>
      </c>
      <c r="AS533" t="str">
        <f t="shared" si="79"/>
        <v/>
      </c>
      <c r="AT533" s="134" t="str">
        <f>IF(AR533="","",IF(AND(H533&gt;='Intersection Mileposts'!$F$5,H533&lt;='Intersection Mileposts'!$G$5),"Y",IF(AND(H533&gt;='Intersection Mileposts'!$F$6,H533&lt;='Intersection Mileposts'!$G$6),"Y",IF(AND(H533&gt;='Intersection Mileposts'!$F$7,H533&lt;='Intersection Mileposts'!$G$7),"Y",IF(AND(H533&gt;='Intersection Mileposts'!$F$8,H533&lt;='Intersection Mileposts'!$G$8),"Y",IF(AND(H533&gt;='Intersection Mileposts'!$F$9,H533&lt;='Intersection Mileposts'!$G$9),"Y",IF(AND(H533&gt;='Intersection Mileposts'!$F$10,H533&lt;='Intersection Mileposts'!$G$10),"Y",IF(AND(H533&gt;='Intersection Mileposts'!$F$11,H533&lt;='Intersection Mileposts'!$G$11),"Y",IF(AND(H533&gt;='Intersection Mileposts'!$F$12,H533&lt;='Intersection Mileposts'!$G$12),"Y",IF(AND(H533&gt;='Intersection Mileposts'!$F$13,H533&lt;='Intersection Mileposts'!$G$13),"Y",IF(AND(H533&gt;='Intersection Mileposts'!$F$14,H533&lt;='Intersection Mileposts'!$G$14),"Y",IF(AND(H533&gt;='Intersection Mileposts'!$F$15,H533&lt;='Intersection Mileposts'!$G$15),"Y",IF(AND(H533&gt;='Intersection Mileposts'!$F$16,H533&lt;='Intersection Mileposts'!$G$16),"Y",IF(AND(H533&gt;='Intersection Mileposts'!$F$17,H533&lt;='Intersection Mileposts'!$G$17),"Y",IF(AND(H533&gt;='Intersection Mileposts'!$F$18,H533&lt;='Intersection Mileposts'!$G$18),"Y",IF(AND(H533&gt;='Intersection Mileposts'!$F$19,H533&lt;='Intersection Mileposts'!$G$19),"Y",IF(AND(H533&gt;='Intersection Mileposts'!$F$20,H533&lt;='Intersection Mileposts'!$G$20),"Y",IF(AND(H533&gt;='Intersection Mileposts'!$F$21,H533&lt;='Intersection Mileposts'!$G$21),"Y",IF(AND(H533&gt;='Intersection Mileposts'!$F$22,H533&lt;='Intersection Mileposts'!$G$22),"Y",IF(AND(H533&gt;='Intersection Mileposts'!$F$23,H533&lt;='Intersection Mileposts'!$G$23),"Y",IF(AND(H533&gt;='Intersection Mileposts'!$F$24,H533&lt;='Intersection Mileposts'!$G$24),"Y",IF(AND(H533&gt;='Intersection Mileposts'!$F$25,H533&lt;='Intersection Mileposts'!$G$25),"Y",IF(AND(H533&gt;='Intersection Mileposts'!$F$26,H533&lt;='Intersection Mileposts'!$G$26),"Y",IF(AND(H533&gt;='Intersection Mileposts'!$F$27,H533&lt;='Intersection Mileposts'!$G$27),"Y",IF(AND(H533&gt;='Intersection Mileposts'!$F$28,H533&lt;='Intersection Mileposts'!$G$28),"Y",IF(AND(H533&gt;='Intersection Mileposts'!$F$29,H533&lt;='Intersection Mileposts'!$G$29),"Y", IF(AND(H533&gt;='Intersection Mileposts'!$F$30,H533&lt;='Intersection Mileposts'!$G$30),"Y",IF(AND(H533&gt;='Intersection Mileposts'!$F$31,H533&lt;='Intersection Mileposts'!$G$31),"Y",IF(AND(H533&gt;='Intersection Mileposts'!$F$32,H533&lt;='Intersection Mileposts'!$G$32),"Y",IF(AND(H533&gt;='Intersection Mileposts'!$F$33,H533&lt;='Intersection Mileposts'!$G$33),"Y",IF(AND(H533&gt;='Intersection Mileposts'!$F$34,H533&lt;='Intersection Mileposts'!$G$34),"Y",IF(AND(H533&gt;='Intersection Mileposts'!$F$35,H533&lt;='Intersection Mileposts'!$G$35),"Y",IF(AND(H533&gt;='Intersection Mileposts'!$F$36,H533&lt;='Intersection Mileposts'!$G$36),"Y",IF(AND(H533&gt;='Intersection Mileposts'!$F$37,H533&lt;='Intersection Mileposts'!$G$37),"Y",IF(AND(H533&gt;='Intersection Mileposts'!$F$38,H533&lt;='Intersection Mileposts'!$G$38),"Y",IF(AND(H533&gt;='Intersection Mileposts'!$F$39,H533&lt;='Intersection Mileposts'!$G$39),"Y","N"))))))))))))))))))))))))))))))))))))</f>
        <v/>
      </c>
    </row>
    <row r="534" spans="1:46" ht="15" customHeight="1" x14ac:dyDescent="0.3">
      <c r="A534" s="279"/>
      <c r="B534" s="261"/>
      <c r="C534" s="262"/>
      <c r="D534" s="262"/>
      <c r="E534" s="262"/>
      <c r="F534" s="262"/>
      <c r="G534" s="284"/>
      <c r="H534" s="286"/>
      <c r="I534" s="279"/>
      <c r="J534" s="260"/>
      <c r="K534" s="260"/>
      <c r="L534" s="280"/>
      <c r="M534" s="275"/>
      <c r="N534" s="263"/>
      <c r="P534" s="264" t="str">
        <f>IF(R534 = "", "", COUNT($R$4:R534))</f>
        <v/>
      </c>
      <c r="Q534" s="264" t="str">
        <f t="shared" ref="Q534:Q597" si="81">IF(B534="", "", YEAR(B534))</f>
        <v/>
      </c>
      <c r="R534" s="265" t="str">
        <f t="shared" ref="R534:R597" si="82">IF(A534="", "", IF(G534="",1,IF(G534="O",1,IF(G534="C",8.4,IF(G534="B",8.4,IF(G534="A",76.8,IF(G534="K",76.8,"ERR")))))))</f>
        <v/>
      </c>
      <c r="S534" s="266" t="str">
        <f t="shared" ref="S534:S597" si="83">IF(M534="Y",R534,"")</f>
        <v/>
      </c>
      <c r="T534" s="267" t="str">
        <f t="shared" ref="T534:T597" si="84">IF(IF(M534="Y",G534,"")=0, "O", IF(M534="Y",G534,""))</f>
        <v/>
      </c>
      <c r="U534" s="268" t="str">
        <f t="shared" ref="U534:U597" si="85">IF(N534="Y",R534,"")</f>
        <v/>
      </c>
      <c r="V534" s="269" t="str">
        <f t="shared" ref="V534:V597" si="86">IF(IF(N534="Y",G534,"")=0, "O", IF(N534="Y",G534,""))</f>
        <v/>
      </c>
      <c r="W534" s="5"/>
      <c r="AR534" t="str">
        <f t="shared" si="80"/>
        <v/>
      </c>
      <c r="AS534" t="str">
        <f t="shared" si="79"/>
        <v/>
      </c>
      <c r="AT534" s="134" t="str">
        <f>IF(AR534="","",IF(AND(H534&gt;='Intersection Mileposts'!$F$5,H534&lt;='Intersection Mileposts'!$G$5),"Y",IF(AND(H534&gt;='Intersection Mileposts'!$F$6,H534&lt;='Intersection Mileposts'!$G$6),"Y",IF(AND(H534&gt;='Intersection Mileposts'!$F$7,H534&lt;='Intersection Mileposts'!$G$7),"Y",IF(AND(H534&gt;='Intersection Mileposts'!$F$8,H534&lt;='Intersection Mileposts'!$G$8),"Y",IF(AND(H534&gt;='Intersection Mileposts'!$F$9,H534&lt;='Intersection Mileposts'!$G$9),"Y",IF(AND(H534&gt;='Intersection Mileposts'!$F$10,H534&lt;='Intersection Mileposts'!$G$10),"Y",IF(AND(H534&gt;='Intersection Mileposts'!$F$11,H534&lt;='Intersection Mileposts'!$G$11),"Y",IF(AND(H534&gt;='Intersection Mileposts'!$F$12,H534&lt;='Intersection Mileposts'!$G$12),"Y",IF(AND(H534&gt;='Intersection Mileposts'!$F$13,H534&lt;='Intersection Mileposts'!$G$13),"Y",IF(AND(H534&gt;='Intersection Mileposts'!$F$14,H534&lt;='Intersection Mileposts'!$G$14),"Y",IF(AND(H534&gt;='Intersection Mileposts'!$F$15,H534&lt;='Intersection Mileposts'!$G$15),"Y",IF(AND(H534&gt;='Intersection Mileposts'!$F$16,H534&lt;='Intersection Mileposts'!$G$16),"Y",IF(AND(H534&gt;='Intersection Mileposts'!$F$17,H534&lt;='Intersection Mileposts'!$G$17),"Y",IF(AND(H534&gt;='Intersection Mileposts'!$F$18,H534&lt;='Intersection Mileposts'!$G$18),"Y",IF(AND(H534&gt;='Intersection Mileposts'!$F$19,H534&lt;='Intersection Mileposts'!$G$19),"Y",IF(AND(H534&gt;='Intersection Mileposts'!$F$20,H534&lt;='Intersection Mileposts'!$G$20),"Y",IF(AND(H534&gt;='Intersection Mileposts'!$F$21,H534&lt;='Intersection Mileposts'!$G$21),"Y",IF(AND(H534&gt;='Intersection Mileposts'!$F$22,H534&lt;='Intersection Mileposts'!$G$22),"Y",IF(AND(H534&gt;='Intersection Mileposts'!$F$23,H534&lt;='Intersection Mileposts'!$G$23),"Y",IF(AND(H534&gt;='Intersection Mileposts'!$F$24,H534&lt;='Intersection Mileposts'!$G$24),"Y",IF(AND(H534&gt;='Intersection Mileposts'!$F$25,H534&lt;='Intersection Mileposts'!$G$25),"Y",IF(AND(H534&gt;='Intersection Mileposts'!$F$26,H534&lt;='Intersection Mileposts'!$G$26),"Y",IF(AND(H534&gt;='Intersection Mileposts'!$F$27,H534&lt;='Intersection Mileposts'!$G$27),"Y",IF(AND(H534&gt;='Intersection Mileposts'!$F$28,H534&lt;='Intersection Mileposts'!$G$28),"Y",IF(AND(H534&gt;='Intersection Mileposts'!$F$29,H534&lt;='Intersection Mileposts'!$G$29),"Y", IF(AND(H534&gt;='Intersection Mileposts'!$F$30,H534&lt;='Intersection Mileposts'!$G$30),"Y",IF(AND(H534&gt;='Intersection Mileposts'!$F$31,H534&lt;='Intersection Mileposts'!$G$31),"Y",IF(AND(H534&gt;='Intersection Mileposts'!$F$32,H534&lt;='Intersection Mileposts'!$G$32),"Y",IF(AND(H534&gt;='Intersection Mileposts'!$F$33,H534&lt;='Intersection Mileposts'!$G$33),"Y",IF(AND(H534&gt;='Intersection Mileposts'!$F$34,H534&lt;='Intersection Mileposts'!$G$34),"Y",IF(AND(H534&gt;='Intersection Mileposts'!$F$35,H534&lt;='Intersection Mileposts'!$G$35),"Y",IF(AND(H534&gt;='Intersection Mileposts'!$F$36,H534&lt;='Intersection Mileposts'!$G$36),"Y",IF(AND(H534&gt;='Intersection Mileposts'!$F$37,H534&lt;='Intersection Mileposts'!$G$37),"Y",IF(AND(H534&gt;='Intersection Mileposts'!$F$38,H534&lt;='Intersection Mileposts'!$G$38),"Y",IF(AND(H534&gt;='Intersection Mileposts'!$F$39,H534&lt;='Intersection Mileposts'!$G$39),"Y","N"))))))))))))))))))))))))))))))))))))</f>
        <v/>
      </c>
    </row>
    <row r="535" spans="1:46" ht="15" customHeight="1" x14ac:dyDescent="0.3">
      <c r="A535" s="279"/>
      <c r="B535" s="261"/>
      <c r="C535" s="262"/>
      <c r="D535" s="262"/>
      <c r="E535" s="262"/>
      <c r="F535" s="262"/>
      <c r="G535" s="284"/>
      <c r="H535" s="286"/>
      <c r="I535" s="279"/>
      <c r="J535" s="260"/>
      <c r="K535" s="260"/>
      <c r="L535" s="280"/>
      <c r="M535" s="275"/>
      <c r="N535" s="263"/>
      <c r="P535" s="264" t="str">
        <f>IF(R535 = "", "", COUNT($R$4:R535))</f>
        <v/>
      </c>
      <c r="Q535" s="264" t="str">
        <f t="shared" si="81"/>
        <v/>
      </c>
      <c r="R535" s="265" t="str">
        <f t="shared" si="82"/>
        <v/>
      </c>
      <c r="S535" s="266" t="str">
        <f t="shared" si="83"/>
        <v/>
      </c>
      <c r="T535" s="267" t="str">
        <f t="shared" si="84"/>
        <v/>
      </c>
      <c r="U535" s="268" t="str">
        <f t="shared" si="85"/>
        <v/>
      </c>
      <c r="V535" s="269" t="str">
        <f t="shared" si="86"/>
        <v/>
      </c>
      <c r="W535" s="5"/>
      <c r="AR535" t="str">
        <f t="shared" si="80"/>
        <v/>
      </c>
      <c r="AS535" t="str">
        <f t="shared" si="79"/>
        <v/>
      </c>
      <c r="AT535" s="134" t="str">
        <f>IF(AR535="","",IF(AND(H535&gt;='Intersection Mileposts'!$F$5,H535&lt;='Intersection Mileposts'!$G$5),"Y",IF(AND(H535&gt;='Intersection Mileposts'!$F$6,H535&lt;='Intersection Mileposts'!$G$6),"Y",IF(AND(H535&gt;='Intersection Mileposts'!$F$7,H535&lt;='Intersection Mileposts'!$G$7),"Y",IF(AND(H535&gt;='Intersection Mileposts'!$F$8,H535&lt;='Intersection Mileposts'!$G$8),"Y",IF(AND(H535&gt;='Intersection Mileposts'!$F$9,H535&lt;='Intersection Mileposts'!$G$9),"Y",IF(AND(H535&gt;='Intersection Mileposts'!$F$10,H535&lt;='Intersection Mileposts'!$G$10),"Y",IF(AND(H535&gt;='Intersection Mileposts'!$F$11,H535&lt;='Intersection Mileposts'!$G$11),"Y",IF(AND(H535&gt;='Intersection Mileposts'!$F$12,H535&lt;='Intersection Mileposts'!$G$12),"Y",IF(AND(H535&gt;='Intersection Mileposts'!$F$13,H535&lt;='Intersection Mileposts'!$G$13),"Y",IF(AND(H535&gt;='Intersection Mileposts'!$F$14,H535&lt;='Intersection Mileposts'!$G$14),"Y",IF(AND(H535&gt;='Intersection Mileposts'!$F$15,H535&lt;='Intersection Mileposts'!$G$15),"Y",IF(AND(H535&gt;='Intersection Mileposts'!$F$16,H535&lt;='Intersection Mileposts'!$G$16),"Y",IF(AND(H535&gt;='Intersection Mileposts'!$F$17,H535&lt;='Intersection Mileposts'!$G$17),"Y",IF(AND(H535&gt;='Intersection Mileposts'!$F$18,H535&lt;='Intersection Mileposts'!$G$18),"Y",IF(AND(H535&gt;='Intersection Mileposts'!$F$19,H535&lt;='Intersection Mileposts'!$G$19),"Y",IF(AND(H535&gt;='Intersection Mileposts'!$F$20,H535&lt;='Intersection Mileposts'!$G$20),"Y",IF(AND(H535&gt;='Intersection Mileposts'!$F$21,H535&lt;='Intersection Mileposts'!$G$21),"Y",IF(AND(H535&gt;='Intersection Mileposts'!$F$22,H535&lt;='Intersection Mileposts'!$G$22),"Y",IF(AND(H535&gt;='Intersection Mileposts'!$F$23,H535&lt;='Intersection Mileposts'!$G$23),"Y",IF(AND(H535&gt;='Intersection Mileposts'!$F$24,H535&lt;='Intersection Mileposts'!$G$24),"Y",IF(AND(H535&gt;='Intersection Mileposts'!$F$25,H535&lt;='Intersection Mileposts'!$G$25),"Y",IF(AND(H535&gt;='Intersection Mileposts'!$F$26,H535&lt;='Intersection Mileposts'!$G$26),"Y",IF(AND(H535&gt;='Intersection Mileposts'!$F$27,H535&lt;='Intersection Mileposts'!$G$27),"Y",IF(AND(H535&gt;='Intersection Mileposts'!$F$28,H535&lt;='Intersection Mileposts'!$G$28),"Y",IF(AND(H535&gt;='Intersection Mileposts'!$F$29,H535&lt;='Intersection Mileposts'!$G$29),"Y", IF(AND(H535&gt;='Intersection Mileposts'!$F$30,H535&lt;='Intersection Mileposts'!$G$30),"Y",IF(AND(H535&gt;='Intersection Mileposts'!$F$31,H535&lt;='Intersection Mileposts'!$G$31),"Y",IF(AND(H535&gt;='Intersection Mileposts'!$F$32,H535&lt;='Intersection Mileposts'!$G$32),"Y",IF(AND(H535&gt;='Intersection Mileposts'!$F$33,H535&lt;='Intersection Mileposts'!$G$33),"Y",IF(AND(H535&gt;='Intersection Mileposts'!$F$34,H535&lt;='Intersection Mileposts'!$G$34),"Y",IF(AND(H535&gt;='Intersection Mileposts'!$F$35,H535&lt;='Intersection Mileposts'!$G$35),"Y",IF(AND(H535&gt;='Intersection Mileposts'!$F$36,H535&lt;='Intersection Mileposts'!$G$36),"Y",IF(AND(H535&gt;='Intersection Mileposts'!$F$37,H535&lt;='Intersection Mileposts'!$G$37),"Y",IF(AND(H535&gt;='Intersection Mileposts'!$F$38,H535&lt;='Intersection Mileposts'!$G$38),"Y",IF(AND(H535&gt;='Intersection Mileposts'!$F$39,H535&lt;='Intersection Mileposts'!$G$39),"Y","N"))))))))))))))))))))))))))))))))))))</f>
        <v/>
      </c>
    </row>
    <row r="536" spans="1:46" ht="15" customHeight="1" x14ac:dyDescent="0.3">
      <c r="A536" s="279"/>
      <c r="B536" s="261"/>
      <c r="C536" s="262"/>
      <c r="D536" s="262"/>
      <c r="E536" s="262"/>
      <c r="F536" s="262"/>
      <c r="G536" s="284"/>
      <c r="H536" s="286"/>
      <c r="I536" s="279"/>
      <c r="J536" s="260"/>
      <c r="K536" s="260"/>
      <c r="L536" s="280"/>
      <c r="M536" s="275"/>
      <c r="N536" s="263"/>
      <c r="P536" s="264" t="str">
        <f>IF(R536 = "", "", COUNT($R$4:R536))</f>
        <v/>
      </c>
      <c r="Q536" s="264" t="str">
        <f t="shared" si="81"/>
        <v/>
      </c>
      <c r="R536" s="265" t="str">
        <f t="shared" si="82"/>
        <v/>
      </c>
      <c r="S536" s="266" t="str">
        <f t="shared" si="83"/>
        <v/>
      </c>
      <c r="T536" s="267" t="str">
        <f t="shared" si="84"/>
        <v/>
      </c>
      <c r="U536" s="268" t="str">
        <f t="shared" si="85"/>
        <v/>
      </c>
      <c r="V536" s="269" t="str">
        <f t="shared" si="86"/>
        <v/>
      </c>
      <c r="W536" s="5"/>
      <c r="AR536" t="str">
        <f t="shared" si="80"/>
        <v/>
      </c>
      <c r="AS536" t="str">
        <f t="shared" si="79"/>
        <v/>
      </c>
      <c r="AT536" s="134" t="str">
        <f>IF(AR536="","",IF(AND(H536&gt;='Intersection Mileposts'!$F$5,H536&lt;='Intersection Mileposts'!$G$5),"Y",IF(AND(H536&gt;='Intersection Mileposts'!$F$6,H536&lt;='Intersection Mileposts'!$G$6),"Y",IF(AND(H536&gt;='Intersection Mileposts'!$F$7,H536&lt;='Intersection Mileposts'!$G$7),"Y",IF(AND(H536&gt;='Intersection Mileposts'!$F$8,H536&lt;='Intersection Mileposts'!$G$8),"Y",IF(AND(H536&gt;='Intersection Mileposts'!$F$9,H536&lt;='Intersection Mileposts'!$G$9),"Y",IF(AND(H536&gt;='Intersection Mileposts'!$F$10,H536&lt;='Intersection Mileposts'!$G$10),"Y",IF(AND(H536&gt;='Intersection Mileposts'!$F$11,H536&lt;='Intersection Mileposts'!$G$11),"Y",IF(AND(H536&gt;='Intersection Mileposts'!$F$12,H536&lt;='Intersection Mileposts'!$G$12),"Y",IF(AND(H536&gt;='Intersection Mileposts'!$F$13,H536&lt;='Intersection Mileposts'!$G$13),"Y",IF(AND(H536&gt;='Intersection Mileposts'!$F$14,H536&lt;='Intersection Mileposts'!$G$14),"Y",IF(AND(H536&gt;='Intersection Mileposts'!$F$15,H536&lt;='Intersection Mileposts'!$G$15),"Y",IF(AND(H536&gt;='Intersection Mileposts'!$F$16,H536&lt;='Intersection Mileposts'!$G$16),"Y",IF(AND(H536&gt;='Intersection Mileposts'!$F$17,H536&lt;='Intersection Mileposts'!$G$17),"Y",IF(AND(H536&gt;='Intersection Mileposts'!$F$18,H536&lt;='Intersection Mileposts'!$G$18),"Y",IF(AND(H536&gt;='Intersection Mileposts'!$F$19,H536&lt;='Intersection Mileposts'!$G$19),"Y",IF(AND(H536&gt;='Intersection Mileposts'!$F$20,H536&lt;='Intersection Mileposts'!$G$20),"Y",IF(AND(H536&gt;='Intersection Mileposts'!$F$21,H536&lt;='Intersection Mileposts'!$G$21),"Y",IF(AND(H536&gt;='Intersection Mileposts'!$F$22,H536&lt;='Intersection Mileposts'!$G$22),"Y",IF(AND(H536&gt;='Intersection Mileposts'!$F$23,H536&lt;='Intersection Mileposts'!$G$23),"Y",IF(AND(H536&gt;='Intersection Mileposts'!$F$24,H536&lt;='Intersection Mileposts'!$G$24),"Y",IF(AND(H536&gt;='Intersection Mileposts'!$F$25,H536&lt;='Intersection Mileposts'!$G$25),"Y",IF(AND(H536&gt;='Intersection Mileposts'!$F$26,H536&lt;='Intersection Mileposts'!$G$26),"Y",IF(AND(H536&gt;='Intersection Mileposts'!$F$27,H536&lt;='Intersection Mileposts'!$G$27),"Y",IF(AND(H536&gt;='Intersection Mileposts'!$F$28,H536&lt;='Intersection Mileposts'!$G$28),"Y",IF(AND(H536&gt;='Intersection Mileposts'!$F$29,H536&lt;='Intersection Mileposts'!$G$29),"Y", IF(AND(H536&gt;='Intersection Mileposts'!$F$30,H536&lt;='Intersection Mileposts'!$G$30),"Y",IF(AND(H536&gt;='Intersection Mileposts'!$F$31,H536&lt;='Intersection Mileposts'!$G$31),"Y",IF(AND(H536&gt;='Intersection Mileposts'!$F$32,H536&lt;='Intersection Mileposts'!$G$32),"Y",IF(AND(H536&gt;='Intersection Mileposts'!$F$33,H536&lt;='Intersection Mileposts'!$G$33),"Y",IF(AND(H536&gt;='Intersection Mileposts'!$F$34,H536&lt;='Intersection Mileposts'!$G$34),"Y",IF(AND(H536&gt;='Intersection Mileposts'!$F$35,H536&lt;='Intersection Mileposts'!$G$35),"Y",IF(AND(H536&gt;='Intersection Mileposts'!$F$36,H536&lt;='Intersection Mileposts'!$G$36),"Y",IF(AND(H536&gt;='Intersection Mileposts'!$F$37,H536&lt;='Intersection Mileposts'!$G$37),"Y",IF(AND(H536&gt;='Intersection Mileposts'!$F$38,H536&lt;='Intersection Mileposts'!$G$38),"Y",IF(AND(H536&gt;='Intersection Mileposts'!$F$39,H536&lt;='Intersection Mileposts'!$G$39),"Y","N"))))))))))))))))))))))))))))))))))))</f>
        <v/>
      </c>
    </row>
    <row r="537" spans="1:46" ht="15" customHeight="1" x14ac:dyDescent="0.3">
      <c r="A537" s="279"/>
      <c r="B537" s="261"/>
      <c r="C537" s="262"/>
      <c r="D537" s="262"/>
      <c r="E537" s="262"/>
      <c r="F537" s="262"/>
      <c r="G537" s="284"/>
      <c r="H537" s="286"/>
      <c r="I537" s="279"/>
      <c r="J537" s="260"/>
      <c r="K537" s="260"/>
      <c r="L537" s="280"/>
      <c r="M537" s="275"/>
      <c r="N537" s="263"/>
      <c r="P537" s="264" t="str">
        <f>IF(R537 = "", "", COUNT($R$4:R537))</f>
        <v/>
      </c>
      <c r="Q537" s="264" t="str">
        <f t="shared" si="81"/>
        <v/>
      </c>
      <c r="R537" s="265" t="str">
        <f t="shared" si="82"/>
        <v/>
      </c>
      <c r="S537" s="266" t="str">
        <f t="shared" si="83"/>
        <v/>
      </c>
      <c r="T537" s="267" t="str">
        <f t="shared" si="84"/>
        <v/>
      </c>
      <c r="U537" s="268" t="str">
        <f t="shared" si="85"/>
        <v/>
      </c>
      <c r="V537" s="269" t="str">
        <f t="shared" si="86"/>
        <v/>
      </c>
      <c r="W537" s="5"/>
      <c r="AR537" t="str">
        <f t="shared" si="80"/>
        <v/>
      </c>
      <c r="AS537" t="str">
        <f t="shared" si="79"/>
        <v/>
      </c>
      <c r="AT537" s="134" t="str">
        <f>IF(AR537="","",IF(AND(H537&gt;='Intersection Mileposts'!$F$5,H537&lt;='Intersection Mileposts'!$G$5),"Y",IF(AND(H537&gt;='Intersection Mileposts'!$F$6,H537&lt;='Intersection Mileposts'!$G$6),"Y",IF(AND(H537&gt;='Intersection Mileposts'!$F$7,H537&lt;='Intersection Mileposts'!$G$7),"Y",IF(AND(H537&gt;='Intersection Mileposts'!$F$8,H537&lt;='Intersection Mileposts'!$G$8),"Y",IF(AND(H537&gt;='Intersection Mileposts'!$F$9,H537&lt;='Intersection Mileposts'!$G$9),"Y",IF(AND(H537&gt;='Intersection Mileposts'!$F$10,H537&lt;='Intersection Mileposts'!$G$10),"Y",IF(AND(H537&gt;='Intersection Mileposts'!$F$11,H537&lt;='Intersection Mileposts'!$G$11),"Y",IF(AND(H537&gt;='Intersection Mileposts'!$F$12,H537&lt;='Intersection Mileposts'!$G$12),"Y",IF(AND(H537&gt;='Intersection Mileposts'!$F$13,H537&lt;='Intersection Mileposts'!$G$13),"Y",IF(AND(H537&gt;='Intersection Mileposts'!$F$14,H537&lt;='Intersection Mileposts'!$G$14),"Y",IF(AND(H537&gt;='Intersection Mileposts'!$F$15,H537&lt;='Intersection Mileposts'!$G$15),"Y",IF(AND(H537&gt;='Intersection Mileposts'!$F$16,H537&lt;='Intersection Mileposts'!$G$16),"Y",IF(AND(H537&gt;='Intersection Mileposts'!$F$17,H537&lt;='Intersection Mileposts'!$G$17),"Y",IF(AND(H537&gt;='Intersection Mileposts'!$F$18,H537&lt;='Intersection Mileposts'!$G$18),"Y",IF(AND(H537&gt;='Intersection Mileposts'!$F$19,H537&lt;='Intersection Mileposts'!$G$19),"Y",IF(AND(H537&gt;='Intersection Mileposts'!$F$20,H537&lt;='Intersection Mileposts'!$G$20),"Y",IF(AND(H537&gt;='Intersection Mileposts'!$F$21,H537&lt;='Intersection Mileposts'!$G$21),"Y",IF(AND(H537&gt;='Intersection Mileposts'!$F$22,H537&lt;='Intersection Mileposts'!$G$22),"Y",IF(AND(H537&gt;='Intersection Mileposts'!$F$23,H537&lt;='Intersection Mileposts'!$G$23),"Y",IF(AND(H537&gt;='Intersection Mileposts'!$F$24,H537&lt;='Intersection Mileposts'!$G$24),"Y",IF(AND(H537&gt;='Intersection Mileposts'!$F$25,H537&lt;='Intersection Mileposts'!$G$25),"Y",IF(AND(H537&gt;='Intersection Mileposts'!$F$26,H537&lt;='Intersection Mileposts'!$G$26),"Y",IF(AND(H537&gt;='Intersection Mileposts'!$F$27,H537&lt;='Intersection Mileposts'!$G$27),"Y",IF(AND(H537&gt;='Intersection Mileposts'!$F$28,H537&lt;='Intersection Mileposts'!$G$28),"Y",IF(AND(H537&gt;='Intersection Mileposts'!$F$29,H537&lt;='Intersection Mileposts'!$G$29),"Y", IF(AND(H537&gt;='Intersection Mileposts'!$F$30,H537&lt;='Intersection Mileposts'!$G$30),"Y",IF(AND(H537&gt;='Intersection Mileposts'!$F$31,H537&lt;='Intersection Mileposts'!$G$31),"Y",IF(AND(H537&gt;='Intersection Mileposts'!$F$32,H537&lt;='Intersection Mileposts'!$G$32),"Y",IF(AND(H537&gt;='Intersection Mileposts'!$F$33,H537&lt;='Intersection Mileposts'!$G$33),"Y",IF(AND(H537&gt;='Intersection Mileposts'!$F$34,H537&lt;='Intersection Mileposts'!$G$34),"Y",IF(AND(H537&gt;='Intersection Mileposts'!$F$35,H537&lt;='Intersection Mileposts'!$G$35),"Y",IF(AND(H537&gt;='Intersection Mileposts'!$F$36,H537&lt;='Intersection Mileposts'!$G$36),"Y",IF(AND(H537&gt;='Intersection Mileposts'!$F$37,H537&lt;='Intersection Mileposts'!$G$37),"Y",IF(AND(H537&gt;='Intersection Mileposts'!$F$38,H537&lt;='Intersection Mileposts'!$G$38),"Y",IF(AND(H537&gt;='Intersection Mileposts'!$F$39,H537&lt;='Intersection Mileposts'!$G$39),"Y","N"))))))))))))))))))))))))))))))))))))</f>
        <v/>
      </c>
    </row>
    <row r="538" spans="1:46" ht="15" customHeight="1" x14ac:dyDescent="0.3">
      <c r="A538" s="279"/>
      <c r="B538" s="261"/>
      <c r="C538" s="262"/>
      <c r="D538" s="262"/>
      <c r="E538" s="262"/>
      <c r="F538" s="262"/>
      <c r="G538" s="284"/>
      <c r="H538" s="286"/>
      <c r="I538" s="279"/>
      <c r="J538" s="260"/>
      <c r="K538" s="260"/>
      <c r="L538" s="280"/>
      <c r="M538" s="275"/>
      <c r="N538" s="263"/>
      <c r="P538" s="264" t="str">
        <f>IF(R538 = "", "", COUNT($R$4:R538))</f>
        <v/>
      </c>
      <c r="Q538" s="264" t="str">
        <f t="shared" si="81"/>
        <v/>
      </c>
      <c r="R538" s="265" t="str">
        <f t="shared" si="82"/>
        <v/>
      </c>
      <c r="S538" s="266" t="str">
        <f t="shared" si="83"/>
        <v/>
      </c>
      <c r="T538" s="267" t="str">
        <f t="shared" si="84"/>
        <v/>
      </c>
      <c r="U538" s="268" t="str">
        <f t="shared" si="85"/>
        <v/>
      </c>
      <c r="V538" s="269" t="str">
        <f t="shared" si="86"/>
        <v/>
      </c>
      <c r="W538" s="5"/>
      <c r="AR538" t="str">
        <f t="shared" si="80"/>
        <v/>
      </c>
      <c r="AS538" t="str">
        <f t="shared" si="79"/>
        <v/>
      </c>
      <c r="AT538" s="134" t="str">
        <f>IF(AR538="","",IF(AND(H538&gt;='Intersection Mileposts'!$F$5,H538&lt;='Intersection Mileposts'!$G$5),"Y",IF(AND(H538&gt;='Intersection Mileposts'!$F$6,H538&lt;='Intersection Mileposts'!$G$6),"Y",IF(AND(H538&gt;='Intersection Mileposts'!$F$7,H538&lt;='Intersection Mileposts'!$G$7),"Y",IF(AND(H538&gt;='Intersection Mileposts'!$F$8,H538&lt;='Intersection Mileposts'!$G$8),"Y",IF(AND(H538&gt;='Intersection Mileposts'!$F$9,H538&lt;='Intersection Mileposts'!$G$9),"Y",IF(AND(H538&gt;='Intersection Mileposts'!$F$10,H538&lt;='Intersection Mileposts'!$G$10),"Y",IF(AND(H538&gt;='Intersection Mileposts'!$F$11,H538&lt;='Intersection Mileposts'!$G$11),"Y",IF(AND(H538&gt;='Intersection Mileposts'!$F$12,H538&lt;='Intersection Mileposts'!$G$12),"Y",IF(AND(H538&gt;='Intersection Mileposts'!$F$13,H538&lt;='Intersection Mileposts'!$G$13),"Y",IF(AND(H538&gt;='Intersection Mileposts'!$F$14,H538&lt;='Intersection Mileposts'!$G$14),"Y",IF(AND(H538&gt;='Intersection Mileposts'!$F$15,H538&lt;='Intersection Mileposts'!$G$15),"Y",IF(AND(H538&gt;='Intersection Mileposts'!$F$16,H538&lt;='Intersection Mileposts'!$G$16),"Y",IF(AND(H538&gt;='Intersection Mileposts'!$F$17,H538&lt;='Intersection Mileposts'!$G$17),"Y",IF(AND(H538&gt;='Intersection Mileposts'!$F$18,H538&lt;='Intersection Mileposts'!$G$18),"Y",IF(AND(H538&gt;='Intersection Mileposts'!$F$19,H538&lt;='Intersection Mileposts'!$G$19),"Y",IF(AND(H538&gt;='Intersection Mileposts'!$F$20,H538&lt;='Intersection Mileposts'!$G$20),"Y",IF(AND(H538&gt;='Intersection Mileposts'!$F$21,H538&lt;='Intersection Mileposts'!$G$21),"Y",IF(AND(H538&gt;='Intersection Mileposts'!$F$22,H538&lt;='Intersection Mileposts'!$G$22),"Y",IF(AND(H538&gt;='Intersection Mileposts'!$F$23,H538&lt;='Intersection Mileposts'!$G$23),"Y",IF(AND(H538&gt;='Intersection Mileposts'!$F$24,H538&lt;='Intersection Mileposts'!$G$24),"Y",IF(AND(H538&gt;='Intersection Mileposts'!$F$25,H538&lt;='Intersection Mileposts'!$G$25),"Y",IF(AND(H538&gt;='Intersection Mileposts'!$F$26,H538&lt;='Intersection Mileposts'!$G$26),"Y",IF(AND(H538&gt;='Intersection Mileposts'!$F$27,H538&lt;='Intersection Mileposts'!$G$27),"Y",IF(AND(H538&gt;='Intersection Mileposts'!$F$28,H538&lt;='Intersection Mileposts'!$G$28),"Y",IF(AND(H538&gt;='Intersection Mileposts'!$F$29,H538&lt;='Intersection Mileposts'!$G$29),"Y", IF(AND(H538&gt;='Intersection Mileposts'!$F$30,H538&lt;='Intersection Mileposts'!$G$30),"Y",IF(AND(H538&gt;='Intersection Mileposts'!$F$31,H538&lt;='Intersection Mileposts'!$G$31),"Y",IF(AND(H538&gt;='Intersection Mileposts'!$F$32,H538&lt;='Intersection Mileposts'!$G$32),"Y",IF(AND(H538&gt;='Intersection Mileposts'!$F$33,H538&lt;='Intersection Mileposts'!$G$33),"Y",IF(AND(H538&gt;='Intersection Mileposts'!$F$34,H538&lt;='Intersection Mileposts'!$G$34),"Y",IF(AND(H538&gt;='Intersection Mileposts'!$F$35,H538&lt;='Intersection Mileposts'!$G$35),"Y",IF(AND(H538&gt;='Intersection Mileposts'!$F$36,H538&lt;='Intersection Mileposts'!$G$36),"Y",IF(AND(H538&gt;='Intersection Mileposts'!$F$37,H538&lt;='Intersection Mileposts'!$G$37),"Y",IF(AND(H538&gt;='Intersection Mileposts'!$F$38,H538&lt;='Intersection Mileposts'!$G$38),"Y",IF(AND(H538&gt;='Intersection Mileposts'!$F$39,H538&lt;='Intersection Mileposts'!$G$39),"Y","N"))))))))))))))))))))))))))))))))))))</f>
        <v/>
      </c>
    </row>
    <row r="539" spans="1:46" ht="15" customHeight="1" x14ac:dyDescent="0.3">
      <c r="A539" s="279"/>
      <c r="B539" s="261"/>
      <c r="C539" s="262"/>
      <c r="D539" s="262"/>
      <c r="E539" s="262"/>
      <c r="F539" s="262"/>
      <c r="G539" s="284"/>
      <c r="H539" s="286"/>
      <c r="I539" s="279"/>
      <c r="J539" s="260"/>
      <c r="K539" s="260"/>
      <c r="L539" s="280"/>
      <c r="M539" s="275"/>
      <c r="N539" s="263"/>
      <c r="P539" s="264" t="str">
        <f>IF(R539 = "", "", COUNT($R$4:R539))</f>
        <v/>
      </c>
      <c r="Q539" s="264" t="str">
        <f t="shared" si="81"/>
        <v/>
      </c>
      <c r="R539" s="265" t="str">
        <f t="shared" si="82"/>
        <v/>
      </c>
      <c r="S539" s="266" t="str">
        <f t="shared" si="83"/>
        <v/>
      </c>
      <c r="T539" s="267" t="str">
        <f t="shared" si="84"/>
        <v/>
      </c>
      <c r="U539" s="268" t="str">
        <f t="shared" si="85"/>
        <v/>
      </c>
      <c r="V539" s="269" t="str">
        <f t="shared" si="86"/>
        <v/>
      </c>
      <c r="W539" s="5"/>
      <c r="AR539" t="str">
        <f t="shared" si="80"/>
        <v/>
      </c>
      <c r="AS539" t="str">
        <f t="shared" si="79"/>
        <v/>
      </c>
      <c r="AT539" s="134" t="str">
        <f>IF(AR539="","",IF(AND(H539&gt;='Intersection Mileposts'!$F$5,H539&lt;='Intersection Mileposts'!$G$5),"Y",IF(AND(H539&gt;='Intersection Mileposts'!$F$6,H539&lt;='Intersection Mileposts'!$G$6),"Y",IF(AND(H539&gt;='Intersection Mileposts'!$F$7,H539&lt;='Intersection Mileposts'!$G$7),"Y",IF(AND(H539&gt;='Intersection Mileposts'!$F$8,H539&lt;='Intersection Mileposts'!$G$8),"Y",IF(AND(H539&gt;='Intersection Mileposts'!$F$9,H539&lt;='Intersection Mileposts'!$G$9),"Y",IF(AND(H539&gt;='Intersection Mileposts'!$F$10,H539&lt;='Intersection Mileposts'!$G$10),"Y",IF(AND(H539&gt;='Intersection Mileposts'!$F$11,H539&lt;='Intersection Mileposts'!$G$11),"Y",IF(AND(H539&gt;='Intersection Mileposts'!$F$12,H539&lt;='Intersection Mileposts'!$G$12),"Y",IF(AND(H539&gt;='Intersection Mileposts'!$F$13,H539&lt;='Intersection Mileposts'!$G$13),"Y",IF(AND(H539&gt;='Intersection Mileposts'!$F$14,H539&lt;='Intersection Mileposts'!$G$14),"Y",IF(AND(H539&gt;='Intersection Mileposts'!$F$15,H539&lt;='Intersection Mileposts'!$G$15),"Y",IF(AND(H539&gt;='Intersection Mileposts'!$F$16,H539&lt;='Intersection Mileposts'!$G$16),"Y",IF(AND(H539&gt;='Intersection Mileposts'!$F$17,H539&lt;='Intersection Mileposts'!$G$17),"Y",IF(AND(H539&gt;='Intersection Mileposts'!$F$18,H539&lt;='Intersection Mileposts'!$G$18),"Y",IF(AND(H539&gt;='Intersection Mileposts'!$F$19,H539&lt;='Intersection Mileposts'!$G$19),"Y",IF(AND(H539&gt;='Intersection Mileposts'!$F$20,H539&lt;='Intersection Mileposts'!$G$20),"Y",IF(AND(H539&gt;='Intersection Mileposts'!$F$21,H539&lt;='Intersection Mileposts'!$G$21),"Y",IF(AND(H539&gt;='Intersection Mileposts'!$F$22,H539&lt;='Intersection Mileposts'!$G$22),"Y",IF(AND(H539&gt;='Intersection Mileposts'!$F$23,H539&lt;='Intersection Mileposts'!$G$23),"Y",IF(AND(H539&gt;='Intersection Mileposts'!$F$24,H539&lt;='Intersection Mileposts'!$G$24),"Y",IF(AND(H539&gt;='Intersection Mileposts'!$F$25,H539&lt;='Intersection Mileposts'!$G$25),"Y",IF(AND(H539&gt;='Intersection Mileposts'!$F$26,H539&lt;='Intersection Mileposts'!$G$26),"Y",IF(AND(H539&gt;='Intersection Mileposts'!$F$27,H539&lt;='Intersection Mileposts'!$G$27),"Y",IF(AND(H539&gt;='Intersection Mileposts'!$F$28,H539&lt;='Intersection Mileposts'!$G$28),"Y",IF(AND(H539&gt;='Intersection Mileposts'!$F$29,H539&lt;='Intersection Mileposts'!$G$29),"Y", IF(AND(H539&gt;='Intersection Mileposts'!$F$30,H539&lt;='Intersection Mileposts'!$G$30),"Y",IF(AND(H539&gt;='Intersection Mileposts'!$F$31,H539&lt;='Intersection Mileposts'!$G$31),"Y",IF(AND(H539&gt;='Intersection Mileposts'!$F$32,H539&lt;='Intersection Mileposts'!$G$32),"Y",IF(AND(H539&gt;='Intersection Mileposts'!$F$33,H539&lt;='Intersection Mileposts'!$G$33),"Y",IF(AND(H539&gt;='Intersection Mileposts'!$F$34,H539&lt;='Intersection Mileposts'!$G$34),"Y",IF(AND(H539&gt;='Intersection Mileposts'!$F$35,H539&lt;='Intersection Mileposts'!$G$35),"Y",IF(AND(H539&gt;='Intersection Mileposts'!$F$36,H539&lt;='Intersection Mileposts'!$G$36),"Y",IF(AND(H539&gt;='Intersection Mileposts'!$F$37,H539&lt;='Intersection Mileposts'!$G$37),"Y",IF(AND(H539&gt;='Intersection Mileposts'!$F$38,H539&lt;='Intersection Mileposts'!$G$38),"Y",IF(AND(H539&gt;='Intersection Mileposts'!$F$39,H539&lt;='Intersection Mileposts'!$G$39),"Y","N"))))))))))))))))))))))))))))))))))))</f>
        <v/>
      </c>
    </row>
    <row r="540" spans="1:46" ht="15" customHeight="1" x14ac:dyDescent="0.3">
      <c r="A540" s="279"/>
      <c r="B540" s="261"/>
      <c r="C540" s="262"/>
      <c r="D540" s="262"/>
      <c r="E540" s="262"/>
      <c r="F540" s="262"/>
      <c r="G540" s="284"/>
      <c r="H540" s="286"/>
      <c r="I540" s="279"/>
      <c r="J540" s="260"/>
      <c r="K540" s="260"/>
      <c r="L540" s="280"/>
      <c r="M540" s="275"/>
      <c r="N540" s="263"/>
      <c r="P540" s="264" t="str">
        <f>IF(R540 = "", "", COUNT($R$4:R540))</f>
        <v/>
      </c>
      <c r="Q540" s="264" t="str">
        <f t="shared" si="81"/>
        <v/>
      </c>
      <c r="R540" s="265" t="str">
        <f t="shared" si="82"/>
        <v/>
      </c>
      <c r="S540" s="266" t="str">
        <f t="shared" si="83"/>
        <v/>
      </c>
      <c r="T540" s="267" t="str">
        <f t="shared" si="84"/>
        <v/>
      </c>
      <c r="U540" s="268" t="str">
        <f t="shared" si="85"/>
        <v/>
      </c>
      <c r="V540" s="269" t="str">
        <f t="shared" si="86"/>
        <v/>
      </c>
      <c r="W540" s="5"/>
      <c r="AR540" t="str">
        <f t="shared" si="80"/>
        <v/>
      </c>
      <c r="AS540" t="str">
        <f t="shared" si="79"/>
        <v/>
      </c>
      <c r="AT540" s="134" t="str">
        <f>IF(AR540="","",IF(AND(H540&gt;='Intersection Mileposts'!$F$5,H540&lt;='Intersection Mileposts'!$G$5),"Y",IF(AND(H540&gt;='Intersection Mileposts'!$F$6,H540&lt;='Intersection Mileposts'!$G$6),"Y",IF(AND(H540&gt;='Intersection Mileposts'!$F$7,H540&lt;='Intersection Mileposts'!$G$7),"Y",IF(AND(H540&gt;='Intersection Mileposts'!$F$8,H540&lt;='Intersection Mileposts'!$G$8),"Y",IF(AND(H540&gt;='Intersection Mileposts'!$F$9,H540&lt;='Intersection Mileposts'!$G$9),"Y",IF(AND(H540&gt;='Intersection Mileposts'!$F$10,H540&lt;='Intersection Mileposts'!$G$10),"Y",IF(AND(H540&gt;='Intersection Mileposts'!$F$11,H540&lt;='Intersection Mileposts'!$G$11),"Y",IF(AND(H540&gt;='Intersection Mileposts'!$F$12,H540&lt;='Intersection Mileposts'!$G$12),"Y",IF(AND(H540&gt;='Intersection Mileposts'!$F$13,H540&lt;='Intersection Mileposts'!$G$13),"Y",IF(AND(H540&gt;='Intersection Mileposts'!$F$14,H540&lt;='Intersection Mileposts'!$G$14),"Y",IF(AND(H540&gt;='Intersection Mileposts'!$F$15,H540&lt;='Intersection Mileposts'!$G$15),"Y",IF(AND(H540&gt;='Intersection Mileposts'!$F$16,H540&lt;='Intersection Mileposts'!$G$16),"Y",IF(AND(H540&gt;='Intersection Mileposts'!$F$17,H540&lt;='Intersection Mileposts'!$G$17),"Y",IF(AND(H540&gt;='Intersection Mileposts'!$F$18,H540&lt;='Intersection Mileposts'!$G$18),"Y",IF(AND(H540&gt;='Intersection Mileposts'!$F$19,H540&lt;='Intersection Mileposts'!$G$19),"Y",IF(AND(H540&gt;='Intersection Mileposts'!$F$20,H540&lt;='Intersection Mileposts'!$G$20),"Y",IF(AND(H540&gt;='Intersection Mileposts'!$F$21,H540&lt;='Intersection Mileposts'!$G$21),"Y",IF(AND(H540&gt;='Intersection Mileposts'!$F$22,H540&lt;='Intersection Mileposts'!$G$22),"Y",IF(AND(H540&gt;='Intersection Mileposts'!$F$23,H540&lt;='Intersection Mileposts'!$G$23),"Y",IF(AND(H540&gt;='Intersection Mileposts'!$F$24,H540&lt;='Intersection Mileposts'!$G$24),"Y",IF(AND(H540&gt;='Intersection Mileposts'!$F$25,H540&lt;='Intersection Mileposts'!$G$25),"Y",IF(AND(H540&gt;='Intersection Mileposts'!$F$26,H540&lt;='Intersection Mileposts'!$G$26),"Y",IF(AND(H540&gt;='Intersection Mileposts'!$F$27,H540&lt;='Intersection Mileposts'!$G$27),"Y",IF(AND(H540&gt;='Intersection Mileposts'!$F$28,H540&lt;='Intersection Mileposts'!$G$28),"Y",IF(AND(H540&gt;='Intersection Mileposts'!$F$29,H540&lt;='Intersection Mileposts'!$G$29),"Y", IF(AND(H540&gt;='Intersection Mileposts'!$F$30,H540&lt;='Intersection Mileposts'!$G$30),"Y",IF(AND(H540&gt;='Intersection Mileposts'!$F$31,H540&lt;='Intersection Mileposts'!$G$31),"Y",IF(AND(H540&gt;='Intersection Mileposts'!$F$32,H540&lt;='Intersection Mileposts'!$G$32),"Y",IF(AND(H540&gt;='Intersection Mileposts'!$F$33,H540&lt;='Intersection Mileposts'!$G$33),"Y",IF(AND(H540&gt;='Intersection Mileposts'!$F$34,H540&lt;='Intersection Mileposts'!$G$34),"Y",IF(AND(H540&gt;='Intersection Mileposts'!$F$35,H540&lt;='Intersection Mileposts'!$G$35),"Y",IF(AND(H540&gt;='Intersection Mileposts'!$F$36,H540&lt;='Intersection Mileposts'!$G$36),"Y",IF(AND(H540&gt;='Intersection Mileposts'!$F$37,H540&lt;='Intersection Mileposts'!$G$37),"Y",IF(AND(H540&gt;='Intersection Mileposts'!$F$38,H540&lt;='Intersection Mileposts'!$G$38),"Y",IF(AND(H540&gt;='Intersection Mileposts'!$F$39,H540&lt;='Intersection Mileposts'!$G$39),"Y","N"))))))))))))))))))))))))))))))))))))</f>
        <v/>
      </c>
    </row>
    <row r="541" spans="1:46" ht="15" customHeight="1" x14ac:dyDescent="0.3">
      <c r="A541" s="279"/>
      <c r="B541" s="261"/>
      <c r="C541" s="262"/>
      <c r="D541" s="262"/>
      <c r="E541" s="262"/>
      <c r="F541" s="262"/>
      <c r="G541" s="284"/>
      <c r="H541" s="286"/>
      <c r="I541" s="279"/>
      <c r="J541" s="260"/>
      <c r="K541" s="260"/>
      <c r="L541" s="280"/>
      <c r="M541" s="275"/>
      <c r="N541" s="263"/>
      <c r="P541" s="264" t="str">
        <f>IF(R541 = "", "", COUNT($R$4:R541))</f>
        <v/>
      </c>
      <c r="Q541" s="264" t="str">
        <f t="shared" si="81"/>
        <v/>
      </c>
      <c r="R541" s="265" t="str">
        <f t="shared" si="82"/>
        <v/>
      </c>
      <c r="S541" s="266" t="str">
        <f t="shared" si="83"/>
        <v/>
      </c>
      <c r="T541" s="267" t="str">
        <f t="shared" si="84"/>
        <v/>
      </c>
      <c r="U541" s="268" t="str">
        <f t="shared" si="85"/>
        <v/>
      </c>
      <c r="V541" s="269" t="str">
        <f t="shared" si="86"/>
        <v/>
      </c>
      <c r="W541" s="5"/>
      <c r="AR541" t="str">
        <f t="shared" si="80"/>
        <v/>
      </c>
      <c r="AS541" t="str">
        <f t="shared" si="79"/>
        <v/>
      </c>
      <c r="AT541" s="134" t="str">
        <f>IF(AR541="","",IF(AND(H541&gt;='Intersection Mileposts'!$F$5,H541&lt;='Intersection Mileposts'!$G$5),"Y",IF(AND(H541&gt;='Intersection Mileposts'!$F$6,H541&lt;='Intersection Mileposts'!$G$6),"Y",IF(AND(H541&gt;='Intersection Mileposts'!$F$7,H541&lt;='Intersection Mileposts'!$G$7),"Y",IF(AND(H541&gt;='Intersection Mileposts'!$F$8,H541&lt;='Intersection Mileposts'!$G$8),"Y",IF(AND(H541&gt;='Intersection Mileposts'!$F$9,H541&lt;='Intersection Mileposts'!$G$9),"Y",IF(AND(H541&gt;='Intersection Mileposts'!$F$10,H541&lt;='Intersection Mileposts'!$G$10),"Y",IF(AND(H541&gt;='Intersection Mileposts'!$F$11,H541&lt;='Intersection Mileposts'!$G$11),"Y",IF(AND(H541&gt;='Intersection Mileposts'!$F$12,H541&lt;='Intersection Mileposts'!$G$12),"Y",IF(AND(H541&gt;='Intersection Mileposts'!$F$13,H541&lt;='Intersection Mileposts'!$G$13),"Y",IF(AND(H541&gt;='Intersection Mileposts'!$F$14,H541&lt;='Intersection Mileposts'!$G$14),"Y",IF(AND(H541&gt;='Intersection Mileposts'!$F$15,H541&lt;='Intersection Mileposts'!$G$15),"Y",IF(AND(H541&gt;='Intersection Mileposts'!$F$16,H541&lt;='Intersection Mileposts'!$G$16),"Y",IF(AND(H541&gt;='Intersection Mileposts'!$F$17,H541&lt;='Intersection Mileposts'!$G$17),"Y",IF(AND(H541&gt;='Intersection Mileposts'!$F$18,H541&lt;='Intersection Mileposts'!$G$18),"Y",IF(AND(H541&gt;='Intersection Mileposts'!$F$19,H541&lt;='Intersection Mileposts'!$G$19),"Y",IF(AND(H541&gt;='Intersection Mileposts'!$F$20,H541&lt;='Intersection Mileposts'!$G$20),"Y",IF(AND(H541&gt;='Intersection Mileposts'!$F$21,H541&lt;='Intersection Mileposts'!$G$21),"Y",IF(AND(H541&gt;='Intersection Mileposts'!$F$22,H541&lt;='Intersection Mileposts'!$G$22),"Y",IF(AND(H541&gt;='Intersection Mileposts'!$F$23,H541&lt;='Intersection Mileposts'!$G$23),"Y",IF(AND(H541&gt;='Intersection Mileposts'!$F$24,H541&lt;='Intersection Mileposts'!$G$24),"Y",IF(AND(H541&gt;='Intersection Mileposts'!$F$25,H541&lt;='Intersection Mileposts'!$G$25),"Y",IF(AND(H541&gt;='Intersection Mileposts'!$F$26,H541&lt;='Intersection Mileposts'!$G$26),"Y",IF(AND(H541&gt;='Intersection Mileposts'!$F$27,H541&lt;='Intersection Mileposts'!$G$27),"Y",IF(AND(H541&gt;='Intersection Mileposts'!$F$28,H541&lt;='Intersection Mileposts'!$G$28),"Y",IF(AND(H541&gt;='Intersection Mileposts'!$F$29,H541&lt;='Intersection Mileposts'!$G$29),"Y", IF(AND(H541&gt;='Intersection Mileposts'!$F$30,H541&lt;='Intersection Mileposts'!$G$30),"Y",IF(AND(H541&gt;='Intersection Mileposts'!$F$31,H541&lt;='Intersection Mileposts'!$G$31),"Y",IF(AND(H541&gt;='Intersection Mileposts'!$F$32,H541&lt;='Intersection Mileposts'!$G$32),"Y",IF(AND(H541&gt;='Intersection Mileposts'!$F$33,H541&lt;='Intersection Mileposts'!$G$33),"Y",IF(AND(H541&gt;='Intersection Mileposts'!$F$34,H541&lt;='Intersection Mileposts'!$G$34),"Y",IF(AND(H541&gt;='Intersection Mileposts'!$F$35,H541&lt;='Intersection Mileposts'!$G$35),"Y",IF(AND(H541&gt;='Intersection Mileposts'!$F$36,H541&lt;='Intersection Mileposts'!$G$36),"Y",IF(AND(H541&gt;='Intersection Mileposts'!$F$37,H541&lt;='Intersection Mileposts'!$G$37),"Y",IF(AND(H541&gt;='Intersection Mileposts'!$F$38,H541&lt;='Intersection Mileposts'!$G$38),"Y",IF(AND(H541&gt;='Intersection Mileposts'!$F$39,H541&lt;='Intersection Mileposts'!$G$39),"Y","N"))))))))))))))))))))))))))))))))))))</f>
        <v/>
      </c>
    </row>
    <row r="542" spans="1:46" ht="15" customHeight="1" x14ac:dyDescent="0.3">
      <c r="A542" s="279"/>
      <c r="B542" s="261"/>
      <c r="C542" s="262"/>
      <c r="D542" s="262"/>
      <c r="E542" s="262"/>
      <c r="F542" s="262"/>
      <c r="G542" s="284"/>
      <c r="H542" s="286"/>
      <c r="I542" s="279"/>
      <c r="J542" s="260"/>
      <c r="K542" s="260"/>
      <c r="L542" s="280"/>
      <c r="M542" s="275"/>
      <c r="N542" s="263"/>
      <c r="P542" s="264" t="str">
        <f>IF(R542 = "", "", COUNT($R$4:R542))</f>
        <v/>
      </c>
      <c r="Q542" s="264" t="str">
        <f t="shared" si="81"/>
        <v/>
      </c>
      <c r="R542" s="265" t="str">
        <f t="shared" si="82"/>
        <v/>
      </c>
      <c r="S542" s="266" t="str">
        <f t="shared" si="83"/>
        <v/>
      </c>
      <c r="T542" s="267" t="str">
        <f t="shared" si="84"/>
        <v/>
      </c>
      <c r="U542" s="268" t="str">
        <f t="shared" si="85"/>
        <v/>
      </c>
      <c r="V542" s="269" t="str">
        <f t="shared" si="86"/>
        <v/>
      </c>
      <c r="W542" s="5"/>
      <c r="AR542" t="str">
        <f t="shared" si="80"/>
        <v/>
      </c>
      <c r="AS542" t="str">
        <f t="shared" si="79"/>
        <v/>
      </c>
      <c r="AT542" s="134" t="str">
        <f>IF(AR542="","",IF(AND(H542&gt;='Intersection Mileposts'!$F$5,H542&lt;='Intersection Mileposts'!$G$5),"Y",IF(AND(H542&gt;='Intersection Mileposts'!$F$6,H542&lt;='Intersection Mileposts'!$G$6),"Y",IF(AND(H542&gt;='Intersection Mileposts'!$F$7,H542&lt;='Intersection Mileposts'!$G$7),"Y",IF(AND(H542&gt;='Intersection Mileposts'!$F$8,H542&lt;='Intersection Mileposts'!$G$8),"Y",IF(AND(H542&gt;='Intersection Mileposts'!$F$9,H542&lt;='Intersection Mileposts'!$G$9),"Y",IF(AND(H542&gt;='Intersection Mileposts'!$F$10,H542&lt;='Intersection Mileposts'!$G$10),"Y",IF(AND(H542&gt;='Intersection Mileposts'!$F$11,H542&lt;='Intersection Mileposts'!$G$11),"Y",IF(AND(H542&gt;='Intersection Mileposts'!$F$12,H542&lt;='Intersection Mileposts'!$G$12),"Y",IF(AND(H542&gt;='Intersection Mileposts'!$F$13,H542&lt;='Intersection Mileposts'!$G$13),"Y",IF(AND(H542&gt;='Intersection Mileposts'!$F$14,H542&lt;='Intersection Mileposts'!$G$14),"Y",IF(AND(H542&gt;='Intersection Mileposts'!$F$15,H542&lt;='Intersection Mileposts'!$G$15),"Y",IF(AND(H542&gt;='Intersection Mileposts'!$F$16,H542&lt;='Intersection Mileposts'!$G$16),"Y",IF(AND(H542&gt;='Intersection Mileposts'!$F$17,H542&lt;='Intersection Mileposts'!$G$17),"Y",IF(AND(H542&gt;='Intersection Mileposts'!$F$18,H542&lt;='Intersection Mileposts'!$G$18),"Y",IF(AND(H542&gt;='Intersection Mileposts'!$F$19,H542&lt;='Intersection Mileposts'!$G$19),"Y",IF(AND(H542&gt;='Intersection Mileposts'!$F$20,H542&lt;='Intersection Mileposts'!$G$20),"Y",IF(AND(H542&gt;='Intersection Mileposts'!$F$21,H542&lt;='Intersection Mileposts'!$G$21),"Y",IF(AND(H542&gt;='Intersection Mileposts'!$F$22,H542&lt;='Intersection Mileposts'!$G$22),"Y",IF(AND(H542&gt;='Intersection Mileposts'!$F$23,H542&lt;='Intersection Mileposts'!$G$23),"Y",IF(AND(H542&gt;='Intersection Mileposts'!$F$24,H542&lt;='Intersection Mileposts'!$G$24),"Y",IF(AND(H542&gt;='Intersection Mileposts'!$F$25,H542&lt;='Intersection Mileposts'!$G$25),"Y",IF(AND(H542&gt;='Intersection Mileposts'!$F$26,H542&lt;='Intersection Mileposts'!$G$26),"Y",IF(AND(H542&gt;='Intersection Mileposts'!$F$27,H542&lt;='Intersection Mileposts'!$G$27),"Y",IF(AND(H542&gt;='Intersection Mileposts'!$F$28,H542&lt;='Intersection Mileposts'!$G$28),"Y",IF(AND(H542&gt;='Intersection Mileposts'!$F$29,H542&lt;='Intersection Mileposts'!$G$29),"Y", IF(AND(H542&gt;='Intersection Mileposts'!$F$30,H542&lt;='Intersection Mileposts'!$G$30),"Y",IF(AND(H542&gt;='Intersection Mileposts'!$F$31,H542&lt;='Intersection Mileposts'!$G$31),"Y",IF(AND(H542&gt;='Intersection Mileposts'!$F$32,H542&lt;='Intersection Mileposts'!$G$32),"Y",IF(AND(H542&gt;='Intersection Mileposts'!$F$33,H542&lt;='Intersection Mileposts'!$G$33),"Y",IF(AND(H542&gt;='Intersection Mileposts'!$F$34,H542&lt;='Intersection Mileposts'!$G$34),"Y",IF(AND(H542&gt;='Intersection Mileposts'!$F$35,H542&lt;='Intersection Mileposts'!$G$35),"Y",IF(AND(H542&gt;='Intersection Mileposts'!$F$36,H542&lt;='Intersection Mileposts'!$G$36),"Y",IF(AND(H542&gt;='Intersection Mileposts'!$F$37,H542&lt;='Intersection Mileposts'!$G$37),"Y",IF(AND(H542&gt;='Intersection Mileposts'!$F$38,H542&lt;='Intersection Mileposts'!$G$38),"Y",IF(AND(H542&gt;='Intersection Mileposts'!$F$39,H542&lt;='Intersection Mileposts'!$G$39),"Y","N"))))))))))))))))))))))))))))))))))))</f>
        <v/>
      </c>
    </row>
    <row r="543" spans="1:46" ht="15" customHeight="1" x14ac:dyDescent="0.3">
      <c r="A543" s="279"/>
      <c r="B543" s="261"/>
      <c r="C543" s="262"/>
      <c r="D543" s="262"/>
      <c r="E543" s="262"/>
      <c r="F543" s="262"/>
      <c r="G543" s="284"/>
      <c r="H543" s="286"/>
      <c r="I543" s="279"/>
      <c r="J543" s="260"/>
      <c r="K543" s="260"/>
      <c r="L543" s="280"/>
      <c r="M543" s="275"/>
      <c r="N543" s="263"/>
      <c r="P543" s="264" t="str">
        <f>IF(R543 = "", "", COUNT($R$4:R543))</f>
        <v/>
      </c>
      <c r="Q543" s="264" t="str">
        <f t="shared" si="81"/>
        <v/>
      </c>
      <c r="R543" s="265" t="str">
        <f t="shared" si="82"/>
        <v/>
      </c>
      <c r="S543" s="266" t="str">
        <f t="shared" si="83"/>
        <v/>
      </c>
      <c r="T543" s="267" t="str">
        <f t="shared" si="84"/>
        <v/>
      </c>
      <c r="U543" s="268" t="str">
        <f t="shared" si="85"/>
        <v/>
      </c>
      <c r="V543" s="269" t="str">
        <f t="shared" si="86"/>
        <v/>
      </c>
      <c r="W543" s="5"/>
      <c r="AR543" t="str">
        <f t="shared" si="80"/>
        <v/>
      </c>
      <c r="AS543" t="str">
        <f t="shared" si="79"/>
        <v/>
      </c>
      <c r="AT543" s="134" t="str">
        <f>IF(AR543="","",IF(AND(H543&gt;='Intersection Mileposts'!$F$5,H543&lt;='Intersection Mileposts'!$G$5),"Y",IF(AND(H543&gt;='Intersection Mileposts'!$F$6,H543&lt;='Intersection Mileposts'!$G$6),"Y",IF(AND(H543&gt;='Intersection Mileposts'!$F$7,H543&lt;='Intersection Mileposts'!$G$7),"Y",IF(AND(H543&gt;='Intersection Mileposts'!$F$8,H543&lt;='Intersection Mileposts'!$G$8),"Y",IF(AND(H543&gt;='Intersection Mileposts'!$F$9,H543&lt;='Intersection Mileposts'!$G$9),"Y",IF(AND(H543&gt;='Intersection Mileposts'!$F$10,H543&lt;='Intersection Mileposts'!$G$10),"Y",IF(AND(H543&gt;='Intersection Mileposts'!$F$11,H543&lt;='Intersection Mileposts'!$G$11),"Y",IF(AND(H543&gt;='Intersection Mileposts'!$F$12,H543&lt;='Intersection Mileposts'!$G$12),"Y",IF(AND(H543&gt;='Intersection Mileposts'!$F$13,H543&lt;='Intersection Mileposts'!$G$13),"Y",IF(AND(H543&gt;='Intersection Mileposts'!$F$14,H543&lt;='Intersection Mileposts'!$G$14),"Y",IF(AND(H543&gt;='Intersection Mileposts'!$F$15,H543&lt;='Intersection Mileposts'!$G$15),"Y",IF(AND(H543&gt;='Intersection Mileposts'!$F$16,H543&lt;='Intersection Mileposts'!$G$16),"Y",IF(AND(H543&gt;='Intersection Mileposts'!$F$17,H543&lt;='Intersection Mileposts'!$G$17),"Y",IF(AND(H543&gt;='Intersection Mileposts'!$F$18,H543&lt;='Intersection Mileposts'!$G$18),"Y",IF(AND(H543&gt;='Intersection Mileposts'!$F$19,H543&lt;='Intersection Mileposts'!$G$19),"Y",IF(AND(H543&gt;='Intersection Mileposts'!$F$20,H543&lt;='Intersection Mileposts'!$G$20),"Y",IF(AND(H543&gt;='Intersection Mileposts'!$F$21,H543&lt;='Intersection Mileposts'!$G$21),"Y",IF(AND(H543&gt;='Intersection Mileposts'!$F$22,H543&lt;='Intersection Mileposts'!$G$22),"Y",IF(AND(H543&gt;='Intersection Mileposts'!$F$23,H543&lt;='Intersection Mileposts'!$G$23),"Y",IF(AND(H543&gt;='Intersection Mileposts'!$F$24,H543&lt;='Intersection Mileposts'!$G$24),"Y",IF(AND(H543&gt;='Intersection Mileposts'!$F$25,H543&lt;='Intersection Mileposts'!$G$25),"Y",IF(AND(H543&gt;='Intersection Mileposts'!$F$26,H543&lt;='Intersection Mileposts'!$G$26),"Y",IF(AND(H543&gt;='Intersection Mileposts'!$F$27,H543&lt;='Intersection Mileposts'!$G$27),"Y",IF(AND(H543&gt;='Intersection Mileposts'!$F$28,H543&lt;='Intersection Mileposts'!$G$28),"Y",IF(AND(H543&gt;='Intersection Mileposts'!$F$29,H543&lt;='Intersection Mileposts'!$G$29),"Y", IF(AND(H543&gt;='Intersection Mileposts'!$F$30,H543&lt;='Intersection Mileposts'!$G$30),"Y",IF(AND(H543&gt;='Intersection Mileposts'!$F$31,H543&lt;='Intersection Mileposts'!$G$31),"Y",IF(AND(H543&gt;='Intersection Mileposts'!$F$32,H543&lt;='Intersection Mileposts'!$G$32),"Y",IF(AND(H543&gt;='Intersection Mileposts'!$F$33,H543&lt;='Intersection Mileposts'!$G$33),"Y",IF(AND(H543&gt;='Intersection Mileposts'!$F$34,H543&lt;='Intersection Mileposts'!$G$34),"Y",IF(AND(H543&gt;='Intersection Mileposts'!$F$35,H543&lt;='Intersection Mileposts'!$G$35),"Y",IF(AND(H543&gt;='Intersection Mileposts'!$F$36,H543&lt;='Intersection Mileposts'!$G$36),"Y",IF(AND(H543&gt;='Intersection Mileposts'!$F$37,H543&lt;='Intersection Mileposts'!$G$37),"Y",IF(AND(H543&gt;='Intersection Mileposts'!$F$38,H543&lt;='Intersection Mileposts'!$G$38),"Y",IF(AND(H543&gt;='Intersection Mileposts'!$F$39,H543&lt;='Intersection Mileposts'!$G$39),"Y","N"))))))))))))))))))))))))))))))))))))</f>
        <v/>
      </c>
    </row>
    <row r="544" spans="1:46" ht="15" customHeight="1" x14ac:dyDescent="0.3">
      <c r="A544" s="279"/>
      <c r="B544" s="261"/>
      <c r="C544" s="262"/>
      <c r="D544" s="262"/>
      <c r="E544" s="262"/>
      <c r="F544" s="262"/>
      <c r="G544" s="284"/>
      <c r="H544" s="286"/>
      <c r="I544" s="279"/>
      <c r="J544" s="260"/>
      <c r="K544" s="260"/>
      <c r="L544" s="280"/>
      <c r="M544" s="275"/>
      <c r="N544" s="263"/>
      <c r="P544" s="264" t="str">
        <f>IF(R544 = "", "", COUNT($R$4:R544))</f>
        <v/>
      </c>
      <c r="Q544" s="264" t="str">
        <f t="shared" si="81"/>
        <v/>
      </c>
      <c r="R544" s="265" t="str">
        <f t="shared" si="82"/>
        <v/>
      </c>
      <c r="S544" s="266" t="str">
        <f t="shared" si="83"/>
        <v/>
      </c>
      <c r="T544" s="267" t="str">
        <f t="shared" si="84"/>
        <v/>
      </c>
      <c r="U544" s="268" t="str">
        <f t="shared" si="85"/>
        <v/>
      </c>
      <c r="V544" s="269" t="str">
        <f t="shared" si="86"/>
        <v/>
      </c>
      <c r="W544" s="5"/>
      <c r="AR544" t="str">
        <f t="shared" si="80"/>
        <v/>
      </c>
      <c r="AS544" t="str">
        <f t="shared" si="79"/>
        <v/>
      </c>
      <c r="AT544" s="134" t="str">
        <f>IF(AR544="","",IF(AND(H544&gt;='Intersection Mileposts'!$F$5,H544&lt;='Intersection Mileposts'!$G$5),"Y",IF(AND(H544&gt;='Intersection Mileposts'!$F$6,H544&lt;='Intersection Mileposts'!$G$6),"Y",IF(AND(H544&gt;='Intersection Mileposts'!$F$7,H544&lt;='Intersection Mileposts'!$G$7),"Y",IF(AND(H544&gt;='Intersection Mileposts'!$F$8,H544&lt;='Intersection Mileposts'!$G$8),"Y",IF(AND(H544&gt;='Intersection Mileposts'!$F$9,H544&lt;='Intersection Mileposts'!$G$9),"Y",IF(AND(H544&gt;='Intersection Mileposts'!$F$10,H544&lt;='Intersection Mileposts'!$G$10),"Y",IF(AND(H544&gt;='Intersection Mileposts'!$F$11,H544&lt;='Intersection Mileposts'!$G$11),"Y",IF(AND(H544&gt;='Intersection Mileposts'!$F$12,H544&lt;='Intersection Mileposts'!$G$12),"Y",IF(AND(H544&gt;='Intersection Mileposts'!$F$13,H544&lt;='Intersection Mileposts'!$G$13),"Y",IF(AND(H544&gt;='Intersection Mileposts'!$F$14,H544&lt;='Intersection Mileposts'!$G$14),"Y",IF(AND(H544&gt;='Intersection Mileposts'!$F$15,H544&lt;='Intersection Mileposts'!$G$15),"Y",IF(AND(H544&gt;='Intersection Mileposts'!$F$16,H544&lt;='Intersection Mileposts'!$G$16),"Y",IF(AND(H544&gt;='Intersection Mileposts'!$F$17,H544&lt;='Intersection Mileposts'!$G$17),"Y",IF(AND(H544&gt;='Intersection Mileposts'!$F$18,H544&lt;='Intersection Mileposts'!$G$18),"Y",IF(AND(H544&gt;='Intersection Mileposts'!$F$19,H544&lt;='Intersection Mileposts'!$G$19),"Y",IF(AND(H544&gt;='Intersection Mileposts'!$F$20,H544&lt;='Intersection Mileposts'!$G$20),"Y",IF(AND(H544&gt;='Intersection Mileposts'!$F$21,H544&lt;='Intersection Mileposts'!$G$21),"Y",IF(AND(H544&gt;='Intersection Mileposts'!$F$22,H544&lt;='Intersection Mileposts'!$G$22),"Y",IF(AND(H544&gt;='Intersection Mileposts'!$F$23,H544&lt;='Intersection Mileposts'!$G$23),"Y",IF(AND(H544&gt;='Intersection Mileposts'!$F$24,H544&lt;='Intersection Mileposts'!$G$24),"Y",IF(AND(H544&gt;='Intersection Mileposts'!$F$25,H544&lt;='Intersection Mileposts'!$G$25),"Y",IF(AND(H544&gt;='Intersection Mileposts'!$F$26,H544&lt;='Intersection Mileposts'!$G$26),"Y",IF(AND(H544&gt;='Intersection Mileposts'!$F$27,H544&lt;='Intersection Mileposts'!$G$27),"Y",IF(AND(H544&gt;='Intersection Mileposts'!$F$28,H544&lt;='Intersection Mileposts'!$G$28),"Y",IF(AND(H544&gt;='Intersection Mileposts'!$F$29,H544&lt;='Intersection Mileposts'!$G$29),"Y", IF(AND(H544&gt;='Intersection Mileposts'!$F$30,H544&lt;='Intersection Mileposts'!$G$30),"Y",IF(AND(H544&gt;='Intersection Mileposts'!$F$31,H544&lt;='Intersection Mileposts'!$G$31),"Y",IF(AND(H544&gt;='Intersection Mileposts'!$F$32,H544&lt;='Intersection Mileposts'!$G$32),"Y",IF(AND(H544&gt;='Intersection Mileposts'!$F$33,H544&lt;='Intersection Mileposts'!$G$33),"Y",IF(AND(H544&gt;='Intersection Mileposts'!$F$34,H544&lt;='Intersection Mileposts'!$G$34),"Y",IF(AND(H544&gt;='Intersection Mileposts'!$F$35,H544&lt;='Intersection Mileposts'!$G$35),"Y",IF(AND(H544&gt;='Intersection Mileposts'!$F$36,H544&lt;='Intersection Mileposts'!$G$36),"Y",IF(AND(H544&gt;='Intersection Mileposts'!$F$37,H544&lt;='Intersection Mileposts'!$G$37),"Y",IF(AND(H544&gt;='Intersection Mileposts'!$F$38,H544&lt;='Intersection Mileposts'!$G$38),"Y",IF(AND(H544&gt;='Intersection Mileposts'!$F$39,H544&lt;='Intersection Mileposts'!$G$39),"Y","N"))))))))))))))))))))))))))))))))))))</f>
        <v/>
      </c>
    </row>
    <row r="545" spans="1:46" ht="15" customHeight="1" x14ac:dyDescent="0.3">
      <c r="A545" s="279"/>
      <c r="B545" s="261"/>
      <c r="C545" s="262"/>
      <c r="D545" s="262"/>
      <c r="E545" s="262"/>
      <c r="F545" s="262"/>
      <c r="G545" s="284"/>
      <c r="H545" s="286"/>
      <c r="I545" s="279"/>
      <c r="J545" s="260"/>
      <c r="K545" s="260"/>
      <c r="L545" s="280"/>
      <c r="M545" s="275"/>
      <c r="N545" s="263"/>
      <c r="P545" s="264" t="str">
        <f>IF(R545 = "", "", COUNT($R$4:R545))</f>
        <v/>
      </c>
      <c r="Q545" s="264" t="str">
        <f t="shared" si="81"/>
        <v/>
      </c>
      <c r="R545" s="265" t="str">
        <f t="shared" si="82"/>
        <v/>
      </c>
      <c r="S545" s="266" t="str">
        <f t="shared" si="83"/>
        <v/>
      </c>
      <c r="T545" s="267" t="str">
        <f t="shared" si="84"/>
        <v/>
      </c>
      <c r="U545" s="268" t="str">
        <f t="shared" si="85"/>
        <v/>
      </c>
      <c r="V545" s="269" t="str">
        <f t="shared" si="86"/>
        <v/>
      </c>
      <c r="W545" s="5"/>
      <c r="AR545" t="str">
        <f t="shared" si="80"/>
        <v/>
      </c>
      <c r="AS545" t="str">
        <f t="shared" si="79"/>
        <v/>
      </c>
      <c r="AT545" s="134" t="str">
        <f>IF(AR545="","",IF(AND(H545&gt;='Intersection Mileposts'!$F$5,H545&lt;='Intersection Mileposts'!$G$5),"Y",IF(AND(H545&gt;='Intersection Mileposts'!$F$6,H545&lt;='Intersection Mileposts'!$G$6),"Y",IF(AND(H545&gt;='Intersection Mileposts'!$F$7,H545&lt;='Intersection Mileposts'!$G$7),"Y",IF(AND(H545&gt;='Intersection Mileposts'!$F$8,H545&lt;='Intersection Mileposts'!$G$8),"Y",IF(AND(H545&gt;='Intersection Mileposts'!$F$9,H545&lt;='Intersection Mileposts'!$G$9),"Y",IF(AND(H545&gt;='Intersection Mileposts'!$F$10,H545&lt;='Intersection Mileposts'!$G$10),"Y",IF(AND(H545&gt;='Intersection Mileposts'!$F$11,H545&lt;='Intersection Mileposts'!$G$11),"Y",IF(AND(H545&gt;='Intersection Mileposts'!$F$12,H545&lt;='Intersection Mileposts'!$G$12),"Y",IF(AND(H545&gt;='Intersection Mileposts'!$F$13,H545&lt;='Intersection Mileposts'!$G$13),"Y",IF(AND(H545&gt;='Intersection Mileposts'!$F$14,H545&lt;='Intersection Mileposts'!$G$14),"Y",IF(AND(H545&gt;='Intersection Mileposts'!$F$15,H545&lt;='Intersection Mileposts'!$G$15),"Y",IF(AND(H545&gt;='Intersection Mileposts'!$F$16,H545&lt;='Intersection Mileposts'!$G$16),"Y",IF(AND(H545&gt;='Intersection Mileposts'!$F$17,H545&lt;='Intersection Mileposts'!$G$17),"Y",IF(AND(H545&gt;='Intersection Mileposts'!$F$18,H545&lt;='Intersection Mileposts'!$G$18),"Y",IF(AND(H545&gt;='Intersection Mileposts'!$F$19,H545&lt;='Intersection Mileposts'!$G$19),"Y",IF(AND(H545&gt;='Intersection Mileposts'!$F$20,H545&lt;='Intersection Mileposts'!$G$20),"Y",IF(AND(H545&gt;='Intersection Mileposts'!$F$21,H545&lt;='Intersection Mileposts'!$G$21),"Y",IF(AND(H545&gt;='Intersection Mileposts'!$F$22,H545&lt;='Intersection Mileposts'!$G$22),"Y",IF(AND(H545&gt;='Intersection Mileposts'!$F$23,H545&lt;='Intersection Mileposts'!$G$23),"Y",IF(AND(H545&gt;='Intersection Mileposts'!$F$24,H545&lt;='Intersection Mileposts'!$G$24),"Y",IF(AND(H545&gt;='Intersection Mileposts'!$F$25,H545&lt;='Intersection Mileposts'!$G$25),"Y",IF(AND(H545&gt;='Intersection Mileposts'!$F$26,H545&lt;='Intersection Mileposts'!$G$26),"Y",IF(AND(H545&gt;='Intersection Mileposts'!$F$27,H545&lt;='Intersection Mileposts'!$G$27),"Y",IF(AND(H545&gt;='Intersection Mileposts'!$F$28,H545&lt;='Intersection Mileposts'!$G$28),"Y",IF(AND(H545&gt;='Intersection Mileposts'!$F$29,H545&lt;='Intersection Mileposts'!$G$29),"Y", IF(AND(H545&gt;='Intersection Mileposts'!$F$30,H545&lt;='Intersection Mileposts'!$G$30),"Y",IF(AND(H545&gt;='Intersection Mileposts'!$F$31,H545&lt;='Intersection Mileposts'!$G$31),"Y",IF(AND(H545&gt;='Intersection Mileposts'!$F$32,H545&lt;='Intersection Mileposts'!$G$32),"Y",IF(AND(H545&gt;='Intersection Mileposts'!$F$33,H545&lt;='Intersection Mileposts'!$G$33),"Y",IF(AND(H545&gt;='Intersection Mileposts'!$F$34,H545&lt;='Intersection Mileposts'!$G$34),"Y",IF(AND(H545&gt;='Intersection Mileposts'!$F$35,H545&lt;='Intersection Mileposts'!$G$35),"Y",IF(AND(H545&gt;='Intersection Mileposts'!$F$36,H545&lt;='Intersection Mileposts'!$G$36),"Y",IF(AND(H545&gt;='Intersection Mileposts'!$F$37,H545&lt;='Intersection Mileposts'!$G$37),"Y",IF(AND(H545&gt;='Intersection Mileposts'!$F$38,H545&lt;='Intersection Mileposts'!$G$38),"Y",IF(AND(H545&gt;='Intersection Mileposts'!$F$39,H545&lt;='Intersection Mileposts'!$G$39),"Y","N"))))))))))))))))))))))))))))))))))))</f>
        <v/>
      </c>
    </row>
    <row r="546" spans="1:46" ht="15" customHeight="1" x14ac:dyDescent="0.3">
      <c r="A546" s="279"/>
      <c r="B546" s="261"/>
      <c r="C546" s="262"/>
      <c r="D546" s="262"/>
      <c r="E546" s="262"/>
      <c r="F546" s="262"/>
      <c r="G546" s="284"/>
      <c r="H546" s="286"/>
      <c r="I546" s="279"/>
      <c r="J546" s="260"/>
      <c r="K546" s="260"/>
      <c r="L546" s="280"/>
      <c r="M546" s="275"/>
      <c r="N546" s="263"/>
      <c r="P546" s="264" t="str">
        <f>IF(R546 = "", "", COUNT($R$4:R546))</f>
        <v/>
      </c>
      <c r="Q546" s="264" t="str">
        <f t="shared" si="81"/>
        <v/>
      </c>
      <c r="R546" s="265" t="str">
        <f t="shared" si="82"/>
        <v/>
      </c>
      <c r="S546" s="266" t="str">
        <f t="shared" si="83"/>
        <v/>
      </c>
      <c r="T546" s="267" t="str">
        <f t="shared" si="84"/>
        <v/>
      </c>
      <c r="U546" s="268" t="str">
        <f t="shared" si="85"/>
        <v/>
      </c>
      <c r="V546" s="269" t="str">
        <f t="shared" si="86"/>
        <v/>
      </c>
      <c r="W546" s="5"/>
      <c r="AR546" t="str">
        <f t="shared" si="80"/>
        <v/>
      </c>
      <c r="AS546" t="str">
        <f t="shared" si="79"/>
        <v/>
      </c>
      <c r="AT546" s="134" t="str">
        <f>IF(AR546="","",IF(AND(H546&gt;='Intersection Mileposts'!$F$5,H546&lt;='Intersection Mileposts'!$G$5),"Y",IF(AND(H546&gt;='Intersection Mileposts'!$F$6,H546&lt;='Intersection Mileposts'!$G$6),"Y",IF(AND(H546&gt;='Intersection Mileposts'!$F$7,H546&lt;='Intersection Mileposts'!$G$7),"Y",IF(AND(H546&gt;='Intersection Mileposts'!$F$8,H546&lt;='Intersection Mileposts'!$G$8),"Y",IF(AND(H546&gt;='Intersection Mileposts'!$F$9,H546&lt;='Intersection Mileposts'!$G$9),"Y",IF(AND(H546&gt;='Intersection Mileposts'!$F$10,H546&lt;='Intersection Mileposts'!$G$10),"Y",IF(AND(H546&gt;='Intersection Mileposts'!$F$11,H546&lt;='Intersection Mileposts'!$G$11),"Y",IF(AND(H546&gt;='Intersection Mileposts'!$F$12,H546&lt;='Intersection Mileposts'!$G$12),"Y",IF(AND(H546&gt;='Intersection Mileposts'!$F$13,H546&lt;='Intersection Mileposts'!$G$13),"Y",IF(AND(H546&gt;='Intersection Mileposts'!$F$14,H546&lt;='Intersection Mileposts'!$G$14),"Y",IF(AND(H546&gt;='Intersection Mileposts'!$F$15,H546&lt;='Intersection Mileposts'!$G$15),"Y",IF(AND(H546&gt;='Intersection Mileposts'!$F$16,H546&lt;='Intersection Mileposts'!$G$16),"Y",IF(AND(H546&gt;='Intersection Mileposts'!$F$17,H546&lt;='Intersection Mileposts'!$G$17),"Y",IF(AND(H546&gt;='Intersection Mileposts'!$F$18,H546&lt;='Intersection Mileposts'!$G$18),"Y",IF(AND(H546&gt;='Intersection Mileposts'!$F$19,H546&lt;='Intersection Mileposts'!$G$19),"Y",IF(AND(H546&gt;='Intersection Mileposts'!$F$20,H546&lt;='Intersection Mileposts'!$G$20),"Y",IF(AND(H546&gt;='Intersection Mileposts'!$F$21,H546&lt;='Intersection Mileposts'!$G$21),"Y",IF(AND(H546&gt;='Intersection Mileposts'!$F$22,H546&lt;='Intersection Mileposts'!$G$22),"Y",IF(AND(H546&gt;='Intersection Mileposts'!$F$23,H546&lt;='Intersection Mileposts'!$G$23),"Y",IF(AND(H546&gt;='Intersection Mileposts'!$F$24,H546&lt;='Intersection Mileposts'!$G$24),"Y",IF(AND(H546&gt;='Intersection Mileposts'!$F$25,H546&lt;='Intersection Mileposts'!$G$25),"Y",IF(AND(H546&gt;='Intersection Mileposts'!$F$26,H546&lt;='Intersection Mileposts'!$G$26),"Y",IF(AND(H546&gt;='Intersection Mileposts'!$F$27,H546&lt;='Intersection Mileposts'!$G$27),"Y",IF(AND(H546&gt;='Intersection Mileposts'!$F$28,H546&lt;='Intersection Mileposts'!$G$28),"Y",IF(AND(H546&gt;='Intersection Mileposts'!$F$29,H546&lt;='Intersection Mileposts'!$G$29),"Y", IF(AND(H546&gt;='Intersection Mileposts'!$F$30,H546&lt;='Intersection Mileposts'!$G$30),"Y",IF(AND(H546&gt;='Intersection Mileposts'!$F$31,H546&lt;='Intersection Mileposts'!$G$31),"Y",IF(AND(H546&gt;='Intersection Mileposts'!$F$32,H546&lt;='Intersection Mileposts'!$G$32),"Y",IF(AND(H546&gt;='Intersection Mileposts'!$F$33,H546&lt;='Intersection Mileposts'!$G$33),"Y",IF(AND(H546&gt;='Intersection Mileposts'!$F$34,H546&lt;='Intersection Mileposts'!$G$34),"Y",IF(AND(H546&gt;='Intersection Mileposts'!$F$35,H546&lt;='Intersection Mileposts'!$G$35),"Y",IF(AND(H546&gt;='Intersection Mileposts'!$F$36,H546&lt;='Intersection Mileposts'!$G$36),"Y",IF(AND(H546&gt;='Intersection Mileposts'!$F$37,H546&lt;='Intersection Mileposts'!$G$37),"Y",IF(AND(H546&gt;='Intersection Mileposts'!$F$38,H546&lt;='Intersection Mileposts'!$G$38),"Y",IF(AND(H546&gt;='Intersection Mileposts'!$F$39,H546&lt;='Intersection Mileposts'!$G$39),"Y","N"))))))))))))))))))))))))))))))))))))</f>
        <v/>
      </c>
    </row>
    <row r="547" spans="1:46" ht="15" customHeight="1" x14ac:dyDescent="0.3">
      <c r="A547" s="279"/>
      <c r="B547" s="261"/>
      <c r="C547" s="262"/>
      <c r="D547" s="262"/>
      <c r="E547" s="262"/>
      <c r="F547" s="262"/>
      <c r="G547" s="284"/>
      <c r="H547" s="286"/>
      <c r="I547" s="279"/>
      <c r="J547" s="260"/>
      <c r="K547" s="260"/>
      <c r="L547" s="280"/>
      <c r="M547" s="275"/>
      <c r="N547" s="263"/>
      <c r="P547" s="264" t="str">
        <f>IF(R547 = "", "", COUNT($R$4:R547))</f>
        <v/>
      </c>
      <c r="Q547" s="264" t="str">
        <f t="shared" si="81"/>
        <v/>
      </c>
      <c r="R547" s="265" t="str">
        <f t="shared" si="82"/>
        <v/>
      </c>
      <c r="S547" s="266" t="str">
        <f t="shared" si="83"/>
        <v/>
      </c>
      <c r="T547" s="267" t="str">
        <f t="shared" si="84"/>
        <v/>
      </c>
      <c r="U547" s="268" t="str">
        <f t="shared" si="85"/>
        <v/>
      </c>
      <c r="V547" s="269" t="str">
        <f t="shared" si="86"/>
        <v/>
      </c>
      <c r="W547" s="5"/>
      <c r="AR547" t="str">
        <f t="shared" si="80"/>
        <v/>
      </c>
      <c r="AS547" t="str">
        <f t="shared" si="79"/>
        <v/>
      </c>
      <c r="AT547" s="134" t="str">
        <f>IF(AR547="","",IF(AND(H547&gt;='Intersection Mileposts'!$F$5,H547&lt;='Intersection Mileposts'!$G$5),"Y",IF(AND(H547&gt;='Intersection Mileposts'!$F$6,H547&lt;='Intersection Mileposts'!$G$6),"Y",IF(AND(H547&gt;='Intersection Mileposts'!$F$7,H547&lt;='Intersection Mileposts'!$G$7),"Y",IF(AND(H547&gt;='Intersection Mileposts'!$F$8,H547&lt;='Intersection Mileposts'!$G$8),"Y",IF(AND(H547&gt;='Intersection Mileposts'!$F$9,H547&lt;='Intersection Mileposts'!$G$9),"Y",IF(AND(H547&gt;='Intersection Mileposts'!$F$10,H547&lt;='Intersection Mileposts'!$G$10),"Y",IF(AND(H547&gt;='Intersection Mileposts'!$F$11,H547&lt;='Intersection Mileposts'!$G$11),"Y",IF(AND(H547&gt;='Intersection Mileposts'!$F$12,H547&lt;='Intersection Mileposts'!$G$12),"Y",IF(AND(H547&gt;='Intersection Mileposts'!$F$13,H547&lt;='Intersection Mileposts'!$G$13),"Y",IF(AND(H547&gt;='Intersection Mileposts'!$F$14,H547&lt;='Intersection Mileposts'!$G$14),"Y",IF(AND(H547&gt;='Intersection Mileposts'!$F$15,H547&lt;='Intersection Mileposts'!$G$15),"Y",IF(AND(H547&gt;='Intersection Mileposts'!$F$16,H547&lt;='Intersection Mileposts'!$G$16),"Y",IF(AND(H547&gt;='Intersection Mileposts'!$F$17,H547&lt;='Intersection Mileposts'!$G$17),"Y",IF(AND(H547&gt;='Intersection Mileposts'!$F$18,H547&lt;='Intersection Mileposts'!$G$18),"Y",IF(AND(H547&gt;='Intersection Mileposts'!$F$19,H547&lt;='Intersection Mileposts'!$G$19),"Y",IF(AND(H547&gt;='Intersection Mileposts'!$F$20,H547&lt;='Intersection Mileposts'!$G$20),"Y",IF(AND(H547&gt;='Intersection Mileposts'!$F$21,H547&lt;='Intersection Mileposts'!$G$21),"Y",IF(AND(H547&gt;='Intersection Mileposts'!$F$22,H547&lt;='Intersection Mileposts'!$G$22),"Y",IF(AND(H547&gt;='Intersection Mileposts'!$F$23,H547&lt;='Intersection Mileposts'!$G$23),"Y",IF(AND(H547&gt;='Intersection Mileposts'!$F$24,H547&lt;='Intersection Mileposts'!$G$24),"Y",IF(AND(H547&gt;='Intersection Mileposts'!$F$25,H547&lt;='Intersection Mileposts'!$G$25),"Y",IF(AND(H547&gt;='Intersection Mileposts'!$F$26,H547&lt;='Intersection Mileposts'!$G$26),"Y",IF(AND(H547&gt;='Intersection Mileposts'!$F$27,H547&lt;='Intersection Mileposts'!$G$27),"Y",IF(AND(H547&gt;='Intersection Mileposts'!$F$28,H547&lt;='Intersection Mileposts'!$G$28),"Y",IF(AND(H547&gt;='Intersection Mileposts'!$F$29,H547&lt;='Intersection Mileposts'!$G$29),"Y", IF(AND(H547&gt;='Intersection Mileposts'!$F$30,H547&lt;='Intersection Mileposts'!$G$30),"Y",IF(AND(H547&gt;='Intersection Mileposts'!$F$31,H547&lt;='Intersection Mileposts'!$G$31),"Y",IF(AND(H547&gt;='Intersection Mileposts'!$F$32,H547&lt;='Intersection Mileposts'!$G$32),"Y",IF(AND(H547&gt;='Intersection Mileposts'!$F$33,H547&lt;='Intersection Mileposts'!$G$33),"Y",IF(AND(H547&gt;='Intersection Mileposts'!$F$34,H547&lt;='Intersection Mileposts'!$G$34),"Y",IF(AND(H547&gt;='Intersection Mileposts'!$F$35,H547&lt;='Intersection Mileposts'!$G$35),"Y",IF(AND(H547&gt;='Intersection Mileposts'!$F$36,H547&lt;='Intersection Mileposts'!$G$36),"Y",IF(AND(H547&gt;='Intersection Mileposts'!$F$37,H547&lt;='Intersection Mileposts'!$G$37),"Y",IF(AND(H547&gt;='Intersection Mileposts'!$F$38,H547&lt;='Intersection Mileposts'!$G$38),"Y",IF(AND(H547&gt;='Intersection Mileposts'!$F$39,H547&lt;='Intersection Mileposts'!$G$39),"Y","N"))))))))))))))))))))))))))))))))))))</f>
        <v/>
      </c>
    </row>
    <row r="548" spans="1:46" ht="15" customHeight="1" x14ac:dyDescent="0.3">
      <c r="A548" s="279"/>
      <c r="B548" s="261"/>
      <c r="C548" s="262"/>
      <c r="D548" s="262"/>
      <c r="E548" s="262"/>
      <c r="F548" s="262"/>
      <c r="G548" s="284"/>
      <c r="H548" s="286"/>
      <c r="I548" s="279"/>
      <c r="J548" s="260"/>
      <c r="K548" s="260"/>
      <c r="L548" s="280"/>
      <c r="M548" s="275"/>
      <c r="N548" s="263"/>
      <c r="P548" s="264" t="str">
        <f>IF(R548 = "", "", COUNT($R$4:R548))</f>
        <v/>
      </c>
      <c r="Q548" s="264" t="str">
        <f t="shared" si="81"/>
        <v/>
      </c>
      <c r="R548" s="265" t="str">
        <f t="shared" si="82"/>
        <v/>
      </c>
      <c r="S548" s="266" t="str">
        <f t="shared" si="83"/>
        <v/>
      </c>
      <c r="T548" s="267" t="str">
        <f t="shared" si="84"/>
        <v/>
      </c>
      <c r="U548" s="268" t="str">
        <f t="shared" si="85"/>
        <v/>
      </c>
      <c r="V548" s="269" t="str">
        <f t="shared" si="86"/>
        <v/>
      </c>
      <c r="W548" s="5"/>
      <c r="AR548" t="str">
        <f t="shared" si="80"/>
        <v/>
      </c>
      <c r="AS548" t="str">
        <f t="shared" si="79"/>
        <v/>
      </c>
      <c r="AT548" s="134" t="str">
        <f>IF(AR548="","",IF(AND(H548&gt;='Intersection Mileposts'!$F$5,H548&lt;='Intersection Mileposts'!$G$5),"Y",IF(AND(H548&gt;='Intersection Mileposts'!$F$6,H548&lt;='Intersection Mileposts'!$G$6),"Y",IF(AND(H548&gt;='Intersection Mileposts'!$F$7,H548&lt;='Intersection Mileposts'!$G$7),"Y",IF(AND(H548&gt;='Intersection Mileposts'!$F$8,H548&lt;='Intersection Mileposts'!$G$8),"Y",IF(AND(H548&gt;='Intersection Mileposts'!$F$9,H548&lt;='Intersection Mileposts'!$G$9),"Y",IF(AND(H548&gt;='Intersection Mileposts'!$F$10,H548&lt;='Intersection Mileposts'!$G$10),"Y",IF(AND(H548&gt;='Intersection Mileposts'!$F$11,H548&lt;='Intersection Mileposts'!$G$11),"Y",IF(AND(H548&gt;='Intersection Mileposts'!$F$12,H548&lt;='Intersection Mileposts'!$G$12),"Y",IF(AND(H548&gt;='Intersection Mileposts'!$F$13,H548&lt;='Intersection Mileposts'!$G$13),"Y",IF(AND(H548&gt;='Intersection Mileposts'!$F$14,H548&lt;='Intersection Mileposts'!$G$14),"Y",IF(AND(H548&gt;='Intersection Mileposts'!$F$15,H548&lt;='Intersection Mileposts'!$G$15),"Y",IF(AND(H548&gt;='Intersection Mileposts'!$F$16,H548&lt;='Intersection Mileposts'!$G$16),"Y",IF(AND(H548&gt;='Intersection Mileposts'!$F$17,H548&lt;='Intersection Mileposts'!$G$17),"Y",IF(AND(H548&gt;='Intersection Mileposts'!$F$18,H548&lt;='Intersection Mileposts'!$G$18),"Y",IF(AND(H548&gt;='Intersection Mileposts'!$F$19,H548&lt;='Intersection Mileposts'!$G$19),"Y",IF(AND(H548&gt;='Intersection Mileposts'!$F$20,H548&lt;='Intersection Mileposts'!$G$20),"Y",IF(AND(H548&gt;='Intersection Mileposts'!$F$21,H548&lt;='Intersection Mileposts'!$G$21),"Y",IF(AND(H548&gt;='Intersection Mileposts'!$F$22,H548&lt;='Intersection Mileposts'!$G$22),"Y",IF(AND(H548&gt;='Intersection Mileposts'!$F$23,H548&lt;='Intersection Mileposts'!$G$23),"Y",IF(AND(H548&gt;='Intersection Mileposts'!$F$24,H548&lt;='Intersection Mileposts'!$G$24),"Y",IF(AND(H548&gt;='Intersection Mileposts'!$F$25,H548&lt;='Intersection Mileposts'!$G$25),"Y",IF(AND(H548&gt;='Intersection Mileposts'!$F$26,H548&lt;='Intersection Mileposts'!$G$26),"Y",IF(AND(H548&gt;='Intersection Mileposts'!$F$27,H548&lt;='Intersection Mileposts'!$G$27),"Y",IF(AND(H548&gt;='Intersection Mileposts'!$F$28,H548&lt;='Intersection Mileposts'!$G$28),"Y",IF(AND(H548&gt;='Intersection Mileposts'!$F$29,H548&lt;='Intersection Mileposts'!$G$29),"Y", IF(AND(H548&gt;='Intersection Mileposts'!$F$30,H548&lt;='Intersection Mileposts'!$G$30),"Y",IF(AND(H548&gt;='Intersection Mileposts'!$F$31,H548&lt;='Intersection Mileposts'!$G$31),"Y",IF(AND(H548&gt;='Intersection Mileposts'!$F$32,H548&lt;='Intersection Mileposts'!$G$32),"Y",IF(AND(H548&gt;='Intersection Mileposts'!$F$33,H548&lt;='Intersection Mileposts'!$G$33),"Y",IF(AND(H548&gt;='Intersection Mileposts'!$F$34,H548&lt;='Intersection Mileposts'!$G$34),"Y",IF(AND(H548&gt;='Intersection Mileposts'!$F$35,H548&lt;='Intersection Mileposts'!$G$35),"Y",IF(AND(H548&gt;='Intersection Mileposts'!$F$36,H548&lt;='Intersection Mileposts'!$G$36),"Y",IF(AND(H548&gt;='Intersection Mileposts'!$F$37,H548&lt;='Intersection Mileposts'!$G$37),"Y",IF(AND(H548&gt;='Intersection Mileposts'!$F$38,H548&lt;='Intersection Mileposts'!$G$38),"Y",IF(AND(H548&gt;='Intersection Mileposts'!$F$39,H548&lt;='Intersection Mileposts'!$G$39),"Y","N"))))))))))))))))))))))))))))))))))))</f>
        <v/>
      </c>
    </row>
    <row r="549" spans="1:46" ht="15" customHeight="1" x14ac:dyDescent="0.3">
      <c r="A549" s="279"/>
      <c r="B549" s="261"/>
      <c r="C549" s="262"/>
      <c r="D549" s="262"/>
      <c r="E549" s="262"/>
      <c r="F549" s="262"/>
      <c r="G549" s="284"/>
      <c r="H549" s="286"/>
      <c r="I549" s="279"/>
      <c r="J549" s="260"/>
      <c r="K549" s="260"/>
      <c r="L549" s="280"/>
      <c r="M549" s="275"/>
      <c r="N549" s="263"/>
      <c r="P549" s="264" t="str">
        <f>IF(R549 = "", "", COUNT($R$4:R549))</f>
        <v/>
      </c>
      <c r="Q549" s="264" t="str">
        <f t="shared" si="81"/>
        <v/>
      </c>
      <c r="R549" s="265" t="str">
        <f t="shared" si="82"/>
        <v/>
      </c>
      <c r="S549" s="266" t="str">
        <f t="shared" si="83"/>
        <v/>
      </c>
      <c r="T549" s="267" t="str">
        <f t="shared" si="84"/>
        <v/>
      </c>
      <c r="U549" s="268" t="str">
        <f t="shared" si="85"/>
        <v/>
      </c>
      <c r="V549" s="269" t="str">
        <f t="shared" si="86"/>
        <v/>
      </c>
      <c r="W549" s="5"/>
      <c r="AR549" t="str">
        <f t="shared" si="80"/>
        <v/>
      </c>
      <c r="AS549" t="str">
        <f t="shared" si="79"/>
        <v/>
      </c>
      <c r="AT549" s="134" t="str">
        <f>IF(AR549="","",IF(AND(H549&gt;='Intersection Mileposts'!$F$5,H549&lt;='Intersection Mileposts'!$G$5),"Y",IF(AND(H549&gt;='Intersection Mileposts'!$F$6,H549&lt;='Intersection Mileposts'!$G$6),"Y",IF(AND(H549&gt;='Intersection Mileposts'!$F$7,H549&lt;='Intersection Mileposts'!$G$7),"Y",IF(AND(H549&gt;='Intersection Mileposts'!$F$8,H549&lt;='Intersection Mileposts'!$G$8),"Y",IF(AND(H549&gt;='Intersection Mileposts'!$F$9,H549&lt;='Intersection Mileposts'!$G$9),"Y",IF(AND(H549&gt;='Intersection Mileposts'!$F$10,H549&lt;='Intersection Mileposts'!$G$10),"Y",IF(AND(H549&gt;='Intersection Mileposts'!$F$11,H549&lt;='Intersection Mileposts'!$G$11),"Y",IF(AND(H549&gt;='Intersection Mileposts'!$F$12,H549&lt;='Intersection Mileposts'!$G$12),"Y",IF(AND(H549&gt;='Intersection Mileposts'!$F$13,H549&lt;='Intersection Mileposts'!$G$13),"Y",IF(AND(H549&gt;='Intersection Mileposts'!$F$14,H549&lt;='Intersection Mileposts'!$G$14),"Y",IF(AND(H549&gt;='Intersection Mileposts'!$F$15,H549&lt;='Intersection Mileposts'!$G$15),"Y",IF(AND(H549&gt;='Intersection Mileposts'!$F$16,H549&lt;='Intersection Mileposts'!$G$16),"Y",IF(AND(H549&gt;='Intersection Mileposts'!$F$17,H549&lt;='Intersection Mileposts'!$G$17),"Y",IF(AND(H549&gt;='Intersection Mileposts'!$F$18,H549&lt;='Intersection Mileposts'!$G$18),"Y",IF(AND(H549&gt;='Intersection Mileposts'!$F$19,H549&lt;='Intersection Mileposts'!$G$19),"Y",IF(AND(H549&gt;='Intersection Mileposts'!$F$20,H549&lt;='Intersection Mileposts'!$G$20),"Y",IF(AND(H549&gt;='Intersection Mileposts'!$F$21,H549&lt;='Intersection Mileposts'!$G$21),"Y",IF(AND(H549&gt;='Intersection Mileposts'!$F$22,H549&lt;='Intersection Mileposts'!$G$22),"Y",IF(AND(H549&gt;='Intersection Mileposts'!$F$23,H549&lt;='Intersection Mileposts'!$G$23),"Y",IF(AND(H549&gt;='Intersection Mileposts'!$F$24,H549&lt;='Intersection Mileposts'!$G$24),"Y",IF(AND(H549&gt;='Intersection Mileposts'!$F$25,H549&lt;='Intersection Mileposts'!$G$25),"Y",IF(AND(H549&gt;='Intersection Mileposts'!$F$26,H549&lt;='Intersection Mileposts'!$G$26),"Y",IF(AND(H549&gt;='Intersection Mileposts'!$F$27,H549&lt;='Intersection Mileposts'!$G$27),"Y",IF(AND(H549&gt;='Intersection Mileposts'!$F$28,H549&lt;='Intersection Mileposts'!$G$28),"Y",IF(AND(H549&gt;='Intersection Mileposts'!$F$29,H549&lt;='Intersection Mileposts'!$G$29),"Y", IF(AND(H549&gt;='Intersection Mileposts'!$F$30,H549&lt;='Intersection Mileposts'!$G$30),"Y",IF(AND(H549&gt;='Intersection Mileposts'!$F$31,H549&lt;='Intersection Mileposts'!$G$31),"Y",IF(AND(H549&gt;='Intersection Mileposts'!$F$32,H549&lt;='Intersection Mileposts'!$G$32),"Y",IF(AND(H549&gt;='Intersection Mileposts'!$F$33,H549&lt;='Intersection Mileposts'!$G$33),"Y",IF(AND(H549&gt;='Intersection Mileposts'!$F$34,H549&lt;='Intersection Mileposts'!$G$34),"Y",IF(AND(H549&gt;='Intersection Mileposts'!$F$35,H549&lt;='Intersection Mileposts'!$G$35),"Y",IF(AND(H549&gt;='Intersection Mileposts'!$F$36,H549&lt;='Intersection Mileposts'!$G$36),"Y",IF(AND(H549&gt;='Intersection Mileposts'!$F$37,H549&lt;='Intersection Mileposts'!$G$37),"Y",IF(AND(H549&gt;='Intersection Mileposts'!$F$38,H549&lt;='Intersection Mileposts'!$G$38),"Y",IF(AND(H549&gt;='Intersection Mileposts'!$F$39,H549&lt;='Intersection Mileposts'!$G$39),"Y","N"))))))))))))))))))))))))))))))))))))</f>
        <v/>
      </c>
    </row>
    <row r="550" spans="1:46" ht="15" customHeight="1" x14ac:dyDescent="0.3">
      <c r="A550" s="279"/>
      <c r="B550" s="261"/>
      <c r="C550" s="262"/>
      <c r="D550" s="262"/>
      <c r="E550" s="262"/>
      <c r="F550" s="262"/>
      <c r="G550" s="284"/>
      <c r="H550" s="286"/>
      <c r="I550" s="279"/>
      <c r="J550" s="260"/>
      <c r="K550" s="260"/>
      <c r="L550" s="280"/>
      <c r="M550" s="275"/>
      <c r="N550" s="263"/>
      <c r="P550" s="264" t="str">
        <f>IF(R550 = "", "", COUNT($R$4:R550))</f>
        <v/>
      </c>
      <c r="Q550" s="264" t="str">
        <f t="shared" si="81"/>
        <v/>
      </c>
      <c r="R550" s="265" t="str">
        <f t="shared" si="82"/>
        <v/>
      </c>
      <c r="S550" s="266" t="str">
        <f t="shared" si="83"/>
        <v/>
      </c>
      <c r="T550" s="267" t="str">
        <f t="shared" si="84"/>
        <v/>
      </c>
      <c r="U550" s="268" t="str">
        <f t="shared" si="85"/>
        <v/>
      </c>
      <c r="V550" s="269" t="str">
        <f t="shared" si="86"/>
        <v/>
      </c>
      <c r="W550" s="5"/>
      <c r="AR550" t="str">
        <f t="shared" si="80"/>
        <v/>
      </c>
      <c r="AS550" t="str">
        <f t="shared" si="79"/>
        <v/>
      </c>
      <c r="AT550" s="134" t="str">
        <f>IF(AR550="","",IF(AND(H550&gt;='Intersection Mileposts'!$F$5,H550&lt;='Intersection Mileposts'!$G$5),"Y",IF(AND(H550&gt;='Intersection Mileposts'!$F$6,H550&lt;='Intersection Mileposts'!$G$6),"Y",IF(AND(H550&gt;='Intersection Mileposts'!$F$7,H550&lt;='Intersection Mileposts'!$G$7),"Y",IF(AND(H550&gt;='Intersection Mileposts'!$F$8,H550&lt;='Intersection Mileposts'!$G$8),"Y",IF(AND(H550&gt;='Intersection Mileposts'!$F$9,H550&lt;='Intersection Mileposts'!$G$9),"Y",IF(AND(H550&gt;='Intersection Mileposts'!$F$10,H550&lt;='Intersection Mileposts'!$G$10),"Y",IF(AND(H550&gt;='Intersection Mileposts'!$F$11,H550&lt;='Intersection Mileposts'!$G$11),"Y",IF(AND(H550&gt;='Intersection Mileposts'!$F$12,H550&lt;='Intersection Mileposts'!$G$12),"Y",IF(AND(H550&gt;='Intersection Mileposts'!$F$13,H550&lt;='Intersection Mileposts'!$G$13),"Y",IF(AND(H550&gt;='Intersection Mileposts'!$F$14,H550&lt;='Intersection Mileposts'!$G$14),"Y",IF(AND(H550&gt;='Intersection Mileposts'!$F$15,H550&lt;='Intersection Mileposts'!$G$15),"Y",IF(AND(H550&gt;='Intersection Mileposts'!$F$16,H550&lt;='Intersection Mileposts'!$G$16),"Y",IF(AND(H550&gt;='Intersection Mileposts'!$F$17,H550&lt;='Intersection Mileposts'!$G$17),"Y",IF(AND(H550&gt;='Intersection Mileposts'!$F$18,H550&lt;='Intersection Mileposts'!$G$18),"Y",IF(AND(H550&gt;='Intersection Mileposts'!$F$19,H550&lt;='Intersection Mileposts'!$G$19),"Y",IF(AND(H550&gt;='Intersection Mileposts'!$F$20,H550&lt;='Intersection Mileposts'!$G$20),"Y",IF(AND(H550&gt;='Intersection Mileposts'!$F$21,H550&lt;='Intersection Mileposts'!$G$21),"Y",IF(AND(H550&gt;='Intersection Mileposts'!$F$22,H550&lt;='Intersection Mileposts'!$G$22),"Y",IF(AND(H550&gt;='Intersection Mileposts'!$F$23,H550&lt;='Intersection Mileposts'!$G$23),"Y",IF(AND(H550&gt;='Intersection Mileposts'!$F$24,H550&lt;='Intersection Mileposts'!$G$24),"Y",IF(AND(H550&gt;='Intersection Mileposts'!$F$25,H550&lt;='Intersection Mileposts'!$G$25),"Y",IF(AND(H550&gt;='Intersection Mileposts'!$F$26,H550&lt;='Intersection Mileposts'!$G$26),"Y",IF(AND(H550&gt;='Intersection Mileposts'!$F$27,H550&lt;='Intersection Mileposts'!$G$27),"Y",IF(AND(H550&gt;='Intersection Mileposts'!$F$28,H550&lt;='Intersection Mileposts'!$G$28),"Y",IF(AND(H550&gt;='Intersection Mileposts'!$F$29,H550&lt;='Intersection Mileposts'!$G$29),"Y", IF(AND(H550&gt;='Intersection Mileposts'!$F$30,H550&lt;='Intersection Mileposts'!$G$30),"Y",IF(AND(H550&gt;='Intersection Mileposts'!$F$31,H550&lt;='Intersection Mileposts'!$G$31),"Y",IF(AND(H550&gt;='Intersection Mileposts'!$F$32,H550&lt;='Intersection Mileposts'!$G$32),"Y",IF(AND(H550&gt;='Intersection Mileposts'!$F$33,H550&lt;='Intersection Mileposts'!$G$33),"Y",IF(AND(H550&gt;='Intersection Mileposts'!$F$34,H550&lt;='Intersection Mileposts'!$G$34),"Y",IF(AND(H550&gt;='Intersection Mileposts'!$F$35,H550&lt;='Intersection Mileposts'!$G$35),"Y",IF(AND(H550&gt;='Intersection Mileposts'!$F$36,H550&lt;='Intersection Mileposts'!$G$36),"Y",IF(AND(H550&gt;='Intersection Mileposts'!$F$37,H550&lt;='Intersection Mileposts'!$G$37),"Y",IF(AND(H550&gt;='Intersection Mileposts'!$F$38,H550&lt;='Intersection Mileposts'!$G$38),"Y",IF(AND(H550&gt;='Intersection Mileposts'!$F$39,H550&lt;='Intersection Mileposts'!$G$39),"Y","N"))))))))))))))))))))))))))))))))))))</f>
        <v/>
      </c>
    </row>
    <row r="551" spans="1:46" ht="15" customHeight="1" x14ac:dyDescent="0.3">
      <c r="A551" s="279"/>
      <c r="B551" s="261"/>
      <c r="C551" s="262"/>
      <c r="D551" s="262"/>
      <c r="E551" s="262"/>
      <c r="F551" s="262"/>
      <c r="G551" s="284"/>
      <c r="H551" s="286"/>
      <c r="I551" s="279"/>
      <c r="J551" s="260"/>
      <c r="K551" s="260"/>
      <c r="L551" s="280"/>
      <c r="M551" s="275"/>
      <c r="N551" s="263"/>
      <c r="P551" s="264" t="str">
        <f>IF(R551 = "", "", COUNT($R$4:R551))</f>
        <v/>
      </c>
      <c r="Q551" s="264" t="str">
        <f t="shared" si="81"/>
        <v/>
      </c>
      <c r="R551" s="265" t="str">
        <f t="shared" si="82"/>
        <v/>
      </c>
      <c r="S551" s="266" t="str">
        <f t="shared" si="83"/>
        <v/>
      </c>
      <c r="T551" s="267" t="str">
        <f t="shared" si="84"/>
        <v/>
      </c>
      <c r="U551" s="268" t="str">
        <f t="shared" si="85"/>
        <v/>
      </c>
      <c r="V551" s="269" t="str">
        <f t="shared" si="86"/>
        <v/>
      </c>
      <c r="W551" s="5"/>
      <c r="AR551" t="str">
        <f t="shared" si="80"/>
        <v/>
      </c>
      <c r="AS551" t="str">
        <f t="shared" si="79"/>
        <v/>
      </c>
      <c r="AT551" s="134" t="str">
        <f>IF(AR551="","",IF(AND(H551&gt;='Intersection Mileposts'!$F$5,H551&lt;='Intersection Mileposts'!$G$5),"Y",IF(AND(H551&gt;='Intersection Mileposts'!$F$6,H551&lt;='Intersection Mileposts'!$G$6),"Y",IF(AND(H551&gt;='Intersection Mileposts'!$F$7,H551&lt;='Intersection Mileposts'!$G$7),"Y",IF(AND(H551&gt;='Intersection Mileposts'!$F$8,H551&lt;='Intersection Mileposts'!$G$8),"Y",IF(AND(H551&gt;='Intersection Mileposts'!$F$9,H551&lt;='Intersection Mileposts'!$G$9),"Y",IF(AND(H551&gt;='Intersection Mileposts'!$F$10,H551&lt;='Intersection Mileposts'!$G$10),"Y",IF(AND(H551&gt;='Intersection Mileposts'!$F$11,H551&lt;='Intersection Mileposts'!$G$11),"Y",IF(AND(H551&gt;='Intersection Mileposts'!$F$12,H551&lt;='Intersection Mileposts'!$G$12),"Y",IF(AND(H551&gt;='Intersection Mileposts'!$F$13,H551&lt;='Intersection Mileposts'!$G$13),"Y",IF(AND(H551&gt;='Intersection Mileposts'!$F$14,H551&lt;='Intersection Mileposts'!$G$14),"Y",IF(AND(H551&gt;='Intersection Mileposts'!$F$15,H551&lt;='Intersection Mileposts'!$G$15),"Y",IF(AND(H551&gt;='Intersection Mileposts'!$F$16,H551&lt;='Intersection Mileposts'!$G$16),"Y",IF(AND(H551&gt;='Intersection Mileposts'!$F$17,H551&lt;='Intersection Mileposts'!$G$17),"Y",IF(AND(H551&gt;='Intersection Mileposts'!$F$18,H551&lt;='Intersection Mileposts'!$G$18),"Y",IF(AND(H551&gt;='Intersection Mileposts'!$F$19,H551&lt;='Intersection Mileposts'!$G$19),"Y",IF(AND(H551&gt;='Intersection Mileposts'!$F$20,H551&lt;='Intersection Mileposts'!$G$20),"Y",IF(AND(H551&gt;='Intersection Mileposts'!$F$21,H551&lt;='Intersection Mileposts'!$G$21),"Y",IF(AND(H551&gt;='Intersection Mileposts'!$F$22,H551&lt;='Intersection Mileposts'!$G$22),"Y",IF(AND(H551&gt;='Intersection Mileposts'!$F$23,H551&lt;='Intersection Mileposts'!$G$23),"Y",IF(AND(H551&gt;='Intersection Mileposts'!$F$24,H551&lt;='Intersection Mileposts'!$G$24),"Y",IF(AND(H551&gt;='Intersection Mileposts'!$F$25,H551&lt;='Intersection Mileposts'!$G$25),"Y",IF(AND(H551&gt;='Intersection Mileposts'!$F$26,H551&lt;='Intersection Mileposts'!$G$26),"Y",IF(AND(H551&gt;='Intersection Mileposts'!$F$27,H551&lt;='Intersection Mileposts'!$G$27),"Y",IF(AND(H551&gt;='Intersection Mileposts'!$F$28,H551&lt;='Intersection Mileposts'!$G$28),"Y",IF(AND(H551&gt;='Intersection Mileposts'!$F$29,H551&lt;='Intersection Mileposts'!$G$29),"Y", IF(AND(H551&gt;='Intersection Mileposts'!$F$30,H551&lt;='Intersection Mileposts'!$G$30),"Y",IF(AND(H551&gt;='Intersection Mileposts'!$F$31,H551&lt;='Intersection Mileposts'!$G$31),"Y",IF(AND(H551&gt;='Intersection Mileposts'!$F$32,H551&lt;='Intersection Mileposts'!$G$32),"Y",IF(AND(H551&gt;='Intersection Mileposts'!$F$33,H551&lt;='Intersection Mileposts'!$G$33),"Y",IF(AND(H551&gt;='Intersection Mileposts'!$F$34,H551&lt;='Intersection Mileposts'!$G$34),"Y",IF(AND(H551&gt;='Intersection Mileposts'!$F$35,H551&lt;='Intersection Mileposts'!$G$35),"Y",IF(AND(H551&gt;='Intersection Mileposts'!$F$36,H551&lt;='Intersection Mileposts'!$G$36),"Y",IF(AND(H551&gt;='Intersection Mileposts'!$F$37,H551&lt;='Intersection Mileposts'!$G$37),"Y",IF(AND(H551&gt;='Intersection Mileposts'!$F$38,H551&lt;='Intersection Mileposts'!$G$38),"Y",IF(AND(H551&gt;='Intersection Mileposts'!$F$39,H551&lt;='Intersection Mileposts'!$G$39),"Y","N"))))))))))))))))))))))))))))))))))))</f>
        <v/>
      </c>
    </row>
    <row r="552" spans="1:46" ht="15" customHeight="1" x14ac:dyDescent="0.3">
      <c r="A552" s="279"/>
      <c r="B552" s="261"/>
      <c r="C552" s="262"/>
      <c r="D552" s="262"/>
      <c r="E552" s="262"/>
      <c r="F552" s="262"/>
      <c r="G552" s="284"/>
      <c r="H552" s="286"/>
      <c r="I552" s="279"/>
      <c r="J552" s="260"/>
      <c r="K552" s="260"/>
      <c r="L552" s="280"/>
      <c r="M552" s="275"/>
      <c r="N552" s="263"/>
      <c r="P552" s="264" t="str">
        <f>IF(R552 = "", "", COUNT($R$4:R552))</f>
        <v/>
      </c>
      <c r="Q552" s="264" t="str">
        <f t="shared" si="81"/>
        <v/>
      </c>
      <c r="R552" s="265" t="str">
        <f t="shared" si="82"/>
        <v/>
      </c>
      <c r="S552" s="266" t="str">
        <f t="shared" si="83"/>
        <v/>
      </c>
      <c r="T552" s="267" t="str">
        <f t="shared" si="84"/>
        <v/>
      </c>
      <c r="U552" s="268" t="str">
        <f t="shared" si="85"/>
        <v/>
      </c>
      <c r="V552" s="269" t="str">
        <f t="shared" si="86"/>
        <v/>
      </c>
      <c r="W552" s="5"/>
      <c r="AR552" t="str">
        <f t="shared" si="80"/>
        <v/>
      </c>
      <c r="AS552" t="str">
        <f t="shared" si="79"/>
        <v/>
      </c>
      <c r="AT552" s="134" t="str">
        <f>IF(AR552="","",IF(AND(H552&gt;='Intersection Mileposts'!$F$5,H552&lt;='Intersection Mileposts'!$G$5),"Y",IF(AND(H552&gt;='Intersection Mileposts'!$F$6,H552&lt;='Intersection Mileposts'!$G$6),"Y",IF(AND(H552&gt;='Intersection Mileposts'!$F$7,H552&lt;='Intersection Mileposts'!$G$7),"Y",IF(AND(H552&gt;='Intersection Mileposts'!$F$8,H552&lt;='Intersection Mileposts'!$G$8),"Y",IF(AND(H552&gt;='Intersection Mileposts'!$F$9,H552&lt;='Intersection Mileposts'!$G$9),"Y",IF(AND(H552&gt;='Intersection Mileposts'!$F$10,H552&lt;='Intersection Mileposts'!$G$10),"Y",IF(AND(H552&gt;='Intersection Mileposts'!$F$11,H552&lt;='Intersection Mileposts'!$G$11),"Y",IF(AND(H552&gt;='Intersection Mileposts'!$F$12,H552&lt;='Intersection Mileposts'!$G$12),"Y",IF(AND(H552&gt;='Intersection Mileposts'!$F$13,H552&lt;='Intersection Mileposts'!$G$13),"Y",IF(AND(H552&gt;='Intersection Mileposts'!$F$14,H552&lt;='Intersection Mileposts'!$G$14),"Y",IF(AND(H552&gt;='Intersection Mileposts'!$F$15,H552&lt;='Intersection Mileposts'!$G$15),"Y",IF(AND(H552&gt;='Intersection Mileposts'!$F$16,H552&lt;='Intersection Mileposts'!$G$16),"Y",IF(AND(H552&gt;='Intersection Mileposts'!$F$17,H552&lt;='Intersection Mileposts'!$G$17),"Y",IF(AND(H552&gt;='Intersection Mileposts'!$F$18,H552&lt;='Intersection Mileposts'!$G$18),"Y",IF(AND(H552&gt;='Intersection Mileposts'!$F$19,H552&lt;='Intersection Mileposts'!$G$19),"Y",IF(AND(H552&gt;='Intersection Mileposts'!$F$20,H552&lt;='Intersection Mileposts'!$G$20),"Y",IF(AND(H552&gt;='Intersection Mileposts'!$F$21,H552&lt;='Intersection Mileposts'!$G$21),"Y",IF(AND(H552&gt;='Intersection Mileposts'!$F$22,H552&lt;='Intersection Mileposts'!$G$22),"Y",IF(AND(H552&gt;='Intersection Mileposts'!$F$23,H552&lt;='Intersection Mileposts'!$G$23),"Y",IF(AND(H552&gt;='Intersection Mileposts'!$F$24,H552&lt;='Intersection Mileposts'!$G$24),"Y",IF(AND(H552&gt;='Intersection Mileposts'!$F$25,H552&lt;='Intersection Mileposts'!$G$25),"Y",IF(AND(H552&gt;='Intersection Mileposts'!$F$26,H552&lt;='Intersection Mileposts'!$G$26),"Y",IF(AND(H552&gt;='Intersection Mileposts'!$F$27,H552&lt;='Intersection Mileposts'!$G$27),"Y",IF(AND(H552&gt;='Intersection Mileposts'!$F$28,H552&lt;='Intersection Mileposts'!$G$28),"Y",IF(AND(H552&gt;='Intersection Mileposts'!$F$29,H552&lt;='Intersection Mileposts'!$G$29),"Y", IF(AND(H552&gt;='Intersection Mileposts'!$F$30,H552&lt;='Intersection Mileposts'!$G$30),"Y",IF(AND(H552&gt;='Intersection Mileposts'!$F$31,H552&lt;='Intersection Mileposts'!$G$31),"Y",IF(AND(H552&gt;='Intersection Mileposts'!$F$32,H552&lt;='Intersection Mileposts'!$G$32),"Y",IF(AND(H552&gt;='Intersection Mileposts'!$F$33,H552&lt;='Intersection Mileposts'!$G$33),"Y",IF(AND(H552&gt;='Intersection Mileposts'!$F$34,H552&lt;='Intersection Mileposts'!$G$34),"Y",IF(AND(H552&gt;='Intersection Mileposts'!$F$35,H552&lt;='Intersection Mileposts'!$G$35),"Y",IF(AND(H552&gt;='Intersection Mileposts'!$F$36,H552&lt;='Intersection Mileposts'!$G$36),"Y",IF(AND(H552&gt;='Intersection Mileposts'!$F$37,H552&lt;='Intersection Mileposts'!$G$37),"Y",IF(AND(H552&gt;='Intersection Mileposts'!$F$38,H552&lt;='Intersection Mileposts'!$G$38),"Y",IF(AND(H552&gt;='Intersection Mileposts'!$F$39,H552&lt;='Intersection Mileposts'!$G$39),"Y","N"))))))))))))))))))))))))))))))))))))</f>
        <v/>
      </c>
    </row>
    <row r="553" spans="1:46" ht="15" customHeight="1" x14ac:dyDescent="0.3">
      <c r="A553" s="279"/>
      <c r="B553" s="261"/>
      <c r="C553" s="262"/>
      <c r="D553" s="262"/>
      <c r="E553" s="262"/>
      <c r="F553" s="262"/>
      <c r="G553" s="284"/>
      <c r="H553" s="286"/>
      <c r="I553" s="279"/>
      <c r="J553" s="260"/>
      <c r="K553" s="260"/>
      <c r="L553" s="280"/>
      <c r="M553" s="275"/>
      <c r="N553" s="263"/>
      <c r="P553" s="264" t="str">
        <f>IF(R553 = "", "", COUNT($R$4:R553))</f>
        <v/>
      </c>
      <c r="Q553" s="264" t="str">
        <f t="shared" si="81"/>
        <v/>
      </c>
      <c r="R553" s="265" t="str">
        <f t="shared" si="82"/>
        <v/>
      </c>
      <c r="S553" s="266" t="str">
        <f t="shared" si="83"/>
        <v/>
      </c>
      <c r="T553" s="267" t="str">
        <f t="shared" si="84"/>
        <v/>
      </c>
      <c r="U553" s="268" t="str">
        <f t="shared" si="85"/>
        <v/>
      </c>
      <c r="V553" s="269" t="str">
        <f t="shared" si="86"/>
        <v/>
      </c>
      <c r="W553" s="5"/>
      <c r="AR553" t="str">
        <f t="shared" si="80"/>
        <v/>
      </c>
      <c r="AS553" t="str">
        <f t="shared" si="79"/>
        <v/>
      </c>
      <c r="AT553" s="134" t="str">
        <f>IF(AR553="","",IF(AND(H553&gt;='Intersection Mileposts'!$F$5,H553&lt;='Intersection Mileposts'!$G$5),"Y",IF(AND(H553&gt;='Intersection Mileposts'!$F$6,H553&lt;='Intersection Mileposts'!$G$6),"Y",IF(AND(H553&gt;='Intersection Mileposts'!$F$7,H553&lt;='Intersection Mileposts'!$G$7),"Y",IF(AND(H553&gt;='Intersection Mileposts'!$F$8,H553&lt;='Intersection Mileposts'!$G$8),"Y",IF(AND(H553&gt;='Intersection Mileposts'!$F$9,H553&lt;='Intersection Mileposts'!$G$9),"Y",IF(AND(H553&gt;='Intersection Mileposts'!$F$10,H553&lt;='Intersection Mileposts'!$G$10),"Y",IF(AND(H553&gt;='Intersection Mileposts'!$F$11,H553&lt;='Intersection Mileposts'!$G$11),"Y",IF(AND(H553&gt;='Intersection Mileposts'!$F$12,H553&lt;='Intersection Mileposts'!$G$12),"Y",IF(AND(H553&gt;='Intersection Mileposts'!$F$13,H553&lt;='Intersection Mileposts'!$G$13),"Y",IF(AND(H553&gt;='Intersection Mileposts'!$F$14,H553&lt;='Intersection Mileposts'!$G$14),"Y",IF(AND(H553&gt;='Intersection Mileposts'!$F$15,H553&lt;='Intersection Mileposts'!$G$15),"Y",IF(AND(H553&gt;='Intersection Mileposts'!$F$16,H553&lt;='Intersection Mileposts'!$G$16),"Y",IF(AND(H553&gt;='Intersection Mileposts'!$F$17,H553&lt;='Intersection Mileposts'!$G$17),"Y",IF(AND(H553&gt;='Intersection Mileposts'!$F$18,H553&lt;='Intersection Mileposts'!$G$18),"Y",IF(AND(H553&gt;='Intersection Mileposts'!$F$19,H553&lt;='Intersection Mileposts'!$G$19),"Y",IF(AND(H553&gt;='Intersection Mileposts'!$F$20,H553&lt;='Intersection Mileposts'!$G$20),"Y",IF(AND(H553&gt;='Intersection Mileposts'!$F$21,H553&lt;='Intersection Mileposts'!$G$21),"Y",IF(AND(H553&gt;='Intersection Mileposts'!$F$22,H553&lt;='Intersection Mileposts'!$G$22),"Y",IF(AND(H553&gt;='Intersection Mileposts'!$F$23,H553&lt;='Intersection Mileposts'!$G$23),"Y",IF(AND(H553&gt;='Intersection Mileposts'!$F$24,H553&lt;='Intersection Mileposts'!$G$24),"Y",IF(AND(H553&gt;='Intersection Mileposts'!$F$25,H553&lt;='Intersection Mileposts'!$G$25),"Y",IF(AND(H553&gt;='Intersection Mileposts'!$F$26,H553&lt;='Intersection Mileposts'!$G$26),"Y",IF(AND(H553&gt;='Intersection Mileposts'!$F$27,H553&lt;='Intersection Mileposts'!$G$27),"Y",IF(AND(H553&gt;='Intersection Mileposts'!$F$28,H553&lt;='Intersection Mileposts'!$G$28),"Y",IF(AND(H553&gt;='Intersection Mileposts'!$F$29,H553&lt;='Intersection Mileposts'!$G$29),"Y", IF(AND(H553&gt;='Intersection Mileposts'!$F$30,H553&lt;='Intersection Mileposts'!$G$30),"Y",IF(AND(H553&gt;='Intersection Mileposts'!$F$31,H553&lt;='Intersection Mileposts'!$G$31),"Y",IF(AND(H553&gt;='Intersection Mileposts'!$F$32,H553&lt;='Intersection Mileposts'!$G$32),"Y",IF(AND(H553&gt;='Intersection Mileposts'!$F$33,H553&lt;='Intersection Mileposts'!$G$33),"Y",IF(AND(H553&gt;='Intersection Mileposts'!$F$34,H553&lt;='Intersection Mileposts'!$G$34),"Y",IF(AND(H553&gt;='Intersection Mileposts'!$F$35,H553&lt;='Intersection Mileposts'!$G$35),"Y",IF(AND(H553&gt;='Intersection Mileposts'!$F$36,H553&lt;='Intersection Mileposts'!$G$36),"Y",IF(AND(H553&gt;='Intersection Mileposts'!$F$37,H553&lt;='Intersection Mileposts'!$G$37),"Y",IF(AND(H553&gt;='Intersection Mileposts'!$F$38,H553&lt;='Intersection Mileposts'!$G$38),"Y",IF(AND(H553&gt;='Intersection Mileposts'!$F$39,H553&lt;='Intersection Mileposts'!$G$39),"Y","N"))))))))))))))))))))))))))))))))))))</f>
        <v/>
      </c>
    </row>
    <row r="554" spans="1:46" ht="15" customHeight="1" x14ac:dyDescent="0.3">
      <c r="A554" s="279"/>
      <c r="B554" s="261"/>
      <c r="C554" s="262"/>
      <c r="D554" s="262"/>
      <c r="E554" s="262"/>
      <c r="F554" s="262"/>
      <c r="G554" s="284"/>
      <c r="H554" s="286"/>
      <c r="I554" s="279"/>
      <c r="J554" s="260"/>
      <c r="K554" s="260"/>
      <c r="L554" s="280"/>
      <c r="M554" s="275"/>
      <c r="N554" s="263"/>
      <c r="P554" s="264" t="str">
        <f>IF(R554 = "", "", COUNT($R$4:R554))</f>
        <v/>
      </c>
      <c r="Q554" s="264" t="str">
        <f t="shared" si="81"/>
        <v/>
      </c>
      <c r="R554" s="265" t="str">
        <f t="shared" si="82"/>
        <v/>
      </c>
      <c r="S554" s="266" t="str">
        <f t="shared" si="83"/>
        <v/>
      </c>
      <c r="T554" s="267" t="str">
        <f t="shared" si="84"/>
        <v/>
      </c>
      <c r="U554" s="268" t="str">
        <f t="shared" si="85"/>
        <v/>
      </c>
      <c r="V554" s="269" t="str">
        <f t="shared" si="86"/>
        <v/>
      </c>
      <c r="W554" s="5"/>
      <c r="AR554" t="str">
        <f t="shared" si="80"/>
        <v/>
      </c>
      <c r="AS554" t="str">
        <f t="shared" si="79"/>
        <v/>
      </c>
      <c r="AT554" s="134" t="str">
        <f>IF(AR554="","",IF(AND(H554&gt;='Intersection Mileposts'!$F$5,H554&lt;='Intersection Mileposts'!$G$5),"Y",IF(AND(H554&gt;='Intersection Mileposts'!$F$6,H554&lt;='Intersection Mileposts'!$G$6),"Y",IF(AND(H554&gt;='Intersection Mileposts'!$F$7,H554&lt;='Intersection Mileposts'!$G$7),"Y",IF(AND(H554&gt;='Intersection Mileposts'!$F$8,H554&lt;='Intersection Mileposts'!$G$8),"Y",IF(AND(H554&gt;='Intersection Mileposts'!$F$9,H554&lt;='Intersection Mileposts'!$G$9),"Y",IF(AND(H554&gt;='Intersection Mileposts'!$F$10,H554&lt;='Intersection Mileposts'!$G$10),"Y",IF(AND(H554&gt;='Intersection Mileposts'!$F$11,H554&lt;='Intersection Mileposts'!$G$11),"Y",IF(AND(H554&gt;='Intersection Mileposts'!$F$12,H554&lt;='Intersection Mileposts'!$G$12),"Y",IF(AND(H554&gt;='Intersection Mileposts'!$F$13,H554&lt;='Intersection Mileposts'!$G$13),"Y",IF(AND(H554&gt;='Intersection Mileposts'!$F$14,H554&lt;='Intersection Mileposts'!$G$14),"Y",IF(AND(H554&gt;='Intersection Mileposts'!$F$15,H554&lt;='Intersection Mileposts'!$G$15),"Y",IF(AND(H554&gt;='Intersection Mileposts'!$F$16,H554&lt;='Intersection Mileposts'!$G$16),"Y",IF(AND(H554&gt;='Intersection Mileposts'!$F$17,H554&lt;='Intersection Mileposts'!$G$17),"Y",IF(AND(H554&gt;='Intersection Mileposts'!$F$18,H554&lt;='Intersection Mileposts'!$G$18),"Y",IF(AND(H554&gt;='Intersection Mileposts'!$F$19,H554&lt;='Intersection Mileposts'!$G$19),"Y",IF(AND(H554&gt;='Intersection Mileposts'!$F$20,H554&lt;='Intersection Mileposts'!$G$20),"Y",IF(AND(H554&gt;='Intersection Mileposts'!$F$21,H554&lt;='Intersection Mileposts'!$G$21),"Y",IF(AND(H554&gt;='Intersection Mileposts'!$F$22,H554&lt;='Intersection Mileposts'!$G$22),"Y",IF(AND(H554&gt;='Intersection Mileposts'!$F$23,H554&lt;='Intersection Mileposts'!$G$23),"Y",IF(AND(H554&gt;='Intersection Mileposts'!$F$24,H554&lt;='Intersection Mileposts'!$G$24),"Y",IF(AND(H554&gt;='Intersection Mileposts'!$F$25,H554&lt;='Intersection Mileposts'!$G$25),"Y",IF(AND(H554&gt;='Intersection Mileposts'!$F$26,H554&lt;='Intersection Mileposts'!$G$26),"Y",IF(AND(H554&gt;='Intersection Mileposts'!$F$27,H554&lt;='Intersection Mileposts'!$G$27),"Y",IF(AND(H554&gt;='Intersection Mileposts'!$F$28,H554&lt;='Intersection Mileposts'!$G$28),"Y",IF(AND(H554&gt;='Intersection Mileposts'!$F$29,H554&lt;='Intersection Mileposts'!$G$29),"Y", IF(AND(H554&gt;='Intersection Mileposts'!$F$30,H554&lt;='Intersection Mileposts'!$G$30),"Y",IF(AND(H554&gt;='Intersection Mileposts'!$F$31,H554&lt;='Intersection Mileposts'!$G$31),"Y",IF(AND(H554&gt;='Intersection Mileposts'!$F$32,H554&lt;='Intersection Mileposts'!$G$32),"Y",IF(AND(H554&gt;='Intersection Mileposts'!$F$33,H554&lt;='Intersection Mileposts'!$G$33),"Y",IF(AND(H554&gt;='Intersection Mileposts'!$F$34,H554&lt;='Intersection Mileposts'!$G$34),"Y",IF(AND(H554&gt;='Intersection Mileposts'!$F$35,H554&lt;='Intersection Mileposts'!$G$35),"Y",IF(AND(H554&gt;='Intersection Mileposts'!$F$36,H554&lt;='Intersection Mileposts'!$G$36),"Y",IF(AND(H554&gt;='Intersection Mileposts'!$F$37,H554&lt;='Intersection Mileposts'!$G$37),"Y",IF(AND(H554&gt;='Intersection Mileposts'!$F$38,H554&lt;='Intersection Mileposts'!$G$38),"Y",IF(AND(H554&gt;='Intersection Mileposts'!$F$39,H554&lt;='Intersection Mileposts'!$G$39),"Y","N"))))))))))))))))))))))))))))))))))))</f>
        <v/>
      </c>
    </row>
    <row r="555" spans="1:46" ht="15" customHeight="1" x14ac:dyDescent="0.3">
      <c r="A555" s="279"/>
      <c r="B555" s="261"/>
      <c r="C555" s="262"/>
      <c r="D555" s="262"/>
      <c r="E555" s="262"/>
      <c r="F555" s="262"/>
      <c r="G555" s="284"/>
      <c r="H555" s="286"/>
      <c r="I555" s="279"/>
      <c r="J555" s="260"/>
      <c r="K555" s="260"/>
      <c r="L555" s="280"/>
      <c r="M555" s="275"/>
      <c r="N555" s="263"/>
      <c r="P555" s="264" t="str">
        <f>IF(R555 = "", "", COUNT($R$4:R555))</f>
        <v/>
      </c>
      <c r="Q555" s="264" t="str">
        <f t="shared" si="81"/>
        <v/>
      </c>
      <c r="R555" s="265" t="str">
        <f t="shared" si="82"/>
        <v/>
      </c>
      <c r="S555" s="266" t="str">
        <f t="shared" si="83"/>
        <v/>
      </c>
      <c r="T555" s="267" t="str">
        <f t="shared" si="84"/>
        <v/>
      </c>
      <c r="U555" s="268" t="str">
        <f t="shared" si="85"/>
        <v/>
      </c>
      <c r="V555" s="269" t="str">
        <f t="shared" si="86"/>
        <v/>
      </c>
      <c r="W555" s="5"/>
      <c r="AR555" t="str">
        <f t="shared" si="80"/>
        <v/>
      </c>
      <c r="AS555" t="str">
        <f t="shared" si="79"/>
        <v/>
      </c>
      <c r="AT555" s="134" t="str">
        <f>IF(AR555="","",IF(AND(H555&gt;='Intersection Mileposts'!$F$5,H555&lt;='Intersection Mileposts'!$G$5),"Y",IF(AND(H555&gt;='Intersection Mileposts'!$F$6,H555&lt;='Intersection Mileposts'!$G$6),"Y",IF(AND(H555&gt;='Intersection Mileposts'!$F$7,H555&lt;='Intersection Mileposts'!$G$7),"Y",IF(AND(H555&gt;='Intersection Mileposts'!$F$8,H555&lt;='Intersection Mileposts'!$G$8),"Y",IF(AND(H555&gt;='Intersection Mileposts'!$F$9,H555&lt;='Intersection Mileposts'!$G$9),"Y",IF(AND(H555&gt;='Intersection Mileposts'!$F$10,H555&lt;='Intersection Mileposts'!$G$10),"Y",IF(AND(H555&gt;='Intersection Mileposts'!$F$11,H555&lt;='Intersection Mileposts'!$G$11),"Y",IF(AND(H555&gt;='Intersection Mileposts'!$F$12,H555&lt;='Intersection Mileposts'!$G$12),"Y",IF(AND(H555&gt;='Intersection Mileposts'!$F$13,H555&lt;='Intersection Mileposts'!$G$13),"Y",IF(AND(H555&gt;='Intersection Mileposts'!$F$14,H555&lt;='Intersection Mileposts'!$G$14),"Y",IF(AND(H555&gt;='Intersection Mileposts'!$F$15,H555&lt;='Intersection Mileposts'!$G$15),"Y",IF(AND(H555&gt;='Intersection Mileposts'!$F$16,H555&lt;='Intersection Mileposts'!$G$16),"Y",IF(AND(H555&gt;='Intersection Mileposts'!$F$17,H555&lt;='Intersection Mileposts'!$G$17),"Y",IF(AND(H555&gt;='Intersection Mileposts'!$F$18,H555&lt;='Intersection Mileposts'!$G$18),"Y",IF(AND(H555&gt;='Intersection Mileposts'!$F$19,H555&lt;='Intersection Mileposts'!$G$19),"Y",IF(AND(H555&gt;='Intersection Mileposts'!$F$20,H555&lt;='Intersection Mileposts'!$G$20),"Y",IF(AND(H555&gt;='Intersection Mileposts'!$F$21,H555&lt;='Intersection Mileposts'!$G$21),"Y",IF(AND(H555&gt;='Intersection Mileposts'!$F$22,H555&lt;='Intersection Mileposts'!$G$22),"Y",IF(AND(H555&gt;='Intersection Mileposts'!$F$23,H555&lt;='Intersection Mileposts'!$G$23),"Y",IF(AND(H555&gt;='Intersection Mileposts'!$F$24,H555&lt;='Intersection Mileposts'!$G$24),"Y",IF(AND(H555&gt;='Intersection Mileposts'!$F$25,H555&lt;='Intersection Mileposts'!$G$25),"Y",IF(AND(H555&gt;='Intersection Mileposts'!$F$26,H555&lt;='Intersection Mileposts'!$G$26),"Y",IF(AND(H555&gt;='Intersection Mileposts'!$F$27,H555&lt;='Intersection Mileposts'!$G$27),"Y",IF(AND(H555&gt;='Intersection Mileposts'!$F$28,H555&lt;='Intersection Mileposts'!$G$28),"Y",IF(AND(H555&gt;='Intersection Mileposts'!$F$29,H555&lt;='Intersection Mileposts'!$G$29),"Y", IF(AND(H555&gt;='Intersection Mileposts'!$F$30,H555&lt;='Intersection Mileposts'!$G$30),"Y",IF(AND(H555&gt;='Intersection Mileposts'!$F$31,H555&lt;='Intersection Mileposts'!$G$31),"Y",IF(AND(H555&gt;='Intersection Mileposts'!$F$32,H555&lt;='Intersection Mileposts'!$G$32),"Y",IF(AND(H555&gt;='Intersection Mileposts'!$F$33,H555&lt;='Intersection Mileposts'!$G$33),"Y",IF(AND(H555&gt;='Intersection Mileposts'!$F$34,H555&lt;='Intersection Mileposts'!$G$34),"Y",IF(AND(H555&gt;='Intersection Mileposts'!$F$35,H555&lt;='Intersection Mileposts'!$G$35),"Y",IF(AND(H555&gt;='Intersection Mileposts'!$F$36,H555&lt;='Intersection Mileposts'!$G$36),"Y",IF(AND(H555&gt;='Intersection Mileposts'!$F$37,H555&lt;='Intersection Mileposts'!$G$37),"Y",IF(AND(H555&gt;='Intersection Mileposts'!$F$38,H555&lt;='Intersection Mileposts'!$G$38),"Y",IF(AND(H555&gt;='Intersection Mileposts'!$F$39,H555&lt;='Intersection Mileposts'!$G$39),"Y","N"))))))))))))))))))))))))))))))))))))</f>
        <v/>
      </c>
    </row>
    <row r="556" spans="1:46" ht="15" customHeight="1" x14ac:dyDescent="0.3">
      <c r="A556" s="279"/>
      <c r="B556" s="261"/>
      <c r="C556" s="262"/>
      <c r="D556" s="262"/>
      <c r="E556" s="262"/>
      <c r="F556" s="262"/>
      <c r="G556" s="284"/>
      <c r="H556" s="286"/>
      <c r="I556" s="279"/>
      <c r="J556" s="260"/>
      <c r="K556" s="260"/>
      <c r="L556" s="280"/>
      <c r="M556" s="275"/>
      <c r="N556" s="263"/>
      <c r="P556" s="264" t="str">
        <f>IF(R556 = "", "", COUNT($R$4:R556))</f>
        <v/>
      </c>
      <c r="Q556" s="264" t="str">
        <f t="shared" si="81"/>
        <v/>
      </c>
      <c r="R556" s="265" t="str">
        <f t="shared" si="82"/>
        <v/>
      </c>
      <c r="S556" s="266" t="str">
        <f t="shared" si="83"/>
        <v/>
      </c>
      <c r="T556" s="267" t="str">
        <f t="shared" si="84"/>
        <v/>
      </c>
      <c r="U556" s="268" t="str">
        <f t="shared" si="85"/>
        <v/>
      </c>
      <c r="V556" s="269" t="str">
        <f t="shared" si="86"/>
        <v/>
      </c>
      <c r="W556" s="5"/>
      <c r="AR556" t="str">
        <f t="shared" si="80"/>
        <v/>
      </c>
      <c r="AS556" t="str">
        <f t="shared" si="79"/>
        <v/>
      </c>
      <c r="AT556" s="134" t="str">
        <f>IF(AR556="","",IF(AND(H556&gt;='Intersection Mileposts'!$F$5,H556&lt;='Intersection Mileposts'!$G$5),"Y",IF(AND(H556&gt;='Intersection Mileposts'!$F$6,H556&lt;='Intersection Mileposts'!$G$6),"Y",IF(AND(H556&gt;='Intersection Mileposts'!$F$7,H556&lt;='Intersection Mileposts'!$G$7),"Y",IF(AND(H556&gt;='Intersection Mileposts'!$F$8,H556&lt;='Intersection Mileposts'!$G$8),"Y",IF(AND(H556&gt;='Intersection Mileposts'!$F$9,H556&lt;='Intersection Mileposts'!$G$9),"Y",IF(AND(H556&gt;='Intersection Mileposts'!$F$10,H556&lt;='Intersection Mileposts'!$G$10),"Y",IF(AND(H556&gt;='Intersection Mileposts'!$F$11,H556&lt;='Intersection Mileposts'!$G$11),"Y",IF(AND(H556&gt;='Intersection Mileposts'!$F$12,H556&lt;='Intersection Mileposts'!$G$12),"Y",IF(AND(H556&gt;='Intersection Mileposts'!$F$13,H556&lt;='Intersection Mileposts'!$G$13),"Y",IF(AND(H556&gt;='Intersection Mileposts'!$F$14,H556&lt;='Intersection Mileposts'!$G$14),"Y",IF(AND(H556&gt;='Intersection Mileposts'!$F$15,H556&lt;='Intersection Mileposts'!$G$15),"Y",IF(AND(H556&gt;='Intersection Mileposts'!$F$16,H556&lt;='Intersection Mileposts'!$G$16),"Y",IF(AND(H556&gt;='Intersection Mileposts'!$F$17,H556&lt;='Intersection Mileposts'!$G$17),"Y",IF(AND(H556&gt;='Intersection Mileposts'!$F$18,H556&lt;='Intersection Mileposts'!$G$18),"Y",IF(AND(H556&gt;='Intersection Mileposts'!$F$19,H556&lt;='Intersection Mileposts'!$G$19),"Y",IF(AND(H556&gt;='Intersection Mileposts'!$F$20,H556&lt;='Intersection Mileposts'!$G$20),"Y",IF(AND(H556&gt;='Intersection Mileposts'!$F$21,H556&lt;='Intersection Mileposts'!$G$21),"Y",IF(AND(H556&gt;='Intersection Mileposts'!$F$22,H556&lt;='Intersection Mileposts'!$G$22),"Y",IF(AND(H556&gt;='Intersection Mileposts'!$F$23,H556&lt;='Intersection Mileposts'!$G$23),"Y",IF(AND(H556&gt;='Intersection Mileposts'!$F$24,H556&lt;='Intersection Mileposts'!$G$24),"Y",IF(AND(H556&gt;='Intersection Mileposts'!$F$25,H556&lt;='Intersection Mileposts'!$G$25),"Y",IF(AND(H556&gt;='Intersection Mileposts'!$F$26,H556&lt;='Intersection Mileposts'!$G$26),"Y",IF(AND(H556&gt;='Intersection Mileposts'!$F$27,H556&lt;='Intersection Mileposts'!$G$27),"Y",IF(AND(H556&gt;='Intersection Mileposts'!$F$28,H556&lt;='Intersection Mileposts'!$G$28),"Y",IF(AND(H556&gt;='Intersection Mileposts'!$F$29,H556&lt;='Intersection Mileposts'!$G$29),"Y", IF(AND(H556&gt;='Intersection Mileposts'!$F$30,H556&lt;='Intersection Mileposts'!$G$30),"Y",IF(AND(H556&gt;='Intersection Mileposts'!$F$31,H556&lt;='Intersection Mileposts'!$G$31),"Y",IF(AND(H556&gt;='Intersection Mileposts'!$F$32,H556&lt;='Intersection Mileposts'!$G$32),"Y",IF(AND(H556&gt;='Intersection Mileposts'!$F$33,H556&lt;='Intersection Mileposts'!$G$33),"Y",IF(AND(H556&gt;='Intersection Mileposts'!$F$34,H556&lt;='Intersection Mileposts'!$G$34),"Y",IF(AND(H556&gt;='Intersection Mileposts'!$F$35,H556&lt;='Intersection Mileposts'!$G$35),"Y",IF(AND(H556&gt;='Intersection Mileposts'!$F$36,H556&lt;='Intersection Mileposts'!$G$36),"Y",IF(AND(H556&gt;='Intersection Mileposts'!$F$37,H556&lt;='Intersection Mileposts'!$G$37),"Y",IF(AND(H556&gt;='Intersection Mileposts'!$F$38,H556&lt;='Intersection Mileposts'!$G$38),"Y",IF(AND(H556&gt;='Intersection Mileposts'!$F$39,H556&lt;='Intersection Mileposts'!$G$39),"Y","N"))))))))))))))))))))))))))))))))))))</f>
        <v/>
      </c>
    </row>
    <row r="557" spans="1:46" ht="15" customHeight="1" x14ac:dyDescent="0.3">
      <c r="A557" s="279"/>
      <c r="B557" s="261"/>
      <c r="C557" s="262"/>
      <c r="D557" s="262"/>
      <c r="E557" s="262"/>
      <c r="F557" s="262"/>
      <c r="G557" s="284"/>
      <c r="H557" s="286"/>
      <c r="I557" s="279"/>
      <c r="J557" s="260"/>
      <c r="K557" s="260"/>
      <c r="L557" s="280"/>
      <c r="M557" s="275"/>
      <c r="N557" s="263"/>
      <c r="P557" s="264" t="str">
        <f>IF(R557 = "", "", COUNT($R$4:R557))</f>
        <v/>
      </c>
      <c r="Q557" s="264" t="str">
        <f t="shared" si="81"/>
        <v/>
      </c>
      <c r="R557" s="265" t="str">
        <f t="shared" si="82"/>
        <v/>
      </c>
      <c r="S557" s="266" t="str">
        <f t="shared" si="83"/>
        <v/>
      </c>
      <c r="T557" s="267" t="str">
        <f t="shared" si="84"/>
        <v/>
      </c>
      <c r="U557" s="268" t="str">
        <f t="shared" si="85"/>
        <v/>
      </c>
      <c r="V557" s="269" t="str">
        <f t="shared" si="86"/>
        <v/>
      </c>
      <c r="W557" s="5"/>
      <c r="AR557" t="str">
        <f t="shared" si="80"/>
        <v/>
      </c>
      <c r="AS557" t="str">
        <f t="shared" si="79"/>
        <v/>
      </c>
      <c r="AT557" s="134" t="str">
        <f>IF(AR557="","",IF(AND(H557&gt;='Intersection Mileposts'!$F$5,H557&lt;='Intersection Mileposts'!$G$5),"Y",IF(AND(H557&gt;='Intersection Mileposts'!$F$6,H557&lt;='Intersection Mileposts'!$G$6),"Y",IF(AND(H557&gt;='Intersection Mileposts'!$F$7,H557&lt;='Intersection Mileposts'!$G$7),"Y",IF(AND(H557&gt;='Intersection Mileposts'!$F$8,H557&lt;='Intersection Mileposts'!$G$8),"Y",IF(AND(H557&gt;='Intersection Mileposts'!$F$9,H557&lt;='Intersection Mileposts'!$G$9),"Y",IF(AND(H557&gt;='Intersection Mileposts'!$F$10,H557&lt;='Intersection Mileposts'!$G$10),"Y",IF(AND(H557&gt;='Intersection Mileposts'!$F$11,H557&lt;='Intersection Mileposts'!$G$11),"Y",IF(AND(H557&gt;='Intersection Mileposts'!$F$12,H557&lt;='Intersection Mileposts'!$G$12),"Y",IF(AND(H557&gt;='Intersection Mileposts'!$F$13,H557&lt;='Intersection Mileposts'!$G$13),"Y",IF(AND(H557&gt;='Intersection Mileposts'!$F$14,H557&lt;='Intersection Mileposts'!$G$14),"Y",IF(AND(H557&gt;='Intersection Mileposts'!$F$15,H557&lt;='Intersection Mileposts'!$G$15),"Y",IF(AND(H557&gt;='Intersection Mileposts'!$F$16,H557&lt;='Intersection Mileposts'!$G$16),"Y",IF(AND(H557&gt;='Intersection Mileposts'!$F$17,H557&lt;='Intersection Mileposts'!$G$17),"Y",IF(AND(H557&gt;='Intersection Mileposts'!$F$18,H557&lt;='Intersection Mileposts'!$G$18),"Y",IF(AND(H557&gt;='Intersection Mileposts'!$F$19,H557&lt;='Intersection Mileposts'!$G$19),"Y",IF(AND(H557&gt;='Intersection Mileposts'!$F$20,H557&lt;='Intersection Mileposts'!$G$20),"Y",IF(AND(H557&gt;='Intersection Mileposts'!$F$21,H557&lt;='Intersection Mileposts'!$G$21),"Y",IF(AND(H557&gt;='Intersection Mileposts'!$F$22,H557&lt;='Intersection Mileposts'!$G$22),"Y",IF(AND(H557&gt;='Intersection Mileposts'!$F$23,H557&lt;='Intersection Mileposts'!$G$23),"Y",IF(AND(H557&gt;='Intersection Mileposts'!$F$24,H557&lt;='Intersection Mileposts'!$G$24),"Y",IF(AND(H557&gt;='Intersection Mileposts'!$F$25,H557&lt;='Intersection Mileposts'!$G$25),"Y",IF(AND(H557&gt;='Intersection Mileposts'!$F$26,H557&lt;='Intersection Mileposts'!$G$26),"Y",IF(AND(H557&gt;='Intersection Mileposts'!$F$27,H557&lt;='Intersection Mileposts'!$G$27),"Y",IF(AND(H557&gt;='Intersection Mileposts'!$F$28,H557&lt;='Intersection Mileposts'!$G$28),"Y",IF(AND(H557&gt;='Intersection Mileposts'!$F$29,H557&lt;='Intersection Mileposts'!$G$29),"Y", IF(AND(H557&gt;='Intersection Mileposts'!$F$30,H557&lt;='Intersection Mileposts'!$G$30),"Y",IF(AND(H557&gt;='Intersection Mileposts'!$F$31,H557&lt;='Intersection Mileposts'!$G$31),"Y",IF(AND(H557&gt;='Intersection Mileposts'!$F$32,H557&lt;='Intersection Mileposts'!$G$32),"Y",IF(AND(H557&gt;='Intersection Mileposts'!$F$33,H557&lt;='Intersection Mileposts'!$G$33),"Y",IF(AND(H557&gt;='Intersection Mileposts'!$F$34,H557&lt;='Intersection Mileposts'!$G$34),"Y",IF(AND(H557&gt;='Intersection Mileposts'!$F$35,H557&lt;='Intersection Mileposts'!$G$35),"Y",IF(AND(H557&gt;='Intersection Mileposts'!$F$36,H557&lt;='Intersection Mileposts'!$G$36),"Y",IF(AND(H557&gt;='Intersection Mileposts'!$F$37,H557&lt;='Intersection Mileposts'!$G$37),"Y",IF(AND(H557&gt;='Intersection Mileposts'!$F$38,H557&lt;='Intersection Mileposts'!$G$38),"Y",IF(AND(H557&gt;='Intersection Mileposts'!$F$39,H557&lt;='Intersection Mileposts'!$G$39),"Y","N"))))))))))))))))))))))))))))))))))))</f>
        <v/>
      </c>
    </row>
    <row r="558" spans="1:46" ht="15" customHeight="1" x14ac:dyDescent="0.3">
      <c r="A558" s="279"/>
      <c r="B558" s="261"/>
      <c r="C558" s="262"/>
      <c r="D558" s="262"/>
      <c r="E558" s="262"/>
      <c r="F558" s="262"/>
      <c r="G558" s="284"/>
      <c r="H558" s="286"/>
      <c r="I558" s="279"/>
      <c r="J558" s="260"/>
      <c r="K558" s="260"/>
      <c r="L558" s="280"/>
      <c r="M558" s="275"/>
      <c r="N558" s="263"/>
      <c r="P558" s="264" t="str">
        <f>IF(R558 = "", "", COUNT($R$4:R558))</f>
        <v/>
      </c>
      <c r="Q558" s="264" t="str">
        <f t="shared" si="81"/>
        <v/>
      </c>
      <c r="R558" s="265" t="str">
        <f t="shared" si="82"/>
        <v/>
      </c>
      <c r="S558" s="266" t="str">
        <f t="shared" si="83"/>
        <v/>
      </c>
      <c r="T558" s="267" t="str">
        <f t="shared" si="84"/>
        <v/>
      </c>
      <c r="U558" s="268" t="str">
        <f t="shared" si="85"/>
        <v/>
      </c>
      <c r="V558" s="269" t="str">
        <f t="shared" si="86"/>
        <v/>
      </c>
      <c r="W558" s="5"/>
      <c r="AR558" t="str">
        <f t="shared" si="80"/>
        <v/>
      </c>
      <c r="AS558" t="str">
        <f t="shared" si="79"/>
        <v/>
      </c>
      <c r="AT558" s="134" t="str">
        <f>IF(AR558="","",IF(AND(H558&gt;='Intersection Mileposts'!$F$5,H558&lt;='Intersection Mileposts'!$G$5),"Y",IF(AND(H558&gt;='Intersection Mileposts'!$F$6,H558&lt;='Intersection Mileposts'!$G$6),"Y",IF(AND(H558&gt;='Intersection Mileposts'!$F$7,H558&lt;='Intersection Mileposts'!$G$7),"Y",IF(AND(H558&gt;='Intersection Mileposts'!$F$8,H558&lt;='Intersection Mileposts'!$G$8),"Y",IF(AND(H558&gt;='Intersection Mileposts'!$F$9,H558&lt;='Intersection Mileposts'!$G$9),"Y",IF(AND(H558&gt;='Intersection Mileposts'!$F$10,H558&lt;='Intersection Mileposts'!$G$10),"Y",IF(AND(H558&gt;='Intersection Mileposts'!$F$11,H558&lt;='Intersection Mileposts'!$G$11),"Y",IF(AND(H558&gt;='Intersection Mileposts'!$F$12,H558&lt;='Intersection Mileposts'!$G$12),"Y",IF(AND(H558&gt;='Intersection Mileposts'!$F$13,H558&lt;='Intersection Mileposts'!$G$13),"Y",IF(AND(H558&gt;='Intersection Mileposts'!$F$14,H558&lt;='Intersection Mileposts'!$G$14),"Y",IF(AND(H558&gt;='Intersection Mileposts'!$F$15,H558&lt;='Intersection Mileposts'!$G$15),"Y",IF(AND(H558&gt;='Intersection Mileposts'!$F$16,H558&lt;='Intersection Mileposts'!$G$16),"Y",IF(AND(H558&gt;='Intersection Mileposts'!$F$17,H558&lt;='Intersection Mileposts'!$G$17),"Y",IF(AND(H558&gt;='Intersection Mileposts'!$F$18,H558&lt;='Intersection Mileposts'!$G$18),"Y",IF(AND(H558&gt;='Intersection Mileposts'!$F$19,H558&lt;='Intersection Mileposts'!$G$19),"Y",IF(AND(H558&gt;='Intersection Mileposts'!$F$20,H558&lt;='Intersection Mileposts'!$G$20),"Y",IF(AND(H558&gt;='Intersection Mileposts'!$F$21,H558&lt;='Intersection Mileposts'!$G$21),"Y",IF(AND(H558&gt;='Intersection Mileposts'!$F$22,H558&lt;='Intersection Mileposts'!$G$22),"Y",IF(AND(H558&gt;='Intersection Mileposts'!$F$23,H558&lt;='Intersection Mileposts'!$G$23),"Y",IF(AND(H558&gt;='Intersection Mileposts'!$F$24,H558&lt;='Intersection Mileposts'!$G$24),"Y",IF(AND(H558&gt;='Intersection Mileposts'!$F$25,H558&lt;='Intersection Mileposts'!$G$25),"Y",IF(AND(H558&gt;='Intersection Mileposts'!$F$26,H558&lt;='Intersection Mileposts'!$G$26),"Y",IF(AND(H558&gt;='Intersection Mileposts'!$F$27,H558&lt;='Intersection Mileposts'!$G$27),"Y",IF(AND(H558&gt;='Intersection Mileposts'!$F$28,H558&lt;='Intersection Mileposts'!$G$28),"Y",IF(AND(H558&gt;='Intersection Mileposts'!$F$29,H558&lt;='Intersection Mileposts'!$G$29),"Y", IF(AND(H558&gt;='Intersection Mileposts'!$F$30,H558&lt;='Intersection Mileposts'!$G$30),"Y",IF(AND(H558&gt;='Intersection Mileposts'!$F$31,H558&lt;='Intersection Mileposts'!$G$31),"Y",IF(AND(H558&gt;='Intersection Mileposts'!$F$32,H558&lt;='Intersection Mileposts'!$G$32),"Y",IF(AND(H558&gt;='Intersection Mileposts'!$F$33,H558&lt;='Intersection Mileposts'!$G$33),"Y",IF(AND(H558&gt;='Intersection Mileposts'!$F$34,H558&lt;='Intersection Mileposts'!$G$34),"Y",IF(AND(H558&gt;='Intersection Mileposts'!$F$35,H558&lt;='Intersection Mileposts'!$G$35),"Y",IF(AND(H558&gt;='Intersection Mileposts'!$F$36,H558&lt;='Intersection Mileposts'!$G$36),"Y",IF(AND(H558&gt;='Intersection Mileposts'!$F$37,H558&lt;='Intersection Mileposts'!$G$37),"Y",IF(AND(H558&gt;='Intersection Mileposts'!$F$38,H558&lt;='Intersection Mileposts'!$G$38),"Y",IF(AND(H558&gt;='Intersection Mileposts'!$F$39,H558&lt;='Intersection Mileposts'!$G$39),"Y","N"))))))))))))))))))))))))))))))))))))</f>
        <v/>
      </c>
    </row>
    <row r="559" spans="1:46" ht="15" customHeight="1" x14ac:dyDescent="0.3">
      <c r="A559" s="279"/>
      <c r="B559" s="261"/>
      <c r="C559" s="262"/>
      <c r="D559" s="262"/>
      <c r="E559" s="262"/>
      <c r="F559" s="262"/>
      <c r="G559" s="284"/>
      <c r="H559" s="286"/>
      <c r="I559" s="279"/>
      <c r="J559" s="260"/>
      <c r="K559" s="260"/>
      <c r="L559" s="280"/>
      <c r="M559" s="275"/>
      <c r="N559" s="263"/>
      <c r="P559" s="264" t="str">
        <f>IF(R559 = "", "", COUNT($R$4:R559))</f>
        <v/>
      </c>
      <c r="Q559" s="264" t="str">
        <f t="shared" si="81"/>
        <v/>
      </c>
      <c r="R559" s="265" t="str">
        <f t="shared" si="82"/>
        <v/>
      </c>
      <c r="S559" s="266" t="str">
        <f t="shared" si="83"/>
        <v/>
      </c>
      <c r="T559" s="267" t="str">
        <f t="shared" si="84"/>
        <v/>
      </c>
      <c r="U559" s="268" t="str">
        <f t="shared" si="85"/>
        <v/>
      </c>
      <c r="V559" s="269" t="str">
        <f t="shared" si="86"/>
        <v/>
      </c>
      <c r="W559" s="5"/>
      <c r="AR559" t="str">
        <f t="shared" si="80"/>
        <v/>
      </c>
      <c r="AS559" t="str">
        <f t="shared" si="79"/>
        <v/>
      </c>
      <c r="AT559" s="134" t="str">
        <f>IF(AR559="","",IF(AND(H559&gt;='Intersection Mileposts'!$F$5,H559&lt;='Intersection Mileposts'!$G$5),"Y",IF(AND(H559&gt;='Intersection Mileposts'!$F$6,H559&lt;='Intersection Mileposts'!$G$6),"Y",IF(AND(H559&gt;='Intersection Mileposts'!$F$7,H559&lt;='Intersection Mileposts'!$G$7),"Y",IF(AND(H559&gt;='Intersection Mileposts'!$F$8,H559&lt;='Intersection Mileposts'!$G$8),"Y",IF(AND(H559&gt;='Intersection Mileposts'!$F$9,H559&lt;='Intersection Mileposts'!$G$9),"Y",IF(AND(H559&gt;='Intersection Mileposts'!$F$10,H559&lt;='Intersection Mileposts'!$G$10),"Y",IF(AND(H559&gt;='Intersection Mileposts'!$F$11,H559&lt;='Intersection Mileposts'!$G$11),"Y",IF(AND(H559&gt;='Intersection Mileposts'!$F$12,H559&lt;='Intersection Mileposts'!$G$12),"Y",IF(AND(H559&gt;='Intersection Mileposts'!$F$13,H559&lt;='Intersection Mileposts'!$G$13),"Y",IF(AND(H559&gt;='Intersection Mileposts'!$F$14,H559&lt;='Intersection Mileposts'!$G$14),"Y",IF(AND(H559&gt;='Intersection Mileposts'!$F$15,H559&lt;='Intersection Mileposts'!$G$15),"Y",IF(AND(H559&gt;='Intersection Mileposts'!$F$16,H559&lt;='Intersection Mileposts'!$G$16),"Y",IF(AND(H559&gt;='Intersection Mileposts'!$F$17,H559&lt;='Intersection Mileposts'!$G$17),"Y",IF(AND(H559&gt;='Intersection Mileposts'!$F$18,H559&lt;='Intersection Mileposts'!$G$18),"Y",IF(AND(H559&gt;='Intersection Mileposts'!$F$19,H559&lt;='Intersection Mileposts'!$G$19),"Y",IF(AND(H559&gt;='Intersection Mileposts'!$F$20,H559&lt;='Intersection Mileposts'!$G$20),"Y",IF(AND(H559&gt;='Intersection Mileposts'!$F$21,H559&lt;='Intersection Mileposts'!$G$21),"Y",IF(AND(H559&gt;='Intersection Mileposts'!$F$22,H559&lt;='Intersection Mileposts'!$G$22),"Y",IF(AND(H559&gt;='Intersection Mileposts'!$F$23,H559&lt;='Intersection Mileposts'!$G$23),"Y",IF(AND(H559&gt;='Intersection Mileposts'!$F$24,H559&lt;='Intersection Mileposts'!$G$24),"Y",IF(AND(H559&gt;='Intersection Mileposts'!$F$25,H559&lt;='Intersection Mileposts'!$G$25),"Y",IF(AND(H559&gt;='Intersection Mileposts'!$F$26,H559&lt;='Intersection Mileposts'!$G$26),"Y",IF(AND(H559&gt;='Intersection Mileposts'!$F$27,H559&lt;='Intersection Mileposts'!$G$27),"Y",IF(AND(H559&gt;='Intersection Mileposts'!$F$28,H559&lt;='Intersection Mileposts'!$G$28),"Y",IF(AND(H559&gt;='Intersection Mileposts'!$F$29,H559&lt;='Intersection Mileposts'!$G$29),"Y", IF(AND(H559&gt;='Intersection Mileposts'!$F$30,H559&lt;='Intersection Mileposts'!$G$30),"Y",IF(AND(H559&gt;='Intersection Mileposts'!$F$31,H559&lt;='Intersection Mileposts'!$G$31),"Y",IF(AND(H559&gt;='Intersection Mileposts'!$F$32,H559&lt;='Intersection Mileposts'!$G$32),"Y",IF(AND(H559&gt;='Intersection Mileposts'!$F$33,H559&lt;='Intersection Mileposts'!$G$33),"Y",IF(AND(H559&gt;='Intersection Mileposts'!$F$34,H559&lt;='Intersection Mileposts'!$G$34),"Y",IF(AND(H559&gt;='Intersection Mileposts'!$F$35,H559&lt;='Intersection Mileposts'!$G$35),"Y",IF(AND(H559&gt;='Intersection Mileposts'!$F$36,H559&lt;='Intersection Mileposts'!$G$36),"Y",IF(AND(H559&gt;='Intersection Mileposts'!$F$37,H559&lt;='Intersection Mileposts'!$G$37),"Y",IF(AND(H559&gt;='Intersection Mileposts'!$F$38,H559&lt;='Intersection Mileposts'!$G$38),"Y",IF(AND(H559&gt;='Intersection Mileposts'!$F$39,H559&lt;='Intersection Mileposts'!$G$39),"Y","N"))))))))))))))))))))))))))))))))))))</f>
        <v/>
      </c>
    </row>
    <row r="560" spans="1:46" ht="15" customHeight="1" x14ac:dyDescent="0.3">
      <c r="A560" s="279"/>
      <c r="B560" s="261"/>
      <c r="C560" s="262"/>
      <c r="D560" s="262"/>
      <c r="E560" s="262"/>
      <c r="F560" s="262"/>
      <c r="G560" s="284"/>
      <c r="H560" s="286"/>
      <c r="I560" s="279"/>
      <c r="J560" s="260"/>
      <c r="K560" s="260"/>
      <c r="L560" s="280"/>
      <c r="M560" s="275"/>
      <c r="N560" s="263"/>
      <c r="P560" s="264" t="str">
        <f>IF(R560 = "", "", COUNT($R$4:R560))</f>
        <v/>
      </c>
      <c r="Q560" s="264" t="str">
        <f t="shared" si="81"/>
        <v/>
      </c>
      <c r="R560" s="265" t="str">
        <f t="shared" si="82"/>
        <v/>
      </c>
      <c r="S560" s="266" t="str">
        <f t="shared" si="83"/>
        <v/>
      </c>
      <c r="T560" s="267" t="str">
        <f t="shared" si="84"/>
        <v/>
      </c>
      <c r="U560" s="268" t="str">
        <f t="shared" si="85"/>
        <v/>
      </c>
      <c r="V560" s="269" t="str">
        <f t="shared" si="86"/>
        <v/>
      </c>
      <c r="W560" s="5"/>
      <c r="AR560" t="str">
        <f t="shared" si="80"/>
        <v/>
      </c>
      <c r="AS560" t="str">
        <f t="shared" si="79"/>
        <v/>
      </c>
      <c r="AT560" s="134" t="str">
        <f>IF(AR560="","",IF(AND(H560&gt;='Intersection Mileposts'!$F$5,H560&lt;='Intersection Mileposts'!$G$5),"Y",IF(AND(H560&gt;='Intersection Mileposts'!$F$6,H560&lt;='Intersection Mileposts'!$G$6),"Y",IF(AND(H560&gt;='Intersection Mileposts'!$F$7,H560&lt;='Intersection Mileposts'!$G$7),"Y",IF(AND(H560&gt;='Intersection Mileposts'!$F$8,H560&lt;='Intersection Mileposts'!$G$8),"Y",IF(AND(H560&gt;='Intersection Mileposts'!$F$9,H560&lt;='Intersection Mileposts'!$G$9),"Y",IF(AND(H560&gt;='Intersection Mileposts'!$F$10,H560&lt;='Intersection Mileposts'!$G$10),"Y",IF(AND(H560&gt;='Intersection Mileposts'!$F$11,H560&lt;='Intersection Mileposts'!$G$11),"Y",IF(AND(H560&gt;='Intersection Mileposts'!$F$12,H560&lt;='Intersection Mileposts'!$G$12),"Y",IF(AND(H560&gt;='Intersection Mileposts'!$F$13,H560&lt;='Intersection Mileposts'!$G$13),"Y",IF(AND(H560&gt;='Intersection Mileposts'!$F$14,H560&lt;='Intersection Mileposts'!$G$14),"Y",IF(AND(H560&gt;='Intersection Mileposts'!$F$15,H560&lt;='Intersection Mileposts'!$G$15),"Y",IF(AND(H560&gt;='Intersection Mileposts'!$F$16,H560&lt;='Intersection Mileposts'!$G$16),"Y",IF(AND(H560&gt;='Intersection Mileposts'!$F$17,H560&lt;='Intersection Mileposts'!$G$17),"Y",IF(AND(H560&gt;='Intersection Mileposts'!$F$18,H560&lt;='Intersection Mileposts'!$G$18),"Y",IF(AND(H560&gt;='Intersection Mileposts'!$F$19,H560&lt;='Intersection Mileposts'!$G$19),"Y",IF(AND(H560&gt;='Intersection Mileposts'!$F$20,H560&lt;='Intersection Mileposts'!$G$20),"Y",IF(AND(H560&gt;='Intersection Mileposts'!$F$21,H560&lt;='Intersection Mileposts'!$G$21),"Y",IF(AND(H560&gt;='Intersection Mileposts'!$F$22,H560&lt;='Intersection Mileposts'!$G$22),"Y",IF(AND(H560&gt;='Intersection Mileposts'!$F$23,H560&lt;='Intersection Mileposts'!$G$23),"Y",IF(AND(H560&gt;='Intersection Mileposts'!$F$24,H560&lt;='Intersection Mileposts'!$G$24),"Y",IF(AND(H560&gt;='Intersection Mileposts'!$F$25,H560&lt;='Intersection Mileposts'!$G$25),"Y",IF(AND(H560&gt;='Intersection Mileposts'!$F$26,H560&lt;='Intersection Mileposts'!$G$26),"Y",IF(AND(H560&gt;='Intersection Mileposts'!$F$27,H560&lt;='Intersection Mileposts'!$G$27),"Y",IF(AND(H560&gt;='Intersection Mileposts'!$F$28,H560&lt;='Intersection Mileposts'!$G$28),"Y",IF(AND(H560&gt;='Intersection Mileposts'!$F$29,H560&lt;='Intersection Mileposts'!$G$29),"Y", IF(AND(H560&gt;='Intersection Mileposts'!$F$30,H560&lt;='Intersection Mileposts'!$G$30),"Y",IF(AND(H560&gt;='Intersection Mileposts'!$F$31,H560&lt;='Intersection Mileposts'!$G$31),"Y",IF(AND(H560&gt;='Intersection Mileposts'!$F$32,H560&lt;='Intersection Mileposts'!$G$32),"Y",IF(AND(H560&gt;='Intersection Mileposts'!$F$33,H560&lt;='Intersection Mileposts'!$G$33),"Y",IF(AND(H560&gt;='Intersection Mileposts'!$F$34,H560&lt;='Intersection Mileposts'!$G$34),"Y",IF(AND(H560&gt;='Intersection Mileposts'!$F$35,H560&lt;='Intersection Mileposts'!$G$35),"Y",IF(AND(H560&gt;='Intersection Mileposts'!$F$36,H560&lt;='Intersection Mileposts'!$G$36),"Y",IF(AND(H560&gt;='Intersection Mileposts'!$F$37,H560&lt;='Intersection Mileposts'!$G$37),"Y",IF(AND(H560&gt;='Intersection Mileposts'!$F$38,H560&lt;='Intersection Mileposts'!$G$38),"Y",IF(AND(H560&gt;='Intersection Mileposts'!$F$39,H560&lt;='Intersection Mileposts'!$G$39),"Y","N"))))))))))))))))))))))))))))))))))))</f>
        <v/>
      </c>
    </row>
    <row r="561" spans="1:46" ht="15" customHeight="1" x14ac:dyDescent="0.3">
      <c r="A561" s="279"/>
      <c r="B561" s="261"/>
      <c r="C561" s="262"/>
      <c r="D561" s="262"/>
      <c r="E561" s="262"/>
      <c r="F561" s="262"/>
      <c r="G561" s="284"/>
      <c r="H561" s="286"/>
      <c r="I561" s="279"/>
      <c r="J561" s="260"/>
      <c r="K561" s="260"/>
      <c r="L561" s="280"/>
      <c r="M561" s="275"/>
      <c r="N561" s="263"/>
      <c r="P561" s="264" t="str">
        <f>IF(R561 = "", "", COUNT($R$4:R561))</f>
        <v/>
      </c>
      <c r="Q561" s="264" t="str">
        <f t="shared" si="81"/>
        <v/>
      </c>
      <c r="R561" s="265" t="str">
        <f t="shared" si="82"/>
        <v/>
      </c>
      <c r="S561" s="266" t="str">
        <f t="shared" si="83"/>
        <v/>
      </c>
      <c r="T561" s="267" t="str">
        <f t="shared" si="84"/>
        <v/>
      </c>
      <c r="U561" s="268" t="str">
        <f t="shared" si="85"/>
        <v/>
      </c>
      <c r="V561" s="269" t="str">
        <f t="shared" si="86"/>
        <v/>
      </c>
      <c r="W561" s="5"/>
      <c r="AR561" t="str">
        <f t="shared" si="80"/>
        <v/>
      </c>
      <c r="AS561" t="str">
        <f t="shared" si="79"/>
        <v/>
      </c>
      <c r="AT561" s="134" t="str">
        <f>IF(AR561="","",IF(AND(H561&gt;='Intersection Mileposts'!$F$5,H561&lt;='Intersection Mileposts'!$G$5),"Y",IF(AND(H561&gt;='Intersection Mileposts'!$F$6,H561&lt;='Intersection Mileposts'!$G$6),"Y",IF(AND(H561&gt;='Intersection Mileposts'!$F$7,H561&lt;='Intersection Mileposts'!$G$7),"Y",IF(AND(H561&gt;='Intersection Mileposts'!$F$8,H561&lt;='Intersection Mileposts'!$G$8),"Y",IF(AND(H561&gt;='Intersection Mileposts'!$F$9,H561&lt;='Intersection Mileposts'!$G$9),"Y",IF(AND(H561&gt;='Intersection Mileposts'!$F$10,H561&lt;='Intersection Mileposts'!$G$10),"Y",IF(AND(H561&gt;='Intersection Mileposts'!$F$11,H561&lt;='Intersection Mileposts'!$G$11),"Y",IF(AND(H561&gt;='Intersection Mileposts'!$F$12,H561&lt;='Intersection Mileposts'!$G$12),"Y",IF(AND(H561&gt;='Intersection Mileposts'!$F$13,H561&lt;='Intersection Mileposts'!$G$13),"Y",IF(AND(H561&gt;='Intersection Mileposts'!$F$14,H561&lt;='Intersection Mileposts'!$G$14),"Y",IF(AND(H561&gt;='Intersection Mileposts'!$F$15,H561&lt;='Intersection Mileposts'!$G$15),"Y",IF(AND(H561&gt;='Intersection Mileposts'!$F$16,H561&lt;='Intersection Mileposts'!$G$16),"Y",IF(AND(H561&gt;='Intersection Mileposts'!$F$17,H561&lt;='Intersection Mileposts'!$G$17),"Y",IF(AND(H561&gt;='Intersection Mileposts'!$F$18,H561&lt;='Intersection Mileposts'!$G$18),"Y",IF(AND(H561&gt;='Intersection Mileposts'!$F$19,H561&lt;='Intersection Mileposts'!$G$19),"Y",IF(AND(H561&gt;='Intersection Mileposts'!$F$20,H561&lt;='Intersection Mileposts'!$G$20),"Y",IF(AND(H561&gt;='Intersection Mileposts'!$F$21,H561&lt;='Intersection Mileposts'!$G$21),"Y",IF(AND(H561&gt;='Intersection Mileposts'!$F$22,H561&lt;='Intersection Mileposts'!$G$22),"Y",IF(AND(H561&gt;='Intersection Mileposts'!$F$23,H561&lt;='Intersection Mileposts'!$G$23),"Y",IF(AND(H561&gt;='Intersection Mileposts'!$F$24,H561&lt;='Intersection Mileposts'!$G$24),"Y",IF(AND(H561&gt;='Intersection Mileposts'!$F$25,H561&lt;='Intersection Mileposts'!$G$25),"Y",IF(AND(H561&gt;='Intersection Mileposts'!$F$26,H561&lt;='Intersection Mileposts'!$G$26),"Y",IF(AND(H561&gt;='Intersection Mileposts'!$F$27,H561&lt;='Intersection Mileposts'!$G$27),"Y",IF(AND(H561&gt;='Intersection Mileposts'!$F$28,H561&lt;='Intersection Mileposts'!$G$28),"Y",IF(AND(H561&gt;='Intersection Mileposts'!$F$29,H561&lt;='Intersection Mileposts'!$G$29),"Y", IF(AND(H561&gt;='Intersection Mileposts'!$F$30,H561&lt;='Intersection Mileposts'!$G$30),"Y",IF(AND(H561&gt;='Intersection Mileposts'!$F$31,H561&lt;='Intersection Mileposts'!$G$31),"Y",IF(AND(H561&gt;='Intersection Mileposts'!$F$32,H561&lt;='Intersection Mileposts'!$G$32),"Y",IF(AND(H561&gt;='Intersection Mileposts'!$F$33,H561&lt;='Intersection Mileposts'!$G$33),"Y",IF(AND(H561&gt;='Intersection Mileposts'!$F$34,H561&lt;='Intersection Mileposts'!$G$34),"Y",IF(AND(H561&gt;='Intersection Mileposts'!$F$35,H561&lt;='Intersection Mileposts'!$G$35),"Y",IF(AND(H561&gt;='Intersection Mileposts'!$F$36,H561&lt;='Intersection Mileposts'!$G$36),"Y",IF(AND(H561&gt;='Intersection Mileposts'!$F$37,H561&lt;='Intersection Mileposts'!$G$37),"Y",IF(AND(H561&gt;='Intersection Mileposts'!$F$38,H561&lt;='Intersection Mileposts'!$G$38),"Y",IF(AND(H561&gt;='Intersection Mileposts'!$F$39,H561&lt;='Intersection Mileposts'!$G$39),"Y","N"))))))))))))))))))))))))))))))))))))</f>
        <v/>
      </c>
    </row>
    <row r="562" spans="1:46" ht="15" customHeight="1" x14ac:dyDescent="0.3">
      <c r="A562" s="279"/>
      <c r="B562" s="261"/>
      <c r="C562" s="262"/>
      <c r="D562" s="262"/>
      <c r="E562" s="262"/>
      <c r="F562" s="262"/>
      <c r="G562" s="284"/>
      <c r="H562" s="286"/>
      <c r="I562" s="279"/>
      <c r="J562" s="260"/>
      <c r="K562" s="260"/>
      <c r="L562" s="280"/>
      <c r="M562" s="275"/>
      <c r="N562" s="263"/>
      <c r="P562" s="264" t="str">
        <f>IF(R562 = "", "", COUNT($R$4:R562))</f>
        <v/>
      </c>
      <c r="Q562" s="264" t="str">
        <f t="shared" si="81"/>
        <v/>
      </c>
      <c r="R562" s="265" t="str">
        <f t="shared" si="82"/>
        <v/>
      </c>
      <c r="S562" s="266" t="str">
        <f t="shared" si="83"/>
        <v/>
      </c>
      <c r="T562" s="267" t="str">
        <f t="shared" si="84"/>
        <v/>
      </c>
      <c r="U562" s="268" t="str">
        <f t="shared" si="85"/>
        <v/>
      </c>
      <c r="V562" s="269" t="str">
        <f t="shared" si="86"/>
        <v/>
      </c>
      <c r="W562" s="5"/>
      <c r="AR562" t="str">
        <f t="shared" si="80"/>
        <v/>
      </c>
      <c r="AS562" t="str">
        <f t="shared" si="79"/>
        <v/>
      </c>
      <c r="AT562" s="134" t="str">
        <f>IF(AR562="","",IF(AND(H562&gt;='Intersection Mileposts'!$F$5,H562&lt;='Intersection Mileposts'!$G$5),"Y",IF(AND(H562&gt;='Intersection Mileposts'!$F$6,H562&lt;='Intersection Mileposts'!$G$6),"Y",IF(AND(H562&gt;='Intersection Mileposts'!$F$7,H562&lt;='Intersection Mileposts'!$G$7),"Y",IF(AND(H562&gt;='Intersection Mileposts'!$F$8,H562&lt;='Intersection Mileposts'!$G$8),"Y",IF(AND(H562&gt;='Intersection Mileposts'!$F$9,H562&lt;='Intersection Mileposts'!$G$9),"Y",IF(AND(H562&gt;='Intersection Mileposts'!$F$10,H562&lt;='Intersection Mileposts'!$G$10),"Y",IF(AND(H562&gt;='Intersection Mileposts'!$F$11,H562&lt;='Intersection Mileposts'!$G$11),"Y",IF(AND(H562&gt;='Intersection Mileposts'!$F$12,H562&lt;='Intersection Mileposts'!$G$12),"Y",IF(AND(H562&gt;='Intersection Mileposts'!$F$13,H562&lt;='Intersection Mileposts'!$G$13),"Y",IF(AND(H562&gt;='Intersection Mileposts'!$F$14,H562&lt;='Intersection Mileposts'!$G$14),"Y",IF(AND(H562&gt;='Intersection Mileposts'!$F$15,H562&lt;='Intersection Mileposts'!$G$15),"Y",IF(AND(H562&gt;='Intersection Mileposts'!$F$16,H562&lt;='Intersection Mileposts'!$G$16),"Y",IF(AND(H562&gt;='Intersection Mileposts'!$F$17,H562&lt;='Intersection Mileposts'!$G$17),"Y",IF(AND(H562&gt;='Intersection Mileposts'!$F$18,H562&lt;='Intersection Mileposts'!$G$18),"Y",IF(AND(H562&gt;='Intersection Mileposts'!$F$19,H562&lt;='Intersection Mileposts'!$G$19),"Y",IF(AND(H562&gt;='Intersection Mileposts'!$F$20,H562&lt;='Intersection Mileposts'!$G$20),"Y",IF(AND(H562&gt;='Intersection Mileposts'!$F$21,H562&lt;='Intersection Mileposts'!$G$21),"Y",IF(AND(H562&gt;='Intersection Mileposts'!$F$22,H562&lt;='Intersection Mileposts'!$G$22),"Y",IF(AND(H562&gt;='Intersection Mileposts'!$F$23,H562&lt;='Intersection Mileposts'!$G$23),"Y",IF(AND(H562&gt;='Intersection Mileposts'!$F$24,H562&lt;='Intersection Mileposts'!$G$24),"Y",IF(AND(H562&gt;='Intersection Mileposts'!$F$25,H562&lt;='Intersection Mileposts'!$G$25),"Y",IF(AND(H562&gt;='Intersection Mileposts'!$F$26,H562&lt;='Intersection Mileposts'!$G$26),"Y",IF(AND(H562&gt;='Intersection Mileposts'!$F$27,H562&lt;='Intersection Mileposts'!$G$27),"Y",IF(AND(H562&gt;='Intersection Mileposts'!$F$28,H562&lt;='Intersection Mileposts'!$G$28),"Y",IF(AND(H562&gt;='Intersection Mileposts'!$F$29,H562&lt;='Intersection Mileposts'!$G$29),"Y", IF(AND(H562&gt;='Intersection Mileposts'!$F$30,H562&lt;='Intersection Mileposts'!$G$30),"Y",IF(AND(H562&gt;='Intersection Mileposts'!$F$31,H562&lt;='Intersection Mileposts'!$G$31),"Y",IF(AND(H562&gt;='Intersection Mileposts'!$F$32,H562&lt;='Intersection Mileposts'!$G$32),"Y",IF(AND(H562&gt;='Intersection Mileposts'!$F$33,H562&lt;='Intersection Mileposts'!$G$33),"Y",IF(AND(H562&gt;='Intersection Mileposts'!$F$34,H562&lt;='Intersection Mileposts'!$G$34),"Y",IF(AND(H562&gt;='Intersection Mileposts'!$F$35,H562&lt;='Intersection Mileposts'!$G$35),"Y",IF(AND(H562&gt;='Intersection Mileposts'!$F$36,H562&lt;='Intersection Mileposts'!$G$36),"Y",IF(AND(H562&gt;='Intersection Mileposts'!$F$37,H562&lt;='Intersection Mileposts'!$G$37),"Y",IF(AND(H562&gt;='Intersection Mileposts'!$F$38,H562&lt;='Intersection Mileposts'!$G$38),"Y",IF(AND(H562&gt;='Intersection Mileposts'!$F$39,H562&lt;='Intersection Mileposts'!$G$39),"Y","N"))))))))))))))))))))))))))))))))))))</f>
        <v/>
      </c>
    </row>
    <row r="563" spans="1:46" ht="15" customHeight="1" x14ac:dyDescent="0.3">
      <c r="A563" s="279"/>
      <c r="B563" s="261"/>
      <c r="C563" s="262"/>
      <c r="D563" s="262"/>
      <c r="E563" s="262"/>
      <c r="F563" s="262"/>
      <c r="G563" s="284"/>
      <c r="H563" s="286"/>
      <c r="I563" s="279"/>
      <c r="J563" s="260"/>
      <c r="K563" s="260"/>
      <c r="L563" s="280"/>
      <c r="M563" s="275"/>
      <c r="N563" s="263"/>
      <c r="P563" s="264" t="str">
        <f>IF(R563 = "", "", COUNT($R$4:R563))</f>
        <v/>
      </c>
      <c r="Q563" s="264" t="str">
        <f t="shared" si="81"/>
        <v/>
      </c>
      <c r="R563" s="265" t="str">
        <f t="shared" si="82"/>
        <v/>
      </c>
      <c r="S563" s="266" t="str">
        <f t="shared" si="83"/>
        <v/>
      </c>
      <c r="T563" s="267" t="str">
        <f t="shared" si="84"/>
        <v/>
      </c>
      <c r="U563" s="268" t="str">
        <f t="shared" si="85"/>
        <v/>
      </c>
      <c r="V563" s="269" t="str">
        <f t="shared" si="86"/>
        <v/>
      </c>
      <c r="W563" s="5"/>
      <c r="AR563" t="str">
        <f t="shared" si="80"/>
        <v/>
      </c>
      <c r="AS563" t="str">
        <f t="shared" si="79"/>
        <v/>
      </c>
      <c r="AT563" s="134" t="str">
        <f>IF(AR563="","",IF(AND(H563&gt;='Intersection Mileposts'!$F$5,H563&lt;='Intersection Mileposts'!$G$5),"Y",IF(AND(H563&gt;='Intersection Mileposts'!$F$6,H563&lt;='Intersection Mileposts'!$G$6),"Y",IF(AND(H563&gt;='Intersection Mileposts'!$F$7,H563&lt;='Intersection Mileposts'!$G$7),"Y",IF(AND(H563&gt;='Intersection Mileposts'!$F$8,H563&lt;='Intersection Mileposts'!$G$8),"Y",IF(AND(H563&gt;='Intersection Mileposts'!$F$9,H563&lt;='Intersection Mileposts'!$G$9),"Y",IF(AND(H563&gt;='Intersection Mileposts'!$F$10,H563&lt;='Intersection Mileposts'!$G$10),"Y",IF(AND(H563&gt;='Intersection Mileposts'!$F$11,H563&lt;='Intersection Mileposts'!$G$11),"Y",IF(AND(H563&gt;='Intersection Mileposts'!$F$12,H563&lt;='Intersection Mileposts'!$G$12),"Y",IF(AND(H563&gt;='Intersection Mileposts'!$F$13,H563&lt;='Intersection Mileposts'!$G$13),"Y",IF(AND(H563&gt;='Intersection Mileposts'!$F$14,H563&lt;='Intersection Mileposts'!$G$14),"Y",IF(AND(H563&gt;='Intersection Mileposts'!$F$15,H563&lt;='Intersection Mileposts'!$G$15),"Y",IF(AND(H563&gt;='Intersection Mileposts'!$F$16,H563&lt;='Intersection Mileposts'!$G$16),"Y",IF(AND(H563&gt;='Intersection Mileposts'!$F$17,H563&lt;='Intersection Mileposts'!$G$17),"Y",IF(AND(H563&gt;='Intersection Mileposts'!$F$18,H563&lt;='Intersection Mileposts'!$G$18),"Y",IF(AND(H563&gt;='Intersection Mileposts'!$F$19,H563&lt;='Intersection Mileposts'!$G$19),"Y",IF(AND(H563&gt;='Intersection Mileposts'!$F$20,H563&lt;='Intersection Mileposts'!$G$20),"Y",IF(AND(H563&gt;='Intersection Mileposts'!$F$21,H563&lt;='Intersection Mileposts'!$G$21),"Y",IF(AND(H563&gt;='Intersection Mileposts'!$F$22,H563&lt;='Intersection Mileposts'!$G$22),"Y",IF(AND(H563&gt;='Intersection Mileposts'!$F$23,H563&lt;='Intersection Mileposts'!$G$23),"Y",IF(AND(H563&gt;='Intersection Mileposts'!$F$24,H563&lt;='Intersection Mileposts'!$G$24),"Y",IF(AND(H563&gt;='Intersection Mileposts'!$F$25,H563&lt;='Intersection Mileposts'!$G$25),"Y",IF(AND(H563&gt;='Intersection Mileposts'!$F$26,H563&lt;='Intersection Mileposts'!$G$26),"Y",IF(AND(H563&gt;='Intersection Mileposts'!$F$27,H563&lt;='Intersection Mileposts'!$G$27),"Y",IF(AND(H563&gt;='Intersection Mileposts'!$F$28,H563&lt;='Intersection Mileposts'!$G$28),"Y",IF(AND(H563&gt;='Intersection Mileposts'!$F$29,H563&lt;='Intersection Mileposts'!$G$29),"Y", IF(AND(H563&gt;='Intersection Mileposts'!$F$30,H563&lt;='Intersection Mileposts'!$G$30),"Y",IF(AND(H563&gt;='Intersection Mileposts'!$F$31,H563&lt;='Intersection Mileposts'!$G$31),"Y",IF(AND(H563&gt;='Intersection Mileposts'!$F$32,H563&lt;='Intersection Mileposts'!$G$32),"Y",IF(AND(H563&gt;='Intersection Mileposts'!$F$33,H563&lt;='Intersection Mileposts'!$G$33),"Y",IF(AND(H563&gt;='Intersection Mileposts'!$F$34,H563&lt;='Intersection Mileposts'!$G$34),"Y",IF(AND(H563&gt;='Intersection Mileposts'!$F$35,H563&lt;='Intersection Mileposts'!$G$35),"Y",IF(AND(H563&gt;='Intersection Mileposts'!$F$36,H563&lt;='Intersection Mileposts'!$G$36),"Y",IF(AND(H563&gt;='Intersection Mileposts'!$F$37,H563&lt;='Intersection Mileposts'!$G$37),"Y",IF(AND(H563&gt;='Intersection Mileposts'!$F$38,H563&lt;='Intersection Mileposts'!$G$38),"Y",IF(AND(H563&gt;='Intersection Mileposts'!$F$39,H563&lt;='Intersection Mileposts'!$G$39),"Y","N"))))))))))))))))))))))))))))))))))))</f>
        <v/>
      </c>
    </row>
    <row r="564" spans="1:46" ht="15" customHeight="1" x14ac:dyDescent="0.3">
      <c r="A564" s="279"/>
      <c r="B564" s="261"/>
      <c r="C564" s="262"/>
      <c r="D564" s="262"/>
      <c r="E564" s="262"/>
      <c r="F564" s="262"/>
      <c r="G564" s="284"/>
      <c r="H564" s="286"/>
      <c r="I564" s="279"/>
      <c r="J564" s="260"/>
      <c r="K564" s="260"/>
      <c r="L564" s="280"/>
      <c r="M564" s="275"/>
      <c r="N564" s="263"/>
      <c r="P564" s="264" t="str">
        <f>IF(R564 = "", "", COUNT($R$4:R564))</f>
        <v/>
      </c>
      <c r="Q564" s="264" t="str">
        <f t="shared" si="81"/>
        <v/>
      </c>
      <c r="R564" s="265" t="str">
        <f t="shared" si="82"/>
        <v/>
      </c>
      <c r="S564" s="266" t="str">
        <f t="shared" si="83"/>
        <v/>
      </c>
      <c r="T564" s="267" t="str">
        <f t="shared" si="84"/>
        <v/>
      </c>
      <c r="U564" s="268" t="str">
        <f t="shared" si="85"/>
        <v/>
      </c>
      <c r="V564" s="269" t="str">
        <f t="shared" si="86"/>
        <v/>
      </c>
      <c r="W564" s="5"/>
      <c r="AR564" t="str">
        <f t="shared" si="80"/>
        <v/>
      </c>
      <c r="AS564" t="str">
        <f t="shared" si="79"/>
        <v/>
      </c>
      <c r="AT564" s="134" t="str">
        <f>IF(AR564="","",IF(AND(H564&gt;='Intersection Mileposts'!$F$5,H564&lt;='Intersection Mileposts'!$G$5),"Y",IF(AND(H564&gt;='Intersection Mileposts'!$F$6,H564&lt;='Intersection Mileposts'!$G$6),"Y",IF(AND(H564&gt;='Intersection Mileposts'!$F$7,H564&lt;='Intersection Mileposts'!$G$7),"Y",IF(AND(H564&gt;='Intersection Mileposts'!$F$8,H564&lt;='Intersection Mileposts'!$G$8),"Y",IF(AND(H564&gt;='Intersection Mileposts'!$F$9,H564&lt;='Intersection Mileposts'!$G$9),"Y",IF(AND(H564&gt;='Intersection Mileposts'!$F$10,H564&lt;='Intersection Mileposts'!$G$10),"Y",IF(AND(H564&gt;='Intersection Mileposts'!$F$11,H564&lt;='Intersection Mileposts'!$G$11),"Y",IF(AND(H564&gt;='Intersection Mileposts'!$F$12,H564&lt;='Intersection Mileposts'!$G$12),"Y",IF(AND(H564&gt;='Intersection Mileposts'!$F$13,H564&lt;='Intersection Mileposts'!$G$13),"Y",IF(AND(H564&gt;='Intersection Mileposts'!$F$14,H564&lt;='Intersection Mileposts'!$G$14),"Y",IF(AND(H564&gt;='Intersection Mileposts'!$F$15,H564&lt;='Intersection Mileposts'!$G$15),"Y",IF(AND(H564&gt;='Intersection Mileposts'!$F$16,H564&lt;='Intersection Mileposts'!$G$16),"Y",IF(AND(H564&gt;='Intersection Mileposts'!$F$17,H564&lt;='Intersection Mileposts'!$G$17),"Y",IF(AND(H564&gt;='Intersection Mileposts'!$F$18,H564&lt;='Intersection Mileposts'!$G$18),"Y",IF(AND(H564&gt;='Intersection Mileposts'!$F$19,H564&lt;='Intersection Mileposts'!$G$19),"Y",IF(AND(H564&gt;='Intersection Mileposts'!$F$20,H564&lt;='Intersection Mileposts'!$G$20),"Y",IF(AND(H564&gt;='Intersection Mileposts'!$F$21,H564&lt;='Intersection Mileposts'!$G$21),"Y",IF(AND(H564&gt;='Intersection Mileposts'!$F$22,H564&lt;='Intersection Mileposts'!$G$22),"Y",IF(AND(H564&gt;='Intersection Mileposts'!$F$23,H564&lt;='Intersection Mileposts'!$G$23),"Y",IF(AND(H564&gt;='Intersection Mileposts'!$F$24,H564&lt;='Intersection Mileposts'!$G$24),"Y",IF(AND(H564&gt;='Intersection Mileposts'!$F$25,H564&lt;='Intersection Mileposts'!$G$25),"Y",IF(AND(H564&gt;='Intersection Mileposts'!$F$26,H564&lt;='Intersection Mileposts'!$G$26),"Y",IF(AND(H564&gt;='Intersection Mileposts'!$F$27,H564&lt;='Intersection Mileposts'!$G$27),"Y",IF(AND(H564&gt;='Intersection Mileposts'!$F$28,H564&lt;='Intersection Mileposts'!$G$28),"Y",IF(AND(H564&gt;='Intersection Mileposts'!$F$29,H564&lt;='Intersection Mileposts'!$G$29),"Y", IF(AND(H564&gt;='Intersection Mileposts'!$F$30,H564&lt;='Intersection Mileposts'!$G$30),"Y",IF(AND(H564&gt;='Intersection Mileposts'!$F$31,H564&lt;='Intersection Mileposts'!$G$31),"Y",IF(AND(H564&gt;='Intersection Mileposts'!$F$32,H564&lt;='Intersection Mileposts'!$G$32),"Y",IF(AND(H564&gt;='Intersection Mileposts'!$F$33,H564&lt;='Intersection Mileposts'!$G$33),"Y",IF(AND(H564&gt;='Intersection Mileposts'!$F$34,H564&lt;='Intersection Mileposts'!$G$34),"Y",IF(AND(H564&gt;='Intersection Mileposts'!$F$35,H564&lt;='Intersection Mileposts'!$G$35),"Y",IF(AND(H564&gt;='Intersection Mileposts'!$F$36,H564&lt;='Intersection Mileposts'!$G$36),"Y",IF(AND(H564&gt;='Intersection Mileposts'!$F$37,H564&lt;='Intersection Mileposts'!$G$37),"Y",IF(AND(H564&gt;='Intersection Mileposts'!$F$38,H564&lt;='Intersection Mileposts'!$G$38),"Y",IF(AND(H564&gt;='Intersection Mileposts'!$F$39,H564&lt;='Intersection Mileposts'!$G$39),"Y","N"))))))))))))))))))))))))))))))))))))</f>
        <v/>
      </c>
    </row>
    <row r="565" spans="1:46" ht="15" customHeight="1" x14ac:dyDescent="0.3">
      <c r="A565" s="279"/>
      <c r="B565" s="261"/>
      <c r="C565" s="262"/>
      <c r="D565" s="262"/>
      <c r="E565" s="262"/>
      <c r="F565" s="262"/>
      <c r="G565" s="284"/>
      <c r="H565" s="286"/>
      <c r="I565" s="279"/>
      <c r="J565" s="260"/>
      <c r="K565" s="260"/>
      <c r="L565" s="280"/>
      <c r="M565" s="275"/>
      <c r="N565" s="263"/>
      <c r="P565" s="264" t="str">
        <f>IF(R565 = "", "", COUNT($R$4:R565))</f>
        <v/>
      </c>
      <c r="Q565" s="264" t="str">
        <f t="shared" si="81"/>
        <v/>
      </c>
      <c r="R565" s="265" t="str">
        <f t="shared" si="82"/>
        <v/>
      </c>
      <c r="S565" s="266" t="str">
        <f t="shared" si="83"/>
        <v/>
      </c>
      <c r="T565" s="267" t="str">
        <f t="shared" si="84"/>
        <v/>
      </c>
      <c r="U565" s="268" t="str">
        <f t="shared" si="85"/>
        <v/>
      </c>
      <c r="V565" s="269" t="str">
        <f t="shared" si="86"/>
        <v/>
      </c>
      <c r="W565" s="5"/>
      <c r="AR565" t="str">
        <f t="shared" si="80"/>
        <v/>
      </c>
      <c r="AS565" t="str">
        <f t="shared" si="79"/>
        <v/>
      </c>
      <c r="AT565" s="134" t="str">
        <f>IF(AR565="","",IF(AND(H565&gt;='Intersection Mileposts'!$F$5,H565&lt;='Intersection Mileposts'!$G$5),"Y",IF(AND(H565&gt;='Intersection Mileposts'!$F$6,H565&lt;='Intersection Mileposts'!$G$6),"Y",IF(AND(H565&gt;='Intersection Mileposts'!$F$7,H565&lt;='Intersection Mileposts'!$G$7),"Y",IF(AND(H565&gt;='Intersection Mileposts'!$F$8,H565&lt;='Intersection Mileposts'!$G$8),"Y",IF(AND(H565&gt;='Intersection Mileposts'!$F$9,H565&lt;='Intersection Mileposts'!$G$9),"Y",IF(AND(H565&gt;='Intersection Mileposts'!$F$10,H565&lt;='Intersection Mileposts'!$G$10),"Y",IF(AND(H565&gt;='Intersection Mileposts'!$F$11,H565&lt;='Intersection Mileposts'!$G$11),"Y",IF(AND(H565&gt;='Intersection Mileposts'!$F$12,H565&lt;='Intersection Mileposts'!$G$12),"Y",IF(AND(H565&gt;='Intersection Mileposts'!$F$13,H565&lt;='Intersection Mileposts'!$G$13),"Y",IF(AND(H565&gt;='Intersection Mileposts'!$F$14,H565&lt;='Intersection Mileposts'!$G$14),"Y",IF(AND(H565&gt;='Intersection Mileposts'!$F$15,H565&lt;='Intersection Mileposts'!$G$15),"Y",IF(AND(H565&gt;='Intersection Mileposts'!$F$16,H565&lt;='Intersection Mileposts'!$G$16),"Y",IF(AND(H565&gt;='Intersection Mileposts'!$F$17,H565&lt;='Intersection Mileposts'!$G$17),"Y",IF(AND(H565&gt;='Intersection Mileposts'!$F$18,H565&lt;='Intersection Mileposts'!$G$18),"Y",IF(AND(H565&gt;='Intersection Mileposts'!$F$19,H565&lt;='Intersection Mileposts'!$G$19),"Y",IF(AND(H565&gt;='Intersection Mileposts'!$F$20,H565&lt;='Intersection Mileposts'!$G$20),"Y",IF(AND(H565&gt;='Intersection Mileposts'!$F$21,H565&lt;='Intersection Mileposts'!$G$21),"Y",IF(AND(H565&gt;='Intersection Mileposts'!$F$22,H565&lt;='Intersection Mileposts'!$G$22),"Y",IF(AND(H565&gt;='Intersection Mileposts'!$F$23,H565&lt;='Intersection Mileposts'!$G$23),"Y",IF(AND(H565&gt;='Intersection Mileposts'!$F$24,H565&lt;='Intersection Mileposts'!$G$24),"Y",IF(AND(H565&gt;='Intersection Mileposts'!$F$25,H565&lt;='Intersection Mileposts'!$G$25),"Y",IF(AND(H565&gt;='Intersection Mileposts'!$F$26,H565&lt;='Intersection Mileposts'!$G$26),"Y",IF(AND(H565&gt;='Intersection Mileposts'!$F$27,H565&lt;='Intersection Mileposts'!$G$27),"Y",IF(AND(H565&gt;='Intersection Mileposts'!$F$28,H565&lt;='Intersection Mileposts'!$G$28),"Y",IF(AND(H565&gt;='Intersection Mileposts'!$F$29,H565&lt;='Intersection Mileposts'!$G$29),"Y", IF(AND(H565&gt;='Intersection Mileposts'!$F$30,H565&lt;='Intersection Mileposts'!$G$30),"Y",IF(AND(H565&gt;='Intersection Mileposts'!$F$31,H565&lt;='Intersection Mileposts'!$G$31),"Y",IF(AND(H565&gt;='Intersection Mileposts'!$F$32,H565&lt;='Intersection Mileposts'!$G$32),"Y",IF(AND(H565&gt;='Intersection Mileposts'!$F$33,H565&lt;='Intersection Mileposts'!$G$33),"Y",IF(AND(H565&gt;='Intersection Mileposts'!$F$34,H565&lt;='Intersection Mileposts'!$G$34),"Y",IF(AND(H565&gt;='Intersection Mileposts'!$F$35,H565&lt;='Intersection Mileposts'!$G$35),"Y",IF(AND(H565&gt;='Intersection Mileposts'!$F$36,H565&lt;='Intersection Mileposts'!$G$36),"Y",IF(AND(H565&gt;='Intersection Mileposts'!$F$37,H565&lt;='Intersection Mileposts'!$G$37),"Y",IF(AND(H565&gt;='Intersection Mileposts'!$F$38,H565&lt;='Intersection Mileposts'!$G$38),"Y",IF(AND(H565&gt;='Intersection Mileposts'!$F$39,H565&lt;='Intersection Mileposts'!$G$39),"Y","N"))))))))))))))))))))))))))))))))))))</f>
        <v/>
      </c>
    </row>
    <row r="566" spans="1:46" ht="15" customHeight="1" x14ac:dyDescent="0.3">
      <c r="A566" s="279"/>
      <c r="B566" s="261"/>
      <c r="C566" s="262"/>
      <c r="D566" s="262"/>
      <c r="E566" s="262"/>
      <c r="F566" s="262"/>
      <c r="G566" s="284"/>
      <c r="H566" s="286"/>
      <c r="I566" s="279"/>
      <c r="J566" s="260"/>
      <c r="K566" s="260"/>
      <c r="L566" s="280"/>
      <c r="M566" s="275"/>
      <c r="N566" s="263"/>
      <c r="P566" s="264" t="str">
        <f>IF(R566 = "", "", COUNT($R$4:R566))</f>
        <v/>
      </c>
      <c r="Q566" s="264" t="str">
        <f t="shared" si="81"/>
        <v/>
      </c>
      <c r="R566" s="265" t="str">
        <f t="shared" si="82"/>
        <v/>
      </c>
      <c r="S566" s="266" t="str">
        <f t="shared" si="83"/>
        <v/>
      </c>
      <c r="T566" s="267" t="str">
        <f t="shared" si="84"/>
        <v/>
      </c>
      <c r="U566" s="268" t="str">
        <f t="shared" si="85"/>
        <v/>
      </c>
      <c r="V566" s="269" t="str">
        <f t="shared" si="86"/>
        <v/>
      </c>
      <c r="W566" s="5"/>
      <c r="AR566" t="str">
        <f t="shared" si="80"/>
        <v/>
      </c>
      <c r="AS566" t="str">
        <f t="shared" si="79"/>
        <v/>
      </c>
      <c r="AT566" s="134" t="str">
        <f>IF(AR566="","",IF(AND(H566&gt;='Intersection Mileposts'!$F$5,H566&lt;='Intersection Mileposts'!$G$5),"Y",IF(AND(H566&gt;='Intersection Mileposts'!$F$6,H566&lt;='Intersection Mileposts'!$G$6),"Y",IF(AND(H566&gt;='Intersection Mileposts'!$F$7,H566&lt;='Intersection Mileposts'!$G$7),"Y",IF(AND(H566&gt;='Intersection Mileposts'!$F$8,H566&lt;='Intersection Mileposts'!$G$8),"Y",IF(AND(H566&gt;='Intersection Mileposts'!$F$9,H566&lt;='Intersection Mileposts'!$G$9),"Y",IF(AND(H566&gt;='Intersection Mileposts'!$F$10,H566&lt;='Intersection Mileposts'!$G$10),"Y",IF(AND(H566&gt;='Intersection Mileposts'!$F$11,H566&lt;='Intersection Mileposts'!$G$11),"Y",IF(AND(H566&gt;='Intersection Mileposts'!$F$12,H566&lt;='Intersection Mileposts'!$G$12),"Y",IF(AND(H566&gt;='Intersection Mileposts'!$F$13,H566&lt;='Intersection Mileposts'!$G$13),"Y",IF(AND(H566&gt;='Intersection Mileposts'!$F$14,H566&lt;='Intersection Mileposts'!$G$14),"Y",IF(AND(H566&gt;='Intersection Mileposts'!$F$15,H566&lt;='Intersection Mileposts'!$G$15),"Y",IF(AND(H566&gt;='Intersection Mileposts'!$F$16,H566&lt;='Intersection Mileposts'!$G$16),"Y",IF(AND(H566&gt;='Intersection Mileposts'!$F$17,H566&lt;='Intersection Mileposts'!$G$17),"Y",IF(AND(H566&gt;='Intersection Mileposts'!$F$18,H566&lt;='Intersection Mileposts'!$G$18),"Y",IF(AND(H566&gt;='Intersection Mileposts'!$F$19,H566&lt;='Intersection Mileposts'!$G$19),"Y",IF(AND(H566&gt;='Intersection Mileposts'!$F$20,H566&lt;='Intersection Mileposts'!$G$20),"Y",IF(AND(H566&gt;='Intersection Mileposts'!$F$21,H566&lt;='Intersection Mileposts'!$G$21),"Y",IF(AND(H566&gt;='Intersection Mileposts'!$F$22,H566&lt;='Intersection Mileposts'!$G$22),"Y",IF(AND(H566&gt;='Intersection Mileposts'!$F$23,H566&lt;='Intersection Mileposts'!$G$23),"Y",IF(AND(H566&gt;='Intersection Mileposts'!$F$24,H566&lt;='Intersection Mileposts'!$G$24),"Y",IF(AND(H566&gt;='Intersection Mileposts'!$F$25,H566&lt;='Intersection Mileposts'!$G$25),"Y",IF(AND(H566&gt;='Intersection Mileposts'!$F$26,H566&lt;='Intersection Mileposts'!$G$26),"Y",IF(AND(H566&gt;='Intersection Mileposts'!$F$27,H566&lt;='Intersection Mileposts'!$G$27),"Y",IF(AND(H566&gt;='Intersection Mileposts'!$F$28,H566&lt;='Intersection Mileposts'!$G$28),"Y",IF(AND(H566&gt;='Intersection Mileposts'!$F$29,H566&lt;='Intersection Mileposts'!$G$29),"Y", IF(AND(H566&gt;='Intersection Mileposts'!$F$30,H566&lt;='Intersection Mileposts'!$G$30),"Y",IF(AND(H566&gt;='Intersection Mileposts'!$F$31,H566&lt;='Intersection Mileposts'!$G$31),"Y",IF(AND(H566&gt;='Intersection Mileposts'!$F$32,H566&lt;='Intersection Mileposts'!$G$32),"Y",IF(AND(H566&gt;='Intersection Mileposts'!$F$33,H566&lt;='Intersection Mileposts'!$G$33),"Y",IF(AND(H566&gt;='Intersection Mileposts'!$F$34,H566&lt;='Intersection Mileposts'!$G$34),"Y",IF(AND(H566&gt;='Intersection Mileposts'!$F$35,H566&lt;='Intersection Mileposts'!$G$35),"Y",IF(AND(H566&gt;='Intersection Mileposts'!$F$36,H566&lt;='Intersection Mileposts'!$G$36),"Y",IF(AND(H566&gt;='Intersection Mileposts'!$F$37,H566&lt;='Intersection Mileposts'!$G$37),"Y",IF(AND(H566&gt;='Intersection Mileposts'!$F$38,H566&lt;='Intersection Mileposts'!$G$38),"Y",IF(AND(H566&gt;='Intersection Mileposts'!$F$39,H566&lt;='Intersection Mileposts'!$G$39),"Y","N"))))))))))))))))))))))))))))))))))))</f>
        <v/>
      </c>
    </row>
    <row r="567" spans="1:46" ht="15" customHeight="1" x14ac:dyDescent="0.3">
      <c r="A567" s="279"/>
      <c r="B567" s="261"/>
      <c r="C567" s="262"/>
      <c r="D567" s="262"/>
      <c r="E567" s="262"/>
      <c r="F567" s="262"/>
      <c r="G567" s="284"/>
      <c r="H567" s="286"/>
      <c r="I567" s="279"/>
      <c r="J567" s="260"/>
      <c r="K567" s="260"/>
      <c r="L567" s="280"/>
      <c r="M567" s="275"/>
      <c r="N567" s="263"/>
      <c r="P567" s="264" t="str">
        <f>IF(R567 = "", "", COUNT($R$4:R567))</f>
        <v/>
      </c>
      <c r="Q567" s="264" t="str">
        <f t="shared" si="81"/>
        <v/>
      </c>
      <c r="R567" s="265" t="str">
        <f t="shared" si="82"/>
        <v/>
      </c>
      <c r="S567" s="266" t="str">
        <f t="shared" si="83"/>
        <v/>
      </c>
      <c r="T567" s="267" t="str">
        <f t="shared" si="84"/>
        <v/>
      </c>
      <c r="U567" s="268" t="str">
        <f t="shared" si="85"/>
        <v/>
      </c>
      <c r="V567" s="269" t="str">
        <f t="shared" si="86"/>
        <v/>
      </c>
      <c r="W567" s="5"/>
      <c r="AR567" t="str">
        <f t="shared" si="80"/>
        <v/>
      </c>
      <c r="AS567" t="str">
        <f t="shared" si="79"/>
        <v/>
      </c>
      <c r="AT567" s="134" t="str">
        <f>IF(AR567="","",IF(AND(H567&gt;='Intersection Mileposts'!$F$5,H567&lt;='Intersection Mileposts'!$G$5),"Y",IF(AND(H567&gt;='Intersection Mileposts'!$F$6,H567&lt;='Intersection Mileposts'!$G$6),"Y",IF(AND(H567&gt;='Intersection Mileposts'!$F$7,H567&lt;='Intersection Mileposts'!$G$7),"Y",IF(AND(H567&gt;='Intersection Mileposts'!$F$8,H567&lt;='Intersection Mileposts'!$G$8),"Y",IF(AND(H567&gt;='Intersection Mileposts'!$F$9,H567&lt;='Intersection Mileposts'!$G$9),"Y",IF(AND(H567&gt;='Intersection Mileposts'!$F$10,H567&lt;='Intersection Mileposts'!$G$10),"Y",IF(AND(H567&gt;='Intersection Mileposts'!$F$11,H567&lt;='Intersection Mileposts'!$G$11),"Y",IF(AND(H567&gt;='Intersection Mileposts'!$F$12,H567&lt;='Intersection Mileposts'!$G$12),"Y",IF(AND(H567&gt;='Intersection Mileposts'!$F$13,H567&lt;='Intersection Mileposts'!$G$13),"Y",IF(AND(H567&gt;='Intersection Mileposts'!$F$14,H567&lt;='Intersection Mileposts'!$G$14),"Y",IF(AND(H567&gt;='Intersection Mileposts'!$F$15,H567&lt;='Intersection Mileposts'!$G$15),"Y",IF(AND(H567&gt;='Intersection Mileposts'!$F$16,H567&lt;='Intersection Mileposts'!$G$16),"Y",IF(AND(H567&gt;='Intersection Mileposts'!$F$17,H567&lt;='Intersection Mileposts'!$G$17),"Y",IF(AND(H567&gt;='Intersection Mileposts'!$F$18,H567&lt;='Intersection Mileposts'!$G$18),"Y",IF(AND(H567&gt;='Intersection Mileposts'!$F$19,H567&lt;='Intersection Mileposts'!$G$19),"Y",IF(AND(H567&gt;='Intersection Mileposts'!$F$20,H567&lt;='Intersection Mileposts'!$G$20),"Y",IF(AND(H567&gt;='Intersection Mileposts'!$F$21,H567&lt;='Intersection Mileposts'!$G$21),"Y",IF(AND(H567&gt;='Intersection Mileposts'!$F$22,H567&lt;='Intersection Mileposts'!$G$22),"Y",IF(AND(H567&gt;='Intersection Mileposts'!$F$23,H567&lt;='Intersection Mileposts'!$G$23),"Y",IF(AND(H567&gt;='Intersection Mileposts'!$F$24,H567&lt;='Intersection Mileposts'!$G$24),"Y",IF(AND(H567&gt;='Intersection Mileposts'!$F$25,H567&lt;='Intersection Mileposts'!$G$25),"Y",IF(AND(H567&gt;='Intersection Mileposts'!$F$26,H567&lt;='Intersection Mileposts'!$G$26),"Y",IF(AND(H567&gt;='Intersection Mileposts'!$F$27,H567&lt;='Intersection Mileposts'!$G$27),"Y",IF(AND(H567&gt;='Intersection Mileposts'!$F$28,H567&lt;='Intersection Mileposts'!$G$28),"Y",IF(AND(H567&gt;='Intersection Mileposts'!$F$29,H567&lt;='Intersection Mileposts'!$G$29),"Y", IF(AND(H567&gt;='Intersection Mileposts'!$F$30,H567&lt;='Intersection Mileposts'!$G$30),"Y",IF(AND(H567&gt;='Intersection Mileposts'!$F$31,H567&lt;='Intersection Mileposts'!$G$31),"Y",IF(AND(H567&gt;='Intersection Mileposts'!$F$32,H567&lt;='Intersection Mileposts'!$G$32),"Y",IF(AND(H567&gt;='Intersection Mileposts'!$F$33,H567&lt;='Intersection Mileposts'!$G$33),"Y",IF(AND(H567&gt;='Intersection Mileposts'!$F$34,H567&lt;='Intersection Mileposts'!$G$34),"Y",IF(AND(H567&gt;='Intersection Mileposts'!$F$35,H567&lt;='Intersection Mileposts'!$G$35),"Y",IF(AND(H567&gt;='Intersection Mileposts'!$F$36,H567&lt;='Intersection Mileposts'!$G$36),"Y",IF(AND(H567&gt;='Intersection Mileposts'!$F$37,H567&lt;='Intersection Mileposts'!$G$37),"Y",IF(AND(H567&gt;='Intersection Mileposts'!$F$38,H567&lt;='Intersection Mileposts'!$G$38),"Y",IF(AND(H567&gt;='Intersection Mileposts'!$F$39,H567&lt;='Intersection Mileposts'!$G$39),"Y","N"))))))))))))))))))))))))))))))))))))</f>
        <v/>
      </c>
    </row>
    <row r="568" spans="1:46" ht="15" customHeight="1" x14ac:dyDescent="0.3">
      <c r="A568" s="279"/>
      <c r="B568" s="261"/>
      <c r="C568" s="262"/>
      <c r="D568" s="262"/>
      <c r="E568" s="262"/>
      <c r="F568" s="262"/>
      <c r="G568" s="284"/>
      <c r="H568" s="286"/>
      <c r="I568" s="279"/>
      <c r="J568" s="260"/>
      <c r="K568" s="260"/>
      <c r="L568" s="280"/>
      <c r="M568" s="275"/>
      <c r="N568" s="263"/>
      <c r="P568" s="264" t="str">
        <f>IF(R568 = "", "", COUNT($R$4:R568))</f>
        <v/>
      </c>
      <c r="Q568" s="264" t="str">
        <f t="shared" si="81"/>
        <v/>
      </c>
      <c r="R568" s="265" t="str">
        <f t="shared" si="82"/>
        <v/>
      </c>
      <c r="S568" s="266" t="str">
        <f t="shared" si="83"/>
        <v/>
      </c>
      <c r="T568" s="267" t="str">
        <f t="shared" si="84"/>
        <v/>
      </c>
      <c r="U568" s="268" t="str">
        <f t="shared" si="85"/>
        <v/>
      </c>
      <c r="V568" s="269" t="str">
        <f t="shared" si="86"/>
        <v/>
      </c>
      <c r="W568" s="5"/>
      <c r="AR568" t="str">
        <f t="shared" si="80"/>
        <v/>
      </c>
      <c r="AS568" t="str">
        <f t="shared" si="79"/>
        <v/>
      </c>
      <c r="AT568" s="134" t="str">
        <f>IF(AR568="","",IF(AND(H568&gt;='Intersection Mileposts'!$F$5,H568&lt;='Intersection Mileposts'!$G$5),"Y",IF(AND(H568&gt;='Intersection Mileposts'!$F$6,H568&lt;='Intersection Mileposts'!$G$6),"Y",IF(AND(H568&gt;='Intersection Mileposts'!$F$7,H568&lt;='Intersection Mileposts'!$G$7),"Y",IF(AND(H568&gt;='Intersection Mileposts'!$F$8,H568&lt;='Intersection Mileposts'!$G$8),"Y",IF(AND(H568&gt;='Intersection Mileposts'!$F$9,H568&lt;='Intersection Mileposts'!$G$9),"Y",IF(AND(H568&gt;='Intersection Mileposts'!$F$10,H568&lt;='Intersection Mileposts'!$G$10),"Y",IF(AND(H568&gt;='Intersection Mileposts'!$F$11,H568&lt;='Intersection Mileposts'!$G$11),"Y",IF(AND(H568&gt;='Intersection Mileposts'!$F$12,H568&lt;='Intersection Mileposts'!$G$12),"Y",IF(AND(H568&gt;='Intersection Mileposts'!$F$13,H568&lt;='Intersection Mileposts'!$G$13),"Y",IF(AND(H568&gt;='Intersection Mileposts'!$F$14,H568&lt;='Intersection Mileposts'!$G$14),"Y",IF(AND(H568&gt;='Intersection Mileposts'!$F$15,H568&lt;='Intersection Mileposts'!$G$15),"Y",IF(AND(H568&gt;='Intersection Mileposts'!$F$16,H568&lt;='Intersection Mileposts'!$G$16),"Y",IF(AND(H568&gt;='Intersection Mileposts'!$F$17,H568&lt;='Intersection Mileposts'!$G$17),"Y",IF(AND(H568&gt;='Intersection Mileposts'!$F$18,H568&lt;='Intersection Mileposts'!$G$18),"Y",IF(AND(H568&gt;='Intersection Mileposts'!$F$19,H568&lt;='Intersection Mileposts'!$G$19),"Y",IF(AND(H568&gt;='Intersection Mileposts'!$F$20,H568&lt;='Intersection Mileposts'!$G$20),"Y",IF(AND(H568&gt;='Intersection Mileposts'!$F$21,H568&lt;='Intersection Mileposts'!$G$21),"Y",IF(AND(H568&gt;='Intersection Mileposts'!$F$22,H568&lt;='Intersection Mileposts'!$G$22),"Y",IF(AND(H568&gt;='Intersection Mileposts'!$F$23,H568&lt;='Intersection Mileposts'!$G$23),"Y",IF(AND(H568&gt;='Intersection Mileposts'!$F$24,H568&lt;='Intersection Mileposts'!$G$24),"Y",IF(AND(H568&gt;='Intersection Mileposts'!$F$25,H568&lt;='Intersection Mileposts'!$G$25),"Y",IF(AND(H568&gt;='Intersection Mileposts'!$F$26,H568&lt;='Intersection Mileposts'!$G$26),"Y",IF(AND(H568&gt;='Intersection Mileposts'!$F$27,H568&lt;='Intersection Mileposts'!$G$27),"Y",IF(AND(H568&gt;='Intersection Mileposts'!$F$28,H568&lt;='Intersection Mileposts'!$G$28),"Y",IF(AND(H568&gt;='Intersection Mileposts'!$F$29,H568&lt;='Intersection Mileposts'!$G$29),"Y", IF(AND(H568&gt;='Intersection Mileposts'!$F$30,H568&lt;='Intersection Mileposts'!$G$30),"Y",IF(AND(H568&gt;='Intersection Mileposts'!$F$31,H568&lt;='Intersection Mileposts'!$G$31),"Y",IF(AND(H568&gt;='Intersection Mileposts'!$F$32,H568&lt;='Intersection Mileposts'!$G$32),"Y",IF(AND(H568&gt;='Intersection Mileposts'!$F$33,H568&lt;='Intersection Mileposts'!$G$33),"Y",IF(AND(H568&gt;='Intersection Mileposts'!$F$34,H568&lt;='Intersection Mileposts'!$G$34),"Y",IF(AND(H568&gt;='Intersection Mileposts'!$F$35,H568&lt;='Intersection Mileposts'!$G$35),"Y",IF(AND(H568&gt;='Intersection Mileposts'!$F$36,H568&lt;='Intersection Mileposts'!$G$36),"Y",IF(AND(H568&gt;='Intersection Mileposts'!$F$37,H568&lt;='Intersection Mileposts'!$G$37),"Y",IF(AND(H568&gt;='Intersection Mileposts'!$F$38,H568&lt;='Intersection Mileposts'!$G$38),"Y",IF(AND(H568&gt;='Intersection Mileposts'!$F$39,H568&lt;='Intersection Mileposts'!$G$39),"Y","N"))))))))))))))))))))))))))))))))))))</f>
        <v/>
      </c>
    </row>
    <row r="569" spans="1:46" ht="15" customHeight="1" x14ac:dyDescent="0.3">
      <c r="A569" s="279"/>
      <c r="B569" s="261"/>
      <c r="C569" s="262"/>
      <c r="D569" s="262"/>
      <c r="E569" s="262"/>
      <c r="F569" s="262"/>
      <c r="G569" s="284"/>
      <c r="H569" s="286"/>
      <c r="I569" s="279"/>
      <c r="J569" s="260"/>
      <c r="K569" s="260"/>
      <c r="L569" s="280"/>
      <c r="M569" s="275"/>
      <c r="N569" s="263"/>
      <c r="P569" s="264" t="str">
        <f>IF(R569 = "", "", COUNT($R$4:R569))</f>
        <v/>
      </c>
      <c r="Q569" s="264" t="str">
        <f t="shared" si="81"/>
        <v/>
      </c>
      <c r="R569" s="265" t="str">
        <f t="shared" si="82"/>
        <v/>
      </c>
      <c r="S569" s="266" t="str">
        <f t="shared" si="83"/>
        <v/>
      </c>
      <c r="T569" s="267" t="str">
        <f t="shared" si="84"/>
        <v/>
      </c>
      <c r="U569" s="268" t="str">
        <f t="shared" si="85"/>
        <v/>
      </c>
      <c r="V569" s="269" t="str">
        <f t="shared" si="86"/>
        <v/>
      </c>
      <c r="W569" s="5"/>
      <c r="AR569" t="str">
        <f t="shared" si="80"/>
        <v/>
      </c>
      <c r="AS569" t="str">
        <f t="shared" si="79"/>
        <v/>
      </c>
      <c r="AT569" s="134" t="str">
        <f>IF(AR569="","",IF(AND(H569&gt;='Intersection Mileposts'!$F$5,H569&lt;='Intersection Mileposts'!$G$5),"Y",IF(AND(H569&gt;='Intersection Mileposts'!$F$6,H569&lt;='Intersection Mileposts'!$G$6),"Y",IF(AND(H569&gt;='Intersection Mileposts'!$F$7,H569&lt;='Intersection Mileposts'!$G$7),"Y",IF(AND(H569&gt;='Intersection Mileposts'!$F$8,H569&lt;='Intersection Mileposts'!$G$8),"Y",IF(AND(H569&gt;='Intersection Mileposts'!$F$9,H569&lt;='Intersection Mileposts'!$G$9),"Y",IF(AND(H569&gt;='Intersection Mileposts'!$F$10,H569&lt;='Intersection Mileposts'!$G$10),"Y",IF(AND(H569&gt;='Intersection Mileposts'!$F$11,H569&lt;='Intersection Mileposts'!$G$11),"Y",IF(AND(H569&gt;='Intersection Mileposts'!$F$12,H569&lt;='Intersection Mileposts'!$G$12),"Y",IF(AND(H569&gt;='Intersection Mileposts'!$F$13,H569&lt;='Intersection Mileposts'!$G$13),"Y",IF(AND(H569&gt;='Intersection Mileposts'!$F$14,H569&lt;='Intersection Mileposts'!$G$14),"Y",IF(AND(H569&gt;='Intersection Mileposts'!$F$15,H569&lt;='Intersection Mileposts'!$G$15),"Y",IF(AND(H569&gt;='Intersection Mileposts'!$F$16,H569&lt;='Intersection Mileposts'!$G$16),"Y",IF(AND(H569&gt;='Intersection Mileposts'!$F$17,H569&lt;='Intersection Mileposts'!$G$17),"Y",IF(AND(H569&gt;='Intersection Mileposts'!$F$18,H569&lt;='Intersection Mileposts'!$G$18),"Y",IF(AND(H569&gt;='Intersection Mileposts'!$F$19,H569&lt;='Intersection Mileposts'!$G$19),"Y",IF(AND(H569&gt;='Intersection Mileposts'!$F$20,H569&lt;='Intersection Mileposts'!$G$20),"Y",IF(AND(H569&gt;='Intersection Mileposts'!$F$21,H569&lt;='Intersection Mileposts'!$G$21),"Y",IF(AND(H569&gt;='Intersection Mileposts'!$F$22,H569&lt;='Intersection Mileposts'!$G$22),"Y",IF(AND(H569&gt;='Intersection Mileposts'!$F$23,H569&lt;='Intersection Mileposts'!$G$23),"Y",IF(AND(H569&gt;='Intersection Mileposts'!$F$24,H569&lt;='Intersection Mileposts'!$G$24),"Y",IF(AND(H569&gt;='Intersection Mileposts'!$F$25,H569&lt;='Intersection Mileposts'!$G$25),"Y",IF(AND(H569&gt;='Intersection Mileposts'!$F$26,H569&lt;='Intersection Mileposts'!$G$26),"Y",IF(AND(H569&gt;='Intersection Mileposts'!$F$27,H569&lt;='Intersection Mileposts'!$G$27),"Y",IF(AND(H569&gt;='Intersection Mileposts'!$F$28,H569&lt;='Intersection Mileposts'!$G$28),"Y",IF(AND(H569&gt;='Intersection Mileposts'!$F$29,H569&lt;='Intersection Mileposts'!$G$29),"Y", IF(AND(H569&gt;='Intersection Mileposts'!$F$30,H569&lt;='Intersection Mileposts'!$G$30),"Y",IF(AND(H569&gt;='Intersection Mileposts'!$F$31,H569&lt;='Intersection Mileposts'!$G$31),"Y",IF(AND(H569&gt;='Intersection Mileposts'!$F$32,H569&lt;='Intersection Mileposts'!$G$32),"Y",IF(AND(H569&gt;='Intersection Mileposts'!$F$33,H569&lt;='Intersection Mileposts'!$G$33),"Y",IF(AND(H569&gt;='Intersection Mileposts'!$F$34,H569&lt;='Intersection Mileposts'!$G$34),"Y",IF(AND(H569&gt;='Intersection Mileposts'!$F$35,H569&lt;='Intersection Mileposts'!$G$35),"Y",IF(AND(H569&gt;='Intersection Mileposts'!$F$36,H569&lt;='Intersection Mileposts'!$G$36),"Y",IF(AND(H569&gt;='Intersection Mileposts'!$F$37,H569&lt;='Intersection Mileposts'!$G$37),"Y",IF(AND(H569&gt;='Intersection Mileposts'!$F$38,H569&lt;='Intersection Mileposts'!$G$38),"Y",IF(AND(H569&gt;='Intersection Mileposts'!$F$39,H569&lt;='Intersection Mileposts'!$G$39),"Y","N"))))))))))))))))))))))))))))))))))))</f>
        <v/>
      </c>
    </row>
    <row r="570" spans="1:46" ht="15" customHeight="1" x14ac:dyDescent="0.3">
      <c r="A570" s="279"/>
      <c r="B570" s="261"/>
      <c r="C570" s="262"/>
      <c r="D570" s="262"/>
      <c r="E570" s="262"/>
      <c r="F570" s="262"/>
      <c r="G570" s="284"/>
      <c r="H570" s="286"/>
      <c r="I570" s="279"/>
      <c r="J570" s="260"/>
      <c r="K570" s="260"/>
      <c r="L570" s="280"/>
      <c r="M570" s="275"/>
      <c r="N570" s="263"/>
      <c r="P570" s="264" t="str">
        <f>IF(R570 = "", "", COUNT($R$4:R570))</f>
        <v/>
      </c>
      <c r="Q570" s="264" t="str">
        <f t="shared" si="81"/>
        <v/>
      </c>
      <c r="R570" s="265" t="str">
        <f t="shared" si="82"/>
        <v/>
      </c>
      <c r="S570" s="266" t="str">
        <f t="shared" si="83"/>
        <v/>
      </c>
      <c r="T570" s="267" t="str">
        <f t="shared" si="84"/>
        <v/>
      </c>
      <c r="U570" s="268" t="str">
        <f t="shared" si="85"/>
        <v/>
      </c>
      <c r="V570" s="269" t="str">
        <f t="shared" si="86"/>
        <v/>
      </c>
      <c r="W570" s="5"/>
      <c r="AR570" t="str">
        <f t="shared" si="80"/>
        <v/>
      </c>
      <c r="AS570" t="str">
        <f t="shared" si="79"/>
        <v/>
      </c>
      <c r="AT570" s="134" t="str">
        <f>IF(AR570="","",IF(AND(H570&gt;='Intersection Mileposts'!$F$5,H570&lt;='Intersection Mileposts'!$G$5),"Y",IF(AND(H570&gt;='Intersection Mileposts'!$F$6,H570&lt;='Intersection Mileposts'!$G$6),"Y",IF(AND(H570&gt;='Intersection Mileposts'!$F$7,H570&lt;='Intersection Mileposts'!$G$7),"Y",IF(AND(H570&gt;='Intersection Mileposts'!$F$8,H570&lt;='Intersection Mileposts'!$G$8),"Y",IF(AND(H570&gt;='Intersection Mileposts'!$F$9,H570&lt;='Intersection Mileposts'!$G$9),"Y",IF(AND(H570&gt;='Intersection Mileposts'!$F$10,H570&lt;='Intersection Mileposts'!$G$10),"Y",IF(AND(H570&gt;='Intersection Mileposts'!$F$11,H570&lt;='Intersection Mileposts'!$G$11),"Y",IF(AND(H570&gt;='Intersection Mileposts'!$F$12,H570&lt;='Intersection Mileposts'!$G$12),"Y",IF(AND(H570&gt;='Intersection Mileposts'!$F$13,H570&lt;='Intersection Mileposts'!$G$13),"Y",IF(AND(H570&gt;='Intersection Mileposts'!$F$14,H570&lt;='Intersection Mileposts'!$G$14),"Y",IF(AND(H570&gt;='Intersection Mileposts'!$F$15,H570&lt;='Intersection Mileposts'!$G$15),"Y",IF(AND(H570&gt;='Intersection Mileposts'!$F$16,H570&lt;='Intersection Mileposts'!$G$16),"Y",IF(AND(H570&gt;='Intersection Mileposts'!$F$17,H570&lt;='Intersection Mileposts'!$G$17),"Y",IF(AND(H570&gt;='Intersection Mileposts'!$F$18,H570&lt;='Intersection Mileposts'!$G$18),"Y",IF(AND(H570&gt;='Intersection Mileposts'!$F$19,H570&lt;='Intersection Mileposts'!$G$19),"Y",IF(AND(H570&gt;='Intersection Mileposts'!$F$20,H570&lt;='Intersection Mileposts'!$G$20),"Y",IF(AND(H570&gt;='Intersection Mileposts'!$F$21,H570&lt;='Intersection Mileposts'!$G$21),"Y",IF(AND(H570&gt;='Intersection Mileposts'!$F$22,H570&lt;='Intersection Mileposts'!$G$22),"Y",IF(AND(H570&gt;='Intersection Mileposts'!$F$23,H570&lt;='Intersection Mileposts'!$G$23),"Y",IF(AND(H570&gt;='Intersection Mileposts'!$F$24,H570&lt;='Intersection Mileposts'!$G$24),"Y",IF(AND(H570&gt;='Intersection Mileposts'!$F$25,H570&lt;='Intersection Mileposts'!$G$25),"Y",IF(AND(H570&gt;='Intersection Mileposts'!$F$26,H570&lt;='Intersection Mileposts'!$G$26),"Y",IF(AND(H570&gt;='Intersection Mileposts'!$F$27,H570&lt;='Intersection Mileposts'!$G$27),"Y",IF(AND(H570&gt;='Intersection Mileposts'!$F$28,H570&lt;='Intersection Mileposts'!$G$28),"Y",IF(AND(H570&gt;='Intersection Mileposts'!$F$29,H570&lt;='Intersection Mileposts'!$G$29),"Y", IF(AND(H570&gt;='Intersection Mileposts'!$F$30,H570&lt;='Intersection Mileposts'!$G$30),"Y",IF(AND(H570&gt;='Intersection Mileposts'!$F$31,H570&lt;='Intersection Mileposts'!$G$31),"Y",IF(AND(H570&gt;='Intersection Mileposts'!$F$32,H570&lt;='Intersection Mileposts'!$G$32),"Y",IF(AND(H570&gt;='Intersection Mileposts'!$F$33,H570&lt;='Intersection Mileposts'!$G$33),"Y",IF(AND(H570&gt;='Intersection Mileposts'!$F$34,H570&lt;='Intersection Mileposts'!$G$34),"Y",IF(AND(H570&gt;='Intersection Mileposts'!$F$35,H570&lt;='Intersection Mileposts'!$G$35),"Y",IF(AND(H570&gt;='Intersection Mileposts'!$F$36,H570&lt;='Intersection Mileposts'!$G$36),"Y",IF(AND(H570&gt;='Intersection Mileposts'!$F$37,H570&lt;='Intersection Mileposts'!$G$37),"Y",IF(AND(H570&gt;='Intersection Mileposts'!$F$38,H570&lt;='Intersection Mileposts'!$G$38),"Y",IF(AND(H570&gt;='Intersection Mileposts'!$F$39,H570&lt;='Intersection Mileposts'!$G$39),"Y","N"))))))))))))))))))))))))))))))))))))</f>
        <v/>
      </c>
    </row>
    <row r="571" spans="1:46" ht="15" customHeight="1" x14ac:dyDescent="0.3">
      <c r="A571" s="279"/>
      <c r="B571" s="261"/>
      <c r="C571" s="262"/>
      <c r="D571" s="262"/>
      <c r="E571" s="262"/>
      <c r="F571" s="262"/>
      <c r="G571" s="284"/>
      <c r="H571" s="286"/>
      <c r="I571" s="279"/>
      <c r="J571" s="260"/>
      <c r="K571" s="260"/>
      <c r="L571" s="280"/>
      <c r="M571" s="275"/>
      <c r="N571" s="263"/>
      <c r="P571" s="264" t="str">
        <f>IF(R571 = "", "", COUNT($R$4:R571))</f>
        <v/>
      </c>
      <c r="Q571" s="264" t="str">
        <f t="shared" si="81"/>
        <v/>
      </c>
      <c r="R571" s="265" t="str">
        <f t="shared" si="82"/>
        <v/>
      </c>
      <c r="S571" s="266" t="str">
        <f t="shared" si="83"/>
        <v/>
      </c>
      <c r="T571" s="267" t="str">
        <f t="shared" si="84"/>
        <v/>
      </c>
      <c r="U571" s="268" t="str">
        <f t="shared" si="85"/>
        <v/>
      </c>
      <c r="V571" s="269" t="str">
        <f t="shared" si="86"/>
        <v/>
      </c>
      <c r="W571" s="5"/>
      <c r="AR571" t="str">
        <f t="shared" si="80"/>
        <v/>
      </c>
      <c r="AS571" t="str">
        <f t="shared" si="79"/>
        <v/>
      </c>
      <c r="AT571" s="134" t="str">
        <f>IF(AR571="","",IF(AND(H571&gt;='Intersection Mileposts'!$F$5,H571&lt;='Intersection Mileposts'!$G$5),"Y",IF(AND(H571&gt;='Intersection Mileposts'!$F$6,H571&lt;='Intersection Mileposts'!$G$6),"Y",IF(AND(H571&gt;='Intersection Mileposts'!$F$7,H571&lt;='Intersection Mileposts'!$G$7),"Y",IF(AND(H571&gt;='Intersection Mileposts'!$F$8,H571&lt;='Intersection Mileposts'!$G$8),"Y",IF(AND(H571&gt;='Intersection Mileposts'!$F$9,H571&lt;='Intersection Mileposts'!$G$9),"Y",IF(AND(H571&gt;='Intersection Mileposts'!$F$10,H571&lt;='Intersection Mileposts'!$G$10),"Y",IF(AND(H571&gt;='Intersection Mileposts'!$F$11,H571&lt;='Intersection Mileposts'!$G$11),"Y",IF(AND(H571&gt;='Intersection Mileposts'!$F$12,H571&lt;='Intersection Mileposts'!$G$12),"Y",IF(AND(H571&gt;='Intersection Mileposts'!$F$13,H571&lt;='Intersection Mileposts'!$G$13),"Y",IF(AND(H571&gt;='Intersection Mileposts'!$F$14,H571&lt;='Intersection Mileposts'!$G$14),"Y",IF(AND(H571&gt;='Intersection Mileposts'!$F$15,H571&lt;='Intersection Mileposts'!$G$15),"Y",IF(AND(H571&gt;='Intersection Mileposts'!$F$16,H571&lt;='Intersection Mileposts'!$G$16),"Y",IF(AND(H571&gt;='Intersection Mileposts'!$F$17,H571&lt;='Intersection Mileposts'!$G$17),"Y",IF(AND(H571&gt;='Intersection Mileposts'!$F$18,H571&lt;='Intersection Mileposts'!$G$18),"Y",IF(AND(H571&gt;='Intersection Mileposts'!$F$19,H571&lt;='Intersection Mileposts'!$G$19),"Y",IF(AND(H571&gt;='Intersection Mileposts'!$F$20,H571&lt;='Intersection Mileposts'!$G$20),"Y",IF(AND(H571&gt;='Intersection Mileposts'!$F$21,H571&lt;='Intersection Mileposts'!$G$21),"Y",IF(AND(H571&gt;='Intersection Mileposts'!$F$22,H571&lt;='Intersection Mileposts'!$G$22),"Y",IF(AND(H571&gt;='Intersection Mileposts'!$F$23,H571&lt;='Intersection Mileposts'!$G$23),"Y",IF(AND(H571&gt;='Intersection Mileposts'!$F$24,H571&lt;='Intersection Mileposts'!$G$24),"Y",IF(AND(H571&gt;='Intersection Mileposts'!$F$25,H571&lt;='Intersection Mileposts'!$G$25),"Y",IF(AND(H571&gt;='Intersection Mileposts'!$F$26,H571&lt;='Intersection Mileposts'!$G$26),"Y",IF(AND(H571&gt;='Intersection Mileposts'!$F$27,H571&lt;='Intersection Mileposts'!$G$27),"Y",IF(AND(H571&gt;='Intersection Mileposts'!$F$28,H571&lt;='Intersection Mileposts'!$G$28),"Y",IF(AND(H571&gt;='Intersection Mileposts'!$F$29,H571&lt;='Intersection Mileposts'!$G$29),"Y", IF(AND(H571&gt;='Intersection Mileposts'!$F$30,H571&lt;='Intersection Mileposts'!$G$30),"Y",IF(AND(H571&gt;='Intersection Mileposts'!$F$31,H571&lt;='Intersection Mileposts'!$G$31),"Y",IF(AND(H571&gt;='Intersection Mileposts'!$F$32,H571&lt;='Intersection Mileposts'!$G$32),"Y",IF(AND(H571&gt;='Intersection Mileposts'!$F$33,H571&lt;='Intersection Mileposts'!$G$33),"Y",IF(AND(H571&gt;='Intersection Mileposts'!$F$34,H571&lt;='Intersection Mileposts'!$G$34),"Y",IF(AND(H571&gt;='Intersection Mileposts'!$F$35,H571&lt;='Intersection Mileposts'!$G$35),"Y",IF(AND(H571&gt;='Intersection Mileposts'!$F$36,H571&lt;='Intersection Mileposts'!$G$36),"Y",IF(AND(H571&gt;='Intersection Mileposts'!$F$37,H571&lt;='Intersection Mileposts'!$G$37),"Y",IF(AND(H571&gt;='Intersection Mileposts'!$F$38,H571&lt;='Intersection Mileposts'!$G$38),"Y",IF(AND(H571&gt;='Intersection Mileposts'!$F$39,H571&lt;='Intersection Mileposts'!$G$39),"Y","N"))))))))))))))))))))))))))))))))))))</f>
        <v/>
      </c>
    </row>
    <row r="572" spans="1:46" ht="15" customHeight="1" x14ac:dyDescent="0.3">
      <c r="A572" s="279"/>
      <c r="B572" s="261"/>
      <c r="C572" s="262"/>
      <c r="D572" s="262"/>
      <c r="E572" s="262"/>
      <c r="F572" s="262"/>
      <c r="G572" s="284"/>
      <c r="H572" s="286"/>
      <c r="I572" s="279"/>
      <c r="J572" s="260"/>
      <c r="K572" s="260"/>
      <c r="L572" s="280"/>
      <c r="M572" s="275"/>
      <c r="N572" s="263"/>
      <c r="P572" s="264" t="str">
        <f>IF(R572 = "", "", COUNT($R$4:R572))</f>
        <v/>
      </c>
      <c r="Q572" s="264" t="str">
        <f t="shared" si="81"/>
        <v/>
      </c>
      <c r="R572" s="265" t="str">
        <f t="shared" si="82"/>
        <v/>
      </c>
      <c r="S572" s="266" t="str">
        <f t="shared" si="83"/>
        <v/>
      </c>
      <c r="T572" s="267" t="str">
        <f t="shared" si="84"/>
        <v/>
      </c>
      <c r="U572" s="268" t="str">
        <f t="shared" si="85"/>
        <v/>
      </c>
      <c r="V572" s="269" t="str">
        <f t="shared" si="86"/>
        <v/>
      </c>
      <c r="W572" s="5"/>
      <c r="AR572" t="str">
        <f t="shared" si="80"/>
        <v/>
      </c>
      <c r="AS572" t="str">
        <f t="shared" si="79"/>
        <v/>
      </c>
      <c r="AT572" s="134" t="str">
        <f>IF(AR572="","",IF(AND(H572&gt;='Intersection Mileposts'!$F$5,H572&lt;='Intersection Mileposts'!$G$5),"Y",IF(AND(H572&gt;='Intersection Mileposts'!$F$6,H572&lt;='Intersection Mileposts'!$G$6),"Y",IF(AND(H572&gt;='Intersection Mileposts'!$F$7,H572&lt;='Intersection Mileposts'!$G$7),"Y",IF(AND(H572&gt;='Intersection Mileposts'!$F$8,H572&lt;='Intersection Mileposts'!$G$8),"Y",IF(AND(H572&gt;='Intersection Mileposts'!$F$9,H572&lt;='Intersection Mileposts'!$G$9),"Y",IF(AND(H572&gt;='Intersection Mileposts'!$F$10,H572&lt;='Intersection Mileposts'!$G$10),"Y",IF(AND(H572&gt;='Intersection Mileposts'!$F$11,H572&lt;='Intersection Mileposts'!$G$11),"Y",IF(AND(H572&gt;='Intersection Mileposts'!$F$12,H572&lt;='Intersection Mileposts'!$G$12),"Y",IF(AND(H572&gt;='Intersection Mileposts'!$F$13,H572&lt;='Intersection Mileposts'!$G$13),"Y",IF(AND(H572&gt;='Intersection Mileposts'!$F$14,H572&lt;='Intersection Mileposts'!$G$14),"Y",IF(AND(H572&gt;='Intersection Mileposts'!$F$15,H572&lt;='Intersection Mileposts'!$G$15),"Y",IF(AND(H572&gt;='Intersection Mileposts'!$F$16,H572&lt;='Intersection Mileposts'!$G$16),"Y",IF(AND(H572&gt;='Intersection Mileposts'!$F$17,H572&lt;='Intersection Mileposts'!$G$17),"Y",IF(AND(H572&gt;='Intersection Mileposts'!$F$18,H572&lt;='Intersection Mileposts'!$G$18),"Y",IF(AND(H572&gt;='Intersection Mileposts'!$F$19,H572&lt;='Intersection Mileposts'!$G$19),"Y",IF(AND(H572&gt;='Intersection Mileposts'!$F$20,H572&lt;='Intersection Mileposts'!$G$20),"Y",IF(AND(H572&gt;='Intersection Mileposts'!$F$21,H572&lt;='Intersection Mileposts'!$G$21),"Y",IF(AND(H572&gt;='Intersection Mileposts'!$F$22,H572&lt;='Intersection Mileposts'!$G$22),"Y",IF(AND(H572&gt;='Intersection Mileposts'!$F$23,H572&lt;='Intersection Mileposts'!$G$23),"Y",IF(AND(H572&gt;='Intersection Mileposts'!$F$24,H572&lt;='Intersection Mileposts'!$G$24),"Y",IF(AND(H572&gt;='Intersection Mileposts'!$F$25,H572&lt;='Intersection Mileposts'!$G$25),"Y",IF(AND(H572&gt;='Intersection Mileposts'!$F$26,H572&lt;='Intersection Mileposts'!$G$26),"Y",IF(AND(H572&gt;='Intersection Mileposts'!$F$27,H572&lt;='Intersection Mileposts'!$G$27),"Y",IF(AND(H572&gt;='Intersection Mileposts'!$F$28,H572&lt;='Intersection Mileposts'!$G$28),"Y",IF(AND(H572&gt;='Intersection Mileposts'!$F$29,H572&lt;='Intersection Mileposts'!$G$29),"Y", IF(AND(H572&gt;='Intersection Mileposts'!$F$30,H572&lt;='Intersection Mileposts'!$G$30),"Y",IF(AND(H572&gt;='Intersection Mileposts'!$F$31,H572&lt;='Intersection Mileposts'!$G$31),"Y",IF(AND(H572&gt;='Intersection Mileposts'!$F$32,H572&lt;='Intersection Mileposts'!$G$32),"Y",IF(AND(H572&gt;='Intersection Mileposts'!$F$33,H572&lt;='Intersection Mileposts'!$G$33),"Y",IF(AND(H572&gt;='Intersection Mileposts'!$F$34,H572&lt;='Intersection Mileposts'!$G$34),"Y",IF(AND(H572&gt;='Intersection Mileposts'!$F$35,H572&lt;='Intersection Mileposts'!$G$35),"Y",IF(AND(H572&gt;='Intersection Mileposts'!$F$36,H572&lt;='Intersection Mileposts'!$G$36),"Y",IF(AND(H572&gt;='Intersection Mileposts'!$F$37,H572&lt;='Intersection Mileposts'!$G$37),"Y",IF(AND(H572&gt;='Intersection Mileposts'!$F$38,H572&lt;='Intersection Mileposts'!$G$38),"Y",IF(AND(H572&gt;='Intersection Mileposts'!$F$39,H572&lt;='Intersection Mileposts'!$G$39),"Y","N"))))))))))))))))))))))))))))))))))))</f>
        <v/>
      </c>
    </row>
    <row r="573" spans="1:46" ht="15" customHeight="1" x14ac:dyDescent="0.3">
      <c r="A573" s="279"/>
      <c r="B573" s="261"/>
      <c r="C573" s="262"/>
      <c r="D573" s="262"/>
      <c r="E573" s="262"/>
      <c r="F573" s="262"/>
      <c r="G573" s="284"/>
      <c r="H573" s="286"/>
      <c r="I573" s="279"/>
      <c r="J573" s="260"/>
      <c r="K573" s="260"/>
      <c r="L573" s="280"/>
      <c r="M573" s="275"/>
      <c r="N573" s="263"/>
      <c r="P573" s="264" t="str">
        <f>IF(R573 = "", "", COUNT($R$4:R573))</f>
        <v/>
      </c>
      <c r="Q573" s="264" t="str">
        <f t="shared" si="81"/>
        <v/>
      </c>
      <c r="R573" s="265" t="str">
        <f t="shared" si="82"/>
        <v/>
      </c>
      <c r="S573" s="266" t="str">
        <f t="shared" si="83"/>
        <v/>
      </c>
      <c r="T573" s="267" t="str">
        <f t="shared" si="84"/>
        <v/>
      </c>
      <c r="U573" s="268" t="str">
        <f t="shared" si="85"/>
        <v/>
      </c>
      <c r="V573" s="269" t="str">
        <f t="shared" si="86"/>
        <v/>
      </c>
      <c r="W573" s="5"/>
      <c r="AR573" t="str">
        <f t="shared" si="80"/>
        <v/>
      </c>
      <c r="AS573" t="str">
        <f t="shared" si="79"/>
        <v/>
      </c>
      <c r="AT573" s="134" t="str">
        <f>IF(AR573="","",IF(AND(H573&gt;='Intersection Mileposts'!$F$5,H573&lt;='Intersection Mileposts'!$G$5),"Y",IF(AND(H573&gt;='Intersection Mileposts'!$F$6,H573&lt;='Intersection Mileposts'!$G$6),"Y",IF(AND(H573&gt;='Intersection Mileposts'!$F$7,H573&lt;='Intersection Mileposts'!$G$7),"Y",IF(AND(H573&gt;='Intersection Mileposts'!$F$8,H573&lt;='Intersection Mileposts'!$G$8),"Y",IF(AND(H573&gt;='Intersection Mileposts'!$F$9,H573&lt;='Intersection Mileposts'!$G$9),"Y",IF(AND(H573&gt;='Intersection Mileposts'!$F$10,H573&lt;='Intersection Mileposts'!$G$10),"Y",IF(AND(H573&gt;='Intersection Mileposts'!$F$11,H573&lt;='Intersection Mileposts'!$G$11),"Y",IF(AND(H573&gt;='Intersection Mileposts'!$F$12,H573&lt;='Intersection Mileposts'!$G$12),"Y",IF(AND(H573&gt;='Intersection Mileposts'!$F$13,H573&lt;='Intersection Mileposts'!$G$13),"Y",IF(AND(H573&gt;='Intersection Mileposts'!$F$14,H573&lt;='Intersection Mileposts'!$G$14),"Y",IF(AND(H573&gt;='Intersection Mileposts'!$F$15,H573&lt;='Intersection Mileposts'!$G$15),"Y",IF(AND(H573&gt;='Intersection Mileposts'!$F$16,H573&lt;='Intersection Mileposts'!$G$16),"Y",IF(AND(H573&gt;='Intersection Mileposts'!$F$17,H573&lt;='Intersection Mileposts'!$G$17),"Y",IF(AND(H573&gt;='Intersection Mileposts'!$F$18,H573&lt;='Intersection Mileposts'!$G$18),"Y",IF(AND(H573&gt;='Intersection Mileposts'!$F$19,H573&lt;='Intersection Mileposts'!$G$19),"Y",IF(AND(H573&gt;='Intersection Mileposts'!$F$20,H573&lt;='Intersection Mileposts'!$G$20),"Y",IF(AND(H573&gt;='Intersection Mileposts'!$F$21,H573&lt;='Intersection Mileposts'!$G$21),"Y",IF(AND(H573&gt;='Intersection Mileposts'!$F$22,H573&lt;='Intersection Mileposts'!$G$22),"Y",IF(AND(H573&gt;='Intersection Mileposts'!$F$23,H573&lt;='Intersection Mileposts'!$G$23),"Y",IF(AND(H573&gt;='Intersection Mileposts'!$F$24,H573&lt;='Intersection Mileposts'!$G$24),"Y",IF(AND(H573&gt;='Intersection Mileposts'!$F$25,H573&lt;='Intersection Mileposts'!$G$25),"Y",IF(AND(H573&gt;='Intersection Mileposts'!$F$26,H573&lt;='Intersection Mileposts'!$G$26),"Y",IF(AND(H573&gt;='Intersection Mileposts'!$F$27,H573&lt;='Intersection Mileposts'!$G$27),"Y",IF(AND(H573&gt;='Intersection Mileposts'!$F$28,H573&lt;='Intersection Mileposts'!$G$28),"Y",IF(AND(H573&gt;='Intersection Mileposts'!$F$29,H573&lt;='Intersection Mileposts'!$G$29),"Y", IF(AND(H573&gt;='Intersection Mileposts'!$F$30,H573&lt;='Intersection Mileposts'!$G$30),"Y",IF(AND(H573&gt;='Intersection Mileposts'!$F$31,H573&lt;='Intersection Mileposts'!$G$31),"Y",IF(AND(H573&gt;='Intersection Mileposts'!$F$32,H573&lt;='Intersection Mileposts'!$G$32),"Y",IF(AND(H573&gt;='Intersection Mileposts'!$F$33,H573&lt;='Intersection Mileposts'!$G$33),"Y",IF(AND(H573&gt;='Intersection Mileposts'!$F$34,H573&lt;='Intersection Mileposts'!$G$34),"Y",IF(AND(H573&gt;='Intersection Mileposts'!$F$35,H573&lt;='Intersection Mileposts'!$G$35),"Y",IF(AND(H573&gt;='Intersection Mileposts'!$F$36,H573&lt;='Intersection Mileposts'!$G$36),"Y",IF(AND(H573&gt;='Intersection Mileposts'!$F$37,H573&lt;='Intersection Mileposts'!$G$37),"Y",IF(AND(H573&gt;='Intersection Mileposts'!$F$38,H573&lt;='Intersection Mileposts'!$G$38),"Y",IF(AND(H573&gt;='Intersection Mileposts'!$F$39,H573&lt;='Intersection Mileposts'!$G$39),"Y","N"))))))))))))))))))))))))))))))))))))</f>
        <v/>
      </c>
    </row>
    <row r="574" spans="1:46" ht="15" customHeight="1" x14ac:dyDescent="0.3">
      <c r="A574" s="279"/>
      <c r="B574" s="261"/>
      <c r="C574" s="262"/>
      <c r="D574" s="262"/>
      <c r="E574" s="262"/>
      <c r="F574" s="262"/>
      <c r="G574" s="284"/>
      <c r="H574" s="286"/>
      <c r="I574" s="279"/>
      <c r="J574" s="260"/>
      <c r="K574" s="260"/>
      <c r="L574" s="280"/>
      <c r="M574" s="275"/>
      <c r="N574" s="263"/>
      <c r="P574" s="264" t="str">
        <f>IF(R574 = "", "", COUNT($R$4:R574))</f>
        <v/>
      </c>
      <c r="Q574" s="264" t="str">
        <f t="shared" si="81"/>
        <v/>
      </c>
      <c r="R574" s="265" t="str">
        <f t="shared" si="82"/>
        <v/>
      </c>
      <c r="S574" s="266" t="str">
        <f t="shared" si="83"/>
        <v/>
      </c>
      <c r="T574" s="267" t="str">
        <f t="shared" si="84"/>
        <v/>
      </c>
      <c r="U574" s="268" t="str">
        <f t="shared" si="85"/>
        <v/>
      </c>
      <c r="V574" s="269" t="str">
        <f t="shared" si="86"/>
        <v/>
      </c>
      <c r="W574" s="5"/>
      <c r="AR574" t="str">
        <f t="shared" si="80"/>
        <v/>
      </c>
      <c r="AS574" t="str">
        <f t="shared" si="79"/>
        <v/>
      </c>
      <c r="AT574" s="134" t="str">
        <f>IF(AR574="","",IF(AND(H574&gt;='Intersection Mileposts'!$F$5,H574&lt;='Intersection Mileposts'!$G$5),"Y",IF(AND(H574&gt;='Intersection Mileposts'!$F$6,H574&lt;='Intersection Mileposts'!$G$6),"Y",IF(AND(H574&gt;='Intersection Mileposts'!$F$7,H574&lt;='Intersection Mileposts'!$G$7),"Y",IF(AND(H574&gt;='Intersection Mileposts'!$F$8,H574&lt;='Intersection Mileposts'!$G$8),"Y",IF(AND(H574&gt;='Intersection Mileposts'!$F$9,H574&lt;='Intersection Mileposts'!$G$9),"Y",IF(AND(H574&gt;='Intersection Mileposts'!$F$10,H574&lt;='Intersection Mileposts'!$G$10),"Y",IF(AND(H574&gt;='Intersection Mileposts'!$F$11,H574&lt;='Intersection Mileposts'!$G$11),"Y",IF(AND(H574&gt;='Intersection Mileposts'!$F$12,H574&lt;='Intersection Mileposts'!$G$12),"Y",IF(AND(H574&gt;='Intersection Mileposts'!$F$13,H574&lt;='Intersection Mileposts'!$G$13),"Y",IF(AND(H574&gt;='Intersection Mileposts'!$F$14,H574&lt;='Intersection Mileposts'!$G$14),"Y",IF(AND(H574&gt;='Intersection Mileposts'!$F$15,H574&lt;='Intersection Mileposts'!$G$15),"Y",IF(AND(H574&gt;='Intersection Mileposts'!$F$16,H574&lt;='Intersection Mileposts'!$G$16),"Y",IF(AND(H574&gt;='Intersection Mileposts'!$F$17,H574&lt;='Intersection Mileposts'!$G$17),"Y",IF(AND(H574&gt;='Intersection Mileposts'!$F$18,H574&lt;='Intersection Mileposts'!$G$18),"Y",IF(AND(H574&gt;='Intersection Mileposts'!$F$19,H574&lt;='Intersection Mileposts'!$G$19),"Y",IF(AND(H574&gt;='Intersection Mileposts'!$F$20,H574&lt;='Intersection Mileposts'!$G$20),"Y",IF(AND(H574&gt;='Intersection Mileposts'!$F$21,H574&lt;='Intersection Mileposts'!$G$21),"Y",IF(AND(H574&gt;='Intersection Mileposts'!$F$22,H574&lt;='Intersection Mileposts'!$G$22),"Y",IF(AND(H574&gt;='Intersection Mileposts'!$F$23,H574&lt;='Intersection Mileposts'!$G$23),"Y",IF(AND(H574&gt;='Intersection Mileposts'!$F$24,H574&lt;='Intersection Mileposts'!$G$24),"Y",IF(AND(H574&gt;='Intersection Mileposts'!$F$25,H574&lt;='Intersection Mileposts'!$G$25),"Y",IF(AND(H574&gt;='Intersection Mileposts'!$F$26,H574&lt;='Intersection Mileposts'!$G$26),"Y",IF(AND(H574&gt;='Intersection Mileposts'!$F$27,H574&lt;='Intersection Mileposts'!$G$27),"Y",IF(AND(H574&gt;='Intersection Mileposts'!$F$28,H574&lt;='Intersection Mileposts'!$G$28),"Y",IF(AND(H574&gt;='Intersection Mileposts'!$F$29,H574&lt;='Intersection Mileposts'!$G$29),"Y", IF(AND(H574&gt;='Intersection Mileposts'!$F$30,H574&lt;='Intersection Mileposts'!$G$30),"Y",IF(AND(H574&gt;='Intersection Mileposts'!$F$31,H574&lt;='Intersection Mileposts'!$G$31),"Y",IF(AND(H574&gt;='Intersection Mileposts'!$F$32,H574&lt;='Intersection Mileposts'!$G$32),"Y",IF(AND(H574&gt;='Intersection Mileposts'!$F$33,H574&lt;='Intersection Mileposts'!$G$33),"Y",IF(AND(H574&gt;='Intersection Mileposts'!$F$34,H574&lt;='Intersection Mileposts'!$G$34),"Y",IF(AND(H574&gt;='Intersection Mileposts'!$F$35,H574&lt;='Intersection Mileposts'!$G$35),"Y",IF(AND(H574&gt;='Intersection Mileposts'!$F$36,H574&lt;='Intersection Mileposts'!$G$36),"Y",IF(AND(H574&gt;='Intersection Mileposts'!$F$37,H574&lt;='Intersection Mileposts'!$G$37),"Y",IF(AND(H574&gt;='Intersection Mileposts'!$F$38,H574&lt;='Intersection Mileposts'!$G$38),"Y",IF(AND(H574&gt;='Intersection Mileposts'!$F$39,H574&lt;='Intersection Mileposts'!$G$39),"Y","N"))))))))))))))))))))))))))))))))))))</f>
        <v/>
      </c>
    </row>
    <row r="575" spans="1:46" ht="15" customHeight="1" x14ac:dyDescent="0.3">
      <c r="A575" s="279"/>
      <c r="B575" s="261"/>
      <c r="C575" s="262"/>
      <c r="D575" s="262"/>
      <c r="E575" s="262"/>
      <c r="F575" s="262"/>
      <c r="G575" s="284"/>
      <c r="H575" s="286"/>
      <c r="I575" s="279"/>
      <c r="J575" s="260"/>
      <c r="K575" s="260"/>
      <c r="L575" s="280"/>
      <c r="M575" s="275"/>
      <c r="N575" s="263"/>
      <c r="P575" s="264" t="str">
        <f>IF(R575 = "", "", COUNT($R$4:R575))</f>
        <v/>
      </c>
      <c r="Q575" s="264" t="str">
        <f t="shared" si="81"/>
        <v/>
      </c>
      <c r="R575" s="265" t="str">
        <f t="shared" si="82"/>
        <v/>
      </c>
      <c r="S575" s="266" t="str">
        <f t="shared" si="83"/>
        <v/>
      </c>
      <c r="T575" s="267" t="str">
        <f t="shared" si="84"/>
        <v/>
      </c>
      <c r="U575" s="268" t="str">
        <f t="shared" si="85"/>
        <v/>
      </c>
      <c r="V575" s="269" t="str">
        <f t="shared" si="86"/>
        <v/>
      </c>
      <c r="W575" s="5"/>
      <c r="AR575" t="str">
        <f t="shared" si="80"/>
        <v/>
      </c>
      <c r="AS575" t="str">
        <f t="shared" si="79"/>
        <v/>
      </c>
      <c r="AT575" s="134" t="str">
        <f>IF(AR575="","",IF(AND(H575&gt;='Intersection Mileposts'!$F$5,H575&lt;='Intersection Mileposts'!$G$5),"Y",IF(AND(H575&gt;='Intersection Mileposts'!$F$6,H575&lt;='Intersection Mileposts'!$G$6),"Y",IF(AND(H575&gt;='Intersection Mileposts'!$F$7,H575&lt;='Intersection Mileposts'!$G$7),"Y",IF(AND(H575&gt;='Intersection Mileposts'!$F$8,H575&lt;='Intersection Mileposts'!$G$8),"Y",IF(AND(H575&gt;='Intersection Mileposts'!$F$9,H575&lt;='Intersection Mileposts'!$G$9),"Y",IF(AND(H575&gt;='Intersection Mileposts'!$F$10,H575&lt;='Intersection Mileposts'!$G$10),"Y",IF(AND(H575&gt;='Intersection Mileposts'!$F$11,H575&lt;='Intersection Mileposts'!$G$11),"Y",IF(AND(H575&gt;='Intersection Mileposts'!$F$12,H575&lt;='Intersection Mileposts'!$G$12),"Y",IF(AND(H575&gt;='Intersection Mileposts'!$F$13,H575&lt;='Intersection Mileposts'!$G$13),"Y",IF(AND(H575&gt;='Intersection Mileposts'!$F$14,H575&lt;='Intersection Mileposts'!$G$14),"Y",IF(AND(H575&gt;='Intersection Mileposts'!$F$15,H575&lt;='Intersection Mileposts'!$G$15),"Y",IF(AND(H575&gt;='Intersection Mileposts'!$F$16,H575&lt;='Intersection Mileposts'!$G$16),"Y",IF(AND(H575&gt;='Intersection Mileposts'!$F$17,H575&lt;='Intersection Mileposts'!$G$17),"Y",IF(AND(H575&gt;='Intersection Mileposts'!$F$18,H575&lt;='Intersection Mileposts'!$G$18),"Y",IF(AND(H575&gt;='Intersection Mileposts'!$F$19,H575&lt;='Intersection Mileposts'!$G$19),"Y",IF(AND(H575&gt;='Intersection Mileposts'!$F$20,H575&lt;='Intersection Mileposts'!$G$20),"Y",IF(AND(H575&gt;='Intersection Mileposts'!$F$21,H575&lt;='Intersection Mileposts'!$G$21),"Y",IF(AND(H575&gt;='Intersection Mileposts'!$F$22,H575&lt;='Intersection Mileposts'!$G$22),"Y",IF(AND(H575&gt;='Intersection Mileposts'!$F$23,H575&lt;='Intersection Mileposts'!$G$23),"Y",IF(AND(H575&gt;='Intersection Mileposts'!$F$24,H575&lt;='Intersection Mileposts'!$G$24),"Y",IF(AND(H575&gt;='Intersection Mileposts'!$F$25,H575&lt;='Intersection Mileposts'!$G$25),"Y",IF(AND(H575&gt;='Intersection Mileposts'!$F$26,H575&lt;='Intersection Mileposts'!$G$26),"Y",IF(AND(H575&gt;='Intersection Mileposts'!$F$27,H575&lt;='Intersection Mileposts'!$G$27),"Y",IF(AND(H575&gt;='Intersection Mileposts'!$F$28,H575&lt;='Intersection Mileposts'!$G$28),"Y",IF(AND(H575&gt;='Intersection Mileposts'!$F$29,H575&lt;='Intersection Mileposts'!$G$29),"Y", IF(AND(H575&gt;='Intersection Mileposts'!$F$30,H575&lt;='Intersection Mileposts'!$G$30),"Y",IF(AND(H575&gt;='Intersection Mileposts'!$F$31,H575&lt;='Intersection Mileposts'!$G$31),"Y",IF(AND(H575&gt;='Intersection Mileposts'!$F$32,H575&lt;='Intersection Mileposts'!$G$32),"Y",IF(AND(H575&gt;='Intersection Mileposts'!$F$33,H575&lt;='Intersection Mileposts'!$G$33),"Y",IF(AND(H575&gt;='Intersection Mileposts'!$F$34,H575&lt;='Intersection Mileposts'!$G$34),"Y",IF(AND(H575&gt;='Intersection Mileposts'!$F$35,H575&lt;='Intersection Mileposts'!$G$35),"Y",IF(AND(H575&gt;='Intersection Mileposts'!$F$36,H575&lt;='Intersection Mileposts'!$G$36),"Y",IF(AND(H575&gt;='Intersection Mileposts'!$F$37,H575&lt;='Intersection Mileposts'!$G$37),"Y",IF(AND(H575&gt;='Intersection Mileposts'!$F$38,H575&lt;='Intersection Mileposts'!$G$38),"Y",IF(AND(H575&gt;='Intersection Mileposts'!$F$39,H575&lt;='Intersection Mileposts'!$G$39),"Y","N"))))))))))))))))))))))))))))))))))))</f>
        <v/>
      </c>
    </row>
    <row r="576" spans="1:46" ht="15" customHeight="1" x14ac:dyDescent="0.3">
      <c r="A576" s="279"/>
      <c r="B576" s="261"/>
      <c r="C576" s="262"/>
      <c r="D576" s="262"/>
      <c r="E576" s="262"/>
      <c r="F576" s="262"/>
      <c r="G576" s="284"/>
      <c r="H576" s="286"/>
      <c r="I576" s="279"/>
      <c r="J576" s="260"/>
      <c r="K576" s="260"/>
      <c r="L576" s="280"/>
      <c r="M576" s="275"/>
      <c r="N576" s="263"/>
      <c r="P576" s="264" t="str">
        <f>IF(R576 = "", "", COUNT($R$4:R576))</f>
        <v/>
      </c>
      <c r="Q576" s="264" t="str">
        <f t="shared" si="81"/>
        <v/>
      </c>
      <c r="R576" s="265" t="str">
        <f t="shared" si="82"/>
        <v/>
      </c>
      <c r="S576" s="266" t="str">
        <f t="shared" si="83"/>
        <v/>
      </c>
      <c r="T576" s="267" t="str">
        <f t="shared" si="84"/>
        <v/>
      </c>
      <c r="U576" s="268" t="str">
        <f t="shared" si="85"/>
        <v/>
      </c>
      <c r="V576" s="269" t="str">
        <f t="shared" si="86"/>
        <v/>
      </c>
      <c r="W576" s="5"/>
      <c r="AR576" t="str">
        <f t="shared" si="80"/>
        <v/>
      </c>
      <c r="AS576" t="str">
        <f t="shared" si="79"/>
        <v/>
      </c>
      <c r="AT576" s="134" t="str">
        <f>IF(AR576="","",IF(AND(H576&gt;='Intersection Mileposts'!$F$5,H576&lt;='Intersection Mileposts'!$G$5),"Y",IF(AND(H576&gt;='Intersection Mileposts'!$F$6,H576&lt;='Intersection Mileposts'!$G$6),"Y",IF(AND(H576&gt;='Intersection Mileposts'!$F$7,H576&lt;='Intersection Mileposts'!$G$7),"Y",IF(AND(H576&gt;='Intersection Mileposts'!$F$8,H576&lt;='Intersection Mileposts'!$G$8),"Y",IF(AND(H576&gt;='Intersection Mileposts'!$F$9,H576&lt;='Intersection Mileposts'!$G$9),"Y",IF(AND(H576&gt;='Intersection Mileposts'!$F$10,H576&lt;='Intersection Mileposts'!$G$10),"Y",IF(AND(H576&gt;='Intersection Mileposts'!$F$11,H576&lt;='Intersection Mileposts'!$G$11),"Y",IF(AND(H576&gt;='Intersection Mileposts'!$F$12,H576&lt;='Intersection Mileposts'!$G$12),"Y",IF(AND(H576&gt;='Intersection Mileposts'!$F$13,H576&lt;='Intersection Mileposts'!$G$13),"Y",IF(AND(H576&gt;='Intersection Mileposts'!$F$14,H576&lt;='Intersection Mileposts'!$G$14),"Y",IF(AND(H576&gt;='Intersection Mileposts'!$F$15,H576&lt;='Intersection Mileposts'!$G$15),"Y",IF(AND(H576&gt;='Intersection Mileposts'!$F$16,H576&lt;='Intersection Mileposts'!$G$16),"Y",IF(AND(H576&gt;='Intersection Mileposts'!$F$17,H576&lt;='Intersection Mileposts'!$G$17),"Y",IF(AND(H576&gt;='Intersection Mileposts'!$F$18,H576&lt;='Intersection Mileposts'!$G$18),"Y",IF(AND(H576&gt;='Intersection Mileposts'!$F$19,H576&lt;='Intersection Mileposts'!$G$19),"Y",IF(AND(H576&gt;='Intersection Mileposts'!$F$20,H576&lt;='Intersection Mileposts'!$G$20),"Y",IF(AND(H576&gt;='Intersection Mileposts'!$F$21,H576&lt;='Intersection Mileposts'!$G$21),"Y",IF(AND(H576&gt;='Intersection Mileposts'!$F$22,H576&lt;='Intersection Mileposts'!$G$22),"Y",IF(AND(H576&gt;='Intersection Mileposts'!$F$23,H576&lt;='Intersection Mileposts'!$G$23),"Y",IF(AND(H576&gt;='Intersection Mileposts'!$F$24,H576&lt;='Intersection Mileposts'!$G$24),"Y",IF(AND(H576&gt;='Intersection Mileposts'!$F$25,H576&lt;='Intersection Mileposts'!$G$25),"Y",IF(AND(H576&gt;='Intersection Mileposts'!$F$26,H576&lt;='Intersection Mileposts'!$G$26),"Y",IF(AND(H576&gt;='Intersection Mileposts'!$F$27,H576&lt;='Intersection Mileposts'!$G$27),"Y",IF(AND(H576&gt;='Intersection Mileposts'!$F$28,H576&lt;='Intersection Mileposts'!$G$28),"Y",IF(AND(H576&gt;='Intersection Mileposts'!$F$29,H576&lt;='Intersection Mileposts'!$G$29),"Y", IF(AND(H576&gt;='Intersection Mileposts'!$F$30,H576&lt;='Intersection Mileposts'!$G$30),"Y",IF(AND(H576&gt;='Intersection Mileposts'!$F$31,H576&lt;='Intersection Mileposts'!$G$31),"Y",IF(AND(H576&gt;='Intersection Mileposts'!$F$32,H576&lt;='Intersection Mileposts'!$G$32),"Y",IF(AND(H576&gt;='Intersection Mileposts'!$F$33,H576&lt;='Intersection Mileposts'!$G$33),"Y",IF(AND(H576&gt;='Intersection Mileposts'!$F$34,H576&lt;='Intersection Mileposts'!$G$34),"Y",IF(AND(H576&gt;='Intersection Mileposts'!$F$35,H576&lt;='Intersection Mileposts'!$G$35),"Y",IF(AND(H576&gt;='Intersection Mileposts'!$F$36,H576&lt;='Intersection Mileposts'!$G$36),"Y",IF(AND(H576&gt;='Intersection Mileposts'!$F$37,H576&lt;='Intersection Mileposts'!$G$37),"Y",IF(AND(H576&gt;='Intersection Mileposts'!$F$38,H576&lt;='Intersection Mileposts'!$G$38),"Y",IF(AND(H576&gt;='Intersection Mileposts'!$F$39,H576&lt;='Intersection Mileposts'!$G$39),"Y","N"))))))))))))))))))))))))))))))))))))</f>
        <v/>
      </c>
    </row>
    <row r="577" spans="1:46" ht="15" customHeight="1" x14ac:dyDescent="0.3">
      <c r="A577" s="279"/>
      <c r="B577" s="261"/>
      <c r="C577" s="262"/>
      <c r="D577" s="262"/>
      <c r="E577" s="262"/>
      <c r="F577" s="262"/>
      <c r="G577" s="284"/>
      <c r="H577" s="286"/>
      <c r="I577" s="279"/>
      <c r="J577" s="260"/>
      <c r="K577" s="260"/>
      <c r="L577" s="280"/>
      <c r="M577" s="275"/>
      <c r="N577" s="263"/>
      <c r="P577" s="264" t="str">
        <f>IF(R577 = "", "", COUNT($R$4:R577))</f>
        <v/>
      </c>
      <c r="Q577" s="264" t="str">
        <f t="shared" si="81"/>
        <v/>
      </c>
      <c r="R577" s="265" t="str">
        <f t="shared" si="82"/>
        <v/>
      </c>
      <c r="S577" s="266" t="str">
        <f t="shared" si="83"/>
        <v/>
      </c>
      <c r="T577" s="267" t="str">
        <f t="shared" si="84"/>
        <v/>
      </c>
      <c r="U577" s="268" t="str">
        <f t="shared" si="85"/>
        <v/>
      </c>
      <c r="V577" s="269" t="str">
        <f t="shared" si="86"/>
        <v/>
      </c>
      <c r="W577" s="5"/>
      <c r="AR577" t="str">
        <f t="shared" si="80"/>
        <v/>
      </c>
      <c r="AS577" t="str">
        <f t="shared" si="79"/>
        <v/>
      </c>
      <c r="AT577" s="134" t="str">
        <f>IF(AR577="","",IF(AND(H577&gt;='Intersection Mileposts'!$F$5,H577&lt;='Intersection Mileposts'!$G$5),"Y",IF(AND(H577&gt;='Intersection Mileposts'!$F$6,H577&lt;='Intersection Mileposts'!$G$6),"Y",IF(AND(H577&gt;='Intersection Mileposts'!$F$7,H577&lt;='Intersection Mileposts'!$G$7),"Y",IF(AND(H577&gt;='Intersection Mileposts'!$F$8,H577&lt;='Intersection Mileposts'!$G$8),"Y",IF(AND(H577&gt;='Intersection Mileposts'!$F$9,H577&lt;='Intersection Mileposts'!$G$9),"Y",IF(AND(H577&gt;='Intersection Mileposts'!$F$10,H577&lt;='Intersection Mileposts'!$G$10),"Y",IF(AND(H577&gt;='Intersection Mileposts'!$F$11,H577&lt;='Intersection Mileposts'!$G$11),"Y",IF(AND(H577&gt;='Intersection Mileposts'!$F$12,H577&lt;='Intersection Mileposts'!$G$12),"Y",IF(AND(H577&gt;='Intersection Mileposts'!$F$13,H577&lt;='Intersection Mileposts'!$G$13),"Y",IF(AND(H577&gt;='Intersection Mileposts'!$F$14,H577&lt;='Intersection Mileposts'!$G$14),"Y",IF(AND(H577&gt;='Intersection Mileposts'!$F$15,H577&lt;='Intersection Mileposts'!$G$15),"Y",IF(AND(H577&gt;='Intersection Mileposts'!$F$16,H577&lt;='Intersection Mileposts'!$G$16),"Y",IF(AND(H577&gt;='Intersection Mileposts'!$F$17,H577&lt;='Intersection Mileposts'!$G$17),"Y",IF(AND(H577&gt;='Intersection Mileposts'!$F$18,H577&lt;='Intersection Mileposts'!$G$18),"Y",IF(AND(H577&gt;='Intersection Mileposts'!$F$19,H577&lt;='Intersection Mileposts'!$G$19),"Y",IF(AND(H577&gt;='Intersection Mileposts'!$F$20,H577&lt;='Intersection Mileposts'!$G$20),"Y",IF(AND(H577&gt;='Intersection Mileposts'!$F$21,H577&lt;='Intersection Mileposts'!$G$21),"Y",IF(AND(H577&gt;='Intersection Mileposts'!$F$22,H577&lt;='Intersection Mileposts'!$G$22),"Y",IF(AND(H577&gt;='Intersection Mileposts'!$F$23,H577&lt;='Intersection Mileposts'!$G$23),"Y",IF(AND(H577&gt;='Intersection Mileposts'!$F$24,H577&lt;='Intersection Mileposts'!$G$24),"Y",IF(AND(H577&gt;='Intersection Mileposts'!$F$25,H577&lt;='Intersection Mileposts'!$G$25),"Y",IF(AND(H577&gt;='Intersection Mileposts'!$F$26,H577&lt;='Intersection Mileposts'!$G$26),"Y",IF(AND(H577&gt;='Intersection Mileposts'!$F$27,H577&lt;='Intersection Mileposts'!$G$27),"Y",IF(AND(H577&gt;='Intersection Mileposts'!$F$28,H577&lt;='Intersection Mileposts'!$G$28),"Y",IF(AND(H577&gt;='Intersection Mileposts'!$F$29,H577&lt;='Intersection Mileposts'!$G$29),"Y", IF(AND(H577&gt;='Intersection Mileposts'!$F$30,H577&lt;='Intersection Mileposts'!$G$30),"Y",IF(AND(H577&gt;='Intersection Mileposts'!$F$31,H577&lt;='Intersection Mileposts'!$G$31),"Y",IF(AND(H577&gt;='Intersection Mileposts'!$F$32,H577&lt;='Intersection Mileposts'!$G$32),"Y",IF(AND(H577&gt;='Intersection Mileposts'!$F$33,H577&lt;='Intersection Mileposts'!$G$33),"Y",IF(AND(H577&gt;='Intersection Mileposts'!$F$34,H577&lt;='Intersection Mileposts'!$G$34),"Y",IF(AND(H577&gt;='Intersection Mileposts'!$F$35,H577&lt;='Intersection Mileposts'!$G$35),"Y",IF(AND(H577&gt;='Intersection Mileposts'!$F$36,H577&lt;='Intersection Mileposts'!$G$36),"Y",IF(AND(H577&gt;='Intersection Mileposts'!$F$37,H577&lt;='Intersection Mileposts'!$G$37),"Y",IF(AND(H577&gt;='Intersection Mileposts'!$F$38,H577&lt;='Intersection Mileposts'!$G$38),"Y",IF(AND(H577&gt;='Intersection Mileposts'!$F$39,H577&lt;='Intersection Mileposts'!$G$39),"Y","N"))))))))))))))))))))))))))))))))))))</f>
        <v/>
      </c>
    </row>
    <row r="578" spans="1:46" ht="15" customHeight="1" x14ac:dyDescent="0.3">
      <c r="A578" s="279"/>
      <c r="B578" s="261"/>
      <c r="C578" s="262"/>
      <c r="D578" s="262"/>
      <c r="E578" s="262"/>
      <c r="F578" s="262"/>
      <c r="G578" s="284"/>
      <c r="H578" s="286"/>
      <c r="I578" s="279"/>
      <c r="J578" s="260"/>
      <c r="K578" s="260"/>
      <c r="L578" s="280"/>
      <c r="M578" s="275"/>
      <c r="N578" s="263"/>
      <c r="P578" s="264" t="str">
        <f>IF(R578 = "", "", COUNT($R$4:R578))</f>
        <v/>
      </c>
      <c r="Q578" s="264" t="str">
        <f t="shared" si="81"/>
        <v/>
      </c>
      <c r="R578" s="265" t="str">
        <f t="shared" si="82"/>
        <v/>
      </c>
      <c r="S578" s="266" t="str">
        <f t="shared" si="83"/>
        <v/>
      </c>
      <c r="T578" s="267" t="str">
        <f t="shared" si="84"/>
        <v/>
      </c>
      <c r="U578" s="268" t="str">
        <f t="shared" si="85"/>
        <v/>
      </c>
      <c r="V578" s="269" t="str">
        <f t="shared" si="86"/>
        <v/>
      </c>
      <c r="W578" s="5"/>
      <c r="AR578" t="str">
        <f t="shared" si="80"/>
        <v/>
      </c>
      <c r="AS578" t="str">
        <f t="shared" si="79"/>
        <v/>
      </c>
      <c r="AT578" s="134" t="str">
        <f>IF(AR578="","",IF(AND(H578&gt;='Intersection Mileposts'!$F$5,H578&lt;='Intersection Mileposts'!$G$5),"Y",IF(AND(H578&gt;='Intersection Mileposts'!$F$6,H578&lt;='Intersection Mileposts'!$G$6),"Y",IF(AND(H578&gt;='Intersection Mileposts'!$F$7,H578&lt;='Intersection Mileposts'!$G$7),"Y",IF(AND(H578&gt;='Intersection Mileposts'!$F$8,H578&lt;='Intersection Mileposts'!$G$8),"Y",IF(AND(H578&gt;='Intersection Mileposts'!$F$9,H578&lt;='Intersection Mileposts'!$G$9),"Y",IF(AND(H578&gt;='Intersection Mileposts'!$F$10,H578&lt;='Intersection Mileposts'!$G$10),"Y",IF(AND(H578&gt;='Intersection Mileposts'!$F$11,H578&lt;='Intersection Mileposts'!$G$11),"Y",IF(AND(H578&gt;='Intersection Mileposts'!$F$12,H578&lt;='Intersection Mileposts'!$G$12),"Y",IF(AND(H578&gt;='Intersection Mileposts'!$F$13,H578&lt;='Intersection Mileposts'!$G$13),"Y",IF(AND(H578&gt;='Intersection Mileposts'!$F$14,H578&lt;='Intersection Mileposts'!$G$14),"Y",IF(AND(H578&gt;='Intersection Mileposts'!$F$15,H578&lt;='Intersection Mileposts'!$G$15),"Y",IF(AND(H578&gt;='Intersection Mileposts'!$F$16,H578&lt;='Intersection Mileposts'!$G$16),"Y",IF(AND(H578&gt;='Intersection Mileposts'!$F$17,H578&lt;='Intersection Mileposts'!$G$17),"Y",IF(AND(H578&gt;='Intersection Mileposts'!$F$18,H578&lt;='Intersection Mileposts'!$G$18),"Y",IF(AND(H578&gt;='Intersection Mileposts'!$F$19,H578&lt;='Intersection Mileposts'!$G$19),"Y",IF(AND(H578&gt;='Intersection Mileposts'!$F$20,H578&lt;='Intersection Mileposts'!$G$20),"Y",IF(AND(H578&gt;='Intersection Mileposts'!$F$21,H578&lt;='Intersection Mileposts'!$G$21),"Y",IF(AND(H578&gt;='Intersection Mileposts'!$F$22,H578&lt;='Intersection Mileposts'!$G$22),"Y",IF(AND(H578&gt;='Intersection Mileposts'!$F$23,H578&lt;='Intersection Mileposts'!$G$23),"Y",IF(AND(H578&gt;='Intersection Mileposts'!$F$24,H578&lt;='Intersection Mileposts'!$G$24),"Y",IF(AND(H578&gt;='Intersection Mileposts'!$F$25,H578&lt;='Intersection Mileposts'!$G$25),"Y",IF(AND(H578&gt;='Intersection Mileposts'!$F$26,H578&lt;='Intersection Mileposts'!$G$26),"Y",IF(AND(H578&gt;='Intersection Mileposts'!$F$27,H578&lt;='Intersection Mileposts'!$G$27),"Y",IF(AND(H578&gt;='Intersection Mileposts'!$F$28,H578&lt;='Intersection Mileposts'!$G$28),"Y",IF(AND(H578&gt;='Intersection Mileposts'!$F$29,H578&lt;='Intersection Mileposts'!$G$29),"Y", IF(AND(H578&gt;='Intersection Mileposts'!$F$30,H578&lt;='Intersection Mileposts'!$G$30),"Y",IF(AND(H578&gt;='Intersection Mileposts'!$F$31,H578&lt;='Intersection Mileposts'!$G$31),"Y",IF(AND(H578&gt;='Intersection Mileposts'!$F$32,H578&lt;='Intersection Mileposts'!$G$32),"Y",IF(AND(H578&gt;='Intersection Mileposts'!$F$33,H578&lt;='Intersection Mileposts'!$G$33),"Y",IF(AND(H578&gt;='Intersection Mileposts'!$F$34,H578&lt;='Intersection Mileposts'!$G$34),"Y",IF(AND(H578&gt;='Intersection Mileposts'!$F$35,H578&lt;='Intersection Mileposts'!$G$35),"Y",IF(AND(H578&gt;='Intersection Mileposts'!$F$36,H578&lt;='Intersection Mileposts'!$G$36),"Y",IF(AND(H578&gt;='Intersection Mileposts'!$F$37,H578&lt;='Intersection Mileposts'!$G$37),"Y",IF(AND(H578&gt;='Intersection Mileposts'!$F$38,H578&lt;='Intersection Mileposts'!$G$38),"Y",IF(AND(H578&gt;='Intersection Mileposts'!$F$39,H578&lt;='Intersection Mileposts'!$G$39),"Y","N"))))))))))))))))))))))))))))))))))))</f>
        <v/>
      </c>
    </row>
    <row r="579" spans="1:46" ht="15" customHeight="1" x14ac:dyDescent="0.3">
      <c r="A579" s="279"/>
      <c r="B579" s="261"/>
      <c r="C579" s="262"/>
      <c r="D579" s="262"/>
      <c r="E579" s="262"/>
      <c r="F579" s="262"/>
      <c r="G579" s="284"/>
      <c r="H579" s="286"/>
      <c r="I579" s="279"/>
      <c r="J579" s="260"/>
      <c r="K579" s="260"/>
      <c r="L579" s="280"/>
      <c r="M579" s="275"/>
      <c r="N579" s="263"/>
      <c r="P579" s="264" t="str">
        <f>IF(R579 = "", "", COUNT($R$4:R579))</f>
        <v/>
      </c>
      <c r="Q579" s="264" t="str">
        <f t="shared" si="81"/>
        <v/>
      </c>
      <c r="R579" s="265" t="str">
        <f t="shared" si="82"/>
        <v/>
      </c>
      <c r="S579" s="266" t="str">
        <f t="shared" si="83"/>
        <v/>
      </c>
      <c r="T579" s="267" t="str">
        <f t="shared" si="84"/>
        <v/>
      </c>
      <c r="U579" s="268" t="str">
        <f t="shared" si="85"/>
        <v/>
      </c>
      <c r="V579" s="269" t="str">
        <f t="shared" si="86"/>
        <v/>
      </c>
      <c r="W579" s="5"/>
      <c r="AR579" t="str">
        <f t="shared" si="80"/>
        <v/>
      </c>
      <c r="AS579" t="str">
        <f t="shared" si="79"/>
        <v/>
      </c>
      <c r="AT579" s="134" t="str">
        <f>IF(AR579="","",IF(AND(H579&gt;='Intersection Mileposts'!$F$5,H579&lt;='Intersection Mileposts'!$G$5),"Y",IF(AND(H579&gt;='Intersection Mileposts'!$F$6,H579&lt;='Intersection Mileposts'!$G$6),"Y",IF(AND(H579&gt;='Intersection Mileposts'!$F$7,H579&lt;='Intersection Mileposts'!$G$7),"Y",IF(AND(H579&gt;='Intersection Mileposts'!$F$8,H579&lt;='Intersection Mileposts'!$G$8),"Y",IF(AND(H579&gt;='Intersection Mileposts'!$F$9,H579&lt;='Intersection Mileposts'!$G$9),"Y",IF(AND(H579&gt;='Intersection Mileposts'!$F$10,H579&lt;='Intersection Mileposts'!$G$10),"Y",IF(AND(H579&gt;='Intersection Mileposts'!$F$11,H579&lt;='Intersection Mileposts'!$G$11),"Y",IF(AND(H579&gt;='Intersection Mileposts'!$F$12,H579&lt;='Intersection Mileposts'!$G$12),"Y",IF(AND(H579&gt;='Intersection Mileposts'!$F$13,H579&lt;='Intersection Mileposts'!$G$13),"Y",IF(AND(H579&gt;='Intersection Mileposts'!$F$14,H579&lt;='Intersection Mileposts'!$G$14),"Y",IF(AND(H579&gt;='Intersection Mileposts'!$F$15,H579&lt;='Intersection Mileposts'!$G$15),"Y",IF(AND(H579&gt;='Intersection Mileposts'!$F$16,H579&lt;='Intersection Mileposts'!$G$16),"Y",IF(AND(H579&gt;='Intersection Mileposts'!$F$17,H579&lt;='Intersection Mileposts'!$G$17),"Y",IF(AND(H579&gt;='Intersection Mileposts'!$F$18,H579&lt;='Intersection Mileposts'!$G$18),"Y",IF(AND(H579&gt;='Intersection Mileposts'!$F$19,H579&lt;='Intersection Mileposts'!$G$19),"Y",IF(AND(H579&gt;='Intersection Mileposts'!$F$20,H579&lt;='Intersection Mileposts'!$G$20),"Y",IF(AND(H579&gt;='Intersection Mileposts'!$F$21,H579&lt;='Intersection Mileposts'!$G$21),"Y",IF(AND(H579&gt;='Intersection Mileposts'!$F$22,H579&lt;='Intersection Mileposts'!$G$22),"Y",IF(AND(H579&gt;='Intersection Mileposts'!$F$23,H579&lt;='Intersection Mileposts'!$G$23),"Y",IF(AND(H579&gt;='Intersection Mileposts'!$F$24,H579&lt;='Intersection Mileposts'!$G$24),"Y",IF(AND(H579&gt;='Intersection Mileposts'!$F$25,H579&lt;='Intersection Mileposts'!$G$25),"Y",IF(AND(H579&gt;='Intersection Mileposts'!$F$26,H579&lt;='Intersection Mileposts'!$G$26),"Y",IF(AND(H579&gt;='Intersection Mileposts'!$F$27,H579&lt;='Intersection Mileposts'!$G$27),"Y",IF(AND(H579&gt;='Intersection Mileposts'!$F$28,H579&lt;='Intersection Mileposts'!$G$28),"Y",IF(AND(H579&gt;='Intersection Mileposts'!$F$29,H579&lt;='Intersection Mileposts'!$G$29),"Y", IF(AND(H579&gt;='Intersection Mileposts'!$F$30,H579&lt;='Intersection Mileposts'!$G$30),"Y",IF(AND(H579&gt;='Intersection Mileposts'!$F$31,H579&lt;='Intersection Mileposts'!$G$31),"Y",IF(AND(H579&gt;='Intersection Mileposts'!$F$32,H579&lt;='Intersection Mileposts'!$G$32),"Y",IF(AND(H579&gt;='Intersection Mileposts'!$F$33,H579&lt;='Intersection Mileposts'!$G$33),"Y",IF(AND(H579&gt;='Intersection Mileposts'!$F$34,H579&lt;='Intersection Mileposts'!$G$34),"Y",IF(AND(H579&gt;='Intersection Mileposts'!$F$35,H579&lt;='Intersection Mileposts'!$G$35),"Y",IF(AND(H579&gt;='Intersection Mileposts'!$F$36,H579&lt;='Intersection Mileposts'!$G$36),"Y",IF(AND(H579&gt;='Intersection Mileposts'!$F$37,H579&lt;='Intersection Mileposts'!$G$37),"Y",IF(AND(H579&gt;='Intersection Mileposts'!$F$38,H579&lt;='Intersection Mileposts'!$G$38),"Y",IF(AND(H579&gt;='Intersection Mileposts'!$F$39,H579&lt;='Intersection Mileposts'!$G$39),"Y","N"))))))))))))))))))))))))))))))))))))</f>
        <v/>
      </c>
    </row>
    <row r="580" spans="1:46" ht="15" customHeight="1" x14ac:dyDescent="0.3">
      <c r="A580" s="279"/>
      <c r="B580" s="261"/>
      <c r="C580" s="262"/>
      <c r="D580" s="262"/>
      <c r="E580" s="262"/>
      <c r="F580" s="262"/>
      <c r="G580" s="284"/>
      <c r="H580" s="286"/>
      <c r="I580" s="279"/>
      <c r="J580" s="260"/>
      <c r="K580" s="260"/>
      <c r="L580" s="280"/>
      <c r="M580" s="275"/>
      <c r="N580" s="263"/>
      <c r="P580" s="264" t="str">
        <f>IF(R580 = "", "", COUNT($R$4:R580))</f>
        <v/>
      </c>
      <c r="Q580" s="264" t="str">
        <f t="shared" si="81"/>
        <v/>
      </c>
      <c r="R580" s="265" t="str">
        <f t="shared" si="82"/>
        <v/>
      </c>
      <c r="S580" s="266" t="str">
        <f t="shared" si="83"/>
        <v/>
      </c>
      <c r="T580" s="267" t="str">
        <f t="shared" si="84"/>
        <v/>
      </c>
      <c r="U580" s="268" t="str">
        <f t="shared" si="85"/>
        <v/>
      </c>
      <c r="V580" s="269" t="str">
        <f t="shared" si="86"/>
        <v/>
      </c>
      <c r="W580" s="5"/>
      <c r="AR580" t="str">
        <f t="shared" si="80"/>
        <v/>
      </c>
      <c r="AS580" t="str">
        <f t="shared" ref="AS580:AS643" si="87">IF(OR(M580="Y",N580="Y"),"Y","")</f>
        <v/>
      </c>
      <c r="AT580" s="134" t="str">
        <f>IF(AR580="","",IF(AND(H580&gt;='Intersection Mileposts'!$F$5,H580&lt;='Intersection Mileposts'!$G$5),"Y",IF(AND(H580&gt;='Intersection Mileposts'!$F$6,H580&lt;='Intersection Mileposts'!$G$6),"Y",IF(AND(H580&gt;='Intersection Mileposts'!$F$7,H580&lt;='Intersection Mileposts'!$G$7),"Y",IF(AND(H580&gt;='Intersection Mileposts'!$F$8,H580&lt;='Intersection Mileposts'!$G$8),"Y",IF(AND(H580&gt;='Intersection Mileposts'!$F$9,H580&lt;='Intersection Mileposts'!$G$9),"Y",IF(AND(H580&gt;='Intersection Mileposts'!$F$10,H580&lt;='Intersection Mileposts'!$G$10),"Y",IF(AND(H580&gt;='Intersection Mileposts'!$F$11,H580&lt;='Intersection Mileposts'!$G$11),"Y",IF(AND(H580&gt;='Intersection Mileposts'!$F$12,H580&lt;='Intersection Mileposts'!$G$12),"Y",IF(AND(H580&gt;='Intersection Mileposts'!$F$13,H580&lt;='Intersection Mileposts'!$G$13),"Y",IF(AND(H580&gt;='Intersection Mileposts'!$F$14,H580&lt;='Intersection Mileposts'!$G$14),"Y",IF(AND(H580&gt;='Intersection Mileposts'!$F$15,H580&lt;='Intersection Mileposts'!$G$15),"Y",IF(AND(H580&gt;='Intersection Mileposts'!$F$16,H580&lt;='Intersection Mileposts'!$G$16),"Y",IF(AND(H580&gt;='Intersection Mileposts'!$F$17,H580&lt;='Intersection Mileposts'!$G$17),"Y",IF(AND(H580&gt;='Intersection Mileposts'!$F$18,H580&lt;='Intersection Mileposts'!$G$18),"Y",IF(AND(H580&gt;='Intersection Mileposts'!$F$19,H580&lt;='Intersection Mileposts'!$G$19),"Y",IF(AND(H580&gt;='Intersection Mileposts'!$F$20,H580&lt;='Intersection Mileposts'!$G$20),"Y",IF(AND(H580&gt;='Intersection Mileposts'!$F$21,H580&lt;='Intersection Mileposts'!$G$21),"Y",IF(AND(H580&gt;='Intersection Mileposts'!$F$22,H580&lt;='Intersection Mileposts'!$G$22),"Y",IF(AND(H580&gt;='Intersection Mileposts'!$F$23,H580&lt;='Intersection Mileposts'!$G$23),"Y",IF(AND(H580&gt;='Intersection Mileposts'!$F$24,H580&lt;='Intersection Mileposts'!$G$24),"Y",IF(AND(H580&gt;='Intersection Mileposts'!$F$25,H580&lt;='Intersection Mileposts'!$G$25),"Y",IF(AND(H580&gt;='Intersection Mileposts'!$F$26,H580&lt;='Intersection Mileposts'!$G$26),"Y",IF(AND(H580&gt;='Intersection Mileposts'!$F$27,H580&lt;='Intersection Mileposts'!$G$27),"Y",IF(AND(H580&gt;='Intersection Mileposts'!$F$28,H580&lt;='Intersection Mileposts'!$G$28),"Y",IF(AND(H580&gt;='Intersection Mileposts'!$F$29,H580&lt;='Intersection Mileposts'!$G$29),"Y", IF(AND(H580&gt;='Intersection Mileposts'!$F$30,H580&lt;='Intersection Mileposts'!$G$30),"Y",IF(AND(H580&gt;='Intersection Mileposts'!$F$31,H580&lt;='Intersection Mileposts'!$G$31),"Y",IF(AND(H580&gt;='Intersection Mileposts'!$F$32,H580&lt;='Intersection Mileposts'!$G$32),"Y",IF(AND(H580&gt;='Intersection Mileposts'!$F$33,H580&lt;='Intersection Mileposts'!$G$33),"Y",IF(AND(H580&gt;='Intersection Mileposts'!$F$34,H580&lt;='Intersection Mileposts'!$G$34),"Y",IF(AND(H580&gt;='Intersection Mileposts'!$F$35,H580&lt;='Intersection Mileposts'!$G$35),"Y",IF(AND(H580&gt;='Intersection Mileposts'!$F$36,H580&lt;='Intersection Mileposts'!$G$36),"Y",IF(AND(H580&gt;='Intersection Mileposts'!$F$37,H580&lt;='Intersection Mileposts'!$G$37),"Y",IF(AND(H580&gt;='Intersection Mileposts'!$F$38,H580&lt;='Intersection Mileposts'!$G$38),"Y",IF(AND(H580&gt;='Intersection Mileposts'!$F$39,H580&lt;='Intersection Mileposts'!$G$39),"Y","N"))))))))))))))))))))))))))))))))))))</f>
        <v/>
      </c>
    </row>
    <row r="581" spans="1:46" ht="15" customHeight="1" x14ac:dyDescent="0.3">
      <c r="A581" s="279"/>
      <c r="B581" s="261"/>
      <c r="C581" s="262"/>
      <c r="D581" s="262"/>
      <c r="E581" s="262"/>
      <c r="F581" s="262"/>
      <c r="G581" s="284"/>
      <c r="H581" s="286"/>
      <c r="I581" s="279"/>
      <c r="J581" s="260"/>
      <c r="K581" s="260"/>
      <c r="L581" s="280"/>
      <c r="M581" s="275"/>
      <c r="N581" s="263"/>
      <c r="P581" s="264" t="str">
        <f>IF(R581 = "", "", COUNT($R$4:R581))</f>
        <v/>
      </c>
      <c r="Q581" s="264" t="str">
        <f t="shared" si="81"/>
        <v/>
      </c>
      <c r="R581" s="265" t="str">
        <f t="shared" si="82"/>
        <v/>
      </c>
      <c r="S581" s="266" t="str">
        <f t="shared" si="83"/>
        <v/>
      </c>
      <c r="T581" s="267" t="str">
        <f t="shared" si="84"/>
        <v/>
      </c>
      <c r="U581" s="268" t="str">
        <f t="shared" si="85"/>
        <v/>
      </c>
      <c r="V581" s="269" t="str">
        <f t="shared" si="86"/>
        <v/>
      </c>
      <c r="W581" s="5"/>
      <c r="AR581" t="str">
        <f t="shared" ref="AR581:AR644" si="88">IF(P581&gt;0, P581, "")</f>
        <v/>
      </c>
      <c r="AS581" t="str">
        <f t="shared" si="87"/>
        <v/>
      </c>
      <c r="AT581" s="134" t="str">
        <f>IF(AR581="","",IF(AND(H581&gt;='Intersection Mileposts'!$F$5,H581&lt;='Intersection Mileposts'!$G$5),"Y",IF(AND(H581&gt;='Intersection Mileposts'!$F$6,H581&lt;='Intersection Mileposts'!$G$6),"Y",IF(AND(H581&gt;='Intersection Mileposts'!$F$7,H581&lt;='Intersection Mileposts'!$G$7),"Y",IF(AND(H581&gt;='Intersection Mileposts'!$F$8,H581&lt;='Intersection Mileposts'!$G$8),"Y",IF(AND(H581&gt;='Intersection Mileposts'!$F$9,H581&lt;='Intersection Mileposts'!$G$9),"Y",IF(AND(H581&gt;='Intersection Mileposts'!$F$10,H581&lt;='Intersection Mileposts'!$G$10),"Y",IF(AND(H581&gt;='Intersection Mileposts'!$F$11,H581&lt;='Intersection Mileposts'!$G$11),"Y",IF(AND(H581&gt;='Intersection Mileposts'!$F$12,H581&lt;='Intersection Mileposts'!$G$12),"Y",IF(AND(H581&gt;='Intersection Mileposts'!$F$13,H581&lt;='Intersection Mileposts'!$G$13),"Y",IF(AND(H581&gt;='Intersection Mileposts'!$F$14,H581&lt;='Intersection Mileposts'!$G$14),"Y",IF(AND(H581&gt;='Intersection Mileposts'!$F$15,H581&lt;='Intersection Mileposts'!$G$15),"Y",IF(AND(H581&gt;='Intersection Mileposts'!$F$16,H581&lt;='Intersection Mileposts'!$G$16),"Y",IF(AND(H581&gt;='Intersection Mileposts'!$F$17,H581&lt;='Intersection Mileposts'!$G$17),"Y",IF(AND(H581&gt;='Intersection Mileposts'!$F$18,H581&lt;='Intersection Mileposts'!$G$18),"Y",IF(AND(H581&gt;='Intersection Mileposts'!$F$19,H581&lt;='Intersection Mileposts'!$G$19),"Y",IF(AND(H581&gt;='Intersection Mileposts'!$F$20,H581&lt;='Intersection Mileposts'!$G$20),"Y",IF(AND(H581&gt;='Intersection Mileposts'!$F$21,H581&lt;='Intersection Mileposts'!$G$21),"Y",IF(AND(H581&gt;='Intersection Mileposts'!$F$22,H581&lt;='Intersection Mileposts'!$G$22),"Y",IF(AND(H581&gt;='Intersection Mileposts'!$F$23,H581&lt;='Intersection Mileposts'!$G$23),"Y",IF(AND(H581&gt;='Intersection Mileposts'!$F$24,H581&lt;='Intersection Mileposts'!$G$24),"Y",IF(AND(H581&gt;='Intersection Mileposts'!$F$25,H581&lt;='Intersection Mileposts'!$G$25),"Y",IF(AND(H581&gt;='Intersection Mileposts'!$F$26,H581&lt;='Intersection Mileposts'!$G$26),"Y",IF(AND(H581&gt;='Intersection Mileposts'!$F$27,H581&lt;='Intersection Mileposts'!$G$27),"Y",IF(AND(H581&gt;='Intersection Mileposts'!$F$28,H581&lt;='Intersection Mileposts'!$G$28),"Y",IF(AND(H581&gt;='Intersection Mileposts'!$F$29,H581&lt;='Intersection Mileposts'!$G$29),"Y", IF(AND(H581&gt;='Intersection Mileposts'!$F$30,H581&lt;='Intersection Mileposts'!$G$30),"Y",IF(AND(H581&gt;='Intersection Mileposts'!$F$31,H581&lt;='Intersection Mileposts'!$G$31),"Y",IF(AND(H581&gt;='Intersection Mileposts'!$F$32,H581&lt;='Intersection Mileposts'!$G$32),"Y",IF(AND(H581&gt;='Intersection Mileposts'!$F$33,H581&lt;='Intersection Mileposts'!$G$33),"Y",IF(AND(H581&gt;='Intersection Mileposts'!$F$34,H581&lt;='Intersection Mileposts'!$G$34),"Y",IF(AND(H581&gt;='Intersection Mileposts'!$F$35,H581&lt;='Intersection Mileposts'!$G$35),"Y",IF(AND(H581&gt;='Intersection Mileposts'!$F$36,H581&lt;='Intersection Mileposts'!$G$36),"Y",IF(AND(H581&gt;='Intersection Mileposts'!$F$37,H581&lt;='Intersection Mileposts'!$G$37),"Y",IF(AND(H581&gt;='Intersection Mileposts'!$F$38,H581&lt;='Intersection Mileposts'!$G$38),"Y",IF(AND(H581&gt;='Intersection Mileposts'!$F$39,H581&lt;='Intersection Mileposts'!$G$39),"Y","N"))))))))))))))))))))))))))))))))))))</f>
        <v/>
      </c>
    </row>
    <row r="582" spans="1:46" ht="15" customHeight="1" x14ac:dyDescent="0.3">
      <c r="A582" s="279"/>
      <c r="B582" s="261"/>
      <c r="C582" s="262"/>
      <c r="D582" s="262"/>
      <c r="E582" s="262"/>
      <c r="F582" s="262"/>
      <c r="G582" s="284"/>
      <c r="H582" s="286"/>
      <c r="I582" s="279"/>
      <c r="J582" s="260"/>
      <c r="K582" s="260"/>
      <c r="L582" s="280"/>
      <c r="M582" s="275"/>
      <c r="N582" s="263"/>
      <c r="P582" s="264" t="str">
        <f>IF(R582 = "", "", COUNT($R$4:R582))</f>
        <v/>
      </c>
      <c r="Q582" s="264" t="str">
        <f t="shared" si="81"/>
        <v/>
      </c>
      <c r="R582" s="265" t="str">
        <f t="shared" si="82"/>
        <v/>
      </c>
      <c r="S582" s="266" t="str">
        <f t="shared" si="83"/>
        <v/>
      </c>
      <c r="T582" s="267" t="str">
        <f t="shared" si="84"/>
        <v/>
      </c>
      <c r="U582" s="268" t="str">
        <f t="shared" si="85"/>
        <v/>
      </c>
      <c r="V582" s="269" t="str">
        <f t="shared" si="86"/>
        <v/>
      </c>
      <c r="W582" s="5"/>
      <c r="AR582" t="str">
        <f t="shared" si="88"/>
        <v/>
      </c>
      <c r="AS582" t="str">
        <f t="shared" si="87"/>
        <v/>
      </c>
      <c r="AT582" s="134" t="str">
        <f>IF(AR582="","",IF(AND(H582&gt;='Intersection Mileposts'!$F$5,H582&lt;='Intersection Mileposts'!$G$5),"Y",IF(AND(H582&gt;='Intersection Mileposts'!$F$6,H582&lt;='Intersection Mileposts'!$G$6),"Y",IF(AND(H582&gt;='Intersection Mileposts'!$F$7,H582&lt;='Intersection Mileposts'!$G$7),"Y",IF(AND(H582&gt;='Intersection Mileposts'!$F$8,H582&lt;='Intersection Mileposts'!$G$8),"Y",IF(AND(H582&gt;='Intersection Mileposts'!$F$9,H582&lt;='Intersection Mileposts'!$G$9),"Y",IF(AND(H582&gt;='Intersection Mileposts'!$F$10,H582&lt;='Intersection Mileposts'!$G$10),"Y",IF(AND(H582&gt;='Intersection Mileposts'!$F$11,H582&lt;='Intersection Mileposts'!$G$11),"Y",IF(AND(H582&gt;='Intersection Mileposts'!$F$12,H582&lt;='Intersection Mileposts'!$G$12),"Y",IF(AND(H582&gt;='Intersection Mileposts'!$F$13,H582&lt;='Intersection Mileposts'!$G$13),"Y",IF(AND(H582&gt;='Intersection Mileposts'!$F$14,H582&lt;='Intersection Mileposts'!$G$14),"Y",IF(AND(H582&gt;='Intersection Mileposts'!$F$15,H582&lt;='Intersection Mileposts'!$G$15),"Y",IF(AND(H582&gt;='Intersection Mileposts'!$F$16,H582&lt;='Intersection Mileposts'!$G$16),"Y",IF(AND(H582&gt;='Intersection Mileposts'!$F$17,H582&lt;='Intersection Mileposts'!$G$17),"Y",IF(AND(H582&gt;='Intersection Mileposts'!$F$18,H582&lt;='Intersection Mileposts'!$G$18),"Y",IF(AND(H582&gt;='Intersection Mileposts'!$F$19,H582&lt;='Intersection Mileposts'!$G$19),"Y",IF(AND(H582&gt;='Intersection Mileposts'!$F$20,H582&lt;='Intersection Mileposts'!$G$20),"Y",IF(AND(H582&gt;='Intersection Mileposts'!$F$21,H582&lt;='Intersection Mileposts'!$G$21),"Y",IF(AND(H582&gt;='Intersection Mileposts'!$F$22,H582&lt;='Intersection Mileposts'!$G$22),"Y",IF(AND(H582&gt;='Intersection Mileposts'!$F$23,H582&lt;='Intersection Mileposts'!$G$23),"Y",IF(AND(H582&gt;='Intersection Mileposts'!$F$24,H582&lt;='Intersection Mileposts'!$G$24),"Y",IF(AND(H582&gt;='Intersection Mileposts'!$F$25,H582&lt;='Intersection Mileposts'!$G$25),"Y",IF(AND(H582&gt;='Intersection Mileposts'!$F$26,H582&lt;='Intersection Mileposts'!$G$26),"Y",IF(AND(H582&gt;='Intersection Mileposts'!$F$27,H582&lt;='Intersection Mileposts'!$G$27),"Y",IF(AND(H582&gt;='Intersection Mileposts'!$F$28,H582&lt;='Intersection Mileposts'!$G$28),"Y",IF(AND(H582&gt;='Intersection Mileposts'!$F$29,H582&lt;='Intersection Mileposts'!$G$29),"Y", IF(AND(H582&gt;='Intersection Mileposts'!$F$30,H582&lt;='Intersection Mileposts'!$G$30),"Y",IF(AND(H582&gt;='Intersection Mileposts'!$F$31,H582&lt;='Intersection Mileposts'!$G$31),"Y",IF(AND(H582&gt;='Intersection Mileposts'!$F$32,H582&lt;='Intersection Mileposts'!$G$32),"Y",IF(AND(H582&gt;='Intersection Mileposts'!$F$33,H582&lt;='Intersection Mileposts'!$G$33),"Y",IF(AND(H582&gt;='Intersection Mileposts'!$F$34,H582&lt;='Intersection Mileposts'!$G$34),"Y",IF(AND(H582&gt;='Intersection Mileposts'!$F$35,H582&lt;='Intersection Mileposts'!$G$35),"Y",IF(AND(H582&gt;='Intersection Mileposts'!$F$36,H582&lt;='Intersection Mileposts'!$G$36),"Y",IF(AND(H582&gt;='Intersection Mileposts'!$F$37,H582&lt;='Intersection Mileposts'!$G$37),"Y",IF(AND(H582&gt;='Intersection Mileposts'!$F$38,H582&lt;='Intersection Mileposts'!$G$38),"Y",IF(AND(H582&gt;='Intersection Mileposts'!$F$39,H582&lt;='Intersection Mileposts'!$G$39),"Y","N"))))))))))))))))))))))))))))))))))))</f>
        <v/>
      </c>
    </row>
    <row r="583" spans="1:46" ht="15" customHeight="1" x14ac:dyDescent="0.3">
      <c r="A583" s="279"/>
      <c r="B583" s="261"/>
      <c r="C583" s="262"/>
      <c r="D583" s="262"/>
      <c r="E583" s="262"/>
      <c r="F583" s="262"/>
      <c r="G583" s="284"/>
      <c r="H583" s="286"/>
      <c r="I583" s="279"/>
      <c r="J583" s="260"/>
      <c r="K583" s="260"/>
      <c r="L583" s="280"/>
      <c r="M583" s="275"/>
      <c r="N583" s="263"/>
      <c r="P583" s="264" t="str">
        <f>IF(R583 = "", "", COUNT($R$4:R583))</f>
        <v/>
      </c>
      <c r="Q583" s="264" t="str">
        <f t="shared" si="81"/>
        <v/>
      </c>
      <c r="R583" s="265" t="str">
        <f t="shared" si="82"/>
        <v/>
      </c>
      <c r="S583" s="266" t="str">
        <f t="shared" si="83"/>
        <v/>
      </c>
      <c r="T583" s="267" t="str">
        <f t="shared" si="84"/>
        <v/>
      </c>
      <c r="U583" s="268" t="str">
        <f t="shared" si="85"/>
        <v/>
      </c>
      <c r="V583" s="269" t="str">
        <f t="shared" si="86"/>
        <v/>
      </c>
      <c r="W583" s="5"/>
      <c r="AR583" t="str">
        <f t="shared" si="88"/>
        <v/>
      </c>
      <c r="AS583" t="str">
        <f t="shared" si="87"/>
        <v/>
      </c>
      <c r="AT583" s="134" t="str">
        <f>IF(AR583="","",IF(AND(H583&gt;='Intersection Mileposts'!$F$5,H583&lt;='Intersection Mileposts'!$G$5),"Y",IF(AND(H583&gt;='Intersection Mileposts'!$F$6,H583&lt;='Intersection Mileposts'!$G$6),"Y",IF(AND(H583&gt;='Intersection Mileposts'!$F$7,H583&lt;='Intersection Mileposts'!$G$7),"Y",IF(AND(H583&gt;='Intersection Mileposts'!$F$8,H583&lt;='Intersection Mileposts'!$G$8),"Y",IF(AND(H583&gt;='Intersection Mileposts'!$F$9,H583&lt;='Intersection Mileposts'!$G$9),"Y",IF(AND(H583&gt;='Intersection Mileposts'!$F$10,H583&lt;='Intersection Mileposts'!$G$10),"Y",IF(AND(H583&gt;='Intersection Mileposts'!$F$11,H583&lt;='Intersection Mileposts'!$G$11),"Y",IF(AND(H583&gt;='Intersection Mileposts'!$F$12,H583&lt;='Intersection Mileposts'!$G$12),"Y",IF(AND(H583&gt;='Intersection Mileposts'!$F$13,H583&lt;='Intersection Mileposts'!$G$13),"Y",IF(AND(H583&gt;='Intersection Mileposts'!$F$14,H583&lt;='Intersection Mileposts'!$G$14),"Y",IF(AND(H583&gt;='Intersection Mileposts'!$F$15,H583&lt;='Intersection Mileposts'!$G$15),"Y",IF(AND(H583&gt;='Intersection Mileposts'!$F$16,H583&lt;='Intersection Mileposts'!$G$16),"Y",IF(AND(H583&gt;='Intersection Mileposts'!$F$17,H583&lt;='Intersection Mileposts'!$G$17),"Y",IF(AND(H583&gt;='Intersection Mileposts'!$F$18,H583&lt;='Intersection Mileposts'!$G$18),"Y",IF(AND(H583&gt;='Intersection Mileposts'!$F$19,H583&lt;='Intersection Mileposts'!$G$19),"Y",IF(AND(H583&gt;='Intersection Mileposts'!$F$20,H583&lt;='Intersection Mileposts'!$G$20),"Y",IF(AND(H583&gt;='Intersection Mileposts'!$F$21,H583&lt;='Intersection Mileposts'!$G$21),"Y",IF(AND(H583&gt;='Intersection Mileposts'!$F$22,H583&lt;='Intersection Mileposts'!$G$22),"Y",IF(AND(H583&gt;='Intersection Mileposts'!$F$23,H583&lt;='Intersection Mileposts'!$G$23),"Y",IF(AND(H583&gt;='Intersection Mileposts'!$F$24,H583&lt;='Intersection Mileposts'!$G$24),"Y",IF(AND(H583&gt;='Intersection Mileposts'!$F$25,H583&lt;='Intersection Mileposts'!$G$25),"Y",IF(AND(H583&gt;='Intersection Mileposts'!$F$26,H583&lt;='Intersection Mileposts'!$G$26),"Y",IF(AND(H583&gt;='Intersection Mileposts'!$F$27,H583&lt;='Intersection Mileposts'!$G$27),"Y",IF(AND(H583&gt;='Intersection Mileposts'!$F$28,H583&lt;='Intersection Mileposts'!$G$28),"Y",IF(AND(H583&gt;='Intersection Mileposts'!$F$29,H583&lt;='Intersection Mileposts'!$G$29),"Y", IF(AND(H583&gt;='Intersection Mileposts'!$F$30,H583&lt;='Intersection Mileposts'!$G$30),"Y",IF(AND(H583&gt;='Intersection Mileposts'!$F$31,H583&lt;='Intersection Mileposts'!$G$31),"Y",IF(AND(H583&gt;='Intersection Mileposts'!$F$32,H583&lt;='Intersection Mileposts'!$G$32),"Y",IF(AND(H583&gt;='Intersection Mileposts'!$F$33,H583&lt;='Intersection Mileposts'!$G$33),"Y",IF(AND(H583&gt;='Intersection Mileposts'!$F$34,H583&lt;='Intersection Mileposts'!$G$34),"Y",IF(AND(H583&gt;='Intersection Mileposts'!$F$35,H583&lt;='Intersection Mileposts'!$G$35),"Y",IF(AND(H583&gt;='Intersection Mileposts'!$F$36,H583&lt;='Intersection Mileposts'!$G$36),"Y",IF(AND(H583&gt;='Intersection Mileposts'!$F$37,H583&lt;='Intersection Mileposts'!$G$37),"Y",IF(AND(H583&gt;='Intersection Mileposts'!$F$38,H583&lt;='Intersection Mileposts'!$G$38),"Y",IF(AND(H583&gt;='Intersection Mileposts'!$F$39,H583&lt;='Intersection Mileposts'!$G$39),"Y","N"))))))))))))))))))))))))))))))))))))</f>
        <v/>
      </c>
    </row>
    <row r="584" spans="1:46" ht="15" customHeight="1" x14ac:dyDescent="0.3">
      <c r="A584" s="279"/>
      <c r="B584" s="261"/>
      <c r="C584" s="262"/>
      <c r="D584" s="262"/>
      <c r="E584" s="262"/>
      <c r="F584" s="262"/>
      <c r="G584" s="284"/>
      <c r="H584" s="286"/>
      <c r="I584" s="279"/>
      <c r="J584" s="260"/>
      <c r="K584" s="260"/>
      <c r="L584" s="280"/>
      <c r="M584" s="275"/>
      <c r="N584" s="263"/>
      <c r="P584" s="264" t="str">
        <f>IF(R584 = "", "", COUNT($R$4:R584))</f>
        <v/>
      </c>
      <c r="Q584" s="264" t="str">
        <f t="shared" si="81"/>
        <v/>
      </c>
      <c r="R584" s="265" t="str">
        <f t="shared" si="82"/>
        <v/>
      </c>
      <c r="S584" s="266" t="str">
        <f t="shared" si="83"/>
        <v/>
      </c>
      <c r="T584" s="267" t="str">
        <f t="shared" si="84"/>
        <v/>
      </c>
      <c r="U584" s="268" t="str">
        <f t="shared" si="85"/>
        <v/>
      </c>
      <c r="V584" s="269" t="str">
        <f t="shared" si="86"/>
        <v/>
      </c>
      <c r="W584" s="5"/>
      <c r="AR584" t="str">
        <f t="shared" si="88"/>
        <v/>
      </c>
      <c r="AS584" t="str">
        <f t="shared" si="87"/>
        <v/>
      </c>
      <c r="AT584" s="134" t="str">
        <f>IF(AR584="","",IF(AND(H584&gt;='Intersection Mileposts'!$F$5,H584&lt;='Intersection Mileposts'!$G$5),"Y",IF(AND(H584&gt;='Intersection Mileposts'!$F$6,H584&lt;='Intersection Mileposts'!$G$6),"Y",IF(AND(H584&gt;='Intersection Mileposts'!$F$7,H584&lt;='Intersection Mileposts'!$G$7),"Y",IF(AND(H584&gt;='Intersection Mileposts'!$F$8,H584&lt;='Intersection Mileposts'!$G$8),"Y",IF(AND(H584&gt;='Intersection Mileposts'!$F$9,H584&lt;='Intersection Mileposts'!$G$9),"Y",IF(AND(H584&gt;='Intersection Mileposts'!$F$10,H584&lt;='Intersection Mileposts'!$G$10),"Y",IF(AND(H584&gt;='Intersection Mileposts'!$F$11,H584&lt;='Intersection Mileposts'!$G$11),"Y",IF(AND(H584&gt;='Intersection Mileposts'!$F$12,H584&lt;='Intersection Mileposts'!$G$12),"Y",IF(AND(H584&gt;='Intersection Mileposts'!$F$13,H584&lt;='Intersection Mileposts'!$G$13),"Y",IF(AND(H584&gt;='Intersection Mileposts'!$F$14,H584&lt;='Intersection Mileposts'!$G$14),"Y",IF(AND(H584&gt;='Intersection Mileposts'!$F$15,H584&lt;='Intersection Mileposts'!$G$15),"Y",IF(AND(H584&gt;='Intersection Mileposts'!$F$16,H584&lt;='Intersection Mileposts'!$G$16),"Y",IF(AND(H584&gt;='Intersection Mileposts'!$F$17,H584&lt;='Intersection Mileposts'!$G$17),"Y",IF(AND(H584&gt;='Intersection Mileposts'!$F$18,H584&lt;='Intersection Mileposts'!$G$18),"Y",IF(AND(H584&gt;='Intersection Mileposts'!$F$19,H584&lt;='Intersection Mileposts'!$G$19),"Y",IF(AND(H584&gt;='Intersection Mileposts'!$F$20,H584&lt;='Intersection Mileposts'!$G$20),"Y",IF(AND(H584&gt;='Intersection Mileposts'!$F$21,H584&lt;='Intersection Mileposts'!$G$21),"Y",IF(AND(H584&gt;='Intersection Mileposts'!$F$22,H584&lt;='Intersection Mileposts'!$G$22),"Y",IF(AND(H584&gt;='Intersection Mileposts'!$F$23,H584&lt;='Intersection Mileposts'!$G$23),"Y",IF(AND(H584&gt;='Intersection Mileposts'!$F$24,H584&lt;='Intersection Mileposts'!$G$24),"Y",IF(AND(H584&gt;='Intersection Mileposts'!$F$25,H584&lt;='Intersection Mileposts'!$G$25),"Y",IF(AND(H584&gt;='Intersection Mileposts'!$F$26,H584&lt;='Intersection Mileposts'!$G$26),"Y",IF(AND(H584&gt;='Intersection Mileposts'!$F$27,H584&lt;='Intersection Mileposts'!$G$27),"Y",IF(AND(H584&gt;='Intersection Mileposts'!$F$28,H584&lt;='Intersection Mileposts'!$G$28),"Y",IF(AND(H584&gt;='Intersection Mileposts'!$F$29,H584&lt;='Intersection Mileposts'!$G$29),"Y", IF(AND(H584&gt;='Intersection Mileposts'!$F$30,H584&lt;='Intersection Mileposts'!$G$30),"Y",IF(AND(H584&gt;='Intersection Mileposts'!$F$31,H584&lt;='Intersection Mileposts'!$G$31),"Y",IF(AND(H584&gt;='Intersection Mileposts'!$F$32,H584&lt;='Intersection Mileposts'!$G$32),"Y",IF(AND(H584&gt;='Intersection Mileposts'!$F$33,H584&lt;='Intersection Mileposts'!$G$33),"Y",IF(AND(H584&gt;='Intersection Mileposts'!$F$34,H584&lt;='Intersection Mileposts'!$G$34),"Y",IF(AND(H584&gt;='Intersection Mileposts'!$F$35,H584&lt;='Intersection Mileposts'!$G$35),"Y",IF(AND(H584&gt;='Intersection Mileposts'!$F$36,H584&lt;='Intersection Mileposts'!$G$36),"Y",IF(AND(H584&gt;='Intersection Mileposts'!$F$37,H584&lt;='Intersection Mileposts'!$G$37),"Y",IF(AND(H584&gt;='Intersection Mileposts'!$F$38,H584&lt;='Intersection Mileposts'!$G$38),"Y",IF(AND(H584&gt;='Intersection Mileposts'!$F$39,H584&lt;='Intersection Mileposts'!$G$39),"Y","N"))))))))))))))))))))))))))))))))))))</f>
        <v/>
      </c>
    </row>
    <row r="585" spans="1:46" ht="15" customHeight="1" x14ac:dyDescent="0.3">
      <c r="A585" s="279"/>
      <c r="B585" s="261"/>
      <c r="C585" s="262"/>
      <c r="D585" s="262"/>
      <c r="E585" s="262"/>
      <c r="F585" s="262"/>
      <c r="G585" s="284"/>
      <c r="H585" s="286"/>
      <c r="I585" s="279"/>
      <c r="J585" s="260"/>
      <c r="K585" s="260"/>
      <c r="L585" s="280"/>
      <c r="M585" s="275"/>
      <c r="N585" s="263"/>
      <c r="P585" s="264" t="str">
        <f>IF(R585 = "", "", COUNT($R$4:R585))</f>
        <v/>
      </c>
      <c r="Q585" s="264" t="str">
        <f t="shared" si="81"/>
        <v/>
      </c>
      <c r="R585" s="265" t="str">
        <f t="shared" si="82"/>
        <v/>
      </c>
      <c r="S585" s="266" t="str">
        <f t="shared" si="83"/>
        <v/>
      </c>
      <c r="T585" s="267" t="str">
        <f t="shared" si="84"/>
        <v/>
      </c>
      <c r="U585" s="268" t="str">
        <f t="shared" si="85"/>
        <v/>
      </c>
      <c r="V585" s="269" t="str">
        <f t="shared" si="86"/>
        <v/>
      </c>
      <c r="W585" s="5"/>
      <c r="AR585" t="str">
        <f t="shared" si="88"/>
        <v/>
      </c>
      <c r="AS585" t="str">
        <f t="shared" si="87"/>
        <v/>
      </c>
      <c r="AT585" s="134" t="str">
        <f>IF(AR585="","",IF(AND(H585&gt;='Intersection Mileposts'!$F$5,H585&lt;='Intersection Mileposts'!$G$5),"Y",IF(AND(H585&gt;='Intersection Mileposts'!$F$6,H585&lt;='Intersection Mileposts'!$G$6),"Y",IF(AND(H585&gt;='Intersection Mileposts'!$F$7,H585&lt;='Intersection Mileposts'!$G$7),"Y",IF(AND(H585&gt;='Intersection Mileposts'!$F$8,H585&lt;='Intersection Mileposts'!$G$8),"Y",IF(AND(H585&gt;='Intersection Mileposts'!$F$9,H585&lt;='Intersection Mileposts'!$G$9),"Y",IF(AND(H585&gt;='Intersection Mileposts'!$F$10,H585&lt;='Intersection Mileposts'!$G$10),"Y",IF(AND(H585&gt;='Intersection Mileposts'!$F$11,H585&lt;='Intersection Mileposts'!$G$11),"Y",IF(AND(H585&gt;='Intersection Mileposts'!$F$12,H585&lt;='Intersection Mileposts'!$G$12),"Y",IF(AND(H585&gt;='Intersection Mileposts'!$F$13,H585&lt;='Intersection Mileposts'!$G$13),"Y",IF(AND(H585&gt;='Intersection Mileposts'!$F$14,H585&lt;='Intersection Mileposts'!$G$14),"Y",IF(AND(H585&gt;='Intersection Mileposts'!$F$15,H585&lt;='Intersection Mileposts'!$G$15),"Y",IF(AND(H585&gt;='Intersection Mileposts'!$F$16,H585&lt;='Intersection Mileposts'!$G$16),"Y",IF(AND(H585&gt;='Intersection Mileposts'!$F$17,H585&lt;='Intersection Mileposts'!$G$17),"Y",IF(AND(H585&gt;='Intersection Mileposts'!$F$18,H585&lt;='Intersection Mileposts'!$G$18),"Y",IF(AND(H585&gt;='Intersection Mileposts'!$F$19,H585&lt;='Intersection Mileposts'!$G$19),"Y",IF(AND(H585&gt;='Intersection Mileposts'!$F$20,H585&lt;='Intersection Mileposts'!$G$20),"Y",IF(AND(H585&gt;='Intersection Mileposts'!$F$21,H585&lt;='Intersection Mileposts'!$G$21),"Y",IF(AND(H585&gt;='Intersection Mileposts'!$F$22,H585&lt;='Intersection Mileposts'!$G$22),"Y",IF(AND(H585&gt;='Intersection Mileposts'!$F$23,H585&lt;='Intersection Mileposts'!$G$23),"Y",IF(AND(H585&gt;='Intersection Mileposts'!$F$24,H585&lt;='Intersection Mileposts'!$G$24),"Y",IF(AND(H585&gt;='Intersection Mileposts'!$F$25,H585&lt;='Intersection Mileposts'!$G$25),"Y",IF(AND(H585&gt;='Intersection Mileposts'!$F$26,H585&lt;='Intersection Mileposts'!$G$26),"Y",IF(AND(H585&gt;='Intersection Mileposts'!$F$27,H585&lt;='Intersection Mileposts'!$G$27),"Y",IF(AND(H585&gt;='Intersection Mileposts'!$F$28,H585&lt;='Intersection Mileposts'!$G$28),"Y",IF(AND(H585&gt;='Intersection Mileposts'!$F$29,H585&lt;='Intersection Mileposts'!$G$29),"Y", IF(AND(H585&gt;='Intersection Mileposts'!$F$30,H585&lt;='Intersection Mileposts'!$G$30),"Y",IF(AND(H585&gt;='Intersection Mileposts'!$F$31,H585&lt;='Intersection Mileposts'!$G$31),"Y",IF(AND(H585&gt;='Intersection Mileposts'!$F$32,H585&lt;='Intersection Mileposts'!$G$32),"Y",IF(AND(H585&gt;='Intersection Mileposts'!$F$33,H585&lt;='Intersection Mileposts'!$G$33),"Y",IF(AND(H585&gt;='Intersection Mileposts'!$F$34,H585&lt;='Intersection Mileposts'!$G$34),"Y",IF(AND(H585&gt;='Intersection Mileposts'!$F$35,H585&lt;='Intersection Mileposts'!$G$35),"Y",IF(AND(H585&gt;='Intersection Mileposts'!$F$36,H585&lt;='Intersection Mileposts'!$G$36),"Y",IF(AND(H585&gt;='Intersection Mileposts'!$F$37,H585&lt;='Intersection Mileposts'!$G$37),"Y",IF(AND(H585&gt;='Intersection Mileposts'!$F$38,H585&lt;='Intersection Mileposts'!$G$38),"Y",IF(AND(H585&gt;='Intersection Mileposts'!$F$39,H585&lt;='Intersection Mileposts'!$G$39),"Y","N"))))))))))))))))))))))))))))))))))))</f>
        <v/>
      </c>
    </row>
    <row r="586" spans="1:46" ht="15" customHeight="1" x14ac:dyDescent="0.3">
      <c r="A586" s="279"/>
      <c r="B586" s="261"/>
      <c r="C586" s="262"/>
      <c r="D586" s="262"/>
      <c r="E586" s="262"/>
      <c r="F586" s="262"/>
      <c r="G586" s="284"/>
      <c r="H586" s="286"/>
      <c r="I586" s="279"/>
      <c r="J586" s="260"/>
      <c r="K586" s="260"/>
      <c r="L586" s="280"/>
      <c r="M586" s="275"/>
      <c r="N586" s="263"/>
      <c r="P586" s="264" t="str">
        <f>IF(R586 = "", "", COUNT($R$4:R586))</f>
        <v/>
      </c>
      <c r="Q586" s="264" t="str">
        <f t="shared" si="81"/>
        <v/>
      </c>
      <c r="R586" s="265" t="str">
        <f t="shared" si="82"/>
        <v/>
      </c>
      <c r="S586" s="266" t="str">
        <f t="shared" si="83"/>
        <v/>
      </c>
      <c r="T586" s="267" t="str">
        <f t="shared" si="84"/>
        <v/>
      </c>
      <c r="U586" s="268" t="str">
        <f t="shared" si="85"/>
        <v/>
      </c>
      <c r="V586" s="269" t="str">
        <f t="shared" si="86"/>
        <v/>
      </c>
      <c r="W586" s="5"/>
      <c r="AR586" t="str">
        <f t="shared" si="88"/>
        <v/>
      </c>
      <c r="AS586" t="str">
        <f t="shared" si="87"/>
        <v/>
      </c>
      <c r="AT586" s="134" t="str">
        <f>IF(AR586="","",IF(AND(H586&gt;='Intersection Mileposts'!$F$5,H586&lt;='Intersection Mileposts'!$G$5),"Y",IF(AND(H586&gt;='Intersection Mileposts'!$F$6,H586&lt;='Intersection Mileposts'!$G$6),"Y",IF(AND(H586&gt;='Intersection Mileposts'!$F$7,H586&lt;='Intersection Mileposts'!$G$7),"Y",IF(AND(H586&gt;='Intersection Mileposts'!$F$8,H586&lt;='Intersection Mileposts'!$G$8),"Y",IF(AND(H586&gt;='Intersection Mileposts'!$F$9,H586&lt;='Intersection Mileposts'!$G$9),"Y",IF(AND(H586&gt;='Intersection Mileposts'!$F$10,H586&lt;='Intersection Mileposts'!$G$10),"Y",IF(AND(H586&gt;='Intersection Mileposts'!$F$11,H586&lt;='Intersection Mileposts'!$G$11),"Y",IF(AND(H586&gt;='Intersection Mileposts'!$F$12,H586&lt;='Intersection Mileposts'!$G$12),"Y",IF(AND(H586&gt;='Intersection Mileposts'!$F$13,H586&lt;='Intersection Mileposts'!$G$13),"Y",IF(AND(H586&gt;='Intersection Mileposts'!$F$14,H586&lt;='Intersection Mileposts'!$G$14),"Y",IF(AND(H586&gt;='Intersection Mileposts'!$F$15,H586&lt;='Intersection Mileposts'!$G$15),"Y",IF(AND(H586&gt;='Intersection Mileposts'!$F$16,H586&lt;='Intersection Mileposts'!$G$16),"Y",IF(AND(H586&gt;='Intersection Mileposts'!$F$17,H586&lt;='Intersection Mileposts'!$G$17),"Y",IF(AND(H586&gt;='Intersection Mileposts'!$F$18,H586&lt;='Intersection Mileposts'!$G$18),"Y",IF(AND(H586&gt;='Intersection Mileposts'!$F$19,H586&lt;='Intersection Mileposts'!$G$19),"Y",IF(AND(H586&gt;='Intersection Mileposts'!$F$20,H586&lt;='Intersection Mileposts'!$G$20),"Y",IF(AND(H586&gt;='Intersection Mileposts'!$F$21,H586&lt;='Intersection Mileposts'!$G$21),"Y",IF(AND(H586&gt;='Intersection Mileposts'!$F$22,H586&lt;='Intersection Mileposts'!$G$22),"Y",IF(AND(H586&gt;='Intersection Mileposts'!$F$23,H586&lt;='Intersection Mileposts'!$G$23),"Y",IF(AND(H586&gt;='Intersection Mileposts'!$F$24,H586&lt;='Intersection Mileposts'!$G$24),"Y",IF(AND(H586&gt;='Intersection Mileposts'!$F$25,H586&lt;='Intersection Mileposts'!$G$25),"Y",IF(AND(H586&gt;='Intersection Mileposts'!$F$26,H586&lt;='Intersection Mileposts'!$G$26),"Y",IF(AND(H586&gt;='Intersection Mileposts'!$F$27,H586&lt;='Intersection Mileposts'!$G$27),"Y",IF(AND(H586&gt;='Intersection Mileposts'!$F$28,H586&lt;='Intersection Mileposts'!$G$28),"Y",IF(AND(H586&gt;='Intersection Mileposts'!$F$29,H586&lt;='Intersection Mileposts'!$G$29),"Y", IF(AND(H586&gt;='Intersection Mileposts'!$F$30,H586&lt;='Intersection Mileposts'!$G$30),"Y",IF(AND(H586&gt;='Intersection Mileposts'!$F$31,H586&lt;='Intersection Mileposts'!$G$31),"Y",IF(AND(H586&gt;='Intersection Mileposts'!$F$32,H586&lt;='Intersection Mileposts'!$G$32),"Y",IF(AND(H586&gt;='Intersection Mileposts'!$F$33,H586&lt;='Intersection Mileposts'!$G$33),"Y",IF(AND(H586&gt;='Intersection Mileposts'!$F$34,H586&lt;='Intersection Mileposts'!$G$34),"Y",IF(AND(H586&gt;='Intersection Mileposts'!$F$35,H586&lt;='Intersection Mileposts'!$G$35),"Y",IF(AND(H586&gt;='Intersection Mileposts'!$F$36,H586&lt;='Intersection Mileposts'!$G$36),"Y",IF(AND(H586&gt;='Intersection Mileposts'!$F$37,H586&lt;='Intersection Mileposts'!$G$37),"Y",IF(AND(H586&gt;='Intersection Mileposts'!$F$38,H586&lt;='Intersection Mileposts'!$G$38),"Y",IF(AND(H586&gt;='Intersection Mileposts'!$F$39,H586&lt;='Intersection Mileposts'!$G$39),"Y","N"))))))))))))))))))))))))))))))))))))</f>
        <v/>
      </c>
    </row>
    <row r="587" spans="1:46" ht="15" customHeight="1" x14ac:dyDescent="0.3">
      <c r="A587" s="279"/>
      <c r="B587" s="261"/>
      <c r="C587" s="262"/>
      <c r="D587" s="262"/>
      <c r="E587" s="262"/>
      <c r="F587" s="262"/>
      <c r="G587" s="284"/>
      <c r="H587" s="286"/>
      <c r="I587" s="279"/>
      <c r="J587" s="260"/>
      <c r="K587" s="260"/>
      <c r="L587" s="280"/>
      <c r="M587" s="275"/>
      <c r="N587" s="263"/>
      <c r="P587" s="264" t="str">
        <f>IF(R587 = "", "", COUNT($R$4:R587))</f>
        <v/>
      </c>
      <c r="Q587" s="264" t="str">
        <f t="shared" si="81"/>
        <v/>
      </c>
      <c r="R587" s="265" t="str">
        <f t="shared" si="82"/>
        <v/>
      </c>
      <c r="S587" s="266" t="str">
        <f t="shared" si="83"/>
        <v/>
      </c>
      <c r="T587" s="267" t="str">
        <f t="shared" si="84"/>
        <v/>
      </c>
      <c r="U587" s="268" t="str">
        <f t="shared" si="85"/>
        <v/>
      </c>
      <c r="V587" s="269" t="str">
        <f t="shared" si="86"/>
        <v/>
      </c>
      <c r="W587" s="5"/>
      <c r="AR587" t="str">
        <f t="shared" si="88"/>
        <v/>
      </c>
      <c r="AS587" t="str">
        <f t="shared" si="87"/>
        <v/>
      </c>
      <c r="AT587" s="134" t="str">
        <f>IF(AR587="","",IF(AND(H587&gt;='Intersection Mileposts'!$F$5,H587&lt;='Intersection Mileposts'!$G$5),"Y",IF(AND(H587&gt;='Intersection Mileposts'!$F$6,H587&lt;='Intersection Mileposts'!$G$6),"Y",IF(AND(H587&gt;='Intersection Mileposts'!$F$7,H587&lt;='Intersection Mileposts'!$G$7),"Y",IF(AND(H587&gt;='Intersection Mileposts'!$F$8,H587&lt;='Intersection Mileposts'!$G$8),"Y",IF(AND(H587&gt;='Intersection Mileposts'!$F$9,H587&lt;='Intersection Mileposts'!$G$9),"Y",IF(AND(H587&gt;='Intersection Mileposts'!$F$10,H587&lt;='Intersection Mileposts'!$G$10),"Y",IF(AND(H587&gt;='Intersection Mileposts'!$F$11,H587&lt;='Intersection Mileposts'!$G$11),"Y",IF(AND(H587&gt;='Intersection Mileposts'!$F$12,H587&lt;='Intersection Mileposts'!$G$12),"Y",IF(AND(H587&gt;='Intersection Mileposts'!$F$13,H587&lt;='Intersection Mileposts'!$G$13),"Y",IF(AND(H587&gt;='Intersection Mileposts'!$F$14,H587&lt;='Intersection Mileposts'!$G$14),"Y",IF(AND(H587&gt;='Intersection Mileposts'!$F$15,H587&lt;='Intersection Mileposts'!$G$15),"Y",IF(AND(H587&gt;='Intersection Mileposts'!$F$16,H587&lt;='Intersection Mileposts'!$G$16),"Y",IF(AND(H587&gt;='Intersection Mileposts'!$F$17,H587&lt;='Intersection Mileposts'!$G$17),"Y",IF(AND(H587&gt;='Intersection Mileposts'!$F$18,H587&lt;='Intersection Mileposts'!$G$18),"Y",IF(AND(H587&gt;='Intersection Mileposts'!$F$19,H587&lt;='Intersection Mileposts'!$G$19),"Y",IF(AND(H587&gt;='Intersection Mileposts'!$F$20,H587&lt;='Intersection Mileposts'!$G$20),"Y",IF(AND(H587&gt;='Intersection Mileposts'!$F$21,H587&lt;='Intersection Mileposts'!$G$21),"Y",IF(AND(H587&gt;='Intersection Mileposts'!$F$22,H587&lt;='Intersection Mileposts'!$G$22),"Y",IF(AND(H587&gt;='Intersection Mileposts'!$F$23,H587&lt;='Intersection Mileposts'!$G$23),"Y",IF(AND(H587&gt;='Intersection Mileposts'!$F$24,H587&lt;='Intersection Mileposts'!$G$24),"Y",IF(AND(H587&gt;='Intersection Mileposts'!$F$25,H587&lt;='Intersection Mileposts'!$G$25),"Y",IF(AND(H587&gt;='Intersection Mileposts'!$F$26,H587&lt;='Intersection Mileposts'!$G$26),"Y",IF(AND(H587&gt;='Intersection Mileposts'!$F$27,H587&lt;='Intersection Mileposts'!$G$27),"Y",IF(AND(H587&gt;='Intersection Mileposts'!$F$28,H587&lt;='Intersection Mileposts'!$G$28),"Y",IF(AND(H587&gt;='Intersection Mileposts'!$F$29,H587&lt;='Intersection Mileposts'!$G$29),"Y", IF(AND(H587&gt;='Intersection Mileposts'!$F$30,H587&lt;='Intersection Mileposts'!$G$30),"Y",IF(AND(H587&gt;='Intersection Mileposts'!$F$31,H587&lt;='Intersection Mileposts'!$G$31),"Y",IF(AND(H587&gt;='Intersection Mileposts'!$F$32,H587&lt;='Intersection Mileposts'!$G$32),"Y",IF(AND(H587&gt;='Intersection Mileposts'!$F$33,H587&lt;='Intersection Mileposts'!$G$33),"Y",IF(AND(H587&gt;='Intersection Mileposts'!$F$34,H587&lt;='Intersection Mileposts'!$G$34),"Y",IF(AND(H587&gt;='Intersection Mileposts'!$F$35,H587&lt;='Intersection Mileposts'!$G$35),"Y",IF(AND(H587&gt;='Intersection Mileposts'!$F$36,H587&lt;='Intersection Mileposts'!$G$36),"Y",IF(AND(H587&gt;='Intersection Mileposts'!$F$37,H587&lt;='Intersection Mileposts'!$G$37),"Y",IF(AND(H587&gt;='Intersection Mileposts'!$F$38,H587&lt;='Intersection Mileposts'!$G$38),"Y",IF(AND(H587&gt;='Intersection Mileposts'!$F$39,H587&lt;='Intersection Mileposts'!$G$39),"Y","N"))))))))))))))))))))))))))))))))))))</f>
        <v/>
      </c>
    </row>
    <row r="588" spans="1:46" ht="15" customHeight="1" x14ac:dyDescent="0.3">
      <c r="A588" s="279"/>
      <c r="B588" s="261"/>
      <c r="C588" s="262"/>
      <c r="D588" s="262"/>
      <c r="E588" s="262"/>
      <c r="F588" s="262"/>
      <c r="G588" s="284"/>
      <c r="H588" s="286"/>
      <c r="I588" s="279"/>
      <c r="J588" s="260"/>
      <c r="K588" s="260"/>
      <c r="L588" s="280"/>
      <c r="M588" s="275"/>
      <c r="N588" s="263"/>
      <c r="P588" s="264" t="str">
        <f>IF(R588 = "", "", COUNT($R$4:R588))</f>
        <v/>
      </c>
      <c r="Q588" s="264" t="str">
        <f t="shared" si="81"/>
        <v/>
      </c>
      <c r="R588" s="265" t="str">
        <f t="shared" si="82"/>
        <v/>
      </c>
      <c r="S588" s="266" t="str">
        <f t="shared" si="83"/>
        <v/>
      </c>
      <c r="T588" s="267" t="str">
        <f t="shared" si="84"/>
        <v/>
      </c>
      <c r="U588" s="268" t="str">
        <f t="shared" si="85"/>
        <v/>
      </c>
      <c r="V588" s="269" t="str">
        <f t="shared" si="86"/>
        <v/>
      </c>
      <c r="W588" s="5"/>
      <c r="AR588" t="str">
        <f t="shared" si="88"/>
        <v/>
      </c>
      <c r="AS588" t="str">
        <f t="shared" si="87"/>
        <v/>
      </c>
      <c r="AT588" s="134" t="str">
        <f>IF(AR588="","",IF(AND(H588&gt;='Intersection Mileposts'!$F$5,H588&lt;='Intersection Mileposts'!$G$5),"Y",IF(AND(H588&gt;='Intersection Mileposts'!$F$6,H588&lt;='Intersection Mileposts'!$G$6),"Y",IF(AND(H588&gt;='Intersection Mileposts'!$F$7,H588&lt;='Intersection Mileposts'!$G$7),"Y",IF(AND(H588&gt;='Intersection Mileposts'!$F$8,H588&lt;='Intersection Mileposts'!$G$8),"Y",IF(AND(H588&gt;='Intersection Mileposts'!$F$9,H588&lt;='Intersection Mileposts'!$G$9),"Y",IF(AND(H588&gt;='Intersection Mileposts'!$F$10,H588&lt;='Intersection Mileposts'!$G$10),"Y",IF(AND(H588&gt;='Intersection Mileposts'!$F$11,H588&lt;='Intersection Mileposts'!$G$11),"Y",IF(AND(H588&gt;='Intersection Mileposts'!$F$12,H588&lt;='Intersection Mileposts'!$G$12),"Y",IF(AND(H588&gt;='Intersection Mileposts'!$F$13,H588&lt;='Intersection Mileposts'!$G$13),"Y",IF(AND(H588&gt;='Intersection Mileposts'!$F$14,H588&lt;='Intersection Mileposts'!$G$14),"Y",IF(AND(H588&gt;='Intersection Mileposts'!$F$15,H588&lt;='Intersection Mileposts'!$G$15),"Y",IF(AND(H588&gt;='Intersection Mileposts'!$F$16,H588&lt;='Intersection Mileposts'!$G$16),"Y",IF(AND(H588&gt;='Intersection Mileposts'!$F$17,H588&lt;='Intersection Mileposts'!$G$17),"Y",IF(AND(H588&gt;='Intersection Mileposts'!$F$18,H588&lt;='Intersection Mileposts'!$G$18),"Y",IF(AND(H588&gt;='Intersection Mileposts'!$F$19,H588&lt;='Intersection Mileposts'!$G$19),"Y",IF(AND(H588&gt;='Intersection Mileposts'!$F$20,H588&lt;='Intersection Mileposts'!$G$20),"Y",IF(AND(H588&gt;='Intersection Mileposts'!$F$21,H588&lt;='Intersection Mileposts'!$G$21),"Y",IF(AND(H588&gt;='Intersection Mileposts'!$F$22,H588&lt;='Intersection Mileposts'!$G$22),"Y",IF(AND(H588&gt;='Intersection Mileposts'!$F$23,H588&lt;='Intersection Mileposts'!$G$23),"Y",IF(AND(H588&gt;='Intersection Mileposts'!$F$24,H588&lt;='Intersection Mileposts'!$G$24),"Y",IF(AND(H588&gt;='Intersection Mileposts'!$F$25,H588&lt;='Intersection Mileposts'!$G$25),"Y",IF(AND(H588&gt;='Intersection Mileposts'!$F$26,H588&lt;='Intersection Mileposts'!$G$26),"Y",IF(AND(H588&gt;='Intersection Mileposts'!$F$27,H588&lt;='Intersection Mileposts'!$G$27),"Y",IF(AND(H588&gt;='Intersection Mileposts'!$F$28,H588&lt;='Intersection Mileposts'!$G$28),"Y",IF(AND(H588&gt;='Intersection Mileposts'!$F$29,H588&lt;='Intersection Mileposts'!$G$29),"Y", IF(AND(H588&gt;='Intersection Mileposts'!$F$30,H588&lt;='Intersection Mileposts'!$G$30),"Y",IF(AND(H588&gt;='Intersection Mileposts'!$F$31,H588&lt;='Intersection Mileposts'!$G$31),"Y",IF(AND(H588&gt;='Intersection Mileposts'!$F$32,H588&lt;='Intersection Mileposts'!$G$32),"Y",IF(AND(H588&gt;='Intersection Mileposts'!$F$33,H588&lt;='Intersection Mileposts'!$G$33),"Y",IF(AND(H588&gt;='Intersection Mileposts'!$F$34,H588&lt;='Intersection Mileposts'!$G$34),"Y",IF(AND(H588&gt;='Intersection Mileposts'!$F$35,H588&lt;='Intersection Mileposts'!$G$35),"Y",IF(AND(H588&gt;='Intersection Mileposts'!$F$36,H588&lt;='Intersection Mileposts'!$G$36),"Y",IF(AND(H588&gt;='Intersection Mileposts'!$F$37,H588&lt;='Intersection Mileposts'!$G$37),"Y",IF(AND(H588&gt;='Intersection Mileposts'!$F$38,H588&lt;='Intersection Mileposts'!$G$38),"Y",IF(AND(H588&gt;='Intersection Mileposts'!$F$39,H588&lt;='Intersection Mileposts'!$G$39),"Y","N"))))))))))))))))))))))))))))))))))))</f>
        <v/>
      </c>
    </row>
    <row r="589" spans="1:46" ht="15" customHeight="1" x14ac:dyDescent="0.3">
      <c r="A589" s="279"/>
      <c r="B589" s="261"/>
      <c r="C589" s="262"/>
      <c r="D589" s="262"/>
      <c r="E589" s="262"/>
      <c r="F589" s="262"/>
      <c r="G589" s="284"/>
      <c r="H589" s="286"/>
      <c r="I589" s="279"/>
      <c r="J589" s="260"/>
      <c r="K589" s="260"/>
      <c r="L589" s="280"/>
      <c r="M589" s="275"/>
      <c r="N589" s="263"/>
      <c r="P589" s="264" t="str">
        <f>IF(R589 = "", "", COUNT($R$4:R589))</f>
        <v/>
      </c>
      <c r="Q589" s="264" t="str">
        <f t="shared" si="81"/>
        <v/>
      </c>
      <c r="R589" s="265" t="str">
        <f t="shared" si="82"/>
        <v/>
      </c>
      <c r="S589" s="266" t="str">
        <f t="shared" si="83"/>
        <v/>
      </c>
      <c r="T589" s="267" t="str">
        <f t="shared" si="84"/>
        <v/>
      </c>
      <c r="U589" s="268" t="str">
        <f t="shared" si="85"/>
        <v/>
      </c>
      <c r="V589" s="269" t="str">
        <f t="shared" si="86"/>
        <v/>
      </c>
      <c r="W589" s="5"/>
      <c r="AR589" t="str">
        <f t="shared" si="88"/>
        <v/>
      </c>
      <c r="AS589" t="str">
        <f t="shared" si="87"/>
        <v/>
      </c>
      <c r="AT589" s="134" t="str">
        <f>IF(AR589="","",IF(AND(H589&gt;='Intersection Mileposts'!$F$5,H589&lt;='Intersection Mileposts'!$G$5),"Y",IF(AND(H589&gt;='Intersection Mileposts'!$F$6,H589&lt;='Intersection Mileposts'!$G$6),"Y",IF(AND(H589&gt;='Intersection Mileposts'!$F$7,H589&lt;='Intersection Mileposts'!$G$7),"Y",IF(AND(H589&gt;='Intersection Mileposts'!$F$8,H589&lt;='Intersection Mileposts'!$G$8),"Y",IF(AND(H589&gt;='Intersection Mileposts'!$F$9,H589&lt;='Intersection Mileposts'!$G$9),"Y",IF(AND(H589&gt;='Intersection Mileposts'!$F$10,H589&lt;='Intersection Mileposts'!$G$10),"Y",IF(AND(H589&gt;='Intersection Mileposts'!$F$11,H589&lt;='Intersection Mileposts'!$G$11),"Y",IF(AND(H589&gt;='Intersection Mileposts'!$F$12,H589&lt;='Intersection Mileposts'!$G$12),"Y",IF(AND(H589&gt;='Intersection Mileposts'!$F$13,H589&lt;='Intersection Mileposts'!$G$13),"Y",IF(AND(H589&gt;='Intersection Mileposts'!$F$14,H589&lt;='Intersection Mileposts'!$G$14),"Y",IF(AND(H589&gt;='Intersection Mileposts'!$F$15,H589&lt;='Intersection Mileposts'!$G$15),"Y",IF(AND(H589&gt;='Intersection Mileposts'!$F$16,H589&lt;='Intersection Mileposts'!$G$16),"Y",IF(AND(H589&gt;='Intersection Mileposts'!$F$17,H589&lt;='Intersection Mileposts'!$G$17),"Y",IF(AND(H589&gt;='Intersection Mileposts'!$F$18,H589&lt;='Intersection Mileposts'!$G$18),"Y",IF(AND(H589&gt;='Intersection Mileposts'!$F$19,H589&lt;='Intersection Mileposts'!$G$19),"Y",IF(AND(H589&gt;='Intersection Mileposts'!$F$20,H589&lt;='Intersection Mileposts'!$G$20),"Y",IF(AND(H589&gt;='Intersection Mileposts'!$F$21,H589&lt;='Intersection Mileposts'!$G$21),"Y",IF(AND(H589&gt;='Intersection Mileposts'!$F$22,H589&lt;='Intersection Mileposts'!$G$22),"Y",IF(AND(H589&gt;='Intersection Mileposts'!$F$23,H589&lt;='Intersection Mileposts'!$G$23),"Y",IF(AND(H589&gt;='Intersection Mileposts'!$F$24,H589&lt;='Intersection Mileposts'!$G$24),"Y",IF(AND(H589&gt;='Intersection Mileposts'!$F$25,H589&lt;='Intersection Mileposts'!$G$25),"Y",IF(AND(H589&gt;='Intersection Mileposts'!$F$26,H589&lt;='Intersection Mileposts'!$G$26),"Y",IF(AND(H589&gt;='Intersection Mileposts'!$F$27,H589&lt;='Intersection Mileposts'!$G$27),"Y",IF(AND(H589&gt;='Intersection Mileposts'!$F$28,H589&lt;='Intersection Mileposts'!$G$28),"Y",IF(AND(H589&gt;='Intersection Mileposts'!$F$29,H589&lt;='Intersection Mileposts'!$G$29),"Y", IF(AND(H589&gt;='Intersection Mileposts'!$F$30,H589&lt;='Intersection Mileposts'!$G$30),"Y",IF(AND(H589&gt;='Intersection Mileposts'!$F$31,H589&lt;='Intersection Mileposts'!$G$31),"Y",IF(AND(H589&gt;='Intersection Mileposts'!$F$32,H589&lt;='Intersection Mileposts'!$G$32),"Y",IF(AND(H589&gt;='Intersection Mileposts'!$F$33,H589&lt;='Intersection Mileposts'!$G$33),"Y",IF(AND(H589&gt;='Intersection Mileposts'!$F$34,H589&lt;='Intersection Mileposts'!$G$34),"Y",IF(AND(H589&gt;='Intersection Mileposts'!$F$35,H589&lt;='Intersection Mileposts'!$G$35),"Y",IF(AND(H589&gt;='Intersection Mileposts'!$F$36,H589&lt;='Intersection Mileposts'!$G$36),"Y",IF(AND(H589&gt;='Intersection Mileposts'!$F$37,H589&lt;='Intersection Mileposts'!$G$37),"Y",IF(AND(H589&gt;='Intersection Mileposts'!$F$38,H589&lt;='Intersection Mileposts'!$G$38),"Y",IF(AND(H589&gt;='Intersection Mileposts'!$F$39,H589&lt;='Intersection Mileposts'!$G$39),"Y","N"))))))))))))))))))))))))))))))))))))</f>
        <v/>
      </c>
    </row>
    <row r="590" spans="1:46" ht="15" customHeight="1" x14ac:dyDescent="0.3">
      <c r="A590" s="279"/>
      <c r="B590" s="261"/>
      <c r="C590" s="262"/>
      <c r="D590" s="262"/>
      <c r="E590" s="262"/>
      <c r="F590" s="262"/>
      <c r="G590" s="284"/>
      <c r="H590" s="286"/>
      <c r="I590" s="279"/>
      <c r="J590" s="260"/>
      <c r="K590" s="260"/>
      <c r="L590" s="280"/>
      <c r="M590" s="275"/>
      <c r="N590" s="263"/>
      <c r="P590" s="264" t="str">
        <f>IF(R590 = "", "", COUNT($R$4:R590))</f>
        <v/>
      </c>
      <c r="Q590" s="264" t="str">
        <f t="shared" si="81"/>
        <v/>
      </c>
      <c r="R590" s="265" t="str">
        <f t="shared" si="82"/>
        <v/>
      </c>
      <c r="S590" s="266" t="str">
        <f t="shared" si="83"/>
        <v/>
      </c>
      <c r="T590" s="267" t="str">
        <f t="shared" si="84"/>
        <v/>
      </c>
      <c r="U590" s="268" t="str">
        <f t="shared" si="85"/>
        <v/>
      </c>
      <c r="V590" s="269" t="str">
        <f t="shared" si="86"/>
        <v/>
      </c>
      <c r="W590" s="5"/>
      <c r="AR590" t="str">
        <f t="shared" si="88"/>
        <v/>
      </c>
      <c r="AS590" t="str">
        <f t="shared" si="87"/>
        <v/>
      </c>
      <c r="AT590" s="134" t="str">
        <f>IF(AR590="","",IF(AND(H590&gt;='Intersection Mileposts'!$F$5,H590&lt;='Intersection Mileposts'!$G$5),"Y",IF(AND(H590&gt;='Intersection Mileposts'!$F$6,H590&lt;='Intersection Mileposts'!$G$6),"Y",IF(AND(H590&gt;='Intersection Mileposts'!$F$7,H590&lt;='Intersection Mileposts'!$G$7),"Y",IF(AND(H590&gt;='Intersection Mileposts'!$F$8,H590&lt;='Intersection Mileposts'!$G$8),"Y",IF(AND(H590&gt;='Intersection Mileposts'!$F$9,H590&lt;='Intersection Mileposts'!$G$9),"Y",IF(AND(H590&gt;='Intersection Mileposts'!$F$10,H590&lt;='Intersection Mileposts'!$G$10),"Y",IF(AND(H590&gt;='Intersection Mileposts'!$F$11,H590&lt;='Intersection Mileposts'!$G$11),"Y",IF(AND(H590&gt;='Intersection Mileposts'!$F$12,H590&lt;='Intersection Mileposts'!$G$12),"Y",IF(AND(H590&gt;='Intersection Mileposts'!$F$13,H590&lt;='Intersection Mileposts'!$G$13),"Y",IF(AND(H590&gt;='Intersection Mileposts'!$F$14,H590&lt;='Intersection Mileposts'!$G$14),"Y",IF(AND(H590&gt;='Intersection Mileposts'!$F$15,H590&lt;='Intersection Mileposts'!$G$15),"Y",IF(AND(H590&gt;='Intersection Mileposts'!$F$16,H590&lt;='Intersection Mileposts'!$G$16),"Y",IF(AND(H590&gt;='Intersection Mileposts'!$F$17,H590&lt;='Intersection Mileposts'!$G$17),"Y",IF(AND(H590&gt;='Intersection Mileposts'!$F$18,H590&lt;='Intersection Mileposts'!$G$18),"Y",IF(AND(H590&gt;='Intersection Mileposts'!$F$19,H590&lt;='Intersection Mileposts'!$G$19),"Y",IF(AND(H590&gt;='Intersection Mileposts'!$F$20,H590&lt;='Intersection Mileposts'!$G$20),"Y",IF(AND(H590&gt;='Intersection Mileposts'!$F$21,H590&lt;='Intersection Mileposts'!$G$21),"Y",IF(AND(H590&gt;='Intersection Mileposts'!$F$22,H590&lt;='Intersection Mileposts'!$G$22),"Y",IF(AND(H590&gt;='Intersection Mileposts'!$F$23,H590&lt;='Intersection Mileposts'!$G$23),"Y",IF(AND(H590&gt;='Intersection Mileposts'!$F$24,H590&lt;='Intersection Mileposts'!$G$24),"Y",IF(AND(H590&gt;='Intersection Mileposts'!$F$25,H590&lt;='Intersection Mileposts'!$G$25),"Y",IF(AND(H590&gt;='Intersection Mileposts'!$F$26,H590&lt;='Intersection Mileposts'!$G$26),"Y",IF(AND(H590&gt;='Intersection Mileposts'!$F$27,H590&lt;='Intersection Mileposts'!$G$27),"Y",IF(AND(H590&gt;='Intersection Mileposts'!$F$28,H590&lt;='Intersection Mileposts'!$G$28),"Y",IF(AND(H590&gt;='Intersection Mileposts'!$F$29,H590&lt;='Intersection Mileposts'!$G$29),"Y", IF(AND(H590&gt;='Intersection Mileposts'!$F$30,H590&lt;='Intersection Mileposts'!$G$30),"Y",IF(AND(H590&gt;='Intersection Mileposts'!$F$31,H590&lt;='Intersection Mileposts'!$G$31),"Y",IF(AND(H590&gt;='Intersection Mileposts'!$F$32,H590&lt;='Intersection Mileposts'!$G$32),"Y",IF(AND(H590&gt;='Intersection Mileposts'!$F$33,H590&lt;='Intersection Mileposts'!$G$33),"Y",IF(AND(H590&gt;='Intersection Mileposts'!$F$34,H590&lt;='Intersection Mileposts'!$G$34),"Y",IF(AND(H590&gt;='Intersection Mileposts'!$F$35,H590&lt;='Intersection Mileposts'!$G$35),"Y",IF(AND(H590&gt;='Intersection Mileposts'!$F$36,H590&lt;='Intersection Mileposts'!$G$36),"Y",IF(AND(H590&gt;='Intersection Mileposts'!$F$37,H590&lt;='Intersection Mileposts'!$G$37),"Y",IF(AND(H590&gt;='Intersection Mileposts'!$F$38,H590&lt;='Intersection Mileposts'!$G$38),"Y",IF(AND(H590&gt;='Intersection Mileposts'!$F$39,H590&lt;='Intersection Mileposts'!$G$39),"Y","N"))))))))))))))))))))))))))))))))))))</f>
        <v/>
      </c>
    </row>
    <row r="591" spans="1:46" ht="15" customHeight="1" x14ac:dyDescent="0.3">
      <c r="A591" s="279"/>
      <c r="B591" s="261"/>
      <c r="C591" s="262"/>
      <c r="D591" s="262"/>
      <c r="E591" s="262"/>
      <c r="F591" s="262"/>
      <c r="G591" s="284"/>
      <c r="H591" s="286"/>
      <c r="I591" s="279"/>
      <c r="J591" s="260"/>
      <c r="K591" s="260"/>
      <c r="L591" s="280"/>
      <c r="M591" s="275"/>
      <c r="N591" s="263"/>
      <c r="P591" s="264" t="str">
        <f>IF(R591 = "", "", COUNT($R$4:R591))</f>
        <v/>
      </c>
      <c r="Q591" s="264" t="str">
        <f t="shared" si="81"/>
        <v/>
      </c>
      <c r="R591" s="265" t="str">
        <f t="shared" si="82"/>
        <v/>
      </c>
      <c r="S591" s="266" t="str">
        <f t="shared" si="83"/>
        <v/>
      </c>
      <c r="T591" s="267" t="str">
        <f t="shared" si="84"/>
        <v/>
      </c>
      <c r="U591" s="268" t="str">
        <f t="shared" si="85"/>
        <v/>
      </c>
      <c r="V591" s="269" t="str">
        <f t="shared" si="86"/>
        <v/>
      </c>
      <c r="W591" s="5"/>
      <c r="AR591" t="str">
        <f t="shared" si="88"/>
        <v/>
      </c>
      <c r="AS591" t="str">
        <f t="shared" si="87"/>
        <v/>
      </c>
      <c r="AT591" s="134" t="str">
        <f>IF(AR591="","",IF(AND(H591&gt;='Intersection Mileposts'!$F$5,H591&lt;='Intersection Mileposts'!$G$5),"Y",IF(AND(H591&gt;='Intersection Mileposts'!$F$6,H591&lt;='Intersection Mileposts'!$G$6),"Y",IF(AND(H591&gt;='Intersection Mileposts'!$F$7,H591&lt;='Intersection Mileposts'!$G$7),"Y",IF(AND(H591&gt;='Intersection Mileposts'!$F$8,H591&lt;='Intersection Mileposts'!$G$8),"Y",IF(AND(H591&gt;='Intersection Mileposts'!$F$9,H591&lt;='Intersection Mileposts'!$G$9),"Y",IF(AND(H591&gt;='Intersection Mileposts'!$F$10,H591&lt;='Intersection Mileposts'!$G$10),"Y",IF(AND(H591&gt;='Intersection Mileposts'!$F$11,H591&lt;='Intersection Mileposts'!$G$11),"Y",IF(AND(H591&gt;='Intersection Mileposts'!$F$12,H591&lt;='Intersection Mileposts'!$G$12),"Y",IF(AND(H591&gt;='Intersection Mileposts'!$F$13,H591&lt;='Intersection Mileposts'!$G$13),"Y",IF(AND(H591&gt;='Intersection Mileposts'!$F$14,H591&lt;='Intersection Mileposts'!$G$14),"Y",IF(AND(H591&gt;='Intersection Mileposts'!$F$15,H591&lt;='Intersection Mileposts'!$G$15),"Y",IF(AND(H591&gt;='Intersection Mileposts'!$F$16,H591&lt;='Intersection Mileposts'!$G$16),"Y",IF(AND(H591&gt;='Intersection Mileposts'!$F$17,H591&lt;='Intersection Mileposts'!$G$17),"Y",IF(AND(H591&gt;='Intersection Mileposts'!$F$18,H591&lt;='Intersection Mileposts'!$G$18),"Y",IF(AND(H591&gt;='Intersection Mileposts'!$F$19,H591&lt;='Intersection Mileposts'!$G$19),"Y",IF(AND(H591&gt;='Intersection Mileposts'!$F$20,H591&lt;='Intersection Mileposts'!$G$20),"Y",IF(AND(H591&gt;='Intersection Mileposts'!$F$21,H591&lt;='Intersection Mileposts'!$G$21),"Y",IF(AND(H591&gt;='Intersection Mileposts'!$F$22,H591&lt;='Intersection Mileposts'!$G$22),"Y",IF(AND(H591&gt;='Intersection Mileposts'!$F$23,H591&lt;='Intersection Mileposts'!$G$23),"Y",IF(AND(H591&gt;='Intersection Mileposts'!$F$24,H591&lt;='Intersection Mileposts'!$G$24),"Y",IF(AND(H591&gt;='Intersection Mileposts'!$F$25,H591&lt;='Intersection Mileposts'!$G$25),"Y",IF(AND(H591&gt;='Intersection Mileposts'!$F$26,H591&lt;='Intersection Mileposts'!$G$26),"Y",IF(AND(H591&gt;='Intersection Mileposts'!$F$27,H591&lt;='Intersection Mileposts'!$G$27),"Y",IF(AND(H591&gt;='Intersection Mileposts'!$F$28,H591&lt;='Intersection Mileposts'!$G$28),"Y",IF(AND(H591&gt;='Intersection Mileposts'!$F$29,H591&lt;='Intersection Mileposts'!$G$29),"Y", IF(AND(H591&gt;='Intersection Mileposts'!$F$30,H591&lt;='Intersection Mileposts'!$G$30),"Y",IF(AND(H591&gt;='Intersection Mileposts'!$F$31,H591&lt;='Intersection Mileposts'!$G$31),"Y",IF(AND(H591&gt;='Intersection Mileposts'!$F$32,H591&lt;='Intersection Mileposts'!$G$32),"Y",IF(AND(H591&gt;='Intersection Mileposts'!$F$33,H591&lt;='Intersection Mileposts'!$G$33),"Y",IF(AND(H591&gt;='Intersection Mileposts'!$F$34,H591&lt;='Intersection Mileposts'!$G$34),"Y",IF(AND(H591&gt;='Intersection Mileposts'!$F$35,H591&lt;='Intersection Mileposts'!$G$35),"Y",IF(AND(H591&gt;='Intersection Mileposts'!$F$36,H591&lt;='Intersection Mileposts'!$G$36),"Y",IF(AND(H591&gt;='Intersection Mileposts'!$F$37,H591&lt;='Intersection Mileposts'!$G$37),"Y",IF(AND(H591&gt;='Intersection Mileposts'!$F$38,H591&lt;='Intersection Mileposts'!$G$38),"Y",IF(AND(H591&gt;='Intersection Mileposts'!$F$39,H591&lt;='Intersection Mileposts'!$G$39),"Y","N"))))))))))))))))))))))))))))))))))))</f>
        <v/>
      </c>
    </row>
    <row r="592" spans="1:46" ht="15" customHeight="1" x14ac:dyDescent="0.3">
      <c r="A592" s="279"/>
      <c r="B592" s="261"/>
      <c r="C592" s="262"/>
      <c r="D592" s="262"/>
      <c r="E592" s="262"/>
      <c r="F592" s="262"/>
      <c r="G592" s="284"/>
      <c r="H592" s="286"/>
      <c r="I592" s="279"/>
      <c r="J592" s="260"/>
      <c r="K592" s="260"/>
      <c r="L592" s="280"/>
      <c r="M592" s="275"/>
      <c r="N592" s="263"/>
      <c r="P592" s="264" t="str">
        <f>IF(R592 = "", "", COUNT($R$4:R592))</f>
        <v/>
      </c>
      <c r="Q592" s="264" t="str">
        <f t="shared" si="81"/>
        <v/>
      </c>
      <c r="R592" s="265" t="str">
        <f t="shared" si="82"/>
        <v/>
      </c>
      <c r="S592" s="266" t="str">
        <f t="shared" si="83"/>
        <v/>
      </c>
      <c r="T592" s="267" t="str">
        <f t="shared" si="84"/>
        <v/>
      </c>
      <c r="U592" s="268" t="str">
        <f t="shared" si="85"/>
        <v/>
      </c>
      <c r="V592" s="269" t="str">
        <f t="shared" si="86"/>
        <v/>
      </c>
      <c r="W592" s="5"/>
      <c r="AR592" t="str">
        <f t="shared" si="88"/>
        <v/>
      </c>
      <c r="AS592" t="str">
        <f t="shared" si="87"/>
        <v/>
      </c>
      <c r="AT592" s="134" t="str">
        <f>IF(AR592="","",IF(AND(H592&gt;='Intersection Mileposts'!$F$5,H592&lt;='Intersection Mileposts'!$G$5),"Y",IF(AND(H592&gt;='Intersection Mileposts'!$F$6,H592&lt;='Intersection Mileposts'!$G$6),"Y",IF(AND(H592&gt;='Intersection Mileposts'!$F$7,H592&lt;='Intersection Mileposts'!$G$7),"Y",IF(AND(H592&gt;='Intersection Mileposts'!$F$8,H592&lt;='Intersection Mileposts'!$G$8),"Y",IF(AND(H592&gt;='Intersection Mileposts'!$F$9,H592&lt;='Intersection Mileposts'!$G$9),"Y",IF(AND(H592&gt;='Intersection Mileposts'!$F$10,H592&lt;='Intersection Mileposts'!$G$10),"Y",IF(AND(H592&gt;='Intersection Mileposts'!$F$11,H592&lt;='Intersection Mileposts'!$G$11),"Y",IF(AND(H592&gt;='Intersection Mileposts'!$F$12,H592&lt;='Intersection Mileposts'!$G$12),"Y",IF(AND(H592&gt;='Intersection Mileposts'!$F$13,H592&lt;='Intersection Mileposts'!$G$13),"Y",IF(AND(H592&gt;='Intersection Mileposts'!$F$14,H592&lt;='Intersection Mileposts'!$G$14),"Y",IF(AND(H592&gt;='Intersection Mileposts'!$F$15,H592&lt;='Intersection Mileposts'!$G$15),"Y",IF(AND(H592&gt;='Intersection Mileposts'!$F$16,H592&lt;='Intersection Mileposts'!$G$16),"Y",IF(AND(H592&gt;='Intersection Mileposts'!$F$17,H592&lt;='Intersection Mileposts'!$G$17),"Y",IF(AND(H592&gt;='Intersection Mileposts'!$F$18,H592&lt;='Intersection Mileposts'!$G$18),"Y",IF(AND(H592&gt;='Intersection Mileposts'!$F$19,H592&lt;='Intersection Mileposts'!$G$19),"Y",IF(AND(H592&gt;='Intersection Mileposts'!$F$20,H592&lt;='Intersection Mileposts'!$G$20),"Y",IF(AND(H592&gt;='Intersection Mileposts'!$F$21,H592&lt;='Intersection Mileposts'!$G$21),"Y",IF(AND(H592&gt;='Intersection Mileposts'!$F$22,H592&lt;='Intersection Mileposts'!$G$22),"Y",IF(AND(H592&gt;='Intersection Mileposts'!$F$23,H592&lt;='Intersection Mileposts'!$G$23),"Y",IF(AND(H592&gt;='Intersection Mileposts'!$F$24,H592&lt;='Intersection Mileposts'!$G$24),"Y",IF(AND(H592&gt;='Intersection Mileposts'!$F$25,H592&lt;='Intersection Mileposts'!$G$25),"Y",IF(AND(H592&gt;='Intersection Mileposts'!$F$26,H592&lt;='Intersection Mileposts'!$G$26),"Y",IF(AND(H592&gt;='Intersection Mileposts'!$F$27,H592&lt;='Intersection Mileposts'!$G$27),"Y",IF(AND(H592&gt;='Intersection Mileposts'!$F$28,H592&lt;='Intersection Mileposts'!$G$28),"Y",IF(AND(H592&gt;='Intersection Mileposts'!$F$29,H592&lt;='Intersection Mileposts'!$G$29),"Y", IF(AND(H592&gt;='Intersection Mileposts'!$F$30,H592&lt;='Intersection Mileposts'!$G$30),"Y",IF(AND(H592&gt;='Intersection Mileposts'!$F$31,H592&lt;='Intersection Mileposts'!$G$31),"Y",IF(AND(H592&gt;='Intersection Mileposts'!$F$32,H592&lt;='Intersection Mileposts'!$G$32),"Y",IF(AND(H592&gt;='Intersection Mileposts'!$F$33,H592&lt;='Intersection Mileposts'!$G$33),"Y",IF(AND(H592&gt;='Intersection Mileposts'!$F$34,H592&lt;='Intersection Mileposts'!$G$34),"Y",IF(AND(H592&gt;='Intersection Mileposts'!$F$35,H592&lt;='Intersection Mileposts'!$G$35),"Y",IF(AND(H592&gt;='Intersection Mileposts'!$F$36,H592&lt;='Intersection Mileposts'!$G$36),"Y",IF(AND(H592&gt;='Intersection Mileposts'!$F$37,H592&lt;='Intersection Mileposts'!$G$37),"Y",IF(AND(H592&gt;='Intersection Mileposts'!$F$38,H592&lt;='Intersection Mileposts'!$G$38),"Y",IF(AND(H592&gt;='Intersection Mileposts'!$F$39,H592&lt;='Intersection Mileposts'!$G$39),"Y","N"))))))))))))))))))))))))))))))))))))</f>
        <v/>
      </c>
    </row>
    <row r="593" spans="1:46" ht="15" customHeight="1" x14ac:dyDescent="0.3">
      <c r="A593" s="279"/>
      <c r="B593" s="261"/>
      <c r="C593" s="262"/>
      <c r="D593" s="262"/>
      <c r="E593" s="262"/>
      <c r="F593" s="262"/>
      <c r="G593" s="284"/>
      <c r="H593" s="286"/>
      <c r="I593" s="279"/>
      <c r="J593" s="260"/>
      <c r="K593" s="260"/>
      <c r="L593" s="280"/>
      <c r="M593" s="275"/>
      <c r="N593" s="263"/>
      <c r="P593" s="264" t="str">
        <f>IF(R593 = "", "", COUNT($R$4:R593))</f>
        <v/>
      </c>
      <c r="Q593" s="264" t="str">
        <f t="shared" si="81"/>
        <v/>
      </c>
      <c r="R593" s="265" t="str">
        <f t="shared" si="82"/>
        <v/>
      </c>
      <c r="S593" s="266" t="str">
        <f t="shared" si="83"/>
        <v/>
      </c>
      <c r="T593" s="267" t="str">
        <f t="shared" si="84"/>
        <v/>
      </c>
      <c r="U593" s="268" t="str">
        <f t="shared" si="85"/>
        <v/>
      </c>
      <c r="V593" s="269" t="str">
        <f t="shared" si="86"/>
        <v/>
      </c>
      <c r="W593" s="5"/>
      <c r="AR593" t="str">
        <f t="shared" si="88"/>
        <v/>
      </c>
      <c r="AS593" t="str">
        <f t="shared" si="87"/>
        <v/>
      </c>
      <c r="AT593" s="134" t="str">
        <f>IF(AR593="","",IF(AND(H593&gt;='Intersection Mileposts'!$F$5,H593&lt;='Intersection Mileposts'!$G$5),"Y",IF(AND(H593&gt;='Intersection Mileposts'!$F$6,H593&lt;='Intersection Mileposts'!$G$6),"Y",IF(AND(H593&gt;='Intersection Mileposts'!$F$7,H593&lt;='Intersection Mileposts'!$G$7),"Y",IF(AND(H593&gt;='Intersection Mileposts'!$F$8,H593&lt;='Intersection Mileposts'!$G$8),"Y",IF(AND(H593&gt;='Intersection Mileposts'!$F$9,H593&lt;='Intersection Mileposts'!$G$9),"Y",IF(AND(H593&gt;='Intersection Mileposts'!$F$10,H593&lt;='Intersection Mileposts'!$G$10),"Y",IF(AND(H593&gt;='Intersection Mileposts'!$F$11,H593&lt;='Intersection Mileposts'!$G$11),"Y",IF(AND(H593&gt;='Intersection Mileposts'!$F$12,H593&lt;='Intersection Mileposts'!$G$12),"Y",IF(AND(H593&gt;='Intersection Mileposts'!$F$13,H593&lt;='Intersection Mileposts'!$G$13),"Y",IF(AND(H593&gt;='Intersection Mileposts'!$F$14,H593&lt;='Intersection Mileposts'!$G$14),"Y",IF(AND(H593&gt;='Intersection Mileposts'!$F$15,H593&lt;='Intersection Mileposts'!$G$15),"Y",IF(AND(H593&gt;='Intersection Mileposts'!$F$16,H593&lt;='Intersection Mileposts'!$G$16),"Y",IF(AND(H593&gt;='Intersection Mileposts'!$F$17,H593&lt;='Intersection Mileposts'!$G$17),"Y",IF(AND(H593&gt;='Intersection Mileposts'!$F$18,H593&lt;='Intersection Mileposts'!$G$18),"Y",IF(AND(H593&gt;='Intersection Mileposts'!$F$19,H593&lt;='Intersection Mileposts'!$G$19),"Y",IF(AND(H593&gt;='Intersection Mileposts'!$F$20,H593&lt;='Intersection Mileposts'!$G$20),"Y",IF(AND(H593&gt;='Intersection Mileposts'!$F$21,H593&lt;='Intersection Mileposts'!$G$21),"Y",IF(AND(H593&gt;='Intersection Mileposts'!$F$22,H593&lt;='Intersection Mileposts'!$G$22),"Y",IF(AND(H593&gt;='Intersection Mileposts'!$F$23,H593&lt;='Intersection Mileposts'!$G$23),"Y",IF(AND(H593&gt;='Intersection Mileposts'!$F$24,H593&lt;='Intersection Mileposts'!$G$24),"Y",IF(AND(H593&gt;='Intersection Mileposts'!$F$25,H593&lt;='Intersection Mileposts'!$G$25),"Y",IF(AND(H593&gt;='Intersection Mileposts'!$F$26,H593&lt;='Intersection Mileposts'!$G$26),"Y",IF(AND(H593&gt;='Intersection Mileposts'!$F$27,H593&lt;='Intersection Mileposts'!$G$27),"Y",IF(AND(H593&gt;='Intersection Mileposts'!$F$28,H593&lt;='Intersection Mileposts'!$G$28),"Y",IF(AND(H593&gt;='Intersection Mileposts'!$F$29,H593&lt;='Intersection Mileposts'!$G$29),"Y", IF(AND(H593&gt;='Intersection Mileposts'!$F$30,H593&lt;='Intersection Mileposts'!$G$30),"Y",IF(AND(H593&gt;='Intersection Mileposts'!$F$31,H593&lt;='Intersection Mileposts'!$G$31),"Y",IF(AND(H593&gt;='Intersection Mileposts'!$F$32,H593&lt;='Intersection Mileposts'!$G$32),"Y",IF(AND(H593&gt;='Intersection Mileposts'!$F$33,H593&lt;='Intersection Mileposts'!$G$33),"Y",IF(AND(H593&gt;='Intersection Mileposts'!$F$34,H593&lt;='Intersection Mileposts'!$G$34),"Y",IF(AND(H593&gt;='Intersection Mileposts'!$F$35,H593&lt;='Intersection Mileposts'!$G$35),"Y",IF(AND(H593&gt;='Intersection Mileposts'!$F$36,H593&lt;='Intersection Mileposts'!$G$36),"Y",IF(AND(H593&gt;='Intersection Mileposts'!$F$37,H593&lt;='Intersection Mileposts'!$G$37),"Y",IF(AND(H593&gt;='Intersection Mileposts'!$F$38,H593&lt;='Intersection Mileposts'!$G$38),"Y",IF(AND(H593&gt;='Intersection Mileposts'!$F$39,H593&lt;='Intersection Mileposts'!$G$39),"Y","N"))))))))))))))))))))))))))))))))))))</f>
        <v/>
      </c>
    </row>
    <row r="594" spans="1:46" ht="15" customHeight="1" x14ac:dyDescent="0.3">
      <c r="A594" s="279"/>
      <c r="B594" s="261"/>
      <c r="C594" s="262"/>
      <c r="D594" s="262"/>
      <c r="E594" s="262"/>
      <c r="F594" s="262"/>
      <c r="G594" s="284"/>
      <c r="H594" s="286"/>
      <c r="I594" s="279"/>
      <c r="J594" s="260"/>
      <c r="K594" s="260"/>
      <c r="L594" s="280"/>
      <c r="M594" s="275"/>
      <c r="N594" s="263"/>
      <c r="P594" s="264" t="str">
        <f>IF(R594 = "", "", COUNT($R$4:R594))</f>
        <v/>
      </c>
      <c r="Q594" s="264" t="str">
        <f t="shared" si="81"/>
        <v/>
      </c>
      <c r="R594" s="265" t="str">
        <f t="shared" si="82"/>
        <v/>
      </c>
      <c r="S594" s="266" t="str">
        <f t="shared" si="83"/>
        <v/>
      </c>
      <c r="T594" s="267" t="str">
        <f t="shared" si="84"/>
        <v/>
      </c>
      <c r="U594" s="268" t="str">
        <f t="shared" si="85"/>
        <v/>
      </c>
      <c r="V594" s="269" t="str">
        <f t="shared" si="86"/>
        <v/>
      </c>
      <c r="W594" s="5"/>
      <c r="AR594" t="str">
        <f t="shared" si="88"/>
        <v/>
      </c>
      <c r="AS594" t="str">
        <f t="shared" si="87"/>
        <v/>
      </c>
      <c r="AT594" s="134" t="str">
        <f>IF(AR594="","",IF(AND(H594&gt;='Intersection Mileposts'!$F$5,H594&lt;='Intersection Mileposts'!$G$5),"Y",IF(AND(H594&gt;='Intersection Mileposts'!$F$6,H594&lt;='Intersection Mileposts'!$G$6),"Y",IF(AND(H594&gt;='Intersection Mileposts'!$F$7,H594&lt;='Intersection Mileposts'!$G$7),"Y",IF(AND(H594&gt;='Intersection Mileposts'!$F$8,H594&lt;='Intersection Mileposts'!$G$8),"Y",IF(AND(H594&gt;='Intersection Mileposts'!$F$9,H594&lt;='Intersection Mileposts'!$G$9),"Y",IF(AND(H594&gt;='Intersection Mileposts'!$F$10,H594&lt;='Intersection Mileposts'!$G$10),"Y",IF(AND(H594&gt;='Intersection Mileposts'!$F$11,H594&lt;='Intersection Mileposts'!$G$11),"Y",IF(AND(H594&gt;='Intersection Mileposts'!$F$12,H594&lt;='Intersection Mileposts'!$G$12),"Y",IF(AND(H594&gt;='Intersection Mileposts'!$F$13,H594&lt;='Intersection Mileposts'!$G$13),"Y",IF(AND(H594&gt;='Intersection Mileposts'!$F$14,H594&lt;='Intersection Mileposts'!$G$14),"Y",IF(AND(H594&gt;='Intersection Mileposts'!$F$15,H594&lt;='Intersection Mileposts'!$G$15),"Y",IF(AND(H594&gt;='Intersection Mileposts'!$F$16,H594&lt;='Intersection Mileposts'!$G$16),"Y",IF(AND(H594&gt;='Intersection Mileposts'!$F$17,H594&lt;='Intersection Mileposts'!$G$17),"Y",IF(AND(H594&gt;='Intersection Mileposts'!$F$18,H594&lt;='Intersection Mileposts'!$G$18),"Y",IF(AND(H594&gt;='Intersection Mileposts'!$F$19,H594&lt;='Intersection Mileposts'!$G$19),"Y",IF(AND(H594&gt;='Intersection Mileposts'!$F$20,H594&lt;='Intersection Mileposts'!$G$20),"Y",IF(AND(H594&gt;='Intersection Mileposts'!$F$21,H594&lt;='Intersection Mileposts'!$G$21),"Y",IF(AND(H594&gt;='Intersection Mileposts'!$F$22,H594&lt;='Intersection Mileposts'!$G$22),"Y",IF(AND(H594&gt;='Intersection Mileposts'!$F$23,H594&lt;='Intersection Mileposts'!$G$23),"Y",IF(AND(H594&gt;='Intersection Mileposts'!$F$24,H594&lt;='Intersection Mileposts'!$G$24),"Y",IF(AND(H594&gt;='Intersection Mileposts'!$F$25,H594&lt;='Intersection Mileposts'!$G$25),"Y",IF(AND(H594&gt;='Intersection Mileposts'!$F$26,H594&lt;='Intersection Mileposts'!$G$26),"Y",IF(AND(H594&gt;='Intersection Mileposts'!$F$27,H594&lt;='Intersection Mileposts'!$G$27),"Y",IF(AND(H594&gt;='Intersection Mileposts'!$F$28,H594&lt;='Intersection Mileposts'!$G$28),"Y",IF(AND(H594&gt;='Intersection Mileposts'!$F$29,H594&lt;='Intersection Mileposts'!$G$29),"Y", IF(AND(H594&gt;='Intersection Mileposts'!$F$30,H594&lt;='Intersection Mileposts'!$G$30),"Y",IF(AND(H594&gt;='Intersection Mileposts'!$F$31,H594&lt;='Intersection Mileposts'!$G$31),"Y",IF(AND(H594&gt;='Intersection Mileposts'!$F$32,H594&lt;='Intersection Mileposts'!$G$32),"Y",IF(AND(H594&gt;='Intersection Mileposts'!$F$33,H594&lt;='Intersection Mileposts'!$G$33),"Y",IF(AND(H594&gt;='Intersection Mileposts'!$F$34,H594&lt;='Intersection Mileposts'!$G$34),"Y",IF(AND(H594&gt;='Intersection Mileposts'!$F$35,H594&lt;='Intersection Mileposts'!$G$35),"Y",IF(AND(H594&gt;='Intersection Mileposts'!$F$36,H594&lt;='Intersection Mileposts'!$G$36),"Y",IF(AND(H594&gt;='Intersection Mileposts'!$F$37,H594&lt;='Intersection Mileposts'!$G$37),"Y",IF(AND(H594&gt;='Intersection Mileposts'!$F$38,H594&lt;='Intersection Mileposts'!$G$38),"Y",IF(AND(H594&gt;='Intersection Mileposts'!$F$39,H594&lt;='Intersection Mileposts'!$G$39),"Y","N"))))))))))))))))))))))))))))))))))))</f>
        <v/>
      </c>
    </row>
    <row r="595" spans="1:46" ht="15" customHeight="1" x14ac:dyDescent="0.3">
      <c r="A595" s="279"/>
      <c r="B595" s="261"/>
      <c r="C595" s="262"/>
      <c r="D595" s="262"/>
      <c r="E595" s="262"/>
      <c r="F595" s="262"/>
      <c r="G595" s="284"/>
      <c r="H595" s="286"/>
      <c r="I595" s="279"/>
      <c r="J595" s="260"/>
      <c r="K595" s="260"/>
      <c r="L595" s="280"/>
      <c r="M595" s="275"/>
      <c r="N595" s="263"/>
      <c r="P595" s="264" t="str">
        <f>IF(R595 = "", "", COUNT($R$4:R595))</f>
        <v/>
      </c>
      <c r="Q595" s="264" t="str">
        <f t="shared" si="81"/>
        <v/>
      </c>
      <c r="R595" s="265" t="str">
        <f t="shared" si="82"/>
        <v/>
      </c>
      <c r="S595" s="266" t="str">
        <f t="shared" si="83"/>
        <v/>
      </c>
      <c r="T595" s="267" t="str">
        <f t="shared" si="84"/>
        <v/>
      </c>
      <c r="U595" s="268" t="str">
        <f t="shared" si="85"/>
        <v/>
      </c>
      <c r="V595" s="269" t="str">
        <f t="shared" si="86"/>
        <v/>
      </c>
      <c r="W595" s="5"/>
      <c r="AR595" t="str">
        <f t="shared" si="88"/>
        <v/>
      </c>
      <c r="AS595" t="str">
        <f t="shared" si="87"/>
        <v/>
      </c>
      <c r="AT595" s="134" t="str">
        <f>IF(AR595="","",IF(AND(H595&gt;='Intersection Mileposts'!$F$5,H595&lt;='Intersection Mileposts'!$G$5),"Y",IF(AND(H595&gt;='Intersection Mileposts'!$F$6,H595&lt;='Intersection Mileposts'!$G$6),"Y",IF(AND(H595&gt;='Intersection Mileposts'!$F$7,H595&lt;='Intersection Mileposts'!$G$7),"Y",IF(AND(H595&gt;='Intersection Mileposts'!$F$8,H595&lt;='Intersection Mileposts'!$G$8),"Y",IF(AND(H595&gt;='Intersection Mileposts'!$F$9,H595&lt;='Intersection Mileposts'!$G$9),"Y",IF(AND(H595&gt;='Intersection Mileposts'!$F$10,H595&lt;='Intersection Mileposts'!$G$10),"Y",IF(AND(H595&gt;='Intersection Mileposts'!$F$11,H595&lt;='Intersection Mileposts'!$G$11),"Y",IF(AND(H595&gt;='Intersection Mileposts'!$F$12,H595&lt;='Intersection Mileposts'!$G$12),"Y",IF(AND(H595&gt;='Intersection Mileposts'!$F$13,H595&lt;='Intersection Mileposts'!$G$13),"Y",IF(AND(H595&gt;='Intersection Mileposts'!$F$14,H595&lt;='Intersection Mileposts'!$G$14),"Y",IF(AND(H595&gt;='Intersection Mileposts'!$F$15,H595&lt;='Intersection Mileposts'!$G$15),"Y",IF(AND(H595&gt;='Intersection Mileposts'!$F$16,H595&lt;='Intersection Mileposts'!$G$16),"Y",IF(AND(H595&gt;='Intersection Mileposts'!$F$17,H595&lt;='Intersection Mileposts'!$G$17),"Y",IF(AND(H595&gt;='Intersection Mileposts'!$F$18,H595&lt;='Intersection Mileposts'!$G$18),"Y",IF(AND(H595&gt;='Intersection Mileposts'!$F$19,H595&lt;='Intersection Mileposts'!$G$19),"Y",IF(AND(H595&gt;='Intersection Mileposts'!$F$20,H595&lt;='Intersection Mileposts'!$G$20),"Y",IF(AND(H595&gt;='Intersection Mileposts'!$F$21,H595&lt;='Intersection Mileposts'!$G$21),"Y",IF(AND(H595&gt;='Intersection Mileposts'!$F$22,H595&lt;='Intersection Mileposts'!$G$22),"Y",IF(AND(H595&gt;='Intersection Mileposts'!$F$23,H595&lt;='Intersection Mileposts'!$G$23),"Y",IF(AND(H595&gt;='Intersection Mileposts'!$F$24,H595&lt;='Intersection Mileposts'!$G$24),"Y",IF(AND(H595&gt;='Intersection Mileposts'!$F$25,H595&lt;='Intersection Mileposts'!$G$25),"Y",IF(AND(H595&gt;='Intersection Mileposts'!$F$26,H595&lt;='Intersection Mileposts'!$G$26),"Y",IF(AND(H595&gt;='Intersection Mileposts'!$F$27,H595&lt;='Intersection Mileposts'!$G$27),"Y",IF(AND(H595&gt;='Intersection Mileposts'!$F$28,H595&lt;='Intersection Mileposts'!$G$28),"Y",IF(AND(H595&gt;='Intersection Mileposts'!$F$29,H595&lt;='Intersection Mileposts'!$G$29),"Y", IF(AND(H595&gt;='Intersection Mileposts'!$F$30,H595&lt;='Intersection Mileposts'!$G$30),"Y",IF(AND(H595&gt;='Intersection Mileposts'!$F$31,H595&lt;='Intersection Mileposts'!$G$31),"Y",IF(AND(H595&gt;='Intersection Mileposts'!$F$32,H595&lt;='Intersection Mileposts'!$G$32),"Y",IF(AND(H595&gt;='Intersection Mileposts'!$F$33,H595&lt;='Intersection Mileposts'!$G$33),"Y",IF(AND(H595&gt;='Intersection Mileposts'!$F$34,H595&lt;='Intersection Mileposts'!$G$34),"Y",IF(AND(H595&gt;='Intersection Mileposts'!$F$35,H595&lt;='Intersection Mileposts'!$G$35),"Y",IF(AND(H595&gt;='Intersection Mileposts'!$F$36,H595&lt;='Intersection Mileposts'!$G$36),"Y",IF(AND(H595&gt;='Intersection Mileposts'!$F$37,H595&lt;='Intersection Mileposts'!$G$37),"Y",IF(AND(H595&gt;='Intersection Mileposts'!$F$38,H595&lt;='Intersection Mileposts'!$G$38),"Y",IF(AND(H595&gt;='Intersection Mileposts'!$F$39,H595&lt;='Intersection Mileposts'!$G$39),"Y","N"))))))))))))))))))))))))))))))))))))</f>
        <v/>
      </c>
    </row>
    <row r="596" spans="1:46" ht="15" customHeight="1" x14ac:dyDescent="0.3">
      <c r="A596" s="279"/>
      <c r="B596" s="261"/>
      <c r="C596" s="262"/>
      <c r="D596" s="262"/>
      <c r="E596" s="262"/>
      <c r="F596" s="262"/>
      <c r="G596" s="284"/>
      <c r="H596" s="286"/>
      <c r="I596" s="279"/>
      <c r="J596" s="260"/>
      <c r="K596" s="260"/>
      <c r="L596" s="280"/>
      <c r="M596" s="275"/>
      <c r="N596" s="263"/>
      <c r="P596" s="264" t="str">
        <f>IF(R596 = "", "", COUNT($R$4:R596))</f>
        <v/>
      </c>
      <c r="Q596" s="264" t="str">
        <f t="shared" si="81"/>
        <v/>
      </c>
      <c r="R596" s="265" t="str">
        <f t="shared" si="82"/>
        <v/>
      </c>
      <c r="S596" s="266" t="str">
        <f t="shared" si="83"/>
        <v/>
      </c>
      <c r="T596" s="267" t="str">
        <f t="shared" si="84"/>
        <v/>
      </c>
      <c r="U596" s="268" t="str">
        <f t="shared" si="85"/>
        <v/>
      </c>
      <c r="V596" s="269" t="str">
        <f t="shared" si="86"/>
        <v/>
      </c>
      <c r="W596" s="5"/>
      <c r="AR596" t="str">
        <f t="shared" si="88"/>
        <v/>
      </c>
      <c r="AS596" t="str">
        <f t="shared" si="87"/>
        <v/>
      </c>
      <c r="AT596" s="134" t="str">
        <f>IF(AR596="","",IF(AND(H596&gt;='Intersection Mileposts'!$F$5,H596&lt;='Intersection Mileposts'!$G$5),"Y",IF(AND(H596&gt;='Intersection Mileposts'!$F$6,H596&lt;='Intersection Mileposts'!$G$6),"Y",IF(AND(H596&gt;='Intersection Mileposts'!$F$7,H596&lt;='Intersection Mileposts'!$G$7),"Y",IF(AND(H596&gt;='Intersection Mileposts'!$F$8,H596&lt;='Intersection Mileposts'!$G$8),"Y",IF(AND(H596&gt;='Intersection Mileposts'!$F$9,H596&lt;='Intersection Mileposts'!$G$9),"Y",IF(AND(H596&gt;='Intersection Mileposts'!$F$10,H596&lt;='Intersection Mileposts'!$G$10),"Y",IF(AND(H596&gt;='Intersection Mileposts'!$F$11,H596&lt;='Intersection Mileposts'!$G$11),"Y",IF(AND(H596&gt;='Intersection Mileposts'!$F$12,H596&lt;='Intersection Mileposts'!$G$12),"Y",IF(AND(H596&gt;='Intersection Mileposts'!$F$13,H596&lt;='Intersection Mileposts'!$G$13),"Y",IF(AND(H596&gt;='Intersection Mileposts'!$F$14,H596&lt;='Intersection Mileposts'!$G$14),"Y",IF(AND(H596&gt;='Intersection Mileposts'!$F$15,H596&lt;='Intersection Mileposts'!$G$15),"Y",IF(AND(H596&gt;='Intersection Mileposts'!$F$16,H596&lt;='Intersection Mileposts'!$G$16),"Y",IF(AND(H596&gt;='Intersection Mileposts'!$F$17,H596&lt;='Intersection Mileposts'!$G$17),"Y",IF(AND(H596&gt;='Intersection Mileposts'!$F$18,H596&lt;='Intersection Mileposts'!$G$18),"Y",IF(AND(H596&gt;='Intersection Mileposts'!$F$19,H596&lt;='Intersection Mileposts'!$G$19),"Y",IF(AND(H596&gt;='Intersection Mileposts'!$F$20,H596&lt;='Intersection Mileposts'!$G$20),"Y",IF(AND(H596&gt;='Intersection Mileposts'!$F$21,H596&lt;='Intersection Mileposts'!$G$21),"Y",IF(AND(H596&gt;='Intersection Mileposts'!$F$22,H596&lt;='Intersection Mileposts'!$G$22),"Y",IF(AND(H596&gt;='Intersection Mileposts'!$F$23,H596&lt;='Intersection Mileposts'!$G$23),"Y",IF(AND(H596&gt;='Intersection Mileposts'!$F$24,H596&lt;='Intersection Mileposts'!$G$24),"Y",IF(AND(H596&gt;='Intersection Mileposts'!$F$25,H596&lt;='Intersection Mileposts'!$G$25),"Y",IF(AND(H596&gt;='Intersection Mileposts'!$F$26,H596&lt;='Intersection Mileposts'!$G$26),"Y",IF(AND(H596&gt;='Intersection Mileposts'!$F$27,H596&lt;='Intersection Mileposts'!$G$27),"Y",IF(AND(H596&gt;='Intersection Mileposts'!$F$28,H596&lt;='Intersection Mileposts'!$G$28),"Y",IF(AND(H596&gt;='Intersection Mileposts'!$F$29,H596&lt;='Intersection Mileposts'!$G$29),"Y", IF(AND(H596&gt;='Intersection Mileposts'!$F$30,H596&lt;='Intersection Mileposts'!$G$30),"Y",IF(AND(H596&gt;='Intersection Mileposts'!$F$31,H596&lt;='Intersection Mileposts'!$G$31),"Y",IF(AND(H596&gt;='Intersection Mileposts'!$F$32,H596&lt;='Intersection Mileposts'!$G$32),"Y",IF(AND(H596&gt;='Intersection Mileposts'!$F$33,H596&lt;='Intersection Mileposts'!$G$33),"Y",IF(AND(H596&gt;='Intersection Mileposts'!$F$34,H596&lt;='Intersection Mileposts'!$G$34),"Y",IF(AND(H596&gt;='Intersection Mileposts'!$F$35,H596&lt;='Intersection Mileposts'!$G$35),"Y",IF(AND(H596&gt;='Intersection Mileposts'!$F$36,H596&lt;='Intersection Mileposts'!$G$36),"Y",IF(AND(H596&gt;='Intersection Mileposts'!$F$37,H596&lt;='Intersection Mileposts'!$G$37),"Y",IF(AND(H596&gt;='Intersection Mileposts'!$F$38,H596&lt;='Intersection Mileposts'!$G$38),"Y",IF(AND(H596&gt;='Intersection Mileposts'!$F$39,H596&lt;='Intersection Mileposts'!$G$39),"Y","N"))))))))))))))))))))))))))))))))))))</f>
        <v/>
      </c>
    </row>
    <row r="597" spans="1:46" ht="15" customHeight="1" x14ac:dyDescent="0.3">
      <c r="A597" s="279"/>
      <c r="B597" s="261"/>
      <c r="C597" s="262"/>
      <c r="D597" s="262"/>
      <c r="E597" s="262"/>
      <c r="F597" s="262"/>
      <c r="G597" s="284"/>
      <c r="H597" s="286"/>
      <c r="I597" s="279"/>
      <c r="J597" s="260"/>
      <c r="K597" s="260"/>
      <c r="L597" s="280"/>
      <c r="M597" s="275"/>
      <c r="N597" s="263"/>
      <c r="P597" s="264" t="str">
        <f>IF(R597 = "", "", COUNT($R$4:R597))</f>
        <v/>
      </c>
      <c r="Q597" s="264" t="str">
        <f t="shared" si="81"/>
        <v/>
      </c>
      <c r="R597" s="265" t="str">
        <f t="shared" si="82"/>
        <v/>
      </c>
      <c r="S597" s="266" t="str">
        <f t="shared" si="83"/>
        <v/>
      </c>
      <c r="T597" s="267" t="str">
        <f t="shared" si="84"/>
        <v/>
      </c>
      <c r="U597" s="268" t="str">
        <f t="shared" si="85"/>
        <v/>
      </c>
      <c r="V597" s="269" t="str">
        <f t="shared" si="86"/>
        <v/>
      </c>
      <c r="W597" s="5"/>
      <c r="AR597" t="str">
        <f t="shared" si="88"/>
        <v/>
      </c>
      <c r="AS597" t="str">
        <f t="shared" si="87"/>
        <v/>
      </c>
      <c r="AT597" s="134" t="str">
        <f>IF(AR597="","",IF(AND(H597&gt;='Intersection Mileposts'!$F$5,H597&lt;='Intersection Mileposts'!$G$5),"Y",IF(AND(H597&gt;='Intersection Mileposts'!$F$6,H597&lt;='Intersection Mileposts'!$G$6),"Y",IF(AND(H597&gt;='Intersection Mileposts'!$F$7,H597&lt;='Intersection Mileposts'!$G$7),"Y",IF(AND(H597&gt;='Intersection Mileposts'!$F$8,H597&lt;='Intersection Mileposts'!$G$8),"Y",IF(AND(H597&gt;='Intersection Mileposts'!$F$9,H597&lt;='Intersection Mileposts'!$G$9),"Y",IF(AND(H597&gt;='Intersection Mileposts'!$F$10,H597&lt;='Intersection Mileposts'!$G$10),"Y",IF(AND(H597&gt;='Intersection Mileposts'!$F$11,H597&lt;='Intersection Mileposts'!$G$11),"Y",IF(AND(H597&gt;='Intersection Mileposts'!$F$12,H597&lt;='Intersection Mileposts'!$G$12),"Y",IF(AND(H597&gt;='Intersection Mileposts'!$F$13,H597&lt;='Intersection Mileposts'!$G$13),"Y",IF(AND(H597&gt;='Intersection Mileposts'!$F$14,H597&lt;='Intersection Mileposts'!$G$14),"Y",IF(AND(H597&gt;='Intersection Mileposts'!$F$15,H597&lt;='Intersection Mileposts'!$G$15),"Y",IF(AND(H597&gt;='Intersection Mileposts'!$F$16,H597&lt;='Intersection Mileposts'!$G$16),"Y",IF(AND(H597&gt;='Intersection Mileposts'!$F$17,H597&lt;='Intersection Mileposts'!$G$17),"Y",IF(AND(H597&gt;='Intersection Mileposts'!$F$18,H597&lt;='Intersection Mileposts'!$G$18),"Y",IF(AND(H597&gt;='Intersection Mileposts'!$F$19,H597&lt;='Intersection Mileposts'!$G$19),"Y",IF(AND(H597&gt;='Intersection Mileposts'!$F$20,H597&lt;='Intersection Mileposts'!$G$20),"Y",IF(AND(H597&gt;='Intersection Mileposts'!$F$21,H597&lt;='Intersection Mileposts'!$G$21),"Y",IF(AND(H597&gt;='Intersection Mileposts'!$F$22,H597&lt;='Intersection Mileposts'!$G$22),"Y",IF(AND(H597&gt;='Intersection Mileposts'!$F$23,H597&lt;='Intersection Mileposts'!$G$23),"Y",IF(AND(H597&gt;='Intersection Mileposts'!$F$24,H597&lt;='Intersection Mileposts'!$G$24),"Y",IF(AND(H597&gt;='Intersection Mileposts'!$F$25,H597&lt;='Intersection Mileposts'!$G$25),"Y",IF(AND(H597&gt;='Intersection Mileposts'!$F$26,H597&lt;='Intersection Mileposts'!$G$26),"Y",IF(AND(H597&gt;='Intersection Mileposts'!$F$27,H597&lt;='Intersection Mileposts'!$G$27),"Y",IF(AND(H597&gt;='Intersection Mileposts'!$F$28,H597&lt;='Intersection Mileposts'!$G$28),"Y",IF(AND(H597&gt;='Intersection Mileposts'!$F$29,H597&lt;='Intersection Mileposts'!$G$29),"Y", IF(AND(H597&gt;='Intersection Mileposts'!$F$30,H597&lt;='Intersection Mileposts'!$G$30),"Y",IF(AND(H597&gt;='Intersection Mileposts'!$F$31,H597&lt;='Intersection Mileposts'!$G$31),"Y",IF(AND(H597&gt;='Intersection Mileposts'!$F$32,H597&lt;='Intersection Mileposts'!$G$32),"Y",IF(AND(H597&gt;='Intersection Mileposts'!$F$33,H597&lt;='Intersection Mileposts'!$G$33),"Y",IF(AND(H597&gt;='Intersection Mileposts'!$F$34,H597&lt;='Intersection Mileposts'!$G$34),"Y",IF(AND(H597&gt;='Intersection Mileposts'!$F$35,H597&lt;='Intersection Mileposts'!$G$35),"Y",IF(AND(H597&gt;='Intersection Mileposts'!$F$36,H597&lt;='Intersection Mileposts'!$G$36),"Y",IF(AND(H597&gt;='Intersection Mileposts'!$F$37,H597&lt;='Intersection Mileposts'!$G$37),"Y",IF(AND(H597&gt;='Intersection Mileposts'!$F$38,H597&lt;='Intersection Mileposts'!$G$38),"Y",IF(AND(H597&gt;='Intersection Mileposts'!$F$39,H597&lt;='Intersection Mileposts'!$G$39),"Y","N"))))))))))))))))))))))))))))))))))))</f>
        <v/>
      </c>
    </row>
    <row r="598" spans="1:46" ht="15" customHeight="1" x14ac:dyDescent="0.3">
      <c r="A598" s="279"/>
      <c r="B598" s="261"/>
      <c r="C598" s="262"/>
      <c r="D598" s="262"/>
      <c r="E598" s="262"/>
      <c r="F598" s="262"/>
      <c r="G598" s="284"/>
      <c r="H598" s="286"/>
      <c r="I598" s="279"/>
      <c r="J598" s="260"/>
      <c r="K598" s="260"/>
      <c r="L598" s="280"/>
      <c r="M598" s="275"/>
      <c r="N598" s="263"/>
      <c r="P598" s="264" t="str">
        <f>IF(R598 = "", "", COUNT($R$4:R598))</f>
        <v/>
      </c>
      <c r="Q598" s="264" t="str">
        <f t="shared" ref="Q598:Q661" si="89">IF(B598="", "", YEAR(B598))</f>
        <v/>
      </c>
      <c r="R598" s="265" t="str">
        <f t="shared" ref="R598:R661" si="90">IF(A598="", "", IF(G598="",1,IF(G598="O",1,IF(G598="C",8.4,IF(G598="B",8.4,IF(G598="A",76.8,IF(G598="K",76.8,"ERR")))))))</f>
        <v/>
      </c>
      <c r="S598" s="266" t="str">
        <f t="shared" ref="S598:S661" si="91">IF(M598="Y",R598,"")</f>
        <v/>
      </c>
      <c r="T598" s="267" t="str">
        <f t="shared" ref="T598:T661" si="92">IF(IF(M598="Y",G598,"")=0, "O", IF(M598="Y",G598,""))</f>
        <v/>
      </c>
      <c r="U598" s="268" t="str">
        <f t="shared" ref="U598:U661" si="93">IF(N598="Y",R598,"")</f>
        <v/>
      </c>
      <c r="V598" s="269" t="str">
        <f t="shared" ref="V598:V661" si="94">IF(IF(N598="Y",G598,"")=0, "O", IF(N598="Y",G598,""))</f>
        <v/>
      </c>
      <c r="W598" s="5"/>
      <c r="AR598" t="str">
        <f t="shared" si="88"/>
        <v/>
      </c>
      <c r="AS598" t="str">
        <f t="shared" si="87"/>
        <v/>
      </c>
      <c r="AT598" s="134" t="str">
        <f>IF(AR598="","",IF(AND(H598&gt;='Intersection Mileposts'!$F$5,H598&lt;='Intersection Mileposts'!$G$5),"Y",IF(AND(H598&gt;='Intersection Mileposts'!$F$6,H598&lt;='Intersection Mileposts'!$G$6),"Y",IF(AND(H598&gt;='Intersection Mileposts'!$F$7,H598&lt;='Intersection Mileposts'!$G$7),"Y",IF(AND(H598&gt;='Intersection Mileposts'!$F$8,H598&lt;='Intersection Mileposts'!$G$8),"Y",IF(AND(H598&gt;='Intersection Mileposts'!$F$9,H598&lt;='Intersection Mileposts'!$G$9),"Y",IF(AND(H598&gt;='Intersection Mileposts'!$F$10,H598&lt;='Intersection Mileposts'!$G$10),"Y",IF(AND(H598&gt;='Intersection Mileposts'!$F$11,H598&lt;='Intersection Mileposts'!$G$11),"Y",IF(AND(H598&gt;='Intersection Mileposts'!$F$12,H598&lt;='Intersection Mileposts'!$G$12),"Y",IF(AND(H598&gt;='Intersection Mileposts'!$F$13,H598&lt;='Intersection Mileposts'!$G$13),"Y",IF(AND(H598&gt;='Intersection Mileposts'!$F$14,H598&lt;='Intersection Mileposts'!$G$14),"Y",IF(AND(H598&gt;='Intersection Mileposts'!$F$15,H598&lt;='Intersection Mileposts'!$G$15),"Y",IF(AND(H598&gt;='Intersection Mileposts'!$F$16,H598&lt;='Intersection Mileposts'!$G$16),"Y",IF(AND(H598&gt;='Intersection Mileposts'!$F$17,H598&lt;='Intersection Mileposts'!$G$17),"Y",IF(AND(H598&gt;='Intersection Mileposts'!$F$18,H598&lt;='Intersection Mileposts'!$G$18),"Y",IF(AND(H598&gt;='Intersection Mileposts'!$F$19,H598&lt;='Intersection Mileposts'!$G$19),"Y",IF(AND(H598&gt;='Intersection Mileposts'!$F$20,H598&lt;='Intersection Mileposts'!$G$20),"Y",IF(AND(H598&gt;='Intersection Mileposts'!$F$21,H598&lt;='Intersection Mileposts'!$G$21),"Y",IF(AND(H598&gt;='Intersection Mileposts'!$F$22,H598&lt;='Intersection Mileposts'!$G$22),"Y",IF(AND(H598&gt;='Intersection Mileposts'!$F$23,H598&lt;='Intersection Mileposts'!$G$23),"Y",IF(AND(H598&gt;='Intersection Mileposts'!$F$24,H598&lt;='Intersection Mileposts'!$G$24),"Y",IF(AND(H598&gt;='Intersection Mileposts'!$F$25,H598&lt;='Intersection Mileposts'!$G$25),"Y",IF(AND(H598&gt;='Intersection Mileposts'!$F$26,H598&lt;='Intersection Mileposts'!$G$26),"Y",IF(AND(H598&gt;='Intersection Mileposts'!$F$27,H598&lt;='Intersection Mileposts'!$G$27),"Y",IF(AND(H598&gt;='Intersection Mileposts'!$F$28,H598&lt;='Intersection Mileposts'!$G$28),"Y",IF(AND(H598&gt;='Intersection Mileposts'!$F$29,H598&lt;='Intersection Mileposts'!$G$29),"Y", IF(AND(H598&gt;='Intersection Mileposts'!$F$30,H598&lt;='Intersection Mileposts'!$G$30),"Y",IF(AND(H598&gt;='Intersection Mileposts'!$F$31,H598&lt;='Intersection Mileposts'!$G$31),"Y",IF(AND(H598&gt;='Intersection Mileposts'!$F$32,H598&lt;='Intersection Mileposts'!$G$32),"Y",IF(AND(H598&gt;='Intersection Mileposts'!$F$33,H598&lt;='Intersection Mileposts'!$G$33),"Y",IF(AND(H598&gt;='Intersection Mileposts'!$F$34,H598&lt;='Intersection Mileposts'!$G$34),"Y",IF(AND(H598&gt;='Intersection Mileposts'!$F$35,H598&lt;='Intersection Mileposts'!$G$35),"Y",IF(AND(H598&gt;='Intersection Mileposts'!$F$36,H598&lt;='Intersection Mileposts'!$G$36),"Y",IF(AND(H598&gt;='Intersection Mileposts'!$F$37,H598&lt;='Intersection Mileposts'!$G$37),"Y",IF(AND(H598&gt;='Intersection Mileposts'!$F$38,H598&lt;='Intersection Mileposts'!$G$38),"Y",IF(AND(H598&gt;='Intersection Mileposts'!$F$39,H598&lt;='Intersection Mileposts'!$G$39),"Y","N"))))))))))))))))))))))))))))))))))))</f>
        <v/>
      </c>
    </row>
    <row r="599" spans="1:46" ht="15" customHeight="1" x14ac:dyDescent="0.3">
      <c r="A599" s="279"/>
      <c r="B599" s="261"/>
      <c r="C599" s="262"/>
      <c r="D599" s="262"/>
      <c r="E599" s="262"/>
      <c r="F599" s="262"/>
      <c r="G599" s="284"/>
      <c r="H599" s="286"/>
      <c r="I599" s="279"/>
      <c r="J599" s="260"/>
      <c r="K599" s="260"/>
      <c r="L599" s="280"/>
      <c r="M599" s="275"/>
      <c r="N599" s="263"/>
      <c r="P599" s="264" t="str">
        <f>IF(R599 = "", "", COUNT($R$4:R599))</f>
        <v/>
      </c>
      <c r="Q599" s="264" t="str">
        <f t="shared" si="89"/>
        <v/>
      </c>
      <c r="R599" s="265" t="str">
        <f t="shared" si="90"/>
        <v/>
      </c>
      <c r="S599" s="266" t="str">
        <f t="shared" si="91"/>
        <v/>
      </c>
      <c r="T599" s="267" t="str">
        <f t="shared" si="92"/>
        <v/>
      </c>
      <c r="U599" s="268" t="str">
        <f t="shared" si="93"/>
        <v/>
      </c>
      <c r="V599" s="269" t="str">
        <f t="shared" si="94"/>
        <v/>
      </c>
      <c r="W599" s="5"/>
      <c r="AR599" t="str">
        <f t="shared" si="88"/>
        <v/>
      </c>
      <c r="AS599" t="str">
        <f t="shared" si="87"/>
        <v/>
      </c>
      <c r="AT599" s="134" t="str">
        <f>IF(AR599="","",IF(AND(H599&gt;='Intersection Mileposts'!$F$5,H599&lt;='Intersection Mileposts'!$G$5),"Y",IF(AND(H599&gt;='Intersection Mileposts'!$F$6,H599&lt;='Intersection Mileposts'!$G$6),"Y",IF(AND(H599&gt;='Intersection Mileposts'!$F$7,H599&lt;='Intersection Mileposts'!$G$7),"Y",IF(AND(H599&gt;='Intersection Mileposts'!$F$8,H599&lt;='Intersection Mileposts'!$G$8),"Y",IF(AND(H599&gt;='Intersection Mileposts'!$F$9,H599&lt;='Intersection Mileposts'!$G$9),"Y",IF(AND(H599&gt;='Intersection Mileposts'!$F$10,H599&lt;='Intersection Mileposts'!$G$10),"Y",IF(AND(H599&gt;='Intersection Mileposts'!$F$11,H599&lt;='Intersection Mileposts'!$G$11),"Y",IF(AND(H599&gt;='Intersection Mileposts'!$F$12,H599&lt;='Intersection Mileposts'!$G$12),"Y",IF(AND(H599&gt;='Intersection Mileposts'!$F$13,H599&lt;='Intersection Mileposts'!$G$13),"Y",IF(AND(H599&gt;='Intersection Mileposts'!$F$14,H599&lt;='Intersection Mileposts'!$G$14),"Y",IF(AND(H599&gt;='Intersection Mileposts'!$F$15,H599&lt;='Intersection Mileposts'!$G$15),"Y",IF(AND(H599&gt;='Intersection Mileposts'!$F$16,H599&lt;='Intersection Mileposts'!$G$16),"Y",IF(AND(H599&gt;='Intersection Mileposts'!$F$17,H599&lt;='Intersection Mileposts'!$G$17),"Y",IF(AND(H599&gt;='Intersection Mileposts'!$F$18,H599&lt;='Intersection Mileposts'!$G$18),"Y",IF(AND(H599&gt;='Intersection Mileposts'!$F$19,H599&lt;='Intersection Mileposts'!$G$19),"Y",IF(AND(H599&gt;='Intersection Mileposts'!$F$20,H599&lt;='Intersection Mileposts'!$G$20),"Y",IF(AND(H599&gt;='Intersection Mileposts'!$F$21,H599&lt;='Intersection Mileposts'!$G$21),"Y",IF(AND(H599&gt;='Intersection Mileposts'!$F$22,H599&lt;='Intersection Mileposts'!$G$22),"Y",IF(AND(H599&gt;='Intersection Mileposts'!$F$23,H599&lt;='Intersection Mileposts'!$G$23),"Y",IF(AND(H599&gt;='Intersection Mileposts'!$F$24,H599&lt;='Intersection Mileposts'!$G$24),"Y",IF(AND(H599&gt;='Intersection Mileposts'!$F$25,H599&lt;='Intersection Mileposts'!$G$25),"Y",IF(AND(H599&gt;='Intersection Mileposts'!$F$26,H599&lt;='Intersection Mileposts'!$G$26),"Y",IF(AND(H599&gt;='Intersection Mileposts'!$F$27,H599&lt;='Intersection Mileposts'!$G$27),"Y",IF(AND(H599&gt;='Intersection Mileposts'!$F$28,H599&lt;='Intersection Mileposts'!$G$28),"Y",IF(AND(H599&gt;='Intersection Mileposts'!$F$29,H599&lt;='Intersection Mileposts'!$G$29),"Y", IF(AND(H599&gt;='Intersection Mileposts'!$F$30,H599&lt;='Intersection Mileposts'!$G$30),"Y",IF(AND(H599&gt;='Intersection Mileposts'!$F$31,H599&lt;='Intersection Mileposts'!$G$31),"Y",IF(AND(H599&gt;='Intersection Mileposts'!$F$32,H599&lt;='Intersection Mileposts'!$G$32),"Y",IF(AND(H599&gt;='Intersection Mileposts'!$F$33,H599&lt;='Intersection Mileposts'!$G$33),"Y",IF(AND(H599&gt;='Intersection Mileposts'!$F$34,H599&lt;='Intersection Mileposts'!$G$34),"Y",IF(AND(H599&gt;='Intersection Mileposts'!$F$35,H599&lt;='Intersection Mileposts'!$G$35),"Y",IF(AND(H599&gt;='Intersection Mileposts'!$F$36,H599&lt;='Intersection Mileposts'!$G$36),"Y",IF(AND(H599&gt;='Intersection Mileposts'!$F$37,H599&lt;='Intersection Mileposts'!$G$37),"Y",IF(AND(H599&gt;='Intersection Mileposts'!$F$38,H599&lt;='Intersection Mileposts'!$G$38),"Y",IF(AND(H599&gt;='Intersection Mileposts'!$F$39,H599&lt;='Intersection Mileposts'!$G$39),"Y","N"))))))))))))))))))))))))))))))))))))</f>
        <v/>
      </c>
    </row>
    <row r="600" spans="1:46" ht="15" customHeight="1" x14ac:dyDescent="0.3">
      <c r="A600" s="279"/>
      <c r="B600" s="261"/>
      <c r="C600" s="262"/>
      <c r="D600" s="262"/>
      <c r="E600" s="262"/>
      <c r="F600" s="262"/>
      <c r="G600" s="284"/>
      <c r="H600" s="286"/>
      <c r="I600" s="279"/>
      <c r="J600" s="260"/>
      <c r="K600" s="260"/>
      <c r="L600" s="280"/>
      <c r="M600" s="275"/>
      <c r="N600" s="263"/>
      <c r="P600" s="264" t="str">
        <f>IF(R600 = "", "", COUNT($R$4:R600))</f>
        <v/>
      </c>
      <c r="Q600" s="264" t="str">
        <f t="shared" si="89"/>
        <v/>
      </c>
      <c r="R600" s="265" t="str">
        <f t="shared" si="90"/>
        <v/>
      </c>
      <c r="S600" s="266" t="str">
        <f t="shared" si="91"/>
        <v/>
      </c>
      <c r="T600" s="267" t="str">
        <f t="shared" si="92"/>
        <v/>
      </c>
      <c r="U600" s="268" t="str">
        <f t="shared" si="93"/>
        <v/>
      </c>
      <c r="V600" s="269" t="str">
        <f t="shared" si="94"/>
        <v/>
      </c>
      <c r="W600" s="5"/>
      <c r="AR600" t="str">
        <f t="shared" si="88"/>
        <v/>
      </c>
      <c r="AS600" t="str">
        <f t="shared" si="87"/>
        <v/>
      </c>
      <c r="AT600" s="134" t="str">
        <f>IF(AR600="","",IF(AND(H600&gt;='Intersection Mileposts'!$F$5,H600&lt;='Intersection Mileposts'!$G$5),"Y",IF(AND(H600&gt;='Intersection Mileposts'!$F$6,H600&lt;='Intersection Mileposts'!$G$6),"Y",IF(AND(H600&gt;='Intersection Mileposts'!$F$7,H600&lt;='Intersection Mileposts'!$G$7),"Y",IF(AND(H600&gt;='Intersection Mileposts'!$F$8,H600&lt;='Intersection Mileposts'!$G$8),"Y",IF(AND(H600&gt;='Intersection Mileposts'!$F$9,H600&lt;='Intersection Mileposts'!$G$9),"Y",IF(AND(H600&gt;='Intersection Mileposts'!$F$10,H600&lt;='Intersection Mileposts'!$G$10),"Y",IF(AND(H600&gt;='Intersection Mileposts'!$F$11,H600&lt;='Intersection Mileposts'!$G$11),"Y",IF(AND(H600&gt;='Intersection Mileposts'!$F$12,H600&lt;='Intersection Mileposts'!$G$12),"Y",IF(AND(H600&gt;='Intersection Mileposts'!$F$13,H600&lt;='Intersection Mileposts'!$G$13),"Y",IF(AND(H600&gt;='Intersection Mileposts'!$F$14,H600&lt;='Intersection Mileposts'!$G$14),"Y",IF(AND(H600&gt;='Intersection Mileposts'!$F$15,H600&lt;='Intersection Mileposts'!$G$15),"Y",IF(AND(H600&gt;='Intersection Mileposts'!$F$16,H600&lt;='Intersection Mileposts'!$G$16),"Y",IF(AND(H600&gt;='Intersection Mileposts'!$F$17,H600&lt;='Intersection Mileposts'!$G$17),"Y",IF(AND(H600&gt;='Intersection Mileposts'!$F$18,H600&lt;='Intersection Mileposts'!$G$18),"Y",IF(AND(H600&gt;='Intersection Mileposts'!$F$19,H600&lt;='Intersection Mileposts'!$G$19),"Y",IF(AND(H600&gt;='Intersection Mileposts'!$F$20,H600&lt;='Intersection Mileposts'!$G$20),"Y",IF(AND(H600&gt;='Intersection Mileposts'!$F$21,H600&lt;='Intersection Mileposts'!$G$21),"Y",IF(AND(H600&gt;='Intersection Mileposts'!$F$22,H600&lt;='Intersection Mileposts'!$G$22),"Y",IF(AND(H600&gt;='Intersection Mileposts'!$F$23,H600&lt;='Intersection Mileposts'!$G$23),"Y",IF(AND(H600&gt;='Intersection Mileposts'!$F$24,H600&lt;='Intersection Mileposts'!$G$24),"Y",IF(AND(H600&gt;='Intersection Mileposts'!$F$25,H600&lt;='Intersection Mileposts'!$G$25),"Y",IF(AND(H600&gt;='Intersection Mileposts'!$F$26,H600&lt;='Intersection Mileposts'!$G$26),"Y",IF(AND(H600&gt;='Intersection Mileposts'!$F$27,H600&lt;='Intersection Mileposts'!$G$27),"Y",IF(AND(H600&gt;='Intersection Mileposts'!$F$28,H600&lt;='Intersection Mileposts'!$G$28),"Y",IF(AND(H600&gt;='Intersection Mileposts'!$F$29,H600&lt;='Intersection Mileposts'!$G$29),"Y", IF(AND(H600&gt;='Intersection Mileposts'!$F$30,H600&lt;='Intersection Mileposts'!$G$30),"Y",IF(AND(H600&gt;='Intersection Mileposts'!$F$31,H600&lt;='Intersection Mileposts'!$G$31),"Y",IF(AND(H600&gt;='Intersection Mileposts'!$F$32,H600&lt;='Intersection Mileposts'!$G$32),"Y",IF(AND(H600&gt;='Intersection Mileposts'!$F$33,H600&lt;='Intersection Mileposts'!$G$33),"Y",IF(AND(H600&gt;='Intersection Mileposts'!$F$34,H600&lt;='Intersection Mileposts'!$G$34),"Y",IF(AND(H600&gt;='Intersection Mileposts'!$F$35,H600&lt;='Intersection Mileposts'!$G$35),"Y",IF(AND(H600&gt;='Intersection Mileposts'!$F$36,H600&lt;='Intersection Mileposts'!$G$36),"Y",IF(AND(H600&gt;='Intersection Mileposts'!$F$37,H600&lt;='Intersection Mileposts'!$G$37),"Y",IF(AND(H600&gt;='Intersection Mileposts'!$F$38,H600&lt;='Intersection Mileposts'!$G$38),"Y",IF(AND(H600&gt;='Intersection Mileposts'!$F$39,H600&lt;='Intersection Mileposts'!$G$39),"Y","N"))))))))))))))))))))))))))))))))))))</f>
        <v/>
      </c>
    </row>
    <row r="601" spans="1:46" ht="15" customHeight="1" x14ac:dyDescent="0.3">
      <c r="A601" s="279"/>
      <c r="B601" s="261"/>
      <c r="C601" s="262"/>
      <c r="D601" s="262"/>
      <c r="E601" s="262"/>
      <c r="F601" s="262"/>
      <c r="G601" s="284"/>
      <c r="H601" s="286"/>
      <c r="I601" s="279"/>
      <c r="J601" s="260"/>
      <c r="K601" s="260"/>
      <c r="L601" s="280"/>
      <c r="M601" s="275"/>
      <c r="N601" s="263"/>
      <c r="P601" s="264" t="str">
        <f>IF(R601 = "", "", COUNT($R$4:R601))</f>
        <v/>
      </c>
      <c r="Q601" s="264" t="str">
        <f t="shared" si="89"/>
        <v/>
      </c>
      <c r="R601" s="265" t="str">
        <f t="shared" si="90"/>
        <v/>
      </c>
      <c r="S601" s="266" t="str">
        <f t="shared" si="91"/>
        <v/>
      </c>
      <c r="T601" s="267" t="str">
        <f t="shared" si="92"/>
        <v/>
      </c>
      <c r="U601" s="268" t="str">
        <f t="shared" si="93"/>
        <v/>
      </c>
      <c r="V601" s="269" t="str">
        <f t="shared" si="94"/>
        <v/>
      </c>
      <c r="W601" s="5"/>
      <c r="AR601" t="str">
        <f t="shared" si="88"/>
        <v/>
      </c>
      <c r="AS601" t="str">
        <f t="shared" si="87"/>
        <v/>
      </c>
      <c r="AT601" s="134" t="str">
        <f>IF(AR601="","",IF(AND(H601&gt;='Intersection Mileposts'!$F$5,H601&lt;='Intersection Mileposts'!$G$5),"Y",IF(AND(H601&gt;='Intersection Mileposts'!$F$6,H601&lt;='Intersection Mileposts'!$G$6),"Y",IF(AND(H601&gt;='Intersection Mileposts'!$F$7,H601&lt;='Intersection Mileposts'!$G$7),"Y",IF(AND(H601&gt;='Intersection Mileposts'!$F$8,H601&lt;='Intersection Mileposts'!$G$8),"Y",IF(AND(H601&gt;='Intersection Mileposts'!$F$9,H601&lt;='Intersection Mileposts'!$G$9),"Y",IF(AND(H601&gt;='Intersection Mileposts'!$F$10,H601&lt;='Intersection Mileposts'!$G$10),"Y",IF(AND(H601&gt;='Intersection Mileposts'!$F$11,H601&lt;='Intersection Mileposts'!$G$11),"Y",IF(AND(H601&gt;='Intersection Mileposts'!$F$12,H601&lt;='Intersection Mileposts'!$G$12),"Y",IF(AND(H601&gt;='Intersection Mileposts'!$F$13,H601&lt;='Intersection Mileposts'!$G$13),"Y",IF(AND(H601&gt;='Intersection Mileposts'!$F$14,H601&lt;='Intersection Mileposts'!$G$14),"Y",IF(AND(H601&gt;='Intersection Mileposts'!$F$15,H601&lt;='Intersection Mileposts'!$G$15),"Y",IF(AND(H601&gt;='Intersection Mileposts'!$F$16,H601&lt;='Intersection Mileposts'!$G$16),"Y",IF(AND(H601&gt;='Intersection Mileposts'!$F$17,H601&lt;='Intersection Mileposts'!$G$17),"Y",IF(AND(H601&gt;='Intersection Mileposts'!$F$18,H601&lt;='Intersection Mileposts'!$G$18),"Y",IF(AND(H601&gt;='Intersection Mileposts'!$F$19,H601&lt;='Intersection Mileposts'!$G$19),"Y",IF(AND(H601&gt;='Intersection Mileposts'!$F$20,H601&lt;='Intersection Mileposts'!$G$20),"Y",IF(AND(H601&gt;='Intersection Mileposts'!$F$21,H601&lt;='Intersection Mileposts'!$G$21),"Y",IF(AND(H601&gt;='Intersection Mileposts'!$F$22,H601&lt;='Intersection Mileposts'!$G$22),"Y",IF(AND(H601&gt;='Intersection Mileposts'!$F$23,H601&lt;='Intersection Mileposts'!$G$23),"Y",IF(AND(H601&gt;='Intersection Mileposts'!$F$24,H601&lt;='Intersection Mileposts'!$G$24),"Y",IF(AND(H601&gt;='Intersection Mileposts'!$F$25,H601&lt;='Intersection Mileposts'!$G$25),"Y",IF(AND(H601&gt;='Intersection Mileposts'!$F$26,H601&lt;='Intersection Mileposts'!$G$26),"Y",IF(AND(H601&gt;='Intersection Mileposts'!$F$27,H601&lt;='Intersection Mileposts'!$G$27),"Y",IF(AND(H601&gt;='Intersection Mileposts'!$F$28,H601&lt;='Intersection Mileposts'!$G$28),"Y",IF(AND(H601&gt;='Intersection Mileposts'!$F$29,H601&lt;='Intersection Mileposts'!$G$29),"Y", IF(AND(H601&gt;='Intersection Mileposts'!$F$30,H601&lt;='Intersection Mileposts'!$G$30),"Y",IF(AND(H601&gt;='Intersection Mileposts'!$F$31,H601&lt;='Intersection Mileposts'!$G$31),"Y",IF(AND(H601&gt;='Intersection Mileposts'!$F$32,H601&lt;='Intersection Mileposts'!$G$32),"Y",IF(AND(H601&gt;='Intersection Mileposts'!$F$33,H601&lt;='Intersection Mileposts'!$G$33),"Y",IF(AND(H601&gt;='Intersection Mileposts'!$F$34,H601&lt;='Intersection Mileposts'!$G$34),"Y",IF(AND(H601&gt;='Intersection Mileposts'!$F$35,H601&lt;='Intersection Mileposts'!$G$35),"Y",IF(AND(H601&gt;='Intersection Mileposts'!$F$36,H601&lt;='Intersection Mileposts'!$G$36),"Y",IF(AND(H601&gt;='Intersection Mileposts'!$F$37,H601&lt;='Intersection Mileposts'!$G$37),"Y",IF(AND(H601&gt;='Intersection Mileposts'!$F$38,H601&lt;='Intersection Mileposts'!$G$38),"Y",IF(AND(H601&gt;='Intersection Mileposts'!$F$39,H601&lt;='Intersection Mileposts'!$G$39),"Y","N"))))))))))))))))))))))))))))))))))))</f>
        <v/>
      </c>
    </row>
    <row r="602" spans="1:46" ht="15" customHeight="1" x14ac:dyDescent="0.3">
      <c r="A602" s="279"/>
      <c r="B602" s="261"/>
      <c r="C602" s="262"/>
      <c r="D602" s="262"/>
      <c r="E602" s="262"/>
      <c r="F602" s="262"/>
      <c r="G602" s="284"/>
      <c r="H602" s="286"/>
      <c r="I602" s="279"/>
      <c r="J602" s="260"/>
      <c r="K602" s="260"/>
      <c r="L602" s="280"/>
      <c r="M602" s="275"/>
      <c r="N602" s="263"/>
      <c r="P602" s="264" t="str">
        <f>IF(R602 = "", "", COUNT($R$4:R602))</f>
        <v/>
      </c>
      <c r="Q602" s="264" t="str">
        <f t="shared" si="89"/>
        <v/>
      </c>
      <c r="R602" s="265" t="str">
        <f t="shared" si="90"/>
        <v/>
      </c>
      <c r="S602" s="266" t="str">
        <f t="shared" si="91"/>
        <v/>
      </c>
      <c r="T602" s="267" t="str">
        <f t="shared" si="92"/>
        <v/>
      </c>
      <c r="U602" s="268" t="str">
        <f t="shared" si="93"/>
        <v/>
      </c>
      <c r="V602" s="269" t="str">
        <f t="shared" si="94"/>
        <v/>
      </c>
      <c r="W602" s="5"/>
      <c r="AR602" t="str">
        <f t="shared" si="88"/>
        <v/>
      </c>
      <c r="AS602" t="str">
        <f t="shared" si="87"/>
        <v/>
      </c>
      <c r="AT602" s="134" t="str">
        <f>IF(AR602="","",IF(AND(H602&gt;='Intersection Mileposts'!$F$5,H602&lt;='Intersection Mileposts'!$G$5),"Y",IF(AND(H602&gt;='Intersection Mileposts'!$F$6,H602&lt;='Intersection Mileposts'!$G$6),"Y",IF(AND(H602&gt;='Intersection Mileposts'!$F$7,H602&lt;='Intersection Mileposts'!$G$7),"Y",IF(AND(H602&gt;='Intersection Mileposts'!$F$8,H602&lt;='Intersection Mileposts'!$G$8),"Y",IF(AND(H602&gt;='Intersection Mileposts'!$F$9,H602&lt;='Intersection Mileposts'!$G$9),"Y",IF(AND(H602&gt;='Intersection Mileposts'!$F$10,H602&lt;='Intersection Mileposts'!$G$10),"Y",IF(AND(H602&gt;='Intersection Mileposts'!$F$11,H602&lt;='Intersection Mileposts'!$G$11),"Y",IF(AND(H602&gt;='Intersection Mileposts'!$F$12,H602&lt;='Intersection Mileposts'!$G$12),"Y",IF(AND(H602&gt;='Intersection Mileposts'!$F$13,H602&lt;='Intersection Mileposts'!$G$13),"Y",IF(AND(H602&gt;='Intersection Mileposts'!$F$14,H602&lt;='Intersection Mileposts'!$G$14),"Y",IF(AND(H602&gt;='Intersection Mileposts'!$F$15,H602&lt;='Intersection Mileposts'!$G$15),"Y",IF(AND(H602&gt;='Intersection Mileposts'!$F$16,H602&lt;='Intersection Mileposts'!$G$16),"Y",IF(AND(H602&gt;='Intersection Mileposts'!$F$17,H602&lt;='Intersection Mileposts'!$G$17),"Y",IF(AND(H602&gt;='Intersection Mileposts'!$F$18,H602&lt;='Intersection Mileposts'!$G$18),"Y",IF(AND(H602&gt;='Intersection Mileposts'!$F$19,H602&lt;='Intersection Mileposts'!$G$19),"Y",IF(AND(H602&gt;='Intersection Mileposts'!$F$20,H602&lt;='Intersection Mileposts'!$G$20),"Y",IF(AND(H602&gt;='Intersection Mileposts'!$F$21,H602&lt;='Intersection Mileposts'!$G$21),"Y",IF(AND(H602&gt;='Intersection Mileposts'!$F$22,H602&lt;='Intersection Mileposts'!$G$22),"Y",IF(AND(H602&gt;='Intersection Mileposts'!$F$23,H602&lt;='Intersection Mileposts'!$G$23),"Y",IF(AND(H602&gt;='Intersection Mileposts'!$F$24,H602&lt;='Intersection Mileposts'!$G$24),"Y",IF(AND(H602&gt;='Intersection Mileposts'!$F$25,H602&lt;='Intersection Mileposts'!$G$25),"Y",IF(AND(H602&gt;='Intersection Mileposts'!$F$26,H602&lt;='Intersection Mileposts'!$G$26),"Y",IF(AND(H602&gt;='Intersection Mileposts'!$F$27,H602&lt;='Intersection Mileposts'!$G$27),"Y",IF(AND(H602&gt;='Intersection Mileposts'!$F$28,H602&lt;='Intersection Mileposts'!$G$28),"Y",IF(AND(H602&gt;='Intersection Mileposts'!$F$29,H602&lt;='Intersection Mileposts'!$G$29),"Y", IF(AND(H602&gt;='Intersection Mileposts'!$F$30,H602&lt;='Intersection Mileposts'!$G$30),"Y",IF(AND(H602&gt;='Intersection Mileposts'!$F$31,H602&lt;='Intersection Mileposts'!$G$31),"Y",IF(AND(H602&gt;='Intersection Mileposts'!$F$32,H602&lt;='Intersection Mileposts'!$G$32),"Y",IF(AND(H602&gt;='Intersection Mileposts'!$F$33,H602&lt;='Intersection Mileposts'!$G$33),"Y",IF(AND(H602&gt;='Intersection Mileposts'!$F$34,H602&lt;='Intersection Mileposts'!$G$34),"Y",IF(AND(H602&gt;='Intersection Mileposts'!$F$35,H602&lt;='Intersection Mileposts'!$G$35),"Y",IF(AND(H602&gt;='Intersection Mileposts'!$F$36,H602&lt;='Intersection Mileposts'!$G$36),"Y",IF(AND(H602&gt;='Intersection Mileposts'!$F$37,H602&lt;='Intersection Mileposts'!$G$37),"Y",IF(AND(H602&gt;='Intersection Mileposts'!$F$38,H602&lt;='Intersection Mileposts'!$G$38),"Y",IF(AND(H602&gt;='Intersection Mileposts'!$F$39,H602&lt;='Intersection Mileposts'!$G$39),"Y","N"))))))))))))))))))))))))))))))))))))</f>
        <v/>
      </c>
    </row>
    <row r="603" spans="1:46" ht="15" customHeight="1" x14ac:dyDescent="0.3">
      <c r="A603" s="279"/>
      <c r="B603" s="261"/>
      <c r="C603" s="262"/>
      <c r="D603" s="262"/>
      <c r="E603" s="262"/>
      <c r="F603" s="262"/>
      <c r="G603" s="284"/>
      <c r="H603" s="286"/>
      <c r="I603" s="279"/>
      <c r="J603" s="260"/>
      <c r="K603" s="260"/>
      <c r="L603" s="280"/>
      <c r="M603" s="275"/>
      <c r="N603" s="263"/>
      <c r="P603" s="264" t="str">
        <f>IF(R603 = "", "", COUNT($R$4:R603))</f>
        <v/>
      </c>
      <c r="Q603" s="264" t="str">
        <f t="shared" si="89"/>
        <v/>
      </c>
      <c r="R603" s="265" t="str">
        <f t="shared" si="90"/>
        <v/>
      </c>
      <c r="S603" s="266" t="str">
        <f t="shared" si="91"/>
        <v/>
      </c>
      <c r="T603" s="267" t="str">
        <f t="shared" si="92"/>
        <v/>
      </c>
      <c r="U603" s="268" t="str">
        <f t="shared" si="93"/>
        <v/>
      </c>
      <c r="V603" s="269" t="str">
        <f t="shared" si="94"/>
        <v/>
      </c>
      <c r="W603" s="5"/>
      <c r="AR603" t="str">
        <f t="shared" si="88"/>
        <v/>
      </c>
      <c r="AS603" t="str">
        <f t="shared" si="87"/>
        <v/>
      </c>
      <c r="AT603" s="134" t="str">
        <f>IF(AR603="","",IF(AND(H603&gt;='Intersection Mileposts'!$F$5,H603&lt;='Intersection Mileposts'!$G$5),"Y",IF(AND(H603&gt;='Intersection Mileposts'!$F$6,H603&lt;='Intersection Mileposts'!$G$6),"Y",IF(AND(H603&gt;='Intersection Mileposts'!$F$7,H603&lt;='Intersection Mileposts'!$G$7),"Y",IF(AND(H603&gt;='Intersection Mileposts'!$F$8,H603&lt;='Intersection Mileposts'!$G$8),"Y",IF(AND(H603&gt;='Intersection Mileposts'!$F$9,H603&lt;='Intersection Mileposts'!$G$9),"Y",IF(AND(H603&gt;='Intersection Mileposts'!$F$10,H603&lt;='Intersection Mileposts'!$G$10),"Y",IF(AND(H603&gt;='Intersection Mileposts'!$F$11,H603&lt;='Intersection Mileposts'!$G$11),"Y",IF(AND(H603&gt;='Intersection Mileposts'!$F$12,H603&lt;='Intersection Mileposts'!$G$12),"Y",IF(AND(H603&gt;='Intersection Mileposts'!$F$13,H603&lt;='Intersection Mileposts'!$G$13),"Y",IF(AND(H603&gt;='Intersection Mileposts'!$F$14,H603&lt;='Intersection Mileposts'!$G$14),"Y",IF(AND(H603&gt;='Intersection Mileposts'!$F$15,H603&lt;='Intersection Mileposts'!$G$15),"Y",IF(AND(H603&gt;='Intersection Mileposts'!$F$16,H603&lt;='Intersection Mileposts'!$G$16),"Y",IF(AND(H603&gt;='Intersection Mileposts'!$F$17,H603&lt;='Intersection Mileposts'!$G$17),"Y",IF(AND(H603&gt;='Intersection Mileposts'!$F$18,H603&lt;='Intersection Mileposts'!$G$18),"Y",IF(AND(H603&gt;='Intersection Mileposts'!$F$19,H603&lt;='Intersection Mileposts'!$G$19),"Y",IF(AND(H603&gt;='Intersection Mileposts'!$F$20,H603&lt;='Intersection Mileposts'!$G$20),"Y",IF(AND(H603&gt;='Intersection Mileposts'!$F$21,H603&lt;='Intersection Mileposts'!$G$21),"Y",IF(AND(H603&gt;='Intersection Mileposts'!$F$22,H603&lt;='Intersection Mileposts'!$G$22),"Y",IF(AND(H603&gt;='Intersection Mileposts'!$F$23,H603&lt;='Intersection Mileposts'!$G$23),"Y",IF(AND(H603&gt;='Intersection Mileposts'!$F$24,H603&lt;='Intersection Mileposts'!$G$24),"Y",IF(AND(H603&gt;='Intersection Mileposts'!$F$25,H603&lt;='Intersection Mileposts'!$G$25),"Y",IF(AND(H603&gt;='Intersection Mileposts'!$F$26,H603&lt;='Intersection Mileposts'!$G$26),"Y",IF(AND(H603&gt;='Intersection Mileposts'!$F$27,H603&lt;='Intersection Mileposts'!$G$27),"Y",IF(AND(H603&gt;='Intersection Mileposts'!$F$28,H603&lt;='Intersection Mileposts'!$G$28),"Y",IF(AND(H603&gt;='Intersection Mileposts'!$F$29,H603&lt;='Intersection Mileposts'!$G$29),"Y", IF(AND(H603&gt;='Intersection Mileposts'!$F$30,H603&lt;='Intersection Mileposts'!$G$30),"Y",IF(AND(H603&gt;='Intersection Mileposts'!$F$31,H603&lt;='Intersection Mileposts'!$G$31),"Y",IF(AND(H603&gt;='Intersection Mileposts'!$F$32,H603&lt;='Intersection Mileposts'!$G$32),"Y",IF(AND(H603&gt;='Intersection Mileposts'!$F$33,H603&lt;='Intersection Mileposts'!$G$33),"Y",IF(AND(H603&gt;='Intersection Mileposts'!$F$34,H603&lt;='Intersection Mileposts'!$G$34),"Y",IF(AND(H603&gt;='Intersection Mileposts'!$F$35,H603&lt;='Intersection Mileposts'!$G$35),"Y",IF(AND(H603&gt;='Intersection Mileposts'!$F$36,H603&lt;='Intersection Mileposts'!$G$36),"Y",IF(AND(H603&gt;='Intersection Mileposts'!$F$37,H603&lt;='Intersection Mileposts'!$G$37),"Y",IF(AND(H603&gt;='Intersection Mileposts'!$F$38,H603&lt;='Intersection Mileposts'!$G$38),"Y",IF(AND(H603&gt;='Intersection Mileposts'!$F$39,H603&lt;='Intersection Mileposts'!$G$39),"Y","N"))))))))))))))))))))))))))))))))))))</f>
        <v/>
      </c>
    </row>
    <row r="604" spans="1:46" ht="15" customHeight="1" x14ac:dyDescent="0.3">
      <c r="A604" s="279"/>
      <c r="B604" s="261"/>
      <c r="C604" s="262"/>
      <c r="D604" s="262"/>
      <c r="E604" s="262"/>
      <c r="F604" s="262"/>
      <c r="G604" s="284"/>
      <c r="H604" s="286"/>
      <c r="I604" s="279"/>
      <c r="J604" s="260"/>
      <c r="K604" s="260"/>
      <c r="L604" s="280"/>
      <c r="M604" s="275"/>
      <c r="N604" s="263"/>
      <c r="P604" s="264" t="str">
        <f>IF(R604 = "", "", COUNT($R$4:R604))</f>
        <v/>
      </c>
      <c r="Q604" s="264" t="str">
        <f t="shared" si="89"/>
        <v/>
      </c>
      <c r="R604" s="265" t="str">
        <f t="shared" si="90"/>
        <v/>
      </c>
      <c r="S604" s="266" t="str">
        <f t="shared" si="91"/>
        <v/>
      </c>
      <c r="T604" s="267" t="str">
        <f t="shared" si="92"/>
        <v/>
      </c>
      <c r="U604" s="268" t="str">
        <f t="shared" si="93"/>
        <v/>
      </c>
      <c r="V604" s="269" t="str">
        <f t="shared" si="94"/>
        <v/>
      </c>
      <c r="W604" s="5"/>
      <c r="AR604" t="str">
        <f t="shared" si="88"/>
        <v/>
      </c>
      <c r="AS604" t="str">
        <f t="shared" si="87"/>
        <v/>
      </c>
      <c r="AT604" s="134" t="str">
        <f>IF(AR604="","",IF(AND(H604&gt;='Intersection Mileposts'!$F$5,H604&lt;='Intersection Mileposts'!$G$5),"Y",IF(AND(H604&gt;='Intersection Mileposts'!$F$6,H604&lt;='Intersection Mileposts'!$G$6),"Y",IF(AND(H604&gt;='Intersection Mileposts'!$F$7,H604&lt;='Intersection Mileposts'!$G$7),"Y",IF(AND(H604&gt;='Intersection Mileposts'!$F$8,H604&lt;='Intersection Mileposts'!$G$8),"Y",IF(AND(H604&gt;='Intersection Mileposts'!$F$9,H604&lt;='Intersection Mileposts'!$G$9),"Y",IF(AND(H604&gt;='Intersection Mileposts'!$F$10,H604&lt;='Intersection Mileposts'!$G$10),"Y",IF(AND(H604&gt;='Intersection Mileposts'!$F$11,H604&lt;='Intersection Mileposts'!$G$11),"Y",IF(AND(H604&gt;='Intersection Mileposts'!$F$12,H604&lt;='Intersection Mileposts'!$G$12),"Y",IF(AND(H604&gt;='Intersection Mileposts'!$F$13,H604&lt;='Intersection Mileposts'!$G$13),"Y",IF(AND(H604&gt;='Intersection Mileposts'!$F$14,H604&lt;='Intersection Mileposts'!$G$14),"Y",IF(AND(H604&gt;='Intersection Mileposts'!$F$15,H604&lt;='Intersection Mileposts'!$G$15),"Y",IF(AND(H604&gt;='Intersection Mileposts'!$F$16,H604&lt;='Intersection Mileposts'!$G$16),"Y",IF(AND(H604&gt;='Intersection Mileposts'!$F$17,H604&lt;='Intersection Mileposts'!$G$17),"Y",IF(AND(H604&gt;='Intersection Mileposts'!$F$18,H604&lt;='Intersection Mileposts'!$G$18),"Y",IF(AND(H604&gt;='Intersection Mileposts'!$F$19,H604&lt;='Intersection Mileposts'!$G$19),"Y",IF(AND(H604&gt;='Intersection Mileposts'!$F$20,H604&lt;='Intersection Mileposts'!$G$20),"Y",IF(AND(H604&gt;='Intersection Mileposts'!$F$21,H604&lt;='Intersection Mileposts'!$G$21),"Y",IF(AND(H604&gt;='Intersection Mileposts'!$F$22,H604&lt;='Intersection Mileposts'!$G$22),"Y",IF(AND(H604&gt;='Intersection Mileposts'!$F$23,H604&lt;='Intersection Mileposts'!$G$23),"Y",IF(AND(H604&gt;='Intersection Mileposts'!$F$24,H604&lt;='Intersection Mileposts'!$G$24),"Y",IF(AND(H604&gt;='Intersection Mileposts'!$F$25,H604&lt;='Intersection Mileposts'!$G$25),"Y",IF(AND(H604&gt;='Intersection Mileposts'!$F$26,H604&lt;='Intersection Mileposts'!$G$26),"Y",IF(AND(H604&gt;='Intersection Mileposts'!$F$27,H604&lt;='Intersection Mileposts'!$G$27),"Y",IF(AND(H604&gt;='Intersection Mileposts'!$F$28,H604&lt;='Intersection Mileposts'!$G$28),"Y",IF(AND(H604&gt;='Intersection Mileposts'!$F$29,H604&lt;='Intersection Mileposts'!$G$29),"Y", IF(AND(H604&gt;='Intersection Mileposts'!$F$30,H604&lt;='Intersection Mileposts'!$G$30),"Y",IF(AND(H604&gt;='Intersection Mileposts'!$F$31,H604&lt;='Intersection Mileposts'!$G$31),"Y",IF(AND(H604&gt;='Intersection Mileposts'!$F$32,H604&lt;='Intersection Mileposts'!$G$32),"Y",IF(AND(H604&gt;='Intersection Mileposts'!$F$33,H604&lt;='Intersection Mileposts'!$G$33),"Y",IF(AND(H604&gt;='Intersection Mileposts'!$F$34,H604&lt;='Intersection Mileposts'!$G$34),"Y",IF(AND(H604&gt;='Intersection Mileposts'!$F$35,H604&lt;='Intersection Mileposts'!$G$35),"Y",IF(AND(H604&gt;='Intersection Mileposts'!$F$36,H604&lt;='Intersection Mileposts'!$G$36),"Y",IF(AND(H604&gt;='Intersection Mileposts'!$F$37,H604&lt;='Intersection Mileposts'!$G$37),"Y",IF(AND(H604&gt;='Intersection Mileposts'!$F$38,H604&lt;='Intersection Mileposts'!$G$38),"Y",IF(AND(H604&gt;='Intersection Mileposts'!$F$39,H604&lt;='Intersection Mileposts'!$G$39),"Y","N"))))))))))))))))))))))))))))))))))))</f>
        <v/>
      </c>
    </row>
    <row r="605" spans="1:46" ht="15" customHeight="1" x14ac:dyDescent="0.3">
      <c r="A605" s="279"/>
      <c r="B605" s="261"/>
      <c r="C605" s="262"/>
      <c r="D605" s="262"/>
      <c r="E605" s="262"/>
      <c r="F605" s="262"/>
      <c r="G605" s="284"/>
      <c r="H605" s="286"/>
      <c r="I605" s="279"/>
      <c r="J605" s="260"/>
      <c r="K605" s="260"/>
      <c r="L605" s="280"/>
      <c r="M605" s="275"/>
      <c r="N605" s="263"/>
      <c r="P605" s="264" t="str">
        <f>IF(R605 = "", "", COUNT($R$4:R605))</f>
        <v/>
      </c>
      <c r="Q605" s="264" t="str">
        <f t="shared" si="89"/>
        <v/>
      </c>
      <c r="R605" s="265" t="str">
        <f t="shared" si="90"/>
        <v/>
      </c>
      <c r="S605" s="266" t="str">
        <f t="shared" si="91"/>
        <v/>
      </c>
      <c r="T605" s="267" t="str">
        <f t="shared" si="92"/>
        <v/>
      </c>
      <c r="U605" s="268" t="str">
        <f t="shared" si="93"/>
        <v/>
      </c>
      <c r="V605" s="269" t="str">
        <f t="shared" si="94"/>
        <v/>
      </c>
      <c r="W605" s="5"/>
      <c r="AR605" t="str">
        <f t="shared" si="88"/>
        <v/>
      </c>
      <c r="AS605" t="str">
        <f t="shared" si="87"/>
        <v/>
      </c>
      <c r="AT605" s="134" t="str">
        <f>IF(AR605="","",IF(AND(H605&gt;='Intersection Mileposts'!$F$5,H605&lt;='Intersection Mileposts'!$G$5),"Y",IF(AND(H605&gt;='Intersection Mileposts'!$F$6,H605&lt;='Intersection Mileposts'!$G$6),"Y",IF(AND(H605&gt;='Intersection Mileposts'!$F$7,H605&lt;='Intersection Mileposts'!$G$7),"Y",IF(AND(H605&gt;='Intersection Mileposts'!$F$8,H605&lt;='Intersection Mileposts'!$G$8),"Y",IF(AND(H605&gt;='Intersection Mileposts'!$F$9,H605&lt;='Intersection Mileposts'!$G$9),"Y",IF(AND(H605&gt;='Intersection Mileposts'!$F$10,H605&lt;='Intersection Mileposts'!$G$10),"Y",IF(AND(H605&gt;='Intersection Mileposts'!$F$11,H605&lt;='Intersection Mileposts'!$G$11),"Y",IF(AND(H605&gt;='Intersection Mileposts'!$F$12,H605&lt;='Intersection Mileposts'!$G$12),"Y",IF(AND(H605&gt;='Intersection Mileposts'!$F$13,H605&lt;='Intersection Mileposts'!$G$13),"Y",IF(AND(H605&gt;='Intersection Mileposts'!$F$14,H605&lt;='Intersection Mileposts'!$G$14),"Y",IF(AND(H605&gt;='Intersection Mileposts'!$F$15,H605&lt;='Intersection Mileposts'!$G$15),"Y",IF(AND(H605&gt;='Intersection Mileposts'!$F$16,H605&lt;='Intersection Mileposts'!$G$16),"Y",IF(AND(H605&gt;='Intersection Mileposts'!$F$17,H605&lt;='Intersection Mileposts'!$G$17),"Y",IF(AND(H605&gt;='Intersection Mileposts'!$F$18,H605&lt;='Intersection Mileposts'!$G$18),"Y",IF(AND(H605&gt;='Intersection Mileposts'!$F$19,H605&lt;='Intersection Mileposts'!$G$19),"Y",IF(AND(H605&gt;='Intersection Mileposts'!$F$20,H605&lt;='Intersection Mileposts'!$G$20),"Y",IF(AND(H605&gt;='Intersection Mileposts'!$F$21,H605&lt;='Intersection Mileposts'!$G$21),"Y",IF(AND(H605&gt;='Intersection Mileposts'!$F$22,H605&lt;='Intersection Mileposts'!$G$22),"Y",IF(AND(H605&gt;='Intersection Mileposts'!$F$23,H605&lt;='Intersection Mileposts'!$G$23),"Y",IF(AND(H605&gt;='Intersection Mileposts'!$F$24,H605&lt;='Intersection Mileposts'!$G$24),"Y",IF(AND(H605&gt;='Intersection Mileposts'!$F$25,H605&lt;='Intersection Mileposts'!$G$25),"Y",IF(AND(H605&gt;='Intersection Mileposts'!$F$26,H605&lt;='Intersection Mileposts'!$G$26),"Y",IF(AND(H605&gt;='Intersection Mileposts'!$F$27,H605&lt;='Intersection Mileposts'!$G$27),"Y",IF(AND(H605&gt;='Intersection Mileposts'!$F$28,H605&lt;='Intersection Mileposts'!$G$28),"Y",IF(AND(H605&gt;='Intersection Mileposts'!$F$29,H605&lt;='Intersection Mileposts'!$G$29),"Y", IF(AND(H605&gt;='Intersection Mileposts'!$F$30,H605&lt;='Intersection Mileposts'!$G$30),"Y",IF(AND(H605&gt;='Intersection Mileposts'!$F$31,H605&lt;='Intersection Mileposts'!$G$31),"Y",IF(AND(H605&gt;='Intersection Mileposts'!$F$32,H605&lt;='Intersection Mileposts'!$G$32),"Y",IF(AND(H605&gt;='Intersection Mileposts'!$F$33,H605&lt;='Intersection Mileposts'!$G$33),"Y",IF(AND(H605&gt;='Intersection Mileposts'!$F$34,H605&lt;='Intersection Mileposts'!$G$34),"Y",IF(AND(H605&gt;='Intersection Mileposts'!$F$35,H605&lt;='Intersection Mileposts'!$G$35),"Y",IF(AND(H605&gt;='Intersection Mileposts'!$F$36,H605&lt;='Intersection Mileposts'!$G$36),"Y",IF(AND(H605&gt;='Intersection Mileposts'!$F$37,H605&lt;='Intersection Mileposts'!$G$37),"Y",IF(AND(H605&gt;='Intersection Mileposts'!$F$38,H605&lt;='Intersection Mileposts'!$G$38),"Y",IF(AND(H605&gt;='Intersection Mileposts'!$F$39,H605&lt;='Intersection Mileposts'!$G$39),"Y","N"))))))))))))))))))))))))))))))))))))</f>
        <v/>
      </c>
    </row>
    <row r="606" spans="1:46" ht="15" customHeight="1" x14ac:dyDescent="0.3">
      <c r="A606" s="279"/>
      <c r="B606" s="261"/>
      <c r="C606" s="262"/>
      <c r="D606" s="262"/>
      <c r="E606" s="262"/>
      <c r="F606" s="262"/>
      <c r="G606" s="284"/>
      <c r="H606" s="286"/>
      <c r="I606" s="279"/>
      <c r="J606" s="260"/>
      <c r="K606" s="260"/>
      <c r="L606" s="280"/>
      <c r="M606" s="275"/>
      <c r="N606" s="263"/>
      <c r="P606" s="264" t="str">
        <f>IF(R606 = "", "", COUNT($R$4:R606))</f>
        <v/>
      </c>
      <c r="Q606" s="264" t="str">
        <f t="shared" si="89"/>
        <v/>
      </c>
      <c r="R606" s="265" t="str">
        <f t="shared" si="90"/>
        <v/>
      </c>
      <c r="S606" s="266" t="str">
        <f t="shared" si="91"/>
        <v/>
      </c>
      <c r="T606" s="267" t="str">
        <f t="shared" si="92"/>
        <v/>
      </c>
      <c r="U606" s="268" t="str">
        <f t="shared" si="93"/>
        <v/>
      </c>
      <c r="V606" s="269" t="str">
        <f t="shared" si="94"/>
        <v/>
      </c>
      <c r="W606" s="5"/>
      <c r="AR606" t="str">
        <f t="shared" si="88"/>
        <v/>
      </c>
      <c r="AS606" t="str">
        <f t="shared" si="87"/>
        <v/>
      </c>
      <c r="AT606" s="134" t="str">
        <f>IF(AR606="","",IF(AND(H606&gt;='Intersection Mileposts'!$F$5,H606&lt;='Intersection Mileposts'!$G$5),"Y",IF(AND(H606&gt;='Intersection Mileposts'!$F$6,H606&lt;='Intersection Mileposts'!$G$6),"Y",IF(AND(H606&gt;='Intersection Mileposts'!$F$7,H606&lt;='Intersection Mileposts'!$G$7),"Y",IF(AND(H606&gt;='Intersection Mileposts'!$F$8,H606&lt;='Intersection Mileposts'!$G$8),"Y",IF(AND(H606&gt;='Intersection Mileposts'!$F$9,H606&lt;='Intersection Mileposts'!$G$9),"Y",IF(AND(H606&gt;='Intersection Mileposts'!$F$10,H606&lt;='Intersection Mileposts'!$G$10),"Y",IF(AND(H606&gt;='Intersection Mileposts'!$F$11,H606&lt;='Intersection Mileposts'!$G$11),"Y",IF(AND(H606&gt;='Intersection Mileposts'!$F$12,H606&lt;='Intersection Mileposts'!$G$12),"Y",IF(AND(H606&gt;='Intersection Mileposts'!$F$13,H606&lt;='Intersection Mileposts'!$G$13),"Y",IF(AND(H606&gt;='Intersection Mileposts'!$F$14,H606&lt;='Intersection Mileposts'!$G$14),"Y",IF(AND(H606&gt;='Intersection Mileposts'!$F$15,H606&lt;='Intersection Mileposts'!$G$15),"Y",IF(AND(H606&gt;='Intersection Mileposts'!$F$16,H606&lt;='Intersection Mileposts'!$G$16),"Y",IF(AND(H606&gt;='Intersection Mileposts'!$F$17,H606&lt;='Intersection Mileposts'!$G$17),"Y",IF(AND(H606&gt;='Intersection Mileposts'!$F$18,H606&lt;='Intersection Mileposts'!$G$18),"Y",IF(AND(H606&gt;='Intersection Mileposts'!$F$19,H606&lt;='Intersection Mileposts'!$G$19),"Y",IF(AND(H606&gt;='Intersection Mileposts'!$F$20,H606&lt;='Intersection Mileposts'!$G$20),"Y",IF(AND(H606&gt;='Intersection Mileposts'!$F$21,H606&lt;='Intersection Mileposts'!$G$21),"Y",IF(AND(H606&gt;='Intersection Mileposts'!$F$22,H606&lt;='Intersection Mileposts'!$G$22),"Y",IF(AND(H606&gt;='Intersection Mileposts'!$F$23,H606&lt;='Intersection Mileposts'!$G$23),"Y",IF(AND(H606&gt;='Intersection Mileposts'!$F$24,H606&lt;='Intersection Mileposts'!$G$24),"Y",IF(AND(H606&gt;='Intersection Mileposts'!$F$25,H606&lt;='Intersection Mileposts'!$G$25),"Y",IF(AND(H606&gt;='Intersection Mileposts'!$F$26,H606&lt;='Intersection Mileposts'!$G$26),"Y",IF(AND(H606&gt;='Intersection Mileposts'!$F$27,H606&lt;='Intersection Mileposts'!$G$27),"Y",IF(AND(H606&gt;='Intersection Mileposts'!$F$28,H606&lt;='Intersection Mileposts'!$G$28),"Y",IF(AND(H606&gt;='Intersection Mileposts'!$F$29,H606&lt;='Intersection Mileposts'!$G$29),"Y", IF(AND(H606&gt;='Intersection Mileposts'!$F$30,H606&lt;='Intersection Mileposts'!$G$30),"Y",IF(AND(H606&gt;='Intersection Mileposts'!$F$31,H606&lt;='Intersection Mileposts'!$G$31),"Y",IF(AND(H606&gt;='Intersection Mileposts'!$F$32,H606&lt;='Intersection Mileposts'!$G$32),"Y",IF(AND(H606&gt;='Intersection Mileposts'!$F$33,H606&lt;='Intersection Mileposts'!$G$33),"Y",IF(AND(H606&gt;='Intersection Mileposts'!$F$34,H606&lt;='Intersection Mileposts'!$G$34),"Y",IF(AND(H606&gt;='Intersection Mileposts'!$F$35,H606&lt;='Intersection Mileposts'!$G$35),"Y",IF(AND(H606&gt;='Intersection Mileposts'!$F$36,H606&lt;='Intersection Mileposts'!$G$36),"Y",IF(AND(H606&gt;='Intersection Mileposts'!$F$37,H606&lt;='Intersection Mileposts'!$G$37),"Y",IF(AND(H606&gt;='Intersection Mileposts'!$F$38,H606&lt;='Intersection Mileposts'!$G$38),"Y",IF(AND(H606&gt;='Intersection Mileposts'!$F$39,H606&lt;='Intersection Mileposts'!$G$39),"Y","N"))))))))))))))))))))))))))))))))))))</f>
        <v/>
      </c>
    </row>
    <row r="607" spans="1:46" ht="15" customHeight="1" x14ac:dyDescent="0.3">
      <c r="A607" s="279"/>
      <c r="B607" s="261"/>
      <c r="C607" s="262"/>
      <c r="D607" s="262"/>
      <c r="E607" s="262"/>
      <c r="F607" s="262"/>
      <c r="G607" s="284"/>
      <c r="H607" s="286"/>
      <c r="I607" s="279"/>
      <c r="J607" s="260"/>
      <c r="K607" s="260"/>
      <c r="L607" s="280"/>
      <c r="M607" s="275"/>
      <c r="N607" s="263"/>
      <c r="P607" s="264" t="str">
        <f>IF(R607 = "", "", COUNT($R$4:R607))</f>
        <v/>
      </c>
      <c r="Q607" s="264" t="str">
        <f t="shared" si="89"/>
        <v/>
      </c>
      <c r="R607" s="265" t="str">
        <f t="shared" si="90"/>
        <v/>
      </c>
      <c r="S607" s="266" t="str">
        <f t="shared" si="91"/>
        <v/>
      </c>
      <c r="T607" s="267" t="str">
        <f t="shared" si="92"/>
        <v/>
      </c>
      <c r="U607" s="268" t="str">
        <f t="shared" si="93"/>
        <v/>
      </c>
      <c r="V607" s="269" t="str">
        <f t="shared" si="94"/>
        <v/>
      </c>
      <c r="W607" s="5"/>
      <c r="AR607" t="str">
        <f t="shared" si="88"/>
        <v/>
      </c>
      <c r="AS607" t="str">
        <f t="shared" si="87"/>
        <v/>
      </c>
      <c r="AT607" s="134" t="str">
        <f>IF(AR607="","",IF(AND(H607&gt;='Intersection Mileposts'!$F$5,H607&lt;='Intersection Mileposts'!$G$5),"Y",IF(AND(H607&gt;='Intersection Mileposts'!$F$6,H607&lt;='Intersection Mileposts'!$G$6),"Y",IF(AND(H607&gt;='Intersection Mileposts'!$F$7,H607&lt;='Intersection Mileposts'!$G$7),"Y",IF(AND(H607&gt;='Intersection Mileposts'!$F$8,H607&lt;='Intersection Mileposts'!$G$8),"Y",IF(AND(H607&gt;='Intersection Mileposts'!$F$9,H607&lt;='Intersection Mileposts'!$G$9),"Y",IF(AND(H607&gt;='Intersection Mileposts'!$F$10,H607&lt;='Intersection Mileposts'!$G$10),"Y",IF(AND(H607&gt;='Intersection Mileposts'!$F$11,H607&lt;='Intersection Mileposts'!$G$11),"Y",IF(AND(H607&gt;='Intersection Mileposts'!$F$12,H607&lt;='Intersection Mileposts'!$G$12),"Y",IF(AND(H607&gt;='Intersection Mileposts'!$F$13,H607&lt;='Intersection Mileposts'!$G$13),"Y",IF(AND(H607&gt;='Intersection Mileposts'!$F$14,H607&lt;='Intersection Mileposts'!$G$14),"Y",IF(AND(H607&gt;='Intersection Mileposts'!$F$15,H607&lt;='Intersection Mileposts'!$G$15),"Y",IF(AND(H607&gt;='Intersection Mileposts'!$F$16,H607&lt;='Intersection Mileposts'!$G$16),"Y",IF(AND(H607&gt;='Intersection Mileposts'!$F$17,H607&lt;='Intersection Mileposts'!$G$17),"Y",IF(AND(H607&gt;='Intersection Mileposts'!$F$18,H607&lt;='Intersection Mileposts'!$G$18),"Y",IF(AND(H607&gt;='Intersection Mileposts'!$F$19,H607&lt;='Intersection Mileposts'!$G$19),"Y",IF(AND(H607&gt;='Intersection Mileposts'!$F$20,H607&lt;='Intersection Mileposts'!$G$20),"Y",IF(AND(H607&gt;='Intersection Mileposts'!$F$21,H607&lt;='Intersection Mileposts'!$G$21),"Y",IF(AND(H607&gt;='Intersection Mileposts'!$F$22,H607&lt;='Intersection Mileposts'!$G$22),"Y",IF(AND(H607&gt;='Intersection Mileposts'!$F$23,H607&lt;='Intersection Mileposts'!$G$23),"Y",IF(AND(H607&gt;='Intersection Mileposts'!$F$24,H607&lt;='Intersection Mileposts'!$G$24),"Y",IF(AND(H607&gt;='Intersection Mileposts'!$F$25,H607&lt;='Intersection Mileposts'!$G$25),"Y",IF(AND(H607&gt;='Intersection Mileposts'!$F$26,H607&lt;='Intersection Mileposts'!$G$26),"Y",IF(AND(H607&gt;='Intersection Mileposts'!$F$27,H607&lt;='Intersection Mileposts'!$G$27),"Y",IF(AND(H607&gt;='Intersection Mileposts'!$F$28,H607&lt;='Intersection Mileposts'!$G$28),"Y",IF(AND(H607&gt;='Intersection Mileposts'!$F$29,H607&lt;='Intersection Mileposts'!$G$29),"Y", IF(AND(H607&gt;='Intersection Mileposts'!$F$30,H607&lt;='Intersection Mileposts'!$G$30),"Y",IF(AND(H607&gt;='Intersection Mileposts'!$F$31,H607&lt;='Intersection Mileposts'!$G$31),"Y",IF(AND(H607&gt;='Intersection Mileposts'!$F$32,H607&lt;='Intersection Mileposts'!$G$32),"Y",IF(AND(H607&gt;='Intersection Mileposts'!$F$33,H607&lt;='Intersection Mileposts'!$G$33),"Y",IF(AND(H607&gt;='Intersection Mileposts'!$F$34,H607&lt;='Intersection Mileposts'!$G$34),"Y",IF(AND(H607&gt;='Intersection Mileposts'!$F$35,H607&lt;='Intersection Mileposts'!$G$35),"Y",IF(AND(H607&gt;='Intersection Mileposts'!$F$36,H607&lt;='Intersection Mileposts'!$G$36),"Y",IF(AND(H607&gt;='Intersection Mileposts'!$F$37,H607&lt;='Intersection Mileposts'!$G$37),"Y",IF(AND(H607&gt;='Intersection Mileposts'!$F$38,H607&lt;='Intersection Mileposts'!$G$38),"Y",IF(AND(H607&gt;='Intersection Mileposts'!$F$39,H607&lt;='Intersection Mileposts'!$G$39),"Y","N"))))))))))))))))))))))))))))))))))))</f>
        <v/>
      </c>
    </row>
    <row r="608" spans="1:46" ht="15" customHeight="1" x14ac:dyDescent="0.3">
      <c r="A608" s="279"/>
      <c r="B608" s="261"/>
      <c r="C608" s="262"/>
      <c r="D608" s="262"/>
      <c r="E608" s="262"/>
      <c r="F608" s="262"/>
      <c r="G608" s="284"/>
      <c r="H608" s="286"/>
      <c r="I608" s="279"/>
      <c r="J608" s="260"/>
      <c r="K608" s="260"/>
      <c r="L608" s="280"/>
      <c r="M608" s="275"/>
      <c r="N608" s="263"/>
      <c r="P608" s="264" t="str">
        <f>IF(R608 = "", "", COUNT($R$4:R608))</f>
        <v/>
      </c>
      <c r="Q608" s="264" t="str">
        <f t="shared" si="89"/>
        <v/>
      </c>
      <c r="R608" s="265" t="str">
        <f t="shared" si="90"/>
        <v/>
      </c>
      <c r="S608" s="266" t="str">
        <f t="shared" si="91"/>
        <v/>
      </c>
      <c r="T608" s="267" t="str">
        <f t="shared" si="92"/>
        <v/>
      </c>
      <c r="U608" s="268" t="str">
        <f t="shared" si="93"/>
        <v/>
      </c>
      <c r="V608" s="269" t="str">
        <f t="shared" si="94"/>
        <v/>
      </c>
      <c r="W608" s="5"/>
      <c r="AR608" t="str">
        <f t="shared" si="88"/>
        <v/>
      </c>
      <c r="AS608" t="str">
        <f t="shared" si="87"/>
        <v/>
      </c>
      <c r="AT608" s="134" t="str">
        <f>IF(AR608="","",IF(AND(H608&gt;='Intersection Mileposts'!$F$5,H608&lt;='Intersection Mileposts'!$G$5),"Y",IF(AND(H608&gt;='Intersection Mileposts'!$F$6,H608&lt;='Intersection Mileposts'!$G$6),"Y",IF(AND(H608&gt;='Intersection Mileposts'!$F$7,H608&lt;='Intersection Mileposts'!$G$7),"Y",IF(AND(H608&gt;='Intersection Mileposts'!$F$8,H608&lt;='Intersection Mileposts'!$G$8),"Y",IF(AND(H608&gt;='Intersection Mileposts'!$F$9,H608&lt;='Intersection Mileposts'!$G$9),"Y",IF(AND(H608&gt;='Intersection Mileposts'!$F$10,H608&lt;='Intersection Mileposts'!$G$10),"Y",IF(AND(H608&gt;='Intersection Mileposts'!$F$11,H608&lt;='Intersection Mileposts'!$G$11),"Y",IF(AND(H608&gt;='Intersection Mileposts'!$F$12,H608&lt;='Intersection Mileposts'!$G$12),"Y",IF(AND(H608&gt;='Intersection Mileposts'!$F$13,H608&lt;='Intersection Mileposts'!$G$13),"Y",IF(AND(H608&gt;='Intersection Mileposts'!$F$14,H608&lt;='Intersection Mileposts'!$G$14),"Y",IF(AND(H608&gt;='Intersection Mileposts'!$F$15,H608&lt;='Intersection Mileposts'!$G$15),"Y",IF(AND(H608&gt;='Intersection Mileposts'!$F$16,H608&lt;='Intersection Mileposts'!$G$16),"Y",IF(AND(H608&gt;='Intersection Mileposts'!$F$17,H608&lt;='Intersection Mileposts'!$G$17),"Y",IF(AND(H608&gt;='Intersection Mileposts'!$F$18,H608&lt;='Intersection Mileposts'!$G$18),"Y",IF(AND(H608&gt;='Intersection Mileposts'!$F$19,H608&lt;='Intersection Mileposts'!$G$19),"Y",IF(AND(H608&gt;='Intersection Mileposts'!$F$20,H608&lt;='Intersection Mileposts'!$G$20),"Y",IF(AND(H608&gt;='Intersection Mileposts'!$F$21,H608&lt;='Intersection Mileposts'!$G$21),"Y",IF(AND(H608&gt;='Intersection Mileposts'!$F$22,H608&lt;='Intersection Mileposts'!$G$22),"Y",IF(AND(H608&gt;='Intersection Mileposts'!$F$23,H608&lt;='Intersection Mileposts'!$G$23),"Y",IF(AND(H608&gt;='Intersection Mileposts'!$F$24,H608&lt;='Intersection Mileposts'!$G$24),"Y",IF(AND(H608&gt;='Intersection Mileposts'!$F$25,H608&lt;='Intersection Mileposts'!$G$25),"Y",IF(AND(H608&gt;='Intersection Mileposts'!$F$26,H608&lt;='Intersection Mileposts'!$G$26),"Y",IF(AND(H608&gt;='Intersection Mileposts'!$F$27,H608&lt;='Intersection Mileposts'!$G$27),"Y",IF(AND(H608&gt;='Intersection Mileposts'!$F$28,H608&lt;='Intersection Mileposts'!$G$28),"Y",IF(AND(H608&gt;='Intersection Mileposts'!$F$29,H608&lt;='Intersection Mileposts'!$G$29),"Y", IF(AND(H608&gt;='Intersection Mileposts'!$F$30,H608&lt;='Intersection Mileposts'!$G$30),"Y",IF(AND(H608&gt;='Intersection Mileposts'!$F$31,H608&lt;='Intersection Mileposts'!$G$31),"Y",IF(AND(H608&gt;='Intersection Mileposts'!$F$32,H608&lt;='Intersection Mileposts'!$G$32),"Y",IF(AND(H608&gt;='Intersection Mileposts'!$F$33,H608&lt;='Intersection Mileposts'!$G$33),"Y",IF(AND(H608&gt;='Intersection Mileposts'!$F$34,H608&lt;='Intersection Mileposts'!$G$34),"Y",IF(AND(H608&gt;='Intersection Mileposts'!$F$35,H608&lt;='Intersection Mileposts'!$G$35),"Y",IF(AND(H608&gt;='Intersection Mileposts'!$F$36,H608&lt;='Intersection Mileposts'!$G$36),"Y",IF(AND(H608&gt;='Intersection Mileposts'!$F$37,H608&lt;='Intersection Mileposts'!$G$37),"Y",IF(AND(H608&gt;='Intersection Mileposts'!$F$38,H608&lt;='Intersection Mileposts'!$G$38),"Y",IF(AND(H608&gt;='Intersection Mileposts'!$F$39,H608&lt;='Intersection Mileposts'!$G$39),"Y","N"))))))))))))))))))))))))))))))))))))</f>
        <v/>
      </c>
    </row>
    <row r="609" spans="1:46" ht="15" customHeight="1" x14ac:dyDescent="0.3">
      <c r="A609" s="279"/>
      <c r="B609" s="261"/>
      <c r="C609" s="262"/>
      <c r="D609" s="262"/>
      <c r="E609" s="262"/>
      <c r="F609" s="262"/>
      <c r="G609" s="284"/>
      <c r="H609" s="286"/>
      <c r="I609" s="279"/>
      <c r="J609" s="260"/>
      <c r="K609" s="260"/>
      <c r="L609" s="280"/>
      <c r="M609" s="275"/>
      <c r="N609" s="263"/>
      <c r="P609" s="264" t="str">
        <f>IF(R609 = "", "", COUNT($R$4:R609))</f>
        <v/>
      </c>
      <c r="Q609" s="264" t="str">
        <f t="shared" si="89"/>
        <v/>
      </c>
      <c r="R609" s="265" t="str">
        <f t="shared" si="90"/>
        <v/>
      </c>
      <c r="S609" s="266" t="str">
        <f t="shared" si="91"/>
        <v/>
      </c>
      <c r="T609" s="267" t="str">
        <f t="shared" si="92"/>
        <v/>
      </c>
      <c r="U609" s="268" t="str">
        <f t="shared" si="93"/>
        <v/>
      </c>
      <c r="V609" s="269" t="str">
        <f t="shared" si="94"/>
        <v/>
      </c>
      <c r="W609" s="5"/>
      <c r="AR609" t="str">
        <f t="shared" si="88"/>
        <v/>
      </c>
      <c r="AS609" t="str">
        <f t="shared" si="87"/>
        <v/>
      </c>
      <c r="AT609" s="134" t="str">
        <f>IF(AR609="","",IF(AND(H609&gt;='Intersection Mileposts'!$F$5,H609&lt;='Intersection Mileposts'!$G$5),"Y",IF(AND(H609&gt;='Intersection Mileposts'!$F$6,H609&lt;='Intersection Mileposts'!$G$6),"Y",IF(AND(H609&gt;='Intersection Mileposts'!$F$7,H609&lt;='Intersection Mileposts'!$G$7),"Y",IF(AND(H609&gt;='Intersection Mileposts'!$F$8,H609&lt;='Intersection Mileposts'!$G$8),"Y",IF(AND(H609&gt;='Intersection Mileposts'!$F$9,H609&lt;='Intersection Mileposts'!$G$9),"Y",IF(AND(H609&gt;='Intersection Mileposts'!$F$10,H609&lt;='Intersection Mileposts'!$G$10),"Y",IF(AND(H609&gt;='Intersection Mileposts'!$F$11,H609&lt;='Intersection Mileposts'!$G$11),"Y",IF(AND(H609&gt;='Intersection Mileposts'!$F$12,H609&lt;='Intersection Mileposts'!$G$12),"Y",IF(AND(H609&gt;='Intersection Mileposts'!$F$13,H609&lt;='Intersection Mileposts'!$G$13),"Y",IF(AND(H609&gt;='Intersection Mileposts'!$F$14,H609&lt;='Intersection Mileposts'!$G$14),"Y",IF(AND(H609&gt;='Intersection Mileposts'!$F$15,H609&lt;='Intersection Mileposts'!$G$15),"Y",IF(AND(H609&gt;='Intersection Mileposts'!$F$16,H609&lt;='Intersection Mileposts'!$G$16),"Y",IF(AND(H609&gt;='Intersection Mileposts'!$F$17,H609&lt;='Intersection Mileposts'!$G$17),"Y",IF(AND(H609&gt;='Intersection Mileposts'!$F$18,H609&lt;='Intersection Mileposts'!$G$18),"Y",IF(AND(H609&gt;='Intersection Mileposts'!$F$19,H609&lt;='Intersection Mileposts'!$G$19),"Y",IF(AND(H609&gt;='Intersection Mileposts'!$F$20,H609&lt;='Intersection Mileposts'!$G$20),"Y",IF(AND(H609&gt;='Intersection Mileposts'!$F$21,H609&lt;='Intersection Mileposts'!$G$21),"Y",IF(AND(H609&gt;='Intersection Mileposts'!$F$22,H609&lt;='Intersection Mileposts'!$G$22),"Y",IF(AND(H609&gt;='Intersection Mileposts'!$F$23,H609&lt;='Intersection Mileposts'!$G$23),"Y",IF(AND(H609&gt;='Intersection Mileposts'!$F$24,H609&lt;='Intersection Mileposts'!$G$24),"Y",IF(AND(H609&gt;='Intersection Mileposts'!$F$25,H609&lt;='Intersection Mileposts'!$G$25),"Y",IF(AND(H609&gt;='Intersection Mileposts'!$F$26,H609&lt;='Intersection Mileposts'!$G$26),"Y",IF(AND(H609&gt;='Intersection Mileposts'!$F$27,H609&lt;='Intersection Mileposts'!$G$27),"Y",IF(AND(H609&gt;='Intersection Mileposts'!$F$28,H609&lt;='Intersection Mileposts'!$G$28),"Y",IF(AND(H609&gt;='Intersection Mileposts'!$F$29,H609&lt;='Intersection Mileposts'!$G$29),"Y", IF(AND(H609&gt;='Intersection Mileposts'!$F$30,H609&lt;='Intersection Mileposts'!$G$30),"Y",IF(AND(H609&gt;='Intersection Mileposts'!$F$31,H609&lt;='Intersection Mileposts'!$G$31),"Y",IF(AND(H609&gt;='Intersection Mileposts'!$F$32,H609&lt;='Intersection Mileposts'!$G$32),"Y",IF(AND(H609&gt;='Intersection Mileposts'!$F$33,H609&lt;='Intersection Mileposts'!$G$33),"Y",IF(AND(H609&gt;='Intersection Mileposts'!$F$34,H609&lt;='Intersection Mileposts'!$G$34),"Y",IF(AND(H609&gt;='Intersection Mileposts'!$F$35,H609&lt;='Intersection Mileposts'!$G$35),"Y",IF(AND(H609&gt;='Intersection Mileposts'!$F$36,H609&lt;='Intersection Mileposts'!$G$36),"Y",IF(AND(H609&gt;='Intersection Mileposts'!$F$37,H609&lt;='Intersection Mileposts'!$G$37),"Y",IF(AND(H609&gt;='Intersection Mileposts'!$F$38,H609&lt;='Intersection Mileposts'!$G$38),"Y",IF(AND(H609&gt;='Intersection Mileposts'!$F$39,H609&lt;='Intersection Mileposts'!$G$39),"Y","N"))))))))))))))))))))))))))))))))))))</f>
        <v/>
      </c>
    </row>
    <row r="610" spans="1:46" ht="15" customHeight="1" x14ac:dyDescent="0.3">
      <c r="A610" s="279"/>
      <c r="B610" s="261"/>
      <c r="C610" s="262"/>
      <c r="D610" s="262"/>
      <c r="E610" s="262"/>
      <c r="F610" s="262"/>
      <c r="G610" s="284"/>
      <c r="H610" s="286"/>
      <c r="I610" s="279"/>
      <c r="J610" s="260"/>
      <c r="K610" s="260"/>
      <c r="L610" s="280"/>
      <c r="M610" s="275"/>
      <c r="N610" s="263"/>
      <c r="P610" s="264" t="str">
        <f>IF(R610 = "", "", COUNT($R$4:R610))</f>
        <v/>
      </c>
      <c r="Q610" s="264" t="str">
        <f t="shared" si="89"/>
        <v/>
      </c>
      <c r="R610" s="265" t="str">
        <f t="shared" si="90"/>
        <v/>
      </c>
      <c r="S610" s="266" t="str">
        <f t="shared" si="91"/>
        <v/>
      </c>
      <c r="T610" s="267" t="str">
        <f t="shared" si="92"/>
        <v/>
      </c>
      <c r="U610" s="268" t="str">
        <f t="shared" si="93"/>
        <v/>
      </c>
      <c r="V610" s="269" t="str">
        <f t="shared" si="94"/>
        <v/>
      </c>
      <c r="W610" s="5"/>
      <c r="AR610" t="str">
        <f t="shared" si="88"/>
        <v/>
      </c>
      <c r="AS610" t="str">
        <f t="shared" si="87"/>
        <v/>
      </c>
      <c r="AT610" s="134" t="str">
        <f>IF(AR610="","",IF(AND(H610&gt;='Intersection Mileposts'!$F$5,H610&lt;='Intersection Mileposts'!$G$5),"Y",IF(AND(H610&gt;='Intersection Mileposts'!$F$6,H610&lt;='Intersection Mileposts'!$G$6),"Y",IF(AND(H610&gt;='Intersection Mileposts'!$F$7,H610&lt;='Intersection Mileposts'!$G$7),"Y",IF(AND(H610&gt;='Intersection Mileposts'!$F$8,H610&lt;='Intersection Mileposts'!$G$8),"Y",IF(AND(H610&gt;='Intersection Mileposts'!$F$9,H610&lt;='Intersection Mileposts'!$G$9),"Y",IF(AND(H610&gt;='Intersection Mileposts'!$F$10,H610&lt;='Intersection Mileposts'!$G$10),"Y",IF(AND(H610&gt;='Intersection Mileposts'!$F$11,H610&lt;='Intersection Mileposts'!$G$11),"Y",IF(AND(H610&gt;='Intersection Mileposts'!$F$12,H610&lt;='Intersection Mileposts'!$G$12),"Y",IF(AND(H610&gt;='Intersection Mileposts'!$F$13,H610&lt;='Intersection Mileposts'!$G$13),"Y",IF(AND(H610&gt;='Intersection Mileposts'!$F$14,H610&lt;='Intersection Mileposts'!$G$14),"Y",IF(AND(H610&gt;='Intersection Mileposts'!$F$15,H610&lt;='Intersection Mileposts'!$G$15),"Y",IF(AND(H610&gt;='Intersection Mileposts'!$F$16,H610&lt;='Intersection Mileposts'!$G$16),"Y",IF(AND(H610&gt;='Intersection Mileposts'!$F$17,H610&lt;='Intersection Mileposts'!$G$17),"Y",IF(AND(H610&gt;='Intersection Mileposts'!$F$18,H610&lt;='Intersection Mileposts'!$G$18),"Y",IF(AND(H610&gt;='Intersection Mileposts'!$F$19,H610&lt;='Intersection Mileposts'!$G$19),"Y",IF(AND(H610&gt;='Intersection Mileposts'!$F$20,H610&lt;='Intersection Mileposts'!$G$20),"Y",IF(AND(H610&gt;='Intersection Mileposts'!$F$21,H610&lt;='Intersection Mileposts'!$G$21),"Y",IF(AND(H610&gt;='Intersection Mileposts'!$F$22,H610&lt;='Intersection Mileposts'!$G$22),"Y",IF(AND(H610&gt;='Intersection Mileposts'!$F$23,H610&lt;='Intersection Mileposts'!$G$23),"Y",IF(AND(H610&gt;='Intersection Mileposts'!$F$24,H610&lt;='Intersection Mileposts'!$G$24),"Y",IF(AND(H610&gt;='Intersection Mileposts'!$F$25,H610&lt;='Intersection Mileposts'!$G$25),"Y",IF(AND(H610&gt;='Intersection Mileposts'!$F$26,H610&lt;='Intersection Mileposts'!$G$26),"Y",IF(AND(H610&gt;='Intersection Mileposts'!$F$27,H610&lt;='Intersection Mileposts'!$G$27),"Y",IF(AND(H610&gt;='Intersection Mileposts'!$F$28,H610&lt;='Intersection Mileposts'!$G$28),"Y",IF(AND(H610&gt;='Intersection Mileposts'!$F$29,H610&lt;='Intersection Mileposts'!$G$29),"Y", IF(AND(H610&gt;='Intersection Mileposts'!$F$30,H610&lt;='Intersection Mileposts'!$G$30),"Y",IF(AND(H610&gt;='Intersection Mileposts'!$F$31,H610&lt;='Intersection Mileposts'!$G$31),"Y",IF(AND(H610&gt;='Intersection Mileposts'!$F$32,H610&lt;='Intersection Mileposts'!$G$32),"Y",IF(AND(H610&gt;='Intersection Mileposts'!$F$33,H610&lt;='Intersection Mileposts'!$G$33),"Y",IF(AND(H610&gt;='Intersection Mileposts'!$F$34,H610&lt;='Intersection Mileposts'!$G$34),"Y",IF(AND(H610&gt;='Intersection Mileposts'!$F$35,H610&lt;='Intersection Mileposts'!$G$35),"Y",IF(AND(H610&gt;='Intersection Mileposts'!$F$36,H610&lt;='Intersection Mileposts'!$G$36),"Y",IF(AND(H610&gt;='Intersection Mileposts'!$F$37,H610&lt;='Intersection Mileposts'!$G$37),"Y",IF(AND(H610&gt;='Intersection Mileposts'!$F$38,H610&lt;='Intersection Mileposts'!$G$38),"Y",IF(AND(H610&gt;='Intersection Mileposts'!$F$39,H610&lt;='Intersection Mileposts'!$G$39),"Y","N"))))))))))))))))))))))))))))))))))))</f>
        <v/>
      </c>
    </row>
    <row r="611" spans="1:46" ht="15" customHeight="1" x14ac:dyDescent="0.3">
      <c r="A611" s="279"/>
      <c r="B611" s="261"/>
      <c r="C611" s="262"/>
      <c r="D611" s="262"/>
      <c r="E611" s="262"/>
      <c r="F611" s="262"/>
      <c r="G611" s="284"/>
      <c r="H611" s="286"/>
      <c r="I611" s="279"/>
      <c r="J611" s="260"/>
      <c r="K611" s="260"/>
      <c r="L611" s="280"/>
      <c r="M611" s="275"/>
      <c r="N611" s="263"/>
      <c r="P611" s="264" t="str">
        <f>IF(R611 = "", "", COUNT($R$4:R611))</f>
        <v/>
      </c>
      <c r="Q611" s="264" t="str">
        <f t="shared" si="89"/>
        <v/>
      </c>
      <c r="R611" s="265" t="str">
        <f t="shared" si="90"/>
        <v/>
      </c>
      <c r="S611" s="266" t="str">
        <f t="shared" si="91"/>
        <v/>
      </c>
      <c r="T611" s="267" t="str">
        <f t="shared" si="92"/>
        <v/>
      </c>
      <c r="U611" s="268" t="str">
        <f t="shared" si="93"/>
        <v/>
      </c>
      <c r="V611" s="269" t="str">
        <f t="shared" si="94"/>
        <v/>
      </c>
      <c r="W611" s="5"/>
      <c r="AR611" t="str">
        <f t="shared" si="88"/>
        <v/>
      </c>
      <c r="AS611" t="str">
        <f t="shared" si="87"/>
        <v/>
      </c>
      <c r="AT611" s="134" t="str">
        <f>IF(AR611="","",IF(AND(H611&gt;='Intersection Mileposts'!$F$5,H611&lt;='Intersection Mileposts'!$G$5),"Y",IF(AND(H611&gt;='Intersection Mileposts'!$F$6,H611&lt;='Intersection Mileposts'!$G$6),"Y",IF(AND(H611&gt;='Intersection Mileposts'!$F$7,H611&lt;='Intersection Mileposts'!$G$7),"Y",IF(AND(H611&gt;='Intersection Mileposts'!$F$8,H611&lt;='Intersection Mileposts'!$G$8),"Y",IF(AND(H611&gt;='Intersection Mileposts'!$F$9,H611&lt;='Intersection Mileposts'!$G$9),"Y",IF(AND(H611&gt;='Intersection Mileposts'!$F$10,H611&lt;='Intersection Mileposts'!$G$10),"Y",IF(AND(H611&gt;='Intersection Mileposts'!$F$11,H611&lt;='Intersection Mileposts'!$G$11),"Y",IF(AND(H611&gt;='Intersection Mileposts'!$F$12,H611&lt;='Intersection Mileposts'!$G$12),"Y",IF(AND(H611&gt;='Intersection Mileposts'!$F$13,H611&lt;='Intersection Mileposts'!$G$13),"Y",IF(AND(H611&gt;='Intersection Mileposts'!$F$14,H611&lt;='Intersection Mileposts'!$G$14),"Y",IF(AND(H611&gt;='Intersection Mileposts'!$F$15,H611&lt;='Intersection Mileposts'!$G$15),"Y",IF(AND(H611&gt;='Intersection Mileposts'!$F$16,H611&lt;='Intersection Mileposts'!$G$16),"Y",IF(AND(H611&gt;='Intersection Mileposts'!$F$17,H611&lt;='Intersection Mileposts'!$G$17),"Y",IF(AND(H611&gt;='Intersection Mileposts'!$F$18,H611&lt;='Intersection Mileposts'!$G$18),"Y",IF(AND(H611&gt;='Intersection Mileposts'!$F$19,H611&lt;='Intersection Mileposts'!$G$19),"Y",IF(AND(H611&gt;='Intersection Mileposts'!$F$20,H611&lt;='Intersection Mileposts'!$G$20),"Y",IF(AND(H611&gt;='Intersection Mileposts'!$F$21,H611&lt;='Intersection Mileposts'!$G$21),"Y",IF(AND(H611&gt;='Intersection Mileposts'!$F$22,H611&lt;='Intersection Mileposts'!$G$22),"Y",IF(AND(H611&gt;='Intersection Mileposts'!$F$23,H611&lt;='Intersection Mileposts'!$G$23),"Y",IF(AND(H611&gt;='Intersection Mileposts'!$F$24,H611&lt;='Intersection Mileposts'!$G$24),"Y",IF(AND(H611&gt;='Intersection Mileposts'!$F$25,H611&lt;='Intersection Mileposts'!$G$25),"Y",IF(AND(H611&gt;='Intersection Mileposts'!$F$26,H611&lt;='Intersection Mileposts'!$G$26),"Y",IF(AND(H611&gt;='Intersection Mileposts'!$F$27,H611&lt;='Intersection Mileposts'!$G$27),"Y",IF(AND(H611&gt;='Intersection Mileposts'!$F$28,H611&lt;='Intersection Mileposts'!$G$28),"Y",IF(AND(H611&gt;='Intersection Mileposts'!$F$29,H611&lt;='Intersection Mileposts'!$G$29),"Y", IF(AND(H611&gt;='Intersection Mileposts'!$F$30,H611&lt;='Intersection Mileposts'!$G$30),"Y",IF(AND(H611&gt;='Intersection Mileposts'!$F$31,H611&lt;='Intersection Mileposts'!$G$31),"Y",IF(AND(H611&gt;='Intersection Mileposts'!$F$32,H611&lt;='Intersection Mileposts'!$G$32),"Y",IF(AND(H611&gt;='Intersection Mileposts'!$F$33,H611&lt;='Intersection Mileposts'!$G$33),"Y",IF(AND(H611&gt;='Intersection Mileposts'!$F$34,H611&lt;='Intersection Mileposts'!$G$34),"Y",IF(AND(H611&gt;='Intersection Mileposts'!$F$35,H611&lt;='Intersection Mileposts'!$G$35),"Y",IF(AND(H611&gt;='Intersection Mileposts'!$F$36,H611&lt;='Intersection Mileposts'!$G$36),"Y",IF(AND(H611&gt;='Intersection Mileposts'!$F$37,H611&lt;='Intersection Mileposts'!$G$37),"Y",IF(AND(H611&gt;='Intersection Mileposts'!$F$38,H611&lt;='Intersection Mileposts'!$G$38),"Y",IF(AND(H611&gt;='Intersection Mileposts'!$F$39,H611&lt;='Intersection Mileposts'!$G$39),"Y","N"))))))))))))))))))))))))))))))))))))</f>
        <v/>
      </c>
    </row>
    <row r="612" spans="1:46" ht="15" customHeight="1" x14ac:dyDescent="0.3">
      <c r="A612" s="279"/>
      <c r="B612" s="261"/>
      <c r="C612" s="262"/>
      <c r="D612" s="262"/>
      <c r="E612" s="262"/>
      <c r="F612" s="262"/>
      <c r="G612" s="284"/>
      <c r="H612" s="286"/>
      <c r="I612" s="279"/>
      <c r="J612" s="260"/>
      <c r="K612" s="260"/>
      <c r="L612" s="280"/>
      <c r="M612" s="275"/>
      <c r="N612" s="263"/>
      <c r="P612" s="264" t="str">
        <f>IF(R612 = "", "", COUNT($R$4:R612))</f>
        <v/>
      </c>
      <c r="Q612" s="264" t="str">
        <f t="shared" si="89"/>
        <v/>
      </c>
      <c r="R612" s="265" t="str">
        <f t="shared" si="90"/>
        <v/>
      </c>
      <c r="S612" s="266" t="str">
        <f t="shared" si="91"/>
        <v/>
      </c>
      <c r="T612" s="267" t="str">
        <f t="shared" si="92"/>
        <v/>
      </c>
      <c r="U612" s="268" t="str">
        <f t="shared" si="93"/>
        <v/>
      </c>
      <c r="V612" s="269" t="str">
        <f t="shared" si="94"/>
        <v/>
      </c>
      <c r="W612" s="5"/>
      <c r="AR612" t="str">
        <f t="shared" si="88"/>
        <v/>
      </c>
      <c r="AS612" t="str">
        <f t="shared" si="87"/>
        <v/>
      </c>
      <c r="AT612" s="134" t="str">
        <f>IF(AR612="","",IF(AND(H612&gt;='Intersection Mileposts'!$F$5,H612&lt;='Intersection Mileposts'!$G$5),"Y",IF(AND(H612&gt;='Intersection Mileposts'!$F$6,H612&lt;='Intersection Mileposts'!$G$6),"Y",IF(AND(H612&gt;='Intersection Mileposts'!$F$7,H612&lt;='Intersection Mileposts'!$G$7),"Y",IF(AND(H612&gt;='Intersection Mileposts'!$F$8,H612&lt;='Intersection Mileposts'!$G$8),"Y",IF(AND(H612&gt;='Intersection Mileposts'!$F$9,H612&lt;='Intersection Mileposts'!$G$9),"Y",IF(AND(H612&gt;='Intersection Mileposts'!$F$10,H612&lt;='Intersection Mileposts'!$G$10),"Y",IF(AND(H612&gt;='Intersection Mileposts'!$F$11,H612&lt;='Intersection Mileposts'!$G$11),"Y",IF(AND(H612&gt;='Intersection Mileposts'!$F$12,H612&lt;='Intersection Mileposts'!$G$12),"Y",IF(AND(H612&gt;='Intersection Mileposts'!$F$13,H612&lt;='Intersection Mileposts'!$G$13),"Y",IF(AND(H612&gt;='Intersection Mileposts'!$F$14,H612&lt;='Intersection Mileposts'!$G$14),"Y",IF(AND(H612&gt;='Intersection Mileposts'!$F$15,H612&lt;='Intersection Mileposts'!$G$15),"Y",IF(AND(H612&gt;='Intersection Mileposts'!$F$16,H612&lt;='Intersection Mileposts'!$G$16),"Y",IF(AND(H612&gt;='Intersection Mileposts'!$F$17,H612&lt;='Intersection Mileposts'!$G$17),"Y",IF(AND(H612&gt;='Intersection Mileposts'!$F$18,H612&lt;='Intersection Mileposts'!$G$18),"Y",IF(AND(H612&gt;='Intersection Mileposts'!$F$19,H612&lt;='Intersection Mileposts'!$G$19),"Y",IF(AND(H612&gt;='Intersection Mileposts'!$F$20,H612&lt;='Intersection Mileposts'!$G$20),"Y",IF(AND(H612&gt;='Intersection Mileposts'!$F$21,H612&lt;='Intersection Mileposts'!$G$21),"Y",IF(AND(H612&gt;='Intersection Mileposts'!$F$22,H612&lt;='Intersection Mileposts'!$G$22),"Y",IF(AND(H612&gt;='Intersection Mileposts'!$F$23,H612&lt;='Intersection Mileposts'!$G$23),"Y",IF(AND(H612&gt;='Intersection Mileposts'!$F$24,H612&lt;='Intersection Mileposts'!$G$24),"Y",IF(AND(H612&gt;='Intersection Mileposts'!$F$25,H612&lt;='Intersection Mileposts'!$G$25),"Y",IF(AND(H612&gt;='Intersection Mileposts'!$F$26,H612&lt;='Intersection Mileposts'!$G$26),"Y",IF(AND(H612&gt;='Intersection Mileposts'!$F$27,H612&lt;='Intersection Mileposts'!$G$27),"Y",IF(AND(H612&gt;='Intersection Mileposts'!$F$28,H612&lt;='Intersection Mileposts'!$G$28),"Y",IF(AND(H612&gt;='Intersection Mileposts'!$F$29,H612&lt;='Intersection Mileposts'!$G$29),"Y", IF(AND(H612&gt;='Intersection Mileposts'!$F$30,H612&lt;='Intersection Mileposts'!$G$30),"Y",IF(AND(H612&gt;='Intersection Mileposts'!$F$31,H612&lt;='Intersection Mileposts'!$G$31),"Y",IF(AND(H612&gt;='Intersection Mileposts'!$F$32,H612&lt;='Intersection Mileposts'!$G$32),"Y",IF(AND(H612&gt;='Intersection Mileposts'!$F$33,H612&lt;='Intersection Mileposts'!$G$33),"Y",IF(AND(H612&gt;='Intersection Mileposts'!$F$34,H612&lt;='Intersection Mileposts'!$G$34),"Y",IF(AND(H612&gt;='Intersection Mileposts'!$F$35,H612&lt;='Intersection Mileposts'!$G$35),"Y",IF(AND(H612&gt;='Intersection Mileposts'!$F$36,H612&lt;='Intersection Mileposts'!$G$36),"Y",IF(AND(H612&gt;='Intersection Mileposts'!$F$37,H612&lt;='Intersection Mileposts'!$G$37),"Y",IF(AND(H612&gt;='Intersection Mileposts'!$F$38,H612&lt;='Intersection Mileposts'!$G$38),"Y",IF(AND(H612&gt;='Intersection Mileposts'!$F$39,H612&lt;='Intersection Mileposts'!$G$39),"Y","N"))))))))))))))))))))))))))))))))))))</f>
        <v/>
      </c>
    </row>
    <row r="613" spans="1:46" ht="15" customHeight="1" x14ac:dyDescent="0.3">
      <c r="A613" s="279"/>
      <c r="B613" s="261"/>
      <c r="C613" s="262"/>
      <c r="D613" s="262"/>
      <c r="E613" s="262"/>
      <c r="F613" s="262"/>
      <c r="G613" s="284"/>
      <c r="H613" s="286"/>
      <c r="I613" s="279"/>
      <c r="J613" s="260"/>
      <c r="K613" s="260"/>
      <c r="L613" s="280"/>
      <c r="M613" s="275"/>
      <c r="N613" s="263"/>
      <c r="P613" s="264" t="str">
        <f>IF(R613 = "", "", COUNT($R$4:R613))</f>
        <v/>
      </c>
      <c r="Q613" s="264" t="str">
        <f t="shared" si="89"/>
        <v/>
      </c>
      <c r="R613" s="265" t="str">
        <f t="shared" si="90"/>
        <v/>
      </c>
      <c r="S613" s="266" t="str">
        <f t="shared" si="91"/>
        <v/>
      </c>
      <c r="T613" s="267" t="str">
        <f t="shared" si="92"/>
        <v/>
      </c>
      <c r="U613" s="268" t="str">
        <f t="shared" si="93"/>
        <v/>
      </c>
      <c r="V613" s="269" t="str">
        <f t="shared" si="94"/>
        <v/>
      </c>
      <c r="W613" s="5"/>
      <c r="AR613" t="str">
        <f t="shared" si="88"/>
        <v/>
      </c>
      <c r="AS613" t="str">
        <f t="shared" si="87"/>
        <v/>
      </c>
      <c r="AT613" s="134" t="str">
        <f>IF(AR613="","",IF(AND(H613&gt;='Intersection Mileposts'!$F$5,H613&lt;='Intersection Mileposts'!$G$5),"Y",IF(AND(H613&gt;='Intersection Mileposts'!$F$6,H613&lt;='Intersection Mileposts'!$G$6),"Y",IF(AND(H613&gt;='Intersection Mileposts'!$F$7,H613&lt;='Intersection Mileposts'!$G$7),"Y",IF(AND(H613&gt;='Intersection Mileposts'!$F$8,H613&lt;='Intersection Mileposts'!$G$8),"Y",IF(AND(H613&gt;='Intersection Mileposts'!$F$9,H613&lt;='Intersection Mileposts'!$G$9),"Y",IF(AND(H613&gt;='Intersection Mileposts'!$F$10,H613&lt;='Intersection Mileposts'!$G$10),"Y",IF(AND(H613&gt;='Intersection Mileposts'!$F$11,H613&lt;='Intersection Mileposts'!$G$11),"Y",IF(AND(H613&gt;='Intersection Mileposts'!$F$12,H613&lt;='Intersection Mileposts'!$G$12),"Y",IF(AND(H613&gt;='Intersection Mileposts'!$F$13,H613&lt;='Intersection Mileposts'!$G$13),"Y",IF(AND(H613&gt;='Intersection Mileposts'!$F$14,H613&lt;='Intersection Mileposts'!$G$14),"Y",IF(AND(H613&gt;='Intersection Mileposts'!$F$15,H613&lt;='Intersection Mileposts'!$G$15),"Y",IF(AND(H613&gt;='Intersection Mileposts'!$F$16,H613&lt;='Intersection Mileposts'!$G$16),"Y",IF(AND(H613&gt;='Intersection Mileposts'!$F$17,H613&lt;='Intersection Mileposts'!$G$17),"Y",IF(AND(H613&gt;='Intersection Mileposts'!$F$18,H613&lt;='Intersection Mileposts'!$G$18),"Y",IF(AND(H613&gt;='Intersection Mileposts'!$F$19,H613&lt;='Intersection Mileposts'!$G$19),"Y",IF(AND(H613&gt;='Intersection Mileposts'!$F$20,H613&lt;='Intersection Mileposts'!$G$20),"Y",IF(AND(H613&gt;='Intersection Mileposts'!$F$21,H613&lt;='Intersection Mileposts'!$G$21),"Y",IF(AND(H613&gt;='Intersection Mileposts'!$F$22,H613&lt;='Intersection Mileposts'!$G$22),"Y",IF(AND(H613&gt;='Intersection Mileposts'!$F$23,H613&lt;='Intersection Mileposts'!$G$23),"Y",IF(AND(H613&gt;='Intersection Mileposts'!$F$24,H613&lt;='Intersection Mileposts'!$G$24),"Y",IF(AND(H613&gt;='Intersection Mileposts'!$F$25,H613&lt;='Intersection Mileposts'!$G$25),"Y",IF(AND(H613&gt;='Intersection Mileposts'!$F$26,H613&lt;='Intersection Mileposts'!$G$26),"Y",IF(AND(H613&gt;='Intersection Mileposts'!$F$27,H613&lt;='Intersection Mileposts'!$G$27),"Y",IF(AND(H613&gt;='Intersection Mileposts'!$F$28,H613&lt;='Intersection Mileposts'!$G$28),"Y",IF(AND(H613&gt;='Intersection Mileposts'!$F$29,H613&lt;='Intersection Mileposts'!$G$29),"Y", IF(AND(H613&gt;='Intersection Mileposts'!$F$30,H613&lt;='Intersection Mileposts'!$G$30),"Y",IF(AND(H613&gt;='Intersection Mileposts'!$F$31,H613&lt;='Intersection Mileposts'!$G$31),"Y",IF(AND(H613&gt;='Intersection Mileposts'!$F$32,H613&lt;='Intersection Mileposts'!$G$32),"Y",IF(AND(H613&gt;='Intersection Mileposts'!$F$33,H613&lt;='Intersection Mileposts'!$G$33),"Y",IF(AND(H613&gt;='Intersection Mileposts'!$F$34,H613&lt;='Intersection Mileposts'!$G$34),"Y",IF(AND(H613&gt;='Intersection Mileposts'!$F$35,H613&lt;='Intersection Mileposts'!$G$35),"Y",IF(AND(H613&gt;='Intersection Mileposts'!$F$36,H613&lt;='Intersection Mileposts'!$G$36),"Y",IF(AND(H613&gt;='Intersection Mileposts'!$F$37,H613&lt;='Intersection Mileposts'!$G$37),"Y",IF(AND(H613&gt;='Intersection Mileposts'!$F$38,H613&lt;='Intersection Mileposts'!$G$38),"Y",IF(AND(H613&gt;='Intersection Mileposts'!$F$39,H613&lt;='Intersection Mileposts'!$G$39),"Y","N"))))))))))))))))))))))))))))))))))))</f>
        <v/>
      </c>
    </row>
    <row r="614" spans="1:46" ht="15" customHeight="1" x14ac:dyDescent="0.3">
      <c r="A614" s="279"/>
      <c r="B614" s="261"/>
      <c r="C614" s="262"/>
      <c r="D614" s="262"/>
      <c r="E614" s="262"/>
      <c r="F614" s="262"/>
      <c r="G614" s="284"/>
      <c r="H614" s="286"/>
      <c r="I614" s="279"/>
      <c r="J614" s="260"/>
      <c r="K614" s="260"/>
      <c r="L614" s="280"/>
      <c r="M614" s="275"/>
      <c r="N614" s="263"/>
      <c r="P614" s="264" t="str">
        <f>IF(R614 = "", "", COUNT($R$4:R614))</f>
        <v/>
      </c>
      <c r="Q614" s="264" t="str">
        <f t="shared" si="89"/>
        <v/>
      </c>
      <c r="R614" s="265" t="str">
        <f t="shared" si="90"/>
        <v/>
      </c>
      <c r="S614" s="266" t="str">
        <f t="shared" si="91"/>
        <v/>
      </c>
      <c r="T614" s="267" t="str">
        <f t="shared" si="92"/>
        <v/>
      </c>
      <c r="U614" s="268" t="str">
        <f t="shared" si="93"/>
        <v/>
      </c>
      <c r="V614" s="269" t="str">
        <f t="shared" si="94"/>
        <v/>
      </c>
      <c r="W614" s="5"/>
      <c r="AR614" t="str">
        <f t="shared" si="88"/>
        <v/>
      </c>
      <c r="AS614" t="str">
        <f t="shared" si="87"/>
        <v/>
      </c>
      <c r="AT614" s="134" t="str">
        <f>IF(AR614="","",IF(AND(H614&gt;='Intersection Mileposts'!$F$5,H614&lt;='Intersection Mileposts'!$G$5),"Y",IF(AND(H614&gt;='Intersection Mileposts'!$F$6,H614&lt;='Intersection Mileposts'!$G$6),"Y",IF(AND(H614&gt;='Intersection Mileposts'!$F$7,H614&lt;='Intersection Mileposts'!$G$7),"Y",IF(AND(H614&gt;='Intersection Mileposts'!$F$8,H614&lt;='Intersection Mileposts'!$G$8),"Y",IF(AND(H614&gt;='Intersection Mileposts'!$F$9,H614&lt;='Intersection Mileposts'!$G$9),"Y",IF(AND(H614&gt;='Intersection Mileposts'!$F$10,H614&lt;='Intersection Mileposts'!$G$10),"Y",IF(AND(H614&gt;='Intersection Mileposts'!$F$11,H614&lt;='Intersection Mileposts'!$G$11),"Y",IF(AND(H614&gt;='Intersection Mileposts'!$F$12,H614&lt;='Intersection Mileposts'!$G$12),"Y",IF(AND(H614&gt;='Intersection Mileposts'!$F$13,H614&lt;='Intersection Mileposts'!$G$13),"Y",IF(AND(H614&gt;='Intersection Mileposts'!$F$14,H614&lt;='Intersection Mileposts'!$G$14),"Y",IF(AND(H614&gt;='Intersection Mileposts'!$F$15,H614&lt;='Intersection Mileposts'!$G$15),"Y",IF(AND(H614&gt;='Intersection Mileposts'!$F$16,H614&lt;='Intersection Mileposts'!$G$16),"Y",IF(AND(H614&gt;='Intersection Mileposts'!$F$17,H614&lt;='Intersection Mileposts'!$G$17),"Y",IF(AND(H614&gt;='Intersection Mileposts'!$F$18,H614&lt;='Intersection Mileposts'!$G$18),"Y",IF(AND(H614&gt;='Intersection Mileposts'!$F$19,H614&lt;='Intersection Mileposts'!$G$19),"Y",IF(AND(H614&gt;='Intersection Mileposts'!$F$20,H614&lt;='Intersection Mileposts'!$G$20),"Y",IF(AND(H614&gt;='Intersection Mileposts'!$F$21,H614&lt;='Intersection Mileposts'!$G$21),"Y",IF(AND(H614&gt;='Intersection Mileposts'!$F$22,H614&lt;='Intersection Mileposts'!$G$22),"Y",IF(AND(H614&gt;='Intersection Mileposts'!$F$23,H614&lt;='Intersection Mileposts'!$G$23),"Y",IF(AND(H614&gt;='Intersection Mileposts'!$F$24,H614&lt;='Intersection Mileposts'!$G$24),"Y",IF(AND(H614&gt;='Intersection Mileposts'!$F$25,H614&lt;='Intersection Mileposts'!$G$25),"Y",IF(AND(H614&gt;='Intersection Mileposts'!$F$26,H614&lt;='Intersection Mileposts'!$G$26),"Y",IF(AND(H614&gt;='Intersection Mileposts'!$F$27,H614&lt;='Intersection Mileposts'!$G$27),"Y",IF(AND(H614&gt;='Intersection Mileposts'!$F$28,H614&lt;='Intersection Mileposts'!$G$28),"Y",IF(AND(H614&gt;='Intersection Mileposts'!$F$29,H614&lt;='Intersection Mileposts'!$G$29),"Y", IF(AND(H614&gt;='Intersection Mileposts'!$F$30,H614&lt;='Intersection Mileposts'!$G$30),"Y",IF(AND(H614&gt;='Intersection Mileposts'!$F$31,H614&lt;='Intersection Mileposts'!$G$31),"Y",IF(AND(H614&gt;='Intersection Mileposts'!$F$32,H614&lt;='Intersection Mileposts'!$G$32),"Y",IF(AND(H614&gt;='Intersection Mileposts'!$F$33,H614&lt;='Intersection Mileposts'!$G$33),"Y",IF(AND(H614&gt;='Intersection Mileposts'!$F$34,H614&lt;='Intersection Mileposts'!$G$34),"Y",IF(AND(H614&gt;='Intersection Mileposts'!$F$35,H614&lt;='Intersection Mileposts'!$G$35),"Y",IF(AND(H614&gt;='Intersection Mileposts'!$F$36,H614&lt;='Intersection Mileposts'!$G$36),"Y",IF(AND(H614&gt;='Intersection Mileposts'!$F$37,H614&lt;='Intersection Mileposts'!$G$37),"Y",IF(AND(H614&gt;='Intersection Mileposts'!$F$38,H614&lt;='Intersection Mileposts'!$G$38),"Y",IF(AND(H614&gt;='Intersection Mileposts'!$F$39,H614&lt;='Intersection Mileposts'!$G$39),"Y","N"))))))))))))))))))))))))))))))))))))</f>
        <v/>
      </c>
    </row>
    <row r="615" spans="1:46" ht="15" customHeight="1" x14ac:dyDescent="0.3">
      <c r="A615" s="279"/>
      <c r="B615" s="261"/>
      <c r="C615" s="262"/>
      <c r="D615" s="262"/>
      <c r="E615" s="262"/>
      <c r="F615" s="262"/>
      <c r="G615" s="284"/>
      <c r="H615" s="286"/>
      <c r="I615" s="279"/>
      <c r="J615" s="260"/>
      <c r="K615" s="260"/>
      <c r="L615" s="280"/>
      <c r="M615" s="275"/>
      <c r="N615" s="263"/>
      <c r="P615" s="264" t="str">
        <f>IF(R615 = "", "", COUNT($R$4:R615))</f>
        <v/>
      </c>
      <c r="Q615" s="264" t="str">
        <f t="shared" si="89"/>
        <v/>
      </c>
      <c r="R615" s="265" t="str">
        <f t="shared" si="90"/>
        <v/>
      </c>
      <c r="S615" s="266" t="str">
        <f t="shared" si="91"/>
        <v/>
      </c>
      <c r="T615" s="267" t="str">
        <f t="shared" si="92"/>
        <v/>
      </c>
      <c r="U615" s="268" t="str">
        <f t="shared" si="93"/>
        <v/>
      </c>
      <c r="V615" s="269" t="str">
        <f t="shared" si="94"/>
        <v/>
      </c>
      <c r="W615" s="5"/>
      <c r="AR615" t="str">
        <f t="shared" si="88"/>
        <v/>
      </c>
      <c r="AS615" t="str">
        <f t="shared" si="87"/>
        <v/>
      </c>
      <c r="AT615" s="134" t="str">
        <f>IF(AR615="","",IF(AND(H615&gt;='Intersection Mileposts'!$F$5,H615&lt;='Intersection Mileposts'!$G$5),"Y",IF(AND(H615&gt;='Intersection Mileposts'!$F$6,H615&lt;='Intersection Mileposts'!$G$6),"Y",IF(AND(H615&gt;='Intersection Mileposts'!$F$7,H615&lt;='Intersection Mileposts'!$G$7),"Y",IF(AND(H615&gt;='Intersection Mileposts'!$F$8,H615&lt;='Intersection Mileposts'!$G$8),"Y",IF(AND(H615&gt;='Intersection Mileposts'!$F$9,H615&lt;='Intersection Mileposts'!$G$9),"Y",IF(AND(H615&gt;='Intersection Mileposts'!$F$10,H615&lt;='Intersection Mileposts'!$G$10),"Y",IF(AND(H615&gt;='Intersection Mileposts'!$F$11,H615&lt;='Intersection Mileposts'!$G$11),"Y",IF(AND(H615&gt;='Intersection Mileposts'!$F$12,H615&lt;='Intersection Mileposts'!$G$12),"Y",IF(AND(H615&gt;='Intersection Mileposts'!$F$13,H615&lt;='Intersection Mileposts'!$G$13),"Y",IF(AND(H615&gt;='Intersection Mileposts'!$F$14,H615&lt;='Intersection Mileposts'!$G$14),"Y",IF(AND(H615&gt;='Intersection Mileposts'!$F$15,H615&lt;='Intersection Mileposts'!$G$15),"Y",IF(AND(H615&gt;='Intersection Mileposts'!$F$16,H615&lt;='Intersection Mileposts'!$G$16),"Y",IF(AND(H615&gt;='Intersection Mileposts'!$F$17,H615&lt;='Intersection Mileposts'!$G$17),"Y",IF(AND(H615&gt;='Intersection Mileposts'!$F$18,H615&lt;='Intersection Mileposts'!$G$18),"Y",IF(AND(H615&gt;='Intersection Mileposts'!$F$19,H615&lt;='Intersection Mileposts'!$G$19),"Y",IF(AND(H615&gt;='Intersection Mileposts'!$F$20,H615&lt;='Intersection Mileposts'!$G$20),"Y",IF(AND(H615&gt;='Intersection Mileposts'!$F$21,H615&lt;='Intersection Mileposts'!$G$21),"Y",IF(AND(H615&gt;='Intersection Mileposts'!$F$22,H615&lt;='Intersection Mileposts'!$G$22),"Y",IF(AND(H615&gt;='Intersection Mileposts'!$F$23,H615&lt;='Intersection Mileposts'!$G$23),"Y",IF(AND(H615&gt;='Intersection Mileposts'!$F$24,H615&lt;='Intersection Mileposts'!$G$24),"Y",IF(AND(H615&gt;='Intersection Mileposts'!$F$25,H615&lt;='Intersection Mileposts'!$G$25),"Y",IF(AND(H615&gt;='Intersection Mileposts'!$F$26,H615&lt;='Intersection Mileposts'!$G$26),"Y",IF(AND(H615&gt;='Intersection Mileposts'!$F$27,H615&lt;='Intersection Mileposts'!$G$27),"Y",IF(AND(H615&gt;='Intersection Mileposts'!$F$28,H615&lt;='Intersection Mileposts'!$G$28),"Y",IF(AND(H615&gt;='Intersection Mileposts'!$F$29,H615&lt;='Intersection Mileposts'!$G$29),"Y", IF(AND(H615&gt;='Intersection Mileposts'!$F$30,H615&lt;='Intersection Mileposts'!$G$30),"Y",IF(AND(H615&gt;='Intersection Mileposts'!$F$31,H615&lt;='Intersection Mileposts'!$G$31),"Y",IF(AND(H615&gt;='Intersection Mileposts'!$F$32,H615&lt;='Intersection Mileposts'!$G$32),"Y",IF(AND(H615&gt;='Intersection Mileposts'!$F$33,H615&lt;='Intersection Mileposts'!$G$33),"Y",IF(AND(H615&gt;='Intersection Mileposts'!$F$34,H615&lt;='Intersection Mileposts'!$G$34),"Y",IF(AND(H615&gt;='Intersection Mileposts'!$F$35,H615&lt;='Intersection Mileposts'!$G$35),"Y",IF(AND(H615&gt;='Intersection Mileposts'!$F$36,H615&lt;='Intersection Mileposts'!$G$36),"Y",IF(AND(H615&gt;='Intersection Mileposts'!$F$37,H615&lt;='Intersection Mileposts'!$G$37),"Y",IF(AND(H615&gt;='Intersection Mileposts'!$F$38,H615&lt;='Intersection Mileposts'!$G$38),"Y",IF(AND(H615&gt;='Intersection Mileposts'!$F$39,H615&lt;='Intersection Mileposts'!$G$39),"Y","N"))))))))))))))))))))))))))))))))))))</f>
        <v/>
      </c>
    </row>
    <row r="616" spans="1:46" ht="15" customHeight="1" x14ac:dyDescent="0.3">
      <c r="A616" s="279"/>
      <c r="B616" s="261"/>
      <c r="C616" s="262"/>
      <c r="D616" s="262"/>
      <c r="E616" s="262"/>
      <c r="F616" s="262"/>
      <c r="G616" s="284"/>
      <c r="H616" s="286"/>
      <c r="I616" s="279"/>
      <c r="J616" s="260"/>
      <c r="K616" s="260"/>
      <c r="L616" s="280"/>
      <c r="M616" s="275"/>
      <c r="N616" s="263"/>
      <c r="P616" s="264" t="str">
        <f>IF(R616 = "", "", COUNT($R$4:R616))</f>
        <v/>
      </c>
      <c r="Q616" s="264" t="str">
        <f t="shared" si="89"/>
        <v/>
      </c>
      <c r="R616" s="265" t="str">
        <f t="shared" si="90"/>
        <v/>
      </c>
      <c r="S616" s="266" t="str">
        <f t="shared" si="91"/>
        <v/>
      </c>
      <c r="T616" s="267" t="str">
        <f t="shared" si="92"/>
        <v/>
      </c>
      <c r="U616" s="268" t="str">
        <f t="shared" si="93"/>
        <v/>
      </c>
      <c r="V616" s="269" t="str">
        <f t="shared" si="94"/>
        <v/>
      </c>
      <c r="W616" s="5"/>
      <c r="AR616" t="str">
        <f t="shared" si="88"/>
        <v/>
      </c>
      <c r="AS616" t="str">
        <f t="shared" si="87"/>
        <v/>
      </c>
      <c r="AT616" s="134" t="str">
        <f>IF(AR616="","",IF(AND(H616&gt;='Intersection Mileposts'!$F$5,H616&lt;='Intersection Mileposts'!$G$5),"Y",IF(AND(H616&gt;='Intersection Mileposts'!$F$6,H616&lt;='Intersection Mileposts'!$G$6),"Y",IF(AND(H616&gt;='Intersection Mileposts'!$F$7,H616&lt;='Intersection Mileposts'!$G$7),"Y",IF(AND(H616&gt;='Intersection Mileposts'!$F$8,H616&lt;='Intersection Mileposts'!$G$8),"Y",IF(AND(H616&gt;='Intersection Mileposts'!$F$9,H616&lt;='Intersection Mileposts'!$G$9),"Y",IF(AND(H616&gt;='Intersection Mileposts'!$F$10,H616&lt;='Intersection Mileposts'!$G$10),"Y",IF(AND(H616&gt;='Intersection Mileposts'!$F$11,H616&lt;='Intersection Mileposts'!$G$11),"Y",IF(AND(H616&gt;='Intersection Mileposts'!$F$12,H616&lt;='Intersection Mileposts'!$G$12),"Y",IF(AND(H616&gt;='Intersection Mileposts'!$F$13,H616&lt;='Intersection Mileposts'!$G$13),"Y",IF(AND(H616&gt;='Intersection Mileposts'!$F$14,H616&lt;='Intersection Mileposts'!$G$14),"Y",IF(AND(H616&gt;='Intersection Mileposts'!$F$15,H616&lt;='Intersection Mileposts'!$G$15),"Y",IF(AND(H616&gt;='Intersection Mileposts'!$F$16,H616&lt;='Intersection Mileposts'!$G$16),"Y",IF(AND(H616&gt;='Intersection Mileposts'!$F$17,H616&lt;='Intersection Mileposts'!$G$17),"Y",IF(AND(H616&gt;='Intersection Mileposts'!$F$18,H616&lt;='Intersection Mileposts'!$G$18),"Y",IF(AND(H616&gt;='Intersection Mileposts'!$F$19,H616&lt;='Intersection Mileposts'!$G$19),"Y",IF(AND(H616&gt;='Intersection Mileposts'!$F$20,H616&lt;='Intersection Mileposts'!$G$20),"Y",IF(AND(H616&gt;='Intersection Mileposts'!$F$21,H616&lt;='Intersection Mileposts'!$G$21),"Y",IF(AND(H616&gt;='Intersection Mileposts'!$F$22,H616&lt;='Intersection Mileposts'!$G$22),"Y",IF(AND(H616&gt;='Intersection Mileposts'!$F$23,H616&lt;='Intersection Mileposts'!$G$23),"Y",IF(AND(H616&gt;='Intersection Mileposts'!$F$24,H616&lt;='Intersection Mileposts'!$G$24),"Y",IF(AND(H616&gt;='Intersection Mileposts'!$F$25,H616&lt;='Intersection Mileposts'!$G$25),"Y",IF(AND(H616&gt;='Intersection Mileposts'!$F$26,H616&lt;='Intersection Mileposts'!$G$26),"Y",IF(AND(H616&gt;='Intersection Mileposts'!$F$27,H616&lt;='Intersection Mileposts'!$G$27),"Y",IF(AND(H616&gt;='Intersection Mileposts'!$F$28,H616&lt;='Intersection Mileposts'!$G$28),"Y",IF(AND(H616&gt;='Intersection Mileposts'!$F$29,H616&lt;='Intersection Mileposts'!$G$29),"Y", IF(AND(H616&gt;='Intersection Mileposts'!$F$30,H616&lt;='Intersection Mileposts'!$G$30),"Y",IF(AND(H616&gt;='Intersection Mileposts'!$F$31,H616&lt;='Intersection Mileposts'!$G$31),"Y",IF(AND(H616&gt;='Intersection Mileposts'!$F$32,H616&lt;='Intersection Mileposts'!$G$32),"Y",IF(AND(H616&gt;='Intersection Mileposts'!$F$33,H616&lt;='Intersection Mileposts'!$G$33),"Y",IF(AND(H616&gt;='Intersection Mileposts'!$F$34,H616&lt;='Intersection Mileposts'!$G$34),"Y",IF(AND(H616&gt;='Intersection Mileposts'!$F$35,H616&lt;='Intersection Mileposts'!$G$35),"Y",IF(AND(H616&gt;='Intersection Mileposts'!$F$36,H616&lt;='Intersection Mileposts'!$G$36),"Y",IF(AND(H616&gt;='Intersection Mileposts'!$F$37,H616&lt;='Intersection Mileposts'!$G$37),"Y",IF(AND(H616&gt;='Intersection Mileposts'!$F$38,H616&lt;='Intersection Mileposts'!$G$38),"Y",IF(AND(H616&gt;='Intersection Mileposts'!$F$39,H616&lt;='Intersection Mileposts'!$G$39),"Y","N"))))))))))))))))))))))))))))))))))))</f>
        <v/>
      </c>
    </row>
    <row r="617" spans="1:46" ht="15" customHeight="1" x14ac:dyDescent="0.3">
      <c r="A617" s="279"/>
      <c r="B617" s="261"/>
      <c r="C617" s="262"/>
      <c r="D617" s="262"/>
      <c r="E617" s="262"/>
      <c r="F617" s="262"/>
      <c r="G617" s="284"/>
      <c r="H617" s="286"/>
      <c r="I617" s="279"/>
      <c r="J617" s="260"/>
      <c r="K617" s="260"/>
      <c r="L617" s="280"/>
      <c r="M617" s="275"/>
      <c r="N617" s="263"/>
      <c r="P617" s="264" t="str">
        <f>IF(R617 = "", "", COUNT($R$4:R617))</f>
        <v/>
      </c>
      <c r="Q617" s="264" t="str">
        <f t="shared" si="89"/>
        <v/>
      </c>
      <c r="R617" s="265" t="str">
        <f t="shared" si="90"/>
        <v/>
      </c>
      <c r="S617" s="266" t="str">
        <f t="shared" si="91"/>
        <v/>
      </c>
      <c r="T617" s="267" t="str">
        <f t="shared" si="92"/>
        <v/>
      </c>
      <c r="U617" s="268" t="str">
        <f t="shared" si="93"/>
        <v/>
      </c>
      <c r="V617" s="269" t="str">
        <f t="shared" si="94"/>
        <v/>
      </c>
      <c r="W617" s="5"/>
      <c r="AR617" t="str">
        <f t="shared" si="88"/>
        <v/>
      </c>
      <c r="AS617" t="str">
        <f t="shared" si="87"/>
        <v/>
      </c>
      <c r="AT617" s="134" t="str">
        <f>IF(AR617="","",IF(AND(H617&gt;='Intersection Mileposts'!$F$5,H617&lt;='Intersection Mileposts'!$G$5),"Y",IF(AND(H617&gt;='Intersection Mileposts'!$F$6,H617&lt;='Intersection Mileposts'!$G$6),"Y",IF(AND(H617&gt;='Intersection Mileposts'!$F$7,H617&lt;='Intersection Mileposts'!$G$7),"Y",IF(AND(H617&gt;='Intersection Mileposts'!$F$8,H617&lt;='Intersection Mileposts'!$G$8),"Y",IF(AND(H617&gt;='Intersection Mileposts'!$F$9,H617&lt;='Intersection Mileposts'!$G$9),"Y",IF(AND(H617&gt;='Intersection Mileposts'!$F$10,H617&lt;='Intersection Mileposts'!$G$10),"Y",IF(AND(H617&gt;='Intersection Mileposts'!$F$11,H617&lt;='Intersection Mileposts'!$G$11),"Y",IF(AND(H617&gt;='Intersection Mileposts'!$F$12,H617&lt;='Intersection Mileposts'!$G$12),"Y",IF(AND(H617&gt;='Intersection Mileposts'!$F$13,H617&lt;='Intersection Mileposts'!$G$13),"Y",IF(AND(H617&gt;='Intersection Mileposts'!$F$14,H617&lt;='Intersection Mileposts'!$G$14),"Y",IF(AND(H617&gt;='Intersection Mileposts'!$F$15,H617&lt;='Intersection Mileposts'!$G$15),"Y",IF(AND(H617&gt;='Intersection Mileposts'!$F$16,H617&lt;='Intersection Mileposts'!$G$16),"Y",IF(AND(H617&gt;='Intersection Mileposts'!$F$17,H617&lt;='Intersection Mileposts'!$G$17),"Y",IF(AND(H617&gt;='Intersection Mileposts'!$F$18,H617&lt;='Intersection Mileposts'!$G$18),"Y",IF(AND(H617&gt;='Intersection Mileposts'!$F$19,H617&lt;='Intersection Mileposts'!$G$19),"Y",IF(AND(H617&gt;='Intersection Mileposts'!$F$20,H617&lt;='Intersection Mileposts'!$G$20),"Y",IF(AND(H617&gt;='Intersection Mileposts'!$F$21,H617&lt;='Intersection Mileposts'!$G$21),"Y",IF(AND(H617&gt;='Intersection Mileposts'!$F$22,H617&lt;='Intersection Mileposts'!$G$22),"Y",IF(AND(H617&gt;='Intersection Mileposts'!$F$23,H617&lt;='Intersection Mileposts'!$G$23),"Y",IF(AND(H617&gt;='Intersection Mileposts'!$F$24,H617&lt;='Intersection Mileposts'!$G$24),"Y",IF(AND(H617&gt;='Intersection Mileposts'!$F$25,H617&lt;='Intersection Mileposts'!$G$25),"Y",IF(AND(H617&gt;='Intersection Mileposts'!$F$26,H617&lt;='Intersection Mileposts'!$G$26),"Y",IF(AND(H617&gt;='Intersection Mileposts'!$F$27,H617&lt;='Intersection Mileposts'!$G$27),"Y",IF(AND(H617&gt;='Intersection Mileposts'!$F$28,H617&lt;='Intersection Mileposts'!$G$28),"Y",IF(AND(H617&gt;='Intersection Mileposts'!$F$29,H617&lt;='Intersection Mileposts'!$G$29),"Y", IF(AND(H617&gt;='Intersection Mileposts'!$F$30,H617&lt;='Intersection Mileposts'!$G$30),"Y",IF(AND(H617&gt;='Intersection Mileposts'!$F$31,H617&lt;='Intersection Mileposts'!$G$31),"Y",IF(AND(H617&gt;='Intersection Mileposts'!$F$32,H617&lt;='Intersection Mileposts'!$G$32),"Y",IF(AND(H617&gt;='Intersection Mileposts'!$F$33,H617&lt;='Intersection Mileposts'!$G$33),"Y",IF(AND(H617&gt;='Intersection Mileposts'!$F$34,H617&lt;='Intersection Mileposts'!$G$34),"Y",IF(AND(H617&gt;='Intersection Mileposts'!$F$35,H617&lt;='Intersection Mileposts'!$G$35),"Y",IF(AND(H617&gt;='Intersection Mileposts'!$F$36,H617&lt;='Intersection Mileposts'!$G$36),"Y",IF(AND(H617&gt;='Intersection Mileposts'!$F$37,H617&lt;='Intersection Mileposts'!$G$37),"Y",IF(AND(H617&gt;='Intersection Mileposts'!$F$38,H617&lt;='Intersection Mileposts'!$G$38),"Y",IF(AND(H617&gt;='Intersection Mileposts'!$F$39,H617&lt;='Intersection Mileposts'!$G$39),"Y","N"))))))))))))))))))))))))))))))))))))</f>
        <v/>
      </c>
    </row>
    <row r="618" spans="1:46" ht="15" customHeight="1" x14ac:dyDescent="0.3">
      <c r="A618" s="279"/>
      <c r="B618" s="261"/>
      <c r="C618" s="262"/>
      <c r="D618" s="262"/>
      <c r="E618" s="262"/>
      <c r="F618" s="262"/>
      <c r="G618" s="284"/>
      <c r="H618" s="286"/>
      <c r="I618" s="279"/>
      <c r="J618" s="260"/>
      <c r="K618" s="260"/>
      <c r="L618" s="280"/>
      <c r="M618" s="275"/>
      <c r="N618" s="263"/>
      <c r="P618" s="264" t="str">
        <f>IF(R618 = "", "", COUNT($R$4:R618))</f>
        <v/>
      </c>
      <c r="Q618" s="264" t="str">
        <f t="shared" si="89"/>
        <v/>
      </c>
      <c r="R618" s="265" t="str">
        <f t="shared" si="90"/>
        <v/>
      </c>
      <c r="S618" s="266" t="str">
        <f t="shared" si="91"/>
        <v/>
      </c>
      <c r="T618" s="267" t="str">
        <f t="shared" si="92"/>
        <v/>
      </c>
      <c r="U618" s="268" t="str">
        <f t="shared" si="93"/>
        <v/>
      </c>
      <c r="V618" s="269" t="str">
        <f t="shared" si="94"/>
        <v/>
      </c>
      <c r="W618" s="5"/>
      <c r="AR618" t="str">
        <f t="shared" si="88"/>
        <v/>
      </c>
      <c r="AS618" t="str">
        <f t="shared" si="87"/>
        <v/>
      </c>
      <c r="AT618" s="134" t="str">
        <f>IF(AR618="","",IF(AND(H618&gt;='Intersection Mileposts'!$F$5,H618&lt;='Intersection Mileposts'!$G$5),"Y",IF(AND(H618&gt;='Intersection Mileposts'!$F$6,H618&lt;='Intersection Mileposts'!$G$6),"Y",IF(AND(H618&gt;='Intersection Mileposts'!$F$7,H618&lt;='Intersection Mileposts'!$G$7),"Y",IF(AND(H618&gt;='Intersection Mileposts'!$F$8,H618&lt;='Intersection Mileposts'!$G$8),"Y",IF(AND(H618&gt;='Intersection Mileposts'!$F$9,H618&lt;='Intersection Mileposts'!$G$9),"Y",IF(AND(H618&gt;='Intersection Mileposts'!$F$10,H618&lt;='Intersection Mileposts'!$G$10),"Y",IF(AND(H618&gt;='Intersection Mileposts'!$F$11,H618&lt;='Intersection Mileposts'!$G$11),"Y",IF(AND(H618&gt;='Intersection Mileposts'!$F$12,H618&lt;='Intersection Mileposts'!$G$12),"Y",IF(AND(H618&gt;='Intersection Mileposts'!$F$13,H618&lt;='Intersection Mileposts'!$G$13),"Y",IF(AND(H618&gt;='Intersection Mileposts'!$F$14,H618&lt;='Intersection Mileposts'!$G$14),"Y",IF(AND(H618&gt;='Intersection Mileposts'!$F$15,H618&lt;='Intersection Mileposts'!$G$15),"Y",IF(AND(H618&gt;='Intersection Mileposts'!$F$16,H618&lt;='Intersection Mileposts'!$G$16),"Y",IF(AND(H618&gt;='Intersection Mileposts'!$F$17,H618&lt;='Intersection Mileposts'!$G$17),"Y",IF(AND(H618&gt;='Intersection Mileposts'!$F$18,H618&lt;='Intersection Mileposts'!$G$18),"Y",IF(AND(H618&gt;='Intersection Mileposts'!$F$19,H618&lt;='Intersection Mileposts'!$G$19),"Y",IF(AND(H618&gt;='Intersection Mileposts'!$F$20,H618&lt;='Intersection Mileposts'!$G$20),"Y",IF(AND(H618&gt;='Intersection Mileposts'!$F$21,H618&lt;='Intersection Mileposts'!$G$21),"Y",IF(AND(H618&gt;='Intersection Mileposts'!$F$22,H618&lt;='Intersection Mileposts'!$G$22),"Y",IF(AND(H618&gt;='Intersection Mileposts'!$F$23,H618&lt;='Intersection Mileposts'!$G$23),"Y",IF(AND(H618&gt;='Intersection Mileposts'!$F$24,H618&lt;='Intersection Mileposts'!$G$24),"Y",IF(AND(H618&gt;='Intersection Mileposts'!$F$25,H618&lt;='Intersection Mileposts'!$G$25),"Y",IF(AND(H618&gt;='Intersection Mileposts'!$F$26,H618&lt;='Intersection Mileposts'!$G$26),"Y",IF(AND(H618&gt;='Intersection Mileposts'!$F$27,H618&lt;='Intersection Mileposts'!$G$27),"Y",IF(AND(H618&gt;='Intersection Mileposts'!$F$28,H618&lt;='Intersection Mileposts'!$G$28),"Y",IF(AND(H618&gt;='Intersection Mileposts'!$F$29,H618&lt;='Intersection Mileposts'!$G$29),"Y", IF(AND(H618&gt;='Intersection Mileposts'!$F$30,H618&lt;='Intersection Mileposts'!$G$30),"Y",IF(AND(H618&gt;='Intersection Mileposts'!$F$31,H618&lt;='Intersection Mileposts'!$G$31),"Y",IF(AND(H618&gt;='Intersection Mileposts'!$F$32,H618&lt;='Intersection Mileposts'!$G$32),"Y",IF(AND(H618&gt;='Intersection Mileposts'!$F$33,H618&lt;='Intersection Mileposts'!$G$33),"Y",IF(AND(H618&gt;='Intersection Mileposts'!$F$34,H618&lt;='Intersection Mileposts'!$G$34),"Y",IF(AND(H618&gt;='Intersection Mileposts'!$F$35,H618&lt;='Intersection Mileposts'!$G$35),"Y",IF(AND(H618&gt;='Intersection Mileposts'!$F$36,H618&lt;='Intersection Mileposts'!$G$36),"Y",IF(AND(H618&gt;='Intersection Mileposts'!$F$37,H618&lt;='Intersection Mileposts'!$G$37),"Y",IF(AND(H618&gt;='Intersection Mileposts'!$F$38,H618&lt;='Intersection Mileposts'!$G$38),"Y",IF(AND(H618&gt;='Intersection Mileposts'!$F$39,H618&lt;='Intersection Mileposts'!$G$39),"Y","N"))))))))))))))))))))))))))))))))))))</f>
        <v/>
      </c>
    </row>
    <row r="619" spans="1:46" ht="15" customHeight="1" x14ac:dyDescent="0.3">
      <c r="A619" s="279"/>
      <c r="B619" s="261"/>
      <c r="C619" s="262"/>
      <c r="D619" s="262"/>
      <c r="E619" s="262"/>
      <c r="F619" s="262"/>
      <c r="G619" s="284"/>
      <c r="H619" s="286"/>
      <c r="I619" s="279"/>
      <c r="J619" s="260"/>
      <c r="K619" s="260"/>
      <c r="L619" s="280"/>
      <c r="M619" s="275"/>
      <c r="N619" s="263"/>
      <c r="P619" s="264" t="str">
        <f>IF(R619 = "", "", COUNT($R$4:R619))</f>
        <v/>
      </c>
      <c r="Q619" s="264" t="str">
        <f t="shared" si="89"/>
        <v/>
      </c>
      <c r="R619" s="265" t="str">
        <f t="shared" si="90"/>
        <v/>
      </c>
      <c r="S619" s="266" t="str">
        <f t="shared" si="91"/>
        <v/>
      </c>
      <c r="T619" s="267" t="str">
        <f t="shared" si="92"/>
        <v/>
      </c>
      <c r="U619" s="268" t="str">
        <f t="shared" si="93"/>
        <v/>
      </c>
      <c r="V619" s="269" t="str">
        <f t="shared" si="94"/>
        <v/>
      </c>
      <c r="W619" s="5"/>
      <c r="AR619" t="str">
        <f t="shared" si="88"/>
        <v/>
      </c>
      <c r="AS619" t="str">
        <f t="shared" si="87"/>
        <v/>
      </c>
      <c r="AT619" s="134" t="str">
        <f>IF(AR619="","",IF(AND(H619&gt;='Intersection Mileposts'!$F$5,H619&lt;='Intersection Mileposts'!$G$5),"Y",IF(AND(H619&gt;='Intersection Mileposts'!$F$6,H619&lt;='Intersection Mileposts'!$G$6),"Y",IF(AND(H619&gt;='Intersection Mileposts'!$F$7,H619&lt;='Intersection Mileposts'!$G$7),"Y",IF(AND(H619&gt;='Intersection Mileposts'!$F$8,H619&lt;='Intersection Mileposts'!$G$8),"Y",IF(AND(H619&gt;='Intersection Mileposts'!$F$9,H619&lt;='Intersection Mileposts'!$G$9),"Y",IF(AND(H619&gt;='Intersection Mileposts'!$F$10,H619&lt;='Intersection Mileposts'!$G$10),"Y",IF(AND(H619&gt;='Intersection Mileposts'!$F$11,H619&lt;='Intersection Mileposts'!$G$11),"Y",IF(AND(H619&gt;='Intersection Mileposts'!$F$12,H619&lt;='Intersection Mileposts'!$G$12),"Y",IF(AND(H619&gt;='Intersection Mileposts'!$F$13,H619&lt;='Intersection Mileposts'!$G$13),"Y",IF(AND(H619&gt;='Intersection Mileposts'!$F$14,H619&lt;='Intersection Mileposts'!$G$14),"Y",IF(AND(H619&gt;='Intersection Mileposts'!$F$15,H619&lt;='Intersection Mileposts'!$G$15),"Y",IF(AND(H619&gt;='Intersection Mileposts'!$F$16,H619&lt;='Intersection Mileposts'!$G$16),"Y",IF(AND(H619&gt;='Intersection Mileposts'!$F$17,H619&lt;='Intersection Mileposts'!$G$17),"Y",IF(AND(H619&gt;='Intersection Mileposts'!$F$18,H619&lt;='Intersection Mileposts'!$G$18),"Y",IF(AND(H619&gt;='Intersection Mileposts'!$F$19,H619&lt;='Intersection Mileposts'!$G$19),"Y",IF(AND(H619&gt;='Intersection Mileposts'!$F$20,H619&lt;='Intersection Mileposts'!$G$20),"Y",IF(AND(H619&gt;='Intersection Mileposts'!$F$21,H619&lt;='Intersection Mileposts'!$G$21),"Y",IF(AND(H619&gt;='Intersection Mileposts'!$F$22,H619&lt;='Intersection Mileposts'!$G$22),"Y",IF(AND(H619&gt;='Intersection Mileposts'!$F$23,H619&lt;='Intersection Mileposts'!$G$23),"Y",IF(AND(H619&gt;='Intersection Mileposts'!$F$24,H619&lt;='Intersection Mileposts'!$G$24),"Y",IF(AND(H619&gt;='Intersection Mileposts'!$F$25,H619&lt;='Intersection Mileposts'!$G$25),"Y",IF(AND(H619&gt;='Intersection Mileposts'!$F$26,H619&lt;='Intersection Mileposts'!$G$26),"Y",IF(AND(H619&gt;='Intersection Mileposts'!$F$27,H619&lt;='Intersection Mileposts'!$G$27),"Y",IF(AND(H619&gt;='Intersection Mileposts'!$F$28,H619&lt;='Intersection Mileposts'!$G$28),"Y",IF(AND(H619&gt;='Intersection Mileposts'!$F$29,H619&lt;='Intersection Mileposts'!$G$29),"Y", IF(AND(H619&gt;='Intersection Mileposts'!$F$30,H619&lt;='Intersection Mileposts'!$G$30),"Y",IF(AND(H619&gt;='Intersection Mileposts'!$F$31,H619&lt;='Intersection Mileposts'!$G$31),"Y",IF(AND(H619&gt;='Intersection Mileposts'!$F$32,H619&lt;='Intersection Mileposts'!$G$32),"Y",IF(AND(H619&gt;='Intersection Mileposts'!$F$33,H619&lt;='Intersection Mileposts'!$G$33),"Y",IF(AND(H619&gt;='Intersection Mileposts'!$F$34,H619&lt;='Intersection Mileposts'!$G$34),"Y",IF(AND(H619&gt;='Intersection Mileposts'!$F$35,H619&lt;='Intersection Mileposts'!$G$35),"Y",IF(AND(H619&gt;='Intersection Mileposts'!$F$36,H619&lt;='Intersection Mileposts'!$G$36),"Y",IF(AND(H619&gt;='Intersection Mileposts'!$F$37,H619&lt;='Intersection Mileposts'!$G$37),"Y",IF(AND(H619&gt;='Intersection Mileposts'!$F$38,H619&lt;='Intersection Mileposts'!$G$38),"Y",IF(AND(H619&gt;='Intersection Mileposts'!$F$39,H619&lt;='Intersection Mileposts'!$G$39),"Y","N"))))))))))))))))))))))))))))))))))))</f>
        <v/>
      </c>
    </row>
    <row r="620" spans="1:46" ht="15" customHeight="1" x14ac:dyDescent="0.3">
      <c r="A620" s="279"/>
      <c r="B620" s="261"/>
      <c r="C620" s="262"/>
      <c r="D620" s="262"/>
      <c r="E620" s="262"/>
      <c r="F620" s="262"/>
      <c r="G620" s="284"/>
      <c r="H620" s="286"/>
      <c r="I620" s="279"/>
      <c r="J620" s="260"/>
      <c r="K620" s="260"/>
      <c r="L620" s="280"/>
      <c r="M620" s="275"/>
      <c r="N620" s="263"/>
      <c r="P620" s="264" t="str">
        <f>IF(R620 = "", "", COUNT($R$4:R620))</f>
        <v/>
      </c>
      <c r="Q620" s="264" t="str">
        <f t="shared" si="89"/>
        <v/>
      </c>
      <c r="R620" s="265" t="str">
        <f t="shared" si="90"/>
        <v/>
      </c>
      <c r="S620" s="266" t="str">
        <f t="shared" si="91"/>
        <v/>
      </c>
      <c r="T620" s="267" t="str">
        <f t="shared" si="92"/>
        <v/>
      </c>
      <c r="U620" s="268" t="str">
        <f t="shared" si="93"/>
        <v/>
      </c>
      <c r="V620" s="269" t="str">
        <f t="shared" si="94"/>
        <v/>
      </c>
      <c r="W620" s="5"/>
      <c r="AR620" t="str">
        <f t="shared" si="88"/>
        <v/>
      </c>
      <c r="AS620" t="str">
        <f t="shared" si="87"/>
        <v/>
      </c>
      <c r="AT620" s="134" t="str">
        <f>IF(AR620="","",IF(AND(H620&gt;='Intersection Mileposts'!$F$5,H620&lt;='Intersection Mileposts'!$G$5),"Y",IF(AND(H620&gt;='Intersection Mileposts'!$F$6,H620&lt;='Intersection Mileposts'!$G$6),"Y",IF(AND(H620&gt;='Intersection Mileposts'!$F$7,H620&lt;='Intersection Mileposts'!$G$7),"Y",IF(AND(H620&gt;='Intersection Mileposts'!$F$8,H620&lt;='Intersection Mileposts'!$G$8),"Y",IF(AND(H620&gt;='Intersection Mileposts'!$F$9,H620&lt;='Intersection Mileposts'!$G$9),"Y",IF(AND(H620&gt;='Intersection Mileposts'!$F$10,H620&lt;='Intersection Mileposts'!$G$10),"Y",IF(AND(H620&gt;='Intersection Mileposts'!$F$11,H620&lt;='Intersection Mileposts'!$G$11),"Y",IF(AND(H620&gt;='Intersection Mileposts'!$F$12,H620&lt;='Intersection Mileposts'!$G$12),"Y",IF(AND(H620&gt;='Intersection Mileposts'!$F$13,H620&lt;='Intersection Mileposts'!$G$13),"Y",IF(AND(H620&gt;='Intersection Mileposts'!$F$14,H620&lt;='Intersection Mileposts'!$G$14),"Y",IF(AND(H620&gt;='Intersection Mileposts'!$F$15,H620&lt;='Intersection Mileposts'!$G$15),"Y",IF(AND(H620&gt;='Intersection Mileposts'!$F$16,H620&lt;='Intersection Mileposts'!$G$16),"Y",IF(AND(H620&gt;='Intersection Mileposts'!$F$17,H620&lt;='Intersection Mileposts'!$G$17),"Y",IF(AND(H620&gt;='Intersection Mileposts'!$F$18,H620&lt;='Intersection Mileposts'!$G$18),"Y",IF(AND(H620&gt;='Intersection Mileposts'!$F$19,H620&lt;='Intersection Mileposts'!$G$19),"Y",IF(AND(H620&gt;='Intersection Mileposts'!$F$20,H620&lt;='Intersection Mileposts'!$G$20),"Y",IF(AND(H620&gt;='Intersection Mileposts'!$F$21,H620&lt;='Intersection Mileposts'!$G$21),"Y",IF(AND(H620&gt;='Intersection Mileposts'!$F$22,H620&lt;='Intersection Mileposts'!$G$22),"Y",IF(AND(H620&gt;='Intersection Mileposts'!$F$23,H620&lt;='Intersection Mileposts'!$G$23),"Y",IF(AND(H620&gt;='Intersection Mileposts'!$F$24,H620&lt;='Intersection Mileposts'!$G$24),"Y",IF(AND(H620&gt;='Intersection Mileposts'!$F$25,H620&lt;='Intersection Mileposts'!$G$25),"Y",IF(AND(H620&gt;='Intersection Mileposts'!$F$26,H620&lt;='Intersection Mileposts'!$G$26),"Y",IF(AND(H620&gt;='Intersection Mileposts'!$F$27,H620&lt;='Intersection Mileposts'!$G$27),"Y",IF(AND(H620&gt;='Intersection Mileposts'!$F$28,H620&lt;='Intersection Mileposts'!$G$28),"Y",IF(AND(H620&gt;='Intersection Mileposts'!$F$29,H620&lt;='Intersection Mileposts'!$G$29),"Y", IF(AND(H620&gt;='Intersection Mileposts'!$F$30,H620&lt;='Intersection Mileposts'!$G$30),"Y",IF(AND(H620&gt;='Intersection Mileposts'!$F$31,H620&lt;='Intersection Mileposts'!$G$31),"Y",IF(AND(H620&gt;='Intersection Mileposts'!$F$32,H620&lt;='Intersection Mileposts'!$G$32),"Y",IF(AND(H620&gt;='Intersection Mileposts'!$F$33,H620&lt;='Intersection Mileposts'!$G$33),"Y",IF(AND(H620&gt;='Intersection Mileposts'!$F$34,H620&lt;='Intersection Mileposts'!$G$34),"Y",IF(AND(H620&gt;='Intersection Mileposts'!$F$35,H620&lt;='Intersection Mileposts'!$G$35),"Y",IF(AND(H620&gt;='Intersection Mileposts'!$F$36,H620&lt;='Intersection Mileposts'!$G$36),"Y",IF(AND(H620&gt;='Intersection Mileposts'!$F$37,H620&lt;='Intersection Mileposts'!$G$37),"Y",IF(AND(H620&gt;='Intersection Mileposts'!$F$38,H620&lt;='Intersection Mileposts'!$G$38),"Y",IF(AND(H620&gt;='Intersection Mileposts'!$F$39,H620&lt;='Intersection Mileposts'!$G$39),"Y","N"))))))))))))))))))))))))))))))))))))</f>
        <v/>
      </c>
    </row>
    <row r="621" spans="1:46" ht="15" customHeight="1" x14ac:dyDescent="0.3">
      <c r="A621" s="279"/>
      <c r="B621" s="261"/>
      <c r="C621" s="262"/>
      <c r="D621" s="262"/>
      <c r="E621" s="262"/>
      <c r="F621" s="262"/>
      <c r="G621" s="284"/>
      <c r="H621" s="286"/>
      <c r="I621" s="279"/>
      <c r="J621" s="260"/>
      <c r="K621" s="260"/>
      <c r="L621" s="280"/>
      <c r="M621" s="275"/>
      <c r="N621" s="263"/>
      <c r="P621" s="264" t="str">
        <f>IF(R621 = "", "", COUNT($R$4:R621))</f>
        <v/>
      </c>
      <c r="Q621" s="264" t="str">
        <f t="shared" si="89"/>
        <v/>
      </c>
      <c r="R621" s="265" t="str">
        <f t="shared" si="90"/>
        <v/>
      </c>
      <c r="S621" s="266" t="str">
        <f t="shared" si="91"/>
        <v/>
      </c>
      <c r="T621" s="267" t="str">
        <f t="shared" si="92"/>
        <v/>
      </c>
      <c r="U621" s="268" t="str">
        <f t="shared" si="93"/>
        <v/>
      </c>
      <c r="V621" s="269" t="str">
        <f t="shared" si="94"/>
        <v/>
      </c>
      <c r="W621" s="5"/>
      <c r="AR621" t="str">
        <f t="shared" si="88"/>
        <v/>
      </c>
      <c r="AS621" t="str">
        <f t="shared" si="87"/>
        <v/>
      </c>
      <c r="AT621" s="134" t="str">
        <f>IF(AR621="","",IF(AND(H621&gt;='Intersection Mileposts'!$F$5,H621&lt;='Intersection Mileposts'!$G$5),"Y",IF(AND(H621&gt;='Intersection Mileposts'!$F$6,H621&lt;='Intersection Mileposts'!$G$6),"Y",IF(AND(H621&gt;='Intersection Mileposts'!$F$7,H621&lt;='Intersection Mileposts'!$G$7),"Y",IF(AND(H621&gt;='Intersection Mileposts'!$F$8,H621&lt;='Intersection Mileposts'!$G$8),"Y",IF(AND(H621&gt;='Intersection Mileposts'!$F$9,H621&lt;='Intersection Mileposts'!$G$9),"Y",IF(AND(H621&gt;='Intersection Mileposts'!$F$10,H621&lt;='Intersection Mileposts'!$G$10),"Y",IF(AND(H621&gt;='Intersection Mileposts'!$F$11,H621&lt;='Intersection Mileposts'!$G$11),"Y",IF(AND(H621&gt;='Intersection Mileposts'!$F$12,H621&lt;='Intersection Mileposts'!$G$12),"Y",IF(AND(H621&gt;='Intersection Mileposts'!$F$13,H621&lt;='Intersection Mileposts'!$G$13),"Y",IF(AND(H621&gt;='Intersection Mileposts'!$F$14,H621&lt;='Intersection Mileposts'!$G$14),"Y",IF(AND(H621&gt;='Intersection Mileposts'!$F$15,H621&lt;='Intersection Mileposts'!$G$15),"Y",IF(AND(H621&gt;='Intersection Mileposts'!$F$16,H621&lt;='Intersection Mileposts'!$G$16),"Y",IF(AND(H621&gt;='Intersection Mileposts'!$F$17,H621&lt;='Intersection Mileposts'!$G$17),"Y",IF(AND(H621&gt;='Intersection Mileposts'!$F$18,H621&lt;='Intersection Mileposts'!$G$18),"Y",IF(AND(H621&gt;='Intersection Mileposts'!$F$19,H621&lt;='Intersection Mileposts'!$G$19),"Y",IF(AND(H621&gt;='Intersection Mileposts'!$F$20,H621&lt;='Intersection Mileposts'!$G$20),"Y",IF(AND(H621&gt;='Intersection Mileposts'!$F$21,H621&lt;='Intersection Mileposts'!$G$21),"Y",IF(AND(H621&gt;='Intersection Mileposts'!$F$22,H621&lt;='Intersection Mileposts'!$G$22),"Y",IF(AND(H621&gt;='Intersection Mileposts'!$F$23,H621&lt;='Intersection Mileposts'!$G$23),"Y",IF(AND(H621&gt;='Intersection Mileposts'!$F$24,H621&lt;='Intersection Mileposts'!$G$24),"Y",IF(AND(H621&gt;='Intersection Mileposts'!$F$25,H621&lt;='Intersection Mileposts'!$G$25),"Y",IF(AND(H621&gt;='Intersection Mileposts'!$F$26,H621&lt;='Intersection Mileposts'!$G$26),"Y",IF(AND(H621&gt;='Intersection Mileposts'!$F$27,H621&lt;='Intersection Mileposts'!$G$27),"Y",IF(AND(H621&gt;='Intersection Mileposts'!$F$28,H621&lt;='Intersection Mileposts'!$G$28),"Y",IF(AND(H621&gt;='Intersection Mileposts'!$F$29,H621&lt;='Intersection Mileposts'!$G$29),"Y", IF(AND(H621&gt;='Intersection Mileposts'!$F$30,H621&lt;='Intersection Mileposts'!$G$30),"Y",IF(AND(H621&gt;='Intersection Mileposts'!$F$31,H621&lt;='Intersection Mileposts'!$G$31),"Y",IF(AND(H621&gt;='Intersection Mileposts'!$F$32,H621&lt;='Intersection Mileposts'!$G$32),"Y",IF(AND(H621&gt;='Intersection Mileposts'!$F$33,H621&lt;='Intersection Mileposts'!$G$33),"Y",IF(AND(H621&gt;='Intersection Mileposts'!$F$34,H621&lt;='Intersection Mileposts'!$G$34),"Y",IF(AND(H621&gt;='Intersection Mileposts'!$F$35,H621&lt;='Intersection Mileposts'!$G$35),"Y",IF(AND(H621&gt;='Intersection Mileposts'!$F$36,H621&lt;='Intersection Mileposts'!$G$36),"Y",IF(AND(H621&gt;='Intersection Mileposts'!$F$37,H621&lt;='Intersection Mileposts'!$G$37),"Y",IF(AND(H621&gt;='Intersection Mileposts'!$F$38,H621&lt;='Intersection Mileposts'!$G$38),"Y",IF(AND(H621&gt;='Intersection Mileposts'!$F$39,H621&lt;='Intersection Mileposts'!$G$39),"Y","N"))))))))))))))))))))))))))))))))))))</f>
        <v/>
      </c>
    </row>
    <row r="622" spans="1:46" ht="15" customHeight="1" x14ac:dyDescent="0.3">
      <c r="A622" s="279"/>
      <c r="B622" s="261"/>
      <c r="C622" s="262"/>
      <c r="D622" s="262"/>
      <c r="E622" s="262"/>
      <c r="F622" s="262"/>
      <c r="G622" s="284"/>
      <c r="H622" s="286"/>
      <c r="I622" s="279"/>
      <c r="J622" s="260"/>
      <c r="K622" s="260"/>
      <c r="L622" s="280"/>
      <c r="M622" s="275"/>
      <c r="N622" s="263"/>
      <c r="P622" s="264" t="str">
        <f>IF(R622 = "", "", COUNT($R$4:R622))</f>
        <v/>
      </c>
      <c r="Q622" s="264" t="str">
        <f t="shared" si="89"/>
        <v/>
      </c>
      <c r="R622" s="265" t="str">
        <f t="shared" si="90"/>
        <v/>
      </c>
      <c r="S622" s="266" t="str">
        <f t="shared" si="91"/>
        <v/>
      </c>
      <c r="T622" s="267" t="str">
        <f t="shared" si="92"/>
        <v/>
      </c>
      <c r="U622" s="268" t="str">
        <f t="shared" si="93"/>
        <v/>
      </c>
      <c r="V622" s="269" t="str">
        <f t="shared" si="94"/>
        <v/>
      </c>
      <c r="W622" s="5"/>
      <c r="AR622" t="str">
        <f t="shared" si="88"/>
        <v/>
      </c>
      <c r="AS622" t="str">
        <f t="shared" si="87"/>
        <v/>
      </c>
      <c r="AT622" s="134" t="str">
        <f>IF(AR622="","",IF(AND(H622&gt;='Intersection Mileposts'!$F$5,H622&lt;='Intersection Mileposts'!$G$5),"Y",IF(AND(H622&gt;='Intersection Mileposts'!$F$6,H622&lt;='Intersection Mileposts'!$G$6),"Y",IF(AND(H622&gt;='Intersection Mileposts'!$F$7,H622&lt;='Intersection Mileposts'!$G$7),"Y",IF(AND(H622&gt;='Intersection Mileposts'!$F$8,H622&lt;='Intersection Mileposts'!$G$8),"Y",IF(AND(H622&gt;='Intersection Mileposts'!$F$9,H622&lt;='Intersection Mileposts'!$G$9),"Y",IF(AND(H622&gt;='Intersection Mileposts'!$F$10,H622&lt;='Intersection Mileposts'!$G$10),"Y",IF(AND(H622&gt;='Intersection Mileposts'!$F$11,H622&lt;='Intersection Mileposts'!$G$11),"Y",IF(AND(H622&gt;='Intersection Mileposts'!$F$12,H622&lt;='Intersection Mileposts'!$G$12),"Y",IF(AND(H622&gt;='Intersection Mileposts'!$F$13,H622&lt;='Intersection Mileposts'!$G$13),"Y",IF(AND(H622&gt;='Intersection Mileposts'!$F$14,H622&lt;='Intersection Mileposts'!$G$14),"Y",IF(AND(H622&gt;='Intersection Mileposts'!$F$15,H622&lt;='Intersection Mileposts'!$G$15),"Y",IF(AND(H622&gt;='Intersection Mileposts'!$F$16,H622&lt;='Intersection Mileposts'!$G$16),"Y",IF(AND(H622&gt;='Intersection Mileposts'!$F$17,H622&lt;='Intersection Mileposts'!$G$17),"Y",IF(AND(H622&gt;='Intersection Mileposts'!$F$18,H622&lt;='Intersection Mileposts'!$G$18),"Y",IF(AND(H622&gt;='Intersection Mileposts'!$F$19,H622&lt;='Intersection Mileposts'!$G$19),"Y",IF(AND(H622&gt;='Intersection Mileposts'!$F$20,H622&lt;='Intersection Mileposts'!$G$20),"Y",IF(AND(H622&gt;='Intersection Mileposts'!$F$21,H622&lt;='Intersection Mileposts'!$G$21),"Y",IF(AND(H622&gt;='Intersection Mileposts'!$F$22,H622&lt;='Intersection Mileposts'!$G$22),"Y",IF(AND(H622&gt;='Intersection Mileposts'!$F$23,H622&lt;='Intersection Mileposts'!$G$23),"Y",IF(AND(H622&gt;='Intersection Mileposts'!$F$24,H622&lt;='Intersection Mileposts'!$G$24),"Y",IF(AND(H622&gt;='Intersection Mileposts'!$F$25,H622&lt;='Intersection Mileposts'!$G$25),"Y",IF(AND(H622&gt;='Intersection Mileposts'!$F$26,H622&lt;='Intersection Mileposts'!$G$26),"Y",IF(AND(H622&gt;='Intersection Mileposts'!$F$27,H622&lt;='Intersection Mileposts'!$G$27),"Y",IF(AND(H622&gt;='Intersection Mileposts'!$F$28,H622&lt;='Intersection Mileposts'!$G$28),"Y",IF(AND(H622&gt;='Intersection Mileposts'!$F$29,H622&lt;='Intersection Mileposts'!$G$29),"Y", IF(AND(H622&gt;='Intersection Mileposts'!$F$30,H622&lt;='Intersection Mileposts'!$G$30),"Y",IF(AND(H622&gt;='Intersection Mileposts'!$F$31,H622&lt;='Intersection Mileposts'!$G$31),"Y",IF(AND(H622&gt;='Intersection Mileposts'!$F$32,H622&lt;='Intersection Mileposts'!$G$32),"Y",IF(AND(H622&gt;='Intersection Mileposts'!$F$33,H622&lt;='Intersection Mileposts'!$G$33),"Y",IF(AND(H622&gt;='Intersection Mileposts'!$F$34,H622&lt;='Intersection Mileposts'!$G$34),"Y",IF(AND(H622&gt;='Intersection Mileposts'!$F$35,H622&lt;='Intersection Mileposts'!$G$35),"Y",IF(AND(H622&gt;='Intersection Mileposts'!$F$36,H622&lt;='Intersection Mileposts'!$G$36),"Y",IF(AND(H622&gt;='Intersection Mileposts'!$F$37,H622&lt;='Intersection Mileposts'!$G$37),"Y",IF(AND(H622&gt;='Intersection Mileposts'!$F$38,H622&lt;='Intersection Mileposts'!$G$38),"Y",IF(AND(H622&gt;='Intersection Mileposts'!$F$39,H622&lt;='Intersection Mileposts'!$G$39),"Y","N"))))))))))))))))))))))))))))))))))))</f>
        <v/>
      </c>
    </row>
    <row r="623" spans="1:46" ht="15" customHeight="1" x14ac:dyDescent="0.3">
      <c r="A623" s="279"/>
      <c r="B623" s="261"/>
      <c r="C623" s="262"/>
      <c r="D623" s="262"/>
      <c r="E623" s="262"/>
      <c r="F623" s="262"/>
      <c r="G623" s="284"/>
      <c r="H623" s="286"/>
      <c r="I623" s="279"/>
      <c r="J623" s="260"/>
      <c r="K623" s="260"/>
      <c r="L623" s="280"/>
      <c r="M623" s="275"/>
      <c r="N623" s="263"/>
      <c r="P623" s="264" t="str">
        <f>IF(R623 = "", "", COUNT($R$4:R623))</f>
        <v/>
      </c>
      <c r="Q623" s="264" t="str">
        <f t="shared" si="89"/>
        <v/>
      </c>
      <c r="R623" s="265" t="str">
        <f t="shared" si="90"/>
        <v/>
      </c>
      <c r="S623" s="266" t="str">
        <f t="shared" si="91"/>
        <v/>
      </c>
      <c r="T623" s="267" t="str">
        <f t="shared" si="92"/>
        <v/>
      </c>
      <c r="U623" s="268" t="str">
        <f t="shared" si="93"/>
        <v/>
      </c>
      <c r="V623" s="269" t="str">
        <f t="shared" si="94"/>
        <v/>
      </c>
      <c r="W623" s="5"/>
      <c r="AR623" t="str">
        <f t="shared" si="88"/>
        <v/>
      </c>
      <c r="AS623" t="str">
        <f t="shared" si="87"/>
        <v/>
      </c>
      <c r="AT623" s="134" t="str">
        <f>IF(AR623="","",IF(AND(H623&gt;='Intersection Mileposts'!$F$5,H623&lt;='Intersection Mileposts'!$G$5),"Y",IF(AND(H623&gt;='Intersection Mileposts'!$F$6,H623&lt;='Intersection Mileposts'!$G$6),"Y",IF(AND(H623&gt;='Intersection Mileposts'!$F$7,H623&lt;='Intersection Mileposts'!$G$7),"Y",IF(AND(H623&gt;='Intersection Mileposts'!$F$8,H623&lt;='Intersection Mileposts'!$G$8),"Y",IF(AND(H623&gt;='Intersection Mileposts'!$F$9,H623&lt;='Intersection Mileposts'!$G$9),"Y",IF(AND(H623&gt;='Intersection Mileposts'!$F$10,H623&lt;='Intersection Mileposts'!$G$10),"Y",IF(AND(H623&gt;='Intersection Mileposts'!$F$11,H623&lt;='Intersection Mileposts'!$G$11),"Y",IF(AND(H623&gt;='Intersection Mileposts'!$F$12,H623&lt;='Intersection Mileposts'!$G$12),"Y",IF(AND(H623&gt;='Intersection Mileposts'!$F$13,H623&lt;='Intersection Mileposts'!$G$13),"Y",IF(AND(H623&gt;='Intersection Mileposts'!$F$14,H623&lt;='Intersection Mileposts'!$G$14),"Y",IF(AND(H623&gt;='Intersection Mileposts'!$F$15,H623&lt;='Intersection Mileposts'!$G$15),"Y",IF(AND(H623&gt;='Intersection Mileposts'!$F$16,H623&lt;='Intersection Mileposts'!$G$16),"Y",IF(AND(H623&gt;='Intersection Mileposts'!$F$17,H623&lt;='Intersection Mileposts'!$G$17),"Y",IF(AND(H623&gt;='Intersection Mileposts'!$F$18,H623&lt;='Intersection Mileposts'!$G$18),"Y",IF(AND(H623&gt;='Intersection Mileposts'!$F$19,H623&lt;='Intersection Mileposts'!$G$19),"Y",IF(AND(H623&gt;='Intersection Mileposts'!$F$20,H623&lt;='Intersection Mileposts'!$G$20),"Y",IF(AND(H623&gt;='Intersection Mileposts'!$F$21,H623&lt;='Intersection Mileposts'!$G$21),"Y",IF(AND(H623&gt;='Intersection Mileposts'!$F$22,H623&lt;='Intersection Mileposts'!$G$22),"Y",IF(AND(H623&gt;='Intersection Mileposts'!$F$23,H623&lt;='Intersection Mileposts'!$G$23),"Y",IF(AND(H623&gt;='Intersection Mileposts'!$F$24,H623&lt;='Intersection Mileposts'!$G$24),"Y",IF(AND(H623&gt;='Intersection Mileposts'!$F$25,H623&lt;='Intersection Mileposts'!$G$25),"Y",IF(AND(H623&gt;='Intersection Mileposts'!$F$26,H623&lt;='Intersection Mileposts'!$G$26),"Y",IF(AND(H623&gt;='Intersection Mileposts'!$F$27,H623&lt;='Intersection Mileposts'!$G$27),"Y",IF(AND(H623&gt;='Intersection Mileposts'!$F$28,H623&lt;='Intersection Mileposts'!$G$28),"Y",IF(AND(H623&gt;='Intersection Mileposts'!$F$29,H623&lt;='Intersection Mileposts'!$G$29),"Y", IF(AND(H623&gt;='Intersection Mileposts'!$F$30,H623&lt;='Intersection Mileposts'!$G$30),"Y",IF(AND(H623&gt;='Intersection Mileposts'!$F$31,H623&lt;='Intersection Mileposts'!$G$31),"Y",IF(AND(H623&gt;='Intersection Mileposts'!$F$32,H623&lt;='Intersection Mileposts'!$G$32),"Y",IF(AND(H623&gt;='Intersection Mileposts'!$F$33,H623&lt;='Intersection Mileposts'!$G$33),"Y",IF(AND(H623&gt;='Intersection Mileposts'!$F$34,H623&lt;='Intersection Mileposts'!$G$34),"Y",IF(AND(H623&gt;='Intersection Mileposts'!$F$35,H623&lt;='Intersection Mileposts'!$G$35),"Y",IF(AND(H623&gt;='Intersection Mileposts'!$F$36,H623&lt;='Intersection Mileposts'!$G$36),"Y",IF(AND(H623&gt;='Intersection Mileposts'!$F$37,H623&lt;='Intersection Mileposts'!$G$37),"Y",IF(AND(H623&gt;='Intersection Mileposts'!$F$38,H623&lt;='Intersection Mileposts'!$G$38),"Y",IF(AND(H623&gt;='Intersection Mileposts'!$F$39,H623&lt;='Intersection Mileposts'!$G$39),"Y","N"))))))))))))))))))))))))))))))))))))</f>
        <v/>
      </c>
    </row>
    <row r="624" spans="1:46" ht="15" customHeight="1" x14ac:dyDescent="0.3">
      <c r="A624" s="279"/>
      <c r="B624" s="261"/>
      <c r="C624" s="262"/>
      <c r="D624" s="262"/>
      <c r="E624" s="262"/>
      <c r="F624" s="262"/>
      <c r="G624" s="284"/>
      <c r="H624" s="286"/>
      <c r="I624" s="279"/>
      <c r="J624" s="260"/>
      <c r="K624" s="260"/>
      <c r="L624" s="280"/>
      <c r="M624" s="275"/>
      <c r="N624" s="263"/>
      <c r="P624" s="264" t="str">
        <f>IF(R624 = "", "", COUNT($R$4:R624))</f>
        <v/>
      </c>
      <c r="Q624" s="264" t="str">
        <f t="shared" si="89"/>
        <v/>
      </c>
      <c r="R624" s="265" t="str">
        <f t="shared" si="90"/>
        <v/>
      </c>
      <c r="S624" s="266" t="str">
        <f t="shared" si="91"/>
        <v/>
      </c>
      <c r="T624" s="267" t="str">
        <f t="shared" si="92"/>
        <v/>
      </c>
      <c r="U624" s="268" t="str">
        <f t="shared" si="93"/>
        <v/>
      </c>
      <c r="V624" s="269" t="str">
        <f t="shared" si="94"/>
        <v/>
      </c>
      <c r="W624" s="5"/>
      <c r="AR624" t="str">
        <f t="shared" si="88"/>
        <v/>
      </c>
      <c r="AS624" t="str">
        <f t="shared" si="87"/>
        <v/>
      </c>
      <c r="AT624" s="134" t="str">
        <f>IF(AR624="","",IF(AND(H624&gt;='Intersection Mileposts'!$F$5,H624&lt;='Intersection Mileposts'!$G$5),"Y",IF(AND(H624&gt;='Intersection Mileposts'!$F$6,H624&lt;='Intersection Mileposts'!$G$6),"Y",IF(AND(H624&gt;='Intersection Mileposts'!$F$7,H624&lt;='Intersection Mileposts'!$G$7),"Y",IF(AND(H624&gt;='Intersection Mileposts'!$F$8,H624&lt;='Intersection Mileposts'!$G$8),"Y",IF(AND(H624&gt;='Intersection Mileposts'!$F$9,H624&lt;='Intersection Mileposts'!$G$9),"Y",IF(AND(H624&gt;='Intersection Mileposts'!$F$10,H624&lt;='Intersection Mileposts'!$G$10),"Y",IF(AND(H624&gt;='Intersection Mileposts'!$F$11,H624&lt;='Intersection Mileposts'!$G$11),"Y",IF(AND(H624&gt;='Intersection Mileposts'!$F$12,H624&lt;='Intersection Mileposts'!$G$12),"Y",IF(AND(H624&gt;='Intersection Mileposts'!$F$13,H624&lt;='Intersection Mileposts'!$G$13),"Y",IF(AND(H624&gt;='Intersection Mileposts'!$F$14,H624&lt;='Intersection Mileposts'!$G$14),"Y",IF(AND(H624&gt;='Intersection Mileposts'!$F$15,H624&lt;='Intersection Mileposts'!$G$15),"Y",IF(AND(H624&gt;='Intersection Mileposts'!$F$16,H624&lt;='Intersection Mileposts'!$G$16),"Y",IF(AND(H624&gt;='Intersection Mileposts'!$F$17,H624&lt;='Intersection Mileposts'!$G$17),"Y",IF(AND(H624&gt;='Intersection Mileposts'!$F$18,H624&lt;='Intersection Mileposts'!$G$18),"Y",IF(AND(H624&gt;='Intersection Mileposts'!$F$19,H624&lt;='Intersection Mileposts'!$G$19),"Y",IF(AND(H624&gt;='Intersection Mileposts'!$F$20,H624&lt;='Intersection Mileposts'!$G$20),"Y",IF(AND(H624&gt;='Intersection Mileposts'!$F$21,H624&lt;='Intersection Mileposts'!$G$21),"Y",IF(AND(H624&gt;='Intersection Mileposts'!$F$22,H624&lt;='Intersection Mileposts'!$G$22),"Y",IF(AND(H624&gt;='Intersection Mileposts'!$F$23,H624&lt;='Intersection Mileposts'!$G$23),"Y",IF(AND(H624&gt;='Intersection Mileposts'!$F$24,H624&lt;='Intersection Mileposts'!$G$24),"Y",IF(AND(H624&gt;='Intersection Mileposts'!$F$25,H624&lt;='Intersection Mileposts'!$G$25),"Y",IF(AND(H624&gt;='Intersection Mileposts'!$F$26,H624&lt;='Intersection Mileposts'!$G$26),"Y",IF(AND(H624&gt;='Intersection Mileposts'!$F$27,H624&lt;='Intersection Mileposts'!$G$27),"Y",IF(AND(H624&gt;='Intersection Mileposts'!$F$28,H624&lt;='Intersection Mileposts'!$G$28),"Y",IF(AND(H624&gt;='Intersection Mileposts'!$F$29,H624&lt;='Intersection Mileposts'!$G$29),"Y", IF(AND(H624&gt;='Intersection Mileposts'!$F$30,H624&lt;='Intersection Mileposts'!$G$30),"Y",IF(AND(H624&gt;='Intersection Mileposts'!$F$31,H624&lt;='Intersection Mileposts'!$G$31),"Y",IF(AND(H624&gt;='Intersection Mileposts'!$F$32,H624&lt;='Intersection Mileposts'!$G$32),"Y",IF(AND(H624&gt;='Intersection Mileposts'!$F$33,H624&lt;='Intersection Mileposts'!$G$33),"Y",IF(AND(H624&gt;='Intersection Mileposts'!$F$34,H624&lt;='Intersection Mileposts'!$G$34),"Y",IF(AND(H624&gt;='Intersection Mileposts'!$F$35,H624&lt;='Intersection Mileposts'!$G$35),"Y",IF(AND(H624&gt;='Intersection Mileposts'!$F$36,H624&lt;='Intersection Mileposts'!$G$36),"Y",IF(AND(H624&gt;='Intersection Mileposts'!$F$37,H624&lt;='Intersection Mileposts'!$G$37),"Y",IF(AND(H624&gt;='Intersection Mileposts'!$F$38,H624&lt;='Intersection Mileposts'!$G$38),"Y",IF(AND(H624&gt;='Intersection Mileposts'!$F$39,H624&lt;='Intersection Mileposts'!$G$39),"Y","N"))))))))))))))))))))))))))))))))))))</f>
        <v/>
      </c>
    </row>
    <row r="625" spans="1:46" ht="15" customHeight="1" x14ac:dyDescent="0.3">
      <c r="A625" s="279"/>
      <c r="B625" s="261"/>
      <c r="C625" s="262"/>
      <c r="D625" s="262"/>
      <c r="E625" s="262"/>
      <c r="F625" s="262"/>
      <c r="G625" s="284"/>
      <c r="H625" s="286"/>
      <c r="I625" s="279"/>
      <c r="J625" s="260"/>
      <c r="K625" s="260"/>
      <c r="L625" s="280"/>
      <c r="M625" s="275"/>
      <c r="N625" s="263"/>
      <c r="P625" s="264" t="str">
        <f>IF(R625 = "", "", COUNT($R$4:R625))</f>
        <v/>
      </c>
      <c r="Q625" s="264" t="str">
        <f t="shared" si="89"/>
        <v/>
      </c>
      <c r="R625" s="265" t="str">
        <f t="shared" si="90"/>
        <v/>
      </c>
      <c r="S625" s="266" t="str">
        <f t="shared" si="91"/>
        <v/>
      </c>
      <c r="T625" s="267" t="str">
        <f t="shared" si="92"/>
        <v/>
      </c>
      <c r="U625" s="268" t="str">
        <f t="shared" si="93"/>
        <v/>
      </c>
      <c r="V625" s="269" t="str">
        <f t="shared" si="94"/>
        <v/>
      </c>
      <c r="W625" s="5"/>
      <c r="AR625" t="str">
        <f t="shared" si="88"/>
        <v/>
      </c>
      <c r="AS625" t="str">
        <f t="shared" si="87"/>
        <v/>
      </c>
      <c r="AT625" s="134" t="str">
        <f>IF(AR625="","",IF(AND(H625&gt;='Intersection Mileposts'!$F$5,H625&lt;='Intersection Mileposts'!$G$5),"Y",IF(AND(H625&gt;='Intersection Mileposts'!$F$6,H625&lt;='Intersection Mileposts'!$G$6),"Y",IF(AND(H625&gt;='Intersection Mileposts'!$F$7,H625&lt;='Intersection Mileposts'!$G$7),"Y",IF(AND(H625&gt;='Intersection Mileposts'!$F$8,H625&lt;='Intersection Mileposts'!$G$8),"Y",IF(AND(H625&gt;='Intersection Mileposts'!$F$9,H625&lt;='Intersection Mileposts'!$G$9),"Y",IF(AND(H625&gt;='Intersection Mileposts'!$F$10,H625&lt;='Intersection Mileposts'!$G$10),"Y",IF(AND(H625&gt;='Intersection Mileposts'!$F$11,H625&lt;='Intersection Mileposts'!$G$11),"Y",IF(AND(H625&gt;='Intersection Mileposts'!$F$12,H625&lt;='Intersection Mileposts'!$G$12),"Y",IF(AND(H625&gt;='Intersection Mileposts'!$F$13,H625&lt;='Intersection Mileposts'!$G$13),"Y",IF(AND(H625&gt;='Intersection Mileposts'!$F$14,H625&lt;='Intersection Mileposts'!$G$14),"Y",IF(AND(H625&gt;='Intersection Mileposts'!$F$15,H625&lt;='Intersection Mileposts'!$G$15),"Y",IF(AND(H625&gt;='Intersection Mileposts'!$F$16,H625&lt;='Intersection Mileposts'!$G$16),"Y",IF(AND(H625&gt;='Intersection Mileposts'!$F$17,H625&lt;='Intersection Mileposts'!$G$17),"Y",IF(AND(H625&gt;='Intersection Mileposts'!$F$18,H625&lt;='Intersection Mileposts'!$G$18),"Y",IF(AND(H625&gt;='Intersection Mileposts'!$F$19,H625&lt;='Intersection Mileposts'!$G$19),"Y",IF(AND(H625&gt;='Intersection Mileposts'!$F$20,H625&lt;='Intersection Mileposts'!$G$20),"Y",IF(AND(H625&gt;='Intersection Mileposts'!$F$21,H625&lt;='Intersection Mileposts'!$G$21),"Y",IF(AND(H625&gt;='Intersection Mileposts'!$F$22,H625&lt;='Intersection Mileposts'!$G$22),"Y",IF(AND(H625&gt;='Intersection Mileposts'!$F$23,H625&lt;='Intersection Mileposts'!$G$23),"Y",IF(AND(H625&gt;='Intersection Mileposts'!$F$24,H625&lt;='Intersection Mileposts'!$G$24),"Y",IF(AND(H625&gt;='Intersection Mileposts'!$F$25,H625&lt;='Intersection Mileposts'!$G$25),"Y",IF(AND(H625&gt;='Intersection Mileposts'!$F$26,H625&lt;='Intersection Mileposts'!$G$26),"Y",IF(AND(H625&gt;='Intersection Mileposts'!$F$27,H625&lt;='Intersection Mileposts'!$G$27),"Y",IF(AND(H625&gt;='Intersection Mileposts'!$F$28,H625&lt;='Intersection Mileposts'!$G$28),"Y",IF(AND(H625&gt;='Intersection Mileposts'!$F$29,H625&lt;='Intersection Mileposts'!$G$29),"Y", IF(AND(H625&gt;='Intersection Mileposts'!$F$30,H625&lt;='Intersection Mileposts'!$G$30),"Y",IF(AND(H625&gt;='Intersection Mileposts'!$F$31,H625&lt;='Intersection Mileposts'!$G$31),"Y",IF(AND(H625&gt;='Intersection Mileposts'!$F$32,H625&lt;='Intersection Mileposts'!$G$32),"Y",IF(AND(H625&gt;='Intersection Mileposts'!$F$33,H625&lt;='Intersection Mileposts'!$G$33),"Y",IF(AND(H625&gt;='Intersection Mileposts'!$F$34,H625&lt;='Intersection Mileposts'!$G$34),"Y",IF(AND(H625&gt;='Intersection Mileposts'!$F$35,H625&lt;='Intersection Mileposts'!$G$35),"Y",IF(AND(H625&gt;='Intersection Mileposts'!$F$36,H625&lt;='Intersection Mileposts'!$G$36),"Y",IF(AND(H625&gt;='Intersection Mileposts'!$F$37,H625&lt;='Intersection Mileposts'!$G$37),"Y",IF(AND(H625&gt;='Intersection Mileposts'!$F$38,H625&lt;='Intersection Mileposts'!$G$38),"Y",IF(AND(H625&gt;='Intersection Mileposts'!$F$39,H625&lt;='Intersection Mileposts'!$G$39),"Y","N"))))))))))))))))))))))))))))))))))))</f>
        <v/>
      </c>
    </row>
    <row r="626" spans="1:46" ht="15" customHeight="1" x14ac:dyDescent="0.3">
      <c r="A626" s="279"/>
      <c r="B626" s="261"/>
      <c r="C626" s="262"/>
      <c r="D626" s="262"/>
      <c r="E626" s="262"/>
      <c r="F626" s="262"/>
      <c r="G626" s="284"/>
      <c r="H626" s="286"/>
      <c r="I626" s="279"/>
      <c r="J626" s="260"/>
      <c r="K626" s="260"/>
      <c r="L626" s="280"/>
      <c r="M626" s="275"/>
      <c r="N626" s="263"/>
      <c r="P626" s="264" t="str">
        <f>IF(R626 = "", "", COUNT($R$4:R626))</f>
        <v/>
      </c>
      <c r="Q626" s="264" t="str">
        <f t="shared" si="89"/>
        <v/>
      </c>
      <c r="R626" s="265" t="str">
        <f t="shared" si="90"/>
        <v/>
      </c>
      <c r="S626" s="266" t="str">
        <f t="shared" si="91"/>
        <v/>
      </c>
      <c r="T626" s="267" t="str">
        <f t="shared" si="92"/>
        <v/>
      </c>
      <c r="U626" s="268" t="str">
        <f t="shared" si="93"/>
        <v/>
      </c>
      <c r="V626" s="269" t="str">
        <f t="shared" si="94"/>
        <v/>
      </c>
      <c r="W626" s="5"/>
      <c r="AR626" t="str">
        <f t="shared" si="88"/>
        <v/>
      </c>
      <c r="AS626" t="str">
        <f t="shared" si="87"/>
        <v/>
      </c>
      <c r="AT626" s="134" t="str">
        <f>IF(AR626="","",IF(AND(H626&gt;='Intersection Mileposts'!$F$5,H626&lt;='Intersection Mileposts'!$G$5),"Y",IF(AND(H626&gt;='Intersection Mileposts'!$F$6,H626&lt;='Intersection Mileposts'!$G$6),"Y",IF(AND(H626&gt;='Intersection Mileposts'!$F$7,H626&lt;='Intersection Mileposts'!$G$7),"Y",IF(AND(H626&gt;='Intersection Mileposts'!$F$8,H626&lt;='Intersection Mileposts'!$G$8),"Y",IF(AND(H626&gt;='Intersection Mileposts'!$F$9,H626&lt;='Intersection Mileposts'!$G$9),"Y",IF(AND(H626&gt;='Intersection Mileposts'!$F$10,H626&lt;='Intersection Mileposts'!$G$10),"Y",IF(AND(H626&gt;='Intersection Mileposts'!$F$11,H626&lt;='Intersection Mileposts'!$G$11),"Y",IF(AND(H626&gt;='Intersection Mileposts'!$F$12,H626&lt;='Intersection Mileposts'!$G$12),"Y",IF(AND(H626&gt;='Intersection Mileposts'!$F$13,H626&lt;='Intersection Mileposts'!$G$13),"Y",IF(AND(H626&gt;='Intersection Mileposts'!$F$14,H626&lt;='Intersection Mileposts'!$G$14),"Y",IF(AND(H626&gt;='Intersection Mileposts'!$F$15,H626&lt;='Intersection Mileposts'!$G$15),"Y",IF(AND(H626&gt;='Intersection Mileposts'!$F$16,H626&lt;='Intersection Mileposts'!$G$16),"Y",IF(AND(H626&gt;='Intersection Mileposts'!$F$17,H626&lt;='Intersection Mileposts'!$G$17),"Y",IF(AND(H626&gt;='Intersection Mileposts'!$F$18,H626&lt;='Intersection Mileposts'!$G$18),"Y",IF(AND(H626&gt;='Intersection Mileposts'!$F$19,H626&lt;='Intersection Mileposts'!$G$19),"Y",IF(AND(H626&gt;='Intersection Mileposts'!$F$20,H626&lt;='Intersection Mileposts'!$G$20),"Y",IF(AND(H626&gt;='Intersection Mileposts'!$F$21,H626&lt;='Intersection Mileposts'!$G$21),"Y",IF(AND(H626&gt;='Intersection Mileposts'!$F$22,H626&lt;='Intersection Mileposts'!$G$22),"Y",IF(AND(H626&gt;='Intersection Mileposts'!$F$23,H626&lt;='Intersection Mileposts'!$G$23),"Y",IF(AND(H626&gt;='Intersection Mileposts'!$F$24,H626&lt;='Intersection Mileposts'!$G$24),"Y",IF(AND(H626&gt;='Intersection Mileposts'!$F$25,H626&lt;='Intersection Mileposts'!$G$25),"Y",IF(AND(H626&gt;='Intersection Mileposts'!$F$26,H626&lt;='Intersection Mileposts'!$G$26),"Y",IF(AND(H626&gt;='Intersection Mileposts'!$F$27,H626&lt;='Intersection Mileposts'!$G$27),"Y",IF(AND(H626&gt;='Intersection Mileposts'!$F$28,H626&lt;='Intersection Mileposts'!$G$28),"Y",IF(AND(H626&gt;='Intersection Mileposts'!$F$29,H626&lt;='Intersection Mileposts'!$G$29),"Y", IF(AND(H626&gt;='Intersection Mileposts'!$F$30,H626&lt;='Intersection Mileposts'!$G$30),"Y",IF(AND(H626&gt;='Intersection Mileposts'!$F$31,H626&lt;='Intersection Mileposts'!$G$31),"Y",IF(AND(H626&gt;='Intersection Mileposts'!$F$32,H626&lt;='Intersection Mileposts'!$G$32),"Y",IF(AND(H626&gt;='Intersection Mileposts'!$F$33,H626&lt;='Intersection Mileposts'!$G$33),"Y",IF(AND(H626&gt;='Intersection Mileposts'!$F$34,H626&lt;='Intersection Mileposts'!$G$34),"Y",IF(AND(H626&gt;='Intersection Mileposts'!$F$35,H626&lt;='Intersection Mileposts'!$G$35),"Y",IF(AND(H626&gt;='Intersection Mileposts'!$F$36,H626&lt;='Intersection Mileposts'!$G$36),"Y",IF(AND(H626&gt;='Intersection Mileposts'!$F$37,H626&lt;='Intersection Mileposts'!$G$37),"Y",IF(AND(H626&gt;='Intersection Mileposts'!$F$38,H626&lt;='Intersection Mileposts'!$G$38),"Y",IF(AND(H626&gt;='Intersection Mileposts'!$F$39,H626&lt;='Intersection Mileposts'!$G$39),"Y","N"))))))))))))))))))))))))))))))))))))</f>
        <v/>
      </c>
    </row>
    <row r="627" spans="1:46" ht="15" customHeight="1" x14ac:dyDescent="0.3">
      <c r="A627" s="279"/>
      <c r="B627" s="261"/>
      <c r="C627" s="262"/>
      <c r="D627" s="262"/>
      <c r="E627" s="262"/>
      <c r="F627" s="262"/>
      <c r="G627" s="284"/>
      <c r="H627" s="286"/>
      <c r="I627" s="279"/>
      <c r="J627" s="260"/>
      <c r="K627" s="260"/>
      <c r="L627" s="280"/>
      <c r="M627" s="275"/>
      <c r="N627" s="263"/>
      <c r="P627" s="264" t="str">
        <f>IF(R627 = "", "", COUNT($R$4:R627))</f>
        <v/>
      </c>
      <c r="Q627" s="264" t="str">
        <f t="shared" si="89"/>
        <v/>
      </c>
      <c r="R627" s="265" t="str">
        <f t="shared" si="90"/>
        <v/>
      </c>
      <c r="S627" s="266" t="str">
        <f t="shared" si="91"/>
        <v/>
      </c>
      <c r="T627" s="267" t="str">
        <f t="shared" si="92"/>
        <v/>
      </c>
      <c r="U627" s="268" t="str">
        <f t="shared" si="93"/>
        <v/>
      </c>
      <c r="V627" s="269" t="str">
        <f t="shared" si="94"/>
        <v/>
      </c>
      <c r="W627" s="5"/>
      <c r="AR627" t="str">
        <f t="shared" si="88"/>
        <v/>
      </c>
      <c r="AS627" t="str">
        <f t="shared" si="87"/>
        <v/>
      </c>
      <c r="AT627" s="134" t="str">
        <f>IF(AR627="","",IF(AND(H627&gt;='Intersection Mileposts'!$F$5,H627&lt;='Intersection Mileposts'!$G$5),"Y",IF(AND(H627&gt;='Intersection Mileposts'!$F$6,H627&lt;='Intersection Mileposts'!$G$6),"Y",IF(AND(H627&gt;='Intersection Mileposts'!$F$7,H627&lt;='Intersection Mileposts'!$G$7),"Y",IF(AND(H627&gt;='Intersection Mileposts'!$F$8,H627&lt;='Intersection Mileposts'!$G$8),"Y",IF(AND(H627&gt;='Intersection Mileposts'!$F$9,H627&lt;='Intersection Mileposts'!$G$9),"Y",IF(AND(H627&gt;='Intersection Mileposts'!$F$10,H627&lt;='Intersection Mileposts'!$G$10),"Y",IF(AND(H627&gt;='Intersection Mileposts'!$F$11,H627&lt;='Intersection Mileposts'!$G$11),"Y",IF(AND(H627&gt;='Intersection Mileposts'!$F$12,H627&lt;='Intersection Mileposts'!$G$12),"Y",IF(AND(H627&gt;='Intersection Mileposts'!$F$13,H627&lt;='Intersection Mileposts'!$G$13),"Y",IF(AND(H627&gt;='Intersection Mileposts'!$F$14,H627&lt;='Intersection Mileposts'!$G$14),"Y",IF(AND(H627&gt;='Intersection Mileposts'!$F$15,H627&lt;='Intersection Mileposts'!$G$15),"Y",IF(AND(H627&gt;='Intersection Mileposts'!$F$16,H627&lt;='Intersection Mileposts'!$G$16),"Y",IF(AND(H627&gt;='Intersection Mileposts'!$F$17,H627&lt;='Intersection Mileposts'!$G$17),"Y",IF(AND(H627&gt;='Intersection Mileposts'!$F$18,H627&lt;='Intersection Mileposts'!$G$18),"Y",IF(AND(H627&gt;='Intersection Mileposts'!$F$19,H627&lt;='Intersection Mileposts'!$G$19),"Y",IF(AND(H627&gt;='Intersection Mileposts'!$F$20,H627&lt;='Intersection Mileposts'!$G$20),"Y",IF(AND(H627&gt;='Intersection Mileposts'!$F$21,H627&lt;='Intersection Mileposts'!$G$21),"Y",IF(AND(H627&gt;='Intersection Mileposts'!$F$22,H627&lt;='Intersection Mileposts'!$G$22),"Y",IF(AND(H627&gt;='Intersection Mileposts'!$F$23,H627&lt;='Intersection Mileposts'!$G$23),"Y",IF(AND(H627&gt;='Intersection Mileposts'!$F$24,H627&lt;='Intersection Mileposts'!$G$24),"Y",IF(AND(H627&gt;='Intersection Mileposts'!$F$25,H627&lt;='Intersection Mileposts'!$G$25),"Y",IF(AND(H627&gt;='Intersection Mileposts'!$F$26,H627&lt;='Intersection Mileposts'!$G$26),"Y",IF(AND(H627&gt;='Intersection Mileposts'!$F$27,H627&lt;='Intersection Mileposts'!$G$27),"Y",IF(AND(H627&gt;='Intersection Mileposts'!$F$28,H627&lt;='Intersection Mileposts'!$G$28),"Y",IF(AND(H627&gt;='Intersection Mileposts'!$F$29,H627&lt;='Intersection Mileposts'!$G$29),"Y", IF(AND(H627&gt;='Intersection Mileposts'!$F$30,H627&lt;='Intersection Mileposts'!$G$30),"Y",IF(AND(H627&gt;='Intersection Mileposts'!$F$31,H627&lt;='Intersection Mileposts'!$G$31),"Y",IF(AND(H627&gt;='Intersection Mileposts'!$F$32,H627&lt;='Intersection Mileposts'!$G$32),"Y",IF(AND(H627&gt;='Intersection Mileposts'!$F$33,H627&lt;='Intersection Mileposts'!$G$33),"Y",IF(AND(H627&gt;='Intersection Mileposts'!$F$34,H627&lt;='Intersection Mileposts'!$G$34),"Y",IF(AND(H627&gt;='Intersection Mileposts'!$F$35,H627&lt;='Intersection Mileposts'!$G$35),"Y",IF(AND(H627&gt;='Intersection Mileposts'!$F$36,H627&lt;='Intersection Mileposts'!$G$36),"Y",IF(AND(H627&gt;='Intersection Mileposts'!$F$37,H627&lt;='Intersection Mileposts'!$G$37),"Y",IF(AND(H627&gt;='Intersection Mileposts'!$F$38,H627&lt;='Intersection Mileposts'!$G$38),"Y",IF(AND(H627&gt;='Intersection Mileposts'!$F$39,H627&lt;='Intersection Mileposts'!$G$39),"Y","N"))))))))))))))))))))))))))))))))))))</f>
        <v/>
      </c>
    </row>
    <row r="628" spans="1:46" ht="15" customHeight="1" x14ac:dyDescent="0.3">
      <c r="A628" s="279"/>
      <c r="B628" s="261"/>
      <c r="C628" s="262"/>
      <c r="D628" s="262"/>
      <c r="E628" s="262"/>
      <c r="F628" s="262"/>
      <c r="G628" s="284"/>
      <c r="H628" s="286"/>
      <c r="I628" s="279"/>
      <c r="J628" s="260"/>
      <c r="K628" s="260"/>
      <c r="L628" s="280"/>
      <c r="M628" s="275"/>
      <c r="N628" s="263"/>
      <c r="P628" s="264" t="str">
        <f>IF(R628 = "", "", COUNT($R$4:R628))</f>
        <v/>
      </c>
      <c r="Q628" s="264" t="str">
        <f t="shared" si="89"/>
        <v/>
      </c>
      <c r="R628" s="265" t="str">
        <f t="shared" si="90"/>
        <v/>
      </c>
      <c r="S628" s="266" t="str">
        <f t="shared" si="91"/>
        <v/>
      </c>
      <c r="T628" s="267" t="str">
        <f t="shared" si="92"/>
        <v/>
      </c>
      <c r="U628" s="268" t="str">
        <f t="shared" si="93"/>
        <v/>
      </c>
      <c r="V628" s="269" t="str">
        <f t="shared" si="94"/>
        <v/>
      </c>
      <c r="W628" s="5"/>
      <c r="AR628" t="str">
        <f t="shared" si="88"/>
        <v/>
      </c>
      <c r="AS628" t="str">
        <f t="shared" si="87"/>
        <v/>
      </c>
      <c r="AT628" s="134" t="str">
        <f>IF(AR628="","",IF(AND(H628&gt;='Intersection Mileposts'!$F$5,H628&lt;='Intersection Mileposts'!$G$5),"Y",IF(AND(H628&gt;='Intersection Mileposts'!$F$6,H628&lt;='Intersection Mileposts'!$G$6),"Y",IF(AND(H628&gt;='Intersection Mileposts'!$F$7,H628&lt;='Intersection Mileposts'!$G$7),"Y",IF(AND(H628&gt;='Intersection Mileposts'!$F$8,H628&lt;='Intersection Mileposts'!$G$8),"Y",IF(AND(H628&gt;='Intersection Mileposts'!$F$9,H628&lt;='Intersection Mileposts'!$G$9),"Y",IF(AND(H628&gt;='Intersection Mileposts'!$F$10,H628&lt;='Intersection Mileposts'!$G$10),"Y",IF(AND(H628&gt;='Intersection Mileposts'!$F$11,H628&lt;='Intersection Mileposts'!$G$11),"Y",IF(AND(H628&gt;='Intersection Mileposts'!$F$12,H628&lt;='Intersection Mileposts'!$G$12),"Y",IF(AND(H628&gt;='Intersection Mileposts'!$F$13,H628&lt;='Intersection Mileposts'!$G$13),"Y",IF(AND(H628&gt;='Intersection Mileposts'!$F$14,H628&lt;='Intersection Mileposts'!$G$14),"Y",IF(AND(H628&gt;='Intersection Mileposts'!$F$15,H628&lt;='Intersection Mileposts'!$G$15),"Y",IF(AND(H628&gt;='Intersection Mileposts'!$F$16,H628&lt;='Intersection Mileposts'!$G$16),"Y",IF(AND(H628&gt;='Intersection Mileposts'!$F$17,H628&lt;='Intersection Mileposts'!$G$17),"Y",IF(AND(H628&gt;='Intersection Mileposts'!$F$18,H628&lt;='Intersection Mileposts'!$G$18),"Y",IF(AND(H628&gt;='Intersection Mileposts'!$F$19,H628&lt;='Intersection Mileposts'!$G$19),"Y",IF(AND(H628&gt;='Intersection Mileposts'!$F$20,H628&lt;='Intersection Mileposts'!$G$20),"Y",IF(AND(H628&gt;='Intersection Mileposts'!$F$21,H628&lt;='Intersection Mileposts'!$G$21),"Y",IF(AND(H628&gt;='Intersection Mileposts'!$F$22,H628&lt;='Intersection Mileposts'!$G$22),"Y",IF(AND(H628&gt;='Intersection Mileposts'!$F$23,H628&lt;='Intersection Mileposts'!$G$23),"Y",IF(AND(H628&gt;='Intersection Mileposts'!$F$24,H628&lt;='Intersection Mileposts'!$G$24),"Y",IF(AND(H628&gt;='Intersection Mileposts'!$F$25,H628&lt;='Intersection Mileposts'!$G$25),"Y",IF(AND(H628&gt;='Intersection Mileposts'!$F$26,H628&lt;='Intersection Mileposts'!$G$26),"Y",IF(AND(H628&gt;='Intersection Mileposts'!$F$27,H628&lt;='Intersection Mileposts'!$G$27),"Y",IF(AND(H628&gt;='Intersection Mileposts'!$F$28,H628&lt;='Intersection Mileposts'!$G$28),"Y",IF(AND(H628&gt;='Intersection Mileposts'!$F$29,H628&lt;='Intersection Mileposts'!$G$29),"Y", IF(AND(H628&gt;='Intersection Mileposts'!$F$30,H628&lt;='Intersection Mileposts'!$G$30),"Y",IF(AND(H628&gt;='Intersection Mileposts'!$F$31,H628&lt;='Intersection Mileposts'!$G$31),"Y",IF(AND(H628&gt;='Intersection Mileposts'!$F$32,H628&lt;='Intersection Mileposts'!$G$32),"Y",IF(AND(H628&gt;='Intersection Mileposts'!$F$33,H628&lt;='Intersection Mileposts'!$G$33),"Y",IF(AND(H628&gt;='Intersection Mileposts'!$F$34,H628&lt;='Intersection Mileposts'!$G$34),"Y",IF(AND(H628&gt;='Intersection Mileposts'!$F$35,H628&lt;='Intersection Mileposts'!$G$35),"Y",IF(AND(H628&gt;='Intersection Mileposts'!$F$36,H628&lt;='Intersection Mileposts'!$G$36),"Y",IF(AND(H628&gt;='Intersection Mileposts'!$F$37,H628&lt;='Intersection Mileposts'!$G$37),"Y",IF(AND(H628&gt;='Intersection Mileposts'!$F$38,H628&lt;='Intersection Mileposts'!$G$38),"Y",IF(AND(H628&gt;='Intersection Mileposts'!$F$39,H628&lt;='Intersection Mileposts'!$G$39),"Y","N"))))))))))))))))))))))))))))))))))))</f>
        <v/>
      </c>
    </row>
    <row r="629" spans="1:46" ht="15" customHeight="1" x14ac:dyDescent="0.3">
      <c r="A629" s="279"/>
      <c r="B629" s="261"/>
      <c r="C629" s="262"/>
      <c r="D629" s="262"/>
      <c r="E629" s="262"/>
      <c r="F629" s="262"/>
      <c r="G629" s="284"/>
      <c r="H629" s="286"/>
      <c r="I629" s="279"/>
      <c r="J629" s="260"/>
      <c r="K629" s="260"/>
      <c r="L629" s="280"/>
      <c r="M629" s="275"/>
      <c r="N629" s="263"/>
      <c r="P629" s="264" t="str">
        <f>IF(R629 = "", "", COUNT($R$4:R629))</f>
        <v/>
      </c>
      <c r="Q629" s="264" t="str">
        <f t="shared" si="89"/>
        <v/>
      </c>
      <c r="R629" s="265" t="str">
        <f t="shared" si="90"/>
        <v/>
      </c>
      <c r="S629" s="266" t="str">
        <f t="shared" si="91"/>
        <v/>
      </c>
      <c r="T629" s="267" t="str">
        <f t="shared" si="92"/>
        <v/>
      </c>
      <c r="U629" s="268" t="str">
        <f t="shared" si="93"/>
        <v/>
      </c>
      <c r="V629" s="269" t="str">
        <f t="shared" si="94"/>
        <v/>
      </c>
      <c r="W629" s="5"/>
      <c r="AR629" t="str">
        <f t="shared" si="88"/>
        <v/>
      </c>
      <c r="AS629" t="str">
        <f t="shared" si="87"/>
        <v/>
      </c>
      <c r="AT629" s="134" t="str">
        <f>IF(AR629="","",IF(AND(H629&gt;='Intersection Mileposts'!$F$5,H629&lt;='Intersection Mileposts'!$G$5),"Y",IF(AND(H629&gt;='Intersection Mileposts'!$F$6,H629&lt;='Intersection Mileposts'!$G$6),"Y",IF(AND(H629&gt;='Intersection Mileposts'!$F$7,H629&lt;='Intersection Mileposts'!$G$7),"Y",IF(AND(H629&gt;='Intersection Mileposts'!$F$8,H629&lt;='Intersection Mileposts'!$G$8),"Y",IF(AND(H629&gt;='Intersection Mileposts'!$F$9,H629&lt;='Intersection Mileposts'!$G$9),"Y",IF(AND(H629&gt;='Intersection Mileposts'!$F$10,H629&lt;='Intersection Mileposts'!$G$10),"Y",IF(AND(H629&gt;='Intersection Mileposts'!$F$11,H629&lt;='Intersection Mileposts'!$G$11),"Y",IF(AND(H629&gt;='Intersection Mileposts'!$F$12,H629&lt;='Intersection Mileposts'!$G$12),"Y",IF(AND(H629&gt;='Intersection Mileposts'!$F$13,H629&lt;='Intersection Mileposts'!$G$13),"Y",IF(AND(H629&gt;='Intersection Mileposts'!$F$14,H629&lt;='Intersection Mileposts'!$G$14),"Y",IF(AND(H629&gt;='Intersection Mileposts'!$F$15,H629&lt;='Intersection Mileposts'!$G$15),"Y",IF(AND(H629&gt;='Intersection Mileposts'!$F$16,H629&lt;='Intersection Mileposts'!$G$16),"Y",IF(AND(H629&gt;='Intersection Mileposts'!$F$17,H629&lt;='Intersection Mileposts'!$G$17),"Y",IF(AND(H629&gt;='Intersection Mileposts'!$F$18,H629&lt;='Intersection Mileposts'!$G$18),"Y",IF(AND(H629&gt;='Intersection Mileposts'!$F$19,H629&lt;='Intersection Mileposts'!$G$19),"Y",IF(AND(H629&gt;='Intersection Mileposts'!$F$20,H629&lt;='Intersection Mileposts'!$G$20),"Y",IF(AND(H629&gt;='Intersection Mileposts'!$F$21,H629&lt;='Intersection Mileposts'!$G$21),"Y",IF(AND(H629&gt;='Intersection Mileposts'!$F$22,H629&lt;='Intersection Mileposts'!$G$22),"Y",IF(AND(H629&gt;='Intersection Mileposts'!$F$23,H629&lt;='Intersection Mileposts'!$G$23),"Y",IF(AND(H629&gt;='Intersection Mileposts'!$F$24,H629&lt;='Intersection Mileposts'!$G$24),"Y",IF(AND(H629&gt;='Intersection Mileposts'!$F$25,H629&lt;='Intersection Mileposts'!$G$25),"Y",IF(AND(H629&gt;='Intersection Mileposts'!$F$26,H629&lt;='Intersection Mileposts'!$G$26),"Y",IF(AND(H629&gt;='Intersection Mileposts'!$F$27,H629&lt;='Intersection Mileposts'!$G$27),"Y",IF(AND(H629&gt;='Intersection Mileposts'!$F$28,H629&lt;='Intersection Mileposts'!$G$28),"Y",IF(AND(H629&gt;='Intersection Mileposts'!$F$29,H629&lt;='Intersection Mileposts'!$G$29),"Y", IF(AND(H629&gt;='Intersection Mileposts'!$F$30,H629&lt;='Intersection Mileposts'!$G$30),"Y",IF(AND(H629&gt;='Intersection Mileposts'!$F$31,H629&lt;='Intersection Mileposts'!$G$31),"Y",IF(AND(H629&gt;='Intersection Mileposts'!$F$32,H629&lt;='Intersection Mileposts'!$G$32),"Y",IF(AND(H629&gt;='Intersection Mileposts'!$F$33,H629&lt;='Intersection Mileposts'!$G$33),"Y",IF(AND(H629&gt;='Intersection Mileposts'!$F$34,H629&lt;='Intersection Mileposts'!$G$34),"Y",IF(AND(H629&gt;='Intersection Mileposts'!$F$35,H629&lt;='Intersection Mileposts'!$G$35),"Y",IF(AND(H629&gt;='Intersection Mileposts'!$F$36,H629&lt;='Intersection Mileposts'!$G$36),"Y",IF(AND(H629&gt;='Intersection Mileposts'!$F$37,H629&lt;='Intersection Mileposts'!$G$37),"Y",IF(AND(H629&gt;='Intersection Mileposts'!$F$38,H629&lt;='Intersection Mileposts'!$G$38),"Y",IF(AND(H629&gt;='Intersection Mileposts'!$F$39,H629&lt;='Intersection Mileposts'!$G$39),"Y","N"))))))))))))))))))))))))))))))))))))</f>
        <v/>
      </c>
    </row>
    <row r="630" spans="1:46" ht="15" customHeight="1" x14ac:dyDescent="0.3">
      <c r="A630" s="279"/>
      <c r="B630" s="261"/>
      <c r="C630" s="262"/>
      <c r="D630" s="262"/>
      <c r="E630" s="262"/>
      <c r="F630" s="262"/>
      <c r="G630" s="284"/>
      <c r="H630" s="286"/>
      <c r="I630" s="279"/>
      <c r="J630" s="260"/>
      <c r="K630" s="260"/>
      <c r="L630" s="280"/>
      <c r="M630" s="275"/>
      <c r="N630" s="263"/>
      <c r="P630" s="264" t="str">
        <f>IF(R630 = "", "", COUNT($R$4:R630))</f>
        <v/>
      </c>
      <c r="Q630" s="264" t="str">
        <f t="shared" si="89"/>
        <v/>
      </c>
      <c r="R630" s="265" t="str">
        <f t="shared" si="90"/>
        <v/>
      </c>
      <c r="S630" s="266" t="str">
        <f t="shared" si="91"/>
        <v/>
      </c>
      <c r="T630" s="267" t="str">
        <f t="shared" si="92"/>
        <v/>
      </c>
      <c r="U630" s="268" t="str">
        <f t="shared" si="93"/>
        <v/>
      </c>
      <c r="V630" s="269" t="str">
        <f t="shared" si="94"/>
        <v/>
      </c>
      <c r="W630" s="5"/>
      <c r="AR630" t="str">
        <f t="shared" si="88"/>
        <v/>
      </c>
      <c r="AS630" t="str">
        <f t="shared" si="87"/>
        <v/>
      </c>
      <c r="AT630" s="134" t="str">
        <f>IF(AR630="","",IF(AND(H630&gt;='Intersection Mileposts'!$F$5,H630&lt;='Intersection Mileposts'!$G$5),"Y",IF(AND(H630&gt;='Intersection Mileposts'!$F$6,H630&lt;='Intersection Mileposts'!$G$6),"Y",IF(AND(H630&gt;='Intersection Mileposts'!$F$7,H630&lt;='Intersection Mileposts'!$G$7),"Y",IF(AND(H630&gt;='Intersection Mileposts'!$F$8,H630&lt;='Intersection Mileposts'!$G$8),"Y",IF(AND(H630&gt;='Intersection Mileposts'!$F$9,H630&lt;='Intersection Mileposts'!$G$9),"Y",IF(AND(H630&gt;='Intersection Mileposts'!$F$10,H630&lt;='Intersection Mileposts'!$G$10),"Y",IF(AND(H630&gt;='Intersection Mileposts'!$F$11,H630&lt;='Intersection Mileposts'!$G$11),"Y",IF(AND(H630&gt;='Intersection Mileposts'!$F$12,H630&lt;='Intersection Mileposts'!$G$12),"Y",IF(AND(H630&gt;='Intersection Mileposts'!$F$13,H630&lt;='Intersection Mileposts'!$G$13),"Y",IF(AND(H630&gt;='Intersection Mileposts'!$F$14,H630&lt;='Intersection Mileposts'!$G$14),"Y",IF(AND(H630&gt;='Intersection Mileposts'!$F$15,H630&lt;='Intersection Mileposts'!$G$15),"Y",IF(AND(H630&gt;='Intersection Mileposts'!$F$16,H630&lt;='Intersection Mileposts'!$G$16),"Y",IF(AND(H630&gt;='Intersection Mileposts'!$F$17,H630&lt;='Intersection Mileposts'!$G$17),"Y",IF(AND(H630&gt;='Intersection Mileposts'!$F$18,H630&lt;='Intersection Mileposts'!$G$18),"Y",IF(AND(H630&gt;='Intersection Mileposts'!$F$19,H630&lt;='Intersection Mileposts'!$G$19),"Y",IF(AND(H630&gt;='Intersection Mileposts'!$F$20,H630&lt;='Intersection Mileposts'!$G$20),"Y",IF(AND(H630&gt;='Intersection Mileposts'!$F$21,H630&lt;='Intersection Mileposts'!$G$21),"Y",IF(AND(H630&gt;='Intersection Mileposts'!$F$22,H630&lt;='Intersection Mileposts'!$G$22),"Y",IF(AND(H630&gt;='Intersection Mileposts'!$F$23,H630&lt;='Intersection Mileposts'!$G$23),"Y",IF(AND(H630&gt;='Intersection Mileposts'!$F$24,H630&lt;='Intersection Mileposts'!$G$24),"Y",IF(AND(H630&gt;='Intersection Mileposts'!$F$25,H630&lt;='Intersection Mileposts'!$G$25),"Y",IF(AND(H630&gt;='Intersection Mileposts'!$F$26,H630&lt;='Intersection Mileposts'!$G$26),"Y",IF(AND(H630&gt;='Intersection Mileposts'!$F$27,H630&lt;='Intersection Mileposts'!$G$27),"Y",IF(AND(H630&gt;='Intersection Mileposts'!$F$28,H630&lt;='Intersection Mileposts'!$G$28),"Y",IF(AND(H630&gt;='Intersection Mileposts'!$F$29,H630&lt;='Intersection Mileposts'!$G$29),"Y", IF(AND(H630&gt;='Intersection Mileposts'!$F$30,H630&lt;='Intersection Mileposts'!$G$30),"Y",IF(AND(H630&gt;='Intersection Mileposts'!$F$31,H630&lt;='Intersection Mileposts'!$G$31),"Y",IF(AND(H630&gt;='Intersection Mileposts'!$F$32,H630&lt;='Intersection Mileposts'!$G$32),"Y",IF(AND(H630&gt;='Intersection Mileposts'!$F$33,H630&lt;='Intersection Mileposts'!$G$33),"Y",IF(AND(H630&gt;='Intersection Mileposts'!$F$34,H630&lt;='Intersection Mileposts'!$G$34),"Y",IF(AND(H630&gt;='Intersection Mileposts'!$F$35,H630&lt;='Intersection Mileposts'!$G$35),"Y",IF(AND(H630&gt;='Intersection Mileposts'!$F$36,H630&lt;='Intersection Mileposts'!$G$36),"Y",IF(AND(H630&gt;='Intersection Mileposts'!$F$37,H630&lt;='Intersection Mileposts'!$G$37),"Y",IF(AND(H630&gt;='Intersection Mileposts'!$F$38,H630&lt;='Intersection Mileposts'!$G$38),"Y",IF(AND(H630&gt;='Intersection Mileposts'!$F$39,H630&lt;='Intersection Mileposts'!$G$39),"Y","N"))))))))))))))))))))))))))))))))))))</f>
        <v/>
      </c>
    </row>
    <row r="631" spans="1:46" ht="15" customHeight="1" x14ac:dyDescent="0.3">
      <c r="A631" s="279"/>
      <c r="B631" s="261"/>
      <c r="C631" s="262"/>
      <c r="D631" s="262"/>
      <c r="E631" s="262"/>
      <c r="F631" s="262"/>
      <c r="G631" s="284"/>
      <c r="H631" s="286"/>
      <c r="I631" s="279"/>
      <c r="J631" s="260"/>
      <c r="K631" s="260"/>
      <c r="L631" s="280"/>
      <c r="M631" s="275"/>
      <c r="N631" s="263"/>
      <c r="P631" s="264" t="str">
        <f>IF(R631 = "", "", COUNT($R$4:R631))</f>
        <v/>
      </c>
      <c r="Q631" s="264" t="str">
        <f t="shared" si="89"/>
        <v/>
      </c>
      <c r="R631" s="265" t="str">
        <f t="shared" si="90"/>
        <v/>
      </c>
      <c r="S631" s="266" t="str">
        <f t="shared" si="91"/>
        <v/>
      </c>
      <c r="T631" s="267" t="str">
        <f t="shared" si="92"/>
        <v/>
      </c>
      <c r="U631" s="268" t="str">
        <f t="shared" si="93"/>
        <v/>
      </c>
      <c r="V631" s="269" t="str">
        <f t="shared" si="94"/>
        <v/>
      </c>
      <c r="W631" s="5"/>
      <c r="AR631" t="str">
        <f t="shared" si="88"/>
        <v/>
      </c>
      <c r="AS631" t="str">
        <f t="shared" si="87"/>
        <v/>
      </c>
      <c r="AT631" s="134" t="str">
        <f>IF(AR631="","",IF(AND(H631&gt;='Intersection Mileposts'!$F$5,H631&lt;='Intersection Mileposts'!$G$5),"Y",IF(AND(H631&gt;='Intersection Mileposts'!$F$6,H631&lt;='Intersection Mileposts'!$G$6),"Y",IF(AND(H631&gt;='Intersection Mileposts'!$F$7,H631&lt;='Intersection Mileposts'!$G$7),"Y",IF(AND(H631&gt;='Intersection Mileposts'!$F$8,H631&lt;='Intersection Mileposts'!$G$8),"Y",IF(AND(H631&gt;='Intersection Mileposts'!$F$9,H631&lt;='Intersection Mileposts'!$G$9),"Y",IF(AND(H631&gt;='Intersection Mileposts'!$F$10,H631&lt;='Intersection Mileposts'!$G$10),"Y",IF(AND(H631&gt;='Intersection Mileposts'!$F$11,H631&lt;='Intersection Mileposts'!$G$11),"Y",IF(AND(H631&gt;='Intersection Mileposts'!$F$12,H631&lt;='Intersection Mileposts'!$G$12),"Y",IF(AND(H631&gt;='Intersection Mileposts'!$F$13,H631&lt;='Intersection Mileposts'!$G$13),"Y",IF(AND(H631&gt;='Intersection Mileposts'!$F$14,H631&lt;='Intersection Mileposts'!$G$14),"Y",IF(AND(H631&gt;='Intersection Mileposts'!$F$15,H631&lt;='Intersection Mileposts'!$G$15),"Y",IF(AND(H631&gt;='Intersection Mileposts'!$F$16,H631&lt;='Intersection Mileposts'!$G$16),"Y",IF(AND(H631&gt;='Intersection Mileposts'!$F$17,H631&lt;='Intersection Mileposts'!$G$17),"Y",IF(AND(H631&gt;='Intersection Mileposts'!$F$18,H631&lt;='Intersection Mileposts'!$G$18),"Y",IF(AND(H631&gt;='Intersection Mileposts'!$F$19,H631&lt;='Intersection Mileposts'!$G$19),"Y",IF(AND(H631&gt;='Intersection Mileposts'!$F$20,H631&lt;='Intersection Mileposts'!$G$20),"Y",IF(AND(H631&gt;='Intersection Mileposts'!$F$21,H631&lt;='Intersection Mileposts'!$G$21),"Y",IF(AND(H631&gt;='Intersection Mileposts'!$F$22,H631&lt;='Intersection Mileposts'!$G$22),"Y",IF(AND(H631&gt;='Intersection Mileposts'!$F$23,H631&lt;='Intersection Mileposts'!$G$23),"Y",IF(AND(H631&gt;='Intersection Mileposts'!$F$24,H631&lt;='Intersection Mileposts'!$G$24),"Y",IF(AND(H631&gt;='Intersection Mileposts'!$F$25,H631&lt;='Intersection Mileposts'!$G$25),"Y",IF(AND(H631&gt;='Intersection Mileposts'!$F$26,H631&lt;='Intersection Mileposts'!$G$26),"Y",IF(AND(H631&gt;='Intersection Mileposts'!$F$27,H631&lt;='Intersection Mileposts'!$G$27),"Y",IF(AND(H631&gt;='Intersection Mileposts'!$F$28,H631&lt;='Intersection Mileposts'!$G$28),"Y",IF(AND(H631&gt;='Intersection Mileposts'!$F$29,H631&lt;='Intersection Mileposts'!$G$29),"Y", IF(AND(H631&gt;='Intersection Mileposts'!$F$30,H631&lt;='Intersection Mileposts'!$G$30),"Y",IF(AND(H631&gt;='Intersection Mileposts'!$F$31,H631&lt;='Intersection Mileposts'!$G$31),"Y",IF(AND(H631&gt;='Intersection Mileposts'!$F$32,H631&lt;='Intersection Mileposts'!$G$32),"Y",IF(AND(H631&gt;='Intersection Mileposts'!$F$33,H631&lt;='Intersection Mileposts'!$G$33),"Y",IF(AND(H631&gt;='Intersection Mileposts'!$F$34,H631&lt;='Intersection Mileposts'!$G$34),"Y",IF(AND(H631&gt;='Intersection Mileposts'!$F$35,H631&lt;='Intersection Mileposts'!$G$35),"Y",IF(AND(H631&gt;='Intersection Mileposts'!$F$36,H631&lt;='Intersection Mileposts'!$G$36),"Y",IF(AND(H631&gt;='Intersection Mileposts'!$F$37,H631&lt;='Intersection Mileposts'!$G$37),"Y",IF(AND(H631&gt;='Intersection Mileposts'!$F$38,H631&lt;='Intersection Mileposts'!$G$38),"Y",IF(AND(H631&gt;='Intersection Mileposts'!$F$39,H631&lt;='Intersection Mileposts'!$G$39),"Y","N"))))))))))))))))))))))))))))))))))))</f>
        <v/>
      </c>
    </row>
    <row r="632" spans="1:46" ht="15" customHeight="1" x14ac:dyDescent="0.3">
      <c r="A632" s="279"/>
      <c r="B632" s="261"/>
      <c r="C632" s="262"/>
      <c r="D632" s="262"/>
      <c r="E632" s="262"/>
      <c r="F632" s="262"/>
      <c r="G632" s="284"/>
      <c r="H632" s="286"/>
      <c r="I632" s="279"/>
      <c r="J632" s="260"/>
      <c r="K632" s="260"/>
      <c r="L632" s="280"/>
      <c r="M632" s="275"/>
      <c r="N632" s="263"/>
      <c r="P632" s="264" t="str">
        <f>IF(R632 = "", "", COUNT($R$4:R632))</f>
        <v/>
      </c>
      <c r="Q632" s="264" t="str">
        <f t="shared" si="89"/>
        <v/>
      </c>
      <c r="R632" s="265" t="str">
        <f t="shared" si="90"/>
        <v/>
      </c>
      <c r="S632" s="266" t="str">
        <f t="shared" si="91"/>
        <v/>
      </c>
      <c r="T632" s="267" t="str">
        <f t="shared" si="92"/>
        <v/>
      </c>
      <c r="U632" s="268" t="str">
        <f t="shared" si="93"/>
        <v/>
      </c>
      <c r="V632" s="269" t="str">
        <f t="shared" si="94"/>
        <v/>
      </c>
      <c r="W632" s="5"/>
      <c r="AR632" t="str">
        <f t="shared" si="88"/>
        <v/>
      </c>
      <c r="AS632" t="str">
        <f t="shared" si="87"/>
        <v/>
      </c>
      <c r="AT632" s="134" t="str">
        <f>IF(AR632="","",IF(AND(H632&gt;='Intersection Mileposts'!$F$5,H632&lt;='Intersection Mileposts'!$G$5),"Y",IF(AND(H632&gt;='Intersection Mileposts'!$F$6,H632&lt;='Intersection Mileposts'!$G$6),"Y",IF(AND(H632&gt;='Intersection Mileposts'!$F$7,H632&lt;='Intersection Mileposts'!$G$7),"Y",IF(AND(H632&gt;='Intersection Mileposts'!$F$8,H632&lt;='Intersection Mileposts'!$G$8),"Y",IF(AND(H632&gt;='Intersection Mileposts'!$F$9,H632&lt;='Intersection Mileposts'!$G$9),"Y",IF(AND(H632&gt;='Intersection Mileposts'!$F$10,H632&lt;='Intersection Mileposts'!$G$10),"Y",IF(AND(H632&gt;='Intersection Mileposts'!$F$11,H632&lt;='Intersection Mileposts'!$G$11),"Y",IF(AND(H632&gt;='Intersection Mileposts'!$F$12,H632&lt;='Intersection Mileposts'!$G$12),"Y",IF(AND(H632&gt;='Intersection Mileposts'!$F$13,H632&lt;='Intersection Mileposts'!$G$13),"Y",IF(AND(H632&gt;='Intersection Mileposts'!$F$14,H632&lt;='Intersection Mileposts'!$G$14),"Y",IF(AND(H632&gt;='Intersection Mileposts'!$F$15,H632&lt;='Intersection Mileposts'!$G$15),"Y",IF(AND(H632&gt;='Intersection Mileposts'!$F$16,H632&lt;='Intersection Mileposts'!$G$16),"Y",IF(AND(H632&gt;='Intersection Mileposts'!$F$17,H632&lt;='Intersection Mileposts'!$G$17),"Y",IF(AND(H632&gt;='Intersection Mileposts'!$F$18,H632&lt;='Intersection Mileposts'!$G$18),"Y",IF(AND(H632&gt;='Intersection Mileposts'!$F$19,H632&lt;='Intersection Mileposts'!$G$19),"Y",IF(AND(H632&gt;='Intersection Mileposts'!$F$20,H632&lt;='Intersection Mileposts'!$G$20),"Y",IF(AND(H632&gt;='Intersection Mileposts'!$F$21,H632&lt;='Intersection Mileposts'!$G$21),"Y",IF(AND(H632&gt;='Intersection Mileposts'!$F$22,H632&lt;='Intersection Mileposts'!$G$22),"Y",IF(AND(H632&gt;='Intersection Mileposts'!$F$23,H632&lt;='Intersection Mileposts'!$G$23),"Y",IF(AND(H632&gt;='Intersection Mileposts'!$F$24,H632&lt;='Intersection Mileposts'!$G$24),"Y",IF(AND(H632&gt;='Intersection Mileposts'!$F$25,H632&lt;='Intersection Mileposts'!$G$25),"Y",IF(AND(H632&gt;='Intersection Mileposts'!$F$26,H632&lt;='Intersection Mileposts'!$G$26),"Y",IF(AND(H632&gt;='Intersection Mileposts'!$F$27,H632&lt;='Intersection Mileposts'!$G$27),"Y",IF(AND(H632&gt;='Intersection Mileposts'!$F$28,H632&lt;='Intersection Mileposts'!$G$28),"Y",IF(AND(H632&gt;='Intersection Mileposts'!$F$29,H632&lt;='Intersection Mileposts'!$G$29),"Y", IF(AND(H632&gt;='Intersection Mileposts'!$F$30,H632&lt;='Intersection Mileposts'!$G$30),"Y",IF(AND(H632&gt;='Intersection Mileposts'!$F$31,H632&lt;='Intersection Mileposts'!$G$31),"Y",IF(AND(H632&gt;='Intersection Mileposts'!$F$32,H632&lt;='Intersection Mileposts'!$G$32),"Y",IF(AND(H632&gt;='Intersection Mileposts'!$F$33,H632&lt;='Intersection Mileposts'!$G$33),"Y",IF(AND(H632&gt;='Intersection Mileposts'!$F$34,H632&lt;='Intersection Mileposts'!$G$34),"Y",IF(AND(H632&gt;='Intersection Mileposts'!$F$35,H632&lt;='Intersection Mileposts'!$G$35),"Y",IF(AND(H632&gt;='Intersection Mileposts'!$F$36,H632&lt;='Intersection Mileposts'!$G$36),"Y",IF(AND(H632&gt;='Intersection Mileposts'!$F$37,H632&lt;='Intersection Mileposts'!$G$37),"Y",IF(AND(H632&gt;='Intersection Mileposts'!$F$38,H632&lt;='Intersection Mileposts'!$G$38),"Y",IF(AND(H632&gt;='Intersection Mileposts'!$F$39,H632&lt;='Intersection Mileposts'!$G$39),"Y","N"))))))))))))))))))))))))))))))))))))</f>
        <v/>
      </c>
    </row>
    <row r="633" spans="1:46" ht="15" customHeight="1" x14ac:dyDescent="0.3">
      <c r="A633" s="279"/>
      <c r="B633" s="261"/>
      <c r="C633" s="262"/>
      <c r="D633" s="262"/>
      <c r="E633" s="262"/>
      <c r="F633" s="262"/>
      <c r="G633" s="284"/>
      <c r="H633" s="286"/>
      <c r="I633" s="279"/>
      <c r="J633" s="260"/>
      <c r="K633" s="260"/>
      <c r="L633" s="280"/>
      <c r="M633" s="275"/>
      <c r="N633" s="263"/>
      <c r="P633" s="264" t="str">
        <f>IF(R633 = "", "", COUNT($R$4:R633))</f>
        <v/>
      </c>
      <c r="Q633" s="264" t="str">
        <f t="shared" si="89"/>
        <v/>
      </c>
      <c r="R633" s="265" t="str">
        <f t="shared" si="90"/>
        <v/>
      </c>
      <c r="S633" s="266" t="str">
        <f t="shared" si="91"/>
        <v/>
      </c>
      <c r="T633" s="267" t="str">
        <f t="shared" si="92"/>
        <v/>
      </c>
      <c r="U633" s="268" t="str">
        <f t="shared" si="93"/>
        <v/>
      </c>
      <c r="V633" s="269" t="str">
        <f t="shared" si="94"/>
        <v/>
      </c>
      <c r="W633" s="5"/>
      <c r="AR633" t="str">
        <f t="shared" si="88"/>
        <v/>
      </c>
      <c r="AS633" t="str">
        <f t="shared" si="87"/>
        <v/>
      </c>
      <c r="AT633" s="134" t="str">
        <f>IF(AR633="","",IF(AND(H633&gt;='Intersection Mileposts'!$F$5,H633&lt;='Intersection Mileposts'!$G$5),"Y",IF(AND(H633&gt;='Intersection Mileposts'!$F$6,H633&lt;='Intersection Mileposts'!$G$6),"Y",IF(AND(H633&gt;='Intersection Mileposts'!$F$7,H633&lt;='Intersection Mileposts'!$G$7),"Y",IF(AND(H633&gt;='Intersection Mileposts'!$F$8,H633&lt;='Intersection Mileposts'!$G$8),"Y",IF(AND(H633&gt;='Intersection Mileposts'!$F$9,H633&lt;='Intersection Mileposts'!$G$9),"Y",IF(AND(H633&gt;='Intersection Mileposts'!$F$10,H633&lt;='Intersection Mileposts'!$G$10),"Y",IF(AND(H633&gt;='Intersection Mileposts'!$F$11,H633&lt;='Intersection Mileposts'!$G$11),"Y",IF(AND(H633&gt;='Intersection Mileposts'!$F$12,H633&lt;='Intersection Mileposts'!$G$12),"Y",IF(AND(H633&gt;='Intersection Mileposts'!$F$13,H633&lt;='Intersection Mileposts'!$G$13),"Y",IF(AND(H633&gt;='Intersection Mileposts'!$F$14,H633&lt;='Intersection Mileposts'!$G$14),"Y",IF(AND(H633&gt;='Intersection Mileposts'!$F$15,H633&lt;='Intersection Mileposts'!$G$15),"Y",IF(AND(H633&gt;='Intersection Mileposts'!$F$16,H633&lt;='Intersection Mileposts'!$G$16),"Y",IF(AND(H633&gt;='Intersection Mileposts'!$F$17,H633&lt;='Intersection Mileposts'!$G$17),"Y",IF(AND(H633&gt;='Intersection Mileposts'!$F$18,H633&lt;='Intersection Mileposts'!$G$18),"Y",IF(AND(H633&gt;='Intersection Mileposts'!$F$19,H633&lt;='Intersection Mileposts'!$G$19),"Y",IF(AND(H633&gt;='Intersection Mileposts'!$F$20,H633&lt;='Intersection Mileposts'!$G$20),"Y",IF(AND(H633&gt;='Intersection Mileposts'!$F$21,H633&lt;='Intersection Mileposts'!$G$21),"Y",IF(AND(H633&gt;='Intersection Mileposts'!$F$22,H633&lt;='Intersection Mileposts'!$G$22),"Y",IF(AND(H633&gt;='Intersection Mileposts'!$F$23,H633&lt;='Intersection Mileposts'!$G$23),"Y",IF(AND(H633&gt;='Intersection Mileposts'!$F$24,H633&lt;='Intersection Mileposts'!$G$24),"Y",IF(AND(H633&gt;='Intersection Mileposts'!$F$25,H633&lt;='Intersection Mileposts'!$G$25),"Y",IF(AND(H633&gt;='Intersection Mileposts'!$F$26,H633&lt;='Intersection Mileposts'!$G$26),"Y",IF(AND(H633&gt;='Intersection Mileposts'!$F$27,H633&lt;='Intersection Mileposts'!$G$27),"Y",IF(AND(H633&gt;='Intersection Mileposts'!$F$28,H633&lt;='Intersection Mileposts'!$G$28),"Y",IF(AND(H633&gt;='Intersection Mileposts'!$F$29,H633&lt;='Intersection Mileposts'!$G$29),"Y", IF(AND(H633&gt;='Intersection Mileposts'!$F$30,H633&lt;='Intersection Mileposts'!$G$30),"Y",IF(AND(H633&gt;='Intersection Mileposts'!$F$31,H633&lt;='Intersection Mileposts'!$G$31),"Y",IF(AND(H633&gt;='Intersection Mileposts'!$F$32,H633&lt;='Intersection Mileposts'!$G$32),"Y",IF(AND(H633&gt;='Intersection Mileposts'!$F$33,H633&lt;='Intersection Mileposts'!$G$33),"Y",IF(AND(H633&gt;='Intersection Mileposts'!$F$34,H633&lt;='Intersection Mileposts'!$G$34),"Y",IF(AND(H633&gt;='Intersection Mileposts'!$F$35,H633&lt;='Intersection Mileposts'!$G$35),"Y",IF(AND(H633&gt;='Intersection Mileposts'!$F$36,H633&lt;='Intersection Mileposts'!$G$36),"Y",IF(AND(H633&gt;='Intersection Mileposts'!$F$37,H633&lt;='Intersection Mileposts'!$G$37),"Y",IF(AND(H633&gt;='Intersection Mileposts'!$F$38,H633&lt;='Intersection Mileposts'!$G$38),"Y",IF(AND(H633&gt;='Intersection Mileposts'!$F$39,H633&lt;='Intersection Mileposts'!$G$39),"Y","N"))))))))))))))))))))))))))))))))))))</f>
        <v/>
      </c>
    </row>
    <row r="634" spans="1:46" ht="15" customHeight="1" x14ac:dyDescent="0.3">
      <c r="A634" s="279"/>
      <c r="B634" s="261"/>
      <c r="C634" s="262"/>
      <c r="D634" s="262"/>
      <c r="E634" s="262"/>
      <c r="F634" s="262"/>
      <c r="G634" s="284"/>
      <c r="H634" s="286"/>
      <c r="I634" s="279"/>
      <c r="J634" s="260"/>
      <c r="K634" s="260"/>
      <c r="L634" s="280"/>
      <c r="M634" s="275"/>
      <c r="N634" s="263"/>
      <c r="P634" s="264" t="str">
        <f>IF(R634 = "", "", COUNT($R$4:R634))</f>
        <v/>
      </c>
      <c r="Q634" s="264" t="str">
        <f t="shared" si="89"/>
        <v/>
      </c>
      <c r="R634" s="265" t="str">
        <f t="shared" si="90"/>
        <v/>
      </c>
      <c r="S634" s="266" t="str">
        <f t="shared" si="91"/>
        <v/>
      </c>
      <c r="T634" s="267" t="str">
        <f t="shared" si="92"/>
        <v/>
      </c>
      <c r="U634" s="268" t="str">
        <f t="shared" si="93"/>
        <v/>
      </c>
      <c r="V634" s="269" t="str">
        <f t="shared" si="94"/>
        <v/>
      </c>
      <c r="W634" s="5"/>
      <c r="AR634" t="str">
        <f t="shared" si="88"/>
        <v/>
      </c>
      <c r="AS634" t="str">
        <f t="shared" si="87"/>
        <v/>
      </c>
      <c r="AT634" s="134" t="str">
        <f>IF(AR634="","",IF(AND(H634&gt;='Intersection Mileposts'!$F$5,H634&lt;='Intersection Mileposts'!$G$5),"Y",IF(AND(H634&gt;='Intersection Mileposts'!$F$6,H634&lt;='Intersection Mileposts'!$G$6),"Y",IF(AND(H634&gt;='Intersection Mileposts'!$F$7,H634&lt;='Intersection Mileposts'!$G$7),"Y",IF(AND(H634&gt;='Intersection Mileposts'!$F$8,H634&lt;='Intersection Mileposts'!$G$8),"Y",IF(AND(H634&gt;='Intersection Mileposts'!$F$9,H634&lt;='Intersection Mileposts'!$G$9),"Y",IF(AND(H634&gt;='Intersection Mileposts'!$F$10,H634&lt;='Intersection Mileposts'!$G$10),"Y",IF(AND(H634&gt;='Intersection Mileposts'!$F$11,H634&lt;='Intersection Mileposts'!$G$11),"Y",IF(AND(H634&gt;='Intersection Mileposts'!$F$12,H634&lt;='Intersection Mileposts'!$G$12),"Y",IF(AND(H634&gt;='Intersection Mileposts'!$F$13,H634&lt;='Intersection Mileposts'!$G$13),"Y",IF(AND(H634&gt;='Intersection Mileposts'!$F$14,H634&lt;='Intersection Mileposts'!$G$14),"Y",IF(AND(H634&gt;='Intersection Mileposts'!$F$15,H634&lt;='Intersection Mileposts'!$G$15),"Y",IF(AND(H634&gt;='Intersection Mileposts'!$F$16,H634&lt;='Intersection Mileposts'!$G$16),"Y",IF(AND(H634&gt;='Intersection Mileposts'!$F$17,H634&lt;='Intersection Mileposts'!$G$17),"Y",IF(AND(H634&gt;='Intersection Mileposts'!$F$18,H634&lt;='Intersection Mileposts'!$G$18),"Y",IF(AND(H634&gt;='Intersection Mileposts'!$F$19,H634&lt;='Intersection Mileposts'!$G$19),"Y",IF(AND(H634&gt;='Intersection Mileposts'!$F$20,H634&lt;='Intersection Mileposts'!$G$20),"Y",IF(AND(H634&gt;='Intersection Mileposts'!$F$21,H634&lt;='Intersection Mileposts'!$G$21),"Y",IF(AND(H634&gt;='Intersection Mileposts'!$F$22,H634&lt;='Intersection Mileposts'!$G$22),"Y",IF(AND(H634&gt;='Intersection Mileposts'!$F$23,H634&lt;='Intersection Mileposts'!$G$23),"Y",IF(AND(H634&gt;='Intersection Mileposts'!$F$24,H634&lt;='Intersection Mileposts'!$G$24),"Y",IF(AND(H634&gt;='Intersection Mileposts'!$F$25,H634&lt;='Intersection Mileposts'!$G$25),"Y",IF(AND(H634&gt;='Intersection Mileposts'!$F$26,H634&lt;='Intersection Mileposts'!$G$26),"Y",IF(AND(H634&gt;='Intersection Mileposts'!$F$27,H634&lt;='Intersection Mileposts'!$G$27),"Y",IF(AND(H634&gt;='Intersection Mileposts'!$F$28,H634&lt;='Intersection Mileposts'!$G$28),"Y",IF(AND(H634&gt;='Intersection Mileposts'!$F$29,H634&lt;='Intersection Mileposts'!$G$29),"Y", IF(AND(H634&gt;='Intersection Mileposts'!$F$30,H634&lt;='Intersection Mileposts'!$G$30),"Y",IF(AND(H634&gt;='Intersection Mileposts'!$F$31,H634&lt;='Intersection Mileposts'!$G$31),"Y",IF(AND(H634&gt;='Intersection Mileposts'!$F$32,H634&lt;='Intersection Mileposts'!$G$32),"Y",IF(AND(H634&gt;='Intersection Mileposts'!$F$33,H634&lt;='Intersection Mileposts'!$G$33),"Y",IF(AND(H634&gt;='Intersection Mileposts'!$F$34,H634&lt;='Intersection Mileposts'!$G$34),"Y",IF(AND(H634&gt;='Intersection Mileposts'!$F$35,H634&lt;='Intersection Mileposts'!$G$35),"Y",IF(AND(H634&gt;='Intersection Mileposts'!$F$36,H634&lt;='Intersection Mileposts'!$G$36),"Y",IF(AND(H634&gt;='Intersection Mileposts'!$F$37,H634&lt;='Intersection Mileposts'!$G$37),"Y",IF(AND(H634&gt;='Intersection Mileposts'!$F$38,H634&lt;='Intersection Mileposts'!$G$38),"Y",IF(AND(H634&gt;='Intersection Mileposts'!$F$39,H634&lt;='Intersection Mileposts'!$G$39),"Y","N"))))))))))))))))))))))))))))))))))))</f>
        <v/>
      </c>
    </row>
    <row r="635" spans="1:46" ht="15" customHeight="1" x14ac:dyDescent="0.3">
      <c r="A635" s="279"/>
      <c r="B635" s="261"/>
      <c r="C635" s="262"/>
      <c r="D635" s="262"/>
      <c r="E635" s="262"/>
      <c r="F635" s="262"/>
      <c r="G635" s="284"/>
      <c r="H635" s="286"/>
      <c r="I635" s="279"/>
      <c r="J635" s="260"/>
      <c r="K635" s="260"/>
      <c r="L635" s="280"/>
      <c r="M635" s="275"/>
      <c r="N635" s="263"/>
      <c r="P635" s="264" t="str">
        <f>IF(R635 = "", "", COUNT($R$4:R635))</f>
        <v/>
      </c>
      <c r="Q635" s="264" t="str">
        <f t="shared" si="89"/>
        <v/>
      </c>
      <c r="R635" s="265" t="str">
        <f t="shared" si="90"/>
        <v/>
      </c>
      <c r="S635" s="266" t="str">
        <f t="shared" si="91"/>
        <v/>
      </c>
      <c r="T635" s="267" t="str">
        <f t="shared" si="92"/>
        <v/>
      </c>
      <c r="U635" s="268" t="str">
        <f t="shared" si="93"/>
        <v/>
      </c>
      <c r="V635" s="269" t="str">
        <f t="shared" si="94"/>
        <v/>
      </c>
      <c r="W635" s="5"/>
      <c r="AR635" t="str">
        <f t="shared" si="88"/>
        <v/>
      </c>
      <c r="AS635" t="str">
        <f t="shared" si="87"/>
        <v/>
      </c>
      <c r="AT635" s="134" t="str">
        <f>IF(AR635="","",IF(AND(H635&gt;='Intersection Mileposts'!$F$5,H635&lt;='Intersection Mileposts'!$G$5),"Y",IF(AND(H635&gt;='Intersection Mileposts'!$F$6,H635&lt;='Intersection Mileposts'!$G$6),"Y",IF(AND(H635&gt;='Intersection Mileposts'!$F$7,H635&lt;='Intersection Mileposts'!$G$7),"Y",IF(AND(H635&gt;='Intersection Mileposts'!$F$8,H635&lt;='Intersection Mileposts'!$G$8),"Y",IF(AND(H635&gt;='Intersection Mileposts'!$F$9,H635&lt;='Intersection Mileposts'!$G$9),"Y",IF(AND(H635&gt;='Intersection Mileposts'!$F$10,H635&lt;='Intersection Mileposts'!$G$10),"Y",IF(AND(H635&gt;='Intersection Mileposts'!$F$11,H635&lt;='Intersection Mileposts'!$G$11),"Y",IF(AND(H635&gt;='Intersection Mileposts'!$F$12,H635&lt;='Intersection Mileposts'!$G$12),"Y",IF(AND(H635&gt;='Intersection Mileposts'!$F$13,H635&lt;='Intersection Mileposts'!$G$13),"Y",IF(AND(H635&gt;='Intersection Mileposts'!$F$14,H635&lt;='Intersection Mileposts'!$G$14),"Y",IF(AND(H635&gt;='Intersection Mileposts'!$F$15,H635&lt;='Intersection Mileposts'!$G$15),"Y",IF(AND(H635&gt;='Intersection Mileposts'!$F$16,H635&lt;='Intersection Mileposts'!$G$16),"Y",IF(AND(H635&gt;='Intersection Mileposts'!$F$17,H635&lt;='Intersection Mileposts'!$G$17),"Y",IF(AND(H635&gt;='Intersection Mileposts'!$F$18,H635&lt;='Intersection Mileposts'!$G$18),"Y",IF(AND(H635&gt;='Intersection Mileposts'!$F$19,H635&lt;='Intersection Mileposts'!$G$19),"Y",IF(AND(H635&gt;='Intersection Mileposts'!$F$20,H635&lt;='Intersection Mileposts'!$G$20),"Y",IF(AND(H635&gt;='Intersection Mileposts'!$F$21,H635&lt;='Intersection Mileposts'!$G$21),"Y",IF(AND(H635&gt;='Intersection Mileposts'!$F$22,H635&lt;='Intersection Mileposts'!$G$22),"Y",IF(AND(H635&gt;='Intersection Mileposts'!$F$23,H635&lt;='Intersection Mileposts'!$G$23),"Y",IF(AND(H635&gt;='Intersection Mileposts'!$F$24,H635&lt;='Intersection Mileposts'!$G$24),"Y",IF(AND(H635&gt;='Intersection Mileposts'!$F$25,H635&lt;='Intersection Mileposts'!$G$25),"Y",IF(AND(H635&gt;='Intersection Mileposts'!$F$26,H635&lt;='Intersection Mileposts'!$G$26),"Y",IF(AND(H635&gt;='Intersection Mileposts'!$F$27,H635&lt;='Intersection Mileposts'!$G$27),"Y",IF(AND(H635&gt;='Intersection Mileposts'!$F$28,H635&lt;='Intersection Mileposts'!$G$28),"Y",IF(AND(H635&gt;='Intersection Mileposts'!$F$29,H635&lt;='Intersection Mileposts'!$G$29),"Y", IF(AND(H635&gt;='Intersection Mileposts'!$F$30,H635&lt;='Intersection Mileposts'!$G$30),"Y",IF(AND(H635&gt;='Intersection Mileposts'!$F$31,H635&lt;='Intersection Mileposts'!$G$31),"Y",IF(AND(H635&gt;='Intersection Mileposts'!$F$32,H635&lt;='Intersection Mileposts'!$G$32),"Y",IF(AND(H635&gt;='Intersection Mileposts'!$F$33,H635&lt;='Intersection Mileposts'!$G$33),"Y",IF(AND(H635&gt;='Intersection Mileposts'!$F$34,H635&lt;='Intersection Mileposts'!$G$34),"Y",IF(AND(H635&gt;='Intersection Mileposts'!$F$35,H635&lt;='Intersection Mileposts'!$G$35),"Y",IF(AND(H635&gt;='Intersection Mileposts'!$F$36,H635&lt;='Intersection Mileposts'!$G$36),"Y",IF(AND(H635&gt;='Intersection Mileposts'!$F$37,H635&lt;='Intersection Mileposts'!$G$37),"Y",IF(AND(H635&gt;='Intersection Mileposts'!$F$38,H635&lt;='Intersection Mileposts'!$G$38),"Y",IF(AND(H635&gt;='Intersection Mileposts'!$F$39,H635&lt;='Intersection Mileposts'!$G$39),"Y","N"))))))))))))))))))))))))))))))))))))</f>
        <v/>
      </c>
    </row>
    <row r="636" spans="1:46" ht="15" customHeight="1" x14ac:dyDescent="0.3">
      <c r="A636" s="279"/>
      <c r="B636" s="261"/>
      <c r="C636" s="262"/>
      <c r="D636" s="262"/>
      <c r="E636" s="262"/>
      <c r="F636" s="262"/>
      <c r="G636" s="284"/>
      <c r="H636" s="286"/>
      <c r="I636" s="279"/>
      <c r="J636" s="260"/>
      <c r="K636" s="260"/>
      <c r="L636" s="280"/>
      <c r="M636" s="275"/>
      <c r="N636" s="263"/>
      <c r="P636" s="264" t="str">
        <f>IF(R636 = "", "", COUNT($R$4:R636))</f>
        <v/>
      </c>
      <c r="Q636" s="264" t="str">
        <f t="shared" si="89"/>
        <v/>
      </c>
      <c r="R636" s="265" t="str">
        <f t="shared" si="90"/>
        <v/>
      </c>
      <c r="S636" s="266" t="str">
        <f t="shared" si="91"/>
        <v/>
      </c>
      <c r="T636" s="267" t="str">
        <f t="shared" si="92"/>
        <v/>
      </c>
      <c r="U636" s="268" t="str">
        <f t="shared" si="93"/>
        <v/>
      </c>
      <c r="V636" s="269" t="str">
        <f t="shared" si="94"/>
        <v/>
      </c>
      <c r="W636" s="5"/>
      <c r="AR636" t="str">
        <f t="shared" si="88"/>
        <v/>
      </c>
      <c r="AS636" t="str">
        <f t="shared" si="87"/>
        <v/>
      </c>
      <c r="AT636" s="134" t="str">
        <f>IF(AR636="","",IF(AND(H636&gt;='Intersection Mileposts'!$F$5,H636&lt;='Intersection Mileposts'!$G$5),"Y",IF(AND(H636&gt;='Intersection Mileposts'!$F$6,H636&lt;='Intersection Mileposts'!$G$6),"Y",IF(AND(H636&gt;='Intersection Mileposts'!$F$7,H636&lt;='Intersection Mileposts'!$G$7),"Y",IF(AND(H636&gt;='Intersection Mileposts'!$F$8,H636&lt;='Intersection Mileposts'!$G$8),"Y",IF(AND(H636&gt;='Intersection Mileposts'!$F$9,H636&lt;='Intersection Mileposts'!$G$9),"Y",IF(AND(H636&gt;='Intersection Mileposts'!$F$10,H636&lt;='Intersection Mileposts'!$G$10),"Y",IF(AND(H636&gt;='Intersection Mileposts'!$F$11,H636&lt;='Intersection Mileposts'!$G$11),"Y",IF(AND(H636&gt;='Intersection Mileposts'!$F$12,H636&lt;='Intersection Mileposts'!$G$12),"Y",IF(AND(H636&gt;='Intersection Mileposts'!$F$13,H636&lt;='Intersection Mileposts'!$G$13),"Y",IF(AND(H636&gt;='Intersection Mileposts'!$F$14,H636&lt;='Intersection Mileposts'!$G$14),"Y",IF(AND(H636&gt;='Intersection Mileposts'!$F$15,H636&lt;='Intersection Mileposts'!$G$15),"Y",IF(AND(H636&gt;='Intersection Mileposts'!$F$16,H636&lt;='Intersection Mileposts'!$G$16),"Y",IF(AND(H636&gt;='Intersection Mileposts'!$F$17,H636&lt;='Intersection Mileposts'!$G$17),"Y",IF(AND(H636&gt;='Intersection Mileposts'!$F$18,H636&lt;='Intersection Mileposts'!$G$18),"Y",IF(AND(H636&gt;='Intersection Mileposts'!$F$19,H636&lt;='Intersection Mileposts'!$G$19),"Y",IF(AND(H636&gt;='Intersection Mileposts'!$F$20,H636&lt;='Intersection Mileposts'!$G$20),"Y",IF(AND(H636&gt;='Intersection Mileposts'!$F$21,H636&lt;='Intersection Mileposts'!$G$21),"Y",IF(AND(H636&gt;='Intersection Mileposts'!$F$22,H636&lt;='Intersection Mileposts'!$G$22),"Y",IF(AND(H636&gt;='Intersection Mileposts'!$F$23,H636&lt;='Intersection Mileposts'!$G$23),"Y",IF(AND(H636&gt;='Intersection Mileposts'!$F$24,H636&lt;='Intersection Mileposts'!$G$24),"Y",IF(AND(H636&gt;='Intersection Mileposts'!$F$25,H636&lt;='Intersection Mileposts'!$G$25),"Y",IF(AND(H636&gt;='Intersection Mileposts'!$F$26,H636&lt;='Intersection Mileposts'!$G$26),"Y",IF(AND(H636&gt;='Intersection Mileposts'!$F$27,H636&lt;='Intersection Mileposts'!$G$27),"Y",IF(AND(H636&gt;='Intersection Mileposts'!$F$28,H636&lt;='Intersection Mileposts'!$G$28),"Y",IF(AND(H636&gt;='Intersection Mileposts'!$F$29,H636&lt;='Intersection Mileposts'!$G$29),"Y", IF(AND(H636&gt;='Intersection Mileposts'!$F$30,H636&lt;='Intersection Mileposts'!$G$30),"Y",IF(AND(H636&gt;='Intersection Mileposts'!$F$31,H636&lt;='Intersection Mileposts'!$G$31),"Y",IF(AND(H636&gt;='Intersection Mileposts'!$F$32,H636&lt;='Intersection Mileposts'!$G$32),"Y",IF(AND(H636&gt;='Intersection Mileposts'!$F$33,H636&lt;='Intersection Mileposts'!$G$33),"Y",IF(AND(H636&gt;='Intersection Mileposts'!$F$34,H636&lt;='Intersection Mileposts'!$G$34),"Y",IF(AND(H636&gt;='Intersection Mileposts'!$F$35,H636&lt;='Intersection Mileposts'!$G$35),"Y",IF(AND(H636&gt;='Intersection Mileposts'!$F$36,H636&lt;='Intersection Mileposts'!$G$36),"Y",IF(AND(H636&gt;='Intersection Mileposts'!$F$37,H636&lt;='Intersection Mileposts'!$G$37),"Y",IF(AND(H636&gt;='Intersection Mileposts'!$F$38,H636&lt;='Intersection Mileposts'!$G$38),"Y",IF(AND(H636&gt;='Intersection Mileposts'!$F$39,H636&lt;='Intersection Mileposts'!$G$39),"Y","N"))))))))))))))))))))))))))))))))))))</f>
        <v/>
      </c>
    </row>
    <row r="637" spans="1:46" ht="15" customHeight="1" x14ac:dyDescent="0.3">
      <c r="A637" s="279"/>
      <c r="B637" s="261"/>
      <c r="C637" s="262"/>
      <c r="D637" s="262"/>
      <c r="E637" s="262"/>
      <c r="F637" s="262"/>
      <c r="G637" s="284"/>
      <c r="H637" s="286"/>
      <c r="I637" s="279"/>
      <c r="J637" s="260"/>
      <c r="K637" s="260"/>
      <c r="L637" s="280"/>
      <c r="M637" s="275"/>
      <c r="N637" s="263"/>
      <c r="P637" s="264" t="str">
        <f>IF(R637 = "", "", COUNT($R$4:R637))</f>
        <v/>
      </c>
      <c r="Q637" s="264" t="str">
        <f t="shared" si="89"/>
        <v/>
      </c>
      <c r="R637" s="265" t="str">
        <f t="shared" si="90"/>
        <v/>
      </c>
      <c r="S637" s="266" t="str">
        <f t="shared" si="91"/>
        <v/>
      </c>
      <c r="T637" s="267" t="str">
        <f t="shared" si="92"/>
        <v/>
      </c>
      <c r="U637" s="268" t="str">
        <f t="shared" si="93"/>
        <v/>
      </c>
      <c r="V637" s="269" t="str">
        <f t="shared" si="94"/>
        <v/>
      </c>
      <c r="W637" s="5"/>
      <c r="AR637" t="str">
        <f t="shared" si="88"/>
        <v/>
      </c>
      <c r="AS637" t="str">
        <f t="shared" si="87"/>
        <v/>
      </c>
      <c r="AT637" s="134" t="str">
        <f>IF(AR637="","",IF(AND(H637&gt;='Intersection Mileposts'!$F$5,H637&lt;='Intersection Mileposts'!$G$5),"Y",IF(AND(H637&gt;='Intersection Mileposts'!$F$6,H637&lt;='Intersection Mileposts'!$G$6),"Y",IF(AND(H637&gt;='Intersection Mileposts'!$F$7,H637&lt;='Intersection Mileposts'!$G$7),"Y",IF(AND(H637&gt;='Intersection Mileposts'!$F$8,H637&lt;='Intersection Mileposts'!$G$8),"Y",IF(AND(H637&gt;='Intersection Mileposts'!$F$9,H637&lt;='Intersection Mileposts'!$G$9),"Y",IF(AND(H637&gt;='Intersection Mileposts'!$F$10,H637&lt;='Intersection Mileposts'!$G$10),"Y",IF(AND(H637&gt;='Intersection Mileposts'!$F$11,H637&lt;='Intersection Mileposts'!$G$11),"Y",IF(AND(H637&gt;='Intersection Mileposts'!$F$12,H637&lt;='Intersection Mileposts'!$G$12),"Y",IF(AND(H637&gt;='Intersection Mileposts'!$F$13,H637&lt;='Intersection Mileposts'!$G$13),"Y",IF(AND(H637&gt;='Intersection Mileposts'!$F$14,H637&lt;='Intersection Mileposts'!$G$14),"Y",IF(AND(H637&gt;='Intersection Mileposts'!$F$15,H637&lt;='Intersection Mileposts'!$G$15),"Y",IF(AND(H637&gt;='Intersection Mileposts'!$F$16,H637&lt;='Intersection Mileposts'!$G$16),"Y",IF(AND(H637&gt;='Intersection Mileposts'!$F$17,H637&lt;='Intersection Mileposts'!$G$17),"Y",IF(AND(H637&gt;='Intersection Mileposts'!$F$18,H637&lt;='Intersection Mileposts'!$G$18),"Y",IF(AND(H637&gt;='Intersection Mileposts'!$F$19,H637&lt;='Intersection Mileposts'!$G$19),"Y",IF(AND(H637&gt;='Intersection Mileposts'!$F$20,H637&lt;='Intersection Mileposts'!$G$20),"Y",IF(AND(H637&gt;='Intersection Mileposts'!$F$21,H637&lt;='Intersection Mileposts'!$G$21),"Y",IF(AND(H637&gt;='Intersection Mileposts'!$F$22,H637&lt;='Intersection Mileposts'!$G$22),"Y",IF(AND(H637&gt;='Intersection Mileposts'!$F$23,H637&lt;='Intersection Mileposts'!$G$23),"Y",IF(AND(H637&gt;='Intersection Mileposts'!$F$24,H637&lt;='Intersection Mileposts'!$G$24),"Y",IF(AND(H637&gt;='Intersection Mileposts'!$F$25,H637&lt;='Intersection Mileposts'!$G$25),"Y",IF(AND(H637&gt;='Intersection Mileposts'!$F$26,H637&lt;='Intersection Mileposts'!$G$26),"Y",IF(AND(H637&gt;='Intersection Mileposts'!$F$27,H637&lt;='Intersection Mileposts'!$G$27),"Y",IF(AND(H637&gt;='Intersection Mileposts'!$F$28,H637&lt;='Intersection Mileposts'!$G$28),"Y",IF(AND(H637&gt;='Intersection Mileposts'!$F$29,H637&lt;='Intersection Mileposts'!$G$29),"Y", IF(AND(H637&gt;='Intersection Mileposts'!$F$30,H637&lt;='Intersection Mileposts'!$G$30),"Y",IF(AND(H637&gt;='Intersection Mileposts'!$F$31,H637&lt;='Intersection Mileposts'!$G$31),"Y",IF(AND(H637&gt;='Intersection Mileposts'!$F$32,H637&lt;='Intersection Mileposts'!$G$32),"Y",IF(AND(H637&gt;='Intersection Mileposts'!$F$33,H637&lt;='Intersection Mileposts'!$G$33),"Y",IF(AND(H637&gt;='Intersection Mileposts'!$F$34,H637&lt;='Intersection Mileposts'!$G$34),"Y",IF(AND(H637&gt;='Intersection Mileposts'!$F$35,H637&lt;='Intersection Mileposts'!$G$35),"Y",IF(AND(H637&gt;='Intersection Mileposts'!$F$36,H637&lt;='Intersection Mileposts'!$G$36),"Y",IF(AND(H637&gt;='Intersection Mileposts'!$F$37,H637&lt;='Intersection Mileposts'!$G$37),"Y",IF(AND(H637&gt;='Intersection Mileposts'!$F$38,H637&lt;='Intersection Mileposts'!$G$38),"Y",IF(AND(H637&gt;='Intersection Mileposts'!$F$39,H637&lt;='Intersection Mileposts'!$G$39),"Y","N"))))))))))))))))))))))))))))))))))))</f>
        <v/>
      </c>
    </row>
    <row r="638" spans="1:46" ht="15" customHeight="1" x14ac:dyDescent="0.3">
      <c r="A638" s="279"/>
      <c r="B638" s="261"/>
      <c r="C638" s="262"/>
      <c r="D638" s="262"/>
      <c r="E638" s="262"/>
      <c r="F638" s="262"/>
      <c r="G638" s="284"/>
      <c r="H638" s="286"/>
      <c r="I638" s="279"/>
      <c r="J638" s="260"/>
      <c r="K638" s="260"/>
      <c r="L638" s="280"/>
      <c r="M638" s="275"/>
      <c r="N638" s="263"/>
      <c r="P638" s="264" t="str">
        <f>IF(R638 = "", "", COUNT($R$4:R638))</f>
        <v/>
      </c>
      <c r="Q638" s="264" t="str">
        <f t="shared" si="89"/>
        <v/>
      </c>
      <c r="R638" s="265" t="str">
        <f t="shared" si="90"/>
        <v/>
      </c>
      <c r="S638" s="266" t="str">
        <f t="shared" si="91"/>
        <v/>
      </c>
      <c r="T638" s="267" t="str">
        <f t="shared" si="92"/>
        <v/>
      </c>
      <c r="U638" s="268" t="str">
        <f t="shared" si="93"/>
        <v/>
      </c>
      <c r="V638" s="269" t="str">
        <f t="shared" si="94"/>
        <v/>
      </c>
      <c r="W638" s="5"/>
      <c r="AR638" t="str">
        <f t="shared" si="88"/>
        <v/>
      </c>
      <c r="AS638" t="str">
        <f t="shared" si="87"/>
        <v/>
      </c>
      <c r="AT638" s="134" t="str">
        <f>IF(AR638="","",IF(AND(H638&gt;='Intersection Mileposts'!$F$5,H638&lt;='Intersection Mileposts'!$G$5),"Y",IF(AND(H638&gt;='Intersection Mileposts'!$F$6,H638&lt;='Intersection Mileposts'!$G$6),"Y",IF(AND(H638&gt;='Intersection Mileposts'!$F$7,H638&lt;='Intersection Mileposts'!$G$7),"Y",IF(AND(H638&gt;='Intersection Mileposts'!$F$8,H638&lt;='Intersection Mileposts'!$G$8),"Y",IF(AND(H638&gt;='Intersection Mileposts'!$F$9,H638&lt;='Intersection Mileposts'!$G$9),"Y",IF(AND(H638&gt;='Intersection Mileposts'!$F$10,H638&lt;='Intersection Mileposts'!$G$10),"Y",IF(AND(H638&gt;='Intersection Mileposts'!$F$11,H638&lt;='Intersection Mileposts'!$G$11),"Y",IF(AND(H638&gt;='Intersection Mileposts'!$F$12,H638&lt;='Intersection Mileposts'!$G$12),"Y",IF(AND(H638&gt;='Intersection Mileposts'!$F$13,H638&lt;='Intersection Mileposts'!$G$13),"Y",IF(AND(H638&gt;='Intersection Mileposts'!$F$14,H638&lt;='Intersection Mileposts'!$G$14),"Y",IF(AND(H638&gt;='Intersection Mileposts'!$F$15,H638&lt;='Intersection Mileposts'!$G$15),"Y",IF(AND(H638&gt;='Intersection Mileposts'!$F$16,H638&lt;='Intersection Mileposts'!$G$16),"Y",IF(AND(H638&gt;='Intersection Mileposts'!$F$17,H638&lt;='Intersection Mileposts'!$G$17),"Y",IF(AND(H638&gt;='Intersection Mileposts'!$F$18,H638&lt;='Intersection Mileposts'!$G$18),"Y",IF(AND(H638&gt;='Intersection Mileposts'!$F$19,H638&lt;='Intersection Mileposts'!$G$19),"Y",IF(AND(H638&gt;='Intersection Mileposts'!$F$20,H638&lt;='Intersection Mileposts'!$G$20),"Y",IF(AND(H638&gt;='Intersection Mileposts'!$F$21,H638&lt;='Intersection Mileposts'!$G$21),"Y",IF(AND(H638&gt;='Intersection Mileposts'!$F$22,H638&lt;='Intersection Mileposts'!$G$22),"Y",IF(AND(H638&gt;='Intersection Mileposts'!$F$23,H638&lt;='Intersection Mileposts'!$G$23),"Y",IF(AND(H638&gt;='Intersection Mileposts'!$F$24,H638&lt;='Intersection Mileposts'!$G$24),"Y",IF(AND(H638&gt;='Intersection Mileposts'!$F$25,H638&lt;='Intersection Mileposts'!$G$25),"Y",IF(AND(H638&gt;='Intersection Mileposts'!$F$26,H638&lt;='Intersection Mileposts'!$G$26),"Y",IF(AND(H638&gt;='Intersection Mileposts'!$F$27,H638&lt;='Intersection Mileposts'!$G$27),"Y",IF(AND(H638&gt;='Intersection Mileposts'!$F$28,H638&lt;='Intersection Mileposts'!$G$28),"Y",IF(AND(H638&gt;='Intersection Mileposts'!$F$29,H638&lt;='Intersection Mileposts'!$G$29),"Y", IF(AND(H638&gt;='Intersection Mileposts'!$F$30,H638&lt;='Intersection Mileposts'!$G$30),"Y",IF(AND(H638&gt;='Intersection Mileposts'!$F$31,H638&lt;='Intersection Mileposts'!$G$31),"Y",IF(AND(H638&gt;='Intersection Mileposts'!$F$32,H638&lt;='Intersection Mileposts'!$G$32),"Y",IF(AND(H638&gt;='Intersection Mileposts'!$F$33,H638&lt;='Intersection Mileposts'!$G$33),"Y",IF(AND(H638&gt;='Intersection Mileposts'!$F$34,H638&lt;='Intersection Mileposts'!$G$34),"Y",IF(AND(H638&gt;='Intersection Mileposts'!$F$35,H638&lt;='Intersection Mileposts'!$G$35),"Y",IF(AND(H638&gt;='Intersection Mileposts'!$F$36,H638&lt;='Intersection Mileposts'!$G$36),"Y",IF(AND(H638&gt;='Intersection Mileposts'!$F$37,H638&lt;='Intersection Mileposts'!$G$37),"Y",IF(AND(H638&gt;='Intersection Mileposts'!$F$38,H638&lt;='Intersection Mileposts'!$G$38),"Y",IF(AND(H638&gt;='Intersection Mileposts'!$F$39,H638&lt;='Intersection Mileposts'!$G$39),"Y","N"))))))))))))))))))))))))))))))))))))</f>
        <v/>
      </c>
    </row>
    <row r="639" spans="1:46" ht="15" customHeight="1" x14ac:dyDescent="0.3">
      <c r="A639" s="279"/>
      <c r="B639" s="261"/>
      <c r="C639" s="262"/>
      <c r="D639" s="262"/>
      <c r="E639" s="262"/>
      <c r="F639" s="262"/>
      <c r="G639" s="284"/>
      <c r="H639" s="286"/>
      <c r="I639" s="279"/>
      <c r="J639" s="260"/>
      <c r="K639" s="260"/>
      <c r="L639" s="280"/>
      <c r="M639" s="275"/>
      <c r="N639" s="263"/>
      <c r="P639" s="264" t="str">
        <f>IF(R639 = "", "", COUNT($R$4:R639))</f>
        <v/>
      </c>
      <c r="Q639" s="264" t="str">
        <f t="shared" si="89"/>
        <v/>
      </c>
      <c r="R639" s="265" t="str">
        <f t="shared" si="90"/>
        <v/>
      </c>
      <c r="S639" s="266" t="str">
        <f t="shared" si="91"/>
        <v/>
      </c>
      <c r="T639" s="267" t="str">
        <f t="shared" si="92"/>
        <v/>
      </c>
      <c r="U639" s="268" t="str">
        <f t="shared" si="93"/>
        <v/>
      </c>
      <c r="V639" s="269" t="str">
        <f t="shared" si="94"/>
        <v/>
      </c>
      <c r="W639" s="5"/>
      <c r="AR639" t="str">
        <f t="shared" si="88"/>
        <v/>
      </c>
      <c r="AS639" t="str">
        <f t="shared" si="87"/>
        <v/>
      </c>
      <c r="AT639" s="134" t="str">
        <f>IF(AR639="","",IF(AND(H639&gt;='Intersection Mileposts'!$F$5,H639&lt;='Intersection Mileposts'!$G$5),"Y",IF(AND(H639&gt;='Intersection Mileposts'!$F$6,H639&lt;='Intersection Mileposts'!$G$6),"Y",IF(AND(H639&gt;='Intersection Mileposts'!$F$7,H639&lt;='Intersection Mileposts'!$G$7),"Y",IF(AND(H639&gt;='Intersection Mileposts'!$F$8,H639&lt;='Intersection Mileposts'!$G$8),"Y",IF(AND(H639&gt;='Intersection Mileposts'!$F$9,H639&lt;='Intersection Mileposts'!$G$9),"Y",IF(AND(H639&gt;='Intersection Mileposts'!$F$10,H639&lt;='Intersection Mileposts'!$G$10),"Y",IF(AND(H639&gt;='Intersection Mileposts'!$F$11,H639&lt;='Intersection Mileposts'!$G$11),"Y",IF(AND(H639&gt;='Intersection Mileposts'!$F$12,H639&lt;='Intersection Mileposts'!$G$12),"Y",IF(AND(H639&gt;='Intersection Mileposts'!$F$13,H639&lt;='Intersection Mileposts'!$G$13),"Y",IF(AND(H639&gt;='Intersection Mileposts'!$F$14,H639&lt;='Intersection Mileposts'!$G$14),"Y",IF(AND(H639&gt;='Intersection Mileposts'!$F$15,H639&lt;='Intersection Mileposts'!$G$15),"Y",IF(AND(H639&gt;='Intersection Mileposts'!$F$16,H639&lt;='Intersection Mileposts'!$G$16),"Y",IF(AND(H639&gt;='Intersection Mileposts'!$F$17,H639&lt;='Intersection Mileposts'!$G$17),"Y",IF(AND(H639&gt;='Intersection Mileposts'!$F$18,H639&lt;='Intersection Mileposts'!$G$18),"Y",IF(AND(H639&gt;='Intersection Mileposts'!$F$19,H639&lt;='Intersection Mileposts'!$G$19),"Y",IF(AND(H639&gt;='Intersection Mileposts'!$F$20,H639&lt;='Intersection Mileposts'!$G$20),"Y",IF(AND(H639&gt;='Intersection Mileposts'!$F$21,H639&lt;='Intersection Mileposts'!$G$21),"Y",IF(AND(H639&gt;='Intersection Mileposts'!$F$22,H639&lt;='Intersection Mileposts'!$G$22),"Y",IF(AND(H639&gt;='Intersection Mileposts'!$F$23,H639&lt;='Intersection Mileposts'!$G$23),"Y",IF(AND(H639&gt;='Intersection Mileposts'!$F$24,H639&lt;='Intersection Mileposts'!$G$24),"Y",IF(AND(H639&gt;='Intersection Mileposts'!$F$25,H639&lt;='Intersection Mileposts'!$G$25),"Y",IF(AND(H639&gt;='Intersection Mileposts'!$F$26,H639&lt;='Intersection Mileposts'!$G$26),"Y",IF(AND(H639&gt;='Intersection Mileposts'!$F$27,H639&lt;='Intersection Mileposts'!$G$27),"Y",IF(AND(H639&gt;='Intersection Mileposts'!$F$28,H639&lt;='Intersection Mileposts'!$G$28),"Y",IF(AND(H639&gt;='Intersection Mileposts'!$F$29,H639&lt;='Intersection Mileposts'!$G$29),"Y", IF(AND(H639&gt;='Intersection Mileposts'!$F$30,H639&lt;='Intersection Mileposts'!$G$30),"Y",IF(AND(H639&gt;='Intersection Mileposts'!$F$31,H639&lt;='Intersection Mileposts'!$G$31),"Y",IF(AND(H639&gt;='Intersection Mileposts'!$F$32,H639&lt;='Intersection Mileposts'!$G$32),"Y",IF(AND(H639&gt;='Intersection Mileposts'!$F$33,H639&lt;='Intersection Mileposts'!$G$33),"Y",IF(AND(H639&gt;='Intersection Mileposts'!$F$34,H639&lt;='Intersection Mileposts'!$G$34),"Y",IF(AND(H639&gt;='Intersection Mileposts'!$F$35,H639&lt;='Intersection Mileposts'!$G$35),"Y",IF(AND(H639&gt;='Intersection Mileposts'!$F$36,H639&lt;='Intersection Mileposts'!$G$36),"Y",IF(AND(H639&gt;='Intersection Mileposts'!$F$37,H639&lt;='Intersection Mileposts'!$G$37),"Y",IF(AND(H639&gt;='Intersection Mileposts'!$F$38,H639&lt;='Intersection Mileposts'!$G$38),"Y",IF(AND(H639&gt;='Intersection Mileposts'!$F$39,H639&lt;='Intersection Mileposts'!$G$39),"Y","N"))))))))))))))))))))))))))))))))))))</f>
        <v/>
      </c>
    </row>
    <row r="640" spans="1:46" ht="15" customHeight="1" x14ac:dyDescent="0.3">
      <c r="A640" s="279"/>
      <c r="B640" s="261"/>
      <c r="C640" s="262"/>
      <c r="D640" s="262"/>
      <c r="E640" s="262"/>
      <c r="F640" s="262"/>
      <c r="G640" s="284"/>
      <c r="H640" s="286"/>
      <c r="I640" s="279"/>
      <c r="J640" s="260"/>
      <c r="K640" s="260"/>
      <c r="L640" s="280"/>
      <c r="M640" s="275"/>
      <c r="N640" s="263"/>
      <c r="P640" s="264" t="str">
        <f>IF(R640 = "", "", COUNT($R$4:R640))</f>
        <v/>
      </c>
      <c r="Q640" s="264" t="str">
        <f t="shared" si="89"/>
        <v/>
      </c>
      <c r="R640" s="265" t="str">
        <f t="shared" si="90"/>
        <v/>
      </c>
      <c r="S640" s="266" t="str">
        <f t="shared" si="91"/>
        <v/>
      </c>
      <c r="T640" s="267" t="str">
        <f t="shared" si="92"/>
        <v/>
      </c>
      <c r="U640" s="268" t="str">
        <f t="shared" si="93"/>
        <v/>
      </c>
      <c r="V640" s="269" t="str">
        <f t="shared" si="94"/>
        <v/>
      </c>
      <c r="W640" s="5"/>
      <c r="AR640" t="str">
        <f t="shared" si="88"/>
        <v/>
      </c>
      <c r="AS640" t="str">
        <f t="shared" si="87"/>
        <v/>
      </c>
      <c r="AT640" s="134" t="str">
        <f>IF(AR640="","",IF(AND(H640&gt;='Intersection Mileposts'!$F$5,H640&lt;='Intersection Mileposts'!$G$5),"Y",IF(AND(H640&gt;='Intersection Mileposts'!$F$6,H640&lt;='Intersection Mileposts'!$G$6),"Y",IF(AND(H640&gt;='Intersection Mileposts'!$F$7,H640&lt;='Intersection Mileposts'!$G$7),"Y",IF(AND(H640&gt;='Intersection Mileposts'!$F$8,H640&lt;='Intersection Mileposts'!$G$8),"Y",IF(AND(H640&gt;='Intersection Mileposts'!$F$9,H640&lt;='Intersection Mileposts'!$G$9),"Y",IF(AND(H640&gt;='Intersection Mileposts'!$F$10,H640&lt;='Intersection Mileposts'!$G$10),"Y",IF(AND(H640&gt;='Intersection Mileposts'!$F$11,H640&lt;='Intersection Mileposts'!$G$11),"Y",IF(AND(H640&gt;='Intersection Mileposts'!$F$12,H640&lt;='Intersection Mileposts'!$G$12),"Y",IF(AND(H640&gt;='Intersection Mileposts'!$F$13,H640&lt;='Intersection Mileposts'!$G$13),"Y",IF(AND(H640&gt;='Intersection Mileposts'!$F$14,H640&lt;='Intersection Mileposts'!$G$14),"Y",IF(AND(H640&gt;='Intersection Mileposts'!$F$15,H640&lt;='Intersection Mileposts'!$G$15),"Y",IF(AND(H640&gt;='Intersection Mileposts'!$F$16,H640&lt;='Intersection Mileposts'!$G$16),"Y",IF(AND(H640&gt;='Intersection Mileposts'!$F$17,H640&lt;='Intersection Mileposts'!$G$17),"Y",IF(AND(H640&gt;='Intersection Mileposts'!$F$18,H640&lt;='Intersection Mileposts'!$G$18),"Y",IF(AND(H640&gt;='Intersection Mileposts'!$F$19,H640&lt;='Intersection Mileposts'!$G$19),"Y",IF(AND(H640&gt;='Intersection Mileposts'!$F$20,H640&lt;='Intersection Mileposts'!$G$20),"Y",IF(AND(H640&gt;='Intersection Mileposts'!$F$21,H640&lt;='Intersection Mileposts'!$G$21),"Y",IF(AND(H640&gt;='Intersection Mileposts'!$F$22,H640&lt;='Intersection Mileposts'!$G$22),"Y",IF(AND(H640&gt;='Intersection Mileposts'!$F$23,H640&lt;='Intersection Mileposts'!$G$23),"Y",IF(AND(H640&gt;='Intersection Mileposts'!$F$24,H640&lt;='Intersection Mileposts'!$G$24),"Y",IF(AND(H640&gt;='Intersection Mileposts'!$F$25,H640&lt;='Intersection Mileposts'!$G$25),"Y",IF(AND(H640&gt;='Intersection Mileposts'!$F$26,H640&lt;='Intersection Mileposts'!$G$26),"Y",IF(AND(H640&gt;='Intersection Mileposts'!$F$27,H640&lt;='Intersection Mileposts'!$G$27),"Y",IF(AND(H640&gt;='Intersection Mileposts'!$F$28,H640&lt;='Intersection Mileposts'!$G$28),"Y",IF(AND(H640&gt;='Intersection Mileposts'!$F$29,H640&lt;='Intersection Mileposts'!$G$29),"Y", IF(AND(H640&gt;='Intersection Mileposts'!$F$30,H640&lt;='Intersection Mileposts'!$G$30),"Y",IF(AND(H640&gt;='Intersection Mileposts'!$F$31,H640&lt;='Intersection Mileposts'!$G$31),"Y",IF(AND(H640&gt;='Intersection Mileposts'!$F$32,H640&lt;='Intersection Mileposts'!$G$32),"Y",IF(AND(H640&gt;='Intersection Mileposts'!$F$33,H640&lt;='Intersection Mileposts'!$G$33),"Y",IF(AND(H640&gt;='Intersection Mileposts'!$F$34,H640&lt;='Intersection Mileposts'!$G$34),"Y",IF(AND(H640&gt;='Intersection Mileposts'!$F$35,H640&lt;='Intersection Mileposts'!$G$35),"Y",IF(AND(H640&gt;='Intersection Mileposts'!$F$36,H640&lt;='Intersection Mileposts'!$G$36),"Y",IF(AND(H640&gt;='Intersection Mileposts'!$F$37,H640&lt;='Intersection Mileposts'!$G$37),"Y",IF(AND(H640&gt;='Intersection Mileposts'!$F$38,H640&lt;='Intersection Mileposts'!$G$38),"Y",IF(AND(H640&gt;='Intersection Mileposts'!$F$39,H640&lt;='Intersection Mileposts'!$G$39),"Y","N"))))))))))))))))))))))))))))))))))))</f>
        <v/>
      </c>
    </row>
    <row r="641" spans="1:46" ht="15" customHeight="1" x14ac:dyDescent="0.3">
      <c r="A641" s="279"/>
      <c r="B641" s="261"/>
      <c r="C641" s="262"/>
      <c r="D641" s="262"/>
      <c r="E641" s="262"/>
      <c r="F641" s="262"/>
      <c r="G641" s="284"/>
      <c r="H641" s="286"/>
      <c r="I641" s="279"/>
      <c r="J641" s="260"/>
      <c r="K641" s="260"/>
      <c r="L641" s="280"/>
      <c r="M641" s="275"/>
      <c r="N641" s="263"/>
      <c r="P641" s="264" t="str">
        <f>IF(R641 = "", "", COUNT($R$4:R641))</f>
        <v/>
      </c>
      <c r="Q641" s="264" t="str">
        <f t="shared" si="89"/>
        <v/>
      </c>
      <c r="R641" s="265" t="str">
        <f t="shared" si="90"/>
        <v/>
      </c>
      <c r="S641" s="266" t="str">
        <f t="shared" si="91"/>
        <v/>
      </c>
      <c r="T641" s="267" t="str">
        <f t="shared" si="92"/>
        <v/>
      </c>
      <c r="U641" s="268" t="str">
        <f t="shared" si="93"/>
        <v/>
      </c>
      <c r="V641" s="269" t="str">
        <f t="shared" si="94"/>
        <v/>
      </c>
      <c r="W641" s="5"/>
      <c r="AR641" t="str">
        <f t="shared" si="88"/>
        <v/>
      </c>
      <c r="AS641" t="str">
        <f t="shared" si="87"/>
        <v/>
      </c>
      <c r="AT641" s="134" t="str">
        <f>IF(AR641="","",IF(AND(H641&gt;='Intersection Mileposts'!$F$5,H641&lt;='Intersection Mileposts'!$G$5),"Y",IF(AND(H641&gt;='Intersection Mileposts'!$F$6,H641&lt;='Intersection Mileposts'!$G$6),"Y",IF(AND(H641&gt;='Intersection Mileposts'!$F$7,H641&lt;='Intersection Mileposts'!$G$7),"Y",IF(AND(H641&gt;='Intersection Mileposts'!$F$8,H641&lt;='Intersection Mileposts'!$G$8),"Y",IF(AND(H641&gt;='Intersection Mileposts'!$F$9,H641&lt;='Intersection Mileposts'!$G$9),"Y",IF(AND(H641&gt;='Intersection Mileposts'!$F$10,H641&lt;='Intersection Mileposts'!$G$10),"Y",IF(AND(H641&gt;='Intersection Mileposts'!$F$11,H641&lt;='Intersection Mileposts'!$G$11),"Y",IF(AND(H641&gt;='Intersection Mileposts'!$F$12,H641&lt;='Intersection Mileposts'!$G$12),"Y",IF(AND(H641&gt;='Intersection Mileposts'!$F$13,H641&lt;='Intersection Mileposts'!$G$13),"Y",IF(AND(H641&gt;='Intersection Mileposts'!$F$14,H641&lt;='Intersection Mileposts'!$G$14),"Y",IF(AND(H641&gt;='Intersection Mileposts'!$F$15,H641&lt;='Intersection Mileposts'!$G$15),"Y",IF(AND(H641&gt;='Intersection Mileposts'!$F$16,H641&lt;='Intersection Mileposts'!$G$16),"Y",IF(AND(H641&gt;='Intersection Mileposts'!$F$17,H641&lt;='Intersection Mileposts'!$G$17),"Y",IF(AND(H641&gt;='Intersection Mileposts'!$F$18,H641&lt;='Intersection Mileposts'!$G$18),"Y",IF(AND(H641&gt;='Intersection Mileposts'!$F$19,H641&lt;='Intersection Mileposts'!$G$19),"Y",IF(AND(H641&gt;='Intersection Mileposts'!$F$20,H641&lt;='Intersection Mileposts'!$G$20),"Y",IF(AND(H641&gt;='Intersection Mileposts'!$F$21,H641&lt;='Intersection Mileposts'!$G$21),"Y",IF(AND(H641&gt;='Intersection Mileposts'!$F$22,H641&lt;='Intersection Mileposts'!$G$22),"Y",IF(AND(H641&gt;='Intersection Mileposts'!$F$23,H641&lt;='Intersection Mileposts'!$G$23),"Y",IF(AND(H641&gt;='Intersection Mileposts'!$F$24,H641&lt;='Intersection Mileposts'!$G$24),"Y",IF(AND(H641&gt;='Intersection Mileposts'!$F$25,H641&lt;='Intersection Mileposts'!$G$25),"Y",IF(AND(H641&gt;='Intersection Mileposts'!$F$26,H641&lt;='Intersection Mileposts'!$G$26),"Y",IF(AND(H641&gt;='Intersection Mileposts'!$F$27,H641&lt;='Intersection Mileposts'!$G$27),"Y",IF(AND(H641&gt;='Intersection Mileposts'!$F$28,H641&lt;='Intersection Mileposts'!$G$28),"Y",IF(AND(H641&gt;='Intersection Mileposts'!$F$29,H641&lt;='Intersection Mileposts'!$G$29),"Y", IF(AND(H641&gt;='Intersection Mileposts'!$F$30,H641&lt;='Intersection Mileposts'!$G$30),"Y",IF(AND(H641&gt;='Intersection Mileposts'!$F$31,H641&lt;='Intersection Mileposts'!$G$31),"Y",IF(AND(H641&gt;='Intersection Mileposts'!$F$32,H641&lt;='Intersection Mileposts'!$G$32),"Y",IF(AND(H641&gt;='Intersection Mileposts'!$F$33,H641&lt;='Intersection Mileposts'!$G$33),"Y",IF(AND(H641&gt;='Intersection Mileposts'!$F$34,H641&lt;='Intersection Mileposts'!$G$34),"Y",IF(AND(H641&gt;='Intersection Mileposts'!$F$35,H641&lt;='Intersection Mileposts'!$G$35),"Y",IF(AND(H641&gt;='Intersection Mileposts'!$F$36,H641&lt;='Intersection Mileposts'!$G$36),"Y",IF(AND(H641&gt;='Intersection Mileposts'!$F$37,H641&lt;='Intersection Mileposts'!$G$37),"Y",IF(AND(H641&gt;='Intersection Mileposts'!$F$38,H641&lt;='Intersection Mileposts'!$G$38),"Y",IF(AND(H641&gt;='Intersection Mileposts'!$F$39,H641&lt;='Intersection Mileposts'!$G$39),"Y","N"))))))))))))))))))))))))))))))))))))</f>
        <v/>
      </c>
    </row>
    <row r="642" spans="1:46" ht="15" customHeight="1" x14ac:dyDescent="0.3">
      <c r="A642" s="279"/>
      <c r="B642" s="261"/>
      <c r="C642" s="262"/>
      <c r="D642" s="262"/>
      <c r="E642" s="262"/>
      <c r="F642" s="262"/>
      <c r="G642" s="284"/>
      <c r="H642" s="286"/>
      <c r="I642" s="279"/>
      <c r="J642" s="260"/>
      <c r="K642" s="260"/>
      <c r="L642" s="280"/>
      <c r="M642" s="275"/>
      <c r="N642" s="263"/>
      <c r="P642" s="264" t="str">
        <f>IF(R642 = "", "", COUNT($R$4:R642))</f>
        <v/>
      </c>
      <c r="Q642" s="264" t="str">
        <f t="shared" si="89"/>
        <v/>
      </c>
      <c r="R642" s="265" t="str">
        <f t="shared" si="90"/>
        <v/>
      </c>
      <c r="S642" s="266" t="str">
        <f t="shared" si="91"/>
        <v/>
      </c>
      <c r="T642" s="267" t="str">
        <f t="shared" si="92"/>
        <v/>
      </c>
      <c r="U642" s="268" t="str">
        <f t="shared" si="93"/>
        <v/>
      </c>
      <c r="V642" s="269" t="str">
        <f t="shared" si="94"/>
        <v/>
      </c>
      <c r="W642" s="5"/>
      <c r="AR642" t="str">
        <f t="shared" si="88"/>
        <v/>
      </c>
      <c r="AS642" t="str">
        <f t="shared" si="87"/>
        <v/>
      </c>
      <c r="AT642" s="134" t="str">
        <f>IF(AR642="","",IF(AND(H642&gt;='Intersection Mileposts'!$F$5,H642&lt;='Intersection Mileposts'!$G$5),"Y",IF(AND(H642&gt;='Intersection Mileposts'!$F$6,H642&lt;='Intersection Mileposts'!$G$6),"Y",IF(AND(H642&gt;='Intersection Mileposts'!$F$7,H642&lt;='Intersection Mileposts'!$G$7),"Y",IF(AND(H642&gt;='Intersection Mileposts'!$F$8,H642&lt;='Intersection Mileposts'!$G$8),"Y",IF(AND(H642&gt;='Intersection Mileposts'!$F$9,H642&lt;='Intersection Mileposts'!$G$9),"Y",IF(AND(H642&gt;='Intersection Mileposts'!$F$10,H642&lt;='Intersection Mileposts'!$G$10),"Y",IF(AND(H642&gt;='Intersection Mileposts'!$F$11,H642&lt;='Intersection Mileposts'!$G$11),"Y",IF(AND(H642&gt;='Intersection Mileposts'!$F$12,H642&lt;='Intersection Mileposts'!$G$12),"Y",IF(AND(H642&gt;='Intersection Mileposts'!$F$13,H642&lt;='Intersection Mileposts'!$G$13),"Y",IF(AND(H642&gt;='Intersection Mileposts'!$F$14,H642&lt;='Intersection Mileposts'!$G$14),"Y",IF(AND(H642&gt;='Intersection Mileposts'!$F$15,H642&lt;='Intersection Mileposts'!$G$15),"Y",IF(AND(H642&gt;='Intersection Mileposts'!$F$16,H642&lt;='Intersection Mileposts'!$G$16),"Y",IF(AND(H642&gt;='Intersection Mileposts'!$F$17,H642&lt;='Intersection Mileposts'!$G$17),"Y",IF(AND(H642&gt;='Intersection Mileposts'!$F$18,H642&lt;='Intersection Mileposts'!$G$18),"Y",IF(AND(H642&gt;='Intersection Mileposts'!$F$19,H642&lt;='Intersection Mileposts'!$G$19),"Y",IF(AND(H642&gt;='Intersection Mileposts'!$F$20,H642&lt;='Intersection Mileposts'!$G$20),"Y",IF(AND(H642&gt;='Intersection Mileposts'!$F$21,H642&lt;='Intersection Mileposts'!$G$21),"Y",IF(AND(H642&gt;='Intersection Mileposts'!$F$22,H642&lt;='Intersection Mileposts'!$G$22),"Y",IF(AND(H642&gt;='Intersection Mileposts'!$F$23,H642&lt;='Intersection Mileposts'!$G$23),"Y",IF(AND(H642&gt;='Intersection Mileposts'!$F$24,H642&lt;='Intersection Mileposts'!$G$24),"Y",IF(AND(H642&gt;='Intersection Mileposts'!$F$25,H642&lt;='Intersection Mileposts'!$G$25),"Y",IF(AND(H642&gt;='Intersection Mileposts'!$F$26,H642&lt;='Intersection Mileposts'!$G$26),"Y",IF(AND(H642&gt;='Intersection Mileposts'!$F$27,H642&lt;='Intersection Mileposts'!$G$27),"Y",IF(AND(H642&gt;='Intersection Mileposts'!$F$28,H642&lt;='Intersection Mileposts'!$G$28),"Y",IF(AND(H642&gt;='Intersection Mileposts'!$F$29,H642&lt;='Intersection Mileposts'!$G$29),"Y", IF(AND(H642&gt;='Intersection Mileposts'!$F$30,H642&lt;='Intersection Mileposts'!$G$30),"Y",IF(AND(H642&gt;='Intersection Mileposts'!$F$31,H642&lt;='Intersection Mileposts'!$G$31),"Y",IF(AND(H642&gt;='Intersection Mileposts'!$F$32,H642&lt;='Intersection Mileposts'!$G$32),"Y",IF(AND(H642&gt;='Intersection Mileposts'!$F$33,H642&lt;='Intersection Mileposts'!$G$33),"Y",IF(AND(H642&gt;='Intersection Mileposts'!$F$34,H642&lt;='Intersection Mileposts'!$G$34),"Y",IF(AND(H642&gt;='Intersection Mileposts'!$F$35,H642&lt;='Intersection Mileposts'!$G$35),"Y",IF(AND(H642&gt;='Intersection Mileposts'!$F$36,H642&lt;='Intersection Mileposts'!$G$36),"Y",IF(AND(H642&gt;='Intersection Mileposts'!$F$37,H642&lt;='Intersection Mileposts'!$G$37),"Y",IF(AND(H642&gt;='Intersection Mileposts'!$F$38,H642&lt;='Intersection Mileposts'!$G$38),"Y",IF(AND(H642&gt;='Intersection Mileposts'!$F$39,H642&lt;='Intersection Mileposts'!$G$39),"Y","N"))))))))))))))))))))))))))))))))))))</f>
        <v/>
      </c>
    </row>
    <row r="643" spans="1:46" ht="15" customHeight="1" x14ac:dyDescent="0.3">
      <c r="A643" s="279"/>
      <c r="B643" s="261"/>
      <c r="C643" s="262"/>
      <c r="D643" s="262"/>
      <c r="E643" s="262"/>
      <c r="F643" s="262"/>
      <c r="G643" s="284"/>
      <c r="H643" s="286"/>
      <c r="I643" s="279"/>
      <c r="J643" s="260"/>
      <c r="K643" s="260"/>
      <c r="L643" s="280"/>
      <c r="M643" s="275"/>
      <c r="N643" s="263"/>
      <c r="P643" s="264" t="str">
        <f>IF(R643 = "", "", COUNT($R$4:R643))</f>
        <v/>
      </c>
      <c r="Q643" s="264" t="str">
        <f t="shared" si="89"/>
        <v/>
      </c>
      <c r="R643" s="265" t="str">
        <f t="shared" si="90"/>
        <v/>
      </c>
      <c r="S643" s="266" t="str">
        <f t="shared" si="91"/>
        <v/>
      </c>
      <c r="T643" s="267" t="str">
        <f t="shared" si="92"/>
        <v/>
      </c>
      <c r="U643" s="268" t="str">
        <f t="shared" si="93"/>
        <v/>
      </c>
      <c r="V643" s="269" t="str">
        <f t="shared" si="94"/>
        <v/>
      </c>
      <c r="W643" s="5"/>
      <c r="AR643" t="str">
        <f t="shared" si="88"/>
        <v/>
      </c>
      <c r="AS643" t="str">
        <f t="shared" si="87"/>
        <v/>
      </c>
      <c r="AT643" s="134" t="str">
        <f>IF(AR643="","",IF(AND(H643&gt;='Intersection Mileposts'!$F$5,H643&lt;='Intersection Mileposts'!$G$5),"Y",IF(AND(H643&gt;='Intersection Mileposts'!$F$6,H643&lt;='Intersection Mileposts'!$G$6),"Y",IF(AND(H643&gt;='Intersection Mileposts'!$F$7,H643&lt;='Intersection Mileposts'!$G$7),"Y",IF(AND(H643&gt;='Intersection Mileposts'!$F$8,H643&lt;='Intersection Mileposts'!$G$8),"Y",IF(AND(H643&gt;='Intersection Mileposts'!$F$9,H643&lt;='Intersection Mileposts'!$G$9),"Y",IF(AND(H643&gt;='Intersection Mileposts'!$F$10,H643&lt;='Intersection Mileposts'!$G$10),"Y",IF(AND(H643&gt;='Intersection Mileposts'!$F$11,H643&lt;='Intersection Mileposts'!$G$11),"Y",IF(AND(H643&gt;='Intersection Mileposts'!$F$12,H643&lt;='Intersection Mileposts'!$G$12),"Y",IF(AND(H643&gt;='Intersection Mileposts'!$F$13,H643&lt;='Intersection Mileposts'!$G$13),"Y",IF(AND(H643&gt;='Intersection Mileposts'!$F$14,H643&lt;='Intersection Mileposts'!$G$14),"Y",IF(AND(H643&gt;='Intersection Mileposts'!$F$15,H643&lt;='Intersection Mileposts'!$G$15),"Y",IF(AND(H643&gt;='Intersection Mileposts'!$F$16,H643&lt;='Intersection Mileposts'!$G$16),"Y",IF(AND(H643&gt;='Intersection Mileposts'!$F$17,H643&lt;='Intersection Mileposts'!$G$17),"Y",IF(AND(H643&gt;='Intersection Mileposts'!$F$18,H643&lt;='Intersection Mileposts'!$G$18),"Y",IF(AND(H643&gt;='Intersection Mileposts'!$F$19,H643&lt;='Intersection Mileposts'!$G$19),"Y",IF(AND(H643&gt;='Intersection Mileposts'!$F$20,H643&lt;='Intersection Mileposts'!$G$20),"Y",IF(AND(H643&gt;='Intersection Mileposts'!$F$21,H643&lt;='Intersection Mileposts'!$G$21),"Y",IF(AND(H643&gt;='Intersection Mileposts'!$F$22,H643&lt;='Intersection Mileposts'!$G$22),"Y",IF(AND(H643&gt;='Intersection Mileposts'!$F$23,H643&lt;='Intersection Mileposts'!$G$23),"Y",IF(AND(H643&gt;='Intersection Mileposts'!$F$24,H643&lt;='Intersection Mileposts'!$G$24),"Y",IF(AND(H643&gt;='Intersection Mileposts'!$F$25,H643&lt;='Intersection Mileposts'!$G$25),"Y",IF(AND(H643&gt;='Intersection Mileposts'!$F$26,H643&lt;='Intersection Mileposts'!$G$26),"Y",IF(AND(H643&gt;='Intersection Mileposts'!$F$27,H643&lt;='Intersection Mileposts'!$G$27),"Y",IF(AND(H643&gt;='Intersection Mileposts'!$F$28,H643&lt;='Intersection Mileposts'!$G$28),"Y",IF(AND(H643&gt;='Intersection Mileposts'!$F$29,H643&lt;='Intersection Mileposts'!$G$29),"Y", IF(AND(H643&gt;='Intersection Mileposts'!$F$30,H643&lt;='Intersection Mileposts'!$G$30),"Y",IF(AND(H643&gt;='Intersection Mileposts'!$F$31,H643&lt;='Intersection Mileposts'!$G$31),"Y",IF(AND(H643&gt;='Intersection Mileposts'!$F$32,H643&lt;='Intersection Mileposts'!$G$32),"Y",IF(AND(H643&gt;='Intersection Mileposts'!$F$33,H643&lt;='Intersection Mileposts'!$G$33),"Y",IF(AND(H643&gt;='Intersection Mileposts'!$F$34,H643&lt;='Intersection Mileposts'!$G$34),"Y",IF(AND(H643&gt;='Intersection Mileposts'!$F$35,H643&lt;='Intersection Mileposts'!$G$35),"Y",IF(AND(H643&gt;='Intersection Mileposts'!$F$36,H643&lt;='Intersection Mileposts'!$G$36),"Y",IF(AND(H643&gt;='Intersection Mileposts'!$F$37,H643&lt;='Intersection Mileposts'!$G$37),"Y",IF(AND(H643&gt;='Intersection Mileposts'!$F$38,H643&lt;='Intersection Mileposts'!$G$38),"Y",IF(AND(H643&gt;='Intersection Mileposts'!$F$39,H643&lt;='Intersection Mileposts'!$G$39),"Y","N"))))))))))))))))))))))))))))))))))))</f>
        <v/>
      </c>
    </row>
    <row r="644" spans="1:46" ht="15" customHeight="1" x14ac:dyDescent="0.3">
      <c r="A644" s="279"/>
      <c r="B644" s="261"/>
      <c r="C644" s="262"/>
      <c r="D644" s="262"/>
      <c r="E644" s="262"/>
      <c r="F644" s="262"/>
      <c r="G644" s="284"/>
      <c r="H644" s="286"/>
      <c r="I644" s="279"/>
      <c r="J644" s="260"/>
      <c r="K644" s="260"/>
      <c r="L644" s="280"/>
      <c r="M644" s="275"/>
      <c r="N644" s="263"/>
      <c r="P644" s="264" t="str">
        <f>IF(R644 = "", "", COUNT($R$4:R644))</f>
        <v/>
      </c>
      <c r="Q644" s="264" t="str">
        <f t="shared" si="89"/>
        <v/>
      </c>
      <c r="R644" s="265" t="str">
        <f t="shared" si="90"/>
        <v/>
      </c>
      <c r="S644" s="266" t="str">
        <f t="shared" si="91"/>
        <v/>
      </c>
      <c r="T644" s="267" t="str">
        <f t="shared" si="92"/>
        <v/>
      </c>
      <c r="U644" s="268" t="str">
        <f t="shared" si="93"/>
        <v/>
      </c>
      <c r="V644" s="269" t="str">
        <f t="shared" si="94"/>
        <v/>
      </c>
      <c r="W644" s="5"/>
      <c r="AR644" t="str">
        <f t="shared" si="88"/>
        <v/>
      </c>
      <c r="AS644" t="str">
        <f t="shared" ref="AS644:AS707" si="95">IF(OR(M644="Y",N644="Y"),"Y","")</f>
        <v/>
      </c>
      <c r="AT644" s="134" t="str">
        <f>IF(AR644="","",IF(AND(H644&gt;='Intersection Mileposts'!$F$5,H644&lt;='Intersection Mileposts'!$G$5),"Y",IF(AND(H644&gt;='Intersection Mileposts'!$F$6,H644&lt;='Intersection Mileposts'!$G$6),"Y",IF(AND(H644&gt;='Intersection Mileposts'!$F$7,H644&lt;='Intersection Mileposts'!$G$7),"Y",IF(AND(H644&gt;='Intersection Mileposts'!$F$8,H644&lt;='Intersection Mileposts'!$G$8),"Y",IF(AND(H644&gt;='Intersection Mileposts'!$F$9,H644&lt;='Intersection Mileposts'!$G$9),"Y",IF(AND(H644&gt;='Intersection Mileposts'!$F$10,H644&lt;='Intersection Mileposts'!$G$10),"Y",IF(AND(H644&gt;='Intersection Mileposts'!$F$11,H644&lt;='Intersection Mileposts'!$G$11),"Y",IF(AND(H644&gt;='Intersection Mileposts'!$F$12,H644&lt;='Intersection Mileposts'!$G$12),"Y",IF(AND(H644&gt;='Intersection Mileposts'!$F$13,H644&lt;='Intersection Mileposts'!$G$13),"Y",IF(AND(H644&gt;='Intersection Mileposts'!$F$14,H644&lt;='Intersection Mileposts'!$G$14),"Y",IF(AND(H644&gt;='Intersection Mileposts'!$F$15,H644&lt;='Intersection Mileposts'!$G$15),"Y",IF(AND(H644&gt;='Intersection Mileposts'!$F$16,H644&lt;='Intersection Mileposts'!$G$16),"Y",IF(AND(H644&gt;='Intersection Mileposts'!$F$17,H644&lt;='Intersection Mileposts'!$G$17),"Y",IF(AND(H644&gt;='Intersection Mileposts'!$F$18,H644&lt;='Intersection Mileposts'!$G$18),"Y",IF(AND(H644&gt;='Intersection Mileposts'!$F$19,H644&lt;='Intersection Mileposts'!$G$19),"Y",IF(AND(H644&gt;='Intersection Mileposts'!$F$20,H644&lt;='Intersection Mileposts'!$G$20),"Y",IF(AND(H644&gt;='Intersection Mileposts'!$F$21,H644&lt;='Intersection Mileposts'!$G$21),"Y",IF(AND(H644&gt;='Intersection Mileposts'!$F$22,H644&lt;='Intersection Mileposts'!$G$22),"Y",IF(AND(H644&gt;='Intersection Mileposts'!$F$23,H644&lt;='Intersection Mileposts'!$G$23),"Y",IF(AND(H644&gt;='Intersection Mileposts'!$F$24,H644&lt;='Intersection Mileposts'!$G$24),"Y",IF(AND(H644&gt;='Intersection Mileposts'!$F$25,H644&lt;='Intersection Mileposts'!$G$25),"Y",IF(AND(H644&gt;='Intersection Mileposts'!$F$26,H644&lt;='Intersection Mileposts'!$G$26),"Y",IF(AND(H644&gt;='Intersection Mileposts'!$F$27,H644&lt;='Intersection Mileposts'!$G$27),"Y",IF(AND(H644&gt;='Intersection Mileposts'!$F$28,H644&lt;='Intersection Mileposts'!$G$28),"Y",IF(AND(H644&gt;='Intersection Mileposts'!$F$29,H644&lt;='Intersection Mileposts'!$G$29),"Y", IF(AND(H644&gt;='Intersection Mileposts'!$F$30,H644&lt;='Intersection Mileposts'!$G$30),"Y",IF(AND(H644&gt;='Intersection Mileposts'!$F$31,H644&lt;='Intersection Mileposts'!$G$31),"Y",IF(AND(H644&gt;='Intersection Mileposts'!$F$32,H644&lt;='Intersection Mileposts'!$G$32),"Y",IF(AND(H644&gt;='Intersection Mileposts'!$F$33,H644&lt;='Intersection Mileposts'!$G$33),"Y",IF(AND(H644&gt;='Intersection Mileposts'!$F$34,H644&lt;='Intersection Mileposts'!$G$34),"Y",IF(AND(H644&gt;='Intersection Mileposts'!$F$35,H644&lt;='Intersection Mileposts'!$G$35),"Y",IF(AND(H644&gt;='Intersection Mileposts'!$F$36,H644&lt;='Intersection Mileposts'!$G$36),"Y",IF(AND(H644&gt;='Intersection Mileposts'!$F$37,H644&lt;='Intersection Mileposts'!$G$37),"Y",IF(AND(H644&gt;='Intersection Mileposts'!$F$38,H644&lt;='Intersection Mileposts'!$G$38),"Y",IF(AND(H644&gt;='Intersection Mileposts'!$F$39,H644&lt;='Intersection Mileposts'!$G$39),"Y","N"))))))))))))))))))))))))))))))))))))</f>
        <v/>
      </c>
    </row>
    <row r="645" spans="1:46" ht="15" customHeight="1" x14ac:dyDescent="0.3">
      <c r="A645" s="279"/>
      <c r="B645" s="261"/>
      <c r="C645" s="262"/>
      <c r="D645" s="262"/>
      <c r="E645" s="262"/>
      <c r="F645" s="262"/>
      <c r="G645" s="284"/>
      <c r="H645" s="286"/>
      <c r="I645" s="279"/>
      <c r="J645" s="260"/>
      <c r="K645" s="260"/>
      <c r="L645" s="280"/>
      <c r="M645" s="275"/>
      <c r="N645" s="263"/>
      <c r="P645" s="264" t="str">
        <f>IF(R645 = "", "", COUNT($R$4:R645))</f>
        <v/>
      </c>
      <c r="Q645" s="264" t="str">
        <f t="shared" si="89"/>
        <v/>
      </c>
      <c r="R645" s="265" t="str">
        <f t="shared" si="90"/>
        <v/>
      </c>
      <c r="S645" s="266" t="str">
        <f t="shared" si="91"/>
        <v/>
      </c>
      <c r="T645" s="267" t="str">
        <f t="shared" si="92"/>
        <v/>
      </c>
      <c r="U645" s="268" t="str">
        <f t="shared" si="93"/>
        <v/>
      </c>
      <c r="V645" s="269" t="str">
        <f t="shared" si="94"/>
        <v/>
      </c>
      <c r="W645" s="5"/>
      <c r="AR645" t="str">
        <f t="shared" ref="AR645:AR708" si="96">IF(P645&gt;0, P645, "")</f>
        <v/>
      </c>
      <c r="AS645" t="str">
        <f t="shared" si="95"/>
        <v/>
      </c>
      <c r="AT645" s="134" t="str">
        <f>IF(AR645="","",IF(AND(H645&gt;='Intersection Mileposts'!$F$5,H645&lt;='Intersection Mileposts'!$G$5),"Y",IF(AND(H645&gt;='Intersection Mileposts'!$F$6,H645&lt;='Intersection Mileposts'!$G$6),"Y",IF(AND(H645&gt;='Intersection Mileposts'!$F$7,H645&lt;='Intersection Mileposts'!$G$7),"Y",IF(AND(H645&gt;='Intersection Mileposts'!$F$8,H645&lt;='Intersection Mileposts'!$G$8),"Y",IF(AND(H645&gt;='Intersection Mileposts'!$F$9,H645&lt;='Intersection Mileposts'!$G$9),"Y",IF(AND(H645&gt;='Intersection Mileposts'!$F$10,H645&lt;='Intersection Mileposts'!$G$10),"Y",IF(AND(H645&gt;='Intersection Mileposts'!$F$11,H645&lt;='Intersection Mileposts'!$G$11),"Y",IF(AND(H645&gt;='Intersection Mileposts'!$F$12,H645&lt;='Intersection Mileposts'!$G$12),"Y",IF(AND(H645&gt;='Intersection Mileposts'!$F$13,H645&lt;='Intersection Mileposts'!$G$13),"Y",IF(AND(H645&gt;='Intersection Mileposts'!$F$14,H645&lt;='Intersection Mileposts'!$G$14),"Y",IF(AND(H645&gt;='Intersection Mileposts'!$F$15,H645&lt;='Intersection Mileposts'!$G$15),"Y",IF(AND(H645&gt;='Intersection Mileposts'!$F$16,H645&lt;='Intersection Mileposts'!$G$16),"Y",IF(AND(H645&gt;='Intersection Mileposts'!$F$17,H645&lt;='Intersection Mileposts'!$G$17),"Y",IF(AND(H645&gt;='Intersection Mileposts'!$F$18,H645&lt;='Intersection Mileposts'!$G$18),"Y",IF(AND(H645&gt;='Intersection Mileposts'!$F$19,H645&lt;='Intersection Mileposts'!$G$19),"Y",IF(AND(H645&gt;='Intersection Mileposts'!$F$20,H645&lt;='Intersection Mileposts'!$G$20),"Y",IF(AND(H645&gt;='Intersection Mileposts'!$F$21,H645&lt;='Intersection Mileposts'!$G$21),"Y",IF(AND(H645&gt;='Intersection Mileposts'!$F$22,H645&lt;='Intersection Mileposts'!$G$22),"Y",IF(AND(H645&gt;='Intersection Mileposts'!$F$23,H645&lt;='Intersection Mileposts'!$G$23),"Y",IF(AND(H645&gt;='Intersection Mileposts'!$F$24,H645&lt;='Intersection Mileposts'!$G$24),"Y",IF(AND(H645&gt;='Intersection Mileposts'!$F$25,H645&lt;='Intersection Mileposts'!$G$25),"Y",IF(AND(H645&gt;='Intersection Mileposts'!$F$26,H645&lt;='Intersection Mileposts'!$G$26),"Y",IF(AND(H645&gt;='Intersection Mileposts'!$F$27,H645&lt;='Intersection Mileposts'!$G$27),"Y",IF(AND(H645&gt;='Intersection Mileposts'!$F$28,H645&lt;='Intersection Mileposts'!$G$28),"Y",IF(AND(H645&gt;='Intersection Mileposts'!$F$29,H645&lt;='Intersection Mileposts'!$G$29),"Y", IF(AND(H645&gt;='Intersection Mileposts'!$F$30,H645&lt;='Intersection Mileposts'!$G$30),"Y",IF(AND(H645&gt;='Intersection Mileposts'!$F$31,H645&lt;='Intersection Mileposts'!$G$31),"Y",IF(AND(H645&gt;='Intersection Mileposts'!$F$32,H645&lt;='Intersection Mileposts'!$G$32),"Y",IF(AND(H645&gt;='Intersection Mileposts'!$F$33,H645&lt;='Intersection Mileposts'!$G$33),"Y",IF(AND(H645&gt;='Intersection Mileposts'!$F$34,H645&lt;='Intersection Mileposts'!$G$34),"Y",IF(AND(H645&gt;='Intersection Mileposts'!$F$35,H645&lt;='Intersection Mileposts'!$G$35),"Y",IF(AND(H645&gt;='Intersection Mileposts'!$F$36,H645&lt;='Intersection Mileposts'!$G$36),"Y",IF(AND(H645&gt;='Intersection Mileposts'!$F$37,H645&lt;='Intersection Mileposts'!$G$37),"Y",IF(AND(H645&gt;='Intersection Mileposts'!$F$38,H645&lt;='Intersection Mileposts'!$G$38),"Y",IF(AND(H645&gt;='Intersection Mileposts'!$F$39,H645&lt;='Intersection Mileposts'!$G$39),"Y","N"))))))))))))))))))))))))))))))))))))</f>
        <v/>
      </c>
    </row>
    <row r="646" spans="1:46" ht="15" customHeight="1" x14ac:dyDescent="0.3">
      <c r="A646" s="279"/>
      <c r="B646" s="261"/>
      <c r="C646" s="262"/>
      <c r="D646" s="262"/>
      <c r="E646" s="262"/>
      <c r="F646" s="262"/>
      <c r="G646" s="284"/>
      <c r="H646" s="286"/>
      <c r="I646" s="279"/>
      <c r="J646" s="260"/>
      <c r="K646" s="260"/>
      <c r="L646" s="280"/>
      <c r="M646" s="275"/>
      <c r="N646" s="263"/>
      <c r="P646" s="264" t="str">
        <f>IF(R646 = "", "", COUNT($R$4:R646))</f>
        <v/>
      </c>
      <c r="Q646" s="264" t="str">
        <f t="shared" si="89"/>
        <v/>
      </c>
      <c r="R646" s="265" t="str">
        <f t="shared" si="90"/>
        <v/>
      </c>
      <c r="S646" s="266" t="str">
        <f t="shared" si="91"/>
        <v/>
      </c>
      <c r="T646" s="267" t="str">
        <f t="shared" si="92"/>
        <v/>
      </c>
      <c r="U646" s="268" t="str">
        <f t="shared" si="93"/>
        <v/>
      </c>
      <c r="V646" s="269" t="str">
        <f t="shared" si="94"/>
        <v/>
      </c>
      <c r="W646" s="5"/>
      <c r="AR646" t="str">
        <f t="shared" si="96"/>
        <v/>
      </c>
      <c r="AS646" t="str">
        <f t="shared" si="95"/>
        <v/>
      </c>
      <c r="AT646" s="134" t="str">
        <f>IF(AR646="","",IF(AND(H646&gt;='Intersection Mileposts'!$F$5,H646&lt;='Intersection Mileposts'!$G$5),"Y",IF(AND(H646&gt;='Intersection Mileposts'!$F$6,H646&lt;='Intersection Mileposts'!$G$6),"Y",IF(AND(H646&gt;='Intersection Mileposts'!$F$7,H646&lt;='Intersection Mileposts'!$G$7),"Y",IF(AND(H646&gt;='Intersection Mileposts'!$F$8,H646&lt;='Intersection Mileposts'!$G$8),"Y",IF(AND(H646&gt;='Intersection Mileposts'!$F$9,H646&lt;='Intersection Mileposts'!$G$9),"Y",IF(AND(H646&gt;='Intersection Mileposts'!$F$10,H646&lt;='Intersection Mileposts'!$G$10),"Y",IF(AND(H646&gt;='Intersection Mileposts'!$F$11,H646&lt;='Intersection Mileposts'!$G$11),"Y",IF(AND(H646&gt;='Intersection Mileposts'!$F$12,H646&lt;='Intersection Mileposts'!$G$12),"Y",IF(AND(H646&gt;='Intersection Mileposts'!$F$13,H646&lt;='Intersection Mileposts'!$G$13),"Y",IF(AND(H646&gt;='Intersection Mileposts'!$F$14,H646&lt;='Intersection Mileposts'!$G$14),"Y",IF(AND(H646&gt;='Intersection Mileposts'!$F$15,H646&lt;='Intersection Mileposts'!$G$15),"Y",IF(AND(H646&gt;='Intersection Mileposts'!$F$16,H646&lt;='Intersection Mileposts'!$G$16),"Y",IF(AND(H646&gt;='Intersection Mileposts'!$F$17,H646&lt;='Intersection Mileposts'!$G$17),"Y",IF(AND(H646&gt;='Intersection Mileposts'!$F$18,H646&lt;='Intersection Mileposts'!$G$18),"Y",IF(AND(H646&gt;='Intersection Mileposts'!$F$19,H646&lt;='Intersection Mileposts'!$G$19),"Y",IF(AND(H646&gt;='Intersection Mileposts'!$F$20,H646&lt;='Intersection Mileposts'!$G$20),"Y",IF(AND(H646&gt;='Intersection Mileposts'!$F$21,H646&lt;='Intersection Mileposts'!$G$21),"Y",IF(AND(H646&gt;='Intersection Mileposts'!$F$22,H646&lt;='Intersection Mileposts'!$G$22),"Y",IF(AND(H646&gt;='Intersection Mileposts'!$F$23,H646&lt;='Intersection Mileposts'!$G$23),"Y",IF(AND(H646&gt;='Intersection Mileposts'!$F$24,H646&lt;='Intersection Mileposts'!$G$24),"Y",IF(AND(H646&gt;='Intersection Mileposts'!$F$25,H646&lt;='Intersection Mileposts'!$G$25),"Y",IF(AND(H646&gt;='Intersection Mileposts'!$F$26,H646&lt;='Intersection Mileposts'!$G$26),"Y",IF(AND(H646&gt;='Intersection Mileposts'!$F$27,H646&lt;='Intersection Mileposts'!$G$27),"Y",IF(AND(H646&gt;='Intersection Mileposts'!$F$28,H646&lt;='Intersection Mileposts'!$G$28),"Y",IF(AND(H646&gt;='Intersection Mileposts'!$F$29,H646&lt;='Intersection Mileposts'!$G$29),"Y", IF(AND(H646&gt;='Intersection Mileposts'!$F$30,H646&lt;='Intersection Mileposts'!$G$30),"Y",IF(AND(H646&gt;='Intersection Mileposts'!$F$31,H646&lt;='Intersection Mileposts'!$G$31),"Y",IF(AND(H646&gt;='Intersection Mileposts'!$F$32,H646&lt;='Intersection Mileposts'!$G$32),"Y",IF(AND(H646&gt;='Intersection Mileposts'!$F$33,H646&lt;='Intersection Mileposts'!$G$33),"Y",IF(AND(H646&gt;='Intersection Mileposts'!$F$34,H646&lt;='Intersection Mileposts'!$G$34),"Y",IF(AND(H646&gt;='Intersection Mileposts'!$F$35,H646&lt;='Intersection Mileposts'!$G$35),"Y",IF(AND(H646&gt;='Intersection Mileposts'!$F$36,H646&lt;='Intersection Mileposts'!$G$36),"Y",IF(AND(H646&gt;='Intersection Mileposts'!$F$37,H646&lt;='Intersection Mileposts'!$G$37),"Y",IF(AND(H646&gt;='Intersection Mileposts'!$F$38,H646&lt;='Intersection Mileposts'!$G$38),"Y",IF(AND(H646&gt;='Intersection Mileposts'!$F$39,H646&lt;='Intersection Mileposts'!$G$39),"Y","N"))))))))))))))))))))))))))))))))))))</f>
        <v/>
      </c>
    </row>
    <row r="647" spans="1:46" ht="15" customHeight="1" x14ac:dyDescent="0.3">
      <c r="A647" s="279"/>
      <c r="B647" s="261"/>
      <c r="C647" s="262"/>
      <c r="D647" s="262"/>
      <c r="E647" s="262"/>
      <c r="F647" s="262"/>
      <c r="G647" s="284"/>
      <c r="H647" s="286"/>
      <c r="I647" s="279"/>
      <c r="J647" s="260"/>
      <c r="K647" s="260"/>
      <c r="L647" s="280"/>
      <c r="M647" s="275"/>
      <c r="N647" s="263"/>
      <c r="P647" s="264" t="str">
        <f>IF(R647 = "", "", COUNT($R$4:R647))</f>
        <v/>
      </c>
      <c r="Q647" s="264" t="str">
        <f t="shared" si="89"/>
        <v/>
      </c>
      <c r="R647" s="265" t="str">
        <f t="shared" si="90"/>
        <v/>
      </c>
      <c r="S647" s="266" t="str">
        <f t="shared" si="91"/>
        <v/>
      </c>
      <c r="T647" s="267" t="str">
        <f t="shared" si="92"/>
        <v/>
      </c>
      <c r="U647" s="268" t="str">
        <f t="shared" si="93"/>
        <v/>
      </c>
      <c r="V647" s="269" t="str">
        <f t="shared" si="94"/>
        <v/>
      </c>
      <c r="W647" s="5"/>
      <c r="AR647" t="str">
        <f t="shared" si="96"/>
        <v/>
      </c>
      <c r="AS647" t="str">
        <f t="shared" si="95"/>
        <v/>
      </c>
      <c r="AT647" s="134" t="str">
        <f>IF(AR647="","",IF(AND(H647&gt;='Intersection Mileposts'!$F$5,H647&lt;='Intersection Mileposts'!$G$5),"Y",IF(AND(H647&gt;='Intersection Mileposts'!$F$6,H647&lt;='Intersection Mileposts'!$G$6),"Y",IF(AND(H647&gt;='Intersection Mileposts'!$F$7,H647&lt;='Intersection Mileposts'!$G$7),"Y",IF(AND(H647&gt;='Intersection Mileposts'!$F$8,H647&lt;='Intersection Mileposts'!$G$8),"Y",IF(AND(H647&gt;='Intersection Mileposts'!$F$9,H647&lt;='Intersection Mileposts'!$G$9),"Y",IF(AND(H647&gt;='Intersection Mileposts'!$F$10,H647&lt;='Intersection Mileposts'!$G$10),"Y",IF(AND(H647&gt;='Intersection Mileposts'!$F$11,H647&lt;='Intersection Mileposts'!$G$11),"Y",IF(AND(H647&gt;='Intersection Mileposts'!$F$12,H647&lt;='Intersection Mileposts'!$G$12),"Y",IF(AND(H647&gt;='Intersection Mileposts'!$F$13,H647&lt;='Intersection Mileposts'!$G$13),"Y",IF(AND(H647&gt;='Intersection Mileposts'!$F$14,H647&lt;='Intersection Mileposts'!$G$14),"Y",IF(AND(H647&gt;='Intersection Mileposts'!$F$15,H647&lt;='Intersection Mileposts'!$G$15),"Y",IF(AND(H647&gt;='Intersection Mileposts'!$F$16,H647&lt;='Intersection Mileposts'!$G$16),"Y",IF(AND(H647&gt;='Intersection Mileposts'!$F$17,H647&lt;='Intersection Mileposts'!$G$17),"Y",IF(AND(H647&gt;='Intersection Mileposts'!$F$18,H647&lt;='Intersection Mileposts'!$G$18),"Y",IF(AND(H647&gt;='Intersection Mileposts'!$F$19,H647&lt;='Intersection Mileposts'!$G$19),"Y",IF(AND(H647&gt;='Intersection Mileposts'!$F$20,H647&lt;='Intersection Mileposts'!$G$20),"Y",IF(AND(H647&gt;='Intersection Mileposts'!$F$21,H647&lt;='Intersection Mileposts'!$G$21),"Y",IF(AND(H647&gt;='Intersection Mileposts'!$F$22,H647&lt;='Intersection Mileposts'!$G$22),"Y",IF(AND(H647&gt;='Intersection Mileposts'!$F$23,H647&lt;='Intersection Mileposts'!$G$23),"Y",IF(AND(H647&gt;='Intersection Mileposts'!$F$24,H647&lt;='Intersection Mileposts'!$G$24),"Y",IF(AND(H647&gt;='Intersection Mileposts'!$F$25,H647&lt;='Intersection Mileposts'!$G$25),"Y",IF(AND(H647&gt;='Intersection Mileposts'!$F$26,H647&lt;='Intersection Mileposts'!$G$26),"Y",IF(AND(H647&gt;='Intersection Mileposts'!$F$27,H647&lt;='Intersection Mileposts'!$G$27),"Y",IF(AND(H647&gt;='Intersection Mileposts'!$F$28,H647&lt;='Intersection Mileposts'!$G$28),"Y",IF(AND(H647&gt;='Intersection Mileposts'!$F$29,H647&lt;='Intersection Mileposts'!$G$29),"Y", IF(AND(H647&gt;='Intersection Mileposts'!$F$30,H647&lt;='Intersection Mileposts'!$G$30),"Y",IF(AND(H647&gt;='Intersection Mileposts'!$F$31,H647&lt;='Intersection Mileposts'!$G$31),"Y",IF(AND(H647&gt;='Intersection Mileposts'!$F$32,H647&lt;='Intersection Mileposts'!$G$32),"Y",IF(AND(H647&gt;='Intersection Mileposts'!$F$33,H647&lt;='Intersection Mileposts'!$G$33),"Y",IF(AND(H647&gt;='Intersection Mileposts'!$F$34,H647&lt;='Intersection Mileposts'!$G$34),"Y",IF(AND(H647&gt;='Intersection Mileposts'!$F$35,H647&lt;='Intersection Mileposts'!$G$35),"Y",IF(AND(H647&gt;='Intersection Mileposts'!$F$36,H647&lt;='Intersection Mileposts'!$G$36),"Y",IF(AND(H647&gt;='Intersection Mileposts'!$F$37,H647&lt;='Intersection Mileposts'!$G$37),"Y",IF(AND(H647&gt;='Intersection Mileposts'!$F$38,H647&lt;='Intersection Mileposts'!$G$38),"Y",IF(AND(H647&gt;='Intersection Mileposts'!$F$39,H647&lt;='Intersection Mileposts'!$G$39),"Y","N"))))))))))))))))))))))))))))))))))))</f>
        <v/>
      </c>
    </row>
    <row r="648" spans="1:46" ht="15" customHeight="1" x14ac:dyDescent="0.3">
      <c r="A648" s="279"/>
      <c r="B648" s="261"/>
      <c r="C648" s="262"/>
      <c r="D648" s="262"/>
      <c r="E648" s="262"/>
      <c r="F648" s="262"/>
      <c r="G648" s="284"/>
      <c r="H648" s="286"/>
      <c r="I648" s="279"/>
      <c r="J648" s="260"/>
      <c r="K648" s="260"/>
      <c r="L648" s="280"/>
      <c r="M648" s="275"/>
      <c r="N648" s="263"/>
      <c r="P648" s="264" t="str">
        <f>IF(R648 = "", "", COUNT($R$4:R648))</f>
        <v/>
      </c>
      <c r="Q648" s="264" t="str">
        <f t="shared" si="89"/>
        <v/>
      </c>
      <c r="R648" s="265" t="str">
        <f t="shared" si="90"/>
        <v/>
      </c>
      <c r="S648" s="266" t="str">
        <f t="shared" si="91"/>
        <v/>
      </c>
      <c r="T648" s="267" t="str">
        <f t="shared" si="92"/>
        <v/>
      </c>
      <c r="U648" s="268" t="str">
        <f t="shared" si="93"/>
        <v/>
      </c>
      <c r="V648" s="269" t="str">
        <f t="shared" si="94"/>
        <v/>
      </c>
      <c r="W648" s="5"/>
      <c r="AR648" t="str">
        <f t="shared" si="96"/>
        <v/>
      </c>
      <c r="AS648" t="str">
        <f t="shared" si="95"/>
        <v/>
      </c>
      <c r="AT648" s="134" t="str">
        <f>IF(AR648="","",IF(AND(H648&gt;='Intersection Mileposts'!$F$5,H648&lt;='Intersection Mileposts'!$G$5),"Y",IF(AND(H648&gt;='Intersection Mileposts'!$F$6,H648&lt;='Intersection Mileposts'!$G$6),"Y",IF(AND(H648&gt;='Intersection Mileposts'!$F$7,H648&lt;='Intersection Mileposts'!$G$7),"Y",IF(AND(H648&gt;='Intersection Mileposts'!$F$8,H648&lt;='Intersection Mileposts'!$G$8),"Y",IF(AND(H648&gt;='Intersection Mileposts'!$F$9,H648&lt;='Intersection Mileposts'!$G$9),"Y",IF(AND(H648&gt;='Intersection Mileposts'!$F$10,H648&lt;='Intersection Mileposts'!$G$10),"Y",IF(AND(H648&gt;='Intersection Mileposts'!$F$11,H648&lt;='Intersection Mileposts'!$G$11),"Y",IF(AND(H648&gt;='Intersection Mileposts'!$F$12,H648&lt;='Intersection Mileposts'!$G$12),"Y",IF(AND(H648&gt;='Intersection Mileposts'!$F$13,H648&lt;='Intersection Mileposts'!$G$13),"Y",IF(AND(H648&gt;='Intersection Mileposts'!$F$14,H648&lt;='Intersection Mileposts'!$G$14),"Y",IF(AND(H648&gt;='Intersection Mileposts'!$F$15,H648&lt;='Intersection Mileposts'!$G$15),"Y",IF(AND(H648&gt;='Intersection Mileposts'!$F$16,H648&lt;='Intersection Mileposts'!$G$16),"Y",IF(AND(H648&gt;='Intersection Mileposts'!$F$17,H648&lt;='Intersection Mileposts'!$G$17),"Y",IF(AND(H648&gt;='Intersection Mileposts'!$F$18,H648&lt;='Intersection Mileposts'!$G$18),"Y",IF(AND(H648&gt;='Intersection Mileposts'!$F$19,H648&lt;='Intersection Mileposts'!$G$19),"Y",IF(AND(H648&gt;='Intersection Mileposts'!$F$20,H648&lt;='Intersection Mileposts'!$G$20),"Y",IF(AND(H648&gt;='Intersection Mileposts'!$F$21,H648&lt;='Intersection Mileposts'!$G$21),"Y",IF(AND(H648&gt;='Intersection Mileposts'!$F$22,H648&lt;='Intersection Mileposts'!$G$22),"Y",IF(AND(H648&gt;='Intersection Mileposts'!$F$23,H648&lt;='Intersection Mileposts'!$G$23),"Y",IF(AND(H648&gt;='Intersection Mileposts'!$F$24,H648&lt;='Intersection Mileposts'!$G$24),"Y",IF(AND(H648&gt;='Intersection Mileposts'!$F$25,H648&lt;='Intersection Mileposts'!$G$25),"Y",IF(AND(H648&gt;='Intersection Mileposts'!$F$26,H648&lt;='Intersection Mileposts'!$G$26),"Y",IF(AND(H648&gt;='Intersection Mileposts'!$F$27,H648&lt;='Intersection Mileposts'!$G$27),"Y",IF(AND(H648&gt;='Intersection Mileposts'!$F$28,H648&lt;='Intersection Mileposts'!$G$28),"Y",IF(AND(H648&gt;='Intersection Mileposts'!$F$29,H648&lt;='Intersection Mileposts'!$G$29),"Y", IF(AND(H648&gt;='Intersection Mileposts'!$F$30,H648&lt;='Intersection Mileposts'!$G$30),"Y",IF(AND(H648&gt;='Intersection Mileposts'!$F$31,H648&lt;='Intersection Mileposts'!$G$31),"Y",IF(AND(H648&gt;='Intersection Mileposts'!$F$32,H648&lt;='Intersection Mileposts'!$G$32),"Y",IF(AND(H648&gt;='Intersection Mileposts'!$F$33,H648&lt;='Intersection Mileposts'!$G$33),"Y",IF(AND(H648&gt;='Intersection Mileposts'!$F$34,H648&lt;='Intersection Mileposts'!$G$34),"Y",IF(AND(H648&gt;='Intersection Mileposts'!$F$35,H648&lt;='Intersection Mileposts'!$G$35),"Y",IF(AND(H648&gt;='Intersection Mileposts'!$F$36,H648&lt;='Intersection Mileposts'!$G$36),"Y",IF(AND(H648&gt;='Intersection Mileposts'!$F$37,H648&lt;='Intersection Mileposts'!$G$37),"Y",IF(AND(H648&gt;='Intersection Mileposts'!$F$38,H648&lt;='Intersection Mileposts'!$G$38),"Y",IF(AND(H648&gt;='Intersection Mileposts'!$F$39,H648&lt;='Intersection Mileposts'!$G$39),"Y","N"))))))))))))))))))))))))))))))))))))</f>
        <v/>
      </c>
    </row>
    <row r="649" spans="1:46" ht="15" customHeight="1" x14ac:dyDescent="0.3">
      <c r="A649" s="279"/>
      <c r="B649" s="261"/>
      <c r="C649" s="262"/>
      <c r="D649" s="262"/>
      <c r="E649" s="262"/>
      <c r="F649" s="262"/>
      <c r="G649" s="284"/>
      <c r="H649" s="286"/>
      <c r="I649" s="279"/>
      <c r="J649" s="260"/>
      <c r="K649" s="260"/>
      <c r="L649" s="280"/>
      <c r="M649" s="275"/>
      <c r="N649" s="263"/>
      <c r="P649" s="264" t="str">
        <f>IF(R649 = "", "", COUNT($R$4:R649))</f>
        <v/>
      </c>
      <c r="Q649" s="264" t="str">
        <f t="shared" si="89"/>
        <v/>
      </c>
      <c r="R649" s="265" t="str">
        <f t="shared" si="90"/>
        <v/>
      </c>
      <c r="S649" s="266" t="str">
        <f t="shared" si="91"/>
        <v/>
      </c>
      <c r="T649" s="267" t="str">
        <f t="shared" si="92"/>
        <v/>
      </c>
      <c r="U649" s="268" t="str">
        <f t="shared" si="93"/>
        <v/>
      </c>
      <c r="V649" s="269" t="str">
        <f t="shared" si="94"/>
        <v/>
      </c>
      <c r="W649" s="5"/>
      <c r="AR649" t="str">
        <f t="shared" si="96"/>
        <v/>
      </c>
      <c r="AS649" t="str">
        <f t="shared" si="95"/>
        <v/>
      </c>
      <c r="AT649" s="134" t="str">
        <f>IF(AR649="","",IF(AND(H649&gt;='Intersection Mileposts'!$F$5,H649&lt;='Intersection Mileposts'!$G$5),"Y",IF(AND(H649&gt;='Intersection Mileposts'!$F$6,H649&lt;='Intersection Mileposts'!$G$6),"Y",IF(AND(H649&gt;='Intersection Mileposts'!$F$7,H649&lt;='Intersection Mileposts'!$G$7),"Y",IF(AND(H649&gt;='Intersection Mileposts'!$F$8,H649&lt;='Intersection Mileposts'!$G$8),"Y",IF(AND(H649&gt;='Intersection Mileposts'!$F$9,H649&lt;='Intersection Mileposts'!$G$9),"Y",IF(AND(H649&gt;='Intersection Mileposts'!$F$10,H649&lt;='Intersection Mileposts'!$G$10),"Y",IF(AND(H649&gt;='Intersection Mileposts'!$F$11,H649&lt;='Intersection Mileposts'!$G$11),"Y",IF(AND(H649&gt;='Intersection Mileposts'!$F$12,H649&lt;='Intersection Mileposts'!$G$12),"Y",IF(AND(H649&gt;='Intersection Mileposts'!$F$13,H649&lt;='Intersection Mileposts'!$G$13),"Y",IF(AND(H649&gt;='Intersection Mileposts'!$F$14,H649&lt;='Intersection Mileposts'!$G$14),"Y",IF(AND(H649&gt;='Intersection Mileposts'!$F$15,H649&lt;='Intersection Mileposts'!$G$15),"Y",IF(AND(H649&gt;='Intersection Mileposts'!$F$16,H649&lt;='Intersection Mileposts'!$G$16),"Y",IF(AND(H649&gt;='Intersection Mileposts'!$F$17,H649&lt;='Intersection Mileposts'!$G$17),"Y",IF(AND(H649&gt;='Intersection Mileposts'!$F$18,H649&lt;='Intersection Mileposts'!$G$18),"Y",IF(AND(H649&gt;='Intersection Mileposts'!$F$19,H649&lt;='Intersection Mileposts'!$G$19),"Y",IF(AND(H649&gt;='Intersection Mileposts'!$F$20,H649&lt;='Intersection Mileposts'!$G$20),"Y",IF(AND(H649&gt;='Intersection Mileposts'!$F$21,H649&lt;='Intersection Mileposts'!$G$21),"Y",IF(AND(H649&gt;='Intersection Mileposts'!$F$22,H649&lt;='Intersection Mileposts'!$G$22),"Y",IF(AND(H649&gt;='Intersection Mileposts'!$F$23,H649&lt;='Intersection Mileposts'!$G$23),"Y",IF(AND(H649&gt;='Intersection Mileposts'!$F$24,H649&lt;='Intersection Mileposts'!$G$24),"Y",IF(AND(H649&gt;='Intersection Mileposts'!$F$25,H649&lt;='Intersection Mileposts'!$G$25),"Y",IF(AND(H649&gt;='Intersection Mileposts'!$F$26,H649&lt;='Intersection Mileposts'!$G$26),"Y",IF(AND(H649&gt;='Intersection Mileposts'!$F$27,H649&lt;='Intersection Mileposts'!$G$27),"Y",IF(AND(H649&gt;='Intersection Mileposts'!$F$28,H649&lt;='Intersection Mileposts'!$G$28),"Y",IF(AND(H649&gt;='Intersection Mileposts'!$F$29,H649&lt;='Intersection Mileposts'!$G$29),"Y", IF(AND(H649&gt;='Intersection Mileposts'!$F$30,H649&lt;='Intersection Mileposts'!$G$30),"Y",IF(AND(H649&gt;='Intersection Mileposts'!$F$31,H649&lt;='Intersection Mileposts'!$G$31),"Y",IF(AND(H649&gt;='Intersection Mileposts'!$F$32,H649&lt;='Intersection Mileposts'!$G$32),"Y",IF(AND(H649&gt;='Intersection Mileposts'!$F$33,H649&lt;='Intersection Mileposts'!$G$33),"Y",IF(AND(H649&gt;='Intersection Mileposts'!$F$34,H649&lt;='Intersection Mileposts'!$G$34),"Y",IF(AND(H649&gt;='Intersection Mileposts'!$F$35,H649&lt;='Intersection Mileposts'!$G$35),"Y",IF(AND(H649&gt;='Intersection Mileposts'!$F$36,H649&lt;='Intersection Mileposts'!$G$36),"Y",IF(AND(H649&gt;='Intersection Mileposts'!$F$37,H649&lt;='Intersection Mileposts'!$G$37),"Y",IF(AND(H649&gt;='Intersection Mileposts'!$F$38,H649&lt;='Intersection Mileposts'!$G$38),"Y",IF(AND(H649&gt;='Intersection Mileposts'!$F$39,H649&lt;='Intersection Mileposts'!$G$39),"Y","N"))))))))))))))))))))))))))))))))))))</f>
        <v/>
      </c>
    </row>
    <row r="650" spans="1:46" ht="15" customHeight="1" x14ac:dyDescent="0.3">
      <c r="A650" s="279"/>
      <c r="B650" s="261"/>
      <c r="C650" s="262"/>
      <c r="D650" s="262"/>
      <c r="E650" s="262"/>
      <c r="F650" s="262"/>
      <c r="G650" s="284"/>
      <c r="H650" s="286"/>
      <c r="I650" s="279"/>
      <c r="J650" s="260"/>
      <c r="K650" s="260"/>
      <c r="L650" s="280"/>
      <c r="M650" s="275"/>
      <c r="N650" s="263"/>
      <c r="P650" s="264" t="str">
        <f>IF(R650 = "", "", COUNT($R$4:R650))</f>
        <v/>
      </c>
      <c r="Q650" s="264" t="str">
        <f t="shared" si="89"/>
        <v/>
      </c>
      <c r="R650" s="265" t="str">
        <f t="shared" si="90"/>
        <v/>
      </c>
      <c r="S650" s="266" t="str">
        <f t="shared" si="91"/>
        <v/>
      </c>
      <c r="T650" s="267" t="str">
        <f t="shared" si="92"/>
        <v/>
      </c>
      <c r="U650" s="268" t="str">
        <f t="shared" si="93"/>
        <v/>
      </c>
      <c r="V650" s="269" t="str">
        <f t="shared" si="94"/>
        <v/>
      </c>
      <c r="W650" s="5"/>
      <c r="AR650" t="str">
        <f t="shared" si="96"/>
        <v/>
      </c>
      <c r="AS650" t="str">
        <f t="shared" si="95"/>
        <v/>
      </c>
      <c r="AT650" s="134" t="str">
        <f>IF(AR650="","",IF(AND(H650&gt;='Intersection Mileposts'!$F$5,H650&lt;='Intersection Mileposts'!$G$5),"Y",IF(AND(H650&gt;='Intersection Mileposts'!$F$6,H650&lt;='Intersection Mileposts'!$G$6),"Y",IF(AND(H650&gt;='Intersection Mileposts'!$F$7,H650&lt;='Intersection Mileposts'!$G$7),"Y",IF(AND(H650&gt;='Intersection Mileposts'!$F$8,H650&lt;='Intersection Mileposts'!$G$8),"Y",IF(AND(H650&gt;='Intersection Mileposts'!$F$9,H650&lt;='Intersection Mileposts'!$G$9),"Y",IF(AND(H650&gt;='Intersection Mileposts'!$F$10,H650&lt;='Intersection Mileposts'!$G$10),"Y",IF(AND(H650&gt;='Intersection Mileposts'!$F$11,H650&lt;='Intersection Mileposts'!$G$11),"Y",IF(AND(H650&gt;='Intersection Mileposts'!$F$12,H650&lt;='Intersection Mileposts'!$G$12),"Y",IF(AND(H650&gt;='Intersection Mileposts'!$F$13,H650&lt;='Intersection Mileposts'!$G$13),"Y",IF(AND(H650&gt;='Intersection Mileposts'!$F$14,H650&lt;='Intersection Mileposts'!$G$14),"Y",IF(AND(H650&gt;='Intersection Mileposts'!$F$15,H650&lt;='Intersection Mileposts'!$G$15),"Y",IF(AND(H650&gt;='Intersection Mileposts'!$F$16,H650&lt;='Intersection Mileposts'!$G$16),"Y",IF(AND(H650&gt;='Intersection Mileposts'!$F$17,H650&lt;='Intersection Mileposts'!$G$17),"Y",IF(AND(H650&gt;='Intersection Mileposts'!$F$18,H650&lt;='Intersection Mileposts'!$G$18),"Y",IF(AND(H650&gt;='Intersection Mileposts'!$F$19,H650&lt;='Intersection Mileposts'!$G$19),"Y",IF(AND(H650&gt;='Intersection Mileposts'!$F$20,H650&lt;='Intersection Mileposts'!$G$20),"Y",IF(AND(H650&gt;='Intersection Mileposts'!$F$21,H650&lt;='Intersection Mileposts'!$G$21),"Y",IF(AND(H650&gt;='Intersection Mileposts'!$F$22,H650&lt;='Intersection Mileposts'!$G$22),"Y",IF(AND(H650&gt;='Intersection Mileposts'!$F$23,H650&lt;='Intersection Mileposts'!$G$23),"Y",IF(AND(H650&gt;='Intersection Mileposts'!$F$24,H650&lt;='Intersection Mileposts'!$G$24),"Y",IF(AND(H650&gt;='Intersection Mileposts'!$F$25,H650&lt;='Intersection Mileposts'!$G$25),"Y",IF(AND(H650&gt;='Intersection Mileposts'!$F$26,H650&lt;='Intersection Mileposts'!$G$26),"Y",IF(AND(H650&gt;='Intersection Mileposts'!$F$27,H650&lt;='Intersection Mileposts'!$G$27),"Y",IF(AND(H650&gt;='Intersection Mileposts'!$F$28,H650&lt;='Intersection Mileposts'!$G$28),"Y",IF(AND(H650&gt;='Intersection Mileposts'!$F$29,H650&lt;='Intersection Mileposts'!$G$29),"Y", IF(AND(H650&gt;='Intersection Mileposts'!$F$30,H650&lt;='Intersection Mileposts'!$G$30),"Y",IF(AND(H650&gt;='Intersection Mileposts'!$F$31,H650&lt;='Intersection Mileposts'!$G$31),"Y",IF(AND(H650&gt;='Intersection Mileposts'!$F$32,H650&lt;='Intersection Mileposts'!$G$32),"Y",IF(AND(H650&gt;='Intersection Mileposts'!$F$33,H650&lt;='Intersection Mileposts'!$G$33),"Y",IF(AND(H650&gt;='Intersection Mileposts'!$F$34,H650&lt;='Intersection Mileposts'!$G$34),"Y",IF(AND(H650&gt;='Intersection Mileposts'!$F$35,H650&lt;='Intersection Mileposts'!$G$35),"Y",IF(AND(H650&gt;='Intersection Mileposts'!$F$36,H650&lt;='Intersection Mileposts'!$G$36),"Y",IF(AND(H650&gt;='Intersection Mileposts'!$F$37,H650&lt;='Intersection Mileposts'!$G$37),"Y",IF(AND(H650&gt;='Intersection Mileposts'!$F$38,H650&lt;='Intersection Mileposts'!$G$38),"Y",IF(AND(H650&gt;='Intersection Mileposts'!$F$39,H650&lt;='Intersection Mileposts'!$G$39),"Y","N"))))))))))))))))))))))))))))))))))))</f>
        <v/>
      </c>
    </row>
    <row r="651" spans="1:46" ht="15" customHeight="1" x14ac:dyDescent="0.3">
      <c r="A651" s="279"/>
      <c r="B651" s="261"/>
      <c r="C651" s="262"/>
      <c r="D651" s="262"/>
      <c r="E651" s="262"/>
      <c r="F651" s="262"/>
      <c r="G651" s="284"/>
      <c r="H651" s="286"/>
      <c r="I651" s="279"/>
      <c r="J651" s="260"/>
      <c r="K651" s="260"/>
      <c r="L651" s="280"/>
      <c r="M651" s="275"/>
      <c r="N651" s="263"/>
      <c r="P651" s="264" t="str">
        <f>IF(R651 = "", "", COUNT($R$4:R651))</f>
        <v/>
      </c>
      <c r="Q651" s="264" t="str">
        <f t="shared" si="89"/>
        <v/>
      </c>
      <c r="R651" s="265" t="str">
        <f t="shared" si="90"/>
        <v/>
      </c>
      <c r="S651" s="266" t="str">
        <f t="shared" si="91"/>
        <v/>
      </c>
      <c r="T651" s="267" t="str">
        <f t="shared" si="92"/>
        <v/>
      </c>
      <c r="U651" s="268" t="str">
        <f t="shared" si="93"/>
        <v/>
      </c>
      <c r="V651" s="269" t="str">
        <f t="shared" si="94"/>
        <v/>
      </c>
      <c r="W651" s="5"/>
      <c r="AR651" t="str">
        <f t="shared" si="96"/>
        <v/>
      </c>
      <c r="AS651" t="str">
        <f t="shared" si="95"/>
        <v/>
      </c>
      <c r="AT651" s="134" t="str">
        <f>IF(AR651="","",IF(AND(H651&gt;='Intersection Mileposts'!$F$5,H651&lt;='Intersection Mileposts'!$G$5),"Y",IF(AND(H651&gt;='Intersection Mileposts'!$F$6,H651&lt;='Intersection Mileposts'!$G$6),"Y",IF(AND(H651&gt;='Intersection Mileposts'!$F$7,H651&lt;='Intersection Mileposts'!$G$7),"Y",IF(AND(H651&gt;='Intersection Mileposts'!$F$8,H651&lt;='Intersection Mileposts'!$G$8),"Y",IF(AND(H651&gt;='Intersection Mileposts'!$F$9,H651&lt;='Intersection Mileposts'!$G$9),"Y",IF(AND(H651&gt;='Intersection Mileposts'!$F$10,H651&lt;='Intersection Mileposts'!$G$10),"Y",IF(AND(H651&gt;='Intersection Mileposts'!$F$11,H651&lt;='Intersection Mileposts'!$G$11),"Y",IF(AND(H651&gt;='Intersection Mileposts'!$F$12,H651&lt;='Intersection Mileposts'!$G$12),"Y",IF(AND(H651&gt;='Intersection Mileposts'!$F$13,H651&lt;='Intersection Mileposts'!$G$13),"Y",IF(AND(H651&gt;='Intersection Mileposts'!$F$14,H651&lt;='Intersection Mileposts'!$G$14),"Y",IF(AND(H651&gt;='Intersection Mileposts'!$F$15,H651&lt;='Intersection Mileposts'!$G$15),"Y",IF(AND(H651&gt;='Intersection Mileposts'!$F$16,H651&lt;='Intersection Mileposts'!$G$16),"Y",IF(AND(H651&gt;='Intersection Mileposts'!$F$17,H651&lt;='Intersection Mileposts'!$G$17),"Y",IF(AND(H651&gt;='Intersection Mileposts'!$F$18,H651&lt;='Intersection Mileposts'!$G$18),"Y",IF(AND(H651&gt;='Intersection Mileposts'!$F$19,H651&lt;='Intersection Mileposts'!$G$19),"Y",IF(AND(H651&gt;='Intersection Mileposts'!$F$20,H651&lt;='Intersection Mileposts'!$G$20),"Y",IF(AND(H651&gt;='Intersection Mileposts'!$F$21,H651&lt;='Intersection Mileposts'!$G$21),"Y",IF(AND(H651&gt;='Intersection Mileposts'!$F$22,H651&lt;='Intersection Mileposts'!$G$22),"Y",IF(AND(H651&gt;='Intersection Mileposts'!$F$23,H651&lt;='Intersection Mileposts'!$G$23),"Y",IF(AND(H651&gt;='Intersection Mileposts'!$F$24,H651&lt;='Intersection Mileposts'!$G$24),"Y",IF(AND(H651&gt;='Intersection Mileposts'!$F$25,H651&lt;='Intersection Mileposts'!$G$25),"Y",IF(AND(H651&gt;='Intersection Mileposts'!$F$26,H651&lt;='Intersection Mileposts'!$G$26),"Y",IF(AND(H651&gt;='Intersection Mileposts'!$F$27,H651&lt;='Intersection Mileposts'!$G$27),"Y",IF(AND(H651&gt;='Intersection Mileposts'!$F$28,H651&lt;='Intersection Mileposts'!$G$28),"Y",IF(AND(H651&gt;='Intersection Mileposts'!$F$29,H651&lt;='Intersection Mileposts'!$G$29),"Y", IF(AND(H651&gt;='Intersection Mileposts'!$F$30,H651&lt;='Intersection Mileposts'!$G$30),"Y",IF(AND(H651&gt;='Intersection Mileposts'!$F$31,H651&lt;='Intersection Mileposts'!$G$31),"Y",IF(AND(H651&gt;='Intersection Mileposts'!$F$32,H651&lt;='Intersection Mileposts'!$G$32),"Y",IF(AND(H651&gt;='Intersection Mileposts'!$F$33,H651&lt;='Intersection Mileposts'!$G$33),"Y",IF(AND(H651&gt;='Intersection Mileposts'!$F$34,H651&lt;='Intersection Mileposts'!$G$34),"Y",IF(AND(H651&gt;='Intersection Mileposts'!$F$35,H651&lt;='Intersection Mileposts'!$G$35),"Y",IF(AND(H651&gt;='Intersection Mileposts'!$F$36,H651&lt;='Intersection Mileposts'!$G$36),"Y",IF(AND(H651&gt;='Intersection Mileposts'!$F$37,H651&lt;='Intersection Mileposts'!$G$37),"Y",IF(AND(H651&gt;='Intersection Mileposts'!$F$38,H651&lt;='Intersection Mileposts'!$G$38),"Y",IF(AND(H651&gt;='Intersection Mileposts'!$F$39,H651&lt;='Intersection Mileposts'!$G$39),"Y","N"))))))))))))))))))))))))))))))))))))</f>
        <v/>
      </c>
    </row>
    <row r="652" spans="1:46" ht="15" customHeight="1" x14ac:dyDescent="0.3">
      <c r="A652" s="279"/>
      <c r="B652" s="261"/>
      <c r="C652" s="262"/>
      <c r="D652" s="262"/>
      <c r="E652" s="262"/>
      <c r="F652" s="262"/>
      <c r="G652" s="284"/>
      <c r="H652" s="286"/>
      <c r="I652" s="279"/>
      <c r="J652" s="260"/>
      <c r="K652" s="260"/>
      <c r="L652" s="280"/>
      <c r="M652" s="275"/>
      <c r="N652" s="263"/>
      <c r="P652" s="264" t="str">
        <f>IF(R652 = "", "", COUNT($R$4:R652))</f>
        <v/>
      </c>
      <c r="Q652" s="264" t="str">
        <f t="shared" si="89"/>
        <v/>
      </c>
      <c r="R652" s="265" t="str">
        <f t="shared" si="90"/>
        <v/>
      </c>
      <c r="S652" s="266" t="str">
        <f t="shared" si="91"/>
        <v/>
      </c>
      <c r="T652" s="267" t="str">
        <f t="shared" si="92"/>
        <v/>
      </c>
      <c r="U652" s="268" t="str">
        <f t="shared" si="93"/>
        <v/>
      </c>
      <c r="V652" s="269" t="str">
        <f t="shared" si="94"/>
        <v/>
      </c>
      <c r="W652" s="5"/>
      <c r="AR652" t="str">
        <f t="shared" si="96"/>
        <v/>
      </c>
      <c r="AS652" t="str">
        <f t="shared" si="95"/>
        <v/>
      </c>
      <c r="AT652" s="134" t="str">
        <f>IF(AR652="","",IF(AND(H652&gt;='Intersection Mileposts'!$F$5,H652&lt;='Intersection Mileposts'!$G$5),"Y",IF(AND(H652&gt;='Intersection Mileposts'!$F$6,H652&lt;='Intersection Mileposts'!$G$6),"Y",IF(AND(H652&gt;='Intersection Mileposts'!$F$7,H652&lt;='Intersection Mileposts'!$G$7),"Y",IF(AND(H652&gt;='Intersection Mileposts'!$F$8,H652&lt;='Intersection Mileposts'!$G$8),"Y",IF(AND(H652&gt;='Intersection Mileposts'!$F$9,H652&lt;='Intersection Mileposts'!$G$9),"Y",IF(AND(H652&gt;='Intersection Mileposts'!$F$10,H652&lt;='Intersection Mileposts'!$G$10),"Y",IF(AND(H652&gt;='Intersection Mileposts'!$F$11,H652&lt;='Intersection Mileposts'!$G$11),"Y",IF(AND(H652&gt;='Intersection Mileposts'!$F$12,H652&lt;='Intersection Mileposts'!$G$12),"Y",IF(AND(H652&gt;='Intersection Mileposts'!$F$13,H652&lt;='Intersection Mileposts'!$G$13),"Y",IF(AND(H652&gt;='Intersection Mileposts'!$F$14,H652&lt;='Intersection Mileposts'!$G$14),"Y",IF(AND(H652&gt;='Intersection Mileposts'!$F$15,H652&lt;='Intersection Mileposts'!$G$15),"Y",IF(AND(H652&gt;='Intersection Mileposts'!$F$16,H652&lt;='Intersection Mileposts'!$G$16),"Y",IF(AND(H652&gt;='Intersection Mileposts'!$F$17,H652&lt;='Intersection Mileposts'!$G$17),"Y",IF(AND(H652&gt;='Intersection Mileposts'!$F$18,H652&lt;='Intersection Mileposts'!$G$18),"Y",IF(AND(H652&gt;='Intersection Mileposts'!$F$19,H652&lt;='Intersection Mileposts'!$G$19),"Y",IF(AND(H652&gt;='Intersection Mileposts'!$F$20,H652&lt;='Intersection Mileposts'!$G$20),"Y",IF(AND(H652&gt;='Intersection Mileposts'!$F$21,H652&lt;='Intersection Mileposts'!$G$21),"Y",IF(AND(H652&gt;='Intersection Mileposts'!$F$22,H652&lt;='Intersection Mileposts'!$G$22),"Y",IF(AND(H652&gt;='Intersection Mileposts'!$F$23,H652&lt;='Intersection Mileposts'!$G$23),"Y",IF(AND(H652&gt;='Intersection Mileposts'!$F$24,H652&lt;='Intersection Mileposts'!$G$24),"Y",IF(AND(H652&gt;='Intersection Mileposts'!$F$25,H652&lt;='Intersection Mileposts'!$G$25),"Y",IF(AND(H652&gt;='Intersection Mileposts'!$F$26,H652&lt;='Intersection Mileposts'!$G$26),"Y",IF(AND(H652&gt;='Intersection Mileposts'!$F$27,H652&lt;='Intersection Mileposts'!$G$27),"Y",IF(AND(H652&gt;='Intersection Mileposts'!$F$28,H652&lt;='Intersection Mileposts'!$G$28),"Y",IF(AND(H652&gt;='Intersection Mileposts'!$F$29,H652&lt;='Intersection Mileposts'!$G$29),"Y", IF(AND(H652&gt;='Intersection Mileposts'!$F$30,H652&lt;='Intersection Mileposts'!$G$30),"Y",IF(AND(H652&gt;='Intersection Mileposts'!$F$31,H652&lt;='Intersection Mileposts'!$G$31),"Y",IF(AND(H652&gt;='Intersection Mileposts'!$F$32,H652&lt;='Intersection Mileposts'!$G$32),"Y",IF(AND(H652&gt;='Intersection Mileposts'!$F$33,H652&lt;='Intersection Mileposts'!$G$33),"Y",IF(AND(H652&gt;='Intersection Mileposts'!$F$34,H652&lt;='Intersection Mileposts'!$G$34),"Y",IF(AND(H652&gt;='Intersection Mileposts'!$F$35,H652&lt;='Intersection Mileposts'!$G$35),"Y",IF(AND(H652&gt;='Intersection Mileposts'!$F$36,H652&lt;='Intersection Mileposts'!$G$36),"Y",IF(AND(H652&gt;='Intersection Mileposts'!$F$37,H652&lt;='Intersection Mileposts'!$G$37),"Y",IF(AND(H652&gt;='Intersection Mileposts'!$F$38,H652&lt;='Intersection Mileposts'!$G$38),"Y",IF(AND(H652&gt;='Intersection Mileposts'!$F$39,H652&lt;='Intersection Mileposts'!$G$39),"Y","N"))))))))))))))))))))))))))))))))))))</f>
        <v/>
      </c>
    </row>
    <row r="653" spans="1:46" ht="15" customHeight="1" x14ac:dyDescent="0.3">
      <c r="A653" s="279"/>
      <c r="B653" s="261"/>
      <c r="C653" s="262"/>
      <c r="D653" s="262"/>
      <c r="E653" s="262"/>
      <c r="F653" s="262"/>
      <c r="G653" s="284"/>
      <c r="H653" s="286"/>
      <c r="I653" s="279"/>
      <c r="J653" s="260"/>
      <c r="K653" s="260"/>
      <c r="L653" s="280"/>
      <c r="M653" s="275"/>
      <c r="N653" s="263"/>
      <c r="P653" s="264" t="str">
        <f>IF(R653 = "", "", COUNT($R$4:R653))</f>
        <v/>
      </c>
      <c r="Q653" s="264" t="str">
        <f t="shared" si="89"/>
        <v/>
      </c>
      <c r="R653" s="265" t="str">
        <f t="shared" si="90"/>
        <v/>
      </c>
      <c r="S653" s="266" t="str">
        <f t="shared" si="91"/>
        <v/>
      </c>
      <c r="T653" s="267" t="str">
        <f t="shared" si="92"/>
        <v/>
      </c>
      <c r="U653" s="268" t="str">
        <f t="shared" si="93"/>
        <v/>
      </c>
      <c r="V653" s="269" t="str">
        <f t="shared" si="94"/>
        <v/>
      </c>
      <c r="W653" s="5"/>
      <c r="AR653" t="str">
        <f t="shared" si="96"/>
        <v/>
      </c>
      <c r="AS653" t="str">
        <f t="shared" si="95"/>
        <v/>
      </c>
      <c r="AT653" s="134" t="str">
        <f>IF(AR653="","",IF(AND(H653&gt;='Intersection Mileposts'!$F$5,H653&lt;='Intersection Mileposts'!$G$5),"Y",IF(AND(H653&gt;='Intersection Mileposts'!$F$6,H653&lt;='Intersection Mileposts'!$G$6),"Y",IF(AND(H653&gt;='Intersection Mileposts'!$F$7,H653&lt;='Intersection Mileposts'!$G$7),"Y",IF(AND(H653&gt;='Intersection Mileposts'!$F$8,H653&lt;='Intersection Mileposts'!$G$8),"Y",IF(AND(H653&gt;='Intersection Mileposts'!$F$9,H653&lt;='Intersection Mileposts'!$G$9),"Y",IF(AND(H653&gt;='Intersection Mileposts'!$F$10,H653&lt;='Intersection Mileposts'!$G$10),"Y",IF(AND(H653&gt;='Intersection Mileposts'!$F$11,H653&lt;='Intersection Mileposts'!$G$11),"Y",IF(AND(H653&gt;='Intersection Mileposts'!$F$12,H653&lt;='Intersection Mileposts'!$G$12),"Y",IF(AND(H653&gt;='Intersection Mileposts'!$F$13,H653&lt;='Intersection Mileposts'!$G$13),"Y",IF(AND(H653&gt;='Intersection Mileposts'!$F$14,H653&lt;='Intersection Mileposts'!$G$14),"Y",IF(AND(H653&gt;='Intersection Mileposts'!$F$15,H653&lt;='Intersection Mileposts'!$G$15),"Y",IF(AND(H653&gt;='Intersection Mileposts'!$F$16,H653&lt;='Intersection Mileposts'!$G$16),"Y",IF(AND(H653&gt;='Intersection Mileposts'!$F$17,H653&lt;='Intersection Mileposts'!$G$17),"Y",IF(AND(H653&gt;='Intersection Mileposts'!$F$18,H653&lt;='Intersection Mileposts'!$G$18),"Y",IF(AND(H653&gt;='Intersection Mileposts'!$F$19,H653&lt;='Intersection Mileposts'!$G$19),"Y",IF(AND(H653&gt;='Intersection Mileposts'!$F$20,H653&lt;='Intersection Mileposts'!$G$20),"Y",IF(AND(H653&gt;='Intersection Mileposts'!$F$21,H653&lt;='Intersection Mileposts'!$G$21),"Y",IF(AND(H653&gt;='Intersection Mileposts'!$F$22,H653&lt;='Intersection Mileposts'!$G$22),"Y",IF(AND(H653&gt;='Intersection Mileposts'!$F$23,H653&lt;='Intersection Mileposts'!$G$23),"Y",IF(AND(H653&gt;='Intersection Mileposts'!$F$24,H653&lt;='Intersection Mileposts'!$G$24),"Y",IF(AND(H653&gt;='Intersection Mileposts'!$F$25,H653&lt;='Intersection Mileposts'!$G$25),"Y",IF(AND(H653&gt;='Intersection Mileposts'!$F$26,H653&lt;='Intersection Mileposts'!$G$26),"Y",IF(AND(H653&gt;='Intersection Mileposts'!$F$27,H653&lt;='Intersection Mileposts'!$G$27),"Y",IF(AND(H653&gt;='Intersection Mileposts'!$F$28,H653&lt;='Intersection Mileposts'!$G$28),"Y",IF(AND(H653&gt;='Intersection Mileposts'!$F$29,H653&lt;='Intersection Mileposts'!$G$29),"Y", IF(AND(H653&gt;='Intersection Mileposts'!$F$30,H653&lt;='Intersection Mileposts'!$G$30),"Y",IF(AND(H653&gt;='Intersection Mileposts'!$F$31,H653&lt;='Intersection Mileposts'!$G$31),"Y",IF(AND(H653&gt;='Intersection Mileposts'!$F$32,H653&lt;='Intersection Mileposts'!$G$32),"Y",IF(AND(H653&gt;='Intersection Mileposts'!$F$33,H653&lt;='Intersection Mileposts'!$G$33),"Y",IF(AND(H653&gt;='Intersection Mileposts'!$F$34,H653&lt;='Intersection Mileposts'!$G$34),"Y",IF(AND(H653&gt;='Intersection Mileposts'!$F$35,H653&lt;='Intersection Mileposts'!$G$35),"Y",IF(AND(H653&gt;='Intersection Mileposts'!$F$36,H653&lt;='Intersection Mileposts'!$G$36),"Y",IF(AND(H653&gt;='Intersection Mileposts'!$F$37,H653&lt;='Intersection Mileposts'!$G$37),"Y",IF(AND(H653&gt;='Intersection Mileposts'!$F$38,H653&lt;='Intersection Mileposts'!$G$38),"Y",IF(AND(H653&gt;='Intersection Mileposts'!$F$39,H653&lt;='Intersection Mileposts'!$G$39),"Y","N"))))))))))))))))))))))))))))))))))))</f>
        <v/>
      </c>
    </row>
    <row r="654" spans="1:46" ht="15" customHeight="1" x14ac:dyDescent="0.3">
      <c r="A654" s="279"/>
      <c r="B654" s="261"/>
      <c r="C654" s="262"/>
      <c r="D654" s="262"/>
      <c r="E654" s="262"/>
      <c r="F654" s="262"/>
      <c r="G654" s="284"/>
      <c r="H654" s="286"/>
      <c r="I654" s="279"/>
      <c r="J654" s="260"/>
      <c r="K654" s="260"/>
      <c r="L654" s="280"/>
      <c r="M654" s="275"/>
      <c r="N654" s="263"/>
      <c r="P654" s="264" t="str">
        <f>IF(R654 = "", "", COUNT($R$4:R654))</f>
        <v/>
      </c>
      <c r="Q654" s="264" t="str">
        <f t="shared" si="89"/>
        <v/>
      </c>
      <c r="R654" s="265" t="str">
        <f t="shared" si="90"/>
        <v/>
      </c>
      <c r="S654" s="266" t="str">
        <f t="shared" si="91"/>
        <v/>
      </c>
      <c r="T654" s="267" t="str">
        <f t="shared" si="92"/>
        <v/>
      </c>
      <c r="U654" s="268" t="str">
        <f t="shared" si="93"/>
        <v/>
      </c>
      <c r="V654" s="269" t="str">
        <f t="shared" si="94"/>
        <v/>
      </c>
      <c r="W654" s="5"/>
      <c r="AR654" t="str">
        <f t="shared" si="96"/>
        <v/>
      </c>
      <c r="AS654" t="str">
        <f t="shared" si="95"/>
        <v/>
      </c>
      <c r="AT654" s="134" t="str">
        <f>IF(AR654="","",IF(AND(H654&gt;='Intersection Mileposts'!$F$5,H654&lt;='Intersection Mileposts'!$G$5),"Y",IF(AND(H654&gt;='Intersection Mileposts'!$F$6,H654&lt;='Intersection Mileposts'!$G$6),"Y",IF(AND(H654&gt;='Intersection Mileposts'!$F$7,H654&lt;='Intersection Mileposts'!$G$7),"Y",IF(AND(H654&gt;='Intersection Mileposts'!$F$8,H654&lt;='Intersection Mileposts'!$G$8),"Y",IF(AND(H654&gt;='Intersection Mileposts'!$F$9,H654&lt;='Intersection Mileposts'!$G$9),"Y",IF(AND(H654&gt;='Intersection Mileposts'!$F$10,H654&lt;='Intersection Mileposts'!$G$10),"Y",IF(AND(H654&gt;='Intersection Mileposts'!$F$11,H654&lt;='Intersection Mileposts'!$G$11),"Y",IF(AND(H654&gt;='Intersection Mileposts'!$F$12,H654&lt;='Intersection Mileposts'!$G$12),"Y",IF(AND(H654&gt;='Intersection Mileposts'!$F$13,H654&lt;='Intersection Mileposts'!$G$13),"Y",IF(AND(H654&gt;='Intersection Mileposts'!$F$14,H654&lt;='Intersection Mileposts'!$G$14),"Y",IF(AND(H654&gt;='Intersection Mileposts'!$F$15,H654&lt;='Intersection Mileposts'!$G$15),"Y",IF(AND(H654&gt;='Intersection Mileposts'!$F$16,H654&lt;='Intersection Mileposts'!$G$16),"Y",IF(AND(H654&gt;='Intersection Mileposts'!$F$17,H654&lt;='Intersection Mileposts'!$G$17),"Y",IF(AND(H654&gt;='Intersection Mileposts'!$F$18,H654&lt;='Intersection Mileposts'!$G$18),"Y",IF(AND(H654&gt;='Intersection Mileposts'!$F$19,H654&lt;='Intersection Mileposts'!$G$19),"Y",IF(AND(H654&gt;='Intersection Mileposts'!$F$20,H654&lt;='Intersection Mileposts'!$G$20),"Y",IF(AND(H654&gt;='Intersection Mileposts'!$F$21,H654&lt;='Intersection Mileposts'!$G$21),"Y",IF(AND(H654&gt;='Intersection Mileposts'!$F$22,H654&lt;='Intersection Mileposts'!$G$22),"Y",IF(AND(H654&gt;='Intersection Mileposts'!$F$23,H654&lt;='Intersection Mileposts'!$G$23),"Y",IF(AND(H654&gt;='Intersection Mileposts'!$F$24,H654&lt;='Intersection Mileposts'!$G$24),"Y",IF(AND(H654&gt;='Intersection Mileposts'!$F$25,H654&lt;='Intersection Mileposts'!$G$25),"Y",IF(AND(H654&gt;='Intersection Mileposts'!$F$26,H654&lt;='Intersection Mileposts'!$G$26),"Y",IF(AND(H654&gt;='Intersection Mileposts'!$F$27,H654&lt;='Intersection Mileposts'!$G$27),"Y",IF(AND(H654&gt;='Intersection Mileposts'!$F$28,H654&lt;='Intersection Mileposts'!$G$28),"Y",IF(AND(H654&gt;='Intersection Mileposts'!$F$29,H654&lt;='Intersection Mileposts'!$G$29),"Y", IF(AND(H654&gt;='Intersection Mileposts'!$F$30,H654&lt;='Intersection Mileposts'!$G$30),"Y",IF(AND(H654&gt;='Intersection Mileposts'!$F$31,H654&lt;='Intersection Mileposts'!$G$31),"Y",IF(AND(H654&gt;='Intersection Mileposts'!$F$32,H654&lt;='Intersection Mileposts'!$G$32),"Y",IF(AND(H654&gt;='Intersection Mileposts'!$F$33,H654&lt;='Intersection Mileposts'!$G$33),"Y",IF(AND(H654&gt;='Intersection Mileposts'!$F$34,H654&lt;='Intersection Mileposts'!$G$34),"Y",IF(AND(H654&gt;='Intersection Mileposts'!$F$35,H654&lt;='Intersection Mileposts'!$G$35),"Y",IF(AND(H654&gt;='Intersection Mileposts'!$F$36,H654&lt;='Intersection Mileposts'!$G$36),"Y",IF(AND(H654&gt;='Intersection Mileposts'!$F$37,H654&lt;='Intersection Mileposts'!$G$37),"Y",IF(AND(H654&gt;='Intersection Mileposts'!$F$38,H654&lt;='Intersection Mileposts'!$G$38),"Y",IF(AND(H654&gt;='Intersection Mileposts'!$F$39,H654&lt;='Intersection Mileposts'!$G$39),"Y","N"))))))))))))))))))))))))))))))))))))</f>
        <v/>
      </c>
    </row>
    <row r="655" spans="1:46" ht="15" customHeight="1" x14ac:dyDescent="0.3">
      <c r="A655" s="279"/>
      <c r="B655" s="261"/>
      <c r="C655" s="262"/>
      <c r="D655" s="262"/>
      <c r="E655" s="262"/>
      <c r="F655" s="262"/>
      <c r="G655" s="284"/>
      <c r="H655" s="286"/>
      <c r="I655" s="279"/>
      <c r="J655" s="260"/>
      <c r="K655" s="260"/>
      <c r="L655" s="280"/>
      <c r="M655" s="275"/>
      <c r="N655" s="263"/>
      <c r="P655" s="264" t="str">
        <f>IF(R655 = "", "", COUNT($R$4:R655))</f>
        <v/>
      </c>
      <c r="Q655" s="264" t="str">
        <f t="shared" si="89"/>
        <v/>
      </c>
      <c r="R655" s="265" t="str">
        <f t="shared" si="90"/>
        <v/>
      </c>
      <c r="S655" s="266" t="str">
        <f t="shared" si="91"/>
        <v/>
      </c>
      <c r="T655" s="267" t="str">
        <f t="shared" si="92"/>
        <v/>
      </c>
      <c r="U655" s="268" t="str">
        <f t="shared" si="93"/>
        <v/>
      </c>
      <c r="V655" s="269" t="str">
        <f t="shared" si="94"/>
        <v/>
      </c>
      <c r="W655" s="5"/>
      <c r="AR655" t="str">
        <f t="shared" si="96"/>
        <v/>
      </c>
      <c r="AS655" t="str">
        <f t="shared" si="95"/>
        <v/>
      </c>
      <c r="AT655" s="134" t="str">
        <f>IF(AR655="","",IF(AND(H655&gt;='Intersection Mileposts'!$F$5,H655&lt;='Intersection Mileposts'!$G$5),"Y",IF(AND(H655&gt;='Intersection Mileposts'!$F$6,H655&lt;='Intersection Mileposts'!$G$6),"Y",IF(AND(H655&gt;='Intersection Mileposts'!$F$7,H655&lt;='Intersection Mileposts'!$G$7),"Y",IF(AND(H655&gt;='Intersection Mileposts'!$F$8,H655&lt;='Intersection Mileposts'!$G$8),"Y",IF(AND(H655&gt;='Intersection Mileposts'!$F$9,H655&lt;='Intersection Mileposts'!$G$9),"Y",IF(AND(H655&gt;='Intersection Mileposts'!$F$10,H655&lt;='Intersection Mileposts'!$G$10),"Y",IF(AND(H655&gt;='Intersection Mileposts'!$F$11,H655&lt;='Intersection Mileposts'!$G$11),"Y",IF(AND(H655&gt;='Intersection Mileposts'!$F$12,H655&lt;='Intersection Mileposts'!$G$12),"Y",IF(AND(H655&gt;='Intersection Mileposts'!$F$13,H655&lt;='Intersection Mileposts'!$G$13),"Y",IF(AND(H655&gt;='Intersection Mileposts'!$F$14,H655&lt;='Intersection Mileposts'!$G$14),"Y",IF(AND(H655&gt;='Intersection Mileposts'!$F$15,H655&lt;='Intersection Mileposts'!$G$15),"Y",IF(AND(H655&gt;='Intersection Mileposts'!$F$16,H655&lt;='Intersection Mileposts'!$G$16),"Y",IF(AND(H655&gt;='Intersection Mileposts'!$F$17,H655&lt;='Intersection Mileposts'!$G$17),"Y",IF(AND(H655&gt;='Intersection Mileposts'!$F$18,H655&lt;='Intersection Mileposts'!$G$18),"Y",IF(AND(H655&gt;='Intersection Mileposts'!$F$19,H655&lt;='Intersection Mileposts'!$G$19),"Y",IF(AND(H655&gt;='Intersection Mileposts'!$F$20,H655&lt;='Intersection Mileposts'!$G$20),"Y",IF(AND(H655&gt;='Intersection Mileposts'!$F$21,H655&lt;='Intersection Mileposts'!$G$21),"Y",IF(AND(H655&gt;='Intersection Mileposts'!$F$22,H655&lt;='Intersection Mileposts'!$G$22),"Y",IF(AND(H655&gt;='Intersection Mileposts'!$F$23,H655&lt;='Intersection Mileposts'!$G$23),"Y",IF(AND(H655&gt;='Intersection Mileposts'!$F$24,H655&lt;='Intersection Mileposts'!$G$24),"Y",IF(AND(H655&gt;='Intersection Mileposts'!$F$25,H655&lt;='Intersection Mileposts'!$G$25),"Y",IF(AND(H655&gt;='Intersection Mileposts'!$F$26,H655&lt;='Intersection Mileposts'!$G$26),"Y",IF(AND(H655&gt;='Intersection Mileposts'!$F$27,H655&lt;='Intersection Mileposts'!$G$27),"Y",IF(AND(H655&gt;='Intersection Mileposts'!$F$28,H655&lt;='Intersection Mileposts'!$G$28),"Y",IF(AND(H655&gt;='Intersection Mileposts'!$F$29,H655&lt;='Intersection Mileposts'!$G$29),"Y", IF(AND(H655&gt;='Intersection Mileposts'!$F$30,H655&lt;='Intersection Mileposts'!$G$30),"Y",IF(AND(H655&gt;='Intersection Mileposts'!$F$31,H655&lt;='Intersection Mileposts'!$G$31),"Y",IF(AND(H655&gt;='Intersection Mileposts'!$F$32,H655&lt;='Intersection Mileposts'!$G$32),"Y",IF(AND(H655&gt;='Intersection Mileposts'!$F$33,H655&lt;='Intersection Mileposts'!$G$33),"Y",IF(AND(H655&gt;='Intersection Mileposts'!$F$34,H655&lt;='Intersection Mileposts'!$G$34),"Y",IF(AND(H655&gt;='Intersection Mileposts'!$F$35,H655&lt;='Intersection Mileposts'!$G$35),"Y",IF(AND(H655&gt;='Intersection Mileposts'!$F$36,H655&lt;='Intersection Mileposts'!$G$36),"Y",IF(AND(H655&gt;='Intersection Mileposts'!$F$37,H655&lt;='Intersection Mileposts'!$G$37),"Y",IF(AND(H655&gt;='Intersection Mileposts'!$F$38,H655&lt;='Intersection Mileposts'!$G$38),"Y",IF(AND(H655&gt;='Intersection Mileposts'!$F$39,H655&lt;='Intersection Mileposts'!$G$39),"Y","N"))))))))))))))))))))))))))))))))))))</f>
        <v/>
      </c>
    </row>
    <row r="656" spans="1:46" ht="15" customHeight="1" x14ac:dyDescent="0.3">
      <c r="A656" s="279"/>
      <c r="B656" s="261"/>
      <c r="C656" s="262"/>
      <c r="D656" s="262"/>
      <c r="E656" s="262"/>
      <c r="F656" s="262"/>
      <c r="G656" s="284"/>
      <c r="H656" s="286"/>
      <c r="I656" s="279"/>
      <c r="J656" s="260"/>
      <c r="K656" s="260"/>
      <c r="L656" s="280"/>
      <c r="M656" s="275"/>
      <c r="N656" s="263"/>
      <c r="P656" s="264" t="str">
        <f>IF(R656 = "", "", COUNT($R$4:R656))</f>
        <v/>
      </c>
      <c r="Q656" s="264" t="str">
        <f t="shared" si="89"/>
        <v/>
      </c>
      <c r="R656" s="265" t="str">
        <f t="shared" si="90"/>
        <v/>
      </c>
      <c r="S656" s="266" t="str">
        <f t="shared" si="91"/>
        <v/>
      </c>
      <c r="T656" s="267" t="str">
        <f t="shared" si="92"/>
        <v/>
      </c>
      <c r="U656" s="268" t="str">
        <f t="shared" si="93"/>
        <v/>
      </c>
      <c r="V656" s="269" t="str">
        <f t="shared" si="94"/>
        <v/>
      </c>
      <c r="W656" s="5"/>
      <c r="AR656" t="str">
        <f t="shared" si="96"/>
        <v/>
      </c>
      <c r="AS656" t="str">
        <f t="shared" si="95"/>
        <v/>
      </c>
      <c r="AT656" s="134" t="str">
        <f>IF(AR656="","",IF(AND(H656&gt;='Intersection Mileposts'!$F$5,H656&lt;='Intersection Mileposts'!$G$5),"Y",IF(AND(H656&gt;='Intersection Mileposts'!$F$6,H656&lt;='Intersection Mileposts'!$G$6),"Y",IF(AND(H656&gt;='Intersection Mileposts'!$F$7,H656&lt;='Intersection Mileposts'!$G$7),"Y",IF(AND(H656&gt;='Intersection Mileposts'!$F$8,H656&lt;='Intersection Mileposts'!$G$8),"Y",IF(AND(H656&gt;='Intersection Mileposts'!$F$9,H656&lt;='Intersection Mileposts'!$G$9),"Y",IF(AND(H656&gt;='Intersection Mileposts'!$F$10,H656&lt;='Intersection Mileposts'!$G$10),"Y",IF(AND(H656&gt;='Intersection Mileposts'!$F$11,H656&lt;='Intersection Mileposts'!$G$11),"Y",IF(AND(H656&gt;='Intersection Mileposts'!$F$12,H656&lt;='Intersection Mileposts'!$G$12),"Y",IF(AND(H656&gt;='Intersection Mileposts'!$F$13,H656&lt;='Intersection Mileposts'!$G$13),"Y",IF(AND(H656&gt;='Intersection Mileposts'!$F$14,H656&lt;='Intersection Mileposts'!$G$14),"Y",IF(AND(H656&gt;='Intersection Mileposts'!$F$15,H656&lt;='Intersection Mileposts'!$G$15),"Y",IF(AND(H656&gt;='Intersection Mileposts'!$F$16,H656&lt;='Intersection Mileposts'!$G$16),"Y",IF(AND(H656&gt;='Intersection Mileposts'!$F$17,H656&lt;='Intersection Mileposts'!$G$17),"Y",IF(AND(H656&gt;='Intersection Mileposts'!$F$18,H656&lt;='Intersection Mileposts'!$G$18),"Y",IF(AND(H656&gt;='Intersection Mileposts'!$F$19,H656&lt;='Intersection Mileposts'!$G$19),"Y",IF(AND(H656&gt;='Intersection Mileposts'!$F$20,H656&lt;='Intersection Mileposts'!$G$20),"Y",IF(AND(H656&gt;='Intersection Mileposts'!$F$21,H656&lt;='Intersection Mileposts'!$G$21),"Y",IF(AND(H656&gt;='Intersection Mileposts'!$F$22,H656&lt;='Intersection Mileposts'!$G$22),"Y",IF(AND(H656&gt;='Intersection Mileposts'!$F$23,H656&lt;='Intersection Mileposts'!$G$23),"Y",IF(AND(H656&gt;='Intersection Mileposts'!$F$24,H656&lt;='Intersection Mileposts'!$G$24),"Y",IF(AND(H656&gt;='Intersection Mileposts'!$F$25,H656&lt;='Intersection Mileposts'!$G$25),"Y",IF(AND(H656&gt;='Intersection Mileposts'!$F$26,H656&lt;='Intersection Mileposts'!$G$26),"Y",IF(AND(H656&gt;='Intersection Mileposts'!$F$27,H656&lt;='Intersection Mileposts'!$G$27),"Y",IF(AND(H656&gt;='Intersection Mileposts'!$F$28,H656&lt;='Intersection Mileposts'!$G$28),"Y",IF(AND(H656&gt;='Intersection Mileposts'!$F$29,H656&lt;='Intersection Mileposts'!$G$29),"Y", IF(AND(H656&gt;='Intersection Mileposts'!$F$30,H656&lt;='Intersection Mileposts'!$G$30),"Y",IF(AND(H656&gt;='Intersection Mileposts'!$F$31,H656&lt;='Intersection Mileposts'!$G$31),"Y",IF(AND(H656&gt;='Intersection Mileposts'!$F$32,H656&lt;='Intersection Mileposts'!$G$32),"Y",IF(AND(H656&gt;='Intersection Mileposts'!$F$33,H656&lt;='Intersection Mileposts'!$G$33),"Y",IF(AND(H656&gt;='Intersection Mileposts'!$F$34,H656&lt;='Intersection Mileposts'!$G$34),"Y",IF(AND(H656&gt;='Intersection Mileposts'!$F$35,H656&lt;='Intersection Mileposts'!$G$35),"Y",IF(AND(H656&gt;='Intersection Mileposts'!$F$36,H656&lt;='Intersection Mileposts'!$G$36),"Y",IF(AND(H656&gt;='Intersection Mileposts'!$F$37,H656&lt;='Intersection Mileposts'!$G$37),"Y",IF(AND(H656&gt;='Intersection Mileposts'!$F$38,H656&lt;='Intersection Mileposts'!$G$38),"Y",IF(AND(H656&gt;='Intersection Mileposts'!$F$39,H656&lt;='Intersection Mileposts'!$G$39),"Y","N"))))))))))))))))))))))))))))))))))))</f>
        <v/>
      </c>
    </row>
    <row r="657" spans="1:46" ht="15" customHeight="1" x14ac:dyDescent="0.3">
      <c r="A657" s="279"/>
      <c r="B657" s="261"/>
      <c r="C657" s="262"/>
      <c r="D657" s="262"/>
      <c r="E657" s="262"/>
      <c r="F657" s="262"/>
      <c r="G657" s="284"/>
      <c r="H657" s="286"/>
      <c r="I657" s="279"/>
      <c r="J657" s="260"/>
      <c r="K657" s="260"/>
      <c r="L657" s="280"/>
      <c r="M657" s="275"/>
      <c r="N657" s="263"/>
      <c r="P657" s="264" t="str">
        <f>IF(R657 = "", "", COUNT($R$4:R657))</f>
        <v/>
      </c>
      <c r="Q657" s="264" t="str">
        <f t="shared" si="89"/>
        <v/>
      </c>
      <c r="R657" s="265" t="str">
        <f t="shared" si="90"/>
        <v/>
      </c>
      <c r="S657" s="266" t="str">
        <f t="shared" si="91"/>
        <v/>
      </c>
      <c r="T657" s="267" t="str">
        <f t="shared" si="92"/>
        <v/>
      </c>
      <c r="U657" s="268" t="str">
        <f t="shared" si="93"/>
        <v/>
      </c>
      <c r="V657" s="269" t="str">
        <f t="shared" si="94"/>
        <v/>
      </c>
      <c r="W657" s="5"/>
      <c r="AR657" t="str">
        <f t="shared" si="96"/>
        <v/>
      </c>
      <c r="AS657" t="str">
        <f t="shared" si="95"/>
        <v/>
      </c>
      <c r="AT657" s="134" t="str">
        <f>IF(AR657="","",IF(AND(H657&gt;='Intersection Mileposts'!$F$5,H657&lt;='Intersection Mileposts'!$G$5),"Y",IF(AND(H657&gt;='Intersection Mileposts'!$F$6,H657&lt;='Intersection Mileposts'!$G$6),"Y",IF(AND(H657&gt;='Intersection Mileposts'!$F$7,H657&lt;='Intersection Mileposts'!$G$7),"Y",IF(AND(H657&gt;='Intersection Mileposts'!$F$8,H657&lt;='Intersection Mileposts'!$G$8),"Y",IF(AND(H657&gt;='Intersection Mileposts'!$F$9,H657&lt;='Intersection Mileposts'!$G$9),"Y",IF(AND(H657&gt;='Intersection Mileposts'!$F$10,H657&lt;='Intersection Mileposts'!$G$10),"Y",IF(AND(H657&gt;='Intersection Mileposts'!$F$11,H657&lt;='Intersection Mileposts'!$G$11),"Y",IF(AND(H657&gt;='Intersection Mileposts'!$F$12,H657&lt;='Intersection Mileposts'!$G$12),"Y",IF(AND(H657&gt;='Intersection Mileposts'!$F$13,H657&lt;='Intersection Mileposts'!$G$13),"Y",IF(AND(H657&gt;='Intersection Mileposts'!$F$14,H657&lt;='Intersection Mileposts'!$G$14),"Y",IF(AND(H657&gt;='Intersection Mileposts'!$F$15,H657&lt;='Intersection Mileposts'!$G$15),"Y",IF(AND(H657&gt;='Intersection Mileposts'!$F$16,H657&lt;='Intersection Mileposts'!$G$16),"Y",IF(AND(H657&gt;='Intersection Mileposts'!$F$17,H657&lt;='Intersection Mileposts'!$G$17),"Y",IF(AND(H657&gt;='Intersection Mileposts'!$F$18,H657&lt;='Intersection Mileposts'!$G$18),"Y",IF(AND(H657&gt;='Intersection Mileposts'!$F$19,H657&lt;='Intersection Mileposts'!$G$19),"Y",IF(AND(H657&gt;='Intersection Mileposts'!$F$20,H657&lt;='Intersection Mileposts'!$G$20),"Y",IF(AND(H657&gt;='Intersection Mileposts'!$F$21,H657&lt;='Intersection Mileposts'!$G$21),"Y",IF(AND(H657&gt;='Intersection Mileposts'!$F$22,H657&lt;='Intersection Mileposts'!$G$22),"Y",IF(AND(H657&gt;='Intersection Mileposts'!$F$23,H657&lt;='Intersection Mileposts'!$G$23),"Y",IF(AND(H657&gt;='Intersection Mileposts'!$F$24,H657&lt;='Intersection Mileposts'!$G$24),"Y",IF(AND(H657&gt;='Intersection Mileposts'!$F$25,H657&lt;='Intersection Mileposts'!$G$25),"Y",IF(AND(H657&gt;='Intersection Mileposts'!$F$26,H657&lt;='Intersection Mileposts'!$G$26),"Y",IF(AND(H657&gt;='Intersection Mileposts'!$F$27,H657&lt;='Intersection Mileposts'!$G$27),"Y",IF(AND(H657&gt;='Intersection Mileposts'!$F$28,H657&lt;='Intersection Mileposts'!$G$28),"Y",IF(AND(H657&gt;='Intersection Mileposts'!$F$29,H657&lt;='Intersection Mileposts'!$G$29),"Y", IF(AND(H657&gt;='Intersection Mileposts'!$F$30,H657&lt;='Intersection Mileposts'!$G$30),"Y",IF(AND(H657&gt;='Intersection Mileposts'!$F$31,H657&lt;='Intersection Mileposts'!$G$31),"Y",IF(AND(H657&gt;='Intersection Mileposts'!$F$32,H657&lt;='Intersection Mileposts'!$G$32),"Y",IF(AND(H657&gt;='Intersection Mileposts'!$F$33,H657&lt;='Intersection Mileposts'!$G$33),"Y",IF(AND(H657&gt;='Intersection Mileposts'!$F$34,H657&lt;='Intersection Mileposts'!$G$34),"Y",IF(AND(H657&gt;='Intersection Mileposts'!$F$35,H657&lt;='Intersection Mileposts'!$G$35),"Y",IF(AND(H657&gt;='Intersection Mileposts'!$F$36,H657&lt;='Intersection Mileposts'!$G$36),"Y",IF(AND(H657&gt;='Intersection Mileposts'!$F$37,H657&lt;='Intersection Mileposts'!$G$37),"Y",IF(AND(H657&gt;='Intersection Mileposts'!$F$38,H657&lt;='Intersection Mileposts'!$G$38),"Y",IF(AND(H657&gt;='Intersection Mileposts'!$F$39,H657&lt;='Intersection Mileposts'!$G$39),"Y","N"))))))))))))))))))))))))))))))))))))</f>
        <v/>
      </c>
    </row>
    <row r="658" spans="1:46" ht="15" customHeight="1" x14ac:dyDescent="0.3">
      <c r="A658" s="279"/>
      <c r="B658" s="261"/>
      <c r="C658" s="262"/>
      <c r="D658" s="262"/>
      <c r="E658" s="262"/>
      <c r="F658" s="262"/>
      <c r="G658" s="284"/>
      <c r="H658" s="286"/>
      <c r="I658" s="279"/>
      <c r="J658" s="260"/>
      <c r="K658" s="260"/>
      <c r="L658" s="280"/>
      <c r="M658" s="275"/>
      <c r="N658" s="263"/>
      <c r="P658" s="264" t="str">
        <f>IF(R658 = "", "", COUNT($R$4:R658))</f>
        <v/>
      </c>
      <c r="Q658" s="264" t="str">
        <f t="shared" si="89"/>
        <v/>
      </c>
      <c r="R658" s="265" t="str">
        <f t="shared" si="90"/>
        <v/>
      </c>
      <c r="S658" s="266" t="str">
        <f t="shared" si="91"/>
        <v/>
      </c>
      <c r="T658" s="267" t="str">
        <f t="shared" si="92"/>
        <v/>
      </c>
      <c r="U658" s="268" t="str">
        <f t="shared" si="93"/>
        <v/>
      </c>
      <c r="V658" s="269" t="str">
        <f t="shared" si="94"/>
        <v/>
      </c>
      <c r="W658" s="5"/>
      <c r="AR658" t="str">
        <f t="shared" si="96"/>
        <v/>
      </c>
      <c r="AS658" t="str">
        <f t="shared" si="95"/>
        <v/>
      </c>
      <c r="AT658" s="134" t="str">
        <f>IF(AR658="","",IF(AND(H658&gt;='Intersection Mileposts'!$F$5,H658&lt;='Intersection Mileposts'!$G$5),"Y",IF(AND(H658&gt;='Intersection Mileposts'!$F$6,H658&lt;='Intersection Mileposts'!$G$6),"Y",IF(AND(H658&gt;='Intersection Mileposts'!$F$7,H658&lt;='Intersection Mileposts'!$G$7),"Y",IF(AND(H658&gt;='Intersection Mileposts'!$F$8,H658&lt;='Intersection Mileposts'!$G$8),"Y",IF(AND(H658&gt;='Intersection Mileposts'!$F$9,H658&lt;='Intersection Mileposts'!$G$9),"Y",IF(AND(H658&gt;='Intersection Mileposts'!$F$10,H658&lt;='Intersection Mileposts'!$G$10),"Y",IF(AND(H658&gt;='Intersection Mileposts'!$F$11,H658&lt;='Intersection Mileposts'!$G$11),"Y",IF(AND(H658&gt;='Intersection Mileposts'!$F$12,H658&lt;='Intersection Mileposts'!$G$12),"Y",IF(AND(H658&gt;='Intersection Mileposts'!$F$13,H658&lt;='Intersection Mileposts'!$G$13),"Y",IF(AND(H658&gt;='Intersection Mileposts'!$F$14,H658&lt;='Intersection Mileposts'!$G$14),"Y",IF(AND(H658&gt;='Intersection Mileposts'!$F$15,H658&lt;='Intersection Mileposts'!$G$15),"Y",IF(AND(H658&gt;='Intersection Mileposts'!$F$16,H658&lt;='Intersection Mileposts'!$G$16),"Y",IF(AND(H658&gt;='Intersection Mileposts'!$F$17,H658&lt;='Intersection Mileposts'!$G$17),"Y",IF(AND(H658&gt;='Intersection Mileposts'!$F$18,H658&lt;='Intersection Mileposts'!$G$18),"Y",IF(AND(H658&gt;='Intersection Mileposts'!$F$19,H658&lt;='Intersection Mileposts'!$G$19),"Y",IF(AND(H658&gt;='Intersection Mileposts'!$F$20,H658&lt;='Intersection Mileposts'!$G$20),"Y",IF(AND(H658&gt;='Intersection Mileposts'!$F$21,H658&lt;='Intersection Mileposts'!$G$21),"Y",IF(AND(H658&gt;='Intersection Mileposts'!$F$22,H658&lt;='Intersection Mileposts'!$G$22),"Y",IF(AND(H658&gt;='Intersection Mileposts'!$F$23,H658&lt;='Intersection Mileposts'!$G$23),"Y",IF(AND(H658&gt;='Intersection Mileposts'!$F$24,H658&lt;='Intersection Mileposts'!$G$24),"Y",IF(AND(H658&gt;='Intersection Mileposts'!$F$25,H658&lt;='Intersection Mileposts'!$G$25),"Y",IF(AND(H658&gt;='Intersection Mileposts'!$F$26,H658&lt;='Intersection Mileposts'!$G$26),"Y",IF(AND(H658&gt;='Intersection Mileposts'!$F$27,H658&lt;='Intersection Mileposts'!$G$27),"Y",IF(AND(H658&gt;='Intersection Mileposts'!$F$28,H658&lt;='Intersection Mileposts'!$G$28),"Y",IF(AND(H658&gt;='Intersection Mileposts'!$F$29,H658&lt;='Intersection Mileposts'!$G$29),"Y", IF(AND(H658&gt;='Intersection Mileposts'!$F$30,H658&lt;='Intersection Mileposts'!$G$30),"Y",IF(AND(H658&gt;='Intersection Mileposts'!$F$31,H658&lt;='Intersection Mileposts'!$G$31),"Y",IF(AND(H658&gt;='Intersection Mileposts'!$F$32,H658&lt;='Intersection Mileposts'!$G$32),"Y",IF(AND(H658&gt;='Intersection Mileposts'!$F$33,H658&lt;='Intersection Mileposts'!$G$33),"Y",IF(AND(H658&gt;='Intersection Mileposts'!$F$34,H658&lt;='Intersection Mileposts'!$G$34),"Y",IF(AND(H658&gt;='Intersection Mileposts'!$F$35,H658&lt;='Intersection Mileposts'!$G$35),"Y",IF(AND(H658&gt;='Intersection Mileposts'!$F$36,H658&lt;='Intersection Mileposts'!$G$36),"Y",IF(AND(H658&gt;='Intersection Mileposts'!$F$37,H658&lt;='Intersection Mileposts'!$G$37),"Y",IF(AND(H658&gt;='Intersection Mileposts'!$F$38,H658&lt;='Intersection Mileposts'!$G$38),"Y",IF(AND(H658&gt;='Intersection Mileposts'!$F$39,H658&lt;='Intersection Mileposts'!$G$39),"Y","N"))))))))))))))))))))))))))))))))))))</f>
        <v/>
      </c>
    </row>
    <row r="659" spans="1:46" ht="15" customHeight="1" x14ac:dyDescent="0.3">
      <c r="A659" s="279"/>
      <c r="B659" s="261"/>
      <c r="C659" s="262"/>
      <c r="D659" s="262"/>
      <c r="E659" s="262"/>
      <c r="F659" s="262"/>
      <c r="G659" s="284"/>
      <c r="H659" s="286"/>
      <c r="I659" s="279"/>
      <c r="J659" s="260"/>
      <c r="K659" s="260"/>
      <c r="L659" s="280"/>
      <c r="M659" s="275"/>
      <c r="N659" s="263"/>
      <c r="P659" s="264" t="str">
        <f>IF(R659 = "", "", COUNT($R$4:R659))</f>
        <v/>
      </c>
      <c r="Q659" s="264" t="str">
        <f t="shared" si="89"/>
        <v/>
      </c>
      <c r="R659" s="265" t="str">
        <f t="shared" si="90"/>
        <v/>
      </c>
      <c r="S659" s="266" t="str">
        <f t="shared" si="91"/>
        <v/>
      </c>
      <c r="T659" s="267" t="str">
        <f t="shared" si="92"/>
        <v/>
      </c>
      <c r="U659" s="268" t="str">
        <f t="shared" si="93"/>
        <v/>
      </c>
      <c r="V659" s="269" t="str">
        <f t="shared" si="94"/>
        <v/>
      </c>
      <c r="W659" s="5"/>
      <c r="AR659" t="str">
        <f t="shared" si="96"/>
        <v/>
      </c>
      <c r="AS659" t="str">
        <f t="shared" si="95"/>
        <v/>
      </c>
      <c r="AT659" s="134" t="str">
        <f>IF(AR659="","",IF(AND(H659&gt;='Intersection Mileposts'!$F$5,H659&lt;='Intersection Mileposts'!$G$5),"Y",IF(AND(H659&gt;='Intersection Mileposts'!$F$6,H659&lt;='Intersection Mileposts'!$G$6),"Y",IF(AND(H659&gt;='Intersection Mileposts'!$F$7,H659&lt;='Intersection Mileposts'!$G$7),"Y",IF(AND(H659&gt;='Intersection Mileposts'!$F$8,H659&lt;='Intersection Mileposts'!$G$8),"Y",IF(AND(H659&gt;='Intersection Mileposts'!$F$9,H659&lt;='Intersection Mileposts'!$G$9),"Y",IF(AND(H659&gt;='Intersection Mileposts'!$F$10,H659&lt;='Intersection Mileposts'!$G$10),"Y",IF(AND(H659&gt;='Intersection Mileposts'!$F$11,H659&lt;='Intersection Mileposts'!$G$11),"Y",IF(AND(H659&gt;='Intersection Mileposts'!$F$12,H659&lt;='Intersection Mileposts'!$G$12),"Y",IF(AND(H659&gt;='Intersection Mileposts'!$F$13,H659&lt;='Intersection Mileposts'!$G$13),"Y",IF(AND(H659&gt;='Intersection Mileposts'!$F$14,H659&lt;='Intersection Mileposts'!$G$14),"Y",IF(AND(H659&gt;='Intersection Mileposts'!$F$15,H659&lt;='Intersection Mileposts'!$G$15),"Y",IF(AND(H659&gt;='Intersection Mileposts'!$F$16,H659&lt;='Intersection Mileposts'!$G$16),"Y",IF(AND(H659&gt;='Intersection Mileposts'!$F$17,H659&lt;='Intersection Mileposts'!$G$17),"Y",IF(AND(H659&gt;='Intersection Mileposts'!$F$18,H659&lt;='Intersection Mileposts'!$G$18),"Y",IF(AND(H659&gt;='Intersection Mileposts'!$F$19,H659&lt;='Intersection Mileposts'!$G$19),"Y",IF(AND(H659&gt;='Intersection Mileposts'!$F$20,H659&lt;='Intersection Mileposts'!$G$20),"Y",IF(AND(H659&gt;='Intersection Mileposts'!$F$21,H659&lt;='Intersection Mileposts'!$G$21),"Y",IF(AND(H659&gt;='Intersection Mileposts'!$F$22,H659&lt;='Intersection Mileposts'!$G$22),"Y",IF(AND(H659&gt;='Intersection Mileposts'!$F$23,H659&lt;='Intersection Mileposts'!$G$23),"Y",IF(AND(H659&gt;='Intersection Mileposts'!$F$24,H659&lt;='Intersection Mileposts'!$G$24),"Y",IF(AND(H659&gt;='Intersection Mileposts'!$F$25,H659&lt;='Intersection Mileposts'!$G$25),"Y",IF(AND(H659&gt;='Intersection Mileposts'!$F$26,H659&lt;='Intersection Mileposts'!$G$26),"Y",IF(AND(H659&gt;='Intersection Mileposts'!$F$27,H659&lt;='Intersection Mileposts'!$G$27),"Y",IF(AND(H659&gt;='Intersection Mileposts'!$F$28,H659&lt;='Intersection Mileposts'!$G$28),"Y",IF(AND(H659&gt;='Intersection Mileposts'!$F$29,H659&lt;='Intersection Mileposts'!$G$29),"Y", IF(AND(H659&gt;='Intersection Mileposts'!$F$30,H659&lt;='Intersection Mileposts'!$G$30),"Y",IF(AND(H659&gt;='Intersection Mileposts'!$F$31,H659&lt;='Intersection Mileposts'!$G$31),"Y",IF(AND(H659&gt;='Intersection Mileposts'!$F$32,H659&lt;='Intersection Mileposts'!$G$32),"Y",IF(AND(H659&gt;='Intersection Mileposts'!$F$33,H659&lt;='Intersection Mileposts'!$G$33),"Y",IF(AND(H659&gt;='Intersection Mileposts'!$F$34,H659&lt;='Intersection Mileposts'!$G$34),"Y",IF(AND(H659&gt;='Intersection Mileposts'!$F$35,H659&lt;='Intersection Mileposts'!$G$35),"Y",IF(AND(H659&gt;='Intersection Mileposts'!$F$36,H659&lt;='Intersection Mileposts'!$G$36),"Y",IF(AND(H659&gt;='Intersection Mileposts'!$F$37,H659&lt;='Intersection Mileposts'!$G$37),"Y",IF(AND(H659&gt;='Intersection Mileposts'!$F$38,H659&lt;='Intersection Mileposts'!$G$38),"Y",IF(AND(H659&gt;='Intersection Mileposts'!$F$39,H659&lt;='Intersection Mileposts'!$G$39),"Y","N"))))))))))))))))))))))))))))))))))))</f>
        <v/>
      </c>
    </row>
    <row r="660" spans="1:46" ht="15" customHeight="1" x14ac:dyDescent="0.3">
      <c r="A660" s="279"/>
      <c r="B660" s="261"/>
      <c r="C660" s="262"/>
      <c r="D660" s="262"/>
      <c r="E660" s="262"/>
      <c r="F660" s="262"/>
      <c r="G660" s="284"/>
      <c r="H660" s="286"/>
      <c r="I660" s="279"/>
      <c r="J660" s="260"/>
      <c r="K660" s="260"/>
      <c r="L660" s="280"/>
      <c r="M660" s="275"/>
      <c r="N660" s="263"/>
      <c r="P660" s="264" t="str">
        <f>IF(R660 = "", "", COUNT($R$4:R660))</f>
        <v/>
      </c>
      <c r="Q660" s="264" t="str">
        <f t="shared" si="89"/>
        <v/>
      </c>
      <c r="R660" s="265" t="str">
        <f t="shared" si="90"/>
        <v/>
      </c>
      <c r="S660" s="266" t="str">
        <f t="shared" si="91"/>
        <v/>
      </c>
      <c r="T660" s="267" t="str">
        <f t="shared" si="92"/>
        <v/>
      </c>
      <c r="U660" s="268" t="str">
        <f t="shared" si="93"/>
        <v/>
      </c>
      <c r="V660" s="269" t="str">
        <f t="shared" si="94"/>
        <v/>
      </c>
      <c r="W660" s="5"/>
      <c r="AR660" t="str">
        <f t="shared" si="96"/>
        <v/>
      </c>
      <c r="AS660" t="str">
        <f t="shared" si="95"/>
        <v/>
      </c>
      <c r="AT660" s="134" t="str">
        <f>IF(AR660="","",IF(AND(H660&gt;='Intersection Mileposts'!$F$5,H660&lt;='Intersection Mileposts'!$G$5),"Y",IF(AND(H660&gt;='Intersection Mileposts'!$F$6,H660&lt;='Intersection Mileposts'!$G$6),"Y",IF(AND(H660&gt;='Intersection Mileposts'!$F$7,H660&lt;='Intersection Mileposts'!$G$7),"Y",IF(AND(H660&gt;='Intersection Mileposts'!$F$8,H660&lt;='Intersection Mileposts'!$G$8),"Y",IF(AND(H660&gt;='Intersection Mileposts'!$F$9,H660&lt;='Intersection Mileposts'!$G$9),"Y",IF(AND(H660&gt;='Intersection Mileposts'!$F$10,H660&lt;='Intersection Mileposts'!$G$10),"Y",IF(AND(H660&gt;='Intersection Mileposts'!$F$11,H660&lt;='Intersection Mileposts'!$G$11),"Y",IF(AND(H660&gt;='Intersection Mileposts'!$F$12,H660&lt;='Intersection Mileposts'!$G$12),"Y",IF(AND(H660&gt;='Intersection Mileposts'!$F$13,H660&lt;='Intersection Mileposts'!$G$13),"Y",IF(AND(H660&gt;='Intersection Mileposts'!$F$14,H660&lt;='Intersection Mileposts'!$G$14),"Y",IF(AND(H660&gt;='Intersection Mileposts'!$F$15,H660&lt;='Intersection Mileposts'!$G$15),"Y",IF(AND(H660&gt;='Intersection Mileposts'!$F$16,H660&lt;='Intersection Mileposts'!$G$16),"Y",IF(AND(H660&gt;='Intersection Mileposts'!$F$17,H660&lt;='Intersection Mileposts'!$G$17),"Y",IF(AND(H660&gt;='Intersection Mileposts'!$F$18,H660&lt;='Intersection Mileposts'!$G$18),"Y",IF(AND(H660&gt;='Intersection Mileposts'!$F$19,H660&lt;='Intersection Mileposts'!$G$19),"Y",IF(AND(H660&gt;='Intersection Mileposts'!$F$20,H660&lt;='Intersection Mileposts'!$G$20),"Y",IF(AND(H660&gt;='Intersection Mileposts'!$F$21,H660&lt;='Intersection Mileposts'!$G$21),"Y",IF(AND(H660&gt;='Intersection Mileposts'!$F$22,H660&lt;='Intersection Mileposts'!$G$22),"Y",IF(AND(H660&gt;='Intersection Mileposts'!$F$23,H660&lt;='Intersection Mileposts'!$G$23),"Y",IF(AND(H660&gt;='Intersection Mileposts'!$F$24,H660&lt;='Intersection Mileposts'!$G$24),"Y",IF(AND(H660&gt;='Intersection Mileposts'!$F$25,H660&lt;='Intersection Mileposts'!$G$25),"Y",IF(AND(H660&gt;='Intersection Mileposts'!$F$26,H660&lt;='Intersection Mileposts'!$G$26),"Y",IF(AND(H660&gt;='Intersection Mileposts'!$F$27,H660&lt;='Intersection Mileposts'!$G$27),"Y",IF(AND(H660&gt;='Intersection Mileposts'!$F$28,H660&lt;='Intersection Mileposts'!$G$28),"Y",IF(AND(H660&gt;='Intersection Mileposts'!$F$29,H660&lt;='Intersection Mileposts'!$G$29),"Y", IF(AND(H660&gt;='Intersection Mileposts'!$F$30,H660&lt;='Intersection Mileposts'!$G$30),"Y",IF(AND(H660&gt;='Intersection Mileposts'!$F$31,H660&lt;='Intersection Mileposts'!$G$31),"Y",IF(AND(H660&gt;='Intersection Mileposts'!$F$32,H660&lt;='Intersection Mileposts'!$G$32),"Y",IF(AND(H660&gt;='Intersection Mileposts'!$F$33,H660&lt;='Intersection Mileposts'!$G$33),"Y",IF(AND(H660&gt;='Intersection Mileposts'!$F$34,H660&lt;='Intersection Mileposts'!$G$34),"Y",IF(AND(H660&gt;='Intersection Mileposts'!$F$35,H660&lt;='Intersection Mileposts'!$G$35),"Y",IF(AND(H660&gt;='Intersection Mileposts'!$F$36,H660&lt;='Intersection Mileposts'!$G$36),"Y",IF(AND(H660&gt;='Intersection Mileposts'!$F$37,H660&lt;='Intersection Mileposts'!$G$37),"Y",IF(AND(H660&gt;='Intersection Mileposts'!$F$38,H660&lt;='Intersection Mileposts'!$G$38),"Y",IF(AND(H660&gt;='Intersection Mileposts'!$F$39,H660&lt;='Intersection Mileposts'!$G$39),"Y","N"))))))))))))))))))))))))))))))))))))</f>
        <v/>
      </c>
    </row>
    <row r="661" spans="1:46" ht="15" customHeight="1" x14ac:dyDescent="0.3">
      <c r="A661" s="279"/>
      <c r="B661" s="261"/>
      <c r="C661" s="262"/>
      <c r="D661" s="262"/>
      <c r="E661" s="262"/>
      <c r="F661" s="262"/>
      <c r="G661" s="284"/>
      <c r="H661" s="286"/>
      <c r="I661" s="279"/>
      <c r="J661" s="260"/>
      <c r="K661" s="260"/>
      <c r="L661" s="280"/>
      <c r="M661" s="275"/>
      <c r="N661" s="263"/>
      <c r="P661" s="264" t="str">
        <f>IF(R661 = "", "", COUNT($R$4:R661))</f>
        <v/>
      </c>
      <c r="Q661" s="264" t="str">
        <f t="shared" si="89"/>
        <v/>
      </c>
      <c r="R661" s="265" t="str">
        <f t="shared" si="90"/>
        <v/>
      </c>
      <c r="S661" s="266" t="str">
        <f t="shared" si="91"/>
        <v/>
      </c>
      <c r="T661" s="267" t="str">
        <f t="shared" si="92"/>
        <v/>
      </c>
      <c r="U661" s="268" t="str">
        <f t="shared" si="93"/>
        <v/>
      </c>
      <c r="V661" s="269" t="str">
        <f t="shared" si="94"/>
        <v/>
      </c>
      <c r="W661" s="5"/>
      <c r="AR661" t="str">
        <f t="shared" si="96"/>
        <v/>
      </c>
      <c r="AS661" t="str">
        <f t="shared" si="95"/>
        <v/>
      </c>
      <c r="AT661" s="134" t="str">
        <f>IF(AR661="","",IF(AND(H661&gt;='Intersection Mileposts'!$F$5,H661&lt;='Intersection Mileposts'!$G$5),"Y",IF(AND(H661&gt;='Intersection Mileposts'!$F$6,H661&lt;='Intersection Mileposts'!$G$6),"Y",IF(AND(H661&gt;='Intersection Mileposts'!$F$7,H661&lt;='Intersection Mileposts'!$G$7),"Y",IF(AND(H661&gt;='Intersection Mileposts'!$F$8,H661&lt;='Intersection Mileposts'!$G$8),"Y",IF(AND(H661&gt;='Intersection Mileposts'!$F$9,H661&lt;='Intersection Mileposts'!$G$9),"Y",IF(AND(H661&gt;='Intersection Mileposts'!$F$10,H661&lt;='Intersection Mileposts'!$G$10),"Y",IF(AND(H661&gt;='Intersection Mileposts'!$F$11,H661&lt;='Intersection Mileposts'!$G$11),"Y",IF(AND(H661&gt;='Intersection Mileposts'!$F$12,H661&lt;='Intersection Mileposts'!$G$12),"Y",IF(AND(H661&gt;='Intersection Mileposts'!$F$13,H661&lt;='Intersection Mileposts'!$G$13),"Y",IF(AND(H661&gt;='Intersection Mileposts'!$F$14,H661&lt;='Intersection Mileposts'!$G$14),"Y",IF(AND(H661&gt;='Intersection Mileposts'!$F$15,H661&lt;='Intersection Mileposts'!$G$15),"Y",IF(AND(H661&gt;='Intersection Mileposts'!$F$16,H661&lt;='Intersection Mileposts'!$G$16),"Y",IF(AND(H661&gt;='Intersection Mileposts'!$F$17,H661&lt;='Intersection Mileposts'!$G$17),"Y",IF(AND(H661&gt;='Intersection Mileposts'!$F$18,H661&lt;='Intersection Mileposts'!$G$18),"Y",IF(AND(H661&gt;='Intersection Mileposts'!$F$19,H661&lt;='Intersection Mileposts'!$G$19),"Y",IF(AND(H661&gt;='Intersection Mileposts'!$F$20,H661&lt;='Intersection Mileposts'!$G$20),"Y",IF(AND(H661&gt;='Intersection Mileposts'!$F$21,H661&lt;='Intersection Mileposts'!$G$21),"Y",IF(AND(H661&gt;='Intersection Mileposts'!$F$22,H661&lt;='Intersection Mileposts'!$G$22),"Y",IF(AND(H661&gt;='Intersection Mileposts'!$F$23,H661&lt;='Intersection Mileposts'!$G$23),"Y",IF(AND(H661&gt;='Intersection Mileposts'!$F$24,H661&lt;='Intersection Mileposts'!$G$24),"Y",IF(AND(H661&gt;='Intersection Mileposts'!$F$25,H661&lt;='Intersection Mileposts'!$G$25),"Y",IF(AND(H661&gt;='Intersection Mileposts'!$F$26,H661&lt;='Intersection Mileposts'!$G$26),"Y",IF(AND(H661&gt;='Intersection Mileposts'!$F$27,H661&lt;='Intersection Mileposts'!$G$27),"Y",IF(AND(H661&gt;='Intersection Mileposts'!$F$28,H661&lt;='Intersection Mileposts'!$G$28),"Y",IF(AND(H661&gt;='Intersection Mileposts'!$F$29,H661&lt;='Intersection Mileposts'!$G$29),"Y", IF(AND(H661&gt;='Intersection Mileposts'!$F$30,H661&lt;='Intersection Mileposts'!$G$30),"Y",IF(AND(H661&gt;='Intersection Mileposts'!$F$31,H661&lt;='Intersection Mileposts'!$G$31),"Y",IF(AND(H661&gt;='Intersection Mileposts'!$F$32,H661&lt;='Intersection Mileposts'!$G$32),"Y",IF(AND(H661&gt;='Intersection Mileposts'!$F$33,H661&lt;='Intersection Mileposts'!$G$33),"Y",IF(AND(H661&gt;='Intersection Mileposts'!$F$34,H661&lt;='Intersection Mileposts'!$G$34),"Y",IF(AND(H661&gt;='Intersection Mileposts'!$F$35,H661&lt;='Intersection Mileposts'!$G$35),"Y",IF(AND(H661&gt;='Intersection Mileposts'!$F$36,H661&lt;='Intersection Mileposts'!$G$36),"Y",IF(AND(H661&gt;='Intersection Mileposts'!$F$37,H661&lt;='Intersection Mileposts'!$G$37),"Y",IF(AND(H661&gt;='Intersection Mileposts'!$F$38,H661&lt;='Intersection Mileposts'!$G$38),"Y",IF(AND(H661&gt;='Intersection Mileposts'!$F$39,H661&lt;='Intersection Mileposts'!$G$39),"Y","N"))))))))))))))))))))))))))))))))))))</f>
        <v/>
      </c>
    </row>
    <row r="662" spans="1:46" ht="15" customHeight="1" x14ac:dyDescent="0.3">
      <c r="A662" s="279"/>
      <c r="B662" s="261"/>
      <c r="C662" s="262"/>
      <c r="D662" s="262"/>
      <c r="E662" s="262"/>
      <c r="F662" s="262"/>
      <c r="G662" s="284"/>
      <c r="H662" s="286"/>
      <c r="I662" s="279"/>
      <c r="J662" s="260"/>
      <c r="K662" s="260"/>
      <c r="L662" s="280"/>
      <c r="M662" s="275"/>
      <c r="N662" s="263"/>
      <c r="P662" s="264" t="str">
        <f>IF(R662 = "", "", COUNT($R$4:R662))</f>
        <v/>
      </c>
      <c r="Q662" s="264" t="str">
        <f t="shared" ref="Q662:Q725" si="97">IF(B662="", "", YEAR(B662))</f>
        <v/>
      </c>
      <c r="R662" s="265" t="str">
        <f t="shared" ref="R662:R725" si="98">IF(A662="", "", IF(G662="",1,IF(G662="O",1,IF(G662="C",8.4,IF(G662="B",8.4,IF(G662="A",76.8,IF(G662="K",76.8,"ERR")))))))</f>
        <v/>
      </c>
      <c r="S662" s="266" t="str">
        <f t="shared" ref="S662:S725" si="99">IF(M662="Y",R662,"")</f>
        <v/>
      </c>
      <c r="T662" s="267" t="str">
        <f t="shared" ref="T662:T725" si="100">IF(IF(M662="Y",G662,"")=0, "O", IF(M662="Y",G662,""))</f>
        <v/>
      </c>
      <c r="U662" s="268" t="str">
        <f t="shared" ref="U662:U725" si="101">IF(N662="Y",R662,"")</f>
        <v/>
      </c>
      <c r="V662" s="269" t="str">
        <f t="shared" ref="V662:V725" si="102">IF(IF(N662="Y",G662,"")=0, "O", IF(N662="Y",G662,""))</f>
        <v/>
      </c>
      <c r="W662" s="5"/>
      <c r="AR662" t="str">
        <f t="shared" si="96"/>
        <v/>
      </c>
      <c r="AS662" t="str">
        <f t="shared" si="95"/>
        <v/>
      </c>
      <c r="AT662" s="134" t="str">
        <f>IF(AR662="","",IF(AND(H662&gt;='Intersection Mileposts'!$F$5,H662&lt;='Intersection Mileposts'!$G$5),"Y",IF(AND(H662&gt;='Intersection Mileposts'!$F$6,H662&lt;='Intersection Mileposts'!$G$6),"Y",IF(AND(H662&gt;='Intersection Mileposts'!$F$7,H662&lt;='Intersection Mileposts'!$G$7),"Y",IF(AND(H662&gt;='Intersection Mileposts'!$F$8,H662&lt;='Intersection Mileposts'!$G$8),"Y",IF(AND(H662&gt;='Intersection Mileposts'!$F$9,H662&lt;='Intersection Mileposts'!$G$9),"Y",IF(AND(H662&gt;='Intersection Mileposts'!$F$10,H662&lt;='Intersection Mileposts'!$G$10),"Y",IF(AND(H662&gt;='Intersection Mileposts'!$F$11,H662&lt;='Intersection Mileposts'!$G$11),"Y",IF(AND(H662&gt;='Intersection Mileposts'!$F$12,H662&lt;='Intersection Mileposts'!$G$12),"Y",IF(AND(H662&gt;='Intersection Mileposts'!$F$13,H662&lt;='Intersection Mileposts'!$G$13),"Y",IF(AND(H662&gt;='Intersection Mileposts'!$F$14,H662&lt;='Intersection Mileposts'!$G$14),"Y",IF(AND(H662&gt;='Intersection Mileposts'!$F$15,H662&lt;='Intersection Mileposts'!$G$15),"Y",IF(AND(H662&gt;='Intersection Mileposts'!$F$16,H662&lt;='Intersection Mileposts'!$G$16),"Y",IF(AND(H662&gt;='Intersection Mileposts'!$F$17,H662&lt;='Intersection Mileposts'!$G$17),"Y",IF(AND(H662&gt;='Intersection Mileposts'!$F$18,H662&lt;='Intersection Mileposts'!$G$18),"Y",IF(AND(H662&gt;='Intersection Mileposts'!$F$19,H662&lt;='Intersection Mileposts'!$G$19),"Y",IF(AND(H662&gt;='Intersection Mileposts'!$F$20,H662&lt;='Intersection Mileposts'!$G$20),"Y",IF(AND(H662&gt;='Intersection Mileposts'!$F$21,H662&lt;='Intersection Mileposts'!$G$21),"Y",IF(AND(H662&gt;='Intersection Mileposts'!$F$22,H662&lt;='Intersection Mileposts'!$G$22),"Y",IF(AND(H662&gt;='Intersection Mileposts'!$F$23,H662&lt;='Intersection Mileposts'!$G$23),"Y",IF(AND(H662&gt;='Intersection Mileposts'!$F$24,H662&lt;='Intersection Mileposts'!$G$24),"Y",IF(AND(H662&gt;='Intersection Mileposts'!$F$25,H662&lt;='Intersection Mileposts'!$G$25),"Y",IF(AND(H662&gt;='Intersection Mileposts'!$F$26,H662&lt;='Intersection Mileposts'!$G$26),"Y",IF(AND(H662&gt;='Intersection Mileposts'!$F$27,H662&lt;='Intersection Mileposts'!$G$27),"Y",IF(AND(H662&gt;='Intersection Mileposts'!$F$28,H662&lt;='Intersection Mileposts'!$G$28),"Y",IF(AND(H662&gt;='Intersection Mileposts'!$F$29,H662&lt;='Intersection Mileposts'!$G$29),"Y", IF(AND(H662&gt;='Intersection Mileposts'!$F$30,H662&lt;='Intersection Mileposts'!$G$30),"Y",IF(AND(H662&gt;='Intersection Mileposts'!$F$31,H662&lt;='Intersection Mileposts'!$G$31),"Y",IF(AND(H662&gt;='Intersection Mileposts'!$F$32,H662&lt;='Intersection Mileposts'!$G$32),"Y",IF(AND(H662&gt;='Intersection Mileposts'!$F$33,H662&lt;='Intersection Mileposts'!$G$33),"Y",IF(AND(H662&gt;='Intersection Mileposts'!$F$34,H662&lt;='Intersection Mileposts'!$G$34),"Y",IF(AND(H662&gt;='Intersection Mileposts'!$F$35,H662&lt;='Intersection Mileposts'!$G$35),"Y",IF(AND(H662&gt;='Intersection Mileposts'!$F$36,H662&lt;='Intersection Mileposts'!$G$36),"Y",IF(AND(H662&gt;='Intersection Mileposts'!$F$37,H662&lt;='Intersection Mileposts'!$G$37),"Y",IF(AND(H662&gt;='Intersection Mileposts'!$F$38,H662&lt;='Intersection Mileposts'!$G$38),"Y",IF(AND(H662&gt;='Intersection Mileposts'!$F$39,H662&lt;='Intersection Mileposts'!$G$39),"Y","N"))))))))))))))))))))))))))))))))))))</f>
        <v/>
      </c>
    </row>
    <row r="663" spans="1:46" ht="15" customHeight="1" x14ac:dyDescent="0.3">
      <c r="A663" s="279"/>
      <c r="B663" s="261"/>
      <c r="C663" s="262"/>
      <c r="D663" s="262"/>
      <c r="E663" s="262"/>
      <c r="F663" s="262"/>
      <c r="G663" s="284"/>
      <c r="H663" s="286"/>
      <c r="I663" s="279"/>
      <c r="J663" s="260"/>
      <c r="K663" s="260"/>
      <c r="L663" s="280"/>
      <c r="M663" s="275"/>
      <c r="N663" s="263"/>
      <c r="P663" s="264" t="str">
        <f>IF(R663 = "", "", COUNT($R$4:R663))</f>
        <v/>
      </c>
      <c r="Q663" s="264" t="str">
        <f t="shared" si="97"/>
        <v/>
      </c>
      <c r="R663" s="265" t="str">
        <f t="shared" si="98"/>
        <v/>
      </c>
      <c r="S663" s="266" t="str">
        <f t="shared" si="99"/>
        <v/>
      </c>
      <c r="T663" s="267" t="str">
        <f t="shared" si="100"/>
        <v/>
      </c>
      <c r="U663" s="268" t="str">
        <f t="shared" si="101"/>
        <v/>
      </c>
      <c r="V663" s="269" t="str">
        <f t="shared" si="102"/>
        <v/>
      </c>
      <c r="W663" s="5"/>
      <c r="AR663" t="str">
        <f t="shared" si="96"/>
        <v/>
      </c>
      <c r="AS663" t="str">
        <f t="shared" si="95"/>
        <v/>
      </c>
      <c r="AT663" s="134" t="str">
        <f>IF(AR663="","",IF(AND(H663&gt;='Intersection Mileposts'!$F$5,H663&lt;='Intersection Mileposts'!$G$5),"Y",IF(AND(H663&gt;='Intersection Mileposts'!$F$6,H663&lt;='Intersection Mileposts'!$G$6),"Y",IF(AND(H663&gt;='Intersection Mileposts'!$F$7,H663&lt;='Intersection Mileposts'!$G$7),"Y",IF(AND(H663&gt;='Intersection Mileposts'!$F$8,H663&lt;='Intersection Mileposts'!$G$8),"Y",IF(AND(H663&gt;='Intersection Mileposts'!$F$9,H663&lt;='Intersection Mileposts'!$G$9),"Y",IF(AND(H663&gt;='Intersection Mileposts'!$F$10,H663&lt;='Intersection Mileposts'!$G$10),"Y",IF(AND(H663&gt;='Intersection Mileposts'!$F$11,H663&lt;='Intersection Mileposts'!$G$11),"Y",IF(AND(H663&gt;='Intersection Mileposts'!$F$12,H663&lt;='Intersection Mileposts'!$G$12),"Y",IF(AND(H663&gt;='Intersection Mileposts'!$F$13,H663&lt;='Intersection Mileposts'!$G$13),"Y",IF(AND(H663&gt;='Intersection Mileposts'!$F$14,H663&lt;='Intersection Mileposts'!$G$14),"Y",IF(AND(H663&gt;='Intersection Mileposts'!$F$15,H663&lt;='Intersection Mileposts'!$G$15),"Y",IF(AND(H663&gt;='Intersection Mileposts'!$F$16,H663&lt;='Intersection Mileposts'!$G$16),"Y",IF(AND(H663&gt;='Intersection Mileposts'!$F$17,H663&lt;='Intersection Mileposts'!$G$17),"Y",IF(AND(H663&gt;='Intersection Mileposts'!$F$18,H663&lt;='Intersection Mileposts'!$G$18),"Y",IF(AND(H663&gt;='Intersection Mileposts'!$F$19,H663&lt;='Intersection Mileposts'!$G$19),"Y",IF(AND(H663&gt;='Intersection Mileposts'!$F$20,H663&lt;='Intersection Mileposts'!$G$20),"Y",IF(AND(H663&gt;='Intersection Mileposts'!$F$21,H663&lt;='Intersection Mileposts'!$G$21),"Y",IF(AND(H663&gt;='Intersection Mileposts'!$F$22,H663&lt;='Intersection Mileposts'!$G$22),"Y",IF(AND(H663&gt;='Intersection Mileposts'!$F$23,H663&lt;='Intersection Mileposts'!$G$23),"Y",IF(AND(H663&gt;='Intersection Mileposts'!$F$24,H663&lt;='Intersection Mileposts'!$G$24),"Y",IF(AND(H663&gt;='Intersection Mileposts'!$F$25,H663&lt;='Intersection Mileposts'!$G$25),"Y",IF(AND(H663&gt;='Intersection Mileposts'!$F$26,H663&lt;='Intersection Mileposts'!$G$26),"Y",IF(AND(H663&gt;='Intersection Mileposts'!$F$27,H663&lt;='Intersection Mileposts'!$G$27),"Y",IF(AND(H663&gt;='Intersection Mileposts'!$F$28,H663&lt;='Intersection Mileposts'!$G$28),"Y",IF(AND(H663&gt;='Intersection Mileposts'!$F$29,H663&lt;='Intersection Mileposts'!$G$29),"Y", IF(AND(H663&gt;='Intersection Mileposts'!$F$30,H663&lt;='Intersection Mileposts'!$G$30),"Y",IF(AND(H663&gt;='Intersection Mileposts'!$F$31,H663&lt;='Intersection Mileposts'!$G$31),"Y",IF(AND(H663&gt;='Intersection Mileposts'!$F$32,H663&lt;='Intersection Mileposts'!$G$32),"Y",IF(AND(H663&gt;='Intersection Mileposts'!$F$33,H663&lt;='Intersection Mileposts'!$G$33),"Y",IF(AND(H663&gt;='Intersection Mileposts'!$F$34,H663&lt;='Intersection Mileposts'!$G$34),"Y",IF(AND(H663&gt;='Intersection Mileposts'!$F$35,H663&lt;='Intersection Mileposts'!$G$35),"Y",IF(AND(H663&gt;='Intersection Mileposts'!$F$36,H663&lt;='Intersection Mileposts'!$G$36),"Y",IF(AND(H663&gt;='Intersection Mileposts'!$F$37,H663&lt;='Intersection Mileposts'!$G$37),"Y",IF(AND(H663&gt;='Intersection Mileposts'!$F$38,H663&lt;='Intersection Mileposts'!$G$38),"Y",IF(AND(H663&gt;='Intersection Mileposts'!$F$39,H663&lt;='Intersection Mileposts'!$G$39),"Y","N"))))))))))))))))))))))))))))))))))))</f>
        <v/>
      </c>
    </row>
    <row r="664" spans="1:46" ht="15" customHeight="1" x14ac:dyDescent="0.3">
      <c r="A664" s="279"/>
      <c r="B664" s="261"/>
      <c r="C664" s="262"/>
      <c r="D664" s="262"/>
      <c r="E664" s="262"/>
      <c r="F664" s="262"/>
      <c r="G664" s="284"/>
      <c r="H664" s="286"/>
      <c r="I664" s="279"/>
      <c r="J664" s="260"/>
      <c r="K664" s="260"/>
      <c r="L664" s="280"/>
      <c r="M664" s="275"/>
      <c r="N664" s="263"/>
      <c r="P664" s="264" t="str">
        <f>IF(R664 = "", "", COUNT($R$4:R664))</f>
        <v/>
      </c>
      <c r="Q664" s="264" t="str">
        <f t="shared" si="97"/>
        <v/>
      </c>
      <c r="R664" s="265" t="str">
        <f t="shared" si="98"/>
        <v/>
      </c>
      <c r="S664" s="266" t="str">
        <f t="shared" si="99"/>
        <v/>
      </c>
      <c r="T664" s="267" t="str">
        <f t="shared" si="100"/>
        <v/>
      </c>
      <c r="U664" s="268" t="str">
        <f t="shared" si="101"/>
        <v/>
      </c>
      <c r="V664" s="269" t="str">
        <f t="shared" si="102"/>
        <v/>
      </c>
      <c r="W664" s="5"/>
      <c r="AR664" t="str">
        <f t="shared" si="96"/>
        <v/>
      </c>
      <c r="AS664" t="str">
        <f t="shared" si="95"/>
        <v/>
      </c>
      <c r="AT664" s="134" t="str">
        <f>IF(AR664="","",IF(AND(H664&gt;='Intersection Mileposts'!$F$5,H664&lt;='Intersection Mileposts'!$G$5),"Y",IF(AND(H664&gt;='Intersection Mileposts'!$F$6,H664&lt;='Intersection Mileposts'!$G$6),"Y",IF(AND(H664&gt;='Intersection Mileposts'!$F$7,H664&lt;='Intersection Mileposts'!$G$7),"Y",IF(AND(H664&gt;='Intersection Mileposts'!$F$8,H664&lt;='Intersection Mileposts'!$G$8),"Y",IF(AND(H664&gt;='Intersection Mileposts'!$F$9,H664&lt;='Intersection Mileposts'!$G$9),"Y",IF(AND(H664&gt;='Intersection Mileposts'!$F$10,H664&lt;='Intersection Mileposts'!$G$10),"Y",IF(AND(H664&gt;='Intersection Mileposts'!$F$11,H664&lt;='Intersection Mileposts'!$G$11),"Y",IF(AND(H664&gt;='Intersection Mileposts'!$F$12,H664&lt;='Intersection Mileposts'!$G$12),"Y",IF(AND(H664&gt;='Intersection Mileposts'!$F$13,H664&lt;='Intersection Mileposts'!$G$13),"Y",IF(AND(H664&gt;='Intersection Mileposts'!$F$14,H664&lt;='Intersection Mileposts'!$G$14),"Y",IF(AND(H664&gt;='Intersection Mileposts'!$F$15,H664&lt;='Intersection Mileposts'!$G$15),"Y",IF(AND(H664&gt;='Intersection Mileposts'!$F$16,H664&lt;='Intersection Mileposts'!$G$16),"Y",IF(AND(H664&gt;='Intersection Mileposts'!$F$17,H664&lt;='Intersection Mileposts'!$G$17),"Y",IF(AND(H664&gt;='Intersection Mileposts'!$F$18,H664&lt;='Intersection Mileposts'!$G$18),"Y",IF(AND(H664&gt;='Intersection Mileposts'!$F$19,H664&lt;='Intersection Mileposts'!$G$19),"Y",IF(AND(H664&gt;='Intersection Mileposts'!$F$20,H664&lt;='Intersection Mileposts'!$G$20),"Y",IF(AND(H664&gt;='Intersection Mileposts'!$F$21,H664&lt;='Intersection Mileposts'!$G$21),"Y",IF(AND(H664&gt;='Intersection Mileposts'!$F$22,H664&lt;='Intersection Mileposts'!$G$22),"Y",IF(AND(H664&gt;='Intersection Mileposts'!$F$23,H664&lt;='Intersection Mileposts'!$G$23),"Y",IF(AND(H664&gt;='Intersection Mileposts'!$F$24,H664&lt;='Intersection Mileposts'!$G$24),"Y",IF(AND(H664&gt;='Intersection Mileposts'!$F$25,H664&lt;='Intersection Mileposts'!$G$25),"Y",IF(AND(H664&gt;='Intersection Mileposts'!$F$26,H664&lt;='Intersection Mileposts'!$G$26),"Y",IF(AND(H664&gt;='Intersection Mileposts'!$F$27,H664&lt;='Intersection Mileposts'!$G$27),"Y",IF(AND(H664&gt;='Intersection Mileposts'!$F$28,H664&lt;='Intersection Mileposts'!$G$28),"Y",IF(AND(H664&gt;='Intersection Mileposts'!$F$29,H664&lt;='Intersection Mileposts'!$G$29),"Y", IF(AND(H664&gt;='Intersection Mileposts'!$F$30,H664&lt;='Intersection Mileposts'!$G$30),"Y",IF(AND(H664&gt;='Intersection Mileposts'!$F$31,H664&lt;='Intersection Mileposts'!$G$31),"Y",IF(AND(H664&gt;='Intersection Mileposts'!$F$32,H664&lt;='Intersection Mileposts'!$G$32),"Y",IF(AND(H664&gt;='Intersection Mileposts'!$F$33,H664&lt;='Intersection Mileposts'!$G$33),"Y",IF(AND(H664&gt;='Intersection Mileposts'!$F$34,H664&lt;='Intersection Mileposts'!$G$34),"Y",IF(AND(H664&gt;='Intersection Mileposts'!$F$35,H664&lt;='Intersection Mileposts'!$G$35),"Y",IF(AND(H664&gt;='Intersection Mileposts'!$F$36,H664&lt;='Intersection Mileposts'!$G$36),"Y",IF(AND(H664&gt;='Intersection Mileposts'!$F$37,H664&lt;='Intersection Mileposts'!$G$37),"Y",IF(AND(H664&gt;='Intersection Mileposts'!$F$38,H664&lt;='Intersection Mileposts'!$G$38),"Y",IF(AND(H664&gt;='Intersection Mileposts'!$F$39,H664&lt;='Intersection Mileposts'!$G$39),"Y","N"))))))))))))))))))))))))))))))))))))</f>
        <v/>
      </c>
    </row>
    <row r="665" spans="1:46" ht="15" customHeight="1" x14ac:dyDescent="0.3">
      <c r="A665" s="279"/>
      <c r="B665" s="261"/>
      <c r="C665" s="262"/>
      <c r="D665" s="262"/>
      <c r="E665" s="262"/>
      <c r="F665" s="262"/>
      <c r="G665" s="284"/>
      <c r="H665" s="286"/>
      <c r="I665" s="279"/>
      <c r="J665" s="260"/>
      <c r="K665" s="260"/>
      <c r="L665" s="280"/>
      <c r="M665" s="275"/>
      <c r="N665" s="263"/>
      <c r="P665" s="264" t="str">
        <f>IF(R665 = "", "", COUNT($R$4:R665))</f>
        <v/>
      </c>
      <c r="Q665" s="264" t="str">
        <f t="shared" si="97"/>
        <v/>
      </c>
      <c r="R665" s="265" t="str">
        <f t="shared" si="98"/>
        <v/>
      </c>
      <c r="S665" s="266" t="str">
        <f t="shared" si="99"/>
        <v/>
      </c>
      <c r="T665" s="267" t="str">
        <f t="shared" si="100"/>
        <v/>
      </c>
      <c r="U665" s="268" t="str">
        <f t="shared" si="101"/>
        <v/>
      </c>
      <c r="V665" s="269" t="str">
        <f t="shared" si="102"/>
        <v/>
      </c>
      <c r="W665" s="5"/>
      <c r="AR665" t="str">
        <f t="shared" si="96"/>
        <v/>
      </c>
      <c r="AS665" t="str">
        <f t="shared" si="95"/>
        <v/>
      </c>
      <c r="AT665" s="134" t="str">
        <f>IF(AR665="","",IF(AND(H665&gt;='Intersection Mileposts'!$F$5,H665&lt;='Intersection Mileposts'!$G$5),"Y",IF(AND(H665&gt;='Intersection Mileposts'!$F$6,H665&lt;='Intersection Mileposts'!$G$6),"Y",IF(AND(H665&gt;='Intersection Mileposts'!$F$7,H665&lt;='Intersection Mileposts'!$G$7),"Y",IF(AND(H665&gt;='Intersection Mileposts'!$F$8,H665&lt;='Intersection Mileposts'!$G$8),"Y",IF(AND(H665&gt;='Intersection Mileposts'!$F$9,H665&lt;='Intersection Mileposts'!$G$9),"Y",IF(AND(H665&gt;='Intersection Mileposts'!$F$10,H665&lt;='Intersection Mileposts'!$G$10),"Y",IF(AND(H665&gt;='Intersection Mileposts'!$F$11,H665&lt;='Intersection Mileposts'!$G$11),"Y",IF(AND(H665&gt;='Intersection Mileposts'!$F$12,H665&lt;='Intersection Mileposts'!$G$12),"Y",IF(AND(H665&gt;='Intersection Mileposts'!$F$13,H665&lt;='Intersection Mileposts'!$G$13),"Y",IF(AND(H665&gt;='Intersection Mileposts'!$F$14,H665&lt;='Intersection Mileposts'!$G$14),"Y",IF(AND(H665&gt;='Intersection Mileposts'!$F$15,H665&lt;='Intersection Mileposts'!$G$15),"Y",IF(AND(H665&gt;='Intersection Mileposts'!$F$16,H665&lt;='Intersection Mileposts'!$G$16),"Y",IF(AND(H665&gt;='Intersection Mileposts'!$F$17,H665&lt;='Intersection Mileposts'!$G$17),"Y",IF(AND(H665&gt;='Intersection Mileposts'!$F$18,H665&lt;='Intersection Mileposts'!$G$18),"Y",IF(AND(H665&gt;='Intersection Mileposts'!$F$19,H665&lt;='Intersection Mileposts'!$G$19),"Y",IF(AND(H665&gt;='Intersection Mileposts'!$F$20,H665&lt;='Intersection Mileposts'!$G$20),"Y",IF(AND(H665&gt;='Intersection Mileposts'!$F$21,H665&lt;='Intersection Mileposts'!$G$21),"Y",IF(AND(H665&gt;='Intersection Mileposts'!$F$22,H665&lt;='Intersection Mileposts'!$G$22),"Y",IF(AND(H665&gt;='Intersection Mileposts'!$F$23,H665&lt;='Intersection Mileposts'!$G$23),"Y",IF(AND(H665&gt;='Intersection Mileposts'!$F$24,H665&lt;='Intersection Mileposts'!$G$24),"Y",IF(AND(H665&gt;='Intersection Mileposts'!$F$25,H665&lt;='Intersection Mileposts'!$G$25),"Y",IF(AND(H665&gt;='Intersection Mileposts'!$F$26,H665&lt;='Intersection Mileposts'!$G$26),"Y",IF(AND(H665&gt;='Intersection Mileposts'!$F$27,H665&lt;='Intersection Mileposts'!$G$27),"Y",IF(AND(H665&gt;='Intersection Mileposts'!$F$28,H665&lt;='Intersection Mileposts'!$G$28),"Y",IF(AND(H665&gt;='Intersection Mileposts'!$F$29,H665&lt;='Intersection Mileposts'!$G$29),"Y", IF(AND(H665&gt;='Intersection Mileposts'!$F$30,H665&lt;='Intersection Mileposts'!$G$30),"Y",IF(AND(H665&gt;='Intersection Mileposts'!$F$31,H665&lt;='Intersection Mileposts'!$G$31),"Y",IF(AND(H665&gt;='Intersection Mileposts'!$F$32,H665&lt;='Intersection Mileposts'!$G$32),"Y",IF(AND(H665&gt;='Intersection Mileposts'!$F$33,H665&lt;='Intersection Mileposts'!$G$33),"Y",IF(AND(H665&gt;='Intersection Mileposts'!$F$34,H665&lt;='Intersection Mileposts'!$G$34),"Y",IF(AND(H665&gt;='Intersection Mileposts'!$F$35,H665&lt;='Intersection Mileposts'!$G$35),"Y",IF(AND(H665&gt;='Intersection Mileposts'!$F$36,H665&lt;='Intersection Mileposts'!$G$36),"Y",IF(AND(H665&gt;='Intersection Mileposts'!$F$37,H665&lt;='Intersection Mileposts'!$G$37),"Y",IF(AND(H665&gt;='Intersection Mileposts'!$F$38,H665&lt;='Intersection Mileposts'!$G$38),"Y",IF(AND(H665&gt;='Intersection Mileposts'!$F$39,H665&lt;='Intersection Mileposts'!$G$39),"Y","N"))))))))))))))))))))))))))))))))))))</f>
        <v/>
      </c>
    </row>
    <row r="666" spans="1:46" ht="15" customHeight="1" x14ac:dyDescent="0.3">
      <c r="A666" s="279"/>
      <c r="B666" s="261"/>
      <c r="C666" s="262"/>
      <c r="D666" s="262"/>
      <c r="E666" s="262"/>
      <c r="F666" s="262"/>
      <c r="G666" s="284"/>
      <c r="H666" s="286"/>
      <c r="I666" s="279"/>
      <c r="J666" s="260"/>
      <c r="K666" s="260"/>
      <c r="L666" s="280"/>
      <c r="M666" s="275"/>
      <c r="N666" s="263"/>
      <c r="P666" s="264" t="str">
        <f>IF(R666 = "", "", COUNT($R$4:R666))</f>
        <v/>
      </c>
      <c r="Q666" s="264" t="str">
        <f t="shared" si="97"/>
        <v/>
      </c>
      <c r="R666" s="265" t="str">
        <f t="shared" si="98"/>
        <v/>
      </c>
      <c r="S666" s="266" t="str">
        <f t="shared" si="99"/>
        <v/>
      </c>
      <c r="T666" s="267" t="str">
        <f t="shared" si="100"/>
        <v/>
      </c>
      <c r="U666" s="268" t="str">
        <f t="shared" si="101"/>
        <v/>
      </c>
      <c r="V666" s="269" t="str">
        <f t="shared" si="102"/>
        <v/>
      </c>
      <c r="W666" s="5"/>
      <c r="AR666" t="str">
        <f t="shared" si="96"/>
        <v/>
      </c>
      <c r="AS666" t="str">
        <f t="shared" si="95"/>
        <v/>
      </c>
      <c r="AT666" s="134" t="str">
        <f>IF(AR666="","",IF(AND(H666&gt;='Intersection Mileposts'!$F$5,H666&lt;='Intersection Mileposts'!$G$5),"Y",IF(AND(H666&gt;='Intersection Mileposts'!$F$6,H666&lt;='Intersection Mileposts'!$G$6),"Y",IF(AND(H666&gt;='Intersection Mileposts'!$F$7,H666&lt;='Intersection Mileposts'!$G$7),"Y",IF(AND(H666&gt;='Intersection Mileposts'!$F$8,H666&lt;='Intersection Mileposts'!$G$8),"Y",IF(AND(H666&gt;='Intersection Mileposts'!$F$9,H666&lt;='Intersection Mileposts'!$G$9),"Y",IF(AND(H666&gt;='Intersection Mileposts'!$F$10,H666&lt;='Intersection Mileposts'!$G$10),"Y",IF(AND(H666&gt;='Intersection Mileposts'!$F$11,H666&lt;='Intersection Mileposts'!$G$11),"Y",IF(AND(H666&gt;='Intersection Mileposts'!$F$12,H666&lt;='Intersection Mileposts'!$G$12),"Y",IF(AND(H666&gt;='Intersection Mileposts'!$F$13,H666&lt;='Intersection Mileposts'!$G$13),"Y",IF(AND(H666&gt;='Intersection Mileposts'!$F$14,H666&lt;='Intersection Mileposts'!$G$14),"Y",IF(AND(H666&gt;='Intersection Mileposts'!$F$15,H666&lt;='Intersection Mileposts'!$G$15),"Y",IF(AND(H666&gt;='Intersection Mileposts'!$F$16,H666&lt;='Intersection Mileposts'!$G$16),"Y",IF(AND(H666&gt;='Intersection Mileposts'!$F$17,H666&lt;='Intersection Mileposts'!$G$17),"Y",IF(AND(H666&gt;='Intersection Mileposts'!$F$18,H666&lt;='Intersection Mileposts'!$G$18),"Y",IF(AND(H666&gt;='Intersection Mileposts'!$F$19,H666&lt;='Intersection Mileposts'!$G$19),"Y",IF(AND(H666&gt;='Intersection Mileposts'!$F$20,H666&lt;='Intersection Mileposts'!$G$20),"Y",IF(AND(H666&gt;='Intersection Mileposts'!$F$21,H666&lt;='Intersection Mileposts'!$G$21),"Y",IF(AND(H666&gt;='Intersection Mileposts'!$F$22,H666&lt;='Intersection Mileposts'!$G$22),"Y",IF(AND(H666&gt;='Intersection Mileposts'!$F$23,H666&lt;='Intersection Mileposts'!$G$23),"Y",IF(AND(H666&gt;='Intersection Mileposts'!$F$24,H666&lt;='Intersection Mileposts'!$G$24),"Y",IF(AND(H666&gt;='Intersection Mileposts'!$F$25,H666&lt;='Intersection Mileposts'!$G$25),"Y",IF(AND(H666&gt;='Intersection Mileposts'!$F$26,H666&lt;='Intersection Mileposts'!$G$26),"Y",IF(AND(H666&gt;='Intersection Mileposts'!$F$27,H666&lt;='Intersection Mileposts'!$G$27),"Y",IF(AND(H666&gt;='Intersection Mileposts'!$F$28,H666&lt;='Intersection Mileposts'!$G$28),"Y",IF(AND(H666&gt;='Intersection Mileposts'!$F$29,H666&lt;='Intersection Mileposts'!$G$29),"Y", IF(AND(H666&gt;='Intersection Mileposts'!$F$30,H666&lt;='Intersection Mileposts'!$G$30),"Y",IF(AND(H666&gt;='Intersection Mileposts'!$F$31,H666&lt;='Intersection Mileposts'!$G$31),"Y",IF(AND(H666&gt;='Intersection Mileposts'!$F$32,H666&lt;='Intersection Mileposts'!$G$32),"Y",IF(AND(H666&gt;='Intersection Mileposts'!$F$33,H666&lt;='Intersection Mileposts'!$G$33),"Y",IF(AND(H666&gt;='Intersection Mileposts'!$F$34,H666&lt;='Intersection Mileposts'!$G$34),"Y",IF(AND(H666&gt;='Intersection Mileposts'!$F$35,H666&lt;='Intersection Mileposts'!$G$35),"Y",IF(AND(H666&gt;='Intersection Mileposts'!$F$36,H666&lt;='Intersection Mileposts'!$G$36),"Y",IF(AND(H666&gt;='Intersection Mileposts'!$F$37,H666&lt;='Intersection Mileposts'!$G$37),"Y",IF(AND(H666&gt;='Intersection Mileposts'!$F$38,H666&lt;='Intersection Mileposts'!$G$38),"Y",IF(AND(H666&gt;='Intersection Mileposts'!$F$39,H666&lt;='Intersection Mileposts'!$G$39),"Y","N"))))))))))))))))))))))))))))))))))))</f>
        <v/>
      </c>
    </row>
    <row r="667" spans="1:46" ht="15" customHeight="1" x14ac:dyDescent="0.3">
      <c r="A667" s="279"/>
      <c r="B667" s="261"/>
      <c r="C667" s="262"/>
      <c r="D667" s="262"/>
      <c r="E667" s="262"/>
      <c r="F667" s="262"/>
      <c r="G667" s="284"/>
      <c r="H667" s="286"/>
      <c r="I667" s="279"/>
      <c r="J667" s="260"/>
      <c r="K667" s="260"/>
      <c r="L667" s="280"/>
      <c r="M667" s="275"/>
      <c r="N667" s="263"/>
      <c r="P667" s="264" t="str">
        <f>IF(R667 = "", "", COUNT($R$4:R667))</f>
        <v/>
      </c>
      <c r="Q667" s="264" t="str">
        <f t="shared" si="97"/>
        <v/>
      </c>
      <c r="R667" s="265" t="str">
        <f t="shared" si="98"/>
        <v/>
      </c>
      <c r="S667" s="266" t="str">
        <f t="shared" si="99"/>
        <v/>
      </c>
      <c r="T667" s="267" t="str">
        <f t="shared" si="100"/>
        <v/>
      </c>
      <c r="U667" s="268" t="str">
        <f t="shared" si="101"/>
        <v/>
      </c>
      <c r="V667" s="269" t="str">
        <f t="shared" si="102"/>
        <v/>
      </c>
      <c r="W667" s="5"/>
      <c r="AR667" t="str">
        <f t="shared" si="96"/>
        <v/>
      </c>
      <c r="AS667" t="str">
        <f t="shared" si="95"/>
        <v/>
      </c>
      <c r="AT667" s="134" t="str">
        <f>IF(AR667="","",IF(AND(H667&gt;='Intersection Mileposts'!$F$5,H667&lt;='Intersection Mileposts'!$G$5),"Y",IF(AND(H667&gt;='Intersection Mileposts'!$F$6,H667&lt;='Intersection Mileposts'!$G$6),"Y",IF(AND(H667&gt;='Intersection Mileposts'!$F$7,H667&lt;='Intersection Mileposts'!$G$7),"Y",IF(AND(H667&gt;='Intersection Mileposts'!$F$8,H667&lt;='Intersection Mileposts'!$G$8),"Y",IF(AND(H667&gt;='Intersection Mileposts'!$F$9,H667&lt;='Intersection Mileposts'!$G$9),"Y",IF(AND(H667&gt;='Intersection Mileposts'!$F$10,H667&lt;='Intersection Mileposts'!$G$10),"Y",IF(AND(H667&gt;='Intersection Mileposts'!$F$11,H667&lt;='Intersection Mileposts'!$G$11),"Y",IF(AND(H667&gt;='Intersection Mileposts'!$F$12,H667&lt;='Intersection Mileposts'!$G$12),"Y",IF(AND(H667&gt;='Intersection Mileposts'!$F$13,H667&lt;='Intersection Mileposts'!$G$13),"Y",IF(AND(H667&gt;='Intersection Mileposts'!$F$14,H667&lt;='Intersection Mileposts'!$G$14),"Y",IF(AND(H667&gt;='Intersection Mileposts'!$F$15,H667&lt;='Intersection Mileposts'!$G$15),"Y",IF(AND(H667&gt;='Intersection Mileposts'!$F$16,H667&lt;='Intersection Mileposts'!$G$16),"Y",IF(AND(H667&gt;='Intersection Mileposts'!$F$17,H667&lt;='Intersection Mileposts'!$G$17),"Y",IF(AND(H667&gt;='Intersection Mileposts'!$F$18,H667&lt;='Intersection Mileposts'!$G$18),"Y",IF(AND(H667&gt;='Intersection Mileposts'!$F$19,H667&lt;='Intersection Mileposts'!$G$19),"Y",IF(AND(H667&gt;='Intersection Mileposts'!$F$20,H667&lt;='Intersection Mileposts'!$G$20),"Y",IF(AND(H667&gt;='Intersection Mileposts'!$F$21,H667&lt;='Intersection Mileposts'!$G$21),"Y",IF(AND(H667&gt;='Intersection Mileposts'!$F$22,H667&lt;='Intersection Mileposts'!$G$22),"Y",IF(AND(H667&gt;='Intersection Mileposts'!$F$23,H667&lt;='Intersection Mileposts'!$G$23),"Y",IF(AND(H667&gt;='Intersection Mileposts'!$F$24,H667&lt;='Intersection Mileposts'!$G$24),"Y",IF(AND(H667&gt;='Intersection Mileposts'!$F$25,H667&lt;='Intersection Mileposts'!$G$25),"Y",IF(AND(H667&gt;='Intersection Mileposts'!$F$26,H667&lt;='Intersection Mileposts'!$G$26),"Y",IF(AND(H667&gt;='Intersection Mileposts'!$F$27,H667&lt;='Intersection Mileposts'!$G$27),"Y",IF(AND(H667&gt;='Intersection Mileposts'!$F$28,H667&lt;='Intersection Mileposts'!$G$28),"Y",IF(AND(H667&gt;='Intersection Mileposts'!$F$29,H667&lt;='Intersection Mileposts'!$G$29),"Y", IF(AND(H667&gt;='Intersection Mileposts'!$F$30,H667&lt;='Intersection Mileposts'!$G$30),"Y",IF(AND(H667&gt;='Intersection Mileposts'!$F$31,H667&lt;='Intersection Mileposts'!$G$31),"Y",IF(AND(H667&gt;='Intersection Mileposts'!$F$32,H667&lt;='Intersection Mileposts'!$G$32),"Y",IF(AND(H667&gt;='Intersection Mileposts'!$F$33,H667&lt;='Intersection Mileposts'!$G$33),"Y",IF(AND(H667&gt;='Intersection Mileposts'!$F$34,H667&lt;='Intersection Mileposts'!$G$34),"Y",IF(AND(H667&gt;='Intersection Mileposts'!$F$35,H667&lt;='Intersection Mileposts'!$G$35),"Y",IF(AND(H667&gt;='Intersection Mileposts'!$F$36,H667&lt;='Intersection Mileposts'!$G$36),"Y",IF(AND(H667&gt;='Intersection Mileposts'!$F$37,H667&lt;='Intersection Mileposts'!$G$37),"Y",IF(AND(H667&gt;='Intersection Mileposts'!$F$38,H667&lt;='Intersection Mileposts'!$G$38),"Y",IF(AND(H667&gt;='Intersection Mileposts'!$F$39,H667&lt;='Intersection Mileposts'!$G$39),"Y","N"))))))))))))))))))))))))))))))))))))</f>
        <v/>
      </c>
    </row>
    <row r="668" spans="1:46" ht="15" customHeight="1" x14ac:dyDescent="0.3">
      <c r="A668" s="279"/>
      <c r="B668" s="261"/>
      <c r="C668" s="262"/>
      <c r="D668" s="262"/>
      <c r="E668" s="262"/>
      <c r="F668" s="262"/>
      <c r="G668" s="284"/>
      <c r="H668" s="286"/>
      <c r="I668" s="279"/>
      <c r="J668" s="260"/>
      <c r="K668" s="260"/>
      <c r="L668" s="280"/>
      <c r="M668" s="275"/>
      <c r="N668" s="263"/>
      <c r="P668" s="264" t="str">
        <f>IF(R668 = "", "", COUNT($R$4:R668))</f>
        <v/>
      </c>
      <c r="Q668" s="264" t="str">
        <f t="shared" si="97"/>
        <v/>
      </c>
      <c r="R668" s="265" t="str">
        <f t="shared" si="98"/>
        <v/>
      </c>
      <c r="S668" s="266" t="str">
        <f t="shared" si="99"/>
        <v/>
      </c>
      <c r="T668" s="267" t="str">
        <f t="shared" si="100"/>
        <v/>
      </c>
      <c r="U668" s="268" t="str">
        <f t="shared" si="101"/>
        <v/>
      </c>
      <c r="V668" s="269" t="str">
        <f t="shared" si="102"/>
        <v/>
      </c>
      <c r="W668" s="5"/>
      <c r="AR668" t="str">
        <f t="shared" si="96"/>
        <v/>
      </c>
      <c r="AS668" t="str">
        <f t="shared" si="95"/>
        <v/>
      </c>
      <c r="AT668" s="134" t="str">
        <f>IF(AR668="","",IF(AND(H668&gt;='Intersection Mileposts'!$F$5,H668&lt;='Intersection Mileposts'!$G$5),"Y",IF(AND(H668&gt;='Intersection Mileposts'!$F$6,H668&lt;='Intersection Mileposts'!$G$6),"Y",IF(AND(H668&gt;='Intersection Mileposts'!$F$7,H668&lt;='Intersection Mileposts'!$G$7),"Y",IF(AND(H668&gt;='Intersection Mileposts'!$F$8,H668&lt;='Intersection Mileposts'!$G$8),"Y",IF(AND(H668&gt;='Intersection Mileposts'!$F$9,H668&lt;='Intersection Mileposts'!$G$9),"Y",IF(AND(H668&gt;='Intersection Mileposts'!$F$10,H668&lt;='Intersection Mileposts'!$G$10),"Y",IF(AND(H668&gt;='Intersection Mileposts'!$F$11,H668&lt;='Intersection Mileposts'!$G$11),"Y",IF(AND(H668&gt;='Intersection Mileposts'!$F$12,H668&lt;='Intersection Mileposts'!$G$12),"Y",IF(AND(H668&gt;='Intersection Mileposts'!$F$13,H668&lt;='Intersection Mileposts'!$G$13),"Y",IF(AND(H668&gt;='Intersection Mileposts'!$F$14,H668&lt;='Intersection Mileposts'!$G$14),"Y",IF(AND(H668&gt;='Intersection Mileposts'!$F$15,H668&lt;='Intersection Mileposts'!$G$15),"Y",IF(AND(H668&gt;='Intersection Mileposts'!$F$16,H668&lt;='Intersection Mileposts'!$G$16),"Y",IF(AND(H668&gt;='Intersection Mileposts'!$F$17,H668&lt;='Intersection Mileposts'!$G$17),"Y",IF(AND(H668&gt;='Intersection Mileposts'!$F$18,H668&lt;='Intersection Mileposts'!$G$18),"Y",IF(AND(H668&gt;='Intersection Mileposts'!$F$19,H668&lt;='Intersection Mileposts'!$G$19),"Y",IF(AND(H668&gt;='Intersection Mileposts'!$F$20,H668&lt;='Intersection Mileposts'!$G$20),"Y",IF(AND(H668&gt;='Intersection Mileposts'!$F$21,H668&lt;='Intersection Mileposts'!$G$21),"Y",IF(AND(H668&gt;='Intersection Mileposts'!$F$22,H668&lt;='Intersection Mileposts'!$G$22),"Y",IF(AND(H668&gt;='Intersection Mileposts'!$F$23,H668&lt;='Intersection Mileposts'!$G$23),"Y",IF(AND(H668&gt;='Intersection Mileposts'!$F$24,H668&lt;='Intersection Mileposts'!$G$24),"Y",IF(AND(H668&gt;='Intersection Mileposts'!$F$25,H668&lt;='Intersection Mileposts'!$G$25),"Y",IF(AND(H668&gt;='Intersection Mileposts'!$F$26,H668&lt;='Intersection Mileposts'!$G$26),"Y",IF(AND(H668&gt;='Intersection Mileposts'!$F$27,H668&lt;='Intersection Mileposts'!$G$27),"Y",IF(AND(H668&gt;='Intersection Mileposts'!$F$28,H668&lt;='Intersection Mileposts'!$G$28),"Y",IF(AND(H668&gt;='Intersection Mileposts'!$F$29,H668&lt;='Intersection Mileposts'!$G$29),"Y", IF(AND(H668&gt;='Intersection Mileposts'!$F$30,H668&lt;='Intersection Mileposts'!$G$30),"Y",IF(AND(H668&gt;='Intersection Mileposts'!$F$31,H668&lt;='Intersection Mileposts'!$G$31),"Y",IF(AND(H668&gt;='Intersection Mileposts'!$F$32,H668&lt;='Intersection Mileposts'!$G$32),"Y",IF(AND(H668&gt;='Intersection Mileposts'!$F$33,H668&lt;='Intersection Mileposts'!$G$33),"Y",IF(AND(H668&gt;='Intersection Mileposts'!$F$34,H668&lt;='Intersection Mileposts'!$G$34),"Y",IF(AND(H668&gt;='Intersection Mileposts'!$F$35,H668&lt;='Intersection Mileposts'!$G$35),"Y",IF(AND(H668&gt;='Intersection Mileposts'!$F$36,H668&lt;='Intersection Mileposts'!$G$36),"Y",IF(AND(H668&gt;='Intersection Mileposts'!$F$37,H668&lt;='Intersection Mileposts'!$G$37),"Y",IF(AND(H668&gt;='Intersection Mileposts'!$F$38,H668&lt;='Intersection Mileposts'!$G$38),"Y",IF(AND(H668&gt;='Intersection Mileposts'!$F$39,H668&lt;='Intersection Mileposts'!$G$39),"Y","N"))))))))))))))))))))))))))))))))))))</f>
        <v/>
      </c>
    </row>
    <row r="669" spans="1:46" ht="15" customHeight="1" x14ac:dyDescent="0.3">
      <c r="A669" s="279"/>
      <c r="B669" s="261"/>
      <c r="C669" s="262"/>
      <c r="D669" s="262"/>
      <c r="E669" s="262"/>
      <c r="F669" s="262"/>
      <c r="G669" s="284"/>
      <c r="H669" s="286"/>
      <c r="I669" s="279"/>
      <c r="J669" s="260"/>
      <c r="K669" s="260"/>
      <c r="L669" s="280"/>
      <c r="M669" s="275"/>
      <c r="N669" s="263"/>
      <c r="P669" s="264" t="str">
        <f>IF(R669 = "", "", COUNT($R$4:R669))</f>
        <v/>
      </c>
      <c r="Q669" s="264" t="str">
        <f t="shared" si="97"/>
        <v/>
      </c>
      <c r="R669" s="265" t="str">
        <f t="shared" si="98"/>
        <v/>
      </c>
      <c r="S669" s="266" t="str">
        <f t="shared" si="99"/>
        <v/>
      </c>
      <c r="T669" s="267" t="str">
        <f t="shared" si="100"/>
        <v/>
      </c>
      <c r="U669" s="268" t="str">
        <f t="shared" si="101"/>
        <v/>
      </c>
      <c r="V669" s="269" t="str">
        <f t="shared" si="102"/>
        <v/>
      </c>
      <c r="W669" s="5"/>
      <c r="AR669" t="str">
        <f t="shared" si="96"/>
        <v/>
      </c>
      <c r="AS669" t="str">
        <f t="shared" si="95"/>
        <v/>
      </c>
      <c r="AT669" s="134" t="str">
        <f>IF(AR669="","",IF(AND(H669&gt;='Intersection Mileposts'!$F$5,H669&lt;='Intersection Mileposts'!$G$5),"Y",IF(AND(H669&gt;='Intersection Mileposts'!$F$6,H669&lt;='Intersection Mileposts'!$G$6),"Y",IF(AND(H669&gt;='Intersection Mileposts'!$F$7,H669&lt;='Intersection Mileposts'!$G$7),"Y",IF(AND(H669&gt;='Intersection Mileposts'!$F$8,H669&lt;='Intersection Mileposts'!$G$8),"Y",IF(AND(H669&gt;='Intersection Mileposts'!$F$9,H669&lt;='Intersection Mileposts'!$G$9),"Y",IF(AND(H669&gt;='Intersection Mileposts'!$F$10,H669&lt;='Intersection Mileposts'!$G$10),"Y",IF(AND(H669&gt;='Intersection Mileposts'!$F$11,H669&lt;='Intersection Mileposts'!$G$11),"Y",IF(AND(H669&gt;='Intersection Mileposts'!$F$12,H669&lt;='Intersection Mileposts'!$G$12),"Y",IF(AND(H669&gt;='Intersection Mileposts'!$F$13,H669&lt;='Intersection Mileposts'!$G$13),"Y",IF(AND(H669&gt;='Intersection Mileposts'!$F$14,H669&lt;='Intersection Mileposts'!$G$14),"Y",IF(AND(H669&gt;='Intersection Mileposts'!$F$15,H669&lt;='Intersection Mileposts'!$G$15),"Y",IF(AND(H669&gt;='Intersection Mileposts'!$F$16,H669&lt;='Intersection Mileposts'!$G$16),"Y",IF(AND(H669&gt;='Intersection Mileposts'!$F$17,H669&lt;='Intersection Mileposts'!$G$17),"Y",IF(AND(H669&gt;='Intersection Mileposts'!$F$18,H669&lt;='Intersection Mileposts'!$G$18),"Y",IF(AND(H669&gt;='Intersection Mileposts'!$F$19,H669&lt;='Intersection Mileposts'!$G$19),"Y",IF(AND(H669&gt;='Intersection Mileposts'!$F$20,H669&lt;='Intersection Mileposts'!$G$20),"Y",IF(AND(H669&gt;='Intersection Mileposts'!$F$21,H669&lt;='Intersection Mileposts'!$G$21),"Y",IF(AND(H669&gt;='Intersection Mileposts'!$F$22,H669&lt;='Intersection Mileposts'!$G$22),"Y",IF(AND(H669&gt;='Intersection Mileposts'!$F$23,H669&lt;='Intersection Mileposts'!$G$23),"Y",IF(AND(H669&gt;='Intersection Mileposts'!$F$24,H669&lt;='Intersection Mileposts'!$G$24),"Y",IF(AND(H669&gt;='Intersection Mileposts'!$F$25,H669&lt;='Intersection Mileposts'!$G$25),"Y",IF(AND(H669&gt;='Intersection Mileposts'!$F$26,H669&lt;='Intersection Mileposts'!$G$26),"Y",IF(AND(H669&gt;='Intersection Mileposts'!$F$27,H669&lt;='Intersection Mileposts'!$G$27),"Y",IF(AND(H669&gt;='Intersection Mileposts'!$F$28,H669&lt;='Intersection Mileposts'!$G$28),"Y",IF(AND(H669&gt;='Intersection Mileposts'!$F$29,H669&lt;='Intersection Mileposts'!$G$29),"Y", IF(AND(H669&gt;='Intersection Mileposts'!$F$30,H669&lt;='Intersection Mileposts'!$G$30),"Y",IF(AND(H669&gt;='Intersection Mileposts'!$F$31,H669&lt;='Intersection Mileposts'!$G$31),"Y",IF(AND(H669&gt;='Intersection Mileposts'!$F$32,H669&lt;='Intersection Mileposts'!$G$32),"Y",IF(AND(H669&gt;='Intersection Mileposts'!$F$33,H669&lt;='Intersection Mileposts'!$G$33),"Y",IF(AND(H669&gt;='Intersection Mileposts'!$F$34,H669&lt;='Intersection Mileposts'!$G$34),"Y",IF(AND(H669&gt;='Intersection Mileposts'!$F$35,H669&lt;='Intersection Mileposts'!$G$35),"Y",IF(AND(H669&gt;='Intersection Mileposts'!$F$36,H669&lt;='Intersection Mileposts'!$G$36),"Y",IF(AND(H669&gt;='Intersection Mileposts'!$F$37,H669&lt;='Intersection Mileposts'!$G$37),"Y",IF(AND(H669&gt;='Intersection Mileposts'!$F$38,H669&lt;='Intersection Mileposts'!$G$38),"Y",IF(AND(H669&gt;='Intersection Mileposts'!$F$39,H669&lt;='Intersection Mileposts'!$G$39),"Y","N"))))))))))))))))))))))))))))))))))))</f>
        <v/>
      </c>
    </row>
    <row r="670" spans="1:46" ht="15" customHeight="1" x14ac:dyDescent="0.3">
      <c r="A670" s="279"/>
      <c r="B670" s="261"/>
      <c r="C670" s="262"/>
      <c r="D670" s="262"/>
      <c r="E670" s="262"/>
      <c r="F670" s="262"/>
      <c r="G670" s="284"/>
      <c r="H670" s="286"/>
      <c r="I670" s="279"/>
      <c r="J670" s="260"/>
      <c r="K670" s="260"/>
      <c r="L670" s="280"/>
      <c r="M670" s="275"/>
      <c r="N670" s="263"/>
      <c r="P670" s="264" t="str">
        <f>IF(R670 = "", "", COUNT($R$4:R670))</f>
        <v/>
      </c>
      <c r="Q670" s="264" t="str">
        <f t="shared" si="97"/>
        <v/>
      </c>
      <c r="R670" s="265" t="str">
        <f t="shared" si="98"/>
        <v/>
      </c>
      <c r="S670" s="266" t="str">
        <f t="shared" si="99"/>
        <v/>
      </c>
      <c r="T670" s="267" t="str">
        <f t="shared" si="100"/>
        <v/>
      </c>
      <c r="U670" s="268" t="str">
        <f t="shared" si="101"/>
        <v/>
      </c>
      <c r="V670" s="269" t="str">
        <f t="shared" si="102"/>
        <v/>
      </c>
      <c r="W670" s="5"/>
      <c r="AR670" t="str">
        <f t="shared" si="96"/>
        <v/>
      </c>
      <c r="AS670" t="str">
        <f t="shared" si="95"/>
        <v/>
      </c>
      <c r="AT670" s="134" t="str">
        <f>IF(AR670="","",IF(AND(H670&gt;='Intersection Mileposts'!$F$5,H670&lt;='Intersection Mileposts'!$G$5),"Y",IF(AND(H670&gt;='Intersection Mileposts'!$F$6,H670&lt;='Intersection Mileposts'!$G$6),"Y",IF(AND(H670&gt;='Intersection Mileposts'!$F$7,H670&lt;='Intersection Mileposts'!$G$7),"Y",IF(AND(H670&gt;='Intersection Mileposts'!$F$8,H670&lt;='Intersection Mileposts'!$G$8),"Y",IF(AND(H670&gt;='Intersection Mileposts'!$F$9,H670&lt;='Intersection Mileposts'!$G$9),"Y",IF(AND(H670&gt;='Intersection Mileposts'!$F$10,H670&lt;='Intersection Mileposts'!$G$10),"Y",IF(AND(H670&gt;='Intersection Mileposts'!$F$11,H670&lt;='Intersection Mileposts'!$G$11),"Y",IF(AND(H670&gt;='Intersection Mileposts'!$F$12,H670&lt;='Intersection Mileposts'!$G$12),"Y",IF(AND(H670&gt;='Intersection Mileposts'!$F$13,H670&lt;='Intersection Mileposts'!$G$13),"Y",IF(AND(H670&gt;='Intersection Mileposts'!$F$14,H670&lt;='Intersection Mileposts'!$G$14),"Y",IF(AND(H670&gt;='Intersection Mileposts'!$F$15,H670&lt;='Intersection Mileposts'!$G$15),"Y",IF(AND(H670&gt;='Intersection Mileposts'!$F$16,H670&lt;='Intersection Mileposts'!$G$16),"Y",IF(AND(H670&gt;='Intersection Mileposts'!$F$17,H670&lt;='Intersection Mileposts'!$G$17),"Y",IF(AND(H670&gt;='Intersection Mileposts'!$F$18,H670&lt;='Intersection Mileposts'!$G$18),"Y",IF(AND(H670&gt;='Intersection Mileposts'!$F$19,H670&lt;='Intersection Mileposts'!$G$19),"Y",IF(AND(H670&gt;='Intersection Mileposts'!$F$20,H670&lt;='Intersection Mileposts'!$G$20),"Y",IF(AND(H670&gt;='Intersection Mileposts'!$F$21,H670&lt;='Intersection Mileposts'!$G$21),"Y",IF(AND(H670&gt;='Intersection Mileposts'!$F$22,H670&lt;='Intersection Mileposts'!$G$22),"Y",IF(AND(H670&gt;='Intersection Mileposts'!$F$23,H670&lt;='Intersection Mileposts'!$G$23),"Y",IF(AND(H670&gt;='Intersection Mileposts'!$F$24,H670&lt;='Intersection Mileposts'!$G$24),"Y",IF(AND(H670&gt;='Intersection Mileposts'!$F$25,H670&lt;='Intersection Mileposts'!$G$25),"Y",IF(AND(H670&gt;='Intersection Mileposts'!$F$26,H670&lt;='Intersection Mileposts'!$G$26),"Y",IF(AND(H670&gt;='Intersection Mileposts'!$F$27,H670&lt;='Intersection Mileposts'!$G$27),"Y",IF(AND(H670&gt;='Intersection Mileposts'!$F$28,H670&lt;='Intersection Mileposts'!$G$28),"Y",IF(AND(H670&gt;='Intersection Mileposts'!$F$29,H670&lt;='Intersection Mileposts'!$G$29),"Y", IF(AND(H670&gt;='Intersection Mileposts'!$F$30,H670&lt;='Intersection Mileposts'!$G$30),"Y",IF(AND(H670&gt;='Intersection Mileposts'!$F$31,H670&lt;='Intersection Mileposts'!$G$31),"Y",IF(AND(H670&gt;='Intersection Mileposts'!$F$32,H670&lt;='Intersection Mileposts'!$G$32),"Y",IF(AND(H670&gt;='Intersection Mileposts'!$F$33,H670&lt;='Intersection Mileposts'!$G$33),"Y",IF(AND(H670&gt;='Intersection Mileposts'!$F$34,H670&lt;='Intersection Mileposts'!$G$34),"Y",IF(AND(H670&gt;='Intersection Mileposts'!$F$35,H670&lt;='Intersection Mileposts'!$G$35),"Y",IF(AND(H670&gt;='Intersection Mileposts'!$F$36,H670&lt;='Intersection Mileposts'!$G$36),"Y",IF(AND(H670&gt;='Intersection Mileposts'!$F$37,H670&lt;='Intersection Mileposts'!$G$37),"Y",IF(AND(H670&gt;='Intersection Mileposts'!$F$38,H670&lt;='Intersection Mileposts'!$G$38),"Y",IF(AND(H670&gt;='Intersection Mileposts'!$F$39,H670&lt;='Intersection Mileposts'!$G$39),"Y","N"))))))))))))))))))))))))))))))))))))</f>
        <v/>
      </c>
    </row>
    <row r="671" spans="1:46" ht="15" customHeight="1" x14ac:dyDescent="0.3">
      <c r="A671" s="279"/>
      <c r="B671" s="261"/>
      <c r="C671" s="262"/>
      <c r="D671" s="262"/>
      <c r="E671" s="262"/>
      <c r="F671" s="262"/>
      <c r="G671" s="284"/>
      <c r="H671" s="286"/>
      <c r="I671" s="279"/>
      <c r="J671" s="260"/>
      <c r="K671" s="260"/>
      <c r="L671" s="280"/>
      <c r="M671" s="275"/>
      <c r="N671" s="263"/>
      <c r="P671" s="264" t="str">
        <f>IF(R671 = "", "", COUNT($R$4:R671))</f>
        <v/>
      </c>
      <c r="Q671" s="264" t="str">
        <f t="shared" si="97"/>
        <v/>
      </c>
      <c r="R671" s="265" t="str">
        <f t="shared" si="98"/>
        <v/>
      </c>
      <c r="S671" s="266" t="str">
        <f t="shared" si="99"/>
        <v/>
      </c>
      <c r="T671" s="267" t="str">
        <f t="shared" si="100"/>
        <v/>
      </c>
      <c r="U671" s="268" t="str">
        <f t="shared" si="101"/>
        <v/>
      </c>
      <c r="V671" s="269" t="str">
        <f t="shared" si="102"/>
        <v/>
      </c>
      <c r="W671" s="5"/>
      <c r="AR671" t="str">
        <f t="shared" si="96"/>
        <v/>
      </c>
      <c r="AS671" t="str">
        <f t="shared" si="95"/>
        <v/>
      </c>
      <c r="AT671" s="134" t="str">
        <f>IF(AR671="","",IF(AND(H671&gt;='Intersection Mileposts'!$F$5,H671&lt;='Intersection Mileposts'!$G$5),"Y",IF(AND(H671&gt;='Intersection Mileposts'!$F$6,H671&lt;='Intersection Mileposts'!$G$6),"Y",IF(AND(H671&gt;='Intersection Mileposts'!$F$7,H671&lt;='Intersection Mileposts'!$G$7),"Y",IF(AND(H671&gt;='Intersection Mileposts'!$F$8,H671&lt;='Intersection Mileposts'!$G$8),"Y",IF(AND(H671&gt;='Intersection Mileposts'!$F$9,H671&lt;='Intersection Mileposts'!$G$9),"Y",IF(AND(H671&gt;='Intersection Mileposts'!$F$10,H671&lt;='Intersection Mileposts'!$G$10),"Y",IF(AND(H671&gt;='Intersection Mileposts'!$F$11,H671&lt;='Intersection Mileposts'!$G$11),"Y",IF(AND(H671&gt;='Intersection Mileposts'!$F$12,H671&lt;='Intersection Mileposts'!$G$12),"Y",IF(AND(H671&gt;='Intersection Mileposts'!$F$13,H671&lt;='Intersection Mileposts'!$G$13),"Y",IF(AND(H671&gt;='Intersection Mileposts'!$F$14,H671&lt;='Intersection Mileposts'!$G$14),"Y",IF(AND(H671&gt;='Intersection Mileposts'!$F$15,H671&lt;='Intersection Mileposts'!$G$15),"Y",IF(AND(H671&gt;='Intersection Mileposts'!$F$16,H671&lt;='Intersection Mileposts'!$G$16),"Y",IF(AND(H671&gt;='Intersection Mileposts'!$F$17,H671&lt;='Intersection Mileposts'!$G$17),"Y",IF(AND(H671&gt;='Intersection Mileposts'!$F$18,H671&lt;='Intersection Mileposts'!$G$18),"Y",IF(AND(H671&gt;='Intersection Mileposts'!$F$19,H671&lt;='Intersection Mileposts'!$G$19),"Y",IF(AND(H671&gt;='Intersection Mileposts'!$F$20,H671&lt;='Intersection Mileposts'!$G$20),"Y",IF(AND(H671&gt;='Intersection Mileposts'!$F$21,H671&lt;='Intersection Mileposts'!$G$21),"Y",IF(AND(H671&gt;='Intersection Mileposts'!$F$22,H671&lt;='Intersection Mileposts'!$G$22),"Y",IF(AND(H671&gt;='Intersection Mileposts'!$F$23,H671&lt;='Intersection Mileposts'!$G$23),"Y",IF(AND(H671&gt;='Intersection Mileposts'!$F$24,H671&lt;='Intersection Mileposts'!$G$24),"Y",IF(AND(H671&gt;='Intersection Mileposts'!$F$25,H671&lt;='Intersection Mileposts'!$G$25),"Y",IF(AND(H671&gt;='Intersection Mileposts'!$F$26,H671&lt;='Intersection Mileposts'!$G$26),"Y",IF(AND(H671&gt;='Intersection Mileposts'!$F$27,H671&lt;='Intersection Mileposts'!$G$27),"Y",IF(AND(H671&gt;='Intersection Mileposts'!$F$28,H671&lt;='Intersection Mileposts'!$G$28),"Y",IF(AND(H671&gt;='Intersection Mileposts'!$F$29,H671&lt;='Intersection Mileposts'!$G$29),"Y", IF(AND(H671&gt;='Intersection Mileposts'!$F$30,H671&lt;='Intersection Mileposts'!$G$30),"Y",IF(AND(H671&gt;='Intersection Mileposts'!$F$31,H671&lt;='Intersection Mileposts'!$G$31),"Y",IF(AND(H671&gt;='Intersection Mileposts'!$F$32,H671&lt;='Intersection Mileposts'!$G$32),"Y",IF(AND(H671&gt;='Intersection Mileposts'!$F$33,H671&lt;='Intersection Mileposts'!$G$33),"Y",IF(AND(H671&gt;='Intersection Mileposts'!$F$34,H671&lt;='Intersection Mileposts'!$G$34),"Y",IF(AND(H671&gt;='Intersection Mileposts'!$F$35,H671&lt;='Intersection Mileposts'!$G$35),"Y",IF(AND(H671&gt;='Intersection Mileposts'!$F$36,H671&lt;='Intersection Mileposts'!$G$36),"Y",IF(AND(H671&gt;='Intersection Mileposts'!$F$37,H671&lt;='Intersection Mileposts'!$G$37),"Y",IF(AND(H671&gt;='Intersection Mileposts'!$F$38,H671&lt;='Intersection Mileposts'!$G$38),"Y",IF(AND(H671&gt;='Intersection Mileposts'!$F$39,H671&lt;='Intersection Mileposts'!$G$39),"Y","N"))))))))))))))))))))))))))))))))))))</f>
        <v/>
      </c>
    </row>
    <row r="672" spans="1:46" ht="15" customHeight="1" x14ac:dyDescent="0.3">
      <c r="A672" s="279"/>
      <c r="B672" s="261"/>
      <c r="C672" s="262"/>
      <c r="D672" s="262"/>
      <c r="E672" s="262"/>
      <c r="F672" s="262"/>
      <c r="G672" s="284"/>
      <c r="H672" s="286"/>
      <c r="I672" s="279"/>
      <c r="J672" s="260"/>
      <c r="K672" s="260"/>
      <c r="L672" s="280"/>
      <c r="M672" s="275"/>
      <c r="N672" s="263"/>
      <c r="P672" s="264" t="str">
        <f>IF(R672 = "", "", COUNT($R$4:R672))</f>
        <v/>
      </c>
      <c r="Q672" s="264" t="str">
        <f t="shared" si="97"/>
        <v/>
      </c>
      <c r="R672" s="265" t="str">
        <f t="shared" si="98"/>
        <v/>
      </c>
      <c r="S672" s="266" t="str">
        <f t="shared" si="99"/>
        <v/>
      </c>
      <c r="T672" s="267" t="str">
        <f t="shared" si="100"/>
        <v/>
      </c>
      <c r="U672" s="268" t="str">
        <f t="shared" si="101"/>
        <v/>
      </c>
      <c r="V672" s="269" t="str">
        <f t="shared" si="102"/>
        <v/>
      </c>
      <c r="W672" s="5"/>
      <c r="AR672" t="str">
        <f t="shared" si="96"/>
        <v/>
      </c>
      <c r="AS672" t="str">
        <f t="shared" si="95"/>
        <v/>
      </c>
      <c r="AT672" s="134" t="str">
        <f>IF(AR672="","",IF(AND(H672&gt;='Intersection Mileposts'!$F$5,H672&lt;='Intersection Mileposts'!$G$5),"Y",IF(AND(H672&gt;='Intersection Mileposts'!$F$6,H672&lt;='Intersection Mileposts'!$G$6),"Y",IF(AND(H672&gt;='Intersection Mileposts'!$F$7,H672&lt;='Intersection Mileposts'!$G$7),"Y",IF(AND(H672&gt;='Intersection Mileposts'!$F$8,H672&lt;='Intersection Mileposts'!$G$8),"Y",IF(AND(H672&gt;='Intersection Mileposts'!$F$9,H672&lt;='Intersection Mileposts'!$G$9),"Y",IF(AND(H672&gt;='Intersection Mileposts'!$F$10,H672&lt;='Intersection Mileposts'!$G$10),"Y",IF(AND(H672&gt;='Intersection Mileposts'!$F$11,H672&lt;='Intersection Mileposts'!$G$11),"Y",IF(AND(H672&gt;='Intersection Mileposts'!$F$12,H672&lt;='Intersection Mileposts'!$G$12),"Y",IF(AND(H672&gt;='Intersection Mileposts'!$F$13,H672&lt;='Intersection Mileposts'!$G$13),"Y",IF(AND(H672&gt;='Intersection Mileposts'!$F$14,H672&lt;='Intersection Mileposts'!$G$14),"Y",IF(AND(H672&gt;='Intersection Mileposts'!$F$15,H672&lt;='Intersection Mileposts'!$G$15),"Y",IF(AND(H672&gt;='Intersection Mileposts'!$F$16,H672&lt;='Intersection Mileposts'!$G$16),"Y",IF(AND(H672&gt;='Intersection Mileposts'!$F$17,H672&lt;='Intersection Mileposts'!$G$17),"Y",IF(AND(H672&gt;='Intersection Mileposts'!$F$18,H672&lt;='Intersection Mileposts'!$G$18),"Y",IF(AND(H672&gt;='Intersection Mileposts'!$F$19,H672&lt;='Intersection Mileposts'!$G$19),"Y",IF(AND(H672&gt;='Intersection Mileposts'!$F$20,H672&lt;='Intersection Mileposts'!$G$20),"Y",IF(AND(H672&gt;='Intersection Mileposts'!$F$21,H672&lt;='Intersection Mileposts'!$G$21),"Y",IF(AND(H672&gt;='Intersection Mileposts'!$F$22,H672&lt;='Intersection Mileposts'!$G$22),"Y",IF(AND(H672&gt;='Intersection Mileposts'!$F$23,H672&lt;='Intersection Mileposts'!$G$23),"Y",IF(AND(H672&gt;='Intersection Mileposts'!$F$24,H672&lt;='Intersection Mileposts'!$G$24),"Y",IF(AND(H672&gt;='Intersection Mileposts'!$F$25,H672&lt;='Intersection Mileposts'!$G$25),"Y",IF(AND(H672&gt;='Intersection Mileposts'!$F$26,H672&lt;='Intersection Mileposts'!$G$26),"Y",IF(AND(H672&gt;='Intersection Mileposts'!$F$27,H672&lt;='Intersection Mileposts'!$G$27),"Y",IF(AND(H672&gt;='Intersection Mileposts'!$F$28,H672&lt;='Intersection Mileposts'!$G$28),"Y",IF(AND(H672&gt;='Intersection Mileposts'!$F$29,H672&lt;='Intersection Mileposts'!$G$29),"Y", IF(AND(H672&gt;='Intersection Mileposts'!$F$30,H672&lt;='Intersection Mileposts'!$G$30),"Y",IF(AND(H672&gt;='Intersection Mileposts'!$F$31,H672&lt;='Intersection Mileposts'!$G$31),"Y",IF(AND(H672&gt;='Intersection Mileposts'!$F$32,H672&lt;='Intersection Mileposts'!$G$32),"Y",IF(AND(H672&gt;='Intersection Mileposts'!$F$33,H672&lt;='Intersection Mileposts'!$G$33),"Y",IF(AND(H672&gt;='Intersection Mileposts'!$F$34,H672&lt;='Intersection Mileposts'!$G$34),"Y",IF(AND(H672&gt;='Intersection Mileposts'!$F$35,H672&lt;='Intersection Mileposts'!$G$35),"Y",IF(AND(H672&gt;='Intersection Mileposts'!$F$36,H672&lt;='Intersection Mileposts'!$G$36),"Y",IF(AND(H672&gt;='Intersection Mileposts'!$F$37,H672&lt;='Intersection Mileposts'!$G$37),"Y",IF(AND(H672&gt;='Intersection Mileposts'!$F$38,H672&lt;='Intersection Mileposts'!$G$38),"Y",IF(AND(H672&gt;='Intersection Mileposts'!$F$39,H672&lt;='Intersection Mileposts'!$G$39),"Y","N"))))))))))))))))))))))))))))))))))))</f>
        <v/>
      </c>
    </row>
    <row r="673" spans="1:46" ht="15" customHeight="1" x14ac:dyDescent="0.3">
      <c r="A673" s="279"/>
      <c r="B673" s="261"/>
      <c r="C673" s="262"/>
      <c r="D673" s="262"/>
      <c r="E673" s="262"/>
      <c r="F673" s="262"/>
      <c r="G673" s="284"/>
      <c r="H673" s="286"/>
      <c r="I673" s="279"/>
      <c r="J673" s="260"/>
      <c r="K673" s="260"/>
      <c r="L673" s="280"/>
      <c r="M673" s="275"/>
      <c r="N673" s="263"/>
      <c r="P673" s="264" t="str">
        <f>IF(R673 = "", "", COUNT($R$4:R673))</f>
        <v/>
      </c>
      <c r="Q673" s="264" t="str">
        <f t="shared" si="97"/>
        <v/>
      </c>
      <c r="R673" s="265" t="str">
        <f t="shared" si="98"/>
        <v/>
      </c>
      <c r="S673" s="266" t="str">
        <f t="shared" si="99"/>
        <v/>
      </c>
      <c r="T673" s="267" t="str">
        <f t="shared" si="100"/>
        <v/>
      </c>
      <c r="U673" s="268" t="str">
        <f t="shared" si="101"/>
        <v/>
      </c>
      <c r="V673" s="269" t="str">
        <f t="shared" si="102"/>
        <v/>
      </c>
      <c r="W673" s="5"/>
      <c r="AR673" t="str">
        <f t="shared" si="96"/>
        <v/>
      </c>
      <c r="AS673" t="str">
        <f t="shared" si="95"/>
        <v/>
      </c>
      <c r="AT673" s="134" t="str">
        <f>IF(AR673="","",IF(AND(H673&gt;='Intersection Mileposts'!$F$5,H673&lt;='Intersection Mileposts'!$G$5),"Y",IF(AND(H673&gt;='Intersection Mileposts'!$F$6,H673&lt;='Intersection Mileposts'!$G$6),"Y",IF(AND(H673&gt;='Intersection Mileposts'!$F$7,H673&lt;='Intersection Mileposts'!$G$7),"Y",IF(AND(H673&gt;='Intersection Mileposts'!$F$8,H673&lt;='Intersection Mileposts'!$G$8),"Y",IF(AND(H673&gt;='Intersection Mileposts'!$F$9,H673&lt;='Intersection Mileposts'!$G$9),"Y",IF(AND(H673&gt;='Intersection Mileposts'!$F$10,H673&lt;='Intersection Mileposts'!$G$10),"Y",IF(AND(H673&gt;='Intersection Mileposts'!$F$11,H673&lt;='Intersection Mileposts'!$G$11),"Y",IF(AND(H673&gt;='Intersection Mileposts'!$F$12,H673&lt;='Intersection Mileposts'!$G$12),"Y",IF(AND(H673&gt;='Intersection Mileposts'!$F$13,H673&lt;='Intersection Mileposts'!$G$13),"Y",IF(AND(H673&gt;='Intersection Mileposts'!$F$14,H673&lt;='Intersection Mileposts'!$G$14),"Y",IF(AND(H673&gt;='Intersection Mileposts'!$F$15,H673&lt;='Intersection Mileposts'!$G$15),"Y",IF(AND(H673&gt;='Intersection Mileposts'!$F$16,H673&lt;='Intersection Mileposts'!$G$16),"Y",IF(AND(H673&gt;='Intersection Mileposts'!$F$17,H673&lt;='Intersection Mileposts'!$G$17),"Y",IF(AND(H673&gt;='Intersection Mileposts'!$F$18,H673&lt;='Intersection Mileposts'!$G$18),"Y",IF(AND(H673&gt;='Intersection Mileposts'!$F$19,H673&lt;='Intersection Mileposts'!$G$19),"Y",IF(AND(H673&gt;='Intersection Mileposts'!$F$20,H673&lt;='Intersection Mileposts'!$G$20),"Y",IF(AND(H673&gt;='Intersection Mileposts'!$F$21,H673&lt;='Intersection Mileposts'!$G$21),"Y",IF(AND(H673&gt;='Intersection Mileposts'!$F$22,H673&lt;='Intersection Mileposts'!$G$22),"Y",IF(AND(H673&gt;='Intersection Mileposts'!$F$23,H673&lt;='Intersection Mileposts'!$G$23),"Y",IF(AND(H673&gt;='Intersection Mileposts'!$F$24,H673&lt;='Intersection Mileposts'!$G$24),"Y",IF(AND(H673&gt;='Intersection Mileposts'!$F$25,H673&lt;='Intersection Mileposts'!$G$25),"Y",IF(AND(H673&gt;='Intersection Mileposts'!$F$26,H673&lt;='Intersection Mileposts'!$G$26),"Y",IF(AND(H673&gt;='Intersection Mileposts'!$F$27,H673&lt;='Intersection Mileposts'!$G$27),"Y",IF(AND(H673&gt;='Intersection Mileposts'!$F$28,H673&lt;='Intersection Mileposts'!$G$28),"Y",IF(AND(H673&gt;='Intersection Mileposts'!$F$29,H673&lt;='Intersection Mileposts'!$G$29),"Y", IF(AND(H673&gt;='Intersection Mileposts'!$F$30,H673&lt;='Intersection Mileposts'!$G$30),"Y",IF(AND(H673&gt;='Intersection Mileposts'!$F$31,H673&lt;='Intersection Mileposts'!$G$31),"Y",IF(AND(H673&gt;='Intersection Mileposts'!$F$32,H673&lt;='Intersection Mileposts'!$G$32),"Y",IF(AND(H673&gt;='Intersection Mileposts'!$F$33,H673&lt;='Intersection Mileposts'!$G$33),"Y",IF(AND(H673&gt;='Intersection Mileposts'!$F$34,H673&lt;='Intersection Mileposts'!$G$34),"Y",IF(AND(H673&gt;='Intersection Mileposts'!$F$35,H673&lt;='Intersection Mileposts'!$G$35),"Y",IF(AND(H673&gt;='Intersection Mileposts'!$F$36,H673&lt;='Intersection Mileposts'!$G$36),"Y",IF(AND(H673&gt;='Intersection Mileposts'!$F$37,H673&lt;='Intersection Mileposts'!$G$37),"Y",IF(AND(H673&gt;='Intersection Mileposts'!$F$38,H673&lt;='Intersection Mileposts'!$G$38),"Y",IF(AND(H673&gt;='Intersection Mileposts'!$F$39,H673&lt;='Intersection Mileposts'!$G$39),"Y","N"))))))))))))))))))))))))))))))))))))</f>
        <v/>
      </c>
    </row>
    <row r="674" spans="1:46" ht="15" customHeight="1" x14ac:dyDescent="0.3">
      <c r="A674" s="279"/>
      <c r="B674" s="261"/>
      <c r="C674" s="262"/>
      <c r="D674" s="262"/>
      <c r="E674" s="262"/>
      <c r="F674" s="262"/>
      <c r="G674" s="284"/>
      <c r="H674" s="286"/>
      <c r="I674" s="279"/>
      <c r="J674" s="260"/>
      <c r="K674" s="260"/>
      <c r="L674" s="280"/>
      <c r="M674" s="275"/>
      <c r="N674" s="263"/>
      <c r="P674" s="264" t="str">
        <f>IF(R674 = "", "", COUNT($R$4:R674))</f>
        <v/>
      </c>
      <c r="Q674" s="264" t="str">
        <f t="shared" si="97"/>
        <v/>
      </c>
      <c r="R674" s="265" t="str">
        <f t="shared" si="98"/>
        <v/>
      </c>
      <c r="S674" s="266" t="str">
        <f t="shared" si="99"/>
        <v/>
      </c>
      <c r="T674" s="267" t="str">
        <f t="shared" si="100"/>
        <v/>
      </c>
      <c r="U674" s="268" t="str">
        <f t="shared" si="101"/>
        <v/>
      </c>
      <c r="V674" s="269" t="str">
        <f t="shared" si="102"/>
        <v/>
      </c>
      <c r="W674" s="5"/>
      <c r="AR674" t="str">
        <f t="shared" si="96"/>
        <v/>
      </c>
      <c r="AS674" t="str">
        <f t="shared" si="95"/>
        <v/>
      </c>
      <c r="AT674" s="134" t="str">
        <f>IF(AR674="","",IF(AND(H674&gt;='Intersection Mileposts'!$F$5,H674&lt;='Intersection Mileposts'!$G$5),"Y",IF(AND(H674&gt;='Intersection Mileposts'!$F$6,H674&lt;='Intersection Mileposts'!$G$6),"Y",IF(AND(H674&gt;='Intersection Mileposts'!$F$7,H674&lt;='Intersection Mileposts'!$G$7),"Y",IF(AND(H674&gt;='Intersection Mileposts'!$F$8,H674&lt;='Intersection Mileposts'!$G$8),"Y",IF(AND(H674&gt;='Intersection Mileposts'!$F$9,H674&lt;='Intersection Mileposts'!$G$9),"Y",IF(AND(H674&gt;='Intersection Mileposts'!$F$10,H674&lt;='Intersection Mileposts'!$G$10),"Y",IF(AND(H674&gt;='Intersection Mileposts'!$F$11,H674&lt;='Intersection Mileposts'!$G$11),"Y",IF(AND(H674&gt;='Intersection Mileposts'!$F$12,H674&lt;='Intersection Mileposts'!$G$12),"Y",IF(AND(H674&gt;='Intersection Mileposts'!$F$13,H674&lt;='Intersection Mileposts'!$G$13),"Y",IF(AND(H674&gt;='Intersection Mileposts'!$F$14,H674&lt;='Intersection Mileposts'!$G$14),"Y",IF(AND(H674&gt;='Intersection Mileposts'!$F$15,H674&lt;='Intersection Mileposts'!$G$15),"Y",IF(AND(H674&gt;='Intersection Mileposts'!$F$16,H674&lt;='Intersection Mileposts'!$G$16),"Y",IF(AND(H674&gt;='Intersection Mileposts'!$F$17,H674&lt;='Intersection Mileposts'!$G$17),"Y",IF(AND(H674&gt;='Intersection Mileposts'!$F$18,H674&lt;='Intersection Mileposts'!$G$18),"Y",IF(AND(H674&gt;='Intersection Mileposts'!$F$19,H674&lt;='Intersection Mileposts'!$G$19),"Y",IF(AND(H674&gt;='Intersection Mileposts'!$F$20,H674&lt;='Intersection Mileposts'!$G$20),"Y",IF(AND(H674&gt;='Intersection Mileposts'!$F$21,H674&lt;='Intersection Mileposts'!$G$21),"Y",IF(AND(H674&gt;='Intersection Mileposts'!$F$22,H674&lt;='Intersection Mileposts'!$G$22),"Y",IF(AND(H674&gt;='Intersection Mileposts'!$F$23,H674&lt;='Intersection Mileposts'!$G$23),"Y",IF(AND(H674&gt;='Intersection Mileposts'!$F$24,H674&lt;='Intersection Mileposts'!$G$24),"Y",IF(AND(H674&gt;='Intersection Mileposts'!$F$25,H674&lt;='Intersection Mileposts'!$G$25),"Y",IF(AND(H674&gt;='Intersection Mileposts'!$F$26,H674&lt;='Intersection Mileposts'!$G$26),"Y",IF(AND(H674&gt;='Intersection Mileposts'!$F$27,H674&lt;='Intersection Mileposts'!$G$27),"Y",IF(AND(H674&gt;='Intersection Mileposts'!$F$28,H674&lt;='Intersection Mileposts'!$G$28),"Y",IF(AND(H674&gt;='Intersection Mileposts'!$F$29,H674&lt;='Intersection Mileposts'!$G$29),"Y", IF(AND(H674&gt;='Intersection Mileposts'!$F$30,H674&lt;='Intersection Mileposts'!$G$30),"Y",IF(AND(H674&gt;='Intersection Mileposts'!$F$31,H674&lt;='Intersection Mileposts'!$G$31),"Y",IF(AND(H674&gt;='Intersection Mileposts'!$F$32,H674&lt;='Intersection Mileposts'!$G$32),"Y",IF(AND(H674&gt;='Intersection Mileposts'!$F$33,H674&lt;='Intersection Mileposts'!$G$33),"Y",IF(AND(H674&gt;='Intersection Mileposts'!$F$34,H674&lt;='Intersection Mileposts'!$G$34),"Y",IF(AND(H674&gt;='Intersection Mileposts'!$F$35,H674&lt;='Intersection Mileposts'!$G$35),"Y",IF(AND(H674&gt;='Intersection Mileposts'!$F$36,H674&lt;='Intersection Mileposts'!$G$36),"Y",IF(AND(H674&gt;='Intersection Mileposts'!$F$37,H674&lt;='Intersection Mileposts'!$G$37),"Y",IF(AND(H674&gt;='Intersection Mileposts'!$F$38,H674&lt;='Intersection Mileposts'!$G$38),"Y",IF(AND(H674&gt;='Intersection Mileposts'!$F$39,H674&lt;='Intersection Mileposts'!$G$39),"Y","N"))))))))))))))))))))))))))))))))))))</f>
        <v/>
      </c>
    </row>
    <row r="675" spans="1:46" ht="15" customHeight="1" x14ac:dyDescent="0.3">
      <c r="A675" s="279"/>
      <c r="B675" s="261"/>
      <c r="C675" s="262"/>
      <c r="D675" s="262"/>
      <c r="E675" s="262"/>
      <c r="F675" s="262"/>
      <c r="G675" s="284"/>
      <c r="H675" s="286"/>
      <c r="I675" s="279"/>
      <c r="J675" s="260"/>
      <c r="K675" s="260"/>
      <c r="L675" s="280"/>
      <c r="M675" s="275"/>
      <c r="N675" s="263"/>
      <c r="P675" s="264" t="str">
        <f>IF(R675 = "", "", COUNT($R$4:R675))</f>
        <v/>
      </c>
      <c r="Q675" s="264" t="str">
        <f t="shared" si="97"/>
        <v/>
      </c>
      <c r="R675" s="265" t="str">
        <f t="shared" si="98"/>
        <v/>
      </c>
      <c r="S675" s="266" t="str">
        <f t="shared" si="99"/>
        <v/>
      </c>
      <c r="T675" s="267" t="str">
        <f t="shared" si="100"/>
        <v/>
      </c>
      <c r="U675" s="268" t="str">
        <f t="shared" si="101"/>
        <v/>
      </c>
      <c r="V675" s="269" t="str">
        <f t="shared" si="102"/>
        <v/>
      </c>
      <c r="W675" s="5"/>
      <c r="AR675" t="str">
        <f t="shared" si="96"/>
        <v/>
      </c>
      <c r="AS675" t="str">
        <f t="shared" si="95"/>
        <v/>
      </c>
      <c r="AT675" s="134" t="str">
        <f>IF(AR675="","",IF(AND(H675&gt;='Intersection Mileposts'!$F$5,H675&lt;='Intersection Mileposts'!$G$5),"Y",IF(AND(H675&gt;='Intersection Mileposts'!$F$6,H675&lt;='Intersection Mileposts'!$G$6),"Y",IF(AND(H675&gt;='Intersection Mileposts'!$F$7,H675&lt;='Intersection Mileposts'!$G$7),"Y",IF(AND(H675&gt;='Intersection Mileposts'!$F$8,H675&lt;='Intersection Mileposts'!$G$8),"Y",IF(AND(H675&gt;='Intersection Mileposts'!$F$9,H675&lt;='Intersection Mileposts'!$G$9),"Y",IF(AND(H675&gt;='Intersection Mileposts'!$F$10,H675&lt;='Intersection Mileposts'!$G$10),"Y",IF(AND(H675&gt;='Intersection Mileposts'!$F$11,H675&lt;='Intersection Mileposts'!$G$11),"Y",IF(AND(H675&gt;='Intersection Mileposts'!$F$12,H675&lt;='Intersection Mileposts'!$G$12),"Y",IF(AND(H675&gt;='Intersection Mileposts'!$F$13,H675&lt;='Intersection Mileposts'!$G$13),"Y",IF(AND(H675&gt;='Intersection Mileposts'!$F$14,H675&lt;='Intersection Mileposts'!$G$14),"Y",IF(AND(H675&gt;='Intersection Mileposts'!$F$15,H675&lt;='Intersection Mileposts'!$G$15),"Y",IF(AND(H675&gt;='Intersection Mileposts'!$F$16,H675&lt;='Intersection Mileposts'!$G$16),"Y",IF(AND(H675&gt;='Intersection Mileposts'!$F$17,H675&lt;='Intersection Mileposts'!$G$17),"Y",IF(AND(H675&gt;='Intersection Mileposts'!$F$18,H675&lt;='Intersection Mileposts'!$G$18),"Y",IF(AND(H675&gt;='Intersection Mileposts'!$F$19,H675&lt;='Intersection Mileposts'!$G$19),"Y",IF(AND(H675&gt;='Intersection Mileposts'!$F$20,H675&lt;='Intersection Mileposts'!$G$20),"Y",IF(AND(H675&gt;='Intersection Mileposts'!$F$21,H675&lt;='Intersection Mileposts'!$G$21),"Y",IF(AND(H675&gt;='Intersection Mileposts'!$F$22,H675&lt;='Intersection Mileposts'!$G$22),"Y",IF(AND(H675&gt;='Intersection Mileposts'!$F$23,H675&lt;='Intersection Mileposts'!$G$23),"Y",IF(AND(H675&gt;='Intersection Mileposts'!$F$24,H675&lt;='Intersection Mileposts'!$G$24),"Y",IF(AND(H675&gt;='Intersection Mileposts'!$F$25,H675&lt;='Intersection Mileposts'!$G$25),"Y",IF(AND(H675&gt;='Intersection Mileposts'!$F$26,H675&lt;='Intersection Mileposts'!$G$26),"Y",IF(AND(H675&gt;='Intersection Mileposts'!$F$27,H675&lt;='Intersection Mileposts'!$G$27),"Y",IF(AND(H675&gt;='Intersection Mileposts'!$F$28,H675&lt;='Intersection Mileposts'!$G$28),"Y",IF(AND(H675&gt;='Intersection Mileposts'!$F$29,H675&lt;='Intersection Mileposts'!$G$29),"Y", IF(AND(H675&gt;='Intersection Mileposts'!$F$30,H675&lt;='Intersection Mileposts'!$G$30),"Y",IF(AND(H675&gt;='Intersection Mileposts'!$F$31,H675&lt;='Intersection Mileposts'!$G$31),"Y",IF(AND(H675&gt;='Intersection Mileposts'!$F$32,H675&lt;='Intersection Mileposts'!$G$32),"Y",IF(AND(H675&gt;='Intersection Mileposts'!$F$33,H675&lt;='Intersection Mileposts'!$G$33),"Y",IF(AND(H675&gt;='Intersection Mileposts'!$F$34,H675&lt;='Intersection Mileposts'!$G$34),"Y",IF(AND(H675&gt;='Intersection Mileposts'!$F$35,H675&lt;='Intersection Mileposts'!$G$35),"Y",IF(AND(H675&gt;='Intersection Mileposts'!$F$36,H675&lt;='Intersection Mileposts'!$G$36),"Y",IF(AND(H675&gt;='Intersection Mileposts'!$F$37,H675&lt;='Intersection Mileposts'!$G$37),"Y",IF(AND(H675&gt;='Intersection Mileposts'!$F$38,H675&lt;='Intersection Mileposts'!$G$38),"Y",IF(AND(H675&gt;='Intersection Mileposts'!$F$39,H675&lt;='Intersection Mileposts'!$G$39),"Y","N"))))))))))))))))))))))))))))))))))))</f>
        <v/>
      </c>
    </row>
    <row r="676" spans="1:46" ht="15" customHeight="1" x14ac:dyDescent="0.3">
      <c r="A676" s="279"/>
      <c r="B676" s="261"/>
      <c r="C676" s="262"/>
      <c r="D676" s="262"/>
      <c r="E676" s="262"/>
      <c r="F676" s="262"/>
      <c r="G676" s="284"/>
      <c r="H676" s="286"/>
      <c r="I676" s="279"/>
      <c r="J676" s="260"/>
      <c r="K676" s="260"/>
      <c r="L676" s="280"/>
      <c r="M676" s="275"/>
      <c r="N676" s="263"/>
      <c r="P676" s="264" t="str">
        <f>IF(R676 = "", "", COUNT($R$4:R676))</f>
        <v/>
      </c>
      <c r="Q676" s="264" t="str">
        <f t="shared" si="97"/>
        <v/>
      </c>
      <c r="R676" s="265" t="str">
        <f t="shared" si="98"/>
        <v/>
      </c>
      <c r="S676" s="266" t="str">
        <f t="shared" si="99"/>
        <v/>
      </c>
      <c r="T676" s="267" t="str">
        <f t="shared" si="100"/>
        <v/>
      </c>
      <c r="U676" s="268" t="str">
        <f t="shared" si="101"/>
        <v/>
      </c>
      <c r="V676" s="269" t="str">
        <f t="shared" si="102"/>
        <v/>
      </c>
      <c r="W676" s="5"/>
      <c r="AR676" t="str">
        <f t="shared" si="96"/>
        <v/>
      </c>
      <c r="AS676" t="str">
        <f t="shared" si="95"/>
        <v/>
      </c>
      <c r="AT676" s="134" t="str">
        <f>IF(AR676="","",IF(AND(H676&gt;='Intersection Mileposts'!$F$5,H676&lt;='Intersection Mileposts'!$G$5),"Y",IF(AND(H676&gt;='Intersection Mileposts'!$F$6,H676&lt;='Intersection Mileposts'!$G$6),"Y",IF(AND(H676&gt;='Intersection Mileposts'!$F$7,H676&lt;='Intersection Mileposts'!$G$7),"Y",IF(AND(H676&gt;='Intersection Mileposts'!$F$8,H676&lt;='Intersection Mileposts'!$G$8),"Y",IF(AND(H676&gt;='Intersection Mileposts'!$F$9,H676&lt;='Intersection Mileposts'!$G$9),"Y",IF(AND(H676&gt;='Intersection Mileposts'!$F$10,H676&lt;='Intersection Mileposts'!$G$10),"Y",IF(AND(H676&gt;='Intersection Mileposts'!$F$11,H676&lt;='Intersection Mileposts'!$G$11),"Y",IF(AND(H676&gt;='Intersection Mileposts'!$F$12,H676&lt;='Intersection Mileposts'!$G$12),"Y",IF(AND(H676&gt;='Intersection Mileposts'!$F$13,H676&lt;='Intersection Mileposts'!$G$13),"Y",IF(AND(H676&gt;='Intersection Mileposts'!$F$14,H676&lt;='Intersection Mileposts'!$G$14),"Y",IF(AND(H676&gt;='Intersection Mileposts'!$F$15,H676&lt;='Intersection Mileposts'!$G$15),"Y",IF(AND(H676&gt;='Intersection Mileposts'!$F$16,H676&lt;='Intersection Mileposts'!$G$16),"Y",IF(AND(H676&gt;='Intersection Mileposts'!$F$17,H676&lt;='Intersection Mileposts'!$G$17),"Y",IF(AND(H676&gt;='Intersection Mileposts'!$F$18,H676&lt;='Intersection Mileposts'!$G$18),"Y",IF(AND(H676&gt;='Intersection Mileposts'!$F$19,H676&lt;='Intersection Mileposts'!$G$19),"Y",IF(AND(H676&gt;='Intersection Mileposts'!$F$20,H676&lt;='Intersection Mileposts'!$G$20),"Y",IF(AND(H676&gt;='Intersection Mileposts'!$F$21,H676&lt;='Intersection Mileposts'!$G$21),"Y",IF(AND(H676&gt;='Intersection Mileposts'!$F$22,H676&lt;='Intersection Mileposts'!$G$22),"Y",IF(AND(H676&gt;='Intersection Mileposts'!$F$23,H676&lt;='Intersection Mileposts'!$G$23),"Y",IF(AND(H676&gt;='Intersection Mileposts'!$F$24,H676&lt;='Intersection Mileposts'!$G$24),"Y",IF(AND(H676&gt;='Intersection Mileposts'!$F$25,H676&lt;='Intersection Mileposts'!$G$25),"Y",IF(AND(H676&gt;='Intersection Mileposts'!$F$26,H676&lt;='Intersection Mileposts'!$G$26),"Y",IF(AND(H676&gt;='Intersection Mileposts'!$F$27,H676&lt;='Intersection Mileposts'!$G$27),"Y",IF(AND(H676&gt;='Intersection Mileposts'!$F$28,H676&lt;='Intersection Mileposts'!$G$28),"Y",IF(AND(H676&gt;='Intersection Mileposts'!$F$29,H676&lt;='Intersection Mileposts'!$G$29),"Y", IF(AND(H676&gt;='Intersection Mileposts'!$F$30,H676&lt;='Intersection Mileposts'!$G$30),"Y",IF(AND(H676&gt;='Intersection Mileposts'!$F$31,H676&lt;='Intersection Mileposts'!$G$31),"Y",IF(AND(H676&gt;='Intersection Mileposts'!$F$32,H676&lt;='Intersection Mileposts'!$G$32),"Y",IF(AND(H676&gt;='Intersection Mileposts'!$F$33,H676&lt;='Intersection Mileposts'!$G$33),"Y",IF(AND(H676&gt;='Intersection Mileposts'!$F$34,H676&lt;='Intersection Mileposts'!$G$34),"Y",IF(AND(H676&gt;='Intersection Mileposts'!$F$35,H676&lt;='Intersection Mileposts'!$G$35),"Y",IF(AND(H676&gt;='Intersection Mileposts'!$F$36,H676&lt;='Intersection Mileposts'!$G$36),"Y",IF(AND(H676&gt;='Intersection Mileposts'!$F$37,H676&lt;='Intersection Mileposts'!$G$37),"Y",IF(AND(H676&gt;='Intersection Mileposts'!$F$38,H676&lt;='Intersection Mileposts'!$G$38),"Y",IF(AND(H676&gt;='Intersection Mileposts'!$F$39,H676&lt;='Intersection Mileposts'!$G$39),"Y","N"))))))))))))))))))))))))))))))))))))</f>
        <v/>
      </c>
    </row>
    <row r="677" spans="1:46" ht="15" customHeight="1" x14ac:dyDescent="0.3">
      <c r="A677" s="279"/>
      <c r="B677" s="261"/>
      <c r="C677" s="262"/>
      <c r="D677" s="262"/>
      <c r="E677" s="262"/>
      <c r="F677" s="262"/>
      <c r="G677" s="284"/>
      <c r="H677" s="286"/>
      <c r="I677" s="279"/>
      <c r="J677" s="260"/>
      <c r="K677" s="260"/>
      <c r="L677" s="280"/>
      <c r="M677" s="275"/>
      <c r="N677" s="263"/>
      <c r="P677" s="264" t="str">
        <f>IF(R677 = "", "", COUNT($R$4:R677))</f>
        <v/>
      </c>
      <c r="Q677" s="264" t="str">
        <f t="shared" si="97"/>
        <v/>
      </c>
      <c r="R677" s="265" t="str">
        <f t="shared" si="98"/>
        <v/>
      </c>
      <c r="S677" s="266" t="str">
        <f t="shared" si="99"/>
        <v/>
      </c>
      <c r="T677" s="267" t="str">
        <f t="shared" si="100"/>
        <v/>
      </c>
      <c r="U677" s="268" t="str">
        <f t="shared" si="101"/>
        <v/>
      </c>
      <c r="V677" s="269" t="str">
        <f t="shared" si="102"/>
        <v/>
      </c>
      <c r="W677" s="5"/>
      <c r="AR677" t="str">
        <f t="shared" si="96"/>
        <v/>
      </c>
      <c r="AS677" t="str">
        <f t="shared" si="95"/>
        <v/>
      </c>
      <c r="AT677" s="134" t="str">
        <f>IF(AR677="","",IF(AND(H677&gt;='Intersection Mileposts'!$F$5,H677&lt;='Intersection Mileposts'!$G$5),"Y",IF(AND(H677&gt;='Intersection Mileposts'!$F$6,H677&lt;='Intersection Mileposts'!$G$6),"Y",IF(AND(H677&gt;='Intersection Mileposts'!$F$7,H677&lt;='Intersection Mileposts'!$G$7),"Y",IF(AND(H677&gt;='Intersection Mileposts'!$F$8,H677&lt;='Intersection Mileposts'!$G$8),"Y",IF(AND(H677&gt;='Intersection Mileposts'!$F$9,H677&lt;='Intersection Mileposts'!$G$9),"Y",IF(AND(H677&gt;='Intersection Mileposts'!$F$10,H677&lt;='Intersection Mileposts'!$G$10),"Y",IF(AND(H677&gt;='Intersection Mileposts'!$F$11,H677&lt;='Intersection Mileposts'!$G$11),"Y",IF(AND(H677&gt;='Intersection Mileposts'!$F$12,H677&lt;='Intersection Mileposts'!$G$12),"Y",IF(AND(H677&gt;='Intersection Mileposts'!$F$13,H677&lt;='Intersection Mileposts'!$G$13),"Y",IF(AND(H677&gt;='Intersection Mileposts'!$F$14,H677&lt;='Intersection Mileposts'!$G$14),"Y",IF(AND(H677&gt;='Intersection Mileposts'!$F$15,H677&lt;='Intersection Mileposts'!$G$15),"Y",IF(AND(H677&gt;='Intersection Mileposts'!$F$16,H677&lt;='Intersection Mileposts'!$G$16),"Y",IF(AND(H677&gt;='Intersection Mileposts'!$F$17,H677&lt;='Intersection Mileposts'!$G$17),"Y",IF(AND(H677&gt;='Intersection Mileposts'!$F$18,H677&lt;='Intersection Mileposts'!$G$18),"Y",IF(AND(H677&gt;='Intersection Mileposts'!$F$19,H677&lt;='Intersection Mileposts'!$G$19),"Y",IF(AND(H677&gt;='Intersection Mileposts'!$F$20,H677&lt;='Intersection Mileposts'!$G$20),"Y",IF(AND(H677&gt;='Intersection Mileposts'!$F$21,H677&lt;='Intersection Mileposts'!$G$21),"Y",IF(AND(H677&gt;='Intersection Mileposts'!$F$22,H677&lt;='Intersection Mileposts'!$G$22),"Y",IF(AND(H677&gt;='Intersection Mileposts'!$F$23,H677&lt;='Intersection Mileposts'!$G$23),"Y",IF(AND(H677&gt;='Intersection Mileposts'!$F$24,H677&lt;='Intersection Mileposts'!$G$24),"Y",IF(AND(H677&gt;='Intersection Mileposts'!$F$25,H677&lt;='Intersection Mileposts'!$G$25),"Y",IF(AND(H677&gt;='Intersection Mileposts'!$F$26,H677&lt;='Intersection Mileposts'!$G$26),"Y",IF(AND(H677&gt;='Intersection Mileposts'!$F$27,H677&lt;='Intersection Mileposts'!$G$27),"Y",IF(AND(H677&gt;='Intersection Mileposts'!$F$28,H677&lt;='Intersection Mileposts'!$G$28),"Y",IF(AND(H677&gt;='Intersection Mileposts'!$F$29,H677&lt;='Intersection Mileposts'!$G$29),"Y", IF(AND(H677&gt;='Intersection Mileposts'!$F$30,H677&lt;='Intersection Mileposts'!$G$30),"Y",IF(AND(H677&gt;='Intersection Mileposts'!$F$31,H677&lt;='Intersection Mileposts'!$G$31),"Y",IF(AND(H677&gt;='Intersection Mileposts'!$F$32,H677&lt;='Intersection Mileposts'!$G$32),"Y",IF(AND(H677&gt;='Intersection Mileposts'!$F$33,H677&lt;='Intersection Mileposts'!$G$33),"Y",IF(AND(H677&gt;='Intersection Mileposts'!$F$34,H677&lt;='Intersection Mileposts'!$G$34),"Y",IF(AND(H677&gt;='Intersection Mileposts'!$F$35,H677&lt;='Intersection Mileposts'!$G$35),"Y",IF(AND(H677&gt;='Intersection Mileposts'!$F$36,H677&lt;='Intersection Mileposts'!$G$36),"Y",IF(AND(H677&gt;='Intersection Mileposts'!$F$37,H677&lt;='Intersection Mileposts'!$G$37),"Y",IF(AND(H677&gt;='Intersection Mileposts'!$F$38,H677&lt;='Intersection Mileposts'!$G$38),"Y",IF(AND(H677&gt;='Intersection Mileposts'!$F$39,H677&lt;='Intersection Mileposts'!$G$39),"Y","N"))))))))))))))))))))))))))))))))))))</f>
        <v/>
      </c>
    </row>
    <row r="678" spans="1:46" ht="15" customHeight="1" x14ac:dyDescent="0.3">
      <c r="A678" s="279"/>
      <c r="B678" s="261"/>
      <c r="C678" s="262"/>
      <c r="D678" s="262"/>
      <c r="E678" s="262"/>
      <c r="F678" s="262"/>
      <c r="G678" s="284"/>
      <c r="H678" s="286"/>
      <c r="I678" s="279"/>
      <c r="J678" s="260"/>
      <c r="K678" s="260"/>
      <c r="L678" s="280"/>
      <c r="M678" s="275"/>
      <c r="N678" s="263"/>
      <c r="P678" s="264" t="str">
        <f>IF(R678 = "", "", COUNT($R$4:R678))</f>
        <v/>
      </c>
      <c r="Q678" s="264" t="str">
        <f t="shared" si="97"/>
        <v/>
      </c>
      <c r="R678" s="265" t="str">
        <f t="shared" si="98"/>
        <v/>
      </c>
      <c r="S678" s="266" t="str">
        <f t="shared" si="99"/>
        <v/>
      </c>
      <c r="T678" s="267" t="str">
        <f t="shared" si="100"/>
        <v/>
      </c>
      <c r="U678" s="268" t="str">
        <f t="shared" si="101"/>
        <v/>
      </c>
      <c r="V678" s="269" t="str">
        <f t="shared" si="102"/>
        <v/>
      </c>
      <c r="W678" s="5"/>
      <c r="AR678" t="str">
        <f t="shared" si="96"/>
        <v/>
      </c>
      <c r="AS678" t="str">
        <f t="shared" si="95"/>
        <v/>
      </c>
      <c r="AT678" s="134" t="str">
        <f>IF(AR678="","",IF(AND(H678&gt;='Intersection Mileposts'!$F$5,H678&lt;='Intersection Mileposts'!$G$5),"Y",IF(AND(H678&gt;='Intersection Mileposts'!$F$6,H678&lt;='Intersection Mileposts'!$G$6),"Y",IF(AND(H678&gt;='Intersection Mileposts'!$F$7,H678&lt;='Intersection Mileposts'!$G$7),"Y",IF(AND(H678&gt;='Intersection Mileposts'!$F$8,H678&lt;='Intersection Mileposts'!$G$8),"Y",IF(AND(H678&gt;='Intersection Mileposts'!$F$9,H678&lt;='Intersection Mileposts'!$G$9),"Y",IF(AND(H678&gt;='Intersection Mileposts'!$F$10,H678&lt;='Intersection Mileposts'!$G$10),"Y",IF(AND(H678&gt;='Intersection Mileposts'!$F$11,H678&lt;='Intersection Mileposts'!$G$11),"Y",IF(AND(H678&gt;='Intersection Mileposts'!$F$12,H678&lt;='Intersection Mileposts'!$G$12),"Y",IF(AND(H678&gt;='Intersection Mileposts'!$F$13,H678&lt;='Intersection Mileposts'!$G$13),"Y",IF(AND(H678&gt;='Intersection Mileposts'!$F$14,H678&lt;='Intersection Mileposts'!$G$14),"Y",IF(AND(H678&gt;='Intersection Mileposts'!$F$15,H678&lt;='Intersection Mileposts'!$G$15),"Y",IF(AND(H678&gt;='Intersection Mileposts'!$F$16,H678&lt;='Intersection Mileposts'!$G$16),"Y",IF(AND(H678&gt;='Intersection Mileposts'!$F$17,H678&lt;='Intersection Mileposts'!$G$17),"Y",IF(AND(H678&gt;='Intersection Mileposts'!$F$18,H678&lt;='Intersection Mileposts'!$G$18),"Y",IF(AND(H678&gt;='Intersection Mileposts'!$F$19,H678&lt;='Intersection Mileposts'!$G$19),"Y",IF(AND(H678&gt;='Intersection Mileposts'!$F$20,H678&lt;='Intersection Mileposts'!$G$20),"Y",IF(AND(H678&gt;='Intersection Mileposts'!$F$21,H678&lt;='Intersection Mileposts'!$G$21),"Y",IF(AND(H678&gt;='Intersection Mileposts'!$F$22,H678&lt;='Intersection Mileposts'!$G$22),"Y",IF(AND(H678&gt;='Intersection Mileposts'!$F$23,H678&lt;='Intersection Mileposts'!$G$23),"Y",IF(AND(H678&gt;='Intersection Mileposts'!$F$24,H678&lt;='Intersection Mileposts'!$G$24),"Y",IF(AND(H678&gt;='Intersection Mileposts'!$F$25,H678&lt;='Intersection Mileposts'!$G$25),"Y",IF(AND(H678&gt;='Intersection Mileposts'!$F$26,H678&lt;='Intersection Mileposts'!$G$26),"Y",IF(AND(H678&gt;='Intersection Mileposts'!$F$27,H678&lt;='Intersection Mileposts'!$G$27),"Y",IF(AND(H678&gt;='Intersection Mileposts'!$F$28,H678&lt;='Intersection Mileposts'!$G$28),"Y",IF(AND(H678&gt;='Intersection Mileposts'!$F$29,H678&lt;='Intersection Mileposts'!$G$29),"Y", IF(AND(H678&gt;='Intersection Mileposts'!$F$30,H678&lt;='Intersection Mileposts'!$G$30),"Y",IF(AND(H678&gt;='Intersection Mileposts'!$F$31,H678&lt;='Intersection Mileposts'!$G$31),"Y",IF(AND(H678&gt;='Intersection Mileposts'!$F$32,H678&lt;='Intersection Mileposts'!$G$32),"Y",IF(AND(H678&gt;='Intersection Mileposts'!$F$33,H678&lt;='Intersection Mileposts'!$G$33),"Y",IF(AND(H678&gt;='Intersection Mileposts'!$F$34,H678&lt;='Intersection Mileposts'!$G$34),"Y",IF(AND(H678&gt;='Intersection Mileposts'!$F$35,H678&lt;='Intersection Mileposts'!$G$35),"Y",IF(AND(H678&gt;='Intersection Mileposts'!$F$36,H678&lt;='Intersection Mileposts'!$G$36),"Y",IF(AND(H678&gt;='Intersection Mileposts'!$F$37,H678&lt;='Intersection Mileposts'!$G$37),"Y",IF(AND(H678&gt;='Intersection Mileposts'!$F$38,H678&lt;='Intersection Mileposts'!$G$38),"Y",IF(AND(H678&gt;='Intersection Mileposts'!$F$39,H678&lt;='Intersection Mileposts'!$G$39),"Y","N"))))))))))))))))))))))))))))))))))))</f>
        <v/>
      </c>
    </row>
    <row r="679" spans="1:46" ht="15" customHeight="1" x14ac:dyDescent="0.3">
      <c r="A679" s="279"/>
      <c r="B679" s="261"/>
      <c r="C679" s="262"/>
      <c r="D679" s="262"/>
      <c r="E679" s="262"/>
      <c r="F679" s="262"/>
      <c r="G679" s="284"/>
      <c r="H679" s="286"/>
      <c r="I679" s="279"/>
      <c r="J679" s="260"/>
      <c r="K679" s="260"/>
      <c r="L679" s="280"/>
      <c r="M679" s="275"/>
      <c r="N679" s="263"/>
      <c r="P679" s="264" t="str">
        <f>IF(R679 = "", "", COUNT($R$4:R679))</f>
        <v/>
      </c>
      <c r="Q679" s="264" t="str">
        <f t="shared" si="97"/>
        <v/>
      </c>
      <c r="R679" s="265" t="str">
        <f t="shared" si="98"/>
        <v/>
      </c>
      <c r="S679" s="266" t="str">
        <f t="shared" si="99"/>
        <v/>
      </c>
      <c r="T679" s="267" t="str">
        <f t="shared" si="100"/>
        <v/>
      </c>
      <c r="U679" s="268" t="str">
        <f t="shared" si="101"/>
        <v/>
      </c>
      <c r="V679" s="269" t="str">
        <f t="shared" si="102"/>
        <v/>
      </c>
      <c r="W679" s="5"/>
      <c r="AR679" t="str">
        <f t="shared" si="96"/>
        <v/>
      </c>
      <c r="AS679" t="str">
        <f t="shared" si="95"/>
        <v/>
      </c>
      <c r="AT679" s="134" t="str">
        <f>IF(AR679="","",IF(AND(H679&gt;='Intersection Mileposts'!$F$5,H679&lt;='Intersection Mileposts'!$G$5),"Y",IF(AND(H679&gt;='Intersection Mileposts'!$F$6,H679&lt;='Intersection Mileposts'!$G$6),"Y",IF(AND(H679&gt;='Intersection Mileposts'!$F$7,H679&lt;='Intersection Mileposts'!$G$7),"Y",IF(AND(H679&gt;='Intersection Mileposts'!$F$8,H679&lt;='Intersection Mileposts'!$G$8),"Y",IF(AND(H679&gt;='Intersection Mileposts'!$F$9,H679&lt;='Intersection Mileposts'!$G$9),"Y",IF(AND(H679&gt;='Intersection Mileposts'!$F$10,H679&lt;='Intersection Mileposts'!$G$10),"Y",IF(AND(H679&gt;='Intersection Mileposts'!$F$11,H679&lt;='Intersection Mileposts'!$G$11),"Y",IF(AND(H679&gt;='Intersection Mileposts'!$F$12,H679&lt;='Intersection Mileposts'!$G$12),"Y",IF(AND(H679&gt;='Intersection Mileposts'!$F$13,H679&lt;='Intersection Mileposts'!$G$13),"Y",IF(AND(H679&gt;='Intersection Mileposts'!$F$14,H679&lt;='Intersection Mileposts'!$G$14),"Y",IF(AND(H679&gt;='Intersection Mileposts'!$F$15,H679&lt;='Intersection Mileposts'!$G$15),"Y",IF(AND(H679&gt;='Intersection Mileposts'!$F$16,H679&lt;='Intersection Mileposts'!$G$16),"Y",IF(AND(H679&gt;='Intersection Mileposts'!$F$17,H679&lt;='Intersection Mileposts'!$G$17),"Y",IF(AND(H679&gt;='Intersection Mileposts'!$F$18,H679&lt;='Intersection Mileposts'!$G$18),"Y",IF(AND(H679&gt;='Intersection Mileposts'!$F$19,H679&lt;='Intersection Mileposts'!$G$19),"Y",IF(AND(H679&gt;='Intersection Mileposts'!$F$20,H679&lt;='Intersection Mileposts'!$G$20),"Y",IF(AND(H679&gt;='Intersection Mileposts'!$F$21,H679&lt;='Intersection Mileposts'!$G$21),"Y",IF(AND(H679&gt;='Intersection Mileposts'!$F$22,H679&lt;='Intersection Mileposts'!$G$22),"Y",IF(AND(H679&gt;='Intersection Mileposts'!$F$23,H679&lt;='Intersection Mileposts'!$G$23),"Y",IF(AND(H679&gt;='Intersection Mileposts'!$F$24,H679&lt;='Intersection Mileposts'!$G$24),"Y",IF(AND(H679&gt;='Intersection Mileposts'!$F$25,H679&lt;='Intersection Mileposts'!$G$25),"Y",IF(AND(H679&gt;='Intersection Mileposts'!$F$26,H679&lt;='Intersection Mileposts'!$G$26),"Y",IF(AND(H679&gt;='Intersection Mileposts'!$F$27,H679&lt;='Intersection Mileposts'!$G$27),"Y",IF(AND(H679&gt;='Intersection Mileposts'!$F$28,H679&lt;='Intersection Mileposts'!$G$28),"Y",IF(AND(H679&gt;='Intersection Mileposts'!$F$29,H679&lt;='Intersection Mileposts'!$G$29),"Y", IF(AND(H679&gt;='Intersection Mileposts'!$F$30,H679&lt;='Intersection Mileposts'!$G$30),"Y",IF(AND(H679&gt;='Intersection Mileposts'!$F$31,H679&lt;='Intersection Mileposts'!$G$31),"Y",IF(AND(H679&gt;='Intersection Mileposts'!$F$32,H679&lt;='Intersection Mileposts'!$G$32),"Y",IF(AND(H679&gt;='Intersection Mileposts'!$F$33,H679&lt;='Intersection Mileposts'!$G$33),"Y",IF(AND(H679&gt;='Intersection Mileposts'!$F$34,H679&lt;='Intersection Mileposts'!$G$34),"Y",IF(AND(H679&gt;='Intersection Mileposts'!$F$35,H679&lt;='Intersection Mileposts'!$G$35),"Y",IF(AND(H679&gt;='Intersection Mileposts'!$F$36,H679&lt;='Intersection Mileposts'!$G$36),"Y",IF(AND(H679&gt;='Intersection Mileposts'!$F$37,H679&lt;='Intersection Mileposts'!$G$37),"Y",IF(AND(H679&gt;='Intersection Mileposts'!$F$38,H679&lt;='Intersection Mileposts'!$G$38),"Y",IF(AND(H679&gt;='Intersection Mileposts'!$F$39,H679&lt;='Intersection Mileposts'!$G$39),"Y","N"))))))))))))))))))))))))))))))))))))</f>
        <v/>
      </c>
    </row>
    <row r="680" spans="1:46" ht="15" customHeight="1" x14ac:dyDescent="0.3">
      <c r="A680" s="279"/>
      <c r="B680" s="261"/>
      <c r="C680" s="262"/>
      <c r="D680" s="262"/>
      <c r="E680" s="262"/>
      <c r="F680" s="262"/>
      <c r="G680" s="284"/>
      <c r="H680" s="286"/>
      <c r="I680" s="279"/>
      <c r="J680" s="260"/>
      <c r="K680" s="260"/>
      <c r="L680" s="280"/>
      <c r="M680" s="275"/>
      <c r="N680" s="263"/>
      <c r="P680" s="264" t="str">
        <f>IF(R680 = "", "", COUNT($R$4:R680))</f>
        <v/>
      </c>
      <c r="Q680" s="264" t="str">
        <f t="shared" si="97"/>
        <v/>
      </c>
      <c r="R680" s="265" t="str">
        <f t="shared" si="98"/>
        <v/>
      </c>
      <c r="S680" s="266" t="str">
        <f t="shared" si="99"/>
        <v/>
      </c>
      <c r="T680" s="267" t="str">
        <f t="shared" si="100"/>
        <v/>
      </c>
      <c r="U680" s="268" t="str">
        <f t="shared" si="101"/>
        <v/>
      </c>
      <c r="V680" s="269" t="str">
        <f t="shared" si="102"/>
        <v/>
      </c>
      <c r="W680" s="5"/>
      <c r="AR680" t="str">
        <f t="shared" si="96"/>
        <v/>
      </c>
      <c r="AS680" t="str">
        <f t="shared" si="95"/>
        <v/>
      </c>
      <c r="AT680" s="134" t="str">
        <f>IF(AR680="","",IF(AND(H680&gt;='Intersection Mileposts'!$F$5,H680&lt;='Intersection Mileposts'!$G$5),"Y",IF(AND(H680&gt;='Intersection Mileposts'!$F$6,H680&lt;='Intersection Mileposts'!$G$6),"Y",IF(AND(H680&gt;='Intersection Mileposts'!$F$7,H680&lt;='Intersection Mileposts'!$G$7),"Y",IF(AND(H680&gt;='Intersection Mileposts'!$F$8,H680&lt;='Intersection Mileposts'!$G$8),"Y",IF(AND(H680&gt;='Intersection Mileposts'!$F$9,H680&lt;='Intersection Mileposts'!$G$9),"Y",IF(AND(H680&gt;='Intersection Mileposts'!$F$10,H680&lt;='Intersection Mileposts'!$G$10),"Y",IF(AND(H680&gt;='Intersection Mileposts'!$F$11,H680&lt;='Intersection Mileposts'!$G$11),"Y",IF(AND(H680&gt;='Intersection Mileposts'!$F$12,H680&lt;='Intersection Mileposts'!$G$12),"Y",IF(AND(H680&gt;='Intersection Mileposts'!$F$13,H680&lt;='Intersection Mileposts'!$G$13),"Y",IF(AND(H680&gt;='Intersection Mileposts'!$F$14,H680&lt;='Intersection Mileposts'!$G$14),"Y",IF(AND(H680&gt;='Intersection Mileposts'!$F$15,H680&lt;='Intersection Mileposts'!$G$15),"Y",IF(AND(H680&gt;='Intersection Mileposts'!$F$16,H680&lt;='Intersection Mileposts'!$G$16),"Y",IF(AND(H680&gt;='Intersection Mileposts'!$F$17,H680&lt;='Intersection Mileposts'!$G$17),"Y",IF(AND(H680&gt;='Intersection Mileposts'!$F$18,H680&lt;='Intersection Mileposts'!$G$18),"Y",IF(AND(H680&gt;='Intersection Mileposts'!$F$19,H680&lt;='Intersection Mileposts'!$G$19),"Y",IF(AND(H680&gt;='Intersection Mileposts'!$F$20,H680&lt;='Intersection Mileposts'!$G$20),"Y",IF(AND(H680&gt;='Intersection Mileposts'!$F$21,H680&lt;='Intersection Mileposts'!$G$21),"Y",IF(AND(H680&gt;='Intersection Mileposts'!$F$22,H680&lt;='Intersection Mileposts'!$G$22),"Y",IF(AND(H680&gt;='Intersection Mileposts'!$F$23,H680&lt;='Intersection Mileposts'!$G$23),"Y",IF(AND(H680&gt;='Intersection Mileposts'!$F$24,H680&lt;='Intersection Mileposts'!$G$24),"Y",IF(AND(H680&gt;='Intersection Mileposts'!$F$25,H680&lt;='Intersection Mileposts'!$G$25),"Y",IF(AND(H680&gt;='Intersection Mileposts'!$F$26,H680&lt;='Intersection Mileposts'!$G$26),"Y",IF(AND(H680&gt;='Intersection Mileposts'!$F$27,H680&lt;='Intersection Mileposts'!$G$27),"Y",IF(AND(H680&gt;='Intersection Mileposts'!$F$28,H680&lt;='Intersection Mileposts'!$G$28),"Y",IF(AND(H680&gt;='Intersection Mileposts'!$F$29,H680&lt;='Intersection Mileposts'!$G$29),"Y", IF(AND(H680&gt;='Intersection Mileposts'!$F$30,H680&lt;='Intersection Mileposts'!$G$30),"Y",IF(AND(H680&gt;='Intersection Mileposts'!$F$31,H680&lt;='Intersection Mileposts'!$G$31),"Y",IF(AND(H680&gt;='Intersection Mileposts'!$F$32,H680&lt;='Intersection Mileposts'!$G$32),"Y",IF(AND(H680&gt;='Intersection Mileposts'!$F$33,H680&lt;='Intersection Mileposts'!$G$33),"Y",IF(AND(H680&gt;='Intersection Mileposts'!$F$34,H680&lt;='Intersection Mileposts'!$G$34),"Y",IF(AND(H680&gt;='Intersection Mileposts'!$F$35,H680&lt;='Intersection Mileposts'!$G$35),"Y",IF(AND(H680&gt;='Intersection Mileposts'!$F$36,H680&lt;='Intersection Mileposts'!$G$36),"Y",IF(AND(H680&gt;='Intersection Mileposts'!$F$37,H680&lt;='Intersection Mileposts'!$G$37),"Y",IF(AND(H680&gt;='Intersection Mileposts'!$F$38,H680&lt;='Intersection Mileposts'!$G$38),"Y",IF(AND(H680&gt;='Intersection Mileposts'!$F$39,H680&lt;='Intersection Mileposts'!$G$39),"Y","N"))))))))))))))))))))))))))))))))))))</f>
        <v/>
      </c>
    </row>
    <row r="681" spans="1:46" ht="15" customHeight="1" x14ac:dyDescent="0.3">
      <c r="A681" s="279"/>
      <c r="B681" s="261"/>
      <c r="C681" s="262"/>
      <c r="D681" s="262"/>
      <c r="E681" s="262"/>
      <c r="F681" s="262"/>
      <c r="G681" s="284"/>
      <c r="H681" s="286"/>
      <c r="I681" s="279"/>
      <c r="J681" s="260"/>
      <c r="K681" s="260"/>
      <c r="L681" s="280"/>
      <c r="M681" s="275"/>
      <c r="N681" s="263"/>
      <c r="P681" s="264" t="str">
        <f>IF(R681 = "", "", COUNT($R$4:R681))</f>
        <v/>
      </c>
      <c r="Q681" s="264" t="str">
        <f t="shared" si="97"/>
        <v/>
      </c>
      <c r="R681" s="265" t="str">
        <f t="shared" si="98"/>
        <v/>
      </c>
      <c r="S681" s="266" t="str">
        <f t="shared" si="99"/>
        <v/>
      </c>
      <c r="T681" s="267" t="str">
        <f t="shared" si="100"/>
        <v/>
      </c>
      <c r="U681" s="268" t="str">
        <f t="shared" si="101"/>
        <v/>
      </c>
      <c r="V681" s="269" t="str">
        <f t="shared" si="102"/>
        <v/>
      </c>
      <c r="W681" s="5"/>
      <c r="AR681" t="str">
        <f t="shared" si="96"/>
        <v/>
      </c>
      <c r="AS681" t="str">
        <f t="shared" si="95"/>
        <v/>
      </c>
      <c r="AT681" s="134" t="str">
        <f>IF(AR681="","",IF(AND(H681&gt;='Intersection Mileposts'!$F$5,H681&lt;='Intersection Mileposts'!$G$5),"Y",IF(AND(H681&gt;='Intersection Mileposts'!$F$6,H681&lt;='Intersection Mileposts'!$G$6),"Y",IF(AND(H681&gt;='Intersection Mileposts'!$F$7,H681&lt;='Intersection Mileposts'!$G$7),"Y",IF(AND(H681&gt;='Intersection Mileposts'!$F$8,H681&lt;='Intersection Mileposts'!$G$8),"Y",IF(AND(H681&gt;='Intersection Mileposts'!$F$9,H681&lt;='Intersection Mileposts'!$G$9),"Y",IF(AND(H681&gt;='Intersection Mileposts'!$F$10,H681&lt;='Intersection Mileposts'!$G$10),"Y",IF(AND(H681&gt;='Intersection Mileposts'!$F$11,H681&lt;='Intersection Mileposts'!$G$11),"Y",IF(AND(H681&gt;='Intersection Mileposts'!$F$12,H681&lt;='Intersection Mileposts'!$G$12),"Y",IF(AND(H681&gt;='Intersection Mileposts'!$F$13,H681&lt;='Intersection Mileposts'!$G$13),"Y",IF(AND(H681&gt;='Intersection Mileposts'!$F$14,H681&lt;='Intersection Mileposts'!$G$14),"Y",IF(AND(H681&gt;='Intersection Mileposts'!$F$15,H681&lt;='Intersection Mileposts'!$G$15),"Y",IF(AND(H681&gt;='Intersection Mileposts'!$F$16,H681&lt;='Intersection Mileposts'!$G$16),"Y",IF(AND(H681&gt;='Intersection Mileposts'!$F$17,H681&lt;='Intersection Mileposts'!$G$17),"Y",IF(AND(H681&gt;='Intersection Mileposts'!$F$18,H681&lt;='Intersection Mileposts'!$G$18),"Y",IF(AND(H681&gt;='Intersection Mileposts'!$F$19,H681&lt;='Intersection Mileposts'!$G$19),"Y",IF(AND(H681&gt;='Intersection Mileposts'!$F$20,H681&lt;='Intersection Mileposts'!$G$20),"Y",IF(AND(H681&gt;='Intersection Mileposts'!$F$21,H681&lt;='Intersection Mileposts'!$G$21),"Y",IF(AND(H681&gt;='Intersection Mileposts'!$F$22,H681&lt;='Intersection Mileposts'!$G$22),"Y",IF(AND(H681&gt;='Intersection Mileposts'!$F$23,H681&lt;='Intersection Mileposts'!$G$23),"Y",IF(AND(H681&gt;='Intersection Mileposts'!$F$24,H681&lt;='Intersection Mileposts'!$G$24),"Y",IF(AND(H681&gt;='Intersection Mileposts'!$F$25,H681&lt;='Intersection Mileposts'!$G$25),"Y",IF(AND(H681&gt;='Intersection Mileposts'!$F$26,H681&lt;='Intersection Mileposts'!$G$26),"Y",IF(AND(H681&gt;='Intersection Mileposts'!$F$27,H681&lt;='Intersection Mileposts'!$G$27),"Y",IF(AND(H681&gt;='Intersection Mileposts'!$F$28,H681&lt;='Intersection Mileposts'!$G$28),"Y",IF(AND(H681&gt;='Intersection Mileposts'!$F$29,H681&lt;='Intersection Mileposts'!$G$29),"Y", IF(AND(H681&gt;='Intersection Mileposts'!$F$30,H681&lt;='Intersection Mileposts'!$G$30),"Y",IF(AND(H681&gt;='Intersection Mileposts'!$F$31,H681&lt;='Intersection Mileposts'!$G$31),"Y",IF(AND(H681&gt;='Intersection Mileposts'!$F$32,H681&lt;='Intersection Mileposts'!$G$32),"Y",IF(AND(H681&gt;='Intersection Mileposts'!$F$33,H681&lt;='Intersection Mileposts'!$G$33),"Y",IF(AND(H681&gt;='Intersection Mileposts'!$F$34,H681&lt;='Intersection Mileposts'!$G$34),"Y",IF(AND(H681&gt;='Intersection Mileposts'!$F$35,H681&lt;='Intersection Mileposts'!$G$35),"Y",IF(AND(H681&gt;='Intersection Mileposts'!$F$36,H681&lt;='Intersection Mileposts'!$G$36),"Y",IF(AND(H681&gt;='Intersection Mileposts'!$F$37,H681&lt;='Intersection Mileposts'!$G$37),"Y",IF(AND(H681&gt;='Intersection Mileposts'!$F$38,H681&lt;='Intersection Mileposts'!$G$38),"Y",IF(AND(H681&gt;='Intersection Mileposts'!$F$39,H681&lt;='Intersection Mileposts'!$G$39),"Y","N"))))))))))))))))))))))))))))))))))))</f>
        <v/>
      </c>
    </row>
    <row r="682" spans="1:46" ht="15" customHeight="1" x14ac:dyDescent="0.3">
      <c r="A682" s="279"/>
      <c r="B682" s="261"/>
      <c r="C682" s="262"/>
      <c r="D682" s="262"/>
      <c r="E682" s="262"/>
      <c r="F682" s="262"/>
      <c r="G682" s="284"/>
      <c r="H682" s="286"/>
      <c r="I682" s="279"/>
      <c r="J682" s="260"/>
      <c r="K682" s="260"/>
      <c r="L682" s="280"/>
      <c r="M682" s="275"/>
      <c r="N682" s="263"/>
      <c r="P682" s="264" t="str">
        <f>IF(R682 = "", "", COUNT($R$4:R682))</f>
        <v/>
      </c>
      <c r="Q682" s="264" t="str">
        <f t="shared" si="97"/>
        <v/>
      </c>
      <c r="R682" s="265" t="str">
        <f t="shared" si="98"/>
        <v/>
      </c>
      <c r="S682" s="266" t="str">
        <f t="shared" si="99"/>
        <v/>
      </c>
      <c r="T682" s="267" t="str">
        <f t="shared" si="100"/>
        <v/>
      </c>
      <c r="U682" s="268" t="str">
        <f t="shared" si="101"/>
        <v/>
      </c>
      <c r="V682" s="269" t="str">
        <f t="shared" si="102"/>
        <v/>
      </c>
      <c r="W682" s="5"/>
      <c r="AR682" t="str">
        <f t="shared" si="96"/>
        <v/>
      </c>
      <c r="AS682" t="str">
        <f t="shared" si="95"/>
        <v/>
      </c>
      <c r="AT682" s="134" t="str">
        <f>IF(AR682="","",IF(AND(H682&gt;='Intersection Mileposts'!$F$5,H682&lt;='Intersection Mileposts'!$G$5),"Y",IF(AND(H682&gt;='Intersection Mileposts'!$F$6,H682&lt;='Intersection Mileposts'!$G$6),"Y",IF(AND(H682&gt;='Intersection Mileposts'!$F$7,H682&lt;='Intersection Mileposts'!$G$7),"Y",IF(AND(H682&gt;='Intersection Mileposts'!$F$8,H682&lt;='Intersection Mileposts'!$G$8),"Y",IF(AND(H682&gt;='Intersection Mileposts'!$F$9,H682&lt;='Intersection Mileposts'!$G$9),"Y",IF(AND(H682&gt;='Intersection Mileposts'!$F$10,H682&lt;='Intersection Mileposts'!$G$10),"Y",IF(AND(H682&gt;='Intersection Mileposts'!$F$11,H682&lt;='Intersection Mileposts'!$G$11),"Y",IF(AND(H682&gt;='Intersection Mileposts'!$F$12,H682&lt;='Intersection Mileposts'!$G$12),"Y",IF(AND(H682&gt;='Intersection Mileposts'!$F$13,H682&lt;='Intersection Mileposts'!$G$13),"Y",IF(AND(H682&gt;='Intersection Mileposts'!$F$14,H682&lt;='Intersection Mileposts'!$G$14),"Y",IF(AND(H682&gt;='Intersection Mileposts'!$F$15,H682&lt;='Intersection Mileposts'!$G$15),"Y",IF(AND(H682&gt;='Intersection Mileposts'!$F$16,H682&lt;='Intersection Mileposts'!$G$16),"Y",IF(AND(H682&gt;='Intersection Mileposts'!$F$17,H682&lt;='Intersection Mileposts'!$G$17),"Y",IF(AND(H682&gt;='Intersection Mileposts'!$F$18,H682&lt;='Intersection Mileposts'!$G$18),"Y",IF(AND(H682&gt;='Intersection Mileposts'!$F$19,H682&lt;='Intersection Mileposts'!$G$19),"Y",IF(AND(H682&gt;='Intersection Mileposts'!$F$20,H682&lt;='Intersection Mileposts'!$G$20),"Y",IF(AND(H682&gt;='Intersection Mileposts'!$F$21,H682&lt;='Intersection Mileposts'!$G$21),"Y",IF(AND(H682&gt;='Intersection Mileposts'!$F$22,H682&lt;='Intersection Mileposts'!$G$22),"Y",IF(AND(H682&gt;='Intersection Mileposts'!$F$23,H682&lt;='Intersection Mileposts'!$G$23),"Y",IF(AND(H682&gt;='Intersection Mileposts'!$F$24,H682&lt;='Intersection Mileposts'!$G$24),"Y",IF(AND(H682&gt;='Intersection Mileposts'!$F$25,H682&lt;='Intersection Mileposts'!$G$25),"Y",IF(AND(H682&gt;='Intersection Mileposts'!$F$26,H682&lt;='Intersection Mileposts'!$G$26),"Y",IF(AND(H682&gt;='Intersection Mileposts'!$F$27,H682&lt;='Intersection Mileposts'!$G$27),"Y",IF(AND(H682&gt;='Intersection Mileposts'!$F$28,H682&lt;='Intersection Mileposts'!$G$28),"Y",IF(AND(H682&gt;='Intersection Mileposts'!$F$29,H682&lt;='Intersection Mileposts'!$G$29),"Y", IF(AND(H682&gt;='Intersection Mileposts'!$F$30,H682&lt;='Intersection Mileposts'!$G$30),"Y",IF(AND(H682&gt;='Intersection Mileposts'!$F$31,H682&lt;='Intersection Mileposts'!$G$31),"Y",IF(AND(H682&gt;='Intersection Mileposts'!$F$32,H682&lt;='Intersection Mileposts'!$G$32),"Y",IF(AND(H682&gt;='Intersection Mileposts'!$F$33,H682&lt;='Intersection Mileposts'!$G$33),"Y",IF(AND(H682&gt;='Intersection Mileposts'!$F$34,H682&lt;='Intersection Mileposts'!$G$34),"Y",IF(AND(H682&gt;='Intersection Mileposts'!$F$35,H682&lt;='Intersection Mileposts'!$G$35),"Y",IF(AND(H682&gt;='Intersection Mileposts'!$F$36,H682&lt;='Intersection Mileposts'!$G$36),"Y",IF(AND(H682&gt;='Intersection Mileposts'!$F$37,H682&lt;='Intersection Mileposts'!$G$37),"Y",IF(AND(H682&gt;='Intersection Mileposts'!$F$38,H682&lt;='Intersection Mileposts'!$G$38),"Y",IF(AND(H682&gt;='Intersection Mileposts'!$F$39,H682&lt;='Intersection Mileposts'!$G$39),"Y","N"))))))))))))))))))))))))))))))))))))</f>
        <v/>
      </c>
    </row>
    <row r="683" spans="1:46" ht="15" customHeight="1" x14ac:dyDescent="0.3">
      <c r="A683" s="279"/>
      <c r="B683" s="261"/>
      <c r="C683" s="262"/>
      <c r="D683" s="262"/>
      <c r="E683" s="262"/>
      <c r="F683" s="262"/>
      <c r="G683" s="284"/>
      <c r="H683" s="286"/>
      <c r="I683" s="279"/>
      <c r="J683" s="260"/>
      <c r="K683" s="260"/>
      <c r="L683" s="280"/>
      <c r="M683" s="275"/>
      <c r="N683" s="263"/>
      <c r="P683" s="264" t="str">
        <f>IF(R683 = "", "", COUNT($R$4:R683))</f>
        <v/>
      </c>
      <c r="Q683" s="264" t="str">
        <f t="shared" si="97"/>
        <v/>
      </c>
      <c r="R683" s="265" t="str">
        <f t="shared" si="98"/>
        <v/>
      </c>
      <c r="S683" s="266" t="str">
        <f t="shared" si="99"/>
        <v/>
      </c>
      <c r="T683" s="267" t="str">
        <f t="shared" si="100"/>
        <v/>
      </c>
      <c r="U683" s="268" t="str">
        <f t="shared" si="101"/>
        <v/>
      </c>
      <c r="V683" s="269" t="str">
        <f t="shared" si="102"/>
        <v/>
      </c>
      <c r="W683" s="5"/>
      <c r="AR683" t="str">
        <f t="shared" si="96"/>
        <v/>
      </c>
      <c r="AS683" t="str">
        <f t="shared" si="95"/>
        <v/>
      </c>
      <c r="AT683" s="134" t="str">
        <f>IF(AR683="","",IF(AND(H683&gt;='Intersection Mileposts'!$F$5,H683&lt;='Intersection Mileposts'!$G$5),"Y",IF(AND(H683&gt;='Intersection Mileposts'!$F$6,H683&lt;='Intersection Mileposts'!$G$6),"Y",IF(AND(H683&gt;='Intersection Mileposts'!$F$7,H683&lt;='Intersection Mileposts'!$G$7),"Y",IF(AND(H683&gt;='Intersection Mileposts'!$F$8,H683&lt;='Intersection Mileposts'!$G$8),"Y",IF(AND(H683&gt;='Intersection Mileposts'!$F$9,H683&lt;='Intersection Mileposts'!$G$9),"Y",IF(AND(H683&gt;='Intersection Mileposts'!$F$10,H683&lt;='Intersection Mileposts'!$G$10),"Y",IF(AND(H683&gt;='Intersection Mileposts'!$F$11,H683&lt;='Intersection Mileposts'!$G$11),"Y",IF(AND(H683&gt;='Intersection Mileposts'!$F$12,H683&lt;='Intersection Mileposts'!$G$12),"Y",IF(AND(H683&gt;='Intersection Mileposts'!$F$13,H683&lt;='Intersection Mileposts'!$G$13),"Y",IF(AND(H683&gt;='Intersection Mileposts'!$F$14,H683&lt;='Intersection Mileposts'!$G$14),"Y",IF(AND(H683&gt;='Intersection Mileposts'!$F$15,H683&lt;='Intersection Mileposts'!$G$15),"Y",IF(AND(H683&gt;='Intersection Mileposts'!$F$16,H683&lt;='Intersection Mileposts'!$G$16),"Y",IF(AND(H683&gt;='Intersection Mileposts'!$F$17,H683&lt;='Intersection Mileposts'!$G$17),"Y",IF(AND(H683&gt;='Intersection Mileposts'!$F$18,H683&lt;='Intersection Mileposts'!$G$18),"Y",IF(AND(H683&gt;='Intersection Mileposts'!$F$19,H683&lt;='Intersection Mileposts'!$G$19),"Y",IF(AND(H683&gt;='Intersection Mileposts'!$F$20,H683&lt;='Intersection Mileposts'!$G$20),"Y",IF(AND(H683&gt;='Intersection Mileposts'!$F$21,H683&lt;='Intersection Mileposts'!$G$21),"Y",IF(AND(H683&gt;='Intersection Mileposts'!$F$22,H683&lt;='Intersection Mileposts'!$G$22),"Y",IF(AND(H683&gt;='Intersection Mileposts'!$F$23,H683&lt;='Intersection Mileposts'!$G$23),"Y",IF(AND(H683&gt;='Intersection Mileposts'!$F$24,H683&lt;='Intersection Mileposts'!$G$24),"Y",IF(AND(H683&gt;='Intersection Mileposts'!$F$25,H683&lt;='Intersection Mileposts'!$G$25),"Y",IF(AND(H683&gt;='Intersection Mileposts'!$F$26,H683&lt;='Intersection Mileposts'!$G$26),"Y",IF(AND(H683&gt;='Intersection Mileposts'!$F$27,H683&lt;='Intersection Mileposts'!$G$27),"Y",IF(AND(H683&gt;='Intersection Mileposts'!$F$28,H683&lt;='Intersection Mileposts'!$G$28),"Y",IF(AND(H683&gt;='Intersection Mileposts'!$F$29,H683&lt;='Intersection Mileposts'!$G$29),"Y", IF(AND(H683&gt;='Intersection Mileposts'!$F$30,H683&lt;='Intersection Mileposts'!$G$30),"Y",IF(AND(H683&gt;='Intersection Mileposts'!$F$31,H683&lt;='Intersection Mileposts'!$G$31),"Y",IF(AND(H683&gt;='Intersection Mileposts'!$F$32,H683&lt;='Intersection Mileposts'!$G$32),"Y",IF(AND(H683&gt;='Intersection Mileposts'!$F$33,H683&lt;='Intersection Mileposts'!$G$33),"Y",IF(AND(H683&gt;='Intersection Mileposts'!$F$34,H683&lt;='Intersection Mileposts'!$G$34),"Y",IF(AND(H683&gt;='Intersection Mileposts'!$F$35,H683&lt;='Intersection Mileposts'!$G$35),"Y",IF(AND(H683&gt;='Intersection Mileposts'!$F$36,H683&lt;='Intersection Mileposts'!$G$36),"Y",IF(AND(H683&gt;='Intersection Mileposts'!$F$37,H683&lt;='Intersection Mileposts'!$G$37),"Y",IF(AND(H683&gt;='Intersection Mileposts'!$F$38,H683&lt;='Intersection Mileposts'!$G$38),"Y",IF(AND(H683&gt;='Intersection Mileposts'!$F$39,H683&lt;='Intersection Mileposts'!$G$39),"Y","N"))))))))))))))))))))))))))))))))))))</f>
        <v/>
      </c>
    </row>
    <row r="684" spans="1:46" ht="15" customHeight="1" x14ac:dyDescent="0.3">
      <c r="A684" s="279"/>
      <c r="B684" s="261"/>
      <c r="C684" s="262"/>
      <c r="D684" s="262"/>
      <c r="E684" s="262"/>
      <c r="F684" s="262"/>
      <c r="G684" s="284"/>
      <c r="H684" s="286"/>
      <c r="I684" s="279"/>
      <c r="J684" s="260"/>
      <c r="K684" s="260"/>
      <c r="L684" s="280"/>
      <c r="M684" s="275"/>
      <c r="N684" s="263"/>
      <c r="P684" s="264" t="str">
        <f>IF(R684 = "", "", COUNT($R$4:R684))</f>
        <v/>
      </c>
      <c r="Q684" s="264" t="str">
        <f t="shared" si="97"/>
        <v/>
      </c>
      <c r="R684" s="265" t="str">
        <f t="shared" si="98"/>
        <v/>
      </c>
      <c r="S684" s="266" t="str">
        <f t="shared" si="99"/>
        <v/>
      </c>
      <c r="T684" s="267" t="str">
        <f t="shared" si="100"/>
        <v/>
      </c>
      <c r="U684" s="268" t="str">
        <f t="shared" si="101"/>
        <v/>
      </c>
      <c r="V684" s="269" t="str">
        <f t="shared" si="102"/>
        <v/>
      </c>
      <c r="W684" s="5"/>
      <c r="AR684" t="str">
        <f t="shared" si="96"/>
        <v/>
      </c>
      <c r="AS684" t="str">
        <f t="shared" si="95"/>
        <v/>
      </c>
      <c r="AT684" s="134" t="str">
        <f>IF(AR684="","",IF(AND(H684&gt;='Intersection Mileposts'!$F$5,H684&lt;='Intersection Mileposts'!$G$5),"Y",IF(AND(H684&gt;='Intersection Mileposts'!$F$6,H684&lt;='Intersection Mileposts'!$G$6),"Y",IF(AND(H684&gt;='Intersection Mileposts'!$F$7,H684&lt;='Intersection Mileposts'!$G$7),"Y",IF(AND(H684&gt;='Intersection Mileposts'!$F$8,H684&lt;='Intersection Mileposts'!$G$8),"Y",IF(AND(H684&gt;='Intersection Mileposts'!$F$9,H684&lt;='Intersection Mileposts'!$G$9),"Y",IF(AND(H684&gt;='Intersection Mileposts'!$F$10,H684&lt;='Intersection Mileposts'!$G$10),"Y",IF(AND(H684&gt;='Intersection Mileposts'!$F$11,H684&lt;='Intersection Mileposts'!$G$11),"Y",IF(AND(H684&gt;='Intersection Mileposts'!$F$12,H684&lt;='Intersection Mileposts'!$G$12),"Y",IF(AND(H684&gt;='Intersection Mileposts'!$F$13,H684&lt;='Intersection Mileposts'!$G$13),"Y",IF(AND(H684&gt;='Intersection Mileposts'!$F$14,H684&lt;='Intersection Mileposts'!$G$14),"Y",IF(AND(H684&gt;='Intersection Mileposts'!$F$15,H684&lt;='Intersection Mileposts'!$G$15),"Y",IF(AND(H684&gt;='Intersection Mileposts'!$F$16,H684&lt;='Intersection Mileposts'!$G$16),"Y",IF(AND(H684&gt;='Intersection Mileposts'!$F$17,H684&lt;='Intersection Mileposts'!$G$17),"Y",IF(AND(H684&gt;='Intersection Mileposts'!$F$18,H684&lt;='Intersection Mileposts'!$G$18),"Y",IF(AND(H684&gt;='Intersection Mileposts'!$F$19,H684&lt;='Intersection Mileposts'!$G$19),"Y",IF(AND(H684&gt;='Intersection Mileposts'!$F$20,H684&lt;='Intersection Mileposts'!$G$20),"Y",IF(AND(H684&gt;='Intersection Mileposts'!$F$21,H684&lt;='Intersection Mileposts'!$G$21),"Y",IF(AND(H684&gt;='Intersection Mileposts'!$F$22,H684&lt;='Intersection Mileposts'!$G$22),"Y",IF(AND(H684&gt;='Intersection Mileposts'!$F$23,H684&lt;='Intersection Mileposts'!$G$23),"Y",IF(AND(H684&gt;='Intersection Mileposts'!$F$24,H684&lt;='Intersection Mileposts'!$G$24),"Y",IF(AND(H684&gt;='Intersection Mileposts'!$F$25,H684&lt;='Intersection Mileposts'!$G$25),"Y",IF(AND(H684&gt;='Intersection Mileposts'!$F$26,H684&lt;='Intersection Mileposts'!$G$26),"Y",IF(AND(H684&gt;='Intersection Mileposts'!$F$27,H684&lt;='Intersection Mileposts'!$G$27),"Y",IF(AND(H684&gt;='Intersection Mileposts'!$F$28,H684&lt;='Intersection Mileposts'!$G$28),"Y",IF(AND(H684&gt;='Intersection Mileposts'!$F$29,H684&lt;='Intersection Mileposts'!$G$29),"Y", IF(AND(H684&gt;='Intersection Mileposts'!$F$30,H684&lt;='Intersection Mileposts'!$G$30),"Y",IF(AND(H684&gt;='Intersection Mileposts'!$F$31,H684&lt;='Intersection Mileposts'!$G$31),"Y",IF(AND(H684&gt;='Intersection Mileposts'!$F$32,H684&lt;='Intersection Mileposts'!$G$32),"Y",IF(AND(H684&gt;='Intersection Mileposts'!$F$33,H684&lt;='Intersection Mileposts'!$G$33),"Y",IF(AND(H684&gt;='Intersection Mileposts'!$F$34,H684&lt;='Intersection Mileposts'!$G$34),"Y",IF(AND(H684&gt;='Intersection Mileposts'!$F$35,H684&lt;='Intersection Mileposts'!$G$35),"Y",IF(AND(H684&gt;='Intersection Mileposts'!$F$36,H684&lt;='Intersection Mileposts'!$G$36),"Y",IF(AND(H684&gt;='Intersection Mileposts'!$F$37,H684&lt;='Intersection Mileposts'!$G$37),"Y",IF(AND(H684&gt;='Intersection Mileposts'!$F$38,H684&lt;='Intersection Mileposts'!$G$38),"Y",IF(AND(H684&gt;='Intersection Mileposts'!$F$39,H684&lt;='Intersection Mileposts'!$G$39),"Y","N"))))))))))))))))))))))))))))))))))))</f>
        <v/>
      </c>
    </row>
    <row r="685" spans="1:46" ht="15" customHeight="1" x14ac:dyDescent="0.3">
      <c r="A685" s="279"/>
      <c r="B685" s="261"/>
      <c r="C685" s="262"/>
      <c r="D685" s="262"/>
      <c r="E685" s="262"/>
      <c r="F685" s="262"/>
      <c r="G685" s="284"/>
      <c r="H685" s="286"/>
      <c r="I685" s="279"/>
      <c r="J685" s="260"/>
      <c r="K685" s="260"/>
      <c r="L685" s="280"/>
      <c r="M685" s="275"/>
      <c r="N685" s="263"/>
      <c r="P685" s="264" t="str">
        <f>IF(R685 = "", "", COUNT($R$4:R685))</f>
        <v/>
      </c>
      <c r="Q685" s="264" t="str">
        <f t="shared" si="97"/>
        <v/>
      </c>
      <c r="R685" s="265" t="str">
        <f t="shared" si="98"/>
        <v/>
      </c>
      <c r="S685" s="266" t="str">
        <f t="shared" si="99"/>
        <v/>
      </c>
      <c r="T685" s="267" t="str">
        <f t="shared" si="100"/>
        <v/>
      </c>
      <c r="U685" s="268" t="str">
        <f t="shared" si="101"/>
        <v/>
      </c>
      <c r="V685" s="269" t="str">
        <f t="shared" si="102"/>
        <v/>
      </c>
      <c r="W685" s="5"/>
      <c r="AR685" t="str">
        <f t="shared" si="96"/>
        <v/>
      </c>
      <c r="AS685" t="str">
        <f t="shared" si="95"/>
        <v/>
      </c>
      <c r="AT685" s="134" t="str">
        <f>IF(AR685="","",IF(AND(H685&gt;='Intersection Mileposts'!$F$5,H685&lt;='Intersection Mileposts'!$G$5),"Y",IF(AND(H685&gt;='Intersection Mileposts'!$F$6,H685&lt;='Intersection Mileposts'!$G$6),"Y",IF(AND(H685&gt;='Intersection Mileposts'!$F$7,H685&lt;='Intersection Mileposts'!$G$7),"Y",IF(AND(H685&gt;='Intersection Mileposts'!$F$8,H685&lt;='Intersection Mileposts'!$G$8),"Y",IF(AND(H685&gt;='Intersection Mileposts'!$F$9,H685&lt;='Intersection Mileposts'!$G$9),"Y",IF(AND(H685&gt;='Intersection Mileposts'!$F$10,H685&lt;='Intersection Mileposts'!$G$10),"Y",IF(AND(H685&gt;='Intersection Mileposts'!$F$11,H685&lt;='Intersection Mileposts'!$G$11),"Y",IF(AND(H685&gt;='Intersection Mileposts'!$F$12,H685&lt;='Intersection Mileposts'!$G$12),"Y",IF(AND(H685&gt;='Intersection Mileposts'!$F$13,H685&lt;='Intersection Mileposts'!$G$13),"Y",IF(AND(H685&gt;='Intersection Mileposts'!$F$14,H685&lt;='Intersection Mileposts'!$G$14),"Y",IF(AND(H685&gt;='Intersection Mileposts'!$F$15,H685&lt;='Intersection Mileposts'!$G$15),"Y",IF(AND(H685&gt;='Intersection Mileposts'!$F$16,H685&lt;='Intersection Mileposts'!$G$16),"Y",IF(AND(H685&gt;='Intersection Mileposts'!$F$17,H685&lt;='Intersection Mileposts'!$G$17),"Y",IF(AND(H685&gt;='Intersection Mileposts'!$F$18,H685&lt;='Intersection Mileposts'!$G$18),"Y",IF(AND(H685&gt;='Intersection Mileposts'!$F$19,H685&lt;='Intersection Mileposts'!$G$19),"Y",IF(AND(H685&gt;='Intersection Mileposts'!$F$20,H685&lt;='Intersection Mileposts'!$G$20),"Y",IF(AND(H685&gt;='Intersection Mileposts'!$F$21,H685&lt;='Intersection Mileposts'!$G$21),"Y",IF(AND(H685&gt;='Intersection Mileposts'!$F$22,H685&lt;='Intersection Mileposts'!$G$22),"Y",IF(AND(H685&gt;='Intersection Mileposts'!$F$23,H685&lt;='Intersection Mileposts'!$G$23),"Y",IF(AND(H685&gt;='Intersection Mileposts'!$F$24,H685&lt;='Intersection Mileposts'!$G$24),"Y",IF(AND(H685&gt;='Intersection Mileposts'!$F$25,H685&lt;='Intersection Mileposts'!$G$25),"Y",IF(AND(H685&gt;='Intersection Mileposts'!$F$26,H685&lt;='Intersection Mileposts'!$G$26),"Y",IF(AND(H685&gt;='Intersection Mileposts'!$F$27,H685&lt;='Intersection Mileposts'!$G$27),"Y",IF(AND(H685&gt;='Intersection Mileposts'!$F$28,H685&lt;='Intersection Mileposts'!$G$28),"Y",IF(AND(H685&gt;='Intersection Mileposts'!$F$29,H685&lt;='Intersection Mileposts'!$G$29),"Y", IF(AND(H685&gt;='Intersection Mileposts'!$F$30,H685&lt;='Intersection Mileposts'!$G$30),"Y",IF(AND(H685&gt;='Intersection Mileposts'!$F$31,H685&lt;='Intersection Mileposts'!$G$31),"Y",IF(AND(H685&gt;='Intersection Mileposts'!$F$32,H685&lt;='Intersection Mileposts'!$G$32),"Y",IF(AND(H685&gt;='Intersection Mileposts'!$F$33,H685&lt;='Intersection Mileposts'!$G$33),"Y",IF(AND(H685&gt;='Intersection Mileposts'!$F$34,H685&lt;='Intersection Mileposts'!$G$34),"Y",IF(AND(H685&gt;='Intersection Mileposts'!$F$35,H685&lt;='Intersection Mileposts'!$G$35),"Y",IF(AND(H685&gt;='Intersection Mileposts'!$F$36,H685&lt;='Intersection Mileposts'!$G$36),"Y",IF(AND(H685&gt;='Intersection Mileposts'!$F$37,H685&lt;='Intersection Mileposts'!$G$37),"Y",IF(AND(H685&gt;='Intersection Mileposts'!$F$38,H685&lt;='Intersection Mileposts'!$G$38),"Y",IF(AND(H685&gt;='Intersection Mileposts'!$F$39,H685&lt;='Intersection Mileposts'!$G$39),"Y","N"))))))))))))))))))))))))))))))))))))</f>
        <v/>
      </c>
    </row>
    <row r="686" spans="1:46" ht="15" customHeight="1" x14ac:dyDescent="0.3">
      <c r="A686" s="279"/>
      <c r="B686" s="261"/>
      <c r="C686" s="262"/>
      <c r="D686" s="262"/>
      <c r="E686" s="262"/>
      <c r="F686" s="262"/>
      <c r="G686" s="284"/>
      <c r="H686" s="286"/>
      <c r="I686" s="279"/>
      <c r="J686" s="260"/>
      <c r="K686" s="260"/>
      <c r="L686" s="280"/>
      <c r="M686" s="275"/>
      <c r="N686" s="263"/>
      <c r="P686" s="264" t="str">
        <f>IF(R686 = "", "", COUNT($R$4:R686))</f>
        <v/>
      </c>
      <c r="Q686" s="264" t="str">
        <f t="shared" si="97"/>
        <v/>
      </c>
      <c r="R686" s="265" t="str">
        <f t="shared" si="98"/>
        <v/>
      </c>
      <c r="S686" s="266" t="str">
        <f t="shared" si="99"/>
        <v/>
      </c>
      <c r="T686" s="267" t="str">
        <f t="shared" si="100"/>
        <v/>
      </c>
      <c r="U686" s="268" t="str">
        <f t="shared" si="101"/>
        <v/>
      </c>
      <c r="V686" s="269" t="str">
        <f t="shared" si="102"/>
        <v/>
      </c>
      <c r="W686" s="5"/>
      <c r="AR686" t="str">
        <f t="shared" si="96"/>
        <v/>
      </c>
      <c r="AS686" t="str">
        <f t="shared" si="95"/>
        <v/>
      </c>
      <c r="AT686" s="134" t="str">
        <f>IF(AR686="","",IF(AND(H686&gt;='Intersection Mileposts'!$F$5,H686&lt;='Intersection Mileposts'!$G$5),"Y",IF(AND(H686&gt;='Intersection Mileposts'!$F$6,H686&lt;='Intersection Mileposts'!$G$6),"Y",IF(AND(H686&gt;='Intersection Mileposts'!$F$7,H686&lt;='Intersection Mileposts'!$G$7),"Y",IF(AND(H686&gt;='Intersection Mileposts'!$F$8,H686&lt;='Intersection Mileposts'!$G$8),"Y",IF(AND(H686&gt;='Intersection Mileposts'!$F$9,H686&lt;='Intersection Mileposts'!$G$9),"Y",IF(AND(H686&gt;='Intersection Mileposts'!$F$10,H686&lt;='Intersection Mileposts'!$G$10),"Y",IF(AND(H686&gt;='Intersection Mileposts'!$F$11,H686&lt;='Intersection Mileposts'!$G$11),"Y",IF(AND(H686&gt;='Intersection Mileposts'!$F$12,H686&lt;='Intersection Mileposts'!$G$12),"Y",IF(AND(H686&gt;='Intersection Mileposts'!$F$13,H686&lt;='Intersection Mileposts'!$G$13),"Y",IF(AND(H686&gt;='Intersection Mileposts'!$F$14,H686&lt;='Intersection Mileposts'!$G$14),"Y",IF(AND(H686&gt;='Intersection Mileposts'!$F$15,H686&lt;='Intersection Mileposts'!$G$15),"Y",IF(AND(H686&gt;='Intersection Mileposts'!$F$16,H686&lt;='Intersection Mileposts'!$G$16),"Y",IF(AND(H686&gt;='Intersection Mileposts'!$F$17,H686&lt;='Intersection Mileposts'!$G$17),"Y",IF(AND(H686&gt;='Intersection Mileposts'!$F$18,H686&lt;='Intersection Mileposts'!$G$18),"Y",IF(AND(H686&gt;='Intersection Mileposts'!$F$19,H686&lt;='Intersection Mileposts'!$G$19),"Y",IF(AND(H686&gt;='Intersection Mileposts'!$F$20,H686&lt;='Intersection Mileposts'!$G$20),"Y",IF(AND(H686&gt;='Intersection Mileposts'!$F$21,H686&lt;='Intersection Mileposts'!$G$21),"Y",IF(AND(H686&gt;='Intersection Mileposts'!$F$22,H686&lt;='Intersection Mileposts'!$G$22),"Y",IF(AND(H686&gt;='Intersection Mileposts'!$F$23,H686&lt;='Intersection Mileposts'!$G$23),"Y",IF(AND(H686&gt;='Intersection Mileposts'!$F$24,H686&lt;='Intersection Mileposts'!$G$24),"Y",IF(AND(H686&gt;='Intersection Mileposts'!$F$25,H686&lt;='Intersection Mileposts'!$G$25),"Y",IF(AND(H686&gt;='Intersection Mileposts'!$F$26,H686&lt;='Intersection Mileposts'!$G$26),"Y",IF(AND(H686&gt;='Intersection Mileposts'!$F$27,H686&lt;='Intersection Mileposts'!$G$27),"Y",IF(AND(H686&gt;='Intersection Mileposts'!$F$28,H686&lt;='Intersection Mileposts'!$G$28),"Y",IF(AND(H686&gt;='Intersection Mileposts'!$F$29,H686&lt;='Intersection Mileposts'!$G$29),"Y", IF(AND(H686&gt;='Intersection Mileposts'!$F$30,H686&lt;='Intersection Mileposts'!$G$30),"Y",IF(AND(H686&gt;='Intersection Mileposts'!$F$31,H686&lt;='Intersection Mileposts'!$G$31),"Y",IF(AND(H686&gt;='Intersection Mileposts'!$F$32,H686&lt;='Intersection Mileposts'!$G$32),"Y",IF(AND(H686&gt;='Intersection Mileposts'!$F$33,H686&lt;='Intersection Mileposts'!$G$33),"Y",IF(AND(H686&gt;='Intersection Mileposts'!$F$34,H686&lt;='Intersection Mileposts'!$G$34),"Y",IF(AND(H686&gt;='Intersection Mileposts'!$F$35,H686&lt;='Intersection Mileposts'!$G$35),"Y",IF(AND(H686&gt;='Intersection Mileposts'!$F$36,H686&lt;='Intersection Mileposts'!$G$36),"Y",IF(AND(H686&gt;='Intersection Mileposts'!$F$37,H686&lt;='Intersection Mileposts'!$G$37),"Y",IF(AND(H686&gt;='Intersection Mileposts'!$F$38,H686&lt;='Intersection Mileposts'!$G$38),"Y",IF(AND(H686&gt;='Intersection Mileposts'!$F$39,H686&lt;='Intersection Mileposts'!$G$39),"Y","N"))))))))))))))))))))))))))))))))))))</f>
        <v/>
      </c>
    </row>
    <row r="687" spans="1:46" ht="15" customHeight="1" x14ac:dyDescent="0.3">
      <c r="A687" s="279"/>
      <c r="B687" s="261"/>
      <c r="C687" s="262"/>
      <c r="D687" s="262"/>
      <c r="E687" s="262"/>
      <c r="F687" s="262"/>
      <c r="G687" s="284"/>
      <c r="H687" s="286"/>
      <c r="I687" s="279"/>
      <c r="J687" s="260"/>
      <c r="K687" s="260"/>
      <c r="L687" s="280"/>
      <c r="M687" s="275"/>
      <c r="N687" s="263"/>
      <c r="P687" s="264" t="str">
        <f>IF(R687 = "", "", COUNT($R$4:R687))</f>
        <v/>
      </c>
      <c r="Q687" s="264" t="str">
        <f t="shared" si="97"/>
        <v/>
      </c>
      <c r="R687" s="265" t="str">
        <f t="shared" si="98"/>
        <v/>
      </c>
      <c r="S687" s="266" t="str">
        <f t="shared" si="99"/>
        <v/>
      </c>
      <c r="T687" s="267" t="str">
        <f t="shared" si="100"/>
        <v/>
      </c>
      <c r="U687" s="268" t="str">
        <f t="shared" si="101"/>
        <v/>
      </c>
      <c r="V687" s="269" t="str">
        <f t="shared" si="102"/>
        <v/>
      </c>
      <c r="W687" s="5"/>
      <c r="AR687" t="str">
        <f t="shared" si="96"/>
        <v/>
      </c>
      <c r="AS687" t="str">
        <f t="shared" si="95"/>
        <v/>
      </c>
      <c r="AT687" s="134" t="str">
        <f>IF(AR687="","",IF(AND(H687&gt;='Intersection Mileposts'!$F$5,H687&lt;='Intersection Mileposts'!$G$5),"Y",IF(AND(H687&gt;='Intersection Mileposts'!$F$6,H687&lt;='Intersection Mileposts'!$G$6),"Y",IF(AND(H687&gt;='Intersection Mileposts'!$F$7,H687&lt;='Intersection Mileposts'!$G$7),"Y",IF(AND(H687&gt;='Intersection Mileposts'!$F$8,H687&lt;='Intersection Mileposts'!$G$8),"Y",IF(AND(H687&gt;='Intersection Mileposts'!$F$9,H687&lt;='Intersection Mileposts'!$G$9),"Y",IF(AND(H687&gt;='Intersection Mileposts'!$F$10,H687&lt;='Intersection Mileposts'!$G$10),"Y",IF(AND(H687&gt;='Intersection Mileposts'!$F$11,H687&lt;='Intersection Mileposts'!$G$11),"Y",IF(AND(H687&gt;='Intersection Mileposts'!$F$12,H687&lt;='Intersection Mileposts'!$G$12),"Y",IF(AND(H687&gt;='Intersection Mileposts'!$F$13,H687&lt;='Intersection Mileposts'!$G$13),"Y",IF(AND(H687&gt;='Intersection Mileposts'!$F$14,H687&lt;='Intersection Mileposts'!$G$14),"Y",IF(AND(H687&gt;='Intersection Mileposts'!$F$15,H687&lt;='Intersection Mileposts'!$G$15),"Y",IF(AND(H687&gt;='Intersection Mileposts'!$F$16,H687&lt;='Intersection Mileposts'!$G$16),"Y",IF(AND(H687&gt;='Intersection Mileposts'!$F$17,H687&lt;='Intersection Mileposts'!$G$17),"Y",IF(AND(H687&gt;='Intersection Mileposts'!$F$18,H687&lt;='Intersection Mileposts'!$G$18),"Y",IF(AND(H687&gt;='Intersection Mileposts'!$F$19,H687&lt;='Intersection Mileposts'!$G$19),"Y",IF(AND(H687&gt;='Intersection Mileposts'!$F$20,H687&lt;='Intersection Mileposts'!$G$20),"Y",IF(AND(H687&gt;='Intersection Mileposts'!$F$21,H687&lt;='Intersection Mileposts'!$G$21),"Y",IF(AND(H687&gt;='Intersection Mileposts'!$F$22,H687&lt;='Intersection Mileposts'!$G$22),"Y",IF(AND(H687&gt;='Intersection Mileposts'!$F$23,H687&lt;='Intersection Mileposts'!$G$23),"Y",IF(AND(H687&gt;='Intersection Mileposts'!$F$24,H687&lt;='Intersection Mileposts'!$G$24),"Y",IF(AND(H687&gt;='Intersection Mileposts'!$F$25,H687&lt;='Intersection Mileposts'!$G$25),"Y",IF(AND(H687&gt;='Intersection Mileposts'!$F$26,H687&lt;='Intersection Mileposts'!$G$26),"Y",IF(AND(H687&gt;='Intersection Mileposts'!$F$27,H687&lt;='Intersection Mileposts'!$G$27),"Y",IF(AND(H687&gt;='Intersection Mileposts'!$F$28,H687&lt;='Intersection Mileposts'!$G$28),"Y",IF(AND(H687&gt;='Intersection Mileposts'!$F$29,H687&lt;='Intersection Mileposts'!$G$29),"Y", IF(AND(H687&gt;='Intersection Mileposts'!$F$30,H687&lt;='Intersection Mileposts'!$G$30),"Y",IF(AND(H687&gt;='Intersection Mileposts'!$F$31,H687&lt;='Intersection Mileposts'!$G$31),"Y",IF(AND(H687&gt;='Intersection Mileposts'!$F$32,H687&lt;='Intersection Mileposts'!$G$32),"Y",IF(AND(H687&gt;='Intersection Mileposts'!$F$33,H687&lt;='Intersection Mileposts'!$G$33),"Y",IF(AND(H687&gt;='Intersection Mileposts'!$F$34,H687&lt;='Intersection Mileposts'!$G$34),"Y",IF(AND(H687&gt;='Intersection Mileposts'!$F$35,H687&lt;='Intersection Mileposts'!$G$35),"Y",IF(AND(H687&gt;='Intersection Mileposts'!$F$36,H687&lt;='Intersection Mileposts'!$G$36),"Y",IF(AND(H687&gt;='Intersection Mileposts'!$F$37,H687&lt;='Intersection Mileposts'!$G$37),"Y",IF(AND(H687&gt;='Intersection Mileposts'!$F$38,H687&lt;='Intersection Mileposts'!$G$38),"Y",IF(AND(H687&gt;='Intersection Mileposts'!$F$39,H687&lt;='Intersection Mileposts'!$G$39),"Y","N"))))))))))))))))))))))))))))))))))))</f>
        <v/>
      </c>
    </row>
    <row r="688" spans="1:46" ht="15" customHeight="1" x14ac:dyDescent="0.3">
      <c r="A688" s="279"/>
      <c r="B688" s="261"/>
      <c r="C688" s="262"/>
      <c r="D688" s="262"/>
      <c r="E688" s="262"/>
      <c r="F688" s="262"/>
      <c r="G688" s="284"/>
      <c r="H688" s="286"/>
      <c r="I688" s="279"/>
      <c r="J688" s="260"/>
      <c r="K688" s="260"/>
      <c r="L688" s="280"/>
      <c r="M688" s="275"/>
      <c r="N688" s="263"/>
      <c r="P688" s="264" t="str">
        <f>IF(R688 = "", "", COUNT($R$4:R688))</f>
        <v/>
      </c>
      <c r="Q688" s="264" t="str">
        <f t="shared" si="97"/>
        <v/>
      </c>
      <c r="R688" s="265" t="str">
        <f t="shared" si="98"/>
        <v/>
      </c>
      <c r="S688" s="266" t="str">
        <f t="shared" si="99"/>
        <v/>
      </c>
      <c r="T688" s="267" t="str">
        <f t="shared" si="100"/>
        <v/>
      </c>
      <c r="U688" s="268" t="str">
        <f t="shared" si="101"/>
        <v/>
      </c>
      <c r="V688" s="269" t="str">
        <f t="shared" si="102"/>
        <v/>
      </c>
      <c r="W688" s="5"/>
      <c r="AR688" t="str">
        <f t="shared" si="96"/>
        <v/>
      </c>
      <c r="AS688" t="str">
        <f t="shared" si="95"/>
        <v/>
      </c>
      <c r="AT688" s="134" t="str">
        <f>IF(AR688="","",IF(AND(H688&gt;='Intersection Mileposts'!$F$5,H688&lt;='Intersection Mileposts'!$G$5),"Y",IF(AND(H688&gt;='Intersection Mileposts'!$F$6,H688&lt;='Intersection Mileposts'!$G$6),"Y",IF(AND(H688&gt;='Intersection Mileposts'!$F$7,H688&lt;='Intersection Mileposts'!$G$7),"Y",IF(AND(H688&gt;='Intersection Mileposts'!$F$8,H688&lt;='Intersection Mileposts'!$G$8),"Y",IF(AND(H688&gt;='Intersection Mileposts'!$F$9,H688&lt;='Intersection Mileposts'!$G$9),"Y",IF(AND(H688&gt;='Intersection Mileposts'!$F$10,H688&lt;='Intersection Mileposts'!$G$10),"Y",IF(AND(H688&gt;='Intersection Mileposts'!$F$11,H688&lt;='Intersection Mileposts'!$G$11),"Y",IF(AND(H688&gt;='Intersection Mileposts'!$F$12,H688&lt;='Intersection Mileposts'!$G$12),"Y",IF(AND(H688&gt;='Intersection Mileposts'!$F$13,H688&lt;='Intersection Mileposts'!$G$13),"Y",IF(AND(H688&gt;='Intersection Mileposts'!$F$14,H688&lt;='Intersection Mileposts'!$G$14),"Y",IF(AND(H688&gt;='Intersection Mileposts'!$F$15,H688&lt;='Intersection Mileposts'!$G$15),"Y",IF(AND(H688&gt;='Intersection Mileposts'!$F$16,H688&lt;='Intersection Mileposts'!$G$16),"Y",IF(AND(H688&gt;='Intersection Mileposts'!$F$17,H688&lt;='Intersection Mileposts'!$G$17),"Y",IF(AND(H688&gt;='Intersection Mileposts'!$F$18,H688&lt;='Intersection Mileposts'!$G$18),"Y",IF(AND(H688&gt;='Intersection Mileposts'!$F$19,H688&lt;='Intersection Mileposts'!$G$19),"Y",IF(AND(H688&gt;='Intersection Mileposts'!$F$20,H688&lt;='Intersection Mileposts'!$G$20),"Y",IF(AND(H688&gt;='Intersection Mileposts'!$F$21,H688&lt;='Intersection Mileposts'!$G$21),"Y",IF(AND(H688&gt;='Intersection Mileposts'!$F$22,H688&lt;='Intersection Mileposts'!$G$22),"Y",IF(AND(H688&gt;='Intersection Mileposts'!$F$23,H688&lt;='Intersection Mileposts'!$G$23),"Y",IF(AND(H688&gt;='Intersection Mileposts'!$F$24,H688&lt;='Intersection Mileposts'!$G$24),"Y",IF(AND(H688&gt;='Intersection Mileposts'!$F$25,H688&lt;='Intersection Mileposts'!$G$25),"Y",IF(AND(H688&gt;='Intersection Mileposts'!$F$26,H688&lt;='Intersection Mileposts'!$G$26),"Y",IF(AND(H688&gt;='Intersection Mileposts'!$F$27,H688&lt;='Intersection Mileposts'!$G$27),"Y",IF(AND(H688&gt;='Intersection Mileposts'!$F$28,H688&lt;='Intersection Mileposts'!$G$28),"Y",IF(AND(H688&gt;='Intersection Mileposts'!$F$29,H688&lt;='Intersection Mileposts'!$G$29),"Y", IF(AND(H688&gt;='Intersection Mileposts'!$F$30,H688&lt;='Intersection Mileposts'!$G$30),"Y",IF(AND(H688&gt;='Intersection Mileposts'!$F$31,H688&lt;='Intersection Mileposts'!$G$31),"Y",IF(AND(H688&gt;='Intersection Mileposts'!$F$32,H688&lt;='Intersection Mileposts'!$G$32),"Y",IF(AND(H688&gt;='Intersection Mileposts'!$F$33,H688&lt;='Intersection Mileposts'!$G$33),"Y",IF(AND(H688&gt;='Intersection Mileposts'!$F$34,H688&lt;='Intersection Mileposts'!$G$34),"Y",IF(AND(H688&gt;='Intersection Mileposts'!$F$35,H688&lt;='Intersection Mileposts'!$G$35),"Y",IF(AND(H688&gt;='Intersection Mileposts'!$F$36,H688&lt;='Intersection Mileposts'!$G$36),"Y",IF(AND(H688&gt;='Intersection Mileposts'!$F$37,H688&lt;='Intersection Mileposts'!$G$37),"Y",IF(AND(H688&gt;='Intersection Mileposts'!$F$38,H688&lt;='Intersection Mileposts'!$G$38),"Y",IF(AND(H688&gt;='Intersection Mileposts'!$F$39,H688&lt;='Intersection Mileposts'!$G$39),"Y","N"))))))))))))))))))))))))))))))))))))</f>
        <v/>
      </c>
    </row>
    <row r="689" spans="1:46" ht="15" customHeight="1" x14ac:dyDescent="0.3">
      <c r="A689" s="279"/>
      <c r="B689" s="261"/>
      <c r="C689" s="262"/>
      <c r="D689" s="262"/>
      <c r="E689" s="262"/>
      <c r="F689" s="262"/>
      <c r="G689" s="284"/>
      <c r="H689" s="286"/>
      <c r="I689" s="279"/>
      <c r="J689" s="260"/>
      <c r="K689" s="260"/>
      <c r="L689" s="280"/>
      <c r="M689" s="275"/>
      <c r="N689" s="263"/>
      <c r="P689" s="264" t="str">
        <f>IF(R689 = "", "", COUNT($R$4:R689))</f>
        <v/>
      </c>
      <c r="Q689" s="264" t="str">
        <f t="shared" si="97"/>
        <v/>
      </c>
      <c r="R689" s="265" t="str">
        <f t="shared" si="98"/>
        <v/>
      </c>
      <c r="S689" s="266" t="str">
        <f t="shared" si="99"/>
        <v/>
      </c>
      <c r="T689" s="267" t="str">
        <f t="shared" si="100"/>
        <v/>
      </c>
      <c r="U689" s="268" t="str">
        <f t="shared" si="101"/>
        <v/>
      </c>
      <c r="V689" s="269" t="str">
        <f t="shared" si="102"/>
        <v/>
      </c>
      <c r="W689" s="5"/>
      <c r="AR689" t="str">
        <f t="shared" si="96"/>
        <v/>
      </c>
      <c r="AS689" t="str">
        <f t="shared" si="95"/>
        <v/>
      </c>
      <c r="AT689" s="134" t="str">
        <f>IF(AR689="","",IF(AND(H689&gt;='Intersection Mileposts'!$F$5,H689&lt;='Intersection Mileposts'!$G$5),"Y",IF(AND(H689&gt;='Intersection Mileposts'!$F$6,H689&lt;='Intersection Mileposts'!$G$6),"Y",IF(AND(H689&gt;='Intersection Mileposts'!$F$7,H689&lt;='Intersection Mileposts'!$G$7),"Y",IF(AND(H689&gt;='Intersection Mileposts'!$F$8,H689&lt;='Intersection Mileposts'!$G$8),"Y",IF(AND(H689&gt;='Intersection Mileposts'!$F$9,H689&lt;='Intersection Mileposts'!$G$9),"Y",IF(AND(H689&gt;='Intersection Mileposts'!$F$10,H689&lt;='Intersection Mileposts'!$G$10),"Y",IF(AND(H689&gt;='Intersection Mileposts'!$F$11,H689&lt;='Intersection Mileposts'!$G$11),"Y",IF(AND(H689&gt;='Intersection Mileposts'!$F$12,H689&lt;='Intersection Mileposts'!$G$12),"Y",IF(AND(H689&gt;='Intersection Mileposts'!$F$13,H689&lt;='Intersection Mileposts'!$G$13),"Y",IF(AND(H689&gt;='Intersection Mileposts'!$F$14,H689&lt;='Intersection Mileposts'!$G$14),"Y",IF(AND(H689&gt;='Intersection Mileposts'!$F$15,H689&lt;='Intersection Mileposts'!$G$15),"Y",IF(AND(H689&gt;='Intersection Mileposts'!$F$16,H689&lt;='Intersection Mileposts'!$G$16),"Y",IF(AND(H689&gt;='Intersection Mileposts'!$F$17,H689&lt;='Intersection Mileposts'!$G$17),"Y",IF(AND(H689&gt;='Intersection Mileposts'!$F$18,H689&lt;='Intersection Mileposts'!$G$18),"Y",IF(AND(H689&gt;='Intersection Mileposts'!$F$19,H689&lt;='Intersection Mileposts'!$G$19),"Y",IF(AND(H689&gt;='Intersection Mileposts'!$F$20,H689&lt;='Intersection Mileposts'!$G$20),"Y",IF(AND(H689&gt;='Intersection Mileposts'!$F$21,H689&lt;='Intersection Mileposts'!$G$21),"Y",IF(AND(H689&gt;='Intersection Mileposts'!$F$22,H689&lt;='Intersection Mileposts'!$G$22),"Y",IF(AND(H689&gt;='Intersection Mileposts'!$F$23,H689&lt;='Intersection Mileposts'!$G$23),"Y",IF(AND(H689&gt;='Intersection Mileposts'!$F$24,H689&lt;='Intersection Mileposts'!$G$24),"Y",IF(AND(H689&gt;='Intersection Mileposts'!$F$25,H689&lt;='Intersection Mileposts'!$G$25),"Y",IF(AND(H689&gt;='Intersection Mileposts'!$F$26,H689&lt;='Intersection Mileposts'!$G$26),"Y",IF(AND(H689&gt;='Intersection Mileposts'!$F$27,H689&lt;='Intersection Mileposts'!$G$27),"Y",IF(AND(H689&gt;='Intersection Mileposts'!$F$28,H689&lt;='Intersection Mileposts'!$G$28),"Y",IF(AND(H689&gt;='Intersection Mileposts'!$F$29,H689&lt;='Intersection Mileposts'!$G$29),"Y", IF(AND(H689&gt;='Intersection Mileposts'!$F$30,H689&lt;='Intersection Mileposts'!$G$30),"Y",IF(AND(H689&gt;='Intersection Mileposts'!$F$31,H689&lt;='Intersection Mileposts'!$G$31),"Y",IF(AND(H689&gt;='Intersection Mileposts'!$F$32,H689&lt;='Intersection Mileposts'!$G$32),"Y",IF(AND(H689&gt;='Intersection Mileposts'!$F$33,H689&lt;='Intersection Mileposts'!$G$33),"Y",IF(AND(H689&gt;='Intersection Mileposts'!$F$34,H689&lt;='Intersection Mileposts'!$G$34),"Y",IF(AND(H689&gt;='Intersection Mileposts'!$F$35,H689&lt;='Intersection Mileposts'!$G$35),"Y",IF(AND(H689&gt;='Intersection Mileposts'!$F$36,H689&lt;='Intersection Mileposts'!$G$36),"Y",IF(AND(H689&gt;='Intersection Mileposts'!$F$37,H689&lt;='Intersection Mileposts'!$G$37),"Y",IF(AND(H689&gt;='Intersection Mileposts'!$F$38,H689&lt;='Intersection Mileposts'!$G$38),"Y",IF(AND(H689&gt;='Intersection Mileposts'!$F$39,H689&lt;='Intersection Mileposts'!$G$39),"Y","N"))))))))))))))))))))))))))))))))))))</f>
        <v/>
      </c>
    </row>
    <row r="690" spans="1:46" ht="15" customHeight="1" x14ac:dyDescent="0.3">
      <c r="A690" s="279"/>
      <c r="B690" s="261"/>
      <c r="C690" s="262"/>
      <c r="D690" s="262"/>
      <c r="E690" s="262"/>
      <c r="F690" s="262"/>
      <c r="G690" s="284"/>
      <c r="H690" s="286"/>
      <c r="I690" s="279"/>
      <c r="J690" s="260"/>
      <c r="K690" s="260"/>
      <c r="L690" s="280"/>
      <c r="M690" s="275"/>
      <c r="N690" s="263"/>
      <c r="P690" s="264" t="str">
        <f>IF(R690 = "", "", COUNT($R$4:R690))</f>
        <v/>
      </c>
      <c r="Q690" s="264" t="str">
        <f t="shared" si="97"/>
        <v/>
      </c>
      <c r="R690" s="265" t="str">
        <f t="shared" si="98"/>
        <v/>
      </c>
      <c r="S690" s="266" t="str">
        <f t="shared" si="99"/>
        <v/>
      </c>
      <c r="T690" s="267" t="str">
        <f t="shared" si="100"/>
        <v/>
      </c>
      <c r="U690" s="268" t="str">
        <f t="shared" si="101"/>
        <v/>
      </c>
      <c r="V690" s="269" t="str">
        <f t="shared" si="102"/>
        <v/>
      </c>
      <c r="W690" s="5"/>
      <c r="AR690" t="str">
        <f t="shared" si="96"/>
        <v/>
      </c>
      <c r="AS690" t="str">
        <f t="shared" si="95"/>
        <v/>
      </c>
      <c r="AT690" s="134" t="str">
        <f>IF(AR690="","",IF(AND(H690&gt;='Intersection Mileposts'!$F$5,H690&lt;='Intersection Mileposts'!$G$5),"Y",IF(AND(H690&gt;='Intersection Mileposts'!$F$6,H690&lt;='Intersection Mileposts'!$G$6),"Y",IF(AND(H690&gt;='Intersection Mileposts'!$F$7,H690&lt;='Intersection Mileposts'!$G$7),"Y",IF(AND(H690&gt;='Intersection Mileposts'!$F$8,H690&lt;='Intersection Mileposts'!$G$8),"Y",IF(AND(H690&gt;='Intersection Mileposts'!$F$9,H690&lt;='Intersection Mileposts'!$G$9),"Y",IF(AND(H690&gt;='Intersection Mileposts'!$F$10,H690&lt;='Intersection Mileposts'!$G$10),"Y",IF(AND(H690&gt;='Intersection Mileposts'!$F$11,H690&lt;='Intersection Mileposts'!$G$11),"Y",IF(AND(H690&gt;='Intersection Mileposts'!$F$12,H690&lt;='Intersection Mileposts'!$G$12),"Y",IF(AND(H690&gt;='Intersection Mileposts'!$F$13,H690&lt;='Intersection Mileposts'!$G$13),"Y",IF(AND(H690&gt;='Intersection Mileposts'!$F$14,H690&lt;='Intersection Mileposts'!$G$14),"Y",IF(AND(H690&gt;='Intersection Mileposts'!$F$15,H690&lt;='Intersection Mileposts'!$G$15),"Y",IF(AND(H690&gt;='Intersection Mileposts'!$F$16,H690&lt;='Intersection Mileposts'!$G$16),"Y",IF(AND(H690&gt;='Intersection Mileposts'!$F$17,H690&lt;='Intersection Mileposts'!$G$17),"Y",IF(AND(H690&gt;='Intersection Mileposts'!$F$18,H690&lt;='Intersection Mileposts'!$G$18),"Y",IF(AND(H690&gt;='Intersection Mileposts'!$F$19,H690&lt;='Intersection Mileposts'!$G$19),"Y",IF(AND(H690&gt;='Intersection Mileposts'!$F$20,H690&lt;='Intersection Mileposts'!$G$20),"Y",IF(AND(H690&gt;='Intersection Mileposts'!$F$21,H690&lt;='Intersection Mileposts'!$G$21),"Y",IF(AND(H690&gt;='Intersection Mileposts'!$F$22,H690&lt;='Intersection Mileposts'!$G$22),"Y",IF(AND(H690&gt;='Intersection Mileposts'!$F$23,H690&lt;='Intersection Mileposts'!$G$23),"Y",IF(AND(H690&gt;='Intersection Mileposts'!$F$24,H690&lt;='Intersection Mileposts'!$G$24),"Y",IF(AND(H690&gt;='Intersection Mileposts'!$F$25,H690&lt;='Intersection Mileposts'!$G$25),"Y",IF(AND(H690&gt;='Intersection Mileposts'!$F$26,H690&lt;='Intersection Mileposts'!$G$26),"Y",IF(AND(H690&gt;='Intersection Mileposts'!$F$27,H690&lt;='Intersection Mileposts'!$G$27),"Y",IF(AND(H690&gt;='Intersection Mileposts'!$F$28,H690&lt;='Intersection Mileposts'!$G$28),"Y",IF(AND(H690&gt;='Intersection Mileposts'!$F$29,H690&lt;='Intersection Mileposts'!$G$29),"Y", IF(AND(H690&gt;='Intersection Mileposts'!$F$30,H690&lt;='Intersection Mileposts'!$G$30),"Y",IF(AND(H690&gt;='Intersection Mileposts'!$F$31,H690&lt;='Intersection Mileposts'!$G$31),"Y",IF(AND(H690&gt;='Intersection Mileposts'!$F$32,H690&lt;='Intersection Mileposts'!$G$32),"Y",IF(AND(H690&gt;='Intersection Mileposts'!$F$33,H690&lt;='Intersection Mileposts'!$G$33),"Y",IF(AND(H690&gt;='Intersection Mileposts'!$F$34,H690&lt;='Intersection Mileposts'!$G$34),"Y",IF(AND(H690&gt;='Intersection Mileposts'!$F$35,H690&lt;='Intersection Mileposts'!$G$35),"Y",IF(AND(H690&gt;='Intersection Mileposts'!$F$36,H690&lt;='Intersection Mileposts'!$G$36),"Y",IF(AND(H690&gt;='Intersection Mileposts'!$F$37,H690&lt;='Intersection Mileposts'!$G$37),"Y",IF(AND(H690&gt;='Intersection Mileposts'!$F$38,H690&lt;='Intersection Mileposts'!$G$38),"Y",IF(AND(H690&gt;='Intersection Mileposts'!$F$39,H690&lt;='Intersection Mileposts'!$G$39),"Y","N"))))))))))))))))))))))))))))))))))))</f>
        <v/>
      </c>
    </row>
    <row r="691" spans="1:46" ht="15" customHeight="1" x14ac:dyDescent="0.3">
      <c r="A691" s="279"/>
      <c r="B691" s="261"/>
      <c r="C691" s="262"/>
      <c r="D691" s="262"/>
      <c r="E691" s="262"/>
      <c r="F691" s="262"/>
      <c r="G691" s="284"/>
      <c r="H691" s="286"/>
      <c r="I691" s="279"/>
      <c r="J691" s="260"/>
      <c r="K691" s="260"/>
      <c r="L691" s="280"/>
      <c r="M691" s="275"/>
      <c r="N691" s="263"/>
      <c r="P691" s="264" t="str">
        <f>IF(R691 = "", "", COUNT($R$4:R691))</f>
        <v/>
      </c>
      <c r="Q691" s="264" t="str">
        <f t="shared" si="97"/>
        <v/>
      </c>
      <c r="R691" s="265" t="str">
        <f t="shared" si="98"/>
        <v/>
      </c>
      <c r="S691" s="266" t="str">
        <f t="shared" si="99"/>
        <v/>
      </c>
      <c r="T691" s="267" t="str">
        <f t="shared" si="100"/>
        <v/>
      </c>
      <c r="U691" s="268" t="str">
        <f t="shared" si="101"/>
        <v/>
      </c>
      <c r="V691" s="269" t="str">
        <f t="shared" si="102"/>
        <v/>
      </c>
      <c r="W691" s="5"/>
      <c r="AR691" t="str">
        <f t="shared" si="96"/>
        <v/>
      </c>
      <c r="AS691" t="str">
        <f t="shared" si="95"/>
        <v/>
      </c>
      <c r="AT691" s="134" t="str">
        <f>IF(AR691="","",IF(AND(H691&gt;='Intersection Mileposts'!$F$5,H691&lt;='Intersection Mileposts'!$G$5),"Y",IF(AND(H691&gt;='Intersection Mileposts'!$F$6,H691&lt;='Intersection Mileposts'!$G$6),"Y",IF(AND(H691&gt;='Intersection Mileposts'!$F$7,H691&lt;='Intersection Mileposts'!$G$7),"Y",IF(AND(H691&gt;='Intersection Mileposts'!$F$8,H691&lt;='Intersection Mileposts'!$G$8),"Y",IF(AND(H691&gt;='Intersection Mileposts'!$F$9,H691&lt;='Intersection Mileposts'!$G$9),"Y",IF(AND(H691&gt;='Intersection Mileposts'!$F$10,H691&lt;='Intersection Mileposts'!$G$10),"Y",IF(AND(H691&gt;='Intersection Mileposts'!$F$11,H691&lt;='Intersection Mileposts'!$G$11),"Y",IF(AND(H691&gt;='Intersection Mileposts'!$F$12,H691&lt;='Intersection Mileposts'!$G$12),"Y",IF(AND(H691&gt;='Intersection Mileposts'!$F$13,H691&lt;='Intersection Mileposts'!$G$13),"Y",IF(AND(H691&gt;='Intersection Mileposts'!$F$14,H691&lt;='Intersection Mileposts'!$G$14),"Y",IF(AND(H691&gt;='Intersection Mileposts'!$F$15,H691&lt;='Intersection Mileposts'!$G$15),"Y",IF(AND(H691&gt;='Intersection Mileposts'!$F$16,H691&lt;='Intersection Mileposts'!$G$16),"Y",IF(AND(H691&gt;='Intersection Mileposts'!$F$17,H691&lt;='Intersection Mileposts'!$G$17),"Y",IF(AND(H691&gt;='Intersection Mileposts'!$F$18,H691&lt;='Intersection Mileposts'!$G$18),"Y",IF(AND(H691&gt;='Intersection Mileposts'!$F$19,H691&lt;='Intersection Mileposts'!$G$19),"Y",IF(AND(H691&gt;='Intersection Mileposts'!$F$20,H691&lt;='Intersection Mileposts'!$G$20),"Y",IF(AND(H691&gt;='Intersection Mileposts'!$F$21,H691&lt;='Intersection Mileposts'!$G$21),"Y",IF(AND(H691&gt;='Intersection Mileposts'!$F$22,H691&lt;='Intersection Mileposts'!$G$22),"Y",IF(AND(H691&gt;='Intersection Mileposts'!$F$23,H691&lt;='Intersection Mileposts'!$G$23),"Y",IF(AND(H691&gt;='Intersection Mileposts'!$F$24,H691&lt;='Intersection Mileposts'!$G$24),"Y",IF(AND(H691&gt;='Intersection Mileposts'!$F$25,H691&lt;='Intersection Mileposts'!$G$25),"Y",IF(AND(H691&gt;='Intersection Mileposts'!$F$26,H691&lt;='Intersection Mileposts'!$G$26),"Y",IF(AND(H691&gt;='Intersection Mileposts'!$F$27,H691&lt;='Intersection Mileposts'!$G$27),"Y",IF(AND(H691&gt;='Intersection Mileposts'!$F$28,H691&lt;='Intersection Mileposts'!$G$28),"Y",IF(AND(H691&gt;='Intersection Mileposts'!$F$29,H691&lt;='Intersection Mileposts'!$G$29),"Y", IF(AND(H691&gt;='Intersection Mileposts'!$F$30,H691&lt;='Intersection Mileposts'!$G$30),"Y",IF(AND(H691&gt;='Intersection Mileposts'!$F$31,H691&lt;='Intersection Mileposts'!$G$31),"Y",IF(AND(H691&gt;='Intersection Mileposts'!$F$32,H691&lt;='Intersection Mileposts'!$G$32),"Y",IF(AND(H691&gt;='Intersection Mileposts'!$F$33,H691&lt;='Intersection Mileposts'!$G$33),"Y",IF(AND(H691&gt;='Intersection Mileposts'!$F$34,H691&lt;='Intersection Mileposts'!$G$34),"Y",IF(AND(H691&gt;='Intersection Mileposts'!$F$35,H691&lt;='Intersection Mileposts'!$G$35),"Y",IF(AND(H691&gt;='Intersection Mileposts'!$F$36,H691&lt;='Intersection Mileposts'!$G$36),"Y",IF(AND(H691&gt;='Intersection Mileposts'!$F$37,H691&lt;='Intersection Mileposts'!$G$37),"Y",IF(AND(H691&gt;='Intersection Mileposts'!$F$38,H691&lt;='Intersection Mileposts'!$G$38),"Y",IF(AND(H691&gt;='Intersection Mileposts'!$F$39,H691&lt;='Intersection Mileposts'!$G$39),"Y","N"))))))))))))))))))))))))))))))))))))</f>
        <v/>
      </c>
    </row>
    <row r="692" spans="1:46" ht="15" customHeight="1" x14ac:dyDescent="0.3">
      <c r="A692" s="279"/>
      <c r="B692" s="261"/>
      <c r="C692" s="262"/>
      <c r="D692" s="262"/>
      <c r="E692" s="262"/>
      <c r="F692" s="262"/>
      <c r="G692" s="284"/>
      <c r="H692" s="286"/>
      <c r="I692" s="279"/>
      <c r="J692" s="260"/>
      <c r="K692" s="260"/>
      <c r="L692" s="280"/>
      <c r="M692" s="275"/>
      <c r="N692" s="263"/>
      <c r="P692" s="264" t="str">
        <f>IF(R692 = "", "", COUNT($R$4:R692))</f>
        <v/>
      </c>
      <c r="Q692" s="264" t="str">
        <f t="shared" si="97"/>
        <v/>
      </c>
      <c r="R692" s="265" t="str">
        <f t="shared" si="98"/>
        <v/>
      </c>
      <c r="S692" s="266" t="str">
        <f t="shared" si="99"/>
        <v/>
      </c>
      <c r="T692" s="267" t="str">
        <f t="shared" si="100"/>
        <v/>
      </c>
      <c r="U692" s="268" t="str">
        <f t="shared" si="101"/>
        <v/>
      </c>
      <c r="V692" s="269" t="str">
        <f t="shared" si="102"/>
        <v/>
      </c>
      <c r="W692" s="5"/>
      <c r="AR692" t="str">
        <f t="shared" si="96"/>
        <v/>
      </c>
      <c r="AS692" t="str">
        <f t="shared" si="95"/>
        <v/>
      </c>
      <c r="AT692" s="134" t="str">
        <f>IF(AR692="","",IF(AND(H692&gt;='Intersection Mileposts'!$F$5,H692&lt;='Intersection Mileposts'!$G$5),"Y",IF(AND(H692&gt;='Intersection Mileposts'!$F$6,H692&lt;='Intersection Mileposts'!$G$6),"Y",IF(AND(H692&gt;='Intersection Mileposts'!$F$7,H692&lt;='Intersection Mileposts'!$G$7),"Y",IF(AND(H692&gt;='Intersection Mileposts'!$F$8,H692&lt;='Intersection Mileposts'!$G$8),"Y",IF(AND(H692&gt;='Intersection Mileposts'!$F$9,H692&lt;='Intersection Mileposts'!$G$9),"Y",IF(AND(H692&gt;='Intersection Mileposts'!$F$10,H692&lt;='Intersection Mileposts'!$G$10),"Y",IF(AND(H692&gt;='Intersection Mileposts'!$F$11,H692&lt;='Intersection Mileposts'!$G$11),"Y",IF(AND(H692&gt;='Intersection Mileposts'!$F$12,H692&lt;='Intersection Mileposts'!$G$12),"Y",IF(AND(H692&gt;='Intersection Mileposts'!$F$13,H692&lt;='Intersection Mileposts'!$G$13),"Y",IF(AND(H692&gt;='Intersection Mileposts'!$F$14,H692&lt;='Intersection Mileposts'!$G$14),"Y",IF(AND(H692&gt;='Intersection Mileposts'!$F$15,H692&lt;='Intersection Mileposts'!$G$15),"Y",IF(AND(H692&gt;='Intersection Mileposts'!$F$16,H692&lt;='Intersection Mileposts'!$G$16),"Y",IF(AND(H692&gt;='Intersection Mileposts'!$F$17,H692&lt;='Intersection Mileposts'!$G$17),"Y",IF(AND(H692&gt;='Intersection Mileposts'!$F$18,H692&lt;='Intersection Mileposts'!$G$18),"Y",IF(AND(H692&gt;='Intersection Mileposts'!$F$19,H692&lt;='Intersection Mileposts'!$G$19),"Y",IF(AND(H692&gt;='Intersection Mileposts'!$F$20,H692&lt;='Intersection Mileposts'!$G$20),"Y",IF(AND(H692&gt;='Intersection Mileposts'!$F$21,H692&lt;='Intersection Mileposts'!$G$21),"Y",IF(AND(H692&gt;='Intersection Mileposts'!$F$22,H692&lt;='Intersection Mileposts'!$G$22),"Y",IF(AND(H692&gt;='Intersection Mileposts'!$F$23,H692&lt;='Intersection Mileposts'!$G$23),"Y",IF(AND(H692&gt;='Intersection Mileposts'!$F$24,H692&lt;='Intersection Mileposts'!$G$24),"Y",IF(AND(H692&gt;='Intersection Mileposts'!$F$25,H692&lt;='Intersection Mileposts'!$G$25),"Y",IF(AND(H692&gt;='Intersection Mileposts'!$F$26,H692&lt;='Intersection Mileposts'!$G$26),"Y",IF(AND(H692&gt;='Intersection Mileposts'!$F$27,H692&lt;='Intersection Mileposts'!$G$27),"Y",IF(AND(H692&gt;='Intersection Mileposts'!$F$28,H692&lt;='Intersection Mileposts'!$G$28),"Y",IF(AND(H692&gt;='Intersection Mileposts'!$F$29,H692&lt;='Intersection Mileposts'!$G$29),"Y", IF(AND(H692&gt;='Intersection Mileposts'!$F$30,H692&lt;='Intersection Mileposts'!$G$30),"Y",IF(AND(H692&gt;='Intersection Mileposts'!$F$31,H692&lt;='Intersection Mileposts'!$G$31),"Y",IF(AND(H692&gt;='Intersection Mileposts'!$F$32,H692&lt;='Intersection Mileposts'!$G$32),"Y",IF(AND(H692&gt;='Intersection Mileposts'!$F$33,H692&lt;='Intersection Mileposts'!$G$33),"Y",IF(AND(H692&gt;='Intersection Mileposts'!$F$34,H692&lt;='Intersection Mileposts'!$G$34),"Y",IF(AND(H692&gt;='Intersection Mileposts'!$F$35,H692&lt;='Intersection Mileposts'!$G$35),"Y",IF(AND(H692&gt;='Intersection Mileposts'!$F$36,H692&lt;='Intersection Mileposts'!$G$36),"Y",IF(AND(H692&gt;='Intersection Mileposts'!$F$37,H692&lt;='Intersection Mileposts'!$G$37),"Y",IF(AND(H692&gt;='Intersection Mileposts'!$F$38,H692&lt;='Intersection Mileposts'!$G$38),"Y",IF(AND(H692&gt;='Intersection Mileposts'!$F$39,H692&lt;='Intersection Mileposts'!$G$39),"Y","N"))))))))))))))))))))))))))))))))))))</f>
        <v/>
      </c>
    </row>
    <row r="693" spans="1:46" ht="15" customHeight="1" x14ac:dyDescent="0.3">
      <c r="A693" s="279"/>
      <c r="B693" s="261"/>
      <c r="C693" s="262"/>
      <c r="D693" s="262"/>
      <c r="E693" s="262"/>
      <c r="F693" s="262"/>
      <c r="G693" s="284"/>
      <c r="H693" s="286"/>
      <c r="I693" s="279"/>
      <c r="J693" s="260"/>
      <c r="K693" s="260"/>
      <c r="L693" s="280"/>
      <c r="M693" s="275"/>
      <c r="N693" s="263"/>
      <c r="P693" s="264" t="str">
        <f>IF(R693 = "", "", COUNT($R$4:R693))</f>
        <v/>
      </c>
      <c r="Q693" s="264" t="str">
        <f t="shared" si="97"/>
        <v/>
      </c>
      <c r="R693" s="265" t="str">
        <f t="shared" si="98"/>
        <v/>
      </c>
      <c r="S693" s="266" t="str">
        <f t="shared" si="99"/>
        <v/>
      </c>
      <c r="T693" s="267" t="str">
        <f t="shared" si="100"/>
        <v/>
      </c>
      <c r="U693" s="268" t="str">
        <f t="shared" si="101"/>
        <v/>
      </c>
      <c r="V693" s="269" t="str">
        <f t="shared" si="102"/>
        <v/>
      </c>
      <c r="W693" s="5"/>
      <c r="AR693" t="str">
        <f t="shared" si="96"/>
        <v/>
      </c>
      <c r="AS693" t="str">
        <f t="shared" si="95"/>
        <v/>
      </c>
      <c r="AT693" s="134" t="str">
        <f>IF(AR693="","",IF(AND(H693&gt;='Intersection Mileposts'!$F$5,H693&lt;='Intersection Mileposts'!$G$5),"Y",IF(AND(H693&gt;='Intersection Mileposts'!$F$6,H693&lt;='Intersection Mileposts'!$G$6),"Y",IF(AND(H693&gt;='Intersection Mileposts'!$F$7,H693&lt;='Intersection Mileposts'!$G$7),"Y",IF(AND(H693&gt;='Intersection Mileposts'!$F$8,H693&lt;='Intersection Mileposts'!$G$8),"Y",IF(AND(H693&gt;='Intersection Mileposts'!$F$9,H693&lt;='Intersection Mileposts'!$G$9),"Y",IF(AND(H693&gt;='Intersection Mileposts'!$F$10,H693&lt;='Intersection Mileposts'!$G$10),"Y",IF(AND(H693&gt;='Intersection Mileposts'!$F$11,H693&lt;='Intersection Mileposts'!$G$11),"Y",IF(AND(H693&gt;='Intersection Mileposts'!$F$12,H693&lt;='Intersection Mileposts'!$G$12),"Y",IF(AND(H693&gt;='Intersection Mileposts'!$F$13,H693&lt;='Intersection Mileposts'!$G$13),"Y",IF(AND(H693&gt;='Intersection Mileposts'!$F$14,H693&lt;='Intersection Mileposts'!$G$14),"Y",IF(AND(H693&gt;='Intersection Mileposts'!$F$15,H693&lt;='Intersection Mileposts'!$G$15),"Y",IF(AND(H693&gt;='Intersection Mileposts'!$F$16,H693&lt;='Intersection Mileposts'!$G$16),"Y",IF(AND(H693&gt;='Intersection Mileposts'!$F$17,H693&lt;='Intersection Mileposts'!$G$17),"Y",IF(AND(H693&gt;='Intersection Mileposts'!$F$18,H693&lt;='Intersection Mileposts'!$G$18),"Y",IF(AND(H693&gt;='Intersection Mileposts'!$F$19,H693&lt;='Intersection Mileposts'!$G$19),"Y",IF(AND(H693&gt;='Intersection Mileposts'!$F$20,H693&lt;='Intersection Mileposts'!$G$20),"Y",IF(AND(H693&gt;='Intersection Mileposts'!$F$21,H693&lt;='Intersection Mileposts'!$G$21),"Y",IF(AND(H693&gt;='Intersection Mileposts'!$F$22,H693&lt;='Intersection Mileposts'!$G$22),"Y",IF(AND(H693&gt;='Intersection Mileposts'!$F$23,H693&lt;='Intersection Mileposts'!$G$23),"Y",IF(AND(H693&gt;='Intersection Mileposts'!$F$24,H693&lt;='Intersection Mileposts'!$G$24),"Y",IF(AND(H693&gt;='Intersection Mileposts'!$F$25,H693&lt;='Intersection Mileposts'!$G$25),"Y",IF(AND(H693&gt;='Intersection Mileposts'!$F$26,H693&lt;='Intersection Mileposts'!$G$26),"Y",IF(AND(H693&gt;='Intersection Mileposts'!$F$27,H693&lt;='Intersection Mileposts'!$G$27),"Y",IF(AND(H693&gt;='Intersection Mileposts'!$F$28,H693&lt;='Intersection Mileposts'!$G$28),"Y",IF(AND(H693&gt;='Intersection Mileposts'!$F$29,H693&lt;='Intersection Mileposts'!$G$29),"Y", IF(AND(H693&gt;='Intersection Mileposts'!$F$30,H693&lt;='Intersection Mileposts'!$G$30),"Y",IF(AND(H693&gt;='Intersection Mileposts'!$F$31,H693&lt;='Intersection Mileposts'!$G$31),"Y",IF(AND(H693&gt;='Intersection Mileposts'!$F$32,H693&lt;='Intersection Mileposts'!$G$32),"Y",IF(AND(H693&gt;='Intersection Mileposts'!$F$33,H693&lt;='Intersection Mileposts'!$G$33),"Y",IF(AND(H693&gt;='Intersection Mileposts'!$F$34,H693&lt;='Intersection Mileposts'!$G$34),"Y",IF(AND(H693&gt;='Intersection Mileposts'!$F$35,H693&lt;='Intersection Mileposts'!$G$35),"Y",IF(AND(H693&gt;='Intersection Mileposts'!$F$36,H693&lt;='Intersection Mileposts'!$G$36),"Y",IF(AND(H693&gt;='Intersection Mileposts'!$F$37,H693&lt;='Intersection Mileposts'!$G$37),"Y",IF(AND(H693&gt;='Intersection Mileposts'!$F$38,H693&lt;='Intersection Mileposts'!$G$38),"Y",IF(AND(H693&gt;='Intersection Mileposts'!$F$39,H693&lt;='Intersection Mileposts'!$G$39),"Y","N"))))))))))))))))))))))))))))))))))))</f>
        <v/>
      </c>
    </row>
    <row r="694" spans="1:46" ht="15" customHeight="1" x14ac:dyDescent="0.3">
      <c r="A694" s="279"/>
      <c r="B694" s="261"/>
      <c r="C694" s="262"/>
      <c r="D694" s="262"/>
      <c r="E694" s="262"/>
      <c r="F694" s="262"/>
      <c r="G694" s="284"/>
      <c r="H694" s="286"/>
      <c r="I694" s="279"/>
      <c r="J694" s="260"/>
      <c r="K694" s="260"/>
      <c r="L694" s="280"/>
      <c r="M694" s="275"/>
      <c r="N694" s="263"/>
      <c r="P694" s="264" t="str">
        <f>IF(R694 = "", "", COUNT($R$4:R694))</f>
        <v/>
      </c>
      <c r="Q694" s="264" t="str">
        <f t="shared" si="97"/>
        <v/>
      </c>
      <c r="R694" s="265" t="str">
        <f t="shared" si="98"/>
        <v/>
      </c>
      <c r="S694" s="266" t="str">
        <f t="shared" si="99"/>
        <v/>
      </c>
      <c r="T694" s="267" t="str">
        <f t="shared" si="100"/>
        <v/>
      </c>
      <c r="U694" s="268" t="str">
        <f t="shared" si="101"/>
        <v/>
      </c>
      <c r="V694" s="269" t="str">
        <f t="shared" si="102"/>
        <v/>
      </c>
      <c r="W694" s="5"/>
      <c r="AR694" t="str">
        <f t="shared" si="96"/>
        <v/>
      </c>
      <c r="AS694" t="str">
        <f t="shared" si="95"/>
        <v/>
      </c>
      <c r="AT694" s="134" t="str">
        <f>IF(AR694="","",IF(AND(H694&gt;='Intersection Mileposts'!$F$5,H694&lt;='Intersection Mileposts'!$G$5),"Y",IF(AND(H694&gt;='Intersection Mileposts'!$F$6,H694&lt;='Intersection Mileposts'!$G$6),"Y",IF(AND(H694&gt;='Intersection Mileposts'!$F$7,H694&lt;='Intersection Mileposts'!$G$7),"Y",IF(AND(H694&gt;='Intersection Mileposts'!$F$8,H694&lt;='Intersection Mileposts'!$G$8),"Y",IF(AND(H694&gt;='Intersection Mileposts'!$F$9,H694&lt;='Intersection Mileposts'!$G$9),"Y",IF(AND(H694&gt;='Intersection Mileposts'!$F$10,H694&lt;='Intersection Mileposts'!$G$10),"Y",IF(AND(H694&gt;='Intersection Mileposts'!$F$11,H694&lt;='Intersection Mileposts'!$G$11),"Y",IF(AND(H694&gt;='Intersection Mileposts'!$F$12,H694&lt;='Intersection Mileposts'!$G$12),"Y",IF(AND(H694&gt;='Intersection Mileposts'!$F$13,H694&lt;='Intersection Mileposts'!$G$13),"Y",IF(AND(H694&gt;='Intersection Mileposts'!$F$14,H694&lt;='Intersection Mileposts'!$G$14),"Y",IF(AND(H694&gt;='Intersection Mileposts'!$F$15,H694&lt;='Intersection Mileposts'!$G$15),"Y",IF(AND(H694&gt;='Intersection Mileposts'!$F$16,H694&lt;='Intersection Mileposts'!$G$16),"Y",IF(AND(H694&gt;='Intersection Mileposts'!$F$17,H694&lt;='Intersection Mileposts'!$G$17),"Y",IF(AND(H694&gt;='Intersection Mileposts'!$F$18,H694&lt;='Intersection Mileposts'!$G$18),"Y",IF(AND(H694&gt;='Intersection Mileposts'!$F$19,H694&lt;='Intersection Mileposts'!$G$19),"Y",IF(AND(H694&gt;='Intersection Mileposts'!$F$20,H694&lt;='Intersection Mileposts'!$G$20),"Y",IF(AND(H694&gt;='Intersection Mileposts'!$F$21,H694&lt;='Intersection Mileposts'!$G$21),"Y",IF(AND(H694&gt;='Intersection Mileposts'!$F$22,H694&lt;='Intersection Mileposts'!$G$22),"Y",IF(AND(H694&gt;='Intersection Mileposts'!$F$23,H694&lt;='Intersection Mileposts'!$G$23),"Y",IF(AND(H694&gt;='Intersection Mileposts'!$F$24,H694&lt;='Intersection Mileposts'!$G$24),"Y",IF(AND(H694&gt;='Intersection Mileposts'!$F$25,H694&lt;='Intersection Mileposts'!$G$25),"Y",IF(AND(H694&gt;='Intersection Mileposts'!$F$26,H694&lt;='Intersection Mileposts'!$G$26),"Y",IF(AND(H694&gt;='Intersection Mileposts'!$F$27,H694&lt;='Intersection Mileposts'!$G$27),"Y",IF(AND(H694&gt;='Intersection Mileposts'!$F$28,H694&lt;='Intersection Mileposts'!$G$28),"Y",IF(AND(H694&gt;='Intersection Mileposts'!$F$29,H694&lt;='Intersection Mileposts'!$G$29),"Y", IF(AND(H694&gt;='Intersection Mileposts'!$F$30,H694&lt;='Intersection Mileposts'!$G$30),"Y",IF(AND(H694&gt;='Intersection Mileposts'!$F$31,H694&lt;='Intersection Mileposts'!$G$31),"Y",IF(AND(H694&gt;='Intersection Mileposts'!$F$32,H694&lt;='Intersection Mileposts'!$G$32),"Y",IF(AND(H694&gt;='Intersection Mileposts'!$F$33,H694&lt;='Intersection Mileposts'!$G$33),"Y",IF(AND(H694&gt;='Intersection Mileposts'!$F$34,H694&lt;='Intersection Mileposts'!$G$34),"Y",IF(AND(H694&gt;='Intersection Mileposts'!$F$35,H694&lt;='Intersection Mileposts'!$G$35),"Y",IF(AND(H694&gt;='Intersection Mileposts'!$F$36,H694&lt;='Intersection Mileposts'!$G$36),"Y",IF(AND(H694&gt;='Intersection Mileposts'!$F$37,H694&lt;='Intersection Mileposts'!$G$37),"Y",IF(AND(H694&gt;='Intersection Mileposts'!$F$38,H694&lt;='Intersection Mileposts'!$G$38),"Y",IF(AND(H694&gt;='Intersection Mileposts'!$F$39,H694&lt;='Intersection Mileposts'!$G$39),"Y","N"))))))))))))))))))))))))))))))))))))</f>
        <v/>
      </c>
    </row>
    <row r="695" spans="1:46" ht="15" customHeight="1" x14ac:dyDescent="0.3">
      <c r="A695" s="279"/>
      <c r="B695" s="261"/>
      <c r="C695" s="262"/>
      <c r="D695" s="262"/>
      <c r="E695" s="262"/>
      <c r="F695" s="262"/>
      <c r="G695" s="284"/>
      <c r="H695" s="286"/>
      <c r="I695" s="279"/>
      <c r="J695" s="260"/>
      <c r="K695" s="260"/>
      <c r="L695" s="280"/>
      <c r="M695" s="275"/>
      <c r="N695" s="263"/>
      <c r="P695" s="264" t="str">
        <f>IF(R695 = "", "", COUNT($R$4:R695))</f>
        <v/>
      </c>
      <c r="Q695" s="264" t="str">
        <f t="shared" si="97"/>
        <v/>
      </c>
      <c r="R695" s="265" t="str">
        <f t="shared" si="98"/>
        <v/>
      </c>
      <c r="S695" s="266" t="str">
        <f t="shared" si="99"/>
        <v/>
      </c>
      <c r="T695" s="267" t="str">
        <f t="shared" si="100"/>
        <v/>
      </c>
      <c r="U695" s="268" t="str">
        <f t="shared" si="101"/>
        <v/>
      </c>
      <c r="V695" s="269" t="str">
        <f t="shared" si="102"/>
        <v/>
      </c>
      <c r="W695" s="5"/>
      <c r="AR695" t="str">
        <f t="shared" si="96"/>
        <v/>
      </c>
      <c r="AS695" t="str">
        <f t="shared" si="95"/>
        <v/>
      </c>
      <c r="AT695" s="134" t="str">
        <f>IF(AR695="","",IF(AND(H695&gt;='Intersection Mileposts'!$F$5,H695&lt;='Intersection Mileposts'!$G$5),"Y",IF(AND(H695&gt;='Intersection Mileposts'!$F$6,H695&lt;='Intersection Mileposts'!$G$6),"Y",IF(AND(H695&gt;='Intersection Mileposts'!$F$7,H695&lt;='Intersection Mileposts'!$G$7),"Y",IF(AND(H695&gt;='Intersection Mileposts'!$F$8,H695&lt;='Intersection Mileposts'!$G$8),"Y",IF(AND(H695&gt;='Intersection Mileposts'!$F$9,H695&lt;='Intersection Mileposts'!$G$9),"Y",IF(AND(H695&gt;='Intersection Mileposts'!$F$10,H695&lt;='Intersection Mileposts'!$G$10),"Y",IF(AND(H695&gt;='Intersection Mileposts'!$F$11,H695&lt;='Intersection Mileposts'!$G$11),"Y",IF(AND(H695&gt;='Intersection Mileposts'!$F$12,H695&lt;='Intersection Mileposts'!$G$12),"Y",IF(AND(H695&gt;='Intersection Mileposts'!$F$13,H695&lt;='Intersection Mileposts'!$G$13),"Y",IF(AND(H695&gt;='Intersection Mileposts'!$F$14,H695&lt;='Intersection Mileposts'!$G$14),"Y",IF(AND(H695&gt;='Intersection Mileposts'!$F$15,H695&lt;='Intersection Mileposts'!$G$15),"Y",IF(AND(H695&gt;='Intersection Mileposts'!$F$16,H695&lt;='Intersection Mileposts'!$G$16),"Y",IF(AND(H695&gt;='Intersection Mileposts'!$F$17,H695&lt;='Intersection Mileposts'!$G$17),"Y",IF(AND(H695&gt;='Intersection Mileposts'!$F$18,H695&lt;='Intersection Mileposts'!$G$18),"Y",IF(AND(H695&gt;='Intersection Mileposts'!$F$19,H695&lt;='Intersection Mileposts'!$G$19),"Y",IF(AND(H695&gt;='Intersection Mileposts'!$F$20,H695&lt;='Intersection Mileposts'!$G$20),"Y",IF(AND(H695&gt;='Intersection Mileposts'!$F$21,H695&lt;='Intersection Mileposts'!$G$21),"Y",IF(AND(H695&gt;='Intersection Mileposts'!$F$22,H695&lt;='Intersection Mileposts'!$G$22),"Y",IF(AND(H695&gt;='Intersection Mileposts'!$F$23,H695&lt;='Intersection Mileposts'!$G$23),"Y",IF(AND(H695&gt;='Intersection Mileposts'!$F$24,H695&lt;='Intersection Mileposts'!$G$24),"Y",IF(AND(H695&gt;='Intersection Mileposts'!$F$25,H695&lt;='Intersection Mileposts'!$G$25),"Y",IF(AND(H695&gt;='Intersection Mileposts'!$F$26,H695&lt;='Intersection Mileposts'!$G$26),"Y",IF(AND(H695&gt;='Intersection Mileposts'!$F$27,H695&lt;='Intersection Mileposts'!$G$27),"Y",IF(AND(H695&gt;='Intersection Mileposts'!$F$28,H695&lt;='Intersection Mileposts'!$G$28),"Y",IF(AND(H695&gt;='Intersection Mileposts'!$F$29,H695&lt;='Intersection Mileposts'!$G$29),"Y", IF(AND(H695&gt;='Intersection Mileposts'!$F$30,H695&lt;='Intersection Mileposts'!$G$30),"Y",IF(AND(H695&gt;='Intersection Mileposts'!$F$31,H695&lt;='Intersection Mileposts'!$G$31),"Y",IF(AND(H695&gt;='Intersection Mileposts'!$F$32,H695&lt;='Intersection Mileposts'!$G$32),"Y",IF(AND(H695&gt;='Intersection Mileposts'!$F$33,H695&lt;='Intersection Mileposts'!$G$33),"Y",IF(AND(H695&gt;='Intersection Mileposts'!$F$34,H695&lt;='Intersection Mileposts'!$G$34),"Y",IF(AND(H695&gt;='Intersection Mileposts'!$F$35,H695&lt;='Intersection Mileposts'!$G$35),"Y",IF(AND(H695&gt;='Intersection Mileposts'!$F$36,H695&lt;='Intersection Mileposts'!$G$36),"Y",IF(AND(H695&gt;='Intersection Mileposts'!$F$37,H695&lt;='Intersection Mileposts'!$G$37),"Y",IF(AND(H695&gt;='Intersection Mileposts'!$F$38,H695&lt;='Intersection Mileposts'!$G$38),"Y",IF(AND(H695&gt;='Intersection Mileposts'!$F$39,H695&lt;='Intersection Mileposts'!$G$39),"Y","N"))))))))))))))))))))))))))))))))))))</f>
        <v/>
      </c>
    </row>
    <row r="696" spans="1:46" ht="15" customHeight="1" x14ac:dyDescent="0.3">
      <c r="A696" s="279"/>
      <c r="B696" s="261"/>
      <c r="C696" s="262"/>
      <c r="D696" s="262"/>
      <c r="E696" s="262"/>
      <c r="F696" s="262"/>
      <c r="G696" s="284"/>
      <c r="H696" s="286"/>
      <c r="I696" s="279"/>
      <c r="J696" s="260"/>
      <c r="K696" s="260"/>
      <c r="L696" s="280"/>
      <c r="M696" s="275"/>
      <c r="N696" s="263"/>
      <c r="P696" s="264" t="str">
        <f>IF(R696 = "", "", COUNT($R$4:R696))</f>
        <v/>
      </c>
      <c r="Q696" s="264" t="str">
        <f t="shared" si="97"/>
        <v/>
      </c>
      <c r="R696" s="265" t="str">
        <f t="shared" si="98"/>
        <v/>
      </c>
      <c r="S696" s="266" t="str">
        <f t="shared" si="99"/>
        <v/>
      </c>
      <c r="T696" s="267" t="str">
        <f t="shared" si="100"/>
        <v/>
      </c>
      <c r="U696" s="268" t="str">
        <f t="shared" si="101"/>
        <v/>
      </c>
      <c r="V696" s="269" t="str">
        <f t="shared" si="102"/>
        <v/>
      </c>
      <c r="W696" s="5"/>
      <c r="AR696" t="str">
        <f t="shared" si="96"/>
        <v/>
      </c>
      <c r="AS696" t="str">
        <f t="shared" si="95"/>
        <v/>
      </c>
      <c r="AT696" s="134" t="str">
        <f>IF(AR696="","",IF(AND(H696&gt;='Intersection Mileposts'!$F$5,H696&lt;='Intersection Mileposts'!$G$5),"Y",IF(AND(H696&gt;='Intersection Mileposts'!$F$6,H696&lt;='Intersection Mileposts'!$G$6),"Y",IF(AND(H696&gt;='Intersection Mileposts'!$F$7,H696&lt;='Intersection Mileposts'!$G$7),"Y",IF(AND(H696&gt;='Intersection Mileposts'!$F$8,H696&lt;='Intersection Mileposts'!$G$8),"Y",IF(AND(H696&gt;='Intersection Mileposts'!$F$9,H696&lt;='Intersection Mileposts'!$G$9),"Y",IF(AND(H696&gt;='Intersection Mileposts'!$F$10,H696&lt;='Intersection Mileposts'!$G$10),"Y",IF(AND(H696&gt;='Intersection Mileposts'!$F$11,H696&lt;='Intersection Mileposts'!$G$11),"Y",IF(AND(H696&gt;='Intersection Mileposts'!$F$12,H696&lt;='Intersection Mileposts'!$G$12),"Y",IF(AND(H696&gt;='Intersection Mileposts'!$F$13,H696&lt;='Intersection Mileposts'!$G$13),"Y",IF(AND(H696&gt;='Intersection Mileposts'!$F$14,H696&lt;='Intersection Mileposts'!$G$14),"Y",IF(AND(H696&gt;='Intersection Mileposts'!$F$15,H696&lt;='Intersection Mileposts'!$G$15),"Y",IF(AND(H696&gt;='Intersection Mileposts'!$F$16,H696&lt;='Intersection Mileposts'!$G$16),"Y",IF(AND(H696&gt;='Intersection Mileposts'!$F$17,H696&lt;='Intersection Mileposts'!$G$17),"Y",IF(AND(H696&gt;='Intersection Mileposts'!$F$18,H696&lt;='Intersection Mileposts'!$G$18),"Y",IF(AND(H696&gt;='Intersection Mileposts'!$F$19,H696&lt;='Intersection Mileposts'!$G$19),"Y",IF(AND(H696&gt;='Intersection Mileposts'!$F$20,H696&lt;='Intersection Mileposts'!$G$20),"Y",IF(AND(H696&gt;='Intersection Mileposts'!$F$21,H696&lt;='Intersection Mileposts'!$G$21),"Y",IF(AND(H696&gt;='Intersection Mileposts'!$F$22,H696&lt;='Intersection Mileposts'!$G$22),"Y",IF(AND(H696&gt;='Intersection Mileposts'!$F$23,H696&lt;='Intersection Mileposts'!$G$23),"Y",IF(AND(H696&gt;='Intersection Mileposts'!$F$24,H696&lt;='Intersection Mileposts'!$G$24),"Y",IF(AND(H696&gt;='Intersection Mileposts'!$F$25,H696&lt;='Intersection Mileposts'!$G$25),"Y",IF(AND(H696&gt;='Intersection Mileposts'!$F$26,H696&lt;='Intersection Mileposts'!$G$26),"Y",IF(AND(H696&gt;='Intersection Mileposts'!$F$27,H696&lt;='Intersection Mileposts'!$G$27),"Y",IF(AND(H696&gt;='Intersection Mileposts'!$F$28,H696&lt;='Intersection Mileposts'!$G$28),"Y",IF(AND(H696&gt;='Intersection Mileposts'!$F$29,H696&lt;='Intersection Mileposts'!$G$29),"Y", IF(AND(H696&gt;='Intersection Mileposts'!$F$30,H696&lt;='Intersection Mileposts'!$G$30),"Y",IF(AND(H696&gt;='Intersection Mileposts'!$F$31,H696&lt;='Intersection Mileposts'!$G$31),"Y",IF(AND(H696&gt;='Intersection Mileposts'!$F$32,H696&lt;='Intersection Mileposts'!$G$32),"Y",IF(AND(H696&gt;='Intersection Mileposts'!$F$33,H696&lt;='Intersection Mileposts'!$G$33),"Y",IF(AND(H696&gt;='Intersection Mileposts'!$F$34,H696&lt;='Intersection Mileposts'!$G$34),"Y",IF(AND(H696&gt;='Intersection Mileposts'!$F$35,H696&lt;='Intersection Mileposts'!$G$35),"Y",IF(AND(H696&gt;='Intersection Mileposts'!$F$36,H696&lt;='Intersection Mileposts'!$G$36),"Y",IF(AND(H696&gt;='Intersection Mileposts'!$F$37,H696&lt;='Intersection Mileposts'!$G$37),"Y",IF(AND(H696&gt;='Intersection Mileposts'!$F$38,H696&lt;='Intersection Mileposts'!$G$38),"Y",IF(AND(H696&gt;='Intersection Mileposts'!$F$39,H696&lt;='Intersection Mileposts'!$G$39),"Y","N"))))))))))))))))))))))))))))))))))))</f>
        <v/>
      </c>
    </row>
    <row r="697" spans="1:46" ht="15" customHeight="1" x14ac:dyDescent="0.3">
      <c r="A697" s="279"/>
      <c r="B697" s="261"/>
      <c r="C697" s="262"/>
      <c r="D697" s="262"/>
      <c r="E697" s="262"/>
      <c r="F697" s="262"/>
      <c r="G697" s="284"/>
      <c r="H697" s="286"/>
      <c r="I697" s="279"/>
      <c r="J697" s="260"/>
      <c r="K697" s="260"/>
      <c r="L697" s="280"/>
      <c r="M697" s="275"/>
      <c r="N697" s="263"/>
      <c r="P697" s="264" t="str">
        <f>IF(R697 = "", "", COUNT($R$4:R697))</f>
        <v/>
      </c>
      <c r="Q697" s="264" t="str">
        <f t="shared" si="97"/>
        <v/>
      </c>
      <c r="R697" s="265" t="str">
        <f t="shared" si="98"/>
        <v/>
      </c>
      <c r="S697" s="266" t="str">
        <f t="shared" si="99"/>
        <v/>
      </c>
      <c r="T697" s="267" t="str">
        <f t="shared" si="100"/>
        <v/>
      </c>
      <c r="U697" s="268" t="str">
        <f t="shared" si="101"/>
        <v/>
      </c>
      <c r="V697" s="269" t="str">
        <f t="shared" si="102"/>
        <v/>
      </c>
      <c r="W697" s="5"/>
      <c r="AR697" t="str">
        <f t="shared" si="96"/>
        <v/>
      </c>
      <c r="AS697" t="str">
        <f t="shared" si="95"/>
        <v/>
      </c>
      <c r="AT697" s="134" t="str">
        <f>IF(AR697="","",IF(AND(H697&gt;='Intersection Mileposts'!$F$5,H697&lt;='Intersection Mileposts'!$G$5),"Y",IF(AND(H697&gt;='Intersection Mileposts'!$F$6,H697&lt;='Intersection Mileposts'!$G$6),"Y",IF(AND(H697&gt;='Intersection Mileposts'!$F$7,H697&lt;='Intersection Mileposts'!$G$7),"Y",IF(AND(H697&gt;='Intersection Mileposts'!$F$8,H697&lt;='Intersection Mileposts'!$G$8),"Y",IF(AND(H697&gt;='Intersection Mileposts'!$F$9,H697&lt;='Intersection Mileposts'!$G$9),"Y",IF(AND(H697&gt;='Intersection Mileposts'!$F$10,H697&lt;='Intersection Mileposts'!$G$10),"Y",IF(AND(H697&gt;='Intersection Mileposts'!$F$11,H697&lt;='Intersection Mileposts'!$G$11),"Y",IF(AND(H697&gt;='Intersection Mileposts'!$F$12,H697&lt;='Intersection Mileposts'!$G$12),"Y",IF(AND(H697&gt;='Intersection Mileposts'!$F$13,H697&lt;='Intersection Mileposts'!$G$13),"Y",IF(AND(H697&gt;='Intersection Mileposts'!$F$14,H697&lt;='Intersection Mileposts'!$G$14),"Y",IF(AND(H697&gt;='Intersection Mileposts'!$F$15,H697&lt;='Intersection Mileposts'!$G$15),"Y",IF(AND(H697&gt;='Intersection Mileposts'!$F$16,H697&lt;='Intersection Mileposts'!$G$16),"Y",IF(AND(H697&gt;='Intersection Mileposts'!$F$17,H697&lt;='Intersection Mileposts'!$G$17),"Y",IF(AND(H697&gt;='Intersection Mileposts'!$F$18,H697&lt;='Intersection Mileposts'!$G$18),"Y",IF(AND(H697&gt;='Intersection Mileposts'!$F$19,H697&lt;='Intersection Mileposts'!$G$19),"Y",IF(AND(H697&gt;='Intersection Mileposts'!$F$20,H697&lt;='Intersection Mileposts'!$G$20),"Y",IF(AND(H697&gt;='Intersection Mileposts'!$F$21,H697&lt;='Intersection Mileposts'!$G$21),"Y",IF(AND(H697&gt;='Intersection Mileposts'!$F$22,H697&lt;='Intersection Mileposts'!$G$22),"Y",IF(AND(H697&gt;='Intersection Mileposts'!$F$23,H697&lt;='Intersection Mileposts'!$G$23),"Y",IF(AND(H697&gt;='Intersection Mileposts'!$F$24,H697&lt;='Intersection Mileposts'!$G$24),"Y",IF(AND(H697&gt;='Intersection Mileposts'!$F$25,H697&lt;='Intersection Mileposts'!$G$25),"Y",IF(AND(H697&gt;='Intersection Mileposts'!$F$26,H697&lt;='Intersection Mileposts'!$G$26),"Y",IF(AND(H697&gt;='Intersection Mileposts'!$F$27,H697&lt;='Intersection Mileposts'!$G$27),"Y",IF(AND(H697&gt;='Intersection Mileposts'!$F$28,H697&lt;='Intersection Mileposts'!$G$28),"Y",IF(AND(H697&gt;='Intersection Mileposts'!$F$29,H697&lt;='Intersection Mileposts'!$G$29),"Y", IF(AND(H697&gt;='Intersection Mileposts'!$F$30,H697&lt;='Intersection Mileposts'!$G$30),"Y",IF(AND(H697&gt;='Intersection Mileposts'!$F$31,H697&lt;='Intersection Mileposts'!$G$31),"Y",IF(AND(H697&gt;='Intersection Mileposts'!$F$32,H697&lt;='Intersection Mileposts'!$G$32),"Y",IF(AND(H697&gt;='Intersection Mileposts'!$F$33,H697&lt;='Intersection Mileposts'!$G$33),"Y",IF(AND(H697&gt;='Intersection Mileposts'!$F$34,H697&lt;='Intersection Mileposts'!$G$34),"Y",IF(AND(H697&gt;='Intersection Mileposts'!$F$35,H697&lt;='Intersection Mileposts'!$G$35),"Y",IF(AND(H697&gt;='Intersection Mileposts'!$F$36,H697&lt;='Intersection Mileposts'!$G$36),"Y",IF(AND(H697&gt;='Intersection Mileposts'!$F$37,H697&lt;='Intersection Mileposts'!$G$37),"Y",IF(AND(H697&gt;='Intersection Mileposts'!$F$38,H697&lt;='Intersection Mileposts'!$G$38),"Y",IF(AND(H697&gt;='Intersection Mileposts'!$F$39,H697&lt;='Intersection Mileposts'!$G$39),"Y","N"))))))))))))))))))))))))))))))))))))</f>
        <v/>
      </c>
    </row>
    <row r="698" spans="1:46" ht="15" customHeight="1" x14ac:dyDescent="0.3">
      <c r="A698" s="279"/>
      <c r="B698" s="261"/>
      <c r="C698" s="262"/>
      <c r="D698" s="262"/>
      <c r="E698" s="262"/>
      <c r="F698" s="262"/>
      <c r="G698" s="284"/>
      <c r="H698" s="286"/>
      <c r="I698" s="279"/>
      <c r="J698" s="260"/>
      <c r="K698" s="260"/>
      <c r="L698" s="280"/>
      <c r="M698" s="275"/>
      <c r="N698" s="263"/>
      <c r="P698" s="264" t="str">
        <f>IF(R698 = "", "", COUNT($R$4:R698))</f>
        <v/>
      </c>
      <c r="Q698" s="264" t="str">
        <f t="shared" si="97"/>
        <v/>
      </c>
      <c r="R698" s="265" t="str">
        <f t="shared" si="98"/>
        <v/>
      </c>
      <c r="S698" s="266" t="str">
        <f t="shared" si="99"/>
        <v/>
      </c>
      <c r="T698" s="267" t="str">
        <f t="shared" si="100"/>
        <v/>
      </c>
      <c r="U698" s="268" t="str">
        <f t="shared" si="101"/>
        <v/>
      </c>
      <c r="V698" s="269" t="str">
        <f t="shared" si="102"/>
        <v/>
      </c>
      <c r="W698" s="5"/>
      <c r="AR698" t="str">
        <f t="shared" si="96"/>
        <v/>
      </c>
      <c r="AS698" t="str">
        <f t="shared" si="95"/>
        <v/>
      </c>
      <c r="AT698" s="134" t="str">
        <f>IF(AR698="","",IF(AND(H698&gt;='Intersection Mileposts'!$F$5,H698&lt;='Intersection Mileposts'!$G$5),"Y",IF(AND(H698&gt;='Intersection Mileposts'!$F$6,H698&lt;='Intersection Mileposts'!$G$6),"Y",IF(AND(H698&gt;='Intersection Mileposts'!$F$7,H698&lt;='Intersection Mileposts'!$G$7),"Y",IF(AND(H698&gt;='Intersection Mileposts'!$F$8,H698&lt;='Intersection Mileposts'!$G$8),"Y",IF(AND(H698&gt;='Intersection Mileposts'!$F$9,H698&lt;='Intersection Mileposts'!$G$9),"Y",IF(AND(H698&gt;='Intersection Mileposts'!$F$10,H698&lt;='Intersection Mileposts'!$G$10),"Y",IF(AND(H698&gt;='Intersection Mileposts'!$F$11,H698&lt;='Intersection Mileposts'!$G$11),"Y",IF(AND(H698&gt;='Intersection Mileposts'!$F$12,H698&lt;='Intersection Mileposts'!$G$12),"Y",IF(AND(H698&gt;='Intersection Mileposts'!$F$13,H698&lt;='Intersection Mileposts'!$G$13),"Y",IF(AND(H698&gt;='Intersection Mileposts'!$F$14,H698&lt;='Intersection Mileposts'!$G$14),"Y",IF(AND(H698&gt;='Intersection Mileposts'!$F$15,H698&lt;='Intersection Mileposts'!$G$15),"Y",IF(AND(H698&gt;='Intersection Mileposts'!$F$16,H698&lt;='Intersection Mileposts'!$G$16),"Y",IF(AND(H698&gt;='Intersection Mileposts'!$F$17,H698&lt;='Intersection Mileposts'!$G$17),"Y",IF(AND(H698&gt;='Intersection Mileposts'!$F$18,H698&lt;='Intersection Mileposts'!$G$18),"Y",IF(AND(H698&gt;='Intersection Mileposts'!$F$19,H698&lt;='Intersection Mileposts'!$G$19),"Y",IF(AND(H698&gt;='Intersection Mileposts'!$F$20,H698&lt;='Intersection Mileposts'!$G$20),"Y",IF(AND(H698&gt;='Intersection Mileposts'!$F$21,H698&lt;='Intersection Mileposts'!$G$21),"Y",IF(AND(H698&gt;='Intersection Mileposts'!$F$22,H698&lt;='Intersection Mileposts'!$G$22),"Y",IF(AND(H698&gt;='Intersection Mileposts'!$F$23,H698&lt;='Intersection Mileposts'!$G$23),"Y",IF(AND(H698&gt;='Intersection Mileposts'!$F$24,H698&lt;='Intersection Mileposts'!$G$24),"Y",IF(AND(H698&gt;='Intersection Mileposts'!$F$25,H698&lt;='Intersection Mileposts'!$G$25),"Y",IF(AND(H698&gt;='Intersection Mileposts'!$F$26,H698&lt;='Intersection Mileposts'!$G$26),"Y",IF(AND(H698&gt;='Intersection Mileposts'!$F$27,H698&lt;='Intersection Mileposts'!$G$27),"Y",IF(AND(H698&gt;='Intersection Mileposts'!$F$28,H698&lt;='Intersection Mileposts'!$G$28),"Y",IF(AND(H698&gt;='Intersection Mileposts'!$F$29,H698&lt;='Intersection Mileposts'!$G$29),"Y", IF(AND(H698&gt;='Intersection Mileposts'!$F$30,H698&lt;='Intersection Mileposts'!$G$30),"Y",IF(AND(H698&gt;='Intersection Mileposts'!$F$31,H698&lt;='Intersection Mileposts'!$G$31),"Y",IF(AND(H698&gt;='Intersection Mileposts'!$F$32,H698&lt;='Intersection Mileposts'!$G$32),"Y",IF(AND(H698&gt;='Intersection Mileposts'!$F$33,H698&lt;='Intersection Mileposts'!$G$33),"Y",IF(AND(H698&gt;='Intersection Mileposts'!$F$34,H698&lt;='Intersection Mileposts'!$G$34),"Y",IF(AND(H698&gt;='Intersection Mileposts'!$F$35,H698&lt;='Intersection Mileposts'!$G$35),"Y",IF(AND(H698&gt;='Intersection Mileposts'!$F$36,H698&lt;='Intersection Mileposts'!$G$36),"Y",IF(AND(H698&gt;='Intersection Mileposts'!$F$37,H698&lt;='Intersection Mileposts'!$G$37),"Y",IF(AND(H698&gt;='Intersection Mileposts'!$F$38,H698&lt;='Intersection Mileposts'!$G$38),"Y",IF(AND(H698&gt;='Intersection Mileposts'!$F$39,H698&lt;='Intersection Mileposts'!$G$39),"Y","N"))))))))))))))))))))))))))))))))))))</f>
        <v/>
      </c>
    </row>
    <row r="699" spans="1:46" ht="15" customHeight="1" x14ac:dyDescent="0.3">
      <c r="A699" s="279"/>
      <c r="B699" s="261"/>
      <c r="C699" s="262"/>
      <c r="D699" s="262"/>
      <c r="E699" s="262"/>
      <c r="F699" s="262"/>
      <c r="G699" s="284"/>
      <c r="H699" s="286"/>
      <c r="I699" s="279"/>
      <c r="J699" s="260"/>
      <c r="K699" s="260"/>
      <c r="L699" s="280"/>
      <c r="M699" s="275"/>
      <c r="N699" s="263"/>
      <c r="P699" s="264" t="str">
        <f>IF(R699 = "", "", COUNT($R$4:R699))</f>
        <v/>
      </c>
      <c r="Q699" s="264" t="str">
        <f t="shared" si="97"/>
        <v/>
      </c>
      <c r="R699" s="265" t="str">
        <f t="shared" si="98"/>
        <v/>
      </c>
      <c r="S699" s="266" t="str">
        <f t="shared" si="99"/>
        <v/>
      </c>
      <c r="T699" s="267" t="str">
        <f t="shared" si="100"/>
        <v/>
      </c>
      <c r="U699" s="268" t="str">
        <f t="shared" si="101"/>
        <v/>
      </c>
      <c r="V699" s="269" t="str">
        <f t="shared" si="102"/>
        <v/>
      </c>
      <c r="W699" s="5"/>
      <c r="AR699" t="str">
        <f t="shared" si="96"/>
        <v/>
      </c>
      <c r="AS699" t="str">
        <f t="shared" si="95"/>
        <v/>
      </c>
      <c r="AT699" s="134" t="str">
        <f>IF(AR699="","",IF(AND(H699&gt;='Intersection Mileposts'!$F$5,H699&lt;='Intersection Mileposts'!$G$5),"Y",IF(AND(H699&gt;='Intersection Mileposts'!$F$6,H699&lt;='Intersection Mileposts'!$G$6),"Y",IF(AND(H699&gt;='Intersection Mileposts'!$F$7,H699&lt;='Intersection Mileposts'!$G$7),"Y",IF(AND(H699&gt;='Intersection Mileposts'!$F$8,H699&lt;='Intersection Mileposts'!$G$8),"Y",IF(AND(H699&gt;='Intersection Mileposts'!$F$9,H699&lt;='Intersection Mileposts'!$G$9),"Y",IF(AND(H699&gt;='Intersection Mileposts'!$F$10,H699&lt;='Intersection Mileposts'!$G$10),"Y",IF(AND(H699&gt;='Intersection Mileposts'!$F$11,H699&lt;='Intersection Mileposts'!$G$11),"Y",IF(AND(H699&gt;='Intersection Mileposts'!$F$12,H699&lt;='Intersection Mileposts'!$G$12),"Y",IF(AND(H699&gt;='Intersection Mileposts'!$F$13,H699&lt;='Intersection Mileposts'!$G$13),"Y",IF(AND(H699&gt;='Intersection Mileposts'!$F$14,H699&lt;='Intersection Mileposts'!$G$14),"Y",IF(AND(H699&gt;='Intersection Mileposts'!$F$15,H699&lt;='Intersection Mileposts'!$G$15),"Y",IF(AND(H699&gt;='Intersection Mileposts'!$F$16,H699&lt;='Intersection Mileposts'!$G$16),"Y",IF(AND(H699&gt;='Intersection Mileposts'!$F$17,H699&lt;='Intersection Mileposts'!$G$17),"Y",IF(AND(H699&gt;='Intersection Mileposts'!$F$18,H699&lt;='Intersection Mileposts'!$G$18),"Y",IF(AND(H699&gt;='Intersection Mileposts'!$F$19,H699&lt;='Intersection Mileposts'!$G$19),"Y",IF(AND(H699&gt;='Intersection Mileposts'!$F$20,H699&lt;='Intersection Mileposts'!$G$20),"Y",IF(AND(H699&gt;='Intersection Mileposts'!$F$21,H699&lt;='Intersection Mileposts'!$G$21),"Y",IF(AND(H699&gt;='Intersection Mileposts'!$F$22,H699&lt;='Intersection Mileposts'!$G$22),"Y",IF(AND(H699&gt;='Intersection Mileposts'!$F$23,H699&lt;='Intersection Mileposts'!$G$23),"Y",IF(AND(H699&gt;='Intersection Mileposts'!$F$24,H699&lt;='Intersection Mileposts'!$G$24),"Y",IF(AND(H699&gt;='Intersection Mileposts'!$F$25,H699&lt;='Intersection Mileposts'!$G$25),"Y",IF(AND(H699&gt;='Intersection Mileposts'!$F$26,H699&lt;='Intersection Mileposts'!$G$26),"Y",IF(AND(H699&gt;='Intersection Mileposts'!$F$27,H699&lt;='Intersection Mileposts'!$G$27),"Y",IF(AND(H699&gt;='Intersection Mileposts'!$F$28,H699&lt;='Intersection Mileposts'!$G$28),"Y",IF(AND(H699&gt;='Intersection Mileposts'!$F$29,H699&lt;='Intersection Mileposts'!$G$29),"Y", IF(AND(H699&gt;='Intersection Mileposts'!$F$30,H699&lt;='Intersection Mileposts'!$G$30),"Y",IF(AND(H699&gt;='Intersection Mileposts'!$F$31,H699&lt;='Intersection Mileposts'!$G$31),"Y",IF(AND(H699&gt;='Intersection Mileposts'!$F$32,H699&lt;='Intersection Mileposts'!$G$32),"Y",IF(AND(H699&gt;='Intersection Mileposts'!$F$33,H699&lt;='Intersection Mileposts'!$G$33),"Y",IF(AND(H699&gt;='Intersection Mileposts'!$F$34,H699&lt;='Intersection Mileposts'!$G$34),"Y",IF(AND(H699&gt;='Intersection Mileposts'!$F$35,H699&lt;='Intersection Mileposts'!$G$35),"Y",IF(AND(H699&gt;='Intersection Mileposts'!$F$36,H699&lt;='Intersection Mileposts'!$G$36),"Y",IF(AND(H699&gt;='Intersection Mileposts'!$F$37,H699&lt;='Intersection Mileposts'!$G$37),"Y",IF(AND(H699&gt;='Intersection Mileposts'!$F$38,H699&lt;='Intersection Mileposts'!$G$38),"Y",IF(AND(H699&gt;='Intersection Mileposts'!$F$39,H699&lt;='Intersection Mileposts'!$G$39),"Y","N"))))))))))))))))))))))))))))))))))))</f>
        <v/>
      </c>
    </row>
    <row r="700" spans="1:46" ht="15" customHeight="1" x14ac:dyDescent="0.3">
      <c r="A700" s="279"/>
      <c r="B700" s="261"/>
      <c r="C700" s="262"/>
      <c r="D700" s="262"/>
      <c r="E700" s="262"/>
      <c r="F700" s="262"/>
      <c r="G700" s="284"/>
      <c r="H700" s="286"/>
      <c r="I700" s="279"/>
      <c r="J700" s="260"/>
      <c r="K700" s="260"/>
      <c r="L700" s="280"/>
      <c r="M700" s="275"/>
      <c r="N700" s="263"/>
      <c r="P700" s="264" t="str">
        <f>IF(R700 = "", "", COUNT($R$4:R700))</f>
        <v/>
      </c>
      <c r="Q700" s="264" t="str">
        <f t="shared" si="97"/>
        <v/>
      </c>
      <c r="R700" s="265" t="str">
        <f t="shared" si="98"/>
        <v/>
      </c>
      <c r="S700" s="266" t="str">
        <f t="shared" si="99"/>
        <v/>
      </c>
      <c r="T700" s="267" t="str">
        <f t="shared" si="100"/>
        <v/>
      </c>
      <c r="U700" s="268" t="str">
        <f t="shared" si="101"/>
        <v/>
      </c>
      <c r="V700" s="269" t="str">
        <f t="shared" si="102"/>
        <v/>
      </c>
      <c r="W700" s="5"/>
      <c r="AR700" t="str">
        <f t="shared" si="96"/>
        <v/>
      </c>
      <c r="AS700" t="str">
        <f t="shared" si="95"/>
        <v/>
      </c>
      <c r="AT700" s="134" t="str">
        <f>IF(AR700="","",IF(AND(H700&gt;='Intersection Mileposts'!$F$5,H700&lt;='Intersection Mileposts'!$G$5),"Y",IF(AND(H700&gt;='Intersection Mileposts'!$F$6,H700&lt;='Intersection Mileposts'!$G$6),"Y",IF(AND(H700&gt;='Intersection Mileposts'!$F$7,H700&lt;='Intersection Mileposts'!$G$7),"Y",IF(AND(H700&gt;='Intersection Mileposts'!$F$8,H700&lt;='Intersection Mileposts'!$G$8),"Y",IF(AND(H700&gt;='Intersection Mileposts'!$F$9,H700&lt;='Intersection Mileposts'!$G$9),"Y",IF(AND(H700&gt;='Intersection Mileposts'!$F$10,H700&lt;='Intersection Mileposts'!$G$10),"Y",IF(AND(H700&gt;='Intersection Mileposts'!$F$11,H700&lt;='Intersection Mileposts'!$G$11),"Y",IF(AND(H700&gt;='Intersection Mileposts'!$F$12,H700&lt;='Intersection Mileposts'!$G$12),"Y",IF(AND(H700&gt;='Intersection Mileposts'!$F$13,H700&lt;='Intersection Mileposts'!$G$13),"Y",IF(AND(H700&gt;='Intersection Mileposts'!$F$14,H700&lt;='Intersection Mileposts'!$G$14),"Y",IF(AND(H700&gt;='Intersection Mileposts'!$F$15,H700&lt;='Intersection Mileposts'!$G$15),"Y",IF(AND(H700&gt;='Intersection Mileposts'!$F$16,H700&lt;='Intersection Mileposts'!$G$16),"Y",IF(AND(H700&gt;='Intersection Mileposts'!$F$17,H700&lt;='Intersection Mileposts'!$G$17),"Y",IF(AND(H700&gt;='Intersection Mileposts'!$F$18,H700&lt;='Intersection Mileposts'!$G$18),"Y",IF(AND(H700&gt;='Intersection Mileposts'!$F$19,H700&lt;='Intersection Mileposts'!$G$19),"Y",IF(AND(H700&gt;='Intersection Mileposts'!$F$20,H700&lt;='Intersection Mileposts'!$G$20),"Y",IF(AND(H700&gt;='Intersection Mileposts'!$F$21,H700&lt;='Intersection Mileposts'!$G$21),"Y",IF(AND(H700&gt;='Intersection Mileposts'!$F$22,H700&lt;='Intersection Mileposts'!$G$22),"Y",IF(AND(H700&gt;='Intersection Mileposts'!$F$23,H700&lt;='Intersection Mileposts'!$G$23),"Y",IF(AND(H700&gt;='Intersection Mileposts'!$F$24,H700&lt;='Intersection Mileposts'!$G$24),"Y",IF(AND(H700&gt;='Intersection Mileposts'!$F$25,H700&lt;='Intersection Mileposts'!$G$25),"Y",IF(AND(H700&gt;='Intersection Mileposts'!$F$26,H700&lt;='Intersection Mileposts'!$G$26),"Y",IF(AND(H700&gt;='Intersection Mileposts'!$F$27,H700&lt;='Intersection Mileposts'!$G$27),"Y",IF(AND(H700&gt;='Intersection Mileposts'!$F$28,H700&lt;='Intersection Mileposts'!$G$28),"Y",IF(AND(H700&gt;='Intersection Mileposts'!$F$29,H700&lt;='Intersection Mileposts'!$G$29),"Y", IF(AND(H700&gt;='Intersection Mileposts'!$F$30,H700&lt;='Intersection Mileposts'!$G$30),"Y",IF(AND(H700&gt;='Intersection Mileposts'!$F$31,H700&lt;='Intersection Mileposts'!$G$31),"Y",IF(AND(H700&gt;='Intersection Mileposts'!$F$32,H700&lt;='Intersection Mileposts'!$G$32),"Y",IF(AND(H700&gt;='Intersection Mileposts'!$F$33,H700&lt;='Intersection Mileposts'!$G$33),"Y",IF(AND(H700&gt;='Intersection Mileposts'!$F$34,H700&lt;='Intersection Mileposts'!$G$34),"Y",IF(AND(H700&gt;='Intersection Mileposts'!$F$35,H700&lt;='Intersection Mileposts'!$G$35),"Y",IF(AND(H700&gt;='Intersection Mileposts'!$F$36,H700&lt;='Intersection Mileposts'!$G$36),"Y",IF(AND(H700&gt;='Intersection Mileposts'!$F$37,H700&lt;='Intersection Mileposts'!$G$37),"Y",IF(AND(H700&gt;='Intersection Mileposts'!$F$38,H700&lt;='Intersection Mileposts'!$G$38),"Y",IF(AND(H700&gt;='Intersection Mileposts'!$F$39,H700&lt;='Intersection Mileposts'!$G$39),"Y","N"))))))))))))))))))))))))))))))))))))</f>
        <v/>
      </c>
    </row>
    <row r="701" spans="1:46" ht="15" customHeight="1" x14ac:dyDescent="0.3">
      <c r="A701" s="279"/>
      <c r="B701" s="261"/>
      <c r="C701" s="262"/>
      <c r="D701" s="262"/>
      <c r="E701" s="262"/>
      <c r="F701" s="262"/>
      <c r="G701" s="284"/>
      <c r="H701" s="286"/>
      <c r="I701" s="279"/>
      <c r="J701" s="260"/>
      <c r="K701" s="260"/>
      <c r="L701" s="280"/>
      <c r="M701" s="275"/>
      <c r="N701" s="263"/>
      <c r="P701" s="264" t="str">
        <f>IF(R701 = "", "", COUNT($R$4:R701))</f>
        <v/>
      </c>
      <c r="Q701" s="264" t="str">
        <f t="shared" si="97"/>
        <v/>
      </c>
      <c r="R701" s="265" t="str">
        <f t="shared" si="98"/>
        <v/>
      </c>
      <c r="S701" s="266" t="str">
        <f t="shared" si="99"/>
        <v/>
      </c>
      <c r="T701" s="267" t="str">
        <f t="shared" si="100"/>
        <v/>
      </c>
      <c r="U701" s="268" t="str">
        <f t="shared" si="101"/>
        <v/>
      </c>
      <c r="V701" s="269" t="str">
        <f t="shared" si="102"/>
        <v/>
      </c>
      <c r="W701" s="5"/>
      <c r="AR701" t="str">
        <f t="shared" si="96"/>
        <v/>
      </c>
      <c r="AS701" t="str">
        <f t="shared" si="95"/>
        <v/>
      </c>
      <c r="AT701" s="134" t="str">
        <f>IF(AR701="","",IF(AND(H701&gt;='Intersection Mileposts'!$F$5,H701&lt;='Intersection Mileposts'!$G$5),"Y",IF(AND(H701&gt;='Intersection Mileposts'!$F$6,H701&lt;='Intersection Mileposts'!$G$6),"Y",IF(AND(H701&gt;='Intersection Mileposts'!$F$7,H701&lt;='Intersection Mileposts'!$G$7),"Y",IF(AND(H701&gt;='Intersection Mileposts'!$F$8,H701&lt;='Intersection Mileposts'!$G$8),"Y",IF(AND(H701&gt;='Intersection Mileposts'!$F$9,H701&lt;='Intersection Mileposts'!$G$9),"Y",IF(AND(H701&gt;='Intersection Mileposts'!$F$10,H701&lt;='Intersection Mileposts'!$G$10),"Y",IF(AND(H701&gt;='Intersection Mileposts'!$F$11,H701&lt;='Intersection Mileposts'!$G$11),"Y",IF(AND(H701&gt;='Intersection Mileposts'!$F$12,H701&lt;='Intersection Mileposts'!$G$12),"Y",IF(AND(H701&gt;='Intersection Mileposts'!$F$13,H701&lt;='Intersection Mileposts'!$G$13),"Y",IF(AND(H701&gt;='Intersection Mileposts'!$F$14,H701&lt;='Intersection Mileposts'!$G$14),"Y",IF(AND(H701&gt;='Intersection Mileposts'!$F$15,H701&lt;='Intersection Mileposts'!$G$15),"Y",IF(AND(H701&gt;='Intersection Mileposts'!$F$16,H701&lt;='Intersection Mileposts'!$G$16),"Y",IF(AND(H701&gt;='Intersection Mileposts'!$F$17,H701&lt;='Intersection Mileposts'!$G$17),"Y",IF(AND(H701&gt;='Intersection Mileposts'!$F$18,H701&lt;='Intersection Mileposts'!$G$18),"Y",IF(AND(H701&gt;='Intersection Mileposts'!$F$19,H701&lt;='Intersection Mileposts'!$G$19),"Y",IF(AND(H701&gt;='Intersection Mileposts'!$F$20,H701&lt;='Intersection Mileposts'!$G$20),"Y",IF(AND(H701&gt;='Intersection Mileposts'!$F$21,H701&lt;='Intersection Mileposts'!$G$21),"Y",IF(AND(H701&gt;='Intersection Mileposts'!$F$22,H701&lt;='Intersection Mileposts'!$G$22),"Y",IF(AND(H701&gt;='Intersection Mileposts'!$F$23,H701&lt;='Intersection Mileposts'!$G$23),"Y",IF(AND(H701&gt;='Intersection Mileposts'!$F$24,H701&lt;='Intersection Mileposts'!$G$24),"Y",IF(AND(H701&gt;='Intersection Mileposts'!$F$25,H701&lt;='Intersection Mileposts'!$G$25),"Y",IF(AND(H701&gt;='Intersection Mileposts'!$F$26,H701&lt;='Intersection Mileposts'!$G$26),"Y",IF(AND(H701&gt;='Intersection Mileposts'!$F$27,H701&lt;='Intersection Mileposts'!$G$27),"Y",IF(AND(H701&gt;='Intersection Mileposts'!$F$28,H701&lt;='Intersection Mileposts'!$G$28),"Y",IF(AND(H701&gt;='Intersection Mileposts'!$F$29,H701&lt;='Intersection Mileposts'!$G$29),"Y", IF(AND(H701&gt;='Intersection Mileposts'!$F$30,H701&lt;='Intersection Mileposts'!$G$30),"Y",IF(AND(H701&gt;='Intersection Mileposts'!$F$31,H701&lt;='Intersection Mileposts'!$G$31),"Y",IF(AND(H701&gt;='Intersection Mileposts'!$F$32,H701&lt;='Intersection Mileposts'!$G$32),"Y",IF(AND(H701&gt;='Intersection Mileposts'!$F$33,H701&lt;='Intersection Mileposts'!$G$33),"Y",IF(AND(H701&gt;='Intersection Mileposts'!$F$34,H701&lt;='Intersection Mileposts'!$G$34),"Y",IF(AND(H701&gt;='Intersection Mileposts'!$F$35,H701&lt;='Intersection Mileposts'!$G$35),"Y",IF(AND(H701&gt;='Intersection Mileposts'!$F$36,H701&lt;='Intersection Mileposts'!$G$36),"Y",IF(AND(H701&gt;='Intersection Mileposts'!$F$37,H701&lt;='Intersection Mileposts'!$G$37),"Y",IF(AND(H701&gt;='Intersection Mileposts'!$F$38,H701&lt;='Intersection Mileposts'!$G$38),"Y",IF(AND(H701&gt;='Intersection Mileposts'!$F$39,H701&lt;='Intersection Mileposts'!$G$39),"Y","N"))))))))))))))))))))))))))))))))))))</f>
        <v/>
      </c>
    </row>
    <row r="702" spans="1:46" ht="15" customHeight="1" x14ac:dyDescent="0.3">
      <c r="A702" s="279"/>
      <c r="B702" s="261"/>
      <c r="C702" s="262"/>
      <c r="D702" s="262"/>
      <c r="E702" s="262"/>
      <c r="F702" s="262"/>
      <c r="G702" s="284"/>
      <c r="H702" s="286"/>
      <c r="I702" s="279"/>
      <c r="J702" s="260"/>
      <c r="K702" s="260"/>
      <c r="L702" s="280"/>
      <c r="M702" s="275"/>
      <c r="N702" s="263"/>
      <c r="P702" s="264" t="str">
        <f>IF(R702 = "", "", COUNT($R$4:R702))</f>
        <v/>
      </c>
      <c r="Q702" s="264" t="str">
        <f t="shared" si="97"/>
        <v/>
      </c>
      <c r="R702" s="265" t="str">
        <f t="shared" si="98"/>
        <v/>
      </c>
      <c r="S702" s="266" t="str">
        <f t="shared" si="99"/>
        <v/>
      </c>
      <c r="T702" s="267" t="str">
        <f t="shared" si="100"/>
        <v/>
      </c>
      <c r="U702" s="268" t="str">
        <f t="shared" si="101"/>
        <v/>
      </c>
      <c r="V702" s="269" t="str">
        <f t="shared" si="102"/>
        <v/>
      </c>
      <c r="W702" s="5"/>
      <c r="AR702" t="str">
        <f t="shared" si="96"/>
        <v/>
      </c>
      <c r="AS702" t="str">
        <f t="shared" si="95"/>
        <v/>
      </c>
      <c r="AT702" s="134" t="str">
        <f>IF(AR702="","",IF(AND(H702&gt;='Intersection Mileposts'!$F$5,H702&lt;='Intersection Mileposts'!$G$5),"Y",IF(AND(H702&gt;='Intersection Mileposts'!$F$6,H702&lt;='Intersection Mileposts'!$G$6),"Y",IF(AND(H702&gt;='Intersection Mileposts'!$F$7,H702&lt;='Intersection Mileposts'!$G$7),"Y",IF(AND(H702&gt;='Intersection Mileposts'!$F$8,H702&lt;='Intersection Mileposts'!$G$8),"Y",IF(AND(H702&gt;='Intersection Mileposts'!$F$9,H702&lt;='Intersection Mileposts'!$G$9),"Y",IF(AND(H702&gt;='Intersection Mileposts'!$F$10,H702&lt;='Intersection Mileposts'!$G$10),"Y",IF(AND(H702&gt;='Intersection Mileposts'!$F$11,H702&lt;='Intersection Mileposts'!$G$11),"Y",IF(AND(H702&gt;='Intersection Mileposts'!$F$12,H702&lt;='Intersection Mileposts'!$G$12),"Y",IF(AND(H702&gt;='Intersection Mileposts'!$F$13,H702&lt;='Intersection Mileposts'!$G$13),"Y",IF(AND(H702&gt;='Intersection Mileposts'!$F$14,H702&lt;='Intersection Mileposts'!$G$14),"Y",IF(AND(H702&gt;='Intersection Mileposts'!$F$15,H702&lt;='Intersection Mileposts'!$G$15),"Y",IF(AND(H702&gt;='Intersection Mileposts'!$F$16,H702&lt;='Intersection Mileposts'!$G$16),"Y",IF(AND(H702&gt;='Intersection Mileposts'!$F$17,H702&lt;='Intersection Mileposts'!$G$17),"Y",IF(AND(H702&gt;='Intersection Mileposts'!$F$18,H702&lt;='Intersection Mileposts'!$G$18),"Y",IF(AND(H702&gt;='Intersection Mileposts'!$F$19,H702&lt;='Intersection Mileposts'!$G$19),"Y",IF(AND(H702&gt;='Intersection Mileposts'!$F$20,H702&lt;='Intersection Mileposts'!$G$20),"Y",IF(AND(H702&gt;='Intersection Mileposts'!$F$21,H702&lt;='Intersection Mileposts'!$G$21),"Y",IF(AND(H702&gt;='Intersection Mileposts'!$F$22,H702&lt;='Intersection Mileposts'!$G$22),"Y",IF(AND(H702&gt;='Intersection Mileposts'!$F$23,H702&lt;='Intersection Mileposts'!$G$23),"Y",IF(AND(H702&gt;='Intersection Mileposts'!$F$24,H702&lt;='Intersection Mileposts'!$G$24),"Y",IF(AND(H702&gt;='Intersection Mileposts'!$F$25,H702&lt;='Intersection Mileposts'!$G$25),"Y",IF(AND(H702&gt;='Intersection Mileposts'!$F$26,H702&lt;='Intersection Mileposts'!$G$26),"Y",IF(AND(H702&gt;='Intersection Mileposts'!$F$27,H702&lt;='Intersection Mileposts'!$G$27),"Y",IF(AND(H702&gt;='Intersection Mileposts'!$F$28,H702&lt;='Intersection Mileposts'!$G$28),"Y",IF(AND(H702&gt;='Intersection Mileposts'!$F$29,H702&lt;='Intersection Mileposts'!$G$29),"Y", IF(AND(H702&gt;='Intersection Mileposts'!$F$30,H702&lt;='Intersection Mileposts'!$G$30),"Y",IF(AND(H702&gt;='Intersection Mileposts'!$F$31,H702&lt;='Intersection Mileposts'!$G$31),"Y",IF(AND(H702&gt;='Intersection Mileposts'!$F$32,H702&lt;='Intersection Mileposts'!$G$32),"Y",IF(AND(H702&gt;='Intersection Mileposts'!$F$33,H702&lt;='Intersection Mileposts'!$G$33),"Y",IF(AND(H702&gt;='Intersection Mileposts'!$F$34,H702&lt;='Intersection Mileposts'!$G$34),"Y",IF(AND(H702&gt;='Intersection Mileposts'!$F$35,H702&lt;='Intersection Mileposts'!$G$35),"Y",IF(AND(H702&gt;='Intersection Mileposts'!$F$36,H702&lt;='Intersection Mileposts'!$G$36),"Y",IF(AND(H702&gt;='Intersection Mileposts'!$F$37,H702&lt;='Intersection Mileposts'!$G$37),"Y",IF(AND(H702&gt;='Intersection Mileposts'!$F$38,H702&lt;='Intersection Mileposts'!$G$38),"Y",IF(AND(H702&gt;='Intersection Mileposts'!$F$39,H702&lt;='Intersection Mileposts'!$G$39),"Y","N"))))))))))))))))))))))))))))))))))))</f>
        <v/>
      </c>
    </row>
    <row r="703" spans="1:46" ht="15" customHeight="1" x14ac:dyDescent="0.3">
      <c r="A703" s="279"/>
      <c r="B703" s="261"/>
      <c r="C703" s="262"/>
      <c r="D703" s="262"/>
      <c r="E703" s="262"/>
      <c r="F703" s="262"/>
      <c r="G703" s="284"/>
      <c r="H703" s="286"/>
      <c r="I703" s="279"/>
      <c r="J703" s="260"/>
      <c r="K703" s="260"/>
      <c r="L703" s="280"/>
      <c r="M703" s="275"/>
      <c r="N703" s="263"/>
      <c r="P703" s="264" t="str">
        <f>IF(R703 = "", "", COUNT($R$4:R703))</f>
        <v/>
      </c>
      <c r="Q703" s="264" t="str">
        <f t="shared" si="97"/>
        <v/>
      </c>
      <c r="R703" s="265" t="str">
        <f t="shared" si="98"/>
        <v/>
      </c>
      <c r="S703" s="266" t="str">
        <f t="shared" si="99"/>
        <v/>
      </c>
      <c r="T703" s="267" t="str">
        <f t="shared" si="100"/>
        <v/>
      </c>
      <c r="U703" s="268" t="str">
        <f t="shared" si="101"/>
        <v/>
      </c>
      <c r="V703" s="269" t="str">
        <f t="shared" si="102"/>
        <v/>
      </c>
      <c r="W703" s="5"/>
      <c r="AR703" t="str">
        <f t="shared" si="96"/>
        <v/>
      </c>
      <c r="AS703" t="str">
        <f t="shared" si="95"/>
        <v/>
      </c>
      <c r="AT703" s="134" t="str">
        <f>IF(AR703="","",IF(AND(H703&gt;='Intersection Mileposts'!$F$5,H703&lt;='Intersection Mileposts'!$G$5),"Y",IF(AND(H703&gt;='Intersection Mileposts'!$F$6,H703&lt;='Intersection Mileposts'!$G$6),"Y",IF(AND(H703&gt;='Intersection Mileposts'!$F$7,H703&lt;='Intersection Mileposts'!$G$7),"Y",IF(AND(H703&gt;='Intersection Mileposts'!$F$8,H703&lt;='Intersection Mileposts'!$G$8),"Y",IF(AND(H703&gt;='Intersection Mileposts'!$F$9,H703&lt;='Intersection Mileposts'!$G$9),"Y",IF(AND(H703&gt;='Intersection Mileposts'!$F$10,H703&lt;='Intersection Mileposts'!$G$10),"Y",IF(AND(H703&gt;='Intersection Mileposts'!$F$11,H703&lt;='Intersection Mileposts'!$G$11),"Y",IF(AND(H703&gt;='Intersection Mileposts'!$F$12,H703&lt;='Intersection Mileposts'!$G$12),"Y",IF(AND(H703&gt;='Intersection Mileposts'!$F$13,H703&lt;='Intersection Mileposts'!$G$13),"Y",IF(AND(H703&gt;='Intersection Mileposts'!$F$14,H703&lt;='Intersection Mileposts'!$G$14),"Y",IF(AND(H703&gt;='Intersection Mileposts'!$F$15,H703&lt;='Intersection Mileposts'!$G$15),"Y",IF(AND(H703&gt;='Intersection Mileposts'!$F$16,H703&lt;='Intersection Mileposts'!$G$16),"Y",IF(AND(H703&gt;='Intersection Mileposts'!$F$17,H703&lt;='Intersection Mileposts'!$G$17),"Y",IF(AND(H703&gt;='Intersection Mileposts'!$F$18,H703&lt;='Intersection Mileposts'!$G$18),"Y",IF(AND(H703&gt;='Intersection Mileposts'!$F$19,H703&lt;='Intersection Mileposts'!$G$19),"Y",IF(AND(H703&gt;='Intersection Mileposts'!$F$20,H703&lt;='Intersection Mileposts'!$G$20),"Y",IF(AND(H703&gt;='Intersection Mileposts'!$F$21,H703&lt;='Intersection Mileposts'!$G$21),"Y",IF(AND(H703&gt;='Intersection Mileposts'!$F$22,H703&lt;='Intersection Mileposts'!$G$22),"Y",IF(AND(H703&gt;='Intersection Mileposts'!$F$23,H703&lt;='Intersection Mileposts'!$G$23),"Y",IF(AND(H703&gt;='Intersection Mileposts'!$F$24,H703&lt;='Intersection Mileposts'!$G$24),"Y",IF(AND(H703&gt;='Intersection Mileposts'!$F$25,H703&lt;='Intersection Mileposts'!$G$25),"Y",IF(AND(H703&gt;='Intersection Mileposts'!$F$26,H703&lt;='Intersection Mileposts'!$G$26),"Y",IF(AND(H703&gt;='Intersection Mileposts'!$F$27,H703&lt;='Intersection Mileposts'!$G$27),"Y",IF(AND(H703&gt;='Intersection Mileposts'!$F$28,H703&lt;='Intersection Mileposts'!$G$28),"Y",IF(AND(H703&gt;='Intersection Mileposts'!$F$29,H703&lt;='Intersection Mileposts'!$G$29),"Y", IF(AND(H703&gt;='Intersection Mileposts'!$F$30,H703&lt;='Intersection Mileposts'!$G$30),"Y",IF(AND(H703&gt;='Intersection Mileposts'!$F$31,H703&lt;='Intersection Mileposts'!$G$31),"Y",IF(AND(H703&gt;='Intersection Mileposts'!$F$32,H703&lt;='Intersection Mileposts'!$G$32),"Y",IF(AND(H703&gt;='Intersection Mileposts'!$F$33,H703&lt;='Intersection Mileposts'!$G$33),"Y",IF(AND(H703&gt;='Intersection Mileposts'!$F$34,H703&lt;='Intersection Mileposts'!$G$34),"Y",IF(AND(H703&gt;='Intersection Mileposts'!$F$35,H703&lt;='Intersection Mileposts'!$G$35),"Y",IF(AND(H703&gt;='Intersection Mileposts'!$F$36,H703&lt;='Intersection Mileposts'!$G$36),"Y",IF(AND(H703&gt;='Intersection Mileposts'!$F$37,H703&lt;='Intersection Mileposts'!$G$37),"Y",IF(AND(H703&gt;='Intersection Mileposts'!$F$38,H703&lt;='Intersection Mileposts'!$G$38),"Y",IF(AND(H703&gt;='Intersection Mileposts'!$F$39,H703&lt;='Intersection Mileposts'!$G$39),"Y","N"))))))))))))))))))))))))))))))))))))</f>
        <v/>
      </c>
    </row>
    <row r="704" spans="1:46" ht="15" customHeight="1" x14ac:dyDescent="0.3">
      <c r="A704" s="279"/>
      <c r="B704" s="261"/>
      <c r="C704" s="262"/>
      <c r="D704" s="262"/>
      <c r="E704" s="262"/>
      <c r="F704" s="262"/>
      <c r="G704" s="284"/>
      <c r="H704" s="286"/>
      <c r="I704" s="279"/>
      <c r="J704" s="260"/>
      <c r="K704" s="260"/>
      <c r="L704" s="280"/>
      <c r="M704" s="275"/>
      <c r="N704" s="263"/>
      <c r="P704" s="264" t="str">
        <f>IF(R704 = "", "", COUNT($R$4:R704))</f>
        <v/>
      </c>
      <c r="Q704" s="264" t="str">
        <f t="shared" si="97"/>
        <v/>
      </c>
      <c r="R704" s="265" t="str">
        <f t="shared" si="98"/>
        <v/>
      </c>
      <c r="S704" s="266" t="str">
        <f t="shared" si="99"/>
        <v/>
      </c>
      <c r="T704" s="267" t="str">
        <f t="shared" si="100"/>
        <v/>
      </c>
      <c r="U704" s="268" t="str">
        <f t="shared" si="101"/>
        <v/>
      </c>
      <c r="V704" s="269" t="str">
        <f t="shared" si="102"/>
        <v/>
      </c>
      <c r="W704" s="5"/>
      <c r="AR704" t="str">
        <f t="shared" si="96"/>
        <v/>
      </c>
      <c r="AS704" t="str">
        <f t="shared" si="95"/>
        <v/>
      </c>
      <c r="AT704" s="134" t="str">
        <f>IF(AR704="","",IF(AND(H704&gt;='Intersection Mileposts'!$F$5,H704&lt;='Intersection Mileposts'!$G$5),"Y",IF(AND(H704&gt;='Intersection Mileposts'!$F$6,H704&lt;='Intersection Mileposts'!$G$6),"Y",IF(AND(H704&gt;='Intersection Mileposts'!$F$7,H704&lt;='Intersection Mileposts'!$G$7),"Y",IF(AND(H704&gt;='Intersection Mileposts'!$F$8,H704&lt;='Intersection Mileposts'!$G$8),"Y",IF(AND(H704&gt;='Intersection Mileposts'!$F$9,H704&lt;='Intersection Mileposts'!$G$9),"Y",IF(AND(H704&gt;='Intersection Mileposts'!$F$10,H704&lt;='Intersection Mileposts'!$G$10),"Y",IF(AND(H704&gt;='Intersection Mileposts'!$F$11,H704&lt;='Intersection Mileposts'!$G$11),"Y",IF(AND(H704&gt;='Intersection Mileposts'!$F$12,H704&lt;='Intersection Mileposts'!$G$12),"Y",IF(AND(H704&gt;='Intersection Mileposts'!$F$13,H704&lt;='Intersection Mileposts'!$G$13),"Y",IF(AND(H704&gt;='Intersection Mileposts'!$F$14,H704&lt;='Intersection Mileposts'!$G$14),"Y",IF(AND(H704&gt;='Intersection Mileposts'!$F$15,H704&lt;='Intersection Mileposts'!$G$15),"Y",IF(AND(H704&gt;='Intersection Mileposts'!$F$16,H704&lt;='Intersection Mileposts'!$G$16),"Y",IF(AND(H704&gt;='Intersection Mileposts'!$F$17,H704&lt;='Intersection Mileposts'!$G$17),"Y",IF(AND(H704&gt;='Intersection Mileposts'!$F$18,H704&lt;='Intersection Mileposts'!$G$18),"Y",IF(AND(H704&gt;='Intersection Mileposts'!$F$19,H704&lt;='Intersection Mileposts'!$G$19),"Y",IF(AND(H704&gt;='Intersection Mileposts'!$F$20,H704&lt;='Intersection Mileposts'!$G$20),"Y",IF(AND(H704&gt;='Intersection Mileposts'!$F$21,H704&lt;='Intersection Mileposts'!$G$21),"Y",IF(AND(H704&gt;='Intersection Mileposts'!$F$22,H704&lt;='Intersection Mileposts'!$G$22),"Y",IF(AND(H704&gt;='Intersection Mileposts'!$F$23,H704&lt;='Intersection Mileposts'!$G$23),"Y",IF(AND(H704&gt;='Intersection Mileposts'!$F$24,H704&lt;='Intersection Mileposts'!$G$24),"Y",IF(AND(H704&gt;='Intersection Mileposts'!$F$25,H704&lt;='Intersection Mileposts'!$G$25),"Y",IF(AND(H704&gt;='Intersection Mileposts'!$F$26,H704&lt;='Intersection Mileposts'!$G$26),"Y",IF(AND(H704&gt;='Intersection Mileposts'!$F$27,H704&lt;='Intersection Mileposts'!$G$27),"Y",IF(AND(H704&gt;='Intersection Mileposts'!$F$28,H704&lt;='Intersection Mileposts'!$G$28),"Y",IF(AND(H704&gt;='Intersection Mileposts'!$F$29,H704&lt;='Intersection Mileposts'!$G$29),"Y", IF(AND(H704&gt;='Intersection Mileposts'!$F$30,H704&lt;='Intersection Mileposts'!$G$30),"Y",IF(AND(H704&gt;='Intersection Mileposts'!$F$31,H704&lt;='Intersection Mileposts'!$G$31),"Y",IF(AND(H704&gt;='Intersection Mileposts'!$F$32,H704&lt;='Intersection Mileposts'!$G$32),"Y",IF(AND(H704&gt;='Intersection Mileposts'!$F$33,H704&lt;='Intersection Mileposts'!$G$33),"Y",IF(AND(H704&gt;='Intersection Mileposts'!$F$34,H704&lt;='Intersection Mileposts'!$G$34),"Y",IF(AND(H704&gt;='Intersection Mileposts'!$F$35,H704&lt;='Intersection Mileposts'!$G$35),"Y",IF(AND(H704&gt;='Intersection Mileposts'!$F$36,H704&lt;='Intersection Mileposts'!$G$36),"Y",IF(AND(H704&gt;='Intersection Mileposts'!$F$37,H704&lt;='Intersection Mileposts'!$G$37),"Y",IF(AND(H704&gt;='Intersection Mileposts'!$F$38,H704&lt;='Intersection Mileposts'!$G$38),"Y",IF(AND(H704&gt;='Intersection Mileposts'!$F$39,H704&lt;='Intersection Mileposts'!$G$39),"Y","N"))))))))))))))))))))))))))))))))))))</f>
        <v/>
      </c>
    </row>
    <row r="705" spans="1:46" ht="15" customHeight="1" x14ac:dyDescent="0.3">
      <c r="A705" s="279"/>
      <c r="B705" s="261"/>
      <c r="C705" s="262"/>
      <c r="D705" s="262"/>
      <c r="E705" s="262"/>
      <c r="F705" s="262"/>
      <c r="G705" s="284"/>
      <c r="H705" s="286"/>
      <c r="I705" s="279"/>
      <c r="J705" s="260"/>
      <c r="K705" s="260"/>
      <c r="L705" s="280"/>
      <c r="M705" s="275"/>
      <c r="N705" s="263"/>
      <c r="P705" s="264" t="str">
        <f>IF(R705 = "", "", COUNT($R$4:R705))</f>
        <v/>
      </c>
      <c r="Q705" s="264" t="str">
        <f t="shared" si="97"/>
        <v/>
      </c>
      <c r="R705" s="265" t="str">
        <f t="shared" si="98"/>
        <v/>
      </c>
      <c r="S705" s="266" t="str">
        <f t="shared" si="99"/>
        <v/>
      </c>
      <c r="T705" s="267" t="str">
        <f t="shared" si="100"/>
        <v/>
      </c>
      <c r="U705" s="268" t="str">
        <f t="shared" si="101"/>
        <v/>
      </c>
      <c r="V705" s="269" t="str">
        <f t="shared" si="102"/>
        <v/>
      </c>
      <c r="W705" s="5"/>
      <c r="AR705" t="str">
        <f t="shared" si="96"/>
        <v/>
      </c>
      <c r="AS705" t="str">
        <f t="shared" si="95"/>
        <v/>
      </c>
      <c r="AT705" s="134" t="str">
        <f>IF(AR705="","",IF(AND(H705&gt;='Intersection Mileposts'!$F$5,H705&lt;='Intersection Mileposts'!$G$5),"Y",IF(AND(H705&gt;='Intersection Mileposts'!$F$6,H705&lt;='Intersection Mileposts'!$G$6),"Y",IF(AND(H705&gt;='Intersection Mileposts'!$F$7,H705&lt;='Intersection Mileposts'!$G$7),"Y",IF(AND(H705&gt;='Intersection Mileposts'!$F$8,H705&lt;='Intersection Mileposts'!$G$8),"Y",IF(AND(H705&gt;='Intersection Mileposts'!$F$9,H705&lt;='Intersection Mileposts'!$G$9),"Y",IF(AND(H705&gt;='Intersection Mileposts'!$F$10,H705&lt;='Intersection Mileposts'!$G$10),"Y",IF(AND(H705&gt;='Intersection Mileposts'!$F$11,H705&lt;='Intersection Mileposts'!$G$11),"Y",IF(AND(H705&gt;='Intersection Mileposts'!$F$12,H705&lt;='Intersection Mileposts'!$G$12),"Y",IF(AND(H705&gt;='Intersection Mileposts'!$F$13,H705&lt;='Intersection Mileposts'!$G$13),"Y",IF(AND(H705&gt;='Intersection Mileposts'!$F$14,H705&lt;='Intersection Mileposts'!$G$14),"Y",IF(AND(H705&gt;='Intersection Mileposts'!$F$15,H705&lt;='Intersection Mileposts'!$G$15),"Y",IF(AND(H705&gt;='Intersection Mileposts'!$F$16,H705&lt;='Intersection Mileposts'!$G$16),"Y",IF(AND(H705&gt;='Intersection Mileposts'!$F$17,H705&lt;='Intersection Mileposts'!$G$17),"Y",IF(AND(H705&gt;='Intersection Mileposts'!$F$18,H705&lt;='Intersection Mileposts'!$G$18),"Y",IF(AND(H705&gt;='Intersection Mileposts'!$F$19,H705&lt;='Intersection Mileposts'!$G$19),"Y",IF(AND(H705&gt;='Intersection Mileposts'!$F$20,H705&lt;='Intersection Mileposts'!$G$20),"Y",IF(AND(H705&gt;='Intersection Mileposts'!$F$21,H705&lt;='Intersection Mileposts'!$G$21),"Y",IF(AND(H705&gt;='Intersection Mileposts'!$F$22,H705&lt;='Intersection Mileposts'!$G$22),"Y",IF(AND(H705&gt;='Intersection Mileposts'!$F$23,H705&lt;='Intersection Mileposts'!$G$23),"Y",IF(AND(H705&gt;='Intersection Mileposts'!$F$24,H705&lt;='Intersection Mileposts'!$G$24),"Y",IF(AND(H705&gt;='Intersection Mileposts'!$F$25,H705&lt;='Intersection Mileposts'!$G$25),"Y",IF(AND(H705&gt;='Intersection Mileposts'!$F$26,H705&lt;='Intersection Mileposts'!$G$26),"Y",IF(AND(H705&gt;='Intersection Mileposts'!$F$27,H705&lt;='Intersection Mileposts'!$G$27),"Y",IF(AND(H705&gt;='Intersection Mileposts'!$F$28,H705&lt;='Intersection Mileposts'!$G$28),"Y",IF(AND(H705&gt;='Intersection Mileposts'!$F$29,H705&lt;='Intersection Mileposts'!$G$29),"Y", IF(AND(H705&gt;='Intersection Mileposts'!$F$30,H705&lt;='Intersection Mileposts'!$G$30),"Y",IF(AND(H705&gt;='Intersection Mileposts'!$F$31,H705&lt;='Intersection Mileposts'!$G$31),"Y",IF(AND(H705&gt;='Intersection Mileposts'!$F$32,H705&lt;='Intersection Mileposts'!$G$32),"Y",IF(AND(H705&gt;='Intersection Mileposts'!$F$33,H705&lt;='Intersection Mileposts'!$G$33),"Y",IF(AND(H705&gt;='Intersection Mileposts'!$F$34,H705&lt;='Intersection Mileposts'!$G$34),"Y",IF(AND(H705&gt;='Intersection Mileposts'!$F$35,H705&lt;='Intersection Mileposts'!$G$35),"Y",IF(AND(H705&gt;='Intersection Mileposts'!$F$36,H705&lt;='Intersection Mileposts'!$G$36),"Y",IF(AND(H705&gt;='Intersection Mileposts'!$F$37,H705&lt;='Intersection Mileposts'!$G$37),"Y",IF(AND(H705&gt;='Intersection Mileposts'!$F$38,H705&lt;='Intersection Mileposts'!$G$38),"Y",IF(AND(H705&gt;='Intersection Mileposts'!$F$39,H705&lt;='Intersection Mileposts'!$G$39),"Y","N"))))))))))))))))))))))))))))))))))))</f>
        <v/>
      </c>
    </row>
    <row r="706" spans="1:46" ht="15" customHeight="1" x14ac:dyDescent="0.3">
      <c r="A706" s="279"/>
      <c r="B706" s="261"/>
      <c r="C706" s="262"/>
      <c r="D706" s="262"/>
      <c r="E706" s="262"/>
      <c r="F706" s="262"/>
      <c r="G706" s="284"/>
      <c r="H706" s="286"/>
      <c r="I706" s="279"/>
      <c r="J706" s="260"/>
      <c r="K706" s="260"/>
      <c r="L706" s="280"/>
      <c r="M706" s="275"/>
      <c r="N706" s="263"/>
      <c r="P706" s="264" t="str">
        <f>IF(R706 = "", "", COUNT($R$4:R706))</f>
        <v/>
      </c>
      <c r="Q706" s="264" t="str">
        <f t="shared" si="97"/>
        <v/>
      </c>
      <c r="R706" s="265" t="str">
        <f t="shared" si="98"/>
        <v/>
      </c>
      <c r="S706" s="266" t="str">
        <f t="shared" si="99"/>
        <v/>
      </c>
      <c r="T706" s="267" t="str">
        <f t="shared" si="100"/>
        <v/>
      </c>
      <c r="U706" s="268" t="str">
        <f t="shared" si="101"/>
        <v/>
      </c>
      <c r="V706" s="269" t="str">
        <f t="shared" si="102"/>
        <v/>
      </c>
      <c r="W706" s="5"/>
      <c r="AR706" t="str">
        <f t="shared" si="96"/>
        <v/>
      </c>
      <c r="AS706" t="str">
        <f t="shared" si="95"/>
        <v/>
      </c>
      <c r="AT706" s="134" t="str">
        <f>IF(AR706="","",IF(AND(H706&gt;='Intersection Mileposts'!$F$5,H706&lt;='Intersection Mileposts'!$G$5),"Y",IF(AND(H706&gt;='Intersection Mileposts'!$F$6,H706&lt;='Intersection Mileposts'!$G$6),"Y",IF(AND(H706&gt;='Intersection Mileposts'!$F$7,H706&lt;='Intersection Mileposts'!$G$7),"Y",IF(AND(H706&gt;='Intersection Mileposts'!$F$8,H706&lt;='Intersection Mileposts'!$G$8),"Y",IF(AND(H706&gt;='Intersection Mileposts'!$F$9,H706&lt;='Intersection Mileposts'!$G$9),"Y",IF(AND(H706&gt;='Intersection Mileposts'!$F$10,H706&lt;='Intersection Mileposts'!$G$10),"Y",IF(AND(H706&gt;='Intersection Mileposts'!$F$11,H706&lt;='Intersection Mileposts'!$G$11),"Y",IF(AND(H706&gt;='Intersection Mileposts'!$F$12,H706&lt;='Intersection Mileposts'!$G$12),"Y",IF(AND(H706&gt;='Intersection Mileposts'!$F$13,H706&lt;='Intersection Mileposts'!$G$13),"Y",IF(AND(H706&gt;='Intersection Mileposts'!$F$14,H706&lt;='Intersection Mileposts'!$G$14),"Y",IF(AND(H706&gt;='Intersection Mileposts'!$F$15,H706&lt;='Intersection Mileposts'!$G$15),"Y",IF(AND(H706&gt;='Intersection Mileposts'!$F$16,H706&lt;='Intersection Mileposts'!$G$16),"Y",IF(AND(H706&gt;='Intersection Mileposts'!$F$17,H706&lt;='Intersection Mileposts'!$G$17),"Y",IF(AND(H706&gt;='Intersection Mileposts'!$F$18,H706&lt;='Intersection Mileposts'!$G$18),"Y",IF(AND(H706&gt;='Intersection Mileposts'!$F$19,H706&lt;='Intersection Mileposts'!$G$19),"Y",IF(AND(H706&gt;='Intersection Mileposts'!$F$20,H706&lt;='Intersection Mileposts'!$G$20),"Y",IF(AND(H706&gt;='Intersection Mileposts'!$F$21,H706&lt;='Intersection Mileposts'!$G$21),"Y",IF(AND(H706&gt;='Intersection Mileposts'!$F$22,H706&lt;='Intersection Mileposts'!$G$22),"Y",IF(AND(H706&gt;='Intersection Mileposts'!$F$23,H706&lt;='Intersection Mileposts'!$G$23),"Y",IF(AND(H706&gt;='Intersection Mileposts'!$F$24,H706&lt;='Intersection Mileposts'!$G$24),"Y",IF(AND(H706&gt;='Intersection Mileposts'!$F$25,H706&lt;='Intersection Mileposts'!$G$25),"Y",IF(AND(H706&gt;='Intersection Mileposts'!$F$26,H706&lt;='Intersection Mileposts'!$G$26),"Y",IF(AND(H706&gt;='Intersection Mileposts'!$F$27,H706&lt;='Intersection Mileposts'!$G$27),"Y",IF(AND(H706&gt;='Intersection Mileposts'!$F$28,H706&lt;='Intersection Mileposts'!$G$28),"Y",IF(AND(H706&gt;='Intersection Mileposts'!$F$29,H706&lt;='Intersection Mileposts'!$G$29),"Y", IF(AND(H706&gt;='Intersection Mileposts'!$F$30,H706&lt;='Intersection Mileposts'!$G$30),"Y",IF(AND(H706&gt;='Intersection Mileposts'!$F$31,H706&lt;='Intersection Mileposts'!$G$31),"Y",IF(AND(H706&gt;='Intersection Mileposts'!$F$32,H706&lt;='Intersection Mileposts'!$G$32),"Y",IF(AND(H706&gt;='Intersection Mileposts'!$F$33,H706&lt;='Intersection Mileposts'!$G$33),"Y",IF(AND(H706&gt;='Intersection Mileposts'!$F$34,H706&lt;='Intersection Mileposts'!$G$34),"Y",IF(AND(H706&gt;='Intersection Mileposts'!$F$35,H706&lt;='Intersection Mileposts'!$G$35),"Y",IF(AND(H706&gt;='Intersection Mileposts'!$F$36,H706&lt;='Intersection Mileposts'!$G$36),"Y",IF(AND(H706&gt;='Intersection Mileposts'!$F$37,H706&lt;='Intersection Mileposts'!$G$37),"Y",IF(AND(H706&gt;='Intersection Mileposts'!$F$38,H706&lt;='Intersection Mileposts'!$G$38),"Y",IF(AND(H706&gt;='Intersection Mileposts'!$F$39,H706&lt;='Intersection Mileposts'!$G$39),"Y","N"))))))))))))))))))))))))))))))))))))</f>
        <v/>
      </c>
    </row>
    <row r="707" spans="1:46" ht="15" customHeight="1" x14ac:dyDescent="0.3">
      <c r="A707" s="279"/>
      <c r="B707" s="261"/>
      <c r="C707" s="262"/>
      <c r="D707" s="262"/>
      <c r="E707" s="262"/>
      <c r="F707" s="262"/>
      <c r="G707" s="284"/>
      <c r="H707" s="286"/>
      <c r="I707" s="279"/>
      <c r="J707" s="260"/>
      <c r="K707" s="260"/>
      <c r="L707" s="280"/>
      <c r="M707" s="275"/>
      <c r="N707" s="263"/>
      <c r="P707" s="264" t="str">
        <f>IF(R707 = "", "", COUNT($R$4:R707))</f>
        <v/>
      </c>
      <c r="Q707" s="264" t="str">
        <f t="shared" si="97"/>
        <v/>
      </c>
      <c r="R707" s="265" t="str">
        <f t="shared" si="98"/>
        <v/>
      </c>
      <c r="S707" s="266" t="str">
        <f t="shared" si="99"/>
        <v/>
      </c>
      <c r="T707" s="267" t="str">
        <f t="shared" si="100"/>
        <v/>
      </c>
      <c r="U707" s="268" t="str">
        <f t="shared" si="101"/>
        <v/>
      </c>
      <c r="V707" s="269" t="str">
        <f t="shared" si="102"/>
        <v/>
      </c>
      <c r="W707" s="5"/>
      <c r="AR707" t="str">
        <f t="shared" si="96"/>
        <v/>
      </c>
      <c r="AS707" t="str">
        <f t="shared" si="95"/>
        <v/>
      </c>
      <c r="AT707" s="134" t="str">
        <f>IF(AR707="","",IF(AND(H707&gt;='Intersection Mileposts'!$F$5,H707&lt;='Intersection Mileposts'!$G$5),"Y",IF(AND(H707&gt;='Intersection Mileposts'!$F$6,H707&lt;='Intersection Mileposts'!$G$6),"Y",IF(AND(H707&gt;='Intersection Mileposts'!$F$7,H707&lt;='Intersection Mileposts'!$G$7),"Y",IF(AND(H707&gt;='Intersection Mileposts'!$F$8,H707&lt;='Intersection Mileposts'!$G$8),"Y",IF(AND(H707&gt;='Intersection Mileposts'!$F$9,H707&lt;='Intersection Mileposts'!$G$9),"Y",IF(AND(H707&gt;='Intersection Mileposts'!$F$10,H707&lt;='Intersection Mileposts'!$G$10),"Y",IF(AND(H707&gt;='Intersection Mileposts'!$F$11,H707&lt;='Intersection Mileposts'!$G$11),"Y",IF(AND(H707&gt;='Intersection Mileposts'!$F$12,H707&lt;='Intersection Mileposts'!$G$12),"Y",IF(AND(H707&gt;='Intersection Mileposts'!$F$13,H707&lt;='Intersection Mileposts'!$G$13),"Y",IF(AND(H707&gt;='Intersection Mileposts'!$F$14,H707&lt;='Intersection Mileposts'!$G$14),"Y",IF(AND(H707&gt;='Intersection Mileposts'!$F$15,H707&lt;='Intersection Mileposts'!$G$15),"Y",IF(AND(H707&gt;='Intersection Mileposts'!$F$16,H707&lt;='Intersection Mileposts'!$G$16),"Y",IF(AND(H707&gt;='Intersection Mileposts'!$F$17,H707&lt;='Intersection Mileposts'!$G$17),"Y",IF(AND(H707&gt;='Intersection Mileposts'!$F$18,H707&lt;='Intersection Mileposts'!$G$18),"Y",IF(AND(H707&gt;='Intersection Mileposts'!$F$19,H707&lt;='Intersection Mileposts'!$G$19),"Y",IF(AND(H707&gt;='Intersection Mileposts'!$F$20,H707&lt;='Intersection Mileposts'!$G$20),"Y",IF(AND(H707&gt;='Intersection Mileposts'!$F$21,H707&lt;='Intersection Mileposts'!$G$21),"Y",IF(AND(H707&gt;='Intersection Mileposts'!$F$22,H707&lt;='Intersection Mileposts'!$G$22),"Y",IF(AND(H707&gt;='Intersection Mileposts'!$F$23,H707&lt;='Intersection Mileposts'!$G$23),"Y",IF(AND(H707&gt;='Intersection Mileposts'!$F$24,H707&lt;='Intersection Mileposts'!$G$24),"Y",IF(AND(H707&gt;='Intersection Mileposts'!$F$25,H707&lt;='Intersection Mileposts'!$G$25),"Y",IF(AND(H707&gt;='Intersection Mileposts'!$F$26,H707&lt;='Intersection Mileposts'!$G$26),"Y",IF(AND(H707&gt;='Intersection Mileposts'!$F$27,H707&lt;='Intersection Mileposts'!$G$27),"Y",IF(AND(H707&gt;='Intersection Mileposts'!$F$28,H707&lt;='Intersection Mileposts'!$G$28),"Y",IF(AND(H707&gt;='Intersection Mileposts'!$F$29,H707&lt;='Intersection Mileposts'!$G$29),"Y", IF(AND(H707&gt;='Intersection Mileposts'!$F$30,H707&lt;='Intersection Mileposts'!$G$30),"Y",IF(AND(H707&gt;='Intersection Mileposts'!$F$31,H707&lt;='Intersection Mileposts'!$G$31),"Y",IF(AND(H707&gt;='Intersection Mileposts'!$F$32,H707&lt;='Intersection Mileposts'!$G$32),"Y",IF(AND(H707&gt;='Intersection Mileposts'!$F$33,H707&lt;='Intersection Mileposts'!$G$33),"Y",IF(AND(H707&gt;='Intersection Mileposts'!$F$34,H707&lt;='Intersection Mileposts'!$G$34),"Y",IF(AND(H707&gt;='Intersection Mileposts'!$F$35,H707&lt;='Intersection Mileposts'!$G$35),"Y",IF(AND(H707&gt;='Intersection Mileposts'!$F$36,H707&lt;='Intersection Mileposts'!$G$36),"Y",IF(AND(H707&gt;='Intersection Mileposts'!$F$37,H707&lt;='Intersection Mileposts'!$G$37),"Y",IF(AND(H707&gt;='Intersection Mileposts'!$F$38,H707&lt;='Intersection Mileposts'!$G$38),"Y",IF(AND(H707&gt;='Intersection Mileposts'!$F$39,H707&lt;='Intersection Mileposts'!$G$39),"Y","N"))))))))))))))))))))))))))))))))))))</f>
        <v/>
      </c>
    </row>
    <row r="708" spans="1:46" ht="15" customHeight="1" x14ac:dyDescent="0.3">
      <c r="A708" s="279"/>
      <c r="B708" s="261"/>
      <c r="C708" s="262"/>
      <c r="D708" s="262"/>
      <c r="E708" s="262"/>
      <c r="F708" s="262"/>
      <c r="G708" s="284"/>
      <c r="H708" s="286"/>
      <c r="I708" s="279"/>
      <c r="J708" s="260"/>
      <c r="K708" s="260"/>
      <c r="L708" s="280"/>
      <c r="M708" s="275"/>
      <c r="N708" s="263"/>
      <c r="P708" s="264" t="str">
        <f>IF(R708 = "", "", COUNT($R$4:R708))</f>
        <v/>
      </c>
      <c r="Q708" s="264" t="str">
        <f t="shared" si="97"/>
        <v/>
      </c>
      <c r="R708" s="265" t="str">
        <f t="shared" si="98"/>
        <v/>
      </c>
      <c r="S708" s="266" t="str">
        <f t="shared" si="99"/>
        <v/>
      </c>
      <c r="T708" s="267" t="str">
        <f t="shared" si="100"/>
        <v/>
      </c>
      <c r="U708" s="268" t="str">
        <f t="shared" si="101"/>
        <v/>
      </c>
      <c r="V708" s="269" t="str">
        <f t="shared" si="102"/>
        <v/>
      </c>
      <c r="W708" s="5"/>
      <c r="AR708" t="str">
        <f t="shared" si="96"/>
        <v/>
      </c>
      <c r="AS708" t="str">
        <f t="shared" ref="AS708:AS771" si="103">IF(OR(M708="Y",N708="Y"),"Y","")</f>
        <v/>
      </c>
      <c r="AT708" s="134" t="str">
        <f>IF(AR708="","",IF(AND(H708&gt;='Intersection Mileposts'!$F$5,H708&lt;='Intersection Mileposts'!$G$5),"Y",IF(AND(H708&gt;='Intersection Mileposts'!$F$6,H708&lt;='Intersection Mileposts'!$G$6),"Y",IF(AND(H708&gt;='Intersection Mileposts'!$F$7,H708&lt;='Intersection Mileposts'!$G$7),"Y",IF(AND(H708&gt;='Intersection Mileposts'!$F$8,H708&lt;='Intersection Mileposts'!$G$8),"Y",IF(AND(H708&gt;='Intersection Mileposts'!$F$9,H708&lt;='Intersection Mileposts'!$G$9),"Y",IF(AND(H708&gt;='Intersection Mileposts'!$F$10,H708&lt;='Intersection Mileposts'!$G$10),"Y",IF(AND(H708&gt;='Intersection Mileposts'!$F$11,H708&lt;='Intersection Mileposts'!$G$11),"Y",IF(AND(H708&gt;='Intersection Mileposts'!$F$12,H708&lt;='Intersection Mileposts'!$G$12),"Y",IF(AND(H708&gt;='Intersection Mileposts'!$F$13,H708&lt;='Intersection Mileposts'!$G$13),"Y",IF(AND(H708&gt;='Intersection Mileposts'!$F$14,H708&lt;='Intersection Mileposts'!$G$14),"Y",IF(AND(H708&gt;='Intersection Mileposts'!$F$15,H708&lt;='Intersection Mileposts'!$G$15),"Y",IF(AND(H708&gt;='Intersection Mileposts'!$F$16,H708&lt;='Intersection Mileposts'!$G$16),"Y",IF(AND(H708&gt;='Intersection Mileposts'!$F$17,H708&lt;='Intersection Mileposts'!$G$17),"Y",IF(AND(H708&gt;='Intersection Mileposts'!$F$18,H708&lt;='Intersection Mileposts'!$G$18),"Y",IF(AND(H708&gt;='Intersection Mileposts'!$F$19,H708&lt;='Intersection Mileposts'!$G$19),"Y",IF(AND(H708&gt;='Intersection Mileposts'!$F$20,H708&lt;='Intersection Mileposts'!$G$20),"Y",IF(AND(H708&gt;='Intersection Mileposts'!$F$21,H708&lt;='Intersection Mileposts'!$G$21),"Y",IF(AND(H708&gt;='Intersection Mileposts'!$F$22,H708&lt;='Intersection Mileposts'!$G$22),"Y",IF(AND(H708&gt;='Intersection Mileposts'!$F$23,H708&lt;='Intersection Mileposts'!$G$23),"Y",IF(AND(H708&gt;='Intersection Mileposts'!$F$24,H708&lt;='Intersection Mileposts'!$G$24),"Y",IF(AND(H708&gt;='Intersection Mileposts'!$F$25,H708&lt;='Intersection Mileposts'!$G$25),"Y",IF(AND(H708&gt;='Intersection Mileposts'!$F$26,H708&lt;='Intersection Mileposts'!$G$26),"Y",IF(AND(H708&gt;='Intersection Mileposts'!$F$27,H708&lt;='Intersection Mileposts'!$G$27),"Y",IF(AND(H708&gt;='Intersection Mileposts'!$F$28,H708&lt;='Intersection Mileposts'!$G$28),"Y",IF(AND(H708&gt;='Intersection Mileposts'!$F$29,H708&lt;='Intersection Mileposts'!$G$29),"Y", IF(AND(H708&gt;='Intersection Mileposts'!$F$30,H708&lt;='Intersection Mileposts'!$G$30),"Y",IF(AND(H708&gt;='Intersection Mileposts'!$F$31,H708&lt;='Intersection Mileposts'!$G$31),"Y",IF(AND(H708&gt;='Intersection Mileposts'!$F$32,H708&lt;='Intersection Mileposts'!$G$32),"Y",IF(AND(H708&gt;='Intersection Mileposts'!$F$33,H708&lt;='Intersection Mileposts'!$G$33),"Y",IF(AND(H708&gt;='Intersection Mileposts'!$F$34,H708&lt;='Intersection Mileposts'!$G$34),"Y",IF(AND(H708&gt;='Intersection Mileposts'!$F$35,H708&lt;='Intersection Mileposts'!$G$35),"Y",IF(AND(H708&gt;='Intersection Mileposts'!$F$36,H708&lt;='Intersection Mileposts'!$G$36),"Y",IF(AND(H708&gt;='Intersection Mileposts'!$F$37,H708&lt;='Intersection Mileposts'!$G$37),"Y",IF(AND(H708&gt;='Intersection Mileposts'!$F$38,H708&lt;='Intersection Mileposts'!$G$38),"Y",IF(AND(H708&gt;='Intersection Mileposts'!$F$39,H708&lt;='Intersection Mileposts'!$G$39),"Y","N"))))))))))))))))))))))))))))))))))))</f>
        <v/>
      </c>
    </row>
    <row r="709" spans="1:46" ht="15" customHeight="1" x14ac:dyDescent="0.3">
      <c r="A709" s="279"/>
      <c r="B709" s="261"/>
      <c r="C709" s="262"/>
      <c r="D709" s="262"/>
      <c r="E709" s="262"/>
      <c r="F709" s="262"/>
      <c r="G709" s="284"/>
      <c r="H709" s="286"/>
      <c r="I709" s="279"/>
      <c r="J709" s="260"/>
      <c r="K709" s="260"/>
      <c r="L709" s="280"/>
      <c r="M709" s="275"/>
      <c r="N709" s="263"/>
      <c r="P709" s="264" t="str">
        <f>IF(R709 = "", "", COUNT($R$4:R709))</f>
        <v/>
      </c>
      <c r="Q709" s="264" t="str">
        <f t="shared" si="97"/>
        <v/>
      </c>
      <c r="R709" s="265" t="str">
        <f t="shared" si="98"/>
        <v/>
      </c>
      <c r="S709" s="266" t="str">
        <f t="shared" si="99"/>
        <v/>
      </c>
      <c r="T709" s="267" t="str">
        <f t="shared" si="100"/>
        <v/>
      </c>
      <c r="U709" s="268" t="str">
        <f t="shared" si="101"/>
        <v/>
      </c>
      <c r="V709" s="269" t="str">
        <f t="shared" si="102"/>
        <v/>
      </c>
      <c r="W709" s="5"/>
      <c r="AR709" t="str">
        <f t="shared" ref="AR709:AR772" si="104">IF(P709&gt;0, P709, "")</f>
        <v/>
      </c>
      <c r="AS709" t="str">
        <f t="shared" si="103"/>
        <v/>
      </c>
      <c r="AT709" s="134" t="str">
        <f>IF(AR709="","",IF(AND(H709&gt;='Intersection Mileposts'!$F$5,H709&lt;='Intersection Mileposts'!$G$5),"Y",IF(AND(H709&gt;='Intersection Mileposts'!$F$6,H709&lt;='Intersection Mileposts'!$G$6),"Y",IF(AND(H709&gt;='Intersection Mileposts'!$F$7,H709&lt;='Intersection Mileposts'!$G$7),"Y",IF(AND(H709&gt;='Intersection Mileposts'!$F$8,H709&lt;='Intersection Mileposts'!$G$8),"Y",IF(AND(H709&gt;='Intersection Mileposts'!$F$9,H709&lt;='Intersection Mileposts'!$G$9),"Y",IF(AND(H709&gt;='Intersection Mileposts'!$F$10,H709&lt;='Intersection Mileposts'!$G$10),"Y",IF(AND(H709&gt;='Intersection Mileposts'!$F$11,H709&lt;='Intersection Mileposts'!$G$11),"Y",IF(AND(H709&gt;='Intersection Mileposts'!$F$12,H709&lt;='Intersection Mileposts'!$G$12),"Y",IF(AND(H709&gt;='Intersection Mileposts'!$F$13,H709&lt;='Intersection Mileposts'!$G$13),"Y",IF(AND(H709&gt;='Intersection Mileposts'!$F$14,H709&lt;='Intersection Mileposts'!$G$14),"Y",IF(AND(H709&gt;='Intersection Mileposts'!$F$15,H709&lt;='Intersection Mileposts'!$G$15),"Y",IF(AND(H709&gt;='Intersection Mileposts'!$F$16,H709&lt;='Intersection Mileposts'!$G$16),"Y",IF(AND(H709&gt;='Intersection Mileposts'!$F$17,H709&lt;='Intersection Mileposts'!$G$17),"Y",IF(AND(H709&gt;='Intersection Mileposts'!$F$18,H709&lt;='Intersection Mileposts'!$G$18),"Y",IF(AND(H709&gt;='Intersection Mileposts'!$F$19,H709&lt;='Intersection Mileposts'!$G$19),"Y",IF(AND(H709&gt;='Intersection Mileposts'!$F$20,H709&lt;='Intersection Mileposts'!$G$20),"Y",IF(AND(H709&gt;='Intersection Mileposts'!$F$21,H709&lt;='Intersection Mileposts'!$G$21),"Y",IF(AND(H709&gt;='Intersection Mileposts'!$F$22,H709&lt;='Intersection Mileposts'!$G$22),"Y",IF(AND(H709&gt;='Intersection Mileposts'!$F$23,H709&lt;='Intersection Mileposts'!$G$23),"Y",IF(AND(H709&gt;='Intersection Mileposts'!$F$24,H709&lt;='Intersection Mileposts'!$G$24),"Y",IF(AND(H709&gt;='Intersection Mileposts'!$F$25,H709&lt;='Intersection Mileposts'!$G$25),"Y",IF(AND(H709&gt;='Intersection Mileposts'!$F$26,H709&lt;='Intersection Mileposts'!$G$26),"Y",IF(AND(H709&gt;='Intersection Mileposts'!$F$27,H709&lt;='Intersection Mileposts'!$G$27),"Y",IF(AND(H709&gt;='Intersection Mileposts'!$F$28,H709&lt;='Intersection Mileposts'!$G$28),"Y",IF(AND(H709&gt;='Intersection Mileposts'!$F$29,H709&lt;='Intersection Mileposts'!$G$29),"Y", IF(AND(H709&gt;='Intersection Mileposts'!$F$30,H709&lt;='Intersection Mileposts'!$G$30),"Y",IF(AND(H709&gt;='Intersection Mileposts'!$F$31,H709&lt;='Intersection Mileposts'!$G$31),"Y",IF(AND(H709&gt;='Intersection Mileposts'!$F$32,H709&lt;='Intersection Mileposts'!$G$32),"Y",IF(AND(H709&gt;='Intersection Mileposts'!$F$33,H709&lt;='Intersection Mileposts'!$G$33),"Y",IF(AND(H709&gt;='Intersection Mileposts'!$F$34,H709&lt;='Intersection Mileposts'!$G$34),"Y",IF(AND(H709&gt;='Intersection Mileposts'!$F$35,H709&lt;='Intersection Mileposts'!$G$35),"Y",IF(AND(H709&gt;='Intersection Mileposts'!$F$36,H709&lt;='Intersection Mileposts'!$G$36),"Y",IF(AND(H709&gt;='Intersection Mileposts'!$F$37,H709&lt;='Intersection Mileposts'!$G$37),"Y",IF(AND(H709&gt;='Intersection Mileposts'!$F$38,H709&lt;='Intersection Mileposts'!$G$38),"Y",IF(AND(H709&gt;='Intersection Mileposts'!$F$39,H709&lt;='Intersection Mileposts'!$G$39),"Y","N"))))))))))))))))))))))))))))))))))))</f>
        <v/>
      </c>
    </row>
    <row r="710" spans="1:46" ht="15" customHeight="1" x14ac:dyDescent="0.3">
      <c r="A710" s="279"/>
      <c r="B710" s="261"/>
      <c r="C710" s="262"/>
      <c r="D710" s="262"/>
      <c r="E710" s="262"/>
      <c r="F710" s="262"/>
      <c r="G710" s="284"/>
      <c r="H710" s="286"/>
      <c r="I710" s="279"/>
      <c r="J710" s="260"/>
      <c r="K710" s="260"/>
      <c r="L710" s="280"/>
      <c r="M710" s="275"/>
      <c r="N710" s="263"/>
      <c r="P710" s="264" t="str">
        <f>IF(R710 = "", "", COUNT($R$4:R710))</f>
        <v/>
      </c>
      <c r="Q710" s="264" t="str">
        <f t="shared" si="97"/>
        <v/>
      </c>
      <c r="R710" s="265" t="str">
        <f t="shared" si="98"/>
        <v/>
      </c>
      <c r="S710" s="266" t="str">
        <f t="shared" si="99"/>
        <v/>
      </c>
      <c r="T710" s="267" t="str">
        <f t="shared" si="100"/>
        <v/>
      </c>
      <c r="U710" s="268" t="str">
        <f t="shared" si="101"/>
        <v/>
      </c>
      <c r="V710" s="269" t="str">
        <f t="shared" si="102"/>
        <v/>
      </c>
      <c r="W710" s="5"/>
      <c r="AR710" t="str">
        <f t="shared" si="104"/>
        <v/>
      </c>
      <c r="AS710" t="str">
        <f t="shared" si="103"/>
        <v/>
      </c>
      <c r="AT710" s="134" t="str">
        <f>IF(AR710="","",IF(AND(H710&gt;='Intersection Mileposts'!$F$5,H710&lt;='Intersection Mileposts'!$G$5),"Y",IF(AND(H710&gt;='Intersection Mileposts'!$F$6,H710&lt;='Intersection Mileposts'!$G$6),"Y",IF(AND(H710&gt;='Intersection Mileposts'!$F$7,H710&lt;='Intersection Mileposts'!$G$7),"Y",IF(AND(H710&gt;='Intersection Mileposts'!$F$8,H710&lt;='Intersection Mileposts'!$G$8),"Y",IF(AND(H710&gt;='Intersection Mileposts'!$F$9,H710&lt;='Intersection Mileposts'!$G$9),"Y",IF(AND(H710&gt;='Intersection Mileposts'!$F$10,H710&lt;='Intersection Mileposts'!$G$10),"Y",IF(AND(H710&gt;='Intersection Mileposts'!$F$11,H710&lt;='Intersection Mileposts'!$G$11),"Y",IF(AND(H710&gt;='Intersection Mileposts'!$F$12,H710&lt;='Intersection Mileposts'!$G$12),"Y",IF(AND(H710&gt;='Intersection Mileposts'!$F$13,H710&lt;='Intersection Mileposts'!$G$13),"Y",IF(AND(H710&gt;='Intersection Mileposts'!$F$14,H710&lt;='Intersection Mileposts'!$G$14),"Y",IF(AND(H710&gt;='Intersection Mileposts'!$F$15,H710&lt;='Intersection Mileposts'!$G$15),"Y",IF(AND(H710&gt;='Intersection Mileposts'!$F$16,H710&lt;='Intersection Mileposts'!$G$16),"Y",IF(AND(H710&gt;='Intersection Mileposts'!$F$17,H710&lt;='Intersection Mileposts'!$G$17),"Y",IF(AND(H710&gt;='Intersection Mileposts'!$F$18,H710&lt;='Intersection Mileposts'!$G$18),"Y",IF(AND(H710&gt;='Intersection Mileposts'!$F$19,H710&lt;='Intersection Mileposts'!$G$19),"Y",IF(AND(H710&gt;='Intersection Mileposts'!$F$20,H710&lt;='Intersection Mileposts'!$G$20),"Y",IF(AND(H710&gt;='Intersection Mileposts'!$F$21,H710&lt;='Intersection Mileposts'!$G$21),"Y",IF(AND(H710&gt;='Intersection Mileposts'!$F$22,H710&lt;='Intersection Mileposts'!$G$22),"Y",IF(AND(H710&gt;='Intersection Mileposts'!$F$23,H710&lt;='Intersection Mileposts'!$G$23),"Y",IF(AND(H710&gt;='Intersection Mileposts'!$F$24,H710&lt;='Intersection Mileposts'!$G$24),"Y",IF(AND(H710&gt;='Intersection Mileposts'!$F$25,H710&lt;='Intersection Mileposts'!$G$25),"Y",IF(AND(H710&gt;='Intersection Mileposts'!$F$26,H710&lt;='Intersection Mileposts'!$G$26),"Y",IF(AND(H710&gt;='Intersection Mileposts'!$F$27,H710&lt;='Intersection Mileposts'!$G$27),"Y",IF(AND(H710&gt;='Intersection Mileposts'!$F$28,H710&lt;='Intersection Mileposts'!$G$28),"Y",IF(AND(H710&gt;='Intersection Mileposts'!$F$29,H710&lt;='Intersection Mileposts'!$G$29),"Y", IF(AND(H710&gt;='Intersection Mileposts'!$F$30,H710&lt;='Intersection Mileposts'!$G$30),"Y",IF(AND(H710&gt;='Intersection Mileposts'!$F$31,H710&lt;='Intersection Mileposts'!$G$31),"Y",IF(AND(H710&gt;='Intersection Mileposts'!$F$32,H710&lt;='Intersection Mileposts'!$G$32),"Y",IF(AND(H710&gt;='Intersection Mileposts'!$F$33,H710&lt;='Intersection Mileposts'!$G$33),"Y",IF(AND(H710&gt;='Intersection Mileposts'!$F$34,H710&lt;='Intersection Mileposts'!$G$34),"Y",IF(AND(H710&gt;='Intersection Mileposts'!$F$35,H710&lt;='Intersection Mileposts'!$G$35),"Y",IF(AND(H710&gt;='Intersection Mileposts'!$F$36,H710&lt;='Intersection Mileposts'!$G$36),"Y",IF(AND(H710&gt;='Intersection Mileposts'!$F$37,H710&lt;='Intersection Mileposts'!$G$37),"Y",IF(AND(H710&gt;='Intersection Mileposts'!$F$38,H710&lt;='Intersection Mileposts'!$G$38),"Y",IF(AND(H710&gt;='Intersection Mileposts'!$F$39,H710&lt;='Intersection Mileposts'!$G$39),"Y","N"))))))))))))))))))))))))))))))))))))</f>
        <v/>
      </c>
    </row>
    <row r="711" spans="1:46" ht="15" customHeight="1" x14ac:dyDescent="0.3">
      <c r="A711" s="279"/>
      <c r="B711" s="261"/>
      <c r="C711" s="262"/>
      <c r="D711" s="262"/>
      <c r="E711" s="262"/>
      <c r="F711" s="262"/>
      <c r="G711" s="284"/>
      <c r="H711" s="286"/>
      <c r="I711" s="279"/>
      <c r="J711" s="260"/>
      <c r="K711" s="260"/>
      <c r="L711" s="280"/>
      <c r="M711" s="275"/>
      <c r="N711" s="263"/>
      <c r="P711" s="264" t="str">
        <f>IF(R711 = "", "", COUNT($R$4:R711))</f>
        <v/>
      </c>
      <c r="Q711" s="264" t="str">
        <f t="shared" si="97"/>
        <v/>
      </c>
      <c r="R711" s="265" t="str">
        <f t="shared" si="98"/>
        <v/>
      </c>
      <c r="S711" s="266" t="str">
        <f t="shared" si="99"/>
        <v/>
      </c>
      <c r="T711" s="267" t="str">
        <f t="shared" si="100"/>
        <v/>
      </c>
      <c r="U711" s="268" t="str">
        <f t="shared" si="101"/>
        <v/>
      </c>
      <c r="V711" s="269" t="str">
        <f t="shared" si="102"/>
        <v/>
      </c>
      <c r="W711" s="5"/>
      <c r="AR711" t="str">
        <f t="shared" si="104"/>
        <v/>
      </c>
      <c r="AS711" t="str">
        <f t="shared" si="103"/>
        <v/>
      </c>
      <c r="AT711" s="134" t="str">
        <f>IF(AR711="","",IF(AND(H711&gt;='Intersection Mileposts'!$F$5,H711&lt;='Intersection Mileposts'!$G$5),"Y",IF(AND(H711&gt;='Intersection Mileposts'!$F$6,H711&lt;='Intersection Mileposts'!$G$6),"Y",IF(AND(H711&gt;='Intersection Mileposts'!$F$7,H711&lt;='Intersection Mileposts'!$G$7),"Y",IF(AND(H711&gt;='Intersection Mileposts'!$F$8,H711&lt;='Intersection Mileposts'!$G$8),"Y",IF(AND(H711&gt;='Intersection Mileposts'!$F$9,H711&lt;='Intersection Mileposts'!$G$9),"Y",IF(AND(H711&gt;='Intersection Mileposts'!$F$10,H711&lt;='Intersection Mileposts'!$G$10),"Y",IF(AND(H711&gt;='Intersection Mileposts'!$F$11,H711&lt;='Intersection Mileposts'!$G$11),"Y",IF(AND(H711&gt;='Intersection Mileposts'!$F$12,H711&lt;='Intersection Mileposts'!$G$12),"Y",IF(AND(H711&gt;='Intersection Mileposts'!$F$13,H711&lt;='Intersection Mileposts'!$G$13),"Y",IF(AND(H711&gt;='Intersection Mileposts'!$F$14,H711&lt;='Intersection Mileposts'!$G$14),"Y",IF(AND(H711&gt;='Intersection Mileposts'!$F$15,H711&lt;='Intersection Mileposts'!$G$15),"Y",IF(AND(H711&gt;='Intersection Mileposts'!$F$16,H711&lt;='Intersection Mileposts'!$G$16),"Y",IF(AND(H711&gt;='Intersection Mileposts'!$F$17,H711&lt;='Intersection Mileposts'!$G$17),"Y",IF(AND(H711&gt;='Intersection Mileposts'!$F$18,H711&lt;='Intersection Mileposts'!$G$18),"Y",IF(AND(H711&gt;='Intersection Mileposts'!$F$19,H711&lt;='Intersection Mileposts'!$G$19),"Y",IF(AND(H711&gt;='Intersection Mileposts'!$F$20,H711&lt;='Intersection Mileposts'!$G$20),"Y",IF(AND(H711&gt;='Intersection Mileposts'!$F$21,H711&lt;='Intersection Mileposts'!$G$21),"Y",IF(AND(H711&gt;='Intersection Mileposts'!$F$22,H711&lt;='Intersection Mileposts'!$G$22),"Y",IF(AND(H711&gt;='Intersection Mileposts'!$F$23,H711&lt;='Intersection Mileposts'!$G$23),"Y",IF(AND(H711&gt;='Intersection Mileposts'!$F$24,H711&lt;='Intersection Mileposts'!$G$24),"Y",IF(AND(H711&gt;='Intersection Mileposts'!$F$25,H711&lt;='Intersection Mileposts'!$G$25),"Y",IF(AND(H711&gt;='Intersection Mileposts'!$F$26,H711&lt;='Intersection Mileposts'!$G$26),"Y",IF(AND(H711&gt;='Intersection Mileposts'!$F$27,H711&lt;='Intersection Mileposts'!$G$27),"Y",IF(AND(H711&gt;='Intersection Mileposts'!$F$28,H711&lt;='Intersection Mileposts'!$G$28),"Y",IF(AND(H711&gt;='Intersection Mileposts'!$F$29,H711&lt;='Intersection Mileposts'!$G$29),"Y", IF(AND(H711&gt;='Intersection Mileposts'!$F$30,H711&lt;='Intersection Mileposts'!$G$30),"Y",IF(AND(H711&gt;='Intersection Mileposts'!$F$31,H711&lt;='Intersection Mileposts'!$G$31),"Y",IF(AND(H711&gt;='Intersection Mileposts'!$F$32,H711&lt;='Intersection Mileposts'!$G$32),"Y",IF(AND(H711&gt;='Intersection Mileposts'!$F$33,H711&lt;='Intersection Mileposts'!$G$33),"Y",IF(AND(H711&gt;='Intersection Mileposts'!$F$34,H711&lt;='Intersection Mileposts'!$G$34),"Y",IF(AND(H711&gt;='Intersection Mileposts'!$F$35,H711&lt;='Intersection Mileposts'!$G$35),"Y",IF(AND(H711&gt;='Intersection Mileposts'!$F$36,H711&lt;='Intersection Mileposts'!$G$36),"Y",IF(AND(H711&gt;='Intersection Mileposts'!$F$37,H711&lt;='Intersection Mileposts'!$G$37),"Y",IF(AND(H711&gt;='Intersection Mileposts'!$F$38,H711&lt;='Intersection Mileposts'!$G$38),"Y",IF(AND(H711&gt;='Intersection Mileposts'!$F$39,H711&lt;='Intersection Mileposts'!$G$39),"Y","N"))))))))))))))))))))))))))))))))))))</f>
        <v/>
      </c>
    </row>
    <row r="712" spans="1:46" ht="15" customHeight="1" x14ac:dyDescent="0.3">
      <c r="A712" s="279"/>
      <c r="B712" s="261"/>
      <c r="C712" s="262"/>
      <c r="D712" s="262"/>
      <c r="E712" s="262"/>
      <c r="F712" s="262"/>
      <c r="G712" s="284"/>
      <c r="H712" s="286"/>
      <c r="I712" s="279"/>
      <c r="J712" s="260"/>
      <c r="K712" s="260"/>
      <c r="L712" s="280"/>
      <c r="M712" s="275"/>
      <c r="N712" s="263"/>
      <c r="P712" s="264" t="str">
        <f>IF(R712 = "", "", COUNT($R$4:R712))</f>
        <v/>
      </c>
      <c r="Q712" s="264" t="str">
        <f t="shared" si="97"/>
        <v/>
      </c>
      <c r="R712" s="265" t="str">
        <f t="shared" si="98"/>
        <v/>
      </c>
      <c r="S712" s="266" t="str">
        <f t="shared" si="99"/>
        <v/>
      </c>
      <c r="T712" s="267" t="str">
        <f t="shared" si="100"/>
        <v/>
      </c>
      <c r="U712" s="268" t="str">
        <f t="shared" si="101"/>
        <v/>
      </c>
      <c r="V712" s="269" t="str">
        <f t="shared" si="102"/>
        <v/>
      </c>
      <c r="W712" s="5"/>
      <c r="AR712" t="str">
        <f t="shared" si="104"/>
        <v/>
      </c>
      <c r="AS712" t="str">
        <f t="shared" si="103"/>
        <v/>
      </c>
      <c r="AT712" s="134" t="str">
        <f>IF(AR712="","",IF(AND(H712&gt;='Intersection Mileposts'!$F$5,H712&lt;='Intersection Mileposts'!$G$5),"Y",IF(AND(H712&gt;='Intersection Mileposts'!$F$6,H712&lt;='Intersection Mileposts'!$G$6),"Y",IF(AND(H712&gt;='Intersection Mileposts'!$F$7,H712&lt;='Intersection Mileposts'!$G$7),"Y",IF(AND(H712&gt;='Intersection Mileposts'!$F$8,H712&lt;='Intersection Mileposts'!$G$8),"Y",IF(AND(H712&gt;='Intersection Mileposts'!$F$9,H712&lt;='Intersection Mileposts'!$G$9),"Y",IF(AND(H712&gt;='Intersection Mileposts'!$F$10,H712&lt;='Intersection Mileposts'!$G$10),"Y",IF(AND(H712&gt;='Intersection Mileposts'!$F$11,H712&lt;='Intersection Mileposts'!$G$11),"Y",IF(AND(H712&gt;='Intersection Mileposts'!$F$12,H712&lt;='Intersection Mileposts'!$G$12),"Y",IF(AND(H712&gt;='Intersection Mileposts'!$F$13,H712&lt;='Intersection Mileposts'!$G$13),"Y",IF(AND(H712&gt;='Intersection Mileposts'!$F$14,H712&lt;='Intersection Mileposts'!$G$14),"Y",IF(AND(H712&gt;='Intersection Mileposts'!$F$15,H712&lt;='Intersection Mileposts'!$G$15),"Y",IF(AND(H712&gt;='Intersection Mileposts'!$F$16,H712&lt;='Intersection Mileposts'!$G$16),"Y",IF(AND(H712&gt;='Intersection Mileposts'!$F$17,H712&lt;='Intersection Mileposts'!$G$17),"Y",IF(AND(H712&gt;='Intersection Mileposts'!$F$18,H712&lt;='Intersection Mileposts'!$G$18),"Y",IF(AND(H712&gt;='Intersection Mileposts'!$F$19,H712&lt;='Intersection Mileposts'!$G$19),"Y",IF(AND(H712&gt;='Intersection Mileposts'!$F$20,H712&lt;='Intersection Mileposts'!$G$20),"Y",IF(AND(H712&gt;='Intersection Mileposts'!$F$21,H712&lt;='Intersection Mileposts'!$G$21),"Y",IF(AND(H712&gt;='Intersection Mileposts'!$F$22,H712&lt;='Intersection Mileposts'!$G$22),"Y",IF(AND(H712&gt;='Intersection Mileposts'!$F$23,H712&lt;='Intersection Mileposts'!$G$23),"Y",IF(AND(H712&gt;='Intersection Mileposts'!$F$24,H712&lt;='Intersection Mileposts'!$G$24),"Y",IF(AND(H712&gt;='Intersection Mileposts'!$F$25,H712&lt;='Intersection Mileposts'!$G$25),"Y",IF(AND(H712&gt;='Intersection Mileposts'!$F$26,H712&lt;='Intersection Mileposts'!$G$26),"Y",IF(AND(H712&gt;='Intersection Mileposts'!$F$27,H712&lt;='Intersection Mileposts'!$G$27),"Y",IF(AND(H712&gt;='Intersection Mileposts'!$F$28,H712&lt;='Intersection Mileposts'!$G$28),"Y",IF(AND(H712&gt;='Intersection Mileposts'!$F$29,H712&lt;='Intersection Mileposts'!$G$29),"Y", IF(AND(H712&gt;='Intersection Mileposts'!$F$30,H712&lt;='Intersection Mileposts'!$G$30),"Y",IF(AND(H712&gt;='Intersection Mileposts'!$F$31,H712&lt;='Intersection Mileposts'!$G$31),"Y",IF(AND(H712&gt;='Intersection Mileposts'!$F$32,H712&lt;='Intersection Mileposts'!$G$32),"Y",IF(AND(H712&gt;='Intersection Mileposts'!$F$33,H712&lt;='Intersection Mileposts'!$G$33),"Y",IF(AND(H712&gt;='Intersection Mileposts'!$F$34,H712&lt;='Intersection Mileposts'!$G$34),"Y",IF(AND(H712&gt;='Intersection Mileposts'!$F$35,H712&lt;='Intersection Mileposts'!$G$35),"Y",IF(AND(H712&gt;='Intersection Mileposts'!$F$36,H712&lt;='Intersection Mileposts'!$G$36),"Y",IF(AND(H712&gt;='Intersection Mileposts'!$F$37,H712&lt;='Intersection Mileposts'!$G$37),"Y",IF(AND(H712&gt;='Intersection Mileposts'!$F$38,H712&lt;='Intersection Mileposts'!$G$38),"Y",IF(AND(H712&gt;='Intersection Mileposts'!$F$39,H712&lt;='Intersection Mileposts'!$G$39),"Y","N"))))))))))))))))))))))))))))))))))))</f>
        <v/>
      </c>
    </row>
    <row r="713" spans="1:46" ht="15" customHeight="1" x14ac:dyDescent="0.3">
      <c r="A713" s="279"/>
      <c r="B713" s="261"/>
      <c r="C713" s="262"/>
      <c r="D713" s="262"/>
      <c r="E713" s="262"/>
      <c r="F713" s="262"/>
      <c r="G713" s="284"/>
      <c r="H713" s="286"/>
      <c r="I713" s="279"/>
      <c r="J713" s="260"/>
      <c r="K713" s="260"/>
      <c r="L713" s="280"/>
      <c r="M713" s="275"/>
      <c r="N713" s="263"/>
      <c r="P713" s="264" t="str">
        <f>IF(R713 = "", "", COUNT($R$4:R713))</f>
        <v/>
      </c>
      <c r="Q713" s="264" t="str">
        <f t="shared" si="97"/>
        <v/>
      </c>
      <c r="R713" s="265" t="str">
        <f t="shared" si="98"/>
        <v/>
      </c>
      <c r="S713" s="266" t="str">
        <f t="shared" si="99"/>
        <v/>
      </c>
      <c r="T713" s="267" t="str">
        <f t="shared" si="100"/>
        <v/>
      </c>
      <c r="U713" s="268" t="str">
        <f t="shared" si="101"/>
        <v/>
      </c>
      <c r="V713" s="269" t="str">
        <f t="shared" si="102"/>
        <v/>
      </c>
      <c r="W713" s="5"/>
      <c r="AR713" t="str">
        <f t="shared" si="104"/>
        <v/>
      </c>
      <c r="AS713" t="str">
        <f t="shared" si="103"/>
        <v/>
      </c>
      <c r="AT713" s="134" t="str">
        <f>IF(AR713="","",IF(AND(H713&gt;='Intersection Mileposts'!$F$5,H713&lt;='Intersection Mileposts'!$G$5),"Y",IF(AND(H713&gt;='Intersection Mileposts'!$F$6,H713&lt;='Intersection Mileposts'!$G$6),"Y",IF(AND(H713&gt;='Intersection Mileposts'!$F$7,H713&lt;='Intersection Mileposts'!$G$7),"Y",IF(AND(H713&gt;='Intersection Mileposts'!$F$8,H713&lt;='Intersection Mileposts'!$G$8),"Y",IF(AND(H713&gt;='Intersection Mileposts'!$F$9,H713&lt;='Intersection Mileposts'!$G$9),"Y",IF(AND(H713&gt;='Intersection Mileposts'!$F$10,H713&lt;='Intersection Mileposts'!$G$10),"Y",IF(AND(H713&gt;='Intersection Mileposts'!$F$11,H713&lt;='Intersection Mileposts'!$G$11),"Y",IF(AND(H713&gt;='Intersection Mileposts'!$F$12,H713&lt;='Intersection Mileposts'!$G$12),"Y",IF(AND(H713&gt;='Intersection Mileposts'!$F$13,H713&lt;='Intersection Mileposts'!$G$13),"Y",IF(AND(H713&gt;='Intersection Mileposts'!$F$14,H713&lt;='Intersection Mileposts'!$G$14),"Y",IF(AND(H713&gt;='Intersection Mileposts'!$F$15,H713&lt;='Intersection Mileposts'!$G$15),"Y",IF(AND(H713&gt;='Intersection Mileposts'!$F$16,H713&lt;='Intersection Mileposts'!$G$16),"Y",IF(AND(H713&gt;='Intersection Mileposts'!$F$17,H713&lt;='Intersection Mileposts'!$G$17),"Y",IF(AND(H713&gt;='Intersection Mileposts'!$F$18,H713&lt;='Intersection Mileposts'!$G$18),"Y",IF(AND(H713&gt;='Intersection Mileposts'!$F$19,H713&lt;='Intersection Mileposts'!$G$19),"Y",IF(AND(H713&gt;='Intersection Mileposts'!$F$20,H713&lt;='Intersection Mileposts'!$G$20),"Y",IF(AND(H713&gt;='Intersection Mileposts'!$F$21,H713&lt;='Intersection Mileposts'!$G$21),"Y",IF(AND(H713&gt;='Intersection Mileposts'!$F$22,H713&lt;='Intersection Mileposts'!$G$22),"Y",IF(AND(H713&gt;='Intersection Mileposts'!$F$23,H713&lt;='Intersection Mileposts'!$G$23),"Y",IF(AND(H713&gt;='Intersection Mileposts'!$F$24,H713&lt;='Intersection Mileposts'!$G$24),"Y",IF(AND(H713&gt;='Intersection Mileposts'!$F$25,H713&lt;='Intersection Mileposts'!$G$25),"Y",IF(AND(H713&gt;='Intersection Mileposts'!$F$26,H713&lt;='Intersection Mileposts'!$G$26),"Y",IF(AND(H713&gt;='Intersection Mileposts'!$F$27,H713&lt;='Intersection Mileposts'!$G$27),"Y",IF(AND(H713&gt;='Intersection Mileposts'!$F$28,H713&lt;='Intersection Mileposts'!$G$28),"Y",IF(AND(H713&gt;='Intersection Mileposts'!$F$29,H713&lt;='Intersection Mileposts'!$G$29),"Y", IF(AND(H713&gt;='Intersection Mileposts'!$F$30,H713&lt;='Intersection Mileposts'!$G$30),"Y",IF(AND(H713&gt;='Intersection Mileposts'!$F$31,H713&lt;='Intersection Mileposts'!$G$31),"Y",IF(AND(H713&gt;='Intersection Mileposts'!$F$32,H713&lt;='Intersection Mileposts'!$G$32),"Y",IF(AND(H713&gt;='Intersection Mileposts'!$F$33,H713&lt;='Intersection Mileposts'!$G$33),"Y",IF(AND(H713&gt;='Intersection Mileposts'!$F$34,H713&lt;='Intersection Mileposts'!$G$34),"Y",IF(AND(H713&gt;='Intersection Mileposts'!$F$35,H713&lt;='Intersection Mileposts'!$G$35),"Y",IF(AND(H713&gt;='Intersection Mileposts'!$F$36,H713&lt;='Intersection Mileposts'!$G$36),"Y",IF(AND(H713&gt;='Intersection Mileposts'!$F$37,H713&lt;='Intersection Mileposts'!$G$37),"Y",IF(AND(H713&gt;='Intersection Mileposts'!$F$38,H713&lt;='Intersection Mileposts'!$G$38),"Y",IF(AND(H713&gt;='Intersection Mileposts'!$F$39,H713&lt;='Intersection Mileposts'!$G$39),"Y","N"))))))))))))))))))))))))))))))))))))</f>
        <v/>
      </c>
    </row>
    <row r="714" spans="1:46" ht="15" customHeight="1" x14ac:dyDescent="0.3">
      <c r="A714" s="279"/>
      <c r="B714" s="261"/>
      <c r="C714" s="262"/>
      <c r="D714" s="262"/>
      <c r="E714" s="262"/>
      <c r="F714" s="262"/>
      <c r="G714" s="284"/>
      <c r="H714" s="286"/>
      <c r="I714" s="279"/>
      <c r="J714" s="260"/>
      <c r="K714" s="260"/>
      <c r="L714" s="280"/>
      <c r="M714" s="275"/>
      <c r="N714" s="263"/>
      <c r="P714" s="264" t="str">
        <f>IF(R714 = "", "", COUNT($R$4:R714))</f>
        <v/>
      </c>
      <c r="Q714" s="264" t="str">
        <f t="shared" si="97"/>
        <v/>
      </c>
      <c r="R714" s="265" t="str">
        <f t="shared" si="98"/>
        <v/>
      </c>
      <c r="S714" s="266" t="str">
        <f t="shared" si="99"/>
        <v/>
      </c>
      <c r="T714" s="267" t="str">
        <f t="shared" si="100"/>
        <v/>
      </c>
      <c r="U714" s="268" t="str">
        <f t="shared" si="101"/>
        <v/>
      </c>
      <c r="V714" s="269" t="str">
        <f t="shared" si="102"/>
        <v/>
      </c>
      <c r="W714" s="5"/>
      <c r="AR714" t="str">
        <f t="shared" si="104"/>
        <v/>
      </c>
      <c r="AS714" t="str">
        <f t="shared" si="103"/>
        <v/>
      </c>
      <c r="AT714" s="134" t="str">
        <f>IF(AR714="","",IF(AND(H714&gt;='Intersection Mileposts'!$F$5,H714&lt;='Intersection Mileposts'!$G$5),"Y",IF(AND(H714&gt;='Intersection Mileposts'!$F$6,H714&lt;='Intersection Mileposts'!$G$6),"Y",IF(AND(H714&gt;='Intersection Mileposts'!$F$7,H714&lt;='Intersection Mileposts'!$G$7),"Y",IF(AND(H714&gt;='Intersection Mileposts'!$F$8,H714&lt;='Intersection Mileposts'!$G$8),"Y",IF(AND(H714&gt;='Intersection Mileposts'!$F$9,H714&lt;='Intersection Mileposts'!$G$9),"Y",IF(AND(H714&gt;='Intersection Mileposts'!$F$10,H714&lt;='Intersection Mileposts'!$G$10),"Y",IF(AND(H714&gt;='Intersection Mileposts'!$F$11,H714&lt;='Intersection Mileposts'!$G$11),"Y",IF(AND(H714&gt;='Intersection Mileposts'!$F$12,H714&lt;='Intersection Mileposts'!$G$12),"Y",IF(AND(H714&gt;='Intersection Mileposts'!$F$13,H714&lt;='Intersection Mileposts'!$G$13),"Y",IF(AND(H714&gt;='Intersection Mileposts'!$F$14,H714&lt;='Intersection Mileposts'!$G$14),"Y",IF(AND(H714&gt;='Intersection Mileposts'!$F$15,H714&lt;='Intersection Mileposts'!$G$15),"Y",IF(AND(H714&gt;='Intersection Mileposts'!$F$16,H714&lt;='Intersection Mileposts'!$G$16),"Y",IF(AND(H714&gt;='Intersection Mileposts'!$F$17,H714&lt;='Intersection Mileposts'!$G$17),"Y",IF(AND(H714&gt;='Intersection Mileposts'!$F$18,H714&lt;='Intersection Mileposts'!$G$18),"Y",IF(AND(H714&gt;='Intersection Mileposts'!$F$19,H714&lt;='Intersection Mileposts'!$G$19),"Y",IF(AND(H714&gt;='Intersection Mileposts'!$F$20,H714&lt;='Intersection Mileposts'!$G$20),"Y",IF(AND(H714&gt;='Intersection Mileposts'!$F$21,H714&lt;='Intersection Mileposts'!$G$21),"Y",IF(AND(H714&gt;='Intersection Mileposts'!$F$22,H714&lt;='Intersection Mileposts'!$G$22),"Y",IF(AND(H714&gt;='Intersection Mileposts'!$F$23,H714&lt;='Intersection Mileposts'!$G$23),"Y",IF(AND(H714&gt;='Intersection Mileposts'!$F$24,H714&lt;='Intersection Mileposts'!$G$24),"Y",IF(AND(H714&gt;='Intersection Mileposts'!$F$25,H714&lt;='Intersection Mileposts'!$G$25),"Y",IF(AND(H714&gt;='Intersection Mileposts'!$F$26,H714&lt;='Intersection Mileposts'!$G$26),"Y",IF(AND(H714&gt;='Intersection Mileposts'!$F$27,H714&lt;='Intersection Mileposts'!$G$27),"Y",IF(AND(H714&gt;='Intersection Mileposts'!$F$28,H714&lt;='Intersection Mileposts'!$G$28),"Y",IF(AND(H714&gt;='Intersection Mileposts'!$F$29,H714&lt;='Intersection Mileposts'!$G$29),"Y", IF(AND(H714&gt;='Intersection Mileposts'!$F$30,H714&lt;='Intersection Mileposts'!$G$30),"Y",IF(AND(H714&gt;='Intersection Mileposts'!$F$31,H714&lt;='Intersection Mileposts'!$G$31),"Y",IF(AND(H714&gt;='Intersection Mileposts'!$F$32,H714&lt;='Intersection Mileposts'!$G$32),"Y",IF(AND(H714&gt;='Intersection Mileposts'!$F$33,H714&lt;='Intersection Mileposts'!$G$33),"Y",IF(AND(H714&gt;='Intersection Mileposts'!$F$34,H714&lt;='Intersection Mileposts'!$G$34),"Y",IF(AND(H714&gt;='Intersection Mileposts'!$F$35,H714&lt;='Intersection Mileposts'!$G$35),"Y",IF(AND(H714&gt;='Intersection Mileposts'!$F$36,H714&lt;='Intersection Mileposts'!$G$36),"Y",IF(AND(H714&gt;='Intersection Mileposts'!$F$37,H714&lt;='Intersection Mileposts'!$G$37),"Y",IF(AND(H714&gt;='Intersection Mileposts'!$F$38,H714&lt;='Intersection Mileposts'!$G$38),"Y",IF(AND(H714&gt;='Intersection Mileposts'!$F$39,H714&lt;='Intersection Mileposts'!$G$39),"Y","N"))))))))))))))))))))))))))))))))))))</f>
        <v/>
      </c>
    </row>
    <row r="715" spans="1:46" ht="15" customHeight="1" x14ac:dyDescent="0.3">
      <c r="A715" s="279"/>
      <c r="B715" s="261"/>
      <c r="C715" s="262"/>
      <c r="D715" s="262"/>
      <c r="E715" s="262"/>
      <c r="F715" s="262"/>
      <c r="G715" s="284"/>
      <c r="H715" s="286"/>
      <c r="I715" s="279"/>
      <c r="J715" s="260"/>
      <c r="K715" s="260"/>
      <c r="L715" s="280"/>
      <c r="M715" s="275"/>
      <c r="N715" s="263"/>
      <c r="P715" s="264" t="str">
        <f>IF(R715 = "", "", COUNT($R$4:R715))</f>
        <v/>
      </c>
      <c r="Q715" s="264" t="str">
        <f t="shared" si="97"/>
        <v/>
      </c>
      <c r="R715" s="265" t="str">
        <f t="shared" si="98"/>
        <v/>
      </c>
      <c r="S715" s="266" t="str">
        <f t="shared" si="99"/>
        <v/>
      </c>
      <c r="T715" s="267" t="str">
        <f t="shared" si="100"/>
        <v/>
      </c>
      <c r="U715" s="268" t="str">
        <f t="shared" si="101"/>
        <v/>
      </c>
      <c r="V715" s="269" t="str">
        <f t="shared" si="102"/>
        <v/>
      </c>
      <c r="W715" s="5"/>
      <c r="AR715" t="str">
        <f t="shared" si="104"/>
        <v/>
      </c>
      <c r="AS715" t="str">
        <f t="shared" si="103"/>
        <v/>
      </c>
      <c r="AT715" s="134" t="str">
        <f>IF(AR715="","",IF(AND(H715&gt;='Intersection Mileposts'!$F$5,H715&lt;='Intersection Mileposts'!$G$5),"Y",IF(AND(H715&gt;='Intersection Mileposts'!$F$6,H715&lt;='Intersection Mileposts'!$G$6),"Y",IF(AND(H715&gt;='Intersection Mileposts'!$F$7,H715&lt;='Intersection Mileposts'!$G$7),"Y",IF(AND(H715&gt;='Intersection Mileposts'!$F$8,H715&lt;='Intersection Mileposts'!$G$8),"Y",IF(AND(H715&gt;='Intersection Mileposts'!$F$9,H715&lt;='Intersection Mileposts'!$G$9),"Y",IF(AND(H715&gt;='Intersection Mileposts'!$F$10,H715&lt;='Intersection Mileposts'!$G$10),"Y",IF(AND(H715&gt;='Intersection Mileposts'!$F$11,H715&lt;='Intersection Mileposts'!$G$11),"Y",IF(AND(H715&gt;='Intersection Mileposts'!$F$12,H715&lt;='Intersection Mileposts'!$G$12),"Y",IF(AND(H715&gt;='Intersection Mileposts'!$F$13,H715&lt;='Intersection Mileposts'!$G$13),"Y",IF(AND(H715&gt;='Intersection Mileposts'!$F$14,H715&lt;='Intersection Mileposts'!$G$14),"Y",IF(AND(H715&gt;='Intersection Mileposts'!$F$15,H715&lt;='Intersection Mileposts'!$G$15),"Y",IF(AND(H715&gt;='Intersection Mileposts'!$F$16,H715&lt;='Intersection Mileposts'!$G$16),"Y",IF(AND(H715&gt;='Intersection Mileposts'!$F$17,H715&lt;='Intersection Mileposts'!$G$17),"Y",IF(AND(H715&gt;='Intersection Mileposts'!$F$18,H715&lt;='Intersection Mileposts'!$G$18),"Y",IF(AND(H715&gt;='Intersection Mileposts'!$F$19,H715&lt;='Intersection Mileposts'!$G$19),"Y",IF(AND(H715&gt;='Intersection Mileposts'!$F$20,H715&lt;='Intersection Mileposts'!$G$20),"Y",IF(AND(H715&gt;='Intersection Mileposts'!$F$21,H715&lt;='Intersection Mileposts'!$G$21),"Y",IF(AND(H715&gt;='Intersection Mileposts'!$F$22,H715&lt;='Intersection Mileposts'!$G$22),"Y",IF(AND(H715&gt;='Intersection Mileposts'!$F$23,H715&lt;='Intersection Mileposts'!$G$23),"Y",IF(AND(H715&gt;='Intersection Mileposts'!$F$24,H715&lt;='Intersection Mileposts'!$G$24),"Y",IF(AND(H715&gt;='Intersection Mileposts'!$F$25,H715&lt;='Intersection Mileposts'!$G$25),"Y",IF(AND(H715&gt;='Intersection Mileposts'!$F$26,H715&lt;='Intersection Mileposts'!$G$26),"Y",IF(AND(H715&gt;='Intersection Mileposts'!$F$27,H715&lt;='Intersection Mileposts'!$G$27),"Y",IF(AND(H715&gt;='Intersection Mileposts'!$F$28,H715&lt;='Intersection Mileposts'!$G$28),"Y",IF(AND(H715&gt;='Intersection Mileposts'!$F$29,H715&lt;='Intersection Mileposts'!$G$29),"Y", IF(AND(H715&gt;='Intersection Mileposts'!$F$30,H715&lt;='Intersection Mileposts'!$G$30),"Y",IF(AND(H715&gt;='Intersection Mileposts'!$F$31,H715&lt;='Intersection Mileposts'!$G$31),"Y",IF(AND(H715&gt;='Intersection Mileposts'!$F$32,H715&lt;='Intersection Mileposts'!$G$32),"Y",IF(AND(H715&gt;='Intersection Mileposts'!$F$33,H715&lt;='Intersection Mileposts'!$G$33),"Y",IF(AND(H715&gt;='Intersection Mileposts'!$F$34,H715&lt;='Intersection Mileposts'!$G$34),"Y",IF(AND(H715&gt;='Intersection Mileposts'!$F$35,H715&lt;='Intersection Mileposts'!$G$35),"Y",IF(AND(H715&gt;='Intersection Mileposts'!$F$36,H715&lt;='Intersection Mileposts'!$G$36),"Y",IF(AND(H715&gt;='Intersection Mileposts'!$F$37,H715&lt;='Intersection Mileposts'!$G$37),"Y",IF(AND(H715&gt;='Intersection Mileposts'!$F$38,H715&lt;='Intersection Mileposts'!$G$38),"Y",IF(AND(H715&gt;='Intersection Mileposts'!$F$39,H715&lt;='Intersection Mileposts'!$G$39),"Y","N"))))))))))))))))))))))))))))))))))))</f>
        <v/>
      </c>
    </row>
    <row r="716" spans="1:46" ht="15" customHeight="1" x14ac:dyDescent="0.3">
      <c r="A716" s="279"/>
      <c r="B716" s="261"/>
      <c r="C716" s="262"/>
      <c r="D716" s="262"/>
      <c r="E716" s="262"/>
      <c r="F716" s="262"/>
      <c r="G716" s="284"/>
      <c r="H716" s="286"/>
      <c r="I716" s="279"/>
      <c r="J716" s="260"/>
      <c r="K716" s="260"/>
      <c r="L716" s="280"/>
      <c r="M716" s="275"/>
      <c r="N716" s="263"/>
      <c r="P716" s="264" t="str">
        <f>IF(R716 = "", "", COUNT($R$4:R716))</f>
        <v/>
      </c>
      <c r="Q716" s="264" t="str">
        <f t="shared" si="97"/>
        <v/>
      </c>
      <c r="R716" s="265" t="str">
        <f t="shared" si="98"/>
        <v/>
      </c>
      <c r="S716" s="266" t="str">
        <f t="shared" si="99"/>
        <v/>
      </c>
      <c r="T716" s="267" t="str">
        <f t="shared" si="100"/>
        <v/>
      </c>
      <c r="U716" s="268" t="str">
        <f t="shared" si="101"/>
        <v/>
      </c>
      <c r="V716" s="269" t="str">
        <f t="shared" si="102"/>
        <v/>
      </c>
      <c r="W716" s="5"/>
      <c r="AR716" t="str">
        <f t="shared" si="104"/>
        <v/>
      </c>
      <c r="AS716" t="str">
        <f t="shared" si="103"/>
        <v/>
      </c>
      <c r="AT716" s="134" t="str">
        <f>IF(AR716="","",IF(AND(H716&gt;='Intersection Mileposts'!$F$5,H716&lt;='Intersection Mileposts'!$G$5),"Y",IF(AND(H716&gt;='Intersection Mileposts'!$F$6,H716&lt;='Intersection Mileposts'!$G$6),"Y",IF(AND(H716&gt;='Intersection Mileposts'!$F$7,H716&lt;='Intersection Mileposts'!$G$7),"Y",IF(AND(H716&gt;='Intersection Mileposts'!$F$8,H716&lt;='Intersection Mileposts'!$G$8),"Y",IF(AND(H716&gt;='Intersection Mileposts'!$F$9,H716&lt;='Intersection Mileposts'!$G$9),"Y",IF(AND(H716&gt;='Intersection Mileposts'!$F$10,H716&lt;='Intersection Mileposts'!$G$10),"Y",IF(AND(H716&gt;='Intersection Mileposts'!$F$11,H716&lt;='Intersection Mileposts'!$G$11),"Y",IF(AND(H716&gt;='Intersection Mileposts'!$F$12,H716&lt;='Intersection Mileposts'!$G$12),"Y",IF(AND(H716&gt;='Intersection Mileposts'!$F$13,H716&lt;='Intersection Mileposts'!$G$13),"Y",IF(AND(H716&gt;='Intersection Mileposts'!$F$14,H716&lt;='Intersection Mileposts'!$G$14),"Y",IF(AND(H716&gt;='Intersection Mileposts'!$F$15,H716&lt;='Intersection Mileposts'!$G$15),"Y",IF(AND(H716&gt;='Intersection Mileposts'!$F$16,H716&lt;='Intersection Mileposts'!$G$16),"Y",IF(AND(H716&gt;='Intersection Mileposts'!$F$17,H716&lt;='Intersection Mileposts'!$G$17),"Y",IF(AND(H716&gt;='Intersection Mileposts'!$F$18,H716&lt;='Intersection Mileposts'!$G$18),"Y",IF(AND(H716&gt;='Intersection Mileposts'!$F$19,H716&lt;='Intersection Mileposts'!$G$19),"Y",IF(AND(H716&gt;='Intersection Mileposts'!$F$20,H716&lt;='Intersection Mileposts'!$G$20),"Y",IF(AND(H716&gt;='Intersection Mileposts'!$F$21,H716&lt;='Intersection Mileposts'!$G$21),"Y",IF(AND(H716&gt;='Intersection Mileposts'!$F$22,H716&lt;='Intersection Mileposts'!$G$22),"Y",IF(AND(H716&gt;='Intersection Mileposts'!$F$23,H716&lt;='Intersection Mileposts'!$G$23),"Y",IF(AND(H716&gt;='Intersection Mileposts'!$F$24,H716&lt;='Intersection Mileposts'!$G$24),"Y",IF(AND(H716&gt;='Intersection Mileposts'!$F$25,H716&lt;='Intersection Mileposts'!$G$25),"Y",IF(AND(H716&gt;='Intersection Mileposts'!$F$26,H716&lt;='Intersection Mileposts'!$G$26),"Y",IF(AND(H716&gt;='Intersection Mileposts'!$F$27,H716&lt;='Intersection Mileposts'!$G$27),"Y",IF(AND(H716&gt;='Intersection Mileposts'!$F$28,H716&lt;='Intersection Mileposts'!$G$28),"Y",IF(AND(H716&gt;='Intersection Mileposts'!$F$29,H716&lt;='Intersection Mileposts'!$G$29),"Y", IF(AND(H716&gt;='Intersection Mileposts'!$F$30,H716&lt;='Intersection Mileposts'!$G$30),"Y",IF(AND(H716&gt;='Intersection Mileposts'!$F$31,H716&lt;='Intersection Mileposts'!$G$31),"Y",IF(AND(H716&gt;='Intersection Mileposts'!$F$32,H716&lt;='Intersection Mileposts'!$G$32),"Y",IF(AND(H716&gt;='Intersection Mileposts'!$F$33,H716&lt;='Intersection Mileposts'!$G$33),"Y",IF(AND(H716&gt;='Intersection Mileposts'!$F$34,H716&lt;='Intersection Mileposts'!$G$34),"Y",IF(AND(H716&gt;='Intersection Mileposts'!$F$35,H716&lt;='Intersection Mileposts'!$G$35),"Y",IF(AND(H716&gt;='Intersection Mileposts'!$F$36,H716&lt;='Intersection Mileposts'!$G$36),"Y",IF(AND(H716&gt;='Intersection Mileposts'!$F$37,H716&lt;='Intersection Mileposts'!$G$37),"Y",IF(AND(H716&gt;='Intersection Mileposts'!$F$38,H716&lt;='Intersection Mileposts'!$G$38),"Y",IF(AND(H716&gt;='Intersection Mileposts'!$F$39,H716&lt;='Intersection Mileposts'!$G$39),"Y","N"))))))))))))))))))))))))))))))))))))</f>
        <v/>
      </c>
    </row>
    <row r="717" spans="1:46" ht="15" customHeight="1" x14ac:dyDescent="0.3">
      <c r="A717" s="279"/>
      <c r="B717" s="261"/>
      <c r="C717" s="262"/>
      <c r="D717" s="262"/>
      <c r="E717" s="262"/>
      <c r="F717" s="262"/>
      <c r="G717" s="284"/>
      <c r="H717" s="286"/>
      <c r="I717" s="279"/>
      <c r="J717" s="260"/>
      <c r="K717" s="260"/>
      <c r="L717" s="280"/>
      <c r="M717" s="275"/>
      <c r="N717" s="263"/>
      <c r="P717" s="264" t="str">
        <f>IF(R717 = "", "", COUNT($R$4:R717))</f>
        <v/>
      </c>
      <c r="Q717" s="264" t="str">
        <f t="shared" si="97"/>
        <v/>
      </c>
      <c r="R717" s="265" t="str">
        <f t="shared" si="98"/>
        <v/>
      </c>
      <c r="S717" s="266" t="str">
        <f t="shared" si="99"/>
        <v/>
      </c>
      <c r="T717" s="267" t="str">
        <f t="shared" si="100"/>
        <v/>
      </c>
      <c r="U717" s="268" t="str">
        <f t="shared" si="101"/>
        <v/>
      </c>
      <c r="V717" s="269" t="str">
        <f t="shared" si="102"/>
        <v/>
      </c>
      <c r="W717" s="5"/>
      <c r="AR717" t="str">
        <f t="shared" si="104"/>
        <v/>
      </c>
      <c r="AS717" t="str">
        <f t="shared" si="103"/>
        <v/>
      </c>
      <c r="AT717" s="134" t="str">
        <f>IF(AR717="","",IF(AND(H717&gt;='Intersection Mileposts'!$F$5,H717&lt;='Intersection Mileposts'!$G$5),"Y",IF(AND(H717&gt;='Intersection Mileposts'!$F$6,H717&lt;='Intersection Mileposts'!$G$6),"Y",IF(AND(H717&gt;='Intersection Mileposts'!$F$7,H717&lt;='Intersection Mileposts'!$G$7),"Y",IF(AND(H717&gt;='Intersection Mileposts'!$F$8,H717&lt;='Intersection Mileposts'!$G$8),"Y",IF(AND(H717&gt;='Intersection Mileposts'!$F$9,H717&lt;='Intersection Mileposts'!$G$9),"Y",IF(AND(H717&gt;='Intersection Mileposts'!$F$10,H717&lt;='Intersection Mileposts'!$G$10),"Y",IF(AND(H717&gt;='Intersection Mileposts'!$F$11,H717&lt;='Intersection Mileposts'!$G$11),"Y",IF(AND(H717&gt;='Intersection Mileposts'!$F$12,H717&lt;='Intersection Mileposts'!$G$12),"Y",IF(AND(H717&gt;='Intersection Mileposts'!$F$13,H717&lt;='Intersection Mileposts'!$G$13),"Y",IF(AND(H717&gt;='Intersection Mileposts'!$F$14,H717&lt;='Intersection Mileposts'!$G$14),"Y",IF(AND(H717&gt;='Intersection Mileposts'!$F$15,H717&lt;='Intersection Mileposts'!$G$15),"Y",IF(AND(H717&gt;='Intersection Mileposts'!$F$16,H717&lt;='Intersection Mileposts'!$G$16),"Y",IF(AND(H717&gt;='Intersection Mileposts'!$F$17,H717&lt;='Intersection Mileposts'!$G$17),"Y",IF(AND(H717&gt;='Intersection Mileposts'!$F$18,H717&lt;='Intersection Mileposts'!$G$18),"Y",IF(AND(H717&gt;='Intersection Mileposts'!$F$19,H717&lt;='Intersection Mileposts'!$G$19),"Y",IF(AND(H717&gt;='Intersection Mileposts'!$F$20,H717&lt;='Intersection Mileposts'!$G$20),"Y",IF(AND(H717&gt;='Intersection Mileposts'!$F$21,H717&lt;='Intersection Mileposts'!$G$21),"Y",IF(AND(H717&gt;='Intersection Mileposts'!$F$22,H717&lt;='Intersection Mileposts'!$G$22),"Y",IF(AND(H717&gt;='Intersection Mileposts'!$F$23,H717&lt;='Intersection Mileposts'!$G$23),"Y",IF(AND(H717&gt;='Intersection Mileposts'!$F$24,H717&lt;='Intersection Mileposts'!$G$24),"Y",IF(AND(H717&gt;='Intersection Mileposts'!$F$25,H717&lt;='Intersection Mileposts'!$G$25),"Y",IF(AND(H717&gt;='Intersection Mileposts'!$F$26,H717&lt;='Intersection Mileposts'!$G$26),"Y",IF(AND(H717&gt;='Intersection Mileposts'!$F$27,H717&lt;='Intersection Mileposts'!$G$27),"Y",IF(AND(H717&gt;='Intersection Mileposts'!$F$28,H717&lt;='Intersection Mileposts'!$G$28),"Y",IF(AND(H717&gt;='Intersection Mileposts'!$F$29,H717&lt;='Intersection Mileposts'!$G$29),"Y", IF(AND(H717&gt;='Intersection Mileposts'!$F$30,H717&lt;='Intersection Mileposts'!$G$30),"Y",IF(AND(H717&gt;='Intersection Mileposts'!$F$31,H717&lt;='Intersection Mileposts'!$G$31),"Y",IF(AND(H717&gt;='Intersection Mileposts'!$F$32,H717&lt;='Intersection Mileposts'!$G$32),"Y",IF(AND(H717&gt;='Intersection Mileposts'!$F$33,H717&lt;='Intersection Mileposts'!$G$33),"Y",IF(AND(H717&gt;='Intersection Mileposts'!$F$34,H717&lt;='Intersection Mileposts'!$G$34),"Y",IF(AND(H717&gt;='Intersection Mileposts'!$F$35,H717&lt;='Intersection Mileposts'!$G$35),"Y",IF(AND(H717&gt;='Intersection Mileposts'!$F$36,H717&lt;='Intersection Mileposts'!$G$36),"Y",IF(AND(H717&gt;='Intersection Mileposts'!$F$37,H717&lt;='Intersection Mileposts'!$G$37),"Y",IF(AND(H717&gt;='Intersection Mileposts'!$F$38,H717&lt;='Intersection Mileposts'!$G$38),"Y",IF(AND(H717&gt;='Intersection Mileposts'!$F$39,H717&lt;='Intersection Mileposts'!$G$39),"Y","N"))))))))))))))))))))))))))))))))))))</f>
        <v/>
      </c>
    </row>
    <row r="718" spans="1:46" ht="15" customHeight="1" x14ac:dyDescent="0.3">
      <c r="A718" s="279"/>
      <c r="B718" s="261"/>
      <c r="C718" s="262"/>
      <c r="D718" s="262"/>
      <c r="E718" s="262"/>
      <c r="F718" s="262"/>
      <c r="G718" s="284"/>
      <c r="H718" s="286"/>
      <c r="I718" s="279"/>
      <c r="J718" s="260"/>
      <c r="K718" s="260"/>
      <c r="L718" s="280"/>
      <c r="M718" s="275"/>
      <c r="N718" s="263"/>
      <c r="P718" s="264" t="str">
        <f>IF(R718 = "", "", COUNT($R$4:R718))</f>
        <v/>
      </c>
      <c r="Q718" s="264" t="str">
        <f t="shared" si="97"/>
        <v/>
      </c>
      <c r="R718" s="265" t="str">
        <f t="shared" si="98"/>
        <v/>
      </c>
      <c r="S718" s="266" t="str">
        <f t="shared" si="99"/>
        <v/>
      </c>
      <c r="T718" s="267" t="str">
        <f t="shared" si="100"/>
        <v/>
      </c>
      <c r="U718" s="268" t="str">
        <f t="shared" si="101"/>
        <v/>
      </c>
      <c r="V718" s="269" t="str">
        <f t="shared" si="102"/>
        <v/>
      </c>
      <c r="W718" s="5"/>
      <c r="AR718" t="str">
        <f t="shared" si="104"/>
        <v/>
      </c>
      <c r="AS718" t="str">
        <f t="shared" si="103"/>
        <v/>
      </c>
      <c r="AT718" s="134" t="str">
        <f>IF(AR718="","",IF(AND(H718&gt;='Intersection Mileposts'!$F$5,H718&lt;='Intersection Mileposts'!$G$5),"Y",IF(AND(H718&gt;='Intersection Mileposts'!$F$6,H718&lt;='Intersection Mileposts'!$G$6),"Y",IF(AND(H718&gt;='Intersection Mileposts'!$F$7,H718&lt;='Intersection Mileposts'!$G$7),"Y",IF(AND(H718&gt;='Intersection Mileposts'!$F$8,H718&lt;='Intersection Mileposts'!$G$8),"Y",IF(AND(H718&gt;='Intersection Mileposts'!$F$9,H718&lt;='Intersection Mileposts'!$G$9),"Y",IF(AND(H718&gt;='Intersection Mileposts'!$F$10,H718&lt;='Intersection Mileposts'!$G$10),"Y",IF(AND(H718&gt;='Intersection Mileposts'!$F$11,H718&lt;='Intersection Mileposts'!$G$11),"Y",IF(AND(H718&gt;='Intersection Mileposts'!$F$12,H718&lt;='Intersection Mileposts'!$G$12),"Y",IF(AND(H718&gt;='Intersection Mileposts'!$F$13,H718&lt;='Intersection Mileposts'!$G$13),"Y",IF(AND(H718&gt;='Intersection Mileposts'!$F$14,H718&lt;='Intersection Mileposts'!$G$14),"Y",IF(AND(H718&gt;='Intersection Mileposts'!$F$15,H718&lt;='Intersection Mileposts'!$G$15),"Y",IF(AND(H718&gt;='Intersection Mileposts'!$F$16,H718&lt;='Intersection Mileposts'!$G$16),"Y",IF(AND(H718&gt;='Intersection Mileposts'!$F$17,H718&lt;='Intersection Mileposts'!$G$17),"Y",IF(AND(H718&gt;='Intersection Mileposts'!$F$18,H718&lt;='Intersection Mileposts'!$G$18),"Y",IF(AND(H718&gt;='Intersection Mileposts'!$F$19,H718&lt;='Intersection Mileposts'!$G$19),"Y",IF(AND(H718&gt;='Intersection Mileposts'!$F$20,H718&lt;='Intersection Mileposts'!$G$20),"Y",IF(AND(H718&gt;='Intersection Mileposts'!$F$21,H718&lt;='Intersection Mileposts'!$G$21),"Y",IF(AND(H718&gt;='Intersection Mileposts'!$F$22,H718&lt;='Intersection Mileposts'!$G$22),"Y",IF(AND(H718&gt;='Intersection Mileposts'!$F$23,H718&lt;='Intersection Mileposts'!$G$23),"Y",IF(AND(H718&gt;='Intersection Mileposts'!$F$24,H718&lt;='Intersection Mileposts'!$G$24),"Y",IF(AND(H718&gt;='Intersection Mileposts'!$F$25,H718&lt;='Intersection Mileposts'!$G$25),"Y",IF(AND(H718&gt;='Intersection Mileposts'!$F$26,H718&lt;='Intersection Mileposts'!$G$26),"Y",IF(AND(H718&gt;='Intersection Mileposts'!$F$27,H718&lt;='Intersection Mileposts'!$G$27),"Y",IF(AND(H718&gt;='Intersection Mileposts'!$F$28,H718&lt;='Intersection Mileposts'!$G$28),"Y",IF(AND(H718&gt;='Intersection Mileposts'!$F$29,H718&lt;='Intersection Mileposts'!$G$29),"Y", IF(AND(H718&gt;='Intersection Mileposts'!$F$30,H718&lt;='Intersection Mileposts'!$G$30),"Y",IF(AND(H718&gt;='Intersection Mileposts'!$F$31,H718&lt;='Intersection Mileposts'!$G$31),"Y",IF(AND(H718&gt;='Intersection Mileposts'!$F$32,H718&lt;='Intersection Mileposts'!$G$32),"Y",IF(AND(H718&gt;='Intersection Mileposts'!$F$33,H718&lt;='Intersection Mileposts'!$G$33),"Y",IF(AND(H718&gt;='Intersection Mileposts'!$F$34,H718&lt;='Intersection Mileposts'!$G$34),"Y",IF(AND(H718&gt;='Intersection Mileposts'!$F$35,H718&lt;='Intersection Mileposts'!$G$35),"Y",IF(AND(H718&gt;='Intersection Mileposts'!$F$36,H718&lt;='Intersection Mileposts'!$G$36),"Y",IF(AND(H718&gt;='Intersection Mileposts'!$F$37,H718&lt;='Intersection Mileposts'!$G$37),"Y",IF(AND(H718&gt;='Intersection Mileposts'!$F$38,H718&lt;='Intersection Mileposts'!$G$38),"Y",IF(AND(H718&gt;='Intersection Mileposts'!$F$39,H718&lt;='Intersection Mileposts'!$G$39),"Y","N"))))))))))))))))))))))))))))))))))))</f>
        <v/>
      </c>
    </row>
    <row r="719" spans="1:46" ht="15" customHeight="1" x14ac:dyDescent="0.3">
      <c r="A719" s="279"/>
      <c r="B719" s="261"/>
      <c r="C719" s="262"/>
      <c r="D719" s="262"/>
      <c r="E719" s="262"/>
      <c r="F719" s="262"/>
      <c r="G719" s="284"/>
      <c r="H719" s="286"/>
      <c r="I719" s="279"/>
      <c r="J719" s="260"/>
      <c r="K719" s="260"/>
      <c r="L719" s="280"/>
      <c r="M719" s="275"/>
      <c r="N719" s="263"/>
      <c r="P719" s="264" t="str">
        <f>IF(R719 = "", "", COUNT($R$4:R719))</f>
        <v/>
      </c>
      <c r="Q719" s="264" t="str">
        <f t="shared" si="97"/>
        <v/>
      </c>
      <c r="R719" s="265" t="str">
        <f t="shared" si="98"/>
        <v/>
      </c>
      <c r="S719" s="266" t="str">
        <f t="shared" si="99"/>
        <v/>
      </c>
      <c r="T719" s="267" t="str">
        <f t="shared" si="100"/>
        <v/>
      </c>
      <c r="U719" s="268" t="str">
        <f t="shared" si="101"/>
        <v/>
      </c>
      <c r="V719" s="269" t="str">
        <f t="shared" si="102"/>
        <v/>
      </c>
      <c r="W719" s="5"/>
      <c r="AR719" t="str">
        <f t="shared" si="104"/>
        <v/>
      </c>
      <c r="AS719" t="str">
        <f t="shared" si="103"/>
        <v/>
      </c>
      <c r="AT719" s="134" t="str">
        <f>IF(AR719="","",IF(AND(H719&gt;='Intersection Mileposts'!$F$5,H719&lt;='Intersection Mileposts'!$G$5),"Y",IF(AND(H719&gt;='Intersection Mileposts'!$F$6,H719&lt;='Intersection Mileposts'!$G$6),"Y",IF(AND(H719&gt;='Intersection Mileposts'!$F$7,H719&lt;='Intersection Mileposts'!$G$7),"Y",IF(AND(H719&gt;='Intersection Mileposts'!$F$8,H719&lt;='Intersection Mileposts'!$G$8),"Y",IF(AND(H719&gt;='Intersection Mileposts'!$F$9,H719&lt;='Intersection Mileposts'!$G$9),"Y",IF(AND(H719&gt;='Intersection Mileposts'!$F$10,H719&lt;='Intersection Mileposts'!$G$10),"Y",IF(AND(H719&gt;='Intersection Mileposts'!$F$11,H719&lt;='Intersection Mileposts'!$G$11),"Y",IF(AND(H719&gt;='Intersection Mileposts'!$F$12,H719&lt;='Intersection Mileposts'!$G$12),"Y",IF(AND(H719&gt;='Intersection Mileposts'!$F$13,H719&lt;='Intersection Mileposts'!$G$13),"Y",IF(AND(H719&gt;='Intersection Mileposts'!$F$14,H719&lt;='Intersection Mileposts'!$G$14),"Y",IF(AND(H719&gt;='Intersection Mileposts'!$F$15,H719&lt;='Intersection Mileposts'!$G$15),"Y",IF(AND(H719&gt;='Intersection Mileposts'!$F$16,H719&lt;='Intersection Mileposts'!$G$16),"Y",IF(AND(H719&gt;='Intersection Mileposts'!$F$17,H719&lt;='Intersection Mileposts'!$G$17),"Y",IF(AND(H719&gt;='Intersection Mileposts'!$F$18,H719&lt;='Intersection Mileposts'!$G$18),"Y",IF(AND(H719&gt;='Intersection Mileposts'!$F$19,H719&lt;='Intersection Mileposts'!$G$19),"Y",IF(AND(H719&gt;='Intersection Mileposts'!$F$20,H719&lt;='Intersection Mileposts'!$G$20),"Y",IF(AND(H719&gt;='Intersection Mileposts'!$F$21,H719&lt;='Intersection Mileposts'!$G$21),"Y",IF(AND(H719&gt;='Intersection Mileposts'!$F$22,H719&lt;='Intersection Mileposts'!$G$22),"Y",IF(AND(H719&gt;='Intersection Mileposts'!$F$23,H719&lt;='Intersection Mileposts'!$G$23),"Y",IF(AND(H719&gt;='Intersection Mileposts'!$F$24,H719&lt;='Intersection Mileposts'!$G$24),"Y",IF(AND(H719&gt;='Intersection Mileposts'!$F$25,H719&lt;='Intersection Mileposts'!$G$25),"Y",IF(AND(H719&gt;='Intersection Mileposts'!$F$26,H719&lt;='Intersection Mileposts'!$G$26),"Y",IF(AND(H719&gt;='Intersection Mileposts'!$F$27,H719&lt;='Intersection Mileposts'!$G$27),"Y",IF(AND(H719&gt;='Intersection Mileposts'!$F$28,H719&lt;='Intersection Mileposts'!$G$28),"Y",IF(AND(H719&gt;='Intersection Mileposts'!$F$29,H719&lt;='Intersection Mileposts'!$G$29),"Y", IF(AND(H719&gt;='Intersection Mileposts'!$F$30,H719&lt;='Intersection Mileposts'!$G$30),"Y",IF(AND(H719&gt;='Intersection Mileposts'!$F$31,H719&lt;='Intersection Mileposts'!$G$31),"Y",IF(AND(H719&gt;='Intersection Mileposts'!$F$32,H719&lt;='Intersection Mileposts'!$G$32),"Y",IF(AND(H719&gt;='Intersection Mileposts'!$F$33,H719&lt;='Intersection Mileposts'!$G$33),"Y",IF(AND(H719&gt;='Intersection Mileposts'!$F$34,H719&lt;='Intersection Mileposts'!$G$34),"Y",IF(AND(H719&gt;='Intersection Mileposts'!$F$35,H719&lt;='Intersection Mileposts'!$G$35),"Y",IF(AND(H719&gt;='Intersection Mileposts'!$F$36,H719&lt;='Intersection Mileposts'!$G$36),"Y",IF(AND(H719&gt;='Intersection Mileposts'!$F$37,H719&lt;='Intersection Mileposts'!$G$37),"Y",IF(AND(H719&gt;='Intersection Mileposts'!$F$38,H719&lt;='Intersection Mileposts'!$G$38),"Y",IF(AND(H719&gt;='Intersection Mileposts'!$F$39,H719&lt;='Intersection Mileposts'!$G$39),"Y","N"))))))))))))))))))))))))))))))))))))</f>
        <v/>
      </c>
    </row>
    <row r="720" spans="1:46" ht="15" customHeight="1" x14ac:dyDescent="0.3">
      <c r="A720" s="279"/>
      <c r="B720" s="261"/>
      <c r="C720" s="262"/>
      <c r="D720" s="262"/>
      <c r="E720" s="262"/>
      <c r="F720" s="262"/>
      <c r="G720" s="284"/>
      <c r="H720" s="286"/>
      <c r="I720" s="279"/>
      <c r="J720" s="260"/>
      <c r="K720" s="260"/>
      <c r="L720" s="280"/>
      <c r="M720" s="275"/>
      <c r="N720" s="263"/>
      <c r="P720" s="264" t="str">
        <f>IF(R720 = "", "", COUNT($R$4:R720))</f>
        <v/>
      </c>
      <c r="Q720" s="264" t="str">
        <f t="shared" si="97"/>
        <v/>
      </c>
      <c r="R720" s="265" t="str">
        <f t="shared" si="98"/>
        <v/>
      </c>
      <c r="S720" s="266" t="str">
        <f t="shared" si="99"/>
        <v/>
      </c>
      <c r="T720" s="267" t="str">
        <f t="shared" si="100"/>
        <v/>
      </c>
      <c r="U720" s="268" t="str">
        <f t="shared" si="101"/>
        <v/>
      </c>
      <c r="V720" s="269" t="str">
        <f t="shared" si="102"/>
        <v/>
      </c>
      <c r="W720" s="5"/>
      <c r="AR720" t="str">
        <f t="shared" si="104"/>
        <v/>
      </c>
      <c r="AS720" t="str">
        <f t="shared" si="103"/>
        <v/>
      </c>
      <c r="AT720" s="134" t="str">
        <f>IF(AR720="","",IF(AND(H720&gt;='Intersection Mileposts'!$F$5,H720&lt;='Intersection Mileposts'!$G$5),"Y",IF(AND(H720&gt;='Intersection Mileposts'!$F$6,H720&lt;='Intersection Mileposts'!$G$6),"Y",IF(AND(H720&gt;='Intersection Mileposts'!$F$7,H720&lt;='Intersection Mileposts'!$G$7),"Y",IF(AND(H720&gt;='Intersection Mileposts'!$F$8,H720&lt;='Intersection Mileposts'!$G$8),"Y",IF(AND(H720&gt;='Intersection Mileposts'!$F$9,H720&lt;='Intersection Mileposts'!$G$9),"Y",IF(AND(H720&gt;='Intersection Mileposts'!$F$10,H720&lt;='Intersection Mileposts'!$G$10),"Y",IF(AND(H720&gt;='Intersection Mileposts'!$F$11,H720&lt;='Intersection Mileposts'!$G$11),"Y",IF(AND(H720&gt;='Intersection Mileposts'!$F$12,H720&lt;='Intersection Mileposts'!$G$12),"Y",IF(AND(H720&gt;='Intersection Mileposts'!$F$13,H720&lt;='Intersection Mileposts'!$G$13),"Y",IF(AND(H720&gt;='Intersection Mileposts'!$F$14,H720&lt;='Intersection Mileposts'!$G$14),"Y",IF(AND(H720&gt;='Intersection Mileposts'!$F$15,H720&lt;='Intersection Mileposts'!$G$15),"Y",IF(AND(H720&gt;='Intersection Mileposts'!$F$16,H720&lt;='Intersection Mileposts'!$G$16),"Y",IF(AND(H720&gt;='Intersection Mileposts'!$F$17,H720&lt;='Intersection Mileposts'!$G$17),"Y",IF(AND(H720&gt;='Intersection Mileposts'!$F$18,H720&lt;='Intersection Mileposts'!$G$18),"Y",IF(AND(H720&gt;='Intersection Mileposts'!$F$19,H720&lt;='Intersection Mileposts'!$G$19),"Y",IF(AND(H720&gt;='Intersection Mileposts'!$F$20,H720&lt;='Intersection Mileposts'!$G$20),"Y",IF(AND(H720&gt;='Intersection Mileposts'!$F$21,H720&lt;='Intersection Mileposts'!$G$21),"Y",IF(AND(H720&gt;='Intersection Mileposts'!$F$22,H720&lt;='Intersection Mileposts'!$G$22),"Y",IF(AND(H720&gt;='Intersection Mileposts'!$F$23,H720&lt;='Intersection Mileposts'!$G$23),"Y",IF(AND(H720&gt;='Intersection Mileposts'!$F$24,H720&lt;='Intersection Mileposts'!$G$24),"Y",IF(AND(H720&gt;='Intersection Mileposts'!$F$25,H720&lt;='Intersection Mileposts'!$G$25),"Y",IF(AND(H720&gt;='Intersection Mileposts'!$F$26,H720&lt;='Intersection Mileposts'!$G$26),"Y",IF(AND(H720&gt;='Intersection Mileposts'!$F$27,H720&lt;='Intersection Mileposts'!$G$27),"Y",IF(AND(H720&gt;='Intersection Mileposts'!$F$28,H720&lt;='Intersection Mileposts'!$G$28),"Y",IF(AND(H720&gt;='Intersection Mileposts'!$F$29,H720&lt;='Intersection Mileposts'!$G$29),"Y", IF(AND(H720&gt;='Intersection Mileposts'!$F$30,H720&lt;='Intersection Mileposts'!$G$30),"Y",IF(AND(H720&gt;='Intersection Mileposts'!$F$31,H720&lt;='Intersection Mileposts'!$G$31),"Y",IF(AND(H720&gt;='Intersection Mileposts'!$F$32,H720&lt;='Intersection Mileposts'!$G$32),"Y",IF(AND(H720&gt;='Intersection Mileposts'!$F$33,H720&lt;='Intersection Mileposts'!$G$33),"Y",IF(AND(H720&gt;='Intersection Mileposts'!$F$34,H720&lt;='Intersection Mileposts'!$G$34),"Y",IF(AND(H720&gt;='Intersection Mileposts'!$F$35,H720&lt;='Intersection Mileposts'!$G$35),"Y",IF(AND(H720&gt;='Intersection Mileposts'!$F$36,H720&lt;='Intersection Mileposts'!$G$36),"Y",IF(AND(H720&gt;='Intersection Mileposts'!$F$37,H720&lt;='Intersection Mileposts'!$G$37),"Y",IF(AND(H720&gt;='Intersection Mileposts'!$F$38,H720&lt;='Intersection Mileposts'!$G$38),"Y",IF(AND(H720&gt;='Intersection Mileposts'!$F$39,H720&lt;='Intersection Mileposts'!$G$39),"Y","N"))))))))))))))))))))))))))))))))))))</f>
        <v/>
      </c>
    </row>
    <row r="721" spans="1:46" ht="15" customHeight="1" x14ac:dyDescent="0.3">
      <c r="A721" s="279"/>
      <c r="B721" s="261"/>
      <c r="C721" s="262"/>
      <c r="D721" s="262"/>
      <c r="E721" s="262"/>
      <c r="F721" s="262"/>
      <c r="G721" s="284"/>
      <c r="H721" s="286"/>
      <c r="I721" s="279"/>
      <c r="J721" s="260"/>
      <c r="K721" s="260"/>
      <c r="L721" s="280"/>
      <c r="M721" s="275"/>
      <c r="N721" s="263"/>
      <c r="P721" s="264" t="str">
        <f>IF(R721 = "", "", COUNT($R$4:R721))</f>
        <v/>
      </c>
      <c r="Q721" s="264" t="str">
        <f t="shared" si="97"/>
        <v/>
      </c>
      <c r="R721" s="265" t="str">
        <f t="shared" si="98"/>
        <v/>
      </c>
      <c r="S721" s="266" t="str">
        <f t="shared" si="99"/>
        <v/>
      </c>
      <c r="T721" s="267" t="str">
        <f t="shared" si="100"/>
        <v/>
      </c>
      <c r="U721" s="268" t="str">
        <f t="shared" si="101"/>
        <v/>
      </c>
      <c r="V721" s="269" t="str">
        <f t="shared" si="102"/>
        <v/>
      </c>
      <c r="W721" s="5"/>
      <c r="AR721" t="str">
        <f t="shared" si="104"/>
        <v/>
      </c>
      <c r="AS721" t="str">
        <f t="shared" si="103"/>
        <v/>
      </c>
      <c r="AT721" s="134" t="str">
        <f>IF(AR721="","",IF(AND(H721&gt;='Intersection Mileposts'!$F$5,H721&lt;='Intersection Mileposts'!$G$5),"Y",IF(AND(H721&gt;='Intersection Mileposts'!$F$6,H721&lt;='Intersection Mileposts'!$G$6),"Y",IF(AND(H721&gt;='Intersection Mileposts'!$F$7,H721&lt;='Intersection Mileposts'!$G$7),"Y",IF(AND(H721&gt;='Intersection Mileposts'!$F$8,H721&lt;='Intersection Mileposts'!$G$8),"Y",IF(AND(H721&gt;='Intersection Mileposts'!$F$9,H721&lt;='Intersection Mileposts'!$G$9),"Y",IF(AND(H721&gt;='Intersection Mileposts'!$F$10,H721&lt;='Intersection Mileposts'!$G$10),"Y",IF(AND(H721&gt;='Intersection Mileposts'!$F$11,H721&lt;='Intersection Mileposts'!$G$11),"Y",IF(AND(H721&gt;='Intersection Mileposts'!$F$12,H721&lt;='Intersection Mileposts'!$G$12),"Y",IF(AND(H721&gt;='Intersection Mileposts'!$F$13,H721&lt;='Intersection Mileposts'!$G$13),"Y",IF(AND(H721&gt;='Intersection Mileposts'!$F$14,H721&lt;='Intersection Mileposts'!$G$14),"Y",IF(AND(H721&gt;='Intersection Mileposts'!$F$15,H721&lt;='Intersection Mileposts'!$G$15),"Y",IF(AND(H721&gt;='Intersection Mileposts'!$F$16,H721&lt;='Intersection Mileposts'!$G$16),"Y",IF(AND(H721&gt;='Intersection Mileposts'!$F$17,H721&lt;='Intersection Mileposts'!$G$17),"Y",IF(AND(H721&gt;='Intersection Mileposts'!$F$18,H721&lt;='Intersection Mileposts'!$G$18),"Y",IF(AND(H721&gt;='Intersection Mileposts'!$F$19,H721&lt;='Intersection Mileposts'!$G$19),"Y",IF(AND(H721&gt;='Intersection Mileposts'!$F$20,H721&lt;='Intersection Mileposts'!$G$20),"Y",IF(AND(H721&gt;='Intersection Mileposts'!$F$21,H721&lt;='Intersection Mileposts'!$G$21),"Y",IF(AND(H721&gt;='Intersection Mileposts'!$F$22,H721&lt;='Intersection Mileposts'!$G$22),"Y",IF(AND(H721&gt;='Intersection Mileposts'!$F$23,H721&lt;='Intersection Mileposts'!$G$23),"Y",IF(AND(H721&gt;='Intersection Mileposts'!$F$24,H721&lt;='Intersection Mileposts'!$G$24),"Y",IF(AND(H721&gt;='Intersection Mileposts'!$F$25,H721&lt;='Intersection Mileposts'!$G$25),"Y",IF(AND(H721&gt;='Intersection Mileposts'!$F$26,H721&lt;='Intersection Mileposts'!$G$26),"Y",IF(AND(H721&gt;='Intersection Mileposts'!$F$27,H721&lt;='Intersection Mileposts'!$G$27),"Y",IF(AND(H721&gt;='Intersection Mileposts'!$F$28,H721&lt;='Intersection Mileposts'!$G$28),"Y",IF(AND(H721&gt;='Intersection Mileposts'!$F$29,H721&lt;='Intersection Mileposts'!$G$29),"Y", IF(AND(H721&gt;='Intersection Mileposts'!$F$30,H721&lt;='Intersection Mileposts'!$G$30),"Y",IF(AND(H721&gt;='Intersection Mileposts'!$F$31,H721&lt;='Intersection Mileposts'!$G$31),"Y",IF(AND(H721&gt;='Intersection Mileposts'!$F$32,H721&lt;='Intersection Mileposts'!$G$32),"Y",IF(AND(H721&gt;='Intersection Mileposts'!$F$33,H721&lt;='Intersection Mileposts'!$G$33),"Y",IF(AND(H721&gt;='Intersection Mileposts'!$F$34,H721&lt;='Intersection Mileposts'!$G$34),"Y",IF(AND(H721&gt;='Intersection Mileposts'!$F$35,H721&lt;='Intersection Mileposts'!$G$35),"Y",IF(AND(H721&gt;='Intersection Mileposts'!$F$36,H721&lt;='Intersection Mileposts'!$G$36),"Y",IF(AND(H721&gt;='Intersection Mileposts'!$F$37,H721&lt;='Intersection Mileposts'!$G$37),"Y",IF(AND(H721&gt;='Intersection Mileposts'!$F$38,H721&lt;='Intersection Mileposts'!$G$38),"Y",IF(AND(H721&gt;='Intersection Mileposts'!$F$39,H721&lt;='Intersection Mileposts'!$G$39),"Y","N"))))))))))))))))))))))))))))))))))))</f>
        <v/>
      </c>
    </row>
    <row r="722" spans="1:46" ht="15" customHeight="1" x14ac:dyDescent="0.3">
      <c r="A722" s="279"/>
      <c r="B722" s="261"/>
      <c r="C722" s="262"/>
      <c r="D722" s="262"/>
      <c r="E722" s="262"/>
      <c r="F722" s="262"/>
      <c r="G722" s="284"/>
      <c r="H722" s="286"/>
      <c r="I722" s="279"/>
      <c r="J722" s="260"/>
      <c r="K722" s="260"/>
      <c r="L722" s="280"/>
      <c r="M722" s="275"/>
      <c r="N722" s="263"/>
      <c r="P722" s="264" t="str">
        <f>IF(R722 = "", "", COUNT($R$4:R722))</f>
        <v/>
      </c>
      <c r="Q722" s="264" t="str">
        <f t="shared" si="97"/>
        <v/>
      </c>
      <c r="R722" s="265" t="str">
        <f t="shared" si="98"/>
        <v/>
      </c>
      <c r="S722" s="266" t="str">
        <f t="shared" si="99"/>
        <v/>
      </c>
      <c r="T722" s="267" t="str">
        <f t="shared" si="100"/>
        <v/>
      </c>
      <c r="U722" s="268" t="str">
        <f t="shared" si="101"/>
        <v/>
      </c>
      <c r="V722" s="269" t="str">
        <f t="shared" si="102"/>
        <v/>
      </c>
      <c r="W722" s="5"/>
      <c r="AR722" t="str">
        <f t="shared" si="104"/>
        <v/>
      </c>
      <c r="AS722" t="str">
        <f t="shared" si="103"/>
        <v/>
      </c>
      <c r="AT722" s="134" t="str">
        <f>IF(AR722="","",IF(AND(H722&gt;='Intersection Mileposts'!$F$5,H722&lt;='Intersection Mileposts'!$G$5),"Y",IF(AND(H722&gt;='Intersection Mileposts'!$F$6,H722&lt;='Intersection Mileposts'!$G$6),"Y",IF(AND(H722&gt;='Intersection Mileposts'!$F$7,H722&lt;='Intersection Mileposts'!$G$7),"Y",IF(AND(H722&gt;='Intersection Mileposts'!$F$8,H722&lt;='Intersection Mileposts'!$G$8),"Y",IF(AND(H722&gt;='Intersection Mileposts'!$F$9,H722&lt;='Intersection Mileposts'!$G$9),"Y",IF(AND(H722&gt;='Intersection Mileposts'!$F$10,H722&lt;='Intersection Mileposts'!$G$10),"Y",IF(AND(H722&gt;='Intersection Mileposts'!$F$11,H722&lt;='Intersection Mileposts'!$G$11),"Y",IF(AND(H722&gt;='Intersection Mileposts'!$F$12,H722&lt;='Intersection Mileposts'!$G$12),"Y",IF(AND(H722&gt;='Intersection Mileposts'!$F$13,H722&lt;='Intersection Mileposts'!$G$13),"Y",IF(AND(H722&gt;='Intersection Mileposts'!$F$14,H722&lt;='Intersection Mileposts'!$G$14),"Y",IF(AND(H722&gt;='Intersection Mileposts'!$F$15,H722&lt;='Intersection Mileposts'!$G$15),"Y",IF(AND(H722&gt;='Intersection Mileposts'!$F$16,H722&lt;='Intersection Mileposts'!$G$16),"Y",IF(AND(H722&gt;='Intersection Mileposts'!$F$17,H722&lt;='Intersection Mileposts'!$G$17),"Y",IF(AND(H722&gt;='Intersection Mileposts'!$F$18,H722&lt;='Intersection Mileposts'!$G$18),"Y",IF(AND(H722&gt;='Intersection Mileposts'!$F$19,H722&lt;='Intersection Mileposts'!$G$19),"Y",IF(AND(H722&gt;='Intersection Mileposts'!$F$20,H722&lt;='Intersection Mileposts'!$G$20),"Y",IF(AND(H722&gt;='Intersection Mileposts'!$F$21,H722&lt;='Intersection Mileposts'!$G$21),"Y",IF(AND(H722&gt;='Intersection Mileposts'!$F$22,H722&lt;='Intersection Mileposts'!$G$22),"Y",IF(AND(H722&gt;='Intersection Mileposts'!$F$23,H722&lt;='Intersection Mileposts'!$G$23),"Y",IF(AND(H722&gt;='Intersection Mileposts'!$F$24,H722&lt;='Intersection Mileposts'!$G$24),"Y",IF(AND(H722&gt;='Intersection Mileposts'!$F$25,H722&lt;='Intersection Mileposts'!$G$25),"Y",IF(AND(H722&gt;='Intersection Mileposts'!$F$26,H722&lt;='Intersection Mileposts'!$G$26),"Y",IF(AND(H722&gt;='Intersection Mileposts'!$F$27,H722&lt;='Intersection Mileposts'!$G$27),"Y",IF(AND(H722&gt;='Intersection Mileposts'!$F$28,H722&lt;='Intersection Mileposts'!$G$28),"Y",IF(AND(H722&gt;='Intersection Mileposts'!$F$29,H722&lt;='Intersection Mileposts'!$G$29),"Y", IF(AND(H722&gt;='Intersection Mileposts'!$F$30,H722&lt;='Intersection Mileposts'!$G$30),"Y",IF(AND(H722&gt;='Intersection Mileposts'!$F$31,H722&lt;='Intersection Mileposts'!$G$31),"Y",IF(AND(H722&gt;='Intersection Mileposts'!$F$32,H722&lt;='Intersection Mileposts'!$G$32),"Y",IF(AND(H722&gt;='Intersection Mileposts'!$F$33,H722&lt;='Intersection Mileposts'!$G$33),"Y",IF(AND(H722&gt;='Intersection Mileposts'!$F$34,H722&lt;='Intersection Mileposts'!$G$34),"Y",IF(AND(H722&gt;='Intersection Mileposts'!$F$35,H722&lt;='Intersection Mileposts'!$G$35),"Y",IF(AND(H722&gt;='Intersection Mileposts'!$F$36,H722&lt;='Intersection Mileposts'!$G$36),"Y",IF(AND(H722&gt;='Intersection Mileposts'!$F$37,H722&lt;='Intersection Mileposts'!$G$37),"Y",IF(AND(H722&gt;='Intersection Mileposts'!$F$38,H722&lt;='Intersection Mileposts'!$G$38),"Y",IF(AND(H722&gt;='Intersection Mileposts'!$F$39,H722&lt;='Intersection Mileposts'!$G$39),"Y","N"))))))))))))))))))))))))))))))))))))</f>
        <v/>
      </c>
    </row>
    <row r="723" spans="1:46" ht="15" customHeight="1" x14ac:dyDescent="0.3">
      <c r="A723" s="279"/>
      <c r="B723" s="261"/>
      <c r="C723" s="262"/>
      <c r="D723" s="262"/>
      <c r="E723" s="262"/>
      <c r="F723" s="262"/>
      <c r="G723" s="284"/>
      <c r="H723" s="286"/>
      <c r="I723" s="279"/>
      <c r="J723" s="260"/>
      <c r="K723" s="260"/>
      <c r="L723" s="280"/>
      <c r="M723" s="275"/>
      <c r="N723" s="263"/>
      <c r="P723" s="264" t="str">
        <f>IF(R723 = "", "", COUNT($R$4:R723))</f>
        <v/>
      </c>
      <c r="Q723" s="264" t="str">
        <f t="shared" si="97"/>
        <v/>
      </c>
      <c r="R723" s="265" t="str">
        <f t="shared" si="98"/>
        <v/>
      </c>
      <c r="S723" s="266" t="str">
        <f t="shared" si="99"/>
        <v/>
      </c>
      <c r="T723" s="267" t="str">
        <f t="shared" si="100"/>
        <v/>
      </c>
      <c r="U723" s="268" t="str">
        <f t="shared" si="101"/>
        <v/>
      </c>
      <c r="V723" s="269" t="str">
        <f t="shared" si="102"/>
        <v/>
      </c>
      <c r="W723" s="5"/>
      <c r="AR723" t="str">
        <f t="shared" si="104"/>
        <v/>
      </c>
      <c r="AS723" t="str">
        <f t="shared" si="103"/>
        <v/>
      </c>
      <c r="AT723" s="134" t="str">
        <f>IF(AR723="","",IF(AND(H723&gt;='Intersection Mileposts'!$F$5,H723&lt;='Intersection Mileposts'!$G$5),"Y",IF(AND(H723&gt;='Intersection Mileposts'!$F$6,H723&lt;='Intersection Mileposts'!$G$6),"Y",IF(AND(H723&gt;='Intersection Mileposts'!$F$7,H723&lt;='Intersection Mileposts'!$G$7),"Y",IF(AND(H723&gt;='Intersection Mileposts'!$F$8,H723&lt;='Intersection Mileposts'!$G$8),"Y",IF(AND(H723&gt;='Intersection Mileposts'!$F$9,H723&lt;='Intersection Mileposts'!$G$9),"Y",IF(AND(H723&gt;='Intersection Mileposts'!$F$10,H723&lt;='Intersection Mileposts'!$G$10),"Y",IF(AND(H723&gt;='Intersection Mileposts'!$F$11,H723&lt;='Intersection Mileposts'!$G$11),"Y",IF(AND(H723&gt;='Intersection Mileposts'!$F$12,H723&lt;='Intersection Mileposts'!$G$12),"Y",IF(AND(H723&gt;='Intersection Mileposts'!$F$13,H723&lt;='Intersection Mileposts'!$G$13),"Y",IF(AND(H723&gt;='Intersection Mileposts'!$F$14,H723&lt;='Intersection Mileposts'!$G$14),"Y",IF(AND(H723&gt;='Intersection Mileposts'!$F$15,H723&lt;='Intersection Mileposts'!$G$15),"Y",IF(AND(H723&gt;='Intersection Mileposts'!$F$16,H723&lt;='Intersection Mileposts'!$G$16),"Y",IF(AND(H723&gt;='Intersection Mileposts'!$F$17,H723&lt;='Intersection Mileposts'!$G$17),"Y",IF(AND(H723&gt;='Intersection Mileposts'!$F$18,H723&lt;='Intersection Mileposts'!$G$18),"Y",IF(AND(H723&gt;='Intersection Mileposts'!$F$19,H723&lt;='Intersection Mileposts'!$G$19),"Y",IF(AND(H723&gt;='Intersection Mileposts'!$F$20,H723&lt;='Intersection Mileposts'!$G$20),"Y",IF(AND(H723&gt;='Intersection Mileposts'!$F$21,H723&lt;='Intersection Mileposts'!$G$21),"Y",IF(AND(H723&gt;='Intersection Mileposts'!$F$22,H723&lt;='Intersection Mileposts'!$G$22),"Y",IF(AND(H723&gt;='Intersection Mileposts'!$F$23,H723&lt;='Intersection Mileposts'!$G$23),"Y",IF(AND(H723&gt;='Intersection Mileposts'!$F$24,H723&lt;='Intersection Mileposts'!$G$24),"Y",IF(AND(H723&gt;='Intersection Mileposts'!$F$25,H723&lt;='Intersection Mileposts'!$G$25),"Y",IF(AND(H723&gt;='Intersection Mileposts'!$F$26,H723&lt;='Intersection Mileposts'!$G$26),"Y",IF(AND(H723&gt;='Intersection Mileposts'!$F$27,H723&lt;='Intersection Mileposts'!$G$27),"Y",IF(AND(H723&gt;='Intersection Mileposts'!$F$28,H723&lt;='Intersection Mileposts'!$G$28),"Y",IF(AND(H723&gt;='Intersection Mileposts'!$F$29,H723&lt;='Intersection Mileposts'!$G$29),"Y", IF(AND(H723&gt;='Intersection Mileposts'!$F$30,H723&lt;='Intersection Mileposts'!$G$30),"Y",IF(AND(H723&gt;='Intersection Mileposts'!$F$31,H723&lt;='Intersection Mileposts'!$G$31),"Y",IF(AND(H723&gt;='Intersection Mileposts'!$F$32,H723&lt;='Intersection Mileposts'!$G$32),"Y",IF(AND(H723&gt;='Intersection Mileposts'!$F$33,H723&lt;='Intersection Mileposts'!$G$33),"Y",IF(AND(H723&gt;='Intersection Mileposts'!$F$34,H723&lt;='Intersection Mileposts'!$G$34),"Y",IF(AND(H723&gt;='Intersection Mileposts'!$F$35,H723&lt;='Intersection Mileposts'!$G$35),"Y",IF(AND(H723&gt;='Intersection Mileposts'!$F$36,H723&lt;='Intersection Mileposts'!$G$36),"Y",IF(AND(H723&gt;='Intersection Mileposts'!$F$37,H723&lt;='Intersection Mileposts'!$G$37),"Y",IF(AND(H723&gt;='Intersection Mileposts'!$F$38,H723&lt;='Intersection Mileposts'!$G$38),"Y",IF(AND(H723&gt;='Intersection Mileposts'!$F$39,H723&lt;='Intersection Mileposts'!$G$39),"Y","N"))))))))))))))))))))))))))))))))))))</f>
        <v/>
      </c>
    </row>
    <row r="724" spans="1:46" ht="15" customHeight="1" x14ac:dyDescent="0.3">
      <c r="A724" s="279"/>
      <c r="B724" s="261"/>
      <c r="C724" s="262"/>
      <c r="D724" s="262"/>
      <c r="E724" s="262"/>
      <c r="F724" s="262"/>
      <c r="G724" s="284"/>
      <c r="H724" s="286"/>
      <c r="I724" s="279"/>
      <c r="J724" s="260"/>
      <c r="K724" s="260"/>
      <c r="L724" s="280"/>
      <c r="M724" s="275"/>
      <c r="N724" s="263"/>
      <c r="P724" s="264" t="str">
        <f>IF(R724 = "", "", COUNT($R$4:R724))</f>
        <v/>
      </c>
      <c r="Q724" s="264" t="str">
        <f t="shared" si="97"/>
        <v/>
      </c>
      <c r="R724" s="265" t="str">
        <f t="shared" si="98"/>
        <v/>
      </c>
      <c r="S724" s="266" t="str">
        <f t="shared" si="99"/>
        <v/>
      </c>
      <c r="T724" s="267" t="str">
        <f t="shared" si="100"/>
        <v/>
      </c>
      <c r="U724" s="268" t="str">
        <f t="shared" si="101"/>
        <v/>
      </c>
      <c r="V724" s="269" t="str">
        <f t="shared" si="102"/>
        <v/>
      </c>
      <c r="W724" s="5"/>
      <c r="AR724" t="str">
        <f t="shared" si="104"/>
        <v/>
      </c>
      <c r="AS724" t="str">
        <f t="shared" si="103"/>
        <v/>
      </c>
      <c r="AT724" s="134" t="str">
        <f>IF(AR724="","",IF(AND(H724&gt;='Intersection Mileposts'!$F$5,H724&lt;='Intersection Mileposts'!$G$5),"Y",IF(AND(H724&gt;='Intersection Mileposts'!$F$6,H724&lt;='Intersection Mileposts'!$G$6),"Y",IF(AND(H724&gt;='Intersection Mileposts'!$F$7,H724&lt;='Intersection Mileposts'!$G$7),"Y",IF(AND(H724&gt;='Intersection Mileposts'!$F$8,H724&lt;='Intersection Mileposts'!$G$8),"Y",IF(AND(H724&gt;='Intersection Mileposts'!$F$9,H724&lt;='Intersection Mileposts'!$G$9),"Y",IF(AND(H724&gt;='Intersection Mileposts'!$F$10,H724&lt;='Intersection Mileposts'!$G$10),"Y",IF(AND(H724&gt;='Intersection Mileposts'!$F$11,H724&lt;='Intersection Mileposts'!$G$11),"Y",IF(AND(H724&gt;='Intersection Mileposts'!$F$12,H724&lt;='Intersection Mileposts'!$G$12),"Y",IF(AND(H724&gt;='Intersection Mileposts'!$F$13,H724&lt;='Intersection Mileposts'!$G$13),"Y",IF(AND(H724&gt;='Intersection Mileposts'!$F$14,H724&lt;='Intersection Mileposts'!$G$14),"Y",IF(AND(H724&gt;='Intersection Mileposts'!$F$15,H724&lt;='Intersection Mileposts'!$G$15),"Y",IF(AND(H724&gt;='Intersection Mileposts'!$F$16,H724&lt;='Intersection Mileposts'!$G$16),"Y",IF(AND(H724&gt;='Intersection Mileposts'!$F$17,H724&lt;='Intersection Mileposts'!$G$17),"Y",IF(AND(H724&gt;='Intersection Mileposts'!$F$18,H724&lt;='Intersection Mileposts'!$G$18),"Y",IF(AND(H724&gt;='Intersection Mileposts'!$F$19,H724&lt;='Intersection Mileposts'!$G$19),"Y",IF(AND(H724&gt;='Intersection Mileposts'!$F$20,H724&lt;='Intersection Mileposts'!$G$20),"Y",IF(AND(H724&gt;='Intersection Mileposts'!$F$21,H724&lt;='Intersection Mileposts'!$G$21),"Y",IF(AND(H724&gt;='Intersection Mileposts'!$F$22,H724&lt;='Intersection Mileposts'!$G$22),"Y",IF(AND(H724&gt;='Intersection Mileposts'!$F$23,H724&lt;='Intersection Mileposts'!$G$23),"Y",IF(AND(H724&gt;='Intersection Mileposts'!$F$24,H724&lt;='Intersection Mileposts'!$G$24),"Y",IF(AND(H724&gt;='Intersection Mileposts'!$F$25,H724&lt;='Intersection Mileposts'!$G$25),"Y",IF(AND(H724&gt;='Intersection Mileposts'!$F$26,H724&lt;='Intersection Mileposts'!$G$26),"Y",IF(AND(H724&gt;='Intersection Mileposts'!$F$27,H724&lt;='Intersection Mileposts'!$G$27),"Y",IF(AND(H724&gt;='Intersection Mileposts'!$F$28,H724&lt;='Intersection Mileposts'!$G$28),"Y",IF(AND(H724&gt;='Intersection Mileposts'!$F$29,H724&lt;='Intersection Mileposts'!$G$29),"Y", IF(AND(H724&gt;='Intersection Mileposts'!$F$30,H724&lt;='Intersection Mileposts'!$G$30),"Y",IF(AND(H724&gt;='Intersection Mileposts'!$F$31,H724&lt;='Intersection Mileposts'!$G$31),"Y",IF(AND(H724&gt;='Intersection Mileposts'!$F$32,H724&lt;='Intersection Mileposts'!$G$32),"Y",IF(AND(H724&gt;='Intersection Mileposts'!$F$33,H724&lt;='Intersection Mileposts'!$G$33),"Y",IF(AND(H724&gt;='Intersection Mileposts'!$F$34,H724&lt;='Intersection Mileposts'!$G$34),"Y",IF(AND(H724&gt;='Intersection Mileposts'!$F$35,H724&lt;='Intersection Mileposts'!$G$35),"Y",IF(AND(H724&gt;='Intersection Mileposts'!$F$36,H724&lt;='Intersection Mileposts'!$G$36),"Y",IF(AND(H724&gt;='Intersection Mileposts'!$F$37,H724&lt;='Intersection Mileposts'!$G$37),"Y",IF(AND(H724&gt;='Intersection Mileposts'!$F$38,H724&lt;='Intersection Mileposts'!$G$38),"Y",IF(AND(H724&gt;='Intersection Mileposts'!$F$39,H724&lt;='Intersection Mileposts'!$G$39),"Y","N"))))))))))))))))))))))))))))))))))))</f>
        <v/>
      </c>
    </row>
    <row r="725" spans="1:46" ht="15" customHeight="1" x14ac:dyDescent="0.3">
      <c r="A725" s="279"/>
      <c r="B725" s="261"/>
      <c r="C725" s="262"/>
      <c r="D725" s="262"/>
      <c r="E725" s="262"/>
      <c r="F725" s="262"/>
      <c r="G725" s="284"/>
      <c r="H725" s="286"/>
      <c r="I725" s="279"/>
      <c r="J725" s="260"/>
      <c r="K725" s="260"/>
      <c r="L725" s="280"/>
      <c r="M725" s="275"/>
      <c r="N725" s="263"/>
      <c r="P725" s="264" t="str">
        <f>IF(R725 = "", "", COUNT($R$4:R725))</f>
        <v/>
      </c>
      <c r="Q725" s="264" t="str">
        <f t="shared" si="97"/>
        <v/>
      </c>
      <c r="R725" s="265" t="str">
        <f t="shared" si="98"/>
        <v/>
      </c>
      <c r="S725" s="266" t="str">
        <f t="shared" si="99"/>
        <v/>
      </c>
      <c r="T725" s="267" t="str">
        <f t="shared" si="100"/>
        <v/>
      </c>
      <c r="U725" s="268" t="str">
        <f t="shared" si="101"/>
        <v/>
      </c>
      <c r="V725" s="269" t="str">
        <f t="shared" si="102"/>
        <v/>
      </c>
      <c r="W725" s="5"/>
      <c r="AR725" t="str">
        <f t="shared" si="104"/>
        <v/>
      </c>
      <c r="AS725" t="str">
        <f t="shared" si="103"/>
        <v/>
      </c>
      <c r="AT725" s="134" t="str">
        <f>IF(AR725="","",IF(AND(H725&gt;='Intersection Mileposts'!$F$5,H725&lt;='Intersection Mileposts'!$G$5),"Y",IF(AND(H725&gt;='Intersection Mileposts'!$F$6,H725&lt;='Intersection Mileposts'!$G$6),"Y",IF(AND(H725&gt;='Intersection Mileposts'!$F$7,H725&lt;='Intersection Mileposts'!$G$7),"Y",IF(AND(H725&gt;='Intersection Mileposts'!$F$8,H725&lt;='Intersection Mileposts'!$G$8),"Y",IF(AND(H725&gt;='Intersection Mileposts'!$F$9,H725&lt;='Intersection Mileposts'!$G$9),"Y",IF(AND(H725&gt;='Intersection Mileposts'!$F$10,H725&lt;='Intersection Mileposts'!$G$10),"Y",IF(AND(H725&gt;='Intersection Mileposts'!$F$11,H725&lt;='Intersection Mileposts'!$G$11),"Y",IF(AND(H725&gt;='Intersection Mileposts'!$F$12,H725&lt;='Intersection Mileposts'!$G$12),"Y",IF(AND(H725&gt;='Intersection Mileposts'!$F$13,H725&lt;='Intersection Mileposts'!$G$13),"Y",IF(AND(H725&gt;='Intersection Mileposts'!$F$14,H725&lt;='Intersection Mileposts'!$G$14),"Y",IF(AND(H725&gt;='Intersection Mileposts'!$F$15,H725&lt;='Intersection Mileposts'!$G$15),"Y",IF(AND(H725&gt;='Intersection Mileposts'!$F$16,H725&lt;='Intersection Mileposts'!$G$16),"Y",IF(AND(H725&gt;='Intersection Mileposts'!$F$17,H725&lt;='Intersection Mileposts'!$G$17),"Y",IF(AND(H725&gt;='Intersection Mileposts'!$F$18,H725&lt;='Intersection Mileposts'!$G$18),"Y",IF(AND(H725&gt;='Intersection Mileposts'!$F$19,H725&lt;='Intersection Mileposts'!$G$19),"Y",IF(AND(H725&gt;='Intersection Mileposts'!$F$20,H725&lt;='Intersection Mileposts'!$G$20),"Y",IF(AND(H725&gt;='Intersection Mileposts'!$F$21,H725&lt;='Intersection Mileposts'!$G$21),"Y",IF(AND(H725&gt;='Intersection Mileposts'!$F$22,H725&lt;='Intersection Mileposts'!$G$22),"Y",IF(AND(H725&gt;='Intersection Mileposts'!$F$23,H725&lt;='Intersection Mileposts'!$G$23),"Y",IF(AND(H725&gt;='Intersection Mileposts'!$F$24,H725&lt;='Intersection Mileposts'!$G$24),"Y",IF(AND(H725&gt;='Intersection Mileposts'!$F$25,H725&lt;='Intersection Mileposts'!$G$25),"Y",IF(AND(H725&gt;='Intersection Mileposts'!$F$26,H725&lt;='Intersection Mileposts'!$G$26),"Y",IF(AND(H725&gt;='Intersection Mileposts'!$F$27,H725&lt;='Intersection Mileposts'!$G$27),"Y",IF(AND(H725&gt;='Intersection Mileposts'!$F$28,H725&lt;='Intersection Mileposts'!$G$28),"Y",IF(AND(H725&gt;='Intersection Mileposts'!$F$29,H725&lt;='Intersection Mileposts'!$G$29),"Y", IF(AND(H725&gt;='Intersection Mileposts'!$F$30,H725&lt;='Intersection Mileposts'!$G$30),"Y",IF(AND(H725&gt;='Intersection Mileposts'!$F$31,H725&lt;='Intersection Mileposts'!$G$31),"Y",IF(AND(H725&gt;='Intersection Mileposts'!$F$32,H725&lt;='Intersection Mileposts'!$G$32),"Y",IF(AND(H725&gt;='Intersection Mileposts'!$F$33,H725&lt;='Intersection Mileposts'!$G$33),"Y",IF(AND(H725&gt;='Intersection Mileposts'!$F$34,H725&lt;='Intersection Mileposts'!$G$34),"Y",IF(AND(H725&gt;='Intersection Mileposts'!$F$35,H725&lt;='Intersection Mileposts'!$G$35),"Y",IF(AND(H725&gt;='Intersection Mileposts'!$F$36,H725&lt;='Intersection Mileposts'!$G$36),"Y",IF(AND(H725&gt;='Intersection Mileposts'!$F$37,H725&lt;='Intersection Mileposts'!$G$37),"Y",IF(AND(H725&gt;='Intersection Mileposts'!$F$38,H725&lt;='Intersection Mileposts'!$G$38),"Y",IF(AND(H725&gt;='Intersection Mileposts'!$F$39,H725&lt;='Intersection Mileposts'!$G$39),"Y","N"))))))))))))))))))))))))))))))))))))</f>
        <v/>
      </c>
    </row>
    <row r="726" spans="1:46" ht="15" customHeight="1" x14ac:dyDescent="0.3">
      <c r="A726" s="279"/>
      <c r="B726" s="261"/>
      <c r="C726" s="262"/>
      <c r="D726" s="262"/>
      <c r="E726" s="262"/>
      <c r="F726" s="262"/>
      <c r="G726" s="284"/>
      <c r="H726" s="286"/>
      <c r="I726" s="279"/>
      <c r="J726" s="260"/>
      <c r="K726" s="260"/>
      <c r="L726" s="280"/>
      <c r="M726" s="275"/>
      <c r="N726" s="263"/>
      <c r="P726" s="264" t="str">
        <f>IF(R726 = "", "", COUNT($R$4:R726))</f>
        <v/>
      </c>
      <c r="Q726" s="264" t="str">
        <f t="shared" ref="Q726:Q789" si="105">IF(B726="", "", YEAR(B726))</f>
        <v/>
      </c>
      <c r="R726" s="265" t="str">
        <f t="shared" ref="R726:R789" si="106">IF(A726="", "", IF(G726="",1,IF(G726="O",1,IF(G726="C",8.4,IF(G726="B",8.4,IF(G726="A",76.8,IF(G726="K",76.8,"ERR")))))))</f>
        <v/>
      </c>
      <c r="S726" s="266" t="str">
        <f t="shared" ref="S726:S789" si="107">IF(M726="Y",R726,"")</f>
        <v/>
      </c>
      <c r="T726" s="267" t="str">
        <f t="shared" ref="T726:T789" si="108">IF(IF(M726="Y",G726,"")=0, "O", IF(M726="Y",G726,""))</f>
        <v/>
      </c>
      <c r="U726" s="268" t="str">
        <f t="shared" ref="U726:U789" si="109">IF(N726="Y",R726,"")</f>
        <v/>
      </c>
      <c r="V726" s="269" t="str">
        <f t="shared" ref="V726:V789" si="110">IF(IF(N726="Y",G726,"")=0, "O", IF(N726="Y",G726,""))</f>
        <v/>
      </c>
      <c r="W726" s="5"/>
      <c r="AR726" t="str">
        <f t="shared" si="104"/>
        <v/>
      </c>
      <c r="AS726" t="str">
        <f t="shared" si="103"/>
        <v/>
      </c>
      <c r="AT726" s="134" t="str">
        <f>IF(AR726="","",IF(AND(H726&gt;='Intersection Mileposts'!$F$5,H726&lt;='Intersection Mileposts'!$G$5),"Y",IF(AND(H726&gt;='Intersection Mileposts'!$F$6,H726&lt;='Intersection Mileposts'!$G$6),"Y",IF(AND(H726&gt;='Intersection Mileposts'!$F$7,H726&lt;='Intersection Mileposts'!$G$7),"Y",IF(AND(H726&gt;='Intersection Mileposts'!$F$8,H726&lt;='Intersection Mileposts'!$G$8),"Y",IF(AND(H726&gt;='Intersection Mileposts'!$F$9,H726&lt;='Intersection Mileposts'!$G$9),"Y",IF(AND(H726&gt;='Intersection Mileposts'!$F$10,H726&lt;='Intersection Mileposts'!$G$10),"Y",IF(AND(H726&gt;='Intersection Mileposts'!$F$11,H726&lt;='Intersection Mileposts'!$G$11),"Y",IF(AND(H726&gt;='Intersection Mileposts'!$F$12,H726&lt;='Intersection Mileposts'!$G$12),"Y",IF(AND(H726&gt;='Intersection Mileposts'!$F$13,H726&lt;='Intersection Mileposts'!$G$13),"Y",IF(AND(H726&gt;='Intersection Mileposts'!$F$14,H726&lt;='Intersection Mileposts'!$G$14),"Y",IF(AND(H726&gt;='Intersection Mileposts'!$F$15,H726&lt;='Intersection Mileposts'!$G$15),"Y",IF(AND(H726&gt;='Intersection Mileposts'!$F$16,H726&lt;='Intersection Mileposts'!$G$16),"Y",IF(AND(H726&gt;='Intersection Mileposts'!$F$17,H726&lt;='Intersection Mileposts'!$G$17),"Y",IF(AND(H726&gt;='Intersection Mileposts'!$F$18,H726&lt;='Intersection Mileposts'!$G$18),"Y",IF(AND(H726&gt;='Intersection Mileposts'!$F$19,H726&lt;='Intersection Mileposts'!$G$19),"Y",IF(AND(H726&gt;='Intersection Mileposts'!$F$20,H726&lt;='Intersection Mileposts'!$G$20),"Y",IF(AND(H726&gt;='Intersection Mileposts'!$F$21,H726&lt;='Intersection Mileposts'!$G$21),"Y",IF(AND(H726&gt;='Intersection Mileposts'!$F$22,H726&lt;='Intersection Mileposts'!$G$22),"Y",IF(AND(H726&gt;='Intersection Mileposts'!$F$23,H726&lt;='Intersection Mileposts'!$G$23),"Y",IF(AND(H726&gt;='Intersection Mileposts'!$F$24,H726&lt;='Intersection Mileposts'!$G$24),"Y",IF(AND(H726&gt;='Intersection Mileposts'!$F$25,H726&lt;='Intersection Mileposts'!$G$25),"Y",IF(AND(H726&gt;='Intersection Mileposts'!$F$26,H726&lt;='Intersection Mileposts'!$G$26),"Y",IF(AND(H726&gt;='Intersection Mileposts'!$F$27,H726&lt;='Intersection Mileposts'!$G$27),"Y",IF(AND(H726&gt;='Intersection Mileposts'!$F$28,H726&lt;='Intersection Mileposts'!$G$28),"Y",IF(AND(H726&gt;='Intersection Mileposts'!$F$29,H726&lt;='Intersection Mileposts'!$G$29),"Y", IF(AND(H726&gt;='Intersection Mileposts'!$F$30,H726&lt;='Intersection Mileposts'!$G$30),"Y",IF(AND(H726&gt;='Intersection Mileposts'!$F$31,H726&lt;='Intersection Mileposts'!$G$31),"Y",IF(AND(H726&gt;='Intersection Mileposts'!$F$32,H726&lt;='Intersection Mileposts'!$G$32),"Y",IF(AND(H726&gt;='Intersection Mileposts'!$F$33,H726&lt;='Intersection Mileposts'!$G$33),"Y",IF(AND(H726&gt;='Intersection Mileposts'!$F$34,H726&lt;='Intersection Mileposts'!$G$34),"Y",IF(AND(H726&gt;='Intersection Mileposts'!$F$35,H726&lt;='Intersection Mileposts'!$G$35),"Y",IF(AND(H726&gt;='Intersection Mileposts'!$F$36,H726&lt;='Intersection Mileposts'!$G$36),"Y",IF(AND(H726&gt;='Intersection Mileposts'!$F$37,H726&lt;='Intersection Mileposts'!$G$37),"Y",IF(AND(H726&gt;='Intersection Mileposts'!$F$38,H726&lt;='Intersection Mileposts'!$G$38),"Y",IF(AND(H726&gt;='Intersection Mileposts'!$F$39,H726&lt;='Intersection Mileposts'!$G$39),"Y","N"))))))))))))))))))))))))))))))))))))</f>
        <v/>
      </c>
    </row>
    <row r="727" spans="1:46" ht="15" customHeight="1" x14ac:dyDescent="0.3">
      <c r="A727" s="279"/>
      <c r="B727" s="261"/>
      <c r="C727" s="262"/>
      <c r="D727" s="262"/>
      <c r="E727" s="262"/>
      <c r="F727" s="262"/>
      <c r="G727" s="284"/>
      <c r="H727" s="286"/>
      <c r="I727" s="279"/>
      <c r="J727" s="260"/>
      <c r="K727" s="260"/>
      <c r="L727" s="280"/>
      <c r="M727" s="275"/>
      <c r="N727" s="263"/>
      <c r="P727" s="264" t="str">
        <f>IF(R727 = "", "", COUNT($R$4:R727))</f>
        <v/>
      </c>
      <c r="Q727" s="264" t="str">
        <f t="shared" si="105"/>
        <v/>
      </c>
      <c r="R727" s="265" t="str">
        <f t="shared" si="106"/>
        <v/>
      </c>
      <c r="S727" s="266" t="str">
        <f t="shared" si="107"/>
        <v/>
      </c>
      <c r="T727" s="267" t="str">
        <f t="shared" si="108"/>
        <v/>
      </c>
      <c r="U727" s="268" t="str">
        <f t="shared" si="109"/>
        <v/>
      </c>
      <c r="V727" s="269" t="str">
        <f t="shared" si="110"/>
        <v/>
      </c>
      <c r="W727" s="5"/>
      <c r="AR727" t="str">
        <f t="shared" si="104"/>
        <v/>
      </c>
      <c r="AS727" t="str">
        <f t="shared" si="103"/>
        <v/>
      </c>
      <c r="AT727" s="134" t="str">
        <f>IF(AR727="","",IF(AND(H727&gt;='Intersection Mileposts'!$F$5,H727&lt;='Intersection Mileposts'!$G$5),"Y",IF(AND(H727&gt;='Intersection Mileposts'!$F$6,H727&lt;='Intersection Mileposts'!$G$6),"Y",IF(AND(H727&gt;='Intersection Mileposts'!$F$7,H727&lt;='Intersection Mileposts'!$G$7),"Y",IF(AND(H727&gt;='Intersection Mileposts'!$F$8,H727&lt;='Intersection Mileposts'!$G$8),"Y",IF(AND(H727&gt;='Intersection Mileposts'!$F$9,H727&lt;='Intersection Mileposts'!$G$9),"Y",IF(AND(H727&gt;='Intersection Mileposts'!$F$10,H727&lt;='Intersection Mileposts'!$G$10),"Y",IF(AND(H727&gt;='Intersection Mileposts'!$F$11,H727&lt;='Intersection Mileposts'!$G$11),"Y",IF(AND(H727&gt;='Intersection Mileposts'!$F$12,H727&lt;='Intersection Mileposts'!$G$12),"Y",IF(AND(H727&gt;='Intersection Mileposts'!$F$13,H727&lt;='Intersection Mileposts'!$G$13),"Y",IF(AND(H727&gt;='Intersection Mileposts'!$F$14,H727&lt;='Intersection Mileposts'!$G$14),"Y",IF(AND(H727&gt;='Intersection Mileposts'!$F$15,H727&lt;='Intersection Mileposts'!$G$15),"Y",IF(AND(H727&gt;='Intersection Mileposts'!$F$16,H727&lt;='Intersection Mileposts'!$G$16),"Y",IF(AND(H727&gt;='Intersection Mileposts'!$F$17,H727&lt;='Intersection Mileposts'!$G$17),"Y",IF(AND(H727&gt;='Intersection Mileposts'!$F$18,H727&lt;='Intersection Mileposts'!$G$18),"Y",IF(AND(H727&gt;='Intersection Mileposts'!$F$19,H727&lt;='Intersection Mileposts'!$G$19),"Y",IF(AND(H727&gt;='Intersection Mileposts'!$F$20,H727&lt;='Intersection Mileposts'!$G$20),"Y",IF(AND(H727&gt;='Intersection Mileposts'!$F$21,H727&lt;='Intersection Mileposts'!$G$21),"Y",IF(AND(H727&gt;='Intersection Mileposts'!$F$22,H727&lt;='Intersection Mileposts'!$G$22),"Y",IF(AND(H727&gt;='Intersection Mileposts'!$F$23,H727&lt;='Intersection Mileposts'!$G$23),"Y",IF(AND(H727&gt;='Intersection Mileposts'!$F$24,H727&lt;='Intersection Mileposts'!$G$24),"Y",IF(AND(H727&gt;='Intersection Mileposts'!$F$25,H727&lt;='Intersection Mileposts'!$G$25),"Y",IF(AND(H727&gt;='Intersection Mileposts'!$F$26,H727&lt;='Intersection Mileposts'!$G$26),"Y",IF(AND(H727&gt;='Intersection Mileposts'!$F$27,H727&lt;='Intersection Mileposts'!$G$27),"Y",IF(AND(H727&gt;='Intersection Mileposts'!$F$28,H727&lt;='Intersection Mileposts'!$G$28),"Y",IF(AND(H727&gt;='Intersection Mileposts'!$F$29,H727&lt;='Intersection Mileposts'!$G$29),"Y", IF(AND(H727&gt;='Intersection Mileposts'!$F$30,H727&lt;='Intersection Mileposts'!$G$30),"Y",IF(AND(H727&gt;='Intersection Mileposts'!$F$31,H727&lt;='Intersection Mileposts'!$G$31),"Y",IF(AND(H727&gt;='Intersection Mileposts'!$F$32,H727&lt;='Intersection Mileposts'!$G$32),"Y",IF(AND(H727&gt;='Intersection Mileposts'!$F$33,H727&lt;='Intersection Mileposts'!$G$33),"Y",IF(AND(H727&gt;='Intersection Mileposts'!$F$34,H727&lt;='Intersection Mileposts'!$G$34),"Y",IF(AND(H727&gt;='Intersection Mileposts'!$F$35,H727&lt;='Intersection Mileposts'!$G$35),"Y",IF(AND(H727&gt;='Intersection Mileposts'!$F$36,H727&lt;='Intersection Mileposts'!$G$36),"Y",IF(AND(H727&gt;='Intersection Mileposts'!$F$37,H727&lt;='Intersection Mileposts'!$G$37),"Y",IF(AND(H727&gt;='Intersection Mileposts'!$F$38,H727&lt;='Intersection Mileposts'!$G$38),"Y",IF(AND(H727&gt;='Intersection Mileposts'!$F$39,H727&lt;='Intersection Mileposts'!$G$39),"Y","N"))))))))))))))))))))))))))))))))))))</f>
        <v/>
      </c>
    </row>
    <row r="728" spans="1:46" ht="15" customHeight="1" x14ac:dyDescent="0.3">
      <c r="A728" s="279"/>
      <c r="B728" s="261"/>
      <c r="C728" s="262"/>
      <c r="D728" s="262"/>
      <c r="E728" s="262"/>
      <c r="F728" s="262"/>
      <c r="G728" s="284"/>
      <c r="H728" s="286"/>
      <c r="I728" s="279"/>
      <c r="J728" s="260"/>
      <c r="K728" s="260"/>
      <c r="L728" s="280"/>
      <c r="M728" s="275"/>
      <c r="N728" s="263"/>
      <c r="P728" s="264" t="str">
        <f>IF(R728 = "", "", COUNT($R$4:R728))</f>
        <v/>
      </c>
      <c r="Q728" s="264" t="str">
        <f t="shared" si="105"/>
        <v/>
      </c>
      <c r="R728" s="265" t="str">
        <f t="shared" si="106"/>
        <v/>
      </c>
      <c r="S728" s="266" t="str">
        <f t="shared" si="107"/>
        <v/>
      </c>
      <c r="T728" s="267" t="str">
        <f t="shared" si="108"/>
        <v/>
      </c>
      <c r="U728" s="268" t="str">
        <f t="shared" si="109"/>
        <v/>
      </c>
      <c r="V728" s="269" t="str">
        <f t="shared" si="110"/>
        <v/>
      </c>
      <c r="W728" s="5"/>
      <c r="AR728" t="str">
        <f t="shared" si="104"/>
        <v/>
      </c>
      <c r="AS728" t="str">
        <f t="shared" si="103"/>
        <v/>
      </c>
      <c r="AT728" s="134" t="str">
        <f>IF(AR728="","",IF(AND(H728&gt;='Intersection Mileposts'!$F$5,H728&lt;='Intersection Mileposts'!$G$5),"Y",IF(AND(H728&gt;='Intersection Mileposts'!$F$6,H728&lt;='Intersection Mileposts'!$G$6),"Y",IF(AND(H728&gt;='Intersection Mileposts'!$F$7,H728&lt;='Intersection Mileposts'!$G$7),"Y",IF(AND(H728&gt;='Intersection Mileposts'!$F$8,H728&lt;='Intersection Mileposts'!$G$8),"Y",IF(AND(H728&gt;='Intersection Mileposts'!$F$9,H728&lt;='Intersection Mileposts'!$G$9),"Y",IF(AND(H728&gt;='Intersection Mileposts'!$F$10,H728&lt;='Intersection Mileposts'!$G$10),"Y",IF(AND(H728&gt;='Intersection Mileposts'!$F$11,H728&lt;='Intersection Mileposts'!$G$11),"Y",IF(AND(H728&gt;='Intersection Mileposts'!$F$12,H728&lt;='Intersection Mileposts'!$G$12),"Y",IF(AND(H728&gt;='Intersection Mileposts'!$F$13,H728&lt;='Intersection Mileposts'!$G$13),"Y",IF(AND(H728&gt;='Intersection Mileposts'!$F$14,H728&lt;='Intersection Mileposts'!$G$14),"Y",IF(AND(H728&gt;='Intersection Mileposts'!$F$15,H728&lt;='Intersection Mileposts'!$G$15),"Y",IF(AND(H728&gt;='Intersection Mileposts'!$F$16,H728&lt;='Intersection Mileposts'!$G$16),"Y",IF(AND(H728&gt;='Intersection Mileposts'!$F$17,H728&lt;='Intersection Mileposts'!$G$17),"Y",IF(AND(H728&gt;='Intersection Mileposts'!$F$18,H728&lt;='Intersection Mileposts'!$G$18),"Y",IF(AND(H728&gt;='Intersection Mileposts'!$F$19,H728&lt;='Intersection Mileposts'!$G$19),"Y",IF(AND(H728&gt;='Intersection Mileposts'!$F$20,H728&lt;='Intersection Mileposts'!$G$20),"Y",IF(AND(H728&gt;='Intersection Mileposts'!$F$21,H728&lt;='Intersection Mileposts'!$G$21),"Y",IF(AND(H728&gt;='Intersection Mileposts'!$F$22,H728&lt;='Intersection Mileposts'!$G$22),"Y",IF(AND(H728&gt;='Intersection Mileposts'!$F$23,H728&lt;='Intersection Mileposts'!$G$23),"Y",IF(AND(H728&gt;='Intersection Mileposts'!$F$24,H728&lt;='Intersection Mileposts'!$G$24),"Y",IF(AND(H728&gt;='Intersection Mileposts'!$F$25,H728&lt;='Intersection Mileposts'!$G$25),"Y",IF(AND(H728&gt;='Intersection Mileposts'!$F$26,H728&lt;='Intersection Mileposts'!$G$26),"Y",IF(AND(H728&gt;='Intersection Mileposts'!$F$27,H728&lt;='Intersection Mileposts'!$G$27),"Y",IF(AND(H728&gt;='Intersection Mileposts'!$F$28,H728&lt;='Intersection Mileposts'!$G$28),"Y",IF(AND(H728&gt;='Intersection Mileposts'!$F$29,H728&lt;='Intersection Mileposts'!$G$29),"Y", IF(AND(H728&gt;='Intersection Mileposts'!$F$30,H728&lt;='Intersection Mileposts'!$G$30),"Y",IF(AND(H728&gt;='Intersection Mileposts'!$F$31,H728&lt;='Intersection Mileposts'!$G$31),"Y",IF(AND(H728&gt;='Intersection Mileposts'!$F$32,H728&lt;='Intersection Mileposts'!$G$32),"Y",IF(AND(H728&gt;='Intersection Mileposts'!$F$33,H728&lt;='Intersection Mileposts'!$G$33),"Y",IF(AND(H728&gt;='Intersection Mileposts'!$F$34,H728&lt;='Intersection Mileposts'!$G$34),"Y",IF(AND(H728&gt;='Intersection Mileposts'!$F$35,H728&lt;='Intersection Mileposts'!$G$35),"Y",IF(AND(H728&gt;='Intersection Mileposts'!$F$36,H728&lt;='Intersection Mileposts'!$G$36),"Y",IF(AND(H728&gt;='Intersection Mileposts'!$F$37,H728&lt;='Intersection Mileposts'!$G$37),"Y",IF(AND(H728&gt;='Intersection Mileposts'!$F$38,H728&lt;='Intersection Mileposts'!$G$38),"Y",IF(AND(H728&gt;='Intersection Mileposts'!$F$39,H728&lt;='Intersection Mileposts'!$G$39),"Y","N"))))))))))))))))))))))))))))))))))))</f>
        <v/>
      </c>
    </row>
    <row r="729" spans="1:46" ht="15" customHeight="1" x14ac:dyDescent="0.3">
      <c r="A729" s="279"/>
      <c r="B729" s="261"/>
      <c r="C729" s="262"/>
      <c r="D729" s="262"/>
      <c r="E729" s="262"/>
      <c r="F729" s="262"/>
      <c r="G729" s="284"/>
      <c r="H729" s="286"/>
      <c r="I729" s="279"/>
      <c r="J729" s="260"/>
      <c r="K729" s="260"/>
      <c r="L729" s="280"/>
      <c r="M729" s="275"/>
      <c r="N729" s="263"/>
      <c r="P729" s="264" t="str">
        <f>IF(R729 = "", "", COUNT($R$4:R729))</f>
        <v/>
      </c>
      <c r="Q729" s="264" t="str">
        <f t="shared" si="105"/>
        <v/>
      </c>
      <c r="R729" s="265" t="str">
        <f t="shared" si="106"/>
        <v/>
      </c>
      <c r="S729" s="266" t="str">
        <f t="shared" si="107"/>
        <v/>
      </c>
      <c r="T729" s="267" t="str">
        <f t="shared" si="108"/>
        <v/>
      </c>
      <c r="U729" s="268" t="str">
        <f t="shared" si="109"/>
        <v/>
      </c>
      <c r="V729" s="269" t="str">
        <f t="shared" si="110"/>
        <v/>
      </c>
      <c r="W729" s="5"/>
      <c r="AR729" t="str">
        <f t="shared" si="104"/>
        <v/>
      </c>
      <c r="AS729" t="str">
        <f t="shared" si="103"/>
        <v/>
      </c>
      <c r="AT729" s="134" t="str">
        <f>IF(AR729="","",IF(AND(H729&gt;='Intersection Mileposts'!$F$5,H729&lt;='Intersection Mileposts'!$G$5),"Y",IF(AND(H729&gt;='Intersection Mileposts'!$F$6,H729&lt;='Intersection Mileposts'!$G$6),"Y",IF(AND(H729&gt;='Intersection Mileposts'!$F$7,H729&lt;='Intersection Mileposts'!$G$7),"Y",IF(AND(H729&gt;='Intersection Mileposts'!$F$8,H729&lt;='Intersection Mileposts'!$G$8),"Y",IF(AND(H729&gt;='Intersection Mileposts'!$F$9,H729&lt;='Intersection Mileposts'!$G$9),"Y",IF(AND(H729&gt;='Intersection Mileposts'!$F$10,H729&lt;='Intersection Mileposts'!$G$10),"Y",IF(AND(H729&gt;='Intersection Mileposts'!$F$11,H729&lt;='Intersection Mileposts'!$G$11),"Y",IF(AND(H729&gt;='Intersection Mileposts'!$F$12,H729&lt;='Intersection Mileposts'!$G$12),"Y",IF(AND(H729&gt;='Intersection Mileposts'!$F$13,H729&lt;='Intersection Mileposts'!$G$13),"Y",IF(AND(H729&gt;='Intersection Mileposts'!$F$14,H729&lt;='Intersection Mileposts'!$G$14),"Y",IF(AND(H729&gt;='Intersection Mileposts'!$F$15,H729&lt;='Intersection Mileposts'!$G$15),"Y",IF(AND(H729&gt;='Intersection Mileposts'!$F$16,H729&lt;='Intersection Mileposts'!$G$16),"Y",IF(AND(H729&gt;='Intersection Mileposts'!$F$17,H729&lt;='Intersection Mileposts'!$G$17),"Y",IF(AND(H729&gt;='Intersection Mileposts'!$F$18,H729&lt;='Intersection Mileposts'!$G$18),"Y",IF(AND(H729&gt;='Intersection Mileposts'!$F$19,H729&lt;='Intersection Mileposts'!$G$19),"Y",IF(AND(H729&gt;='Intersection Mileposts'!$F$20,H729&lt;='Intersection Mileposts'!$G$20),"Y",IF(AND(H729&gt;='Intersection Mileposts'!$F$21,H729&lt;='Intersection Mileposts'!$G$21),"Y",IF(AND(H729&gt;='Intersection Mileposts'!$F$22,H729&lt;='Intersection Mileposts'!$G$22),"Y",IF(AND(H729&gt;='Intersection Mileposts'!$F$23,H729&lt;='Intersection Mileposts'!$G$23),"Y",IF(AND(H729&gt;='Intersection Mileposts'!$F$24,H729&lt;='Intersection Mileposts'!$G$24),"Y",IF(AND(H729&gt;='Intersection Mileposts'!$F$25,H729&lt;='Intersection Mileposts'!$G$25),"Y",IF(AND(H729&gt;='Intersection Mileposts'!$F$26,H729&lt;='Intersection Mileposts'!$G$26),"Y",IF(AND(H729&gt;='Intersection Mileposts'!$F$27,H729&lt;='Intersection Mileposts'!$G$27),"Y",IF(AND(H729&gt;='Intersection Mileposts'!$F$28,H729&lt;='Intersection Mileposts'!$G$28),"Y",IF(AND(H729&gt;='Intersection Mileposts'!$F$29,H729&lt;='Intersection Mileposts'!$G$29),"Y", IF(AND(H729&gt;='Intersection Mileposts'!$F$30,H729&lt;='Intersection Mileposts'!$G$30),"Y",IF(AND(H729&gt;='Intersection Mileposts'!$F$31,H729&lt;='Intersection Mileposts'!$G$31),"Y",IF(AND(H729&gt;='Intersection Mileposts'!$F$32,H729&lt;='Intersection Mileposts'!$G$32),"Y",IF(AND(H729&gt;='Intersection Mileposts'!$F$33,H729&lt;='Intersection Mileposts'!$G$33),"Y",IF(AND(H729&gt;='Intersection Mileposts'!$F$34,H729&lt;='Intersection Mileposts'!$G$34),"Y",IF(AND(H729&gt;='Intersection Mileposts'!$F$35,H729&lt;='Intersection Mileposts'!$G$35),"Y",IF(AND(H729&gt;='Intersection Mileposts'!$F$36,H729&lt;='Intersection Mileposts'!$G$36),"Y",IF(AND(H729&gt;='Intersection Mileposts'!$F$37,H729&lt;='Intersection Mileposts'!$G$37),"Y",IF(AND(H729&gt;='Intersection Mileposts'!$F$38,H729&lt;='Intersection Mileposts'!$G$38),"Y",IF(AND(H729&gt;='Intersection Mileposts'!$F$39,H729&lt;='Intersection Mileposts'!$G$39),"Y","N"))))))))))))))))))))))))))))))))))))</f>
        <v/>
      </c>
    </row>
    <row r="730" spans="1:46" ht="15" customHeight="1" x14ac:dyDescent="0.3">
      <c r="A730" s="279"/>
      <c r="B730" s="261"/>
      <c r="C730" s="262"/>
      <c r="D730" s="262"/>
      <c r="E730" s="262"/>
      <c r="F730" s="262"/>
      <c r="G730" s="284"/>
      <c r="H730" s="286"/>
      <c r="I730" s="279"/>
      <c r="J730" s="260"/>
      <c r="K730" s="260"/>
      <c r="L730" s="280"/>
      <c r="M730" s="275"/>
      <c r="N730" s="263"/>
      <c r="P730" s="264" t="str">
        <f>IF(R730 = "", "", COUNT($R$4:R730))</f>
        <v/>
      </c>
      <c r="Q730" s="264" t="str">
        <f t="shared" si="105"/>
        <v/>
      </c>
      <c r="R730" s="265" t="str">
        <f t="shared" si="106"/>
        <v/>
      </c>
      <c r="S730" s="266" t="str">
        <f t="shared" si="107"/>
        <v/>
      </c>
      <c r="T730" s="267" t="str">
        <f t="shared" si="108"/>
        <v/>
      </c>
      <c r="U730" s="268" t="str">
        <f t="shared" si="109"/>
        <v/>
      </c>
      <c r="V730" s="269" t="str">
        <f t="shared" si="110"/>
        <v/>
      </c>
      <c r="W730" s="5"/>
      <c r="AR730" t="str">
        <f t="shared" si="104"/>
        <v/>
      </c>
      <c r="AS730" t="str">
        <f t="shared" si="103"/>
        <v/>
      </c>
      <c r="AT730" s="134" t="str">
        <f>IF(AR730="","",IF(AND(H730&gt;='Intersection Mileposts'!$F$5,H730&lt;='Intersection Mileposts'!$G$5),"Y",IF(AND(H730&gt;='Intersection Mileposts'!$F$6,H730&lt;='Intersection Mileposts'!$G$6),"Y",IF(AND(H730&gt;='Intersection Mileposts'!$F$7,H730&lt;='Intersection Mileposts'!$G$7),"Y",IF(AND(H730&gt;='Intersection Mileposts'!$F$8,H730&lt;='Intersection Mileposts'!$G$8),"Y",IF(AND(H730&gt;='Intersection Mileposts'!$F$9,H730&lt;='Intersection Mileposts'!$G$9),"Y",IF(AND(H730&gt;='Intersection Mileposts'!$F$10,H730&lt;='Intersection Mileposts'!$G$10),"Y",IF(AND(H730&gt;='Intersection Mileposts'!$F$11,H730&lt;='Intersection Mileposts'!$G$11),"Y",IF(AND(H730&gt;='Intersection Mileposts'!$F$12,H730&lt;='Intersection Mileposts'!$G$12),"Y",IF(AND(H730&gt;='Intersection Mileposts'!$F$13,H730&lt;='Intersection Mileposts'!$G$13),"Y",IF(AND(H730&gt;='Intersection Mileposts'!$F$14,H730&lt;='Intersection Mileposts'!$G$14),"Y",IF(AND(H730&gt;='Intersection Mileposts'!$F$15,H730&lt;='Intersection Mileposts'!$G$15),"Y",IF(AND(H730&gt;='Intersection Mileposts'!$F$16,H730&lt;='Intersection Mileposts'!$G$16),"Y",IF(AND(H730&gt;='Intersection Mileposts'!$F$17,H730&lt;='Intersection Mileposts'!$G$17),"Y",IF(AND(H730&gt;='Intersection Mileposts'!$F$18,H730&lt;='Intersection Mileposts'!$G$18),"Y",IF(AND(H730&gt;='Intersection Mileposts'!$F$19,H730&lt;='Intersection Mileposts'!$G$19),"Y",IF(AND(H730&gt;='Intersection Mileposts'!$F$20,H730&lt;='Intersection Mileposts'!$G$20),"Y",IF(AND(H730&gt;='Intersection Mileposts'!$F$21,H730&lt;='Intersection Mileposts'!$G$21),"Y",IF(AND(H730&gt;='Intersection Mileposts'!$F$22,H730&lt;='Intersection Mileposts'!$G$22),"Y",IF(AND(H730&gt;='Intersection Mileposts'!$F$23,H730&lt;='Intersection Mileposts'!$G$23),"Y",IF(AND(H730&gt;='Intersection Mileposts'!$F$24,H730&lt;='Intersection Mileposts'!$G$24),"Y",IF(AND(H730&gt;='Intersection Mileposts'!$F$25,H730&lt;='Intersection Mileposts'!$G$25),"Y",IF(AND(H730&gt;='Intersection Mileposts'!$F$26,H730&lt;='Intersection Mileposts'!$G$26),"Y",IF(AND(H730&gt;='Intersection Mileposts'!$F$27,H730&lt;='Intersection Mileposts'!$G$27),"Y",IF(AND(H730&gt;='Intersection Mileposts'!$F$28,H730&lt;='Intersection Mileposts'!$G$28),"Y",IF(AND(H730&gt;='Intersection Mileposts'!$F$29,H730&lt;='Intersection Mileposts'!$G$29),"Y", IF(AND(H730&gt;='Intersection Mileposts'!$F$30,H730&lt;='Intersection Mileposts'!$G$30),"Y",IF(AND(H730&gt;='Intersection Mileposts'!$F$31,H730&lt;='Intersection Mileposts'!$G$31),"Y",IF(AND(H730&gt;='Intersection Mileposts'!$F$32,H730&lt;='Intersection Mileposts'!$G$32),"Y",IF(AND(H730&gt;='Intersection Mileposts'!$F$33,H730&lt;='Intersection Mileposts'!$G$33),"Y",IF(AND(H730&gt;='Intersection Mileposts'!$F$34,H730&lt;='Intersection Mileposts'!$G$34),"Y",IF(AND(H730&gt;='Intersection Mileposts'!$F$35,H730&lt;='Intersection Mileposts'!$G$35),"Y",IF(AND(H730&gt;='Intersection Mileposts'!$F$36,H730&lt;='Intersection Mileposts'!$G$36),"Y",IF(AND(H730&gt;='Intersection Mileposts'!$F$37,H730&lt;='Intersection Mileposts'!$G$37),"Y",IF(AND(H730&gt;='Intersection Mileposts'!$F$38,H730&lt;='Intersection Mileposts'!$G$38),"Y",IF(AND(H730&gt;='Intersection Mileposts'!$F$39,H730&lt;='Intersection Mileposts'!$G$39),"Y","N"))))))))))))))))))))))))))))))))))))</f>
        <v/>
      </c>
    </row>
    <row r="731" spans="1:46" ht="15" customHeight="1" x14ac:dyDescent="0.3">
      <c r="A731" s="279"/>
      <c r="B731" s="261"/>
      <c r="C731" s="262"/>
      <c r="D731" s="262"/>
      <c r="E731" s="262"/>
      <c r="F731" s="262"/>
      <c r="G731" s="284"/>
      <c r="H731" s="286"/>
      <c r="I731" s="279"/>
      <c r="J731" s="260"/>
      <c r="K731" s="260"/>
      <c r="L731" s="280"/>
      <c r="M731" s="275"/>
      <c r="N731" s="263"/>
      <c r="P731" s="264" t="str">
        <f>IF(R731 = "", "", COUNT($R$4:R731))</f>
        <v/>
      </c>
      <c r="Q731" s="264" t="str">
        <f t="shared" si="105"/>
        <v/>
      </c>
      <c r="R731" s="265" t="str">
        <f t="shared" si="106"/>
        <v/>
      </c>
      <c r="S731" s="266" t="str">
        <f t="shared" si="107"/>
        <v/>
      </c>
      <c r="T731" s="267" t="str">
        <f t="shared" si="108"/>
        <v/>
      </c>
      <c r="U731" s="268" t="str">
        <f t="shared" si="109"/>
        <v/>
      </c>
      <c r="V731" s="269" t="str">
        <f t="shared" si="110"/>
        <v/>
      </c>
      <c r="W731" s="5"/>
      <c r="AR731" t="str">
        <f t="shared" si="104"/>
        <v/>
      </c>
      <c r="AS731" t="str">
        <f t="shared" si="103"/>
        <v/>
      </c>
      <c r="AT731" s="134" t="str">
        <f>IF(AR731="","",IF(AND(H731&gt;='Intersection Mileposts'!$F$5,H731&lt;='Intersection Mileposts'!$G$5),"Y",IF(AND(H731&gt;='Intersection Mileposts'!$F$6,H731&lt;='Intersection Mileposts'!$G$6),"Y",IF(AND(H731&gt;='Intersection Mileposts'!$F$7,H731&lt;='Intersection Mileposts'!$G$7),"Y",IF(AND(H731&gt;='Intersection Mileposts'!$F$8,H731&lt;='Intersection Mileposts'!$G$8),"Y",IF(AND(H731&gt;='Intersection Mileposts'!$F$9,H731&lt;='Intersection Mileposts'!$G$9),"Y",IF(AND(H731&gt;='Intersection Mileposts'!$F$10,H731&lt;='Intersection Mileposts'!$G$10),"Y",IF(AND(H731&gt;='Intersection Mileposts'!$F$11,H731&lt;='Intersection Mileposts'!$G$11),"Y",IF(AND(H731&gt;='Intersection Mileposts'!$F$12,H731&lt;='Intersection Mileposts'!$G$12),"Y",IF(AND(H731&gt;='Intersection Mileposts'!$F$13,H731&lt;='Intersection Mileposts'!$G$13),"Y",IF(AND(H731&gt;='Intersection Mileposts'!$F$14,H731&lt;='Intersection Mileposts'!$G$14),"Y",IF(AND(H731&gt;='Intersection Mileposts'!$F$15,H731&lt;='Intersection Mileposts'!$G$15),"Y",IF(AND(H731&gt;='Intersection Mileposts'!$F$16,H731&lt;='Intersection Mileposts'!$G$16),"Y",IF(AND(H731&gt;='Intersection Mileposts'!$F$17,H731&lt;='Intersection Mileposts'!$G$17),"Y",IF(AND(H731&gt;='Intersection Mileposts'!$F$18,H731&lt;='Intersection Mileposts'!$G$18),"Y",IF(AND(H731&gt;='Intersection Mileposts'!$F$19,H731&lt;='Intersection Mileposts'!$G$19),"Y",IF(AND(H731&gt;='Intersection Mileposts'!$F$20,H731&lt;='Intersection Mileposts'!$G$20),"Y",IF(AND(H731&gt;='Intersection Mileposts'!$F$21,H731&lt;='Intersection Mileposts'!$G$21),"Y",IF(AND(H731&gt;='Intersection Mileposts'!$F$22,H731&lt;='Intersection Mileposts'!$G$22),"Y",IF(AND(H731&gt;='Intersection Mileposts'!$F$23,H731&lt;='Intersection Mileposts'!$G$23),"Y",IF(AND(H731&gt;='Intersection Mileposts'!$F$24,H731&lt;='Intersection Mileposts'!$G$24),"Y",IF(AND(H731&gt;='Intersection Mileposts'!$F$25,H731&lt;='Intersection Mileposts'!$G$25),"Y",IF(AND(H731&gt;='Intersection Mileposts'!$F$26,H731&lt;='Intersection Mileposts'!$G$26),"Y",IF(AND(H731&gt;='Intersection Mileposts'!$F$27,H731&lt;='Intersection Mileposts'!$G$27),"Y",IF(AND(H731&gt;='Intersection Mileposts'!$F$28,H731&lt;='Intersection Mileposts'!$G$28),"Y",IF(AND(H731&gt;='Intersection Mileposts'!$F$29,H731&lt;='Intersection Mileposts'!$G$29),"Y", IF(AND(H731&gt;='Intersection Mileposts'!$F$30,H731&lt;='Intersection Mileposts'!$G$30),"Y",IF(AND(H731&gt;='Intersection Mileposts'!$F$31,H731&lt;='Intersection Mileposts'!$G$31),"Y",IF(AND(H731&gt;='Intersection Mileposts'!$F$32,H731&lt;='Intersection Mileposts'!$G$32),"Y",IF(AND(H731&gt;='Intersection Mileposts'!$F$33,H731&lt;='Intersection Mileposts'!$G$33),"Y",IF(AND(H731&gt;='Intersection Mileposts'!$F$34,H731&lt;='Intersection Mileposts'!$G$34),"Y",IF(AND(H731&gt;='Intersection Mileposts'!$F$35,H731&lt;='Intersection Mileposts'!$G$35),"Y",IF(AND(H731&gt;='Intersection Mileposts'!$F$36,H731&lt;='Intersection Mileposts'!$G$36),"Y",IF(AND(H731&gt;='Intersection Mileposts'!$F$37,H731&lt;='Intersection Mileposts'!$G$37),"Y",IF(AND(H731&gt;='Intersection Mileposts'!$F$38,H731&lt;='Intersection Mileposts'!$G$38),"Y",IF(AND(H731&gt;='Intersection Mileposts'!$F$39,H731&lt;='Intersection Mileposts'!$G$39),"Y","N"))))))))))))))))))))))))))))))))))))</f>
        <v/>
      </c>
    </row>
    <row r="732" spans="1:46" ht="15" customHeight="1" x14ac:dyDescent="0.3">
      <c r="A732" s="279"/>
      <c r="B732" s="261"/>
      <c r="C732" s="262"/>
      <c r="D732" s="262"/>
      <c r="E732" s="262"/>
      <c r="F732" s="262"/>
      <c r="G732" s="284"/>
      <c r="H732" s="286"/>
      <c r="I732" s="279"/>
      <c r="J732" s="260"/>
      <c r="K732" s="260"/>
      <c r="L732" s="280"/>
      <c r="M732" s="275"/>
      <c r="N732" s="263"/>
      <c r="P732" s="264" t="str">
        <f>IF(R732 = "", "", COUNT($R$4:R732))</f>
        <v/>
      </c>
      <c r="Q732" s="264" t="str">
        <f t="shared" si="105"/>
        <v/>
      </c>
      <c r="R732" s="265" t="str">
        <f t="shared" si="106"/>
        <v/>
      </c>
      <c r="S732" s="266" t="str">
        <f t="shared" si="107"/>
        <v/>
      </c>
      <c r="T732" s="267" t="str">
        <f t="shared" si="108"/>
        <v/>
      </c>
      <c r="U732" s="268" t="str">
        <f t="shared" si="109"/>
        <v/>
      </c>
      <c r="V732" s="269" t="str">
        <f t="shared" si="110"/>
        <v/>
      </c>
      <c r="W732" s="5"/>
      <c r="AR732" t="str">
        <f t="shared" si="104"/>
        <v/>
      </c>
      <c r="AS732" t="str">
        <f t="shared" si="103"/>
        <v/>
      </c>
      <c r="AT732" s="134" t="str">
        <f>IF(AR732="","",IF(AND(H732&gt;='Intersection Mileposts'!$F$5,H732&lt;='Intersection Mileposts'!$G$5),"Y",IF(AND(H732&gt;='Intersection Mileposts'!$F$6,H732&lt;='Intersection Mileposts'!$G$6),"Y",IF(AND(H732&gt;='Intersection Mileposts'!$F$7,H732&lt;='Intersection Mileposts'!$G$7),"Y",IF(AND(H732&gt;='Intersection Mileposts'!$F$8,H732&lt;='Intersection Mileposts'!$G$8),"Y",IF(AND(H732&gt;='Intersection Mileposts'!$F$9,H732&lt;='Intersection Mileposts'!$G$9),"Y",IF(AND(H732&gt;='Intersection Mileposts'!$F$10,H732&lt;='Intersection Mileposts'!$G$10),"Y",IF(AND(H732&gt;='Intersection Mileposts'!$F$11,H732&lt;='Intersection Mileposts'!$G$11),"Y",IF(AND(H732&gt;='Intersection Mileposts'!$F$12,H732&lt;='Intersection Mileposts'!$G$12),"Y",IF(AND(H732&gt;='Intersection Mileposts'!$F$13,H732&lt;='Intersection Mileposts'!$G$13),"Y",IF(AND(H732&gt;='Intersection Mileposts'!$F$14,H732&lt;='Intersection Mileposts'!$G$14),"Y",IF(AND(H732&gt;='Intersection Mileposts'!$F$15,H732&lt;='Intersection Mileposts'!$G$15),"Y",IF(AND(H732&gt;='Intersection Mileposts'!$F$16,H732&lt;='Intersection Mileposts'!$G$16),"Y",IF(AND(H732&gt;='Intersection Mileposts'!$F$17,H732&lt;='Intersection Mileposts'!$G$17),"Y",IF(AND(H732&gt;='Intersection Mileposts'!$F$18,H732&lt;='Intersection Mileposts'!$G$18),"Y",IF(AND(H732&gt;='Intersection Mileposts'!$F$19,H732&lt;='Intersection Mileposts'!$G$19),"Y",IF(AND(H732&gt;='Intersection Mileposts'!$F$20,H732&lt;='Intersection Mileposts'!$G$20),"Y",IF(AND(H732&gt;='Intersection Mileposts'!$F$21,H732&lt;='Intersection Mileposts'!$G$21),"Y",IF(AND(H732&gt;='Intersection Mileposts'!$F$22,H732&lt;='Intersection Mileposts'!$G$22),"Y",IF(AND(H732&gt;='Intersection Mileposts'!$F$23,H732&lt;='Intersection Mileposts'!$G$23),"Y",IF(AND(H732&gt;='Intersection Mileposts'!$F$24,H732&lt;='Intersection Mileposts'!$G$24),"Y",IF(AND(H732&gt;='Intersection Mileposts'!$F$25,H732&lt;='Intersection Mileposts'!$G$25),"Y",IF(AND(H732&gt;='Intersection Mileposts'!$F$26,H732&lt;='Intersection Mileposts'!$G$26),"Y",IF(AND(H732&gt;='Intersection Mileposts'!$F$27,H732&lt;='Intersection Mileposts'!$G$27),"Y",IF(AND(H732&gt;='Intersection Mileposts'!$F$28,H732&lt;='Intersection Mileposts'!$G$28),"Y",IF(AND(H732&gt;='Intersection Mileposts'!$F$29,H732&lt;='Intersection Mileposts'!$G$29),"Y", IF(AND(H732&gt;='Intersection Mileposts'!$F$30,H732&lt;='Intersection Mileposts'!$G$30),"Y",IF(AND(H732&gt;='Intersection Mileposts'!$F$31,H732&lt;='Intersection Mileposts'!$G$31),"Y",IF(AND(H732&gt;='Intersection Mileposts'!$F$32,H732&lt;='Intersection Mileposts'!$G$32),"Y",IF(AND(H732&gt;='Intersection Mileposts'!$F$33,H732&lt;='Intersection Mileposts'!$G$33),"Y",IF(AND(H732&gt;='Intersection Mileposts'!$F$34,H732&lt;='Intersection Mileposts'!$G$34),"Y",IF(AND(H732&gt;='Intersection Mileposts'!$F$35,H732&lt;='Intersection Mileposts'!$G$35),"Y",IF(AND(H732&gt;='Intersection Mileposts'!$F$36,H732&lt;='Intersection Mileposts'!$G$36),"Y",IF(AND(H732&gt;='Intersection Mileposts'!$F$37,H732&lt;='Intersection Mileposts'!$G$37),"Y",IF(AND(H732&gt;='Intersection Mileposts'!$F$38,H732&lt;='Intersection Mileposts'!$G$38),"Y",IF(AND(H732&gt;='Intersection Mileposts'!$F$39,H732&lt;='Intersection Mileposts'!$G$39),"Y","N"))))))))))))))))))))))))))))))))))))</f>
        <v/>
      </c>
    </row>
    <row r="733" spans="1:46" ht="15" customHeight="1" x14ac:dyDescent="0.3">
      <c r="A733" s="279"/>
      <c r="B733" s="261"/>
      <c r="C733" s="262"/>
      <c r="D733" s="262"/>
      <c r="E733" s="262"/>
      <c r="F733" s="262"/>
      <c r="G733" s="284"/>
      <c r="H733" s="286"/>
      <c r="I733" s="279"/>
      <c r="J733" s="260"/>
      <c r="K733" s="260"/>
      <c r="L733" s="280"/>
      <c r="M733" s="275"/>
      <c r="N733" s="263"/>
      <c r="P733" s="264" t="str">
        <f>IF(R733 = "", "", COUNT($R$4:R733))</f>
        <v/>
      </c>
      <c r="Q733" s="264" t="str">
        <f t="shared" si="105"/>
        <v/>
      </c>
      <c r="R733" s="265" t="str">
        <f t="shared" si="106"/>
        <v/>
      </c>
      <c r="S733" s="266" t="str">
        <f t="shared" si="107"/>
        <v/>
      </c>
      <c r="T733" s="267" t="str">
        <f t="shared" si="108"/>
        <v/>
      </c>
      <c r="U733" s="268" t="str">
        <f t="shared" si="109"/>
        <v/>
      </c>
      <c r="V733" s="269" t="str">
        <f t="shared" si="110"/>
        <v/>
      </c>
      <c r="W733" s="5"/>
      <c r="AR733" t="str">
        <f t="shared" si="104"/>
        <v/>
      </c>
      <c r="AS733" t="str">
        <f t="shared" si="103"/>
        <v/>
      </c>
      <c r="AT733" s="134" t="str">
        <f>IF(AR733="","",IF(AND(H733&gt;='Intersection Mileposts'!$F$5,H733&lt;='Intersection Mileposts'!$G$5),"Y",IF(AND(H733&gt;='Intersection Mileposts'!$F$6,H733&lt;='Intersection Mileposts'!$G$6),"Y",IF(AND(H733&gt;='Intersection Mileposts'!$F$7,H733&lt;='Intersection Mileposts'!$G$7),"Y",IF(AND(H733&gt;='Intersection Mileposts'!$F$8,H733&lt;='Intersection Mileposts'!$G$8),"Y",IF(AND(H733&gt;='Intersection Mileposts'!$F$9,H733&lt;='Intersection Mileposts'!$G$9),"Y",IF(AND(H733&gt;='Intersection Mileposts'!$F$10,H733&lt;='Intersection Mileposts'!$G$10),"Y",IF(AND(H733&gt;='Intersection Mileposts'!$F$11,H733&lt;='Intersection Mileposts'!$G$11),"Y",IF(AND(H733&gt;='Intersection Mileposts'!$F$12,H733&lt;='Intersection Mileposts'!$G$12),"Y",IF(AND(H733&gt;='Intersection Mileposts'!$F$13,H733&lt;='Intersection Mileposts'!$G$13),"Y",IF(AND(H733&gt;='Intersection Mileposts'!$F$14,H733&lt;='Intersection Mileposts'!$G$14),"Y",IF(AND(H733&gt;='Intersection Mileposts'!$F$15,H733&lt;='Intersection Mileposts'!$G$15),"Y",IF(AND(H733&gt;='Intersection Mileposts'!$F$16,H733&lt;='Intersection Mileposts'!$G$16),"Y",IF(AND(H733&gt;='Intersection Mileposts'!$F$17,H733&lt;='Intersection Mileposts'!$G$17),"Y",IF(AND(H733&gt;='Intersection Mileposts'!$F$18,H733&lt;='Intersection Mileposts'!$G$18),"Y",IF(AND(H733&gt;='Intersection Mileposts'!$F$19,H733&lt;='Intersection Mileposts'!$G$19),"Y",IF(AND(H733&gt;='Intersection Mileposts'!$F$20,H733&lt;='Intersection Mileposts'!$G$20),"Y",IF(AND(H733&gt;='Intersection Mileposts'!$F$21,H733&lt;='Intersection Mileposts'!$G$21),"Y",IF(AND(H733&gt;='Intersection Mileposts'!$F$22,H733&lt;='Intersection Mileposts'!$G$22),"Y",IF(AND(H733&gt;='Intersection Mileposts'!$F$23,H733&lt;='Intersection Mileposts'!$G$23),"Y",IF(AND(H733&gt;='Intersection Mileposts'!$F$24,H733&lt;='Intersection Mileposts'!$G$24),"Y",IF(AND(H733&gt;='Intersection Mileposts'!$F$25,H733&lt;='Intersection Mileposts'!$G$25),"Y",IF(AND(H733&gt;='Intersection Mileposts'!$F$26,H733&lt;='Intersection Mileposts'!$G$26),"Y",IF(AND(H733&gt;='Intersection Mileposts'!$F$27,H733&lt;='Intersection Mileposts'!$G$27),"Y",IF(AND(H733&gt;='Intersection Mileposts'!$F$28,H733&lt;='Intersection Mileposts'!$G$28),"Y",IF(AND(H733&gt;='Intersection Mileposts'!$F$29,H733&lt;='Intersection Mileposts'!$G$29),"Y", IF(AND(H733&gt;='Intersection Mileposts'!$F$30,H733&lt;='Intersection Mileposts'!$G$30),"Y",IF(AND(H733&gt;='Intersection Mileposts'!$F$31,H733&lt;='Intersection Mileposts'!$G$31),"Y",IF(AND(H733&gt;='Intersection Mileposts'!$F$32,H733&lt;='Intersection Mileposts'!$G$32),"Y",IF(AND(H733&gt;='Intersection Mileposts'!$F$33,H733&lt;='Intersection Mileposts'!$G$33),"Y",IF(AND(H733&gt;='Intersection Mileposts'!$F$34,H733&lt;='Intersection Mileposts'!$G$34),"Y",IF(AND(H733&gt;='Intersection Mileposts'!$F$35,H733&lt;='Intersection Mileposts'!$G$35),"Y",IF(AND(H733&gt;='Intersection Mileposts'!$F$36,H733&lt;='Intersection Mileposts'!$G$36),"Y",IF(AND(H733&gt;='Intersection Mileposts'!$F$37,H733&lt;='Intersection Mileposts'!$G$37),"Y",IF(AND(H733&gt;='Intersection Mileposts'!$F$38,H733&lt;='Intersection Mileposts'!$G$38),"Y",IF(AND(H733&gt;='Intersection Mileposts'!$F$39,H733&lt;='Intersection Mileposts'!$G$39),"Y","N"))))))))))))))))))))))))))))))))))))</f>
        <v/>
      </c>
    </row>
    <row r="734" spans="1:46" ht="15" customHeight="1" x14ac:dyDescent="0.3">
      <c r="A734" s="279"/>
      <c r="B734" s="261"/>
      <c r="C734" s="262"/>
      <c r="D734" s="262"/>
      <c r="E734" s="262"/>
      <c r="F734" s="262"/>
      <c r="G734" s="284"/>
      <c r="H734" s="286"/>
      <c r="I734" s="279"/>
      <c r="J734" s="260"/>
      <c r="K734" s="260"/>
      <c r="L734" s="280"/>
      <c r="M734" s="275"/>
      <c r="N734" s="263"/>
      <c r="P734" s="264" t="str">
        <f>IF(R734 = "", "", COUNT($R$4:R734))</f>
        <v/>
      </c>
      <c r="Q734" s="264" t="str">
        <f t="shared" si="105"/>
        <v/>
      </c>
      <c r="R734" s="265" t="str">
        <f t="shared" si="106"/>
        <v/>
      </c>
      <c r="S734" s="266" t="str">
        <f t="shared" si="107"/>
        <v/>
      </c>
      <c r="T734" s="267" t="str">
        <f t="shared" si="108"/>
        <v/>
      </c>
      <c r="U734" s="268" t="str">
        <f t="shared" si="109"/>
        <v/>
      </c>
      <c r="V734" s="269" t="str">
        <f t="shared" si="110"/>
        <v/>
      </c>
      <c r="W734" s="5"/>
      <c r="AR734" t="str">
        <f t="shared" si="104"/>
        <v/>
      </c>
      <c r="AS734" t="str">
        <f t="shared" si="103"/>
        <v/>
      </c>
      <c r="AT734" s="134" t="str">
        <f>IF(AR734="","",IF(AND(H734&gt;='Intersection Mileposts'!$F$5,H734&lt;='Intersection Mileposts'!$G$5),"Y",IF(AND(H734&gt;='Intersection Mileposts'!$F$6,H734&lt;='Intersection Mileposts'!$G$6),"Y",IF(AND(H734&gt;='Intersection Mileposts'!$F$7,H734&lt;='Intersection Mileposts'!$G$7),"Y",IF(AND(H734&gt;='Intersection Mileposts'!$F$8,H734&lt;='Intersection Mileposts'!$G$8),"Y",IF(AND(H734&gt;='Intersection Mileposts'!$F$9,H734&lt;='Intersection Mileposts'!$G$9),"Y",IF(AND(H734&gt;='Intersection Mileposts'!$F$10,H734&lt;='Intersection Mileposts'!$G$10),"Y",IF(AND(H734&gt;='Intersection Mileposts'!$F$11,H734&lt;='Intersection Mileposts'!$G$11),"Y",IF(AND(H734&gt;='Intersection Mileposts'!$F$12,H734&lt;='Intersection Mileposts'!$G$12),"Y",IF(AND(H734&gt;='Intersection Mileposts'!$F$13,H734&lt;='Intersection Mileposts'!$G$13),"Y",IF(AND(H734&gt;='Intersection Mileposts'!$F$14,H734&lt;='Intersection Mileposts'!$G$14),"Y",IF(AND(H734&gt;='Intersection Mileposts'!$F$15,H734&lt;='Intersection Mileposts'!$G$15),"Y",IF(AND(H734&gt;='Intersection Mileposts'!$F$16,H734&lt;='Intersection Mileposts'!$G$16),"Y",IF(AND(H734&gt;='Intersection Mileposts'!$F$17,H734&lt;='Intersection Mileposts'!$G$17),"Y",IF(AND(H734&gt;='Intersection Mileposts'!$F$18,H734&lt;='Intersection Mileposts'!$G$18),"Y",IF(AND(H734&gt;='Intersection Mileposts'!$F$19,H734&lt;='Intersection Mileposts'!$G$19),"Y",IF(AND(H734&gt;='Intersection Mileposts'!$F$20,H734&lt;='Intersection Mileposts'!$G$20),"Y",IF(AND(H734&gt;='Intersection Mileposts'!$F$21,H734&lt;='Intersection Mileposts'!$G$21),"Y",IF(AND(H734&gt;='Intersection Mileposts'!$F$22,H734&lt;='Intersection Mileposts'!$G$22),"Y",IF(AND(H734&gt;='Intersection Mileposts'!$F$23,H734&lt;='Intersection Mileposts'!$G$23),"Y",IF(AND(H734&gt;='Intersection Mileposts'!$F$24,H734&lt;='Intersection Mileposts'!$G$24),"Y",IF(AND(H734&gt;='Intersection Mileposts'!$F$25,H734&lt;='Intersection Mileposts'!$G$25),"Y",IF(AND(H734&gt;='Intersection Mileposts'!$F$26,H734&lt;='Intersection Mileposts'!$G$26),"Y",IF(AND(H734&gt;='Intersection Mileposts'!$F$27,H734&lt;='Intersection Mileposts'!$G$27),"Y",IF(AND(H734&gt;='Intersection Mileposts'!$F$28,H734&lt;='Intersection Mileposts'!$G$28),"Y",IF(AND(H734&gt;='Intersection Mileposts'!$F$29,H734&lt;='Intersection Mileposts'!$G$29),"Y", IF(AND(H734&gt;='Intersection Mileposts'!$F$30,H734&lt;='Intersection Mileposts'!$G$30),"Y",IF(AND(H734&gt;='Intersection Mileposts'!$F$31,H734&lt;='Intersection Mileposts'!$G$31),"Y",IF(AND(H734&gt;='Intersection Mileposts'!$F$32,H734&lt;='Intersection Mileposts'!$G$32),"Y",IF(AND(H734&gt;='Intersection Mileposts'!$F$33,H734&lt;='Intersection Mileposts'!$G$33),"Y",IF(AND(H734&gt;='Intersection Mileposts'!$F$34,H734&lt;='Intersection Mileposts'!$G$34),"Y",IF(AND(H734&gt;='Intersection Mileposts'!$F$35,H734&lt;='Intersection Mileposts'!$G$35),"Y",IF(AND(H734&gt;='Intersection Mileposts'!$F$36,H734&lt;='Intersection Mileposts'!$G$36),"Y",IF(AND(H734&gt;='Intersection Mileposts'!$F$37,H734&lt;='Intersection Mileposts'!$G$37),"Y",IF(AND(H734&gt;='Intersection Mileposts'!$F$38,H734&lt;='Intersection Mileposts'!$G$38),"Y",IF(AND(H734&gt;='Intersection Mileposts'!$F$39,H734&lt;='Intersection Mileposts'!$G$39),"Y","N"))))))))))))))))))))))))))))))))))))</f>
        <v/>
      </c>
    </row>
    <row r="735" spans="1:46" ht="15" customHeight="1" x14ac:dyDescent="0.3">
      <c r="A735" s="279"/>
      <c r="B735" s="261"/>
      <c r="C735" s="262"/>
      <c r="D735" s="262"/>
      <c r="E735" s="262"/>
      <c r="F735" s="262"/>
      <c r="G735" s="284"/>
      <c r="H735" s="286"/>
      <c r="I735" s="279"/>
      <c r="J735" s="260"/>
      <c r="K735" s="260"/>
      <c r="L735" s="280"/>
      <c r="M735" s="275"/>
      <c r="N735" s="263"/>
      <c r="P735" s="264" t="str">
        <f>IF(R735 = "", "", COUNT($R$4:R735))</f>
        <v/>
      </c>
      <c r="Q735" s="264" t="str">
        <f t="shared" si="105"/>
        <v/>
      </c>
      <c r="R735" s="265" t="str">
        <f t="shared" si="106"/>
        <v/>
      </c>
      <c r="S735" s="266" t="str">
        <f t="shared" si="107"/>
        <v/>
      </c>
      <c r="T735" s="267" t="str">
        <f t="shared" si="108"/>
        <v/>
      </c>
      <c r="U735" s="268" t="str">
        <f t="shared" si="109"/>
        <v/>
      </c>
      <c r="V735" s="269" t="str">
        <f t="shared" si="110"/>
        <v/>
      </c>
      <c r="W735" s="5"/>
      <c r="AR735" t="str">
        <f t="shared" si="104"/>
        <v/>
      </c>
      <c r="AS735" t="str">
        <f t="shared" si="103"/>
        <v/>
      </c>
      <c r="AT735" s="134" t="str">
        <f>IF(AR735="","",IF(AND(H735&gt;='Intersection Mileposts'!$F$5,H735&lt;='Intersection Mileposts'!$G$5),"Y",IF(AND(H735&gt;='Intersection Mileposts'!$F$6,H735&lt;='Intersection Mileposts'!$G$6),"Y",IF(AND(H735&gt;='Intersection Mileposts'!$F$7,H735&lt;='Intersection Mileposts'!$G$7),"Y",IF(AND(H735&gt;='Intersection Mileposts'!$F$8,H735&lt;='Intersection Mileposts'!$G$8),"Y",IF(AND(H735&gt;='Intersection Mileposts'!$F$9,H735&lt;='Intersection Mileposts'!$G$9),"Y",IF(AND(H735&gt;='Intersection Mileposts'!$F$10,H735&lt;='Intersection Mileposts'!$G$10),"Y",IF(AND(H735&gt;='Intersection Mileposts'!$F$11,H735&lt;='Intersection Mileposts'!$G$11),"Y",IF(AND(H735&gt;='Intersection Mileposts'!$F$12,H735&lt;='Intersection Mileposts'!$G$12),"Y",IF(AND(H735&gt;='Intersection Mileposts'!$F$13,H735&lt;='Intersection Mileposts'!$G$13),"Y",IF(AND(H735&gt;='Intersection Mileposts'!$F$14,H735&lt;='Intersection Mileposts'!$G$14),"Y",IF(AND(H735&gt;='Intersection Mileposts'!$F$15,H735&lt;='Intersection Mileposts'!$G$15),"Y",IF(AND(H735&gt;='Intersection Mileposts'!$F$16,H735&lt;='Intersection Mileposts'!$G$16),"Y",IF(AND(H735&gt;='Intersection Mileposts'!$F$17,H735&lt;='Intersection Mileposts'!$G$17),"Y",IF(AND(H735&gt;='Intersection Mileposts'!$F$18,H735&lt;='Intersection Mileposts'!$G$18),"Y",IF(AND(H735&gt;='Intersection Mileposts'!$F$19,H735&lt;='Intersection Mileposts'!$G$19),"Y",IF(AND(H735&gt;='Intersection Mileposts'!$F$20,H735&lt;='Intersection Mileposts'!$G$20),"Y",IF(AND(H735&gt;='Intersection Mileposts'!$F$21,H735&lt;='Intersection Mileposts'!$G$21),"Y",IF(AND(H735&gt;='Intersection Mileposts'!$F$22,H735&lt;='Intersection Mileposts'!$G$22),"Y",IF(AND(H735&gt;='Intersection Mileposts'!$F$23,H735&lt;='Intersection Mileposts'!$G$23),"Y",IF(AND(H735&gt;='Intersection Mileposts'!$F$24,H735&lt;='Intersection Mileposts'!$G$24),"Y",IF(AND(H735&gt;='Intersection Mileposts'!$F$25,H735&lt;='Intersection Mileposts'!$G$25),"Y",IF(AND(H735&gt;='Intersection Mileposts'!$F$26,H735&lt;='Intersection Mileposts'!$G$26),"Y",IF(AND(H735&gt;='Intersection Mileposts'!$F$27,H735&lt;='Intersection Mileposts'!$G$27),"Y",IF(AND(H735&gt;='Intersection Mileposts'!$F$28,H735&lt;='Intersection Mileposts'!$G$28),"Y",IF(AND(H735&gt;='Intersection Mileposts'!$F$29,H735&lt;='Intersection Mileposts'!$G$29),"Y", IF(AND(H735&gt;='Intersection Mileposts'!$F$30,H735&lt;='Intersection Mileposts'!$G$30),"Y",IF(AND(H735&gt;='Intersection Mileposts'!$F$31,H735&lt;='Intersection Mileposts'!$G$31),"Y",IF(AND(H735&gt;='Intersection Mileposts'!$F$32,H735&lt;='Intersection Mileposts'!$G$32),"Y",IF(AND(H735&gt;='Intersection Mileposts'!$F$33,H735&lt;='Intersection Mileposts'!$G$33),"Y",IF(AND(H735&gt;='Intersection Mileposts'!$F$34,H735&lt;='Intersection Mileposts'!$G$34),"Y",IF(AND(H735&gt;='Intersection Mileposts'!$F$35,H735&lt;='Intersection Mileposts'!$G$35),"Y",IF(AND(H735&gt;='Intersection Mileposts'!$F$36,H735&lt;='Intersection Mileposts'!$G$36),"Y",IF(AND(H735&gt;='Intersection Mileposts'!$F$37,H735&lt;='Intersection Mileposts'!$G$37),"Y",IF(AND(H735&gt;='Intersection Mileposts'!$F$38,H735&lt;='Intersection Mileposts'!$G$38),"Y",IF(AND(H735&gt;='Intersection Mileposts'!$F$39,H735&lt;='Intersection Mileposts'!$G$39),"Y","N"))))))))))))))))))))))))))))))))))))</f>
        <v/>
      </c>
    </row>
    <row r="736" spans="1:46" ht="15" customHeight="1" x14ac:dyDescent="0.3">
      <c r="A736" s="279"/>
      <c r="B736" s="261"/>
      <c r="C736" s="262"/>
      <c r="D736" s="262"/>
      <c r="E736" s="262"/>
      <c r="F736" s="262"/>
      <c r="G736" s="284"/>
      <c r="H736" s="286"/>
      <c r="I736" s="279"/>
      <c r="J736" s="260"/>
      <c r="K736" s="260"/>
      <c r="L736" s="280"/>
      <c r="M736" s="275"/>
      <c r="N736" s="263"/>
      <c r="P736" s="264" t="str">
        <f>IF(R736 = "", "", COUNT($R$4:R736))</f>
        <v/>
      </c>
      <c r="Q736" s="264" t="str">
        <f t="shared" si="105"/>
        <v/>
      </c>
      <c r="R736" s="265" t="str">
        <f t="shared" si="106"/>
        <v/>
      </c>
      <c r="S736" s="266" t="str">
        <f t="shared" si="107"/>
        <v/>
      </c>
      <c r="T736" s="267" t="str">
        <f t="shared" si="108"/>
        <v/>
      </c>
      <c r="U736" s="268" t="str">
        <f t="shared" si="109"/>
        <v/>
      </c>
      <c r="V736" s="269" t="str">
        <f t="shared" si="110"/>
        <v/>
      </c>
      <c r="W736" s="5"/>
      <c r="AR736" t="str">
        <f t="shared" si="104"/>
        <v/>
      </c>
      <c r="AS736" t="str">
        <f t="shared" si="103"/>
        <v/>
      </c>
      <c r="AT736" s="134" t="str">
        <f>IF(AR736="","",IF(AND(H736&gt;='Intersection Mileposts'!$F$5,H736&lt;='Intersection Mileposts'!$G$5),"Y",IF(AND(H736&gt;='Intersection Mileposts'!$F$6,H736&lt;='Intersection Mileposts'!$G$6),"Y",IF(AND(H736&gt;='Intersection Mileposts'!$F$7,H736&lt;='Intersection Mileposts'!$G$7),"Y",IF(AND(H736&gt;='Intersection Mileposts'!$F$8,H736&lt;='Intersection Mileposts'!$G$8),"Y",IF(AND(H736&gt;='Intersection Mileposts'!$F$9,H736&lt;='Intersection Mileposts'!$G$9),"Y",IF(AND(H736&gt;='Intersection Mileposts'!$F$10,H736&lt;='Intersection Mileposts'!$G$10),"Y",IF(AND(H736&gt;='Intersection Mileposts'!$F$11,H736&lt;='Intersection Mileposts'!$G$11),"Y",IF(AND(H736&gt;='Intersection Mileposts'!$F$12,H736&lt;='Intersection Mileposts'!$G$12),"Y",IF(AND(H736&gt;='Intersection Mileposts'!$F$13,H736&lt;='Intersection Mileposts'!$G$13),"Y",IF(AND(H736&gt;='Intersection Mileposts'!$F$14,H736&lt;='Intersection Mileposts'!$G$14),"Y",IF(AND(H736&gt;='Intersection Mileposts'!$F$15,H736&lt;='Intersection Mileposts'!$G$15),"Y",IF(AND(H736&gt;='Intersection Mileposts'!$F$16,H736&lt;='Intersection Mileposts'!$G$16),"Y",IF(AND(H736&gt;='Intersection Mileposts'!$F$17,H736&lt;='Intersection Mileposts'!$G$17),"Y",IF(AND(H736&gt;='Intersection Mileposts'!$F$18,H736&lt;='Intersection Mileposts'!$G$18),"Y",IF(AND(H736&gt;='Intersection Mileposts'!$F$19,H736&lt;='Intersection Mileposts'!$G$19),"Y",IF(AND(H736&gt;='Intersection Mileposts'!$F$20,H736&lt;='Intersection Mileposts'!$G$20),"Y",IF(AND(H736&gt;='Intersection Mileposts'!$F$21,H736&lt;='Intersection Mileposts'!$G$21),"Y",IF(AND(H736&gt;='Intersection Mileposts'!$F$22,H736&lt;='Intersection Mileposts'!$G$22),"Y",IF(AND(H736&gt;='Intersection Mileposts'!$F$23,H736&lt;='Intersection Mileposts'!$G$23),"Y",IF(AND(H736&gt;='Intersection Mileposts'!$F$24,H736&lt;='Intersection Mileposts'!$G$24),"Y",IF(AND(H736&gt;='Intersection Mileposts'!$F$25,H736&lt;='Intersection Mileposts'!$G$25),"Y",IF(AND(H736&gt;='Intersection Mileposts'!$F$26,H736&lt;='Intersection Mileposts'!$G$26),"Y",IF(AND(H736&gt;='Intersection Mileposts'!$F$27,H736&lt;='Intersection Mileposts'!$G$27),"Y",IF(AND(H736&gt;='Intersection Mileposts'!$F$28,H736&lt;='Intersection Mileposts'!$G$28),"Y",IF(AND(H736&gt;='Intersection Mileposts'!$F$29,H736&lt;='Intersection Mileposts'!$G$29),"Y", IF(AND(H736&gt;='Intersection Mileposts'!$F$30,H736&lt;='Intersection Mileposts'!$G$30),"Y",IF(AND(H736&gt;='Intersection Mileposts'!$F$31,H736&lt;='Intersection Mileposts'!$G$31),"Y",IF(AND(H736&gt;='Intersection Mileposts'!$F$32,H736&lt;='Intersection Mileposts'!$G$32),"Y",IF(AND(H736&gt;='Intersection Mileposts'!$F$33,H736&lt;='Intersection Mileposts'!$G$33),"Y",IF(AND(H736&gt;='Intersection Mileposts'!$F$34,H736&lt;='Intersection Mileposts'!$G$34),"Y",IF(AND(H736&gt;='Intersection Mileposts'!$F$35,H736&lt;='Intersection Mileposts'!$G$35),"Y",IF(AND(H736&gt;='Intersection Mileposts'!$F$36,H736&lt;='Intersection Mileposts'!$G$36),"Y",IF(AND(H736&gt;='Intersection Mileposts'!$F$37,H736&lt;='Intersection Mileposts'!$G$37),"Y",IF(AND(H736&gt;='Intersection Mileposts'!$F$38,H736&lt;='Intersection Mileposts'!$G$38),"Y",IF(AND(H736&gt;='Intersection Mileposts'!$F$39,H736&lt;='Intersection Mileposts'!$G$39),"Y","N"))))))))))))))))))))))))))))))))))))</f>
        <v/>
      </c>
    </row>
    <row r="737" spans="1:46" ht="15" customHeight="1" x14ac:dyDescent="0.3">
      <c r="A737" s="279"/>
      <c r="B737" s="261"/>
      <c r="C737" s="262"/>
      <c r="D737" s="262"/>
      <c r="E737" s="262"/>
      <c r="F737" s="262"/>
      <c r="G737" s="284"/>
      <c r="H737" s="286"/>
      <c r="I737" s="279"/>
      <c r="J737" s="260"/>
      <c r="K737" s="260"/>
      <c r="L737" s="280"/>
      <c r="M737" s="275"/>
      <c r="N737" s="263"/>
      <c r="P737" s="264" t="str">
        <f>IF(R737 = "", "", COUNT($R$4:R737))</f>
        <v/>
      </c>
      <c r="Q737" s="264" t="str">
        <f t="shared" si="105"/>
        <v/>
      </c>
      <c r="R737" s="265" t="str">
        <f t="shared" si="106"/>
        <v/>
      </c>
      <c r="S737" s="266" t="str">
        <f t="shared" si="107"/>
        <v/>
      </c>
      <c r="T737" s="267" t="str">
        <f t="shared" si="108"/>
        <v/>
      </c>
      <c r="U737" s="268" t="str">
        <f t="shared" si="109"/>
        <v/>
      </c>
      <c r="V737" s="269" t="str">
        <f t="shared" si="110"/>
        <v/>
      </c>
      <c r="W737" s="5"/>
      <c r="AR737" t="str">
        <f t="shared" si="104"/>
        <v/>
      </c>
      <c r="AS737" t="str">
        <f t="shared" si="103"/>
        <v/>
      </c>
      <c r="AT737" s="134" t="str">
        <f>IF(AR737="","",IF(AND(H737&gt;='Intersection Mileposts'!$F$5,H737&lt;='Intersection Mileposts'!$G$5),"Y",IF(AND(H737&gt;='Intersection Mileposts'!$F$6,H737&lt;='Intersection Mileposts'!$G$6),"Y",IF(AND(H737&gt;='Intersection Mileposts'!$F$7,H737&lt;='Intersection Mileposts'!$G$7),"Y",IF(AND(H737&gt;='Intersection Mileposts'!$F$8,H737&lt;='Intersection Mileposts'!$G$8),"Y",IF(AND(H737&gt;='Intersection Mileposts'!$F$9,H737&lt;='Intersection Mileposts'!$G$9),"Y",IF(AND(H737&gt;='Intersection Mileposts'!$F$10,H737&lt;='Intersection Mileposts'!$G$10),"Y",IF(AND(H737&gt;='Intersection Mileposts'!$F$11,H737&lt;='Intersection Mileposts'!$G$11),"Y",IF(AND(H737&gt;='Intersection Mileposts'!$F$12,H737&lt;='Intersection Mileposts'!$G$12),"Y",IF(AND(H737&gt;='Intersection Mileposts'!$F$13,H737&lt;='Intersection Mileposts'!$G$13),"Y",IF(AND(H737&gt;='Intersection Mileposts'!$F$14,H737&lt;='Intersection Mileposts'!$G$14),"Y",IF(AND(H737&gt;='Intersection Mileposts'!$F$15,H737&lt;='Intersection Mileposts'!$G$15),"Y",IF(AND(H737&gt;='Intersection Mileposts'!$F$16,H737&lt;='Intersection Mileposts'!$G$16),"Y",IF(AND(H737&gt;='Intersection Mileposts'!$F$17,H737&lt;='Intersection Mileposts'!$G$17),"Y",IF(AND(H737&gt;='Intersection Mileposts'!$F$18,H737&lt;='Intersection Mileposts'!$G$18),"Y",IF(AND(H737&gt;='Intersection Mileposts'!$F$19,H737&lt;='Intersection Mileposts'!$G$19),"Y",IF(AND(H737&gt;='Intersection Mileposts'!$F$20,H737&lt;='Intersection Mileposts'!$G$20),"Y",IF(AND(H737&gt;='Intersection Mileposts'!$F$21,H737&lt;='Intersection Mileposts'!$G$21),"Y",IF(AND(H737&gt;='Intersection Mileposts'!$F$22,H737&lt;='Intersection Mileposts'!$G$22),"Y",IF(AND(H737&gt;='Intersection Mileposts'!$F$23,H737&lt;='Intersection Mileposts'!$G$23),"Y",IF(AND(H737&gt;='Intersection Mileposts'!$F$24,H737&lt;='Intersection Mileposts'!$G$24),"Y",IF(AND(H737&gt;='Intersection Mileposts'!$F$25,H737&lt;='Intersection Mileposts'!$G$25),"Y",IF(AND(H737&gt;='Intersection Mileposts'!$F$26,H737&lt;='Intersection Mileposts'!$G$26),"Y",IF(AND(H737&gt;='Intersection Mileposts'!$F$27,H737&lt;='Intersection Mileposts'!$G$27),"Y",IF(AND(H737&gt;='Intersection Mileposts'!$F$28,H737&lt;='Intersection Mileposts'!$G$28),"Y",IF(AND(H737&gt;='Intersection Mileposts'!$F$29,H737&lt;='Intersection Mileposts'!$G$29),"Y", IF(AND(H737&gt;='Intersection Mileposts'!$F$30,H737&lt;='Intersection Mileposts'!$G$30),"Y",IF(AND(H737&gt;='Intersection Mileposts'!$F$31,H737&lt;='Intersection Mileposts'!$G$31),"Y",IF(AND(H737&gt;='Intersection Mileposts'!$F$32,H737&lt;='Intersection Mileposts'!$G$32),"Y",IF(AND(H737&gt;='Intersection Mileposts'!$F$33,H737&lt;='Intersection Mileposts'!$G$33),"Y",IF(AND(H737&gt;='Intersection Mileposts'!$F$34,H737&lt;='Intersection Mileposts'!$G$34),"Y",IF(AND(H737&gt;='Intersection Mileposts'!$F$35,H737&lt;='Intersection Mileposts'!$G$35),"Y",IF(AND(H737&gt;='Intersection Mileposts'!$F$36,H737&lt;='Intersection Mileposts'!$G$36),"Y",IF(AND(H737&gt;='Intersection Mileposts'!$F$37,H737&lt;='Intersection Mileposts'!$G$37),"Y",IF(AND(H737&gt;='Intersection Mileposts'!$F$38,H737&lt;='Intersection Mileposts'!$G$38),"Y",IF(AND(H737&gt;='Intersection Mileposts'!$F$39,H737&lt;='Intersection Mileposts'!$G$39),"Y","N"))))))))))))))))))))))))))))))))))))</f>
        <v/>
      </c>
    </row>
    <row r="738" spans="1:46" ht="15" customHeight="1" x14ac:dyDescent="0.3">
      <c r="A738" s="279"/>
      <c r="B738" s="261"/>
      <c r="C738" s="262"/>
      <c r="D738" s="262"/>
      <c r="E738" s="262"/>
      <c r="F738" s="262"/>
      <c r="G738" s="284"/>
      <c r="H738" s="286"/>
      <c r="I738" s="279"/>
      <c r="J738" s="260"/>
      <c r="K738" s="260"/>
      <c r="L738" s="280"/>
      <c r="M738" s="275"/>
      <c r="N738" s="263"/>
      <c r="P738" s="264" t="str">
        <f>IF(R738 = "", "", COUNT($R$4:R738))</f>
        <v/>
      </c>
      <c r="Q738" s="264" t="str">
        <f t="shared" si="105"/>
        <v/>
      </c>
      <c r="R738" s="265" t="str">
        <f t="shared" si="106"/>
        <v/>
      </c>
      <c r="S738" s="266" t="str">
        <f t="shared" si="107"/>
        <v/>
      </c>
      <c r="T738" s="267" t="str">
        <f t="shared" si="108"/>
        <v/>
      </c>
      <c r="U738" s="268" t="str">
        <f t="shared" si="109"/>
        <v/>
      </c>
      <c r="V738" s="269" t="str">
        <f t="shared" si="110"/>
        <v/>
      </c>
      <c r="W738" s="5"/>
      <c r="AR738" t="str">
        <f t="shared" si="104"/>
        <v/>
      </c>
      <c r="AS738" t="str">
        <f t="shared" si="103"/>
        <v/>
      </c>
      <c r="AT738" s="134" t="str">
        <f>IF(AR738="","",IF(AND(H738&gt;='Intersection Mileposts'!$F$5,H738&lt;='Intersection Mileposts'!$G$5),"Y",IF(AND(H738&gt;='Intersection Mileposts'!$F$6,H738&lt;='Intersection Mileposts'!$G$6),"Y",IF(AND(H738&gt;='Intersection Mileposts'!$F$7,H738&lt;='Intersection Mileposts'!$G$7),"Y",IF(AND(H738&gt;='Intersection Mileposts'!$F$8,H738&lt;='Intersection Mileposts'!$G$8),"Y",IF(AND(H738&gt;='Intersection Mileposts'!$F$9,H738&lt;='Intersection Mileposts'!$G$9),"Y",IF(AND(H738&gt;='Intersection Mileposts'!$F$10,H738&lt;='Intersection Mileposts'!$G$10),"Y",IF(AND(H738&gt;='Intersection Mileposts'!$F$11,H738&lt;='Intersection Mileposts'!$G$11),"Y",IF(AND(H738&gt;='Intersection Mileposts'!$F$12,H738&lt;='Intersection Mileposts'!$G$12),"Y",IF(AND(H738&gt;='Intersection Mileposts'!$F$13,H738&lt;='Intersection Mileposts'!$G$13),"Y",IF(AND(H738&gt;='Intersection Mileposts'!$F$14,H738&lt;='Intersection Mileposts'!$G$14),"Y",IF(AND(H738&gt;='Intersection Mileposts'!$F$15,H738&lt;='Intersection Mileposts'!$G$15),"Y",IF(AND(H738&gt;='Intersection Mileposts'!$F$16,H738&lt;='Intersection Mileposts'!$G$16),"Y",IF(AND(H738&gt;='Intersection Mileposts'!$F$17,H738&lt;='Intersection Mileposts'!$G$17),"Y",IF(AND(H738&gt;='Intersection Mileposts'!$F$18,H738&lt;='Intersection Mileposts'!$G$18),"Y",IF(AND(H738&gt;='Intersection Mileposts'!$F$19,H738&lt;='Intersection Mileposts'!$G$19),"Y",IF(AND(H738&gt;='Intersection Mileposts'!$F$20,H738&lt;='Intersection Mileposts'!$G$20),"Y",IF(AND(H738&gt;='Intersection Mileposts'!$F$21,H738&lt;='Intersection Mileposts'!$G$21),"Y",IF(AND(H738&gt;='Intersection Mileposts'!$F$22,H738&lt;='Intersection Mileposts'!$G$22),"Y",IF(AND(H738&gt;='Intersection Mileposts'!$F$23,H738&lt;='Intersection Mileposts'!$G$23),"Y",IF(AND(H738&gt;='Intersection Mileposts'!$F$24,H738&lt;='Intersection Mileposts'!$G$24),"Y",IF(AND(H738&gt;='Intersection Mileposts'!$F$25,H738&lt;='Intersection Mileposts'!$G$25),"Y",IF(AND(H738&gt;='Intersection Mileposts'!$F$26,H738&lt;='Intersection Mileposts'!$G$26),"Y",IF(AND(H738&gt;='Intersection Mileposts'!$F$27,H738&lt;='Intersection Mileposts'!$G$27),"Y",IF(AND(H738&gt;='Intersection Mileposts'!$F$28,H738&lt;='Intersection Mileposts'!$G$28),"Y",IF(AND(H738&gt;='Intersection Mileposts'!$F$29,H738&lt;='Intersection Mileposts'!$G$29),"Y", IF(AND(H738&gt;='Intersection Mileposts'!$F$30,H738&lt;='Intersection Mileposts'!$G$30),"Y",IF(AND(H738&gt;='Intersection Mileposts'!$F$31,H738&lt;='Intersection Mileposts'!$G$31),"Y",IF(AND(H738&gt;='Intersection Mileposts'!$F$32,H738&lt;='Intersection Mileposts'!$G$32),"Y",IF(AND(H738&gt;='Intersection Mileposts'!$F$33,H738&lt;='Intersection Mileposts'!$G$33),"Y",IF(AND(H738&gt;='Intersection Mileposts'!$F$34,H738&lt;='Intersection Mileposts'!$G$34),"Y",IF(AND(H738&gt;='Intersection Mileposts'!$F$35,H738&lt;='Intersection Mileposts'!$G$35),"Y",IF(AND(H738&gt;='Intersection Mileposts'!$F$36,H738&lt;='Intersection Mileposts'!$G$36),"Y",IF(AND(H738&gt;='Intersection Mileposts'!$F$37,H738&lt;='Intersection Mileposts'!$G$37),"Y",IF(AND(H738&gt;='Intersection Mileposts'!$F$38,H738&lt;='Intersection Mileposts'!$G$38),"Y",IF(AND(H738&gt;='Intersection Mileposts'!$F$39,H738&lt;='Intersection Mileposts'!$G$39),"Y","N"))))))))))))))))))))))))))))))))))))</f>
        <v/>
      </c>
    </row>
    <row r="739" spans="1:46" ht="15" customHeight="1" x14ac:dyDescent="0.3">
      <c r="A739" s="279"/>
      <c r="B739" s="261"/>
      <c r="C739" s="262"/>
      <c r="D739" s="262"/>
      <c r="E739" s="262"/>
      <c r="F739" s="262"/>
      <c r="G739" s="284"/>
      <c r="H739" s="286"/>
      <c r="I739" s="279"/>
      <c r="J739" s="260"/>
      <c r="K739" s="260"/>
      <c r="L739" s="280"/>
      <c r="M739" s="275"/>
      <c r="N739" s="263"/>
      <c r="P739" s="264" t="str">
        <f>IF(R739 = "", "", COUNT($R$4:R739))</f>
        <v/>
      </c>
      <c r="Q739" s="264" t="str">
        <f t="shared" si="105"/>
        <v/>
      </c>
      <c r="R739" s="265" t="str">
        <f t="shared" si="106"/>
        <v/>
      </c>
      <c r="S739" s="266" t="str">
        <f t="shared" si="107"/>
        <v/>
      </c>
      <c r="T739" s="267" t="str">
        <f t="shared" si="108"/>
        <v/>
      </c>
      <c r="U739" s="268" t="str">
        <f t="shared" si="109"/>
        <v/>
      </c>
      <c r="V739" s="269" t="str">
        <f t="shared" si="110"/>
        <v/>
      </c>
      <c r="W739" s="5"/>
      <c r="AR739" t="str">
        <f t="shared" si="104"/>
        <v/>
      </c>
      <c r="AS739" t="str">
        <f t="shared" si="103"/>
        <v/>
      </c>
      <c r="AT739" s="134" t="str">
        <f>IF(AR739="","",IF(AND(H739&gt;='Intersection Mileposts'!$F$5,H739&lt;='Intersection Mileposts'!$G$5),"Y",IF(AND(H739&gt;='Intersection Mileposts'!$F$6,H739&lt;='Intersection Mileposts'!$G$6),"Y",IF(AND(H739&gt;='Intersection Mileposts'!$F$7,H739&lt;='Intersection Mileposts'!$G$7),"Y",IF(AND(H739&gt;='Intersection Mileposts'!$F$8,H739&lt;='Intersection Mileposts'!$G$8),"Y",IF(AND(H739&gt;='Intersection Mileposts'!$F$9,H739&lt;='Intersection Mileposts'!$G$9),"Y",IF(AND(H739&gt;='Intersection Mileposts'!$F$10,H739&lt;='Intersection Mileposts'!$G$10),"Y",IF(AND(H739&gt;='Intersection Mileposts'!$F$11,H739&lt;='Intersection Mileposts'!$G$11),"Y",IF(AND(H739&gt;='Intersection Mileposts'!$F$12,H739&lt;='Intersection Mileposts'!$G$12),"Y",IF(AND(H739&gt;='Intersection Mileposts'!$F$13,H739&lt;='Intersection Mileposts'!$G$13),"Y",IF(AND(H739&gt;='Intersection Mileposts'!$F$14,H739&lt;='Intersection Mileposts'!$G$14),"Y",IF(AND(H739&gt;='Intersection Mileposts'!$F$15,H739&lt;='Intersection Mileposts'!$G$15),"Y",IF(AND(H739&gt;='Intersection Mileposts'!$F$16,H739&lt;='Intersection Mileposts'!$G$16),"Y",IF(AND(H739&gt;='Intersection Mileposts'!$F$17,H739&lt;='Intersection Mileposts'!$G$17),"Y",IF(AND(H739&gt;='Intersection Mileposts'!$F$18,H739&lt;='Intersection Mileposts'!$G$18),"Y",IF(AND(H739&gt;='Intersection Mileposts'!$F$19,H739&lt;='Intersection Mileposts'!$G$19),"Y",IF(AND(H739&gt;='Intersection Mileposts'!$F$20,H739&lt;='Intersection Mileposts'!$G$20),"Y",IF(AND(H739&gt;='Intersection Mileposts'!$F$21,H739&lt;='Intersection Mileposts'!$G$21),"Y",IF(AND(H739&gt;='Intersection Mileposts'!$F$22,H739&lt;='Intersection Mileposts'!$G$22),"Y",IF(AND(H739&gt;='Intersection Mileposts'!$F$23,H739&lt;='Intersection Mileposts'!$G$23),"Y",IF(AND(H739&gt;='Intersection Mileposts'!$F$24,H739&lt;='Intersection Mileposts'!$G$24),"Y",IF(AND(H739&gt;='Intersection Mileposts'!$F$25,H739&lt;='Intersection Mileposts'!$G$25),"Y",IF(AND(H739&gt;='Intersection Mileposts'!$F$26,H739&lt;='Intersection Mileposts'!$G$26),"Y",IF(AND(H739&gt;='Intersection Mileposts'!$F$27,H739&lt;='Intersection Mileposts'!$G$27),"Y",IF(AND(H739&gt;='Intersection Mileposts'!$F$28,H739&lt;='Intersection Mileposts'!$G$28),"Y",IF(AND(H739&gt;='Intersection Mileposts'!$F$29,H739&lt;='Intersection Mileposts'!$G$29),"Y", IF(AND(H739&gt;='Intersection Mileposts'!$F$30,H739&lt;='Intersection Mileposts'!$G$30),"Y",IF(AND(H739&gt;='Intersection Mileposts'!$F$31,H739&lt;='Intersection Mileposts'!$G$31),"Y",IF(AND(H739&gt;='Intersection Mileposts'!$F$32,H739&lt;='Intersection Mileposts'!$G$32),"Y",IF(AND(H739&gt;='Intersection Mileposts'!$F$33,H739&lt;='Intersection Mileposts'!$G$33),"Y",IF(AND(H739&gt;='Intersection Mileposts'!$F$34,H739&lt;='Intersection Mileposts'!$G$34),"Y",IF(AND(H739&gt;='Intersection Mileposts'!$F$35,H739&lt;='Intersection Mileposts'!$G$35),"Y",IF(AND(H739&gt;='Intersection Mileposts'!$F$36,H739&lt;='Intersection Mileposts'!$G$36),"Y",IF(AND(H739&gt;='Intersection Mileposts'!$F$37,H739&lt;='Intersection Mileposts'!$G$37),"Y",IF(AND(H739&gt;='Intersection Mileposts'!$F$38,H739&lt;='Intersection Mileposts'!$G$38),"Y",IF(AND(H739&gt;='Intersection Mileposts'!$F$39,H739&lt;='Intersection Mileposts'!$G$39),"Y","N"))))))))))))))))))))))))))))))))))))</f>
        <v/>
      </c>
    </row>
    <row r="740" spans="1:46" ht="15" customHeight="1" x14ac:dyDescent="0.3">
      <c r="A740" s="279"/>
      <c r="B740" s="261"/>
      <c r="C740" s="262"/>
      <c r="D740" s="262"/>
      <c r="E740" s="262"/>
      <c r="F740" s="262"/>
      <c r="G740" s="284"/>
      <c r="H740" s="286"/>
      <c r="I740" s="279"/>
      <c r="J740" s="260"/>
      <c r="K740" s="260"/>
      <c r="L740" s="280"/>
      <c r="M740" s="275"/>
      <c r="N740" s="263"/>
      <c r="P740" s="264" t="str">
        <f>IF(R740 = "", "", COUNT($R$4:R740))</f>
        <v/>
      </c>
      <c r="Q740" s="264" t="str">
        <f t="shared" si="105"/>
        <v/>
      </c>
      <c r="R740" s="265" t="str">
        <f t="shared" si="106"/>
        <v/>
      </c>
      <c r="S740" s="266" t="str">
        <f t="shared" si="107"/>
        <v/>
      </c>
      <c r="T740" s="267" t="str">
        <f t="shared" si="108"/>
        <v/>
      </c>
      <c r="U740" s="268" t="str">
        <f t="shared" si="109"/>
        <v/>
      </c>
      <c r="V740" s="269" t="str">
        <f t="shared" si="110"/>
        <v/>
      </c>
      <c r="W740" s="5"/>
      <c r="AR740" t="str">
        <f t="shared" si="104"/>
        <v/>
      </c>
      <c r="AS740" t="str">
        <f t="shared" si="103"/>
        <v/>
      </c>
      <c r="AT740" s="134" t="str">
        <f>IF(AR740="","",IF(AND(H740&gt;='Intersection Mileposts'!$F$5,H740&lt;='Intersection Mileposts'!$G$5),"Y",IF(AND(H740&gt;='Intersection Mileposts'!$F$6,H740&lt;='Intersection Mileposts'!$G$6),"Y",IF(AND(H740&gt;='Intersection Mileposts'!$F$7,H740&lt;='Intersection Mileposts'!$G$7),"Y",IF(AND(H740&gt;='Intersection Mileposts'!$F$8,H740&lt;='Intersection Mileposts'!$G$8),"Y",IF(AND(H740&gt;='Intersection Mileposts'!$F$9,H740&lt;='Intersection Mileposts'!$G$9),"Y",IF(AND(H740&gt;='Intersection Mileposts'!$F$10,H740&lt;='Intersection Mileposts'!$G$10),"Y",IF(AND(H740&gt;='Intersection Mileposts'!$F$11,H740&lt;='Intersection Mileposts'!$G$11),"Y",IF(AND(H740&gt;='Intersection Mileposts'!$F$12,H740&lt;='Intersection Mileposts'!$G$12),"Y",IF(AND(H740&gt;='Intersection Mileposts'!$F$13,H740&lt;='Intersection Mileposts'!$G$13),"Y",IF(AND(H740&gt;='Intersection Mileposts'!$F$14,H740&lt;='Intersection Mileposts'!$G$14),"Y",IF(AND(H740&gt;='Intersection Mileposts'!$F$15,H740&lt;='Intersection Mileposts'!$G$15),"Y",IF(AND(H740&gt;='Intersection Mileposts'!$F$16,H740&lt;='Intersection Mileposts'!$G$16),"Y",IF(AND(H740&gt;='Intersection Mileposts'!$F$17,H740&lt;='Intersection Mileposts'!$G$17),"Y",IF(AND(H740&gt;='Intersection Mileposts'!$F$18,H740&lt;='Intersection Mileposts'!$G$18),"Y",IF(AND(H740&gt;='Intersection Mileposts'!$F$19,H740&lt;='Intersection Mileposts'!$G$19),"Y",IF(AND(H740&gt;='Intersection Mileposts'!$F$20,H740&lt;='Intersection Mileposts'!$G$20),"Y",IF(AND(H740&gt;='Intersection Mileposts'!$F$21,H740&lt;='Intersection Mileposts'!$G$21),"Y",IF(AND(H740&gt;='Intersection Mileposts'!$F$22,H740&lt;='Intersection Mileposts'!$G$22),"Y",IF(AND(H740&gt;='Intersection Mileposts'!$F$23,H740&lt;='Intersection Mileposts'!$G$23),"Y",IF(AND(H740&gt;='Intersection Mileposts'!$F$24,H740&lt;='Intersection Mileposts'!$G$24),"Y",IF(AND(H740&gt;='Intersection Mileposts'!$F$25,H740&lt;='Intersection Mileposts'!$G$25),"Y",IF(AND(H740&gt;='Intersection Mileposts'!$F$26,H740&lt;='Intersection Mileposts'!$G$26),"Y",IF(AND(H740&gt;='Intersection Mileposts'!$F$27,H740&lt;='Intersection Mileposts'!$G$27),"Y",IF(AND(H740&gt;='Intersection Mileposts'!$F$28,H740&lt;='Intersection Mileposts'!$G$28),"Y",IF(AND(H740&gt;='Intersection Mileposts'!$F$29,H740&lt;='Intersection Mileposts'!$G$29),"Y", IF(AND(H740&gt;='Intersection Mileposts'!$F$30,H740&lt;='Intersection Mileposts'!$G$30),"Y",IF(AND(H740&gt;='Intersection Mileposts'!$F$31,H740&lt;='Intersection Mileposts'!$G$31),"Y",IF(AND(H740&gt;='Intersection Mileposts'!$F$32,H740&lt;='Intersection Mileposts'!$G$32),"Y",IF(AND(H740&gt;='Intersection Mileposts'!$F$33,H740&lt;='Intersection Mileposts'!$G$33),"Y",IF(AND(H740&gt;='Intersection Mileposts'!$F$34,H740&lt;='Intersection Mileposts'!$G$34),"Y",IF(AND(H740&gt;='Intersection Mileposts'!$F$35,H740&lt;='Intersection Mileposts'!$G$35),"Y",IF(AND(H740&gt;='Intersection Mileposts'!$F$36,H740&lt;='Intersection Mileposts'!$G$36),"Y",IF(AND(H740&gt;='Intersection Mileposts'!$F$37,H740&lt;='Intersection Mileposts'!$G$37),"Y",IF(AND(H740&gt;='Intersection Mileposts'!$F$38,H740&lt;='Intersection Mileposts'!$G$38),"Y",IF(AND(H740&gt;='Intersection Mileposts'!$F$39,H740&lt;='Intersection Mileposts'!$G$39),"Y","N"))))))))))))))))))))))))))))))))))))</f>
        <v/>
      </c>
    </row>
    <row r="741" spans="1:46" ht="15" customHeight="1" x14ac:dyDescent="0.3">
      <c r="A741" s="279"/>
      <c r="B741" s="261"/>
      <c r="C741" s="262"/>
      <c r="D741" s="262"/>
      <c r="E741" s="262"/>
      <c r="F741" s="262"/>
      <c r="G741" s="284"/>
      <c r="H741" s="286"/>
      <c r="I741" s="279"/>
      <c r="J741" s="260"/>
      <c r="K741" s="260"/>
      <c r="L741" s="280"/>
      <c r="M741" s="275"/>
      <c r="N741" s="263"/>
      <c r="P741" s="264" t="str">
        <f>IF(R741 = "", "", COUNT($R$4:R741))</f>
        <v/>
      </c>
      <c r="Q741" s="264" t="str">
        <f t="shared" si="105"/>
        <v/>
      </c>
      <c r="R741" s="265" t="str">
        <f t="shared" si="106"/>
        <v/>
      </c>
      <c r="S741" s="266" t="str">
        <f t="shared" si="107"/>
        <v/>
      </c>
      <c r="T741" s="267" t="str">
        <f t="shared" si="108"/>
        <v/>
      </c>
      <c r="U741" s="268" t="str">
        <f t="shared" si="109"/>
        <v/>
      </c>
      <c r="V741" s="269" t="str">
        <f t="shared" si="110"/>
        <v/>
      </c>
      <c r="W741" s="5"/>
      <c r="AR741" t="str">
        <f t="shared" si="104"/>
        <v/>
      </c>
      <c r="AS741" t="str">
        <f t="shared" si="103"/>
        <v/>
      </c>
      <c r="AT741" s="134" t="str">
        <f>IF(AR741="","",IF(AND(H741&gt;='Intersection Mileposts'!$F$5,H741&lt;='Intersection Mileposts'!$G$5),"Y",IF(AND(H741&gt;='Intersection Mileposts'!$F$6,H741&lt;='Intersection Mileposts'!$G$6),"Y",IF(AND(H741&gt;='Intersection Mileposts'!$F$7,H741&lt;='Intersection Mileposts'!$G$7),"Y",IF(AND(H741&gt;='Intersection Mileposts'!$F$8,H741&lt;='Intersection Mileposts'!$G$8),"Y",IF(AND(H741&gt;='Intersection Mileposts'!$F$9,H741&lt;='Intersection Mileposts'!$G$9),"Y",IF(AND(H741&gt;='Intersection Mileposts'!$F$10,H741&lt;='Intersection Mileposts'!$G$10),"Y",IF(AND(H741&gt;='Intersection Mileposts'!$F$11,H741&lt;='Intersection Mileposts'!$G$11),"Y",IF(AND(H741&gt;='Intersection Mileposts'!$F$12,H741&lt;='Intersection Mileposts'!$G$12),"Y",IF(AND(H741&gt;='Intersection Mileposts'!$F$13,H741&lt;='Intersection Mileposts'!$G$13),"Y",IF(AND(H741&gt;='Intersection Mileposts'!$F$14,H741&lt;='Intersection Mileposts'!$G$14),"Y",IF(AND(H741&gt;='Intersection Mileposts'!$F$15,H741&lt;='Intersection Mileposts'!$G$15),"Y",IF(AND(H741&gt;='Intersection Mileposts'!$F$16,H741&lt;='Intersection Mileposts'!$G$16),"Y",IF(AND(H741&gt;='Intersection Mileposts'!$F$17,H741&lt;='Intersection Mileposts'!$G$17),"Y",IF(AND(H741&gt;='Intersection Mileposts'!$F$18,H741&lt;='Intersection Mileposts'!$G$18),"Y",IF(AND(H741&gt;='Intersection Mileposts'!$F$19,H741&lt;='Intersection Mileposts'!$G$19),"Y",IF(AND(H741&gt;='Intersection Mileposts'!$F$20,H741&lt;='Intersection Mileposts'!$G$20),"Y",IF(AND(H741&gt;='Intersection Mileposts'!$F$21,H741&lt;='Intersection Mileposts'!$G$21),"Y",IF(AND(H741&gt;='Intersection Mileposts'!$F$22,H741&lt;='Intersection Mileposts'!$G$22),"Y",IF(AND(H741&gt;='Intersection Mileposts'!$F$23,H741&lt;='Intersection Mileposts'!$G$23),"Y",IF(AND(H741&gt;='Intersection Mileposts'!$F$24,H741&lt;='Intersection Mileposts'!$G$24),"Y",IF(AND(H741&gt;='Intersection Mileposts'!$F$25,H741&lt;='Intersection Mileposts'!$G$25),"Y",IF(AND(H741&gt;='Intersection Mileposts'!$F$26,H741&lt;='Intersection Mileposts'!$G$26),"Y",IF(AND(H741&gt;='Intersection Mileposts'!$F$27,H741&lt;='Intersection Mileposts'!$G$27),"Y",IF(AND(H741&gt;='Intersection Mileposts'!$F$28,H741&lt;='Intersection Mileposts'!$G$28),"Y",IF(AND(H741&gt;='Intersection Mileposts'!$F$29,H741&lt;='Intersection Mileposts'!$G$29),"Y", IF(AND(H741&gt;='Intersection Mileposts'!$F$30,H741&lt;='Intersection Mileposts'!$G$30),"Y",IF(AND(H741&gt;='Intersection Mileposts'!$F$31,H741&lt;='Intersection Mileposts'!$G$31),"Y",IF(AND(H741&gt;='Intersection Mileposts'!$F$32,H741&lt;='Intersection Mileposts'!$G$32),"Y",IF(AND(H741&gt;='Intersection Mileposts'!$F$33,H741&lt;='Intersection Mileposts'!$G$33),"Y",IF(AND(H741&gt;='Intersection Mileposts'!$F$34,H741&lt;='Intersection Mileposts'!$G$34),"Y",IF(AND(H741&gt;='Intersection Mileposts'!$F$35,H741&lt;='Intersection Mileposts'!$G$35),"Y",IF(AND(H741&gt;='Intersection Mileposts'!$F$36,H741&lt;='Intersection Mileposts'!$G$36),"Y",IF(AND(H741&gt;='Intersection Mileposts'!$F$37,H741&lt;='Intersection Mileposts'!$G$37),"Y",IF(AND(H741&gt;='Intersection Mileposts'!$F$38,H741&lt;='Intersection Mileposts'!$G$38),"Y",IF(AND(H741&gt;='Intersection Mileposts'!$F$39,H741&lt;='Intersection Mileposts'!$G$39),"Y","N"))))))))))))))))))))))))))))))))))))</f>
        <v/>
      </c>
    </row>
    <row r="742" spans="1:46" ht="15" customHeight="1" x14ac:dyDescent="0.3">
      <c r="A742" s="279"/>
      <c r="B742" s="261"/>
      <c r="C742" s="262"/>
      <c r="D742" s="262"/>
      <c r="E742" s="262"/>
      <c r="F742" s="262"/>
      <c r="G742" s="284"/>
      <c r="H742" s="286"/>
      <c r="I742" s="279"/>
      <c r="J742" s="260"/>
      <c r="K742" s="260"/>
      <c r="L742" s="280"/>
      <c r="M742" s="275"/>
      <c r="N742" s="263"/>
      <c r="P742" s="264" t="str">
        <f>IF(R742 = "", "", COUNT($R$4:R742))</f>
        <v/>
      </c>
      <c r="Q742" s="264" t="str">
        <f t="shared" si="105"/>
        <v/>
      </c>
      <c r="R742" s="265" t="str">
        <f t="shared" si="106"/>
        <v/>
      </c>
      <c r="S742" s="266" t="str">
        <f t="shared" si="107"/>
        <v/>
      </c>
      <c r="T742" s="267" t="str">
        <f t="shared" si="108"/>
        <v/>
      </c>
      <c r="U742" s="268" t="str">
        <f t="shared" si="109"/>
        <v/>
      </c>
      <c r="V742" s="269" t="str">
        <f t="shared" si="110"/>
        <v/>
      </c>
      <c r="W742" s="5"/>
      <c r="AR742" t="str">
        <f t="shared" si="104"/>
        <v/>
      </c>
      <c r="AS742" t="str">
        <f t="shared" si="103"/>
        <v/>
      </c>
      <c r="AT742" s="134" t="str">
        <f>IF(AR742="","",IF(AND(H742&gt;='Intersection Mileposts'!$F$5,H742&lt;='Intersection Mileposts'!$G$5),"Y",IF(AND(H742&gt;='Intersection Mileposts'!$F$6,H742&lt;='Intersection Mileposts'!$G$6),"Y",IF(AND(H742&gt;='Intersection Mileposts'!$F$7,H742&lt;='Intersection Mileposts'!$G$7),"Y",IF(AND(H742&gt;='Intersection Mileposts'!$F$8,H742&lt;='Intersection Mileposts'!$G$8),"Y",IF(AND(H742&gt;='Intersection Mileposts'!$F$9,H742&lt;='Intersection Mileposts'!$G$9),"Y",IF(AND(H742&gt;='Intersection Mileposts'!$F$10,H742&lt;='Intersection Mileposts'!$G$10),"Y",IF(AND(H742&gt;='Intersection Mileposts'!$F$11,H742&lt;='Intersection Mileposts'!$G$11),"Y",IF(AND(H742&gt;='Intersection Mileposts'!$F$12,H742&lt;='Intersection Mileposts'!$G$12),"Y",IF(AND(H742&gt;='Intersection Mileposts'!$F$13,H742&lt;='Intersection Mileposts'!$G$13),"Y",IF(AND(H742&gt;='Intersection Mileposts'!$F$14,H742&lt;='Intersection Mileposts'!$G$14),"Y",IF(AND(H742&gt;='Intersection Mileposts'!$F$15,H742&lt;='Intersection Mileposts'!$G$15),"Y",IF(AND(H742&gt;='Intersection Mileposts'!$F$16,H742&lt;='Intersection Mileposts'!$G$16),"Y",IF(AND(H742&gt;='Intersection Mileposts'!$F$17,H742&lt;='Intersection Mileposts'!$G$17),"Y",IF(AND(H742&gt;='Intersection Mileposts'!$F$18,H742&lt;='Intersection Mileposts'!$G$18),"Y",IF(AND(H742&gt;='Intersection Mileposts'!$F$19,H742&lt;='Intersection Mileposts'!$G$19),"Y",IF(AND(H742&gt;='Intersection Mileposts'!$F$20,H742&lt;='Intersection Mileposts'!$G$20),"Y",IF(AND(H742&gt;='Intersection Mileposts'!$F$21,H742&lt;='Intersection Mileposts'!$G$21),"Y",IF(AND(H742&gt;='Intersection Mileposts'!$F$22,H742&lt;='Intersection Mileposts'!$G$22),"Y",IF(AND(H742&gt;='Intersection Mileposts'!$F$23,H742&lt;='Intersection Mileposts'!$G$23),"Y",IF(AND(H742&gt;='Intersection Mileposts'!$F$24,H742&lt;='Intersection Mileposts'!$G$24),"Y",IF(AND(H742&gt;='Intersection Mileposts'!$F$25,H742&lt;='Intersection Mileposts'!$G$25),"Y",IF(AND(H742&gt;='Intersection Mileposts'!$F$26,H742&lt;='Intersection Mileposts'!$G$26),"Y",IF(AND(H742&gt;='Intersection Mileposts'!$F$27,H742&lt;='Intersection Mileposts'!$G$27),"Y",IF(AND(H742&gt;='Intersection Mileposts'!$F$28,H742&lt;='Intersection Mileposts'!$G$28),"Y",IF(AND(H742&gt;='Intersection Mileposts'!$F$29,H742&lt;='Intersection Mileposts'!$G$29),"Y", IF(AND(H742&gt;='Intersection Mileposts'!$F$30,H742&lt;='Intersection Mileposts'!$G$30),"Y",IF(AND(H742&gt;='Intersection Mileposts'!$F$31,H742&lt;='Intersection Mileposts'!$G$31),"Y",IF(AND(H742&gt;='Intersection Mileposts'!$F$32,H742&lt;='Intersection Mileposts'!$G$32),"Y",IF(AND(H742&gt;='Intersection Mileposts'!$F$33,H742&lt;='Intersection Mileposts'!$G$33),"Y",IF(AND(H742&gt;='Intersection Mileposts'!$F$34,H742&lt;='Intersection Mileposts'!$G$34),"Y",IF(AND(H742&gt;='Intersection Mileposts'!$F$35,H742&lt;='Intersection Mileposts'!$G$35),"Y",IF(AND(H742&gt;='Intersection Mileposts'!$F$36,H742&lt;='Intersection Mileposts'!$G$36),"Y",IF(AND(H742&gt;='Intersection Mileposts'!$F$37,H742&lt;='Intersection Mileposts'!$G$37),"Y",IF(AND(H742&gt;='Intersection Mileposts'!$F$38,H742&lt;='Intersection Mileposts'!$G$38),"Y",IF(AND(H742&gt;='Intersection Mileposts'!$F$39,H742&lt;='Intersection Mileposts'!$G$39),"Y","N"))))))))))))))))))))))))))))))))))))</f>
        <v/>
      </c>
    </row>
    <row r="743" spans="1:46" ht="15" customHeight="1" x14ac:dyDescent="0.3">
      <c r="A743" s="279"/>
      <c r="B743" s="261"/>
      <c r="C743" s="262"/>
      <c r="D743" s="262"/>
      <c r="E743" s="262"/>
      <c r="F743" s="262"/>
      <c r="G743" s="284"/>
      <c r="H743" s="286"/>
      <c r="I743" s="279"/>
      <c r="J743" s="260"/>
      <c r="K743" s="260"/>
      <c r="L743" s="280"/>
      <c r="M743" s="275"/>
      <c r="N743" s="263"/>
      <c r="P743" s="264" t="str">
        <f>IF(R743 = "", "", COUNT($R$4:R743))</f>
        <v/>
      </c>
      <c r="Q743" s="264" t="str">
        <f t="shared" si="105"/>
        <v/>
      </c>
      <c r="R743" s="265" t="str">
        <f t="shared" si="106"/>
        <v/>
      </c>
      <c r="S743" s="266" t="str">
        <f t="shared" si="107"/>
        <v/>
      </c>
      <c r="T743" s="267" t="str">
        <f t="shared" si="108"/>
        <v/>
      </c>
      <c r="U743" s="268" t="str">
        <f t="shared" si="109"/>
        <v/>
      </c>
      <c r="V743" s="269" t="str">
        <f t="shared" si="110"/>
        <v/>
      </c>
      <c r="W743" s="5"/>
      <c r="AR743" t="str">
        <f t="shared" si="104"/>
        <v/>
      </c>
      <c r="AS743" t="str">
        <f t="shared" si="103"/>
        <v/>
      </c>
      <c r="AT743" s="134" t="str">
        <f>IF(AR743="","",IF(AND(H743&gt;='Intersection Mileposts'!$F$5,H743&lt;='Intersection Mileposts'!$G$5),"Y",IF(AND(H743&gt;='Intersection Mileposts'!$F$6,H743&lt;='Intersection Mileposts'!$G$6),"Y",IF(AND(H743&gt;='Intersection Mileposts'!$F$7,H743&lt;='Intersection Mileposts'!$G$7),"Y",IF(AND(H743&gt;='Intersection Mileposts'!$F$8,H743&lt;='Intersection Mileposts'!$G$8),"Y",IF(AND(H743&gt;='Intersection Mileposts'!$F$9,H743&lt;='Intersection Mileposts'!$G$9),"Y",IF(AND(H743&gt;='Intersection Mileposts'!$F$10,H743&lt;='Intersection Mileposts'!$G$10),"Y",IF(AND(H743&gt;='Intersection Mileposts'!$F$11,H743&lt;='Intersection Mileposts'!$G$11),"Y",IF(AND(H743&gt;='Intersection Mileposts'!$F$12,H743&lt;='Intersection Mileposts'!$G$12),"Y",IF(AND(H743&gt;='Intersection Mileposts'!$F$13,H743&lt;='Intersection Mileposts'!$G$13),"Y",IF(AND(H743&gt;='Intersection Mileposts'!$F$14,H743&lt;='Intersection Mileposts'!$G$14),"Y",IF(AND(H743&gt;='Intersection Mileposts'!$F$15,H743&lt;='Intersection Mileposts'!$G$15),"Y",IF(AND(H743&gt;='Intersection Mileposts'!$F$16,H743&lt;='Intersection Mileposts'!$G$16),"Y",IF(AND(H743&gt;='Intersection Mileposts'!$F$17,H743&lt;='Intersection Mileposts'!$G$17),"Y",IF(AND(H743&gt;='Intersection Mileposts'!$F$18,H743&lt;='Intersection Mileposts'!$G$18),"Y",IF(AND(H743&gt;='Intersection Mileposts'!$F$19,H743&lt;='Intersection Mileposts'!$G$19),"Y",IF(AND(H743&gt;='Intersection Mileposts'!$F$20,H743&lt;='Intersection Mileposts'!$G$20),"Y",IF(AND(H743&gt;='Intersection Mileposts'!$F$21,H743&lt;='Intersection Mileposts'!$G$21),"Y",IF(AND(H743&gt;='Intersection Mileposts'!$F$22,H743&lt;='Intersection Mileposts'!$G$22),"Y",IF(AND(H743&gt;='Intersection Mileposts'!$F$23,H743&lt;='Intersection Mileposts'!$G$23),"Y",IF(AND(H743&gt;='Intersection Mileposts'!$F$24,H743&lt;='Intersection Mileposts'!$G$24),"Y",IF(AND(H743&gt;='Intersection Mileposts'!$F$25,H743&lt;='Intersection Mileposts'!$G$25),"Y",IF(AND(H743&gt;='Intersection Mileposts'!$F$26,H743&lt;='Intersection Mileposts'!$G$26),"Y",IF(AND(H743&gt;='Intersection Mileposts'!$F$27,H743&lt;='Intersection Mileposts'!$G$27),"Y",IF(AND(H743&gt;='Intersection Mileposts'!$F$28,H743&lt;='Intersection Mileposts'!$G$28),"Y",IF(AND(H743&gt;='Intersection Mileposts'!$F$29,H743&lt;='Intersection Mileposts'!$G$29),"Y", IF(AND(H743&gt;='Intersection Mileposts'!$F$30,H743&lt;='Intersection Mileposts'!$G$30),"Y",IF(AND(H743&gt;='Intersection Mileposts'!$F$31,H743&lt;='Intersection Mileposts'!$G$31),"Y",IF(AND(H743&gt;='Intersection Mileposts'!$F$32,H743&lt;='Intersection Mileposts'!$G$32),"Y",IF(AND(H743&gt;='Intersection Mileposts'!$F$33,H743&lt;='Intersection Mileposts'!$G$33),"Y",IF(AND(H743&gt;='Intersection Mileposts'!$F$34,H743&lt;='Intersection Mileposts'!$G$34),"Y",IF(AND(H743&gt;='Intersection Mileposts'!$F$35,H743&lt;='Intersection Mileposts'!$G$35),"Y",IF(AND(H743&gt;='Intersection Mileposts'!$F$36,H743&lt;='Intersection Mileposts'!$G$36),"Y",IF(AND(H743&gt;='Intersection Mileposts'!$F$37,H743&lt;='Intersection Mileposts'!$G$37),"Y",IF(AND(H743&gt;='Intersection Mileposts'!$F$38,H743&lt;='Intersection Mileposts'!$G$38),"Y",IF(AND(H743&gt;='Intersection Mileposts'!$F$39,H743&lt;='Intersection Mileposts'!$G$39),"Y","N"))))))))))))))))))))))))))))))))))))</f>
        <v/>
      </c>
    </row>
    <row r="744" spans="1:46" ht="15" customHeight="1" x14ac:dyDescent="0.3">
      <c r="A744" s="279"/>
      <c r="B744" s="261"/>
      <c r="C744" s="262"/>
      <c r="D744" s="262"/>
      <c r="E744" s="262"/>
      <c r="F744" s="262"/>
      <c r="G744" s="284"/>
      <c r="H744" s="286"/>
      <c r="I744" s="279"/>
      <c r="J744" s="260"/>
      <c r="K744" s="260"/>
      <c r="L744" s="280"/>
      <c r="M744" s="275"/>
      <c r="N744" s="263"/>
      <c r="P744" s="264" t="str">
        <f>IF(R744 = "", "", COUNT($R$4:R744))</f>
        <v/>
      </c>
      <c r="Q744" s="264" t="str">
        <f t="shared" si="105"/>
        <v/>
      </c>
      <c r="R744" s="265" t="str">
        <f t="shared" si="106"/>
        <v/>
      </c>
      <c r="S744" s="266" t="str">
        <f t="shared" si="107"/>
        <v/>
      </c>
      <c r="T744" s="267" t="str">
        <f t="shared" si="108"/>
        <v/>
      </c>
      <c r="U744" s="268" t="str">
        <f t="shared" si="109"/>
        <v/>
      </c>
      <c r="V744" s="269" t="str">
        <f t="shared" si="110"/>
        <v/>
      </c>
      <c r="W744" s="5"/>
      <c r="AR744" t="str">
        <f t="shared" si="104"/>
        <v/>
      </c>
      <c r="AS744" t="str">
        <f t="shared" si="103"/>
        <v/>
      </c>
      <c r="AT744" s="134" t="str">
        <f>IF(AR744="","",IF(AND(H744&gt;='Intersection Mileposts'!$F$5,H744&lt;='Intersection Mileposts'!$G$5),"Y",IF(AND(H744&gt;='Intersection Mileposts'!$F$6,H744&lt;='Intersection Mileposts'!$G$6),"Y",IF(AND(H744&gt;='Intersection Mileposts'!$F$7,H744&lt;='Intersection Mileposts'!$G$7),"Y",IF(AND(H744&gt;='Intersection Mileposts'!$F$8,H744&lt;='Intersection Mileposts'!$G$8),"Y",IF(AND(H744&gt;='Intersection Mileposts'!$F$9,H744&lt;='Intersection Mileposts'!$G$9),"Y",IF(AND(H744&gt;='Intersection Mileposts'!$F$10,H744&lt;='Intersection Mileposts'!$G$10),"Y",IF(AND(H744&gt;='Intersection Mileposts'!$F$11,H744&lt;='Intersection Mileposts'!$G$11),"Y",IF(AND(H744&gt;='Intersection Mileposts'!$F$12,H744&lt;='Intersection Mileposts'!$G$12),"Y",IF(AND(H744&gt;='Intersection Mileposts'!$F$13,H744&lt;='Intersection Mileposts'!$G$13),"Y",IF(AND(H744&gt;='Intersection Mileposts'!$F$14,H744&lt;='Intersection Mileposts'!$G$14),"Y",IF(AND(H744&gt;='Intersection Mileposts'!$F$15,H744&lt;='Intersection Mileposts'!$G$15),"Y",IF(AND(H744&gt;='Intersection Mileposts'!$F$16,H744&lt;='Intersection Mileposts'!$G$16),"Y",IF(AND(H744&gt;='Intersection Mileposts'!$F$17,H744&lt;='Intersection Mileposts'!$G$17),"Y",IF(AND(H744&gt;='Intersection Mileposts'!$F$18,H744&lt;='Intersection Mileposts'!$G$18),"Y",IF(AND(H744&gt;='Intersection Mileposts'!$F$19,H744&lt;='Intersection Mileposts'!$G$19),"Y",IF(AND(H744&gt;='Intersection Mileposts'!$F$20,H744&lt;='Intersection Mileposts'!$G$20),"Y",IF(AND(H744&gt;='Intersection Mileposts'!$F$21,H744&lt;='Intersection Mileposts'!$G$21),"Y",IF(AND(H744&gt;='Intersection Mileposts'!$F$22,H744&lt;='Intersection Mileposts'!$G$22),"Y",IF(AND(H744&gt;='Intersection Mileposts'!$F$23,H744&lt;='Intersection Mileposts'!$G$23),"Y",IF(AND(H744&gt;='Intersection Mileposts'!$F$24,H744&lt;='Intersection Mileposts'!$G$24),"Y",IF(AND(H744&gt;='Intersection Mileposts'!$F$25,H744&lt;='Intersection Mileposts'!$G$25),"Y",IF(AND(H744&gt;='Intersection Mileposts'!$F$26,H744&lt;='Intersection Mileposts'!$G$26),"Y",IF(AND(H744&gt;='Intersection Mileposts'!$F$27,H744&lt;='Intersection Mileposts'!$G$27),"Y",IF(AND(H744&gt;='Intersection Mileposts'!$F$28,H744&lt;='Intersection Mileposts'!$G$28),"Y",IF(AND(H744&gt;='Intersection Mileposts'!$F$29,H744&lt;='Intersection Mileposts'!$G$29),"Y", IF(AND(H744&gt;='Intersection Mileposts'!$F$30,H744&lt;='Intersection Mileposts'!$G$30),"Y",IF(AND(H744&gt;='Intersection Mileposts'!$F$31,H744&lt;='Intersection Mileposts'!$G$31),"Y",IF(AND(H744&gt;='Intersection Mileposts'!$F$32,H744&lt;='Intersection Mileposts'!$G$32),"Y",IF(AND(H744&gt;='Intersection Mileposts'!$F$33,H744&lt;='Intersection Mileposts'!$G$33),"Y",IF(AND(H744&gt;='Intersection Mileposts'!$F$34,H744&lt;='Intersection Mileposts'!$G$34),"Y",IF(AND(H744&gt;='Intersection Mileposts'!$F$35,H744&lt;='Intersection Mileposts'!$G$35),"Y",IF(AND(H744&gt;='Intersection Mileposts'!$F$36,H744&lt;='Intersection Mileposts'!$G$36),"Y",IF(AND(H744&gt;='Intersection Mileposts'!$F$37,H744&lt;='Intersection Mileposts'!$G$37),"Y",IF(AND(H744&gt;='Intersection Mileposts'!$F$38,H744&lt;='Intersection Mileposts'!$G$38),"Y",IF(AND(H744&gt;='Intersection Mileposts'!$F$39,H744&lt;='Intersection Mileposts'!$G$39),"Y","N"))))))))))))))))))))))))))))))))))))</f>
        <v/>
      </c>
    </row>
    <row r="745" spans="1:46" ht="15" customHeight="1" x14ac:dyDescent="0.3">
      <c r="A745" s="279"/>
      <c r="B745" s="261"/>
      <c r="C745" s="262"/>
      <c r="D745" s="262"/>
      <c r="E745" s="262"/>
      <c r="F745" s="262"/>
      <c r="G745" s="284"/>
      <c r="H745" s="286"/>
      <c r="I745" s="279"/>
      <c r="J745" s="260"/>
      <c r="K745" s="260"/>
      <c r="L745" s="280"/>
      <c r="M745" s="275"/>
      <c r="N745" s="263"/>
      <c r="P745" s="264" t="str">
        <f>IF(R745 = "", "", COUNT($R$4:R745))</f>
        <v/>
      </c>
      <c r="Q745" s="264" t="str">
        <f t="shared" si="105"/>
        <v/>
      </c>
      <c r="R745" s="265" t="str">
        <f t="shared" si="106"/>
        <v/>
      </c>
      <c r="S745" s="266" t="str">
        <f t="shared" si="107"/>
        <v/>
      </c>
      <c r="T745" s="267" t="str">
        <f t="shared" si="108"/>
        <v/>
      </c>
      <c r="U745" s="268" t="str">
        <f t="shared" si="109"/>
        <v/>
      </c>
      <c r="V745" s="269" t="str">
        <f t="shared" si="110"/>
        <v/>
      </c>
      <c r="W745" s="5"/>
      <c r="AR745" t="str">
        <f t="shared" si="104"/>
        <v/>
      </c>
      <c r="AS745" t="str">
        <f t="shared" si="103"/>
        <v/>
      </c>
      <c r="AT745" s="134" t="str">
        <f>IF(AR745="","",IF(AND(H745&gt;='Intersection Mileposts'!$F$5,H745&lt;='Intersection Mileposts'!$G$5),"Y",IF(AND(H745&gt;='Intersection Mileposts'!$F$6,H745&lt;='Intersection Mileposts'!$G$6),"Y",IF(AND(H745&gt;='Intersection Mileposts'!$F$7,H745&lt;='Intersection Mileposts'!$G$7),"Y",IF(AND(H745&gt;='Intersection Mileposts'!$F$8,H745&lt;='Intersection Mileposts'!$G$8),"Y",IF(AND(H745&gt;='Intersection Mileposts'!$F$9,H745&lt;='Intersection Mileposts'!$G$9),"Y",IF(AND(H745&gt;='Intersection Mileposts'!$F$10,H745&lt;='Intersection Mileposts'!$G$10),"Y",IF(AND(H745&gt;='Intersection Mileposts'!$F$11,H745&lt;='Intersection Mileposts'!$G$11),"Y",IF(AND(H745&gt;='Intersection Mileposts'!$F$12,H745&lt;='Intersection Mileposts'!$G$12),"Y",IF(AND(H745&gt;='Intersection Mileposts'!$F$13,H745&lt;='Intersection Mileposts'!$G$13),"Y",IF(AND(H745&gt;='Intersection Mileposts'!$F$14,H745&lt;='Intersection Mileposts'!$G$14),"Y",IF(AND(H745&gt;='Intersection Mileposts'!$F$15,H745&lt;='Intersection Mileposts'!$G$15),"Y",IF(AND(H745&gt;='Intersection Mileposts'!$F$16,H745&lt;='Intersection Mileposts'!$G$16),"Y",IF(AND(H745&gt;='Intersection Mileposts'!$F$17,H745&lt;='Intersection Mileposts'!$G$17),"Y",IF(AND(H745&gt;='Intersection Mileposts'!$F$18,H745&lt;='Intersection Mileposts'!$G$18),"Y",IF(AND(H745&gt;='Intersection Mileposts'!$F$19,H745&lt;='Intersection Mileposts'!$G$19),"Y",IF(AND(H745&gt;='Intersection Mileposts'!$F$20,H745&lt;='Intersection Mileposts'!$G$20),"Y",IF(AND(H745&gt;='Intersection Mileposts'!$F$21,H745&lt;='Intersection Mileposts'!$G$21),"Y",IF(AND(H745&gt;='Intersection Mileposts'!$F$22,H745&lt;='Intersection Mileposts'!$G$22),"Y",IF(AND(H745&gt;='Intersection Mileposts'!$F$23,H745&lt;='Intersection Mileposts'!$G$23),"Y",IF(AND(H745&gt;='Intersection Mileposts'!$F$24,H745&lt;='Intersection Mileposts'!$G$24),"Y",IF(AND(H745&gt;='Intersection Mileposts'!$F$25,H745&lt;='Intersection Mileposts'!$G$25),"Y",IF(AND(H745&gt;='Intersection Mileposts'!$F$26,H745&lt;='Intersection Mileposts'!$G$26),"Y",IF(AND(H745&gt;='Intersection Mileposts'!$F$27,H745&lt;='Intersection Mileposts'!$G$27),"Y",IF(AND(H745&gt;='Intersection Mileposts'!$F$28,H745&lt;='Intersection Mileposts'!$G$28),"Y",IF(AND(H745&gt;='Intersection Mileposts'!$F$29,H745&lt;='Intersection Mileposts'!$G$29),"Y", IF(AND(H745&gt;='Intersection Mileposts'!$F$30,H745&lt;='Intersection Mileposts'!$G$30),"Y",IF(AND(H745&gt;='Intersection Mileposts'!$F$31,H745&lt;='Intersection Mileposts'!$G$31),"Y",IF(AND(H745&gt;='Intersection Mileposts'!$F$32,H745&lt;='Intersection Mileposts'!$G$32),"Y",IF(AND(H745&gt;='Intersection Mileposts'!$F$33,H745&lt;='Intersection Mileposts'!$G$33),"Y",IF(AND(H745&gt;='Intersection Mileposts'!$F$34,H745&lt;='Intersection Mileposts'!$G$34),"Y",IF(AND(H745&gt;='Intersection Mileposts'!$F$35,H745&lt;='Intersection Mileposts'!$G$35),"Y",IF(AND(H745&gt;='Intersection Mileposts'!$F$36,H745&lt;='Intersection Mileposts'!$G$36),"Y",IF(AND(H745&gt;='Intersection Mileposts'!$F$37,H745&lt;='Intersection Mileposts'!$G$37),"Y",IF(AND(H745&gt;='Intersection Mileposts'!$F$38,H745&lt;='Intersection Mileposts'!$G$38),"Y",IF(AND(H745&gt;='Intersection Mileposts'!$F$39,H745&lt;='Intersection Mileposts'!$G$39),"Y","N"))))))))))))))))))))))))))))))))))))</f>
        <v/>
      </c>
    </row>
    <row r="746" spans="1:46" ht="15" customHeight="1" x14ac:dyDescent="0.3">
      <c r="A746" s="279"/>
      <c r="B746" s="261"/>
      <c r="C746" s="262"/>
      <c r="D746" s="262"/>
      <c r="E746" s="262"/>
      <c r="F746" s="262"/>
      <c r="G746" s="284"/>
      <c r="H746" s="286"/>
      <c r="I746" s="279"/>
      <c r="J746" s="260"/>
      <c r="K746" s="260"/>
      <c r="L746" s="280"/>
      <c r="M746" s="275"/>
      <c r="N746" s="263"/>
      <c r="P746" s="264" t="str">
        <f>IF(R746 = "", "", COUNT($R$4:R746))</f>
        <v/>
      </c>
      <c r="Q746" s="264" t="str">
        <f t="shared" si="105"/>
        <v/>
      </c>
      <c r="R746" s="265" t="str">
        <f t="shared" si="106"/>
        <v/>
      </c>
      <c r="S746" s="266" t="str">
        <f t="shared" si="107"/>
        <v/>
      </c>
      <c r="T746" s="267" t="str">
        <f t="shared" si="108"/>
        <v/>
      </c>
      <c r="U746" s="268" t="str">
        <f t="shared" si="109"/>
        <v/>
      </c>
      <c r="V746" s="269" t="str">
        <f t="shared" si="110"/>
        <v/>
      </c>
      <c r="W746" s="5"/>
      <c r="AR746" t="str">
        <f t="shared" si="104"/>
        <v/>
      </c>
      <c r="AS746" t="str">
        <f t="shared" si="103"/>
        <v/>
      </c>
      <c r="AT746" s="134" t="str">
        <f>IF(AR746="","",IF(AND(H746&gt;='Intersection Mileposts'!$F$5,H746&lt;='Intersection Mileposts'!$G$5),"Y",IF(AND(H746&gt;='Intersection Mileposts'!$F$6,H746&lt;='Intersection Mileposts'!$G$6),"Y",IF(AND(H746&gt;='Intersection Mileposts'!$F$7,H746&lt;='Intersection Mileposts'!$G$7),"Y",IF(AND(H746&gt;='Intersection Mileposts'!$F$8,H746&lt;='Intersection Mileposts'!$G$8),"Y",IF(AND(H746&gt;='Intersection Mileposts'!$F$9,H746&lt;='Intersection Mileposts'!$G$9),"Y",IF(AND(H746&gt;='Intersection Mileposts'!$F$10,H746&lt;='Intersection Mileposts'!$G$10),"Y",IF(AND(H746&gt;='Intersection Mileposts'!$F$11,H746&lt;='Intersection Mileposts'!$G$11),"Y",IF(AND(H746&gt;='Intersection Mileposts'!$F$12,H746&lt;='Intersection Mileposts'!$G$12),"Y",IF(AND(H746&gt;='Intersection Mileposts'!$F$13,H746&lt;='Intersection Mileposts'!$G$13),"Y",IF(AND(H746&gt;='Intersection Mileposts'!$F$14,H746&lt;='Intersection Mileposts'!$G$14),"Y",IF(AND(H746&gt;='Intersection Mileposts'!$F$15,H746&lt;='Intersection Mileposts'!$G$15),"Y",IF(AND(H746&gt;='Intersection Mileposts'!$F$16,H746&lt;='Intersection Mileposts'!$G$16),"Y",IF(AND(H746&gt;='Intersection Mileposts'!$F$17,H746&lt;='Intersection Mileposts'!$G$17),"Y",IF(AND(H746&gt;='Intersection Mileposts'!$F$18,H746&lt;='Intersection Mileposts'!$G$18),"Y",IF(AND(H746&gt;='Intersection Mileposts'!$F$19,H746&lt;='Intersection Mileposts'!$G$19),"Y",IF(AND(H746&gt;='Intersection Mileposts'!$F$20,H746&lt;='Intersection Mileposts'!$G$20),"Y",IF(AND(H746&gt;='Intersection Mileposts'!$F$21,H746&lt;='Intersection Mileposts'!$G$21),"Y",IF(AND(H746&gt;='Intersection Mileposts'!$F$22,H746&lt;='Intersection Mileposts'!$G$22),"Y",IF(AND(H746&gt;='Intersection Mileposts'!$F$23,H746&lt;='Intersection Mileposts'!$G$23),"Y",IF(AND(H746&gt;='Intersection Mileposts'!$F$24,H746&lt;='Intersection Mileposts'!$G$24),"Y",IF(AND(H746&gt;='Intersection Mileposts'!$F$25,H746&lt;='Intersection Mileposts'!$G$25),"Y",IF(AND(H746&gt;='Intersection Mileposts'!$F$26,H746&lt;='Intersection Mileposts'!$G$26),"Y",IF(AND(H746&gt;='Intersection Mileposts'!$F$27,H746&lt;='Intersection Mileposts'!$G$27),"Y",IF(AND(H746&gt;='Intersection Mileposts'!$F$28,H746&lt;='Intersection Mileposts'!$G$28),"Y",IF(AND(H746&gt;='Intersection Mileposts'!$F$29,H746&lt;='Intersection Mileposts'!$G$29),"Y", IF(AND(H746&gt;='Intersection Mileposts'!$F$30,H746&lt;='Intersection Mileposts'!$G$30),"Y",IF(AND(H746&gt;='Intersection Mileposts'!$F$31,H746&lt;='Intersection Mileposts'!$G$31),"Y",IF(AND(H746&gt;='Intersection Mileposts'!$F$32,H746&lt;='Intersection Mileposts'!$G$32),"Y",IF(AND(H746&gt;='Intersection Mileposts'!$F$33,H746&lt;='Intersection Mileposts'!$G$33),"Y",IF(AND(H746&gt;='Intersection Mileposts'!$F$34,H746&lt;='Intersection Mileposts'!$G$34),"Y",IF(AND(H746&gt;='Intersection Mileposts'!$F$35,H746&lt;='Intersection Mileposts'!$G$35),"Y",IF(AND(H746&gt;='Intersection Mileposts'!$F$36,H746&lt;='Intersection Mileposts'!$G$36),"Y",IF(AND(H746&gt;='Intersection Mileposts'!$F$37,H746&lt;='Intersection Mileposts'!$G$37),"Y",IF(AND(H746&gt;='Intersection Mileposts'!$F$38,H746&lt;='Intersection Mileposts'!$G$38),"Y",IF(AND(H746&gt;='Intersection Mileposts'!$F$39,H746&lt;='Intersection Mileposts'!$G$39),"Y","N"))))))))))))))))))))))))))))))))))))</f>
        <v/>
      </c>
    </row>
    <row r="747" spans="1:46" ht="15" customHeight="1" x14ac:dyDescent="0.3">
      <c r="A747" s="279"/>
      <c r="B747" s="261"/>
      <c r="C747" s="262"/>
      <c r="D747" s="262"/>
      <c r="E747" s="262"/>
      <c r="F747" s="262"/>
      <c r="G747" s="284"/>
      <c r="H747" s="286"/>
      <c r="I747" s="279"/>
      <c r="J747" s="260"/>
      <c r="K747" s="260"/>
      <c r="L747" s="280"/>
      <c r="M747" s="275"/>
      <c r="N747" s="263"/>
      <c r="P747" s="264" t="str">
        <f>IF(R747 = "", "", COUNT($R$4:R747))</f>
        <v/>
      </c>
      <c r="Q747" s="264" t="str">
        <f t="shared" si="105"/>
        <v/>
      </c>
      <c r="R747" s="265" t="str">
        <f t="shared" si="106"/>
        <v/>
      </c>
      <c r="S747" s="266" t="str">
        <f t="shared" si="107"/>
        <v/>
      </c>
      <c r="T747" s="267" t="str">
        <f t="shared" si="108"/>
        <v/>
      </c>
      <c r="U747" s="268" t="str">
        <f t="shared" si="109"/>
        <v/>
      </c>
      <c r="V747" s="269" t="str">
        <f t="shared" si="110"/>
        <v/>
      </c>
      <c r="W747" s="5"/>
      <c r="AR747" t="str">
        <f t="shared" si="104"/>
        <v/>
      </c>
      <c r="AS747" t="str">
        <f t="shared" si="103"/>
        <v/>
      </c>
      <c r="AT747" s="134" t="str">
        <f>IF(AR747="","",IF(AND(H747&gt;='Intersection Mileposts'!$F$5,H747&lt;='Intersection Mileposts'!$G$5),"Y",IF(AND(H747&gt;='Intersection Mileposts'!$F$6,H747&lt;='Intersection Mileposts'!$G$6),"Y",IF(AND(H747&gt;='Intersection Mileposts'!$F$7,H747&lt;='Intersection Mileposts'!$G$7),"Y",IF(AND(H747&gt;='Intersection Mileposts'!$F$8,H747&lt;='Intersection Mileposts'!$G$8),"Y",IF(AND(H747&gt;='Intersection Mileposts'!$F$9,H747&lt;='Intersection Mileposts'!$G$9),"Y",IF(AND(H747&gt;='Intersection Mileposts'!$F$10,H747&lt;='Intersection Mileposts'!$G$10),"Y",IF(AND(H747&gt;='Intersection Mileposts'!$F$11,H747&lt;='Intersection Mileposts'!$G$11),"Y",IF(AND(H747&gt;='Intersection Mileposts'!$F$12,H747&lt;='Intersection Mileposts'!$G$12),"Y",IF(AND(H747&gt;='Intersection Mileposts'!$F$13,H747&lt;='Intersection Mileposts'!$G$13),"Y",IF(AND(H747&gt;='Intersection Mileposts'!$F$14,H747&lt;='Intersection Mileposts'!$G$14),"Y",IF(AND(H747&gt;='Intersection Mileposts'!$F$15,H747&lt;='Intersection Mileposts'!$G$15),"Y",IF(AND(H747&gt;='Intersection Mileposts'!$F$16,H747&lt;='Intersection Mileposts'!$G$16),"Y",IF(AND(H747&gt;='Intersection Mileposts'!$F$17,H747&lt;='Intersection Mileposts'!$G$17),"Y",IF(AND(H747&gt;='Intersection Mileposts'!$F$18,H747&lt;='Intersection Mileposts'!$G$18),"Y",IF(AND(H747&gt;='Intersection Mileposts'!$F$19,H747&lt;='Intersection Mileposts'!$G$19),"Y",IF(AND(H747&gt;='Intersection Mileposts'!$F$20,H747&lt;='Intersection Mileposts'!$G$20),"Y",IF(AND(H747&gt;='Intersection Mileposts'!$F$21,H747&lt;='Intersection Mileposts'!$G$21),"Y",IF(AND(H747&gt;='Intersection Mileposts'!$F$22,H747&lt;='Intersection Mileposts'!$G$22),"Y",IF(AND(H747&gt;='Intersection Mileposts'!$F$23,H747&lt;='Intersection Mileposts'!$G$23),"Y",IF(AND(H747&gt;='Intersection Mileposts'!$F$24,H747&lt;='Intersection Mileposts'!$G$24),"Y",IF(AND(H747&gt;='Intersection Mileposts'!$F$25,H747&lt;='Intersection Mileposts'!$G$25),"Y",IF(AND(H747&gt;='Intersection Mileposts'!$F$26,H747&lt;='Intersection Mileposts'!$G$26),"Y",IF(AND(H747&gt;='Intersection Mileposts'!$F$27,H747&lt;='Intersection Mileposts'!$G$27),"Y",IF(AND(H747&gt;='Intersection Mileposts'!$F$28,H747&lt;='Intersection Mileposts'!$G$28),"Y",IF(AND(H747&gt;='Intersection Mileposts'!$F$29,H747&lt;='Intersection Mileposts'!$G$29),"Y", IF(AND(H747&gt;='Intersection Mileposts'!$F$30,H747&lt;='Intersection Mileposts'!$G$30),"Y",IF(AND(H747&gt;='Intersection Mileposts'!$F$31,H747&lt;='Intersection Mileposts'!$G$31),"Y",IF(AND(H747&gt;='Intersection Mileposts'!$F$32,H747&lt;='Intersection Mileposts'!$G$32),"Y",IF(AND(H747&gt;='Intersection Mileposts'!$F$33,H747&lt;='Intersection Mileposts'!$G$33),"Y",IF(AND(H747&gt;='Intersection Mileposts'!$F$34,H747&lt;='Intersection Mileposts'!$G$34),"Y",IF(AND(H747&gt;='Intersection Mileposts'!$F$35,H747&lt;='Intersection Mileposts'!$G$35),"Y",IF(AND(H747&gt;='Intersection Mileposts'!$F$36,H747&lt;='Intersection Mileposts'!$G$36),"Y",IF(AND(H747&gt;='Intersection Mileposts'!$F$37,H747&lt;='Intersection Mileposts'!$G$37),"Y",IF(AND(H747&gt;='Intersection Mileposts'!$F$38,H747&lt;='Intersection Mileposts'!$G$38),"Y",IF(AND(H747&gt;='Intersection Mileposts'!$F$39,H747&lt;='Intersection Mileposts'!$G$39),"Y","N"))))))))))))))))))))))))))))))))))))</f>
        <v/>
      </c>
    </row>
    <row r="748" spans="1:46" ht="15" customHeight="1" x14ac:dyDescent="0.3">
      <c r="A748" s="279"/>
      <c r="B748" s="261"/>
      <c r="C748" s="262"/>
      <c r="D748" s="262"/>
      <c r="E748" s="262"/>
      <c r="F748" s="262"/>
      <c r="G748" s="284"/>
      <c r="H748" s="286"/>
      <c r="I748" s="279"/>
      <c r="J748" s="260"/>
      <c r="K748" s="260"/>
      <c r="L748" s="280"/>
      <c r="M748" s="275"/>
      <c r="N748" s="263"/>
      <c r="P748" s="264" t="str">
        <f>IF(R748 = "", "", COUNT($R$4:R748))</f>
        <v/>
      </c>
      <c r="Q748" s="264" t="str">
        <f t="shared" si="105"/>
        <v/>
      </c>
      <c r="R748" s="265" t="str">
        <f t="shared" si="106"/>
        <v/>
      </c>
      <c r="S748" s="266" t="str">
        <f t="shared" si="107"/>
        <v/>
      </c>
      <c r="T748" s="267" t="str">
        <f t="shared" si="108"/>
        <v/>
      </c>
      <c r="U748" s="268" t="str">
        <f t="shared" si="109"/>
        <v/>
      </c>
      <c r="V748" s="269" t="str">
        <f t="shared" si="110"/>
        <v/>
      </c>
      <c r="W748" s="5"/>
      <c r="AR748" t="str">
        <f t="shared" si="104"/>
        <v/>
      </c>
      <c r="AS748" t="str">
        <f t="shared" si="103"/>
        <v/>
      </c>
      <c r="AT748" s="134" t="str">
        <f>IF(AR748="","",IF(AND(H748&gt;='Intersection Mileposts'!$F$5,H748&lt;='Intersection Mileposts'!$G$5),"Y",IF(AND(H748&gt;='Intersection Mileposts'!$F$6,H748&lt;='Intersection Mileposts'!$G$6),"Y",IF(AND(H748&gt;='Intersection Mileposts'!$F$7,H748&lt;='Intersection Mileposts'!$G$7),"Y",IF(AND(H748&gt;='Intersection Mileposts'!$F$8,H748&lt;='Intersection Mileposts'!$G$8),"Y",IF(AND(H748&gt;='Intersection Mileposts'!$F$9,H748&lt;='Intersection Mileposts'!$G$9),"Y",IF(AND(H748&gt;='Intersection Mileposts'!$F$10,H748&lt;='Intersection Mileposts'!$G$10),"Y",IF(AND(H748&gt;='Intersection Mileposts'!$F$11,H748&lt;='Intersection Mileposts'!$G$11),"Y",IF(AND(H748&gt;='Intersection Mileposts'!$F$12,H748&lt;='Intersection Mileposts'!$G$12),"Y",IF(AND(H748&gt;='Intersection Mileposts'!$F$13,H748&lt;='Intersection Mileposts'!$G$13),"Y",IF(AND(H748&gt;='Intersection Mileposts'!$F$14,H748&lt;='Intersection Mileposts'!$G$14),"Y",IF(AND(H748&gt;='Intersection Mileposts'!$F$15,H748&lt;='Intersection Mileposts'!$G$15),"Y",IF(AND(H748&gt;='Intersection Mileposts'!$F$16,H748&lt;='Intersection Mileposts'!$G$16),"Y",IF(AND(H748&gt;='Intersection Mileposts'!$F$17,H748&lt;='Intersection Mileposts'!$G$17),"Y",IF(AND(H748&gt;='Intersection Mileposts'!$F$18,H748&lt;='Intersection Mileposts'!$G$18),"Y",IF(AND(H748&gt;='Intersection Mileposts'!$F$19,H748&lt;='Intersection Mileposts'!$G$19),"Y",IF(AND(H748&gt;='Intersection Mileposts'!$F$20,H748&lt;='Intersection Mileposts'!$G$20),"Y",IF(AND(H748&gt;='Intersection Mileposts'!$F$21,H748&lt;='Intersection Mileposts'!$G$21),"Y",IF(AND(H748&gt;='Intersection Mileposts'!$F$22,H748&lt;='Intersection Mileposts'!$G$22),"Y",IF(AND(H748&gt;='Intersection Mileposts'!$F$23,H748&lt;='Intersection Mileposts'!$G$23),"Y",IF(AND(H748&gt;='Intersection Mileposts'!$F$24,H748&lt;='Intersection Mileposts'!$G$24),"Y",IF(AND(H748&gt;='Intersection Mileposts'!$F$25,H748&lt;='Intersection Mileposts'!$G$25),"Y",IF(AND(H748&gt;='Intersection Mileposts'!$F$26,H748&lt;='Intersection Mileposts'!$G$26),"Y",IF(AND(H748&gt;='Intersection Mileposts'!$F$27,H748&lt;='Intersection Mileposts'!$G$27),"Y",IF(AND(H748&gt;='Intersection Mileposts'!$F$28,H748&lt;='Intersection Mileposts'!$G$28),"Y",IF(AND(H748&gt;='Intersection Mileposts'!$F$29,H748&lt;='Intersection Mileposts'!$G$29),"Y", IF(AND(H748&gt;='Intersection Mileposts'!$F$30,H748&lt;='Intersection Mileposts'!$G$30),"Y",IF(AND(H748&gt;='Intersection Mileposts'!$F$31,H748&lt;='Intersection Mileposts'!$G$31),"Y",IF(AND(H748&gt;='Intersection Mileposts'!$F$32,H748&lt;='Intersection Mileposts'!$G$32),"Y",IF(AND(H748&gt;='Intersection Mileposts'!$F$33,H748&lt;='Intersection Mileposts'!$G$33),"Y",IF(AND(H748&gt;='Intersection Mileposts'!$F$34,H748&lt;='Intersection Mileposts'!$G$34),"Y",IF(AND(H748&gt;='Intersection Mileposts'!$F$35,H748&lt;='Intersection Mileposts'!$G$35),"Y",IF(AND(H748&gt;='Intersection Mileposts'!$F$36,H748&lt;='Intersection Mileposts'!$G$36),"Y",IF(AND(H748&gt;='Intersection Mileposts'!$F$37,H748&lt;='Intersection Mileposts'!$G$37),"Y",IF(AND(H748&gt;='Intersection Mileposts'!$F$38,H748&lt;='Intersection Mileposts'!$G$38),"Y",IF(AND(H748&gt;='Intersection Mileposts'!$F$39,H748&lt;='Intersection Mileposts'!$G$39),"Y","N"))))))))))))))))))))))))))))))))))))</f>
        <v/>
      </c>
    </row>
    <row r="749" spans="1:46" ht="15" customHeight="1" x14ac:dyDescent="0.3">
      <c r="A749" s="279"/>
      <c r="B749" s="261"/>
      <c r="C749" s="262"/>
      <c r="D749" s="262"/>
      <c r="E749" s="262"/>
      <c r="F749" s="262"/>
      <c r="G749" s="284"/>
      <c r="H749" s="286"/>
      <c r="I749" s="279"/>
      <c r="J749" s="260"/>
      <c r="K749" s="260"/>
      <c r="L749" s="280"/>
      <c r="M749" s="275"/>
      <c r="N749" s="263"/>
      <c r="P749" s="264" t="str">
        <f>IF(R749 = "", "", COUNT($R$4:R749))</f>
        <v/>
      </c>
      <c r="Q749" s="264" t="str">
        <f t="shared" si="105"/>
        <v/>
      </c>
      <c r="R749" s="265" t="str">
        <f t="shared" si="106"/>
        <v/>
      </c>
      <c r="S749" s="266" t="str">
        <f t="shared" si="107"/>
        <v/>
      </c>
      <c r="T749" s="267" t="str">
        <f t="shared" si="108"/>
        <v/>
      </c>
      <c r="U749" s="268" t="str">
        <f t="shared" si="109"/>
        <v/>
      </c>
      <c r="V749" s="269" t="str">
        <f t="shared" si="110"/>
        <v/>
      </c>
      <c r="W749" s="5"/>
      <c r="AR749" t="str">
        <f t="shared" si="104"/>
        <v/>
      </c>
      <c r="AS749" t="str">
        <f t="shared" si="103"/>
        <v/>
      </c>
      <c r="AT749" s="134" t="str">
        <f>IF(AR749="","",IF(AND(H749&gt;='Intersection Mileposts'!$F$5,H749&lt;='Intersection Mileposts'!$G$5),"Y",IF(AND(H749&gt;='Intersection Mileposts'!$F$6,H749&lt;='Intersection Mileposts'!$G$6),"Y",IF(AND(H749&gt;='Intersection Mileposts'!$F$7,H749&lt;='Intersection Mileposts'!$G$7),"Y",IF(AND(H749&gt;='Intersection Mileposts'!$F$8,H749&lt;='Intersection Mileposts'!$G$8),"Y",IF(AND(H749&gt;='Intersection Mileposts'!$F$9,H749&lt;='Intersection Mileposts'!$G$9),"Y",IF(AND(H749&gt;='Intersection Mileposts'!$F$10,H749&lt;='Intersection Mileposts'!$G$10),"Y",IF(AND(H749&gt;='Intersection Mileposts'!$F$11,H749&lt;='Intersection Mileposts'!$G$11),"Y",IF(AND(H749&gt;='Intersection Mileposts'!$F$12,H749&lt;='Intersection Mileposts'!$G$12),"Y",IF(AND(H749&gt;='Intersection Mileposts'!$F$13,H749&lt;='Intersection Mileposts'!$G$13),"Y",IF(AND(H749&gt;='Intersection Mileposts'!$F$14,H749&lt;='Intersection Mileposts'!$G$14),"Y",IF(AND(H749&gt;='Intersection Mileposts'!$F$15,H749&lt;='Intersection Mileposts'!$G$15),"Y",IF(AND(H749&gt;='Intersection Mileposts'!$F$16,H749&lt;='Intersection Mileposts'!$G$16),"Y",IF(AND(H749&gt;='Intersection Mileposts'!$F$17,H749&lt;='Intersection Mileposts'!$G$17),"Y",IF(AND(H749&gt;='Intersection Mileposts'!$F$18,H749&lt;='Intersection Mileposts'!$G$18),"Y",IF(AND(H749&gt;='Intersection Mileposts'!$F$19,H749&lt;='Intersection Mileposts'!$G$19),"Y",IF(AND(H749&gt;='Intersection Mileposts'!$F$20,H749&lt;='Intersection Mileposts'!$G$20),"Y",IF(AND(H749&gt;='Intersection Mileposts'!$F$21,H749&lt;='Intersection Mileposts'!$G$21),"Y",IF(AND(H749&gt;='Intersection Mileposts'!$F$22,H749&lt;='Intersection Mileposts'!$G$22),"Y",IF(AND(H749&gt;='Intersection Mileposts'!$F$23,H749&lt;='Intersection Mileposts'!$G$23),"Y",IF(AND(H749&gt;='Intersection Mileposts'!$F$24,H749&lt;='Intersection Mileposts'!$G$24),"Y",IF(AND(H749&gt;='Intersection Mileposts'!$F$25,H749&lt;='Intersection Mileposts'!$G$25),"Y",IF(AND(H749&gt;='Intersection Mileposts'!$F$26,H749&lt;='Intersection Mileposts'!$G$26),"Y",IF(AND(H749&gt;='Intersection Mileposts'!$F$27,H749&lt;='Intersection Mileposts'!$G$27),"Y",IF(AND(H749&gt;='Intersection Mileposts'!$F$28,H749&lt;='Intersection Mileposts'!$G$28),"Y",IF(AND(H749&gt;='Intersection Mileposts'!$F$29,H749&lt;='Intersection Mileposts'!$G$29),"Y", IF(AND(H749&gt;='Intersection Mileposts'!$F$30,H749&lt;='Intersection Mileposts'!$G$30),"Y",IF(AND(H749&gt;='Intersection Mileposts'!$F$31,H749&lt;='Intersection Mileposts'!$G$31),"Y",IF(AND(H749&gt;='Intersection Mileposts'!$F$32,H749&lt;='Intersection Mileposts'!$G$32),"Y",IF(AND(H749&gt;='Intersection Mileposts'!$F$33,H749&lt;='Intersection Mileposts'!$G$33),"Y",IF(AND(H749&gt;='Intersection Mileposts'!$F$34,H749&lt;='Intersection Mileposts'!$G$34),"Y",IF(AND(H749&gt;='Intersection Mileposts'!$F$35,H749&lt;='Intersection Mileposts'!$G$35),"Y",IF(AND(H749&gt;='Intersection Mileposts'!$F$36,H749&lt;='Intersection Mileposts'!$G$36),"Y",IF(AND(H749&gt;='Intersection Mileposts'!$F$37,H749&lt;='Intersection Mileposts'!$G$37),"Y",IF(AND(H749&gt;='Intersection Mileposts'!$F$38,H749&lt;='Intersection Mileposts'!$G$38),"Y",IF(AND(H749&gt;='Intersection Mileposts'!$F$39,H749&lt;='Intersection Mileposts'!$G$39),"Y","N"))))))))))))))))))))))))))))))))))))</f>
        <v/>
      </c>
    </row>
    <row r="750" spans="1:46" ht="15" customHeight="1" x14ac:dyDescent="0.3">
      <c r="A750" s="279"/>
      <c r="B750" s="261"/>
      <c r="C750" s="262"/>
      <c r="D750" s="262"/>
      <c r="E750" s="262"/>
      <c r="F750" s="262"/>
      <c r="G750" s="284"/>
      <c r="H750" s="286"/>
      <c r="I750" s="279"/>
      <c r="J750" s="260"/>
      <c r="K750" s="260"/>
      <c r="L750" s="280"/>
      <c r="M750" s="275"/>
      <c r="N750" s="263"/>
      <c r="P750" s="264" t="str">
        <f>IF(R750 = "", "", COUNT($R$4:R750))</f>
        <v/>
      </c>
      <c r="Q750" s="264" t="str">
        <f t="shared" si="105"/>
        <v/>
      </c>
      <c r="R750" s="265" t="str">
        <f t="shared" si="106"/>
        <v/>
      </c>
      <c r="S750" s="266" t="str">
        <f t="shared" si="107"/>
        <v/>
      </c>
      <c r="T750" s="267" t="str">
        <f t="shared" si="108"/>
        <v/>
      </c>
      <c r="U750" s="268" t="str">
        <f t="shared" si="109"/>
        <v/>
      </c>
      <c r="V750" s="269" t="str">
        <f t="shared" si="110"/>
        <v/>
      </c>
      <c r="W750" s="5"/>
      <c r="AR750" t="str">
        <f t="shared" si="104"/>
        <v/>
      </c>
      <c r="AS750" t="str">
        <f t="shared" si="103"/>
        <v/>
      </c>
      <c r="AT750" s="134" t="str">
        <f>IF(AR750="","",IF(AND(H750&gt;='Intersection Mileposts'!$F$5,H750&lt;='Intersection Mileposts'!$G$5),"Y",IF(AND(H750&gt;='Intersection Mileposts'!$F$6,H750&lt;='Intersection Mileposts'!$G$6),"Y",IF(AND(H750&gt;='Intersection Mileposts'!$F$7,H750&lt;='Intersection Mileposts'!$G$7),"Y",IF(AND(H750&gt;='Intersection Mileposts'!$F$8,H750&lt;='Intersection Mileposts'!$G$8),"Y",IF(AND(H750&gt;='Intersection Mileposts'!$F$9,H750&lt;='Intersection Mileposts'!$G$9),"Y",IF(AND(H750&gt;='Intersection Mileposts'!$F$10,H750&lt;='Intersection Mileposts'!$G$10),"Y",IF(AND(H750&gt;='Intersection Mileposts'!$F$11,H750&lt;='Intersection Mileposts'!$G$11),"Y",IF(AND(H750&gt;='Intersection Mileposts'!$F$12,H750&lt;='Intersection Mileposts'!$G$12),"Y",IF(AND(H750&gt;='Intersection Mileposts'!$F$13,H750&lt;='Intersection Mileposts'!$G$13),"Y",IF(AND(H750&gt;='Intersection Mileposts'!$F$14,H750&lt;='Intersection Mileposts'!$G$14),"Y",IF(AND(H750&gt;='Intersection Mileposts'!$F$15,H750&lt;='Intersection Mileposts'!$G$15),"Y",IF(AND(H750&gt;='Intersection Mileposts'!$F$16,H750&lt;='Intersection Mileposts'!$G$16),"Y",IF(AND(H750&gt;='Intersection Mileposts'!$F$17,H750&lt;='Intersection Mileposts'!$G$17),"Y",IF(AND(H750&gt;='Intersection Mileposts'!$F$18,H750&lt;='Intersection Mileposts'!$G$18),"Y",IF(AND(H750&gt;='Intersection Mileposts'!$F$19,H750&lt;='Intersection Mileposts'!$G$19),"Y",IF(AND(H750&gt;='Intersection Mileposts'!$F$20,H750&lt;='Intersection Mileposts'!$G$20),"Y",IF(AND(H750&gt;='Intersection Mileposts'!$F$21,H750&lt;='Intersection Mileposts'!$G$21),"Y",IF(AND(H750&gt;='Intersection Mileposts'!$F$22,H750&lt;='Intersection Mileposts'!$G$22),"Y",IF(AND(H750&gt;='Intersection Mileposts'!$F$23,H750&lt;='Intersection Mileposts'!$G$23),"Y",IF(AND(H750&gt;='Intersection Mileposts'!$F$24,H750&lt;='Intersection Mileposts'!$G$24),"Y",IF(AND(H750&gt;='Intersection Mileposts'!$F$25,H750&lt;='Intersection Mileposts'!$G$25),"Y",IF(AND(H750&gt;='Intersection Mileposts'!$F$26,H750&lt;='Intersection Mileposts'!$G$26),"Y",IF(AND(H750&gt;='Intersection Mileposts'!$F$27,H750&lt;='Intersection Mileposts'!$G$27),"Y",IF(AND(H750&gt;='Intersection Mileposts'!$F$28,H750&lt;='Intersection Mileposts'!$G$28),"Y",IF(AND(H750&gt;='Intersection Mileposts'!$F$29,H750&lt;='Intersection Mileposts'!$G$29),"Y", IF(AND(H750&gt;='Intersection Mileposts'!$F$30,H750&lt;='Intersection Mileposts'!$G$30),"Y",IF(AND(H750&gt;='Intersection Mileposts'!$F$31,H750&lt;='Intersection Mileposts'!$G$31),"Y",IF(AND(H750&gt;='Intersection Mileposts'!$F$32,H750&lt;='Intersection Mileposts'!$G$32),"Y",IF(AND(H750&gt;='Intersection Mileposts'!$F$33,H750&lt;='Intersection Mileposts'!$G$33),"Y",IF(AND(H750&gt;='Intersection Mileposts'!$F$34,H750&lt;='Intersection Mileposts'!$G$34),"Y",IF(AND(H750&gt;='Intersection Mileposts'!$F$35,H750&lt;='Intersection Mileposts'!$G$35),"Y",IF(AND(H750&gt;='Intersection Mileposts'!$F$36,H750&lt;='Intersection Mileposts'!$G$36),"Y",IF(AND(H750&gt;='Intersection Mileposts'!$F$37,H750&lt;='Intersection Mileposts'!$G$37),"Y",IF(AND(H750&gt;='Intersection Mileposts'!$F$38,H750&lt;='Intersection Mileposts'!$G$38),"Y",IF(AND(H750&gt;='Intersection Mileposts'!$F$39,H750&lt;='Intersection Mileposts'!$G$39),"Y","N"))))))))))))))))))))))))))))))))))))</f>
        <v/>
      </c>
    </row>
    <row r="751" spans="1:46" ht="15" customHeight="1" x14ac:dyDescent="0.3">
      <c r="A751" s="279"/>
      <c r="B751" s="261"/>
      <c r="C751" s="262"/>
      <c r="D751" s="262"/>
      <c r="E751" s="262"/>
      <c r="F751" s="262"/>
      <c r="G751" s="284"/>
      <c r="H751" s="286"/>
      <c r="I751" s="279"/>
      <c r="J751" s="260"/>
      <c r="K751" s="260"/>
      <c r="L751" s="280"/>
      <c r="M751" s="275"/>
      <c r="N751" s="263"/>
      <c r="P751" s="264" t="str">
        <f>IF(R751 = "", "", COUNT($R$4:R751))</f>
        <v/>
      </c>
      <c r="Q751" s="264" t="str">
        <f t="shared" si="105"/>
        <v/>
      </c>
      <c r="R751" s="265" t="str">
        <f t="shared" si="106"/>
        <v/>
      </c>
      <c r="S751" s="266" t="str">
        <f t="shared" si="107"/>
        <v/>
      </c>
      <c r="T751" s="267" t="str">
        <f t="shared" si="108"/>
        <v/>
      </c>
      <c r="U751" s="268" t="str">
        <f t="shared" si="109"/>
        <v/>
      </c>
      <c r="V751" s="269" t="str">
        <f t="shared" si="110"/>
        <v/>
      </c>
      <c r="W751" s="5"/>
      <c r="AR751" t="str">
        <f t="shared" si="104"/>
        <v/>
      </c>
      <c r="AS751" t="str">
        <f t="shared" si="103"/>
        <v/>
      </c>
      <c r="AT751" s="134" t="str">
        <f>IF(AR751="","",IF(AND(H751&gt;='Intersection Mileposts'!$F$5,H751&lt;='Intersection Mileposts'!$G$5),"Y",IF(AND(H751&gt;='Intersection Mileposts'!$F$6,H751&lt;='Intersection Mileposts'!$G$6),"Y",IF(AND(H751&gt;='Intersection Mileposts'!$F$7,H751&lt;='Intersection Mileposts'!$G$7),"Y",IF(AND(H751&gt;='Intersection Mileposts'!$F$8,H751&lt;='Intersection Mileposts'!$G$8),"Y",IF(AND(H751&gt;='Intersection Mileposts'!$F$9,H751&lt;='Intersection Mileposts'!$G$9),"Y",IF(AND(H751&gt;='Intersection Mileposts'!$F$10,H751&lt;='Intersection Mileposts'!$G$10),"Y",IF(AND(H751&gt;='Intersection Mileposts'!$F$11,H751&lt;='Intersection Mileposts'!$G$11),"Y",IF(AND(H751&gt;='Intersection Mileposts'!$F$12,H751&lt;='Intersection Mileposts'!$G$12),"Y",IF(AND(H751&gt;='Intersection Mileposts'!$F$13,H751&lt;='Intersection Mileposts'!$G$13),"Y",IF(AND(H751&gt;='Intersection Mileposts'!$F$14,H751&lt;='Intersection Mileposts'!$G$14),"Y",IF(AND(H751&gt;='Intersection Mileposts'!$F$15,H751&lt;='Intersection Mileposts'!$G$15),"Y",IF(AND(H751&gt;='Intersection Mileposts'!$F$16,H751&lt;='Intersection Mileposts'!$G$16),"Y",IF(AND(H751&gt;='Intersection Mileposts'!$F$17,H751&lt;='Intersection Mileposts'!$G$17),"Y",IF(AND(H751&gt;='Intersection Mileposts'!$F$18,H751&lt;='Intersection Mileposts'!$G$18),"Y",IF(AND(H751&gt;='Intersection Mileposts'!$F$19,H751&lt;='Intersection Mileposts'!$G$19),"Y",IF(AND(H751&gt;='Intersection Mileposts'!$F$20,H751&lt;='Intersection Mileposts'!$G$20),"Y",IF(AND(H751&gt;='Intersection Mileposts'!$F$21,H751&lt;='Intersection Mileposts'!$G$21),"Y",IF(AND(H751&gt;='Intersection Mileposts'!$F$22,H751&lt;='Intersection Mileposts'!$G$22),"Y",IF(AND(H751&gt;='Intersection Mileposts'!$F$23,H751&lt;='Intersection Mileposts'!$G$23),"Y",IF(AND(H751&gt;='Intersection Mileposts'!$F$24,H751&lt;='Intersection Mileposts'!$G$24),"Y",IF(AND(H751&gt;='Intersection Mileposts'!$F$25,H751&lt;='Intersection Mileposts'!$G$25),"Y",IF(AND(H751&gt;='Intersection Mileposts'!$F$26,H751&lt;='Intersection Mileposts'!$G$26),"Y",IF(AND(H751&gt;='Intersection Mileposts'!$F$27,H751&lt;='Intersection Mileposts'!$G$27),"Y",IF(AND(H751&gt;='Intersection Mileposts'!$F$28,H751&lt;='Intersection Mileposts'!$G$28),"Y",IF(AND(H751&gt;='Intersection Mileposts'!$F$29,H751&lt;='Intersection Mileposts'!$G$29),"Y", IF(AND(H751&gt;='Intersection Mileposts'!$F$30,H751&lt;='Intersection Mileposts'!$G$30),"Y",IF(AND(H751&gt;='Intersection Mileposts'!$F$31,H751&lt;='Intersection Mileposts'!$G$31),"Y",IF(AND(H751&gt;='Intersection Mileposts'!$F$32,H751&lt;='Intersection Mileposts'!$G$32),"Y",IF(AND(H751&gt;='Intersection Mileposts'!$F$33,H751&lt;='Intersection Mileposts'!$G$33),"Y",IF(AND(H751&gt;='Intersection Mileposts'!$F$34,H751&lt;='Intersection Mileposts'!$G$34),"Y",IF(AND(H751&gt;='Intersection Mileposts'!$F$35,H751&lt;='Intersection Mileposts'!$G$35),"Y",IF(AND(H751&gt;='Intersection Mileposts'!$F$36,H751&lt;='Intersection Mileposts'!$G$36),"Y",IF(AND(H751&gt;='Intersection Mileposts'!$F$37,H751&lt;='Intersection Mileposts'!$G$37),"Y",IF(AND(H751&gt;='Intersection Mileposts'!$F$38,H751&lt;='Intersection Mileposts'!$G$38),"Y",IF(AND(H751&gt;='Intersection Mileposts'!$F$39,H751&lt;='Intersection Mileposts'!$G$39),"Y","N"))))))))))))))))))))))))))))))))))))</f>
        <v/>
      </c>
    </row>
    <row r="752" spans="1:46" ht="15" customHeight="1" x14ac:dyDescent="0.3">
      <c r="A752" s="279"/>
      <c r="B752" s="261"/>
      <c r="C752" s="262"/>
      <c r="D752" s="262"/>
      <c r="E752" s="262"/>
      <c r="F752" s="262"/>
      <c r="G752" s="284"/>
      <c r="H752" s="286"/>
      <c r="I752" s="279"/>
      <c r="J752" s="260"/>
      <c r="K752" s="260"/>
      <c r="L752" s="280"/>
      <c r="M752" s="275"/>
      <c r="N752" s="263"/>
      <c r="P752" s="264" t="str">
        <f>IF(R752 = "", "", COUNT($R$4:R752))</f>
        <v/>
      </c>
      <c r="Q752" s="264" t="str">
        <f t="shared" si="105"/>
        <v/>
      </c>
      <c r="R752" s="265" t="str">
        <f t="shared" si="106"/>
        <v/>
      </c>
      <c r="S752" s="266" t="str">
        <f t="shared" si="107"/>
        <v/>
      </c>
      <c r="T752" s="267" t="str">
        <f t="shared" si="108"/>
        <v/>
      </c>
      <c r="U752" s="268" t="str">
        <f t="shared" si="109"/>
        <v/>
      </c>
      <c r="V752" s="269" t="str">
        <f t="shared" si="110"/>
        <v/>
      </c>
      <c r="W752" s="5"/>
      <c r="AR752" t="str">
        <f t="shared" si="104"/>
        <v/>
      </c>
      <c r="AS752" t="str">
        <f t="shared" si="103"/>
        <v/>
      </c>
      <c r="AT752" s="134" t="str">
        <f>IF(AR752="","",IF(AND(H752&gt;='Intersection Mileposts'!$F$5,H752&lt;='Intersection Mileposts'!$G$5),"Y",IF(AND(H752&gt;='Intersection Mileposts'!$F$6,H752&lt;='Intersection Mileposts'!$G$6),"Y",IF(AND(H752&gt;='Intersection Mileposts'!$F$7,H752&lt;='Intersection Mileposts'!$G$7),"Y",IF(AND(H752&gt;='Intersection Mileposts'!$F$8,H752&lt;='Intersection Mileposts'!$G$8),"Y",IF(AND(H752&gt;='Intersection Mileposts'!$F$9,H752&lt;='Intersection Mileposts'!$G$9),"Y",IF(AND(H752&gt;='Intersection Mileposts'!$F$10,H752&lt;='Intersection Mileposts'!$G$10),"Y",IF(AND(H752&gt;='Intersection Mileposts'!$F$11,H752&lt;='Intersection Mileposts'!$G$11),"Y",IF(AND(H752&gt;='Intersection Mileposts'!$F$12,H752&lt;='Intersection Mileposts'!$G$12),"Y",IF(AND(H752&gt;='Intersection Mileposts'!$F$13,H752&lt;='Intersection Mileposts'!$G$13),"Y",IF(AND(H752&gt;='Intersection Mileposts'!$F$14,H752&lt;='Intersection Mileposts'!$G$14),"Y",IF(AND(H752&gt;='Intersection Mileposts'!$F$15,H752&lt;='Intersection Mileposts'!$G$15),"Y",IF(AND(H752&gt;='Intersection Mileposts'!$F$16,H752&lt;='Intersection Mileposts'!$G$16),"Y",IF(AND(H752&gt;='Intersection Mileposts'!$F$17,H752&lt;='Intersection Mileposts'!$G$17),"Y",IF(AND(H752&gt;='Intersection Mileposts'!$F$18,H752&lt;='Intersection Mileposts'!$G$18),"Y",IF(AND(H752&gt;='Intersection Mileposts'!$F$19,H752&lt;='Intersection Mileposts'!$G$19),"Y",IF(AND(H752&gt;='Intersection Mileposts'!$F$20,H752&lt;='Intersection Mileposts'!$G$20),"Y",IF(AND(H752&gt;='Intersection Mileposts'!$F$21,H752&lt;='Intersection Mileposts'!$G$21),"Y",IF(AND(H752&gt;='Intersection Mileposts'!$F$22,H752&lt;='Intersection Mileposts'!$G$22),"Y",IF(AND(H752&gt;='Intersection Mileposts'!$F$23,H752&lt;='Intersection Mileposts'!$G$23),"Y",IF(AND(H752&gt;='Intersection Mileposts'!$F$24,H752&lt;='Intersection Mileposts'!$G$24),"Y",IF(AND(H752&gt;='Intersection Mileposts'!$F$25,H752&lt;='Intersection Mileposts'!$G$25),"Y",IF(AND(H752&gt;='Intersection Mileposts'!$F$26,H752&lt;='Intersection Mileposts'!$G$26),"Y",IF(AND(H752&gt;='Intersection Mileposts'!$F$27,H752&lt;='Intersection Mileposts'!$G$27),"Y",IF(AND(H752&gt;='Intersection Mileposts'!$F$28,H752&lt;='Intersection Mileposts'!$G$28),"Y",IF(AND(H752&gt;='Intersection Mileposts'!$F$29,H752&lt;='Intersection Mileposts'!$G$29),"Y", IF(AND(H752&gt;='Intersection Mileposts'!$F$30,H752&lt;='Intersection Mileposts'!$G$30),"Y",IF(AND(H752&gt;='Intersection Mileposts'!$F$31,H752&lt;='Intersection Mileposts'!$G$31),"Y",IF(AND(H752&gt;='Intersection Mileposts'!$F$32,H752&lt;='Intersection Mileposts'!$G$32),"Y",IF(AND(H752&gt;='Intersection Mileposts'!$F$33,H752&lt;='Intersection Mileposts'!$G$33),"Y",IF(AND(H752&gt;='Intersection Mileposts'!$F$34,H752&lt;='Intersection Mileposts'!$G$34),"Y",IF(AND(H752&gt;='Intersection Mileposts'!$F$35,H752&lt;='Intersection Mileposts'!$G$35),"Y",IF(AND(H752&gt;='Intersection Mileposts'!$F$36,H752&lt;='Intersection Mileposts'!$G$36),"Y",IF(AND(H752&gt;='Intersection Mileposts'!$F$37,H752&lt;='Intersection Mileposts'!$G$37),"Y",IF(AND(H752&gt;='Intersection Mileposts'!$F$38,H752&lt;='Intersection Mileposts'!$G$38),"Y",IF(AND(H752&gt;='Intersection Mileposts'!$F$39,H752&lt;='Intersection Mileposts'!$G$39),"Y","N"))))))))))))))))))))))))))))))))))))</f>
        <v/>
      </c>
    </row>
    <row r="753" spans="1:46" ht="15" customHeight="1" x14ac:dyDescent="0.3">
      <c r="A753" s="279"/>
      <c r="B753" s="261"/>
      <c r="C753" s="262"/>
      <c r="D753" s="262"/>
      <c r="E753" s="262"/>
      <c r="F753" s="262"/>
      <c r="G753" s="284"/>
      <c r="H753" s="286"/>
      <c r="I753" s="279"/>
      <c r="J753" s="260"/>
      <c r="K753" s="260"/>
      <c r="L753" s="280"/>
      <c r="M753" s="275"/>
      <c r="N753" s="263"/>
      <c r="P753" s="264" t="str">
        <f>IF(R753 = "", "", COUNT($R$4:R753))</f>
        <v/>
      </c>
      <c r="Q753" s="264" t="str">
        <f t="shared" si="105"/>
        <v/>
      </c>
      <c r="R753" s="265" t="str">
        <f t="shared" si="106"/>
        <v/>
      </c>
      <c r="S753" s="266" t="str">
        <f t="shared" si="107"/>
        <v/>
      </c>
      <c r="T753" s="267" t="str">
        <f t="shared" si="108"/>
        <v/>
      </c>
      <c r="U753" s="268" t="str">
        <f t="shared" si="109"/>
        <v/>
      </c>
      <c r="V753" s="269" t="str">
        <f t="shared" si="110"/>
        <v/>
      </c>
      <c r="W753" s="5"/>
      <c r="AR753" t="str">
        <f t="shared" si="104"/>
        <v/>
      </c>
      <c r="AS753" t="str">
        <f t="shared" si="103"/>
        <v/>
      </c>
      <c r="AT753" s="134" t="str">
        <f>IF(AR753="","",IF(AND(H753&gt;='Intersection Mileposts'!$F$5,H753&lt;='Intersection Mileposts'!$G$5),"Y",IF(AND(H753&gt;='Intersection Mileposts'!$F$6,H753&lt;='Intersection Mileposts'!$G$6),"Y",IF(AND(H753&gt;='Intersection Mileposts'!$F$7,H753&lt;='Intersection Mileposts'!$G$7),"Y",IF(AND(H753&gt;='Intersection Mileposts'!$F$8,H753&lt;='Intersection Mileposts'!$G$8),"Y",IF(AND(H753&gt;='Intersection Mileposts'!$F$9,H753&lt;='Intersection Mileposts'!$G$9),"Y",IF(AND(H753&gt;='Intersection Mileposts'!$F$10,H753&lt;='Intersection Mileposts'!$G$10),"Y",IF(AND(H753&gt;='Intersection Mileposts'!$F$11,H753&lt;='Intersection Mileposts'!$G$11),"Y",IF(AND(H753&gt;='Intersection Mileposts'!$F$12,H753&lt;='Intersection Mileposts'!$G$12),"Y",IF(AND(H753&gt;='Intersection Mileposts'!$F$13,H753&lt;='Intersection Mileposts'!$G$13),"Y",IF(AND(H753&gt;='Intersection Mileposts'!$F$14,H753&lt;='Intersection Mileposts'!$G$14),"Y",IF(AND(H753&gt;='Intersection Mileposts'!$F$15,H753&lt;='Intersection Mileposts'!$G$15),"Y",IF(AND(H753&gt;='Intersection Mileposts'!$F$16,H753&lt;='Intersection Mileposts'!$G$16),"Y",IF(AND(H753&gt;='Intersection Mileposts'!$F$17,H753&lt;='Intersection Mileposts'!$G$17),"Y",IF(AND(H753&gt;='Intersection Mileposts'!$F$18,H753&lt;='Intersection Mileposts'!$G$18),"Y",IF(AND(H753&gt;='Intersection Mileposts'!$F$19,H753&lt;='Intersection Mileposts'!$G$19),"Y",IF(AND(H753&gt;='Intersection Mileposts'!$F$20,H753&lt;='Intersection Mileposts'!$G$20),"Y",IF(AND(H753&gt;='Intersection Mileposts'!$F$21,H753&lt;='Intersection Mileposts'!$G$21),"Y",IF(AND(H753&gt;='Intersection Mileposts'!$F$22,H753&lt;='Intersection Mileposts'!$G$22),"Y",IF(AND(H753&gt;='Intersection Mileposts'!$F$23,H753&lt;='Intersection Mileposts'!$G$23),"Y",IF(AND(H753&gt;='Intersection Mileposts'!$F$24,H753&lt;='Intersection Mileposts'!$G$24),"Y",IF(AND(H753&gt;='Intersection Mileposts'!$F$25,H753&lt;='Intersection Mileposts'!$G$25),"Y",IF(AND(H753&gt;='Intersection Mileposts'!$F$26,H753&lt;='Intersection Mileposts'!$G$26),"Y",IF(AND(H753&gt;='Intersection Mileposts'!$F$27,H753&lt;='Intersection Mileposts'!$G$27),"Y",IF(AND(H753&gt;='Intersection Mileposts'!$F$28,H753&lt;='Intersection Mileposts'!$G$28),"Y",IF(AND(H753&gt;='Intersection Mileposts'!$F$29,H753&lt;='Intersection Mileposts'!$G$29),"Y", IF(AND(H753&gt;='Intersection Mileposts'!$F$30,H753&lt;='Intersection Mileposts'!$G$30),"Y",IF(AND(H753&gt;='Intersection Mileposts'!$F$31,H753&lt;='Intersection Mileposts'!$G$31),"Y",IF(AND(H753&gt;='Intersection Mileposts'!$F$32,H753&lt;='Intersection Mileposts'!$G$32),"Y",IF(AND(H753&gt;='Intersection Mileposts'!$F$33,H753&lt;='Intersection Mileposts'!$G$33),"Y",IF(AND(H753&gt;='Intersection Mileposts'!$F$34,H753&lt;='Intersection Mileposts'!$G$34),"Y",IF(AND(H753&gt;='Intersection Mileposts'!$F$35,H753&lt;='Intersection Mileposts'!$G$35),"Y",IF(AND(H753&gt;='Intersection Mileposts'!$F$36,H753&lt;='Intersection Mileposts'!$G$36),"Y",IF(AND(H753&gt;='Intersection Mileposts'!$F$37,H753&lt;='Intersection Mileposts'!$G$37),"Y",IF(AND(H753&gt;='Intersection Mileposts'!$F$38,H753&lt;='Intersection Mileposts'!$G$38),"Y",IF(AND(H753&gt;='Intersection Mileposts'!$F$39,H753&lt;='Intersection Mileposts'!$G$39),"Y","N"))))))))))))))))))))))))))))))))))))</f>
        <v/>
      </c>
    </row>
    <row r="754" spans="1:46" ht="15" customHeight="1" x14ac:dyDescent="0.3">
      <c r="A754" s="279"/>
      <c r="B754" s="261"/>
      <c r="C754" s="262"/>
      <c r="D754" s="262"/>
      <c r="E754" s="262"/>
      <c r="F754" s="262"/>
      <c r="G754" s="284"/>
      <c r="H754" s="286"/>
      <c r="I754" s="279"/>
      <c r="J754" s="260"/>
      <c r="K754" s="260"/>
      <c r="L754" s="280"/>
      <c r="M754" s="275"/>
      <c r="N754" s="263"/>
      <c r="P754" s="264" t="str">
        <f>IF(R754 = "", "", COUNT($R$4:R754))</f>
        <v/>
      </c>
      <c r="Q754" s="264" t="str">
        <f t="shared" si="105"/>
        <v/>
      </c>
      <c r="R754" s="265" t="str">
        <f t="shared" si="106"/>
        <v/>
      </c>
      <c r="S754" s="266" t="str">
        <f t="shared" si="107"/>
        <v/>
      </c>
      <c r="T754" s="267" t="str">
        <f t="shared" si="108"/>
        <v/>
      </c>
      <c r="U754" s="268" t="str">
        <f t="shared" si="109"/>
        <v/>
      </c>
      <c r="V754" s="269" t="str">
        <f t="shared" si="110"/>
        <v/>
      </c>
      <c r="W754" s="5"/>
      <c r="AR754" t="str">
        <f t="shared" si="104"/>
        <v/>
      </c>
      <c r="AS754" t="str">
        <f t="shared" si="103"/>
        <v/>
      </c>
      <c r="AT754" s="134" t="str">
        <f>IF(AR754="","",IF(AND(H754&gt;='Intersection Mileposts'!$F$5,H754&lt;='Intersection Mileposts'!$G$5),"Y",IF(AND(H754&gt;='Intersection Mileposts'!$F$6,H754&lt;='Intersection Mileposts'!$G$6),"Y",IF(AND(H754&gt;='Intersection Mileposts'!$F$7,H754&lt;='Intersection Mileposts'!$G$7),"Y",IF(AND(H754&gt;='Intersection Mileposts'!$F$8,H754&lt;='Intersection Mileposts'!$G$8),"Y",IF(AND(H754&gt;='Intersection Mileposts'!$F$9,H754&lt;='Intersection Mileposts'!$G$9),"Y",IF(AND(H754&gt;='Intersection Mileposts'!$F$10,H754&lt;='Intersection Mileposts'!$G$10),"Y",IF(AND(H754&gt;='Intersection Mileposts'!$F$11,H754&lt;='Intersection Mileposts'!$G$11),"Y",IF(AND(H754&gt;='Intersection Mileposts'!$F$12,H754&lt;='Intersection Mileposts'!$G$12),"Y",IF(AND(H754&gt;='Intersection Mileposts'!$F$13,H754&lt;='Intersection Mileposts'!$G$13),"Y",IF(AND(H754&gt;='Intersection Mileposts'!$F$14,H754&lt;='Intersection Mileposts'!$G$14),"Y",IF(AND(H754&gt;='Intersection Mileposts'!$F$15,H754&lt;='Intersection Mileposts'!$G$15),"Y",IF(AND(H754&gt;='Intersection Mileposts'!$F$16,H754&lt;='Intersection Mileposts'!$G$16),"Y",IF(AND(H754&gt;='Intersection Mileposts'!$F$17,H754&lt;='Intersection Mileposts'!$G$17),"Y",IF(AND(H754&gt;='Intersection Mileposts'!$F$18,H754&lt;='Intersection Mileposts'!$G$18),"Y",IF(AND(H754&gt;='Intersection Mileposts'!$F$19,H754&lt;='Intersection Mileposts'!$G$19),"Y",IF(AND(H754&gt;='Intersection Mileposts'!$F$20,H754&lt;='Intersection Mileposts'!$G$20),"Y",IF(AND(H754&gt;='Intersection Mileposts'!$F$21,H754&lt;='Intersection Mileposts'!$G$21),"Y",IF(AND(H754&gt;='Intersection Mileposts'!$F$22,H754&lt;='Intersection Mileposts'!$G$22),"Y",IF(AND(H754&gt;='Intersection Mileposts'!$F$23,H754&lt;='Intersection Mileposts'!$G$23),"Y",IF(AND(H754&gt;='Intersection Mileposts'!$F$24,H754&lt;='Intersection Mileposts'!$G$24),"Y",IF(AND(H754&gt;='Intersection Mileposts'!$F$25,H754&lt;='Intersection Mileposts'!$G$25),"Y",IF(AND(H754&gt;='Intersection Mileposts'!$F$26,H754&lt;='Intersection Mileposts'!$G$26),"Y",IF(AND(H754&gt;='Intersection Mileposts'!$F$27,H754&lt;='Intersection Mileposts'!$G$27),"Y",IF(AND(H754&gt;='Intersection Mileposts'!$F$28,H754&lt;='Intersection Mileposts'!$G$28),"Y",IF(AND(H754&gt;='Intersection Mileposts'!$F$29,H754&lt;='Intersection Mileposts'!$G$29),"Y", IF(AND(H754&gt;='Intersection Mileposts'!$F$30,H754&lt;='Intersection Mileposts'!$G$30),"Y",IF(AND(H754&gt;='Intersection Mileposts'!$F$31,H754&lt;='Intersection Mileposts'!$G$31),"Y",IF(AND(H754&gt;='Intersection Mileposts'!$F$32,H754&lt;='Intersection Mileposts'!$G$32),"Y",IF(AND(H754&gt;='Intersection Mileposts'!$F$33,H754&lt;='Intersection Mileposts'!$G$33),"Y",IF(AND(H754&gt;='Intersection Mileposts'!$F$34,H754&lt;='Intersection Mileposts'!$G$34),"Y",IF(AND(H754&gt;='Intersection Mileposts'!$F$35,H754&lt;='Intersection Mileposts'!$G$35),"Y",IF(AND(H754&gt;='Intersection Mileposts'!$F$36,H754&lt;='Intersection Mileposts'!$G$36),"Y",IF(AND(H754&gt;='Intersection Mileposts'!$F$37,H754&lt;='Intersection Mileposts'!$G$37),"Y",IF(AND(H754&gt;='Intersection Mileposts'!$F$38,H754&lt;='Intersection Mileposts'!$G$38),"Y",IF(AND(H754&gt;='Intersection Mileposts'!$F$39,H754&lt;='Intersection Mileposts'!$G$39),"Y","N"))))))))))))))))))))))))))))))))))))</f>
        <v/>
      </c>
    </row>
    <row r="755" spans="1:46" ht="15" customHeight="1" x14ac:dyDescent="0.3">
      <c r="A755" s="279"/>
      <c r="B755" s="261"/>
      <c r="C755" s="262"/>
      <c r="D755" s="262"/>
      <c r="E755" s="262"/>
      <c r="F755" s="262"/>
      <c r="G755" s="284"/>
      <c r="H755" s="286"/>
      <c r="I755" s="279"/>
      <c r="J755" s="260"/>
      <c r="K755" s="260"/>
      <c r="L755" s="280"/>
      <c r="M755" s="275"/>
      <c r="N755" s="263"/>
      <c r="P755" s="264" t="str">
        <f>IF(R755 = "", "", COUNT($R$4:R755))</f>
        <v/>
      </c>
      <c r="Q755" s="264" t="str">
        <f t="shared" si="105"/>
        <v/>
      </c>
      <c r="R755" s="265" t="str">
        <f t="shared" si="106"/>
        <v/>
      </c>
      <c r="S755" s="266" t="str">
        <f t="shared" si="107"/>
        <v/>
      </c>
      <c r="T755" s="267" t="str">
        <f t="shared" si="108"/>
        <v/>
      </c>
      <c r="U755" s="268" t="str">
        <f t="shared" si="109"/>
        <v/>
      </c>
      <c r="V755" s="269" t="str">
        <f t="shared" si="110"/>
        <v/>
      </c>
      <c r="W755" s="5"/>
      <c r="AR755" t="str">
        <f t="shared" si="104"/>
        <v/>
      </c>
      <c r="AS755" t="str">
        <f t="shared" si="103"/>
        <v/>
      </c>
      <c r="AT755" s="134" t="str">
        <f>IF(AR755="","",IF(AND(H755&gt;='Intersection Mileposts'!$F$5,H755&lt;='Intersection Mileposts'!$G$5),"Y",IF(AND(H755&gt;='Intersection Mileposts'!$F$6,H755&lt;='Intersection Mileposts'!$G$6),"Y",IF(AND(H755&gt;='Intersection Mileposts'!$F$7,H755&lt;='Intersection Mileposts'!$G$7),"Y",IF(AND(H755&gt;='Intersection Mileposts'!$F$8,H755&lt;='Intersection Mileposts'!$G$8),"Y",IF(AND(H755&gt;='Intersection Mileposts'!$F$9,H755&lt;='Intersection Mileposts'!$G$9),"Y",IF(AND(H755&gt;='Intersection Mileposts'!$F$10,H755&lt;='Intersection Mileposts'!$G$10),"Y",IF(AND(H755&gt;='Intersection Mileposts'!$F$11,H755&lt;='Intersection Mileposts'!$G$11),"Y",IF(AND(H755&gt;='Intersection Mileposts'!$F$12,H755&lt;='Intersection Mileposts'!$G$12),"Y",IF(AND(H755&gt;='Intersection Mileposts'!$F$13,H755&lt;='Intersection Mileposts'!$G$13),"Y",IF(AND(H755&gt;='Intersection Mileposts'!$F$14,H755&lt;='Intersection Mileposts'!$G$14),"Y",IF(AND(H755&gt;='Intersection Mileposts'!$F$15,H755&lt;='Intersection Mileposts'!$G$15),"Y",IF(AND(H755&gt;='Intersection Mileposts'!$F$16,H755&lt;='Intersection Mileposts'!$G$16),"Y",IF(AND(H755&gt;='Intersection Mileposts'!$F$17,H755&lt;='Intersection Mileposts'!$G$17),"Y",IF(AND(H755&gt;='Intersection Mileposts'!$F$18,H755&lt;='Intersection Mileposts'!$G$18),"Y",IF(AND(H755&gt;='Intersection Mileposts'!$F$19,H755&lt;='Intersection Mileposts'!$G$19),"Y",IF(AND(H755&gt;='Intersection Mileposts'!$F$20,H755&lt;='Intersection Mileposts'!$G$20),"Y",IF(AND(H755&gt;='Intersection Mileposts'!$F$21,H755&lt;='Intersection Mileposts'!$G$21),"Y",IF(AND(H755&gt;='Intersection Mileposts'!$F$22,H755&lt;='Intersection Mileposts'!$G$22),"Y",IF(AND(H755&gt;='Intersection Mileposts'!$F$23,H755&lt;='Intersection Mileposts'!$G$23),"Y",IF(AND(H755&gt;='Intersection Mileposts'!$F$24,H755&lt;='Intersection Mileposts'!$G$24),"Y",IF(AND(H755&gt;='Intersection Mileposts'!$F$25,H755&lt;='Intersection Mileposts'!$G$25),"Y",IF(AND(H755&gt;='Intersection Mileposts'!$F$26,H755&lt;='Intersection Mileposts'!$G$26),"Y",IF(AND(H755&gt;='Intersection Mileposts'!$F$27,H755&lt;='Intersection Mileposts'!$G$27),"Y",IF(AND(H755&gt;='Intersection Mileposts'!$F$28,H755&lt;='Intersection Mileposts'!$G$28),"Y",IF(AND(H755&gt;='Intersection Mileposts'!$F$29,H755&lt;='Intersection Mileposts'!$G$29),"Y", IF(AND(H755&gt;='Intersection Mileposts'!$F$30,H755&lt;='Intersection Mileposts'!$G$30),"Y",IF(AND(H755&gt;='Intersection Mileposts'!$F$31,H755&lt;='Intersection Mileposts'!$G$31),"Y",IF(AND(H755&gt;='Intersection Mileposts'!$F$32,H755&lt;='Intersection Mileposts'!$G$32),"Y",IF(AND(H755&gt;='Intersection Mileposts'!$F$33,H755&lt;='Intersection Mileposts'!$G$33),"Y",IF(AND(H755&gt;='Intersection Mileposts'!$F$34,H755&lt;='Intersection Mileposts'!$G$34),"Y",IF(AND(H755&gt;='Intersection Mileposts'!$F$35,H755&lt;='Intersection Mileposts'!$G$35),"Y",IF(AND(H755&gt;='Intersection Mileposts'!$F$36,H755&lt;='Intersection Mileposts'!$G$36),"Y",IF(AND(H755&gt;='Intersection Mileposts'!$F$37,H755&lt;='Intersection Mileposts'!$G$37),"Y",IF(AND(H755&gt;='Intersection Mileposts'!$F$38,H755&lt;='Intersection Mileposts'!$G$38),"Y",IF(AND(H755&gt;='Intersection Mileposts'!$F$39,H755&lt;='Intersection Mileposts'!$G$39),"Y","N"))))))))))))))))))))))))))))))))))))</f>
        <v/>
      </c>
    </row>
    <row r="756" spans="1:46" ht="15" customHeight="1" x14ac:dyDescent="0.3">
      <c r="A756" s="279"/>
      <c r="B756" s="261"/>
      <c r="C756" s="262"/>
      <c r="D756" s="262"/>
      <c r="E756" s="262"/>
      <c r="F756" s="262"/>
      <c r="G756" s="284"/>
      <c r="H756" s="286"/>
      <c r="I756" s="279"/>
      <c r="J756" s="260"/>
      <c r="K756" s="260"/>
      <c r="L756" s="280"/>
      <c r="M756" s="275"/>
      <c r="N756" s="263"/>
      <c r="P756" s="264" t="str">
        <f>IF(R756 = "", "", COUNT($R$4:R756))</f>
        <v/>
      </c>
      <c r="Q756" s="264" t="str">
        <f t="shared" si="105"/>
        <v/>
      </c>
      <c r="R756" s="265" t="str">
        <f t="shared" si="106"/>
        <v/>
      </c>
      <c r="S756" s="266" t="str">
        <f t="shared" si="107"/>
        <v/>
      </c>
      <c r="T756" s="267" t="str">
        <f t="shared" si="108"/>
        <v/>
      </c>
      <c r="U756" s="268" t="str">
        <f t="shared" si="109"/>
        <v/>
      </c>
      <c r="V756" s="269" t="str">
        <f t="shared" si="110"/>
        <v/>
      </c>
      <c r="W756" s="5"/>
      <c r="AR756" t="str">
        <f t="shared" si="104"/>
        <v/>
      </c>
      <c r="AS756" t="str">
        <f t="shared" si="103"/>
        <v/>
      </c>
      <c r="AT756" s="134" t="str">
        <f>IF(AR756="","",IF(AND(H756&gt;='Intersection Mileposts'!$F$5,H756&lt;='Intersection Mileposts'!$G$5),"Y",IF(AND(H756&gt;='Intersection Mileposts'!$F$6,H756&lt;='Intersection Mileposts'!$G$6),"Y",IF(AND(H756&gt;='Intersection Mileposts'!$F$7,H756&lt;='Intersection Mileposts'!$G$7),"Y",IF(AND(H756&gt;='Intersection Mileposts'!$F$8,H756&lt;='Intersection Mileposts'!$G$8),"Y",IF(AND(H756&gt;='Intersection Mileposts'!$F$9,H756&lt;='Intersection Mileposts'!$G$9),"Y",IF(AND(H756&gt;='Intersection Mileposts'!$F$10,H756&lt;='Intersection Mileposts'!$G$10),"Y",IF(AND(H756&gt;='Intersection Mileposts'!$F$11,H756&lt;='Intersection Mileposts'!$G$11),"Y",IF(AND(H756&gt;='Intersection Mileposts'!$F$12,H756&lt;='Intersection Mileposts'!$G$12),"Y",IF(AND(H756&gt;='Intersection Mileposts'!$F$13,H756&lt;='Intersection Mileposts'!$G$13),"Y",IF(AND(H756&gt;='Intersection Mileposts'!$F$14,H756&lt;='Intersection Mileposts'!$G$14),"Y",IF(AND(H756&gt;='Intersection Mileposts'!$F$15,H756&lt;='Intersection Mileposts'!$G$15),"Y",IF(AND(H756&gt;='Intersection Mileposts'!$F$16,H756&lt;='Intersection Mileposts'!$G$16),"Y",IF(AND(H756&gt;='Intersection Mileposts'!$F$17,H756&lt;='Intersection Mileposts'!$G$17),"Y",IF(AND(H756&gt;='Intersection Mileposts'!$F$18,H756&lt;='Intersection Mileposts'!$G$18),"Y",IF(AND(H756&gt;='Intersection Mileposts'!$F$19,H756&lt;='Intersection Mileposts'!$G$19),"Y",IF(AND(H756&gt;='Intersection Mileposts'!$F$20,H756&lt;='Intersection Mileposts'!$G$20),"Y",IF(AND(H756&gt;='Intersection Mileposts'!$F$21,H756&lt;='Intersection Mileposts'!$G$21),"Y",IF(AND(H756&gt;='Intersection Mileposts'!$F$22,H756&lt;='Intersection Mileposts'!$G$22),"Y",IF(AND(H756&gt;='Intersection Mileposts'!$F$23,H756&lt;='Intersection Mileposts'!$G$23),"Y",IF(AND(H756&gt;='Intersection Mileposts'!$F$24,H756&lt;='Intersection Mileposts'!$G$24),"Y",IF(AND(H756&gt;='Intersection Mileposts'!$F$25,H756&lt;='Intersection Mileposts'!$G$25),"Y",IF(AND(H756&gt;='Intersection Mileposts'!$F$26,H756&lt;='Intersection Mileposts'!$G$26),"Y",IF(AND(H756&gt;='Intersection Mileposts'!$F$27,H756&lt;='Intersection Mileposts'!$G$27),"Y",IF(AND(H756&gt;='Intersection Mileposts'!$F$28,H756&lt;='Intersection Mileposts'!$G$28),"Y",IF(AND(H756&gt;='Intersection Mileposts'!$F$29,H756&lt;='Intersection Mileposts'!$G$29),"Y", IF(AND(H756&gt;='Intersection Mileposts'!$F$30,H756&lt;='Intersection Mileposts'!$G$30),"Y",IF(AND(H756&gt;='Intersection Mileposts'!$F$31,H756&lt;='Intersection Mileposts'!$G$31),"Y",IF(AND(H756&gt;='Intersection Mileposts'!$F$32,H756&lt;='Intersection Mileposts'!$G$32),"Y",IF(AND(H756&gt;='Intersection Mileposts'!$F$33,H756&lt;='Intersection Mileposts'!$G$33),"Y",IF(AND(H756&gt;='Intersection Mileposts'!$F$34,H756&lt;='Intersection Mileposts'!$G$34),"Y",IF(AND(H756&gt;='Intersection Mileposts'!$F$35,H756&lt;='Intersection Mileposts'!$G$35),"Y",IF(AND(H756&gt;='Intersection Mileposts'!$F$36,H756&lt;='Intersection Mileposts'!$G$36),"Y",IF(AND(H756&gt;='Intersection Mileposts'!$F$37,H756&lt;='Intersection Mileposts'!$G$37),"Y",IF(AND(H756&gt;='Intersection Mileposts'!$F$38,H756&lt;='Intersection Mileposts'!$G$38),"Y",IF(AND(H756&gt;='Intersection Mileposts'!$F$39,H756&lt;='Intersection Mileposts'!$G$39),"Y","N"))))))))))))))))))))))))))))))))))))</f>
        <v/>
      </c>
    </row>
    <row r="757" spans="1:46" ht="15" customHeight="1" x14ac:dyDescent="0.3">
      <c r="A757" s="279"/>
      <c r="B757" s="261"/>
      <c r="C757" s="262"/>
      <c r="D757" s="262"/>
      <c r="E757" s="262"/>
      <c r="F757" s="262"/>
      <c r="G757" s="284"/>
      <c r="H757" s="286"/>
      <c r="I757" s="279"/>
      <c r="J757" s="260"/>
      <c r="K757" s="260"/>
      <c r="L757" s="280"/>
      <c r="M757" s="275"/>
      <c r="N757" s="263"/>
      <c r="P757" s="264" t="str">
        <f>IF(R757 = "", "", COUNT($R$4:R757))</f>
        <v/>
      </c>
      <c r="Q757" s="264" t="str">
        <f t="shared" si="105"/>
        <v/>
      </c>
      <c r="R757" s="265" t="str">
        <f t="shared" si="106"/>
        <v/>
      </c>
      <c r="S757" s="266" t="str">
        <f t="shared" si="107"/>
        <v/>
      </c>
      <c r="T757" s="267" t="str">
        <f t="shared" si="108"/>
        <v/>
      </c>
      <c r="U757" s="268" t="str">
        <f t="shared" si="109"/>
        <v/>
      </c>
      <c r="V757" s="269" t="str">
        <f t="shared" si="110"/>
        <v/>
      </c>
      <c r="W757" s="5"/>
      <c r="AR757" t="str">
        <f t="shared" si="104"/>
        <v/>
      </c>
      <c r="AS757" t="str">
        <f t="shared" si="103"/>
        <v/>
      </c>
      <c r="AT757" s="134" t="str">
        <f>IF(AR757="","",IF(AND(H757&gt;='Intersection Mileposts'!$F$5,H757&lt;='Intersection Mileposts'!$G$5),"Y",IF(AND(H757&gt;='Intersection Mileposts'!$F$6,H757&lt;='Intersection Mileposts'!$G$6),"Y",IF(AND(H757&gt;='Intersection Mileposts'!$F$7,H757&lt;='Intersection Mileposts'!$G$7),"Y",IF(AND(H757&gt;='Intersection Mileposts'!$F$8,H757&lt;='Intersection Mileposts'!$G$8),"Y",IF(AND(H757&gt;='Intersection Mileposts'!$F$9,H757&lt;='Intersection Mileposts'!$G$9),"Y",IF(AND(H757&gt;='Intersection Mileposts'!$F$10,H757&lt;='Intersection Mileposts'!$G$10),"Y",IF(AND(H757&gt;='Intersection Mileposts'!$F$11,H757&lt;='Intersection Mileposts'!$G$11),"Y",IF(AND(H757&gt;='Intersection Mileposts'!$F$12,H757&lt;='Intersection Mileposts'!$G$12),"Y",IF(AND(H757&gt;='Intersection Mileposts'!$F$13,H757&lt;='Intersection Mileposts'!$G$13),"Y",IF(AND(H757&gt;='Intersection Mileposts'!$F$14,H757&lt;='Intersection Mileposts'!$G$14),"Y",IF(AND(H757&gt;='Intersection Mileposts'!$F$15,H757&lt;='Intersection Mileposts'!$G$15),"Y",IF(AND(H757&gt;='Intersection Mileposts'!$F$16,H757&lt;='Intersection Mileposts'!$G$16),"Y",IF(AND(H757&gt;='Intersection Mileposts'!$F$17,H757&lt;='Intersection Mileposts'!$G$17),"Y",IF(AND(H757&gt;='Intersection Mileposts'!$F$18,H757&lt;='Intersection Mileposts'!$G$18),"Y",IF(AND(H757&gt;='Intersection Mileposts'!$F$19,H757&lt;='Intersection Mileposts'!$G$19),"Y",IF(AND(H757&gt;='Intersection Mileposts'!$F$20,H757&lt;='Intersection Mileposts'!$G$20),"Y",IF(AND(H757&gt;='Intersection Mileposts'!$F$21,H757&lt;='Intersection Mileposts'!$G$21),"Y",IF(AND(H757&gt;='Intersection Mileposts'!$F$22,H757&lt;='Intersection Mileposts'!$G$22),"Y",IF(AND(H757&gt;='Intersection Mileposts'!$F$23,H757&lt;='Intersection Mileposts'!$G$23),"Y",IF(AND(H757&gt;='Intersection Mileposts'!$F$24,H757&lt;='Intersection Mileposts'!$G$24),"Y",IF(AND(H757&gt;='Intersection Mileposts'!$F$25,H757&lt;='Intersection Mileposts'!$G$25),"Y",IF(AND(H757&gt;='Intersection Mileposts'!$F$26,H757&lt;='Intersection Mileposts'!$G$26),"Y",IF(AND(H757&gt;='Intersection Mileposts'!$F$27,H757&lt;='Intersection Mileposts'!$G$27),"Y",IF(AND(H757&gt;='Intersection Mileposts'!$F$28,H757&lt;='Intersection Mileposts'!$G$28),"Y",IF(AND(H757&gt;='Intersection Mileposts'!$F$29,H757&lt;='Intersection Mileposts'!$G$29),"Y", IF(AND(H757&gt;='Intersection Mileposts'!$F$30,H757&lt;='Intersection Mileposts'!$G$30),"Y",IF(AND(H757&gt;='Intersection Mileposts'!$F$31,H757&lt;='Intersection Mileposts'!$G$31),"Y",IF(AND(H757&gt;='Intersection Mileposts'!$F$32,H757&lt;='Intersection Mileposts'!$G$32),"Y",IF(AND(H757&gt;='Intersection Mileposts'!$F$33,H757&lt;='Intersection Mileposts'!$G$33),"Y",IF(AND(H757&gt;='Intersection Mileposts'!$F$34,H757&lt;='Intersection Mileposts'!$G$34),"Y",IF(AND(H757&gt;='Intersection Mileposts'!$F$35,H757&lt;='Intersection Mileposts'!$G$35),"Y",IF(AND(H757&gt;='Intersection Mileposts'!$F$36,H757&lt;='Intersection Mileposts'!$G$36),"Y",IF(AND(H757&gt;='Intersection Mileposts'!$F$37,H757&lt;='Intersection Mileposts'!$G$37),"Y",IF(AND(H757&gt;='Intersection Mileposts'!$F$38,H757&lt;='Intersection Mileposts'!$G$38),"Y",IF(AND(H757&gt;='Intersection Mileposts'!$F$39,H757&lt;='Intersection Mileposts'!$G$39),"Y","N"))))))))))))))))))))))))))))))))))))</f>
        <v/>
      </c>
    </row>
    <row r="758" spans="1:46" ht="15" customHeight="1" x14ac:dyDescent="0.3">
      <c r="A758" s="279"/>
      <c r="B758" s="261"/>
      <c r="C758" s="262"/>
      <c r="D758" s="262"/>
      <c r="E758" s="262"/>
      <c r="F758" s="262"/>
      <c r="G758" s="284"/>
      <c r="H758" s="286"/>
      <c r="I758" s="279"/>
      <c r="J758" s="260"/>
      <c r="K758" s="260"/>
      <c r="L758" s="280"/>
      <c r="M758" s="275"/>
      <c r="N758" s="263"/>
      <c r="P758" s="264" t="str">
        <f>IF(R758 = "", "", COUNT($R$4:R758))</f>
        <v/>
      </c>
      <c r="Q758" s="264" t="str">
        <f t="shared" si="105"/>
        <v/>
      </c>
      <c r="R758" s="265" t="str">
        <f t="shared" si="106"/>
        <v/>
      </c>
      <c r="S758" s="266" t="str">
        <f t="shared" si="107"/>
        <v/>
      </c>
      <c r="T758" s="267" t="str">
        <f t="shared" si="108"/>
        <v/>
      </c>
      <c r="U758" s="268" t="str">
        <f t="shared" si="109"/>
        <v/>
      </c>
      <c r="V758" s="269" t="str">
        <f t="shared" si="110"/>
        <v/>
      </c>
      <c r="W758" s="5"/>
      <c r="AR758" t="str">
        <f t="shared" si="104"/>
        <v/>
      </c>
      <c r="AS758" t="str">
        <f t="shared" si="103"/>
        <v/>
      </c>
      <c r="AT758" s="134" t="str">
        <f>IF(AR758="","",IF(AND(H758&gt;='Intersection Mileposts'!$F$5,H758&lt;='Intersection Mileposts'!$G$5),"Y",IF(AND(H758&gt;='Intersection Mileposts'!$F$6,H758&lt;='Intersection Mileposts'!$G$6),"Y",IF(AND(H758&gt;='Intersection Mileposts'!$F$7,H758&lt;='Intersection Mileposts'!$G$7),"Y",IF(AND(H758&gt;='Intersection Mileposts'!$F$8,H758&lt;='Intersection Mileposts'!$G$8),"Y",IF(AND(H758&gt;='Intersection Mileposts'!$F$9,H758&lt;='Intersection Mileposts'!$G$9),"Y",IF(AND(H758&gt;='Intersection Mileposts'!$F$10,H758&lt;='Intersection Mileposts'!$G$10),"Y",IF(AND(H758&gt;='Intersection Mileposts'!$F$11,H758&lt;='Intersection Mileposts'!$G$11),"Y",IF(AND(H758&gt;='Intersection Mileposts'!$F$12,H758&lt;='Intersection Mileposts'!$G$12),"Y",IF(AND(H758&gt;='Intersection Mileposts'!$F$13,H758&lt;='Intersection Mileposts'!$G$13),"Y",IF(AND(H758&gt;='Intersection Mileposts'!$F$14,H758&lt;='Intersection Mileposts'!$G$14),"Y",IF(AND(H758&gt;='Intersection Mileposts'!$F$15,H758&lt;='Intersection Mileposts'!$G$15),"Y",IF(AND(H758&gt;='Intersection Mileposts'!$F$16,H758&lt;='Intersection Mileposts'!$G$16),"Y",IF(AND(H758&gt;='Intersection Mileposts'!$F$17,H758&lt;='Intersection Mileposts'!$G$17),"Y",IF(AND(H758&gt;='Intersection Mileposts'!$F$18,H758&lt;='Intersection Mileposts'!$G$18),"Y",IF(AND(H758&gt;='Intersection Mileposts'!$F$19,H758&lt;='Intersection Mileposts'!$G$19),"Y",IF(AND(H758&gt;='Intersection Mileposts'!$F$20,H758&lt;='Intersection Mileposts'!$G$20),"Y",IF(AND(H758&gt;='Intersection Mileposts'!$F$21,H758&lt;='Intersection Mileposts'!$G$21),"Y",IF(AND(H758&gt;='Intersection Mileposts'!$F$22,H758&lt;='Intersection Mileposts'!$G$22),"Y",IF(AND(H758&gt;='Intersection Mileposts'!$F$23,H758&lt;='Intersection Mileposts'!$G$23),"Y",IF(AND(H758&gt;='Intersection Mileposts'!$F$24,H758&lt;='Intersection Mileposts'!$G$24),"Y",IF(AND(H758&gt;='Intersection Mileposts'!$F$25,H758&lt;='Intersection Mileposts'!$G$25),"Y",IF(AND(H758&gt;='Intersection Mileposts'!$F$26,H758&lt;='Intersection Mileposts'!$G$26),"Y",IF(AND(H758&gt;='Intersection Mileposts'!$F$27,H758&lt;='Intersection Mileposts'!$G$27),"Y",IF(AND(H758&gt;='Intersection Mileposts'!$F$28,H758&lt;='Intersection Mileposts'!$G$28),"Y",IF(AND(H758&gt;='Intersection Mileposts'!$F$29,H758&lt;='Intersection Mileposts'!$G$29),"Y", IF(AND(H758&gt;='Intersection Mileposts'!$F$30,H758&lt;='Intersection Mileposts'!$G$30),"Y",IF(AND(H758&gt;='Intersection Mileposts'!$F$31,H758&lt;='Intersection Mileposts'!$G$31),"Y",IF(AND(H758&gt;='Intersection Mileposts'!$F$32,H758&lt;='Intersection Mileposts'!$G$32),"Y",IF(AND(H758&gt;='Intersection Mileposts'!$F$33,H758&lt;='Intersection Mileposts'!$G$33),"Y",IF(AND(H758&gt;='Intersection Mileposts'!$F$34,H758&lt;='Intersection Mileposts'!$G$34),"Y",IF(AND(H758&gt;='Intersection Mileposts'!$F$35,H758&lt;='Intersection Mileposts'!$G$35),"Y",IF(AND(H758&gt;='Intersection Mileposts'!$F$36,H758&lt;='Intersection Mileposts'!$G$36),"Y",IF(AND(H758&gt;='Intersection Mileposts'!$F$37,H758&lt;='Intersection Mileposts'!$G$37),"Y",IF(AND(H758&gt;='Intersection Mileposts'!$F$38,H758&lt;='Intersection Mileposts'!$G$38),"Y",IF(AND(H758&gt;='Intersection Mileposts'!$F$39,H758&lt;='Intersection Mileposts'!$G$39),"Y","N"))))))))))))))))))))))))))))))))))))</f>
        <v/>
      </c>
    </row>
    <row r="759" spans="1:46" ht="15" customHeight="1" x14ac:dyDescent="0.3">
      <c r="A759" s="279"/>
      <c r="B759" s="261"/>
      <c r="C759" s="262"/>
      <c r="D759" s="262"/>
      <c r="E759" s="262"/>
      <c r="F759" s="262"/>
      <c r="G759" s="284"/>
      <c r="H759" s="286"/>
      <c r="I759" s="279"/>
      <c r="J759" s="260"/>
      <c r="K759" s="260"/>
      <c r="L759" s="280"/>
      <c r="M759" s="275"/>
      <c r="N759" s="263"/>
      <c r="P759" s="264" t="str">
        <f>IF(R759 = "", "", COUNT($R$4:R759))</f>
        <v/>
      </c>
      <c r="Q759" s="264" t="str">
        <f t="shared" si="105"/>
        <v/>
      </c>
      <c r="R759" s="265" t="str">
        <f t="shared" si="106"/>
        <v/>
      </c>
      <c r="S759" s="266" t="str">
        <f t="shared" si="107"/>
        <v/>
      </c>
      <c r="T759" s="267" t="str">
        <f t="shared" si="108"/>
        <v/>
      </c>
      <c r="U759" s="268" t="str">
        <f t="shared" si="109"/>
        <v/>
      </c>
      <c r="V759" s="269" t="str">
        <f t="shared" si="110"/>
        <v/>
      </c>
      <c r="W759" s="5"/>
      <c r="AR759" t="str">
        <f t="shared" si="104"/>
        <v/>
      </c>
      <c r="AS759" t="str">
        <f t="shared" si="103"/>
        <v/>
      </c>
      <c r="AT759" s="134" t="str">
        <f>IF(AR759="","",IF(AND(H759&gt;='Intersection Mileposts'!$F$5,H759&lt;='Intersection Mileposts'!$G$5),"Y",IF(AND(H759&gt;='Intersection Mileposts'!$F$6,H759&lt;='Intersection Mileposts'!$G$6),"Y",IF(AND(H759&gt;='Intersection Mileposts'!$F$7,H759&lt;='Intersection Mileposts'!$G$7),"Y",IF(AND(H759&gt;='Intersection Mileposts'!$F$8,H759&lt;='Intersection Mileposts'!$G$8),"Y",IF(AND(H759&gt;='Intersection Mileposts'!$F$9,H759&lt;='Intersection Mileposts'!$G$9),"Y",IF(AND(H759&gt;='Intersection Mileposts'!$F$10,H759&lt;='Intersection Mileposts'!$G$10),"Y",IF(AND(H759&gt;='Intersection Mileposts'!$F$11,H759&lt;='Intersection Mileposts'!$G$11),"Y",IF(AND(H759&gt;='Intersection Mileposts'!$F$12,H759&lt;='Intersection Mileposts'!$G$12),"Y",IF(AND(H759&gt;='Intersection Mileposts'!$F$13,H759&lt;='Intersection Mileposts'!$G$13),"Y",IF(AND(H759&gt;='Intersection Mileposts'!$F$14,H759&lt;='Intersection Mileposts'!$G$14),"Y",IF(AND(H759&gt;='Intersection Mileposts'!$F$15,H759&lt;='Intersection Mileposts'!$G$15),"Y",IF(AND(H759&gt;='Intersection Mileposts'!$F$16,H759&lt;='Intersection Mileposts'!$G$16),"Y",IF(AND(H759&gt;='Intersection Mileposts'!$F$17,H759&lt;='Intersection Mileposts'!$G$17),"Y",IF(AND(H759&gt;='Intersection Mileposts'!$F$18,H759&lt;='Intersection Mileposts'!$G$18),"Y",IF(AND(H759&gt;='Intersection Mileposts'!$F$19,H759&lt;='Intersection Mileposts'!$G$19),"Y",IF(AND(H759&gt;='Intersection Mileposts'!$F$20,H759&lt;='Intersection Mileposts'!$G$20),"Y",IF(AND(H759&gt;='Intersection Mileposts'!$F$21,H759&lt;='Intersection Mileposts'!$G$21),"Y",IF(AND(H759&gt;='Intersection Mileposts'!$F$22,H759&lt;='Intersection Mileposts'!$G$22),"Y",IF(AND(H759&gt;='Intersection Mileposts'!$F$23,H759&lt;='Intersection Mileposts'!$G$23),"Y",IF(AND(H759&gt;='Intersection Mileposts'!$F$24,H759&lt;='Intersection Mileposts'!$G$24),"Y",IF(AND(H759&gt;='Intersection Mileposts'!$F$25,H759&lt;='Intersection Mileposts'!$G$25),"Y",IF(AND(H759&gt;='Intersection Mileposts'!$F$26,H759&lt;='Intersection Mileposts'!$G$26),"Y",IF(AND(H759&gt;='Intersection Mileposts'!$F$27,H759&lt;='Intersection Mileposts'!$G$27),"Y",IF(AND(H759&gt;='Intersection Mileposts'!$F$28,H759&lt;='Intersection Mileposts'!$G$28),"Y",IF(AND(H759&gt;='Intersection Mileposts'!$F$29,H759&lt;='Intersection Mileposts'!$G$29),"Y", IF(AND(H759&gt;='Intersection Mileposts'!$F$30,H759&lt;='Intersection Mileposts'!$G$30),"Y",IF(AND(H759&gt;='Intersection Mileposts'!$F$31,H759&lt;='Intersection Mileposts'!$G$31),"Y",IF(AND(H759&gt;='Intersection Mileposts'!$F$32,H759&lt;='Intersection Mileposts'!$G$32),"Y",IF(AND(H759&gt;='Intersection Mileposts'!$F$33,H759&lt;='Intersection Mileposts'!$G$33),"Y",IF(AND(H759&gt;='Intersection Mileposts'!$F$34,H759&lt;='Intersection Mileposts'!$G$34),"Y",IF(AND(H759&gt;='Intersection Mileposts'!$F$35,H759&lt;='Intersection Mileposts'!$G$35),"Y",IF(AND(H759&gt;='Intersection Mileposts'!$F$36,H759&lt;='Intersection Mileposts'!$G$36),"Y",IF(AND(H759&gt;='Intersection Mileposts'!$F$37,H759&lt;='Intersection Mileposts'!$G$37),"Y",IF(AND(H759&gt;='Intersection Mileposts'!$F$38,H759&lt;='Intersection Mileposts'!$G$38),"Y",IF(AND(H759&gt;='Intersection Mileposts'!$F$39,H759&lt;='Intersection Mileposts'!$G$39),"Y","N"))))))))))))))))))))))))))))))))))))</f>
        <v/>
      </c>
    </row>
    <row r="760" spans="1:46" ht="15" customHeight="1" x14ac:dyDescent="0.3">
      <c r="A760" s="279"/>
      <c r="B760" s="261"/>
      <c r="C760" s="262"/>
      <c r="D760" s="262"/>
      <c r="E760" s="262"/>
      <c r="F760" s="262"/>
      <c r="G760" s="284"/>
      <c r="H760" s="286"/>
      <c r="I760" s="279"/>
      <c r="J760" s="260"/>
      <c r="K760" s="260"/>
      <c r="L760" s="280"/>
      <c r="M760" s="275"/>
      <c r="N760" s="263"/>
      <c r="P760" s="264" t="str">
        <f>IF(R760 = "", "", COUNT($R$4:R760))</f>
        <v/>
      </c>
      <c r="Q760" s="264" t="str">
        <f t="shared" si="105"/>
        <v/>
      </c>
      <c r="R760" s="265" t="str">
        <f t="shared" si="106"/>
        <v/>
      </c>
      <c r="S760" s="266" t="str">
        <f t="shared" si="107"/>
        <v/>
      </c>
      <c r="T760" s="267" t="str">
        <f t="shared" si="108"/>
        <v/>
      </c>
      <c r="U760" s="268" t="str">
        <f t="shared" si="109"/>
        <v/>
      </c>
      <c r="V760" s="269" t="str">
        <f t="shared" si="110"/>
        <v/>
      </c>
      <c r="W760" s="5"/>
      <c r="AR760" t="str">
        <f t="shared" si="104"/>
        <v/>
      </c>
      <c r="AS760" t="str">
        <f t="shared" si="103"/>
        <v/>
      </c>
      <c r="AT760" s="134" t="str">
        <f>IF(AR760="","",IF(AND(H760&gt;='Intersection Mileposts'!$F$5,H760&lt;='Intersection Mileposts'!$G$5),"Y",IF(AND(H760&gt;='Intersection Mileposts'!$F$6,H760&lt;='Intersection Mileposts'!$G$6),"Y",IF(AND(H760&gt;='Intersection Mileposts'!$F$7,H760&lt;='Intersection Mileposts'!$G$7),"Y",IF(AND(H760&gt;='Intersection Mileposts'!$F$8,H760&lt;='Intersection Mileposts'!$G$8),"Y",IF(AND(H760&gt;='Intersection Mileposts'!$F$9,H760&lt;='Intersection Mileposts'!$G$9),"Y",IF(AND(H760&gt;='Intersection Mileposts'!$F$10,H760&lt;='Intersection Mileposts'!$G$10),"Y",IF(AND(H760&gt;='Intersection Mileposts'!$F$11,H760&lt;='Intersection Mileposts'!$G$11),"Y",IF(AND(H760&gt;='Intersection Mileposts'!$F$12,H760&lt;='Intersection Mileposts'!$G$12),"Y",IF(AND(H760&gt;='Intersection Mileposts'!$F$13,H760&lt;='Intersection Mileposts'!$G$13),"Y",IF(AND(H760&gt;='Intersection Mileposts'!$F$14,H760&lt;='Intersection Mileposts'!$G$14),"Y",IF(AND(H760&gt;='Intersection Mileposts'!$F$15,H760&lt;='Intersection Mileposts'!$G$15),"Y",IF(AND(H760&gt;='Intersection Mileposts'!$F$16,H760&lt;='Intersection Mileposts'!$G$16),"Y",IF(AND(H760&gt;='Intersection Mileposts'!$F$17,H760&lt;='Intersection Mileposts'!$G$17),"Y",IF(AND(H760&gt;='Intersection Mileposts'!$F$18,H760&lt;='Intersection Mileposts'!$G$18),"Y",IF(AND(H760&gt;='Intersection Mileposts'!$F$19,H760&lt;='Intersection Mileposts'!$G$19),"Y",IF(AND(H760&gt;='Intersection Mileposts'!$F$20,H760&lt;='Intersection Mileposts'!$G$20),"Y",IF(AND(H760&gt;='Intersection Mileposts'!$F$21,H760&lt;='Intersection Mileposts'!$G$21),"Y",IF(AND(H760&gt;='Intersection Mileposts'!$F$22,H760&lt;='Intersection Mileposts'!$G$22),"Y",IF(AND(H760&gt;='Intersection Mileposts'!$F$23,H760&lt;='Intersection Mileposts'!$G$23),"Y",IF(AND(H760&gt;='Intersection Mileposts'!$F$24,H760&lt;='Intersection Mileposts'!$G$24),"Y",IF(AND(H760&gt;='Intersection Mileposts'!$F$25,H760&lt;='Intersection Mileposts'!$G$25),"Y",IF(AND(H760&gt;='Intersection Mileposts'!$F$26,H760&lt;='Intersection Mileposts'!$G$26),"Y",IF(AND(H760&gt;='Intersection Mileposts'!$F$27,H760&lt;='Intersection Mileposts'!$G$27),"Y",IF(AND(H760&gt;='Intersection Mileposts'!$F$28,H760&lt;='Intersection Mileposts'!$G$28),"Y",IF(AND(H760&gt;='Intersection Mileposts'!$F$29,H760&lt;='Intersection Mileposts'!$G$29),"Y", IF(AND(H760&gt;='Intersection Mileposts'!$F$30,H760&lt;='Intersection Mileposts'!$G$30),"Y",IF(AND(H760&gt;='Intersection Mileposts'!$F$31,H760&lt;='Intersection Mileposts'!$G$31),"Y",IF(AND(H760&gt;='Intersection Mileposts'!$F$32,H760&lt;='Intersection Mileposts'!$G$32),"Y",IF(AND(H760&gt;='Intersection Mileposts'!$F$33,H760&lt;='Intersection Mileposts'!$G$33),"Y",IF(AND(H760&gt;='Intersection Mileposts'!$F$34,H760&lt;='Intersection Mileposts'!$G$34),"Y",IF(AND(H760&gt;='Intersection Mileposts'!$F$35,H760&lt;='Intersection Mileposts'!$G$35),"Y",IF(AND(H760&gt;='Intersection Mileposts'!$F$36,H760&lt;='Intersection Mileposts'!$G$36),"Y",IF(AND(H760&gt;='Intersection Mileposts'!$F$37,H760&lt;='Intersection Mileposts'!$G$37),"Y",IF(AND(H760&gt;='Intersection Mileposts'!$F$38,H760&lt;='Intersection Mileposts'!$G$38),"Y",IF(AND(H760&gt;='Intersection Mileposts'!$F$39,H760&lt;='Intersection Mileposts'!$G$39),"Y","N"))))))))))))))))))))))))))))))))))))</f>
        <v/>
      </c>
    </row>
    <row r="761" spans="1:46" ht="15" customHeight="1" x14ac:dyDescent="0.3">
      <c r="A761" s="279"/>
      <c r="B761" s="261"/>
      <c r="C761" s="262"/>
      <c r="D761" s="262"/>
      <c r="E761" s="262"/>
      <c r="F761" s="262"/>
      <c r="G761" s="284"/>
      <c r="H761" s="286"/>
      <c r="I761" s="279"/>
      <c r="J761" s="260"/>
      <c r="K761" s="260"/>
      <c r="L761" s="280"/>
      <c r="M761" s="275"/>
      <c r="N761" s="263"/>
      <c r="P761" s="264" t="str">
        <f>IF(R761 = "", "", COUNT($R$4:R761))</f>
        <v/>
      </c>
      <c r="Q761" s="264" t="str">
        <f t="shared" si="105"/>
        <v/>
      </c>
      <c r="R761" s="265" t="str">
        <f t="shared" si="106"/>
        <v/>
      </c>
      <c r="S761" s="266" t="str">
        <f t="shared" si="107"/>
        <v/>
      </c>
      <c r="T761" s="267" t="str">
        <f t="shared" si="108"/>
        <v/>
      </c>
      <c r="U761" s="268" t="str">
        <f t="shared" si="109"/>
        <v/>
      </c>
      <c r="V761" s="269" t="str">
        <f t="shared" si="110"/>
        <v/>
      </c>
      <c r="W761" s="5"/>
      <c r="AR761" t="str">
        <f t="shared" si="104"/>
        <v/>
      </c>
      <c r="AS761" t="str">
        <f t="shared" si="103"/>
        <v/>
      </c>
      <c r="AT761" s="134" t="str">
        <f>IF(AR761="","",IF(AND(H761&gt;='Intersection Mileposts'!$F$5,H761&lt;='Intersection Mileposts'!$G$5),"Y",IF(AND(H761&gt;='Intersection Mileposts'!$F$6,H761&lt;='Intersection Mileposts'!$G$6),"Y",IF(AND(H761&gt;='Intersection Mileposts'!$F$7,H761&lt;='Intersection Mileposts'!$G$7),"Y",IF(AND(H761&gt;='Intersection Mileposts'!$F$8,H761&lt;='Intersection Mileposts'!$G$8),"Y",IF(AND(H761&gt;='Intersection Mileposts'!$F$9,H761&lt;='Intersection Mileposts'!$G$9),"Y",IF(AND(H761&gt;='Intersection Mileposts'!$F$10,H761&lt;='Intersection Mileposts'!$G$10),"Y",IF(AND(H761&gt;='Intersection Mileposts'!$F$11,H761&lt;='Intersection Mileposts'!$G$11),"Y",IF(AND(H761&gt;='Intersection Mileposts'!$F$12,H761&lt;='Intersection Mileposts'!$G$12),"Y",IF(AND(H761&gt;='Intersection Mileposts'!$F$13,H761&lt;='Intersection Mileposts'!$G$13),"Y",IF(AND(H761&gt;='Intersection Mileposts'!$F$14,H761&lt;='Intersection Mileposts'!$G$14),"Y",IF(AND(H761&gt;='Intersection Mileposts'!$F$15,H761&lt;='Intersection Mileposts'!$G$15),"Y",IF(AND(H761&gt;='Intersection Mileposts'!$F$16,H761&lt;='Intersection Mileposts'!$G$16),"Y",IF(AND(H761&gt;='Intersection Mileposts'!$F$17,H761&lt;='Intersection Mileposts'!$G$17),"Y",IF(AND(H761&gt;='Intersection Mileposts'!$F$18,H761&lt;='Intersection Mileposts'!$G$18),"Y",IF(AND(H761&gt;='Intersection Mileposts'!$F$19,H761&lt;='Intersection Mileposts'!$G$19),"Y",IF(AND(H761&gt;='Intersection Mileposts'!$F$20,H761&lt;='Intersection Mileposts'!$G$20),"Y",IF(AND(H761&gt;='Intersection Mileposts'!$F$21,H761&lt;='Intersection Mileposts'!$G$21),"Y",IF(AND(H761&gt;='Intersection Mileposts'!$F$22,H761&lt;='Intersection Mileposts'!$G$22),"Y",IF(AND(H761&gt;='Intersection Mileposts'!$F$23,H761&lt;='Intersection Mileposts'!$G$23),"Y",IF(AND(H761&gt;='Intersection Mileposts'!$F$24,H761&lt;='Intersection Mileposts'!$G$24),"Y",IF(AND(H761&gt;='Intersection Mileposts'!$F$25,H761&lt;='Intersection Mileposts'!$G$25),"Y",IF(AND(H761&gt;='Intersection Mileposts'!$F$26,H761&lt;='Intersection Mileposts'!$G$26),"Y",IF(AND(H761&gt;='Intersection Mileposts'!$F$27,H761&lt;='Intersection Mileposts'!$G$27),"Y",IF(AND(H761&gt;='Intersection Mileposts'!$F$28,H761&lt;='Intersection Mileposts'!$G$28),"Y",IF(AND(H761&gt;='Intersection Mileposts'!$F$29,H761&lt;='Intersection Mileposts'!$G$29),"Y", IF(AND(H761&gt;='Intersection Mileposts'!$F$30,H761&lt;='Intersection Mileposts'!$G$30),"Y",IF(AND(H761&gt;='Intersection Mileposts'!$F$31,H761&lt;='Intersection Mileposts'!$G$31),"Y",IF(AND(H761&gt;='Intersection Mileposts'!$F$32,H761&lt;='Intersection Mileposts'!$G$32),"Y",IF(AND(H761&gt;='Intersection Mileposts'!$F$33,H761&lt;='Intersection Mileposts'!$G$33),"Y",IF(AND(H761&gt;='Intersection Mileposts'!$F$34,H761&lt;='Intersection Mileposts'!$G$34),"Y",IF(AND(H761&gt;='Intersection Mileposts'!$F$35,H761&lt;='Intersection Mileposts'!$G$35),"Y",IF(AND(H761&gt;='Intersection Mileposts'!$F$36,H761&lt;='Intersection Mileposts'!$G$36),"Y",IF(AND(H761&gt;='Intersection Mileposts'!$F$37,H761&lt;='Intersection Mileposts'!$G$37),"Y",IF(AND(H761&gt;='Intersection Mileposts'!$F$38,H761&lt;='Intersection Mileposts'!$G$38),"Y",IF(AND(H761&gt;='Intersection Mileposts'!$F$39,H761&lt;='Intersection Mileposts'!$G$39),"Y","N"))))))))))))))))))))))))))))))))))))</f>
        <v/>
      </c>
    </row>
    <row r="762" spans="1:46" ht="15" customHeight="1" x14ac:dyDescent="0.3">
      <c r="A762" s="279"/>
      <c r="B762" s="261"/>
      <c r="C762" s="262"/>
      <c r="D762" s="262"/>
      <c r="E762" s="262"/>
      <c r="F762" s="262"/>
      <c r="G762" s="284"/>
      <c r="H762" s="286"/>
      <c r="I762" s="279"/>
      <c r="J762" s="260"/>
      <c r="K762" s="260"/>
      <c r="L762" s="280"/>
      <c r="M762" s="275"/>
      <c r="N762" s="263"/>
      <c r="P762" s="264" t="str">
        <f>IF(R762 = "", "", COUNT($R$4:R762))</f>
        <v/>
      </c>
      <c r="Q762" s="264" t="str">
        <f t="shared" si="105"/>
        <v/>
      </c>
      <c r="R762" s="265" t="str">
        <f t="shared" si="106"/>
        <v/>
      </c>
      <c r="S762" s="266" t="str">
        <f t="shared" si="107"/>
        <v/>
      </c>
      <c r="T762" s="267" t="str">
        <f t="shared" si="108"/>
        <v/>
      </c>
      <c r="U762" s="268" t="str">
        <f t="shared" si="109"/>
        <v/>
      </c>
      <c r="V762" s="269" t="str">
        <f t="shared" si="110"/>
        <v/>
      </c>
      <c r="W762" s="5"/>
      <c r="AR762" t="str">
        <f t="shared" si="104"/>
        <v/>
      </c>
      <c r="AS762" t="str">
        <f t="shared" si="103"/>
        <v/>
      </c>
      <c r="AT762" s="134" t="str">
        <f>IF(AR762="","",IF(AND(H762&gt;='Intersection Mileposts'!$F$5,H762&lt;='Intersection Mileposts'!$G$5),"Y",IF(AND(H762&gt;='Intersection Mileposts'!$F$6,H762&lt;='Intersection Mileposts'!$G$6),"Y",IF(AND(H762&gt;='Intersection Mileposts'!$F$7,H762&lt;='Intersection Mileposts'!$G$7),"Y",IF(AND(H762&gt;='Intersection Mileposts'!$F$8,H762&lt;='Intersection Mileposts'!$G$8),"Y",IF(AND(H762&gt;='Intersection Mileposts'!$F$9,H762&lt;='Intersection Mileposts'!$G$9),"Y",IF(AND(H762&gt;='Intersection Mileposts'!$F$10,H762&lt;='Intersection Mileposts'!$G$10),"Y",IF(AND(H762&gt;='Intersection Mileposts'!$F$11,H762&lt;='Intersection Mileposts'!$G$11),"Y",IF(AND(H762&gt;='Intersection Mileposts'!$F$12,H762&lt;='Intersection Mileposts'!$G$12),"Y",IF(AND(H762&gt;='Intersection Mileposts'!$F$13,H762&lt;='Intersection Mileposts'!$G$13),"Y",IF(AND(H762&gt;='Intersection Mileposts'!$F$14,H762&lt;='Intersection Mileposts'!$G$14),"Y",IF(AND(H762&gt;='Intersection Mileposts'!$F$15,H762&lt;='Intersection Mileposts'!$G$15),"Y",IF(AND(H762&gt;='Intersection Mileposts'!$F$16,H762&lt;='Intersection Mileposts'!$G$16),"Y",IF(AND(H762&gt;='Intersection Mileposts'!$F$17,H762&lt;='Intersection Mileposts'!$G$17),"Y",IF(AND(H762&gt;='Intersection Mileposts'!$F$18,H762&lt;='Intersection Mileposts'!$G$18),"Y",IF(AND(H762&gt;='Intersection Mileposts'!$F$19,H762&lt;='Intersection Mileposts'!$G$19),"Y",IF(AND(H762&gt;='Intersection Mileposts'!$F$20,H762&lt;='Intersection Mileposts'!$G$20),"Y",IF(AND(H762&gt;='Intersection Mileposts'!$F$21,H762&lt;='Intersection Mileposts'!$G$21),"Y",IF(AND(H762&gt;='Intersection Mileposts'!$F$22,H762&lt;='Intersection Mileposts'!$G$22),"Y",IF(AND(H762&gt;='Intersection Mileposts'!$F$23,H762&lt;='Intersection Mileposts'!$G$23),"Y",IF(AND(H762&gt;='Intersection Mileposts'!$F$24,H762&lt;='Intersection Mileposts'!$G$24),"Y",IF(AND(H762&gt;='Intersection Mileposts'!$F$25,H762&lt;='Intersection Mileposts'!$G$25),"Y",IF(AND(H762&gt;='Intersection Mileposts'!$F$26,H762&lt;='Intersection Mileposts'!$G$26),"Y",IF(AND(H762&gt;='Intersection Mileposts'!$F$27,H762&lt;='Intersection Mileposts'!$G$27),"Y",IF(AND(H762&gt;='Intersection Mileposts'!$F$28,H762&lt;='Intersection Mileposts'!$G$28),"Y",IF(AND(H762&gt;='Intersection Mileposts'!$F$29,H762&lt;='Intersection Mileposts'!$G$29),"Y", IF(AND(H762&gt;='Intersection Mileposts'!$F$30,H762&lt;='Intersection Mileposts'!$G$30),"Y",IF(AND(H762&gt;='Intersection Mileposts'!$F$31,H762&lt;='Intersection Mileposts'!$G$31),"Y",IF(AND(H762&gt;='Intersection Mileposts'!$F$32,H762&lt;='Intersection Mileposts'!$G$32),"Y",IF(AND(H762&gt;='Intersection Mileposts'!$F$33,H762&lt;='Intersection Mileposts'!$G$33),"Y",IF(AND(H762&gt;='Intersection Mileposts'!$F$34,H762&lt;='Intersection Mileposts'!$G$34),"Y",IF(AND(H762&gt;='Intersection Mileposts'!$F$35,H762&lt;='Intersection Mileposts'!$G$35),"Y",IF(AND(H762&gt;='Intersection Mileposts'!$F$36,H762&lt;='Intersection Mileposts'!$G$36),"Y",IF(AND(H762&gt;='Intersection Mileposts'!$F$37,H762&lt;='Intersection Mileposts'!$G$37),"Y",IF(AND(H762&gt;='Intersection Mileposts'!$F$38,H762&lt;='Intersection Mileposts'!$G$38),"Y",IF(AND(H762&gt;='Intersection Mileposts'!$F$39,H762&lt;='Intersection Mileposts'!$G$39),"Y","N"))))))))))))))))))))))))))))))))))))</f>
        <v/>
      </c>
    </row>
    <row r="763" spans="1:46" ht="15" customHeight="1" x14ac:dyDescent="0.3">
      <c r="A763" s="279"/>
      <c r="B763" s="261"/>
      <c r="C763" s="262"/>
      <c r="D763" s="262"/>
      <c r="E763" s="262"/>
      <c r="F763" s="262"/>
      <c r="G763" s="284"/>
      <c r="H763" s="286"/>
      <c r="I763" s="279"/>
      <c r="J763" s="260"/>
      <c r="K763" s="260"/>
      <c r="L763" s="280"/>
      <c r="M763" s="275"/>
      <c r="N763" s="263"/>
      <c r="P763" s="264" t="str">
        <f>IF(R763 = "", "", COUNT($R$4:R763))</f>
        <v/>
      </c>
      <c r="Q763" s="264" t="str">
        <f t="shared" si="105"/>
        <v/>
      </c>
      <c r="R763" s="265" t="str">
        <f t="shared" si="106"/>
        <v/>
      </c>
      <c r="S763" s="266" t="str">
        <f t="shared" si="107"/>
        <v/>
      </c>
      <c r="T763" s="267" t="str">
        <f t="shared" si="108"/>
        <v/>
      </c>
      <c r="U763" s="268" t="str">
        <f t="shared" si="109"/>
        <v/>
      </c>
      <c r="V763" s="269" t="str">
        <f t="shared" si="110"/>
        <v/>
      </c>
      <c r="W763" s="5"/>
      <c r="AR763" t="str">
        <f t="shared" si="104"/>
        <v/>
      </c>
      <c r="AS763" t="str">
        <f t="shared" si="103"/>
        <v/>
      </c>
      <c r="AT763" s="134" t="str">
        <f>IF(AR763="","",IF(AND(H763&gt;='Intersection Mileposts'!$F$5,H763&lt;='Intersection Mileposts'!$G$5),"Y",IF(AND(H763&gt;='Intersection Mileposts'!$F$6,H763&lt;='Intersection Mileposts'!$G$6),"Y",IF(AND(H763&gt;='Intersection Mileposts'!$F$7,H763&lt;='Intersection Mileposts'!$G$7),"Y",IF(AND(H763&gt;='Intersection Mileposts'!$F$8,H763&lt;='Intersection Mileposts'!$G$8),"Y",IF(AND(H763&gt;='Intersection Mileposts'!$F$9,H763&lt;='Intersection Mileposts'!$G$9),"Y",IF(AND(H763&gt;='Intersection Mileposts'!$F$10,H763&lt;='Intersection Mileposts'!$G$10),"Y",IF(AND(H763&gt;='Intersection Mileposts'!$F$11,H763&lt;='Intersection Mileposts'!$G$11),"Y",IF(AND(H763&gt;='Intersection Mileposts'!$F$12,H763&lt;='Intersection Mileposts'!$G$12),"Y",IF(AND(H763&gt;='Intersection Mileposts'!$F$13,H763&lt;='Intersection Mileposts'!$G$13),"Y",IF(AND(H763&gt;='Intersection Mileposts'!$F$14,H763&lt;='Intersection Mileposts'!$G$14),"Y",IF(AND(H763&gt;='Intersection Mileposts'!$F$15,H763&lt;='Intersection Mileposts'!$G$15),"Y",IF(AND(H763&gt;='Intersection Mileposts'!$F$16,H763&lt;='Intersection Mileposts'!$G$16),"Y",IF(AND(H763&gt;='Intersection Mileposts'!$F$17,H763&lt;='Intersection Mileposts'!$G$17),"Y",IF(AND(H763&gt;='Intersection Mileposts'!$F$18,H763&lt;='Intersection Mileposts'!$G$18),"Y",IF(AND(H763&gt;='Intersection Mileposts'!$F$19,H763&lt;='Intersection Mileposts'!$G$19),"Y",IF(AND(H763&gt;='Intersection Mileposts'!$F$20,H763&lt;='Intersection Mileposts'!$G$20),"Y",IF(AND(H763&gt;='Intersection Mileposts'!$F$21,H763&lt;='Intersection Mileposts'!$G$21),"Y",IF(AND(H763&gt;='Intersection Mileposts'!$F$22,H763&lt;='Intersection Mileposts'!$G$22),"Y",IF(AND(H763&gt;='Intersection Mileposts'!$F$23,H763&lt;='Intersection Mileposts'!$G$23),"Y",IF(AND(H763&gt;='Intersection Mileposts'!$F$24,H763&lt;='Intersection Mileposts'!$G$24),"Y",IF(AND(H763&gt;='Intersection Mileposts'!$F$25,H763&lt;='Intersection Mileposts'!$G$25),"Y",IF(AND(H763&gt;='Intersection Mileposts'!$F$26,H763&lt;='Intersection Mileposts'!$G$26),"Y",IF(AND(H763&gt;='Intersection Mileposts'!$F$27,H763&lt;='Intersection Mileposts'!$G$27),"Y",IF(AND(H763&gt;='Intersection Mileposts'!$F$28,H763&lt;='Intersection Mileposts'!$G$28),"Y",IF(AND(H763&gt;='Intersection Mileposts'!$F$29,H763&lt;='Intersection Mileposts'!$G$29),"Y", IF(AND(H763&gt;='Intersection Mileposts'!$F$30,H763&lt;='Intersection Mileposts'!$G$30),"Y",IF(AND(H763&gt;='Intersection Mileposts'!$F$31,H763&lt;='Intersection Mileposts'!$G$31),"Y",IF(AND(H763&gt;='Intersection Mileposts'!$F$32,H763&lt;='Intersection Mileposts'!$G$32),"Y",IF(AND(H763&gt;='Intersection Mileposts'!$F$33,H763&lt;='Intersection Mileposts'!$G$33),"Y",IF(AND(H763&gt;='Intersection Mileposts'!$F$34,H763&lt;='Intersection Mileposts'!$G$34),"Y",IF(AND(H763&gt;='Intersection Mileposts'!$F$35,H763&lt;='Intersection Mileposts'!$G$35),"Y",IF(AND(H763&gt;='Intersection Mileposts'!$F$36,H763&lt;='Intersection Mileposts'!$G$36),"Y",IF(AND(H763&gt;='Intersection Mileposts'!$F$37,H763&lt;='Intersection Mileposts'!$G$37),"Y",IF(AND(H763&gt;='Intersection Mileposts'!$F$38,H763&lt;='Intersection Mileposts'!$G$38),"Y",IF(AND(H763&gt;='Intersection Mileposts'!$F$39,H763&lt;='Intersection Mileposts'!$G$39),"Y","N"))))))))))))))))))))))))))))))))))))</f>
        <v/>
      </c>
    </row>
    <row r="764" spans="1:46" ht="15" customHeight="1" x14ac:dyDescent="0.3">
      <c r="A764" s="279"/>
      <c r="B764" s="261"/>
      <c r="C764" s="262"/>
      <c r="D764" s="262"/>
      <c r="E764" s="262"/>
      <c r="F764" s="262"/>
      <c r="G764" s="284"/>
      <c r="H764" s="286"/>
      <c r="I764" s="279"/>
      <c r="J764" s="260"/>
      <c r="K764" s="260"/>
      <c r="L764" s="280"/>
      <c r="M764" s="275"/>
      <c r="N764" s="263"/>
      <c r="P764" s="264" t="str">
        <f>IF(R764 = "", "", COUNT($R$4:R764))</f>
        <v/>
      </c>
      <c r="Q764" s="264" t="str">
        <f t="shared" si="105"/>
        <v/>
      </c>
      <c r="R764" s="265" t="str">
        <f t="shared" si="106"/>
        <v/>
      </c>
      <c r="S764" s="266" t="str">
        <f t="shared" si="107"/>
        <v/>
      </c>
      <c r="T764" s="267" t="str">
        <f t="shared" si="108"/>
        <v/>
      </c>
      <c r="U764" s="268" t="str">
        <f t="shared" si="109"/>
        <v/>
      </c>
      <c r="V764" s="269" t="str">
        <f t="shared" si="110"/>
        <v/>
      </c>
      <c r="W764" s="5"/>
      <c r="AR764" t="str">
        <f t="shared" si="104"/>
        <v/>
      </c>
      <c r="AS764" t="str">
        <f t="shared" si="103"/>
        <v/>
      </c>
      <c r="AT764" s="134" t="str">
        <f>IF(AR764="","",IF(AND(H764&gt;='Intersection Mileposts'!$F$5,H764&lt;='Intersection Mileposts'!$G$5),"Y",IF(AND(H764&gt;='Intersection Mileposts'!$F$6,H764&lt;='Intersection Mileposts'!$G$6),"Y",IF(AND(H764&gt;='Intersection Mileposts'!$F$7,H764&lt;='Intersection Mileposts'!$G$7),"Y",IF(AND(H764&gt;='Intersection Mileposts'!$F$8,H764&lt;='Intersection Mileposts'!$G$8),"Y",IF(AND(H764&gt;='Intersection Mileposts'!$F$9,H764&lt;='Intersection Mileposts'!$G$9),"Y",IF(AND(H764&gt;='Intersection Mileposts'!$F$10,H764&lt;='Intersection Mileposts'!$G$10),"Y",IF(AND(H764&gt;='Intersection Mileposts'!$F$11,H764&lt;='Intersection Mileposts'!$G$11),"Y",IF(AND(H764&gt;='Intersection Mileposts'!$F$12,H764&lt;='Intersection Mileposts'!$G$12),"Y",IF(AND(H764&gt;='Intersection Mileposts'!$F$13,H764&lt;='Intersection Mileposts'!$G$13),"Y",IF(AND(H764&gt;='Intersection Mileposts'!$F$14,H764&lt;='Intersection Mileposts'!$G$14),"Y",IF(AND(H764&gt;='Intersection Mileposts'!$F$15,H764&lt;='Intersection Mileposts'!$G$15),"Y",IF(AND(H764&gt;='Intersection Mileposts'!$F$16,H764&lt;='Intersection Mileposts'!$G$16),"Y",IF(AND(H764&gt;='Intersection Mileposts'!$F$17,H764&lt;='Intersection Mileposts'!$G$17),"Y",IF(AND(H764&gt;='Intersection Mileposts'!$F$18,H764&lt;='Intersection Mileposts'!$G$18),"Y",IF(AND(H764&gt;='Intersection Mileposts'!$F$19,H764&lt;='Intersection Mileposts'!$G$19),"Y",IF(AND(H764&gt;='Intersection Mileposts'!$F$20,H764&lt;='Intersection Mileposts'!$G$20),"Y",IF(AND(H764&gt;='Intersection Mileposts'!$F$21,H764&lt;='Intersection Mileposts'!$G$21),"Y",IF(AND(H764&gt;='Intersection Mileposts'!$F$22,H764&lt;='Intersection Mileposts'!$G$22),"Y",IF(AND(H764&gt;='Intersection Mileposts'!$F$23,H764&lt;='Intersection Mileposts'!$G$23),"Y",IF(AND(H764&gt;='Intersection Mileposts'!$F$24,H764&lt;='Intersection Mileposts'!$G$24),"Y",IF(AND(H764&gt;='Intersection Mileposts'!$F$25,H764&lt;='Intersection Mileposts'!$G$25),"Y",IF(AND(H764&gt;='Intersection Mileposts'!$F$26,H764&lt;='Intersection Mileposts'!$G$26),"Y",IF(AND(H764&gt;='Intersection Mileposts'!$F$27,H764&lt;='Intersection Mileposts'!$G$27),"Y",IF(AND(H764&gt;='Intersection Mileposts'!$F$28,H764&lt;='Intersection Mileposts'!$G$28),"Y",IF(AND(H764&gt;='Intersection Mileposts'!$F$29,H764&lt;='Intersection Mileposts'!$G$29),"Y", IF(AND(H764&gt;='Intersection Mileposts'!$F$30,H764&lt;='Intersection Mileposts'!$G$30),"Y",IF(AND(H764&gt;='Intersection Mileposts'!$F$31,H764&lt;='Intersection Mileposts'!$G$31),"Y",IF(AND(H764&gt;='Intersection Mileposts'!$F$32,H764&lt;='Intersection Mileposts'!$G$32),"Y",IF(AND(H764&gt;='Intersection Mileposts'!$F$33,H764&lt;='Intersection Mileposts'!$G$33),"Y",IF(AND(H764&gt;='Intersection Mileposts'!$F$34,H764&lt;='Intersection Mileposts'!$G$34),"Y",IF(AND(H764&gt;='Intersection Mileposts'!$F$35,H764&lt;='Intersection Mileposts'!$G$35),"Y",IF(AND(H764&gt;='Intersection Mileposts'!$F$36,H764&lt;='Intersection Mileposts'!$G$36),"Y",IF(AND(H764&gt;='Intersection Mileposts'!$F$37,H764&lt;='Intersection Mileposts'!$G$37),"Y",IF(AND(H764&gt;='Intersection Mileposts'!$F$38,H764&lt;='Intersection Mileposts'!$G$38),"Y",IF(AND(H764&gt;='Intersection Mileposts'!$F$39,H764&lt;='Intersection Mileposts'!$G$39),"Y","N"))))))))))))))))))))))))))))))))))))</f>
        <v/>
      </c>
    </row>
    <row r="765" spans="1:46" ht="15" customHeight="1" x14ac:dyDescent="0.3">
      <c r="A765" s="279"/>
      <c r="B765" s="261"/>
      <c r="C765" s="262"/>
      <c r="D765" s="262"/>
      <c r="E765" s="262"/>
      <c r="F765" s="262"/>
      <c r="G765" s="284"/>
      <c r="H765" s="286"/>
      <c r="I765" s="279"/>
      <c r="J765" s="260"/>
      <c r="K765" s="260"/>
      <c r="L765" s="280"/>
      <c r="M765" s="275"/>
      <c r="N765" s="263"/>
      <c r="P765" s="264" t="str">
        <f>IF(R765 = "", "", COUNT($R$4:R765))</f>
        <v/>
      </c>
      <c r="Q765" s="264" t="str">
        <f t="shared" si="105"/>
        <v/>
      </c>
      <c r="R765" s="265" t="str">
        <f t="shared" si="106"/>
        <v/>
      </c>
      <c r="S765" s="266" t="str">
        <f t="shared" si="107"/>
        <v/>
      </c>
      <c r="T765" s="267" t="str">
        <f t="shared" si="108"/>
        <v/>
      </c>
      <c r="U765" s="268" t="str">
        <f t="shared" si="109"/>
        <v/>
      </c>
      <c r="V765" s="269" t="str">
        <f t="shared" si="110"/>
        <v/>
      </c>
      <c r="W765" s="5"/>
      <c r="AR765" t="str">
        <f t="shared" si="104"/>
        <v/>
      </c>
      <c r="AS765" t="str">
        <f t="shared" si="103"/>
        <v/>
      </c>
      <c r="AT765" s="134" t="str">
        <f>IF(AR765="","",IF(AND(H765&gt;='Intersection Mileposts'!$F$5,H765&lt;='Intersection Mileposts'!$G$5),"Y",IF(AND(H765&gt;='Intersection Mileposts'!$F$6,H765&lt;='Intersection Mileposts'!$G$6),"Y",IF(AND(H765&gt;='Intersection Mileposts'!$F$7,H765&lt;='Intersection Mileposts'!$G$7),"Y",IF(AND(H765&gt;='Intersection Mileposts'!$F$8,H765&lt;='Intersection Mileposts'!$G$8),"Y",IF(AND(H765&gt;='Intersection Mileposts'!$F$9,H765&lt;='Intersection Mileposts'!$G$9),"Y",IF(AND(H765&gt;='Intersection Mileposts'!$F$10,H765&lt;='Intersection Mileposts'!$G$10),"Y",IF(AND(H765&gt;='Intersection Mileposts'!$F$11,H765&lt;='Intersection Mileposts'!$G$11),"Y",IF(AND(H765&gt;='Intersection Mileposts'!$F$12,H765&lt;='Intersection Mileposts'!$G$12),"Y",IF(AND(H765&gt;='Intersection Mileposts'!$F$13,H765&lt;='Intersection Mileposts'!$G$13),"Y",IF(AND(H765&gt;='Intersection Mileposts'!$F$14,H765&lt;='Intersection Mileposts'!$G$14),"Y",IF(AND(H765&gt;='Intersection Mileposts'!$F$15,H765&lt;='Intersection Mileposts'!$G$15),"Y",IF(AND(H765&gt;='Intersection Mileposts'!$F$16,H765&lt;='Intersection Mileposts'!$G$16),"Y",IF(AND(H765&gt;='Intersection Mileposts'!$F$17,H765&lt;='Intersection Mileposts'!$G$17),"Y",IF(AND(H765&gt;='Intersection Mileposts'!$F$18,H765&lt;='Intersection Mileposts'!$G$18),"Y",IF(AND(H765&gt;='Intersection Mileposts'!$F$19,H765&lt;='Intersection Mileposts'!$G$19),"Y",IF(AND(H765&gt;='Intersection Mileposts'!$F$20,H765&lt;='Intersection Mileposts'!$G$20),"Y",IF(AND(H765&gt;='Intersection Mileposts'!$F$21,H765&lt;='Intersection Mileposts'!$G$21),"Y",IF(AND(H765&gt;='Intersection Mileposts'!$F$22,H765&lt;='Intersection Mileposts'!$G$22),"Y",IF(AND(H765&gt;='Intersection Mileposts'!$F$23,H765&lt;='Intersection Mileposts'!$G$23),"Y",IF(AND(H765&gt;='Intersection Mileposts'!$F$24,H765&lt;='Intersection Mileposts'!$G$24),"Y",IF(AND(H765&gt;='Intersection Mileposts'!$F$25,H765&lt;='Intersection Mileposts'!$G$25),"Y",IF(AND(H765&gt;='Intersection Mileposts'!$F$26,H765&lt;='Intersection Mileposts'!$G$26),"Y",IF(AND(H765&gt;='Intersection Mileposts'!$F$27,H765&lt;='Intersection Mileposts'!$G$27),"Y",IF(AND(H765&gt;='Intersection Mileposts'!$F$28,H765&lt;='Intersection Mileposts'!$G$28),"Y",IF(AND(H765&gt;='Intersection Mileposts'!$F$29,H765&lt;='Intersection Mileposts'!$G$29),"Y", IF(AND(H765&gt;='Intersection Mileposts'!$F$30,H765&lt;='Intersection Mileposts'!$G$30),"Y",IF(AND(H765&gt;='Intersection Mileposts'!$F$31,H765&lt;='Intersection Mileposts'!$G$31),"Y",IF(AND(H765&gt;='Intersection Mileposts'!$F$32,H765&lt;='Intersection Mileposts'!$G$32),"Y",IF(AND(H765&gt;='Intersection Mileposts'!$F$33,H765&lt;='Intersection Mileposts'!$G$33),"Y",IF(AND(H765&gt;='Intersection Mileposts'!$F$34,H765&lt;='Intersection Mileposts'!$G$34),"Y",IF(AND(H765&gt;='Intersection Mileposts'!$F$35,H765&lt;='Intersection Mileposts'!$G$35),"Y",IF(AND(H765&gt;='Intersection Mileposts'!$F$36,H765&lt;='Intersection Mileposts'!$G$36),"Y",IF(AND(H765&gt;='Intersection Mileposts'!$F$37,H765&lt;='Intersection Mileposts'!$G$37),"Y",IF(AND(H765&gt;='Intersection Mileposts'!$F$38,H765&lt;='Intersection Mileposts'!$G$38),"Y",IF(AND(H765&gt;='Intersection Mileposts'!$F$39,H765&lt;='Intersection Mileposts'!$G$39),"Y","N"))))))))))))))))))))))))))))))))))))</f>
        <v/>
      </c>
    </row>
    <row r="766" spans="1:46" ht="15" customHeight="1" x14ac:dyDescent="0.3">
      <c r="A766" s="279"/>
      <c r="B766" s="261"/>
      <c r="C766" s="262"/>
      <c r="D766" s="262"/>
      <c r="E766" s="262"/>
      <c r="F766" s="262"/>
      <c r="G766" s="284"/>
      <c r="H766" s="286"/>
      <c r="I766" s="279"/>
      <c r="J766" s="260"/>
      <c r="K766" s="260"/>
      <c r="L766" s="280"/>
      <c r="M766" s="275"/>
      <c r="N766" s="263"/>
      <c r="P766" s="264" t="str">
        <f>IF(R766 = "", "", COUNT($R$4:R766))</f>
        <v/>
      </c>
      <c r="Q766" s="264" t="str">
        <f t="shared" si="105"/>
        <v/>
      </c>
      <c r="R766" s="265" t="str">
        <f t="shared" si="106"/>
        <v/>
      </c>
      <c r="S766" s="266" t="str">
        <f t="shared" si="107"/>
        <v/>
      </c>
      <c r="T766" s="267" t="str">
        <f t="shared" si="108"/>
        <v/>
      </c>
      <c r="U766" s="268" t="str">
        <f t="shared" si="109"/>
        <v/>
      </c>
      <c r="V766" s="269" t="str">
        <f t="shared" si="110"/>
        <v/>
      </c>
      <c r="W766" s="5"/>
      <c r="AR766" t="str">
        <f t="shared" si="104"/>
        <v/>
      </c>
      <c r="AS766" t="str">
        <f t="shared" si="103"/>
        <v/>
      </c>
      <c r="AT766" s="134" t="str">
        <f>IF(AR766="","",IF(AND(H766&gt;='Intersection Mileposts'!$F$5,H766&lt;='Intersection Mileposts'!$G$5),"Y",IF(AND(H766&gt;='Intersection Mileposts'!$F$6,H766&lt;='Intersection Mileposts'!$G$6),"Y",IF(AND(H766&gt;='Intersection Mileposts'!$F$7,H766&lt;='Intersection Mileposts'!$G$7),"Y",IF(AND(H766&gt;='Intersection Mileposts'!$F$8,H766&lt;='Intersection Mileposts'!$G$8),"Y",IF(AND(H766&gt;='Intersection Mileposts'!$F$9,H766&lt;='Intersection Mileposts'!$G$9),"Y",IF(AND(H766&gt;='Intersection Mileposts'!$F$10,H766&lt;='Intersection Mileposts'!$G$10),"Y",IF(AND(H766&gt;='Intersection Mileposts'!$F$11,H766&lt;='Intersection Mileposts'!$G$11),"Y",IF(AND(H766&gt;='Intersection Mileposts'!$F$12,H766&lt;='Intersection Mileposts'!$G$12),"Y",IF(AND(H766&gt;='Intersection Mileposts'!$F$13,H766&lt;='Intersection Mileposts'!$G$13),"Y",IF(AND(H766&gt;='Intersection Mileposts'!$F$14,H766&lt;='Intersection Mileposts'!$G$14),"Y",IF(AND(H766&gt;='Intersection Mileposts'!$F$15,H766&lt;='Intersection Mileposts'!$G$15),"Y",IF(AND(H766&gt;='Intersection Mileposts'!$F$16,H766&lt;='Intersection Mileposts'!$G$16),"Y",IF(AND(H766&gt;='Intersection Mileposts'!$F$17,H766&lt;='Intersection Mileposts'!$G$17),"Y",IF(AND(H766&gt;='Intersection Mileposts'!$F$18,H766&lt;='Intersection Mileposts'!$G$18),"Y",IF(AND(H766&gt;='Intersection Mileposts'!$F$19,H766&lt;='Intersection Mileposts'!$G$19),"Y",IF(AND(H766&gt;='Intersection Mileposts'!$F$20,H766&lt;='Intersection Mileposts'!$G$20),"Y",IF(AND(H766&gt;='Intersection Mileposts'!$F$21,H766&lt;='Intersection Mileposts'!$G$21),"Y",IF(AND(H766&gt;='Intersection Mileposts'!$F$22,H766&lt;='Intersection Mileposts'!$G$22),"Y",IF(AND(H766&gt;='Intersection Mileposts'!$F$23,H766&lt;='Intersection Mileposts'!$G$23),"Y",IF(AND(H766&gt;='Intersection Mileposts'!$F$24,H766&lt;='Intersection Mileposts'!$G$24),"Y",IF(AND(H766&gt;='Intersection Mileposts'!$F$25,H766&lt;='Intersection Mileposts'!$G$25),"Y",IF(AND(H766&gt;='Intersection Mileposts'!$F$26,H766&lt;='Intersection Mileposts'!$G$26),"Y",IF(AND(H766&gt;='Intersection Mileposts'!$F$27,H766&lt;='Intersection Mileposts'!$G$27),"Y",IF(AND(H766&gt;='Intersection Mileposts'!$F$28,H766&lt;='Intersection Mileposts'!$G$28),"Y",IF(AND(H766&gt;='Intersection Mileposts'!$F$29,H766&lt;='Intersection Mileposts'!$G$29),"Y", IF(AND(H766&gt;='Intersection Mileposts'!$F$30,H766&lt;='Intersection Mileposts'!$G$30),"Y",IF(AND(H766&gt;='Intersection Mileposts'!$F$31,H766&lt;='Intersection Mileposts'!$G$31),"Y",IF(AND(H766&gt;='Intersection Mileposts'!$F$32,H766&lt;='Intersection Mileposts'!$G$32),"Y",IF(AND(H766&gt;='Intersection Mileposts'!$F$33,H766&lt;='Intersection Mileposts'!$G$33),"Y",IF(AND(H766&gt;='Intersection Mileposts'!$F$34,H766&lt;='Intersection Mileposts'!$G$34),"Y",IF(AND(H766&gt;='Intersection Mileposts'!$F$35,H766&lt;='Intersection Mileposts'!$G$35),"Y",IF(AND(H766&gt;='Intersection Mileposts'!$F$36,H766&lt;='Intersection Mileposts'!$G$36),"Y",IF(AND(H766&gt;='Intersection Mileposts'!$F$37,H766&lt;='Intersection Mileposts'!$G$37),"Y",IF(AND(H766&gt;='Intersection Mileposts'!$F$38,H766&lt;='Intersection Mileposts'!$G$38),"Y",IF(AND(H766&gt;='Intersection Mileposts'!$F$39,H766&lt;='Intersection Mileposts'!$G$39),"Y","N"))))))))))))))))))))))))))))))))))))</f>
        <v/>
      </c>
    </row>
    <row r="767" spans="1:46" ht="15" customHeight="1" x14ac:dyDescent="0.3">
      <c r="A767" s="279"/>
      <c r="B767" s="261"/>
      <c r="C767" s="262"/>
      <c r="D767" s="262"/>
      <c r="E767" s="262"/>
      <c r="F767" s="262"/>
      <c r="G767" s="284"/>
      <c r="H767" s="286"/>
      <c r="I767" s="279"/>
      <c r="J767" s="260"/>
      <c r="K767" s="260"/>
      <c r="L767" s="280"/>
      <c r="M767" s="275"/>
      <c r="N767" s="263"/>
      <c r="P767" s="264" t="str">
        <f>IF(R767 = "", "", COUNT($R$4:R767))</f>
        <v/>
      </c>
      <c r="Q767" s="264" t="str">
        <f t="shared" si="105"/>
        <v/>
      </c>
      <c r="R767" s="265" t="str">
        <f t="shared" si="106"/>
        <v/>
      </c>
      <c r="S767" s="266" t="str">
        <f t="shared" si="107"/>
        <v/>
      </c>
      <c r="T767" s="267" t="str">
        <f t="shared" si="108"/>
        <v/>
      </c>
      <c r="U767" s="268" t="str">
        <f t="shared" si="109"/>
        <v/>
      </c>
      <c r="V767" s="269" t="str">
        <f t="shared" si="110"/>
        <v/>
      </c>
      <c r="W767" s="5"/>
      <c r="AR767" t="str">
        <f t="shared" si="104"/>
        <v/>
      </c>
      <c r="AS767" t="str">
        <f t="shared" si="103"/>
        <v/>
      </c>
      <c r="AT767" s="134" t="str">
        <f>IF(AR767="","",IF(AND(H767&gt;='Intersection Mileposts'!$F$5,H767&lt;='Intersection Mileposts'!$G$5),"Y",IF(AND(H767&gt;='Intersection Mileposts'!$F$6,H767&lt;='Intersection Mileposts'!$G$6),"Y",IF(AND(H767&gt;='Intersection Mileposts'!$F$7,H767&lt;='Intersection Mileposts'!$G$7),"Y",IF(AND(H767&gt;='Intersection Mileposts'!$F$8,H767&lt;='Intersection Mileposts'!$G$8),"Y",IF(AND(H767&gt;='Intersection Mileposts'!$F$9,H767&lt;='Intersection Mileposts'!$G$9),"Y",IF(AND(H767&gt;='Intersection Mileposts'!$F$10,H767&lt;='Intersection Mileposts'!$G$10),"Y",IF(AND(H767&gt;='Intersection Mileposts'!$F$11,H767&lt;='Intersection Mileposts'!$G$11),"Y",IF(AND(H767&gt;='Intersection Mileposts'!$F$12,H767&lt;='Intersection Mileposts'!$G$12),"Y",IF(AND(H767&gt;='Intersection Mileposts'!$F$13,H767&lt;='Intersection Mileposts'!$G$13),"Y",IF(AND(H767&gt;='Intersection Mileposts'!$F$14,H767&lt;='Intersection Mileposts'!$G$14),"Y",IF(AND(H767&gt;='Intersection Mileposts'!$F$15,H767&lt;='Intersection Mileposts'!$G$15),"Y",IF(AND(H767&gt;='Intersection Mileposts'!$F$16,H767&lt;='Intersection Mileposts'!$G$16),"Y",IF(AND(H767&gt;='Intersection Mileposts'!$F$17,H767&lt;='Intersection Mileposts'!$G$17),"Y",IF(AND(H767&gt;='Intersection Mileposts'!$F$18,H767&lt;='Intersection Mileposts'!$G$18),"Y",IF(AND(H767&gt;='Intersection Mileposts'!$F$19,H767&lt;='Intersection Mileposts'!$G$19),"Y",IF(AND(H767&gt;='Intersection Mileposts'!$F$20,H767&lt;='Intersection Mileposts'!$G$20),"Y",IF(AND(H767&gt;='Intersection Mileposts'!$F$21,H767&lt;='Intersection Mileposts'!$G$21),"Y",IF(AND(H767&gt;='Intersection Mileposts'!$F$22,H767&lt;='Intersection Mileposts'!$G$22),"Y",IF(AND(H767&gt;='Intersection Mileposts'!$F$23,H767&lt;='Intersection Mileposts'!$G$23),"Y",IF(AND(H767&gt;='Intersection Mileposts'!$F$24,H767&lt;='Intersection Mileposts'!$G$24),"Y",IF(AND(H767&gt;='Intersection Mileposts'!$F$25,H767&lt;='Intersection Mileposts'!$G$25),"Y",IF(AND(H767&gt;='Intersection Mileposts'!$F$26,H767&lt;='Intersection Mileposts'!$G$26),"Y",IF(AND(H767&gt;='Intersection Mileposts'!$F$27,H767&lt;='Intersection Mileposts'!$G$27),"Y",IF(AND(H767&gt;='Intersection Mileposts'!$F$28,H767&lt;='Intersection Mileposts'!$G$28),"Y",IF(AND(H767&gt;='Intersection Mileposts'!$F$29,H767&lt;='Intersection Mileposts'!$G$29),"Y", IF(AND(H767&gt;='Intersection Mileposts'!$F$30,H767&lt;='Intersection Mileposts'!$G$30),"Y",IF(AND(H767&gt;='Intersection Mileposts'!$F$31,H767&lt;='Intersection Mileposts'!$G$31),"Y",IF(AND(H767&gt;='Intersection Mileposts'!$F$32,H767&lt;='Intersection Mileposts'!$G$32),"Y",IF(AND(H767&gt;='Intersection Mileposts'!$F$33,H767&lt;='Intersection Mileposts'!$G$33),"Y",IF(AND(H767&gt;='Intersection Mileposts'!$F$34,H767&lt;='Intersection Mileposts'!$G$34),"Y",IF(AND(H767&gt;='Intersection Mileposts'!$F$35,H767&lt;='Intersection Mileposts'!$G$35),"Y",IF(AND(H767&gt;='Intersection Mileposts'!$F$36,H767&lt;='Intersection Mileposts'!$G$36),"Y",IF(AND(H767&gt;='Intersection Mileposts'!$F$37,H767&lt;='Intersection Mileposts'!$G$37),"Y",IF(AND(H767&gt;='Intersection Mileposts'!$F$38,H767&lt;='Intersection Mileposts'!$G$38),"Y",IF(AND(H767&gt;='Intersection Mileposts'!$F$39,H767&lt;='Intersection Mileposts'!$G$39),"Y","N"))))))))))))))))))))))))))))))))))))</f>
        <v/>
      </c>
    </row>
    <row r="768" spans="1:46" ht="15" customHeight="1" x14ac:dyDescent="0.3">
      <c r="A768" s="279"/>
      <c r="B768" s="261"/>
      <c r="C768" s="262"/>
      <c r="D768" s="262"/>
      <c r="E768" s="262"/>
      <c r="F768" s="262"/>
      <c r="G768" s="284"/>
      <c r="H768" s="286"/>
      <c r="I768" s="279"/>
      <c r="J768" s="260"/>
      <c r="K768" s="260"/>
      <c r="L768" s="280"/>
      <c r="M768" s="275"/>
      <c r="N768" s="263"/>
      <c r="P768" s="264" t="str">
        <f>IF(R768 = "", "", COUNT($R$4:R768))</f>
        <v/>
      </c>
      <c r="Q768" s="264" t="str">
        <f t="shared" si="105"/>
        <v/>
      </c>
      <c r="R768" s="265" t="str">
        <f t="shared" si="106"/>
        <v/>
      </c>
      <c r="S768" s="266" t="str">
        <f t="shared" si="107"/>
        <v/>
      </c>
      <c r="T768" s="267" t="str">
        <f t="shared" si="108"/>
        <v/>
      </c>
      <c r="U768" s="268" t="str">
        <f t="shared" si="109"/>
        <v/>
      </c>
      <c r="V768" s="269" t="str">
        <f t="shared" si="110"/>
        <v/>
      </c>
      <c r="W768" s="5"/>
      <c r="AR768" t="str">
        <f t="shared" si="104"/>
        <v/>
      </c>
      <c r="AS768" t="str">
        <f t="shared" si="103"/>
        <v/>
      </c>
      <c r="AT768" s="134" t="str">
        <f>IF(AR768="","",IF(AND(H768&gt;='Intersection Mileposts'!$F$5,H768&lt;='Intersection Mileposts'!$G$5),"Y",IF(AND(H768&gt;='Intersection Mileposts'!$F$6,H768&lt;='Intersection Mileposts'!$G$6),"Y",IF(AND(H768&gt;='Intersection Mileposts'!$F$7,H768&lt;='Intersection Mileposts'!$G$7),"Y",IF(AND(H768&gt;='Intersection Mileposts'!$F$8,H768&lt;='Intersection Mileposts'!$G$8),"Y",IF(AND(H768&gt;='Intersection Mileposts'!$F$9,H768&lt;='Intersection Mileposts'!$G$9),"Y",IF(AND(H768&gt;='Intersection Mileposts'!$F$10,H768&lt;='Intersection Mileposts'!$G$10),"Y",IF(AND(H768&gt;='Intersection Mileposts'!$F$11,H768&lt;='Intersection Mileposts'!$G$11),"Y",IF(AND(H768&gt;='Intersection Mileposts'!$F$12,H768&lt;='Intersection Mileposts'!$G$12),"Y",IF(AND(H768&gt;='Intersection Mileposts'!$F$13,H768&lt;='Intersection Mileposts'!$G$13),"Y",IF(AND(H768&gt;='Intersection Mileposts'!$F$14,H768&lt;='Intersection Mileposts'!$G$14),"Y",IF(AND(H768&gt;='Intersection Mileposts'!$F$15,H768&lt;='Intersection Mileposts'!$G$15),"Y",IF(AND(H768&gt;='Intersection Mileposts'!$F$16,H768&lt;='Intersection Mileposts'!$G$16),"Y",IF(AND(H768&gt;='Intersection Mileposts'!$F$17,H768&lt;='Intersection Mileposts'!$G$17),"Y",IF(AND(H768&gt;='Intersection Mileposts'!$F$18,H768&lt;='Intersection Mileposts'!$G$18),"Y",IF(AND(H768&gt;='Intersection Mileposts'!$F$19,H768&lt;='Intersection Mileposts'!$G$19),"Y",IF(AND(H768&gt;='Intersection Mileposts'!$F$20,H768&lt;='Intersection Mileposts'!$G$20),"Y",IF(AND(H768&gt;='Intersection Mileposts'!$F$21,H768&lt;='Intersection Mileposts'!$G$21),"Y",IF(AND(H768&gt;='Intersection Mileposts'!$F$22,H768&lt;='Intersection Mileposts'!$G$22),"Y",IF(AND(H768&gt;='Intersection Mileposts'!$F$23,H768&lt;='Intersection Mileposts'!$G$23),"Y",IF(AND(H768&gt;='Intersection Mileposts'!$F$24,H768&lt;='Intersection Mileposts'!$G$24),"Y",IF(AND(H768&gt;='Intersection Mileposts'!$F$25,H768&lt;='Intersection Mileposts'!$G$25),"Y",IF(AND(H768&gt;='Intersection Mileposts'!$F$26,H768&lt;='Intersection Mileposts'!$G$26),"Y",IF(AND(H768&gt;='Intersection Mileposts'!$F$27,H768&lt;='Intersection Mileposts'!$G$27),"Y",IF(AND(H768&gt;='Intersection Mileposts'!$F$28,H768&lt;='Intersection Mileposts'!$G$28),"Y",IF(AND(H768&gt;='Intersection Mileposts'!$F$29,H768&lt;='Intersection Mileposts'!$G$29),"Y", IF(AND(H768&gt;='Intersection Mileposts'!$F$30,H768&lt;='Intersection Mileposts'!$G$30),"Y",IF(AND(H768&gt;='Intersection Mileposts'!$F$31,H768&lt;='Intersection Mileposts'!$G$31),"Y",IF(AND(H768&gt;='Intersection Mileposts'!$F$32,H768&lt;='Intersection Mileposts'!$G$32),"Y",IF(AND(H768&gt;='Intersection Mileposts'!$F$33,H768&lt;='Intersection Mileposts'!$G$33),"Y",IF(AND(H768&gt;='Intersection Mileposts'!$F$34,H768&lt;='Intersection Mileposts'!$G$34),"Y",IF(AND(H768&gt;='Intersection Mileposts'!$F$35,H768&lt;='Intersection Mileposts'!$G$35),"Y",IF(AND(H768&gt;='Intersection Mileposts'!$F$36,H768&lt;='Intersection Mileposts'!$G$36),"Y",IF(AND(H768&gt;='Intersection Mileposts'!$F$37,H768&lt;='Intersection Mileposts'!$G$37),"Y",IF(AND(H768&gt;='Intersection Mileposts'!$F$38,H768&lt;='Intersection Mileposts'!$G$38),"Y",IF(AND(H768&gt;='Intersection Mileposts'!$F$39,H768&lt;='Intersection Mileposts'!$G$39),"Y","N"))))))))))))))))))))))))))))))))))))</f>
        <v/>
      </c>
    </row>
    <row r="769" spans="1:46" ht="15" customHeight="1" x14ac:dyDescent="0.3">
      <c r="A769" s="279"/>
      <c r="B769" s="261"/>
      <c r="C769" s="262"/>
      <c r="D769" s="262"/>
      <c r="E769" s="262"/>
      <c r="F769" s="262"/>
      <c r="G769" s="284"/>
      <c r="H769" s="286"/>
      <c r="I769" s="279"/>
      <c r="J769" s="260"/>
      <c r="K769" s="260"/>
      <c r="L769" s="280"/>
      <c r="M769" s="275"/>
      <c r="N769" s="263"/>
      <c r="P769" s="264" t="str">
        <f>IF(R769 = "", "", COUNT($R$4:R769))</f>
        <v/>
      </c>
      <c r="Q769" s="264" t="str">
        <f t="shared" si="105"/>
        <v/>
      </c>
      <c r="R769" s="265" t="str">
        <f t="shared" si="106"/>
        <v/>
      </c>
      <c r="S769" s="266" t="str">
        <f t="shared" si="107"/>
        <v/>
      </c>
      <c r="T769" s="267" t="str">
        <f t="shared" si="108"/>
        <v/>
      </c>
      <c r="U769" s="268" t="str">
        <f t="shared" si="109"/>
        <v/>
      </c>
      <c r="V769" s="269" t="str">
        <f t="shared" si="110"/>
        <v/>
      </c>
      <c r="W769" s="5"/>
      <c r="AR769" t="str">
        <f t="shared" si="104"/>
        <v/>
      </c>
      <c r="AS769" t="str">
        <f t="shared" si="103"/>
        <v/>
      </c>
      <c r="AT769" s="134" t="str">
        <f>IF(AR769="","",IF(AND(H769&gt;='Intersection Mileposts'!$F$5,H769&lt;='Intersection Mileposts'!$G$5),"Y",IF(AND(H769&gt;='Intersection Mileposts'!$F$6,H769&lt;='Intersection Mileposts'!$G$6),"Y",IF(AND(H769&gt;='Intersection Mileposts'!$F$7,H769&lt;='Intersection Mileposts'!$G$7),"Y",IF(AND(H769&gt;='Intersection Mileposts'!$F$8,H769&lt;='Intersection Mileposts'!$G$8),"Y",IF(AND(H769&gt;='Intersection Mileposts'!$F$9,H769&lt;='Intersection Mileposts'!$G$9),"Y",IF(AND(H769&gt;='Intersection Mileposts'!$F$10,H769&lt;='Intersection Mileposts'!$G$10),"Y",IF(AND(H769&gt;='Intersection Mileposts'!$F$11,H769&lt;='Intersection Mileposts'!$G$11),"Y",IF(AND(H769&gt;='Intersection Mileposts'!$F$12,H769&lt;='Intersection Mileposts'!$G$12),"Y",IF(AND(H769&gt;='Intersection Mileposts'!$F$13,H769&lt;='Intersection Mileposts'!$G$13),"Y",IF(AND(H769&gt;='Intersection Mileposts'!$F$14,H769&lt;='Intersection Mileposts'!$G$14),"Y",IF(AND(H769&gt;='Intersection Mileposts'!$F$15,H769&lt;='Intersection Mileposts'!$G$15),"Y",IF(AND(H769&gt;='Intersection Mileposts'!$F$16,H769&lt;='Intersection Mileposts'!$G$16),"Y",IF(AND(H769&gt;='Intersection Mileposts'!$F$17,H769&lt;='Intersection Mileposts'!$G$17),"Y",IF(AND(H769&gt;='Intersection Mileposts'!$F$18,H769&lt;='Intersection Mileposts'!$G$18),"Y",IF(AND(H769&gt;='Intersection Mileposts'!$F$19,H769&lt;='Intersection Mileposts'!$G$19),"Y",IF(AND(H769&gt;='Intersection Mileposts'!$F$20,H769&lt;='Intersection Mileposts'!$G$20),"Y",IF(AND(H769&gt;='Intersection Mileposts'!$F$21,H769&lt;='Intersection Mileposts'!$G$21),"Y",IF(AND(H769&gt;='Intersection Mileposts'!$F$22,H769&lt;='Intersection Mileposts'!$G$22),"Y",IF(AND(H769&gt;='Intersection Mileposts'!$F$23,H769&lt;='Intersection Mileposts'!$G$23),"Y",IF(AND(H769&gt;='Intersection Mileposts'!$F$24,H769&lt;='Intersection Mileposts'!$G$24),"Y",IF(AND(H769&gt;='Intersection Mileposts'!$F$25,H769&lt;='Intersection Mileposts'!$G$25),"Y",IF(AND(H769&gt;='Intersection Mileposts'!$F$26,H769&lt;='Intersection Mileposts'!$G$26),"Y",IF(AND(H769&gt;='Intersection Mileposts'!$F$27,H769&lt;='Intersection Mileposts'!$G$27),"Y",IF(AND(H769&gt;='Intersection Mileposts'!$F$28,H769&lt;='Intersection Mileposts'!$G$28),"Y",IF(AND(H769&gt;='Intersection Mileposts'!$F$29,H769&lt;='Intersection Mileposts'!$G$29),"Y", IF(AND(H769&gt;='Intersection Mileposts'!$F$30,H769&lt;='Intersection Mileposts'!$G$30),"Y",IF(AND(H769&gt;='Intersection Mileposts'!$F$31,H769&lt;='Intersection Mileposts'!$G$31),"Y",IF(AND(H769&gt;='Intersection Mileposts'!$F$32,H769&lt;='Intersection Mileposts'!$G$32),"Y",IF(AND(H769&gt;='Intersection Mileposts'!$F$33,H769&lt;='Intersection Mileposts'!$G$33),"Y",IF(AND(H769&gt;='Intersection Mileposts'!$F$34,H769&lt;='Intersection Mileposts'!$G$34),"Y",IF(AND(H769&gt;='Intersection Mileposts'!$F$35,H769&lt;='Intersection Mileposts'!$G$35),"Y",IF(AND(H769&gt;='Intersection Mileposts'!$F$36,H769&lt;='Intersection Mileposts'!$G$36),"Y",IF(AND(H769&gt;='Intersection Mileposts'!$F$37,H769&lt;='Intersection Mileposts'!$G$37),"Y",IF(AND(H769&gt;='Intersection Mileposts'!$F$38,H769&lt;='Intersection Mileposts'!$G$38),"Y",IF(AND(H769&gt;='Intersection Mileposts'!$F$39,H769&lt;='Intersection Mileposts'!$G$39),"Y","N"))))))))))))))))))))))))))))))))))))</f>
        <v/>
      </c>
    </row>
    <row r="770" spans="1:46" ht="15" customHeight="1" x14ac:dyDescent="0.3">
      <c r="A770" s="279"/>
      <c r="B770" s="261"/>
      <c r="C770" s="262"/>
      <c r="D770" s="262"/>
      <c r="E770" s="262"/>
      <c r="F770" s="262"/>
      <c r="G770" s="284"/>
      <c r="H770" s="286"/>
      <c r="I770" s="279"/>
      <c r="J770" s="260"/>
      <c r="K770" s="260"/>
      <c r="L770" s="280"/>
      <c r="M770" s="275"/>
      <c r="N770" s="263"/>
      <c r="P770" s="264" t="str">
        <f>IF(R770 = "", "", COUNT($R$4:R770))</f>
        <v/>
      </c>
      <c r="Q770" s="264" t="str">
        <f t="shared" si="105"/>
        <v/>
      </c>
      <c r="R770" s="265" t="str">
        <f t="shared" si="106"/>
        <v/>
      </c>
      <c r="S770" s="266" t="str">
        <f t="shared" si="107"/>
        <v/>
      </c>
      <c r="T770" s="267" t="str">
        <f t="shared" si="108"/>
        <v/>
      </c>
      <c r="U770" s="268" t="str">
        <f t="shared" si="109"/>
        <v/>
      </c>
      <c r="V770" s="269" t="str">
        <f t="shared" si="110"/>
        <v/>
      </c>
      <c r="W770" s="5"/>
      <c r="AR770" t="str">
        <f t="shared" si="104"/>
        <v/>
      </c>
      <c r="AS770" t="str">
        <f t="shared" si="103"/>
        <v/>
      </c>
      <c r="AT770" s="134" t="str">
        <f>IF(AR770="","",IF(AND(H770&gt;='Intersection Mileposts'!$F$5,H770&lt;='Intersection Mileposts'!$G$5),"Y",IF(AND(H770&gt;='Intersection Mileposts'!$F$6,H770&lt;='Intersection Mileposts'!$G$6),"Y",IF(AND(H770&gt;='Intersection Mileposts'!$F$7,H770&lt;='Intersection Mileposts'!$G$7),"Y",IF(AND(H770&gt;='Intersection Mileposts'!$F$8,H770&lt;='Intersection Mileposts'!$G$8),"Y",IF(AND(H770&gt;='Intersection Mileposts'!$F$9,H770&lt;='Intersection Mileposts'!$G$9),"Y",IF(AND(H770&gt;='Intersection Mileposts'!$F$10,H770&lt;='Intersection Mileposts'!$G$10),"Y",IF(AND(H770&gt;='Intersection Mileposts'!$F$11,H770&lt;='Intersection Mileposts'!$G$11),"Y",IF(AND(H770&gt;='Intersection Mileposts'!$F$12,H770&lt;='Intersection Mileposts'!$G$12),"Y",IF(AND(H770&gt;='Intersection Mileposts'!$F$13,H770&lt;='Intersection Mileposts'!$G$13),"Y",IF(AND(H770&gt;='Intersection Mileposts'!$F$14,H770&lt;='Intersection Mileposts'!$G$14),"Y",IF(AND(H770&gt;='Intersection Mileposts'!$F$15,H770&lt;='Intersection Mileposts'!$G$15),"Y",IF(AND(H770&gt;='Intersection Mileposts'!$F$16,H770&lt;='Intersection Mileposts'!$G$16),"Y",IF(AND(H770&gt;='Intersection Mileposts'!$F$17,H770&lt;='Intersection Mileposts'!$G$17),"Y",IF(AND(H770&gt;='Intersection Mileposts'!$F$18,H770&lt;='Intersection Mileposts'!$G$18),"Y",IF(AND(H770&gt;='Intersection Mileposts'!$F$19,H770&lt;='Intersection Mileposts'!$G$19),"Y",IF(AND(H770&gt;='Intersection Mileposts'!$F$20,H770&lt;='Intersection Mileposts'!$G$20),"Y",IF(AND(H770&gt;='Intersection Mileposts'!$F$21,H770&lt;='Intersection Mileposts'!$G$21),"Y",IF(AND(H770&gt;='Intersection Mileposts'!$F$22,H770&lt;='Intersection Mileposts'!$G$22),"Y",IF(AND(H770&gt;='Intersection Mileposts'!$F$23,H770&lt;='Intersection Mileposts'!$G$23),"Y",IF(AND(H770&gt;='Intersection Mileposts'!$F$24,H770&lt;='Intersection Mileposts'!$G$24),"Y",IF(AND(H770&gt;='Intersection Mileposts'!$F$25,H770&lt;='Intersection Mileposts'!$G$25),"Y",IF(AND(H770&gt;='Intersection Mileposts'!$F$26,H770&lt;='Intersection Mileposts'!$G$26),"Y",IF(AND(H770&gt;='Intersection Mileposts'!$F$27,H770&lt;='Intersection Mileposts'!$G$27),"Y",IF(AND(H770&gt;='Intersection Mileposts'!$F$28,H770&lt;='Intersection Mileposts'!$G$28),"Y",IF(AND(H770&gt;='Intersection Mileposts'!$F$29,H770&lt;='Intersection Mileposts'!$G$29),"Y", IF(AND(H770&gt;='Intersection Mileposts'!$F$30,H770&lt;='Intersection Mileposts'!$G$30),"Y",IF(AND(H770&gt;='Intersection Mileposts'!$F$31,H770&lt;='Intersection Mileposts'!$G$31),"Y",IF(AND(H770&gt;='Intersection Mileposts'!$F$32,H770&lt;='Intersection Mileposts'!$G$32),"Y",IF(AND(H770&gt;='Intersection Mileposts'!$F$33,H770&lt;='Intersection Mileposts'!$G$33),"Y",IF(AND(H770&gt;='Intersection Mileposts'!$F$34,H770&lt;='Intersection Mileposts'!$G$34),"Y",IF(AND(H770&gt;='Intersection Mileposts'!$F$35,H770&lt;='Intersection Mileposts'!$G$35),"Y",IF(AND(H770&gt;='Intersection Mileposts'!$F$36,H770&lt;='Intersection Mileposts'!$G$36),"Y",IF(AND(H770&gt;='Intersection Mileposts'!$F$37,H770&lt;='Intersection Mileposts'!$G$37),"Y",IF(AND(H770&gt;='Intersection Mileposts'!$F$38,H770&lt;='Intersection Mileposts'!$G$38),"Y",IF(AND(H770&gt;='Intersection Mileposts'!$F$39,H770&lt;='Intersection Mileposts'!$G$39),"Y","N"))))))))))))))))))))))))))))))))))))</f>
        <v/>
      </c>
    </row>
    <row r="771" spans="1:46" ht="15" customHeight="1" x14ac:dyDescent="0.3">
      <c r="A771" s="279"/>
      <c r="B771" s="261"/>
      <c r="C771" s="262"/>
      <c r="D771" s="262"/>
      <c r="E771" s="262"/>
      <c r="F771" s="262"/>
      <c r="G771" s="284"/>
      <c r="H771" s="286"/>
      <c r="I771" s="279"/>
      <c r="J771" s="260"/>
      <c r="K771" s="260"/>
      <c r="L771" s="280"/>
      <c r="M771" s="275"/>
      <c r="N771" s="263"/>
      <c r="P771" s="264" t="str">
        <f>IF(R771 = "", "", COUNT($R$4:R771))</f>
        <v/>
      </c>
      <c r="Q771" s="264" t="str">
        <f t="shared" si="105"/>
        <v/>
      </c>
      <c r="R771" s="265" t="str">
        <f t="shared" si="106"/>
        <v/>
      </c>
      <c r="S771" s="266" t="str">
        <f t="shared" si="107"/>
        <v/>
      </c>
      <c r="T771" s="267" t="str">
        <f t="shared" si="108"/>
        <v/>
      </c>
      <c r="U771" s="268" t="str">
        <f t="shared" si="109"/>
        <v/>
      </c>
      <c r="V771" s="269" t="str">
        <f t="shared" si="110"/>
        <v/>
      </c>
      <c r="W771" s="5"/>
      <c r="AR771" t="str">
        <f t="shared" si="104"/>
        <v/>
      </c>
      <c r="AS771" t="str">
        <f t="shared" si="103"/>
        <v/>
      </c>
      <c r="AT771" s="134" t="str">
        <f>IF(AR771="","",IF(AND(H771&gt;='Intersection Mileposts'!$F$5,H771&lt;='Intersection Mileposts'!$G$5),"Y",IF(AND(H771&gt;='Intersection Mileposts'!$F$6,H771&lt;='Intersection Mileposts'!$G$6),"Y",IF(AND(H771&gt;='Intersection Mileposts'!$F$7,H771&lt;='Intersection Mileposts'!$G$7),"Y",IF(AND(H771&gt;='Intersection Mileposts'!$F$8,H771&lt;='Intersection Mileposts'!$G$8),"Y",IF(AND(H771&gt;='Intersection Mileposts'!$F$9,H771&lt;='Intersection Mileposts'!$G$9),"Y",IF(AND(H771&gt;='Intersection Mileposts'!$F$10,H771&lt;='Intersection Mileposts'!$G$10),"Y",IF(AND(H771&gt;='Intersection Mileposts'!$F$11,H771&lt;='Intersection Mileposts'!$G$11),"Y",IF(AND(H771&gt;='Intersection Mileposts'!$F$12,H771&lt;='Intersection Mileposts'!$G$12),"Y",IF(AND(H771&gt;='Intersection Mileposts'!$F$13,H771&lt;='Intersection Mileposts'!$G$13),"Y",IF(AND(H771&gt;='Intersection Mileposts'!$F$14,H771&lt;='Intersection Mileposts'!$G$14),"Y",IF(AND(H771&gt;='Intersection Mileposts'!$F$15,H771&lt;='Intersection Mileposts'!$G$15),"Y",IF(AND(H771&gt;='Intersection Mileposts'!$F$16,H771&lt;='Intersection Mileposts'!$G$16),"Y",IF(AND(H771&gt;='Intersection Mileposts'!$F$17,H771&lt;='Intersection Mileposts'!$G$17),"Y",IF(AND(H771&gt;='Intersection Mileposts'!$F$18,H771&lt;='Intersection Mileposts'!$G$18),"Y",IF(AND(H771&gt;='Intersection Mileposts'!$F$19,H771&lt;='Intersection Mileposts'!$G$19),"Y",IF(AND(H771&gt;='Intersection Mileposts'!$F$20,H771&lt;='Intersection Mileposts'!$G$20),"Y",IF(AND(H771&gt;='Intersection Mileposts'!$F$21,H771&lt;='Intersection Mileposts'!$G$21),"Y",IF(AND(H771&gt;='Intersection Mileposts'!$F$22,H771&lt;='Intersection Mileposts'!$G$22),"Y",IF(AND(H771&gt;='Intersection Mileposts'!$F$23,H771&lt;='Intersection Mileposts'!$G$23),"Y",IF(AND(H771&gt;='Intersection Mileposts'!$F$24,H771&lt;='Intersection Mileposts'!$G$24),"Y",IF(AND(H771&gt;='Intersection Mileposts'!$F$25,H771&lt;='Intersection Mileposts'!$G$25),"Y",IF(AND(H771&gt;='Intersection Mileposts'!$F$26,H771&lt;='Intersection Mileposts'!$G$26),"Y",IF(AND(H771&gt;='Intersection Mileposts'!$F$27,H771&lt;='Intersection Mileposts'!$G$27),"Y",IF(AND(H771&gt;='Intersection Mileposts'!$F$28,H771&lt;='Intersection Mileposts'!$G$28),"Y",IF(AND(H771&gt;='Intersection Mileposts'!$F$29,H771&lt;='Intersection Mileposts'!$G$29),"Y", IF(AND(H771&gt;='Intersection Mileposts'!$F$30,H771&lt;='Intersection Mileposts'!$G$30),"Y",IF(AND(H771&gt;='Intersection Mileposts'!$F$31,H771&lt;='Intersection Mileposts'!$G$31),"Y",IF(AND(H771&gt;='Intersection Mileposts'!$F$32,H771&lt;='Intersection Mileposts'!$G$32),"Y",IF(AND(H771&gt;='Intersection Mileposts'!$F$33,H771&lt;='Intersection Mileposts'!$G$33),"Y",IF(AND(H771&gt;='Intersection Mileposts'!$F$34,H771&lt;='Intersection Mileposts'!$G$34),"Y",IF(AND(H771&gt;='Intersection Mileposts'!$F$35,H771&lt;='Intersection Mileposts'!$G$35),"Y",IF(AND(H771&gt;='Intersection Mileposts'!$F$36,H771&lt;='Intersection Mileposts'!$G$36),"Y",IF(AND(H771&gt;='Intersection Mileposts'!$F$37,H771&lt;='Intersection Mileposts'!$G$37),"Y",IF(AND(H771&gt;='Intersection Mileposts'!$F$38,H771&lt;='Intersection Mileposts'!$G$38),"Y",IF(AND(H771&gt;='Intersection Mileposts'!$F$39,H771&lt;='Intersection Mileposts'!$G$39),"Y","N"))))))))))))))))))))))))))))))))))))</f>
        <v/>
      </c>
    </row>
    <row r="772" spans="1:46" ht="15" customHeight="1" x14ac:dyDescent="0.3">
      <c r="A772" s="279"/>
      <c r="B772" s="261"/>
      <c r="C772" s="262"/>
      <c r="D772" s="262"/>
      <c r="E772" s="262"/>
      <c r="F772" s="262"/>
      <c r="G772" s="284"/>
      <c r="H772" s="286"/>
      <c r="I772" s="279"/>
      <c r="J772" s="260"/>
      <c r="K772" s="260"/>
      <c r="L772" s="280"/>
      <c r="M772" s="275"/>
      <c r="N772" s="263"/>
      <c r="P772" s="264" t="str">
        <f>IF(R772 = "", "", COUNT($R$4:R772))</f>
        <v/>
      </c>
      <c r="Q772" s="264" t="str">
        <f t="shared" si="105"/>
        <v/>
      </c>
      <c r="R772" s="265" t="str">
        <f t="shared" si="106"/>
        <v/>
      </c>
      <c r="S772" s="266" t="str">
        <f t="shared" si="107"/>
        <v/>
      </c>
      <c r="T772" s="267" t="str">
        <f t="shared" si="108"/>
        <v/>
      </c>
      <c r="U772" s="268" t="str">
        <f t="shared" si="109"/>
        <v/>
      </c>
      <c r="V772" s="269" t="str">
        <f t="shared" si="110"/>
        <v/>
      </c>
      <c r="W772" s="5"/>
      <c r="AR772" t="str">
        <f t="shared" si="104"/>
        <v/>
      </c>
      <c r="AS772" t="str">
        <f t="shared" ref="AS772:AS835" si="111">IF(OR(M772="Y",N772="Y"),"Y","")</f>
        <v/>
      </c>
      <c r="AT772" s="134" t="str">
        <f>IF(AR772="","",IF(AND(H772&gt;='Intersection Mileposts'!$F$5,H772&lt;='Intersection Mileposts'!$G$5),"Y",IF(AND(H772&gt;='Intersection Mileposts'!$F$6,H772&lt;='Intersection Mileposts'!$G$6),"Y",IF(AND(H772&gt;='Intersection Mileposts'!$F$7,H772&lt;='Intersection Mileposts'!$G$7),"Y",IF(AND(H772&gt;='Intersection Mileposts'!$F$8,H772&lt;='Intersection Mileposts'!$G$8),"Y",IF(AND(H772&gt;='Intersection Mileposts'!$F$9,H772&lt;='Intersection Mileposts'!$G$9),"Y",IF(AND(H772&gt;='Intersection Mileposts'!$F$10,H772&lt;='Intersection Mileposts'!$G$10),"Y",IF(AND(H772&gt;='Intersection Mileposts'!$F$11,H772&lt;='Intersection Mileposts'!$G$11),"Y",IF(AND(H772&gt;='Intersection Mileposts'!$F$12,H772&lt;='Intersection Mileposts'!$G$12),"Y",IF(AND(H772&gt;='Intersection Mileposts'!$F$13,H772&lt;='Intersection Mileposts'!$G$13),"Y",IF(AND(H772&gt;='Intersection Mileposts'!$F$14,H772&lt;='Intersection Mileposts'!$G$14),"Y",IF(AND(H772&gt;='Intersection Mileposts'!$F$15,H772&lt;='Intersection Mileposts'!$G$15),"Y",IF(AND(H772&gt;='Intersection Mileposts'!$F$16,H772&lt;='Intersection Mileposts'!$G$16),"Y",IF(AND(H772&gt;='Intersection Mileposts'!$F$17,H772&lt;='Intersection Mileposts'!$G$17),"Y",IF(AND(H772&gt;='Intersection Mileposts'!$F$18,H772&lt;='Intersection Mileposts'!$G$18),"Y",IF(AND(H772&gt;='Intersection Mileposts'!$F$19,H772&lt;='Intersection Mileposts'!$G$19),"Y",IF(AND(H772&gt;='Intersection Mileposts'!$F$20,H772&lt;='Intersection Mileposts'!$G$20),"Y",IF(AND(H772&gt;='Intersection Mileposts'!$F$21,H772&lt;='Intersection Mileposts'!$G$21),"Y",IF(AND(H772&gt;='Intersection Mileposts'!$F$22,H772&lt;='Intersection Mileposts'!$G$22),"Y",IF(AND(H772&gt;='Intersection Mileposts'!$F$23,H772&lt;='Intersection Mileposts'!$G$23),"Y",IF(AND(H772&gt;='Intersection Mileposts'!$F$24,H772&lt;='Intersection Mileposts'!$G$24),"Y",IF(AND(H772&gt;='Intersection Mileposts'!$F$25,H772&lt;='Intersection Mileposts'!$G$25),"Y",IF(AND(H772&gt;='Intersection Mileposts'!$F$26,H772&lt;='Intersection Mileposts'!$G$26),"Y",IF(AND(H772&gt;='Intersection Mileposts'!$F$27,H772&lt;='Intersection Mileposts'!$G$27),"Y",IF(AND(H772&gt;='Intersection Mileposts'!$F$28,H772&lt;='Intersection Mileposts'!$G$28),"Y",IF(AND(H772&gt;='Intersection Mileposts'!$F$29,H772&lt;='Intersection Mileposts'!$G$29),"Y", IF(AND(H772&gt;='Intersection Mileposts'!$F$30,H772&lt;='Intersection Mileposts'!$G$30),"Y",IF(AND(H772&gt;='Intersection Mileposts'!$F$31,H772&lt;='Intersection Mileposts'!$G$31),"Y",IF(AND(H772&gt;='Intersection Mileposts'!$F$32,H772&lt;='Intersection Mileposts'!$G$32),"Y",IF(AND(H772&gt;='Intersection Mileposts'!$F$33,H772&lt;='Intersection Mileposts'!$G$33),"Y",IF(AND(H772&gt;='Intersection Mileposts'!$F$34,H772&lt;='Intersection Mileposts'!$G$34),"Y",IF(AND(H772&gt;='Intersection Mileposts'!$F$35,H772&lt;='Intersection Mileposts'!$G$35),"Y",IF(AND(H772&gt;='Intersection Mileposts'!$F$36,H772&lt;='Intersection Mileposts'!$G$36),"Y",IF(AND(H772&gt;='Intersection Mileposts'!$F$37,H772&lt;='Intersection Mileposts'!$G$37),"Y",IF(AND(H772&gt;='Intersection Mileposts'!$F$38,H772&lt;='Intersection Mileposts'!$G$38),"Y",IF(AND(H772&gt;='Intersection Mileposts'!$F$39,H772&lt;='Intersection Mileposts'!$G$39),"Y","N"))))))))))))))))))))))))))))))))))))</f>
        <v/>
      </c>
    </row>
    <row r="773" spans="1:46" ht="15" customHeight="1" x14ac:dyDescent="0.3">
      <c r="A773" s="279"/>
      <c r="B773" s="261"/>
      <c r="C773" s="262"/>
      <c r="D773" s="262"/>
      <c r="E773" s="262"/>
      <c r="F773" s="262"/>
      <c r="G773" s="284"/>
      <c r="H773" s="286"/>
      <c r="I773" s="279"/>
      <c r="J773" s="260"/>
      <c r="K773" s="260"/>
      <c r="L773" s="280"/>
      <c r="M773" s="275"/>
      <c r="N773" s="263"/>
      <c r="P773" s="264" t="str">
        <f>IF(R773 = "", "", COUNT($R$4:R773))</f>
        <v/>
      </c>
      <c r="Q773" s="264" t="str">
        <f t="shared" si="105"/>
        <v/>
      </c>
      <c r="R773" s="265" t="str">
        <f t="shared" si="106"/>
        <v/>
      </c>
      <c r="S773" s="266" t="str">
        <f t="shared" si="107"/>
        <v/>
      </c>
      <c r="T773" s="267" t="str">
        <f t="shared" si="108"/>
        <v/>
      </c>
      <c r="U773" s="268" t="str">
        <f t="shared" si="109"/>
        <v/>
      </c>
      <c r="V773" s="269" t="str">
        <f t="shared" si="110"/>
        <v/>
      </c>
      <c r="W773" s="5"/>
      <c r="AR773" t="str">
        <f t="shared" ref="AR773:AR836" si="112">IF(P773&gt;0, P773, "")</f>
        <v/>
      </c>
      <c r="AS773" t="str">
        <f t="shared" si="111"/>
        <v/>
      </c>
      <c r="AT773" s="134" t="str">
        <f>IF(AR773="","",IF(AND(H773&gt;='Intersection Mileposts'!$F$5,H773&lt;='Intersection Mileposts'!$G$5),"Y",IF(AND(H773&gt;='Intersection Mileposts'!$F$6,H773&lt;='Intersection Mileposts'!$G$6),"Y",IF(AND(H773&gt;='Intersection Mileposts'!$F$7,H773&lt;='Intersection Mileposts'!$G$7),"Y",IF(AND(H773&gt;='Intersection Mileposts'!$F$8,H773&lt;='Intersection Mileposts'!$G$8),"Y",IF(AND(H773&gt;='Intersection Mileposts'!$F$9,H773&lt;='Intersection Mileposts'!$G$9),"Y",IF(AND(H773&gt;='Intersection Mileposts'!$F$10,H773&lt;='Intersection Mileposts'!$G$10),"Y",IF(AND(H773&gt;='Intersection Mileposts'!$F$11,H773&lt;='Intersection Mileposts'!$G$11),"Y",IF(AND(H773&gt;='Intersection Mileposts'!$F$12,H773&lt;='Intersection Mileposts'!$G$12),"Y",IF(AND(H773&gt;='Intersection Mileposts'!$F$13,H773&lt;='Intersection Mileposts'!$G$13),"Y",IF(AND(H773&gt;='Intersection Mileposts'!$F$14,H773&lt;='Intersection Mileposts'!$G$14),"Y",IF(AND(H773&gt;='Intersection Mileposts'!$F$15,H773&lt;='Intersection Mileposts'!$G$15),"Y",IF(AND(H773&gt;='Intersection Mileposts'!$F$16,H773&lt;='Intersection Mileposts'!$G$16),"Y",IF(AND(H773&gt;='Intersection Mileposts'!$F$17,H773&lt;='Intersection Mileposts'!$G$17),"Y",IF(AND(H773&gt;='Intersection Mileposts'!$F$18,H773&lt;='Intersection Mileposts'!$G$18),"Y",IF(AND(H773&gt;='Intersection Mileposts'!$F$19,H773&lt;='Intersection Mileposts'!$G$19),"Y",IF(AND(H773&gt;='Intersection Mileposts'!$F$20,H773&lt;='Intersection Mileposts'!$G$20),"Y",IF(AND(H773&gt;='Intersection Mileposts'!$F$21,H773&lt;='Intersection Mileposts'!$G$21),"Y",IF(AND(H773&gt;='Intersection Mileposts'!$F$22,H773&lt;='Intersection Mileposts'!$G$22),"Y",IF(AND(H773&gt;='Intersection Mileposts'!$F$23,H773&lt;='Intersection Mileposts'!$G$23),"Y",IF(AND(H773&gt;='Intersection Mileposts'!$F$24,H773&lt;='Intersection Mileposts'!$G$24),"Y",IF(AND(H773&gt;='Intersection Mileposts'!$F$25,H773&lt;='Intersection Mileposts'!$G$25),"Y",IF(AND(H773&gt;='Intersection Mileposts'!$F$26,H773&lt;='Intersection Mileposts'!$G$26),"Y",IF(AND(H773&gt;='Intersection Mileposts'!$F$27,H773&lt;='Intersection Mileposts'!$G$27),"Y",IF(AND(H773&gt;='Intersection Mileposts'!$F$28,H773&lt;='Intersection Mileposts'!$G$28),"Y",IF(AND(H773&gt;='Intersection Mileposts'!$F$29,H773&lt;='Intersection Mileposts'!$G$29),"Y", IF(AND(H773&gt;='Intersection Mileposts'!$F$30,H773&lt;='Intersection Mileposts'!$G$30),"Y",IF(AND(H773&gt;='Intersection Mileposts'!$F$31,H773&lt;='Intersection Mileposts'!$G$31),"Y",IF(AND(H773&gt;='Intersection Mileposts'!$F$32,H773&lt;='Intersection Mileposts'!$G$32),"Y",IF(AND(H773&gt;='Intersection Mileposts'!$F$33,H773&lt;='Intersection Mileposts'!$G$33),"Y",IF(AND(H773&gt;='Intersection Mileposts'!$F$34,H773&lt;='Intersection Mileposts'!$G$34),"Y",IF(AND(H773&gt;='Intersection Mileposts'!$F$35,H773&lt;='Intersection Mileposts'!$G$35),"Y",IF(AND(H773&gt;='Intersection Mileposts'!$F$36,H773&lt;='Intersection Mileposts'!$G$36),"Y",IF(AND(H773&gt;='Intersection Mileposts'!$F$37,H773&lt;='Intersection Mileposts'!$G$37),"Y",IF(AND(H773&gt;='Intersection Mileposts'!$F$38,H773&lt;='Intersection Mileposts'!$G$38),"Y",IF(AND(H773&gt;='Intersection Mileposts'!$F$39,H773&lt;='Intersection Mileposts'!$G$39),"Y","N"))))))))))))))))))))))))))))))))))))</f>
        <v/>
      </c>
    </row>
    <row r="774" spans="1:46" ht="15" customHeight="1" x14ac:dyDescent="0.3">
      <c r="A774" s="279"/>
      <c r="B774" s="261"/>
      <c r="C774" s="262"/>
      <c r="D774" s="262"/>
      <c r="E774" s="262"/>
      <c r="F774" s="262"/>
      <c r="G774" s="284"/>
      <c r="H774" s="286"/>
      <c r="I774" s="279"/>
      <c r="J774" s="260"/>
      <c r="K774" s="260"/>
      <c r="L774" s="280"/>
      <c r="M774" s="275"/>
      <c r="N774" s="263"/>
      <c r="P774" s="264" t="str">
        <f>IF(R774 = "", "", COUNT($R$4:R774))</f>
        <v/>
      </c>
      <c r="Q774" s="264" t="str">
        <f t="shared" si="105"/>
        <v/>
      </c>
      <c r="R774" s="265" t="str">
        <f t="shared" si="106"/>
        <v/>
      </c>
      <c r="S774" s="266" t="str">
        <f t="shared" si="107"/>
        <v/>
      </c>
      <c r="T774" s="267" t="str">
        <f t="shared" si="108"/>
        <v/>
      </c>
      <c r="U774" s="268" t="str">
        <f t="shared" si="109"/>
        <v/>
      </c>
      <c r="V774" s="269" t="str">
        <f t="shared" si="110"/>
        <v/>
      </c>
      <c r="W774" s="5"/>
      <c r="AR774" t="str">
        <f t="shared" si="112"/>
        <v/>
      </c>
      <c r="AS774" t="str">
        <f t="shared" si="111"/>
        <v/>
      </c>
      <c r="AT774" s="134" t="str">
        <f>IF(AR774="","",IF(AND(H774&gt;='Intersection Mileposts'!$F$5,H774&lt;='Intersection Mileposts'!$G$5),"Y",IF(AND(H774&gt;='Intersection Mileposts'!$F$6,H774&lt;='Intersection Mileposts'!$G$6),"Y",IF(AND(H774&gt;='Intersection Mileposts'!$F$7,H774&lt;='Intersection Mileposts'!$G$7),"Y",IF(AND(H774&gt;='Intersection Mileposts'!$F$8,H774&lt;='Intersection Mileposts'!$G$8),"Y",IF(AND(H774&gt;='Intersection Mileposts'!$F$9,H774&lt;='Intersection Mileposts'!$G$9),"Y",IF(AND(H774&gt;='Intersection Mileposts'!$F$10,H774&lt;='Intersection Mileposts'!$G$10),"Y",IF(AND(H774&gt;='Intersection Mileposts'!$F$11,H774&lt;='Intersection Mileposts'!$G$11),"Y",IF(AND(H774&gt;='Intersection Mileposts'!$F$12,H774&lt;='Intersection Mileposts'!$G$12),"Y",IF(AND(H774&gt;='Intersection Mileposts'!$F$13,H774&lt;='Intersection Mileposts'!$G$13),"Y",IF(AND(H774&gt;='Intersection Mileposts'!$F$14,H774&lt;='Intersection Mileposts'!$G$14),"Y",IF(AND(H774&gt;='Intersection Mileposts'!$F$15,H774&lt;='Intersection Mileposts'!$G$15),"Y",IF(AND(H774&gt;='Intersection Mileposts'!$F$16,H774&lt;='Intersection Mileposts'!$G$16),"Y",IF(AND(H774&gt;='Intersection Mileposts'!$F$17,H774&lt;='Intersection Mileposts'!$G$17),"Y",IF(AND(H774&gt;='Intersection Mileposts'!$F$18,H774&lt;='Intersection Mileposts'!$G$18),"Y",IF(AND(H774&gt;='Intersection Mileposts'!$F$19,H774&lt;='Intersection Mileposts'!$G$19),"Y",IF(AND(H774&gt;='Intersection Mileposts'!$F$20,H774&lt;='Intersection Mileposts'!$G$20),"Y",IF(AND(H774&gt;='Intersection Mileposts'!$F$21,H774&lt;='Intersection Mileposts'!$G$21),"Y",IF(AND(H774&gt;='Intersection Mileposts'!$F$22,H774&lt;='Intersection Mileposts'!$G$22),"Y",IF(AND(H774&gt;='Intersection Mileposts'!$F$23,H774&lt;='Intersection Mileposts'!$G$23),"Y",IF(AND(H774&gt;='Intersection Mileposts'!$F$24,H774&lt;='Intersection Mileposts'!$G$24),"Y",IF(AND(H774&gt;='Intersection Mileposts'!$F$25,H774&lt;='Intersection Mileposts'!$G$25),"Y",IF(AND(H774&gt;='Intersection Mileposts'!$F$26,H774&lt;='Intersection Mileposts'!$G$26),"Y",IF(AND(H774&gt;='Intersection Mileposts'!$F$27,H774&lt;='Intersection Mileposts'!$G$27),"Y",IF(AND(H774&gt;='Intersection Mileposts'!$F$28,H774&lt;='Intersection Mileposts'!$G$28),"Y",IF(AND(H774&gt;='Intersection Mileposts'!$F$29,H774&lt;='Intersection Mileposts'!$G$29),"Y", IF(AND(H774&gt;='Intersection Mileposts'!$F$30,H774&lt;='Intersection Mileposts'!$G$30),"Y",IF(AND(H774&gt;='Intersection Mileposts'!$F$31,H774&lt;='Intersection Mileposts'!$G$31),"Y",IF(AND(H774&gt;='Intersection Mileposts'!$F$32,H774&lt;='Intersection Mileposts'!$G$32),"Y",IF(AND(H774&gt;='Intersection Mileposts'!$F$33,H774&lt;='Intersection Mileposts'!$G$33),"Y",IF(AND(H774&gt;='Intersection Mileposts'!$F$34,H774&lt;='Intersection Mileposts'!$G$34),"Y",IF(AND(H774&gt;='Intersection Mileposts'!$F$35,H774&lt;='Intersection Mileposts'!$G$35),"Y",IF(AND(H774&gt;='Intersection Mileposts'!$F$36,H774&lt;='Intersection Mileposts'!$G$36),"Y",IF(AND(H774&gt;='Intersection Mileposts'!$F$37,H774&lt;='Intersection Mileposts'!$G$37),"Y",IF(AND(H774&gt;='Intersection Mileposts'!$F$38,H774&lt;='Intersection Mileposts'!$G$38),"Y",IF(AND(H774&gt;='Intersection Mileposts'!$F$39,H774&lt;='Intersection Mileposts'!$G$39),"Y","N"))))))))))))))))))))))))))))))))))))</f>
        <v/>
      </c>
    </row>
    <row r="775" spans="1:46" ht="15" customHeight="1" x14ac:dyDescent="0.3">
      <c r="A775" s="279"/>
      <c r="B775" s="261"/>
      <c r="C775" s="262"/>
      <c r="D775" s="262"/>
      <c r="E775" s="262"/>
      <c r="F775" s="262"/>
      <c r="G775" s="284"/>
      <c r="H775" s="286"/>
      <c r="I775" s="279"/>
      <c r="J775" s="260"/>
      <c r="K775" s="260"/>
      <c r="L775" s="280"/>
      <c r="M775" s="275"/>
      <c r="N775" s="263"/>
      <c r="P775" s="264" t="str">
        <f>IF(R775 = "", "", COUNT($R$4:R775))</f>
        <v/>
      </c>
      <c r="Q775" s="264" t="str">
        <f t="shared" si="105"/>
        <v/>
      </c>
      <c r="R775" s="265" t="str">
        <f t="shared" si="106"/>
        <v/>
      </c>
      <c r="S775" s="266" t="str">
        <f t="shared" si="107"/>
        <v/>
      </c>
      <c r="T775" s="267" t="str">
        <f t="shared" si="108"/>
        <v/>
      </c>
      <c r="U775" s="268" t="str">
        <f t="shared" si="109"/>
        <v/>
      </c>
      <c r="V775" s="269" t="str">
        <f t="shared" si="110"/>
        <v/>
      </c>
      <c r="W775" s="5"/>
      <c r="AR775" t="str">
        <f t="shared" si="112"/>
        <v/>
      </c>
      <c r="AS775" t="str">
        <f t="shared" si="111"/>
        <v/>
      </c>
      <c r="AT775" s="134" t="str">
        <f>IF(AR775="","",IF(AND(H775&gt;='Intersection Mileposts'!$F$5,H775&lt;='Intersection Mileposts'!$G$5),"Y",IF(AND(H775&gt;='Intersection Mileposts'!$F$6,H775&lt;='Intersection Mileposts'!$G$6),"Y",IF(AND(H775&gt;='Intersection Mileposts'!$F$7,H775&lt;='Intersection Mileposts'!$G$7),"Y",IF(AND(H775&gt;='Intersection Mileposts'!$F$8,H775&lt;='Intersection Mileposts'!$G$8),"Y",IF(AND(H775&gt;='Intersection Mileposts'!$F$9,H775&lt;='Intersection Mileposts'!$G$9),"Y",IF(AND(H775&gt;='Intersection Mileposts'!$F$10,H775&lt;='Intersection Mileposts'!$G$10),"Y",IF(AND(H775&gt;='Intersection Mileposts'!$F$11,H775&lt;='Intersection Mileposts'!$G$11),"Y",IF(AND(H775&gt;='Intersection Mileposts'!$F$12,H775&lt;='Intersection Mileposts'!$G$12),"Y",IF(AND(H775&gt;='Intersection Mileposts'!$F$13,H775&lt;='Intersection Mileposts'!$G$13),"Y",IF(AND(H775&gt;='Intersection Mileposts'!$F$14,H775&lt;='Intersection Mileposts'!$G$14),"Y",IF(AND(H775&gt;='Intersection Mileposts'!$F$15,H775&lt;='Intersection Mileposts'!$G$15),"Y",IF(AND(H775&gt;='Intersection Mileposts'!$F$16,H775&lt;='Intersection Mileposts'!$G$16),"Y",IF(AND(H775&gt;='Intersection Mileposts'!$F$17,H775&lt;='Intersection Mileposts'!$G$17),"Y",IF(AND(H775&gt;='Intersection Mileposts'!$F$18,H775&lt;='Intersection Mileposts'!$G$18),"Y",IF(AND(H775&gt;='Intersection Mileposts'!$F$19,H775&lt;='Intersection Mileposts'!$G$19),"Y",IF(AND(H775&gt;='Intersection Mileposts'!$F$20,H775&lt;='Intersection Mileposts'!$G$20),"Y",IF(AND(H775&gt;='Intersection Mileposts'!$F$21,H775&lt;='Intersection Mileposts'!$G$21),"Y",IF(AND(H775&gt;='Intersection Mileposts'!$F$22,H775&lt;='Intersection Mileposts'!$G$22),"Y",IF(AND(H775&gt;='Intersection Mileposts'!$F$23,H775&lt;='Intersection Mileposts'!$G$23),"Y",IF(AND(H775&gt;='Intersection Mileposts'!$F$24,H775&lt;='Intersection Mileposts'!$G$24),"Y",IF(AND(H775&gt;='Intersection Mileposts'!$F$25,H775&lt;='Intersection Mileposts'!$G$25),"Y",IF(AND(H775&gt;='Intersection Mileposts'!$F$26,H775&lt;='Intersection Mileposts'!$G$26),"Y",IF(AND(H775&gt;='Intersection Mileposts'!$F$27,H775&lt;='Intersection Mileposts'!$G$27),"Y",IF(AND(H775&gt;='Intersection Mileposts'!$F$28,H775&lt;='Intersection Mileposts'!$G$28),"Y",IF(AND(H775&gt;='Intersection Mileposts'!$F$29,H775&lt;='Intersection Mileposts'!$G$29),"Y", IF(AND(H775&gt;='Intersection Mileposts'!$F$30,H775&lt;='Intersection Mileposts'!$G$30),"Y",IF(AND(H775&gt;='Intersection Mileposts'!$F$31,H775&lt;='Intersection Mileposts'!$G$31),"Y",IF(AND(H775&gt;='Intersection Mileposts'!$F$32,H775&lt;='Intersection Mileposts'!$G$32),"Y",IF(AND(H775&gt;='Intersection Mileposts'!$F$33,H775&lt;='Intersection Mileposts'!$G$33),"Y",IF(AND(H775&gt;='Intersection Mileposts'!$F$34,H775&lt;='Intersection Mileposts'!$G$34),"Y",IF(AND(H775&gt;='Intersection Mileposts'!$F$35,H775&lt;='Intersection Mileposts'!$G$35),"Y",IF(AND(H775&gt;='Intersection Mileposts'!$F$36,H775&lt;='Intersection Mileposts'!$G$36),"Y",IF(AND(H775&gt;='Intersection Mileposts'!$F$37,H775&lt;='Intersection Mileposts'!$G$37),"Y",IF(AND(H775&gt;='Intersection Mileposts'!$F$38,H775&lt;='Intersection Mileposts'!$G$38),"Y",IF(AND(H775&gt;='Intersection Mileposts'!$F$39,H775&lt;='Intersection Mileposts'!$G$39),"Y","N"))))))))))))))))))))))))))))))))))))</f>
        <v/>
      </c>
    </row>
    <row r="776" spans="1:46" ht="15" customHeight="1" x14ac:dyDescent="0.3">
      <c r="A776" s="279"/>
      <c r="B776" s="261"/>
      <c r="C776" s="262"/>
      <c r="D776" s="262"/>
      <c r="E776" s="262"/>
      <c r="F776" s="262"/>
      <c r="G776" s="284"/>
      <c r="H776" s="286"/>
      <c r="I776" s="279"/>
      <c r="J776" s="260"/>
      <c r="K776" s="260"/>
      <c r="L776" s="280"/>
      <c r="M776" s="275"/>
      <c r="N776" s="263"/>
      <c r="P776" s="264" t="str">
        <f>IF(R776 = "", "", COUNT($R$4:R776))</f>
        <v/>
      </c>
      <c r="Q776" s="264" t="str">
        <f t="shared" si="105"/>
        <v/>
      </c>
      <c r="R776" s="265" t="str">
        <f t="shared" si="106"/>
        <v/>
      </c>
      <c r="S776" s="266" t="str">
        <f t="shared" si="107"/>
        <v/>
      </c>
      <c r="T776" s="267" t="str">
        <f t="shared" si="108"/>
        <v/>
      </c>
      <c r="U776" s="268" t="str">
        <f t="shared" si="109"/>
        <v/>
      </c>
      <c r="V776" s="269" t="str">
        <f t="shared" si="110"/>
        <v/>
      </c>
      <c r="W776" s="5"/>
      <c r="AR776" t="str">
        <f t="shared" si="112"/>
        <v/>
      </c>
      <c r="AS776" t="str">
        <f t="shared" si="111"/>
        <v/>
      </c>
      <c r="AT776" s="134" t="str">
        <f>IF(AR776="","",IF(AND(H776&gt;='Intersection Mileposts'!$F$5,H776&lt;='Intersection Mileposts'!$G$5),"Y",IF(AND(H776&gt;='Intersection Mileposts'!$F$6,H776&lt;='Intersection Mileposts'!$G$6),"Y",IF(AND(H776&gt;='Intersection Mileposts'!$F$7,H776&lt;='Intersection Mileposts'!$G$7),"Y",IF(AND(H776&gt;='Intersection Mileposts'!$F$8,H776&lt;='Intersection Mileposts'!$G$8),"Y",IF(AND(H776&gt;='Intersection Mileposts'!$F$9,H776&lt;='Intersection Mileposts'!$G$9),"Y",IF(AND(H776&gt;='Intersection Mileposts'!$F$10,H776&lt;='Intersection Mileposts'!$G$10),"Y",IF(AND(H776&gt;='Intersection Mileposts'!$F$11,H776&lt;='Intersection Mileposts'!$G$11),"Y",IF(AND(H776&gt;='Intersection Mileposts'!$F$12,H776&lt;='Intersection Mileposts'!$G$12),"Y",IF(AND(H776&gt;='Intersection Mileposts'!$F$13,H776&lt;='Intersection Mileposts'!$G$13),"Y",IF(AND(H776&gt;='Intersection Mileposts'!$F$14,H776&lt;='Intersection Mileposts'!$G$14),"Y",IF(AND(H776&gt;='Intersection Mileposts'!$F$15,H776&lt;='Intersection Mileposts'!$G$15),"Y",IF(AND(H776&gt;='Intersection Mileposts'!$F$16,H776&lt;='Intersection Mileposts'!$G$16),"Y",IF(AND(H776&gt;='Intersection Mileposts'!$F$17,H776&lt;='Intersection Mileposts'!$G$17),"Y",IF(AND(H776&gt;='Intersection Mileposts'!$F$18,H776&lt;='Intersection Mileposts'!$G$18),"Y",IF(AND(H776&gt;='Intersection Mileposts'!$F$19,H776&lt;='Intersection Mileposts'!$G$19),"Y",IF(AND(H776&gt;='Intersection Mileposts'!$F$20,H776&lt;='Intersection Mileposts'!$G$20),"Y",IF(AND(H776&gt;='Intersection Mileposts'!$F$21,H776&lt;='Intersection Mileposts'!$G$21),"Y",IF(AND(H776&gt;='Intersection Mileposts'!$F$22,H776&lt;='Intersection Mileposts'!$G$22),"Y",IF(AND(H776&gt;='Intersection Mileposts'!$F$23,H776&lt;='Intersection Mileposts'!$G$23),"Y",IF(AND(H776&gt;='Intersection Mileposts'!$F$24,H776&lt;='Intersection Mileposts'!$G$24),"Y",IF(AND(H776&gt;='Intersection Mileposts'!$F$25,H776&lt;='Intersection Mileposts'!$G$25),"Y",IF(AND(H776&gt;='Intersection Mileposts'!$F$26,H776&lt;='Intersection Mileposts'!$G$26),"Y",IF(AND(H776&gt;='Intersection Mileposts'!$F$27,H776&lt;='Intersection Mileposts'!$G$27),"Y",IF(AND(H776&gt;='Intersection Mileposts'!$F$28,H776&lt;='Intersection Mileposts'!$G$28),"Y",IF(AND(H776&gt;='Intersection Mileposts'!$F$29,H776&lt;='Intersection Mileposts'!$G$29),"Y", IF(AND(H776&gt;='Intersection Mileposts'!$F$30,H776&lt;='Intersection Mileposts'!$G$30),"Y",IF(AND(H776&gt;='Intersection Mileposts'!$F$31,H776&lt;='Intersection Mileposts'!$G$31),"Y",IF(AND(H776&gt;='Intersection Mileposts'!$F$32,H776&lt;='Intersection Mileposts'!$G$32),"Y",IF(AND(H776&gt;='Intersection Mileposts'!$F$33,H776&lt;='Intersection Mileposts'!$G$33),"Y",IF(AND(H776&gt;='Intersection Mileposts'!$F$34,H776&lt;='Intersection Mileposts'!$G$34),"Y",IF(AND(H776&gt;='Intersection Mileposts'!$F$35,H776&lt;='Intersection Mileposts'!$G$35),"Y",IF(AND(H776&gt;='Intersection Mileposts'!$F$36,H776&lt;='Intersection Mileposts'!$G$36),"Y",IF(AND(H776&gt;='Intersection Mileposts'!$F$37,H776&lt;='Intersection Mileposts'!$G$37),"Y",IF(AND(H776&gt;='Intersection Mileposts'!$F$38,H776&lt;='Intersection Mileposts'!$G$38),"Y",IF(AND(H776&gt;='Intersection Mileposts'!$F$39,H776&lt;='Intersection Mileposts'!$G$39),"Y","N"))))))))))))))))))))))))))))))))))))</f>
        <v/>
      </c>
    </row>
    <row r="777" spans="1:46" ht="15" customHeight="1" x14ac:dyDescent="0.3">
      <c r="A777" s="279"/>
      <c r="B777" s="261"/>
      <c r="C777" s="262"/>
      <c r="D777" s="262"/>
      <c r="E777" s="262"/>
      <c r="F777" s="262"/>
      <c r="G777" s="284"/>
      <c r="H777" s="286"/>
      <c r="I777" s="279"/>
      <c r="J777" s="260"/>
      <c r="K777" s="260"/>
      <c r="L777" s="280"/>
      <c r="M777" s="275"/>
      <c r="N777" s="263"/>
      <c r="P777" s="264" t="str">
        <f>IF(R777 = "", "", COUNT($R$4:R777))</f>
        <v/>
      </c>
      <c r="Q777" s="264" t="str">
        <f t="shared" si="105"/>
        <v/>
      </c>
      <c r="R777" s="265" t="str">
        <f t="shared" si="106"/>
        <v/>
      </c>
      <c r="S777" s="266" t="str">
        <f t="shared" si="107"/>
        <v/>
      </c>
      <c r="T777" s="267" t="str">
        <f t="shared" si="108"/>
        <v/>
      </c>
      <c r="U777" s="268" t="str">
        <f t="shared" si="109"/>
        <v/>
      </c>
      <c r="V777" s="269" t="str">
        <f t="shared" si="110"/>
        <v/>
      </c>
      <c r="W777" s="5"/>
      <c r="AR777" t="str">
        <f t="shared" si="112"/>
        <v/>
      </c>
      <c r="AS777" t="str">
        <f t="shared" si="111"/>
        <v/>
      </c>
      <c r="AT777" s="134" t="str">
        <f>IF(AR777="","",IF(AND(H777&gt;='Intersection Mileposts'!$F$5,H777&lt;='Intersection Mileposts'!$G$5),"Y",IF(AND(H777&gt;='Intersection Mileposts'!$F$6,H777&lt;='Intersection Mileposts'!$G$6),"Y",IF(AND(H777&gt;='Intersection Mileposts'!$F$7,H777&lt;='Intersection Mileposts'!$G$7),"Y",IF(AND(H777&gt;='Intersection Mileposts'!$F$8,H777&lt;='Intersection Mileposts'!$G$8),"Y",IF(AND(H777&gt;='Intersection Mileposts'!$F$9,H777&lt;='Intersection Mileposts'!$G$9),"Y",IF(AND(H777&gt;='Intersection Mileposts'!$F$10,H777&lt;='Intersection Mileposts'!$G$10),"Y",IF(AND(H777&gt;='Intersection Mileposts'!$F$11,H777&lt;='Intersection Mileposts'!$G$11),"Y",IF(AND(H777&gt;='Intersection Mileposts'!$F$12,H777&lt;='Intersection Mileposts'!$G$12),"Y",IF(AND(H777&gt;='Intersection Mileposts'!$F$13,H777&lt;='Intersection Mileposts'!$G$13),"Y",IF(AND(H777&gt;='Intersection Mileposts'!$F$14,H777&lt;='Intersection Mileposts'!$G$14),"Y",IF(AND(H777&gt;='Intersection Mileposts'!$F$15,H777&lt;='Intersection Mileposts'!$G$15),"Y",IF(AND(H777&gt;='Intersection Mileposts'!$F$16,H777&lt;='Intersection Mileposts'!$G$16),"Y",IF(AND(H777&gt;='Intersection Mileposts'!$F$17,H777&lt;='Intersection Mileposts'!$G$17),"Y",IF(AND(H777&gt;='Intersection Mileposts'!$F$18,H777&lt;='Intersection Mileposts'!$G$18),"Y",IF(AND(H777&gt;='Intersection Mileposts'!$F$19,H777&lt;='Intersection Mileposts'!$G$19),"Y",IF(AND(H777&gt;='Intersection Mileposts'!$F$20,H777&lt;='Intersection Mileposts'!$G$20),"Y",IF(AND(H777&gt;='Intersection Mileposts'!$F$21,H777&lt;='Intersection Mileposts'!$G$21),"Y",IF(AND(H777&gt;='Intersection Mileposts'!$F$22,H777&lt;='Intersection Mileposts'!$G$22),"Y",IF(AND(H777&gt;='Intersection Mileposts'!$F$23,H777&lt;='Intersection Mileposts'!$G$23),"Y",IF(AND(H777&gt;='Intersection Mileposts'!$F$24,H777&lt;='Intersection Mileposts'!$G$24),"Y",IF(AND(H777&gt;='Intersection Mileposts'!$F$25,H777&lt;='Intersection Mileposts'!$G$25),"Y",IF(AND(H777&gt;='Intersection Mileposts'!$F$26,H777&lt;='Intersection Mileposts'!$G$26),"Y",IF(AND(H777&gt;='Intersection Mileposts'!$F$27,H777&lt;='Intersection Mileposts'!$G$27),"Y",IF(AND(H777&gt;='Intersection Mileposts'!$F$28,H777&lt;='Intersection Mileposts'!$G$28),"Y",IF(AND(H777&gt;='Intersection Mileposts'!$F$29,H777&lt;='Intersection Mileposts'!$G$29),"Y", IF(AND(H777&gt;='Intersection Mileposts'!$F$30,H777&lt;='Intersection Mileposts'!$G$30),"Y",IF(AND(H777&gt;='Intersection Mileposts'!$F$31,H777&lt;='Intersection Mileposts'!$G$31),"Y",IF(AND(H777&gt;='Intersection Mileposts'!$F$32,H777&lt;='Intersection Mileposts'!$G$32),"Y",IF(AND(H777&gt;='Intersection Mileposts'!$F$33,H777&lt;='Intersection Mileposts'!$G$33),"Y",IF(AND(H777&gt;='Intersection Mileposts'!$F$34,H777&lt;='Intersection Mileposts'!$G$34),"Y",IF(AND(H777&gt;='Intersection Mileposts'!$F$35,H777&lt;='Intersection Mileposts'!$G$35),"Y",IF(AND(H777&gt;='Intersection Mileposts'!$F$36,H777&lt;='Intersection Mileposts'!$G$36),"Y",IF(AND(H777&gt;='Intersection Mileposts'!$F$37,H777&lt;='Intersection Mileposts'!$G$37),"Y",IF(AND(H777&gt;='Intersection Mileposts'!$F$38,H777&lt;='Intersection Mileposts'!$G$38),"Y",IF(AND(H777&gt;='Intersection Mileposts'!$F$39,H777&lt;='Intersection Mileposts'!$G$39),"Y","N"))))))))))))))))))))))))))))))))))))</f>
        <v/>
      </c>
    </row>
    <row r="778" spans="1:46" ht="15" customHeight="1" x14ac:dyDescent="0.3">
      <c r="A778" s="279"/>
      <c r="B778" s="261"/>
      <c r="C778" s="262"/>
      <c r="D778" s="262"/>
      <c r="E778" s="262"/>
      <c r="F778" s="262"/>
      <c r="G778" s="284"/>
      <c r="H778" s="286"/>
      <c r="I778" s="279"/>
      <c r="J778" s="260"/>
      <c r="K778" s="260"/>
      <c r="L778" s="280"/>
      <c r="M778" s="275"/>
      <c r="N778" s="263"/>
      <c r="P778" s="264" t="str">
        <f>IF(R778 = "", "", COUNT($R$4:R778))</f>
        <v/>
      </c>
      <c r="Q778" s="264" t="str">
        <f t="shared" si="105"/>
        <v/>
      </c>
      <c r="R778" s="265" t="str">
        <f t="shared" si="106"/>
        <v/>
      </c>
      <c r="S778" s="266" t="str">
        <f t="shared" si="107"/>
        <v/>
      </c>
      <c r="T778" s="267" t="str">
        <f t="shared" si="108"/>
        <v/>
      </c>
      <c r="U778" s="268" t="str">
        <f t="shared" si="109"/>
        <v/>
      </c>
      <c r="V778" s="269" t="str">
        <f t="shared" si="110"/>
        <v/>
      </c>
      <c r="W778" s="5"/>
      <c r="AR778" t="str">
        <f t="shared" si="112"/>
        <v/>
      </c>
      <c r="AS778" t="str">
        <f t="shared" si="111"/>
        <v/>
      </c>
      <c r="AT778" s="134" t="str">
        <f>IF(AR778="","",IF(AND(H778&gt;='Intersection Mileposts'!$F$5,H778&lt;='Intersection Mileposts'!$G$5),"Y",IF(AND(H778&gt;='Intersection Mileposts'!$F$6,H778&lt;='Intersection Mileposts'!$G$6),"Y",IF(AND(H778&gt;='Intersection Mileposts'!$F$7,H778&lt;='Intersection Mileposts'!$G$7),"Y",IF(AND(H778&gt;='Intersection Mileposts'!$F$8,H778&lt;='Intersection Mileposts'!$G$8),"Y",IF(AND(H778&gt;='Intersection Mileposts'!$F$9,H778&lt;='Intersection Mileposts'!$G$9),"Y",IF(AND(H778&gt;='Intersection Mileposts'!$F$10,H778&lt;='Intersection Mileposts'!$G$10),"Y",IF(AND(H778&gt;='Intersection Mileposts'!$F$11,H778&lt;='Intersection Mileposts'!$G$11),"Y",IF(AND(H778&gt;='Intersection Mileposts'!$F$12,H778&lt;='Intersection Mileposts'!$G$12),"Y",IF(AND(H778&gt;='Intersection Mileposts'!$F$13,H778&lt;='Intersection Mileposts'!$G$13),"Y",IF(AND(H778&gt;='Intersection Mileposts'!$F$14,H778&lt;='Intersection Mileposts'!$G$14),"Y",IF(AND(H778&gt;='Intersection Mileposts'!$F$15,H778&lt;='Intersection Mileposts'!$G$15),"Y",IF(AND(H778&gt;='Intersection Mileposts'!$F$16,H778&lt;='Intersection Mileposts'!$G$16),"Y",IF(AND(H778&gt;='Intersection Mileposts'!$F$17,H778&lt;='Intersection Mileposts'!$G$17),"Y",IF(AND(H778&gt;='Intersection Mileposts'!$F$18,H778&lt;='Intersection Mileposts'!$G$18),"Y",IF(AND(H778&gt;='Intersection Mileposts'!$F$19,H778&lt;='Intersection Mileposts'!$G$19),"Y",IF(AND(H778&gt;='Intersection Mileposts'!$F$20,H778&lt;='Intersection Mileposts'!$G$20),"Y",IF(AND(H778&gt;='Intersection Mileposts'!$F$21,H778&lt;='Intersection Mileposts'!$G$21),"Y",IF(AND(H778&gt;='Intersection Mileposts'!$F$22,H778&lt;='Intersection Mileposts'!$G$22),"Y",IF(AND(H778&gt;='Intersection Mileposts'!$F$23,H778&lt;='Intersection Mileposts'!$G$23),"Y",IF(AND(H778&gt;='Intersection Mileposts'!$F$24,H778&lt;='Intersection Mileposts'!$G$24),"Y",IF(AND(H778&gt;='Intersection Mileposts'!$F$25,H778&lt;='Intersection Mileposts'!$G$25),"Y",IF(AND(H778&gt;='Intersection Mileposts'!$F$26,H778&lt;='Intersection Mileposts'!$G$26),"Y",IF(AND(H778&gt;='Intersection Mileposts'!$F$27,H778&lt;='Intersection Mileposts'!$G$27),"Y",IF(AND(H778&gt;='Intersection Mileposts'!$F$28,H778&lt;='Intersection Mileposts'!$G$28),"Y",IF(AND(H778&gt;='Intersection Mileposts'!$F$29,H778&lt;='Intersection Mileposts'!$G$29),"Y", IF(AND(H778&gt;='Intersection Mileposts'!$F$30,H778&lt;='Intersection Mileposts'!$G$30),"Y",IF(AND(H778&gt;='Intersection Mileposts'!$F$31,H778&lt;='Intersection Mileposts'!$G$31),"Y",IF(AND(H778&gt;='Intersection Mileposts'!$F$32,H778&lt;='Intersection Mileposts'!$G$32),"Y",IF(AND(H778&gt;='Intersection Mileposts'!$F$33,H778&lt;='Intersection Mileposts'!$G$33),"Y",IF(AND(H778&gt;='Intersection Mileposts'!$F$34,H778&lt;='Intersection Mileposts'!$G$34),"Y",IF(AND(H778&gt;='Intersection Mileposts'!$F$35,H778&lt;='Intersection Mileposts'!$G$35),"Y",IF(AND(H778&gt;='Intersection Mileposts'!$F$36,H778&lt;='Intersection Mileposts'!$G$36),"Y",IF(AND(H778&gt;='Intersection Mileposts'!$F$37,H778&lt;='Intersection Mileposts'!$G$37),"Y",IF(AND(H778&gt;='Intersection Mileposts'!$F$38,H778&lt;='Intersection Mileposts'!$G$38),"Y",IF(AND(H778&gt;='Intersection Mileposts'!$F$39,H778&lt;='Intersection Mileposts'!$G$39),"Y","N"))))))))))))))))))))))))))))))))))))</f>
        <v/>
      </c>
    </row>
    <row r="779" spans="1:46" ht="15" customHeight="1" x14ac:dyDescent="0.3">
      <c r="A779" s="279"/>
      <c r="B779" s="261"/>
      <c r="C779" s="262"/>
      <c r="D779" s="262"/>
      <c r="E779" s="262"/>
      <c r="F779" s="262"/>
      <c r="G779" s="284"/>
      <c r="H779" s="286"/>
      <c r="I779" s="279"/>
      <c r="J779" s="260"/>
      <c r="K779" s="260"/>
      <c r="L779" s="280"/>
      <c r="M779" s="275"/>
      <c r="N779" s="263"/>
      <c r="P779" s="264" t="str">
        <f>IF(R779 = "", "", COUNT($R$4:R779))</f>
        <v/>
      </c>
      <c r="Q779" s="264" t="str">
        <f t="shared" si="105"/>
        <v/>
      </c>
      <c r="R779" s="265" t="str">
        <f t="shared" si="106"/>
        <v/>
      </c>
      <c r="S779" s="266" t="str">
        <f t="shared" si="107"/>
        <v/>
      </c>
      <c r="T779" s="267" t="str">
        <f t="shared" si="108"/>
        <v/>
      </c>
      <c r="U779" s="268" t="str">
        <f t="shared" si="109"/>
        <v/>
      </c>
      <c r="V779" s="269" t="str">
        <f t="shared" si="110"/>
        <v/>
      </c>
      <c r="W779" s="5"/>
      <c r="AR779" t="str">
        <f t="shared" si="112"/>
        <v/>
      </c>
      <c r="AS779" t="str">
        <f t="shared" si="111"/>
        <v/>
      </c>
      <c r="AT779" s="134" t="str">
        <f>IF(AR779="","",IF(AND(H779&gt;='Intersection Mileposts'!$F$5,H779&lt;='Intersection Mileposts'!$G$5),"Y",IF(AND(H779&gt;='Intersection Mileposts'!$F$6,H779&lt;='Intersection Mileposts'!$G$6),"Y",IF(AND(H779&gt;='Intersection Mileposts'!$F$7,H779&lt;='Intersection Mileposts'!$G$7),"Y",IF(AND(H779&gt;='Intersection Mileposts'!$F$8,H779&lt;='Intersection Mileposts'!$G$8),"Y",IF(AND(H779&gt;='Intersection Mileposts'!$F$9,H779&lt;='Intersection Mileposts'!$G$9),"Y",IF(AND(H779&gt;='Intersection Mileposts'!$F$10,H779&lt;='Intersection Mileposts'!$G$10),"Y",IF(AND(H779&gt;='Intersection Mileposts'!$F$11,H779&lt;='Intersection Mileposts'!$G$11),"Y",IF(AND(H779&gt;='Intersection Mileposts'!$F$12,H779&lt;='Intersection Mileposts'!$G$12),"Y",IF(AND(H779&gt;='Intersection Mileposts'!$F$13,H779&lt;='Intersection Mileposts'!$G$13),"Y",IF(AND(H779&gt;='Intersection Mileposts'!$F$14,H779&lt;='Intersection Mileposts'!$G$14),"Y",IF(AND(H779&gt;='Intersection Mileposts'!$F$15,H779&lt;='Intersection Mileposts'!$G$15),"Y",IF(AND(H779&gt;='Intersection Mileposts'!$F$16,H779&lt;='Intersection Mileposts'!$G$16),"Y",IF(AND(H779&gt;='Intersection Mileposts'!$F$17,H779&lt;='Intersection Mileposts'!$G$17),"Y",IF(AND(H779&gt;='Intersection Mileposts'!$F$18,H779&lt;='Intersection Mileposts'!$G$18),"Y",IF(AND(H779&gt;='Intersection Mileposts'!$F$19,H779&lt;='Intersection Mileposts'!$G$19),"Y",IF(AND(H779&gt;='Intersection Mileposts'!$F$20,H779&lt;='Intersection Mileposts'!$G$20),"Y",IF(AND(H779&gt;='Intersection Mileposts'!$F$21,H779&lt;='Intersection Mileposts'!$G$21),"Y",IF(AND(H779&gt;='Intersection Mileposts'!$F$22,H779&lt;='Intersection Mileposts'!$G$22),"Y",IF(AND(H779&gt;='Intersection Mileposts'!$F$23,H779&lt;='Intersection Mileposts'!$G$23),"Y",IF(AND(H779&gt;='Intersection Mileposts'!$F$24,H779&lt;='Intersection Mileposts'!$G$24),"Y",IF(AND(H779&gt;='Intersection Mileposts'!$F$25,H779&lt;='Intersection Mileposts'!$G$25),"Y",IF(AND(H779&gt;='Intersection Mileposts'!$F$26,H779&lt;='Intersection Mileposts'!$G$26),"Y",IF(AND(H779&gt;='Intersection Mileposts'!$F$27,H779&lt;='Intersection Mileposts'!$G$27),"Y",IF(AND(H779&gt;='Intersection Mileposts'!$F$28,H779&lt;='Intersection Mileposts'!$G$28),"Y",IF(AND(H779&gt;='Intersection Mileposts'!$F$29,H779&lt;='Intersection Mileposts'!$G$29),"Y", IF(AND(H779&gt;='Intersection Mileposts'!$F$30,H779&lt;='Intersection Mileposts'!$G$30),"Y",IF(AND(H779&gt;='Intersection Mileposts'!$F$31,H779&lt;='Intersection Mileposts'!$G$31),"Y",IF(AND(H779&gt;='Intersection Mileposts'!$F$32,H779&lt;='Intersection Mileposts'!$G$32),"Y",IF(AND(H779&gt;='Intersection Mileposts'!$F$33,H779&lt;='Intersection Mileposts'!$G$33),"Y",IF(AND(H779&gt;='Intersection Mileposts'!$F$34,H779&lt;='Intersection Mileposts'!$G$34),"Y",IF(AND(H779&gt;='Intersection Mileposts'!$F$35,H779&lt;='Intersection Mileposts'!$G$35),"Y",IF(AND(H779&gt;='Intersection Mileposts'!$F$36,H779&lt;='Intersection Mileposts'!$G$36),"Y",IF(AND(H779&gt;='Intersection Mileposts'!$F$37,H779&lt;='Intersection Mileposts'!$G$37),"Y",IF(AND(H779&gt;='Intersection Mileposts'!$F$38,H779&lt;='Intersection Mileposts'!$G$38),"Y",IF(AND(H779&gt;='Intersection Mileposts'!$F$39,H779&lt;='Intersection Mileposts'!$G$39),"Y","N"))))))))))))))))))))))))))))))))))))</f>
        <v/>
      </c>
    </row>
    <row r="780" spans="1:46" ht="15" customHeight="1" x14ac:dyDescent="0.3">
      <c r="A780" s="279"/>
      <c r="B780" s="261"/>
      <c r="C780" s="262"/>
      <c r="D780" s="262"/>
      <c r="E780" s="262"/>
      <c r="F780" s="262"/>
      <c r="G780" s="284"/>
      <c r="H780" s="286"/>
      <c r="I780" s="279"/>
      <c r="J780" s="260"/>
      <c r="K780" s="260"/>
      <c r="L780" s="280"/>
      <c r="M780" s="275"/>
      <c r="N780" s="263"/>
      <c r="P780" s="264" t="str">
        <f>IF(R780 = "", "", COUNT($R$4:R780))</f>
        <v/>
      </c>
      <c r="Q780" s="264" t="str">
        <f t="shared" si="105"/>
        <v/>
      </c>
      <c r="R780" s="265" t="str">
        <f t="shared" si="106"/>
        <v/>
      </c>
      <c r="S780" s="266" t="str">
        <f t="shared" si="107"/>
        <v/>
      </c>
      <c r="T780" s="267" t="str">
        <f t="shared" si="108"/>
        <v/>
      </c>
      <c r="U780" s="268" t="str">
        <f t="shared" si="109"/>
        <v/>
      </c>
      <c r="V780" s="269" t="str">
        <f t="shared" si="110"/>
        <v/>
      </c>
      <c r="W780" s="5"/>
      <c r="AR780" t="str">
        <f t="shared" si="112"/>
        <v/>
      </c>
      <c r="AS780" t="str">
        <f t="shared" si="111"/>
        <v/>
      </c>
      <c r="AT780" s="134" t="str">
        <f>IF(AR780="","",IF(AND(H780&gt;='Intersection Mileposts'!$F$5,H780&lt;='Intersection Mileposts'!$G$5),"Y",IF(AND(H780&gt;='Intersection Mileposts'!$F$6,H780&lt;='Intersection Mileposts'!$G$6),"Y",IF(AND(H780&gt;='Intersection Mileposts'!$F$7,H780&lt;='Intersection Mileposts'!$G$7),"Y",IF(AND(H780&gt;='Intersection Mileposts'!$F$8,H780&lt;='Intersection Mileposts'!$G$8),"Y",IF(AND(H780&gt;='Intersection Mileposts'!$F$9,H780&lt;='Intersection Mileposts'!$G$9),"Y",IF(AND(H780&gt;='Intersection Mileposts'!$F$10,H780&lt;='Intersection Mileposts'!$G$10),"Y",IF(AND(H780&gt;='Intersection Mileposts'!$F$11,H780&lt;='Intersection Mileposts'!$G$11),"Y",IF(AND(H780&gt;='Intersection Mileposts'!$F$12,H780&lt;='Intersection Mileposts'!$G$12),"Y",IF(AND(H780&gt;='Intersection Mileposts'!$F$13,H780&lt;='Intersection Mileposts'!$G$13),"Y",IF(AND(H780&gt;='Intersection Mileposts'!$F$14,H780&lt;='Intersection Mileposts'!$G$14),"Y",IF(AND(H780&gt;='Intersection Mileposts'!$F$15,H780&lt;='Intersection Mileposts'!$G$15),"Y",IF(AND(H780&gt;='Intersection Mileposts'!$F$16,H780&lt;='Intersection Mileposts'!$G$16),"Y",IF(AND(H780&gt;='Intersection Mileposts'!$F$17,H780&lt;='Intersection Mileposts'!$G$17),"Y",IF(AND(H780&gt;='Intersection Mileposts'!$F$18,H780&lt;='Intersection Mileposts'!$G$18),"Y",IF(AND(H780&gt;='Intersection Mileposts'!$F$19,H780&lt;='Intersection Mileposts'!$G$19),"Y",IF(AND(H780&gt;='Intersection Mileposts'!$F$20,H780&lt;='Intersection Mileposts'!$G$20),"Y",IF(AND(H780&gt;='Intersection Mileposts'!$F$21,H780&lt;='Intersection Mileposts'!$G$21),"Y",IF(AND(H780&gt;='Intersection Mileposts'!$F$22,H780&lt;='Intersection Mileposts'!$G$22),"Y",IF(AND(H780&gt;='Intersection Mileposts'!$F$23,H780&lt;='Intersection Mileposts'!$G$23),"Y",IF(AND(H780&gt;='Intersection Mileposts'!$F$24,H780&lt;='Intersection Mileposts'!$G$24),"Y",IF(AND(H780&gt;='Intersection Mileposts'!$F$25,H780&lt;='Intersection Mileposts'!$G$25),"Y",IF(AND(H780&gt;='Intersection Mileposts'!$F$26,H780&lt;='Intersection Mileposts'!$G$26),"Y",IF(AND(H780&gt;='Intersection Mileposts'!$F$27,H780&lt;='Intersection Mileposts'!$G$27),"Y",IF(AND(H780&gt;='Intersection Mileposts'!$F$28,H780&lt;='Intersection Mileposts'!$G$28),"Y",IF(AND(H780&gt;='Intersection Mileposts'!$F$29,H780&lt;='Intersection Mileposts'!$G$29),"Y", IF(AND(H780&gt;='Intersection Mileposts'!$F$30,H780&lt;='Intersection Mileposts'!$G$30),"Y",IF(AND(H780&gt;='Intersection Mileposts'!$F$31,H780&lt;='Intersection Mileposts'!$G$31),"Y",IF(AND(H780&gt;='Intersection Mileposts'!$F$32,H780&lt;='Intersection Mileposts'!$G$32),"Y",IF(AND(H780&gt;='Intersection Mileposts'!$F$33,H780&lt;='Intersection Mileposts'!$G$33),"Y",IF(AND(H780&gt;='Intersection Mileposts'!$F$34,H780&lt;='Intersection Mileposts'!$G$34),"Y",IF(AND(H780&gt;='Intersection Mileposts'!$F$35,H780&lt;='Intersection Mileposts'!$G$35),"Y",IF(AND(H780&gt;='Intersection Mileposts'!$F$36,H780&lt;='Intersection Mileposts'!$G$36),"Y",IF(AND(H780&gt;='Intersection Mileposts'!$F$37,H780&lt;='Intersection Mileposts'!$G$37),"Y",IF(AND(H780&gt;='Intersection Mileposts'!$F$38,H780&lt;='Intersection Mileposts'!$G$38),"Y",IF(AND(H780&gt;='Intersection Mileposts'!$F$39,H780&lt;='Intersection Mileposts'!$G$39),"Y","N"))))))))))))))))))))))))))))))))))))</f>
        <v/>
      </c>
    </row>
    <row r="781" spans="1:46" ht="15" customHeight="1" x14ac:dyDescent="0.3">
      <c r="A781" s="279"/>
      <c r="B781" s="261"/>
      <c r="C781" s="262"/>
      <c r="D781" s="262"/>
      <c r="E781" s="262"/>
      <c r="F781" s="262"/>
      <c r="G781" s="284"/>
      <c r="H781" s="286"/>
      <c r="I781" s="279"/>
      <c r="J781" s="260"/>
      <c r="K781" s="260"/>
      <c r="L781" s="280"/>
      <c r="M781" s="275"/>
      <c r="N781" s="263"/>
      <c r="P781" s="264" t="str">
        <f>IF(R781 = "", "", COUNT($R$4:R781))</f>
        <v/>
      </c>
      <c r="Q781" s="264" t="str">
        <f t="shared" si="105"/>
        <v/>
      </c>
      <c r="R781" s="265" t="str">
        <f t="shared" si="106"/>
        <v/>
      </c>
      <c r="S781" s="266" t="str">
        <f t="shared" si="107"/>
        <v/>
      </c>
      <c r="T781" s="267" t="str">
        <f t="shared" si="108"/>
        <v/>
      </c>
      <c r="U781" s="268" t="str">
        <f t="shared" si="109"/>
        <v/>
      </c>
      <c r="V781" s="269" t="str">
        <f t="shared" si="110"/>
        <v/>
      </c>
      <c r="W781" s="5"/>
      <c r="AR781" t="str">
        <f t="shared" si="112"/>
        <v/>
      </c>
      <c r="AS781" t="str">
        <f t="shared" si="111"/>
        <v/>
      </c>
      <c r="AT781" s="134" t="str">
        <f>IF(AR781="","",IF(AND(H781&gt;='Intersection Mileposts'!$F$5,H781&lt;='Intersection Mileposts'!$G$5),"Y",IF(AND(H781&gt;='Intersection Mileposts'!$F$6,H781&lt;='Intersection Mileposts'!$G$6),"Y",IF(AND(H781&gt;='Intersection Mileposts'!$F$7,H781&lt;='Intersection Mileposts'!$G$7),"Y",IF(AND(H781&gt;='Intersection Mileposts'!$F$8,H781&lt;='Intersection Mileposts'!$G$8),"Y",IF(AND(H781&gt;='Intersection Mileposts'!$F$9,H781&lt;='Intersection Mileposts'!$G$9),"Y",IF(AND(H781&gt;='Intersection Mileposts'!$F$10,H781&lt;='Intersection Mileposts'!$G$10),"Y",IF(AND(H781&gt;='Intersection Mileposts'!$F$11,H781&lt;='Intersection Mileposts'!$G$11),"Y",IF(AND(H781&gt;='Intersection Mileposts'!$F$12,H781&lt;='Intersection Mileposts'!$G$12),"Y",IF(AND(H781&gt;='Intersection Mileposts'!$F$13,H781&lt;='Intersection Mileposts'!$G$13),"Y",IF(AND(H781&gt;='Intersection Mileposts'!$F$14,H781&lt;='Intersection Mileposts'!$G$14),"Y",IF(AND(H781&gt;='Intersection Mileposts'!$F$15,H781&lt;='Intersection Mileposts'!$G$15),"Y",IF(AND(H781&gt;='Intersection Mileposts'!$F$16,H781&lt;='Intersection Mileposts'!$G$16),"Y",IF(AND(H781&gt;='Intersection Mileposts'!$F$17,H781&lt;='Intersection Mileposts'!$G$17),"Y",IF(AND(H781&gt;='Intersection Mileposts'!$F$18,H781&lt;='Intersection Mileposts'!$G$18),"Y",IF(AND(H781&gt;='Intersection Mileposts'!$F$19,H781&lt;='Intersection Mileposts'!$G$19),"Y",IF(AND(H781&gt;='Intersection Mileposts'!$F$20,H781&lt;='Intersection Mileposts'!$G$20),"Y",IF(AND(H781&gt;='Intersection Mileposts'!$F$21,H781&lt;='Intersection Mileposts'!$G$21),"Y",IF(AND(H781&gt;='Intersection Mileposts'!$F$22,H781&lt;='Intersection Mileposts'!$G$22),"Y",IF(AND(H781&gt;='Intersection Mileposts'!$F$23,H781&lt;='Intersection Mileposts'!$G$23),"Y",IF(AND(H781&gt;='Intersection Mileposts'!$F$24,H781&lt;='Intersection Mileposts'!$G$24),"Y",IF(AND(H781&gt;='Intersection Mileposts'!$F$25,H781&lt;='Intersection Mileposts'!$G$25),"Y",IF(AND(H781&gt;='Intersection Mileposts'!$F$26,H781&lt;='Intersection Mileposts'!$G$26),"Y",IF(AND(H781&gt;='Intersection Mileposts'!$F$27,H781&lt;='Intersection Mileposts'!$G$27),"Y",IF(AND(H781&gt;='Intersection Mileposts'!$F$28,H781&lt;='Intersection Mileposts'!$G$28),"Y",IF(AND(H781&gt;='Intersection Mileposts'!$F$29,H781&lt;='Intersection Mileposts'!$G$29),"Y", IF(AND(H781&gt;='Intersection Mileposts'!$F$30,H781&lt;='Intersection Mileposts'!$G$30),"Y",IF(AND(H781&gt;='Intersection Mileposts'!$F$31,H781&lt;='Intersection Mileposts'!$G$31),"Y",IF(AND(H781&gt;='Intersection Mileposts'!$F$32,H781&lt;='Intersection Mileposts'!$G$32),"Y",IF(AND(H781&gt;='Intersection Mileposts'!$F$33,H781&lt;='Intersection Mileposts'!$G$33),"Y",IF(AND(H781&gt;='Intersection Mileposts'!$F$34,H781&lt;='Intersection Mileposts'!$G$34),"Y",IF(AND(H781&gt;='Intersection Mileposts'!$F$35,H781&lt;='Intersection Mileposts'!$G$35),"Y",IF(AND(H781&gt;='Intersection Mileposts'!$F$36,H781&lt;='Intersection Mileposts'!$G$36),"Y",IF(AND(H781&gt;='Intersection Mileposts'!$F$37,H781&lt;='Intersection Mileposts'!$G$37),"Y",IF(AND(H781&gt;='Intersection Mileposts'!$F$38,H781&lt;='Intersection Mileposts'!$G$38),"Y",IF(AND(H781&gt;='Intersection Mileposts'!$F$39,H781&lt;='Intersection Mileposts'!$G$39),"Y","N"))))))))))))))))))))))))))))))))))))</f>
        <v/>
      </c>
    </row>
    <row r="782" spans="1:46" ht="15" customHeight="1" x14ac:dyDescent="0.3">
      <c r="A782" s="279"/>
      <c r="B782" s="261"/>
      <c r="C782" s="262"/>
      <c r="D782" s="262"/>
      <c r="E782" s="262"/>
      <c r="F782" s="262"/>
      <c r="G782" s="284"/>
      <c r="H782" s="286"/>
      <c r="I782" s="279"/>
      <c r="J782" s="260"/>
      <c r="K782" s="260"/>
      <c r="L782" s="280"/>
      <c r="M782" s="275"/>
      <c r="N782" s="263"/>
      <c r="P782" s="264" t="str">
        <f>IF(R782 = "", "", COUNT($R$4:R782))</f>
        <v/>
      </c>
      <c r="Q782" s="264" t="str">
        <f t="shared" si="105"/>
        <v/>
      </c>
      <c r="R782" s="265" t="str">
        <f t="shared" si="106"/>
        <v/>
      </c>
      <c r="S782" s="266" t="str">
        <f t="shared" si="107"/>
        <v/>
      </c>
      <c r="T782" s="267" t="str">
        <f t="shared" si="108"/>
        <v/>
      </c>
      <c r="U782" s="268" t="str">
        <f t="shared" si="109"/>
        <v/>
      </c>
      <c r="V782" s="269" t="str">
        <f t="shared" si="110"/>
        <v/>
      </c>
      <c r="W782" s="5"/>
      <c r="AR782" t="str">
        <f t="shared" si="112"/>
        <v/>
      </c>
      <c r="AS782" t="str">
        <f t="shared" si="111"/>
        <v/>
      </c>
      <c r="AT782" s="134" t="str">
        <f>IF(AR782="","",IF(AND(H782&gt;='Intersection Mileposts'!$F$5,H782&lt;='Intersection Mileposts'!$G$5),"Y",IF(AND(H782&gt;='Intersection Mileposts'!$F$6,H782&lt;='Intersection Mileposts'!$G$6),"Y",IF(AND(H782&gt;='Intersection Mileposts'!$F$7,H782&lt;='Intersection Mileposts'!$G$7),"Y",IF(AND(H782&gt;='Intersection Mileposts'!$F$8,H782&lt;='Intersection Mileposts'!$G$8),"Y",IF(AND(H782&gt;='Intersection Mileposts'!$F$9,H782&lt;='Intersection Mileposts'!$G$9),"Y",IF(AND(H782&gt;='Intersection Mileposts'!$F$10,H782&lt;='Intersection Mileposts'!$G$10),"Y",IF(AND(H782&gt;='Intersection Mileposts'!$F$11,H782&lt;='Intersection Mileposts'!$G$11),"Y",IF(AND(H782&gt;='Intersection Mileposts'!$F$12,H782&lt;='Intersection Mileposts'!$G$12),"Y",IF(AND(H782&gt;='Intersection Mileposts'!$F$13,H782&lt;='Intersection Mileposts'!$G$13),"Y",IF(AND(H782&gt;='Intersection Mileposts'!$F$14,H782&lt;='Intersection Mileposts'!$G$14),"Y",IF(AND(H782&gt;='Intersection Mileposts'!$F$15,H782&lt;='Intersection Mileposts'!$G$15),"Y",IF(AND(H782&gt;='Intersection Mileposts'!$F$16,H782&lt;='Intersection Mileposts'!$G$16),"Y",IF(AND(H782&gt;='Intersection Mileposts'!$F$17,H782&lt;='Intersection Mileposts'!$G$17),"Y",IF(AND(H782&gt;='Intersection Mileposts'!$F$18,H782&lt;='Intersection Mileposts'!$G$18),"Y",IF(AND(H782&gt;='Intersection Mileposts'!$F$19,H782&lt;='Intersection Mileposts'!$G$19),"Y",IF(AND(H782&gt;='Intersection Mileposts'!$F$20,H782&lt;='Intersection Mileposts'!$G$20),"Y",IF(AND(H782&gt;='Intersection Mileposts'!$F$21,H782&lt;='Intersection Mileposts'!$G$21),"Y",IF(AND(H782&gt;='Intersection Mileposts'!$F$22,H782&lt;='Intersection Mileposts'!$G$22),"Y",IF(AND(H782&gt;='Intersection Mileposts'!$F$23,H782&lt;='Intersection Mileposts'!$G$23),"Y",IF(AND(H782&gt;='Intersection Mileposts'!$F$24,H782&lt;='Intersection Mileposts'!$G$24),"Y",IF(AND(H782&gt;='Intersection Mileposts'!$F$25,H782&lt;='Intersection Mileposts'!$G$25),"Y",IF(AND(H782&gt;='Intersection Mileposts'!$F$26,H782&lt;='Intersection Mileposts'!$G$26),"Y",IF(AND(H782&gt;='Intersection Mileposts'!$F$27,H782&lt;='Intersection Mileposts'!$G$27),"Y",IF(AND(H782&gt;='Intersection Mileposts'!$F$28,H782&lt;='Intersection Mileposts'!$G$28),"Y",IF(AND(H782&gt;='Intersection Mileposts'!$F$29,H782&lt;='Intersection Mileposts'!$G$29),"Y", IF(AND(H782&gt;='Intersection Mileposts'!$F$30,H782&lt;='Intersection Mileposts'!$G$30),"Y",IF(AND(H782&gt;='Intersection Mileposts'!$F$31,H782&lt;='Intersection Mileposts'!$G$31),"Y",IF(AND(H782&gt;='Intersection Mileposts'!$F$32,H782&lt;='Intersection Mileposts'!$G$32),"Y",IF(AND(H782&gt;='Intersection Mileposts'!$F$33,H782&lt;='Intersection Mileposts'!$G$33),"Y",IF(AND(H782&gt;='Intersection Mileposts'!$F$34,H782&lt;='Intersection Mileposts'!$G$34),"Y",IF(AND(H782&gt;='Intersection Mileposts'!$F$35,H782&lt;='Intersection Mileposts'!$G$35),"Y",IF(AND(H782&gt;='Intersection Mileposts'!$F$36,H782&lt;='Intersection Mileposts'!$G$36),"Y",IF(AND(H782&gt;='Intersection Mileposts'!$F$37,H782&lt;='Intersection Mileposts'!$G$37),"Y",IF(AND(H782&gt;='Intersection Mileposts'!$F$38,H782&lt;='Intersection Mileposts'!$G$38),"Y",IF(AND(H782&gt;='Intersection Mileposts'!$F$39,H782&lt;='Intersection Mileposts'!$G$39),"Y","N"))))))))))))))))))))))))))))))))))))</f>
        <v/>
      </c>
    </row>
    <row r="783" spans="1:46" ht="15" customHeight="1" x14ac:dyDescent="0.3">
      <c r="A783" s="279"/>
      <c r="B783" s="261"/>
      <c r="C783" s="262"/>
      <c r="D783" s="262"/>
      <c r="E783" s="262"/>
      <c r="F783" s="262"/>
      <c r="G783" s="284"/>
      <c r="H783" s="286"/>
      <c r="I783" s="279"/>
      <c r="J783" s="260"/>
      <c r="K783" s="260"/>
      <c r="L783" s="280"/>
      <c r="M783" s="275"/>
      <c r="N783" s="263"/>
      <c r="P783" s="264" t="str">
        <f>IF(R783 = "", "", COUNT($R$4:R783))</f>
        <v/>
      </c>
      <c r="Q783" s="264" t="str">
        <f t="shared" si="105"/>
        <v/>
      </c>
      <c r="R783" s="265" t="str">
        <f t="shared" si="106"/>
        <v/>
      </c>
      <c r="S783" s="266" t="str">
        <f t="shared" si="107"/>
        <v/>
      </c>
      <c r="T783" s="267" t="str">
        <f t="shared" si="108"/>
        <v/>
      </c>
      <c r="U783" s="268" t="str">
        <f t="shared" si="109"/>
        <v/>
      </c>
      <c r="V783" s="269" t="str">
        <f t="shared" si="110"/>
        <v/>
      </c>
      <c r="W783" s="5"/>
      <c r="AR783" t="str">
        <f t="shared" si="112"/>
        <v/>
      </c>
      <c r="AS783" t="str">
        <f t="shared" si="111"/>
        <v/>
      </c>
      <c r="AT783" s="134" t="str">
        <f>IF(AR783="","",IF(AND(H783&gt;='Intersection Mileposts'!$F$5,H783&lt;='Intersection Mileposts'!$G$5),"Y",IF(AND(H783&gt;='Intersection Mileposts'!$F$6,H783&lt;='Intersection Mileposts'!$G$6),"Y",IF(AND(H783&gt;='Intersection Mileposts'!$F$7,H783&lt;='Intersection Mileposts'!$G$7),"Y",IF(AND(H783&gt;='Intersection Mileposts'!$F$8,H783&lt;='Intersection Mileposts'!$G$8),"Y",IF(AND(H783&gt;='Intersection Mileposts'!$F$9,H783&lt;='Intersection Mileposts'!$G$9),"Y",IF(AND(H783&gt;='Intersection Mileposts'!$F$10,H783&lt;='Intersection Mileposts'!$G$10),"Y",IF(AND(H783&gt;='Intersection Mileposts'!$F$11,H783&lt;='Intersection Mileposts'!$G$11),"Y",IF(AND(H783&gt;='Intersection Mileposts'!$F$12,H783&lt;='Intersection Mileposts'!$G$12),"Y",IF(AND(H783&gt;='Intersection Mileposts'!$F$13,H783&lt;='Intersection Mileposts'!$G$13),"Y",IF(AND(H783&gt;='Intersection Mileposts'!$F$14,H783&lt;='Intersection Mileposts'!$G$14),"Y",IF(AND(H783&gt;='Intersection Mileposts'!$F$15,H783&lt;='Intersection Mileposts'!$G$15),"Y",IF(AND(H783&gt;='Intersection Mileposts'!$F$16,H783&lt;='Intersection Mileposts'!$G$16),"Y",IF(AND(H783&gt;='Intersection Mileposts'!$F$17,H783&lt;='Intersection Mileposts'!$G$17),"Y",IF(AND(H783&gt;='Intersection Mileposts'!$F$18,H783&lt;='Intersection Mileposts'!$G$18),"Y",IF(AND(H783&gt;='Intersection Mileposts'!$F$19,H783&lt;='Intersection Mileposts'!$G$19),"Y",IF(AND(H783&gt;='Intersection Mileposts'!$F$20,H783&lt;='Intersection Mileposts'!$G$20),"Y",IF(AND(H783&gt;='Intersection Mileposts'!$F$21,H783&lt;='Intersection Mileposts'!$G$21),"Y",IF(AND(H783&gt;='Intersection Mileposts'!$F$22,H783&lt;='Intersection Mileposts'!$G$22),"Y",IF(AND(H783&gt;='Intersection Mileposts'!$F$23,H783&lt;='Intersection Mileposts'!$G$23),"Y",IF(AND(H783&gt;='Intersection Mileposts'!$F$24,H783&lt;='Intersection Mileposts'!$G$24),"Y",IF(AND(H783&gt;='Intersection Mileposts'!$F$25,H783&lt;='Intersection Mileposts'!$G$25),"Y",IF(AND(H783&gt;='Intersection Mileposts'!$F$26,H783&lt;='Intersection Mileposts'!$G$26),"Y",IF(AND(H783&gt;='Intersection Mileposts'!$F$27,H783&lt;='Intersection Mileposts'!$G$27),"Y",IF(AND(H783&gt;='Intersection Mileposts'!$F$28,H783&lt;='Intersection Mileposts'!$G$28),"Y",IF(AND(H783&gt;='Intersection Mileposts'!$F$29,H783&lt;='Intersection Mileposts'!$G$29),"Y", IF(AND(H783&gt;='Intersection Mileposts'!$F$30,H783&lt;='Intersection Mileposts'!$G$30),"Y",IF(AND(H783&gt;='Intersection Mileposts'!$F$31,H783&lt;='Intersection Mileposts'!$G$31),"Y",IF(AND(H783&gt;='Intersection Mileposts'!$F$32,H783&lt;='Intersection Mileposts'!$G$32),"Y",IF(AND(H783&gt;='Intersection Mileposts'!$F$33,H783&lt;='Intersection Mileposts'!$G$33),"Y",IF(AND(H783&gt;='Intersection Mileposts'!$F$34,H783&lt;='Intersection Mileposts'!$G$34),"Y",IF(AND(H783&gt;='Intersection Mileposts'!$F$35,H783&lt;='Intersection Mileposts'!$G$35),"Y",IF(AND(H783&gt;='Intersection Mileposts'!$F$36,H783&lt;='Intersection Mileposts'!$G$36),"Y",IF(AND(H783&gt;='Intersection Mileposts'!$F$37,H783&lt;='Intersection Mileposts'!$G$37),"Y",IF(AND(H783&gt;='Intersection Mileposts'!$F$38,H783&lt;='Intersection Mileposts'!$G$38),"Y",IF(AND(H783&gt;='Intersection Mileposts'!$F$39,H783&lt;='Intersection Mileposts'!$G$39),"Y","N"))))))))))))))))))))))))))))))))))))</f>
        <v/>
      </c>
    </row>
    <row r="784" spans="1:46" ht="15" customHeight="1" x14ac:dyDescent="0.3">
      <c r="A784" s="279"/>
      <c r="B784" s="261"/>
      <c r="C784" s="262"/>
      <c r="D784" s="262"/>
      <c r="E784" s="262"/>
      <c r="F784" s="262"/>
      <c r="G784" s="284"/>
      <c r="H784" s="286"/>
      <c r="I784" s="279"/>
      <c r="J784" s="260"/>
      <c r="K784" s="260"/>
      <c r="L784" s="280"/>
      <c r="M784" s="275"/>
      <c r="N784" s="263"/>
      <c r="P784" s="264" t="str">
        <f>IF(R784 = "", "", COUNT($R$4:R784))</f>
        <v/>
      </c>
      <c r="Q784" s="264" t="str">
        <f t="shared" si="105"/>
        <v/>
      </c>
      <c r="R784" s="265" t="str">
        <f t="shared" si="106"/>
        <v/>
      </c>
      <c r="S784" s="266" t="str">
        <f t="shared" si="107"/>
        <v/>
      </c>
      <c r="T784" s="267" t="str">
        <f t="shared" si="108"/>
        <v/>
      </c>
      <c r="U784" s="268" t="str">
        <f t="shared" si="109"/>
        <v/>
      </c>
      <c r="V784" s="269" t="str">
        <f t="shared" si="110"/>
        <v/>
      </c>
      <c r="W784" s="5"/>
      <c r="AR784" t="str">
        <f t="shared" si="112"/>
        <v/>
      </c>
      <c r="AS784" t="str">
        <f t="shared" si="111"/>
        <v/>
      </c>
      <c r="AT784" s="134" t="str">
        <f>IF(AR784="","",IF(AND(H784&gt;='Intersection Mileposts'!$F$5,H784&lt;='Intersection Mileposts'!$G$5),"Y",IF(AND(H784&gt;='Intersection Mileposts'!$F$6,H784&lt;='Intersection Mileposts'!$G$6),"Y",IF(AND(H784&gt;='Intersection Mileposts'!$F$7,H784&lt;='Intersection Mileposts'!$G$7),"Y",IF(AND(H784&gt;='Intersection Mileposts'!$F$8,H784&lt;='Intersection Mileposts'!$G$8),"Y",IF(AND(H784&gt;='Intersection Mileposts'!$F$9,H784&lt;='Intersection Mileposts'!$G$9),"Y",IF(AND(H784&gt;='Intersection Mileposts'!$F$10,H784&lt;='Intersection Mileposts'!$G$10),"Y",IF(AND(H784&gt;='Intersection Mileposts'!$F$11,H784&lt;='Intersection Mileposts'!$G$11),"Y",IF(AND(H784&gt;='Intersection Mileposts'!$F$12,H784&lt;='Intersection Mileposts'!$G$12),"Y",IF(AND(H784&gt;='Intersection Mileposts'!$F$13,H784&lt;='Intersection Mileposts'!$G$13),"Y",IF(AND(H784&gt;='Intersection Mileposts'!$F$14,H784&lt;='Intersection Mileposts'!$G$14),"Y",IF(AND(H784&gt;='Intersection Mileposts'!$F$15,H784&lt;='Intersection Mileposts'!$G$15),"Y",IF(AND(H784&gt;='Intersection Mileposts'!$F$16,H784&lt;='Intersection Mileposts'!$G$16),"Y",IF(AND(H784&gt;='Intersection Mileposts'!$F$17,H784&lt;='Intersection Mileposts'!$G$17),"Y",IF(AND(H784&gt;='Intersection Mileposts'!$F$18,H784&lt;='Intersection Mileposts'!$G$18),"Y",IF(AND(H784&gt;='Intersection Mileposts'!$F$19,H784&lt;='Intersection Mileposts'!$G$19),"Y",IF(AND(H784&gt;='Intersection Mileposts'!$F$20,H784&lt;='Intersection Mileposts'!$G$20),"Y",IF(AND(H784&gt;='Intersection Mileposts'!$F$21,H784&lt;='Intersection Mileposts'!$G$21),"Y",IF(AND(H784&gt;='Intersection Mileposts'!$F$22,H784&lt;='Intersection Mileposts'!$G$22),"Y",IF(AND(H784&gt;='Intersection Mileposts'!$F$23,H784&lt;='Intersection Mileposts'!$G$23),"Y",IF(AND(H784&gt;='Intersection Mileposts'!$F$24,H784&lt;='Intersection Mileposts'!$G$24),"Y",IF(AND(H784&gt;='Intersection Mileposts'!$F$25,H784&lt;='Intersection Mileposts'!$G$25),"Y",IF(AND(H784&gt;='Intersection Mileposts'!$F$26,H784&lt;='Intersection Mileposts'!$G$26),"Y",IF(AND(H784&gt;='Intersection Mileposts'!$F$27,H784&lt;='Intersection Mileposts'!$G$27),"Y",IF(AND(H784&gt;='Intersection Mileposts'!$F$28,H784&lt;='Intersection Mileposts'!$G$28),"Y",IF(AND(H784&gt;='Intersection Mileposts'!$F$29,H784&lt;='Intersection Mileposts'!$G$29),"Y", IF(AND(H784&gt;='Intersection Mileposts'!$F$30,H784&lt;='Intersection Mileposts'!$G$30),"Y",IF(AND(H784&gt;='Intersection Mileposts'!$F$31,H784&lt;='Intersection Mileposts'!$G$31),"Y",IF(AND(H784&gt;='Intersection Mileposts'!$F$32,H784&lt;='Intersection Mileposts'!$G$32),"Y",IF(AND(H784&gt;='Intersection Mileposts'!$F$33,H784&lt;='Intersection Mileposts'!$G$33),"Y",IF(AND(H784&gt;='Intersection Mileposts'!$F$34,H784&lt;='Intersection Mileposts'!$G$34),"Y",IF(AND(H784&gt;='Intersection Mileposts'!$F$35,H784&lt;='Intersection Mileposts'!$G$35),"Y",IF(AND(H784&gt;='Intersection Mileposts'!$F$36,H784&lt;='Intersection Mileposts'!$G$36),"Y",IF(AND(H784&gt;='Intersection Mileposts'!$F$37,H784&lt;='Intersection Mileposts'!$G$37),"Y",IF(AND(H784&gt;='Intersection Mileposts'!$F$38,H784&lt;='Intersection Mileposts'!$G$38),"Y",IF(AND(H784&gt;='Intersection Mileposts'!$F$39,H784&lt;='Intersection Mileposts'!$G$39),"Y","N"))))))))))))))))))))))))))))))))))))</f>
        <v/>
      </c>
    </row>
    <row r="785" spans="1:46" ht="15" customHeight="1" x14ac:dyDescent="0.3">
      <c r="A785" s="279"/>
      <c r="B785" s="261"/>
      <c r="C785" s="262"/>
      <c r="D785" s="262"/>
      <c r="E785" s="262"/>
      <c r="F785" s="262"/>
      <c r="G785" s="284"/>
      <c r="H785" s="286"/>
      <c r="I785" s="279"/>
      <c r="J785" s="260"/>
      <c r="K785" s="260"/>
      <c r="L785" s="280"/>
      <c r="M785" s="275"/>
      <c r="N785" s="263"/>
      <c r="P785" s="264" t="str">
        <f>IF(R785 = "", "", COUNT($R$4:R785))</f>
        <v/>
      </c>
      <c r="Q785" s="264" t="str">
        <f t="shared" si="105"/>
        <v/>
      </c>
      <c r="R785" s="265" t="str">
        <f t="shared" si="106"/>
        <v/>
      </c>
      <c r="S785" s="266" t="str">
        <f t="shared" si="107"/>
        <v/>
      </c>
      <c r="T785" s="267" t="str">
        <f t="shared" si="108"/>
        <v/>
      </c>
      <c r="U785" s="268" t="str">
        <f t="shared" si="109"/>
        <v/>
      </c>
      <c r="V785" s="269" t="str">
        <f t="shared" si="110"/>
        <v/>
      </c>
      <c r="W785" s="5"/>
      <c r="AR785" t="str">
        <f t="shared" si="112"/>
        <v/>
      </c>
      <c r="AS785" t="str">
        <f t="shared" si="111"/>
        <v/>
      </c>
      <c r="AT785" s="134" t="str">
        <f>IF(AR785="","",IF(AND(H785&gt;='Intersection Mileposts'!$F$5,H785&lt;='Intersection Mileposts'!$G$5),"Y",IF(AND(H785&gt;='Intersection Mileposts'!$F$6,H785&lt;='Intersection Mileposts'!$G$6),"Y",IF(AND(H785&gt;='Intersection Mileposts'!$F$7,H785&lt;='Intersection Mileposts'!$G$7),"Y",IF(AND(H785&gt;='Intersection Mileposts'!$F$8,H785&lt;='Intersection Mileposts'!$G$8),"Y",IF(AND(H785&gt;='Intersection Mileposts'!$F$9,H785&lt;='Intersection Mileposts'!$G$9),"Y",IF(AND(H785&gt;='Intersection Mileposts'!$F$10,H785&lt;='Intersection Mileposts'!$G$10),"Y",IF(AND(H785&gt;='Intersection Mileposts'!$F$11,H785&lt;='Intersection Mileposts'!$G$11),"Y",IF(AND(H785&gt;='Intersection Mileposts'!$F$12,H785&lt;='Intersection Mileposts'!$G$12),"Y",IF(AND(H785&gt;='Intersection Mileposts'!$F$13,H785&lt;='Intersection Mileposts'!$G$13),"Y",IF(AND(H785&gt;='Intersection Mileposts'!$F$14,H785&lt;='Intersection Mileposts'!$G$14),"Y",IF(AND(H785&gt;='Intersection Mileposts'!$F$15,H785&lt;='Intersection Mileposts'!$G$15),"Y",IF(AND(H785&gt;='Intersection Mileposts'!$F$16,H785&lt;='Intersection Mileposts'!$G$16),"Y",IF(AND(H785&gt;='Intersection Mileposts'!$F$17,H785&lt;='Intersection Mileposts'!$G$17),"Y",IF(AND(H785&gt;='Intersection Mileposts'!$F$18,H785&lt;='Intersection Mileposts'!$G$18),"Y",IF(AND(H785&gt;='Intersection Mileposts'!$F$19,H785&lt;='Intersection Mileposts'!$G$19),"Y",IF(AND(H785&gt;='Intersection Mileposts'!$F$20,H785&lt;='Intersection Mileposts'!$G$20),"Y",IF(AND(H785&gt;='Intersection Mileposts'!$F$21,H785&lt;='Intersection Mileposts'!$G$21),"Y",IF(AND(H785&gt;='Intersection Mileposts'!$F$22,H785&lt;='Intersection Mileposts'!$G$22),"Y",IF(AND(H785&gt;='Intersection Mileposts'!$F$23,H785&lt;='Intersection Mileposts'!$G$23),"Y",IF(AND(H785&gt;='Intersection Mileposts'!$F$24,H785&lt;='Intersection Mileposts'!$G$24),"Y",IF(AND(H785&gt;='Intersection Mileposts'!$F$25,H785&lt;='Intersection Mileposts'!$G$25),"Y",IF(AND(H785&gt;='Intersection Mileposts'!$F$26,H785&lt;='Intersection Mileposts'!$G$26),"Y",IF(AND(H785&gt;='Intersection Mileposts'!$F$27,H785&lt;='Intersection Mileposts'!$G$27),"Y",IF(AND(H785&gt;='Intersection Mileposts'!$F$28,H785&lt;='Intersection Mileposts'!$G$28),"Y",IF(AND(H785&gt;='Intersection Mileposts'!$F$29,H785&lt;='Intersection Mileposts'!$G$29),"Y", IF(AND(H785&gt;='Intersection Mileposts'!$F$30,H785&lt;='Intersection Mileposts'!$G$30),"Y",IF(AND(H785&gt;='Intersection Mileposts'!$F$31,H785&lt;='Intersection Mileposts'!$G$31),"Y",IF(AND(H785&gt;='Intersection Mileposts'!$F$32,H785&lt;='Intersection Mileposts'!$G$32),"Y",IF(AND(H785&gt;='Intersection Mileposts'!$F$33,H785&lt;='Intersection Mileposts'!$G$33),"Y",IF(AND(H785&gt;='Intersection Mileposts'!$F$34,H785&lt;='Intersection Mileposts'!$G$34),"Y",IF(AND(H785&gt;='Intersection Mileposts'!$F$35,H785&lt;='Intersection Mileposts'!$G$35),"Y",IF(AND(H785&gt;='Intersection Mileposts'!$F$36,H785&lt;='Intersection Mileposts'!$G$36),"Y",IF(AND(H785&gt;='Intersection Mileposts'!$F$37,H785&lt;='Intersection Mileposts'!$G$37),"Y",IF(AND(H785&gt;='Intersection Mileposts'!$F$38,H785&lt;='Intersection Mileposts'!$G$38),"Y",IF(AND(H785&gt;='Intersection Mileposts'!$F$39,H785&lt;='Intersection Mileposts'!$G$39),"Y","N"))))))))))))))))))))))))))))))))))))</f>
        <v/>
      </c>
    </row>
    <row r="786" spans="1:46" ht="15" customHeight="1" x14ac:dyDescent="0.3">
      <c r="A786" s="279"/>
      <c r="B786" s="261"/>
      <c r="C786" s="262"/>
      <c r="D786" s="262"/>
      <c r="E786" s="262"/>
      <c r="F786" s="262"/>
      <c r="G786" s="284"/>
      <c r="H786" s="286"/>
      <c r="I786" s="279"/>
      <c r="J786" s="260"/>
      <c r="K786" s="260"/>
      <c r="L786" s="280"/>
      <c r="M786" s="275"/>
      <c r="N786" s="263"/>
      <c r="P786" s="264" t="str">
        <f>IF(R786 = "", "", COUNT($R$4:R786))</f>
        <v/>
      </c>
      <c r="Q786" s="264" t="str">
        <f t="shared" si="105"/>
        <v/>
      </c>
      <c r="R786" s="265" t="str">
        <f t="shared" si="106"/>
        <v/>
      </c>
      <c r="S786" s="266" t="str">
        <f t="shared" si="107"/>
        <v/>
      </c>
      <c r="T786" s="267" t="str">
        <f t="shared" si="108"/>
        <v/>
      </c>
      <c r="U786" s="268" t="str">
        <f t="shared" si="109"/>
        <v/>
      </c>
      <c r="V786" s="269" t="str">
        <f t="shared" si="110"/>
        <v/>
      </c>
      <c r="W786" s="5"/>
      <c r="AR786" t="str">
        <f t="shared" si="112"/>
        <v/>
      </c>
      <c r="AS786" t="str">
        <f t="shared" si="111"/>
        <v/>
      </c>
      <c r="AT786" s="134" t="str">
        <f>IF(AR786="","",IF(AND(H786&gt;='Intersection Mileposts'!$F$5,H786&lt;='Intersection Mileposts'!$G$5),"Y",IF(AND(H786&gt;='Intersection Mileposts'!$F$6,H786&lt;='Intersection Mileposts'!$G$6),"Y",IF(AND(H786&gt;='Intersection Mileposts'!$F$7,H786&lt;='Intersection Mileposts'!$G$7),"Y",IF(AND(H786&gt;='Intersection Mileposts'!$F$8,H786&lt;='Intersection Mileposts'!$G$8),"Y",IF(AND(H786&gt;='Intersection Mileposts'!$F$9,H786&lt;='Intersection Mileposts'!$G$9),"Y",IF(AND(H786&gt;='Intersection Mileposts'!$F$10,H786&lt;='Intersection Mileposts'!$G$10),"Y",IF(AND(H786&gt;='Intersection Mileposts'!$F$11,H786&lt;='Intersection Mileposts'!$G$11),"Y",IF(AND(H786&gt;='Intersection Mileposts'!$F$12,H786&lt;='Intersection Mileposts'!$G$12),"Y",IF(AND(H786&gt;='Intersection Mileposts'!$F$13,H786&lt;='Intersection Mileposts'!$G$13),"Y",IF(AND(H786&gt;='Intersection Mileposts'!$F$14,H786&lt;='Intersection Mileposts'!$G$14),"Y",IF(AND(H786&gt;='Intersection Mileposts'!$F$15,H786&lt;='Intersection Mileposts'!$G$15),"Y",IF(AND(H786&gt;='Intersection Mileposts'!$F$16,H786&lt;='Intersection Mileposts'!$G$16),"Y",IF(AND(H786&gt;='Intersection Mileposts'!$F$17,H786&lt;='Intersection Mileposts'!$G$17),"Y",IF(AND(H786&gt;='Intersection Mileposts'!$F$18,H786&lt;='Intersection Mileposts'!$G$18),"Y",IF(AND(H786&gt;='Intersection Mileposts'!$F$19,H786&lt;='Intersection Mileposts'!$G$19),"Y",IF(AND(H786&gt;='Intersection Mileposts'!$F$20,H786&lt;='Intersection Mileposts'!$G$20),"Y",IF(AND(H786&gt;='Intersection Mileposts'!$F$21,H786&lt;='Intersection Mileposts'!$G$21),"Y",IF(AND(H786&gt;='Intersection Mileposts'!$F$22,H786&lt;='Intersection Mileposts'!$G$22),"Y",IF(AND(H786&gt;='Intersection Mileposts'!$F$23,H786&lt;='Intersection Mileposts'!$G$23),"Y",IF(AND(H786&gt;='Intersection Mileposts'!$F$24,H786&lt;='Intersection Mileposts'!$G$24),"Y",IF(AND(H786&gt;='Intersection Mileposts'!$F$25,H786&lt;='Intersection Mileposts'!$G$25),"Y",IF(AND(H786&gt;='Intersection Mileposts'!$F$26,H786&lt;='Intersection Mileposts'!$G$26),"Y",IF(AND(H786&gt;='Intersection Mileposts'!$F$27,H786&lt;='Intersection Mileposts'!$G$27),"Y",IF(AND(H786&gt;='Intersection Mileposts'!$F$28,H786&lt;='Intersection Mileposts'!$G$28),"Y",IF(AND(H786&gt;='Intersection Mileposts'!$F$29,H786&lt;='Intersection Mileposts'!$G$29),"Y", IF(AND(H786&gt;='Intersection Mileposts'!$F$30,H786&lt;='Intersection Mileposts'!$G$30),"Y",IF(AND(H786&gt;='Intersection Mileposts'!$F$31,H786&lt;='Intersection Mileposts'!$G$31),"Y",IF(AND(H786&gt;='Intersection Mileposts'!$F$32,H786&lt;='Intersection Mileposts'!$G$32),"Y",IF(AND(H786&gt;='Intersection Mileposts'!$F$33,H786&lt;='Intersection Mileposts'!$G$33),"Y",IF(AND(H786&gt;='Intersection Mileposts'!$F$34,H786&lt;='Intersection Mileposts'!$G$34),"Y",IF(AND(H786&gt;='Intersection Mileposts'!$F$35,H786&lt;='Intersection Mileposts'!$G$35),"Y",IF(AND(H786&gt;='Intersection Mileposts'!$F$36,H786&lt;='Intersection Mileposts'!$G$36),"Y",IF(AND(H786&gt;='Intersection Mileposts'!$F$37,H786&lt;='Intersection Mileposts'!$G$37),"Y",IF(AND(H786&gt;='Intersection Mileposts'!$F$38,H786&lt;='Intersection Mileposts'!$G$38),"Y",IF(AND(H786&gt;='Intersection Mileposts'!$F$39,H786&lt;='Intersection Mileposts'!$G$39),"Y","N"))))))))))))))))))))))))))))))))))))</f>
        <v/>
      </c>
    </row>
    <row r="787" spans="1:46" ht="15" customHeight="1" x14ac:dyDescent="0.3">
      <c r="A787" s="279"/>
      <c r="B787" s="261"/>
      <c r="C787" s="262"/>
      <c r="D787" s="262"/>
      <c r="E787" s="262"/>
      <c r="F787" s="262"/>
      <c r="G787" s="284"/>
      <c r="H787" s="286"/>
      <c r="I787" s="279"/>
      <c r="J787" s="260"/>
      <c r="K787" s="260"/>
      <c r="L787" s="280"/>
      <c r="M787" s="275"/>
      <c r="N787" s="263"/>
      <c r="P787" s="264" t="str">
        <f>IF(R787 = "", "", COUNT($R$4:R787))</f>
        <v/>
      </c>
      <c r="Q787" s="264" t="str">
        <f t="shared" si="105"/>
        <v/>
      </c>
      <c r="R787" s="265" t="str">
        <f t="shared" si="106"/>
        <v/>
      </c>
      <c r="S787" s="266" t="str">
        <f t="shared" si="107"/>
        <v/>
      </c>
      <c r="T787" s="267" t="str">
        <f t="shared" si="108"/>
        <v/>
      </c>
      <c r="U787" s="268" t="str">
        <f t="shared" si="109"/>
        <v/>
      </c>
      <c r="V787" s="269" t="str">
        <f t="shared" si="110"/>
        <v/>
      </c>
      <c r="W787" s="5"/>
      <c r="AR787" t="str">
        <f t="shared" si="112"/>
        <v/>
      </c>
      <c r="AS787" t="str">
        <f t="shared" si="111"/>
        <v/>
      </c>
      <c r="AT787" s="134" t="str">
        <f>IF(AR787="","",IF(AND(H787&gt;='Intersection Mileposts'!$F$5,H787&lt;='Intersection Mileposts'!$G$5),"Y",IF(AND(H787&gt;='Intersection Mileposts'!$F$6,H787&lt;='Intersection Mileposts'!$G$6),"Y",IF(AND(H787&gt;='Intersection Mileposts'!$F$7,H787&lt;='Intersection Mileposts'!$G$7),"Y",IF(AND(H787&gt;='Intersection Mileposts'!$F$8,H787&lt;='Intersection Mileposts'!$G$8),"Y",IF(AND(H787&gt;='Intersection Mileposts'!$F$9,H787&lt;='Intersection Mileposts'!$G$9),"Y",IF(AND(H787&gt;='Intersection Mileposts'!$F$10,H787&lt;='Intersection Mileposts'!$G$10),"Y",IF(AND(H787&gt;='Intersection Mileposts'!$F$11,H787&lt;='Intersection Mileposts'!$G$11),"Y",IF(AND(H787&gt;='Intersection Mileposts'!$F$12,H787&lt;='Intersection Mileposts'!$G$12),"Y",IF(AND(H787&gt;='Intersection Mileposts'!$F$13,H787&lt;='Intersection Mileposts'!$G$13),"Y",IF(AND(H787&gt;='Intersection Mileposts'!$F$14,H787&lt;='Intersection Mileposts'!$G$14),"Y",IF(AND(H787&gt;='Intersection Mileposts'!$F$15,H787&lt;='Intersection Mileposts'!$G$15),"Y",IF(AND(H787&gt;='Intersection Mileposts'!$F$16,H787&lt;='Intersection Mileposts'!$G$16),"Y",IF(AND(H787&gt;='Intersection Mileposts'!$F$17,H787&lt;='Intersection Mileposts'!$G$17),"Y",IF(AND(H787&gt;='Intersection Mileposts'!$F$18,H787&lt;='Intersection Mileposts'!$G$18),"Y",IF(AND(H787&gt;='Intersection Mileposts'!$F$19,H787&lt;='Intersection Mileposts'!$G$19),"Y",IF(AND(H787&gt;='Intersection Mileposts'!$F$20,H787&lt;='Intersection Mileposts'!$G$20),"Y",IF(AND(H787&gt;='Intersection Mileposts'!$F$21,H787&lt;='Intersection Mileposts'!$G$21),"Y",IF(AND(H787&gt;='Intersection Mileposts'!$F$22,H787&lt;='Intersection Mileposts'!$G$22),"Y",IF(AND(H787&gt;='Intersection Mileposts'!$F$23,H787&lt;='Intersection Mileposts'!$G$23),"Y",IF(AND(H787&gt;='Intersection Mileposts'!$F$24,H787&lt;='Intersection Mileposts'!$G$24),"Y",IF(AND(H787&gt;='Intersection Mileposts'!$F$25,H787&lt;='Intersection Mileposts'!$G$25),"Y",IF(AND(H787&gt;='Intersection Mileposts'!$F$26,H787&lt;='Intersection Mileposts'!$G$26),"Y",IF(AND(H787&gt;='Intersection Mileposts'!$F$27,H787&lt;='Intersection Mileposts'!$G$27),"Y",IF(AND(H787&gt;='Intersection Mileposts'!$F$28,H787&lt;='Intersection Mileposts'!$G$28),"Y",IF(AND(H787&gt;='Intersection Mileposts'!$F$29,H787&lt;='Intersection Mileposts'!$G$29),"Y", IF(AND(H787&gt;='Intersection Mileposts'!$F$30,H787&lt;='Intersection Mileposts'!$G$30),"Y",IF(AND(H787&gt;='Intersection Mileposts'!$F$31,H787&lt;='Intersection Mileposts'!$G$31),"Y",IF(AND(H787&gt;='Intersection Mileposts'!$F$32,H787&lt;='Intersection Mileposts'!$G$32),"Y",IF(AND(H787&gt;='Intersection Mileposts'!$F$33,H787&lt;='Intersection Mileposts'!$G$33),"Y",IF(AND(H787&gt;='Intersection Mileposts'!$F$34,H787&lt;='Intersection Mileposts'!$G$34),"Y",IF(AND(H787&gt;='Intersection Mileposts'!$F$35,H787&lt;='Intersection Mileposts'!$G$35),"Y",IF(AND(H787&gt;='Intersection Mileposts'!$F$36,H787&lt;='Intersection Mileposts'!$G$36),"Y",IF(AND(H787&gt;='Intersection Mileposts'!$F$37,H787&lt;='Intersection Mileposts'!$G$37),"Y",IF(AND(H787&gt;='Intersection Mileposts'!$F$38,H787&lt;='Intersection Mileposts'!$G$38),"Y",IF(AND(H787&gt;='Intersection Mileposts'!$F$39,H787&lt;='Intersection Mileposts'!$G$39),"Y","N"))))))))))))))))))))))))))))))))))))</f>
        <v/>
      </c>
    </row>
    <row r="788" spans="1:46" ht="15" customHeight="1" x14ac:dyDescent="0.3">
      <c r="A788" s="279"/>
      <c r="B788" s="261"/>
      <c r="C788" s="262"/>
      <c r="D788" s="262"/>
      <c r="E788" s="262"/>
      <c r="F788" s="262"/>
      <c r="G788" s="284"/>
      <c r="H788" s="286"/>
      <c r="I788" s="279"/>
      <c r="J788" s="260"/>
      <c r="K788" s="260"/>
      <c r="L788" s="280"/>
      <c r="M788" s="275"/>
      <c r="N788" s="263"/>
      <c r="P788" s="264" t="str">
        <f>IF(R788 = "", "", COUNT($R$4:R788))</f>
        <v/>
      </c>
      <c r="Q788" s="264" t="str">
        <f t="shared" si="105"/>
        <v/>
      </c>
      <c r="R788" s="265" t="str">
        <f t="shared" si="106"/>
        <v/>
      </c>
      <c r="S788" s="266" t="str">
        <f t="shared" si="107"/>
        <v/>
      </c>
      <c r="T788" s="267" t="str">
        <f t="shared" si="108"/>
        <v/>
      </c>
      <c r="U788" s="268" t="str">
        <f t="shared" si="109"/>
        <v/>
      </c>
      <c r="V788" s="269" t="str">
        <f t="shared" si="110"/>
        <v/>
      </c>
      <c r="W788" s="5"/>
      <c r="AR788" t="str">
        <f t="shared" si="112"/>
        <v/>
      </c>
      <c r="AS788" t="str">
        <f t="shared" si="111"/>
        <v/>
      </c>
      <c r="AT788" s="134" t="str">
        <f>IF(AR788="","",IF(AND(H788&gt;='Intersection Mileposts'!$F$5,H788&lt;='Intersection Mileposts'!$G$5),"Y",IF(AND(H788&gt;='Intersection Mileposts'!$F$6,H788&lt;='Intersection Mileposts'!$G$6),"Y",IF(AND(H788&gt;='Intersection Mileposts'!$F$7,H788&lt;='Intersection Mileposts'!$G$7),"Y",IF(AND(H788&gt;='Intersection Mileposts'!$F$8,H788&lt;='Intersection Mileposts'!$G$8),"Y",IF(AND(H788&gt;='Intersection Mileposts'!$F$9,H788&lt;='Intersection Mileposts'!$G$9),"Y",IF(AND(H788&gt;='Intersection Mileposts'!$F$10,H788&lt;='Intersection Mileposts'!$G$10),"Y",IF(AND(H788&gt;='Intersection Mileposts'!$F$11,H788&lt;='Intersection Mileposts'!$G$11),"Y",IF(AND(H788&gt;='Intersection Mileposts'!$F$12,H788&lt;='Intersection Mileposts'!$G$12),"Y",IF(AND(H788&gt;='Intersection Mileposts'!$F$13,H788&lt;='Intersection Mileposts'!$G$13),"Y",IF(AND(H788&gt;='Intersection Mileposts'!$F$14,H788&lt;='Intersection Mileposts'!$G$14),"Y",IF(AND(H788&gt;='Intersection Mileposts'!$F$15,H788&lt;='Intersection Mileposts'!$G$15),"Y",IF(AND(H788&gt;='Intersection Mileposts'!$F$16,H788&lt;='Intersection Mileposts'!$G$16),"Y",IF(AND(H788&gt;='Intersection Mileposts'!$F$17,H788&lt;='Intersection Mileposts'!$G$17),"Y",IF(AND(H788&gt;='Intersection Mileposts'!$F$18,H788&lt;='Intersection Mileposts'!$G$18),"Y",IF(AND(H788&gt;='Intersection Mileposts'!$F$19,H788&lt;='Intersection Mileposts'!$G$19),"Y",IF(AND(H788&gt;='Intersection Mileposts'!$F$20,H788&lt;='Intersection Mileposts'!$G$20),"Y",IF(AND(H788&gt;='Intersection Mileposts'!$F$21,H788&lt;='Intersection Mileposts'!$G$21),"Y",IF(AND(H788&gt;='Intersection Mileposts'!$F$22,H788&lt;='Intersection Mileposts'!$G$22),"Y",IF(AND(H788&gt;='Intersection Mileposts'!$F$23,H788&lt;='Intersection Mileposts'!$G$23),"Y",IF(AND(H788&gt;='Intersection Mileposts'!$F$24,H788&lt;='Intersection Mileposts'!$G$24),"Y",IF(AND(H788&gt;='Intersection Mileposts'!$F$25,H788&lt;='Intersection Mileposts'!$G$25),"Y",IF(AND(H788&gt;='Intersection Mileposts'!$F$26,H788&lt;='Intersection Mileposts'!$G$26),"Y",IF(AND(H788&gt;='Intersection Mileposts'!$F$27,H788&lt;='Intersection Mileposts'!$G$27),"Y",IF(AND(H788&gt;='Intersection Mileposts'!$F$28,H788&lt;='Intersection Mileposts'!$G$28),"Y",IF(AND(H788&gt;='Intersection Mileposts'!$F$29,H788&lt;='Intersection Mileposts'!$G$29),"Y", IF(AND(H788&gt;='Intersection Mileposts'!$F$30,H788&lt;='Intersection Mileposts'!$G$30),"Y",IF(AND(H788&gt;='Intersection Mileposts'!$F$31,H788&lt;='Intersection Mileposts'!$G$31),"Y",IF(AND(H788&gt;='Intersection Mileposts'!$F$32,H788&lt;='Intersection Mileposts'!$G$32),"Y",IF(AND(H788&gt;='Intersection Mileposts'!$F$33,H788&lt;='Intersection Mileposts'!$G$33),"Y",IF(AND(H788&gt;='Intersection Mileposts'!$F$34,H788&lt;='Intersection Mileposts'!$G$34),"Y",IF(AND(H788&gt;='Intersection Mileposts'!$F$35,H788&lt;='Intersection Mileposts'!$G$35),"Y",IF(AND(H788&gt;='Intersection Mileposts'!$F$36,H788&lt;='Intersection Mileposts'!$G$36),"Y",IF(AND(H788&gt;='Intersection Mileposts'!$F$37,H788&lt;='Intersection Mileposts'!$G$37),"Y",IF(AND(H788&gt;='Intersection Mileposts'!$F$38,H788&lt;='Intersection Mileposts'!$G$38),"Y",IF(AND(H788&gt;='Intersection Mileposts'!$F$39,H788&lt;='Intersection Mileposts'!$G$39),"Y","N"))))))))))))))))))))))))))))))))))))</f>
        <v/>
      </c>
    </row>
    <row r="789" spans="1:46" ht="15" customHeight="1" x14ac:dyDescent="0.3">
      <c r="A789" s="279"/>
      <c r="B789" s="261"/>
      <c r="C789" s="262"/>
      <c r="D789" s="262"/>
      <c r="E789" s="262"/>
      <c r="F789" s="262"/>
      <c r="G789" s="284"/>
      <c r="H789" s="286"/>
      <c r="I789" s="279"/>
      <c r="J789" s="260"/>
      <c r="K789" s="260"/>
      <c r="L789" s="280"/>
      <c r="M789" s="275"/>
      <c r="N789" s="263"/>
      <c r="P789" s="264" t="str">
        <f>IF(R789 = "", "", COUNT($R$4:R789))</f>
        <v/>
      </c>
      <c r="Q789" s="264" t="str">
        <f t="shared" si="105"/>
        <v/>
      </c>
      <c r="R789" s="265" t="str">
        <f t="shared" si="106"/>
        <v/>
      </c>
      <c r="S789" s="266" t="str">
        <f t="shared" si="107"/>
        <v/>
      </c>
      <c r="T789" s="267" t="str">
        <f t="shared" si="108"/>
        <v/>
      </c>
      <c r="U789" s="268" t="str">
        <f t="shared" si="109"/>
        <v/>
      </c>
      <c r="V789" s="269" t="str">
        <f t="shared" si="110"/>
        <v/>
      </c>
      <c r="W789" s="5"/>
      <c r="AR789" t="str">
        <f t="shared" si="112"/>
        <v/>
      </c>
      <c r="AS789" t="str">
        <f t="shared" si="111"/>
        <v/>
      </c>
      <c r="AT789" s="134" t="str">
        <f>IF(AR789="","",IF(AND(H789&gt;='Intersection Mileposts'!$F$5,H789&lt;='Intersection Mileposts'!$G$5),"Y",IF(AND(H789&gt;='Intersection Mileposts'!$F$6,H789&lt;='Intersection Mileposts'!$G$6),"Y",IF(AND(H789&gt;='Intersection Mileposts'!$F$7,H789&lt;='Intersection Mileposts'!$G$7),"Y",IF(AND(H789&gt;='Intersection Mileposts'!$F$8,H789&lt;='Intersection Mileposts'!$G$8),"Y",IF(AND(H789&gt;='Intersection Mileposts'!$F$9,H789&lt;='Intersection Mileposts'!$G$9),"Y",IF(AND(H789&gt;='Intersection Mileposts'!$F$10,H789&lt;='Intersection Mileposts'!$G$10),"Y",IF(AND(H789&gt;='Intersection Mileposts'!$F$11,H789&lt;='Intersection Mileposts'!$G$11),"Y",IF(AND(H789&gt;='Intersection Mileposts'!$F$12,H789&lt;='Intersection Mileposts'!$G$12),"Y",IF(AND(H789&gt;='Intersection Mileposts'!$F$13,H789&lt;='Intersection Mileposts'!$G$13),"Y",IF(AND(H789&gt;='Intersection Mileposts'!$F$14,H789&lt;='Intersection Mileposts'!$G$14),"Y",IF(AND(H789&gt;='Intersection Mileposts'!$F$15,H789&lt;='Intersection Mileposts'!$G$15),"Y",IF(AND(H789&gt;='Intersection Mileposts'!$F$16,H789&lt;='Intersection Mileposts'!$G$16),"Y",IF(AND(H789&gt;='Intersection Mileposts'!$F$17,H789&lt;='Intersection Mileposts'!$G$17),"Y",IF(AND(H789&gt;='Intersection Mileposts'!$F$18,H789&lt;='Intersection Mileposts'!$G$18),"Y",IF(AND(H789&gt;='Intersection Mileposts'!$F$19,H789&lt;='Intersection Mileposts'!$G$19),"Y",IF(AND(H789&gt;='Intersection Mileposts'!$F$20,H789&lt;='Intersection Mileposts'!$G$20),"Y",IF(AND(H789&gt;='Intersection Mileposts'!$F$21,H789&lt;='Intersection Mileposts'!$G$21),"Y",IF(AND(H789&gt;='Intersection Mileposts'!$F$22,H789&lt;='Intersection Mileposts'!$G$22),"Y",IF(AND(H789&gt;='Intersection Mileposts'!$F$23,H789&lt;='Intersection Mileposts'!$G$23),"Y",IF(AND(H789&gt;='Intersection Mileposts'!$F$24,H789&lt;='Intersection Mileposts'!$G$24),"Y",IF(AND(H789&gt;='Intersection Mileposts'!$F$25,H789&lt;='Intersection Mileposts'!$G$25),"Y",IF(AND(H789&gt;='Intersection Mileposts'!$F$26,H789&lt;='Intersection Mileposts'!$G$26),"Y",IF(AND(H789&gt;='Intersection Mileposts'!$F$27,H789&lt;='Intersection Mileposts'!$G$27),"Y",IF(AND(H789&gt;='Intersection Mileposts'!$F$28,H789&lt;='Intersection Mileposts'!$G$28),"Y",IF(AND(H789&gt;='Intersection Mileposts'!$F$29,H789&lt;='Intersection Mileposts'!$G$29),"Y", IF(AND(H789&gt;='Intersection Mileposts'!$F$30,H789&lt;='Intersection Mileposts'!$G$30),"Y",IF(AND(H789&gt;='Intersection Mileposts'!$F$31,H789&lt;='Intersection Mileposts'!$G$31),"Y",IF(AND(H789&gt;='Intersection Mileposts'!$F$32,H789&lt;='Intersection Mileposts'!$G$32),"Y",IF(AND(H789&gt;='Intersection Mileposts'!$F$33,H789&lt;='Intersection Mileposts'!$G$33),"Y",IF(AND(H789&gt;='Intersection Mileposts'!$F$34,H789&lt;='Intersection Mileposts'!$G$34),"Y",IF(AND(H789&gt;='Intersection Mileposts'!$F$35,H789&lt;='Intersection Mileposts'!$G$35),"Y",IF(AND(H789&gt;='Intersection Mileposts'!$F$36,H789&lt;='Intersection Mileposts'!$G$36),"Y",IF(AND(H789&gt;='Intersection Mileposts'!$F$37,H789&lt;='Intersection Mileposts'!$G$37),"Y",IF(AND(H789&gt;='Intersection Mileposts'!$F$38,H789&lt;='Intersection Mileposts'!$G$38),"Y",IF(AND(H789&gt;='Intersection Mileposts'!$F$39,H789&lt;='Intersection Mileposts'!$G$39),"Y","N"))))))))))))))))))))))))))))))))))))</f>
        <v/>
      </c>
    </row>
    <row r="790" spans="1:46" ht="15" customHeight="1" x14ac:dyDescent="0.3">
      <c r="A790" s="279"/>
      <c r="B790" s="261"/>
      <c r="C790" s="262"/>
      <c r="D790" s="262"/>
      <c r="E790" s="262"/>
      <c r="F790" s="262"/>
      <c r="G790" s="284"/>
      <c r="H790" s="286"/>
      <c r="I790" s="279"/>
      <c r="J790" s="260"/>
      <c r="K790" s="260"/>
      <c r="L790" s="280"/>
      <c r="M790" s="275"/>
      <c r="N790" s="263"/>
      <c r="P790" s="264" t="str">
        <f>IF(R790 = "", "", COUNT($R$4:R790))</f>
        <v/>
      </c>
      <c r="Q790" s="264" t="str">
        <f t="shared" ref="Q790:Q853" si="113">IF(B790="", "", YEAR(B790))</f>
        <v/>
      </c>
      <c r="R790" s="265" t="str">
        <f t="shared" ref="R790:R853" si="114">IF(A790="", "", IF(G790="",1,IF(G790="O",1,IF(G790="C",8.4,IF(G790="B",8.4,IF(G790="A",76.8,IF(G790="K",76.8,"ERR")))))))</f>
        <v/>
      </c>
      <c r="S790" s="266" t="str">
        <f t="shared" ref="S790:S853" si="115">IF(M790="Y",R790,"")</f>
        <v/>
      </c>
      <c r="T790" s="267" t="str">
        <f t="shared" ref="T790:T853" si="116">IF(IF(M790="Y",G790,"")=0, "O", IF(M790="Y",G790,""))</f>
        <v/>
      </c>
      <c r="U790" s="268" t="str">
        <f t="shared" ref="U790:U853" si="117">IF(N790="Y",R790,"")</f>
        <v/>
      </c>
      <c r="V790" s="269" t="str">
        <f t="shared" ref="V790:V853" si="118">IF(IF(N790="Y",G790,"")=0, "O", IF(N790="Y",G790,""))</f>
        <v/>
      </c>
      <c r="W790" s="5"/>
      <c r="AR790" t="str">
        <f t="shared" si="112"/>
        <v/>
      </c>
      <c r="AS790" t="str">
        <f t="shared" si="111"/>
        <v/>
      </c>
      <c r="AT790" s="134" t="str">
        <f>IF(AR790="","",IF(AND(H790&gt;='Intersection Mileposts'!$F$5,H790&lt;='Intersection Mileposts'!$G$5),"Y",IF(AND(H790&gt;='Intersection Mileposts'!$F$6,H790&lt;='Intersection Mileposts'!$G$6),"Y",IF(AND(H790&gt;='Intersection Mileposts'!$F$7,H790&lt;='Intersection Mileposts'!$G$7),"Y",IF(AND(H790&gt;='Intersection Mileposts'!$F$8,H790&lt;='Intersection Mileposts'!$G$8),"Y",IF(AND(H790&gt;='Intersection Mileposts'!$F$9,H790&lt;='Intersection Mileposts'!$G$9),"Y",IF(AND(H790&gt;='Intersection Mileposts'!$F$10,H790&lt;='Intersection Mileposts'!$G$10),"Y",IF(AND(H790&gt;='Intersection Mileposts'!$F$11,H790&lt;='Intersection Mileposts'!$G$11),"Y",IF(AND(H790&gt;='Intersection Mileposts'!$F$12,H790&lt;='Intersection Mileposts'!$G$12),"Y",IF(AND(H790&gt;='Intersection Mileposts'!$F$13,H790&lt;='Intersection Mileposts'!$G$13),"Y",IF(AND(H790&gt;='Intersection Mileposts'!$F$14,H790&lt;='Intersection Mileposts'!$G$14),"Y",IF(AND(H790&gt;='Intersection Mileposts'!$F$15,H790&lt;='Intersection Mileposts'!$G$15),"Y",IF(AND(H790&gt;='Intersection Mileposts'!$F$16,H790&lt;='Intersection Mileposts'!$G$16),"Y",IF(AND(H790&gt;='Intersection Mileposts'!$F$17,H790&lt;='Intersection Mileposts'!$G$17),"Y",IF(AND(H790&gt;='Intersection Mileposts'!$F$18,H790&lt;='Intersection Mileposts'!$G$18),"Y",IF(AND(H790&gt;='Intersection Mileposts'!$F$19,H790&lt;='Intersection Mileposts'!$G$19),"Y",IF(AND(H790&gt;='Intersection Mileposts'!$F$20,H790&lt;='Intersection Mileposts'!$G$20),"Y",IF(AND(H790&gt;='Intersection Mileposts'!$F$21,H790&lt;='Intersection Mileposts'!$G$21),"Y",IF(AND(H790&gt;='Intersection Mileposts'!$F$22,H790&lt;='Intersection Mileposts'!$G$22),"Y",IF(AND(H790&gt;='Intersection Mileposts'!$F$23,H790&lt;='Intersection Mileposts'!$G$23),"Y",IF(AND(H790&gt;='Intersection Mileposts'!$F$24,H790&lt;='Intersection Mileposts'!$G$24),"Y",IF(AND(H790&gt;='Intersection Mileposts'!$F$25,H790&lt;='Intersection Mileposts'!$G$25),"Y",IF(AND(H790&gt;='Intersection Mileposts'!$F$26,H790&lt;='Intersection Mileposts'!$G$26),"Y",IF(AND(H790&gt;='Intersection Mileposts'!$F$27,H790&lt;='Intersection Mileposts'!$G$27),"Y",IF(AND(H790&gt;='Intersection Mileposts'!$F$28,H790&lt;='Intersection Mileposts'!$G$28),"Y",IF(AND(H790&gt;='Intersection Mileposts'!$F$29,H790&lt;='Intersection Mileposts'!$G$29),"Y", IF(AND(H790&gt;='Intersection Mileposts'!$F$30,H790&lt;='Intersection Mileposts'!$G$30),"Y",IF(AND(H790&gt;='Intersection Mileposts'!$F$31,H790&lt;='Intersection Mileposts'!$G$31),"Y",IF(AND(H790&gt;='Intersection Mileposts'!$F$32,H790&lt;='Intersection Mileposts'!$G$32),"Y",IF(AND(H790&gt;='Intersection Mileposts'!$F$33,H790&lt;='Intersection Mileposts'!$G$33),"Y",IF(AND(H790&gt;='Intersection Mileposts'!$F$34,H790&lt;='Intersection Mileposts'!$G$34),"Y",IF(AND(H790&gt;='Intersection Mileposts'!$F$35,H790&lt;='Intersection Mileposts'!$G$35),"Y",IF(AND(H790&gt;='Intersection Mileposts'!$F$36,H790&lt;='Intersection Mileposts'!$G$36),"Y",IF(AND(H790&gt;='Intersection Mileposts'!$F$37,H790&lt;='Intersection Mileposts'!$G$37),"Y",IF(AND(H790&gt;='Intersection Mileposts'!$F$38,H790&lt;='Intersection Mileposts'!$G$38),"Y",IF(AND(H790&gt;='Intersection Mileposts'!$F$39,H790&lt;='Intersection Mileposts'!$G$39),"Y","N"))))))))))))))))))))))))))))))))))))</f>
        <v/>
      </c>
    </row>
    <row r="791" spans="1:46" ht="15" customHeight="1" x14ac:dyDescent="0.3">
      <c r="A791" s="279"/>
      <c r="B791" s="261"/>
      <c r="C791" s="262"/>
      <c r="D791" s="262"/>
      <c r="E791" s="262"/>
      <c r="F791" s="262"/>
      <c r="G791" s="284"/>
      <c r="H791" s="286"/>
      <c r="I791" s="279"/>
      <c r="J791" s="260"/>
      <c r="K791" s="260"/>
      <c r="L791" s="280"/>
      <c r="M791" s="275"/>
      <c r="N791" s="263"/>
      <c r="P791" s="264" t="str">
        <f>IF(R791 = "", "", COUNT($R$4:R791))</f>
        <v/>
      </c>
      <c r="Q791" s="264" t="str">
        <f t="shared" si="113"/>
        <v/>
      </c>
      <c r="R791" s="265" t="str">
        <f t="shared" si="114"/>
        <v/>
      </c>
      <c r="S791" s="266" t="str">
        <f t="shared" si="115"/>
        <v/>
      </c>
      <c r="T791" s="267" t="str">
        <f t="shared" si="116"/>
        <v/>
      </c>
      <c r="U791" s="268" t="str">
        <f t="shared" si="117"/>
        <v/>
      </c>
      <c r="V791" s="269" t="str">
        <f t="shared" si="118"/>
        <v/>
      </c>
      <c r="W791" s="5"/>
      <c r="AR791" t="str">
        <f t="shared" si="112"/>
        <v/>
      </c>
      <c r="AS791" t="str">
        <f t="shared" si="111"/>
        <v/>
      </c>
      <c r="AT791" s="134" t="str">
        <f>IF(AR791="","",IF(AND(H791&gt;='Intersection Mileposts'!$F$5,H791&lt;='Intersection Mileposts'!$G$5),"Y",IF(AND(H791&gt;='Intersection Mileposts'!$F$6,H791&lt;='Intersection Mileposts'!$G$6),"Y",IF(AND(H791&gt;='Intersection Mileposts'!$F$7,H791&lt;='Intersection Mileposts'!$G$7),"Y",IF(AND(H791&gt;='Intersection Mileposts'!$F$8,H791&lt;='Intersection Mileposts'!$G$8),"Y",IF(AND(H791&gt;='Intersection Mileposts'!$F$9,H791&lt;='Intersection Mileposts'!$G$9),"Y",IF(AND(H791&gt;='Intersection Mileposts'!$F$10,H791&lt;='Intersection Mileposts'!$G$10),"Y",IF(AND(H791&gt;='Intersection Mileposts'!$F$11,H791&lt;='Intersection Mileposts'!$G$11),"Y",IF(AND(H791&gt;='Intersection Mileposts'!$F$12,H791&lt;='Intersection Mileposts'!$G$12),"Y",IF(AND(H791&gt;='Intersection Mileposts'!$F$13,H791&lt;='Intersection Mileposts'!$G$13),"Y",IF(AND(H791&gt;='Intersection Mileposts'!$F$14,H791&lt;='Intersection Mileposts'!$G$14),"Y",IF(AND(H791&gt;='Intersection Mileposts'!$F$15,H791&lt;='Intersection Mileposts'!$G$15),"Y",IF(AND(H791&gt;='Intersection Mileposts'!$F$16,H791&lt;='Intersection Mileposts'!$G$16),"Y",IF(AND(H791&gt;='Intersection Mileposts'!$F$17,H791&lt;='Intersection Mileposts'!$G$17),"Y",IF(AND(H791&gt;='Intersection Mileposts'!$F$18,H791&lt;='Intersection Mileposts'!$G$18),"Y",IF(AND(H791&gt;='Intersection Mileposts'!$F$19,H791&lt;='Intersection Mileposts'!$G$19),"Y",IF(AND(H791&gt;='Intersection Mileposts'!$F$20,H791&lt;='Intersection Mileposts'!$G$20),"Y",IF(AND(H791&gt;='Intersection Mileposts'!$F$21,H791&lt;='Intersection Mileposts'!$G$21),"Y",IF(AND(H791&gt;='Intersection Mileposts'!$F$22,H791&lt;='Intersection Mileposts'!$G$22),"Y",IF(AND(H791&gt;='Intersection Mileposts'!$F$23,H791&lt;='Intersection Mileposts'!$G$23),"Y",IF(AND(H791&gt;='Intersection Mileposts'!$F$24,H791&lt;='Intersection Mileposts'!$G$24),"Y",IF(AND(H791&gt;='Intersection Mileposts'!$F$25,H791&lt;='Intersection Mileposts'!$G$25),"Y",IF(AND(H791&gt;='Intersection Mileposts'!$F$26,H791&lt;='Intersection Mileposts'!$G$26),"Y",IF(AND(H791&gt;='Intersection Mileposts'!$F$27,H791&lt;='Intersection Mileposts'!$G$27),"Y",IF(AND(H791&gt;='Intersection Mileposts'!$F$28,H791&lt;='Intersection Mileposts'!$G$28),"Y",IF(AND(H791&gt;='Intersection Mileposts'!$F$29,H791&lt;='Intersection Mileposts'!$G$29),"Y", IF(AND(H791&gt;='Intersection Mileposts'!$F$30,H791&lt;='Intersection Mileposts'!$G$30),"Y",IF(AND(H791&gt;='Intersection Mileposts'!$F$31,H791&lt;='Intersection Mileposts'!$G$31),"Y",IF(AND(H791&gt;='Intersection Mileposts'!$F$32,H791&lt;='Intersection Mileposts'!$G$32),"Y",IF(AND(H791&gt;='Intersection Mileposts'!$F$33,H791&lt;='Intersection Mileposts'!$G$33),"Y",IF(AND(H791&gt;='Intersection Mileposts'!$F$34,H791&lt;='Intersection Mileposts'!$G$34),"Y",IF(AND(H791&gt;='Intersection Mileposts'!$F$35,H791&lt;='Intersection Mileposts'!$G$35),"Y",IF(AND(H791&gt;='Intersection Mileposts'!$F$36,H791&lt;='Intersection Mileposts'!$G$36),"Y",IF(AND(H791&gt;='Intersection Mileposts'!$F$37,H791&lt;='Intersection Mileposts'!$G$37),"Y",IF(AND(H791&gt;='Intersection Mileposts'!$F$38,H791&lt;='Intersection Mileposts'!$G$38),"Y",IF(AND(H791&gt;='Intersection Mileposts'!$F$39,H791&lt;='Intersection Mileposts'!$G$39),"Y","N"))))))))))))))))))))))))))))))))))))</f>
        <v/>
      </c>
    </row>
    <row r="792" spans="1:46" ht="15" customHeight="1" x14ac:dyDescent="0.3">
      <c r="A792" s="279"/>
      <c r="B792" s="261"/>
      <c r="C792" s="262"/>
      <c r="D792" s="262"/>
      <c r="E792" s="262"/>
      <c r="F792" s="262"/>
      <c r="G792" s="284"/>
      <c r="H792" s="286"/>
      <c r="I792" s="279"/>
      <c r="J792" s="260"/>
      <c r="K792" s="260"/>
      <c r="L792" s="280"/>
      <c r="M792" s="275"/>
      <c r="N792" s="263"/>
      <c r="P792" s="264" t="str">
        <f>IF(R792 = "", "", COUNT($R$4:R792))</f>
        <v/>
      </c>
      <c r="Q792" s="264" t="str">
        <f t="shared" si="113"/>
        <v/>
      </c>
      <c r="R792" s="265" t="str">
        <f t="shared" si="114"/>
        <v/>
      </c>
      <c r="S792" s="266" t="str">
        <f t="shared" si="115"/>
        <v/>
      </c>
      <c r="T792" s="267" t="str">
        <f t="shared" si="116"/>
        <v/>
      </c>
      <c r="U792" s="268" t="str">
        <f t="shared" si="117"/>
        <v/>
      </c>
      <c r="V792" s="269" t="str">
        <f t="shared" si="118"/>
        <v/>
      </c>
      <c r="W792" s="5"/>
      <c r="AR792" t="str">
        <f t="shared" si="112"/>
        <v/>
      </c>
      <c r="AS792" t="str">
        <f t="shared" si="111"/>
        <v/>
      </c>
      <c r="AT792" s="134" t="str">
        <f>IF(AR792="","",IF(AND(H792&gt;='Intersection Mileposts'!$F$5,H792&lt;='Intersection Mileposts'!$G$5),"Y",IF(AND(H792&gt;='Intersection Mileposts'!$F$6,H792&lt;='Intersection Mileposts'!$G$6),"Y",IF(AND(H792&gt;='Intersection Mileposts'!$F$7,H792&lt;='Intersection Mileposts'!$G$7),"Y",IF(AND(H792&gt;='Intersection Mileposts'!$F$8,H792&lt;='Intersection Mileposts'!$G$8),"Y",IF(AND(H792&gt;='Intersection Mileposts'!$F$9,H792&lt;='Intersection Mileposts'!$G$9),"Y",IF(AND(H792&gt;='Intersection Mileposts'!$F$10,H792&lt;='Intersection Mileposts'!$G$10),"Y",IF(AND(H792&gt;='Intersection Mileposts'!$F$11,H792&lt;='Intersection Mileposts'!$G$11),"Y",IF(AND(H792&gt;='Intersection Mileposts'!$F$12,H792&lt;='Intersection Mileposts'!$G$12),"Y",IF(AND(H792&gt;='Intersection Mileposts'!$F$13,H792&lt;='Intersection Mileposts'!$G$13),"Y",IF(AND(H792&gt;='Intersection Mileposts'!$F$14,H792&lt;='Intersection Mileposts'!$G$14),"Y",IF(AND(H792&gt;='Intersection Mileposts'!$F$15,H792&lt;='Intersection Mileposts'!$G$15),"Y",IF(AND(H792&gt;='Intersection Mileposts'!$F$16,H792&lt;='Intersection Mileposts'!$G$16),"Y",IF(AND(H792&gt;='Intersection Mileposts'!$F$17,H792&lt;='Intersection Mileposts'!$G$17),"Y",IF(AND(H792&gt;='Intersection Mileposts'!$F$18,H792&lt;='Intersection Mileposts'!$G$18),"Y",IF(AND(H792&gt;='Intersection Mileposts'!$F$19,H792&lt;='Intersection Mileposts'!$G$19),"Y",IF(AND(H792&gt;='Intersection Mileposts'!$F$20,H792&lt;='Intersection Mileposts'!$G$20),"Y",IF(AND(H792&gt;='Intersection Mileposts'!$F$21,H792&lt;='Intersection Mileposts'!$G$21),"Y",IF(AND(H792&gt;='Intersection Mileposts'!$F$22,H792&lt;='Intersection Mileposts'!$G$22),"Y",IF(AND(H792&gt;='Intersection Mileposts'!$F$23,H792&lt;='Intersection Mileposts'!$G$23),"Y",IF(AND(H792&gt;='Intersection Mileposts'!$F$24,H792&lt;='Intersection Mileposts'!$G$24),"Y",IF(AND(H792&gt;='Intersection Mileposts'!$F$25,H792&lt;='Intersection Mileposts'!$G$25),"Y",IF(AND(H792&gt;='Intersection Mileposts'!$F$26,H792&lt;='Intersection Mileposts'!$G$26),"Y",IF(AND(H792&gt;='Intersection Mileposts'!$F$27,H792&lt;='Intersection Mileposts'!$G$27),"Y",IF(AND(H792&gt;='Intersection Mileposts'!$F$28,H792&lt;='Intersection Mileposts'!$G$28),"Y",IF(AND(H792&gt;='Intersection Mileposts'!$F$29,H792&lt;='Intersection Mileposts'!$G$29),"Y", IF(AND(H792&gt;='Intersection Mileposts'!$F$30,H792&lt;='Intersection Mileposts'!$G$30),"Y",IF(AND(H792&gt;='Intersection Mileposts'!$F$31,H792&lt;='Intersection Mileposts'!$G$31),"Y",IF(AND(H792&gt;='Intersection Mileposts'!$F$32,H792&lt;='Intersection Mileposts'!$G$32),"Y",IF(AND(H792&gt;='Intersection Mileposts'!$F$33,H792&lt;='Intersection Mileposts'!$G$33),"Y",IF(AND(H792&gt;='Intersection Mileposts'!$F$34,H792&lt;='Intersection Mileposts'!$G$34),"Y",IF(AND(H792&gt;='Intersection Mileposts'!$F$35,H792&lt;='Intersection Mileposts'!$G$35),"Y",IF(AND(H792&gt;='Intersection Mileposts'!$F$36,H792&lt;='Intersection Mileposts'!$G$36),"Y",IF(AND(H792&gt;='Intersection Mileposts'!$F$37,H792&lt;='Intersection Mileposts'!$G$37),"Y",IF(AND(H792&gt;='Intersection Mileposts'!$F$38,H792&lt;='Intersection Mileposts'!$G$38),"Y",IF(AND(H792&gt;='Intersection Mileposts'!$F$39,H792&lt;='Intersection Mileposts'!$G$39),"Y","N"))))))))))))))))))))))))))))))))))))</f>
        <v/>
      </c>
    </row>
    <row r="793" spans="1:46" ht="15" customHeight="1" x14ac:dyDescent="0.3">
      <c r="A793" s="279"/>
      <c r="B793" s="261"/>
      <c r="C793" s="262"/>
      <c r="D793" s="262"/>
      <c r="E793" s="262"/>
      <c r="F793" s="262"/>
      <c r="G793" s="284"/>
      <c r="H793" s="286"/>
      <c r="I793" s="279"/>
      <c r="J793" s="260"/>
      <c r="K793" s="260"/>
      <c r="L793" s="280"/>
      <c r="M793" s="275"/>
      <c r="N793" s="263"/>
      <c r="P793" s="264" t="str">
        <f>IF(R793 = "", "", COUNT($R$4:R793))</f>
        <v/>
      </c>
      <c r="Q793" s="264" t="str">
        <f t="shared" si="113"/>
        <v/>
      </c>
      <c r="R793" s="265" t="str">
        <f t="shared" si="114"/>
        <v/>
      </c>
      <c r="S793" s="266" t="str">
        <f t="shared" si="115"/>
        <v/>
      </c>
      <c r="T793" s="267" t="str">
        <f t="shared" si="116"/>
        <v/>
      </c>
      <c r="U793" s="268" t="str">
        <f t="shared" si="117"/>
        <v/>
      </c>
      <c r="V793" s="269" t="str">
        <f t="shared" si="118"/>
        <v/>
      </c>
      <c r="W793" s="5"/>
      <c r="AR793" t="str">
        <f t="shared" si="112"/>
        <v/>
      </c>
      <c r="AS793" t="str">
        <f t="shared" si="111"/>
        <v/>
      </c>
      <c r="AT793" s="134" t="str">
        <f>IF(AR793="","",IF(AND(H793&gt;='Intersection Mileposts'!$F$5,H793&lt;='Intersection Mileposts'!$G$5),"Y",IF(AND(H793&gt;='Intersection Mileposts'!$F$6,H793&lt;='Intersection Mileposts'!$G$6),"Y",IF(AND(H793&gt;='Intersection Mileposts'!$F$7,H793&lt;='Intersection Mileposts'!$G$7),"Y",IF(AND(H793&gt;='Intersection Mileposts'!$F$8,H793&lt;='Intersection Mileposts'!$G$8),"Y",IF(AND(H793&gt;='Intersection Mileposts'!$F$9,H793&lt;='Intersection Mileposts'!$G$9),"Y",IF(AND(H793&gt;='Intersection Mileposts'!$F$10,H793&lt;='Intersection Mileposts'!$G$10),"Y",IF(AND(H793&gt;='Intersection Mileposts'!$F$11,H793&lt;='Intersection Mileposts'!$G$11),"Y",IF(AND(H793&gt;='Intersection Mileposts'!$F$12,H793&lt;='Intersection Mileposts'!$G$12),"Y",IF(AND(H793&gt;='Intersection Mileposts'!$F$13,H793&lt;='Intersection Mileposts'!$G$13),"Y",IF(AND(H793&gt;='Intersection Mileposts'!$F$14,H793&lt;='Intersection Mileposts'!$G$14),"Y",IF(AND(H793&gt;='Intersection Mileposts'!$F$15,H793&lt;='Intersection Mileposts'!$G$15),"Y",IF(AND(H793&gt;='Intersection Mileposts'!$F$16,H793&lt;='Intersection Mileposts'!$G$16),"Y",IF(AND(H793&gt;='Intersection Mileposts'!$F$17,H793&lt;='Intersection Mileposts'!$G$17),"Y",IF(AND(H793&gt;='Intersection Mileposts'!$F$18,H793&lt;='Intersection Mileposts'!$G$18),"Y",IF(AND(H793&gt;='Intersection Mileposts'!$F$19,H793&lt;='Intersection Mileposts'!$G$19),"Y",IF(AND(H793&gt;='Intersection Mileposts'!$F$20,H793&lt;='Intersection Mileposts'!$G$20),"Y",IF(AND(H793&gt;='Intersection Mileposts'!$F$21,H793&lt;='Intersection Mileposts'!$G$21),"Y",IF(AND(H793&gt;='Intersection Mileposts'!$F$22,H793&lt;='Intersection Mileposts'!$G$22),"Y",IF(AND(H793&gt;='Intersection Mileposts'!$F$23,H793&lt;='Intersection Mileposts'!$G$23),"Y",IF(AND(H793&gt;='Intersection Mileposts'!$F$24,H793&lt;='Intersection Mileposts'!$G$24),"Y",IF(AND(H793&gt;='Intersection Mileposts'!$F$25,H793&lt;='Intersection Mileposts'!$G$25),"Y",IF(AND(H793&gt;='Intersection Mileposts'!$F$26,H793&lt;='Intersection Mileposts'!$G$26),"Y",IF(AND(H793&gt;='Intersection Mileposts'!$F$27,H793&lt;='Intersection Mileposts'!$G$27),"Y",IF(AND(H793&gt;='Intersection Mileposts'!$F$28,H793&lt;='Intersection Mileposts'!$G$28),"Y",IF(AND(H793&gt;='Intersection Mileposts'!$F$29,H793&lt;='Intersection Mileposts'!$G$29),"Y", IF(AND(H793&gt;='Intersection Mileposts'!$F$30,H793&lt;='Intersection Mileposts'!$G$30),"Y",IF(AND(H793&gt;='Intersection Mileposts'!$F$31,H793&lt;='Intersection Mileposts'!$G$31),"Y",IF(AND(H793&gt;='Intersection Mileposts'!$F$32,H793&lt;='Intersection Mileposts'!$G$32),"Y",IF(AND(H793&gt;='Intersection Mileposts'!$F$33,H793&lt;='Intersection Mileposts'!$G$33),"Y",IF(AND(H793&gt;='Intersection Mileposts'!$F$34,H793&lt;='Intersection Mileposts'!$G$34),"Y",IF(AND(H793&gt;='Intersection Mileposts'!$F$35,H793&lt;='Intersection Mileposts'!$G$35),"Y",IF(AND(H793&gt;='Intersection Mileposts'!$F$36,H793&lt;='Intersection Mileposts'!$G$36),"Y",IF(AND(H793&gt;='Intersection Mileposts'!$F$37,H793&lt;='Intersection Mileposts'!$G$37),"Y",IF(AND(H793&gt;='Intersection Mileposts'!$F$38,H793&lt;='Intersection Mileposts'!$G$38),"Y",IF(AND(H793&gt;='Intersection Mileposts'!$F$39,H793&lt;='Intersection Mileposts'!$G$39),"Y","N"))))))))))))))))))))))))))))))))))))</f>
        <v/>
      </c>
    </row>
    <row r="794" spans="1:46" ht="15" customHeight="1" x14ac:dyDescent="0.3">
      <c r="A794" s="279"/>
      <c r="B794" s="261"/>
      <c r="C794" s="262"/>
      <c r="D794" s="262"/>
      <c r="E794" s="262"/>
      <c r="F794" s="262"/>
      <c r="G794" s="284"/>
      <c r="H794" s="286"/>
      <c r="I794" s="279"/>
      <c r="J794" s="260"/>
      <c r="K794" s="260"/>
      <c r="L794" s="280"/>
      <c r="M794" s="275"/>
      <c r="N794" s="263"/>
      <c r="P794" s="264" t="str">
        <f>IF(R794 = "", "", COUNT($R$4:R794))</f>
        <v/>
      </c>
      <c r="Q794" s="264" t="str">
        <f t="shared" si="113"/>
        <v/>
      </c>
      <c r="R794" s="265" t="str">
        <f t="shared" si="114"/>
        <v/>
      </c>
      <c r="S794" s="266" t="str">
        <f t="shared" si="115"/>
        <v/>
      </c>
      <c r="T794" s="267" t="str">
        <f t="shared" si="116"/>
        <v/>
      </c>
      <c r="U794" s="268" t="str">
        <f t="shared" si="117"/>
        <v/>
      </c>
      <c r="V794" s="269" t="str">
        <f t="shared" si="118"/>
        <v/>
      </c>
      <c r="W794" s="5"/>
      <c r="AR794" t="str">
        <f t="shared" si="112"/>
        <v/>
      </c>
      <c r="AS794" t="str">
        <f t="shared" si="111"/>
        <v/>
      </c>
      <c r="AT794" s="134" t="str">
        <f>IF(AR794="","",IF(AND(H794&gt;='Intersection Mileposts'!$F$5,H794&lt;='Intersection Mileposts'!$G$5),"Y",IF(AND(H794&gt;='Intersection Mileposts'!$F$6,H794&lt;='Intersection Mileposts'!$G$6),"Y",IF(AND(H794&gt;='Intersection Mileposts'!$F$7,H794&lt;='Intersection Mileposts'!$G$7),"Y",IF(AND(H794&gt;='Intersection Mileposts'!$F$8,H794&lt;='Intersection Mileposts'!$G$8),"Y",IF(AND(H794&gt;='Intersection Mileposts'!$F$9,H794&lt;='Intersection Mileposts'!$G$9),"Y",IF(AND(H794&gt;='Intersection Mileposts'!$F$10,H794&lt;='Intersection Mileposts'!$G$10),"Y",IF(AND(H794&gt;='Intersection Mileposts'!$F$11,H794&lt;='Intersection Mileposts'!$G$11),"Y",IF(AND(H794&gt;='Intersection Mileposts'!$F$12,H794&lt;='Intersection Mileposts'!$G$12),"Y",IF(AND(H794&gt;='Intersection Mileposts'!$F$13,H794&lt;='Intersection Mileposts'!$G$13),"Y",IF(AND(H794&gt;='Intersection Mileposts'!$F$14,H794&lt;='Intersection Mileposts'!$G$14),"Y",IF(AND(H794&gt;='Intersection Mileposts'!$F$15,H794&lt;='Intersection Mileposts'!$G$15),"Y",IF(AND(H794&gt;='Intersection Mileposts'!$F$16,H794&lt;='Intersection Mileposts'!$G$16),"Y",IF(AND(H794&gt;='Intersection Mileposts'!$F$17,H794&lt;='Intersection Mileposts'!$G$17),"Y",IF(AND(H794&gt;='Intersection Mileposts'!$F$18,H794&lt;='Intersection Mileposts'!$G$18),"Y",IF(AND(H794&gt;='Intersection Mileposts'!$F$19,H794&lt;='Intersection Mileposts'!$G$19),"Y",IF(AND(H794&gt;='Intersection Mileposts'!$F$20,H794&lt;='Intersection Mileposts'!$G$20),"Y",IF(AND(H794&gt;='Intersection Mileposts'!$F$21,H794&lt;='Intersection Mileposts'!$G$21),"Y",IF(AND(H794&gt;='Intersection Mileposts'!$F$22,H794&lt;='Intersection Mileposts'!$G$22),"Y",IF(AND(H794&gt;='Intersection Mileposts'!$F$23,H794&lt;='Intersection Mileposts'!$G$23),"Y",IF(AND(H794&gt;='Intersection Mileposts'!$F$24,H794&lt;='Intersection Mileposts'!$G$24),"Y",IF(AND(H794&gt;='Intersection Mileposts'!$F$25,H794&lt;='Intersection Mileposts'!$G$25),"Y",IF(AND(H794&gt;='Intersection Mileposts'!$F$26,H794&lt;='Intersection Mileposts'!$G$26),"Y",IF(AND(H794&gt;='Intersection Mileposts'!$F$27,H794&lt;='Intersection Mileposts'!$G$27),"Y",IF(AND(H794&gt;='Intersection Mileposts'!$F$28,H794&lt;='Intersection Mileposts'!$G$28),"Y",IF(AND(H794&gt;='Intersection Mileposts'!$F$29,H794&lt;='Intersection Mileposts'!$G$29),"Y", IF(AND(H794&gt;='Intersection Mileposts'!$F$30,H794&lt;='Intersection Mileposts'!$G$30),"Y",IF(AND(H794&gt;='Intersection Mileposts'!$F$31,H794&lt;='Intersection Mileposts'!$G$31),"Y",IF(AND(H794&gt;='Intersection Mileposts'!$F$32,H794&lt;='Intersection Mileposts'!$G$32),"Y",IF(AND(H794&gt;='Intersection Mileposts'!$F$33,H794&lt;='Intersection Mileposts'!$G$33),"Y",IF(AND(H794&gt;='Intersection Mileposts'!$F$34,H794&lt;='Intersection Mileposts'!$G$34),"Y",IF(AND(H794&gt;='Intersection Mileposts'!$F$35,H794&lt;='Intersection Mileposts'!$G$35),"Y",IF(AND(H794&gt;='Intersection Mileposts'!$F$36,H794&lt;='Intersection Mileposts'!$G$36),"Y",IF(AND(H794&gt;='Intersection Mileposts'!$F$37,H794&lt;='Intersection Mileposts'!$G$37),"Y",IF(AND(H794&gt;='Intersection Mileposts'!$F$38,H794&lt;='Intersection Mileposts'!$G$38),"Y",IF(AND(H794&gt;='Intersection Mileposts'!$F$39,H794&lt;='Intersection Mileposts'!$G$39),"Y","N"))))))))))))))))))))))))))))))))))))</f>
        <v/>
      </c>
    </row>
    <row r="795" spans="1:46" ht="15" customHeight="1" x14ac:dyDescent="0.3">
      <c r="A795" s="279"/>
      <c r="B795" s="261"/>
      <c r="C795" s="262"/>
      <c r="D795" s="262"/>
      <c r="E795" s="262"/>
      <c r="F795" s="262"/>
      <c r="G795" s="284"/>
      <c r="H795" s="286"/>
      <c r="I795" s="279"/>
      <c r="J795" s="260"/>
      <c r="K795" s="260"/>
      <c r="L795" s="280"/>
      <c r="M795" s="275"/>
      <c r="N795" s="263"/>
      <c r="P795" s="264" t="str">
        <f>IF(R795 = "", "", COUNT($R$4:R795))</f>
        <v/>
      </c>
      <c r="Q795" s="264" t="str">
        <f t="shared" si="113"/>
        <v/>
      </c>
      <c r="R795" s="265" t="str">
        <f t="shared" si="114"/>
        <v/>
      </c>
      <c r="S795" s="266" t="str">
        <f t="shared" si="115"/>
        <v/>
      </c>
      <c r="T795" s="267" t="str">
        <f t="shared" si="116"/>
        <v/>
      </c>
      <c r="U795" s="268" t="str">
        <f t="shared" si="117"/>
        <v/>
      </c>
      <c r="V795" s="269" t="str">
        <f t="shared" si="118"/>
        <v/>
      </c>
      <c r="W795" s="5"/>
      <c r="AR795" t="str">
        <f t="shared" si="112"/>
        <v/>
      </c>
      <c r="AS795" t="str">
        <f t="shared" si="111"/>
        <v/>
      </c>
      <c r="AT795" s="134" t="str">
        <f>IF(AR795="","",IF(AND(H795&gt;='Intersection Mileposts'!$F$5,H795&lt;='Intersection Mileposts'!$G$5),"Y",IF(AND(H795&gt;='Intersection Mileposts'!$F$6,H795&lt;='Intersection Mileposts'!$G$6),"Y",IF(AND(H795&gt;='Intersection Mileposts'!$F$7,H795&lt;='Intersection Mileposts'!$G$7),"Y",IF(AND(H795&gt;='Intersection Mileposts'!$F$8,H795&lt;='Intersection Mileposts'!$G$8),"Y",IF(AND(H795&gt;='Intersection Mileposts'!$F$9,H795&lt;='Intersection Mileposts'!$G$9),"Y",IF(AND(H795&gt;='Intersection Mileposts'!$F$10,H795&lt;='Intersection Mileposts'!$G$10),"Y",IF(AND(H795&gt;='Intersection Mileposts'!$F$11,H795&lt;='Intersection Mileposts'!$G$11),"Y",IF(AND(H795&gt;='Intersection Mileposts'!$F$12,H795&lt;='Intersection Mileposts'!$G$12),"Y",IF(AND(H795&gt;='Intersection Mileposts'!$F$13,H795&lt;='Intersection Mileposts'!$G$13),"Y",IF(AND(H795&gt;='Intersection Mileposts'!$F$14,H795&lt;='Intersection Mileposts'!$G$14),"Y",IF(AND(H795&gt;='Intersection Mileposts'!$F$15,H795&lt;='Intersection Mileposts'!$G$15),"Y",IF(AND(H795&gt;='Intersection Mileposts'!$F$16,H795&lt;='Intersection Mileposts'!$G$16),"Y",IF(AND(H795&gt;='Intersection Mileposts'!$F$17,H795&lt;='Intersection Mileposts'!$G$17),"Y",IF(AND(H795&gt;='Intersection Mileposts'!$F$18,H795&lt;='Intersection Mileposts'!$G$18),"Y",IF(AND(H795&gt;='Intersection Mileposts'!$F$19,H795&lt;='Intersection Mileposts'!$G$19),"Y",IF(AND(H795&gt;='Intersection Mileposts'!$F$20,H795&lt;='Intersection Mileposts'!$G$20),"Y",IF(AND(H795&gt;='Intersection Mileposts'!$F$21,H795&lt;='Intersection Mileposts'!$G$21),"Y",IF(AND(H795&gt;='Intersection Mileposts'!$F$22,H795&lt;='Intersection Mileposts'!$G$22),"Y",IF(AND(H795&gt;='Intersection Mileposts'!$F$23,H795&lt;='Intersection Mileposts'!$G$23),"Y",IF(AND(H795&gt;='Intersection Mileposts'!$F$24,H795&lt;='Intersection Mileposts'!$G$24),"Y",IF(AND(H795&gt;='Intersection Mileposts'!$F$25,H795&lt;='Intersection Mileposts'!$G$25),"Y",IF(AND(H795&gt;='Intersection Mileposts'!$F$26,H795&lt;='Intersection Mileposts'!$G$26),"Y",IF(AND(H795&gt;='Intersection Mileposts'!$F$27,H795&lt;='Intersection Mileposts'!$G$27),"Y",IF(AND(H795&gt;='Intersection Mileposts'!$F$28,H795&lt;='Intersection Mileposts'!$G$28),"Y",IF(AND(H795&gt;='Intersection Mileposts'!$F$29,H795&lt;='Intersection Mileposts'!$G$29),"Y", IF(AND(H795&gt;='Intersection Mileposts'!$F$30,H795&lt;='Intersection Mileposts'!$G$30),"Y",IF(AND(H795&gt;='Intersection Mileposts'!$F$31,H795&lt;='Intersection Mileposts'!$G$31),"Y",IF(AND(H795&gt;='Intersection Mileposts'!$F$32,H795&lt;='Intersection Mileposts'!$G$32),"Y",IF(AND(H795&gt;='Intersection Mileposts'!$F$33,H795&lt;='Intersection Mileposts'!$G$33),"Y",IF(AND(H795&gt;='Intersection Mileposts'!$F$34,H795&lt;='Intersection Mileposts'!$G$34),"Y",IF(AND(H795&gt;='Intersection Mileposts'!$F$35,H795&lt;='Intersection Mileposts'!$G$35),"Y",IF(AND(H795&gt;='Intersection Mileposts'!$F$36,H795&lt;='Intersection Mileposts'!$G$36),"Y",IF(AND(H795&gt;='Intersection Mileposts'!$F$37,H795&lt;='Intersection Mileposts'!$G$37),"Y",IF(AND(H795&gt;='Intersection Mileposts'!$F$38,H795&lt;='Intersection Mileposts'!$G$38),"Y",IF(AND(H795&gt;='Intersection Mileposts'!$F$39,H795&lt;='Intersection Mileposts'!$G$39),"Y","N"))))))))))))))))))))))))))))))))))))</f>
        <v/>
      </c>
    </row>
    <row r="796" spans="1:46" ht="15" customHeight="1" x14ac:dyDescent="0.3">
      <c r="A796" s="279"/>
      <c r="B796" s="261"/>
      <c r="C796" s="262"/>
      <c r="D796" s="262"/>
      <c r="E796" s="262"/>
      <c r="F796" s="262"/>
      <c r="G796" s="284"/>
      <c r="H796" s="286"/>
      <c r="I796" s="279"/>
      <c r="J796" s="260"/>
      <c r="K796" s="260"/>
      <c r="L796" s="280"/>
      <c r="M796" s="275"/>
      <c r="N796" s="263"/>
      <c r="P796" s="264" t="str">
        <f>IF(R796 = "", "", COUNT($R$4:R796))</f>
        <v/>
      </c>
      <c r="Q796" s="264" t="str">
        <f t="shared" si="113"/>
        <v/>
      </c>
      <c r="R796" s="265" t="str">
        <f t="shared" si="114"/>
        <v/>
      </c>
      <c r="S796" s="266" t="str">
        <f t="shared" si="115"/>
        <v/>
      </c>
      <c r="T796" s="267" t="str">
        <f t="shared" si="116"/>
        <v/>
      </c>
      <c r="U796" s="268" t="str">
        <f t="shared" si="117"/>
        <v/>
      </c>
      <c r="V796" s="269" t="str">
        <f t="shared" si="118"/>
        <v/>
      </c>
      <c r="W796" s="5"/>
      <c r="AR796" t="str">
        <f t="shared" si="112"/>
        <v/>
      </c>
      <c r="AS796" t="str">
        <f t="shared" si="111"/>
        <v/>
      </c>
      <c r="AT796" s="134" t="str">
        <f>IF(AR796="","",IF(AND(H796&gt;='Intersection Mileposts'!$F$5,H796&lt;='Intersection Mileposts'!$G$5),"Y",IF(AND(H796&gt;='Intersection Mileposts'!$F$6,H796&lt;='Intersection Mileposts'!$G$6),"Y",IF(AND(H796&gt;='Intersection Mileposts'!$F$7,H796&lt;='Intersection Mileposts'!$G$7),"Y",IF(AND(H796&gt;='Intersection Mileposts'!$F$8,H796&lt;='Intersection Mileposts'!$G$8),"Y",IF(AND(H796&gt;='Intersection Mileposts'!$F$9,H796&lt;='Intersection Mileposts'!$G$9),"Y",IF(AND(H796&gt;='Intersection Mileposts'!$F$10,H796&lt;='Intersection Mileposts'!$G$10),"Y",IF(AND(H796&gt;='Intersection Mileposts'!$F$11,H796&lt;='Intersection Mileposts'!$G$11),"Y",IF(AND(H796&gt;='Intersection Mileposts'!$F$12,H796&lt;='Intersection Mileposts'!$G$12),"Y",IF(AND(H796&gt;='Intersection Mileposts'!$F$13,H796&lt;='Intersection Mileposts'!$G$13),"Y",IF(AND(H796&gt;='Intersection Mileposts'!$F$14,H796&lt;='Intersection Mileposts'!$G$14),"Y",IF(AND(H796&gt;='Intersection Mileposts'!$F$15,H796&lt;='Intersection Mileposts'!$G$15),"Y",IF(AND(H796&gt;='Intersection Mileposts'!$F$16,H796&lt;='Intersection Mileposts'!$G$16),"Y",IF(AND(H796&gt;='Intersection Mileposts'!$F$17,H796&lt;='Intersection Mileposts'!$G$17),"Y",IF(AND(H796&gt;='Intersection Mileposts'!$F$18,H796&lt;='Intersection Mileposts'!$G$18),"Y",IF(AND(H796&gt;='Intersection Mileposts'!$F$19,H796&lt;='Intersection Mileposts'!$G$19),"Y",IF(AND(H796&gt;='Intersection Mileposts'!$F$20,H796&lt;='Intersection Mileposts'!$G$20),"Y",IF(AND(H796&gt;='Intersection Mileposts'!$F$21,H796&lt;='Intersection Mileposts'!$G$21),"Y",IF(AND(H796&gt;='Intersection Mileposts'!$F$22,H796&lt;='Intersection Mileposts'!$G$22),"Y",IF(AND(H796&gt;='Intersection Mileposts'!$F$23,H796&lt;='Intersection Mileposts'!$G$23),"Y",IF(AND(H796&gt;='Intersection Mileposts'!$F$24,H796&lt;='Intersection Mileposts'!$G$24),"Y",IF(AND(H796&gt;='Intersection Mileposts'!$F$25,H796&lt;='Intersection Mileposts'!$G$25),"Y",IF(AND(H796&gt;='Intersection Mileposts'!$F$26,H796&lt;='Intersection Mileposts'!$G$26),"Y",IF(AND(H796&gt;='Intersection Mileposts'!$F$27,H796&lt;='Intersection Mileposts'!$G$27),"Y",IF(AND(H796&gt;='Intersection Mileposts'!$F$28,H796&lt;='Intersection Mileposts'!$G$28),"Y",IF(AND(H796&gt;='Intersection Mileposts'!$F$29,H796&lt;='Intersection Mileposts'!$G$29),"Y", IF(AND(H796&gt;='Intersection Mileposts'!$F$30,H796&lt;='Intersection Mileposts'!$G$30),"Y",IF(AND(H796&gt;='Intersection Mileposts'!$F$31,H796&lt;='Intersection Mileposts'!$G$31),"Y",IF(AND(H796&gt;='Intersection Mileposts'!$F$32,H796&lt;='Intersection Mileposts'!$G$32),"Y",IF(AND(H796&gt;='Intersection Mileposts'!$F$33,H796&lt;='Intersection Mileposts'!$G$33),"Y",IF(AND(H796&gt;='Intersection Mileposts'!$F$34,H796&lt;='Intersection Mileposts'!$G$34),"Y",IF(AND(H796&gt;='Intersection Mileposts'!$F$35,H796&lt;='Intersection Mileposts'!$G$35),"Y",IF(AND(H796&gt;='Intersection Mileposts'!$F$36,H796&lt;='Intersection Mileposts'!$G$36),"Y",IF(AND(H796&gt;='Intersection Mileposts'!$F$37,H796&lt;='Intersection Mileposts'!$G$37),"Y",IF(AND(H796&gt;='Intersection Mileposts'!$F$38,H796&lt;='Intersection Mileposts'!$G$38),"Y",IF(AND(H796&gt;='Intersection Mileposts'!$F$39,H796&lt;='Intersection Mileposts'!$G$39),"Y","N"))))))))))))))))))))))))))))))))))))</f>
        <v/>
      </c>
    </row>
    <row r="797" spans="1:46" ht="15" customHeight="1" x14ac:dyDescent="0.3">
      <c r="A797" s="279"/>
      <c r="B797" s="261"/>
      <c r="C797" s="262"/>
      <c r="D797" s="262"/>
      <c r="E797" s="262"/>
      <c r="F797" s="262"/>
      <c r="G797" s="284"/>
      <c r="H797" s="286"/>
      <c r="I797" s="279"/>
      <c r="J797" s="260"/>
      <c r="K797" s="260"/>
      <c r="L797" s="280"/>
      <c r="M797" s="275"/>
      <c r="N797" s="263"/>
      <c r="P797" s="264" t="str">
        <f>IF(R797 = "", "", COUNT($R$4:R797))</f>
        <v/>
      </c>
      <c r="Q797" s="264" t="str">
        <f t="shared" si="113"/>
        <v/>
      </c>
      <c r="R797" s="265" t="str">
        <f t="shared" si="114"/>
        <v/>
      </c>
      <c r="S797" s="266" t="str">
        <f t="shared" si="115"/>
        <v/>
      </c>
      <c r="T797" s="267" t="str">
        <f t="shared" si="116"/>
        <v/>
      </c>
      <c r="U797" s="268" t="str">
        <f t="shared" si="117"/>
        <v/>
      </c>
      <c r="V797" s="269" t="str">
        <f t="shared" si="118"/>
        <v/>
      </c>
      <c r="W797" s="5"/>
      <c r="AR797" t="str">
        <f t="shared" si="112"/>
        <v/>
      </c>
      <c r="AS797" t="str">
        <f t="shared" si="111"/>
        <v/>
      </c>
      <c r="AT797" s="134" t="str">
        <f>IF(AR797="","",IF(AND(H797&gt;='Intersection Mileposts'!$F$5,H797&lt;='Intersection Mileposts'!$G$5),"Y",IF(AND(H797&gt;='Intersection Mileposts'!$F$6,H797&lt;='Intersection Mileposts'!$G$6),"Y",IF(AND(H797&gt;='Intersection Mileposts'!$F$7,H797&lt;='Intersection Mileposts'!$G$7),"Y",IF(AND(H797&gt;='Intersection Mileposts'!$F$8,H797&lt;='Intersection Mileposts'!$G$8),"Y",IF(AND(H797&gt;='Intersection Mileposts'!$F$9,H797&lt;='Intersection Mileposts'!$G$9),"Y",IF(AND(H797&gt;='Intersection Mileposts'!$F$10,H797&lt;='Intersection Mileposts'!$G$10),"Y",IF(AND(H797&gt;='Intersection Mileposts'!$F$11,H797&lt;='Intersection Mileposts'!$G$11),"Y",IF(AND(H797&gt;='Intersection Mileposts'!$F$12,H797&lt;='Intersection Mileposts'!$G$12),"Y",IF(AND(H797&gt;='Intersection Mileposts'!$F$13,H797&lt;='Intersection Mileposts'!$G$13),"Y",IF(AND(H797&gt;='Intersection Mileposts'!$F$14,H797&lt;='Intersection Mileposts'!$G$14),"Y",IF(AND(H797&gt;='Intersection Mileposts'!$F$15,H797&lt;='Intersection Mileposts'!$G$15),"Y",IF(AND(H797&gt;='Intersection Mileposts'!$F$16,H797&lt;='Intersection Mileposts'!$G$16),"Y",IF(AND(H797&gt;='Intersection Mileposts'!$F$17,H797&lt;='Intersection Mileposts'!$G$17),"Y",IF(AND(H797&gt;='Intersection Mileposts'!$F$18,H797&lt;='Intersection Mileposts'!$G$18),"Y",IF(AND(H797&gt;='Intersection Mileposts'!$F$19,H797&lt;='Intersection Mileposts'!$G$19),"Y",IF(AND(H797&gt;='Intersection Mileposts'!$F$20,H797&lt;='Intersection Mileposts'!$G$20),"Y",IF(AND(H797&gt;='Intersection Mileposts'!$F$21,H797&lt;='Intersection Mileposts'!$G$21),"Y",IF(AND(H797&gt;='Intersection Mileposts'!$F$22,H797&lt;='Intersection Mileposts'!$G$22),"Y",IF(AND(H797&gt;='Intersection Mileposts'!$F$23,H797&lt;='Intersection Mileposts'!$G$23),"Y",IF(AND(H797&gt;='Intersection Mileposts'!$F$24,H797&lt;='Intersection Mileposts'!$G$24),"Y",IF(AND(H797&gt;='Intersection Mileposts'!$F$25,H797&lt;='Intersection Mileposts'!$G$25),"Y",IF(AND(H797&gt;='Intersection Mileposts'!$F$26,H797&lt;='Intersection Mileposts'!$G$26),"Y",IF(AND(H797&gt;='Intersection Mileposts'!$F$27,H797&lt;='Intersection Mileposts'!$G$27),"Y",IF(AND(H797&gt;='Intersection Mileposts'!$F$28,H797&lt;='Intersection Mileposts'!$G$28),"Y",IF(AND(H797&gt;='Intersection Mileposts'!$F$29,H797&lt;='Intersection Mileposts'!$G$29),"Y", IF(AND(H797&gt;='Intersection Mileposts'!$F$30,H797&lt;='Intersection Mileposts'!$G$30),"Y",IF(AND(H797&gt;='Intersection Mileposts'!$F$31,H797&lt;='Intersection Mileposts'!$G$31),"Y",IF(AND(H797&gt;='Intersection Mileposts'!$F$32,H797&lt;='Intersection Mileposts'!$G$32),"Y",IF(AND(H797&gt;='Intersection Mileposts'!$F$33,H797&lt;='Intersection Mileposts'!$G$33),"Y",IF(AND(H797&gt;='Intersection Mileposts'!$F$34,H797&lt;='Intersection Mileposts'!$G$34),"Y",IF(AND(H797&gt;='Intersection Mileposts'!$F$35,H797&lt;='Intersection Mileposts'!$G$35),"Y",IF(AND(H797&gt;='Intersection Mileposts'!$F$36,H797&lt;='Intersection Mileposts'!$G$36),"Y",IF(AND(H797&gt;='Intersection Mileposts'!$F$37,H797&lt;='Intersection Mileposts'!$G$37),"Y",IF(AND(H797&gt;='Intersection Mileposts'!$F$38,H797&lt;='Intersection Mileposts'!$G$38),"Y",IF(AND(H797&gt;='Intersection Mileposts'!$F$39,H797&lt;='Intersection Mileposts'!$G$39),"Y","N"))))))))))))))))))))))))))))))))))))</f>
        <v/>
      </c>
    </row>
    <row r="798" spans="1:46" ht="15" customHeight="1" x14ac:dyDescent="0.3">
      <c r="A798" s="279"/>
      <c r="B798" s="261"/>
      <c r="C798" s="262"/>
      <c r="D798" s="262"/>
      <c r="E798" s="262"/>
      <c r="F798" s="262"/>
      <c r="G798" s="284"/>
      <c r="H798" s="286"/>
      <c r="I798" s="279"/>
      <c r="J798" s="260"/>
      <c r="K798" s="260"/>
      <c r="L798" s="280"/>
      <c r="M798" s="275"/>
      <c r="N798" s="263"/>
      <c r="P798" s="264" t="str">
        <f>IF(R798 = "", "", COUNT($R$4:R798))</f>
        <v/>
      </c>
      <c r="Q798" s="264" t="str">
        <f t="shared" si="113"/>
        <v/>
      </c>
      <c r="R798" s="265" t="str">
        <f t="shared" si="114"/>
        <v/>
      </c>
      <c r="S798" s="266" t="str">
        <f t="shared" si="115"/>
        <v/>
      </c>
      <c r="T798" s="267" t="str">
        <f t="shared" si="116"/>
        <v/>
      </c>
      <c r="U798" s="268" t="str">
        <f t="shared" si="117"/>
        <v/>
      </c>
      <c r="V798" s="269" t="str">
        <f t="shared" si="118"/>
        <v/>
      </c>
      <c r="W798" s="5"/>
      <c r="AR798" t="str">
        <f t="shared" si="112"/>
        <v/>
      </c>
      <c r="AS798" t="str">
        <f t="shared" si="111"/>
        <v/>
      </c>
      <c r="AT798" s="134" t="str">
        <f>IF(AR798="","",IF(AND(H798&gt;='Intersection Mileposts'!$F$5,H798&lt;='Intersection Mileposts'!$G$5),"Y",IF(AND(H798&gt;='Intersection Mileposts'!$F$6,H798&lt;='Intersection Mileposts'!$G$6),"Y",IF(AND(H798&gt;='Intersection Mileposts'!$F$7,H798&lt;='Intersection Mileposts'!$G$7),"Y",IF(AND(H798&gt;='Intersection Mileposts'!$F$8,H798&lt;='Intersection Mileposts'!$G$8),"Y",IF(AND(H798&gt;='Intersection Mileposts'!$F$9,H798&lt;='Intersection Mileposts'!$G$9),"Y",IF(AND(H798&gt;='Intersection Mileposts'!$F$10,H798&lt;='Intersection Mileposts'!$G$10),"Y",IF(AND(H798&gt;='Intersection Mileposts'!$F$11,H798&lt;='Intersection Mileposts'!$G$11),"Y",IF(AND(H798&gt;='Intersection Mileposts'!$F$12,H798&lt;='Intersection Mileposts'!$G$12),"Y",IF(AND(H798&gt;='Intersection Mileposts'!$F$13,H798&lt;='Intersection Mileposts'!$G$13),"Y",IF(AND(H798&gt;='Intersection Mileposts'!$F$14,H798&lt;='Intersection Mileposts'!$G$14),"Y",IF(AND(H798&gt;='Intersection Mileposts'!$F$15,H798&lt;='Intersection Mileposts'!$G$15),"Y",IF(AND(H798&gt;='Intersection Mileposts'!$F$16,H798&lt;='Intersection Mileposts'!$G$16),"Y",IF(AND(H798&gt;='Intersection Mileposts'!$F$17,H798&lt;='Intersection Mileposts'!$G$17),"Y",IF(AND(H798&gt;='Intersection Mileposts'!$F$18,H798&lt;='Intersection Mileposts'!$G$18),"Y",IF(AND(H798&gt;='Intersection Mileposts'!$F$19,H798&lt;='Intersection Mileposts'!$G$19),"Y",IF(AND(H798&gt;='Intersection Mileposts'!$F$20,H798&lt;='Intersection Mileposts'!$G$20),"Y",IF(AND(H798&gt;='Intersection Mileposts'!$F$21,H798&lt;='Intersection Mileposts'!$G$21),"Y",IF(AND(H798&gt;='Intersection Mileposts'!$F$22,H798&lt;='Intersection Mileposts'!$G$22),"Y",IF(AND(H798&gt;='Intersection Mileposts'!$F$23,H798&lt;='Intersection Mileposts'!$G$23),"Y",IF(AND(H798&gt;='Intersection Mileposts'!$F$24,H798&lt;='Intersection Mileposts'!$G$24),"Y",IF(AND(H798&gt;='Intersection Mileposts'!$F$25,H798&lt;='Intersection Mileposts'!$G$25),"Y",IF(AND(H798&gt;='Intersection Mileposts'!$F$26,H798&lt;='Intersection Mileposts'!$G$26),"Y",IF(AND(H798&gt;='Intersection Mileposts'!$F$27,H798&lt;='Intersection Mileposts'!$G$27),"Y",IF(AND(H798&gt;='Intersection Mileposts'!$F$28,H798&lt;='Intersection Mileposts'!$G$28),"Y",IF(AND(H798&gt;='Intersection Mileposts'!$F$29,H798&lt;='Intersection Mileposts'!$G$29),"Y", IF(AND(H798&gt;='Intersection Mileposts'!$F$30,H798&lt;='Intersection Mileposts'!$G$30),"Y",IF(AND(H798&gt;='Intersection Mileposts'!$F$31,H798&lt;='Intersection Mileposts'!$G$31),"Y",IF(AND(H798&gt;='Intersection Mileposts'!$F$32,H798&lt;='Intersection Mileposts'!$G$32),"Y",IF(AND(H798&gt;='Intersection Mileposts'!$F$33,H798&lt;='Intersection Mileposts'!$G$33),"Y",IF(AND(H798&gt;='Intersection Mileposts'!$F$34,H798&lt;='Intersection Mileposts'!$G$34),"Y",IF(AND(H798&gt;='Intersection Mileposts'!$F$35,H798&lt;='Intersection Mileposts'!$G$35),"Y",IF(AND(H798&gt;='Intersection Mileposts'!$F$36,H798&lt;='Intersection Mileposts'!$G$36),"Y",IF(AND(H798&gt;='Intersection Mileposts'!$F$37,H798&lt;='Intersection Mileposts'!$G$37),"Y",IF(AND(H798&gt;='Intersection Mileposts'!$F$38,H798&lt;='Intersection Mileposts'!$G$38),"Y",IF(AND(H798&gt;='Intersection Mileposts'!$F$39,H798&lt;='Intersection Mileposts'!$G$39),"Y","N"))))))))))))))))))))))))))))))))))))</f>
        <v/>
      </c>
    </row>
    <row r="799" spans="1:46" ht="15" customHeight="1" x14ac:dyDescent="0.3">
      <c r="A799" s="279"/>
      <c r="B799" s="261"/>
      <c r="C799" s="262"/>
      <c r="D799" s="262"/>
      <c r="E799" s="262"/>
      <c r="F799" s="262"/>
      <c r="G799" s="284"/>
      <c r="H799" s="286"/>
      <c r="I799" s="279"/>
      <c r="J799" s="260"/>
      <c r="K799" s="260"/>
      <c r="L799" s="280"/>
      <c r="M799" s="275"/>
      <c r="N799" s="263"/>
      <c r="P799" s="264" t="str">
        <f>IF(R799 = "", "", COUNT($R$4:R799))</f>
        <v/>
      </c>
      <c r="Q799" s="264" t="str">
        <f t="shared" si="113"/>
        <v/>
      </c>
      <c r="R799" s="265" t="str">
        <f t="shared" si="114"/>
        <v/>
      </c>
      <c r="S799" s="266" t="str">
        <f t="shared" si="115"/>
        <v/>
      </c>
      <c r="T799" s="267" t="str">
        <f t="shared" si="116"/>
        <v/>
      </c>
      <c r="U799" s="268" t="str">
        <f t="shared" si="117"/>
        <v/>
      </c>
      <c r="V799" s="269" t="str">
        <f t="shared" si="118"/>
        <v/>
      </c>
      <c r="W799" s="5"/>
      <c r="AR799" t="str">
        <f t="shared" si="112"/>
        <v/>
      </c>
      <c r="AS799" t="str">
        <f t="shared" si="111"/>
        <v/>
      </c>
      <c r="AT799" s="134" t="str">
        <f>IF(AR799="","",IF(AND(H799&gt;='Intersection Mileposts'!$F$5,H799&lt;='Intersection Mileposts'!$G$5),"Y",IF(AND(H799&gt;='Intersection Mileposts'!$F$6,H799&lt;='Intersection Mileposts'!$G$6),"Y",IF(AND(H799&gt;='Intersection Mileposts'!$F$7,H799&lt;='Intersection Mileposts'!$G$7),"Y",IF(AND(H799&gt;='Intersection Mileposts'!$F$8,H799&lt;='Intersection Mileposts'!$G$8),"Y",IF(AND(H799&gt;='Intersection Mileposts'!$F$9,H799&lt;='Intersection Mileposts'!$G$9),"Y",IF(AND(H799&gt;='Intersection Mileposts'!$F$10,H799&lt;='Intersection Mileposts'!$G$10),"Y",IF(AND(H799&gt;='Intersection Mileposts'!$F$11,H799&lt;='Intersection Mileposts'!$G$11),"Y",IF(AND(H799&gt;='Intersection Mileposts'!$F$12,H799&lt;='Intersection Mileposts'!$G$12),"Y",IF(AND(H799&gt;='Intersection Mileposts'!$F$13,H799&lt;='Intersection Mileposts'!$G$13),"Y",IF(AND(H799&gt;='Intersection Mileposts'!$F$14,H799&lt;='Intersection Mileposts'!$G$14),"Y",IF(AND(H799&gt;='Intersection Mileposts'!$F$15,H799&lt;='Intersection Mileposts'!$G$15),"Y",IF(AND(H799&gt;='Intersection Mileposts'!$F$16,H799&lt;='Intersection Mileposts'!$G$16),"Y",IF(AND(H799&gt;='Intersection Mileposts'!$F$17,H799&lt;='Intersection Mileposts'!$G$17),"Y",IF(AND(H799&gt;='Intersection Mileposts'!$F$18,H799&lt;='Intersection Mileposts'!$G$18),"Y",IF(AND(H799&gt;='Intersection Mileposts'!$F$19,H799&lt;='Intersection Mileposts'!$G$19),"Y",IF(AND(H799&gt;='Intersection Mileposts'!$F$20,H799&lt;='Intersection Mileposts'!$G$20),"Y",IF(AND(H799&gt;='Intersection Mileposts'!$F$21,H799&lt;='Intersection Mileposts'!$G$21),"Y",IF(AND(H799&gt;='Intersection Mileposts'!$F$22,H799&lt;='Intersection Mileposts'!$G$22),"Y",IF(AND(H799&gt;='Intersection Mileposts'!$F$23,H799&lt;='Intersection Mileposts'!$G$23),"Y",IF(AND(H799&gt;='Intersection Mileposts'!$F$24,H799&lt;='Intersection Mileposts'!$G$24),"Y",IF(AND(H799&gt;='Intersection Mileposts'!$F$25,H799&lt;='Intersection Mileposts'!$G$25),"Y",IF(AND(H799&gt;='Intersection Mileposts'!$F$26,H799&lt;='Intersection Mileposts'!$G$26),"Y",IF(AND(H799&gt;='Intersection Mileposts'!$F$27,H799&lt;='Intersection Mileposts'!$G$27),"Y",IF(AND(H799&gt;='Intersection Mileposts'!$F$28,H799&lt;='Intersection Mileposts'!$G$28),"Y",IF(AND(H799&gt;='Intersection Mileposts'!$F$29,H799&lt;='Intersection Mileposts'!$G$29),"Y", IF(AND(H799&gt;='Intersection Mileposts'!$F$30,H799&lt;='Intersection Mileposts'!$G$30),"Y",IF(AND(H799&gt;='Intersection Mileposts'!$F$31,H799&lt;='Intersection Mileposts'!$G$31),"Y",IF(AND(H799&gt;='Intersection Mileposts'!$F$32,H799&lt;='Intersection Mileposts'!$G$32),"Y",IF(AND(H799&gt;='Intersection Mileposts'!$F$33,H799&lt;='Intersection Mileposts'!$G$33),"Y",IF(AND(H799&gt;='Intersection Mileposts'!$F$34,H799&lt;='Intersection Mileposts'!$G$34),"Y",IF(AND(H799&gt;='Intersection Mileposts'!$F$35,H799&lt;='Intersection Mileposts'!$G$35),"Y",IF(AND(H799&gt;='Intersection Mileposts'!$F$36,H799&lt;='Intersection Mileposts'!$G$36),"Y",IF(AND(H799&gt;='Intersection Mileposts'!$F$37,H799&lt;='Intersection Mileposts'!$G$37),"Y",IF(AND(H799&gt;='Intersection Mileposts'!$F$38,H799&lt;='Intersection Mileposts'!$G$38),"Y",IF(AND(H799&gt;='Intersection Mileposts'!$F$39,H799&lt;='Intersection Mileposts'!$G$39),"Y","N"))))))))))))))))))))))))))))))))))))</f>
        <v/>
      </c>
    </row>
    <row r="800" spans="1:46" ht="15" customHeight="1" x14ac:dyDescent="0.3">
      <c r="A800" s="279"/>
      <c r="B800" s="261"/>
      <c r="C800" s="262"/>
      <c r="D800" s="262"/>
      <c r="E800" s="262"/>
      <c r="F800" s="262"/>
      <c r="G800" s="284"/>
      <c r="H800" s="286"/>
      <c r="I800" s="279"/>
      <c r="J800" s="260"/>
      <c r="K800" s="260"/>
      <c r="L800" s="280"/>
      <c r="M800" s="275"/>
      <c r="N800" s="263"/>
      <c r="P800" s="264" t="str">
        <f>IF(R800 = "", "", COUNT($R$4:R800))</f>
        <v/>
      </c>
      <c r="Q800" s="264" t="str">
        <f t="shared" si="113"/>
        <v/>
      </c>
      <c r="R800" s="265" t="str">
        <f t="shared" si="114"/>
        <v/>
      </c>
      <c r="S800" s="266" t="str">
        <f t="shared" si="115"/>
        <v/>
      </c>
      <c r="T800" s="267" t="str">
        <f t="shared" si="116"/>
        <v/>
      </c>
      <c r="U800" s="268" t="str">
        <f t="shared" si="117"/>
        <v/>
      </c>
      <c r="V800" s="269" t="str">
        <f t="shared" si="118"/>
        <v/>
      </c>
      <c r="W800" s="5"/>
      <c r="AR800" t="str">
        <f t="shared" si="112"/>
        <v/>
      </c>
      <c r="AS800" t="str">
        <f t="shared" si="111"/>
        <v/>
      </c>
      <c r="AT800" s="134" t="str">
        <f>IF(AR800="","",IF(AND(H800&gt;='Intersection Mileposts'!$F$5,H800&lt;='Intersection Mileposts'!$G$5),"Y",IF(AND(H800&gt;='Intersection Mileposts'!$F$6,H800&lt;='Intersection Mileposts'!$G$6),"Y",IF(AND(H800&gt;='Intersection Mileposts'!$F$7,H800&lt;='Intersection Mileposts'!$G$7),"Y",IF(AND(H800&gt;='Intersection Mileposts'!$F$8,H800&lt;='Intersection Mileposts'!$G$8),"Y",IF(AND(H800&gt;='Intersection Mileposts'!$F$9,H800&lt;='Intersection Mileposts'!$G$9),"Y",IF(AND(H800&gt;='Intersection Mileposts'!$F$10,H800&lt;='Intersection Mileposts'!$G$10),"Y",IF(AND(H800&gt;='Intersection Mileposts'!$F$11,H800&lt;='Intersection Mileposts'!$G$11),"Y",IF(AND(H800&gt;='Intersection Mileposts'!$F$12,H800&lt;='Intersection Mileposts'!$G$12),"Y",IF(AND(H800&gt;='Intersection Mileposts'!$F$13,H800&lt;='Intersection Mileposts'!$G$13),"Y",IF(AND(H800&gt;='Intersection Mileposts'!$F$14,H800&lt;='Intersection Mileposts'!$G$14),"Y",IF(AND(H800&gt;='Intersection Mileposts'!$F$15,H800&lt;='Intersection Mileposts'!$G$15),"Y",IF(AND(H800&gt;='Intersection Mileposts'!$F$16,H800&lt;='Intersection Mileposts'!$G$16),"Y",IF(AND(H800&gt;='Intersection Mileposts'!$F$17,H800&lt;='Intersection Mileposts'!$G$17),"Y",IF(AND(H800&gt;='Intersection Mileposts'!$F$18,H800&lt;='Intersection Mileposts'!$G$18),"Y",IF(AND(H800&gt;='Intersection Mileposts'!$F$19,H800&lt;='Intersection Mileposts'!$G$19),"Y",IF(AND(H800&gt;='Intersection Mileposts'!$F$20,H800&lt;='Intersection Mileposts'!$G$20),"Y",IF(AND(H800&gt;='Intersection Mileposts'!$F$21,H800&lt;='Intersection Mileposts'!$G$21),"Y",IF(AND(H800&gt;='Intersection Mileposts'!$F$22,H800&lt;='Intersection Mileposts'!$G$22),"Y",IF(AND(H800&gt;='Intersection Mileposts'!$F$23,H800&lt;='Intersection Mileposts'!$G$23),"Y",IF(AND(H800&gt;='Intersection Mileposts'!$F$24,H800&lt;='Intersection Mileposts'!$G$24),"Y",IF(AND(H800&gt;='Intersection Mileposts'!$F$25,H800&lt;='Intersection Mileposts'!$G$25),"Y",IF(AND(H800&gt;='Intersection Mileposts'!$F$26,H800&lt;='Intersection Mileposts'!$G$26),"Y",IF(AND(H800&gt;='Intersection Mileposts'!$F$27,H800&lt;='Intersection Mileposts'!$G$27),"Y",IF(AND(H800&gt;='Intersection Mileposts'!$F$28,H800&lt;='Intersection Mileposts'!$G$28),"Y",IF(AND(H800&gt;='Intersection Mileposts'!$F$29,H800&lt;='Intersection Mileposts'!$G$29),"Y", IF(AND(H800&gt;='Intersection Mileposts'!$F$30,H800&lt;='Intersection Mileposts'!$G$30),"Y",IF(AND(H800&gt;='Intersection Mileposts'!$F$31,H800&lt;='Intersection Mileposts'!$G$31),"Y",IF(AND(H800&gt;='Intersection Mileposts'!$F$32,H800&lt;='Intersection Mileposts'!$G$32),"Y",IF(AND(H800&gt;='Intersection Mileposts'!$F$33,H800&lt;='Intersection Mileposts'!$G$33),"Y",IF(AND(H800&gt;='Intersection Mileposts'!$F$34,H800&lt;='Intersection Mileposts'!$G$34),"Y",IF(AND(H800&gt;='Intersection Mileposts'!$F$35,H800&lt;='Intersection Mileposts'!$G$35),"Y",IF(AND(H800&gt;='Intersection Mileposts'!$F$36,H800&lt;='Intersection Mileposts'!$G$36),"Y",IF(AND(H800&gt;='Intersection Mileposts'!$F$37,H800&lt;='Intersection Mileposts'!$G$37),"Y",IF(AND(H800&gt;='Intersection Mileposts'!$F$38,H800&lt;='Intersection Mileposts'!$G$38),"Y",IF(AND(H800&gt;='Intersection Mileposts'!$F$39,H800&lt;='Intersection Mileposts'!$G$39),"Y","N"))))))))))))))))))))))))))))))))))))</f>
        <v/>
      </c>
    </row>
    <row r="801" spans="1:46" ht="15" customHeight="1" x14ac:dyDescent="0.3">
      <c r="A801" s="279"/>
      <c r="B801" s="261"/>
      <c r="C801" s="262"/>
      <c r="D801" s="262"/>
      <c r="E801" s="262"/>
      <c r="F801" s="262"/>
      <c r="G801" s="284"/>
      <c r="H801" s="286"/>
      <c r="I801" s="279"/>
      <c r="J801" s="260"/>
      <c r="K801" s="260"/>
      <c r="L801" s="280"/>
      <c r="M801" s="275"/>
      <c r="N801" s="263"/>
      <c r="P801" s="264" t="str">
        <f>IF(R801 = "", "", COUNT($R$4:R801))</f>
        <v/>
      </c>
      <c r="Q801" s="264" t="str">
        <f t="shared" si="113"/>
        <v/>
      </c>
      <c r="R801" s="265" t="str">
        <f t="shared" si="114"/>
        <v/>
      </c>
      <c r="S801" s="266" t="str">
        <f t="shared" si="115"/>
        <v/>
      </c>
      <c r="T801" s="267" t="str">
        <f t="shared" si="116"/>
        <v/>
      </c>
      <c r="U801" s="268" t="str">
        <f t="shared" si="117"/>
        <v/>
      </c>
      <c r="V801" s="269" t="str">
        <f t="shared" si="118"/>
        <v/>
      </c>
      <c r="W801" s="5"/>
      <c r="AR801" t="str">
        <f t="shared" si="112"/>
        <v/>
      </c>
      <c r="AS801" t="str">
        <f t="shared" si="111"/>
        <v/>
      </c>
      <c r="AT801" s="134" t="str">
        <f>IF(AR801="","",IF(AND(H801&gt;='Intersection Mileposts'!$F$5,H801&lt;='Intersection Mileposts'!$G$5),"Y",IF(AND(H801&gt;='Intersection Mileposts'!$F$6,H801&lt;='Intersection Mileposts'!$G$6),"Y",IF(AND(H801&gt;='Intersection Mileposts'!$F$7,H801&lt;='Intersection Mileposts'!$G$7),"Y",IF(AND(H801&gt;='Intersection Mileposts'!$F$8,H801&lt;='Intersection Mileposts'!$G$8),"Y",IF(AND(H801&gt;='Intersection Mileposts'!$F$9,H801&lt;='Intersection Mileposts'!$G$9),"Y",IF(AND(H801&gt;='Intersection Mileposts'!$F$10,H801&lt;='Intersection Mileposts'!$G$10),"Y",IF(AND(H801&gt;='Intersection Mileposts'!$F$11,H801&lt;='Intersection Mileposts'!$G$11),"Y",IF(AND(H801&gt;='Intersection Mileposts'!$F$12,H801&lt;='Intersection Mileposts'!$G$12),"Y",IF(AND(H801&gt;='Intersection Mileposts'!$F$13,H801&lt;='Intersection Mileposts'!$G$13),"Y",IF(AND(H801&gt;='Intersection Mileposts'!$F$14,H801&lt;='Intersection Mileposts'!$G$14),"Y",IF(AND(H801&gt;='Intersection Mileposts'!$F$15,H801&lt;='Intersection Mileposts'!$G$15),"Y",IF(AND(H801&gt;='Intersection Mileposts'!$F$16,H801&lt;='Intersection Mileposts'!$G$16),"Y",IF(AND(H801&gt;='Intersection Mileposts'!$F$17,H801&lt;='Intersection Mileposts'!$G$17),"Y",IF(AND(H801&gt;='Intersection Mileposts'!$F$18,H801&lt;='Intersection Mileposts'!$G$18),"Y",IF(AND(H801&gt;='Intersection Mileposts'!$F$19,H801&lt;='Intersection Mileposts'!$G$19),"Y",IF(AND(H801&gt;='Intersection Mileposts'!$F$20,H801&lt;='Intersection Mileposts'!$G$20),"Y",IF(AND(H801&gt;='Intersection Mileposts'!$F$21,H801&lt;='Intersection Mileposts'!$G$21),"Y",IF(AND(H801&gt;='Intersection Mileposts'!$F$22,H801&lt;='Intersection Mileposts'!$G$22),"Y",IF(AND(H801&gt;='Intersection Mileposts'!$F$23,H801&lt;='Intersection Mileposts'!$G$23),"Y",IF(AND(H801&gt;='Intersection Mileposts'!$F$24,H801&lt;='Intersection Mileposts'!$G$24),"Y",IF(AND(H801&gt;='Intersection Mileposts'!$F$25,H801&lt;='Intersection Mileposts'!$G$25),"Y",IF(AND(H801&gt;='Intersection Mileposts'!$F$26,H801&lt;='Intersection Mileposts'!$G$26),"Y",IF(AND(H801&gt;='Intersection Mileposts'!$F$27,H801&lt;='Intersection Mileposts'!$G$27),"Y",IF(AND(H801&gt;='Intersection Mileposts'!$F$28,H801&lt;='Intersection Mileposts'!$G$28),"Y",IF(AND(H801&gt;='Intersection Mileposts'!$F$29,H801&lt;='Intersection Mileposts'!$G$29),"Y", IF(AND(H801&gt;='Intersection Mileposts'!$F$30,H801&lt;='Intersection Mileposts'!$G$30),"Y",IF(AND(H801&gt;='Intersection Mileposts'!$F$31,H801&lt;='Intersection Mileposts'!$G$31),"Y",IF(AND(H801&gt;='Intersection Mileposts'!$F$32,H801&lt;='Intersection Mileposts'!$G$32),"Y",IF(AND(H801&gt;='Intersection Mileposts'!$F$33,H801&lt;='Intersection Mileposts'!$G$33),"Y",IF(AND(H801&gt;='Intersection Mileposts'!$F$34,H801&lt;='Intersection Mileposts'!$G$34),"Y",IF(AND(H801&gt;='Intersection Mileposts'!$F$35,H801&lt;='Intersection Mileposts'!$G$35),"Y",IF(AND(H801&gt;='Intersection Mileposts'!$F$36,H801&lt;='Intersection Mileposts'!$G$36),"Y",IF(AND(H801&gt;='Intersection Mileposts'!$F$37,H801&lt;='Intersection Mileposts'!$G$37),"Y",IF(AND(H801&gt;='Intersection Mileposts'!$F$38,H801&lt;='Intersection Mileposts'!$G$38),"Y",IF(AND(H801&gt;='Intersection Mileposts'!$F$39,H801&lt;='Intersection Mileposts'!$G$39),"Y","N"))))))))))))))))))))))))))))))))))))</f>
        <v/>
      </c>
    </row>
    <row r="802" spans="1:46" ht="15" customHeight="1" x14ac:dyDescent="0.3">
      <c r="A802" s="279"/>
      <c r="B802" s="261"/>
      <c r="C802" s="262"/>
      <c r="D802" s="262"/>
      <c r="E802" s="262"/>
      <c r="F802" s="262"/>
      <c r="G802" s="284"/>
      <c r="H802" s="286"/>
      <c r="I802" s="279"/>
      <c r="J802" s="260"/>
      <c r="K802" s="260"/>
      <c r="L802" s="280"/>
      <c r="M802" s="275"/>
      <c r="N802" s="263"/>
      <c r="P802" s="264" t="str">
        <f>IF(R802 = "", "", COUNT($R$4:R802))</f>
        <v/>
      </c>
      <c r="Q802" s="264" t="str">
        <f t="shared" si="113"/>
        <v/>
      </c>
      <c r="R802" s="265" t="str">
        <f t="shared" si="114"/>
        <v/>
      </c>
      <c r="S802" s="266" t="str">
        <f t="shared" si="115"/>
        <v/>
      </c>
      <c r="T802" s="267" t="str">
        <f t="shared" si="116"/>
        <v/>
      </c>
      <c r="U802" s="268" t="str">
        <f t="shared" si="117"/>
        <v/>
      </c>
      <c r="V802" s="269" t="str">
        <f t="shared" si="118"/>
        <v/>
      </c>
      <c r="W802" s="5"/>
      <c r="AR802" t="str">
        <f t="shared" si="112"/>
        <v/>
      </c>
      <c r="AS802" t="str">
        <f t="shared" si="111"/>
        <v/>
      </c>
      <c r="AT802" s="134" t="str">
        <f>IF(AR802="","",IF(AND(H802&gt;='Intersection Mileposts'!$F$5,H802&lt;='Intersection Mileposts'!$G$5),"Y",IF(AND(H802&gt;='Intersection Mileposts'!$F$6,H802&lt;='Intersection Mileposts'!$G$6),"Y",IF(AND(H802&gt;='Intersection Mileposts'!$F$7,H802&lt;='Intersection Mileposts'!$G$7),"Y",IF(AND(H802&gt;='Intersection Mileposts'!$F$8,H802&lt;='Intersection Mileposts'!$G$8),"Y",IF(AND(H802&gt;='Intersection Mileposts'!$F$9,H802&lt;='Intersection Mileposts'!$G$9),"Y",IF(AND(H802&gt;='Intersection Mileposts'!$F$10,H802&lt;='Intersection Mileposts'!$G$10),"Y",IF(AND(H802&gt;='Intersection Mileposts'!$F$11,H802&lt;='Intersection Mileposts'!$G$11),"Y",IF(AND(H802&gt;='Intersection Mileposts'!$F$12,H802&lt;='Intersection Mileposts'!$G$12),"Y",IF(AND(H802&gt;='Intersection Mileposts'!$F$13,H802&lt;='Intersection Mileposts'!$G$13),"Y",IF(AND(H802&gt;='Intersection Mileposts'!$F$14,H802&lt;='Intersection Mileposts'!$G$14),"Y",IF(AND(H802&gt;='Intersection Mileposts'!$F$15,H802&lt;='Intersection Mileposts'!$G$15),"Y",IF(AND(H802&gt;='Intersection Mileposts'!$F$16,H802&lt;='Intersection Mileposts'!$G$16),"Y",IF(AND(H802&gt;='Intersection Mileposts'!$F$17,H802&lt;='Intersection Mileposts'!$G$17),"Y",IF(AND(H802&gt;='Intersection Mileposts'!$F$18,H802&lt;='Intersection Mileposts'!$G$18),"Y",IF(AND(H802&gt;='Intersection Mileposts'!$F$19,H802&lt;='Intersection Mileposts'!$G$19),"Y",IF(AND(H802&gt;='Intersection Mileposts'!$F$20,H802&lt;='Intersection Mileposts'!$G$20),"Y",IF(AND(H802&gt;='Intersection Mileposts'!$F$21,H802&lt;='Intersection Mileposts'!$G$21),"Y",IF(AND(H802&gt;='Intersection Mileposts'!$F$22,H802&lt;='Intersection Mileposts'!$G$22),"Y",IF(AND(H802&gt;='Intersection Mileposts'!$F$23,H802&lt;='Intersection Mileposts'!$G$23),"Y",IF(AND(H802&gt;='Intersection Mileposts'!$F$24,H802&lt;='Intersection Mileposts'!$G$24),"Y",IF(AND(H802&gt;='Intersection Mileposts'!$F$25,H802&lt;='Intersection Mileposts'!$G$25),"Y",IF(AND(H802&gt;='Intersection Mileposts'!$F$26,H802&lt;='Intersection Mileposts'!$G$26),"Y",IF(AND(H802&gt;='Intersection Mileposts'!$F$27,H802&lt;='Intersection Mileposts'!$G$27),"Y",IF(AND(H802&gt;='Intersection Mileposts'!$F$28,H802&lt;='Intersection Mileposts'!$G$28),"Y",IF(AND(H802&gt;='Intersection Mileposts'!$F$29,H802&lt;='Intersection Mileposts'!$G$29),"Y", IF(AND(H802&gt;='Intersection Mileposts'!$F$30,H802&lt;='Intersection Mileposts'!$G$30),"Y",IF(AND(H802&gt;='Intersection Mileposts'!$F$31,H802&lt;='Intersection Mileposts'!$G$31),"Y",IF(AND(H802&gt;='Intersection Mileposts'!$F$32,H802&lt;='Intersection Mileposts'!$G$32),"Y",IF(AND(H802&gt;='Intersection Mileposts'!$F$33,H802&lt;='Intersection Mileposts'!$G$33),"Y",IF(AND(H802&gt;='Intersection Mileposts'!$F$34,H802&lt;='Intersection Mileposts'!$G$34),"Y",IF(AND(H802&gt;='Intersection Mileposts'!$F$35,H802&lt;='Intersection Mileposts'!$G$35),"Y",IF(AND(H802&gt;='Intersection Mileposts'!$F$36,H802&lt;='Intersection Mileposts'!$G$36),"Y",IF(AND(H802&gt;='Intersection Mileposts'!$F$37,H802&lt;='Intersection Mileposts'!$G$37),"Y",IF(AND(H802&gt;='Intersection Mileposts'!$F$38,H802&lt;='Intersection Mileposts'!$G$38),"Y",IF(AND(H802&gt;='Intersection Mileposts'!$F$39,H802&lt;='Intersection Mileposts'!$G$39),"Y","N"))))))))))))))))))))))))))))))))))))</f>
        <v/>
      </c>
    </row>
    <row r="803" spans="1:46" ht="15" customHeight="1" x14ac:dyDescent="0.3">
      <c r="A803" s="279"/>
      <c r="B803" s="261"/>
      <c r="C803" s="262"/>
      <c r="D803" s="262"/>
      <c r="E803" s="262"/>
      <c r="F803" s="262"/>
      <c r="G803" s="284"/>
      <c r="H803" s="286"/>
      <c r="I803" s="279"/>
      <c r="J803" s="260"/>
      <c r="K803" s="260"/>
      <c r="L803" s="280"/>
      <c r="M803" s="275"/>
      <c r="N803" s="263"/>
      <c r="P803" s="264" t="str">
        <f>IF(R803 = "", "", COUNT($R$4:R803))</f>
        <v/>
      </c>
      <c r="Q803" s="264" t="str">
        <f t="shared" si="113"/>
        <v/>
      </c>
      <c r="R803" s="265" t="str">
        <f t="shared" si="114"/>
        <v/>
      </c>
      <c r="S803" s="266" t="str">
        <f t="shared" si="115"/>
        <v/>
      </c>
      <c r="T803" s="267" t="str">
        <f t="shared" si="116"/>
        <v/>
      </c>
      <c r="U803" s="268" t="str">
        <f t="shared" si="117"/>
        <v/>
      </c>
      <c r="V803" s="269" t="str">
        <f t="shared" si="118"/>
        <v/>
      </c>
      <c r="W803" s="5"/>
      <c r="AR803" t="str">
        <f t="shared" si="112"/>
        <v/>
      </c>
      <c r="AS803" t="str">
        <f t="shared" si="111"/>
        <v/>
      </c>
      <c r="AT803" s="134" t="str">
        <f>IF(AR803="","",IF(AND(H803&gt;='Intersection Mileposts'!$F$5,H803&lt;='Intersection Mileposts'!$G$5),"Y",IF(AND(H803&gt;='Intersection Mileposts'!$F$6,H803&lt;='Intersection Mileposts'!$G$6),"Y",IF(AND(H803&gt;='Intersection Mileposts'!$F$7,H803&lt;='Intersection Mileposts'!$G$7),"Y",IF(AND(H803&gt;='Intersection Mileposts'!$F$8,H803&lt;='Intersection Mileposts'!$G$8),"Y",IF(AND(H803&gt;='Intersection Mileposts'!$F$9,H803&lt;='Intersection Mileposts'!$G$9),"Y",IF(AND(H803&gt;='Intersection Mileposts'!$F$10,H803&lt;='Intersection Mileposts'!$G$10),"Y",IF(AND(H803&gt;='Intersection Mileposts'!$F$11,H803&lt;='Intersection Mileposts'!$G$11),"Y",IF(AND(H803&gt;='Intersection Mileposts'!$F$12,H803&lt;='Intersection Mileposts'!$G$12),"Y",IF(AND(H803&gt;='Intersection Mileposts'!$F$13,H803&lt;='Intersection Mileposts'!$G$13),"Y",IF(AND(H803&gt;='Intersection Mileposts'!$F$14,H803&lt;='Intersection Mileposts'!$G$14),"Y",IF(AND(H803&gt;='Intersection Mileposts'!$F$15,H803&lt;='Intersection Mileposts'!$G$15),"Y",IF(AND(H803&gt;='Intersection Mileposts'!$F$16,H803&lt;='Intersection Mileposts'!$G$16),"Y",IF(AND(H803&gt;='Intersection Mileposts'!$F$17,H803&lt;='Intersection Mileposts'!$G$17),"Y",IF(AND(H803&gt;='Intersection Mileposts'!$F$18,H803&lt;='Intersection Mileposts'!$G$18),"Y",IF(AND(H803&gt;='Intersection Mileposts'!$F$19,H803&lt;='Intersection Mileposts'!$G$19),"Y",IF(AND(H803&gt;='Intersection Mileposts'!$F$20,H803&lt;='Intersection Mileposts'!$G$20),"Y",IF(AND(H803&gt;='Intersection Mileposts'!$F$21,H803&lt;='Intersection Mileposts'!$G$21),"Y",IF(AND(H803&gt;='Intersection Mileposts'!$F$22,H803&lt;='Intersection Mileposts'!$G$22),"Y",IF(AND(H803&gt;='Intersection Mileposts'!$F$23,H803&lt;='Intersection Mileposts'!$G$23),"Y",IF(AND(H803&gt;='Intersection Mileposts'!$F$24,H803&lt;='Intersection Mileposts'!$G$24),"Y",IF(AND(H803&gt;='Intersection Mileposts'!$F$25,H803&lt;='Intersection Mileposts'!$G$25),"Y",IF(AND(H803&gt;='Intersection Mileposts'!$F$26,H803&lt;='Intersection Mileposts'!$G$26),"Y",IF(AND(H803&gt;='Intersection Mileposts'!$F$27,H803&lt;='Intersection Mileposts'!$G$27),"Y",IF(AND(H803&gt;='Intersection Mileposts'!$F$28,H803&lt;='Intersection Mileposts'!$G$28),"Y",IF(AND(H803&gt;='Intersection Mileposts'!$F$29,H803&lt;='Intersection Mileposts'!$G$29),"Y", IF(AND(H803&gt;='Intersection Mileposts'!$F$30,H803&lt;='Intersection Mileposts'!$G$30),"Y",IF(AND(H803&gt;='Intersection Mileposts'!$F$31,H803&lt;='Intersection Mileposts'!$G$31),"Y",IF(AND(H803&gt;='Intersection Mileposts'!$F$32,H803&lt;='Intersection Mileposts'!$G$32),"Y",IF(AND(H803&gt;='Intersection Mileposts'!$F$33,H803&lt;='Intersection Mileposts'!$G$33),"Y",IF(AND(H803&gt;='Intersection Mileposts'!$F$34,H803&lt;='Intersection Mileposts'!$G$34),"Y",IF(AND(H803&gt;='Intersection Mileposts'!$F$35,H803&lt;='Intersection Mileposts'!$G$35),"Y",IF(AND(H803&gt;='Intersection Mileposts'!$F$36,H803&lt;='Intersection Mileposts'!$G$36),"Y",IF(AND(H803&gt;='Intersection Mileposts'!$F$37,H803&lt;='Intersection Mileposts'!$G$37),"Y",IF(AND(H803&gt;='Intersection Mileposts'!$F$38,H803&lt;='Intersection Mileposts'!$G$38),"Y",IF(AND(H803&gt;='Intersection Mileposts'!$F$39,H803&lt;='Intersection Mileposts'!$G$39),"Y","N"))))))))))))))))))))))))))))))))))))</f>
        <v/>
      </c>
    </row>
    <row r="804" spans="1:46" ht="15" customHeight="1" x14ac:dyDescent="0.3">
      <c r="A804" s="279"/>
      <c r="B804" s="261"/>
      <c r="C804" s="262"/>
      <c r="D804" s="262"/>
      <c r="E804" s="262"/>
      <c r="F804" s="262"/>
      <c r="G804" s="284"/>
      <c r="H804" s="286"/>
      <c r="I804" s="279"/>
      <c r="J804" s="260"/>
      <c r="K804" s="260"/>
      <c r="L804" s="280"/>
      <c r="M804" s="275"/>
      <c r="N804" s="263"/>
      <c r="P804" s="264" t="str">
        <f>IF(R804 = "", "", COUNT($R$4:R804))</f>
        <v/>
      </c>
      <c r="Q804" s="264" t="str">
        <f t="shared" si="113"/>
        <v/>
      </c>
      <c r="R804" s="265" t="str">
        <f t="shared" si="114"/>
        <v/>
      </c>
      <c r="S804" s="266" t="str">
        <f t="shared" si="115"/>
        <v/>
      </c>
      <c r="T804" s="267" t="str">
        <f t="shared" si="116"/>
        <v/>
      </c>
      <c r="U804" s="268" t="str">
        <f t="shared" si="117"/>
        <v/>
      </c>
      <c r="V804" s="269" t="str">
        <f t="shared" si="118"/>
        <v/>
      </c>
      <c r="W804" s="5"/>
      <c r="AR804" t="str">
        <f t="shared" si="112"/>
        <v/>
      </c>
      <c r="AS804" t="str">
        <f t="shared" si="111"/>
        <v/>
      </c>
      <c r="AT804" s="134" t="str">
        <f>IF(AR804="","",IF(AND(H804&gt;='Intersection Mileposts'!$F$5,H804&lt;='Intersection Mileposts'!$G$5),"Y",IF(AND(H804&gt;='Intersection Mileposts'!$F$6,H804&lt;='Intersection Mileposts'!$G$6),"Y",IF(AND(H804&gt;='Intersection Mileposts'!$F$7,H804&lt;='Intersection Mileposts'!$G$7),"Y",IF(AND(H804&gt;='Intersection Mileposts'!$F$8,H804&lt;='Intersection Mileposts'!$G$8),"Y",IF(AND(H804&gt;='Intersection Mileposts'!$F$9,H804&lt;='Intersection Mileposts'!$G$9),"Y",IF(AND(H804&gt;='Intersection Mileposts'!$F$10,H804&lt;='Intersection Mileposts'!$G$10),"Y",IF(AND(H804&gt;='Intersection Mileposts'!$F$11,H804&lt;='Intersection Mileposts'!$G$11),"Y",IF(AND(H804&gt;='Intersection Mileposts'!$F$12,H804&lt;='Intersection Mileposts'!$G$12),"Y",IF(AND(H804&gt;='Intersection Mileposts'!$F$13,H804&lt;='Intersection Mileposts'!$G$13),"Y",IF(AND(H804&gt;='Intersection Mileposts'!$F$14,H804&lt;='Intersection Mileposts'!$G$14),"Y",IF(AND(H804&gt;='Intersection Mileposts'!$F$15,H804&lt;='Intersection Mileposts'!$G$15),"Y",IF(AND(H804&gt;='Intersection Mileposts'!$F$16,H804&lt;='Intersection Mileposts'!$G$16),"Y",IF(AND(H804&gt;='Intersection Mileposts'!$F$17,H804&lt;='Intersection Mileposts'!$G$17),"Y",IF(AND(H804&gt;='Intersection Mileposts'!$F$18,H804&lt;='Intersection Mileposts'!$G$18),"Y",IF(AND(H804&gt;='Intersection Mileposts'!$F$19,H804&lt;='Intersection Mileposts'!$G$19),"Y",IF(AND(H804&gt;='Intersection Mileposts'!$F$20,H804&lt;='Intersection Mileposts'!$G$20),"Y",IF(AND(H804&gt;='Intersection Mileposts'!$F$21,H804&lt;='Intersection Mileposts'!$G$21),"Y",IF(AND(H804&gt;='Intersection Mileposts'!$F$22,H804&lt;='Intersection Mileposts'!$G$22),"Y",IF(AND(H804&gt;='Intersection Mileposts'!$F$23,H804&lt;='Intersection Mileposts'!$G$23),"Y",IF(AND(H804&gt;='Intersection Mileposts'!$F$24,H804&lt;='Intersection Mileposts'!$G$24),"Y",IF(AND(H804&gt;='Intersection Mileposts'!$F$25,H804&lt;='Intersection Mileposts'!$G$25),"Y",IF(AND(H804&gt;='Intersection Mileposts'!$F$26,H804&lt;='Intersection Mileposts'!$G$26),"Y",IF(AND(H804&gt;='Intersection Mileposts'!$F$27,H804&lt;='Intersection Mileposts'!$G$27),"Y",IF(AND(H804&gt;='Intersection Mileposts'!$F$28,H804&lt;='Intersection Mileposts'!$G$28),"Y",IF(AND(H804&gt;='Intersection Mileposts'!$F$29,H804&lt;='Intersection Mileposts'!$G$29),"Y", IF(AND(H804&gt;='Intersection Mileposts'!$F$30,H804&lt;='Intersection Mileposts'!$G$30),"Y",IF(AND(H804&gt;='Intersection Mileposts'!$F$31,H804&lt;='Intersection Mileposts'!$G$31),"Y",IF(AND(H804&gt;='Intersection Mileposts'!$F$32,H804&lt;='Intersection Mileposts'!$G$32),"Y",IF(AND(H804&gt;='Intersection Mileposts'!$F$33,H804&lt;='Intersection Mileposts'!$G$33),"Y",IF(AND(H804&gt;='Intersection Mileposts'!$F$34,H804&lt;='Intersection Mileposts'!$G$34),"Y",IF(AND(H804&gt;='Intersection Mileposts'!$F$35,H804&lt;='Intersection Mileposts'!$G$35),"Y",IF(AND(H804&gt;='Intersection Mileposts'!$F$36,H804&lt;='Intersection Mileposts'!$G$36),"Y",IF(AND(H804&gt;='Intersection Mileposts'!$F$37,H804&lt;='Intersection Mileposts'!$G$37),"Y",IF(AND(H804&gt;='Intersection Mileposts'!$F$38,H804&lt;='Intersection Mileposts'!$G$38),"Y",IF(AND(H804&gt;='Intersection Mileposts'!$F$39,H804&lt;='Intersection Mileposts'!$G$39),"Y","N"))))))))))))))))))))))))))))))))))))</f>
        <v/>
      </c>
    </row>
    <row r="805" spans="1:46" ht="15" customHeight="1" x14ac:dyDescent="0.3">
      <c r="A805" s="279"/>
      <c r="B805" s="261"/>
      <c r="C805" s="262"/>
      <c r="D805" s="262"/>
      <c r="E805" s="262"/>
      <c r="F805" s="262"/>
      <c r="G805" s="284"/>
      <c r="H805" s="286"/>
      <c r="I805" s="279"/>
      <c r="J805" s="260"/>
      <c r="K805" s="260"/>
      <c r="L805" s="280"/>
      <c r="M805" s="275"/>
      <c r="N805" s="263"/>
      <c r="P805" s="264" t="str">
        <f>IF(R805 = "", "", COUNT($R$4:R805))</f>
        <v/>
      </c>
      <c r="Q805" s="264" t="str">
        <f t="shared" si="113"/>
        <v/>
      </c>
      <c r="R805" s="265" t="str">
        <f t="shared" si="114"/>
        <v/>
      </c>
      <c r="S805" s="266" t="str">
        <f t="shared" si="115"/>
        <v/>
      </c>
      <c r="T805" s="267" t="str">
        <f t="shared" si="116"/>
        <v/>
      </c>
      <c r="U805" s="268" t="str">
        <f t="shared" si="117"/>
        <v/>
      </c>
      <c r="V805" s="269" t="str">
        <f t="shared" si="118"/>
        <v/>
      </c>
      <c r="W805" s="5"/>
      <c r="AR805" t="str">
        <f t="shared" si="112"/>
        <v/>
      </c>
      <c r="AS805" t="str">
        <f t="shared" si="111"/>
        <v/>
      </c>
      <c r="AT805" s="134" t="str">
        <f>IF(AR805="","",IF(AND(H805&gt;='Intersection Mileposts'!$F$5,H805&lt;='Intersection Mileposts'!$G$5),"Y",IF(AND(H805&gt;='Intersection Mileposts'!$F$6,H805&lt;='Intersection Mileposts'!$G$6),"Y",IF(AND(H805&gt;='Intersection Mileposts'!$F$7,H805&lt;='Intersection Mileposts'!$G$7),"Y",IF(AND(H805&gt;='Intersection Mileposts'!$F$8,H805&lt;='Intersection Mileposts'!$G$8),"Y",IF(AND(H805&gt;='Intersection Mileposts'!$F$9,H805&lt;='Intersection Mileposts'!$G$9),"Y",IF(AND(H805&gt;='Intersection Mileposts'!$F$10,H805&lt;='Intersection Mileposts'!$G$10),"Y",IF(AND(H805&gt;='Intersection Mileposts'!$F$11,H805&lt;='Intersection Mileposts'!$G$11),"Y",IF(AND(H805&gt;='Intersection Mileposts'!$F$12,H805&lt;='Intersection Mileposts'!$G$12),"Y",IF(AND(H805&gt;='Intersection Mileposts'!$F$13,H805&lt;='Intersection Mileposts'!$G$13),"Y",IF(AND(H805&gt;='Intersection Mileposts'!$F$14,H805&lt;='Intersection Mileposts'!$G$14),"Y",IF(AND(H805&gt;='Intersection Mileposts'!$F$15,H805&lt;='Intersection Mileposts'!$G$15),"Y",IF(AND(H805&gt;='Intersection Mileposts'!$F$16,H805&lt;='Intersection Mileposts'!$G$16),"Y",IF(AND(H805&gt;='Intersection Mileposts'!$F$17,H805&lt;='Intersection Mileposts'!$G$17),"Y",IF(AND(H805&gt;='Intersection Mileposts'!$F$18,H805&lt;='Intersection Mileposts'!$G$18),"Y",IF(AND(H805&gt;='Intersection Mileposts'!$F$19,H805&lt;='Intersection Mileposts'!$G$19),"Y",IF(AND(H805&gt;='Intersection Mileposts'!$F$20,H805&lt;='Intersection Mileposts'!$G$20),"Y",IF(AND(H805&gt;='Intersection Mileposts'!$F$21,H805&lt;='Intersection Mileposts'!$G$21),"Y",IF(AND(H805&gt;='Intersection Mileposts'!$F$22,H805&lt;='Intersection Mileposts'!$G$22),"Y",IF(AND(H805&gt;='Intersection Mileposts'!$F$23,H805&lt;='Intersection Mileposts'!$G$23),"Y",IF(AND(H805&gt;='Intersection Mileposts'!$F$24,H805&lt;='Intersection Mileposts'!$G$24),"Y",IF(AND(H805&gt;='Intersection Mileposts'!$F$25,H805&lt;='Intersection Mileposts'!$G$25),"Y",IF(AND(H805&gt;='Intersection Mileposts'!$F$26,H805&lt;='Intersection Mileposts'!$G$26),"Y",IF(AND(H805&gt;='Intersection Mileposts'!$F$27,H805&lt;='Intersection Mileposts'!$G$27),"Y",IF(AND(H805&gt;='Intersection Mileposts'!$F$28,H805&lt;='Intersection Mileposts'!$G$28),"Y",IF(AND(H805&gt;='Intersection Mileposts'!$F$29,H805&lt;='Intersection Mileposts'!$G$29),"Y", IF(AND(H805&gt;='Intersection Mileposts'!$F$30,H805&lt;='Intersection Mileposts'!$G$30),"Y",IF(AND(H805&gt;='Intersection Mileposts'!$F$31,H805&lt;='Intersection Mileposts'!$G$31),"Y",IF(AND(H805&gt;='Intersection Mileposts'!$F$32,H805&lt;='Intersection Mileposts'!$G$32),"Y",IF(AND(H805&gt;='Intersection Mileposts'!$F$33,H805&lt;='Intersection Mileposts'!$G$33),"Y",IF(AND(H805&gt;='Intersection Mileposts'!$F$34,H805&lt;='Intersection Mileposts'!$G$34),"Y",IF(AND(H805&gt;='Intersection Mileposts'!$F$35,H805&lt;='Intersection Mileposts'!$G$35),"Y",IF(AND(H805&gt;='Intersection Mileposts'!$F$36,H805&lt;='Intersection Mileposts'!$G$36),"Y",IF(AND(H805&gt;='Intersection Mileposts'!$F$37,H805&lt;='Intersection Mileposts'!$G$37),"Y",IF(AND(H805&gt;='Intersection Mileposts'!$F$38,H805&lt;='Intersection Mileposts'!$G$38),"Y",IF(AND(H805&gt;='Intersection Mileposts'!$F$39,H805&lt;='Intersection Mileposts'!$G$39),"Y","N"))))))))))))))))))))))))))))))))))))</f>
        <v/>
      </c>
    </row>
    <row r="806" spans="1:46" ht="15" customHeight="1" x14ac:dyDescent="0.3">
      <c r="A806" s="279"/>
      <c r="B806" s="261"/>
      <c r="C806" s="262"/>
      <c r="D806" s="262"/>
      <c r="E806" s="262"/>
      <c r="F806" s="262"/>
      <c r="G806" s="284"/>
      <c r="H806" s="286"/>
      <c r="I806" s="279"/>
      <c r="J806" s="260"/>
      <c r="K806" s="260"/>
      <c r="L806" s="280"/>
      <c r="M806" s="275"/>
      <c r="N806" s="263"/>
      <c r="P806" s="264" t="str">
        <f>IF(R806 = "", "", COUNT($R$4:R806))</f>
        <v/>
      </c>
      <c r="Q806" s="264" t="str">
        <f t="shared" si="113"/>
        <v/>
      </c>
      <c r="R806" s="265" t="str">
        <f t="shared" si="114"/>
        <v/>
      </c>
      <c r="S806" s="266" t="str">
        <f t="shared" si="115"/>
        <v/>
      </c>
      <c r="T806" s="267" t="str">
        <f t="shared" si="116"/>
        <v/>
      </c>
      <c r="U806" s="268" t="str">
        <f t="shared" si="117"/>
        <v/>
      </c>
      <c r="V806" s="269" t="str">
        <f t="shared" si="118"/>
        <v/>
      </c>
      <c r="W806" s="5"/>
      <c r="AR806" t="str">
        <f t="shared" si="112"/>
        <v/>
      </c>
      <c r="AS806" t="str">
        <f t="shared" si="111"/>
        <v/>
      </c>
      <c r="AT806" s="134" t="str">
        <f>IF(AR806="","",IF(AND(H806&gt;='Intersection Mileposts'!$F$5,H806&lt;='Intersection Mileposts'!$G$5),"Y",IF(AND(H806&gt;='Intersection Mileposts'!$F$6,H806&lt;='Intersection Mileposts'!$G$6),"Y",IF(AND(H806&gt;='Intersection Mileposts'!$F$7,H806&lt;='Intersection Mileposts'!$G$7),"Y",IF(AND(H806&gt;='Intersection Mileposts'!$F$8,H806&lt;='Intersection Mileposts'!$G$8),"Y",IF(AND(H806&gt;='Intersection Mileposts'!$F$9,H806&lt;='Intersection Mileposts'!$G$9),"Y",IF(AND(H806&gt;='Intersection Mileposts'!$F$10,H806&lt;='Intersection Mileposts'!$G$10),"Y",IF(AND(H806&gt;='Intersection Mileposts'!$F$11,H806&lt;='Intersection Mileposts'!$G$11),"Y",IF(AND(H806&gt;='Intersection Mileposts'!$F$12,H806&lt;='Intersection Mileposts'!$G$12),"Y",IF(AND(H806&gt;='Intersection Mileposts'!$F$13,H806&lt;='Intersection Mileposts'!$G$13),"Y",IF(AND(H806&gt;='Intersection Mileposts'!$F$14,H806&lt;='Intersection Mileposts'!$G$14),"Y",IF(AND(H806&gt;='Intersection Mileposts'!$F$15,H806&lt;='Intersection Mileposts'!$G$15),"Y",IF(AND(H806&gt;='Intersection Mileposts'!$F$16,H806&lt;='Intersection Mileposts'!$G$16),"Y",IF(AND(H806&gt;='Intersection Mileposts'!$F$17,H806&lt;='Intersection Mileposts'!$G$17),"Y",IF(AND(H806&gt;='Intersection Mileposts'!$F$18,H806&lt;='Intersection Mileposts'!$G$18),"Y",IF(AND(H806&gt;='Intersection Mileposts'!$F$19,H806&lt;='Intersection Mileposts'!$G$19),"Y",IF(AND(H806&gt;='Intersection Mileposts'!$F$20,H806&lt;='Intersection Mileposts'!$G$20),"Y",IF(AND(H806&gt;='Intersection Mileposts'!$F$21,H806&lt;='Intersection Mileposts'!$G$21),"Y",IF(AND(H806&gt;='Intersection Mileposts'!$F$22,H806&lt;='Intersection Mileposts'!$G$22),"Y",IF(AND(H806&gt;='Intersection Mileposts'!$F$23,H806&lt;='Intersection Mileposts'!$G$23),"Y",IF(AND(H806&gt;='Intersection Mileposts'!$F$24,H806&lt;='Intersection Mileposts'!$G$24),"Y",IF(AND(H806&gt;='Intersection Mileposts'!$F$25,H806&lt;='Intersection Mileposts'!$G$25),"Y",IF(AND(H806&gt;='Intersection Mileposts'!$F$26,H806&lt;='Intersection Mileposts'!$G$26),"Y",IF(AND(H806&gt;='Intersection Mileposts'!$F$27,H806&lt;='Intersection Mileposts'!$G$27),"Y",IF(AND(H806&gt;='Intersection Mileposts'!$F$28,H806&lt;='Intersection Mileposts'!$G$28),"Y",IF(AND(H806&gt;='Intersection Mileposts'!$F$29,H806&lt;='Intersection Mileposts'!$G$29),"Y", IF(AND(H806&gt;='Intersection Mileposts'!$F$30,H806&lt;='Intersection Mileposts'!$G$30),"Y",IF(AND(H806&gt;='Intersection Mileposts'!$F$31,H806&lt;='Intersection Mileposts'!$G$31),"Y",IF(AND(H806&gt;='Intersection Mileposts'!$F$32,H806&lt;='Intersection Mileposts'!$G$32),"Y",IF(AND(H806&gt;='Intersection Mileposts'!$F$33,H806&lt;='Intersection Mileposts'!$G$33),"Y",IF(AND(H806&gt;='Intersection Mileposts'!$F$34,H806&lt;='Intersection Mileposts'!$G$34),"Y",IF(AND(H806&gt;='Intersection Mileposts'!$F$35,H806&lt;='Intersection Mileposts'!$G$35),"Y",IF(AND(H806&gt;='Intersection Mileposts'!$F$36,H806&lt;='Intersection Mileposts'!$G$36),"Y",IF(AND(H806&gt;='Intersection Mileposts'!$F$37,H806&lt;='Intersection Mileposts'!$G$37),"Y",IF(AND(H806&gt;='Intersection Mileposts'!$F$38,H806&lt;='Intersection Mileposts'!$G$38),"Y",IF(AND(H806&gt;='Intersection Mileposts'!$F$39,H806&lt;='Intersection Mileposts'!$G$39),"Y","N"))))))))))))))))))))))))))))))))))))</f>
        <v/>
      </c>
    </row>
    <row r="807" spans="1:46" ht="15" customHeight="1" x14ac:dyDescent="0.3">
      <c r="A807" s="279"/>
      <c r="B807" s="261"/>
      <c r="C807" s="262"/>
      <c r="D807" s="262"/>
      <c r="E807" s="262"/>
      <c r="F807" s="262"/>
      <c r="G807" s="284"/>
      <c r="H807" s="286"/>
      <c r="I807" s="279"/>
      <c r="J807" s="260"/>
      <c r="K807" s="260"/>
      <c r="L807" s="280"/>
      <c r="M807" s="275"/>
      <c r="N807" s="263"/>
      <c r="P807" s="264" t="str">
        <f>IF(R807 = "", "", COUNT($R$4:R807))</f>
        <v/>
      </c>
      <c r="Q807" s="264" t="str">
        <f t="shared" si="113"/>
        <v/>
      </c>
      <c r="R807" s="265" t="str">
        <f t="shared" si="114"/>
        <v/>
      </c>
      <c r="S807" s="266" t="str">
        <f t="shared" si="115"/>
        <v/>
      </c>
      <c r="T807" s="267" t="str">
        <f t="shared" si="116"/>
        <v/>
      </c>
      <c r="U807" s="268" t="str">
        <f t="shared" si="117"/>
        <v/>
      </c>
      <c r="V807" s="269" t="str">
        <f t="shared" si="118"/>
        <v/>
      </c>
      <c r="W807" s="5"/>
      <c r="AR807" t="str">
        <f t="shared" si="112"/>
        <v/>
      </c>
      <c r="AS807" t="str">
        <f t="shared" si="111"/>
        <v/>
      </c>
      <c r="AT807" s="134" t="str">
        <f>IF(AR807="","",IF(AND(H807&gt;='Intersection Mileposts'!$F$5,H807&lt;='Intersection Mileposts'!$G$5),"Y",IF(AND(H807&gt;='Intersection Mileposts'!$F$6,H807&lt;='Intersection Mileposts'!$G$6),"Y",IF(AND(H807&gt;='Intersection Mileposts'!$F$7,H807&lt;='Intersection Mileposts'!$G$7),"Y",IF(AND(H807&gt;='Intersection Mileposts'!$F$8,H807&lt;='Intersection Mileposts'!$G$8),"Y",IF(AND(H807&gt;='Intersection Mileposts'!$F$9,H807&lt;='Intersection Mileposts'!$G$9),"Y",IF(AND(H807&gt;='Intersection Mileposts'!$F$10,H807&lt;='Intersection Mileposts'!$G$10),"Y",IF(AND(H807&gt;='Intersection Mileposts'!$F$11,H807&lt;='Intersection Mileposts'!$G$11),"Y",IF(AND(H807&gt;='Intersection Mileposts'!$F$12,H807&lt;='Intersection Mileposts'!$G$12),"Y",IF(AND(H807&gt;='Intersection Mileposts'!$F$13,H807&lt;='Intersection Mileposts'!$G$13),"Y",IF(AND(H807&gt;='Intersection Mileposts'!$F$14,H807&lt;='Intersection Mileposts'!$G$14),"Y",IF(AND(H807&gt;='Intersection Mileposts'!$F$15,H807&lt;='Intersection Mileposts'!$G$15),"Y",IF(AND(H807&gt;='Intersection Mileposts'!$F$16,H807&lt;='Intersection Mileposts'!$G$16),"Y",IF(AND(H807&gt;='Intersection Mileposts'!$F$17,H807&lt;='Intersection Mileposts'!$G$17),"Y",IF(AND(H807&gt;='Intersection Mileposts'!$F$18,H807&lt;='Intersection Mileposts'!$G$18),"Y",IF(AND(H807&gt;='Intersection Mileposts'!$F$19,H807&lt;='Intersection Mileposts'!$G$19),"Y",IF(AND(H807&gt;='Intersection Mileposts'!$F$20,H807&lt;='Intersection Mileposts'!$G$20),"Y",IF(AND(H807&gt;='Intersection Mileposts'!$F$21,H807&lt;='Intersection Mileposts'!$G$21),"Y",IF(AND(H807&gt;='Intersection Mileposts'!$F$22,H807&lt;='Intersection Mileposts'!$G$22),"Y",IF(AND(H807&gt;='Intersection Mileposts'!$F$23,H807&lt;='Intersection Mileposts'!$G$23),"Y",IF(AND(H807&gt;='Intersection Mileposts'!$F$24,H807&lt;='Intersection Mileposts'!$G$24),"Y",IF(AND(H807&gt;='Intersection Mileposts'!$F$25,H807&lt;='Intersection Mileposts'!$G$25),"Y",IF(AND(H807&gt;='Intersection Mileposts'!$F$26,H807&lt;='Intersection Mileposts'!$G$26),"Y",IF(AND(H807&gt;='Intersection Mileposts'!$F$27,H807&lt;='Intersection Mileposts'!$G$27),"Y",IF(AND(H807&gt;='Intersection Mileposts'!$F$28,H807&lt;='Intersection Mileposts'!$G$28),"Y",IF(AND(H807&gt;='Intersection Mileposts'!$F$29,H807&lt;='Intersection Mileposts'!$G$29),"Y", IF(AND(H807&gt;='Intersection Mileposts'!$F$30,H807&lt;='Intersection Mileposts'!$G$30),"Y",IF(AND(H807&gt;='Intersection Mileposts'!$F$31,H807&lt;='Intersection Mileposts'!$G$31),"Y",IF(AND(H807&gt;='Intersection Mileposts'!$F$32,H807&lt;='Intersection Mileposts'!$G$32),"Y",IF(AND(H807&gt;='Intersection Mileposts'!$F$33,H807&lt;='Intersection Mileposts'!$G$33),"Y",IF(AND(H807&gt;='Intersection Mileposts'!$F$34,H807&lt;='Intersection Mileposts'!$G$34),"Y",IF(AND(H807&gt;='Intersection Mileposts'!$F$35,H807&lt;='Intersection Mileposts'!$G$35),"Y",IF(AND(H807&gt;='Intersection Mileposts'!$F$36,H807&lt;='Intersection Mileposts'!$G$36),"Y",IF(AND(H807&gt;='Intersection Mileposts'!$F$37,H807&lt;='Intersection Mileposts'!$G$37),"Y",IF(AND(H807&gt;='Intersection Mileposts'!$F$38,H807&lt;='Intersection Mileposts'!$G$38),"Y",IF(AND(H807&gt;='Intersection Mileposts'!$F$39,H807&lt;='Intersection Mileposts'!$G$39),"Y","N"))))))))))))))))))))))))))))))))))))</f>
        <v/>
      </c>
    </row>
    <row r="808" spans="1:46" ht="15" customHeight="1" x14ac:dyDescent="0.3">
      <c r="A808" s="279"/>
      <c r="B808" s="261"/>
      <c r="C808" s="262"/>
      <c r="D808" s="262"/>
      <c r="E808" s="262"/>
      <c r="F808" s="262"/>
      <c r="G808" s="284"/>
      <c r="H808" s="286"/>
      <c r="I808" s="279"/>
      <c r="J808" s="260"/>
      <c r="K808" s="260"/>
      <c r="L808" s="280"/>
      <c r="M808" s="275"/>
      <c r="N808" s="263"/>
      <c r="P808" s="264" t="str">
        <f>IF(R808 = "", "", COUNT($R$4:R808))</f>
        <v/>
      </c>
      <c r="Q808" s="264" t="str">
        <f t="shared" si="113"/>
        <v/>
      </c>
      <c r="R808" s="265" t="str">
        <f t="shared" si="114"/>
        <v/>
      </c>
      <c r="S808" s="266" t="str">
        <f t="shared" si="115"/>
        <v/>
      </c>
      <c r="T808" s="267" t="str">
        <f t="shared" si="116"/>
        <v/>
      </c>
      <c r="U808" s="268" t="str">
        <f t="shared" si="117"/>
        <v/>
      </c>
      <c r="V808" s="269" t="str">
        <f t="shared" si="118"/>
        <v/>
      </c>
      <c r="W808" s="5"/>
      <c r="AR808" t="str">
        <f t="shared" si="112"/>
        <v/>
      </c>
      <c r="AS808" t="str">
        <f t="shared" si="111"/>
        <v/>
      </c>
      <c r="AT808" s="134" t="str">
        <f>IF(AR808="","",IF(AND(H808&gt;='Intersection Mileposts'!$F$5,H808&lt;='Intersection Mileposts'!$G$5),"Y",IF(AND(H808&gt;='Intersection Mileposts'!$F$6,H808&lt;='Intersection Mileposts'!$G$6),"Y",IF(AND(H808&gt;='Intersection Mileposts'!$F$7,H808&lt;='Intersection Mileposts'!$G$7),"Y",IF(AND(H808&gt;='Intersection Mileposts'!$F$8,H808&lt;='Intersection Mileposts'!$G$8),"Y",IF(AND(H808&gt;='Intersection Mileposts'!$F$9,H808&lt;='Intersection Mileposts'!$G$9),"Y",IF(AND(H808&gt;='Intersection Mileposts'!$F$10,H808&lt;='Intersection Mileposts'!$G$10),"Y",IF(AND(H808&gt;='Intersection Mileposts'!$F$11,H808&lt;='Intersection Mileposts'!$G$11),"Y",IF(AND(H808&gt;='Intersection Mileposts'!$F$12,H808&lt;='Intersection Mileposts'!$G$12),"Y",IF(AND(H808&gt;='Intersection Mileposts'!$F$13,H808&lt;='Intersection Mileposts'!$G$13),"Y",IF(AND(H808&gt;='Intersection Mileposts'!$F$14,H808&lt;='Intersection Mileposts'!$G$14),"Y",IF(AND(H808&gt;='Intersection Mileposts'!$F$15,H808&lt;='Intersection Mileposts'!$G$15),"Y",IF(AND(H808&gt;='Intersection Mileposts'!$F$16,H808&lt;='Intersection Mileposts'!$G$16),"Y",IF(AND(H808&gt;='Intersection Mileposts'!$F$17,H808&lt;='Intersection Mileposts'!$G$17),"Y",IF(AND(H808&gt;='Intersection Mileposts'!$F$18,H808&lt;='Intersection Mileposts'!$G$18),"Y",IF(AND(H808&gt;='Intersection Mileposts'!$F$19,H808&lt;='Intersection Mileposts'!$G$19),"Y",IF(AND(H808&gt;='Intersection Mileposts'!$F$20,H808&lt;='Intersection Mileposts'!$G$20),"Y",IF(AND(H808&gt;='Intersection Mileposts'!$F$21,H808&lt;='Intersection Mileposts'!$G$21),"Y",IF(AND(H808&gt;='Intersection Mileposts'!$F$22,H808&lt;='Intersection Mileposts'!$G$22),"Y",IF(AND(H808&gt;='Intersection Mileposts'!$F$23,H808&lt;='Intersection Mileposts'!$G$23),"Y",IF(AND(H808&gt;='Intersection Mileposts'!$F$24,H808&lt;='Intersection Mileposts'!$G$24),"Y",IF(AND(H808&gt;='Intersection Mileposts'!$F$25,H808&lt;='Intersection Mileposts'!$G$25),"Y",IF(AND(H808&gt;='Intersection Mileposts'!$F$26,H808&lt;='Intersection Mileposts'!$G$26),"Y",IF(AND(H808&gt;='Intersection Mileposts'!$F$27,H808&lt;='Intersection Mileposts'!$G$27),"Y",IF(AND(H808&gt;='Intersection Mileposts'!$F$28,H808&lt;='Intersection Mileposts'!$G$28),"Y",IF(AND(H808&gt;='Intersection Mileposts'!$F$29,H808&lt;='Intersection Mileposts'!$G$29),"Y", IF(AND(H808&gt;='Intersection Mileposts'!$F$30,H808&lt;='Intersection Mileposts'!$G$30),"Y",IF(AND(H808&gt;='Intersection Mileposts'!$F$31,H808&lt;='Intersection Mileposts'!$G$31),"Y",IF(AND(H808&gt;='Intersection Mileposts'!$F$32,H808&lt;='Intersection Mileposts'!$G$32),"Y",IF(AND(H808&gt;='Intersection Mileposts'!$F$33,H808&lt;='Intersection Mileposts'!$G$33),"Y",IF(AND(H808&gt;='Intersection Mileposts'!$F$34,H808&lt;='Intersection Mileposts'!$G$34),"Y",IF(AND(H808&gt;='Intersection Mileposts'!$F$35,H808&lt;='Intersection Mileposts'!$G$35),"Y",IF(AND(H808&gt;='Intersection Mileposts'!$F$36,H808&lt;='Intersection Mileposts'!$G$36),"Y",IF(AND(H808&gt;='Intersection Mileposts'!$F$37,H808&lt;='Intersection Mileposts'!$G$37),"Y",IF(AND(H808&gt;='Intersection Mileposts'!$F$38,H808&lt;='Intersection Mileposts'!$G$38),"Y",IF(AND(H808&gt;='Intersection Mileposts'!$F$39,H808&lt;='Intersection Mileposts'!$G$39),"Y","N"))))))))))))))))))))))))))))))))))))</f>
        <v/>
      </c>
    </row>
    <row r="809" spans="1:46" ht="15" customHeight="1" x14ac:dyDescent="0.3">
      <c r="A809" s="279"/>
      <c r="B809" s="261"/>
      <c r="C809" s="262"/>
      <c r="D809" s="262"/>
      <c r="E809" s="262"/>
      <c r="F809" s="262"/>
      <c r="G809" s="284"/>
      <c r="H809" s="286"/>
      <c r="I809" s="279"/>
      <c r="J809" s="260"/>
      <c r="K809" s="260"/>
      <c r="L809" s="280"/>
      <c r="M809" s="275"/>
      <c r="N809" s="263"/>
      <c r="P809" s="264" t="str">
        <f>IF(R809 = "", "", COUNT($R$4:R809))</f>
        <v/>
      </c>
      <c r="Q809" s="264" t="str">
        <f t="shared" si="113"/>
        <v/>
      </c>
      <c r="R809" s="265" t="str">
        <f t="shared" si="114"/>
        <v/>
      </c>
      <c r="S809" s="266" t="str">
        <f t="shared" si="115"/>
        <v/>
      </c>
      <c r="T809" s="267" t="str">
        <f t="shared" si="116"/>
        <v/>
      </c>
      <c r="U809" s="268" t="str">
        <f t="shared" si="117"/>
        <v/>
      </c>
      <c r="V809" s="269" t="str">
        <f t="shared" si="118"/>
        <v/>
      </c>
      <c r="W809" s="5"/>
      <c r="AR809" t="str">
        <f t="shared" si="112"/>
        <v/>
      </c>
      <c r="AS809" t="str">
        <f t="shared" si="111"/>
        <v/>
      </c>
      <c r="AT809" s="134" t="str">
        <f>IF(AR809="","",IF(AND(H809&gt;='Intersection Mileposts'!$F$5,H809&lt;='Intersection Mileposts'!$G$5),"Y",IF(AND(H809&gt;='Intersection Mileposts'!$F$6,H809&lt;='Intersection Mileposts'!$G$6),"Y",IF(AND(H809&gt;='Intersection Mileposts'!$F$7,H809&lt;='Intersection Mileposts'!$G$7),"Y",IF(AND(H809&gt;='Intersection Mileposts'!$F$8,H809&lt;='Intersection Mileposts'!$G$8),"Y",IF(AND(H809&gt;='Intersection Mileposts'!$F$9,H809&lt;='Intersection Mileposts'!$G$9),"Y",IF(AND(H809&gt;='Intersection Mileposts'!$F$10,H809&lt;='Intersection Mileposts'!$G$10),"Y",IF(AND(H809&gt;='Intersection Mileposts'!$F$11,H809&lt;='Intersection Mileposts'!$G$11),"Y",IF(AND(H809&gt;='Intersection Mileposts'!$F$12,H809&lt;='Intersection Mileposts'!$G$12),"Y",IF(AND(H809&gt;='Intersection Mileposts'!$F$13,H809&lt;='Intersection Mileposts'!$G$13),"Y",IF(AND(H809&gt;='Intersection Mileposts'!$F$14,H809&lt;='Intersection Mileposts'!$G$14),"Y",IF(AND(H809&gt;='Intersection Mileposts'!$F$15,H809&lt;='Intersection Mileposts'!$G$15),"Y",IF(AND(H809&gt;='Intersection Mileposts'!$F$16,H809&lt;='Intersection Mileposts'!$G$16),"Y",IF(AND(H809&gt;='Intersection Mileposts'!$F$17,H809&lt;='Intersection Mileposts'!$G$17),"Y",IF(AND(H809&gt;='Intersection Mileposts'!$F$18,H809&lt;='Intersection Mileposts'!$G$18),"Y",IF(AND(H809&gt;='Intersection Mileposts'!$F$19,H809&lt;='Intersection Mileposts'!$G$19),"Y",IF(AND(H809&gt;='Intersection Mileposts'!$F$20,H809&lt;='Intersection Mileposts'!$G$20),"Y",IF(AND(H809&gt;='Intersection Mileposts'!$F$21,H809&lt;='Intersection Mileposts'!$G$21),"Y",IF(AND(H809&gt;='Intersection Mileposts'!$F$22,H809&lt;='Intersection Mileposts'!$G$22),"Y",IF(AND(H809&gt;='Intersection Mileposts'!$F$23,H809&lt;='Intersection Mileposts'!$G$23),"Y",IF(AND(H809&gt;='Intersection Mileposts'!$F$24,H809&lt;='Intersection Mileposts'!$G$24),"Y",IF(AND(H809&gt;='Intersection Mileposts'!$F$25,H809&lt;='Intersection Mileposts'!$G$25),"Y",IF(AND(H809&gt;='Intersection Mileposts'!$F$26,H809&lt;='Intersection Mileposts'!$G$26),"Y",IF(AND(H809&gt;='Intersection Mileposts'!$F$27,H809&lt;='Intersection Mileposts'!$G$27),"Y",IF(AND(H809&gt;='Intersection Mileposts'!$F$28,H809&lt;='Intersection Mileposts'!$G$28),"Y",IF(AND(H809&gt;='Intersection Mileposts'!$F$29,H809&lt;='Intersection Mileposts'!$G$29),"Y", IF(AND(H809&gt;='Intersection Mileposts'!$F$30,H809&lt;='Intersection Mileposts'!$G$30),"Y",IF(AND(H809&gt;='Intersection Mileposts'!$F$31,H809&lt;='Intersection Mileposts'!$G$31),"Y",IF(AND(H809&gt;='Intersection Mileposts'!$F$32,H809&lt;='Intersection Mileposts'!$G$32),"Y",IF(AND(H809&gt;='Intersection Mileposts'!$F$33,H809&lt;='Intersection Mileposts'!$G$33),"Y",IF(AND(H809&gt;='Intersection Mileposts'!$F$34,H809&lt;='Intersection Mileposts'!$G$34),"Y",IF(AND(H809&gt;='Intersection Mileposts'!$F$35,H809&lt;='Intersection Mileposts'!$G$35),"Y",IF(AND(H809&gt;='Intersection Mileposts'!$F$36,H809&lt;='Intersection Mileposts'!$G$36),"Y",IF(AND(H809&gt;='Intersection Mileposts'!$F$37,H809&lt;='Intersection Mileposts'!$G$37),"Y",IF(AND(H809&gt;='Intersection Mileposts'!$F$38,H809&lt;='Intersection Mileposts'!$G$38),"Y",IF(AND(H809&gt;='Intersection Mileposts'!$F$39,H809&lt;='Intersection Mileposts'!$G$39),"Y","N"))))))))))))))))))))))))))))))))))))</f>
        <v/>
      </c>
    </row>
    <row r="810" spans="1:46" ht="15" customHeight="1" x14ac:dyDescent="0.3">
      <c r="A810" s="279"/>
      <c r="B810" s="261"/>
      <c r="C810" s="262"/>
      <c r="D810" s="262"/>
      <c r="E810" s="262"/>
      <c r="F810" s="262"/>
      <c r="G810" s="284"/>
      <c r="H810" s="286"/>
      <c r="I810" s="279"/>
      <c r="J810" s="260"/>
      <c r="K810" s="260"/>
      <c r="L810" s="280"/>
      <c r="M810" s="275"/>
      <c r="N810" s="263"/>
      <c r="P810" s="264" t="str">
        <f>IF(R810 = "", "", COUNT($R$4:R810))</f>
        <v/>
      </c>
      <c r="Q810" s="264" t="str">
        <f t="shared" si="113"/>
        <v/>
      </c>
      <c r="R810" s="265" t="str">
        <f t="shared" si="114"/>
        <v/>
      </c>
      <c r="S810" s="266" t="str">
        <f t="shared" si="115"/>
        <v/>
      </c>
      <c r="T810" s="267" t="str">
        <f t="shared" si="116"/>
        <v/>
      </c>
      <c r="U810" s="268" t="str">
        <f t="shared" si="117"/>
        <v/>
      </c>
      <c r="V810" s="269" t="str">
        <f t="shared" si="118"/>
        <v/>
      </c>
      <c r="W810" s="5"/>
      <c r="AR810" t="str">
        <f t="shared" si="112"/>
        <v/>
      </c>
      <c r="AS810" t="str">
        <f t="shared" si="111"/>
        <v/>
      </c>
      <c r="AT810" s="134" t="str">
        <f>IF(AR810="","",IF(AND(H810&gt;='Intersection Mileposts'!$F$5,H810&lt;='Intersection Mileposts'!$G$5),"Y",IF(AND(H810&gt;='Intersection Mileposts'!$F$6,H810&lt;='Intersection Mileposts'!$G$6),"Y",IF(AND(H810&gt;='Intersection Mileposts'!$F$7,H810&lt;='Intersection Mileposts'!$G$7),"Y",IF(AND(H810&gt;='Intersection Mileposts'!$F$8,H810&lt;='Intersection Mileposts'!$G$8),"Y",IF(AND(H810&gt;='Intersection Mileposts'!$F$9,H810&lt;='Intersection Mileposts'!$G$9),"Y",IF(AND(H810&gt;='Intersection Mileposts'!$F$10,H810&lt;='Intersection Mileposts'!$G$10),"Y",IF(AND(H810&gt;='Intersection Mileposts'!$F$11,H810&lt;='Intersection Mileposts'!$G$11),"Y",IF(AND(H810&gt;='Intersection Mileposts'!$F$12,H810&lt;='Intersection Mileposts'!$G$12),"Y",IF(AND(H810&gt;='Intersection Mileposts'!$F$13,H810&lt;='Intersection Mileposts'!$G$13),"Y",IF(AND(H810&gt;='Intersection Mileposts'!$F$14,H810&lt;='Intersection Mileposts'!$G$14),"Y",IF(AND(H810&gt;='Intersection Mileposts'!$F$15,H810&lt;='Intersection Mileposts'!$G$15),"Y",IF(AND(H810&gt;='Intersection Mileposts'!$F$16,H810&lt;='Intersection Mileposts'!$G$16),"Y",IF(AND(H810&gt;='Intersection Mileposts'!$F$17,H810&lt;='Intersection Mileposts'!$G$17),"Y",IF(AND(H810&gt;='Intersection Mileposts'!$F$18,H810&lt;='Intersection Mileposts'!$G$18),"Y",IF(AND(H810&gt;='Intersection Mileposts'!$F$19,H810&lt;='Intersection Mileposts'!$G$19),"Y",IF(AND(H810&gt;='Intersection Mileposts'!$F$20,H810&lt;='Intersection Mileposts'!$G$20),"Y",IF(AND(H810&gt;='Intersection Mileposts'!$F$21,H810&lt;='Intersection Mileposts'!$G$21),"Y",IF(AND(H810&gt;='Intersection Mileposts'!$F$22,H810&lt;='Intersection Mileposts'!$G$22),"Y",IF(AND(H810&gt;='Intersection Mileposts'!$F$23,H810&lt;='Intersection Mileposts'!$G$23),"Y",IF(AND(H810&gt;='Intersection Mileposts'!$F$24,H810&lt;='Intersection Mileposts'!$G$24),"Y",IF(AND(H810&gt;='Intersection Mileposts'!$F$25,H810&lt;='Intersection Mileposts'!$G$25),"Y",IF(AND(H810&gt;='Intersection Mileposts'!$F$26,H810&lt;='Intersection Mileposts'!$G$26),"Y",IF(AND(H810&gt;='Intersection Mileposts'!$F$27,H810&lt;='Intersection Mileposts'!$G$27),"Y",IF(AND(H810&gt;='Intersection Mileposts'!$F$28,H810&lt;='Intersection Mileposts'!$G$28),"Y",IF(AND(H810&gt;='Intersection Mileposts'!$F$29,H810&lt;='Intersection Mileposts'!$G$29),"Y", IF(AND(H810&gt;='Intersection Mileposts'!$F$30,H810&lt;='Intersection Mileposts'!$G$30),"Y",IF(AND(H810&gt;='Intersection Mileposts'!$F$31,H810&lt;='Intersection Mileposts'!$G$31),"Y",IF(AND(H810&gt;='Intersection Mileposts'!$F$32,H810&lt;='Intersection Mileposts'!$G$32),"Y",IF(AND(H810&gt;='Intersection Mileposts'!$F$33,H810&lt;='Intersection Mileposts'!$G$33),"Y",IF(AND(H810&gt;='Intersection Mileposts'!$F$34,H810&lt;='Intersection Mileposts'!$G$34),"Y",IF(AND(H810&gt;='Intersection Mileposts'!$F$35,H810&lt;='Intersection Mileposts'!$G$35),"Y",IF(AND(H810&gt;='Intersection Mileposts'!$F$36,H810&lt;='Intersection Mileposts'!$G$36),"Y",IF(AND(H810&gt;='Intersection Mileposts'!$F$37,H810&lt;='Intersection Mileposts'!$G$37),"Y",IF(AND(H810&gt;='Intersection Mileposts'!$F$38,H810&lt;='Intersection Mileposts'!$G$38),"Y",IF(AND(H810&gt;='Intersection Mileposts'!$F$39,H810&lt;='Intersection Mileposts'!$G$39),"Y","N"))))))))))))))))))))))))))))))))))))</f>
        <v/>
      </c>
    </row>
    <row r="811" spans="1:46" ht="15" customHeight="1" x14ac:dyDescent="0.3">
      <c r="A811" s="279"/>
      <c r="B811" s="261"/>
      <c r="C811" s="262"/>
      <c r="D811" s="262"/>
      <c r="E811" s="262"/>
      <c r="F811" s="262"/>
      <c r="G811" s="284"/>
      <c r="H811" s="286"/>
      <c r="I811" s="279"/>
      <c r="J811" s="260"/>
      <c r="K811" s="260"/>
      <c r="L811" s="280"/>
      <c r="M811" s="275"/>
      <c r="N811" s="263"/>
      <c r="P811" s="264" t="str">
        <f>IF(R811 = "", "", COUNT($R$4:R811))</f>
        <v/>
      </c>
      <c r="Q811" s="264" t="str">
        <f t="shared" si="113"/>
        <v/>
      </c>
      <c r="R811" s="265" t="str">
        <f t="shared" si="114"/>
        <v/>
      </c>
      <c r="S811" s="266" t="str">
        <f t="shared" si="115"/>
        <v/>
      </c>
      <c r="T811" s="267" t="str">
        <f t="shared" si="116"/>
        <v/>
      </c>
      <c r="U811" s="268" t="str">
        <f t="shared" si="117"/>
        <v/>
      </c>
      <c r="V811" s="269" t="str">
        <f t="shared" si="118"/>
        <v/>
      </c>
      <c r="W811" s="5"/>
      <c r="AR811" t="str">
        <f t="shared" si="112"/>
        <v/>
      </c>
      <c r="AS811" t="str">
        <f t="shared" si="111"/>
        <v/>
      </c>
      <c r="AT811" s="134" t="str">
        <f>IF(AR811="","",IF(AND(H811&gt;='Intersection Mileposts'!$F$5,H811&lt;='Intersection Mileposts'!$G$5),"Y",IF(AND(H811&gt;='Intersection Mileposts'!$F$6,H811&lt;='Intersection Mileposts'!$G$6),"Y",IF(AND(H811&gt;='Intersection Mileposts'!$F$7,H811&lt;='Intersection Mileposts'!$G$7),"Y",IF(AND(H811&gt;='Intersection Mileposts'!$F$8,H811&lt;='Intersection Mileposts'!$G$8),"Y",IF(AND(H811&gt;='Intersection Mileposts'!$F$9,H811&lt;='Intersection Mileposts'!$G$9),"Y",IF(AND(H811&gt;='Intersection Mileposts'!$F$10,H811&lt;='Intersection Mileposts'!$G$10),"Y",IF(AND(H811&gt;='Intersection Mileposts'!$F$11,H811&lt;='Intersection Mileposts'!$G$11),"Y",IF(AND(H811&gt;='Intersection Mileposts'!$F$12,H811&lt;='Intersection Mileposts'!$G$12),"Y",IF(AND(H811&gt;='Intersection Mileposts'!$F$13,H811&lt;='Intersection Mileposts'!$G$13),"Y",IF(AND(H811&gt;='Intersection Mileposts'!$F$14,H811&lt;='Intersection Mileposts'!$G$14),"Y",IF(AND(H811&gt;='Intersection Mileposts'!$F$15,H811&lt;='Intersection Mileposts'!$G$15),"Y",IF(AND(H811&gt;='Intersection Mileposts'!$F$16,H811&lt;='Intersection Mileposts'!$G$16),"Y",IF(AND(H811&gt;='Intersection Mileposts'!$F$17,H811&lt;='Intersection Mileposts'!$G$17),"Y",IF(AND(H811&gt;='Intersection Mileposts'!$F$18,H811&lt;='Intersection Mileposts'!$G$18),"Y",IF(AND(H811&gt;='Intersection Mileposts'!$F$19,H811&lt;='Intersection Mileposts'!$G$19),"Y",IF(AND(H811&gt;='Intersection Mileposts'!$F$20,H811&lt;='Intersection Mileposts'!$G$20),"Y",IF(AND(H811&gt;='Intersection Mileposts'!$F$21,H811&lt;='Intersection Mileposts'!$G$21),"Y",IF(AND(H811&gt;='Intersection Mileposts'!$F$22,H811&lt;='Intersection Mileposts'!$G$22),"Y",IF(AND(H811&gt;='Intersection Mileposts'!$F$23,H811&lt;='Intersection Mileposts'!$G$23),"Y",IF(AND(H811&gt;='Intersection Mileposts'!$F$24,H811&lt;='Intersection Mileposts'!$G$24),"Y",IF(AND(H811&gt;='Intersection Mileposts'!$F$25,H811&lt;='Intersection Mileposts'!$G$25),"Y",IF(AND(H811&gt;='Intersection Mileposts'!$F$26,H811&lt;='Intersection Mileposts'!$G$26),"Y",IF(AND(H811&gt;='Intersection Mileposts'!$F$27,H811&lt;='Intersection Mileposts'!$G$27),"Y",IF(AND(H811&gt;='Intersection Mileposts'!$F$28,H811&lt;='Intersection Mileposts'!$G$28),"Y",IF(AND(H811&gt;='Intersection Mileposts'!$F$29,H811&lt;='Intersection Mileposts'!$G$29),"Y", IF(AND(H811&gt;='Intersection Mileposts'!$F$30,H811&lt;='Intersection Mileposts'!$G$30),"Y",IF(AND(H811&gt;='Intersection Mileposts'!$F$31,H811&lt;='Intersection Mileposts'!$G$31),"Y",IF(AND(H811&gt;='Intersection Mileposts'!$F$32,H811&lt;='Intersection Mileposts'!$G$32),"Y",IF(AND(H811&gt;='Intersection Mileposts'!$F$33,H811&lt;='Intersection Mileposts'!$G$33),"Y",IF(AND(H811&gt;='Intersection Mileposts'!$F$34,H811&lt;='Intersection Mileposts'!$G$34),"Y",IF(AND(H811&gt;='Intersection Mileposts'!$F$35,H811&lt;='Intersection Mileposts'!$G$35),"Y",IF(AND(H811&gt;='Intersection Mileposts'!$F$36,H811&lt;='Intersection Mileposts'!$G$36),"Y",IF(AND(H811&gt;='Intersection Mileposts'!$F$37,H811&lt;='Intersection Mileposts'!$G$37),"Y",IF(AND(H811&gt;='Intersection Mileposts'!$F$38,H811&lt;='Intersection Mileposts'!$G$38),"Y",IF(AND(H811&gt;='Intersection Mileposts'!$F$39,H811&lt;='Intersection Mileposts'!$G$39),"Y","N"))))))))))))))))))))))))))))))))))))</f>
        <v/>
      </c>
    </row>
    <row r="812" spans="1:46" ht="15" customHeight="1" x14ac:dyDescent="0.3">
      <c r="A812" s="279"/>
      <c r="B812" s="261"/>
      <c r="C812" s="262"/>
      <c r="D812" s="262"/>
      <c r="E812" s="262"/>
      <c r="F812" s="262"/>
      <c r="G812" s="284"/>
      <c r="H812" s="286"/>
      <c r="I812" s="279"/>
      <c r="J812" s="260"/>
      <c r="K812" s="260"/>
      <c r="L812" s="280"/>
      <c r="M812" s="275"/>
      <c r="N812" s="263"/>
      <c r="P812" s="264" t="str">
        <f>IF(R812 = "", "", COUNT($R$4:R812))</f>
        <v/>
      </c>
      <c r="Q812" s="264" t="str">
        <f t="shared" si="113"/>
        <v/>
      </c>
      <c r="R812" s="265" t="str">
        <f t="shared" si="114"/>
        <v/>
      </c>
      <c r="S812" s="266" t="str">
        <f t="shared" si="115"/>
        <v/>
      </c>
      <c r="T812" s="267" t="str">
        <f t="shared" si="116"/>
        <v/>
      </c>
      <c r="U812" s="268" t="str">
        <f t="shared" si="117"/>
        <v/>
      </c>
      <c r="V812" s="269" t="str">
        <f t="shared" si="118"/>
        <v/>
      </c>
      <c r="W812" s="5"/>
      <c r="AR812" t="str">
        <f t="shared" si="112"/>
        <v/>
      </c>
      <c r="AS812" t="str">
        <f t="shared" si="111"/>
        <v/>
      </c>
      <c r="AT812" s="134" t="str">
        <f>IF(AR812="","",IF(AND(H812&gt;='Intersection Mileposts'!$F$5,H812&lt;='Intersection Mileposts'!$G$5),"Y",IF(AND(H812&gt;='Intersection Mileposts'!$F$6,H812&lt;='Intersection Mileposts'!$G$6),"Y",IF(AND(H812&gt;='Intersection Mileposts'!$F$7,H812&lt;='Intersection Mileposts'!$G$7),"Y",IF(AND(H812&gt;='Intersection Mileposts'!$F$8,H812&lt;='Intersection Mileposts'!$G$8),"Y",IF(AND(H812&gt;='Intersection Mileposts'!$F$9,H812&lt;='Intersection Mileposts'!$G$9),"Y",IF(AND(H812&gt;='Intersection Mileposts'!$F$10,H812&lt;='Intersection Mileposts'!$G$10),"Y",IF(AND(H812&gt;='Intersection Mileposts'!$F$11,H812&lt;='Intersection Mileposts'!$G$11),"Y",IF(AND(H812&gt;='Intersection Mileposts'!$F$12,H812&lt;='Intersection Mileposts'!$G$12),"Y",IF(AND(H812&gt;='Intersection Mileposts'!$F$13,H812&lt;='Intersection Mileposts'!$G$13),"Y",IF(AND(H812&gt;='Intersection Mileposts'!$F$14,H812&lt;='Intersection Mileposts'!$G$14),"Y",IF(AND(H812&gt;='Intersection Mileposts'!$F$15,H812&lt;='Intersection Mileposts'!$G$15),"Y",IF(AND(H812&gt;='Intersection Mileposts'!$F$16,H812&lt;='Intersection Mileposts'!$G$16),"Y",IF(AND(H812&gt;='Intersection Mileposts'!$F$17,H812&lt;='Intersection Mileposts'!$G$17),"Y",IF(AND(H812&gt;='Intersection Mileposts'!$F$18,H812&lt;='Intersection Mileposts'!$G$18),"Y",IF(AND(H812&gt;='Intersection Mileposts'!$F$19,H812&lt;='Intersection Mileposts'!$G$19),"Y",IF(AND(H812&gt;='Intersection Mileposts'!$F$20,H812&lt;='Intersection Mileposts'!$G$20),"Y",IF(AND(H812&gt;='Intersection Mileposts'!$F$21,H812&lt;='Intersection Mileposts'!$G$21),"Y",IF(AND(H812&gt;='Intersection Mileposts'!$F$22,H812&lt;='Intersection Mileposts'!$G$22),"Y",IF(AND(H812&gt;='Intersection Mileposts'!$F$23,H812&lt;='Intersection Mileposts'!$G$23),"Y",IF(AND(H812&gt;='Intersection Mileposts'!$F$24,H812&lt;='Intersection Mileposts'!$G$24),"Y",IF(AND(H812&gt;='Intersection Mileposts'!$F$25,H812&lt;='Intersection Mileposts'!$G$25),"Y",IF(AND(H812&gt;='Intersection Mileposts'!$F$26,H812&lt;='Intersection Mileposts'!$G$26),"Y",IF(AND(H812&gt;='Intersection Mileposts'!$F$27,H812&lt;='Intersection Mileposts'!$G$27),"Y",IF(AND(H812&gt;='Intersection Mileposts'!$F$28,H812&lt;='Intersection Mileposts'!$G$28),"Y",IF(AND(H812&gt;='Intersection Mileposts'!$F$29,H812&lt;='Intersection Mileposts'!$G$29),"Y", IF(AND(H812&gt;='Intersection Mileposts'!$F$30,H812&lt;='Intersection Mileposts'!$G$30),"Y",IF(AND(H812&gt;='Intersection Mileposts'!$F$31,H812&lt;='Intersection Mileposts'!$G$31),"Y",IF(AND(H812&gt;='Intersection Mileposts'!$F$32,H812&lt;='Intersection Mileposts'!$G$32),"Y",IF(AND(H812&gt;='Intersection Mileposts'!$F$33,H812&lt;='Intersection Mileposts'!$G$33),"Y",IF(AND(H812&gt;='Intersection Mileposts'!$F$34,H812&lt;='Intersection Mileposts'!$G$34),"Y",IF(AND(H812&gt;='Intersection Mileposts'!$F$35,H812&lt;='Intersection Mileposts'!$G$35),"Y",IF(AND(H812&gt;='Intersection Mileposts'!$F$36,H812&lt;='Intersection Mileposts'!$G$36),"Y",IF(AND(H812&gt;='Intersection Mileposts'!$F$37,H812&lt;='Intersection Mileposts'!$G$37),"Y",IF(AND(H812&gt;='Intersection Mileposts'!$F$38,H812&lt;='Intersection Mileposts'!$G$38),"Y",IF(AND(H812&gt;='Intersection Mileposts'!$F$39,H812&lt;='Intersection Mileposts'!$G$39),"Y","N"))))))))))))))))))))))))))))))))))))</f>
        <v/>
      </c>
    </row>
    <row r="813" spans="1:46" ht="15" customHeight="1" x14ac:dyDescent="0.3">
      <c r="A813" s="279"/>
      <c r="B813" s="261"/>
      <c r="C813" s="262"/>
      <c r="D813" s="262"/>
      <c r="E813" s="262"/>
      <c r="F813" s="262"/>
      <c r="G813" s="284"/>
      <c r="H813" s="286"/>
      <c r="I813" s="279"/>
      <c r="J813" s="260"/>
      <c r="K813" s="260"/>
      <c r="L813" s="280"/>
      <c r="M813" s="275"/>
      <c r="N813" s="263"/>
      <c r="P813" s="264" t="str">
        <f>IF(R813 = "", "", COUNT($R$4:R813))</f>
        <v/>
      </c>
      <c r="Q813" s="264" t="str">
        <f t="shared" si="113"/>
        <v/>
      </c>
      <c r="R813" s="265" t="str">
        <f t="shared" si="114"/>
        <v/>
      </c>
      <c r="S813" s="266" t="str">
        <f t="shared" si="115"/>
        <v/>
      </c>
      <c r="T813" s="267" t="str">
        <f t="shared" si="116"/>
        <v/>
      </c>
      <c r="U813" s="268" t="str">
        <f t="shared" si="117"/>
        <v/>
      </c>
      <c r="V813" s="269" t="str">
        <f t="shared" si="118"/>
        <v/>
      </c>
      <c r="W813" s="5"/>
      <c r="AR813" t="str">
        <f t="shared" si="112"/>
        <v/>
      </c>
      <c r="AS813" t="str">
        <f t="shared" si="111"/>
        <v/>
      </c>
      <c r="AT813" s="134" t="str">
        <f>IF(AR813="","",IF(AND(H813&gt;='Intersection Mileposts'!$F$5,H813&lt;='Intersection Mileposts'!$G$5),"Y",IF(AND(H813&gt;='Intersection Mileposts'!$F$6,H813&lt;='Intersection Mileposts'!$G$6),"Y",IF(AND(H813&gt;='Intersection Mileposts'!$F$7,H813&lt;='Intersection Mileposts'!$G$7),"Y",IF(AND(H813&gt;='Intersection Mileposts'!$F$8,H813&lt;='Intersection Mileposts'!$G$8),"Y",IF(AND(H813&gt;='Intersection Mileposts'!$F$9,H813&lt;='Intersection Mileposts'!$G$9),"Y",IF(AND(H813&gt;='Intersection Mileposts'!$F$10,H813&lt;='Intersection Mileposts'!$G$10),"Y",IF(AND(H813&gt;='Intersection Mileposts'!$F$11,H813&lt;='Intersection Mileposts'!$G$11),"Y",IF(AND(H813&gt;='Intersection Mileposts'!$F$12,H813&lt;='Intersection Mileposts'!$G$12),"Y",IF(AND(H813&gt;='Intersection Mileposts'!$F$13,H813&lt;='Intersection Mileposts'!$G$13),"Y",IF(AND(H813&gt;='Intersection Mileposts'!$F$14,H813&lt;='Intersection Mileposts'!$G$14),"Y",IF(AND(H813&gt;='Intersection Mileposts'!$F$15,H813&lt;='Intersection Mileposts'!$G$15),"Y",IF(AND(H813&gt;='Intersection Mileposts'!$F$16,H813&lt;='Intersection Mileposts'!$G$16),"Y",IF(AND(H813&gt;='Intersection Mileposts'!$F$17,H813&lt;='Intersection Mileposts'!$G$17),"Y",IF(AND(H813&gt;='Intersection Mileposts'!$F$18,H813&lt;='Intersection Mileposts'!$G$18),"Y",IF(AND(H813&gt;='Intersection Mileposts'!$F$19,H813&lt;='Intersection Mileposts'!$G$19),"Y",IF(AND(H813&gt;='Intersection Mileposts'!$F$20,H813&lt;='Intersection Mileposts'!$G$20),"Y",IF(AND(H813&gt;='Intersection Mileposts'!$F$21,H813&lt;='Intersection Mileposts'!$G$21),"Y",IF(AND(H813&gt;='Intersection Mileposts'!$F$22,H813&lt;='Intersection Mileposts'!$G$22),"Y",IF(AND(H813&gt;='Intersection Mileposts'!$F$23,H813&lt;='Intersection Mileposts'!$G$23),"Y",IF(AND(H813&gt;='Intersection Mileposts'!$F$24,H813&lt;='Intersection Mileposts'!$G$24),"Y",IF(AND(H813&gt;='Intersection Mileposts'!$F$25,H813&lt;='Intersection Mileposts'!$G$25),"Y",IF(AND(H813&gt;='Intersection Mileposts'!$F$26,H813&lt;='Intersection Mileposts'!$G$26),"Y",IF(AND(H813&gt;='Intersection Mileposts'!$F$27,H813&lt;='Intersection Mileposts'!$G$27),"Y",IF(AND(H813&gt;='Intersection Mileposts'!$F$28,H813&lt;='Intersection Mileposts'!$G$28),"Y",IF(AND(H813&gt;='Intersection Mileposts'!$F$29,H813&lt;='Intersection Mileposts'!$G$29),"Y", IF(AND(H813&gt;='Intersection Mileposts'!$F$30,H813&lt;='Intersection Mileposts'!$G$30),"Y",IF(AND(H813&gt;='Intersection Mileposts'!$F$31,H813&lt;='Intersection Mileposts'!$G$31),"Y",IF(AND(H813&gt;='Intersection Mileposts'!$F$32,H813&lt;='Intersection Mileposts'!$G$32),"Y",IF(AND(H813&gt;='Intersection Mileposts'!$F$33,H813&lt;='Intersection Mileposts'!$G$33),"Y",IF(AND(H813&gt;='Intersection Mileposts'!$F$34,H813&lt;='Intersection Mileposts'!$G$34),"Y",IF(AND(H813&gt;='Intersection Mileposts'!$F$35,H813&lt;='Intersection Mileposts'!$G$35),"Y",IF(AND(H813&gt;='Intersection Mileposts'!$F$36,H813&lt;='Intersection Mileposts'!$G$36),"Y",IF(AND(H813&gt;='Intersection Mileposts'!$F$37,H813&lt;='Intersection Mileposts'!$G$37),"Y",IF(AND(H813&gt;='Intersection Mileposts'!$F$38,H813&lt;='Intersection Mileposts'!$G$38),"Y",IF(AND(H813&gt;='Intersection Mileposts'!$F$39,H813&lt;='Intersection Mileposts'!$G$39),"Y","N"))))))))))))))))))))))))))))))))))))</f>
        <v/>
      </c>
    </row>
    <row r="814" spans="1:46" ht="15" customHeight="1" x14ac:dyDescent="0.3">
      <c r="A814" s="279"/>
      <c r="B814" s="261"/>
      <c r="C814" s="262"/>
      <c r="D814" s="262"/>
      <c r="E814" s="262"/>
      <c r="F814" s="262"/>
      <c r="G814" s="284"/>
      <c r="H814" s="286"/>
      <c r="I814" s="279"/>
      <c r="J814" s="260"/>
      <c r="K814" s="260"/>
      <c r="L814" s="280"/>
      <c r="M814" s="275"/>
      <c r="N814" s="263"/>
      <c r="P814" s="264" t="str">
        <f>IF(R814 = "", "", COUNT($R$4:R814))</f>
        <v/>
      </c>
      <c r="Q814" s="264" t="str">
        <f t="shared" si="113"/>
        <v/>
      </c>
      <c r="R814" s="265" t="str">
        <f t="shared" si="114"/>
        <v/>
      </c>
      <c r="S814" s="266" t="str">
        <f t="shared" si="115"/>
        <v/>
      </c>
      <c r="T814" s="267" t="str">
        <f t="shared" si="116"/>
        <v/>
      </c>
      <c r="U814" s="268" t="str">
        <f t="shared" si="117"/>
        <v/>
      </c>
      <c r="V814" s="269" t="str">
        <f t="shared" si="118"/>
        <v/>
      </c>
      <c r="W814" s="5"/>
      <c r="AR814" t="str">
        <f t="shared" si="112"/>
        <v/>
      </c>
      <c r="AS814" t="str">
        <f t="shared" si="111"/>
        <v/>
      </c>
      <c r="AT814" s="134" t="str">
        <f>IF(AR814="","",IF(AND(H814&gt;='Intersection Mileposts'!$F$5,H814&lt;='Intersection Mileposts'!$G$5),"Y",IF(AND(H814&gt;='Intersection Mileposts'!$F$6,H814&lt;='Intersection Mileposts'!$G$6),"Y",IF(AND(H814&gt;='Intersection Mileposts'!$F$7,H814&lt;='Intersection Mileposts'!$G$7),"Y",IF(AND(H814&gt;='Intersection Mileposts'!$F$8,H814&lt;='Intersection Mileposts'!$G$8),"Y",IF(AND(H814&gt;='Intersection Mileposts'!$F$9,H814&lt;='Intersection Mileposts'!$G$9),"Y",IF(AND(H814&gt;='Intersection Mileposts'!$F$10,H814&lt;='Intersection Mileposts'!$G$10),"Y",IF(AND(H814&gt;='Intersection Mileposts'!$F$11,H814&lt;='Intersection Mileposts'!$G$11),"Y",IF(AND(H814&gt;='Intersection Mileposts'!$F$12,H814&lt;='Intersection Mileposts'!$G$12),"Y",IF(AND(H814&gt;='Intersection Mileposts'!$F$13,H814&lt;='Intersection Mileposts'!$G$13),"Y",IF(AND(H814&gt;='Intersection Mileposts'!$F$14,H814&lt;='Intersection Mileposts'!$G$14),"Y",IF(AND(H814&gt;='Intersection Mileposts'!$F$15,H814&lt;='Intersection Mileposts'!$G$15),"Y",IF(AND(H814&gt;='Intersection Mileposts'!$F$16,H814&lt;='Intersection Mileposts'!$G$16),"Y",IF(AND(H814&gt;='Intersection Mileposts'!$F$17,H814&lt;='Intersection Mileposts'!$G$17),"Y",IF(AND(H814&gt;='Intersection Mileposts'!$F$18,H814&lt;='Intersection Mileposts'!$G$18),"Y",IF(AND(H814&gt;='Intersection Mileposts'!$F$19,H814&lt;='Intersection Mileposts'!$G$19),"Y",IF(AND(H814&gt;='Intersection Mileposts'!$F$20,H814&lt;='Intersection Mileposts'!$G$20),"Y",IF(AND(H814&gt;='Intersection Mileposts'!$F$21,H814&lt;='Intersection Mileposts'!$G$21),"Y",IF(AND(H814&gt;='Intersection Mileposts'!$F$22,H814&lt;='Intersection Mileposts'!$G$22),"Y",IF(AND(H814&gt;='Intersection Mileposts'!$F$23,H814&lt;='Intersection Mileposts'!$G$23),"Y",IF(AND(H814&gt;='Intersection Mileposts'!$F$24,H814&lt;='Intersection Mileposts'!$G$24),"Y",IF(AND(H814&gt;='Intersection Mileposts'!$F$25,H814&lt;='Intersection Mileposts'!$G$25),"Y",IF(AND(H814&gt;='Intersection Mileposts'!$F$26,H814&lt;='Intersection Mileposts'!$G$26),"Y",IF(AND(H814&gt;='Intersection Mileposts'!$F$27,H814&lt;='Intersection Mileposts'!$G$27),"Y",IF(AND(H814&gt;='Intersection Mileposts'!$F$28,H814&lt;='Intersection Mileposts'!$G$28),"Y",IF(AND(H814&gt;='Intersection Mileposts'!$F$29,H814&lt;='Intersection Mileposts'!$G$29),"Y", IF(AND(H814&gt;='Intersection Mileposts'!$F$30,H814&lt;='Intersection Mileposts'!$G$30),"Y",IF(AND(H814&gt;='Intersection Mileposts'!$F$31,H814&lt;='Intersection Mileposts'!$G$31),"Y",IF(AND(H814&gt;='Intersection Mileposts'!$F$32,H814&lt;='Intersection Mileposts'!$G$32),"Y",IF(AND(H814&gt;='Intersection Mileposts'!$F$33,H814&lt;='Intersection Mileposts'!$G$33),"Y",IF(AND(H814&gt;='Intersection Mileposts'!$F$34,H814&lt;='Intersection Mileposts'!$G$34),"Y",IF(AND(H814&gt;='Intersection Mileposts'!$F$35,H814&lt;='Intersection Mileposts'!$G$35),"Y",IF(AND(H814&gt;='Intersection Mileposts'!$F$36,H814&lt;='Intersection Mileposts'!$G$36),"Y",IF(AND(H814&gt;='Intersection Mileposts'!$F$37,H814&lt;='Intersection Mileposts'!$G$37),"Y",IF(AND(H814&gt;='Intersection Mileposts'!$F$38,H814&lt;='Intersection Mileposts'!$G$38),"Y",IF(AND(H814&gt;='Intersection Mileposts'!$F$39,H814&lt;='Intersection Mileposts'!$G$39),"Y","N"))))))))))))))))))))))))))))))))))))</f>
        <v/>
      </c>
    </row>
    <row r="815" spans="1:46" ht="15" customHeight="1" x14ac:dyDescent="0.3">
      <c r="A815" s="279"/>
      <c r="B815" s="261"/>
      <c r="C815" s="262"/>
      <c r="D815" s="262"/>
      <c r="E815" s="262"/>
      <c r="F815" s="262"/>
      <c r="G815" s="284"/>
      <c r="H815" s="286"/>
      <c r="I815" s="279"/>
      <c r="J815" s="260"/>
      <c r="K815" s="260"/>
      <c r="L815" s="280"/>
      <c r="M815" s="275"/>
      <c r="N815" s="263"/>
      <c r="P815" s="264" t="str">
        <f>IF(R815 = "", "", COUNT($R$4:R815))</f>
        <v/>
      </c>
      <c r="Q815" s="264" t="str">
        <f t="shared" si="113"/>
        <v/>
      </c>
      <c r="R815" s="265" t="str">
        <f t="shared" si="114"/>
        <v/>
      </c>
      <c r="S815" s="266" t="str">
        <f t="shared" si="115"/>
        <v/>
      </c>
      <c r="T815" s="267" t="str">
        <f t="shared" si="116"/>
        <v/>
      </c>
      <c r="U815" s="268" t="str">
        <f t="shared" si="117"/>
        <v/>
      </c>
      <c r="V815" s="269" t="str">
        <f t="shared" si="118"/>
        <v/>
      </c>
      <c r="W815" s="5"/>
      <c r="AR815" t="str">
        <f t="shared" si="112"/>
        <v/>
      </c>
      <c r="AS815" t="str">
        <f t="shared" si="111"/>
        <v/>
      </c>
      <c r="AT815" s="134" t="str">
        <f>IF(AR815="","",IF(AND(H815&gt;='Intersection Mileposts'!$F$5,H815&lt;='Intersection Mileposts'!$G$5),"Y",IF(AND(H815&gt;='Intersection Mileposts'!$F$6,H815&lt;='Intersection Mileposts'!$G$6),"Y",IF(AND(H815&gt;='Intersection Mileposts'!$F$7,H815&lt;='Intersection Mileposts'!$G$7),"Y",IF(AND(H815&gt;='Intersection Mileposts'!$F$8,H815&lt;='Intersection Mileposts'!$G$8),"Y",IF(AND(H815&gt;='Intersection Mileposts'!$F$9,H815&lt;='Intersection Mileposts'!$G$9),"Y",IF(AND(H815&gt;='Intersection Mileposts'!$F$10,H815&lt;='Intersection Mileposts'!$G$10),"Y",IF(AND(H815&gt;='Intersection Mileposts'!$F$11,H815&lt;='Intersection Mileposts'!$G$11),"Y",IF(AND(H815&gt;='Intersection Mileposts'!$F$12,H815&lt;='Intersection Mileposts'!$G$12),"Y",IF(AND(H815&gt;='Intersection Mileposts'!$F$13,H815&lt;='Intersection Mileposts'!$G$13),"Y",IF(AND(H815&gt;='Intersection Mileposts'!$F$14,H815&lt;='Intersection Mileposts'!$G$14),"Y",IF(AND(H815&gt;='Intersection Mileposts'!$F$15,H815&lt;='Intersection Mileposts'!$G$15),"Y",IF(AND(H815&gt;='Intersection Mileposts'!$F$16,H815&lt;='Intersection Mileposts'!$G$16),"Y",IF(AND(H815&gt;='Intersection Mileposts'!$F$17,H815&lt;='Intersection Mileposts'!$G$17),"Y",IF(AND(H815&gt;='Intersection Mileposts'!$F$18,H815&lt;='Intersection Mileposts'!$G$18),"Y",IF(AND(H815&gt;='Intersection Mileposts'!$F$19,H815&lt;='Intersection Mileposts'!$G$19),"Y",IF(AND(H815&gt;='Intersection Mileposts'!$F$20,H815&lt;='Intersection Mileposts'!$G$20),"Y",IF(AND(H815&gt;='Intersection Mileposts'!$F$21,H815&lt;='Intersection Mileposts'!$G$21),"Y",IF(AND(H815&gt;='Intersection Mileposts'!$F$22,H815&lt;='Intersection Mileposts'!$G$22),"Y",IF(AND(H815&gt;='Intersection Mileposts'!$F$23,H815&lt;='Intersection Mileposts'!$G$23),"Y",IF(AND(H815&gt;='Intersection Mileposts'!$F$24,H815&lt;='Intersection Mileposts'!$G$24),"Y",IF(AND(H815&gt;='Intersection Mileposts'!$F$25,H815&lt;='Intersection Mileposts'!$G$25),"Y",IF(AND(H815&gt;='Intersection Mileposts'!$F$26,H815&lt;='Intersection Mileposts'!$G$26),"Y",IF(AND(H815&gt;='Intersection Mileposts'!$F$27,H815&lt;='Intersection Mileposts'!$G$27),"Y",IF(AND(H815&gt;='Intersection Mileposts'!$F$28,H815&lt;='Intersection Mileposts'!$G$28),"Y",IF(AND(H815&gt;='Intersection Mileposts'!$F$29,H815&lt;='Intersection Mileposts'!$G$29),"Y", IF(AND(H815&gt;='Intersection Mileposts'!$F$30,H815&lt;='Intersection Mileposts'!$G$30),"Y",IF(AND(H815&gt;='Intersection Mileposts'!$F$31,H815&lt;='Intersection Mileposts'!$G$31),"Y",IF(AND(H815&gt;='Intersection Mileposts'!$F$32,H815&lt;='Intersection Mileposts'!$G$32),"Y",IF(AND(H815&gt;='Intersection Mileposts'!$F$33,H815&lt;='Intersection Mileposts'!$G$33),"Y",IF(AND(H815&gt;='Intersection Mileposts'!$F$34,H815&lt;='Intersection Mileposts'!$G$34),"Y",IF(AND(H815&gt;='Intersection Mileposts'!$F$35,H815&lt;='Intersection Mileposts'!$G$35),"Y",IF(AND(H815&gt;='Intersection Mileposts'!$F$36,H815&lt;='Intersection Mileposts'!$G$36),"Y",IF(AND(H815&gt;='Intersection Mileposts'!$F$37,H815&lt;='Intersection Mileposts'!$G$37),"Y",IF(AND(H815&gt;='Intersection Mileposts'!$F$38,H815&lt;='Intersection Mileposts'!$G$38),"Y",IF(AND(H815&gt;='Intersection Mileposts'!$F$39,H815&lt;='Intersection Mileposts'!$G$39),"Y","N"))))))))))))))))))))))))))))))))))))</f>
        <v/>
      </c>
    </row>
    <row r="816" spans="1:46" ht="15" customHeight="1" x14ac:dyDescent="0.3">
      <c r="A816" s="279"/>
      <c r="B816" s="261"/>
      <c r="C816" s="262"/>
      <c r="D816" s="262"/>
      <c r="E816" s="262"/>
      <c r="F816" s="262"/>
      <c r="G816" s="284"/>
      <c r="H816" s="286"/>
      <c r="I816" s="279"/>
      <c r="J816" s="260"/>
      <c r="K816" s="260"/>
      <c r="L816" s="280"/>
      <c r="M816" s="275"/>
      <c r="N816" s="263"/>
      <c r="P816" s="264" t="str">
        <f>IF(R816 = "", "", COUNT($R$4:R816))</f>
        <v/>
      </c>
      <c r="Q816" s="264" t="str">
        <f t="shared" si="113"/>
        <v/>
      </c>
      <c r="R816" s="265" t="str">
        <f t="shared" si="114"/>
        <v/>
      </c>
      <c r="S816" s="266" t="str">
        <f t="shared" si="115"/>
        <v/>
      </c>
      <c r="T816" s="267" t="str">
        <f t="shared" si="116"/>
        <v/>
      </c>
      <c r="U816" s="268" t="str">
        <f t="shared" si="117"/>
        <v/>
      </c>
      <c r="V816" s="269" t="str">
        <f t="shared" si="118"/>
        <v/>
      </c>
      <c r="W816" s="5"/>
      <c r="AR816" t="str">
        <f t="shared" si="112"/>
        <v/>
      </c>
      <c r="AS816" t="str">
        <f t="shared" si="111"/>
        <v/>
      </c>
      <c r="AT816" s="134" t="str">
        <f>IF(AR816="","",IF(AND(H816&gt;='Intersection Mileposts'!$F$5,H816&lt;='Intersection Mileposts'!$G$5),"Y",IF(AND(H816&gt;='Intersection Mileposts'!$F$6,H816&lt;='Intersection Mileposts'!$G$6),"Y",IF(AND(H816&gt;='Intersection Mileposts'!$F$7,H816&lt;='Intersection Mileposts'!$G$7),"Y",IF(AND(H816&gt;='Intersection Mileposts'!$F$8,H816&lt;='Intersection Mileposts'!$G$8),"Y",IF(AND(H816&gt;='Intersection Mileposts'!$F$9,H816&lt;='Intersection Mileposts'!$G$9),"Y",IF(AND(H816&gt;='Intersection Mileposts'!$F$10,H816&lt;='Intersection Mileposts'!$G$10),"Y",IF(AND(H816&gt;='Intersection Mileposts'!$F$11,H816&lt;='Intersection Mileposts'!$G$11),"Y",IF(AND(H816&gt;='Intersection Mileposts'!$F$12,H816&lt;='Intersection Mileposts'!$G$12),"Y",IF(AND(H816&gt;='Intersection Mileposts'!$F$13,H816&lt;='Intersection Mileposts'!$G$13),"Y",IF(AND(H816&gt;='Intersection Mileposts'!$F$14,H816&lt;='Intersection Mileposts'!$G$14),"Y",IF(AND(H816&gt;='Intersection Mileposts'!$F$15,H816&lt;='Intersection Mileposts'!$G$15),"Y",IF(AND(H816&gt;='Intersection Mileposts'!$F$16,H816&lt;='Intersection Mileposts'!$G$16),"Y",IF(AND(H816&gt;='Intersection Mileposts'!$F$17,H816&lt;='Intersection Mileposts'!$G$17),"Y",IF(AND(H816&gt;='Intersection Mileposts'!$F$18,H816&lt;='Intersection Mileposts'!$G$18),"Y",IF(AND(H816&gt;='Intersection Mileposts'!$F$19,H816&lt;='Intersection Mileposts'!$G$19),"Y",IF(AND(H816&gt;='Intersection Mileposts'!$F$20,H816&lt;='Intersection Mileposts'!$G$20),"Y",IF(AND(H816&gt;='Intersection Mileposts'!$F$21,H816&lt;='Intersection Mileposts'!$G$21),"Y",IF(AND(H816&gt;='Intersection Mileposts'!$F$22,H816&lt;='Intersection Mileposts'!$G$22),"Y",IF(AND(H816&gt;='Intersection Mileposts'!$F$23,H816&lt;='Intersection Mileposts'!$G$23),"Y",IF(AND(H816&gt;='Intersection Mileposts'!$F$24,H816&lt;='Intersection Mileposts'!$G$24),"Y",IF(AND(H816&gt;='Intersection Mileposts'!$F$25,H816&lt;='Intersection Mileposts'!$G$25),"Y",IF(AND(H816&gt;='Intersection Mileposts'!$F$26,H816&lt;='Intersection Mileposts'!$G$26),"Y",IF(AND(H816&gt;='Intersection Mileposts'!$F$27,H816&lt;='Intersection Mileposts'!$G$27),"Y",IF(AND(H816&gt;='Intersection Mileposts'!$F$28,H816&lt;='Intersection Mileposts'!$G$28),"Y",IF(AND(H816&gt;='Intersection Mileposts'!$F$29,H816&lt;='Intersection Mileposts'!$G$29),"Y", IF(AND(H816&gt;='Intersection Mileposts'!$F$30,H816&lt;='Intersection Mileposts'!$G$30),"Y",IF(AND(H816&gt;='Intersection Mileposts'!$F$31,H816&lt;='Intersection Mileposts'!$G$31),"Y",IF(AND(H816&gt;='Intersection Mileposts'!$F$32,H816&lt;='Intersection Mileposts'!$G$32),"Y",IF(AND(H816&gt;='Intersection Mileposts'!$F$33,H816&lt;='Intersection Mileposts'!$G$33),"Y",IF(AND(H816&gt;='Intersection Mileposts'!$F$34,H816&lt;='Intersection Mileposts'!$G$34),"Y",IF(AND(H816&gt;='Intersection Mileposts'!$F$35,H816&lt;='Intersection Mileposts'!$G$35),"Y",IF(AND(H816&gt;='Intersection Mileposts'!$F$36,H816&lt;='Intersection Mileposts'!$G$36),"Y",IF(AND(H816&gt;='Intersection Mileposts'!$F$37,H816&lt;='Intersection Mileposts'!$G$37),"Y",IF(AND(H816&gt;='Intersection Mileposts'!$F$38,H816&lt;='Intersection Mileposts'!$G$38),"Y",IF(AND(H816&gt;='Intersection Mileposts'!$F$39,H816&lt;='Intersection Mileposts'!$G$39),"Y","N"))))))))))))))))))))))))))))))))))))</f>
        <v/>
      </c>
    </row>
    <row r="817" spans="1:46" ht="15" customHeight="1" x14ac:dyDescent="0.3">
      <c r="A817" s="279"/>
      <c r="B817" s="261"/>
      <c r="C817" s="262"/>
      <c r="D817" s="262"/>
      <c r="E817" s="262"/>
      <c r="F817" s="262"/>
      <c r="G817" s="284"/>
      <c r="H817" s="286"/>
      <c r="I817" s="279"/>
      <c r="J817" s="260"/>
      <c r="K817" s="260"/>
      <c r="L817" s="280"/>
      <c r="M817" s="275"/>
      <c r="N817" s="263"/>
      <c r="P817" s="264" t="str">
        <f>IF(R817 = "", "", COUNT($R$4:R817))</f>
        <v/>
      </c>
      <c r="Q817" s="264" t="str">
        <f t="shared" si="113"/>
        <v/>
      </c>
      <c r="R817" s="265" t="str">
        <f t="shared" si="114"/>
        <v/>
      </c>
      <c r="S817" s="266" t="str">
        <f t="shared" si="115"/>
        <v/>
      </c>
      <c r="T817" s="267" t="str">
        <f t="shared" si="116"/>
        <v/>
      </c>
      <c r="U817" s="268" t="str">
        <f t="shared" si="117"/>
        <v/>
      </c>
      <c r="V817" s="269" t="str">
        <f t="shared" si="118"/>
        <v/>
      </c>
      <c r="W817" s="5"/>
      <c r="AR817" t="str">
        <f t="shared" si="112"/>
        <v/>
      </c>
      <c r="AS817" t="str">
        <f t="shared" si="111"/>
        <v/>
      </c>
      <c r="AT817" s="134" t="str">
        <f>IF(AR817="","",IF(AND(H817&gt;='Intersection Mileposts'!$F$5,H817&lt;='Intersection Mileposts'!$G$5),"Y",IF(AND(H817&gt;='Intersection Mileposts'!$F$6,H817&lt;='Intersection Mileposts'!$G$6),"Y",IF(AND(H817&gt;='Intersection Mileposts'!$F$7,H817&lt;='Intersection Mileposts'!$G$7),"Y",IF(AND(H817&gt;='Intersection Mileposts'!$F$8,H817&lt;='Intersection Mileposts'!$G$8),"Y",IF(AND(H817&gt;='Intersection Mileposts'!$F$9,H817&lt;='Intersection Mileposts'!$G$9),"Y",IF(AND(H817&gt;='Intersection Mileposts'!$F$10,H817&lt;='Intersection Mileposts'!$G$10),"Y",IF(AND(H817&gt;='Intersection Mileposts'!$F$11,H817&lt;='Intersection Mileposts'!$G$11),"Y",IF(AND(H817&gt;='Intersection Mileposts'!$F$12,H817&lt;='Intersection Mileposts'!$G$12),"Y",IF(AND(H817&gt;='Intersection Mileposts'!$F$13,H817&lt;='Intersection Mileposts'!$G$13),"Y",IF(AND(H817&gt;='Intersection Mileposts'!$F$14,H817&lt;='Intersection Mileposts'!$G$14),"Y",IF(AND(H817&gt;='Intersection Mileposts'!$F$15,H817&lt;='Intersection Mileposts'!$G$15),"Y",IF(AND(H817&gt;='Intersection Mileposts'!$F$16,H817&lt;='Intersection Mileposts'!$G$16),"Y",IF(AND(H817&gt;='Intersection Mileposts'!$F$17,H817&lt;='Intersection Mileposts'!$G$17),"Y",IF(AND(H817&gt;='Intersection Mileposts'!$F$18,H817&lt;='Intersection Mileposts'!$G$18),"Y",IF(AND(H817&gt;='Intersection Mileposts'!$F$19,H817&lt;='Intersection Mileposts'!$G$19),"Y",IF(AND(H817&gt;='Intersection Mileposts'!$F$20,H817&lt;='Intersection Mileposts'!$G$20),"Y",IF(AND(H817&gt;='Intersection Mileposts'!$F$21,H817&lt;='Intersection Mileposts'!$G$21),"Y",IF(AND(H817&gt;='Intersection Mileposts'!$F$22,H817&lt;='Intersection Mileposts'!$G$22),"Y",IF(AND(H817&gt;='Intersection Mileposts'!$F$23,H817&lt;='Intersection Mileposts'!$G$23),"Y",IF(AND(H817&gt;='Intersection Mileposts'!$F$24,H817&lt;='Intersection Mileposts'!$G$24),"Y",IF(AND(H817&gt;='Intersection Mileposts'!$F$25,H817&lt;='Intersection Mileposts'!$G$25),"Y",IF(AND(H817&gt;='Intersection Mileposts'!$F$26,H817&lt;='Intersection Mileposts'!$G$26),"Y",IF(AND(H817&gt;='Intersection Mileposts'!$F$27,H817&lt;='Intersection Mileposts'!$G$27),"Y",IF(AND(H817&gt;='Intersection Mileposts'!$F$28,H817&lt;='Intersection Mileposts'!$G$28),"Y",IF(AND(H817&gt;='Intersection Mileposts'!$F$29,H817&lt;='Intersection Mileposts'!$G$29),"Y", IF(AND(H817&gt;='Intersection Mileposts'!$F$30,H817&lt;='Intersection Mileposts'!$G$30),"Y",IF(AND(H817&gt;='Intersection Mileposts'!$F$31,H817&lt;='Intersection Mileposts'!$G$31),"Y",IF(AND(H817&gt;='Intersection Mileposts'!$F$32,H817&lt;='Intersection Mileposts'!$G$32),"Y",IF(AND(H817&gt;='Intersection Mileposts'!$F$33,H817&lt;='Intersection Mileposts'!$G$33),"Y",IF(AND(H817&gt;='Intersection Mileposts'!$F$34,H817&lt;='Intersection Mileposts'!$G$34),"Y",IF(AND(H817&gt;='Intersection Mileposts'!$F$35,H817&lt;='Intersection Mileposts'!$G$35),"Y",IF(AND(H817&gt;='Intersection Mileposts'!$F$36,H817&lt;='Intersection Mileposts'!$G$36),"Y",IF(AND(H817&gt;='Intersection Mileposts'!$F$37,H817&lt;='Intersection Mileposts'!$G$37),"Y",IF(AND(H817&gt;='Intersection Mileposts'!$F$38,H817&lt;='Intersection Mileposts'!$G$38),"Y",IF(AND(H817&gt;='Intersection Mileposts'!$F$39,H817&lt;='Intersection Mileposts'!$G$39),"Y","N"))))))))))))))))))))))))))))))))))))</f>
        <v/>
      </c>
    </row>
    <row r="818" spans="1:46" ht="15" customHeight="1" x14ac:dyDescent="0.3">
      <c r="A818" s="279"/>
      <c r="B818" s="261"/>
      <c r="C818" s="262"/>
      <c r="D818" s="262"/>
      <c r="E818" s="262"/>
      <c r="F818" s="262"/>
      <c r="G818" s="284"/>
      <c r="H818" s="286"/>
      <c r="I818" s="279"/>
      <c r="J818" s="260"/>
      <c r="K818" s="260"/>
      <c r="L818" s="280"/>
      <c r="M818" s="275"/>
      <c r="N818" s="263"/>
      <c r="P818" s="264" t="str">
        <f>IF(R818 = "", "", COUNT($R$4:R818))</f>
        <v/>
      </c>
      <c r="Q818" s="264" t="str">
        <f t="shared" si="113"/>
        <v/>
      </c>
      <c r="R818" s="265" t="str">
        <f t="shared" si="114"/>
        <v/>
      </c>
      <c r="S818" s="266" t="str">
        <f t="shared" si="115"/>
        <v/>
      </c>
      <c r="T818" s="267" t="str">
        <f t="shared" si="116"/>
        <v/>
      </c>
      <c r="U818" s="268" t="str">
        <f t="shared" si="117"/>
        <v/>
      </c>
      <c r="V818" s="269" t="str">
        <f t="shared" si="118"/>
        <v/>
      </c>
      <c r="W818" s="5"/>
      <c r="AR818" t="str">
        <f t="shared" si="112"/>
        <v/>
      </c>
      <c r="AS818" t="str">
        <f t="shared" si="111"/>
        <v/>
      </c>
      <c r="AT818" s="134" t="str">
        <f>IF(AR818="","",IF(AND(H818&gt;='Intersection Mileposts'!$F$5,H818&lt;='Intersection Mileposts'!$G$5),"Y",IF(AND(H818&gt;='Intersection Mileposts'!$F$6,H818&lt;='Intersection Mileposts'!$G$6),"Y",IF(AND(H818&gt;='Intersection Mileposts'!$F$7,H818&lt;='Intersection Mileposts'!$G$7),"Y",IF(AND(H818&gt;='Intersection Mileposts'!$F$8,H818&lt;='Intersection Mileposts'!$G$8),"Y",IF(AND(H818&gt;='Intersection Mileposts'!$F$9,H818&lt;='Intersection Mileposts'!$G$9),"Y",IF(AND(H818&gt;='Intersection Mileposts'!$F$10,H818&lt;='Intersection Mileposts'!$G$10),"Y",IF(AND(H818&gt;='Intersection Mileposts'!$F$11,H818&lt;='Intersection Mileposts'!$G$11),"Y",IF(AND(H818&gt;='Intersection Mileposts'!$F$12,H818&lt;='Intersection Mileposts'!$G$12),"Y",IF(AND(H818&gt;='Intersection Mileposts'!$F$13,H818&lt;='Intersection Mileposts'!$G$13),"Y",IF(AND(H818&gt;='Intersection Mileposts'!$F$14,H818&lt;='Intersection Mileposts'!$G$14),"Y",IF(AND(H818&gt;='Intersection Mileposts'!$F$15,H818&lt;='Intersection Mileposts'!$G$15),"Y",IF(AND(H818&gt;='Intersection Mileposts'!$F$16,H818&lt;='Intersection Mileposts'!$G$16),"Y",IF(AND(H818&gt;='Intersection Mileposts'!$F$17,H818&lt;='Intersection Mileposts'!$G$17),"Y",IF(AND(H818&gt;='Intersection Mileposts'!$F$18,H818&lt;='Intersection Mileposts'!$G$18),"Y",IF(AND(H818&gt;='Intersection Mileposts'!$F$19,H818&lt;='Intersection Mileposts'!$G$19),"Y",IF(AND(H818&gt;='Intersection Mileposts'!$F$20,H818&lt;='Intersection Mileposts'!$G$20),"Y",IF(AND(H818&gt;='Intersection Mileposts'!$F$21,H818&lt;='Intersection Mileposts'!$G$21),"Y",IF(AND(H818&gt;='Intersection Mileposts'!$F$22,H818&lt;='Intersection Mileposts'!$G$22),"Y",IF(AND(H818&gt;='Intersection Mileposts'!$F$23,H818&lt;='Intersection Mileposts'!$G$23),"Y",IF(AND(H818&gt;='Intersection Mileposts'!$F$24,H818&lt;='Intersection Mileposts'!$G$24),"Y",IF(AND(H818&gt;='Intersection Mileposts'!$F$25,H818&lt;='Intersection Mileposts'!$G$25),"Y",IF(AND(H818&gt;='Intersection Mileposts'!$F$26,H818&lt;='Intersection Mileposts'!$G$26),"Y",IF(AND(H818&gt;='Intersection Mileposts'!$F$27,H818&lt;='Intersection Mileposts'!$G$27),"Y",IF(AND(H818&gt;='Intersection Mileposts'!$F$28,H818&lt;='Intersection Mileposts'!$G$28),"Y",IF(AND(H818&gt;='Intersection Mileposts'!$F$29,H818&lt;='Intersection Mileposts'!$G$29),"Y", IF(AND(H818&gt;='Intersection Mileposts'!$F$30,H818&lt;='Intersection Mileposts'!$G$30),"Y",IF(AND(H818&gt;='Intersection Mileposts'!$F$31,H818&lt;='Intersection Mileposts'!$G$31),"Y",IF(AND(H818&gt;='Intersection Mileposts'!$F$32,H818&lt;='Intersection Mileposts'!$G$32),"Y",IF(AND(H818&gt;='Intersection Mileposts'!$F$33,H818&lt;='Intersection Mileposts'!$G$33),"Y",IF(AND(H818&gt;='Intersection Mileposts'!$F$34,H818&lt;='Intersection Mileposts'!$G$34),"Y",IF(AND(H818&gt;='Intersection Mileposts'!$F$35,H818&lt;='Intersection Mileposts'!$G$35),"Y",IF(AND(H818&gt;='Intersection Mileposts'!$F$36,H818&lt;='Intersection Mileposts'!$G$36),"Y",IF(AND(H818&gt;='Intersection Mileposts'!$F$37,H818&lt;='Intersection Mileposts'!$G$37),"Y",IF(AND(H818&gt;='Intersection Mileposts'!$F$38,H818&lt;='Intersection Mileposts'!$G$38),"Y",IF(AND(H818&gt;='Intersection Mileposts'!$F$39,H818&lt;='Intersection Mileposts'!$G$39),"Y","N"))))))))))))))))))))))))))))))))))))</f>
        <v/>
      </c>
    </row>
    <row r="819" spans="1:46" ht="15" customHeight="1" x14ac:dyDescent="0.3">
      <c r="A819" s="279"/>
      <c r="B819" s="261"/>
      <c r="C819" s="262"/>
      <c r="D819" s="262"/>
      <c r="E819" s="262"/>
      <c r="F819" s="262"/>
      <c r="G819" s="284"/>
      <c r="H819" s="286"/>
      <c r="I819" s="279"/>
      <c r="J819" s="260"/>
      <c r="K819" s="260"/>
      <c r="L819" s="280"/>
      <c r="M819" s="275"/>
      <c r="N819" s="263"/>
      <c r="P819" s="264" t="str">
        <f>IF(R819 = "", "", COUNT($R$4:R819))</f>
        <v/>
      </c>
      <c r="Q819" s="264" t="str">
        <f t="shared" si="113"/>
        <v/>
      </c>
      <c r="R819" s="265" t="str">
        <f t="shared" si="114"/>
        <v/>
      </c>
      <c r="S819" s="266" t="str">
        <f t="shared" si="115"/>
        <v/>
      </c>
      <c r="T819" s="267" t="str">
        <f t="shared" si="116"/>
        <v/>
      </c>
      <c r="U819" s="268" t="str">
        <f t="shared" si="117"/>
        <v/>
      </c>
      <c r="V819" s="269" t="str">
        <f t="shared" si="118"/>
        <v/>
      </c>
      <c r="W819" s="5"/>
      <c r="AR819" t="str">
        <f t="shared" si="112"/>
        <v/>
      </c>
      <c r="AS819" t="str">
        <f t="shared" si="111"/>
        <v/>
      </c>
      <c r="AT819" s="134" t="str">
        <f>IF(AR819="","",IF(AND(H819&gt;='Intersection Mileposts'!$F$5,H819&lt;='Intersection Mileposts'!$G$5),"Y",IF(AND(H819&gt;='Intersection Mileposts'!$F$6,H819&lt;='Intersection Mileposts'!$G$6),"Y",IF(AND(H819&gt;='Intersection Mileposts'!$F$7,H819&lt;='Intersection Mileposts'!$G$7),"Y",IF(AND(H819&gt;='Intersection Mileposts'!$F$8,H819&lt;='Intersection Mileposts'!$G$8),"Y",IF(AND(H819&gt;='Intersection Mileposts'!$F$9,H819&lt;='Intersection Mileposts'!$G$9),"Y",IF(AND(H819&gt;='Intersection Mileposts'!$F$10,H819&lt;='Intersection Mileposts'!$G$10),"Y",IF(AND(H819&gt;='Intersection Mileposts'!$F$11,H819&lt;='Intersection Mileposts'!$G$11),"Y",IF(AND(H819&gt;='Intersection Mileposts'!$F$12,H819&lt;='Intersection Mileposts'!$G$12),"Y",IF(AND(H819&gt;='Intersection Mileposts'!$F$13,H819&lt;='Intersection Mileposts'!$G$13),"Y",IF(AND(H819&gt;='Intersection Mileposts'!$F$14,H819&lt;='Intersection Mileposts'!$G$14),"Y",IF(AND(H819&gt;='Intersection Mileposts'!$F$15,H819&lt;='Intersection Mileposts'!$G$15),"Y",IF(AND(H819&gt;='Intersection Mileposts'!$F$16,H819&lt;='Intersection Mileposts'!$G$16),"Y",IF(AND(H819&gt;='Intersection Mileposts'!$F$17,H819&lt;='Intersection Mileposts'!$G$17),"Y",IF(AND(H819&gt;='Intersection Mileposts'!$F$18,H819&lt;='Intersection Mileposts'!$G$18),"Y",IF(AND(H819&gt;='Intersection Mileposts'!$F$19,H819&lt;='Intersection Mileposts'!$G$19),"Y",IF(AND(H819&gt;='Intersection Mileposts'!$F$20,H819&lt;='Intersection Mileposts'!$G$20),"Y",IF(AND(H819&gt;='Intersection Mileposts'!$F$21,H819&lt;='Intersection Mileposts'!$G$21),"Y",IF(AND(H819&gt;='Intersection Mileposts'!$F$22,H819&lt;='Intersection Mileposts'!$G$22),"Y",IF(AND(H819&gt;='Intersection Mileposts'!$F$23,H819&lt;='Intersection Mileposts'!$G$23),"Y",IF(AND(H819&gt;='Intersection Mileposts'!$F$24,H819&lt;='Intersection Mileposts'!$G$24),"Y",IF(AND(H819&gt;='Intersection Mileposts'!$F$25,H819&lt;='Intersection Mileposts'!$G$25),"Y",IF(AND(H819&gt;='Intersection Mileposts'!$F$26,H819&lt;='Intersection Mileposts'!$G$26),"Y",IF(AND(H819&gt;='Intersection Mileposts'!$F$27,H819&lt;='Intersection Mileposts'!$G$27),"Y",IF(AND(H819&gt;='Intersection Mileposts'!$F$28,H819&lt;='Intersection Mileposts'!$G$28),"Y",IF(AND(H819&gt;='Intersection Mileposts'!$F$29,H819&lt;='Intersection Mileposts'!$G$29),"Y", IF(AND(H819&gt;='Intersection Mileposts'!$F$30,H819&lt;='Intersection Mileposts'!$G$30),"Y",IF(AND(H819&gt;='Intersection Mileposts'!$F$31,H819&lt;='Intersection Mileposts'!$G$31),"Y",IF(AND(H819&gt;='Intersection Mileposts'!$F$32,H819&lt;='Intersection Mileposts'!$G$32),"Y",IF(AND(H819&gt;='Intersection Mileposts'!$F$33,H819&lt;='Intersection Mileposts'!$G$33),"Y",IF(AND(H819&gt;='Intersection Mileposts'!$F$34,H819&lt;='Intersection Mileposts'!$G$34),"Y",IF(AND(H819&gt;='Intersection Mileposts'!$F$35,H819&lt;='Intersection Mileposts'!$G$35),"Y",IF(AND(H819&gt;='Intersection Mileposts'!$F$36,H819&lt;='Intersection Mileposts'!$G$36),"Y",IF(AND(H819&gt;='Intersection Mileposts'!$F$37,H819&lt;='Intersection Mileposts'!$G$37),"Y",IF(AND(H819&gt;='Intersection Mileposts'!$F$38,H819&lt;='Intersection Mileposts'!$G$38),"Y",IF(AND(H819&gt;='Intersection Mileposts'!$F$39,H819&lt;='Intersection Mileposts'!$G$39),"Y","N"))))))))))))))))))))))))))))))))))))</f>
        <v/>
      </c>
    </row>
    <row r="820" spans="1:46" ht="15" customHeight="1" x14ac:dyDescent="0.3">
      <c r="A820" s="279"/>
      <c r="B820" s="261"/>
      <c r="C820" s="262"/>
      <c r="D820" s="262"/>
      <c r="E820" s="262"/>
      <c r="F820" s="262"/>
      <c r="G820" s="284"/>
      <c r="H820" s="286"/>
      <c r="I820" s="279"/>
      <c r="J820" s="260"/>
      <c r="K820" s="260"/>
      <c r="L820" s="280"/>
      <c r="M820" s="275"/>
      <c r="N820" s="263"/>
      <c r="P820" s="264" t="str">
        <f>IF(R820 = "", "", COUNT($R$4:R820))</f>
        <v/>
      </c>
      <c r="Q820" s="264" t="str">
        <f t="shared" si="113"/>
        <v/>
      </c>
      <c r="R820" s="265" t="str">
        <f t="shared" si="114"/>
        <v/>
      </c>
      <c r="S820" s="266" t="str">
        <f t="shared" si="115"/>
        <v/>
      </c>
      <c r="T820" s="267" t="str">
        <f t="shared" si="116"/>
        <v/>
      </c>
      <c r="U820" s="268" t="str">
        <f t="shared" si="117"/>
        <v/>
      </c>
      <c r="V820" s="269" t="str">
        <f t="shared" si="118"/>
        <v/>
      </c>
      <c r="W820" s="5"/>
      <c r="AR820" t="str">
        <f t="shared" si="112"/>
        <v/>
      </c>
      <c r="AS820" t="str">
        <f t="shared" si="111"/>
        <v/>
      </c>
      <c r="AT820" s="134" t="str">
        <f>IF(AR820="","",IF(AND(H820&gt;='Intersection Mileposts'!$F$5,H820&lt;='Intersection Mileposts'!$G$5),"Y",IF(AND(H820&gt;='Intersection Mileposts'!$F$6,H820&lt;='Intersection Mileposts'!$G$6),"Y",IF(AND(H820&gt;='Intersection Mileposts'!$F$7,H820&lt;='Intersection Mileposts'!$G$7),"Y",IF(AND(H820&gt;='Intersection Mileposts'!$F$8,H820&lt;='Intersection Mileposts'!$G$8),"Y",IF(AND(H820&gt;='Intersection Mileposts'!$F$9,H820&lt;='Intersection Mileposts'!$G$9),"Y",IF(AND(H820&gt;='Intersection Mileposts'!$F$10,H820&lt;='Intersection Mileposts'!$G$10),"Y",IF(AND(H820&gt;='Intersection Mileposts'!$F$11,H820&lt;='Intersection Mileposts'!$G$11),"Y",IF(AND(H820&gt;='Intersection Mileposts'!$F$12,H820&lt;='Intersection Mileposts'!$G$12),"Y",IF(AND(H820&gt;='Intersection Mileposts'!$F$13,H820&lt;='Intersection Mileposts'!$G$13),"Y",IF(AND(H820&gt;='Intersection Mileposts'!$F$14,H820&lt;='Intersection Mileposts'!$G$14),"Y",IF(AND(H820&gt;='Intersection Mileposts'!$F$15,H820&lt;='Intersection Mileposts'!$G$15),"Y",IF(AND(H820&gt;='Intersection Mileposts'!$F$16,H820&lt;='Intersection Mileposts'!$G$16),"Y",IF(AND(H820&gt;='Intersection Mileposts'!$F$17,H820&lt;='Intersection Mileposts'!$G$17),"Y",IF(AND(H820&gt;='Intersection Mileposts'!$F$18,H820&lt;='Intersection Mileposts'!$G$18),"Y",IF(AND(H820&gt;='Intersection Mileposts'!$F$19,H820&lt;='Intersection Mileposts'!$G$19),"Y",IF(AND(H820&gt;='Intersection Mileposts'!$F$20,H820&lt;='Intersection Mileposts'!$G$20),"Y",IF(AND(H820&gt;='Intersection Mileposts'!$F$21,H820&lt;='Intersection Mileposts'!$G$21),"Y",IF(AND(H820&gt;='Intersection Mileposts'!$F$22,H820&lt;='Intersection Mileposts'!$G$22),"Y",IF(AND(H820&gt;='Intersection Mileposts'!$F$23,H820&lt;='Intersection Mileposts'!$G$23),"Y",IF(AND(H820&gt;='Intersection Mileposts'!$F$24,H820&lt;='Intersection Mileposts'!$G$24),"Y",IF(AND(H820&gt;='Intersection Mileposts'!$F$25,H820&lt;='Intersection Mileposts'!$G$25),"Y",IF(AND(H820&gt;='Intersection Mileposts'!$F$26,H820&lt;='Intersection Mileposts'!$G$26),"Y",IF(AND(H820&gt;='Intersection Mileposts'!$F$27,H820&lt;='Intersection Mileposts'!$G$27),"Y",IF(AND(H820&gt;='Intersection Mileposts'!$F$28,H820&lt;='Intersection Mileposts'!$G$28),"Y",IF(AND(H820&gt;='Intersection Mileposts'!$F$29,H820&lt;='Intersection Mileposts'!$G$29),"Y", IF(AND(H820&gt;='Intersection Mileposts'!$F$30,H820&lt;='Intersection Mileposts'!$G$30),"Y",IF(AND(H820&gt;='Intersection Mileposts'!$F$31,H820&lt;='Intersection Mileposts'!$G$31),"Y",IF(AND(H820&gt;='Intersection Mileposts'!$F$32,H820&lt;='Intersection Mileposts'!$G$32),"Y",IF(AND(H820&gt;='Intersection Mileposts'!$F$33,H820&lt;='Intersection Mileposts'!$G$33),"Y",IF(AND(H820&gt;='Intersection Mileposts'!$F$34,H820&lt;='Intersection Mileposts'!$G$34),"Y",IF(AND(H820&gt;='Intersection Mileposts'!$F$35,H820&lt;='Intersection Mileposts'!$G$35),"Y",IF(AND(H820&gt;='Intersection Mileposts'!$F$36,H820&lt;='Intersection Mileposts'!$G$36),"Y",IF(AND(H820&gt;='Intersection Mileposts'!$F$37,H820&lt;='Intersection Mileposts'!$G$37),"Y",IF(AND(H820&gt;='Intersection Mileposts'!$F$38,H820&lt;='Intersection Mileposts'!$G$38),"Y",IF(AND(H820&gt;='Intersection Mileposts'!$F$39,H820&lt;='Intersection Mileposts'!$G$39),"Y","N"))))))))))))))))))))))))))))))))))))</f>
        <v/>
      </c>
    </row>
    <row r="821" spans="1:46" ht="15" customHeight="1" x14ac:dyDescent="0.3">
      <c r="A821" s="279"/>
      <c r="B821" s="261"/>
      <c r="C821" s="262"/>
      <c r="D821" s="262"/>
      <c r="E821" s="262"/>
      <c r="F821" s="262"/>
      <c r="G821" s="284"/>
      <c r="H821" s="286"/>
      <c r="I821" s="279"/>
      <c r="J821" s="260"/>
      <c r="K821" s="260"/>
      <c r="L821" s="280"/>
      <c r="M821" s="275"/>
      <c r="N821" s="263"/>
      <c r="P821" s="264" t="str">
        <f>IF(R821 = "", "", COUNT($R$4:R821))</f>
        <v/>
      </c>
      <c r="Q821" s="264" t="str">
        <f t="shared" si="113"/>
        <v/>
      </c>
      <c r="R821" s="265" t="str">
        <f t="shared" si="114"/>
        <v/>
      </c>
      <c r="S821" s="266" t="str">
        <f t="shared" si="115"/>
        <v/>
      </c>
      <c r="T821" s="267" t="str">
        <f t="shared" si="116"/>
        <v/>
      </c>
      <c r="U821" s="268" t="str">
        <f t="shared" si="117"/>
        <v/>
      </c>
      <c r="V821" s="269" t="str">
        <f t="shared" si="118"/>
        <v/>
      </c>
      <c r="W821" s="5"/>
      <c r="AR821" t="str">
        <f t="shared" si="112"/>
        <v/>
      </c>
      <c r="AS821" t="str">
        <f t="shared" si="111"/>
        <v/>
      </c>
      <c r="AT821" s="134" t="str">
        <f>IF(AR821="","",IF(AND(H821&gt;='Intersection Mileposts'!$F$5,H821&lt;='Intersection Mileposts'!$G$5),"Y",IF(AND(H821&gt;='Intersection Mileposts'!$F$6,H821&lt;='Intersection Mileposts'!$G$6),"Y",IF(AND(H821&gt;='Intersection Mileposts'!$F$7,H821&lt;='Intersection Mileposts'!$G$7),"Y",IF(AND(H821&gt;='Intersection Mileposts'!$F$8,H821&lt;='Intersection Mileposts'!$G$8),"Y",IF(AND(H821&gt;='Intersection Mileposts'!$F$9,H821&lt;='Intersection Mileposts'!$G$9),"Y",IF(AND(H821&gt;='Intersection Mileposts'!$F$10,H821&lt;='Intersection Mileposts'!$G$10),"Y",IF(AND(H821&gt;='Intersection Mileposts'!$F$11,H821&lt;='Intersection Mileposts'!$G$11),"Y",IF(AND(H821&gt;='Intersection Mileposts'!$F$12,H821&lt;='Intersection Mileposts'!$G$12),"Y",IF(AND(H821&gt;='Intersection Mileposts'!$F$13,H821&lt;='Intersection Mileposts'!$G$13),"Y",IF(AND(H821&gt;='Intersection Mileposts'!$F$14,H821&lt;='Intersection Mileposts'!$G$14),"Y",IF(AND(H821&gt;='Intersection Mileposts'!$F$15,H821&lt;='Intersection Mileposts'!$G$15),"Y",IF(AND(H821&gt;='Intersection Mileposts'!$F$16,H821&lt;='Intersection Mileposts'!$G$16),"Y",IF(AND(H821&gt;='Intersection Mileposts'!$F$17,H821&lt;='Intersection Mileposts'!$G$17),"Y",IF(AND(H821&gt;='Intersection Mileposts'!$F$18,H821&lt;='Intersection Mileposts'!$G$18),"Y",IF(AND(H821&gt;='Intersection Mileposts'!$F$19,H821&lt;='Intersection Mileposts'!$G$19),"Y",IF(AND(H821&gt;='Intersection Mileposts'!$F$20,H821&lt;='Intersection Mileposts'!$G$20),"Y",IF(AND(H821&gt;='Intersection Mileposts'!$F$21,H821&lt;='Intersection Mileposts'!$G$21),"Y",IF(AND(H821&gt;='Intersection Mileposts'!$F$22,H821&lt;='Intersection Mileposts'!$G$22),"Y",IF(AND(H821&gt;='Intersection Mileposts'!$F$23,H821&lt;='Intersection Mileposts'!$G$23),"Y",IF(AND(H821&gt;='Intersection Mileposts'!$F$24,H821&lt;='Intersection Mileposts'!$G$24),"Y",IF(AND(H821&gt;='Intersection Mileposts'!$F$25,H821&lt;='Intersection Mileposts'!$G$25),"Y",IF(AND(H821&gt;='Intersection Mileposts'!$F$26,H821&lt;='Intersection Mileposts'!$G$26),"Y",IF(AND(H821&gt;='Intersection Mileposts'!$F$27,H821&lt;='Intersection Mileposts'!$G$27),"Y",IF(AND(H821&gt;='Intersection Mileposts'!$F$28,H821&lt;='Intersection Mileposts'!$G$28),"Y",IF(AND(H821&gt;='Intersection Mileposts'!$F$29,H821&lt;='Intersection Mileposts'!$G$29),"Y", IF(AND(H821&gt;='Intersection Mileposts'!$F$30,H821&lt;='Intersection Mileposts'!$G$30),"Y",IF(AND(H821&gt;='Intersection Mileposts'!$F$31,H821&lt;='Intersection Mileposts'!$G$31),"Y",IF(AND(H821&gt;='Intersection Mileposts'!$F$32,H821&lt;='Intersection Mileposts'!$G$32),"Y",IF(AND(H821&gt;='Intersection Mileposts'!$F$33,H821&lt;='Intersection Mileposts'!$G$33),"Y",IF(AND(H821&gt;='Intersection Mileposts'!$F$34,H821&lt;='Intersection Mileposts'!$G$34),"Y",IF(AND(H821&gt;='Intersection Mileposts'!$F$35,H821&lt;='Intersection Mileposts'!$G$35),"Y",IF(AND(H821&gt;='Intersection Mileposts'!$F$36,H821&lt;='Intersection Mileposts'!$G$36),"Y",IF(AND(H821&gt;='Intersection Mileposts'!$F$37,H821&lt;='Intersection Mileposts'!$G$37),"Y",IF(AND(H821&gt;='Intersection Mileposts'!$F$38,H821&lt;='Intersection Mileposts'!$G$38),"Y",IF(AND(H821&gt;='Intersection Mileposts'!$F$39,H821&lt;='Intersection Mileposts'!$G$39),"Y","N"))))))))))))))))))))))))))))))))))))</f>
        <v/>
      </c>
    </row>
    <row r="822" spans="1:46" ht="15" customHeight="1" x14ac:dyDescent="0.3">
      <c r="A822" s="279"/>
      <c r="B822" s="261"/>
      <c r="C822" s="262"/>
      <c r="D822" s="262"/>
      <c r="E822" s="262"/>
      <c r="F822" s="262"/>
      <c r="G822" s="284"/>
      <c r="H822" s="286"/>
      <c r="I822" s="279"/>
      <c r="J822" s="260"/>
      <c r="K822" s="260"/>
      <c r="L822" s="280"/>
      <c r="M822" s="275"/>
      <c r="N822" s="263"/>
      <c r="P822" s="264" t="str">
        <f>IF(R822 = "", "", COUNT($R$4:R822))</f>
        <v/>
      </c>
      <c r="Q822" s="264" t="str">
        <f t="shared" si="113"/>
        <v/>
      </c>
      <c r="R822" s="265" t="str">
        <f t="shared" si="114"/>
        <v/>
      </c>
      <c r="S822" s="266" t="str">
        <f t="shared" si="115"/>
        <v/>
      </c>
      <c r="T822" s="267" t="str">
        <f t="shared" si="116"/>
        <v/>
      </c>
      <c r="U822" s="268" t="str">
        <f t="shared" si="117"/>
        <v/>
      </c>
      <c r="V822" s="269" t="str">
        <f t="shared" si="118"/>
        <v/>
      </c>
      <c r="W822" s="5"/>
      <c r="AR822" t="str">
        <f t="shared" si="112"/>
        <v/>
      </c>
      <c r="AS822" t="str">
        <f t="shared" si="111"/>
        <v/>
      </c>
      <c r="AT822" s="134" t="str">
        <f>IF(AR822="","",IF(AND(H822&gt;='Intersection Mileposts'!$F$5,H822&lt;='Intersection Mileposts'!$G$5),"Y",IF(AND(H822&gt;='Intersection Mileposts'!$F$6,H822&lt;='Intersection Mileposts'!$G$6),"Y",IF(AND(H822&gt;='Intersection Mileposts'!$F$7,H822&lt;='Intersection Mileposts'!$G$7),"Y",IF(AND(H822&gt;='Intersection Mileposts'!$F$8,H822&lt;='Intersection Mileposts'!$G$8),"Y",IF(AND(H822&gt;='Intersection Mileposts'!$F$9,H822&lt;='Intersection Mileposts'!$G$9),"Y",IF(AND(H822&gt;='Intersection Mileposts'!$F$10,H822&lt;='Intersection Mileposts'!$G$10),"Y",IF(AND(H822&gt;='Intersection Mileposts'!$F$11,H822&lt;='Intersection Mileposts'!$G$11),"Y",IF(AND(H822&gt;='Intersection Mileposts'!$F$12,H822&lt;='Intersection Mileposts'!$G$12),"Y",IF(AND(H822&gt;='Intersection Mileposts'!$F$13,H822&lt;='Intersection Mileposts'!$G$13),"Y",IF(AND(H822&gt;='Intersection Mileposts'!$F$14,H822&lt;='Intersection Mileposts'!$G$14),"Y",IF(AND(H822&gt;='Intersection Mileposts'!$F$15,H822&lt;='Intersection Mileposts'!$G$15),"Y",IF(AND(H822&gt;='Intersection Mileposts'!$F$16,H822&lt;='Intersection Mileposts'!$G$16),"Y",IF(AND(H822&gt;='Intersection Mileposts'!$F$17,H822&lt;='Intersection Mileposts'!$G$17),"Y",IF(AND(H822&gt;='Intersection Mileposts'!$F$18,H822&lt;='Intersection Mileposts'!$G$18),"Y",IF(AND(H822&gt;='Intersection Mileposts'!$F$19,H822&lt;='Intersection Mileposts'!$G$19),"Y",IF(AND(H822&gt;='Intersection Mileposts'!$F$20,H822&lt;='Intersection Mileposts'!$G$20),"Y",IF(AND(H822&gt;='Intersection Mileposts'!$F$21,H822&lt;='Intersection Mileposts'!$G$21),"Y",IF(AND(H822&gt;='Intersection Mileposts'!$F$22,H822&lt;='Intersection Mileposts'!$G$22),"Y",IF(AND(H822&gt;='Intersection Mileposts'!$F$23,H822&lt;='Intersection Mileposts'!$G$23),"Y",IF(AND(H822&gt;='Intersection Mileposts'!$F$24,H822&lt;='Intersection Mileposts'!$G$24),"Y",IF(AND(H822&gt;='Intersection Mileposts'!$F$25,H822&lt;='Intersection Mileposts'!$G$25),"Y",IF(AND(H822&gt;='Intersection Mileposts'!$F$26,H822&lt;='Intersection Mileposts'!$G$26),"Y",IF(AND(H822&gt;='Intersection Mileposts'!$F$27,H822&lt;='Intersection Mileposts'!$G$27),"Y",IF(AND(H822&gt;='Intersection Mileposts'!$F$28,H822&lt;='Intersection Mileposts'!$G$28),"Y",IF(AND(H822&gt;='Intersection Mileposts'!$F$29,H822&lt;='Intersection Mileposts'!$G$29),"Y", IF(AND(H822&gt;='Intersection Mileposts'!$F$30,H822&lt;='Intersection Mileposts'!$G$30),"Y",IF(AND(H822&gt;='Intersection Mileposts'!$F$31,H822&lt;='Intersection Mileposts'!$G$31),"Y",IF(AND(H822&gt;='Intersection Mileposts'!$F$32,H822&lt;='Intersection Mileposts'!$G$32),"Y",IF(AND(H822&gt;='Intersection Mileposts'!$F$33,H822&lt;='Intersection Mileposts'!$G$33),"Y",IF(AND(H822&gt;='Intersection Mileposts'!$F$34,H822&lt;='Intersection Mileposts'!$G$34),"Y",IF(AND(H822&gt;='Intersection Mileposts'!$F$35,H822&lt;='Intersection Mileposts'!$G$35),"Y",IF(AND(H822&gt;='Intersection Mileposts'!$F$36,H822&lt;='Intersection Mileposts'!$G$36),"Y",IF(AND(H822&gt;='Intersection Mileposts'!$F$37,H822&lt;='Intersection Mileposts'!$G$37),"Y",IF(AND(H822&gt;='Intersection Mileposts'!$F$38,H822&lt;='Intersection Mileposts'!$G$38),"Y",IF(AND(H822&gt;='Intersection Mileposts'!$F$39,H822&lt;='Intersection Mileposts'!$G$39),"Y","N"))))))))))))))))))))))))))))))))))))</f>
        <v/>
      </c>
    </row>
    <row r="823" spans="1:46" ht="15" customHeight="1" x14ac:dyDescent="0.3">
      <c r="A823" s="279"/>
      <c r="B823" s="261"/>
      <c r="C823" s="262"/>
      <c r="D823" s="262"/>
      <c r="E823" s="262"/>
      <c r="F823" s="262"/>
      <c r="G823" s="284"/>
      <c r="H823" s="286"/>
      <c r="I823" s="279"/>
      <c r="J823" s="260"/>
      <c r="K823" s="260"/>
      <c r="L823" s="280"/>
      <c r="M823" s="275"/>
      <c r="N823" s="263"/>
      <c r="P823" s="264" t="str">
        <f>IF(R823 = "", "", COUNT($R$4:R823))</f>
        <v/>
      </c>
      <c r="Q823" s="264" t="str">
        <f t="shared" si="113"/>
        <v/>
      </c>
      <c r="R823" s="265" t="str">
        <f t="shared" si="114"/>
        <v/>
      </c>
      <c r="S823" s="266" t="str">
        <f t="shared" si="115"/>
        <v/>
      </c>
      <c r="T823" s="267" t="str">
        <f t="shared" si="116"/>
        <v/>
      </c>
      <c r="U823" s="268" t="str">
        <f t="shared" si="117"/>
        <v/>
      </c>
      <c r="V823" s="269" t="str">
        <f t="shared" si="118"/>
        <v/>
      </c>
      <c r="W823" s="5"/>
      <c r="AR823" t="str">
        <f t="shared" si="112"/>
        <v/>
      </c>
      <c r="AS823" t="str">
        <f t="shared" si="111"/>
        <v/>
      </c>
      <c r="AT823" s="134" t="str">
        <f>IF(AR823="","",IF(AND(H823&gt;='Intersection Mileposts'!$F$5,H823&lt;='Intersection Mileposts'!$G$5),"Y",IF(AND(H823&gt;='Intersection Mileposts'!$F$6,H823&lt;='Intersection Mileposts'!$G$6),"Y",IF(AND(H823&gt;='Intersection Mileposts'!$F$7,H823&lt;='Intersection Mileposts'!$G$7),"Y",IF(AND(H823&gt;='Intersection Mileposts'!$F$8,H823&lt;='Intersection Mileposts'!$G$8),"Y",IF(AND(H823&gt;='Intersection Mileposts'!$F$9,H823&lt;='Intersection Mileposts'!$G$9),"Y",IF(AND(H823&gt;='Intersection Mileposts'!$F$10,H823&lt;='Intersection Mileposts'!$G$10),"Y",IF(AND(H823&gt;='Intersection Mileposts'!$F$11,H823&lt;='Intersection Mileposts'!$G$11),"Y",IF(AND(H823&gt;='Intersection Mileposts'!$F$12,H823&lt;='Intersection Mileposts'!$G$12),"Y",IF(AND(H823&gt;='Intersection Mileposts'!$F$13,H823&lt;='Intersection Mileposts'!$G$13),"Y",IF(AND(H823&gt;='Intersection Mileposts'!$F$14,H823&lt;='Intersection Mileposts'!$G$14),"Y",IF(AND(H823&gt;='Intersection Mileposts'!$F$15,H823&lt;='Intersection Mileposts'!$G$15),"Y",IF(AND(H823&gt;='Intersection Mileposts'!$F$16,H823&lt;='Intersection Mileposts'!$G$16),"Y",IF(AND(H823&gt;='Intersection Mileposts'!$F$17,H823&lt;='Intersection Mileposts'!$G$17),"Y",IF(AND(H823&gt;='Intersection Mileposts'!$F$18,H823&lt;='Intersection Mileposts'!$G$18),"Y",IF(AND(H823&gt;='Intersection Mileposts'!$F$19,H823&lt;='Intersection Mileposts'!$G$19),"Y",IF(AND(H823&gt;='Intersection Mileposts'!$F$20,H823&lt;='Intersection Mileposts'!$G$20),"Y",IF(AND(H823&gt;='Intersection Mileposts'!$F$21,H823&lt;='Intersection Mileposts'!$G$21),"Y",IF(AND(H823&gt;='Intersection Mileposts'!$F$22,H823&lt;='Intersection Mileposts'!$G$22),"Y",IF(AND(H823&gt;='Intersection Mileposts'!$F$23,H823&lt;='Intersection Mileposts'!$G$23),"Y",IF(AND(H823&gt;='Intersection Mileposts'!$F$24,H823&lt;='Intersection Mileposts'!$G$24),"Y",IF(AND(H823&gt;='Intersection Mileposts'!$F$25,H823&lt;='Intersection Mileposts'!$G$25),"Y",IF(AND(H823&gt;='Intersection Mileposts'!$F$26,H823&lt;='Intersection Mileposts'!$G$26),"Y",IF(AND(H823&gt;='Intersection Mileposts'!$F$27,H823&lt;='Intersection Mileposts'!$G$27),"Y",IF(AND(H823&gt;='Intersection Mileposts'!$F$28,H823&lt;='Intersection Mileposts'!$G$28),"Y",IF(AND(H823&gt;='Intersection Mileposts'!$F$29,H823&lt;='Intersection Mileposts'!$G$29),"Y", IF(AND(H823&gt;='Intersection Mileposts'!$F$30,H823&lt;='Intersection Mileposts'!$G$30),"Y",IF(AND(H823&gt;='Intersection Mileposts'!$F$31,H823&lt;='Intersection Mileposts'!$G$31),"Y",IF(AND(H823&gt;='Intersection Mileposts'!$F$32,H823&lt;='Intersection Mileposts'!$G$32),"Y",IF(AND(H823&gt;='Intersection Mileposts'!$F$33,H823&lt;='Intersection Mileposts'!$G$33),"Y",IF(AND(H823&gt;='Intersection Mileposts'!$F$34,H823&lt;='Intersection Mileposts'!$G$34),"Y",IF(AND(H823&gt;='Intersection Mileposts'!$F$35,H823&lt;='Intersection Mileposts'!$G$35),"Y",IF(AND(H823&gt;='Intersection Mileposts'!$F$36,H823&lt;='Intersection Mileposts'!$G$36),"Y",IF(AND(H823&gt;='Intersection Mileposts'!$F$37,H823&lt;='Intersection Mileposts'!$G$37),"Y",IF(AND(H823&gt;='Intersection Mileposts'!$F$38,H823&lt;='Intersection Mileposts'!$G$38),"Y",IF(AND(H823&gt;='Intersection Mileposts'!$F$39,H823&lt;='Intersection Mileposts'!$G$39),"Y","N"))))))))))))))))))))))))))))))))))))</f>
        <v/>
      </c>
    </row>
    <row r="824" spans="1:46" ht="15" customHeight="1" x14ac:dyDescent="0.3">
      <c r="A824" s="279"/>
      <c r="B824" s="261"/>
      <c r="C824" s="262"/>
      <c r="D824" s="262"/>
      <c r="E824" s="262"/>
      <c r="F824" s="262"/>
      <c r="G824" s="284"/>
      <c r="H824" s="286"/>
      <c r="I824" s="279"/>
      <c r="J824" s="260"/>
      <c r="K824" s="260"/>
      <c r="L824" s="280"/>
      <c r="M824" s="275"/>
      <c r="N824" s="263"/>
      <c r="P824" s="264" t="str">
        <f>IF(R824 = "", "", COUNT($R$4:R824))</f>
        <v/>
      </c>
      <c r="Q824" s="264" t="str">
        <f t="shared" si="113"/>
        <v/>
      </c>
      <c r="R824" s="265" t="str">
        <f t="shared" si="114"/>
        <v/>
      </c>
      <c r="S824" s="266" t="str">
        <f t="shared" si="115"/>
        <v/>
      </c>
      <c r="T824" s="267" t="str">
        <f t="shared" si="116"/>
        <v/>
      </c>
      <c r="U824" s="268" t="str">
        <f t="shared" si="117"/>
        <v/>
      </c>
      <c r="V824" s="269" t="str">
        <f t="shared" si="118"/>
        <v/>
      </c>
      <c r="W824" s="5"/>
      <c r="AR824" t="str">
        <f t="shared" si="112"/>
        <v/>
      </c>
      <c r="AS824" t="str">
        <f t="shared" si="111"/>
        <v/>
      </c>
      <c r="AT824" s="134" t="str">
        <f>IF(AR824="","",IF(AND(H824&gt;='Intersection Mileposts'!$F$5,H824&lt;='Intersection Mileposts'!$G$5),"Y",IF(AND(H824&gt;='Intersection Mileposts'!$F$6,H824&lt;='Intersection Mileposts'!$G$6),"Y",IF(AND(H824&gt;='Intersection Mileposts'!$F$7,H824&lt;='Intersection Mileposts'!$G$7),"Y",IF(AND(H824&gt;='Intersection Mileposts'!$F$8,H824&lt;='Intersection Mileposts'!$G$8),"Y",IF(AND(H824&gt;='Intersection Mileposts'!$F$9,H824&lt;='Intersection Mileposts'!$G$9),"Y",IF(AND(H824&gt;='Intersection Mileposts'!$F$10,H824&lt;='Intersection Mileposts'!$G$10),"Y",IF(AND(H824&gt;='Intersection Mileposts'!$F$11,H824&lt;='Intersection Mileposts'!$G$11),"Y",IF(AND(H824&gt;='Intersection Mileposts'!$F$12,H824&lt;='Intersection Mileposts'!$G$12),"Y",IF(AND(H824&gt;='Intersection Mileposts'!$F$13,H824&lt;='Intersection Mileposts'!$G$13),"Y",IF(AND(H824&gt;='Intersection Mileposts'!$F$14,H824&lt;='Intersection Mileposts'!$G$14),"Y",IF(AND(H824&gt;='Intersection Mileposts'!$F$15,H824&lt;='Intersection Mileposts'!$G$15),"Y",IF(AND(H824&gt;='Intersection Mileposts'!$F$16,H824&lt;='Intersection Mileposts'!$G$16),"Y",IF(AND(H824&gt;='Intersection Mileposts'!$F$17,H824&lt;='Intersection Mileposts'!$G$17),"Y",IF(AND(H824&gt;='Intersection Mileposts'!$F$18,H824&lt;='Intersection Mileposts'!$G$18),"Y",IF(AND(H824&gt;='Intersection Mileposts'!$F$19,H824&lt;='Intersection Mileposts'!$G$19),"Y",IF(AND(H824&gt;='Intersection Mileposts'!$F$20,H824&lt;='Intersection Mileposts'!$G$20),"Y",IF(AND(H824&gt;='Intersection Mileposts'!$F$21,H824&lt;='Intersection Mileposts'!$G$21),"Y",IF(AND(H824&gt;='Intersection Mileposts'!$F$22,H824&lt;='Intersection Mileposts'!$G$22),"Y",IF(AND(H824&gt;='Intersection Mileposts'!$F$23,H824&lt;='Intersection Mileposts'!$G$23),"Y",IF(AND(H824&gt;='Intersection Mileposts'!$F$24,H824&lt;='Intersection Mileposts'!$G$24),"Y",IF(AND(H824&gt;='Intersection Mileposts'!$F$25,H824&lt;='Intersection Mileposts'!$G$25),"Y",IF(AND(H824&gt;='Intersection Mileposts'!$F$26,H824&lt;='Intersection Mileposts'!$G$26),"Y",IF(AND(H824&gt;='Intersection Mileposts'!$F$27,H824&lt;='Intersection Mileposts'!$G$27),"Y",IF(AND(H824&gt;='Intersection Mileposts'!$F$28,H824&lt;='Intersection Mileposts'!$G$28),"Y",IF(AND(H824&gt;='Intersection Mileposts'!$F$29,H824&lt;='Intersection Mileposts'!$G$29),"Y", IF(AND(H824&gt;='Intersection Mileposts'!$F$30,H824&lt;='Intersection Mileposts'!$G$30),"Y",IF(AND(H824&gt;='Intersection Mileposts'!$F$31,H824&lt;='Intersection Mileposts'!$G$31),"Y",IF(AND(H824&gt;='Intersection Mileposts'!$F$32,H824&lt;='Intersection Mileposts'!$G$32),"Y",IF(AND(H824&gt;='Intersection Mileposts'!$F$33,H824&lt;='Intersection Mileposts'!$G$33),"Y",IF(AND(H824&gt;='Intersection Mileposts'!$F$34,H824&lt;='Intersection Mileposts'!$G$34),"Y",IF(AND(H824&gt;='Intersection Mileposts'!$F$35,H824&lt;='Intersection Mileposts'!$G$35),"Y",IF(AND(H824&gt;='Intersection Mileposts'!$F$36,H824&lt;='Intersection Mileposts'!$G$36),"Y",IF(AND(H824&gt;='Intersection Mileposts'!$F$37,H824&lt;='Intersection Mileposts'!$G$37),"Y",IF(AND(H824&gt;='Intersection Mileposts'!$F$38,H824&lt;='Intersection Mileposts'!$G$38),"Y",IF(AND(H824&gt;='Intersection Mileposts'!$F$39,H824&lt;='Intersection Mileposts'!$G$39),"Y","N"))))))))))))))))))))))))))))))))))))</f>
        <v/>
      </c>
    </row>
    <row r="825" spans="1:46" ht="15" customHeight="1" x14ac:dyDescent="0.3">
      <c r="A825" s="279"/>
      <c r="B825" s="261"/>
      <c r="C825" s="262"/>
      <c r="D825" s="262"/>
      <c r="E825" s="262"/>
      <c r="F825" s="262"/>
      <c r="G825" s="284"/>
      <c r="H825" s="286"/>
      <c r="I825" s="279"/>
      <c r="J825" s="260"/>
      <c r="K825" s="260"/>
      <c r="L825" s="280"/>
      <c r="M825" s="275"/>
      <c r="N825" s="263"/>
      <c r="P825" s="264" t="str">
        <f>IF(R825 = "", "", COUNT($R$4:R825))</f>
        <v/>
      </c>
      <c r="Q825" s="264" t="str">
        <f t="shared" si="113"/>
        <v/>
      </c>
      <c r="R825" s="265" t="str">
        <f t="shared" si="114"/>
        <v/>
      </c>
      <c r="S825" s="266" t="str">
        <f t="shared" si="115"/>
        <v/>
      </c>
      <c r="T825" s="267" t="str">
        <f t="shared" si="116"/>
        <v/>
      </c>
      <c r="U825" s="268" t="str">
        <f t="shared" si="117"/>
        <v/>
      </c>
      <c r="V825" s="269" t="str">
        <f t="shared" si="118"/>
        <v/>
      </c>
      <c r="W825" s="5"/>
      <c r="AR825" t="str">
        <f t="shared" si="112"/>
        <v/>
      </c>
      <c r="AS825" t="str">
        <f t="shared" si="111"/>
        <v/>
      </c>
      <c r="AT825" s="134" t="str">
        <f>IF(AR825="","",IF(AND(H825&gt;='Intersection Mileposts'!$F$5,H825&lt;='Intersection Mileposts'!$G$5),"Y",IF(AND(H825&gt;='Intersection Mileposts'!$F$6,H825&lt;='Intersection Mileposts'!$G$6),"Y",IF(AND(H825&gt;='Intersection Mileposts'!$F$7,H825&lt;='Intersection Mileposts'!$G$7),"Y",IF(AND(H825&gt;='Intersection Mileposts'!$F$8,H825&lt;='Intersection Mileposts'!$G$8),"Y",IF(AND(H825&gt;='Intersection Mileposts'!$F$9,H825&lt;='Intersection Mileposts'!$G$9),"Y",IF(AND(H825&gt;='Intersection Mileposts'!$F$10,H825&lt;='Intersection Mileposts'!$G$10),"Y",IF(AND(H825&gt;='Intersection Mileposts'!$F$11,H825&lt;='Intersection Mileposts'!$G$11),"Y",IF(AND(H825&gt;='Intersection Mileposts'!$F$12,H825&lt;='Intersection Mileposts'!$G$12),"Y",IF(AND(H825&gt;='Intersection Mileposts'!$F$13,H825&lt;='Intersection Mileposts'!$G$13),"Y",IF(AND(H825&gt;='Intersection Mileposts'!$F$14,H825&lt;='Intersection Mileposts'!$G$14),"Y",IF(AND(H825&gt;='Intersection Mileposts'!$F$15,H825&lt;='Intersection Mileposts'!$G$15),"Y",IF(AND(H825&gt;='Intersection Mileposts'!$F$16,H825&lt;='Intersection Mileposts'!$G$16),"Y",IF(AND(H825&gt;='Intersection Mileposts'!$F$17,H825&lt;='Intersection Mileposts'!$G$17),"Y",IF(AND(H825&gt;='Intersection Mileposts'!$F$18,H825&lt;='Intersection Mileposts'!$G$18),"Y",IF(AND(H825&gt;='Intersection Mileposts'!$F$19,H825&lt;='Intersection Mileposts'!$G$19),"Y",IF(AND(H825&gt;='Intersection Mileposts'!$F$20,H825&lt;='Intersection Mileposts'!$G$20),"Y",IF(AND(H825&gt;='Intersection Mileposts'!$F$21,H825&lt;='Intersection Mileposts'!$G$21),"Y",IF(AND(H825&gt;='Intersection Mileposts'!$F$22,H825&lt;='Intersection Mileposts'!$G$22),"Y",IF(AND(H825&gt;='Intersection Mileposts'!$F$23,H825&lt;='Intersection Mileposts'!$G$23),"Y",IF(AND(H825&gt;='Intersection Mileposts'!$F$24,H825&lt;='Intersection Mileposts'!$G$24),"Y",IF(AND(H825&gt;='Intersection Mileposts'!$F$25,H825&lt;='Intersection Mileposts'!$G$25),"Y",IF(AND(H825&gt;='Intersection Mileposts'!$F$26,H825&lt;='Intersection Mileposts'!$G$26),"Y",IF(AND(H825&gt;='Intersection Mileposts'!$F$27,H825&lt;='Intersection Mileposts'!$G$27),"Y",IF(AND(H825&gt;='Intersection Mileposts'!$F$28,H825&lt;='Intersection Mileposts'!$G$28),"Y",IF(AND(H825&gt;='Intersection Mileposts'!$F$29,H825&lt;='Intersection Mileposts'!$G$29),"Y", IF(AND(H825&gt;='Intersection Mileposts'!$F$30,H825&lt;='Intersection Mileposts'!$G$30),"Y",IF(AND(H825&gt;='Intersection Mileposts'!$F$31,H825&lt;='Intersection Mileposts'!$G$31),"Y",IF(AND(H825&gt;='Intersection Mileposts'!$F$32,H825&lt;='Intersection Mileposts'!$G$32),"Y",IF(AND(H825&gt;='Intersection Mileposts'!$F$33,H825&lt;='Intersection Mileposts'!$G$33),"Y",IF(AND(H825&gt;='Intersection Mileposts'!$F$34,H825&lt;='Intersection Mileposts'!$G$34),"Y",IF(AND(H825&gt;='Intersection Mileposts'!$F$35,H825&lt;='Intersection Mileposts'!$G$35),"Y",IF(AND(H825&gt;='Intersection Mileposts'!$F$36,H825&lt;='Intersection Mileposts'!$G$36),"Y",IF(AND(H825&gt;='Intersection Mileposts'!$F$37,H825&lt;='Intersection Mileposts'!$G$37),"Y",IF(AND(H825&gt;='Intersection Mileposts'!$F$38,H825&lt;='Intersection Mileposts'!$G$38),"Y",IF(AND(H825&gt;='Intersection Mileposts'!$F$39,H825&lt;='Intersection Mileposts'!$G$39),"Y","N"))))))))))))))))))))))))))))))))))))</f>
        <v/>
      </c>
    </row>
    <row r="826" spans="1:46" ht="15" customHeight="1" x14ac:dyDescent="0.3">
      <c r="A826" s="279"/>
      <c r="B826" s="261"/>
      <c r="C826" s="262"/>
      <c r="D826" s="262"/>
      <c r="E826" s="262"/>
      <c r="F826" s="262"/>
      <c r="G826" s="284"/>
      <c r="H826" s="286"/>
      <c r="I826" s="279"/>
      <c r="J826" s="260"/>
      <c r="K826" s="260"/>
      <c r="L826" s="280"/>
      <c r="M826" s="275"/>
      <c r="N826" s="263"/>
      <c r="P826" s="264" t="str">
        <f>IF(R826 = "", "", COUNT($R$4:R826))</f>
        <v/>
      </c>
      <c r="Q826" s="264" t="str">
        <f t="shared" si="113"/>
        <v/>
      </c>
      <c r="R826" s="265" t="str">
        <f t="shared" si="114"/>
        <v/>
      </c>
      <c r="S826" s="266" t="str">
        <f t="shared" si="115"/>
        <v/>
      </c>
      <c r="T826" s="267" t="str">
        <f t="shared" si="116"/>
        <v/>
      </c>
      <c r="U826" s="268" t="str">
        <f t="shared" si="117"/>
        <v/>
      </c>
      <c r="V826" s="269" t="str">
        <f t="shared" si="118"/>
        <v/>
      </c>
      <c r="W826" s="5"/>
      <c r="AR826" t="str">
        <f t="shared" si="112"/>
        <v/>
      </c>
      <c r="AS826" t="str">
        <f t="shared" si="111"/>
        <v/>
      </c>
      <c r="AT826" s="134" t="str">
        <f>IF(AR826="","",IF(AND(H826&gt;='Intersection Mileposts'!$F$5,H826&lt;='Intersection Mileposts'!$G$5),"Y",IF(AND(H826&gt;='Intersection Mileposts'!$F$6,H826&lt;='Intersection Mileposts'!$G$6),"Y",IF(AND(H826&gt;='Intersection Mileposts'!$F$7,H826&lt;='Intersection Mileposts'!$G$7),"Y",IF(AND(H826&gt;='Intersection Mileposts'!$F$8,H826&lt;='Intersection Mileposts'!$G$8),"Y",IF(AND(H826&gt;='Intersection Mileposts'!$F$9,H826&lt;='Intersection Mileposts'!$G$9),"Y",IF(AND(H826&gt;='Intersection Mileposts'!$F$10,H826&lt;='Intersection Mileposts'!$G$10),"Y",IF(AND(H826&gt;='Intersection Mileposts'!$F$11,H826&lt;='Intersection Mileposts'!$G$11),"Y",IF(AND(H826&gt;='Intersection Mileposts'!$F$12,H826&lt;='Intersection Mileposts'!$G$12),"Y",IF(AND(H826&gt;='Intersection Mileposts'!$F$13,H826&lt;='Intersection Mileposts'!$G$13),"Y",IF(AND(H826&gt;='Intersection Mileposts'!$F$14,H826&lt;='Intersection Mileposts'!$G$14),"Y",IF(AND(H826&gt;='Intersection Mileposts'!$F$15,H826&lt;='Intersection Mileposts'!$G$15),"Y",IF(AND(H826&gt;='Intersection Mileposts'!$F$16,H826&lt;='Intersection Mileposts'!$G$16),"Y",IF(AND(H826&gt;='Intersection Mileposts'!$F$17,H826&lt;='Intersection Mileposts'!$G$17),"Y",IF(AND(H826&gt;='Intersection Mileposts'!$F$18,H826&lt;='Intersection Mileposts'!$G$18),"Y",IF(AND(H826&gt;='Intersection Mileposts'!$F$19,H826&lt;='Intersection Mileposts'!$G$19),"Y",IF(AND(H826&gt;='Intersection Mileposts'!$F$20,H826&lt;='Intersection Mileposts'!$G$20),"Y",IF(AND(H826&gt;='Intersection Mileposts'!$F$21,H826&lt;='Intersection Mileposts'!$G$21),"Y",IF(AND(H826&gt;='Intersection Mileposts'!$F$22,H826&lt;='Intersection Mileposts'!$G$22),"Y",IF(AND(H826&gt;='Intersection Mileposts'!$F$23,H826&lt;='Intersection Mileposts'!$G$23),"Y",IF(AND(H826&gt;='Intersection Mileposts'!$F$24,H826&lt;='Intersection Mileposts'!$G$24),"Y",IF(AND(H826&gt;='Intersection Mileposts'!$F$25,H826&lt;='Intersection Mileposts'!$G$25),"Y",IF(AND(H826&gt;='Intersection Mileposts'!$F$26,H826&lt;='Intersection Mileposts'!$G$26),"Y",IF(AND(H826&gt;='Intersection Mileposts'!$F$27,H826&lt;='Intersection Mileposts'!$G$27),"Y",IF(AND(H826&gt;='Intersection Mileposts'!$F$28,H826&lt;='Intersection Mileposts'!$G$28),"Y",IF(AND(H826&gt;='Intersection Mileposts'!$F$29,H826&lt;='Intersection Mileposts'!$G$29),"Y", IF(AND(H826&gt;='Intersection Mileposts'!$F$30,H826&lt;='Intersection Mileposts'!$G$30),"Y",IF(AND(H826&gt;='Intersection Mileposts'!$F$31,H826&lt;='Intersection Mileposts'!$G$31),"Y",IF(AND(H826&gt;='Intersection Mileposts'!$F$32,H826&lt;='Intersection Mileposts'!$G$32),"Y",IF(AND(H826&gt;='Intersection Mileposts'!$F$33,H826&lt;='Intersection Mileposts'!$G$33),"Y",IF(AND(H826&gt;='Intersection Mileposts'!$F$34,H826&lt;='Intersection Mileposts'!$G$34),"Y",IF(AND(H826&gt;='Intersection Mileposts'!$F$35,H826&lt;='Intersection Mileposts'!$G$35),"Y",IF(AND(H826&gt;='Intersection Mileposts'!$F$36,H826&lt;='Intersection Mileposts'!$G$36),"Y",IF(AND(H826&gt;='Intersection Mileposts'!$F$37,H826&lt;='Intersection Mileposts'!$G$37),"Y",IF(AND(H826&gt;='Intersection Mileposts'!$F$38,H826&lt;='Intersection Mileposts'!$G$38),"Y",IF(AND(H826&gt;='Intersection Mileposts'!$F$39,H826&lt;='Intersection Mileposts'!$G$39),"Y","N"))))))))))))))))))))))))))))))))))))</f>
        <v/>
      </c>
    </row>
    <row r="827" spans="1:46" ht="15" customHeight="1" x14ac:dyDescent="0.3">
      <c r="A827" s="279"/>
      <c r="B827" s="261"/>
      <c r="C827" s="262"/>
      <c r="D827" s="262"/>
      <c r="E827" s="262"/>
      <c r="F827" s="262"/>
      <c r="G827" s="284"/>
      <c r="H827" s="286"/>
      <c r="I827" s="279"/>
      <c r="J827" s="260"/>
      <c r="K827" s="260"/>
      <c r="L827" s="280"/>
      <c r="M827" s="275"/>
      <c r="N827" s="263"/>
      <c r="P827" s="264" t="str">
        <f>IF(R827 = "", "", COUNT($R$4:R827))</f>
        <v/>
      </c>
      <c r="Q827" s="264" t="str">
        <f t="shared" si="113"/>
        <v/>
      </c>
      <c r="R827" s="265" t="str">
        <f t="shared" si="114"/>
        <v/>
      </c>
      <c r="S827" s="266" t="str">
        <f t="shared" si="115"/>
        <v/>
      </c>
      <c r="T827" s="267" t="str">
        <f t="shared" si="116"/>
        <v/>
      </c>
      <c r="U827" s="268" t="str">
        <f t="shared" si="117"/>
        <v/>
      </c>
      <c r="V827" s="269" t="str">
        <f t="shared" si="118"/>
        <v/>
      </c>
      <c r="W827" s="5"/>
      <c r="AR827" t="str">
        <f t="shared" si="112"/>
        <v/>
      </c>
      <c r="AS827" t="str">
        <f t="shared" si="111"/>
        <v/>
      </c>
      <c r="AT827" s="134" t="str">
        <f>IF(AR827="","",IF(AND(H827&gt;='Intersection Mileposts'!$F$5,H827&lt;='Intersection Mileposts'!$G$5),"Y",IF(AND(H827&gt;='Intersection Mileposts'!$F$6,H827&lt;='Intersection Mileposts'!$G$6),"Y",IF(AND(H827&gt;='Intersection Mileposts'!$F$7,H827&lt;='Intersection Mileposts'!$G$7),"Y",IF(AND(H827&gt;='Intersection Mileposts'!$F$8,H827&lt;='Intersection Mileposts'!$G$8),"Y",IF(AND(H827&gt;='Intersection Mileposts'!$F$9,H827&lt;='Intersection Mileposts'!$G$9),"Y",IF(AND(H827&gt;='Intersection Mileposts'!$F$10,H827&lt;='Intersection Mileposts'!$G$10),"Y",IF(AND(H827&gt;='Intersection Mileposts'!$F$11,H827&lt;='Intersection Mileposts'!$G$11),"Y",IF(AND(H827&gt;='Intersection Mileposts'!$F$12,H827&lt;='Intersection Mileposts'!$G$12),"Y",IF(AND(H827&gt;='Intersection Mileposts'!$F$13,H827&lt;='Intersection Mileposts'!$G$13),"Y",IF(AND(H827&gt;='Intersection Mileposts'!$F$14,H827&lt;='Intersection Mileposts'!$G$14),"Y",IF(AND(H827&gt;='Intersection Mileposts'!$F$15,H827&lt;='Intersection Mileposts'!$G$15),"Y",IF(AND(H827&gt;='Intersection Mileposts'!$F$16,H827&lt;='Intersection Mileposts'!$G$16),"Y",IF(AND(H827&gt;='Intersection Mileposts'!$F$17,H827&lt;='Intersection Mileposts'!$G$17),"Y",IF(AND(H827&gt;='Intersection Mileposts'!$F$18,H827&lt;='Intersection Mileposts'!$G$18),"Y",IF(AND(H827&gt;='Intersection Mileposts'!$F$19,H827&lt;='Intersection Mileposts'!$G$19),"Y",IF(AND(H827&gt;='Intersection Mileposts'!$F$20,H827&lt;='Intersection Mileposts'!$G$20),"Y",IF(AND(H827&gt;='Intersection Mileposts'!$F$21,H827&lt;='Intersection Mileposts'!$G$21),"Y",IF(AND(H827&gt;='Intersection Mileposts'!$F$22,H827&lt;='Intersection Mileposts'!$G$22),"Y",IF(AND(H827&gt;='Intersection Mileposts'!$F$23,H827&lt;='Intersection Mileposts'!$G$23),"Y",IF(AND(H827&gt;='Intersection Mileposts'!$F$24,H827&lt;='Intersection Mileposts'!$G$24),"Y",IF(AND(H827&gt;='Intersection Mileposts'!$F$25,H827&lt;='Intersection Mileposts'!$G$25),"Y",IF(AND(H827&gt;='Intersection Mileposts'!$F$26,H827&lt;='Intersection Mileposts'!$G$26),"Y",IF(AND(H827&gt;='Intersection Mileposts'!$F$27,H827&lt;='Intersection Mileposts'!$G$27),"Y",IF(AND(H827&gt;='Intersection Mileposts'!$F$28,H827&lt;='Intersection Mileposts'!$G$28),"Y",IF(AND(H827&gt;='Intersection Mileposts'!$F$29,H827&lt;='Intersection Mileposts'!$G$29),"Y", IF(AND(H827&gt;='Intersection Mileposts'!$F$30,H827&lt;='Intersection Mileposts'!$G$30),"Y",IF(AND(H827&gt;='Intersection Mileposts'!$F$31,H827&lt;='Intersection Mileposts'!$G$31),"Y",IF(AND(H827&gt;='Intersection Mileposts'!$F$32,H827&lt;='Intersection Mileposts'!$G$32),"Y",IF(AND(H827&gt;='Intersection Mileposts'!$F$33,H827&lt;='Intersection Mileposts'!$G$33),"Y",IF(AND(H827&gt;='Intersection Mileposts'!$F$34,H827&lt;='Intersection Mileposts'!$G$34),"Y",IF(AND(H827&gt;='Intersection Mileposts'!$F$35,H827&lt;='Intersection Mileposts'!$G$35),"Y",IF(AND(H827&gt;='Intersection Mileposts'!$F$36,H827&lt;='Intersection Mileposts'!$G$36),"Y",IF(AND(H827&gt;='Intersection Mileposts'!$F$37,H827&lt;='Intersection Mileposts'!$G$37),"Y",IF(AND(H827&gt;='Intersection Mileposts'!$F$38,H827&lt;='Intersection Mileposts'!$G$38),"Y",IF(AND(H827&gt;='Intersection Mileposts'!$F$39,H827&lt;='Intersection Mileposts'!$G$39),"Y","N"))))))))))))))))))))))))))))))))))))</f>
        <v/>
      </c>
    </row>
    <row r="828" spans="1:46" ht="15" customHeight="1" x14ac:dyDescent="0.3">
      <c r="A828" s="279"/>
      <c r="B828" s="261"/>
      <c r="C828" s="262"/>
      <c r="D828" s="262"/>
      <c r="E828" s="262"/>
      <c r="F828" s="262"/>
      <c r="G828" s="284"/>
      <c r="H828" s="286"/>
      <c r="I828" s="279"/>
      <c r="J828" s="260"/>
      <c r="K828" s="260"/>
      <c r="L828" s="280"/>
      <c r="M828" s="275"/>
      <c r="N828" s="263"/>
      <c r="P828" s="264" t="str">
        <f>IF(R828 = "", "", COUNT($R$4:R828))</f>
        <v/>
      </c>
      <c r="Q828" s="264" t="str">
        <f t="shared" si="113"/>
        <v/>
      </c>
      <c r="R828" s="265" t="str">
        <f t="shared" si="114"/>
        <v/>
      </c>
      <c r="S828" s="266" t="str">
        <f t="shared" si="115"/>
        <v/>
      </c>
      <c r="T828" s="267" t="str">
        <f t="shared" si="116"/>
        <v/>
      </c>
      <c r="U828" s="268" t="str">
        <f t="shared" si="117"/>
        <v/>
      </c>
      <c r="V828" s="269" t="str">
        <f t="shared" si="118"/>
        <v/>
      </c>
      <c r="W828" s="5"/>
      <c r="AR828" t="str">
        <f t="shared" si="112"/>
        <v/>
      </c>
      <c r="AS828" t="str">
        <f t="shared" si="111"/>
        <v/>
      </c>
      <c r="AT828" s="134" t="str">
        <f>IF(AR828="","",IF(AND(H828&gt;='Intersection Mileposts'!$F$5,H828&lt;='Intersection Mileposts'!$G$5),"Y",IF(AND(H828&gt;='Intersection Mileposts'!$F$6,H828&lt;='Intersection Mileposts'!$G$6),"Y",IF(AND(H828&gt;='Intersection Mileposts'!$F$7,H828&lt;='Intersection Mileposts'!$G$7),"Y",IF(AND(H828&gt;='Intersection Mileposts'!$F$8,H828&lt;='Intersection Mileposts'!$G$8),"Y",IF(AND(H828&gt;='Intersection Mileposts'!$F$9,H828&lt;='Intersection Mileposts'!$G$9),"Y",IF(AND(H828&gt;='Intersection Mileposts'!$F$10,H828&lt;='Intersection Mileposts'!$G$10),"Y",IF(AND(H828&gt;='Intersection Mileposts'!$F$11,H828&lt;='Intersection Mileposts'!$G$11),"Y",IF(AND(H828&gt;='Intersection Mileposts'!$F$12,H828&lt;='Intersection Mileposts'!$G$12),"Y",IF(AND(H828&gt;='Intersection Mileposts'!$F$13,H828&lt;='Intersection Mileposts'!$G$13),"Y",IF(AND(H828&gt;='Intersection Mileposts'!$F$14,H828&lt;='Intersection Mileposts'!$G$14),"Y",IF(AND(H828&gt;='Intersection Mileposts'!$F$15,H828&lt;='Intersection Mileposts'!$G$15),"Y",IF(AND(H828&gt;='Intersection Mileposts'!$F$16,H828&lt;='Intersection Mileposts'!$G$16),"Y",IF(AND(H828&gt;='Intersection Mileposts'!$F$17,H828&lt;='Intersection Mileposts'!$G$17),"Y",IF(AND(H828&gt;='Intersection Mileposts'!$F$18,H828&lt;='Intersection Mileposts'!$G$18),"Y",IF(AND(H828&gt;='Intersection Mileposts'!$F$19,H828&lt;='Intersection Mileposts'!$G$19),"Y",IF(AND(H828&gt;='Intersection Mileposts'!$F$20,H828&lt;='Intersection Mileposts'!$G$20),"Y",IF(AND(H828&gt;='Intersection Mileposts'!$F$21,H828&lt;='Intersection Mileposts'!$G$21),"Y",IF(AND(H828&gt;='Intersection Mileposts'!$F$22,H828&lt;='Intersection Mileposts'!$G$22),"Y",IF(AND(H828&gt;='Intersection Mileposts'!$F$23,H828&lt;='Intersection Mileposts'!$G$23),"Y",IF(AND(H828&gt;='Intersection Mileposts'!$F$24,H828&lt;='Intersection Mileposts'!$G$24),"Y",IF(AND(H828&gt;='Intersection Mileposts'!$F$25,H828&lt;='Intersection Mileposts'!$G$25),"Y",IF(AND(H828&gt;='Intersection Mileposts'!$F$26,H828&lt;='Intersection Mileposts'!$G$26),"Y",IF(AND(H828&gt;='Intersection Mileposts'!$F$27,H828&lt;='Intersection Mileposts'!$G$27),"Y",IF(AND(H828&gt;='Intersection Mileposts'!$F$28,H828&lt;='Intersection Mileposts'!$G$28),"Y",IF(AND(H828&gt;='Intersection Mileposts'!$F$29,H828&lt;='Intersection Mileposts'!$G$29),"Y", IF(AND(H828&gt;='Intersection Mileposts'!$F$30,H828&lt;='Intersection Mileposts'!$G$30),"Y",IF(AND(H828&gt;='Intersection Mileposts'!$F$31,H828&lt;='Intersection Mileposts'!$G$31),"Y",IF(AND(H828&gt;='Intersection Mileposts'!$F$32,H828&lt;='Intersection Mileposts'!$G$32),"Y",IF(AND(H828&gt;='Intersection Mileposts'!$F$33,H828&lt;='Intersection Mileposts'!$G$33),"Y",IF(AND(H828&gt;='Intersection Mileposts'!$F$34,H828&lt;='Intersection Mileposts'!$G$34),"Y",IF(AND(H828&gt;='Intersection Mileposts'!$F$35,H828&lt;='Intersection Mileposts'!$G$35),"Y",IF(AND(H828&gt;='Intersection Mileposts'!$F$36,H828&lt;='Intersection Mileposts'!$G$36),"Y",IF(AND(H828&gt;='Intersection Mileposts'!$F$37,H828&lt;='Intersection Mileposts'!$G$37),"Y",IF(AND(H828&gt;='Intersection Mileposts'!$F$38,H828&lt;='Intersection Mileposts'!$G$38),"Y",IF(AND(H828&gt;='Intersection Mileposts'!$F$39,H828&lt;='Intersection Mileposts'!$G$39),"Y","N"))))))))))))))))))))))))))))))))))))</f>
        <v/>
      </c>
    </row>
    <row r="829" spans="1:46" ht="15" customHeight="1" x14ac:dyDescent="0.3">
      <c r="A829" s="279"/>
      <c r="B829" s="261"/>
      <c r="C829" s="262"/>
      <c r="D829" s="262"/>
      <c r="E829" s="262"/>
      <c r="F829" s="262"/>
      <c r="G829" s="284"/>
      <c r="H829" s="286"/>
      <c r="I829" s="279"/>
      <c r="J829" s="260"/>
      <c r="K829" s="260"/>
      <c r="L829" s="280"/>
      <c r="M829" s="275"/>
      <c r="N829" s="263"/>
      <c r="P829" s="264" t="str">
        <f>IF(R829 = "", "", COUNT($R$4:R829))</f>
        <v/>
      </c>
      <c r="Q829" s="264" t="str">
        <f t="shared" si="113"/>
        <v/>
      </c>
      <c r="R829" s="265" t="str">
        <f t="shared" si="114"/>
        <v/>
      </c>
      <c r="S829" s="266" t="str">
        <f t="shared" si="115"/>
        <v/>
      </c>
      <c r="T829" s="267" t="str">
        <f t="shared" si="116"/>
        <v/>
      </c>
      <c r="U829" s="268" t="str">
        <f t="shared" si="117"/>
        <v/>
      </c>
      <c r="V829" s="269" t="str">
        <f t="shared" si="118"/>
        <v/>
      </c>
      <c r="W829" s="5"/>
      <c r="AR829" t="str">
        <f t="shared" si="112"/>
        <v/>
      </c>
      <c r="AS829" t="str">
        <f t="shared" si="111"/>
        <v/>
      </c>
      <c r="AT829" s="134" t="str">
        <f>IF(AR829="","",IF(AND(H829&gt;='Intersection Mileposts'!$F$5,H829&lt;='Intersection Mileposts'!$G$5),"Y",IF(AND(H829&gt;='Intersection Mileposts'!$F$6,H829&lt;='Intersection Mileposts'!$G$6),"Y",IF(AND(H829&gt;='Intersection Mileposts'!$F$7,H829&lt;='Intersection Mileposts'!$G$7),"Y",IF(AND(H829&gt;='Intersection Mileposts'!$F$8,H829&lt;='Intersection Mileposts'!$G$8),"Y",IF(AND(H829&gt;='Intersection Mileposts'!$F$9,H829&lt;='Intersection Mileposts'!$G$9),"Y",IF(AND(H829&gt;='Intersection Mileposts'!$F$10,H829&lt;='Intersection Mileposts'!$G$10),"Y",IF(AND(H829&gt;='Intersection Mileposts'!$F$11,H829&lt;='Intersection Mileposts'!$G$11),"Y",IF(AND(H829&gt;='Intersection Mileposts'!$F$12,H829&lt;='Intersection Mileposts'!$G$12),"Y",IF(AND(H829&gt;='Intersection Mileposts'!$F$13,H829&lt;='Intersection Mileposts'!$G$13),"Y",IF(AND(H829&gt;='Intersection Mileposts'!$F$14,H829&lt;='Intersection Mileposts'!$G$14),"Y",IF(AND(H829&gt;='Intersection Mileposts'!$F$15,H829&lt;='Intersection Mileposts'!$G$15),"Y",IF(AND(H829&gt;='Intersection Mileposts'!$F$16,H829&lt;='Intersection Mileposts'!$G$16),"Y",IF(AND(H829&gt;='Intersection Mileposts'!$F$17,H829&lt;='Intersection Mileposts'!$G$17),"Y",IF(AND(H829&gt;='Intersection Mileposts'!$F$18,H829&lt;='Intersection Mileposts'!$G$18),"Y",IF(AND(H829&gt;='Intersection Mileposts'!$F$19,H829&lt;='Intersection Mileposts'!$G$19),"Y",IF(AND(H829&gt;='Intersection Mileposts'!$F$20,H829&lt;='Intersection Mileposts'!$G$20),"Y",IF(AND(H829&gt;='Intersection Mileposts'!$F$21,H829&lt;='Intersection Mileposts'!$G$21),"Y",IF(AND(H829&gt;='Intersection Mileposts'!$F$22,H829&lt;='Intersection Mileposts'!$G$22),"Y",IF(AND(H829&gt;='Intersection Mileposts'!$F$23,H829&lt;='Intersection Mileposts'!$G$23),"Y",IF(AND(H829&gt;='Intersection Mileposts'!$F$24,H829&lt;='Intersection Mileposts'!$G$24),"Y",IF(AND(H829&gt;='Intersection Mileposts'!$F$25,H829&lt;='Intersection Mileposts'!$G$25),"Y",IF(AND(H829&gt;='Intersection Mileposts'!$F$26,H829&lt;='Intersection Mileposts'!$G$26),"Y",IF(AND(H829&gt;='Intersection Mileposts'!$F$27,H829&lt;='Intersection Mileposts'!$G$27),"Y",IF(AND(H829&gt;='Intersection Mileposts'!$F$28,H829&lt;='Intersection Mileposts'!$G$28),"Y",IF(AND(H829&gt;='Intersection Mileposts'!$F$29,H829&lt;='Intersection Mileposts'!$G$29),"Y", IF(AND(H829&gt;='Intersection Mileposts'!$F$30,H829&lt;='Intersection Mileposts'!$G$30),"Y",IF(AND(H829&gt;='Intersection Mileposts'!$F$31,H829&lt;='Intersection Mileposts'!$G$31),"Y",IF(AND(H829&gt;='Intersection Mileposts'!$F$32,H829&lt;='Intersection Mileposts'!$G$32),"Y",IF(AND(H829&gt;='Intersection Mileposts'!$F$33,H829&lt;='Intersection Mileposts'!$G$33),"Y",IF(AND(H829&gt;='Intersection Mileposts'!$F$34,H829&lt;='Intersection Mileposts'!$G$34),"Y",IF(AND(H829&gt;='Intersection Mileposts'!$F$35,H829&lt;='Intersection Mileposts'!$G$35),"Y",IF(AND(H829&gt;='Intersection Mileposts'!$F$36,H829&lt;='Intersection Mileposts'!$G$36),"Y",IF(AND(H829&gt;='Intersection Mileposts'!$F$37,H829&lt;='Intersection Mileposts'!$G$37),"Y",IF(AND(H829&gt;='Intersection Mileposts'!$F$38,H829&lt;='Intersection Mileposts'!$G$38),"Y",IF(AND(H829&gt;='Intersection Mileposts'!$F$39,H829&lt;='Intersection Mileposts'!$G$39),"Y","N"))))))))))))))))))))))))))))))))))))</f>
        <v/>
      </c>
    </row>
    <row r="830" spans="1:46" ht="15" customHeight="1" x14ac:dyDescent="0.3">
      <c r="A830" s="279"/>
      <c r="B830" s="261"/>
      <c r="C830" s="262"/>
      <c r="D830" s="262"/>
      <c r="E830" s="262"/>
      <c r="F830" s="262"/>
      <c r="G830" s="284"/>
      <c r="H830" s="286"/>
      <c r="I830" s="279"/>
      <c r="J830" s="260"/>
      <c r="K830" s="260"/>
      <c r="L830" s="280"/>
      <c r="M830" s="275"/>
      <c r="N830" s="263"/>
      <c r="P830" s="264" t="str">
        <f>IF(R830 = "", "", COUNT($R$4:R830))</f>
        <v/>
      </c>
      <c r="Q830" s="264" t="str">
        <f t="shared" si="113"/>
        <v/>
      </c>
      <c r="R830" s="265" t="str">
        <f t="shared" si="114"/>
        <v/>
      </c>
      <c r="S830" s="266" t="str">
        <f t="shared" si="115"/>
        <v/>
      </c>
      <c r="T830" s="267" t="str">
        <f t="shared" si="116"/>
        <v/>
      </c>
      <c r="U830" s="268" t="str">
        <f t="shared" si="117"/>
        <v/>
      </c>
      <c r="V830" s="269" t="str">
        <f t="shared" si="118"/>
        <v/>
      </c>
      <c r="W830" s="5"/>
      <c r="AR830" t="str">
        <f t="shared" si="112"/>
        <v/>
      </c>
      <c r="AS830" t="str">
        <f t="shared" si="111"/>
        <v/>
      </c>
      <c r="AT830" s="134" t="str">
        <f>IF(AR830="","",IF(AND(H830&gt;='Intersection Mileposts'!$F$5,H830&lt;='Intersection Mileposts'!$G$5),"Y",IF(AND(H830&gt;='Intersection Mileposts'!$F$6,H830&lt;='Intersection Mileposts'!$G$6),"Y",IF(AND(H830&gt;='Intersection Mileposts'!$F$7,H830&lt;='Intersection Mileposts'!$G$7),"Y",IF(AND(H830&gt;='Intersection Mileposts'!$F$8,H830&lt;='Intersection Mileposts'!$G$8),"Y",IF(AND(H830&gt;='Intersection Mileposts'!$F$9,H830&lt;='Intersection Mileposts'!$G$9),"Y",IF(AND(H830&gt;='Intersection Mileposts'!$F$10,H830&lt;='Intersection Mileposts'!$G$10),"Y",IF(AND(H830&gt;='Intersection Mileposts'!$F$11,H830&lt;='Intersection Mileposts'!$G$11),"Y",IF(AND(H830&gt;='Intersection Mileposts'!$F$12,H830&lt;='Intersection Mileposts'!$G$12),"Y",IF(AND(H830&gt;='Intersection Mileposts'!$F$13,H830&lt;='Intersection Mileposts'!$G$13),"Y",IF(AND(H830&gt;='Intersection Mileposts'!$F$14,H830&lt;='Intersection Mileposts'!$G$14),"Y",IF(AND(H830&gt;='Intersection Mileposts'!$F$15,H830&lt;='Intersection Mileposts'!$G$15),"Y",IF(AND(H830&gt;='Intersection Mileposts'!$F$16,H830&lt;='Intersection Mileposts'!$G$16),"Y",IF(AND(H830&gt;='Intersection Mileposts'!$F$17,H830&lt;='Intersection Mileposts'!$G$17),"Y",IF(AND(H830&gt;='Intersection Mileposts'!$F$18,H830&lt;='Intersection Mileposts'!$G$18),"Y",IF(AND(H830&gt;='Intersection Mileposts'!$F$19,H830&lt;='Intersection Mileposts'!$G$19),"Y",IF(AND(H830&gt;='Intersection Mileposts'!$F$20,H830&lt;='Intersection Mileposts'!$G$20),"Y",IF(AND(H830&gt;='Intersection Mileposts'!$F$21,H830&lt;='Intersection Mileposts'!$G$21),"Y",IF(AND(H830&gt;='Intersection Mileposts'!$F$22,H830&lt;='Intersection Mileposts'!$G$22),"Y",IF(AND(H830&gt;='Intersection Mileposts'!$F$23,H830&lt;='Intersection Mileposts'!$G$23),"Y",IF(AND(H830&gt;='Intersection Mileposts'!$F$24,H830&lt;='Intersection Mileposts'!$G$24),"Y",IF(AND(H830&gt;='Intersection Mileposts'!$F$25,H830&lt;='Intersection Mileposts'!$G$25),"Y",IF(AND(H830&gt;='Intersection Mileposts'!$F$26,H830&lt;='Intersection Mileposts'!$G$26),"Y",IF(AND(H830&gt;='Intersection Mileposts'!$F$27,H830&lt;='Intersection Mileposts'!$G$27),"Y",IF(AND(H830&gt;='Intersection Mileposts'!$F$28,H830&lt;='Intersection Mileposts'!$G$28),"Y",IF(AND(H830&gt;='Intersection Mileposts'!$F$29,H830&lt;='Intersection Mileposts'!$G$29),"Y", IF(AND(H830&gt;='Intersection Mileposts'!$F$30,H830&lt;='Intersection Mileposts'!$G$30),"Y",IF(AND(H830&gt;='Intersection Mileposts'!$F$31,H830&lt;='Intersection Mileposts'!$G$31),"Y",IF(AND(H830&gt;='Intersection Mileposts'!$F$32,H830&lt;='Intersection Mileposts'!$G$32),"Y",IF(AND(H830&gt;='Intersection Mileposts'!$F$33,H830&lt;='Intersection Mileposts'!$G$33),"Y",IF(AND(H830&gt;='Intersection Mileposts'!$F$34,H830&lt;='Intersection Mileposts'!$G$34),"Y",IF(AND(H830&gt;='Intersection Mileposts'!$F$35,H830&lt;='Intersection Mileposts'!$G$35),"Y",IF(AND(H830&gt;='Intersection Mileposts'!$F$36,H830&lt;='Intersection Mileposts'!$G$36),"Y",IF(AND(H830&gt;='Intersection Mileposts'!$F$37,H830&lt;='Intersection Mileposts'!$G$37),"Y",IF(AND(H830&gt;='Intersection Mileposts'!$F$38,H830&lt;='Intersection Mileposts'!$G$38),"Y",IF(AND(H830&gt;='Intersection Mileposts'!$F$39,H830&lt;='Intersection Mileposts'!$G$39),"Y","N"))))))))))))))))))))))))))))))))))))</f>
        <v/>
      </c>
    </row>
    <row r="831" spans="1:46" ht="15" customHeight="1" x14ac:dyDescent="0.3">
      <c r="A831" s="279"/>
      <c r="B831" s="261"/>
      <c r="C831" s="262"/>
      <c r="D831" s="262"/>
      <c r="E831" s="262"/>
      <c r="F831" s="262"/>
      <c r="G831" s="284"/>
      <c r="H831" s="286"/>
      <c r="I831" s="279"/>
      <c r="J831" s="260"/>
      <c r="K831" s="260"/>
      <c r="L831" s="280"/>
      <c r="M831" s="275"/>
      <c r="N831" s="263"/>
      <c r="P831" s="264" t="str">
        <f>IF(R831 = "", "", COUNT($R$4:R831))</f>
        <v/>
      </c>
      <c r="Q831" s="264" t="str">
        <f t="shared" si="113"/>
        <v/>
      </c>
      <c r="R831" s="265" t="str">
        <f t="shared" si="114"/>
        <v/>
      </c>
      <c r="S831" s="266" t="str">
        <f t="shared" si="115"/>
        <v/>
      </c>
      <c r="T831" s="267" t="str">
        <f t="shared" si="116"/>
        <v/>
      </c>
      <c r="U831" s="268" t="str">
        <f t="shared" si="117"/>
        <v/>
      </c>
      <c r="V831" s="269" t="str">
        <f t="shared" si="118"/>
        <v/>
      </c>
      <c r="W831" s="5"/>
      <c r="AR831" t="str">
        <f t="shared" si="112"/>
        <v/>
      </c>
      <c r="AS831" t="str">
        <f t="shared" si="111"/>
        <v/>
      </c>
      <c r="AT831" s="134" t="str">
        <f>IF(AR831="","",IF(AND(H831&gt;='Intersection Mileposts'!$F$5,H831&lt;='Intersection Mileposts'!$G$5),"Y",IF(AND(H831&gt;='Intersection Mileposts'!$F$6,H831&lt;='Intersection Mileposts'!$G$6),"Y",IF(AND(H831&gt;='Intersection Mileposts'!$F$7,H831&lt;='Intersection Mileposts'!$G$7),"Y",IF(AND(H831&gt;='Intersection Mileposts'!$F$8,H831&lt;='Intersection Mileposts'!$G$8),"Y",IF(AND(H831&gt;='Intersection Mileposts'!$F$9,H831&lt;='Intersection Mileposts'!$G$9),"Y",IF(AND(H831&gt;='Intersection Mileposts'!$F$10,H831&lt;='Intersection Mileposts'!$G$10),"Y",IF(AND(H831&gt;='Intersection Mileposts'!$F$11,H831&lt;='Intersection Mileposts'!$G$11),"Y",IF(AND(H831&gt;='Intersection Mileposts'!$F$12,H831&lt;='Intersection Mileposts'!$G$12),"Y",IF(AND(H831&gt;='Intersection Mileposts'!$F$13,H831&lt;='Intersection Mileposts'!$G$13),"Y",IF(AND(H831&gt;='Intersection Mileposts'!$F$14,H831&lt;='Intersection Mileposts'!$G$14),"Y",IF(AND(H831&gt;='Intersection Mileposts'!$F$15,H831&lt;='Intersection Mileposts'!$G$15),"Y",IF(AND(H831&gt;='Intersection Mileposts'!$F$16,H831&lt;='Intersection Mileposts'!$G$16),"Y",IF(AND(H831&gt;='Intersection Mileposts'!$F$17,H831&lt;='Intersection Mileposts'!$G$17),"Y",IF(AND(H831&gt;='Intersection Mileposts'!$F$18,H831&lt;='Intersection Mileposts'!$G$18),"Y",IF(AND(H831&gt;='Intersection Mileposts'!$F$19,H831&lt;='Intersection Mileposts'!$G$19),"Y",IF(AND(H831&gt;='Intersection Mileposts'!$F$20,H831&lt;='Intersection Mileposts'!$G$20),"Y",IF(AND(H831&gt;='Intersection Mileposts'!$F$21,H831&lt;='Intersection Mileposts'!$G$21),"Y",IF(AND(H831&gt;='Intersection Mileposts'!$F$22,H831&lt;='Intersection Mileposts'!$G$22),"Y",IF(AND(H831&gt;='Intersection Mileposts'!$F$23,H831&lt;='Intersection Mileposts'!$G$23),"Y",IF(AND(H831&gt;='Intersection Mileposts'!$F$24,H831&lt;='Intersection Mileposts'!$G$24),"Y",IF(AND(H831&gt;='Intersection Mileposts'!$F$25,H831&lt;='Intersection Mileposts'!$G$25),"Y",IF(AND(H831&gt;='Intersection Mileposts'!$F$26,H831&lt;='Intersection Mileposts'!$G$26),"Y",IF(AND(H831&gt;='Intersection Mileposts'!$F$27,H831&lt;='Intersection Mileposts'!$G$27),"Y",IF(AND(H831&gt;='Intersection Mileposts'!$F$28,H831&lt;='Intersection Mileposts'!$G$28),"Y",IF(AND(H831&gt;='Intersection Mileposts'!$F$29,H831&lt;='Intersection Mileposts'!$G$29),"Y", IF(AND(H831&gt;='Intersection Mileposts'!$F$30,H831&lt;='Intersection Mileposts'!$G$30),"Y",IF(AND(H831&gt;='Intersection Mileposts'!$F$31,H831&lt;='Intersection Mileposts'!$G$31),"Y",IF(AND(H831&gt;='Intersection Mileposts'!$F$32,H831&lt;='Intersection Mileposts'!$G$32),"Y",IF(AND(H831&gt;='Intersection Mileposts'!$F$33,H831&lt;='Intersection Mileposts'!$G$33),"Y",IF(AND(H831&gt;='Intersection Mileposts'!$F$34,H831&lt;='Intersection Mileposts'!$G$34),"Y",IF(AND(H831&gt;='Intersection Mileposts'!$F$35,H831&lt;='Intersection Mileposts'!$G$35),"Y",IF(AND(H831&gt;='Intersection Mileposts'!$F$36,H831&lt;='Intersection Mileposts'!$G$36),"Y",IF(AND(H831&gt;='Intersection Mileposts'!$F$37,H831&lt;='Intersection Mileposts'!$G$37),"Y",IF(AND(H831&gt;='Intersection Mileposts'!$F$38,H831&lt;='Intersection Mileposts'!$G$38),"Y",IF(AND(H831&gt;='Intersection Mileposts'!$F$39,H831&lt;='Intersection Mileposts'!$G$39),"Y","N"))))))))))))))))))))))))))))))))))))</f>
        <v/>
      </c>
    </row>
    <row r="832" spans="1:46" ht="15" customHeight="1" x14ac:dyDescent="0.3">
      <c r="A832" s="279"/>
      <c r="B832" s="261"/>
      <c r="C832" s="262"/>
      <c r="D832" s="262"/>
      <c r="E832" s="262"/>
      <c r="F832" s="262"/>
      <c r="G832" s="284"/>
      <c r="H832" s="286"/>
      <c r="I832" s="279"/>
      <c r="J832" s="260"/>
      <c r="K832" s="260"/>
      <c r="L832" s="280"/>
      <c r="M832" s="275"/>
      <c r="N832" s="263"/>
      <c r="P832" s="264" t="str">
        <f>IF(R832 = "", "", COUNT($R$4:R832))</f>
        <v/>
      </c>
      <c r="Q832" s="264" t="str">
        <f t="shared" si="113"/>
        <v/>
      </c>
      <c r="R832" s="265" t="str">
        <f t="shared" si="114"/>
        <v/>
      </c>
      <c r="S832" s="266" t="str">
        <f t="shared" si="115"/>
        <v/>
      </c>
      <c r="T832" s="267" t="str">
        <f t="shared" si="116"/>
        <v/>
      </c>
      <c r="U832" s="268" t="str">
        <f t="shared" si="117"/>
        <v/>
      </c>
      <c r="V832" s="269" t="str">
        <f t="shared" si="118"/>
        <v/>
      </c>
      <c r="W832" s="5"/>
      <c r="AR832" t="str">
        <f t="shared" si="112"/>
        <v/>
      </c>
      <c r="AS832" t="str">
        <f t="shared" si="111"/>
        <v/>
      </c>
      <c r="AT832" s="134" t="str">
        <f>IF(AR832="","",IF(AND(H832&gt;='Intersection Mileposts'!$F$5,H832&lt;='Intersection Mileposts'!$G$5),"Y",IF(AND(H832&gt;='Intersection Mileposts'!$F$6,H832&lt;='Intersection Mileposts'!$G$6),"Y",IF(AND(H832&gt;='Intersection Mileposts'!$F$7,H832&lt;='Intersection Mileposts'!$G$7),"Y",IF(AND(H832&gt;='Intersection Mileposts'!$F$8,H832&lt;='Intersection Mileposts'!$G$8),"Y",IF(AND(H832&gt;='Intersection Mileposts'!$F$9,H832&lt;='Intersection Mileposts'!$G$9),"Y",IF(AND(H832&gt;='Intersection Mileposts'!$F$10,H832&lt;='Intersection Mileposts'!$G$10),"Y",IF(AND(H832&gt;='Intersection Mileposts'!$F$11,H832&lt;='Intersection Mileposts'!$G$11),"Y",IF(AND(H832&gt;='Intersection Mileposts'!$F$12,H832&lt;='Intersection Mileposts'!$G$12),"Y",IF(AND(H832&gt;='Intersection Mileposts'!$F$13,H832&lt;='Intersection Mileposts'!$G$13),"Y",IF(AND(H832&gt;='Intersection Mileposts'!$F$14,H832&lt;='Intersection Mileposts'!$G$14),"Y",IF(AND(H832&gt;='Intersection Mileposts'!$F$15,H832&lt;='Intersection Mileposts'!$G$15),"Y",IF(AND(H832&gt;='Intersection Mileposts'!$F$16,H832&lt;='Intersection Mileposts'!$G$16),"Y",IF(AND(H832&gt;='Intersection Mileposts'!$F$17,H832&lt;='Intersection Mileposts'!$G$17),"Y",IF(AND(H832&gt;='Intersection Mileposts'!$F$18,H832&lt;='Intersection Mileposts'!$G$18),"Y",IF(AND(H832&gt;='Intersection Mileposts'!$F$19,H832&lt;='Intersection Mileposts'!$G$19),"Y",IF(AND(H832&gt;='Intersection Mileposts'!$F$20,H832&lt;='Intersection Mileposts'!$G$20),"Y",IF(AND(H832&gt;='Intersection Mileposts'!$F$21,H832&lt;='Intersection Mileposts'!$G$21),"Y",IF(AND(H832&gt;='Intersection Mileposts'!$F$22,H832&lt;='Intersection Mileposts'!$G$22),"Y",IF(AND(H832&gt;='Intersection Mileposts'!$F$23,H832&lt;='Intersection Mileposts'!$G$23),"Y",IF(AND(H832&gt;='Intersection Mileposts'!$F$24,H832&lt;='Intersection Mileposts'!$G$24),"Y",IF(AND(H832&gt;='Intersection Mileposts'!$F$25,H832&lt;='Intersection Mileposts'!$G$25),"Y",IF(AND(H832&gt;='Intersection Mileposts'!$F$26,H832&lt;='Intersection Mileposts'!$G$26),"Y",IF(AND(H832&gt;='Intersection Mileposts'!$F$27,H832&lt;='Intersection Mileposts'!$G$27),"Y",IF(AND(H832&gt;='Intersection Mileposts'!$F$28,H832&lt;='Intersection Mileposts'!$G$28),"Y",IF(AND(H832&gt;='Intersection Mileposts'!$F$29,H832&lt;='Intersection Mileposts'!$G$29),"Y", IF(AND(H832&gt;='Intersection Mileposts'!$F$30,H832&lt;='Intersection Mileposts'!$G$30),"Y",IF(AND(H832&gt;='Intersection Mileposts'!$F$31,H832&lt;='Intersection Mileposts'!$G$31),"Y",IF(AND(H832&gt;='Intersection Mileposts'!$F$32,H832&lt;='Intersection Mileposts'!$G$32),"Y",IF(AND(H832&gt;='Intersection Mileposts'!$F$33,H832&lt;='Intersection Mileposts'!$G$33),"Y",IF(AND(H832&gt;='Intersection Mileposts'!$F$34,H832&lt;='Intersection Mileposts'!$G$34),"Y",IF(AND(H832&gt;='Intersection Mileposts'!$F$35,H832&lt;='Intersection Mileposts'!$G$35),"Y",IF(AND(H832&gt;='Intersection Mileposts'!$F$36,H832&lt;='Intersection Mileposts'!$G$36),"Y",IF(AND(H832&gt;='Intersection Mileposts'!$F$37,H832&lt;='Intersection Mileposts'!$G$37),"Y",IF(AND(H832&gt;='Intersection Mileposts'!$F$38,H832&lt;='Intersection Mileposts'!$G$38),"Y",IF(AND(H832&gt;='Intersection Mileposts'!$F$39,H832&lt;='Intersection Mileposts'!$G$39),"Y","N"))))))))))))))))))))))))))))))))))))</f>
        <v/>
      </c>
    </row>
    <row r="833" spans="1:46" ht="15" customHeight="1" x14ac:dyDescent="0.3">
      <c r="A833" s="279"/>
      <c r="B833" s="261"/>
      <c r="C833" s="262"/>
      <c r="D833" s="262"/>
      <c r="E833" s="262"/>
      <c r="F833" s="262"/>
      <c r="G833" s="284"/>
      <c r="H833" s="286"/>
      <c r="I833" s="279"/>
      <c r="J833" s="260"/>
      <c r="K833" s="260"/>
      <c r="L833" s="280"/>
      <c r="M833" s="275"/>
      <c r="N833" s="263"/>
      <c r="P833" s="264" t="str">
        <f>IF(R833 = "", "", COUNT($R$4:R833))</f>
        <v/>
      </c>
      <c r="Q833" s="264" t="str">
        <f t="shared" si="113"/>
        <v/>
      </c>
      <c r="R833" s="265" t="str">
        <f t="shared" si="114"/>
        <v/>
      </c>
      <c r="S833" s="266" t="str">
        <f t="shared" si="115"/>
        <v/>
      </c>
      <c r="T833" s="267" t="str">
        <f t="shared" si="116"/>
        <v/>
      </c>
      <c r="U833" s="268" t="str">
        <f t="shared" si="117"/>
        <v/>
      </c>
      <c r="V833" s="269" t="str">
        <f t="shared" si="118"/>
        <v/>
      </c>
      <c r="W833" s="5"/>
      <c r="AR833" t="str">
        <f t="shared" si="112"/>
        <v/>
      </c>
      <c r="AS833" t="str">
        <f t="shared" si="111"/>
        <v/>
      </c>
      <c r="AT833" s="134" t="str">
        <f>IF(AR833="","",IF(AND(H833&gt;='Intersection Mileposts'!$F$5,H833&lt;='Intersection Mileposts'!$G$5),"Y",IF(AND(H833&gt;='Intersection Mileposts'!$F$6,H833&lt;='Intersection Mileposts'!$G$6),"Y",IF(AND(H833&gt;='Intersection Mileposts'!$F$7,H833&lt;='Intersection Mileposts'!$G$7),"Y",IF(AND(H833&gt;='Intersection Mileposts'!$F$8,H833&lt;='Intersection Mileposts'!$G$8),"Y",IF(AND(H833&gt;='Intersection Mileposts'!$F$9,H833&lt;='Intersection Mileposts'!$G$9),"Y",IF(AND(H833&gt;='Intersection Mileposts'!$F$10,H833&lt;='Intersection Mileposts'!$G$10),"Y",IF(AND(H833&gt;='Intersection Mileposts'!$F$11,H833&lt;='Intersection Mileposts'!$G$11),"Y",IF(AND(H833&gt;='Intersection Mileposts'!$F$12,H833&lt;='Intersection Mileposts'!$G$12),"Y",IF(AND(H833&gt;='Intersection Mileposts'!$F$13,H833&lt;='Intersection Mileposts'!$G$13),"Y",IF(AND(H833&gt;='Intersection Mileposts'!$F$14,H833&lt;='Intersection Mileposts'!$G$14),"Y",IF(AND(H833&gt;='Intersection Mileposts'!$F$15,H833&lt;='Intersection Mileposts'!$G$15),"Y",IF(AND(H833&gt;='Intersection Mileposts'!$F$16,H833&lt;='Intersection Mileposts'!$G$16),"Y",IF(AND(H833&gt;='Intersection Mileposts'!$F$17,H833&lt;='Intersection Mileposts'!$G$17),"Y",IF(AND(H833&gt;='Intersection Mileposts'!$F$18,H833&lt;='Intersection Mileposts'!$G$18),"Y",IF(AND(H833&gt;='Intersection Mileposts'!$F$19,H833&lt;='Intersection Mileposts'!$G$19),"Y",IF(AND(H833&gt;='Intersection Mileposts'!$F$20,H833&lt;='Intersection Mileposts'!$G$20),"Y",IF(AND(H833&gt;='Intersection Mileposts'!$F$21,H833&lt;='Intersection Mileposts'!$G$21),"Y",IF(AND(H833&gt;='Intersection Mileposts'!$F$22,H833&lt;='Intersection Mileposts'!$G$22),"Y",IF(AND(H833&gt;='Intersection Mileposts'!$F$23,H833&lt;='Intersection Mileposts'!$G$23),"Y",IF(AND(H833&gt;='Intersection Mileposts'!$F$24,H833&lt;='Intersection Mileposts'!$G$24),"Y",IF(AND(H833&gt;='Intersection Mileposts'!$F$25,H833&lt;='Intersection Mileposts'!$G$25),"Y",IF(AND(H833&gt;='Intersection Mileposts'!$F$26,H833&lt;='Intersection Mileposts'!$G$26),"Y",IF(AND(H833&gt;='Intersection Mileposts'!$F$27,H833&lt;='Intersection Mileposts'!$G$27),"Y",IF(AND(H833&gt;='Intersection Mileposts'!$F$28,H833&lt;='Intersection Mileposts'!$G$28),"Y",IF(AND(H833&gt;='Intersection Mileposts'!$F$29,H833&lt;='Intersection Mileposts'!$G$29),"Y", IF(AND(H833&gt;='Intersection Mileposts'!$F$30,H833&lt;='Intersection Mileposts'!$G$30),"Y",IF(AND(H833&gt;='Intersection Mileposts'!$F$31,H833&lt;='Intersection Mileposts'!$G$31),"Y",IF(AND(H833&gt;='Intersection Mileposts'!$F$32,H833&lt;='Intersection Mileposts'!$G$32),"Y",IF(AND(H833&gt;='Intersection Mileposts'!$F$33,H833&lt;='Intersection Mileposts'!$G$33),"Y",IF(AND(H833&gt;='Intersection Mileposts'!$F$34,H833&lt;='Intersection Mileposts'!$G$34),"Y",IF(AND(H833&gt;='Intersection Mileposts'!$F$35,H833&lt;='Intersection Mileposts'!$G$35),"Y",IF(AND(H833&gt;='Intersection Mileposts'!$F$36,H833&lt;='Intersection Mileposts'!$G$36),"Y",IF(AND(H833&gt;='Intersection Mileposts'!$F$37,H833&lt;='Intersection Mileposts'!$G$37),"Y",IF(AND(H833&gt;='Intersection Mileposts'!$F$38,H833&lt;='Intersection Mileposts'!$G$38),"Y",IF(AND(H833&gt;='Intersection Mileposts'!$F$39,H833&lt;='Intersection Mileposts'!$G$39),"Y","N"))))))))))))))))))))))))))))))))))))</f>
        <v/>
      </c>
    </row>
    <row r="834" spans="1:46" ht="15" customHeight="1" x14ac:dyDescent="0.3">
      <c r="A834" s="279"/>
      <c r="B834" s="261"/>
      <c r="C834" s="262"/>
      <c r="D834" s="262"/>
      <c r="E834" s="262"/>
      <c r="F834" s="262"/>
      <c r="G834" s="284"/>
      <c r="H834" s="286"/>
      <c r="I834" s="279"/>
      <c r="J834" s="260"/>
      <c r="K834" s="260"/>
      <c r="L834" s="280"/>
      <c r="M834" s="275"/>
      <c r="N834" s="263"/>
      <c r="P834" s="264" t="str">
        <f>IF(R834 = "", "", COUNT($R$4:R834))</f>
        <v/>
      </c>
      <c r="Q834" s="264" t="str">
        <f t="shared" si="113"/>
        <v/>
      </c>
      <c r="R834" s="265" t="str">
        <f t="shared" si="114"/>
        <v/>
      </c>
      <c r="S834" s="266" t="str">
        <f t="shared" si="115"/>
        <v/>
      </c>
      <c r="T834" s="267" t="str">
        <f t="shared" si="116"/>
        <v/>
      </c>
      <c r="U834" s="268" t="str">
        <f t="shared" si="117"/>
        <v/>
      </c>
      <c r="V834" s="269" t="str">
        <f t="shared" si="118"/>
        <v/>
      </c>
      <c r="W834" s="5"/>
      <c r="AR834" t="str">
        <f t="shared" si="112"/>
        <v/>
      </c>
      <c r="AS834" t="str">
        <f t="shared" si="111"/>
        <v/>
      </c>
      <c r="AT834" s="134" t="str">
        <f>IF(AR834="","",IF(AND(H834&gt;='Intersection Mileposts'!$F$5,H834&lt;='Intersection Mileposts'!$G$5),"Y",IF(AND(H834&gt;='Intersection Mileposts'!$F$6,H834&lt;='Intersection Mileposts'!$G$6),"Y",IF(AND(H834&gt;='Intersection Mileposts'!$F$7,H834&lt;='Intersection Mileposts'!$G$7),"Y",IF(AND(H834&gt;='Intersection Mileposts'!$F$8,H834&lt;='Intersection Mileposts'!$G$8),"Y",IF(AND(H834&gt;='Intersection Mileposts'!$F$9,H834&lt;='Intersection Mileposts'!$G$9),"Y",IF(AND(H834&gt;='Intersection Mileposts'!$F$10,H834&lt;='Intersection Mileposts'!$G$10),"Y",IF(AND(H834&gt;='Intersection Mileposts'!$F$11,H834&lt;='Intersection Mileposts'!$G$11),"Y",IF(AND(H834&gt;='Intersection Mileposts'!$F$12,H834&lt;='Intersection Mileposts'!$G$12),"Y",IF(AND(H834&gt;='Intersection Mileposts'!$F$13,H834&lt;='Intersection Mileposts'!$G$13),"Y",IF(AND(H834&gt;='Intersection Mileposts'!$F$14,H834&lt;='Intersection Mileposts'!$G$14),"Y",IF(AND(H834&gt;='Intersection Mileposts'!$F$15,H834&lt;='Intersection Mileposts'!$G$15),"Y",IF(AND(H834&gt;='Intersection Mileposts'!$F$16,H834&lt;='Intersection Mileposts'!$G$16),"Y",IF(AND(H834&gt;='Intersection Mileposts'!$F$17,H834&lt;='Intersection Mileposts'!$G$17),"Y",IF(AND(H834&gt;='Intersection Mileposts'!$F$18,H834&lt;='Intersection Mileposts'!$G$18),"Y",IF(AND(H834&gt;='Intersection Mileposts'!$F$19,H834&lt;='Intersection Mileposts'!$G$19),"Y",IF(AND(H834&gt;='Intersection Mileposts'!$F$20,H834&lt;='Intersection Mileposts'!$G$20),"Y",IF(AND(H834&gt;='Intersection Mileposts'!$F$21,H834&lt;='Intersection Mileposts'!$G$21),"Y",IF(AND(H834&gt;='Intersection Mileposts'!$F$22,H834&lt;='Intersection Mileposts'!$G$22),"Y",IF(AND(H834&gt;='Intersection Mileposts'!$F$23,H834&lt;='Intersection Mileposts'!$G$23),"Y",IF(AND(H834&gt;='Intersection Mileposts'!$F$24,H834&lt;='Intersection Mileposts'!$G$24),"Y",IF(AND(H834&gt;='Intersection Mileposts'!$F$25,H834&lt;='Intersection Mileposts'!$G$25),"Y",IF(AND(H834&gt;='Intersection Mileposts'!$F$26,H834&lt;='Intersection Mileposts'!$G$26),"Y",IF(AND(H834&gt;='Intersection Mileposts'!$F$27,H834&lt;='Intersection Mileposts'!$G$27),"Y",IF(AND(H834&gt;='Intersection Mileposts'!$F$28,H834&lt;='Intersection Mileposts'!$G$28),"Y",IF(AND(H834&gt;='Intersection Mileposts'!$F$29,H834&lt;='Intersection Mileposts'!$G$29),"Y", IF(AND(H834&gt;='Intersection Mileposts'!$F$30,H834&lt;='Intersection Mileposts'!$G$30),"Y",IF(AND(H834&gt;='Intersection Mileposts'!$F$31,H834&lt;='Intersection Mileposts'!$G$31),"Y",IF(AND(H834&gt;='Intersection Mileposts'!$F$32,H834&lt;='Intersection Mileposts'!$G$32),"Y",IF(AND(H834&gt;='Intersection Mileposts'!$F$33,H834&lt;='Intersection Mileposts'!$G$33),"Y",IF(AND(H834&gt;='Intersection Mileposts'!$F$34,H834&lt;='Intersection Mileposts'!$G$34),"Y",IF(AND(H834&gt;='Intersection Mileposts'!$F$35,H834&lt;='Intersection Mileposts'!$G$35),"Y",IF(AND(H834&gt;='Intersection Mileposts'!$F$36,H834&lt;='Intersection Mileposts'!$G$36),"Y",IF(AND(H834&gt;='Intersection Mileposts'!$F$37,H834&lt;='Intersection Mileposts'!$G$37),"Y",IF(AND(H834&gt;='Intersection Mileposts'!$F$38,H834&lt;='Intersection Mileposts'!$G$38),"Y",IF(AND(H834&gt;='Intersection Mileposts'!$F$39,H834&lt;='Intersection Mileposts'!$G$39),"Y","N"))))))))))))))))))))))))))))))))))))</f>
        <v/>
      </c>
    </row>
    <row r="835" spans="1:46" ht="15" customHeight="1" x14ac:dyDescent="0.3">
      <c r="A835" s="279"/>
      <c r="B835" s="261"/>
      <c r="C835" s="262"/>
      <c r="D835" s="262"/>
      <c r="E835" s="262"/>
      <c r="F835" s="262"/>
      <c r="G835" s="284"/>
      <c r="H835" s="286"/>
      <c r="I835" s="279"/>
      <c r="J835" s="260"/>
      <c r="K835" s="260"/>
      <c r="L835" s="280"/>
      <c r="M835" s="275"/>
      <c r="N835" s="263"/>
      <c r="P835" s="264" t="str">
        <f>IF(R835 = "", "", COUNT($R$4:R835))</f>
        <v/>
      </c>
      <c r="Q835" s="264" t="str">
        <f t="shared" si="113"/>
        <v/>
      </c>
      <c r="R835" s="265" t="str">
        <f t="shared" si="114"/>
        <v/>
      </c>
      <c r="S835" s="266" t="str">
        <f t="shared" si="115"/>
        <v/>
      </c>
      <c r="T835" s="267" t="str">
        <f t="shared" si="116"/>
        <v/>
      </c>
      <c r="U835" s="268" t="str">
        <f t="shared" si="117"/>
        <v/>
      </c>
      <c r="V835" s="269" t="str">
        <f t="shared" si="118"/>
        <v/>
      </c>
      <c r="W835" s="5"/>
      <c r="AR835" t="str">
        <f t="shared" si="112"/>
        <v/>
      </c>
      <c r="AS835" t="str">
        <f t="shared" si="111"/>
        <v/>
      </c>
      <c r="AT835" s="134" t="str">
        <f>IF(AR835="","",IF(AND(H835&gt;='Intersection Mileposts'!$F$5,H835&lt;='Intersection Mileposts'!$G$5),"Y",IF(AND(H835&gt;='Intersection Mileposts'!$F$6,H835&lt;='Intersection Mileposts'!$G$6),"Y",IF(AND(H835&gt;='Intersection Mileposts'!$F$7,H835&lt;='Intersection Mileposts'!$G$7),"Y",IF(AND(H835&gt;='Intersection Mileposts'!$F$8,H835&lt;='Intersection Mileposts'!$G$8),"Y",IF(AND(H835&gt;='Intersection Mileposts'!$F$9,H835&lt;='Intersection Mileposts'!$G$9),"Y",IF(AND(H835&gt;='Intersection Mileposts'!$F$10,H835&lt;='Intersection Mileposts'!$G$10),"Y",IF(AND(H835&gt;='Intersection Mileposts'!$F$11,H835&lt;='Intersection Mileposts'!$G$11),"Y",IF(AND(H835&gt;='Intersection Mileposts'!$F$12,H835&lt;='Intersection Mileposts'!$G$12),"Y",IF(AND(H835&gt;='Intersection Mileposts'!$F$13,H835&lt;='Intersection Mileposts'!$G$13),"Y",IF(AND(H835&gt;='Intersection Mileposts'!$F$14,H835&lt;='Intersection Mileposts'!$G$14),"Y",IF(AND(H835&gt;='Intersection Mileposts'!$F$15,H835&lt;='Intersection Mileposts'!$G$15),"Y",IF(AND(H835&gt;='Intersection Mileposts'!$F$16,H835&lt;='Intersection Mileposts'!$G$16),"Y",IF(AND(H835&gt;='Intersection Mileposts'!$F$17,H835&lt;='Intersection Mileposts'!$G$17),"Y",IF(AND(H835&gt;='Intersection Mileposts'!$F$18,H835&lt;='Intersection Mileposts'!$G$18),"Y",IF(AND(H835&gt;='Intersection Mileposts'!$F$19,H835&lt;='Intersection Mileposts'!$G$19),"Y",IF(AND(H835&gt;='Intersection Mileposts'!$F$20,H835&lt;='Intersection Mileposts'!$G$20),"Y",IF(AND(H835&gt;='Intersection Mileposts'!$F$21,H835&lt;='Intersection Mileposts'!$G$21),"Y",IF(AND(H835&gt;='Intersection Mileposts'!$F$22,H835&lt;='Intersection Mileposts'!$G$22),"Y",IF(AND(H835&gt;='Intersection Mileposts'!$F$23,H835&lt;='Intersection Mileposts'!$G$23),"Y",IF(AND(H835&gt;='Intersection Mileposts'!$F$24,H835&lt;='Intersection Mileposts'!$G$24),"Y",IF(AND(H835&gt;='Intersection Mileposts'!$F$25,H835&lt;='Intersection Mileposts'!$G$25),"Y",IF(AND(H835&gt;='Intersection Mileposts'!$F$26,H835&lt;='Intersection Mileposts'!$G$26),"Y",IF(AND(H835&gt;='Intersection Mileposts'!$F$27,H835&lt;='Intersection Mileposts'!$G$27),"Y",IF(AND(H835&gt;='Intersection Mileposts'!$F$28,H835&lt;='Intersection Mileposts'!$G$28),"Y",IF(AND(H835&gt;='Intersection Mileposts'!$F$29,H835&lt;='Intersection Mileposts'!$G$29),"Y", IF(AND(H835&gt;='Intersection Mileposts'!$F$30,H835&lt;='Intersection Mileposts'!$G$30),"Y",IF(AND(H835&gt;='Intersection Mileposts'!$F$31,H835&lt;='Intersection Mileposts'!$G$31),"Y",IF(AND(H835&gt;='Intersection Mileposts'!$F$32,H835&lt;='Intersection Mileposts'!$G$32),"Y",IF(AND(H835&gt;='Intersection Mileposts'!$F$33,H835&lt;='Intersection Mileposts'!$G$33),"Y",IF(AND(H835&gt;='Intersection Mileposts'!$F$34,H835&lt;='Intersection Mileposts'!$G$34),"Y",IF(AND(H835&gt;='Intersection Mileposts'!$F$35,H835&lt;='Intersection Mileposts'!$G$35),"Y",IF(AND(H835&gt;='Intersection Mileposts'!$F$36,H835&lt;='Intersection Mileposts'!$G$36),"Y",IF(AND(H835&gt;='Intersection Mileposts'!$F$37,H835&lt;='Intersection Mileposts'!$G$37),"Y",IF(AND(H835&gt;='Intersection Mileposts'!$F$38,H835&lt;='Intersection Mileposts'!$G$38),"Y",IF(AND(H835&gt;='Intersection Mileposts'!$F$39,H835&lt;='Intersection Mileposts'!$G$39),"Y","N"))))))))))))))))))))))))))))))))))))</f>
        <v/>
      </c>
    </row>
    <row r="836" spans="1:46" ht="15" customHeight="1" x14ac:dyDescent="0.3">
      <c r="A836" s="279"/>
      <c r="B836" s="261"/>
      <c r="C836" s="262"/>
      <c r="D836" s="262"/>
      <c r="E836" s="262"/>
      <c r="F836" s="262"/>
      <c r="G836" s="284"/>
      <c r="H836" s="286"/>
      <c r="I836" s="279"/>
      <c r="J836" s="260"/>
      <c r="K836" s="260"/>
      <c r="L836" s="280"/>
      <c r="M836" s="275"/>
      <c r="N836" s="263"/>
      <c r="P836" s="264" t="str">
        <f>IF(R836 = "", "", COUNT($R$4:R836))</f>
        <v/>
      </c>
      <c r="Q836" s="264" t="str">
        <f t="shared" si="113"/>
        <v/>
      </c>
      <c r="R836" s="265" t="str">
        <f t="shared" si="114"/>
        <v/>
      </c>
      <c r="S836" s="266" t="str">
        <f t="shared" si="115"/>
        <v/>
      </c>
      <c r="T836" s="267" t="str">
        <f t="shared" si="116"/>
        <v/>
      </c>
      <c r="U836" s="268" t="str">
        <f t="shared" si="117"/>
        <v/>
      </c>
      <c r="V836" s="269" t="str">
        <f t="shared" si="118"/>
        <v/>
      </c>
      <c r="W836" s="5"/>
      <c r="AR836" t="str">
        <f t="shared" si="112"/>
        <v/>
      </c>
      <c r="AS836" t="str">
        <f t="shared" ref="AS836:AS899" si="119">IF(OR(M836="Y",N836="Y"),"Y","")</f>
        <v/>
      </c>
      <c r="AT836" s="134" t="str">
        <f>IF(AR836="","",IF(AND(H836&gt;='Intersection Mileposts'!$F$5,H836&lt;='Intersection Mileposts'!$G$5),"Y",IF(AND(H836&gt;='Intersection Mileposts'!$F$6,H836&lt;='Intersection Mileposts'!$G$6),"Y",IF(AND(H836&gt;='Intersection Mileposts'!$F$7,H836&lt;='Intersection Mileposts'!$G$7),"Y",IF(AND(H836&gt;='Intersection Mileposts'!$F$8,H836&lt;='Intersection Mileposts'!$G$8),"Y",IF(AND(H836&gt;='Intersection Mileposts'!$F$9,H836&lt;='Intersection Mileposts'!$G$9),"Y",IF(AND(H836&gt;='Intersection Mileposts'!$F$10,H836&lt;='Intersection Mileposts'!$G$10),"Y",IF(AND(H836&gt;='Intersection Mileposts'!$F$11,H836&lt;='Intersection Mileposts'!$G$11),"Y",IF(AND(H836&gt;='Intersection Mileposts'!$F$12,H836&lt;='Intersection Mileposts'!$G$12),"Y",IF(AND(H836&gt;='Intersection Mileposts'!$F$13,H836&lt;='Intersection Mileposts'!$G$13),"Y",IF(AND(H836&gt;='Intersection Mileposts'!$F$14,H836&lt;='Intersection Mileposts'!$G$14),"Y",IF(AND(H836&gt;='Intersection Mileposts'!$F$15,H836&lt;='Intersection Mileposts'!$G$15),"Y",IF(AND(H836&gt;='Intersection Mileposts'!$F$16,H836&lt;='Intersection Mileposts'!$G$16),"Y",IF(AND(H836&gt;='Intersection Mileposts'!$F$17,H836&lt;='Intersection Mileposts'!$G$17),"Y",IF(AND(H836&gt;='Intersection Mileposts'!$F$18,H836&lt;='Intersection Mileposts'!$G$18),"Y",IF(AND(H836&gt;='Intersection Mileposts'!$F$19,H836&lt;='Intersection Mileposts'!$G$19),"Y",IF(AND(H836&gt;='Intersection Mileposts'!$F$20,H836&lt;='Intersection Mileposts'!$G$20),"Y",IF(AND(H836&gt;='Intersection Mileposts'!$F$21,H836&lt;='Intersection Mileposts'!$G$21),"Y",IF(AND(H836&gt;='Intersection Mileposts'!$F$22,H836&lt;='Intersection Mileposts'!$G$22),"Y",IF(AND(H836&gt;='Intersection Mileposts'!$F$23,H836&lt;='Intersection Mileposts'!$G$23),"Y",IF(AND(H836&gt;='Intersection Mileposts'!$F$24,H836&lt;='Intersection Mileposts'!$G$24),"Y",IF(AND(H836&gt;='Intersection Mileposts'!$F$25,H836&lt;='Intersection Mileposts'!$G$25),"Y",IF(AND(H836&gt;='Intersection Mileposts'!$F$26,H836&lt;='Intersection Mileposts'!$G$26),"Y",IF(AND(H836&gt;='Intersection Mileposts'!$F$27,H836&lt;='Intersection Mileposts'!$G$27),"Y",IF(AND(H836&gt;='Intersection Mileposts'!$F$28,H836&lt;='Intersection Mileposts'!$G$28),"Y",IF(AND(H836&gt;='Intersection Mileposts'!$F$29,H836&lt;='Intersection Mileposts'!$G$29),"Y", IF(AND(H836&gt;='Intersection Mileposts'!$F$30,H836&lt;='Intersection Mileposts'!$G$30),"Y",IF(AND(H836&gt;='Intersection Mileposts'!$F$31,H836&lt;='Intersection Mileposts'!$G$31),"Y",IF(AND(H836&gt;='Intersection Mileposts'!$F$32,H836&lt;='Intersection Mileposts'!$G$32),"Y",IF(AND(H836&gt;='Intersection Mileposts'!$F$33,H836&lt;='Intersection Mileposts'!$G$33),"Y",IF(AND(H836&gt;='Intersection Mileposts'!$F$34,H836&lt;='Intersection Mileposts'!$G$34),"Y",IF(AND(H836&gt;='Intersection Mileposts'!$F$35,H836&lt;='Intersection Mileposts'!$G$35),"Y",IF(AND(H836&gt;='Intersection Mileposts'!$F$36,H836&lt;='Intersection Mileposts'!$G$36),"Y",IF(AND(H836&gt;='Intersection Mileposts'!$F$37,H836&lt;='Intersection Mileposts'!$G$37),"Y",IF(AND(H836&gt;='Intersection Mileposts'!$F$38,H836&lt;='Intersection Mileposts'!$G$38),"Y",IF(AND(H836&gt;='Intersection Mileposts'!$F$39,H836&lt;='Intersection Mileposts'!$G$39),"Y","N"))))))))))))))))))))))))))))))))))))</f>
        <v/>
      </c>
    </row>
    <row r="837" spans="1:46" ht="15" customHeight="1" x14ac:dyDescent="0.3">
      <c r="A837" s="279"/>
      <c r="B837" s="261"/>
      <c r="C837" s="262"/>
      <c r="D837" s="262"/>
      <c r="E837" s="262"/>
      <c r="F837" s="262"/>
      <c r="G837" s="284"/>
      <c r="H837" s="286"/>
      <c r="I837" s="279"/>
      <c r="J837" s="260"/>
      <c r="K837" s="260"/>
      <c r="L837" s="280"/>
      <c r="M837" s="275"/>
      <c r="N837" s="263"/>
      <c r="P837" s="264" t="str">
        <f>IF(R837 = "", "", COUNT($R$4:R837))</f>
        <v/>
      </c>
      <c r="Q837" s="264" t="str">
        <f t="shared" si="113"/>
        <v/>
      </c>
      <c r="R837" s="265" t="str">
        <f t="shared" si="114"/>
        <v/>
      </c>
      <c r="S837" s="266" t="str">
        <f t="shared" si="115"/>
        <v/>
      </c>
      <c r="T837" s="267" t="str">
        <f t="shared" si="116"/>
        <v/>
      </c>
      <c r="U837" s="268" t="str">
        <f t="shared" si="117"/>
        <v/>
      </c>
      <c r="V837" s="269" t="str">
        <f t="shared" si="118"/>
        <v/>
      </c>
      <c r="W837" s="5"/>
      <c r="AR837" t="str">
        <f t="shared" ref="AR837:AR900" si="120">IF(P837&gt;0, P837, "")</f>
        <v/>
      </c>
      <c r="AS837" t="str">
        <f t="shared" si="119"/>
        <v/>
      </c>
      <c r="AT837" s="134" t="str">
        <f>IF(AR837="","",IF(AND(H837&gt;='Intersection Mileposts'!$F$5,H837&lt;='Intersection Mileposts'!$G$5),"Y",IF(AND(H837&gt;='Intersection Mileposts'!$F$6,H837&lt;='Intersection Mileposts'!$G$6),"Y",IF(AND(H837&gt;='Intersection Mileposts'!$F$7,H837&lt;='Intersection Mileposts'!$G$7),"Y",IF(AND(H837&gt;='Intersection Mileposts'!$F$8,H837&lt;='Intersection Mileposts'!$G$8),"Y",IF(AND(H837&gt;='Intersection Mileposts'!$F$9,H837&lt;='Intersection Mileposts'!$G$9),"Y",IF(AND(H837&gt;='Intersection Mileposts'!$F$10,H837&lt;='Intersection Mileposts'!$G$10),"Y",IF(AND(H837&gt;='Intersection Mileposts'!$F$11,H837&lt;='Intersection Mileposts'!$G$11),"Y",IF(AND(H837&gt;='Intersection Mileposts'!$F$12,H837&lt;='Intersection Mileposts'!$G$12),"Y",IF(AND(H837&gt;='Intersection Mileposts'!$F$13,H837&lt;='Intersection Mileposts'!$G$13),"Y",IF(AND(H837&gt;='Intersection Mileposts'!$F$14,H837&lt;='Intersection Mileposts'!$G$14),"Y",IF(AND(H837&gt;='Intersection Mileposts'!$F$15,H837&lt;='Intersection Mileposts'!$G$15),"Y",IF(AND(H837&gt;='Intersection Mileposts'!$F$16,H837&lt;='Intersection Mileposts'!$G$16),"Y",IF(AND(H837&gt;='Intersection Mileposts'!$F$17,H837&lt;='Intersection Mileposts'!$G$17),"Y",IF(AND(H837&gt;='Intersection Mileposts'!$F$18,H837&lt;='Intersection Mileposts'!$G$18),"Y",IF(AND(H837&gt;='Intersection Mileposts'!$F$19,H837&lt;='Intersection Mileposts'!$G$19),"Y",IF(AND(H837&gt;='Intersection Mileposts'!$F$20,H837&lt;='Intersection Mileposts'!$G$20),"Y",IF(AND(H837&gt;='Intersection Mileposts'!$F$21,H837&lt;='Intersection Mileposts'!$G$21),"Y",IF(AND(H837&gt;='Intersection Mileposts'!$F$22,H837&lt;='Intersection Mileposts'!$G$22),"Y",IF(AND(H837&gt;='Intersection Mileposts'!$F$23,H837&lt;='Intersection Mileposts'!$G$23),"Y",IF(AND(H837&gt;='Intersection Mileposts'!$F$24,H837&lt;='Intersection Mileposts'!$G$24),"Y",IF(AND(H837&gt;='Intersection Mileposts'!$F$25,H837&lt;='Intersection Mileposts'!$G$25),"Y",IF(AND(H837&gt;='Intersection Mileposts'!$F$26,H837&lt;='Intersection Mileposts'!$G$26),"Y",IF(AND(H837&gt;='Intersection Mileposts'!$F$27,H837&lt;='Intersection Mileposts'!$G$27),"Y",IF(AND(H837&gt;='Intersection Mileposts'!$F$28,H837&lt;='Intersection Mileposts'!$G$28),"Y",IF(AND(H837&gt;='Intersection Mileposts'!$F$29,H837&lt;='Intersection Mileposts'!$G$29),"Y", IF(AND(H837&gt;='Intersection Mileposts'!$F$30,H837&lt;='Intersection Mileposts'!$G$30),"Y",IF(AND(H837&gt;='Intersection Mileposts'!$F$31,H837&lt;='Intersection Mileposts'!$G$31),"Y",IF(AND(H837&gt;='Intersection Mileposts'!$F$32,H837&lt;='Intersection Mileposts'!$G$32),"Y",IF(AND(H837&gt;='Intersection Mileposts'!$F$33,H837&lt;='Intersection Mileposts'!$G$33),"Y",IF(AND(H837&gt;='Intersection Mileposts'!$F$34,H837&lt;='Intersection Mileposts'!$G$34),"Y",IF(AND(H837&gt;='Intersection Mileposts'!$F$35,H837&lt;='Intersection Mileposts'!$G$35),"Y",IF(AND(H837&gt;='Intersection Mileposts'!$F$36,H837&lt;='Intersection Mileposts'!$G$36),"Y",IF(AND(H837&gt;='Intersection Mileposts'!$F$37,H837&lt;='Intersection Mileposts'!$G$37),"Y",IF(AND(H837&gt;='Intersection Mileposts'!$F$38,H837&lt;='Intersection Mileposts'!$G$38),"Y",IF(AND(H837&gt;='Intersection Mileposts'!$F$39,H837&lt;='Intersection Mileposts'!$G$39),"Y","N"))))))))))))))))))))))))))))))))))))</f>
        <v/>
      </c>
    </row>
    <row r="838" spans="1:46" ht="15" customHeight="1" x14ac:dyDescent="0.3">
      <c r="A838" s="279"/>
      <c r="B838" s="261"/>
      <c r="C838" s="262"/>
      <c r="D838" s="262"/>
      <c r="E838" s="262"/>
      <c r="F838" s="262"/>
      <c r="G838" s="284"/>
      <c r="H838" s="286"/>
      <c r="I838" s="279"/>
      <c r="J838" s="260"/>
      <c r="K838" s="260"/>
      <c r="L838" s="280"/>
      <c r="M838" s="275"/>
      <c r="N838" s="263"/>
      <c r="P838" s="264" t="str">
        <f>IF(R838 = "", "", COUNT($R$4:R838))</f>
        <v/>
      </c>
      <c r="Q838" s="264" t="str">
        <f t="shared" si="113"/>
        <v/>
      </c>
      <c r="R838" s="265" t="str">
        <f t="shared" si="114"/>
        <v/>
      </c>
      <c r="S838" s="266" t="str">
        <f t="shared" si="115"/>
        <v/>
      </c>
      <c r="T838" s="267" t="str">
        <f t="shared" si="116"/>
        <v/>
      </c>
      <c r="U838" s="268" t="str">
        <f t="shared" si="117"/>
        <v/>
      </c>
      <c r="V838" s="269" t="str">
        <f t="shared" si="118"/>
        <v/>
      </c>
      <c r="W838" s="5"/>
      <c r="AR838" t="str">
        <f t="shared" si="120"/>
        <v/>
      </c>
      <c r="AS838" t="str">
        <f t="shared" si="119"/>
        <v/>
      </c>
      <c r="AT838" s="134" t="str">
        <f>IF(AR838="","",IF(AND(H838&gt;='Intersection Mileposts'!$F$5,H838&lt;='Intersection Mileposts'!$G$5),"Y",IF(AND(H838&gt;='Intersection Mileposts'!$F$6,H838&lt;='Intersection Mileposts'!$G$6),"Y",IF(AND(H838&gt;='Intersection Mileposts'!$F$7,H838&lt;='Intersection Mileposts'!$G$7),"Y",IF(AND(H838&gt;='Intersection Mileposts'!$F$8,H838&lt;='Intersection Mileposts'!$G$8),"Y",IF(AND(H838&gt;='Intersection Mileposts'!$F$9,H838&lt;='Intersection Mileposts'!$G$9),"Y",IF(AND(H838&gt;='Intersection Mileposts'!$F$10,H838&lt;='Intersection Mileposts'!$G$10),"Y",IF(AND(H838&gt;='Intersection Mileposts'!$F$11,H838&lt;='Intersection Mileposts'!$G$11),"Y",IF(AND(H838&gt;='Intersection Mileposts'!$F$12,H838&lt;='Intersection Mileposts'!$G$12),"Y",IF(AND(H838&gt;='Intersection Mileposts'!$F$13,H838&lt;='Intersection Mileposts'!$G$13),"Y",IF(AND(H838&gt;='Intersection Mileposts'!$F$14,H838&lt;='Intersection Mileposts'!$G$14),"Y",IF(AND(H838&gt;='Intersection Mileposts'!$F$15,H838&lt;='Intersection Mileposts'!$G$15),"Y",IF(AND(H838&gt;='Intersection Mileposts'!$F$16,H838&lt;='Intersection Mileposts'!$G$16),"Y",IF(AND(H838&gt;='Intersection Mileposts'!$F$17,H838&lt;='Intersection Mileposts'!$G$17),"Y",IF(AND(H838&gt;='Intersection Mileposts'!$F$18,H838&lt;='Intersection Mileposts'!$G$18),"Y",IF(AND(H838&gt;='Intersection Mileposts'!$F$19,H838&lt;='Intersection Mileposts'!$G$19),"Y",IF(AND(H838&gt;='Intersection Mileposts'!$F$20,H838&lt;='Intersection Mileposts'!$G$20),"Y",IF(AND(H838&gt;='Intersection Mileposts'!$F$21,H838&lt;='Intersection Mileposts'!$G$21),"Y",IF(AND(H838&gt;='Intersection Mileposts'!$F$22,H838&lt;='Intersection Mileposts'!$G$22),"Y",IF(AND(H838&gt;='Intersection Mileposts'!$F$23,H838&lt;='Intersection Mileposts'!$G$23),"Y",IF(AND(H838&gt;='Intersection Mileposts'!$F$24,H838&lt;='Intersection Mileposts'!$G$24),"Y",IF(AND(H838&gt;='Intersection Mileposts'!$F$25,H838&lt;='Intersection Mileposts'!$G$25),"Y",IF(AND(H838&gt;='Intersection Mileposts'!$F$26,H838&lt;='Intersection Mileposts'!$G$26),"Y",IF(AND(H838&gt;='Intersection Mileposts'!$F$27,H838&lt;='Intersection Mileposts'!$G$27),"Y",IF(AND(H838&gt;='Intersection Mileposts'!$F$28,H838&lt;='Intersection Mileposts'!$G$28),"Y",IF(AND(H838&gt;='Intersection Mileposts'!$F$29,H838&lt;='Intersection Mileposts'!$G$29),"Y", IF(AND(H838&gt;='Intersection Mileposts'!$F$30,H838&lt;='Intersection Mileposts'!$G$30),"Y",IF(AND(H838&gt;='Intersection Mileposts'!$F$31,H838&lt;='Intersection Mileposts'!$G$31),"Y",IF(AND(H838&gt;='Intersection Mileposts'!$F$32,H838&lt;='Intersection Mileposts'!$G$32),"Y",IF(AND(H838&gt;='Intersection Mileposts'!$F$33,H838&lt;='Intersection Mileposts'!$G$33),"Y",IF(AND(H838&gt;='Intersection Mileposts'!$F$34,H838&lt;='Intersection Mileposts'!$G$34),"Y",IF(AND(H838&gt;='Intersection Mileposts'!$F$35,H838&lt;='Intersection Mileposts'!$G$35),"Y",IF(AND(H838&gt;='Intersection Mileposts'!$F$36,H838&lt;='Intersection Mileposts'!$G$36),"Y",IF(AND(H838&gt;='Intersection Mileposts'!$F$37,H838&lt;='Intersection Mileposts'!$G$37),"Y",IF(AND(H838&gt;='Intersection Mileposts'!$F$38,H838&lt;='Intersection Mileposts'!$G$38),"Y",IF(AND(H838&gt;='Intersection Mileposts'!$F$39,H838&lt;='Intersection Mileposts'!$G$39),"Y","N"))))))))))))))))))))))))))))))))))))</f>
        <v/>
      </c>
    </row>
    <row r="839" spans="1:46" ht="15" customHeight="1" x14ac:dyDescent="0.3">
      <c r="A839" s="279"/>
      <c r="B839" s="261"/>
      <c r="C839" s="262"/>
      <c r="D839" s="262"/>
      <c r="E839" s="262"/>
      <c r="F839" s="262"/>
      <c r="G839" s="284"/>
      <c r="H839" s="286"/>
      <c r="I839" s="279"/>
      <c r="J839" s="260"/>
      <c r="K839" s="260"/>
      <c r="L839" s="280"/>
      <c r="M839" s="275"/>
      <c r="N839" s="263"/>
      <c r="P839" s="264" t="str">
        <f>IF(R839 = "", "", COUNT($R$4:R839))</f>
        <v/>
      </c>
      <c r="Q839" s="264" t="str">
        <f t="shared" si="113"/>
        <v/>
      </c>
      <c r="R839" s="265" t="str">
        <f t="shared" si="114"/>
        <v/>
      </c>
      <c r="S839" s="266" t="str">
        <f t="shared" si="115"/>
        <v/>
      </c>
      <c r="T839" s="267" t="str">
        <f t="shared" si="116"/>
        <v/>
      </c>
      <c r="U839" s="268" t="str">
        <f t="shared" si="117"/>
        <v/>
      </c>
      <c r="V839" s="269" t="str">
        <f t="shared" si="118"/>
        <v/>
      </c>
      <c r="W839" s="5"/>
      <c r="AR839" t="str">
        <f t="shared" si="120"/>
        <v/>
      </c>
      <c r="AS839" t="str">
        <f t="shared" si="119"/>
        <v/>
      </c>
      <c r="AT839" s="134" t="str">
        <f>IF(AR839="","",IF(AND(H839&gt;='Intersection Mileposts'!$F$5,H839&lt;='Intersection Mileposts'!$G$5),"Y",IF(AND(H839&gt;='Intersection Mileposts'!$F$6,H839&lt;='Intersection Mileposts'!$G$6),"Y",IF(AND(H839&gt;='Intersection Mileposts'!$F$7,H839&lt;='Intersection Mileposts'!$G$7),"Y",IF(AND(H839&gt;='Intersection Mileposts'!$F$8,H839&lt;='Intersection Mileposts'!$G$8),"Y",IF(AND(H839&gt;='Intersection Mileposts'!$F$9,H839&lt;='Intersection Mileposts'!$G$9),"Y",IF(AND(H839&gt;='Intersection Mileposts'!$F$10,H839&lt;='Intersection Mileposts'!$G$10),"Y",IF(AND(H839&gt;='Intersection Mileposts'!$F$11,H839&lt;='Intersection Mileposts'!$G$11),"Y",IF(AND(H839&gt;='Intersection Mileposts'!$F$12,H839&lt;='Intersection Mileposts'!$G$12),"Y",IF(AND(H839&gt;='Intersection Mileposts'!$F$13,H839&lt;='Intersection Mileposts'!$G$13),"Y",IF(AND(H839&gt;='Intersection Mileposts'!$F$14,H839&lt;='Intersection Mileposts'!$G$14),"Y",IF(AND(H839&gt;='Intersection Mileposts'!$F$15,H839&lt;='Intersection Mileposts'!$G$15),"Y",IF(AND(H839&gt;='Intersection Mileposts'!$F$16,H839&lt;='Intersection Mileposts'!$G$16),"Y",IF(AND(H839&gt;='Intersection Mileposts'!$F$17,H839&lt;='Intersection Mileposts'!$G$17),"Y",IF(AND(H839&gt;='Intersection Mileposts'!$F$18,H839&lt;='Intersection Mileposts'!$G$18),"Y",IF(AND(H839&gt;='Intersection Mileposts'!$F$19,H839&lt;='Intersection Mileposts'!$G$19),"Y",IF(AND(H839&gt;='Intersection Mileposts'!$F$20,H839&lt;='Intersection Mileposts'!$G$20),"Y",IF(AND(H839&gt;='Intersection Mileposts'!$F$21,H839&lt;='Intersection Mileposts'!$G$21),"Y",IF(AND(H839&gt;='Intersection Mileposts'!$F$22,H839&lt;='Intersection Mileposts'!$G$22),"Y",IF(AND(H839&gt;='Intersection Mileposts'!$F$23,H839&lt;='Intersection Mileposts'!$G$23),"Y",IF(AND(H839&gt;='Intersection Mileposts'!$F$24,H839&lt;='Intersection Mileposts'!$G$24),"Y",IF(AND(H839&gt;='Intersection Mileposts'!$F$25,H839&lt;='Intersection Mileposts'!$G$25),"Y",IF(AND(H839&gt;='Intersection Mileposts'!$F$26,H839&lt;='Intersection Mileposts'!$G$26),"Y",IF(AND(H839&gt;='Intersection Mileposts'!$F$27,H839&lt;='Intersection Mileposts'!$G$27),"Y",IF(AND(H839&gt;='Intersection Mileposts'!$F$28,H839&lt;='Intersection Mileposts'!$G$28),"Y",IF(AND(H839&gt;='Intersection Mileposts'!$F$29,H839&lt;='Intersection Mileposts'!$G$29),"Y", IF(AND(H839&gt;='Intersection Mileposts'!$F$30,H839&lt;='Intersection Mileposts'!$G$30),"Y",IF(AND(H839&gt;='Intersection Mileposts'!$F$31,H839&lt;='Intersection Mileposts'!$G$31),"Y",IF(AND(H839&gt;='Intersection Mileposts'!$F$32,H839&lt;='Intersection Mileposts'!$G$32),"Y",IF(AND(H839&gt;='Intersection Mileposts'!$F$33,H839&lt;='Intersection Mileposts'!$G$33),"Y",IF(AND(H839&gt;='Intersection Mileposts'!$F$34,H839&lt;='Intersection Mileposts'!$G$34),"Y",IF(AND(H839&gt;='Intersection Mileposts'!$F$35,H839&lt;='Intersection Mileposts'!$G$35),"Y",IF(AND(H839&gt;='Intersection Mileposts'!$F$36,H839&lt;='Intersection Mileposts'!$G$36),"Y",IF(AND(H839&gt;='Intersection Mileposts'!$F$37,H839&lt;='Intersection Mileposts'!$G$37),"Y",IF(AND(H839&gt;='Intersection Mileposts'!$F$38,H839&lt;='Intersection Mileposts'!$G$38),"Y",IF(AND(H839&gt;='Intersection Mileposts'!$F$39,H839&lt;='Intersection Mileposts'!$G$39),"Y","N"))))))))))))))))))))))))))))))))))))</f>
        <v/>
      </c>
    </row>
    <row r="840" spans="1:46" ht="15" customHeight="1" x14ac:dyDescent="0.3">
      <c r="A840" s="279"/>
      <c r="B840" s="261"/>
      <c r="C840" s="262"/>
      <c r="D840" s="262"/>
      <c r="E840" s="262"/>
      <c r="F840" s="262"/>
      <c r="G840" s="284"/>
      <c r="H840" s="286"/>
      <c r="I840" s="279"/>
      <c r="J840" s="260"/>
      <c r="K840" s="260"/>
      <c r="L840" s="280"/>
      <c r="M840" s="275"/>
      <c r="N840" s="263"/>
      <c r="P840" s="264" t="str">
        <f>IF(R840 = "", "", COUNT($R$4:R840))</f>
        <v/>
      </c>
      <c r="Q840" s="264" t="str">
        <f t="shared" si="113"/>
        <v/>
      </c>
      <c r="R840" s="265" t="str">
        <f t="shared" si="114"/>
        <v/>
      </c>
      <c r="S840" s="266" t="str">
        <f t="shared" si="115"/>
        <v/>
      </c>
      <c r="T840" s="267" t="str">
        <f t="shared" si="116"/>
        <v/>
      </c>
      <c r="U840" s="268" t="str">
        <f t="shared" si="117"/>
        <v/>
      </c>
      <c r="V840" s="269" t="str">
        <f t="shared" si="118"/>
        <v/>
      </c>
      <c r="W840" s="5"/>
      <c r="AR840" t="str">
        <f t="shared" si="120"/>
        <v/>
      </c>
      <c r="AS840" t="str">
        <f t="shared" si="119"/>
        <v/>
      </c>
      <c r="AT840" s="134" t="str">
        <f>IF(AR840="","",IF(AND(H840&gt;='Intersection Mileposts'!$F$5,H840&lt;='Intersection Mileposts'!$G$5),"Y",IF(AND(H840&gt;='Intersection Mileposts'!$F$6,H840&lt;='Intersection Mileposts'!$G$6),"Y",IF(AND(H840&gt;='Intersection Mileposts'!$F$7,H840&lt;='Intersection Mileposts'!$G$7),"Y",IF(AND(H840&gt;='Intersection Mileposts'!$F$8,H840&lt;='Intersection Mileposts'!$G$8),"Y",IF(AND(H840&gt;='Intersection Mileposts'!$F$9,H840&lt;='Intersection Mileposts'!$G$9),"Y",IF(AND(H840&gt;='Intersection Mileposts'!$F$10,H840&lt;='Intersection Mileposts'!$G$10),"Y",IF(AND(H840&gt;='Intersection Mileposts'!$F$11,H840&lt;='Intersection Mileposts'!$G$11),"Y",IF(AND(H840&gt;='Intersection Mileposts'!$F$12,H840&lt;='Intersection Mileposts'!$G$12),"Y",IF(AND(H840&gt;='Intersection Mileposts'!$F$13,H840&lt;='Intersection Mileposts'!$G$13),"Y",IF(AND(H840&gt;='Intersection Mileposts'!$F$14,H840&lt;='Intersection Mileposts'!$G$14),"Y",IF(AND(H840&gt;='Intersection Mileposts'!$F$15,H840&lt;='Intersection Mileposts'!$G$15),"Y",IF(AND(H840&gt;='Intersection Mileposts'!$F$16,H840&lt;='Intersection Mileposts'!$G$16),"Y",IF(AND(H840&gt;='Intersection Mileposts'!$F$17,H840&lt;='Intersection Mileposts'!$G$17),"Y",IF(AND(H840&gt;='Intersection Mileposts'!$F$18,H840&lt;='Intersection Mileposts'!$G$18),"Y",IF(AND(H840&gt;='Intersection Mileposts'!$F$19,H840&lt;='Intersection Mileposts'!$G$19),"Y",IF(AND(H840&gt;='Intersection Mileposts'!$F$20,H840&lt;='Intersection Mileposts'!$G$20),"Y",IF(AND(H840&gt;='Intersection Mileposts'!$F$21,H840&lt;='Intersection Mileposts'!$G$21),"Y",IF(AND(H840&gt;='Intersection Mileposts'!$F$22,H840&lt;='Intersection Mileposts'!$G$22),"Y",IF(AND(H840&gt;='Intersection Mileposts'!$F$23,H840&lt;='Intersection Mileposts'!$G$23),"Y",IF(AND(H840&gt;='Intersection Mileposts'!$F$24,H840&lt;='Intersection Mileposts'!$G$24),"Y",IF(AND(H840&gt;='Intersection Mileposts'!$F$25,H840&lt;='Intersection Mileposts'!$G$25),"Y",IF(AND(H840&gt;='Intersection Mileposts'!$F$26,H840&lt;='Intersection Mileposts'!$G$26),"Y",IF(AND(H840&gt;='Intersection Mileposts'!$F$27,H840&lt;='Intersection Mileposts'!$G$27),"Y",IF(AND(H840&gt;='Intersection Mileposts'!$F$28,H840&lt;='Intersection Mileposts'!$G$28),"Y",IF(AND(H840&gt;='Intersection Mileposts'!$F$29,H840&lt;='Intersection Mileposts'!$G$29),"Y", IF(AND(H840&gt;='Intersection Mileposts'!$F$30,H840&lt;='Intersection Mileposts'!$G$30),"Y",IF(AND(H840&gt;='Intersection Mileposts'!$F$31,H840&lt;='Intersection Mileposts'!$G$31),"Y",IF(AND(H840&gt;='Intersection Mileposts'!$F$32,H840&lt;='Intersection Mileposts'!$G$32),"Y",IF(AND(H840&gt;='Intersection Mileposts'!$F$33,H840&lt;='Intersection Mileposts'!$G$33),"Y",IF(AND(H840&gt;='Intersection Mileposts'!$F$34,H840&lt;='Intersection Mileposts'!$G$34),"Y",IF(AND(H840&gt;='Intersection Mileposts'!$F$35,H840&lt;='Intersection Mileposts'!$G$35),"Y",IF(AND(H840&gt;='Intersection Mileposts'!$F$36,H840&lt;='Intersection Mileposts'!$G$36),"Y",IF(AND(H840&gt;='Intersection Mileposts'!$F$37,H840&lt;='Intersection Mileposts'!$G$37),"Y",IF(AND(H840&gt;='Intersection Mileposts'!$F$38,H840&lt;='Intersection Mileposts'!$G$38),"Y",IF(AND(H840&gt;='Intersection Mileposts'!$F$39,H840&lt;='Intersection Mileposts'!$G$39),"Y","N"))))))))))))))))))))))))))))))))))))</f>
        <v/>
      </c>
    </row>
    <row r="841" spans="1:46" ht="15" customHeight="1" x14ac:dyDescent="0.3">
      <c r="A841" s="279"/>
      <c r="B841" s="261"/>
      <c r="C841" s="262"/>
      <c r="D841" s="262"/>
      <c r="E841" s="262"/>
      <c r="F841" s="262"/>
      <c r="G841" s="284"/>
      <c r="H841" s="286"/>
      <c r="I841" s="279"/>
      <c r="J841" s="260"/>
      <c r="K841" s="260"/>
      <c r="L841" s="280"/>
      <c r="M841" s="275"/>
      <c r="N841" s="263"/>
      <c r="P841" s="264" t="str">
        <f>IF(R841 = "", "", COUNT($R$4:R841))</f>
        <v/>
      </c>
      <c r="Q841" s="264" t="str">
        <f t="shared" si="113"/>
        <v/>
      </c>
      <c r="R841" s="265" t="str">
        <f t="shared" si="114"/>
        <v/>
      </c>
      <c r="S841" s="266" t="str">
        <f t="shared" si="115"/>
        <v/>
      </c>
      <c r="T841" s="267" t="str">
        <f t="shared" si="116"/>
        <v/>
      </c>
      <c r="U841" s="268" t="str">
        <f t="shared" si="117"/>
        <v/>
      </c>
      <c r="V841" s="269" t="str">
        <f t="shared" si="118"/>
        <v/>
      </c>
      <c r="W841" s="5"/>
      <c r="AR841" t="str">
        <f t="shared" si="120"/>
        <v/>
      </c>
      <c r="AS841" t="str">
        <f t="shared" si="119"/>
        <v/>
      </c>
      <c r="AT841" s="134" t="str">
        <f>IF(AR841="","",IF(AND(H841&gt;='Intersection Mileposts'!$F$5,H841&lt;='Intersection Mileposts'!$G$5),"Y",IF(AND(H841&gt;='Intersection Mileposts'!$F$6,H841&lt;='Intersection Mileposts'!$G$6),"Y",IF(AND(H841&gt;='Intersection Mileposts'!$F$7,H841&lt;='Intersection Mileposts'!$G$7),"Y",IF(AND(H841&gt;='Intersection Mileposts'!$F$8,H841&lt;='Intersection Mileposts'!$G$8),"Y",IF(AND(H841&gt;='Intersection Mileposts'!$F$9,H841&lt;='Intersection Mileposts'!$G$9),"Y",IF(AND(H841&gt;='Intersection Mileposts'!$F$10,H841&lt;='Intersection Mileposts'!$G$10),"Y",IF(AND(H841&gt;='Intersection Mileposts'!$F$11,H841&lt;='Intersection Mileposts'!$G$11),"Y",IF(AND(H841&gt;='Intersection Mileposts'!$F$12,H841&lt;='Intersection Mileposts'!$G$12),"Y",IF(AND(H841&gt;='Intersection Mileposts'!$F$13,H841&lt;='Intersection Mileposts'!$G$13),"Y",IF(AND(H841&gt;='Intersection Mileposts'!$F$14,H841&lt;='Intersection Mileposts'!$G$14),"Y",IF(AND(H841&gt;='Intersection Mileposts'!$F$15,H841&lt;='Intersection Mileposts'!$G$15),"Y",IF(AND(H841&gt;='Intersection Mileposts'!$F$16,H841&lt;='Intersection Mileposts'!$G$16),"Y",IF(AND(H841&gt;='Intersection Mileposts'!$F$17,H841&lt;='Intersection Mileposts'!$G$17),"Y",IF(AND(H841&gt;='Intersection Mileposts'!$F$18,H841&lt;='Intersection Mileposts'!$G$18),"Y",IF(AND(H841&gt;='Intersection Mileposts'!$F$19,H841&lt;='Intersection Mileposts'!$G$19),"Y",IF(AND(H841&gt;='Intersection Mileposts'!$F$20,H841&lt;='Intersection Mileposts'!$G$20),"Y",IF(AND(H841&gt;='Intersection Mileposts'!$F$21,H841&lt;='Intersection Mileposts'!$G$21),"Y",IF(AND(H841&gt;='Intersection Mileposts'!$F$22,H841&lt;='Intersection Mileposts'!$G$22),"Y",IF(AND(H841&gt;='Intersection Mileposts'!$F$23,H841&lt;='Intersection Mileposts'!$G$23),"Y",IF(AND(H841&gt;='Intersection Mileposts'!$F$24,H841&lt;='Intersection Mileposts'!$G$24),"Y",IF(AND(H841&gt;='Intersection Mileposts'!$F$25,H841&lt;='Intersection Mileposts'!$G$25),"Y",IF(AND(H841&gt;='Intersection Mileposts'!$F$26,H841&lt;='Intersection Mileposts'!$G$26),"Y",IF(AND(H841&gt;='Intersection Mileposts'!$F$27,H841&lt;='Intersection Mileposts'!$G$27),"Y",IF(AND(H841&gt;='Intersection Mileposts'!$F$28,H841&lt;='Intersection Mileposts'!$G$28),"Y",IF(AND(H841&gt;='Intersection Mileposts'!$F$29,H841&lt;='Intersection Mileposts'!$G$29),"Y", IF(AND(H841&gt;='Intersection Mileposts'!$F$30,H841&lt;='Intersection Mileposts'!$G$30),"Y",IF(AND(H841&gt;='Intersection Mileposts'!$F$31,H841&lt;='Intersection Mileposts'!$G$31),"Y",IF(AND(H841&gt;='Intersection Mileposts'!$F$32,H841&lt;='Intersection Mileposts'!$G$32),"Y",IF(AND(H841&gt;='Intersection Mileposts'!$F$33,H841&lt;='Intersection Mileposts'!$G$33),"Y",IF(AND(H841&gt;='Intersection Mileposts'!$F$34,H841&lt;='Intersection Mileposts'!$G$34),"Y",IF(AND(H841&gt;='Intersection Mileposts'!$F$35,H841&lt;='Intersection Mileposts'!$G$35),"Y",IF(AND(H841&gt;='Intersection Mileposts'!$F$36,H841&lt;='Intersection Mileposts'!$G$36),"Y",IF(AND(H841&gt;='Intersection Mileposts'!$F$37,H841&lt;='Intersection Mileposts'!$G$37),"Y",IF(AND(H841&gt;='Intersection Mileposts'!$F$38,H841&lt;='Intersection Mileposts'!$G$38),"Y",IF(AND(H841&gt;='Intersection Mileposts'!$F$39,H841&lt;='Intersection Mileposts'!$G$39),"Y","N"))))))))))))))))))))))))))))))))))))</f>
        <v/>
      </c>
    </row>
    <row r="842" spans="1:46" ht="15" customHeight="1" x14ac:dyDescent="0.3">
      <c r="A842" s="279"/>
      <c r="B842" s="261"/>
      <c r="C842" s="262"/>
      <c r="D842" s="262"/>
      <c r="E842" s="262"/>
      <c r="F842" s="262"/>
      <c r="G842" s="284"/>
      <c r="H842" s="286"/>
      <c r="I842" s="279"/>
      <c r="J842" s="260"/>
      <c r="K842" s="260"/>
      <c r="L842" s="280"/>
      <c r="M842" s="275"/>
      <c r="N842" s="263"/>
      <c r="P842" s="264" t="str">
        <f>IF(R842 = "", "", COUNT($R$4:R842))</f>
        <v/>
      </c>
      <c r="Q842" s="264" t="str">
        <f t="shared" si="113"/>
        <v/>
      </c>
      <c r="R842" s="265" t="str">
        <f t="shared" si="114"/>
        <v/>
      </c>
      <c r="S842" s="266" t="str">
        <f t="shared" si="115"/>
        <v/>
      </c>
      <c r="T842" s="267" t="str">
        <f t="shared" si="116"/>
        <v/>
      </c>
      <c r="U842" s="268" t="str">
        <f t="shared" si="117"/>
        <v/>
      </c>
      <c r="V842" s="269" t="str">
        <f t="shared" si="118"/>
        <v/>
      </c>
      <c r="W842" s="5"/>
      <c r="AR842" t="str">
        <f t="shared" si="120"/>
        <v/>
      </c>
      <c r="AS842" t="str">
        <f t="shared" si="119"/>
        <v/>
      </c>
      <c r="AT842" s="134" t="str">
        <f>IF(AR842="","",IF(AND(H842&gt;='Intersection Mileposts'!$F$5,H842&lt;='Intersection Mileposts'!$G$5),"Y",IF(AND(H842&gt;='Intersection Mileposts'!$F$6,H842&lt;='Intersection Mileposts'!$G$6),"Y",IF(AND(H842&gt;='Intersection Mileposts'!$F$7,H842&lt;='Intersection Mileposts'!$G$7),"Y",IF(AND(H842&gt;='Intersection Mileposts'!$F$8,H842&lt;='Intersection Mileposts'!$G$8),"Y",IF(AND(H842&gt;='Intersection Mileposts'!$F$9,H842&lt;='Intersection Mileposts'!$G$9),"Y",IF(AND(H842&gt;='Intersection Mileposts'!$F$10,H842&lt;='Intersection Mileposts'!$G$10),"Y",IF(AND(H842&gt;='Intersection Mileposts'!$F$11,H842&lt;='Intersection Mileposts'!$G$11),"Y",IF(AND(H842&gt;='Intersection Mileposts'!$F$12,H842&lt;='Intersection Mileposts'!$G$12),"Y",IF(AND(H842&gt;='Intersection Mileposts'!$F$13,H842&lt;='Intersection Mileposts'!$G$13),"Y",IF(AND(H842&gt;='Intersection Mileposts'!$F$14,H842&lt;='Intersection Mileposts'!$G$14),"Y",IF(AND(H842&gt;='Intersection Mileposts'!$F$15,H842&lt;='Intersection Mileposts'!$G$15),"Y",IF(AND(H842&gt;='Intersection Mileposts'!$F$16,H842&lt;='Intersection Mileposts'!$G$16),"Y",IF(AND(H842&gt;='Intersection Mileposts'!$F$17,H842&lt;='Intersection Mileposts'!$G$17),"Y",IF(AND(H842&gt;='Intersection Mileposts'!$F$18,H842&lt;='Intersection Mileposts'!$G$18),"Y",IF(AND(H842&gt;='Intersection Mileposts'!$F$19,H842&lt;='Intersection Mileposts'!$G$19),"Y",IF(AND(H842&gt;='Intersection Mileposts'!$F$20,H842&lt;='Intersection Mileposts'!$G$20),"Y",IF(AND(H842&gt;='Intersection Mileposts'!$F$21,H842&lt;='Intersection Mileposts'!$G$21),"Y",IF(AND(H842&gt;='Intersection Mileposts'!$F$22,H842&lt;='Intersection Mileposts'!$G$22),"Y",IF(AND(H842&gt;='Intersection Mileposts'!$F$23,H842&lt;='Intersection Mileposts'!$G$23),"Y",IF(AND(H842&gt;='Intersection Mileposts'!$F$24,H842&lt;='Intersection Mileposts'!$G$24),"Y",IF(AND(H842&gt;='Intersection Mileposts'!$F$25,H842&lt;='Intersection Mileposts'!$G$25),"Y",IF(AND(H842&gt;='Intersection Mileposts'!$F$26,H842&lt;='Intersection Mileposts'!$G$26),"Y",IF(AND(H842&gt;='Intersection Mileposts'!$F$27,H842&lt;='Intersection Mileposts'!$G$27),"Y",IF(AND(H842&gt;='Intersection Mileposts'!$F$28,H842&lt;='Intersection Mileposts'!$G$28),"Y",IF(AND(H842&gt;='Intersection Mileposts'!$F$29,H842&lt;='Intersection Mileposts'!$G$29),"Y", IF(AND(H842&gt;='Intersection Mileposts'!$F$30,H842&lt;='Intersection Mileposts'!$G$30),"Y",IF(AND(H842&gt;='Intersection Mileposts'!$F$31,H842&lt;='Intersection Mileposts'!$G$31),"Y",IF(AND(H842&gt;='Intersection Mileposts'!$F$32,H842&lt;='Intersection Mileposts'!$G$32),"Y",IF(AND(H842&gt;='Intersection Mileposts'!$F$33,H842&lt;='Intersection Mileposts'!$G$33),"Y",IF(AND(H842&gt;='Intersection Mileposts'!$F$34,H842&lt;='Intersection Mileposts'!$G$34),"Y",IF(AND(H842&gt;='Intersection Mileposts'!$F$35,H842&lt;='Intersection Mileposts'!$G$35),"Y",IF(AND(H842&gt;='Intersection Mileposts'!$F$36,H842&lt;='Intersection Mileposts'!$G$36),"Y",IF(AND(H842&gt;='Intersection Mileposts'!$F$37,H842&lt;='Intersection Mileposts'!$G$37),"Y",IF(AND(H842&gt;='Intersection Mileposts'!$F$38,H842&lt;='Intersection Mileposts'!$G$38),"Y",IF(AND(H842&gt;='Intersection Mileposts'!$F$39,H842&lt;='Intersection Mileposts'!$G$39),"Y","N"))))))))))))))))))))))))))))))))))))</f>
        <v/>
      </c>
    </row>
    <row r="843" spans="1:46" ht="15" customHeight="1" x14ac:dyDescent="0.3">
      <c r="A843" s="279"/>
      <c r="B843" s="261"/>
      <c r="C843" s="262"/>
      <c r="D843" s="262"/>
      <c r="E843" s="262"/>
      <c r="F843" s="262"/>
      <c r="G843" s="284"/>
      <c r="H843" s="286"/>
      <c r="I843" s="279"/>
      <c r="J843" s="260"/>
      <c r="K843" s="260"/>
      <c r="L843" s="280"/>
      <c r="M843" s="275"/>
      <c r="N843" s="263"/>
      <c r="P843" s="264" t="str">
        <f>IF(R843 = "", "", COUNT($R$4:R843))</f>
        <v/>
      </c>
      <c r="Q843" s="264" t="str">
        <f t="shared" si="113"/>
        <v/>
      </c>
      <c r="R843" s="265" t="str">
        <f t="shared" si="114"/>
        <v/>
      </c>
      <c r="S843" s="266" t="str">
        <f t="shared" si="115"/>
        <v/>
      </c>
      <c r="T843" s="267" t="str">
        <f t="shared" si="116"/>
        <v/>
      </c>
      <c r="U843" s="268" t="str">
        <f t="shared" si="117"/>
        <v/>
      </c>
      <c r="V843" s="269" t="str">
        <f t="shared" si="118"/>
        <v/>
      </c>
      <c r="W843" s="5"/>
      <c r="AR843" t="str">
        <f t="shared" si="120"/>
        <v/>
      </c>
      <c r="AS843" t="str">
        <f t="shared" si="119"/>
        <v/>
      </c>
      <c r="AT843" s="134" t="str">
        <f>IF(AR843="","",IF(AND(H843&gt;='Intersection Mileposts'!$F$5,H843&lt;='Intersection Mileposts'!$G$5),"Y",IF(AND(H843&gt;='Intersection Mileposts'!$F$6,H843&lt;='Intersection Mileposts'!$G$6),"Y",IF(AND(H843&gt;='Intersection Mileposts'!$F$7,H843&lt;='Intersection Mileposts'!$G$7),"Y",IF(AND(H843&gt;='Intersection Mileposts'!$F$8,H843&lt;='Intersection Mileposts'!$G$8),"Y",IF(AND(H843&gt;='Intersection Mileposts'!$F$9,H843&lt;='Intersection Mileposts'!$G$9),"Y",IF(AND(H843&gt;='Intersection Mileposts'!$F$10,H843&lt;='Intersection Mileposts'!$G$10),"Y",IF(AND(H843&gt;='Intersection Mileposts'!$F$11,H843&lt;='Intersection Mileposts'!$G$11),"Y",IF(AND(H843&gt;='Intersection Mileposts'!$F$12,H843&lt;='Intersection Mileposts'!$G$12),"Y",IF(AND(H843&gt;='Intersection Mileposts'!$F$13,H843&lt;='Intersection Mileposts'!$G$13),"Y",IF(AND(H843&gt;='Intersection Mileposts'!$F$14,H843&lt;='Intersection Mileposts'!$G$14),"Y",IF(AND(H843&gt;='Intersection Mileposts'!$F$15,H843&lt;='Intersection Mileposts'!$G$15),"Y",IF(AND(H843&gt;='Intersection Mileposts'!$F$16,H843&lt;='Intersection Mileposts'!$G$16),"Y",IF(AND(H843&gt;='Intersection Mileposts'!$F$17,H843&lt;='Intersection Mileposts'!$G$17),"Y",IF(AND(H843&gt;='Intersection Mileposts'!$F$18,H843&lt;='Intersection Mileposts'!$G$18),"Y",IF(AND(H843&gt;='Intersection Mileposts'!$F$19,H843&lt;='Intersection Mileposts'!$G$19),"Y",IF(AND(H843&gt;='Intersection Mileposts'!$F$20,H843&lt;='Intersection Mileposts'!$G$20),"Y",IF(AND(H843&gt;='Intersection Mileposts'!$F$21,H843&lt;='Intersection Mileposts'!$G$21),"Y",IF(AND(H843&gt;='Intersection Mileposts'!$F$22,H843&lt;='Intersection Mileposts'!$G$22),"Y",IF(AND(H843&gt;='Intersection Mileposts'!$F$23,H843&lt;='Intersection Mileposts'!$G$23),"Y",IF(AND(H843&gt;='Intersection Mileposts'!$F$24,H843&lt;='Intersection Mileposts'!$G$24),"Y",IF(AND(H843&gt;='Intersection Mileposts'!$F$25,H843&lt;='Intersection Mileposts'!$G$25),"Y",IF(AND(H843&gt;='Intersection Mileposts'!$F$26,H843&lt;='Intersection Mileposts'!$G$26),"Y",IF(AND(H843&gt;='Intersection Mileposts'!$F$27,H843&lt;='Intersection Mileposts'!$G$27),"Y",IF(AND(H843&gt;='Intersection Mileposts'!$F$28,H843&lt;='Intersection Mileposts'!$G$28),"Y",IF(AND(H843&gt;='Intersection Mileposts'!$F$29,H843&lt;='Intersection Mileposts'!$G$29),"Y", IF(AND(H843&gt;='Intersection Mileposts'!$F$30,H843&lt;='Intersection Mileposts'!$G$30),"Y",IF(AND(H843&gt;='Intersection Mileposts'!$F$31,H843&lt;='Intersection Mileposts'!$G$31),"Y",IF(AND(H843&gt;='Intersection Mileposts'!$F$32,H843&lt;='Intersection Mileposts'!$G$32),"Y",IF(AND(H843&gt;='Intersection Mileposts'!$F$33,H843&lt;='Intersection Mileposts'!$G$33),"Y",IF(AND(H843&gt;='Intersection Mileposts'!$F$34,H843&lt;='Intersection Mileposts'!$G$34),"Y",IF(AND(H843&gt;='Intersection Mileposts'!$F$35,H843&lt;='Intersection Mileposts'!$G$35),"Y",IF(AND(H843&gt;='Intersection Mileposts'!$F$36,H843&lt;='Intersection Mileposts'!$G$36),"Y",IF(AND(H843&gt;='Intersection Mileposts'!$F$37,H843&lt;='Intersection Mileposts'!$G$37),"Y",IF(AND(H843&gt;='Intersection Mileposts'!$F$38,H843&lt;='Intersection Mileposts'!$G$38),"Y",IF(AND(H843&gt;='Intersection Mileposts'!$F$39,H843&lt;='Intersection Mileposts'!$G$39),"Y","N"))))))))))))))))))))))))))))))))))))</f>
        <v/>
      </c>
    </row>
    <row r="844" spans="1:46" ht="15" customHeight="1" x14ac:dyDescent="0.3">
      <c r="A844" s="279"/>
      <c r="B844" s="261"/>
      <c r="C844" s="262"/>
      <c r="D844" s="262"/>
      <c r="E844" s="262"/>
      <c r="F844" s="262"/>
      <c r="G844" s="284"/>
      <c r="H844" s="286"/>
      <c r="I844" s="279"/>
      <c r="J844" s="260"/>
      <c r="K844" s="260"/>
      <c r="L844" s="280"/>
      <c r="M844" s="275"/>
      <c r="N844" s="263"/>
      <c r="P844" s="264" t="str">
        <f>IF(R844 = "", "", COUNT($R$4:R844))</f>
        <v/>
      </c>
      <c r="Q844" s="264" t="str">
        <f t="shared" si="113"/>
        <v/>
      </c>
      <c r="R844" s="265" t="str">
        <f t="shared" si="114"/>
        <v/>
      </c>
      <c r="S844" s="266" t="str">
        <f t="shared" si="115"/>
        <v/>
      </c>
      <c r="T844" s="267" t="str">
        <f t="shared" si="116"/>
        <v/>
      </c>
      <c r="U844" s="268" t="str">
        <f t="shared" si="117"/>
        <v/>
      </c>
      <c r="V844" s="269" t="str">
        <f t="shared" si="118"/>
        <v/>
      </c>
      <c r="W844" s="5"/>
      <c r="AR844" t="str">
        <f t="shared" si="120"/>
        <v/>
      </c>
      <c r="AS844" t="str">
        <f t="shared" si="119"/>
        <v/>
      </c>
      <c r="AT844" s="134" t="str">
        <f>IF(AR844="","",IF(AND(H844&gt;='Intersection Mileposts'!$F$5,H844&lt;='Intersection Mileposts'!$G$5),"Y",IF(AND(H844&gt;='Intersection Mileposts'!$F$6,H844&lt;='Intersection Mileposts'!$G$6),"Y",IF(AND(H844&gt;='Intersection Mileposts'!$F$7,H844&lt;='Intersection Mileposts'!$G$7),"Y",IF(AND(H844&gt;='Intersection Mileposts'!$F$8,H844&lt;='Intersection Mileposts'!$G$8),"Y",IF(AND(H844&gt;='Intersection Mileposts'!$F$9,H844&lt;='Intersection Mileposts'!$G$9),"Y",IF(AND(H844&gt;='Intersection Mileposts'!$F$10,H844&lt;='Intersection Mileposts'!$G$10),"Y",IF(AND(H844&gt;='Intersection Mileposts'!$F$11,H844&lt;='Intersection Mileposts'!$G$11),"Y",IF(AND(H844&gt;='Intersection Mileposts'!$F$12,H844&lt;='Intersection Mileposts'!$G$12),"Y",IF(AND(H844&gt;='Intersection Mileposts'!$F$13,H844&lt;='Intersection Mileposts'!$G$13),"Y",IF(AND(H844&gt;='Intersection Mileposts'!$F$14,H844&lt;='Intersection Mileposts'!$G$14),"Y",IF(AND(H844&gt;='Intersection Mileposts'!$F$15,H844&lt;='Intersection Mileposts'!$G$15),"Y",IF(AND(H844&gt;='Intersection Mileposts'!$F$16,H844&lt;='Intersection Mileposts'!$G$16),"Y",IF(AND(H844&gt;='Intersection Mileposts'!$F$17,H844&lt;='Intersection Mileposts'!$G$17),"Y",IF(AND(H844&gt;='Intersection Mileposts'!$F$18,H844&lt;='Intersection Mileposts'!$G$18),"Y",IF(AND(H844&gt;='Intersection Mileposts'!$F$19,H844&lt;='Intersection Mileposts'!$G$19),"Y",IF(AND(H844&gt;='Intersection Mileposts'!$F$20,H844&lt;='Intersection Mileposts'!$G$20),"Y",IF(AND(H844&gt;='Intersection Mileposts'!$F$21,H844&lt;='Intersection Mileposts'!$G$21),"Y",IF(AND(H844&gt;='Intersection Mileposts'!$F$22,H844&lt;='Intersection Mileposts'!$G$22),"Y",IF(AND(H844&gt;='Intersection Mileposts'!$F$23,H844&lt;='Intersection Mileposts'!$G$23),"Y",IF(AND(H844&gt;='Intersection Mileposts'!$F$24,H844&lt;='Intersection Mileposts'!$G$24),"Y",IF(AND(H844&gt;='Intersection Mileposts'!$F$25,H844&lt;='Intersection Mileposts'!$G$25),"Y",IF(AND(H844&gt;='Intersection Mileposts'!$F$26,H844&lt;='Intersection Mileposts'!$G$26),"Y",IF(AND(H844&gt;='Intersection Mileposts'!$F$27,H844&lt;='Intersection Mileposts'!$G$27),"Y",IF(AND(H844&gt;='Intersection Mileposts'!$F$28,H844&lt;='Intersection Mileposts'!$G$28),"Y",IF(AND(H844&gt;='Intersection Mileposts'!$F$29,H844&lt;='Intersection Mileposts'!$G$29),"Y", IF(AND(H844&gt;='Intersection Mileposts'!$F$30,H844&lt;='Intersection Mileposts'!$G$30),"Y",IF(AND(H844&gt;='Intersection Mileposts'!$F$31,H844&lt;='Intersection Mileposts'!$G$31),"Y",IF(AND(H844&gt;='Intersection Mileposts'!$F$32,H844&lt;='Intersection Mileposts'!$G$32),"Y",IF(AND(H844&gt;='Intersection Mileposts'!$F$33,H844&lt;='Intersection Mileposts'!$G$33),"Y",IF(AND(H844&gt;='Intersection Mileposts'!$F$34,H844&lt;='Intersection Mileposts'!$G$34),"Y",IF(AND(H844&gt;='Intersection Mileposts'!$F$35,H844&lt;='Intersection Mileposts'!$G$35),"Y",IF(AND(H844&gt;='Intersection Mileposts'!$F$36,H844&lt;='Intersection Mileposts'!$G$36),"Y",IF(AND(H844&gt;='Intersection Mileposts'!$F$37,H844&lt;='Intersection Mileposts'!$G$37),"Y",IF(AND(H844&gt;='Intersection Mileposts'!$F$38,H844&lt;='Intersection Mileposts'!$G$38),"Y",IF(AND(H844&gt;='Intersection Mileposts'!$F$39,H844&lt;='Intersection Mileposts'!$G$39),"Y","N"))))))))))))))))))))))))))))))))))))</f>
        <v/>
      </c>
    </row>
    <row r="845" spans="1:46" ht="15" customHeight="1" x14ac:dyDescent="0.3">
      <c r="A845" s="279"/>
      <c r="B845" s="261"/>
      <c r="C845" s="262"/>
      <c r="D845" s="262"/>
      <c r="E845" s="262"/>
      <c r="F845" s="262"/>
      <c r="G845" s="284"/>
      <c r="H845" s="286"/>
      <c r="I845" s="279"/>
      <c r="J845" s="260"/>
      <c r="K845" s="260"/>
      <c r="L845" s="280"/>
      <c r="M845" s="275"/>
      <c r="N845" s="263"/>
      <c r="P845" s="264" t="str">
        <f>IF(R845 = "", "", COUNT($R$4:R845))</f>
        <v/>
      </c>
      <c r="Q845" s="264" t="str">
        <f t="shared" si="113"/>
        <v/>
      </c>
      <c r="R845" s="265" t="str">
        <f t="shared" si="114"/>
        <v/>
      </c>
      <c r="S845" s="266" t="str">
        <f t="shared" si="115"/>
        <v/>
      </c>
      <c r="T845" s="267" t="str">
        <f t="shared" si="116"/>
        <v/>
      </c>
      <c r="U845" s="268" t="str">
        <f t="shared" si="117"/>
        <v/>
      </c>
      <c r="V845" s="269" t="str">
        <f t="shared" si="118"/>
        <v/>
      </c>
      <c r="W845" s="5"/>
      <c r="AR845" t="str">
        <f t="shared" si="120"/>
        <v/>
      </c>
      <c r="AS845" t="str">
        <f t="shared" si="119"/>
        <v/>
      </c>
      <c r="AT845" s="134" t="str">
        <f>IF(AR845="","",IF(AND(H845&gt;='Intersection Mileposts'!$F$5,H845&lt;='Intersection Mileposts'!$G$5),"Y",IF(AND(H845&gt;='Intersection Mileposts'!$F$6,H845&lt;='Intersection Mileposts'!$G$6),"Y",IF(AND(H845&gt;='Intersection Mileposts'!$F$7,H845&lt;='Intersection Mileposts'!$G$7),"Y",IF(AND(H845&gt;='Intersection Mileposts'!$F$8,H845&lt;='Intersection Mileposts'!$G$8),"Y",IF(AND(H845&gt;='Intersection Mileposts'!$F$9,H845&lt;='Intersection Mileposts'!$G$9),"Y",IF(AND(H845&gt;='Intersection Mileposts'!$F$10,H845&lt;='Intersection Mileposts'!$G$10),"Y",IF(AND(H845&gt;='Intersection Mileposts'!$F$11,H845&lt;='Intersection Mileposts'!$G$11),"Y",IF(AND(H845&gt;='Intersection Mileposts'!$F$12,H845&lt;='Intersection Mileposts'!$G$12),"Y",IF(AND(H845&gt;='Intersection Mileposts'!$F$13,H845&lt;='Intersection Mileposts'!$G$13),"Y",IF(AND(H845&gt;='Intersection Mileposts'!$F$14,H845&lt;='Intersection Mileposts'!$G$14),"Y",IF(AND(H845&gt;='Intersection Mileposts'!$F$15,H845&lt;='Intersection Mileposts'!$G$15),"Y",IF(AND(H845&gt;='Intersection Mileposts'!$F$16,H845&lt;='Intersection Mileposts'!$G$16),"Y",IF(AND(H845&gt;='Intersection Mileposts'!$F$17,H845&lt;='Intersection Mileposts'!$G$17),"Y",IF(AND(H845&gt;='Intersection Mileposts'!$F$18,H845&lt;='Intersection Mileposts'!$G$18),"Y",IF(AND(H845&gt;='Intersection Mileposts'!$F$19,H845&lt;='Intersection Mileposts'!$G$19),"Y",IF(AND(H845&gt;='Intersection Mileposts'!$F$20,H845&lt;='Intersection Mileposts'!$G$20),"Y",IF(AND(H845&gt;='Intersection Mileposts'!$F$21,H845&lt;='Intersection Mileposts'!$G$21),"Y",IF(AND(H845&gt;='Intersection Mileposts'!$F$22,H845&lt;='Intersection Mileposts'!$G$22),"Y",IF(AND(H845&gt;='Intersection Mileposts'!$F$23,H845&lt;='Intersection Mileposts'!$G$23),"Y",IF(AND(H845&gt;='Intersection Mileposts'!$F$24,H845&lt;='Intersection Mileposts'!$G$24),"Y",IF(AND(H845&gt;='Intersection Mileposts'!$F$25,H845&lt;='Intersection Mileposts'!$G$25),"Y",IF(AND(H845&gt;='Intersection Mileposts'!$F$26,H845&lt;='Intersection Mileposts'!$G$26),"Y",IF(AND(H845&gt;='Intersection Mileposts'!$F$27,H845&lt;='Intersection Mileposts'!$G$27),"Y",IF(AND(H845&gt;='Intersection Mileposts'!$F$28,H845&lt;='Intersection Mileposts'!$G$28),"Y",IF(AND(H845&gt;='Intersection Mileposts'!$F$29,H845&lt;='Intersection Mileposts'!$G$29),"Y", IF(AND(H845&gt;='Intersection Mileposts'!$F$30,H845&lt;='Intersection Mileposts'!$G$30),"Y",IF(AND(H845&gt;='Intersection Mileposts'!$F$31,H845&lt;='Intersection Mileposts'!$G$31),"Y",IF(AND(H845&gt;='Intersection Mileposts'!$F$32,H845&lt;='Intersection Mileposts'!$G$32),"Y",IF(AND(H845&gt;='Intersection Mileposts'!$F$33,H845&lt;='Intersection Mileposts'!$G$33),"Y",IF(AND(H845&gt;='Intersection Mileposts'!$F$34,H845&lt;='Intersection Mileposts'!$G$34),"Y",IF(AND(H845&gt;='Intersection Mileposts'!$F$35,H845&lt;='Intersection Mileposts'!$G$35),"Y",IF(AND(H845&gt;='Intersection Mileposts'!$F$36,H845&lt;='Intersection Mileposts'!$G$36),"Y",IF(AND(H845&gt;='Intersection Mileposts'!$F$37,H845&lt;='Intersection Mileposts'!$G$37),"Y",IF(AND(H845&gt;='Intersection Mileposts'!$F$38,H845&lt;='Intersection Mileposts'!$G$38),"Y",IF(AND(H845&gt;='Intersection Mileposts'!$F$39,H845&lt;='Intersection Mileposts'!$G$39),"Y","N"))))))))))))))))))))))))))))))))))))</f>
        <v/>
      </c>
    </row>
    <row r="846" spans="1:46" ht="15" customHeight="1" x14ac:dyDescent="0.3">
      <c r="A846" s="279"/>
      <c r="B846" s="261"/>
      <c r="C846" s="262"/>
      <c r="D846" s="262"/>
      <c r="E846" s="262"/>
      <c r="F846" s="262"/>
      <c r="G846" s="284"/>
      <c r="H846" s="286"/>
      <c r="I846" s="279"/>
      <c r="J846" s="260"/>
      <c r="K846" s="260"/>
      <c r="L846" s="280"/>
      <c r="M846" s="275"/>
      <c r="N846" s="263"/>
      <c r="P846" s="264" t="str">
        <f>IF(R846 = "", "", COUNT($R$4:R846))</f>
        <v/>
      </c>
      <c r="Q846" s="264" t="str">
        <f t="shared" si="113"/>
        <v/>
      </c>
      <c r="R846" s="265" t="str">
        <f t="shared" si="114"/>
        <v/>
      </c>
      <c r="S846" s="266" t="str">
        <f t="shared" si="115"/>
        <v/>
      </c>
      <c r="T846" s="267" t="str">
        <f t="shared" si="116"/>
        <v/>
      </c>
      <c r="U846" s="268" t="str">
        <f t="shared" si="117"/>
        <v/>
      </c>
      <c r="V846" s="269" t="str">
        <f t="shared" si="118"/>
        <v/>
      </c>
      <c r="W846" s="5"/>
      <c r="AR846" t="str">
        <f t="shared" si="120"/>
        <v/>
      </c>
      <c r="AS846" t="str">
        <f t="shared" si="119"/>
        <v/>
      </c>
      <c r="AT846" s="134" t="str">
        <f>IF(AR846="","",IF(AND(H846&gt;='Intersection Mileposts'!$F$5,H846&lt;='Intersection Mileposts'!$G$5),"Y",IF(AND(H846&gt;='Intersection Mileposts'!$F$6,H846&lt;='Intersection Mileposts'!$G$6),"Y",IF(AND(H846&gt;='Intersection Mileposts'!$F$7,H846&lt;='Intersection Mileposts'!$G$7),"Y",IF(AND(H846&gt;='Intersection Mileposts'!$F$8,H846&lt;='Intersection Mileposts'!$G$8),"Y",IF(AND(H846&gt;='Intersection Mileposts'!$F$9,H846&lt;='Intersection Mileposts'!$G$9),"Y",IF(AND(H846&gt;='Intersection Mileposts'!$F$10,H846&lt;='Intersection Mileposts'!$G$10),"Y",IF(AND(H846&gt;='Intersection Mileposts'!$F$11,H846&lt;='Intersection Mileposts'!$G$11),"Y",IF(AND(H846&gt;='Intersection Mileposts'!$F$12,H846&lt;='Intersection Mileposts'!$G$12),"Y",IF(AND(H846&gt;='Intersection Mileposts'!$F$13,H846&lt;='Intersection Mileposts'!$G$13),"Y",IF(AND(H846&gt;='Intersection Mileposts'!$F$14,H846&lt;='Intersection Mileposts'!$G$14),"Y",IF(AND(H846&gt;='Intersection Mileposts'!$F$15,H846&lt;='Intersection Mileposts'!$G$15),"Y",IF(AND(H846&gt;='Intersection Mileposts'!$F$16,H846&lt;='Intersection Mileposts'!$G$16),"Y",IF(AND(H846&gt;='Intersection Mileposts'!$F$17,H846&lt;='Intersection Mileposts'!$G$17),"Y",IF(AND(H846&gt;='Intersection Mileposts'!$F$18,H846&lt;='Intersection Mileposts'!$G$18),"Y",IF(AND(H846&gt;='Intersection Mileposts'!$F$19,H846&lt;='Intersection Mileposts'!$G$19),"Y",IF(AND(H846&gt;='Intersection Mileposts'!$F$20,H846&lt;='Intersection Mileposts'!$G$20),"Y",IF(AND(H846&gt;='Intersection Mileposts'!$F$21,H846&lt;='Intersection Mileposts'!$G$21),"Y",IF(AND(H846&gt;='Intersection Mileposts'!$F$22,H846&lt;='Intersection Mileposts'!$G$22),"Y",IF(AND(H846&gt;='Intersection Mileposts'!$F$23,H846&lt;='Intersection Mileposts'!$G$23),"Y",IF(AND(H846&gt;='Intersection Mileposts'!$F$24,H846&lt;='Intersection Mileposts'!$G$24),"Y",IF(AND(H846&gt;='Intersection Mileposts'!$F$25,H846&lt;='Intersection Mileposts'!$G$25),"Y",IF(AND(H846&gt;='Intersection Mileposts'!$F$26,H846&lt;='Intersection Mileposts'!$G$26),"Y",IF(AND(H846&gt;='Intersection Mileposts'!$F$27,H846&lt;='Intersection Mileposts'!$G$27),"Y",IF(AND(H846&gt;='Intersection Mileposts'!$F$28,H846&lt;='Intersection Mileposts'!$G$28),"Y",IF(AND(H846&gt;='Intersection Mileposts'!$F$29,H846&lt;='Intersection Mileposts'!$G$29),"Y", IF(AND(H846&gt;='Intersection Mileposts'!$F$30,H846&lt;='Intersection Mileposts'!$G$30),"Y",IF(AND(H846&gt;='Intersection Mileposts'!$F$31,H846&lt;='Intersection Mileposts'!$G$31),"Y",IF(AND(H846&gt;='Intersection Mileposts'!$F$32,H846&lt;='Intersection Mileposts'!$G$32),"Y",IF(AND(H846&gt;='Intersection Mileposts'!$F$33,H846&lt;='Intersection Mileposts'!$G$33),"Y",IF(AND(H846&gt;='Intersection Mileposts'!$F$34,H846&lt;='Intersection Mileposts'!$G$34),"Y",IF(AND(H846&gt;='Intersection Mileposts'!$F$35,H846&lt;='Intersection Mileposts'!$G$35),"Y",IF(AND(H846&gt;='Intersection Mileposts'!$F$36,H846&lt;='Intersection Mileposts'!$G$36),"Y",IF(AND(H846&gt;='Intersection Mileposts'!$F$37,H846&lt;='Intersection Mileposts'!$G$37),"Y",IF(AND(H846&gt;='Intersection Mileposts'!$F$38,H846&lt;='Intersection Mileposts'!$G$38),"Y",IF(AND(H846&gt;='Intersection Mileposts'!$F$39,H846&lt;='Intersection Mileposts'!$G$39),"Y","N"))))))))))))))))))))))))))))))))))))</f>
        <v/>
      </c>
    </row>
    <row r="847" spans="1:46" ht="15" customHeight="1" x14ac:dyDescent="0.3">
      <c r="A847" s="279"/>
      <c r="B847" s="261"/>
      <c r="C847" s="262"/>
      <c r="D847" s="262"/>
      <c r="E847" s="262"/>
      <c r="F847" s="262"/>
      <c r="G847" s="284"/>
      <c r="H847" s="286"/>
      <c r="I847" s="279"/>
      <c r="J847" s="260"/>
      <c r="K847" s="260"/>
      <c r="L847" s="280"/>
      <c r="M847" s="275"/>
      <c r="N847" s="263"/>
      <c r="P847" s="264" t="str">
        <f>IF(R847 = "", "", COUNT($R$4:R847))</f>
        <v/>
      </c>
      <c r="Q847" s="264" t="str">
        <f t="shared" si="113"/>
        <v/>
      </c>
      <c r="R847" s="265" t="str">
        <f t="shared" si="114"/>
        <v/>
      </c>
      <c r="S847" s="266" t="str">
        <f t="shared" si="115"/>
        <v/>
      </c>
      <c r="T847" s="267" t="str">
        <f t="shared" si="116"/>
        <v/>
      </c>
      <c r="U847" s="268" t="str">
        <f t="shared" si="117"/>
        <v/>
      </c>
      <c r="V847" s="269" t="str">
        <f t="shared" si="118"/>
        <v/>
      </c>
      <c r="W847" s="5"/>
      <c r="AR847" t="str">
        <f t="shared" si="120"/>
        <v/>
      </c>
      <c r="AS847" t="str">
        <f t="shared" si="119"/>
        <v/>
      </c>
      <c r="AT847" s="134" t="str">
        <f>IF(AR847="","",IF(AND(H847&gt;='Intersection Mileposts'!$F$5,H847&lt;='Intersection Mileposts'!$G$5),"Y",IF(AND(H847&gt;='Intersection Mileposts'!$F$6,H847&lt;='Intersection Mileposts'!$G$6),"Y",IF(AND(H847&gt;='Intersection Mileposts'!$F$7,H847&lt;='Intersection Mileposts'!$G$7),"Y",IF(AND(H847&gt;='Intersection Mileposts'!$F$8,H847&lt;='Intersection Mileposts'!$G$8),"Y",IF(AND(H847&gt;='Intersection Mileposts'!$F$9,H847&lt;='Intersection Mileposts'!$G$9),"Y",IF(AND(H847&gt;='Intersection Mileposts'!$F$10,H847&lt;='Intersection Mileposts'!$G$10),"Y",IF(AND(H847&gt;='Intersection Mileposts'!$F$11,H847&lt;='Intersection Mileposts'!$G$11),"Y",IF(AND(H847&gt;='Intersection Mileposts'!$F$12,H847&lt;='Intersection Mileposts'!$G$12),"Y",IF(AND(H847&gt;='Intersection Mileposts'!$F$13,H847&lt;='Intersection Mileposts'!$G$13),"Y",IF(AND(H847&gt;='Intersection Mileposts'!$F$14,H847&lt;='Intersection Mileposts'!$G$14),"Y",IF(AND(H847&gt;='Intersection Mileposts'!$F$15,H847&lt;='Intersection Mileposts'!$G$15),"Y",IF(AND(H847&gt;='Intersection Mileposts'!$F$16,H847&lt;='Intersection Mileposts'!$G$16),"Y",IF(AND(H847&gt;='Intersection Mileposts'!$F$17,H847&lt;='Intersection Mileposts'!$G$17),"Y",IF(AND(H847&gt;='Intersection Mileposts'!$F$18,H847&lt;='Intersection Mileposts'!$G$18),"Y",IF(AND(H847&gt;='Intersection Mileposts'!$F$19,H847&lt;='Intersection Mileposts'!$G$19),"Y",IF(AND(H847&gt;='Intersection Mileposts'!$F$20,H847&lt;='Intersection Mileposts'!$G$20),"Y",IF(AND(H847&gt;='Intersection Mileposts'!$F$21,H847&lt;='Intersection Mileposts'!$G$21),"Y",IF(AND(H847&gt;='Intersection Mileposts'!$F$22,H847&lt;='Intersection Mileposts'!$G$22),"Y",IF(AND(H847&gt;='Intersection Mileposts'!$F$23,H847&lt;='Intersection Mileposts'!$G$23),"Y",IF(AND(H847&gt;='Intersection Mileposts'!$F$24,H847&lt;='Intersection Mileposts'!$G$24),"Y",IF(AND(H847&gt;='Intersection Mileposts'!$F$25,H847&lt;='Intersection Mileposts'!$G$25),"Y",IF(AND(H847&gt;='Intersection Mileposts'!$F$26,H847&lt;='Intersection Mileposts'!$G$26),"Y",IF(AND(H847&gt;='Intersection Mileposts'!$F$27,H847&lt;='Intersection Mileposts'!$G$27),"Y",IF(AND(H847&gt;='Intersection Mileposts'!$F$28,H847&lt;='Intersection Mileposts'!$G$28),"Y",IF(AND(H847&gt;='Intersection Mileposts'!$F$29,H847&lt;='Intersection Mileposts'!$G$29),"Y", IF(AND(H847&gt;='Intersection Mileposts'!$F$30,H847&lt;='Intersection Mileposts'!$G$30),"Y",IF(AND(H847&gt;='Intersection Mileposts'!$F$31,H847&lt;='Intersection Mileposts'!$G$31),"Y",IF(AND(H847&gt;='Intersection Mileposts'!$F$32,H847&lt;='Intersection Mileposts'!$G$32),"Y",IF(AND(H847&gt;='Intersection Mileposts'!$F$33,H847&lt;='Intersection Mileposts'!$G$33),"Y",IF(AND(H847&gt;='Intersection Mileposts'!$F$34,H847&lt;='Intersection Mileposts'!$G$34),"Y",IF(AND(H847&gt;='Intersection Mileposts'!$F$35,H847&lt;='Intersection Mileposts'!$G$35),"Y",IF(AND(H847&gt;='Intersection Mileposts'!$F$36,H847&lt;='Intersection Mileposts'!$G$36),"Y",IF(AND(H847&gt;='Intersection Mileposts'!$F$37,H847&lt;='Intersection Mileposts'!$G$37),"Y",IF(AND(H847&gt;='Intersection Mileposts'!$F$38,H847&lt;='Intersection Mileposts'!$G$38),"Y",IF(AND(H847&gt;='Intersection Mileposts'!$F$39,H847&lt;='Intersection Mileposts'!$G$39),"Y","N"))))))))))))))))))))))))))))))))))))</f>
        <v/>
      </c>
    </row>
    <row r="848" spans="1:46" ht="15" customHeight="1" x14ac:dyDescent="0.3">
      <c r="A848" s="279"/>
      <c r="B848" s="261"/>
      <c r="C848" s="262"/>
      <c r="D848" s="262"/>
      <c r="E848" s="262"/>
      <c r="F848" s="262"/>
      <c r="G848" s="284"/>
      <c r="H848" s="286"/>
      <c r="I848" s="279"/>
      <c r="J848" s="260"/>
      <c r="K848" s="260"/>
      <c r="L848" s="280"/>
      <c r="M848" s="275"/>
      <c r="N848" s="263"/>
      <c r="P848" s="264" t="str">
        <f>IF(R848 = "", "", COUNT($R$4:R848))</f>
        <v/>
      </c>
      <c r="Q848" s="264" t="str">
        <f t="shared" si="113"/>
        <v/>
      </c>
      <c r="R848" s="265" t="str">
        <f t="shared" si="114"/>
        <v/>
      </c>
      <c r="S848" s="266" t="str">
        <f t="shared" si="115"/>
        <v/>
      </c>
      <c r="T848" s="267" t="str">
        <f t="shared" si="116"/>
        <v/>
      </c>
      <c r="U848" s="268" t="str">
        <f t="shared" si="117"/>
        <v/>
      </c>
      <c r="V848" s="269" t="str">
        <f t="shared" si="118"/>
        <v/>
      </c>
      <c r="W848" s="5"/>
      <c r="AR848" t="str">
        <f t="shared" si="120"/>
        <v/>
      </c>
      <c r="AS848" t="str">
        <f t="shared" si="119"/>
        <v/>
      </c>
      <c r="AT848" s="134" t="str">
        <f>IF(AR848="","",IF(AND(H848&gt;='Intersection Mileposts'!$F$5,H848&lt;='Intersection Mileposts'!$G$5),"Y",IF(AND(H848&gt;='Intersection Mileposts'!$F$6,H848&lt;='Intersection Mileposts'!$G$6),"Y",IF(AND(H848&gt;='Intersection Mileposts'!$F$7,H848&lt;='Intersection Mileposts'!$G$7),"Y",IF(AND(H848&gt;='Intersection Mileposts'!$F$8,H848&lt;='Intersection Mileposts'!$G$8),"Y",IF(AND(H848&gt;='Intersection Mileposts'!$F$9,H848&lt;='Intersection Mileposts'!$G$9),"Y",IF(AND(H848&gt;='Intersection Mileposts'!$F$10,H848&lt;='Intersection Mileposts'!$G$10),"Y",IF(AND(H848&gt;='Intersection Mileposts'!$F$11,H848&lt;='Intersection Mileposts'!$G$11),"Y",IF(AND(H848&gt;='Intersection Mileposts'!$F$12,H848&lt;='Intersection Mileposts'!$G$12),"Y",IF(AND(H848&gt;='Intersection Mileposts'!$F$13,H848&lt;='Intersection Mileposts'!$G$13),"Y",IF(AND(H848&gt;='Intersection Mileposts'!$F$14,H848&lt;='Intersection Mileposts'!$G$14),"Y",IF(AND(H848&gt;='Intersection Mileposts'!$F$15,H848&lt;='Intersection Mileposts'!$G$15),"Y",IF(AND(H848&gt;='Intersection Mileposts'!$F$16,H848&lt;='Intersection Mileposts'!$G$16),"Y",IF(AND(H848&gt;='Intersection Mileposts'!$F$17,H848&lt;='Intersection Mileposts'!$G$17),"Y",IF(AND(H848&gt;='Intersection Mileposts'!$F$18,H848&lt;='Intersection Mileposts'!$G$18),"Y",IF(AND(H848&gt;='Intersection Mileposts'!$F$19,H848&lt;='Intersection Mileposts'!$G$19),"Y",IF(AND(H848&gt;='Intersection Mileposts'!$F$20,H848&lt;='Intersection Mileposts'!$G$20),"Y",IF(AND(H848&gt;='Intersection Mileposts'!$F$21,H848&lt;='Intersection Mileposts'!$G$21),"Y",IF(AND(H848&gt;='Intersection Mileposts'!$F$22,H848&lt;='Intersection Mileposts'!$G$22),"Y",IF(AND(H848&gt;='Intersection Mileposts'!$F$23,H848&lt;='Intersection Mileposts'!$G$23),"Y",IF(AND(H848&gt;='Intersection Mileposts'!$F$24,H848&lt;='Intersection Mileposts'!$G$24),"Y",IF(AND(H848&gt;='Intersection Mileposts'!$F$25,H848&lt;='Intersection Mileposts'!$G$25),"Y",IF(AND(H848&gt;='Intersection Mileposts'!$F$26,H848&lt;='Intersection Mileposts'!$G$26),"Y",IF(AND(H848&gt;='Intersection Mileposts'!$F$27,H848&lt;='Intersection Mileposts'!$G$27),"Y",IF(AND(H848&gt;='Intersection Mileposts'!$F$28,H848&lt;='Intersection Mileposts'!$G$28),"Y",IF(AND(H848&gt;='Intersection Mileposts'!$F$29,H848&lt;='Intersection Mileposts'!$G$29),"Y", IF(AND(H848&gt;='Intersection Mileposts'!$F$30,H848&lt;='Intersection Mileposts'!$G$30),"Y",IF(AND(H848&gt;='Intersection Mileposts'!$F$31,H848&lt;='Intersection Mileposts'!$G$31),"Y",IF(AND(H848&gt;='Intersection Mileposts'!$F$32,H848&lt;='Intersection Mileposts'!$G$32),"Y",IF(AND(H848&gt;='Intersection Mileposts'!$F$33,H848&lt;='Intersection Mileposts'!$G$33),"Y",IF(AND(H848&gt;='Intersection Mileposts'!$F$34,H848&lt;='Intersection Mileposts'!$G$34),"Y",IF(AND(H848&gt;='Intersection Mileposts'!$F$35,H848&lt;='Intersection Mileposts'!$G$35),"Y",IF(AND(H848&gt;='Intersection Mileposts'!$F$36,H848&lt;='Intersection Mileposts'!$G$36),"Y",IF(AND(H848&gt;='Intersection Mileposts'!$F$37,H848&lt;='Intersection Mileposts'!$G$37),"Y",IF(AND(H848&gt;='Intersection Mileposts'!$F$38,H848&lt;='Intersection Mileposts'!$G$38),"Y",IF(AND(H848&gt;='Intersection Mileposts'!$F$39,H848&lt;='Intersection Mileposts'!$G$39),"Y","N"))))))))))))))))))))))))))))))))))))</f>
        <v/>
      </c>
    </row>
    <row r="849" spans="1:46" ht="15" customHeight="1" x14ac:dyDescent="0.3">
      <c r="A849" s="279"/>
      <c r="B849" s="261"/>
      <c r="C849" s="262"/>
      <c r="D849" s="262"/>
      <c r="E849" s="262"/>
      <c r="F849" s="262"/>
      <c r="G849" s="284"/>
      <c r="H849" s="286"/>
      <c r="I849" s="279"/>
      <c r="J849" s="260"/>
      <c r="K849" s="260"/>
      <c r="L849" s="280"/>
      <c r="M849" s="275"/>
      <c r="N849" s="263"/>
      <c r="P849" s="264" t="str">
        <f>IF(R849 = "", "", COUNT($R$4:R849))</f>
        <v/>
      </c>
      <c r="Q849" s="264" t="str">
        <f t="shared" si="113"/>
        <v/>
      </c>
      <c r="R849" s="265" t="str">
        <f t="shared" si="114"/>
        <v/>
      </c>
      <c r="S849" s="266" t="str">
        <f t="shared" si="115"/>
        <v/>
      </c>
      <c r="T849" s="267" t="str">
        <f t="shared" si="116"/>
        <v/>
      </c>
      <c r="U849" s="268" t="str">
        <f t="shared" si="117"/>
        <v/>
      </c>
      <c r="V849" s="269" t="str">
        <f t="shared" si="118"/>
        <v/>
      </c>
      <c r="W849" s="5"/>
      <c r="AR849" t="str">
        <f t="shared" si="120"/>
        <v/>
      </c>
      <c r="AS849" t="str">
        <f t="shared" si="119"/>
        <v/>
      </c>
      <c r="AT849" s="134" t="str">
        <f>IF(AR849="","",IF(AND(H849&gt;='Intersection Mileposts'!$F$5,H849&lt;='Intersection Mileposts'!$G$5),"Y",IF(AND(H849&gt;='Intersection Mileposts'!$F$6,H849&lt;='Intersection Mileposts'!$G$6),"Y",IF(AND(H849&gt;='Intersection Mileposts'!$F$7,H849&lt;='Intersection Mileposts'!$G$7),"Y",IF(AND(H849&gt;='Intersection Mileposts'!$F$8,H849&lt;='Intersection Mileposts'!$G$8),"Y",IF(AND(H849&gt;='Intersection Mileposts'!$F$9,H849&lt;='Intersection Mileposts'!$G$9),"Y",IF(AND(H849&gt;='Intersection Mileposts'!$F$10,H849&lt;='Intersection Mileposts'!$G$10),"Y",IF(AND(H849&gt;='Intersection Mileposts'!$F$11,H849&lt;='Intersection Mileposts'!$G$11),"Y",IF(AND(H849&gt;='Intersection Mileposts'!$F$12,H849&lt;='Intersection Mileposts'!$G$12),"Y",IF(AND(H849&gt;='Intersection Mileposts'!$F$13,H849&lt;='Intersection Mileposts'!$G$13),"Y",IF(AND(H849&gt;='Intersection Mileposts'!$F$14,H849&lt;='Intersection Mileposts'!$G$14),"Y",IF(AND(H849&gt;='Intersection Mileposts'!$F$15,H849&lt;='Intersection Mileposts'!$G$15),"Y",IF(AND(H849&gt;='Intersection Mileposts'!$F$16,H849&lt;='Intersection Mileposts'!$G$16),"Y",IF(AND(H849&gt;='Intersection Mileposts'!$F$17,H849&lt;='Intersection Mileposts'!$G$17),"Y",IF(AND(H849&gt;='Intersection Mileposts'!$F$18,H849&lt;='Intersection Mileposts'!$G$18),"Y",IF(AND(H849&gt;='Intersection Mileposts'!$F$19,H849&lt;='Intersection Mileposts'!$G$19),"Y",IF(AND(H849&gt;='Intersection Mileposts'!$F$20,H849&lt;='Intersection Mileposts'!$G$20),"Y",IF(AND(H849&gt;='Intersection Mileposts'!$F$21,H849&lt;='Intersection Mileposts'!$G$21),"Y",IF(AND(H849&gt;='Intersection Mileposts'!$F$22,H849&lt;='Intersection Mileposts'!$G$22),"Y",IF(AND(H849&gt;='Intersection Mileposts'!$F$23,H849&lt;='Intersection Mileposts'!$G$23),"Y",IF(AND(H849&gt;='Intersection Mileposts'!$F$24,H849&lt;='Intersection Mileposts'!$G$24),"Y",IF(AND(H849&gt;='Intersection Mileposts'!$F$25,H849&lt;='Intersection Mileposts'!$G$25),"Y",IF(AND(H849&gt;='Intersection Mileposts'!$F$26,H849&lt;='Intersection Mileposts'!$G$26),"Y",IF(AND(H849&gt;='Intersection Mileposts'!$F$27,H849&lt;='Intersection Mileposts'!$G$27),"Y",IF(AND(H849&gt;='Intersection Mileposts'!$F$28,H849&lt;='Intersection Mileposts'!$G$28),"Y",IF(AND(H849&gt;='Intersection Mileposts'!$F$29,H849&lt;='Intersection Mileposts'!$G$29),"Y", IF(AND(H849&gt;='Intersection Mileposts'!$F$30,H849&lt;='Intersection Mileposts'!$G$30),"Y",IF(AND(H849&gt;='Intersection Mileposts'!$F$31,H849&lt;='Intersection Mileposts'!$G$31),"Y",IF(AND(H849&gt;='Intersection Mileposts'!$F$32,H849&lt;='Intersection Mileposts'!$G$32),"Y",IF(AND(H849&gt;='Intersection Mileposts'!$F$33,H849&lt;='Intersection Mileposts'!$G$33),"Y",IF(AND(H849&gt;='Intersection Mileposts'!$F$34,H849&lt;='Intersection Mileposts'!$G$34),"Y",IF(AND(H849&gt;='Intersection Mileposts'!$F$35,H849&lt;='Intersection Mileposts'!$G$35),"Y",IF(AND(H849&gt;='Intersection Mileposts'!$F$36,H849&lt;='Intersection Mileposts'!$G$36),"Y",IF(AND(H849&gt;='Intersection Mileposts'!$F$37,H849&lt;='Intersection Mileposts'!$G$37),"Y",IF(AND(H849&gt;='Intersection Mileposts'!$F$38,H849&lt;='Intersection Mileposts'!$G$38),"Y",IF(AND(H849&gt;='Intersection Mileposts'!$F$39,H849&lt;='Intersection Mileposts'!$G$39),"Y","N"))))))))))))))))))))))))))))))))))))</f>
        <v/>
      </c>
    </row>
    <row r="850" spans="1:46" ht="15" customHeight="1" x14ac:dyDescent="0.3">
      <c r="A850" s="279"/>
      <c r="B850" s="261"/>
      <c r="C850" s="262"/>
      <c r="D850" s="262"/>
      <c r="E850" s="262"/>
      <c r="F850" s="262"/>
      <c r="G850" s="284"/>
      <c r="H850" s="286"/>
      <c r="I850" s="279"/>
      <c r="J850" s="260"/>
      <c r="K850" s="260"/>
      <c r="L850" s="280"/>
      <c r="M850" s="275"/>
      <c r="N850" s="263"/>
      <c r="P850" s="264" t="str">
        <f>IF(R850 = "", "", COUNT($R$4:R850))</f>
        <v/>
      </c>
      <c r="Q850" s="264" t="str">
        <f t="shared" si="113"/>
        <v/>
      </c>
      <c r="R850" s="265" t="str">
        <f t="shared" si="114"/>
        <v/>
      </c>
      <c r="S850" s="266" t="str">
        <f t="shared" si="115"/>
        <v/>
      </c>
      <c r="T850" s="267" t="str">
        <f t="shared" si="116"/>
        <v/>
      </c>
      <c r="U850" s="268" t="str">
        <f t="shared" si="117"/>
        <v/>
      </c>
      <c r="V850" s="269" t="str">
        <f t="shared" si="118"/>
        <v/>
      </c>
      <c r="W850" s="5"/>
      <c r="AR850" t="str">
        <f t="shared" si="120"/>
        <v/>
      </c>
      <c r="AS850" t="str">
        <f t="shared" si="119"/>
        <v/>
      </c>
      <c r="AT850" s="134" t="str">
        <f>IF(AR850="","",IF(AND(H850&gt;='Intersection Mileposts'!$F$5,H850&lt;='Intersection Mileposts'!$G$5),"Y",IF(AND(H850&gt;='Intersection Mileposts'!$F$6,H850&lt;='Intersection Mileposts'!$G$6),"Y",IF(AND(H850&gt;='Intersection Mileposts'!$F$7,H850&lt;='Intersection Mileposts'!$G$7),"Y",IF(AND(H850&gt;='Intersection Mileposts'!$F$8,H850&lt;='Intersection Mileposts'!$G$8),"Y",IF(AND(H850&gt;='Intersection Mileposts'!$F$9,H850&lt;='Intersection Mileposts'!$G$9),"Y",IF(AND(H850&gt;='Intersection Mileposts'!$F$10,H850&lt;='Intersection Mileposts'!$G$10),"Y",IF(AND(H850&gt;='Intersection Mileposts'!$F$11,H850&lt;='Intersection Mileposts'!$G$11),"Y",IF(AND(H850&gt;='Intersection Mileposts'!$F$12,H850&lt;='Intersection Mileposts'!$G$12),"Y",IF(AND(H850&gt;='Intersection Mileposts'!$F$13,H850&lt;='Intersection Mileposts'!$G$13),"Y",IF(AND(H850&gt;='Intersection Mileposts'!$F$14,H850&lt;='Intersection Mileposts'!$G$14),"Y",IF(AND(H850&gt;='Intersection Mileposts'!$F$15,H850&lt;='Intersection Mileposts'!$G$15),"Y",IF(AND(H850&gt;='Intersection Mileposts'!$F$16,H850&lt;='Intersection Mileposts'!$G$16),"Y",IF(AND(H850&gt;='Intersection Mileposts'!$F$17,H850&lt;='Intersection Mileposts'!$G$17),"Y",IF(AND(H850&gt;='Intersection Mileposts'!$F$18,H850&lt;='Intersection Mileposts'!$G$18),"Y",IF(AND(H850&gt;='Intersection Mileposts'!$F$19,H850&lt;='Intersection Mileposts'!$G$19),"Y",IF(AND(H850&gt;='Intersection Mileposts'!$F$20,H850&lt;='Intersection Mileposts'!$G$20),"Y",IF(AND(H850&gt;='Intersection Mileposts'!$F$21,H850&lt;='Intersection Mileposts'!$G$21),"Y",IF(AND(H850&gt;='Intersection Mileposts'!$F$22,H850&lt;='Intersection Mileposts'!$G$22),"Y",IF(AND(H850&gt;='Intersection Mileposts'!$F$23,H850&lt;='Intersection Mileposts'!$G$23),"Y",IF(AND(H850&gt;='Intersection Mileposts'!$F$24,H850&lt;='Intersection Mileposts'!$G$24),"Y",IF(AND(H850&gt;='Intersection Mileposts'!$F$25,H850&lt;='Intersection Mileposts'!$G$25),"Y",IF(AND(H850&gt;='Intersection Mileposts'!$F$26,H850&lt;='Intersection Mileposts'!$G$26),"Y",IF(AND(H850&gt;='Intersection Mileposts'!$F$27,H850&lt;='Intersection Mileposts'!$G$27),"Y",IF(AND(H850&gt;='Intersection Mileposts'!$F$28,H850&lt;='Intersection Mileposts'!$G$28),"Y",IF(AND(H850&gt;='Intersection Mileposts'!$F$29,H850&lt;='Intersection Mileposts'!$G$29),"Y", IF(AND(H850&gt;='Intersection Mileposts'!$F$30,H850&lt;='Intersection Mileposts'!$G$30),"Y",IF(AND(H850&gt;='Intersection Mileposts'!$F$31,H850&lt;='Intersection Mileposts'!$G$31),"Y",IF(AND(H850&gt;='Intersection Mileposts'!$F$32,H850&lt;='Intersection Mileposts'!$G$32),"Y",IF(AND(H850&gt;='Intersection Mileposts'!$F$33,H850&lt;='Intersection Mileposts'!$G$33),"Y",IF(AND(H850&gt;='Intersection Mileposts'!$F$34,H850&lt;='Intersection Mileposts'!$G$34),"Y",IF(AND(H850&gt;='Intersection Mileposts'!$F$35,H850&lt;='Intersection Mileposts'!$G$35),"Y",IF(AND(H850&gt;='Intersection Mileposts'!$F$36,H850&lt;='Intersection Mileposts'!$G$36),"Y",IF(AND(H850&gt;='Intersection Mileposts'!$F$37,H850&lt;='Intersection Mileposts'!$G$37),"Y",IF(AND(H850&gt;='Intersection Mileposts'!$F$38,H850&lt;='Intersection Mileposts'!$G$38),"Y",IF(AND(H850&gt;='Intersection Mileposts'!$F$39,H850&lt;='Intersection Mileposts'!$G$39),"Y","N"))))))))))))))))))))))))))))))))))))</f>
        <v/>
      </c>
    </row>
    <row r="851" spans="1:46" ht="15" customHeight="1" x14ac:dyDescent="0.3">
      <c r="A851" s="279"/>
      <c r="B851" s="261"/>
      <c r="C851" s="262"/>
      <c r="D851" s="262"/>
      <c r="E851" s="262"/>
      <c r="F851" s="262"/>
      <c r="G851" s="284"/>
      <c r="H851" s="286"/>
      <c r="I851" s="279"/>
      <c r="J851" s="260"/>
      <c r="K851" s="260"/>
      <c r="L851" s="280"/>
      <c r="M851" s="275"/>
      <c r="N851" s="263"/>
      <c r="P851" s="264" t="str">
        <f>IF(R851 = "", "", COUNT($R$4:R851))</f>
        <v/>
      </c>
      <c r="Q851" s="264" t="str">
        <f t="shared" si="113"/>
        <v/>
      </c>
      <c r="R851" s="265" t="str">
        <f t="shared" si="114"/>
        <v/>
      </c>
      <c r="S851" s="266" t="str">
        <f t="shared" si="115"/>
        <v/>
      </c>
      <c r="T851" s="267" t="str">
        <f t="shared" si="116"/>
        <v/>
      </c>
      <c r="U851" s="268" t="str">
        <f t="shared" si="117"/>
        <v/>
      </c>
      <c r="V851" s="269" t="str">
        <f t="shared" si="118"/>
        <v/>
      </c>
      <c r="W851" s="5"/>
      <c r="AR851" t="str">
        <f t="shared" si="120"/>
        <v/>
      </c>
      <c r="AS851" t="str">
        <f t="shared" si="119"/>
        <v/>
      </c>
      <c r="AT851" s="134" t="str">
        <f>IF(AR851="","",IF(AND(H851&gt;='Intersection Mileposts'!$F$5,H851&lt;='Intersection Mileposts'!$G$5),"Y",IF(AND(H851&gt;='Intersection Mileposts'!$F$6,H851&lt;='Intersection Mileposts'!$G$6),"Y",IF(AND(H851&gt;='Intersection Mileposts'!$F$7,H851&lt;='Intersection Mileposts'!$G$7),"Y",IF(AND(H851&gt;='Intersection Mileposts'!$F$8,H851&lt;='Intersection Mileposts'!$G$8),"Y",IF(AND(H851&gt;='Intersection Mileposts'!$F$9,H851&lt;='Intersection Mileposts'!$G$9),"Y",IF(AND(H851&gt;='Intersection Mileposts'!$F$10,H851&lt;='Intersection Mileposts'!$G$10),"Y",IF(AND(H851&gt;='Intersection Mileposts'!$F$11,H851&lt;='Intersection Mileposts'!$G$11),"Y",IF(AND(H851&gt;='Intersection Mileposts'!$F$12,H851&lt;='Intersection Mileposts'!$G$12),"Y",IF(AND(H851&gt;='Intersection Mileposts'!$F$13,H851&lt;='Intersection Mileposts'!$G$13),"Y",IF(AND(H851&gt;='Intersection Mileposts'!$F$14,H851&lt;='Intersection Mileposts'!$G$14),"Y",IF(AND(H851&gt;='Intersection Mileposts'!$F$15,H851&lt;='Intersection Mileposts'!$G$15),"Y",IF(AND(H851&gt;='Intersection Mileposts'!$F$16,H851&lt;='Intersection Mileposts'!$G$16),"Y",IF(AND(H851&gt;='Intersection Mileposts'!$F$17,H851&lt;='Intersection Mileposts'!$G$17),"Y",IF(AND(H851&gt;='Intersection Mileposts'!$F$18,H851&lt;='Intersection Mileposts'!$G$18),"Y",IF(AND(H851&gt;='Intersection Mileposts'!$F$19,H851&lt;='Intersection Mileposts'!$G$19),"Y",IF(AND(H851&gt;='Intersection Mileposts'!$F$20,H851&lt;='Intersection Mileposts'!$G$20),"Y",IF(AND(H851&gt;='Intersection Mileposts'!$F$21,H851&lt;='Intersection Mileposts'!$G$21),"Y",IF(AND(H851&gt;='Intersection Mileposts'!$F$22,H851&lt;='Intersection Mileposts'!$G$22),"Y",IF(AND(H851&gt;='Intersection Mileposts'!$F$23,H851&lt;='Intersection Mileposts'!$G$23),"Y",IF(AND(H851&gt;='Intersection Mileposts'!$F$24,H851&lt;='Intersection Mileposts'!$G$24),"Y",IF(AND(H851&gt;='Intersection Mileposts'!$F$25,H851&lt;='Intersection Mileposts'!$G$25),"Y",IF(AND(H851&gt;='Intersection Mileposts'!$F$26,H851&lt;='Intersection Mileposts'!$G$26),"Y",IF(AND(H851&gt;='Intersection Mileposts'!$F$27,H851&lt;='Intersection Mileposts'!$G$27),"Y",IF(AND(H851&gt;='Intersection Mileposts'!$F$28,H851&lt;='Intersection Mileposts'!$G$28),"Y",IF(AND(H851&gt;='Intersection Mileposts'!$F$29,H851&lt;='Intersection Mileposts'!$G$29),"Y", IF(AND(H851&gt;='Intersection Mileposts'!$F$30,H851&lt;='Intersection Mileposts'!$G$30),"Y",IF(AND(H851&gt;='Intersection Mileposts'!$F$31,H851&lt;='Intersection Mileposts'!$G$31),"Y",IF(AND(H851&gt;='Intersection Mileposts'!$F$32,H851&lt;='Intersection Mileposts'!$G$32),"Y",IF(AND(H851&gt;='Intersection Mileposts'!$F$33,H851&lt;='Intersection Mileposts'!$G$33),"Y",IF(AND(H851&gt;='Intersection Mileposts'!$F$34,H851&lt;='Intersection Mileposts'!$G$34),"Y",IF(AND(H851&gt;='Intersection Mileposts'!$F$35,H851&lt;='Intersection Mileposts'!$G$35),"Y",IF(AND(H851&gt;='Intersection Mileposts'!$F$36,H851&lt;='Intersection Mileposts'!$G$36),"Y",IF(AND(H851&gt;='Intersection Mileposts'!$F$37,H851&lt;='Intersection Mileposts'!$G$37),"Y",IF(AND(H851&gt;='Intersection Mileposts'!$F$38,H851&lt;='Intersection Mileposts'!$G$38),"Y",IF(AND(H851&gt;='Intersection Mileposts'!$F$39,H851&lt;='Intersection Mileposts'!$G$39),"Y","N"))))))))))))))))))))))))))))))))))))</f>
        <v/>
      </c>
    </row>
    <row r="852" spans="1:46" ht="15" customHeight="1" x14ac:dyDescent="0.3">
      <c r="A852" s="279"/>
      <c r="B852" s="261"/>
      <c r="C852" s="262"/>
      <c r="D852" s="262"/>
      <c r="E852" s="262"/>
      <c r="F852" s="262"/>
      <c r="G852" s="284"/>
      <c r="H852" s="286"/>
      <c r="I852" s="279"/>
      <c r="J852" s="260"/>
      <c r="K852" s="260"/>
      <c r="L852" s="280"/>
      <c r="M852" s="275"/>
      <c r="N852" s="263"/>
      <c r="P852" s="264" t="str">
        <f>IF(R852 = "", "", COUNT($R$4:R852))</f>
        <v/>
      </c>
      <c r="Q852" s="264" t="str">
        <f t="shared" si="113"/>
        <v/>
      </c>
      <c r="R852" s="265" t="str">
        <f t="shared" si="114"/>
        <v/>
      </c>
      <c r="S852" s="266" t="str">
        <f t="shared" si="115"/>
        <v/>
      </c>
      <c r="T852" s="267" t="str">
        <f t="shared" si="116"/>
        <v/>
      </c>
      <c r="U852" s="268" t="str">
        <f t="shared" si="117"/>
        <v/>
      </c>
      <c r="V852" s="269" t="str">
        <f t="shared" si="118"/>
        <v/>
      </c>
      <c r="W852" s="5"/>
      <c r="AR852" t="str">
        <f t="shared" si="120"/>
        <v/>
      </c>
      <c r="AS852" t="str">
        <f t="shared" si="119"/>
        <v/>
      </c>
      <c r="AT852" s="134" t="str">
        <f>IF(AR852="","",IF(AND(H852&gt;='Intersection Mileposts'!$F$5,H852&lt;='Intersection Mileposts'!$G$5),"Y",IF(AND(H852&gt;='Intersection Mileposts'!$F$6,H852&lt;='Intersection Mileposts'!$G$6),"Y",IF(AND(H852&gt;='Intersection Mileposts'!$F$7,H852&lt;='Intersection Mileposts'!$G$7),"Y",IF(AND(H852&gt;='Intersection Mileposts'!$F$8,H852&lt;='Intersection Mileposts'!$G$8),"Y",IF(AND(H852&gt;='Intersection Mileposts'!$F$9,H852&lt;='Intersection Mileposts'!$G$9),"Y",IF(AND(H852&gt;='Intersection Mileposts'!$F$10,H852&lt;='Intersection Mileposts'!$G$10),"Y",IF(AND(H852&gt;='Intersection Mileposts'!$F$11,H852&lt;='Intersection Mileposts'!$G$11),"Y",IF(AND(H852&gt;='Intersection Mileposts'!$F$12,H852&lt;='Intersection Mileposts'!$G$12),"Y",IF(AND(H852&gt;='Intersection Mileposts'!$F$13,H852&lt;='Intersection Mileposts'!$G$13),"Y",IF(AND(H852&gt;='Intersection Mileposts'!$F$14,H852&lt;='Intersection Mileposts'!$G$14),"Y",IF(AND(H852&gt;='Intersection Mileposts'!$F$15,H852&lt;='Intersection Mileposts'!$G$15),"Y",IF(AND(H852&gt;='Intersection Mileposts'!$F$16,H852&lt;='Intersection Mileposts'!$G$16),"Y",IF(AND(H852&gt;='Intersection Mileposts'!$F$17,H852&lt;='Intersection Mileposts'!$G$17),"Y",IF(AND(H852&gt;='Intersection Mileposts'!$F$18,H852&lt;='Intersection Mileposts'!$G$18),"Y",IF(AND(H852&gt;='Intersection Mileposts'!$F$19,H852&lt;='Intersection Mileposts'!$G$19),"Y",IF(AND(H852&gt;='Intersection Mileposts'!$F$20,H852&lt;='Intersection Mileposts'!$G$20),"Y",IF(AND(H852&gt;='Intersection Mileposts'!$F$21,H852&lt;='Intersection Mileposts'!$G$21),"Y",IF(AND(H852&gt;='Intersection Mileposts'!$F$22,H852&lt;='Intersection Mileposts'!$G$22),"Y",IF(AND(H852&gt;='Intersection Mileposts'!$F$23,H852&lt;='Intersection Mileposts'!$G$23),"Y",IF(AND(H852&gt;='Intersection Mileposts'!$F$24,H852&lt;='Intersection Mileposts'!$G$24),"Y",IF(AND(H852&gt;='Intersection Mileposts'!$F$25,H852&lt;='Intersection Mileposts'!$G$25),"Y",IF(AND(H852&gt;='Intersection Mileposts'!$F$26,H852&lt;='Intersection Mileposts'!$G$26),"Y",IF(AND(H852&gt;='Intersection Mileposts'!$F$27,H852&lt;='Intersection Mileposts'!$G$27),"Y",IF(AND(H852&gt;='Intersection Mileposts'!$F$28,H852&lt;='Intersection Mileposts'!$G$28),"Y",IF(AND(H852&gt;='Intersection Mileposts'!$F$29,H852&lt;='Intersection Mileposts'!$G$29),"Y", IF(AND(H852&gt;='Intersection Mileposts'!$F$30,H852&lt;='Intersection Mileposts'!$G$30),"Y",IF(AND(H852&gt;='Intersection Mileposts'!$F$31,H852&lt;='Intersection Mileposts'!$G$31),"Y",IF(AND(H852&gt;='Intersection Mileposts'!$F$32,H852&lt;='Intersection Mileposts'!$G$32),"Y",IF(AND(H852&gt;='Intersection Mileposts'!$F$33,H852&lt;='Intersection Mileposts'!$G$33),"Y",IF(AND(H852&gt;='Intersection Mileposts'!$F$34,H852&lt;='Intersection Mileposts'!$G$34),"Y",IF(AND(H852&gt;='Intersection Mileposts'!$F$35,H852&lt;='Intersection Mileposts'!$G$35),"Y",IF(AND(H852&gt;='Intersection Mileposts'!$F$36,H852&lt;='Intersection Mileposts'!$G$36),"Y",IF(AND(H852&gt;='Intersection Mileposts'!$F$37,H852&lt;='Intersection Mileposts'!$G$37),"Y",IF(AND(H852&gt;='Intersection Mileposts'!$F$38,H852&lt;='Intersection Mileposts'!$G$38),"Y",IF(AND(H852&gt;='Intersection Mileposts'!$F$39,H852&lt;='Intersection Mileposts'!$G$39),"Y","N"))))))))))))))))))))))))))))))))))))</f>
        <v/>
      </c>
    </row>
    <row r="853" spans="1:46" ht="15" customHeight="1" x14ac:dyDescent="0.3">
      <c r="A853" s="279"/>
      <c r="B853" s="261"/>
      <c r="C853" s="262"/>
      <c r="D853" s="262"/>
      <c r="E853" s="262"/>
      <c r="F853" s="262"/>
      <c r="G853" s="284"/>
      <c r="H853" s="286"/>
      <c r="I853" s="279"/>
      <c r="J853" s="260"/>
      <c r="K853" s="260"/>
      <c r="L853" s="280"/>
      <c r="M853" s="275"/>
      <c r="N853" s="263"/>
      <c r="P853" s="264" t="str">
        <f>IF(R853 = "", "", COUNT($R$4:R853))</f>
        <v/>
      </c>
      <c r="Q853" s="264" t="str">
        <f t="shared" si="113"/>
        <v/>
      </c>
      <c r="R853" s="265" t="str">
        <f t="shared" si="114"/>
        <v/>
      </c>
      <c r="S853" s="266" t="str">
        <f t="shared" si="115"/>
        <v/>
      </c>
      <c r="T853" s="267" t="str">
        <f t="shared" si="116"/>
        <v/>
      </c>
      <c r="U853" s="268" t="str">
        <f t="shared" si="117"/>
        <v/>
      </c>
      <c r="V853" s="269" t="str">
        <f t="shared" si="118"/>
        <v/>
      </c>
      <c r="W853" s="5"/>
      <c r="AR853" t="str">
        <f t="shared" si="120"/>
        <v/>
      </c>
      <c r="AS853" t="str">
        <f t="shared" si="119"/>
        <v/>
      </c>
      <c r="AT853" s="134" t="str">
        <f>IF(AR853="","",IF(AND(H853&gt;='Intersection Mileposts'!$F$5,H853&lt;='Intersection Mileposts'!$G$5),"Y",IF(AND(H853&gt;='Intersection Mileposts'!$F$6,H853&lt;='Intersection Mileposts'!$G$6),"Y",IF(AND(H853&gt;='Intersection Mileposts'!$F$7,H853&lt;='Intersection Mileposts'!$G$7),"Y",IF(AND(H853&gt;='Intersection Mileposts'!$F$8,H853&lt;='Intersection Mileposts'!$G$8),"Y",IF(AND(H853&gt;='Intersection Mileposts'!$F$9,H853&lt;='Intersection Mileposts'!$G$9),"Y",IF(AND(H853&gt;='Intersection Mileposts'!$F$10,H853&lt;='Intersection Mileposts'!$G$10),"Y",IF(AND(H853&gt;='Intersection Mileposts'!$F$11,H853&lt;='Intersection Mileposts'!$G$11),"Y",IF(AND(H853&gt;='Intersection Mileposts'!$F$12,H853&lt;='Intersection Mileposts'!$G$12),"Y",IF(AND(H853&gt;='Intersection Mileposts'!$F$13,H853&lt;='Intersection Mileposts'!$G$13),"Y",IF(AND(H853&gt;='Intersection Mileposts'!$F$14,H853&lt;='Intersection Mileposts'!$G$14),"Y",IF(AND(H853&gt;='Intersection Mileposts'!$F$15,H853&lt;='Intersection Mileposts'!$G$15),"Y",IF(AND(H853&gt;='Intersection Mileposts'!$F$16,H853&lt;='Intersection Mileposts'!$G$16),"Y",IF(AND(H853&gt;='Intersection Mileposts'!$F$17,H853&lt;='Intersection Mileposts'!$G$17),"Y",IF(AND(H853&gt;='Intersection Mileposts'!$F$18,H853&lt;='Intersection Mileposts'!$G$18),"Y",IF(AND(H853&gt;='Intersection Mileposts'!$F$19,H853&lt;='Intersection Mileposts'!$G$19),"Y",IF(AND(H853&gt;='Intersection Mileposts'!$F$20,H853&lt;='Intersection Mileposts'!$G$20),"Y",IF(AND(H853&gt;='Intersection Mileposts'!$F$21,H853&lt;='Intersection Mileposts'!$G$21),"Y",IF(AND(H853&gt;='Intersection Mileposts'!$F$22,H853&lt;='Intersection Mileposts'!$G$22),"Y",IF(AND(H853&gt;='Intersection Mileposts'!$F$23,H853&lt;='Intersection Mileposts'!$G$23),"Y",IF(AND(H853&gt;='Intersection Mileposts'!$F$24,H853&lt;='Intersection Mileposts'!$G$24),"Y",IF(AND(H853&gt;='Intersection Mileposts'!$F$25,H853&lt;='Intersection Mileposts'!$G$25),"Y",IF(AND(H853&gt;='Intersection Mileposts'!$F$26,H853&lt;='Intersection Mileposts'!$G$26),"Y",IF(AND(H853&gt;='Intersection Mileposts'!$F$27,H853&lt;='Intersection Mileposts'!$G$27),"Y",IF(AND(H853&gt;='Intersection Mileposts'!$F$28,H853&lt;='Intersection Mileposts'!$G$28),"Y",IF(AND(H853&gt;='Intersection Mileposts'!$F$29,H853&lt;='Intersection Mileposts'!$G$29),"Y", IF(AND(H853&gt;='Intersection Mileposts'!$F$30,H853&lt;='Intersection Mileposts'!$G$30),"Y",IF(AND(H853&gt;='Intersection Mileposts'!$F$31,H853&lt;='Intersection Mileposts'!$G$31),"Y",IF(AND(H853&gt;='Intersection Mileposts'!$F$32,H853&lt;='Intersection Mileposts'!$G$32),"Y",IF(AND(H853&gt;='Intersection Mileposts'!$F$33,H853&lt;='Intersection Mileposts'!$G$33),"Y",IF(AND(H853&gt;='Intersection Mileposts'!$F$34,H853&lt;='Intersection Mileposts'!$G$34),"Y",IF(AND(H853&gt;='Intersection Mileposts'!$F$35,H853&lt;='Intersection Mileposts'!$G$35),"Y",IF(AND(H853&gt;='Intersection Mileposts'!$F$36,H853&lt;='Intersection Mileposts'!$G$36),"Y",IF(AND(H853&gt;='Intersection Mileposts'!$F$37,H853&lt;='Intersection Mileposts'!$G$37),"Y",IF(AND(H853&gt;='Intersection Mileposts'!$F$38,H853&lt;='Intersection Mileposts'!$G$38),"Y",IF(AND(H853&gt;='Intersection Mileposts'!$F$39,H853&lt;='Intersection Mileposts'!$G$39),"Y","N"))))))))))))))))))))))))))))))))))))</f>
        <v/>
      </c>
    </row>
    <row r="854" spans="1:46" ht="15" customHeight="1" x14ac:dyDescent="0.3">
      <c r="A854" s="279"/>
      <c r="B854" s="261"/>
      <c r="C854" s="262"/>
      <c r="D854" s="262"/>
      <c r="E854" s="262"/>
      <c r="F854" s="262"/>
      <c r="G854" s="284"/>
      <c r="H854" s="286"/>
      <c r="I854" s="279"/>
      <c r="J854" s="260"/>
      <c r="K854" s="260"/>
      <c r="L854" s="280"/>
      <c r="M854" s="275"/>
      <c r="N854" s="263"/>
      <c r="P854" s="264" t="str">
        <f>IF(R854 = "", "", COUNT($R$4:R854))</f>
        <v/>
      </c>
      <c r="Q854" s="264" t="str">
        <f t="shared" ref="Q854:Q917" si="121">IF(B854="", "", YEAR(B854))</f>
        <v/>
      </c>
      <c r="R854" s="265" t="str">
        <f t="shared" ref="R854:R917" si="122">IF(A854="", "", IF(G854="",1,IF(G854="O",1,IF(G854="C",8.4,IF(G854="B",8.4,IF(G854="A",76.8,IF(G854="K",76.8,"ERR")))))))</f>
        <v/>
      </c>
      <c r="S854" s="266" t="str">
        <f t="shared" ref="S854:S917" si="123">IF(M854="Y",R854,"")</f>
        <v/>
      </c>
      <c r="T854" s="267" t="str">
        <f t="shared" ref="T854:T917" si="124">IF(IF(M854="Y",G854,"")=0, "O", IF(M854="Y",G854,""))</f>
        <v/>
      </c>
      <c r="U854" s="268" t="str">
        <f t="shared" ref="U854:U917" si="125">IF(N854="Y",R854,"")</f>
        <v/>
      </c>
      <c r="V854" s="269" t="str">
        <f t="shared" ref="V854:V917" si="126">IF(IF(N854="Y",G854,"")=0, "O", IF(N854="Y",G854,""))</f>
        <v/>
      </c>
      <c r="W854" s="5"/>
      <c r="AR854" t="str">
        <f t="shared" si="120"/>
        <v/>
      </c>
      <c r="AS854" t="str">
        <f t="shared" si="119"/>
        <v/>
      </c>
      <c r="AT854" s="134" t="str">
        <f>IF(AR854="","",IF(AND(H854&gt;='Intersection Mileposts'!$F$5,H854&lt;='Intersection Mileposts'!$G$5),"Y",IF(AND(H854&gt;='Intersection Mileposts'!$F$6,H854&lt;='Intersection Mileposts'!$G$6),"Y",IF(AND(H854&gt;='Intersection Mileposts'!$F$7,H854&lt;='Intersection Mileposts'!$G$7),"Y",IF(AND(H854&gt;='Intersection Mileposts'!$F$8,H854&lt;='Intersection Mileposts'!$G$8),"Y",IF(AND(H854&gt;='Intersection Mileposts'!$F$9,H854&lt;='Intersection Mileposts'!$G$9),"Y",IF(AND(H854&gt;='Intersection Mileposts'!$F$10,H854&lt;='Intersection Mileposts'!$G$10),"Y",IF(AND(H854&gt;='Intersection Mileposts'!$F$11,H854&lt;='Intersection Mileposts'!$G$11),"Y",IF(AND(H854&gt;='Intersection Mileposts'!$F$12,H854&lt;='Intersection Mileposts'!$G$12),"Y",IF(AND(H854&gt;='Intersection Mileposts'!$F$13,H854&lt;='Intersection Mileposts'!$G$13),"Y",IF(AND(H854&gt;='Intersection Mileposts'!$F$14,H854&lt;='Intersection Mileposts'!$G$14),"Y",IF(AND(H854&gt;='Intersection Mileposts'!$F$15,H854&lt;='Intersection Mileposts'!$G$15),"Y",IF(AND(H854&gt;='Intersection Mileposts'!$F$16,H854&lt;='Intersection Mileposts'!$G$16),"Y",IF(AND(H854&gt;='Intersection Mileposts'!$F$17,H854&lt;='Intersection Mileposts'!$G$17),"Y",IF(AND(H854&gt;='Intersection Mileposts'!$F$18,H854&lt;='Intersection Mileposts'!$G$18),"Y",IF(AND(H854&gt;='Intersection Mileposts'!$F$19,H854&lt;='Intersection Mileposts'!$G$19),"Y",IF(AND(H854&gt;='Intersection Mileposts'!$F$20,H854&lt;='Intersection Mileposts'!$G$20),"Y",IF(AND(H854&gt;='Intersection Mileposts'!$F$21,H854&lt;='Intersection Mileposts'!$G$21),"Y",IF(AND(H854&gt;='Intersection Mileposts'!$F$22,H854&lt;='Intersection Mileposts'!$G$22),"Y",IF(AND(H854&gt;='Intersection Mileposts'!$F$23,H854&lt;='Intersection Mileposts'!$G$23),"Y",IF(AND(H854&gt;='Intersection Mileposts'!$F$24,H854&lt;='Intersection Mileposts'!$G$24),"Y",IF(AND(H854&gt;='Intersection Mileposts'!$F$25,H854&lt;='Intersection Mileposts'!$G$25),"Y",IF(AND(H854&gt;='Intersection Mileposts'!$F$26,H854&lt;='Intersection Mileposts'!$G$26),"Y",IF(AND(H854&gt;='Intersection Mileposts'!$F$27,H854&lt;='Intersection Mileposts'!$G$27),"Y",IF(AND(H854&gt;='Intersection Mileposts'!$F$28,H854&lt;='Intersection Mileposts'!$G$28),"Y",IF(AND(H854&gt;='Intersection Mileposts'!$F$29,H854&lt;='Intersection Mileposts'!$G$29),"Y", IF(AND(H854&gt;='Intersection Mileposts'!$F$30,H854&lt;='Intersection Mileposts'!$G$30),"Y",IF(AND(H854&gt;='Intersection Mileposts'!$F$31,H854&lt;='Intersection Mileposts'!$G$31),"Y",IF(AND(H854&gt;='Intersection Mileposts'!$F$32,H854&lt;='Intersection Mileposts'!$G$32),"Y",IF(AND(H854&gt;='Intersection Mileposts'!$F$33,H854&lt;='Intersection Mileposts'!$G$33),"Y",IF(AND(H854&gt;='Intersection Mileposts'!$F$34,H854&lt;='Intersection Mileposts'!$G$34),"Y",IF(AND(H854&gt;='Intersection Mileposts'!$F$35,H854&lt;='Intersection Mileposts'!$G$35),"Y",IF(AND(H854&gt;='Intersection Mileposts'!$F$36,H854&lt;='Intersection Mileposts'!$G$36),"Y",IF(AND(H854&gt;='Intersection Mileposts'!$F$37,H854&lt;='Intersection Mileposts'!$G$37),"Y",IF(AND(H854&gt;='Intersection Mileposts'!$F$38,H854&lt;='Intersection Mileposts'!$G$38),"Y",IF(AND(H854&gt;='Intersection Mileposts'!$F$39,H854&lt;='Intersection Mileposts'!$G$39),"Y","N"))))))))))))))))))))))))))))))))))))</f>
        <v/>
      </c>
    </row>
    <row r="855" spans="1:46" ht="15" customHeight="1" x14ac:dyDescent="0.3">
      <c r="A855" s="279"/>
      <c r="B855" s="261"/>
      <c r="C855" s="262"/>
      <c r="D855" s="262"/>
      <c r="E855" s="262"/>
      <c r="F855" s="262"/>
      <c r="G855" s="284"/>
      <c r="H855" s="286"/>
      <c r="I855" s="279"/>
      <c r="J855" s="260"/>
      <c r="K855" s="260"/>
      <c r="L855" s="280"/>
      <c r="M855" s="275"/>
      <c r="N855" s="263"/>
      <c r="P855" s="264" t="str">
        <f>IF(R855 = "", "", COUNT($R$4:R855))</f>
        <v/>
      </c>
      <c r="Q855" s="264" t="str">
        <f t="shared" si="121"/>
        <v/>
      </c>
      <c r="R855" s="265" t="str">
        <f t="shared" si="122"/>
        <v/>
      </c>
      <c r="S855" s="266" t="str">
        <f t="shared" si="123"/>
        <v/>
      </c>
      <c r="T855" s="267" t="str">
        <f t="shared" si="124"/>
        <v/>
      </c>
      <c r="U855" s="268" t="str">
        <f t="shared" si="125"/>
        <v/>
      </c>
      <c r="V855" s="269" t="str">
        <f t="shared" si="126"/>
        <v/>
      </c>
      <c r="W855" s="5"/>
      <c r="AR855" t="str">
        <f t="shared" si="120"/>
        <v/>
      </c>
      <c r="AS855" t="str">
        <f t="shared" si="119"/>
        <v/>
      </c>
      <c r="AT855" s="134" t="str">
        <f>IF(AR855="","",IF(AND(H855&gt;='Intersection Mileposts'!$F$5,H855&lt;='Intersection Mileposts'!$G$5),"Y",IF(AND(H855&gt;='Intersection Mileposts'!$F$6,H855&lt;='Intersection Mileposts'!$G$6),"Y",IF(AND(H855&gt;='Intersection Mileposts'!$F$7,H855&lt;='Intersection Mileposts'!$G$7),"Y",IF(AND(H855&gt;='Intersection Mileposts'!$F$8,H855&lt;='Intersection Mileposts'!$G$8),"Y",IF(AND(H855&gt;='Intersection Mileposts'!$F$9,H855&lt;='Intersection Mileposts'!$G$9),"Y",IF(AND(H855&gt;='Intersection Mileposts'!$F$10,H855&lt;='Intersection Mileposts'!$G$10),"Y",IF(AND(H855&gt;='Intersection Mileposts'!$F$11,H855&lt;='Intersection Mileposts'!$G$11),"Y",IF(AND(H855&gt;='Intersection Mileposts'!$F$12,H855&lt;='Intersection Mileposts'!$G$12),"Y",IF(AND(H855&gt;='Intersection Mileposts'!$F$13,H855&lt;='Intersection Mileposts'!$G$13),"Y",IF(AND(H855&gt;='Intersection Mileposts'!$F$14,H855&lt;='Intersection Mileposts'!$G$14),"Y",IF(AND(H855&gt;='Intersection Mileposts'!$F$15,H855&lt;='Intersection Mileposts'!$G$15),"Y",IF(AND(H855&gt;='Intersection Mileposts'!$F$16,H855&lt;='Intersection Mileposts'!$G$16),"Y",IF(AND(H855&gt;='Intersection Mileposts'!$F$17,H855&lt;='Intersection Mileposts'!$G$17),"Y",IF(AND(H855&gt;='Intersection Mileposts'!$F$18,H855&lt;='Intersection Mileposts'!$G$18),"Y",IF(AND(H855&gt;='Intersection Mileposts'!$F$19,H855&lt;='Intersection Mileposts'!$G$19),"Y",IF(AND(H855&gt;='Intersection Mileposts'!$F$20,H855&lt;='Intersection Mileposts'!$G$20),"Y",IF(AND(H855&gt;='Intersection Mileposts'!$F$21,H855&lt;='Intersection Mileposts'!$G$21),"Y",IF(AND(H855&gt;='Intersection Mileposts'!$F$22,H855&lt;='Intersection Mileposts'!$G$22),"Y",IF(AND(H855&gt;='Intersection Mileposts'!$F$23,H855&lt;='Intersection Mileposts'!$G$23),"Y",IF(AND(H855&gt;='Intersection Mileposts'!$F$24,H855&lt;='Intersection Mileposts'!$G$24),"Y",IF(AND(H855&gt;='Intersection Mileposts'!$F$25,H855&lt;='Intersection Mileposts'!$G$25),"Y",IF(AND(H855&gt;='Intersection Mileposts'!$F$26,H855&lt;='Intersection Mileposts'!$G$26),"Y",IF(AND(H855&gt;='Intersection Mileposts'!$F$27,H855&lt;='Intersection Mileposts'!$G$27),"Y",IF(AND(H855&gt;='Intersection Mileposts'!$F$28,H855&lt;='Intersection Mileposts'!$G$28),"Y",IF(AND(H855&gt;='Intersection Mileposts'!$F$29,H855&lt;='Intersection Mileposts'!$G$29),"Y", IF(AND(H855&gt;='Intersection Mileposts'!$F$30,H855&lt;='Intersection Mileposts'!$G$30),"Y",IF(AND(H855&gt;='Intersection Mileposts'!$F$31,H855&lt;='Intersection Mileposts'!$G$31),"Y",IF(AND(H855&gt;='Intersection Mileposts'!$F$32,H855&lt;='Intersection Mileposts'!$G$32),"Y",IF(AND(H855&gt;='Intersection Mileposts'!$F$33,H855&lt;='Intersection Mileposts'!$G$33),"Y",IF(AND(H855&gt;='Intersection Mileposts'!$F$34,H855&lt;='Intersection Mileposts'!$G$34),"Y",IF(AND(H855&gt;='Intersection Mileposts'!$F$35,H855&lt;='Intersection Mileposts'!$G$35),"Y",IF(AND(H855&gt;='Intersection Mileposts'!$F$36,H855&lt;='Intersection Mileposts'!$G$36),"Y",IF(AND(H855&gt;='Intersection Mileposts'!$F$37,H855&lt;='Intersection Mileposts'!$G$37),"Y",IF(AND(H855&gt;='Intersection Mileposts'!$F$38,H855&lt;='Intersection Mileposts'!$G$38),"Y",IF(AND(H855&gt;='Intersection Mileposts'!$F$39,H855&lt;='Intersection Mileposts'!$G$39),"Y","N"))))))))))))))))))))))))))))))))))))</f>
        <v/>
      </c>
    </row>
    <row r="856" spans="1:46" ht="15" customHeight="1" x14ac:dyDescent="0.3">
      <c r="A856" s="279"/>
      <c r="B856" s="261"/>
      <c r="C856" s="262"/>
      <c r="D856" s="262"/>
      <c r="E856" s="262"/>
      <c r="F856" s="262"/>
      <c r="G856" s="284"/>
      <c r="H856" s="286"/>
      <c r="I856" s="279"/>
      <c r="J856" s="260"/>
      <c r="K856" s="260"/>
      <c r="L856" s="280"/>
      <c r="M856" s="275"/>
      <c r="N856" s="263"/>
      <c r="P856" s="264" t="str">
        <f>IF(R856 = "", "", COUNT($R$4:R856))</f>
        <v/>
      </c>
      <c r="Q856" s="264" t="str">
        <f t="shared" si="121"/>
        <v/>
      </c>
      <c r="R856" s="265" t="str">
        <f t="shared" si="122"/>
        <v/>
      </c>
      <c r="S856" s="266" t="str">
        <f t="shared" si="123"/>
        <v/>
      </c>
      <c r="T856" s="267" t="str">
        <f t="shared" si="124"/>
        <v/>
      </c>
      <c r="U856" s="268" t="str">
        <f t="shared" si="125"/>
        <v/>
      </c>
      <c r="V856" s="269" t="str">
        <f t="shared" si="126"/>
        <v/>
      </c>
      <c r="W856" s="5"/>
      <c r="AR856" t="str">
        <f t="shared" si="120"/>
        <v/>
      </c>
      <c r="AS856" t="str">
        <f t="shared" si="119"/>
        <v/>
      </c>
      <c r="AT856" s="134" t="str">
        <f>IF(AR856="","",IF(AND(H856&gt;='Intersection Mileposts'!$F$5,H856&lt;='Intersection Mileposts'!$G$5),"Y",IF(AND(H856&gt;='Intersection Mileposts'!$F$6,H856&lt;='Intersection Mileposts'!$G$6),"Y",IF(AND(H856&gt;='Intersection Mileposts'!$F$7,H856&lt;='Intersection Mileposts'!$G$7),"Y",IF(AND(H856&gt;='Intersection Mileposts'!$F$8,H856&lt;='Intersection Mileposts'!$G$8),"Y",IF(AND(H856&gt;='Intersection Mileposts'!$F$9,H856&lt;='Intersection Mileposts'!$G$9),"Y",IF(AND(H856&gt;='Intersection Mileposts'!$F$10,H856&lt;='Intersection Mileposts'!$G$10),"Y",IF(AND(H856&gt;='Intersection Mileposts'!$F$11,H856&lt;='Intersection Mileposts'!$G$11),"Y",IF(AND(H856&gt;='Intersection Mileposts'!$F$12,H856&lt;='Intersection Mileposts'!$G$12),"Y",IF(AND(H856&gt;='Intersection Mileposts'!$F$13,H856&lt;='Intersection Mileposts'!$G$13),"Y",IF(AND(H856&gt;='Intersection Mileposts'!$F$14,H856&lt;='Intersection Mileposts'!$G$14),"Y",IF(AND(H856&gt;='Intersection Mileposts'!$F$15,H856&lt;='Intersection Mileposts'!$G$15),"Y",IF(AND(H856&gt;='Intersection Mileposts'!$F$16,H856&lt;='Intersection Mileposts'!$G$16),"Y",IF(AND(H856&gt;='Intersection Mileposts'!$F$17,H856&lt;='Intersection Mileposts'!$G$17),"Y",IF(AND(H856&gt;='Intersection Mileposts'!$F$18,H856&lt;='Intersection Mileposts'!$G$18),"Y",IF(AND(H856&gt;='Intersection Mileposts'!$F$19,H856&lt;='Intersection Mileposts'!$G$19),"Y",IF(AND(H856&gt;='Intersection Mileposts'!$F$20,H856&lt;='Intersection Mileposts'!$G$20),"Y",IF(AND(H856&gt;='Intersection Mileposts'!$F$21,H856&lt;='Intersection Mileposts'!$G$21),"Y",IF(AND(H856&gt;='Intersection Mileposts'!$F$22,H856&lt;='Intersection Mileposts'!$G$22),"Y",IF(AND(H856&gt;='Intersection Mileposts'!$F$23,H856&lt;='Intersection Mileposts'!$G$23),"Y",IF(AND(H856&gt;='Intersection Mileposts'!$F$24,H856&lt;='Intersection Mileposts'!$G$24),"Y",IF(AND(H856&gt;='Intersection Mileposts'!$F$25,H856&lt;='Intersection Mileposts'!$G$25),"Y",IF(AND(H856&gt;='Intersection Mileposts'!$F$26,H856&lt;='Intersection Mileposts'!$G$26),"Y",IF(AND(H856&gt;='Intersection Mileposts'!$F$27,H856&lt;='Intersection Mileposts'!$G$27),"Y",IF(AND(H856&gt;='Intersection Mileposts'!$F$28,H856&lt;='Intersection Mileposts'!$G$28),"Y",IF(AND(H856&gt;='Intersection Mileposts'!$F$29,H856&lt;='Intersection Mileposts'!$G$29),"Y", IF(AND(H856&gt;='Intersection Mileposts'!$F$30,H856&lt;='Intersection Mileposts'!$G$30),"Y",IF(AND(H856&gt;='Intersection Mileposts'!$F$31,H856&lt;='Intersection Mileposts'!$G$31),"Y",IF(AND(H856&gt;='Intersection Mileposts'!$F$32,H856&lt;='Intersection Mileposts'!$G$32),"Y",IF(AND(H856&gt;='Intersection Mileposts'!$F$33,H856&lt;='Intersection Mileposts'!$G$33),"Y",IF(AND(H856&gt;='Intersection Mileposts'!$F$34,H856&lt;='Intersection Mileposts'!$G$34),"Y",IF(AND(H856&gt;='Intersection Mileposts'!$F$35,H856&lt;='Intersection Mileposts'!$G$35),"Y",IF(AND(H856&gt;='Intersection Mileposts'!$F$36,H856&lt;='Intersection Mileposts'!$G$36),"Y",IF(AND(H856&gt;='Intersection Mileposts'!$F$37,H856&lt;='Intersection Mileposts'!$G$37),"Y",IF(AND(H856&gt;='Intersection Mileposts'!$F$38,H856&lt;='Intersection Mileposts'!$G$38),"Y",IF(AND(H856&gt;='Intersection Mileposts'!$F$39,H856&lt;='Intersection Mileposts'!$G$39),"Y","N"))))))))))))))))))))))))))))))))))))</f>
        <v/>
      </c>
    </row>
    <row r="857" spans="1:46" ht="15" customHeight="1" x14ac:dyDescent="0.3">
      <c r="A857" s="279"/>
      <c r="B857" s="261"/>
      <c r="C857" s="262"/>
      <c r="D857" s="262"/>
      <c r="E857" s="262"/>
      <c r="F857" s="262"/>
      <c r="G857" s="284"/>
      <c r="H857" s="286"/>
      <c r="I857" s="279"/>
      <c r="J857" s="260"/>
      <c r="K857" s="260"/>
      <c r="L857" s="280"/>
      <c r="M857" s="275"/>
      <c r="N857" s="263"/>
      <c r="P857" s="264" t="str">
        <f>IF(R857 = "", "", COUNT($R$4:R857))</f>
        <v/>
      </c>
      <c r="Q857" s="264" t="str">
        <f t="shared" si="121"/>
        <v/>
      </c>
      <c r="R857" s="265" t="str">
        <f t="shared" si="122"/>
        <v/>
      </c>
      <c r="S857" s="266" t="str">
        <f t="shared" si="123"/>
        <v/>
      </c>
      <c r="T857" s="267" t="str">
        <f t="shared" si="124"/>
        <v/>
      </c>
      <c r="U857" s="268" t="str">
        <f t="shared" si="125"/>
        <v/>
      </c>
      <c r="V857" s="269" t="str">
        <f t="shared" si="126"/>
        <v/>
      </c>
      <c r="W857" s="5"/>
      <c r="AR857" t="str">
        <f t="shared" si="120"/>
        <v/>
      </c>
      <c r="AS857" t="str">
        <f t="shared" si="119"/>
        <v/>
      </c>
      <c r="AT857" s="134" t="str">
        <f>IF(AR857="","",IF(AND(H857&gt;='Intersection Mileposts'!$F$5,H857&lt;='Intersection Mileposts'!$G$5),"Y",IF(AND(H857&gt;='Intersection Mileposts'!$F$6,H857&lt;='Intersection Mileposts'!$G$6),"Y",IF(AND(H857&gt;='Intersection Mileposts'!$F$7,H857&lt;='Intersection Mileposts'!$G$7),"Y",IF(AND(H857&gt;='Intersection Mileposts'!$F$8,H857&lt;='Intersection Mileposts'!$G$8),"Y",IF(AND(H857&gt;='Intersection Mileposts'!$F$9,H857&lt;='Intersection Mileposts'!$G$9),"Y",IF(AND(H857&gt;='Intersection Mileposts'!$F$10,H857&lt;='Intersection Mileposts'!$G$10),"Y",IF(AND(H857&gt;='Intersection Mileposts'!$F$11,H857&lt;='Intersection Mileposts'!$G$11),"Y",IF(AND(H857&gt;='Intersection Mileposts'!$F$12,H857&lt;='Intersection Mileposts'!$G$12),"Y",IF(AND(H857&gt;='Intersection Mileposts'!$F$13,H857&lt;='Intersection Mileposts'!$G$13),"Y",IF(AND(H857&gt;='Intersection Mileposts'!$F$14,H857&lt;='Intersection Mileposts'!$G$14),"Y",IF(AND(H857&gt;='Intersection Mileposts'!$F$15,H857&lt;='Intersection Mileposts'!$G$15),"Y",IF(AND(H857&gt;='Intersection Mileposts'!$F$16,H857&lt;='Intersection Mileposts'!$G$16),"Y",IF(AND(H857&gt;='Intersection Mileposts'!$F$17,H857&lt;='Intersection Mileposts'!$G$17),"Y",IF(AND(H857&gt;='Intersection Mileposts'!$F$18,H857&lt;='Intersection Mileposts'!$G$18),"Y",IF(AND(H857&gt;='Intersection Mileposts'!$F$19,H857&lt;='Intersection Mileposts'!$G$19),"Y",IF(AND(H857&gt;='Intersection Mileposts'!$F$20,H857&lt;='Intersection Mileposts'!$G$20),"Y",IF(AND(H857&gt;='Intersection Mileposts'!$F$21,H857&lt;='Intersection Mileposts'!$G$21),"Y",IF(AND(H857&gt;='Intersection Mileposts'!$F$22,H857&lt;='Intersection Mileposts'!$G$22),"Y",IF(AND(H857&gt;='Intersection Mileposts'!$F$23,H857&lt;='Intersection Mileposts'!$G$23),"Y",IF(AND(H857&gt;='Intersection Mileposts'!$F$24,H857&lt;='Intersection Mileposts'!$G$24),"Y",IF(AND(H857&gt;='Intersection Mileposts'!$F$25,H857&lt;='Intersection Mileposts'!$G$25),"Y",IF(AND(H857&gt;='Intersection Mileposts'!$F$26,H857&lt;='Intersection Mileposts'!$G$26),"Y",IF(AND(H857&gt;='Intersection Mileposts'!$F$27,H857&lt;='Intersection Mileposts'!$G$27),"Y",IF(AND(H857&gt;='Intersection Mileposts'!$F$28,H857&lt;='Intersection Mileposts'!$G$28),"Y",IF(AND(H857&gt;='Intersection Mileposts'!$F$29,H857&lt;='Intersection Mileposts'!$G$29),"Y", IF(AND(H857&gt;='Intersection Mileposts'!$F$30,H857&lt;='Intersection Mileposts'!$G$30),"Y",IF(AND(H857&gt;='Intersection Mileposts'!$F$31,H857&lt;='Intersection Mileposts'!$G$31),"Y",IF(AND(H857&gt;='Intersection Mileposts'!$F$32,H857&lt;='Intersection Mileposts'!$G$32),"Y",IF(AND(H857&gt;='Intersection Mileposts'!$F$33,H857&lt;='Intersection Mileposts'!$G$33),"Y",IF(AND(H857&gt;='Intersection Mileposts'!$F$34,H857&lt;='Intersection Mileposts'!$G$34),"Y",IF(AND(H857&gt;='Intersection Mileposts'!$F$35,H857&lt;='Intersection Mileposts'!$G$35),"Y",IF(AND(H857&gt;='Intersection Mileposts'!$F$36,H857&lt;='Intersection Mileposts'!$G$36),"Y",IF(AND(H857&gt;='Intersection Mileposts'!$F$37,H857&lt;='Intersection Mileposts'!$G$37),"Y",IF(AND(H857&gt;='Intersection Mileposts'!$F$38,H857&lt;='Intersection Mileposts'!$G$38),"Y",IF(AND(H857&gt;='Intersection Mileposts'!$F$39,H857&lt;='Intersection Mileposts'!$G$39),"Y","N"))))))))))))))))))))))))))))))))))))</f>
        <v/>
      </c>
    </row>
    <row r="858" spans="1:46" ht="15" customHeight="1" x14ac:dyDescent="0.3">
      <c r="A858" s="279"/>
      <c r="B858" s="261"/>
      <c r="C858" s="262"/>
      <c r="D858" s="262"/>
      <c r="E858" s="262"/>
      <c r="F858" s="262"/>
      <c r="G858" s="284"/>
      <c r="H858" s="286"/>
      <c r="I858" s="279"/>
      <c r="J858" s="260"/>
      <c r="K858" s="260"/>
      <c r="L858" s="280"/>
      <c r="M858" s="275"/>
      <c r="N858" s="263"/>
      <c r="P858" s="264" t="str">
        <f>IF(R858 = "", "", COUNT($R$4:R858))</f>
        <v/>
      </c>
      <c r="Q858" s="264" t="str">
        <f t="shared" si="121"/>
        <v/>
      </c>
      <c r="R858" s="265" t="str">
        <f t="shared" si="122"/>
        <v/>
      </c>
      <c r="S858" s="266" t="str">
        <f t="shared" si="123"/>
        <v/>
      </c>
      <c r="T858" s="267" t="str">
        <f t="shared" si="124"/>
        <v/>
      </c>
      <c r="U858" s="268" t="str">
        <f t="shared" si="125"/>
        <v/>
      </c>
      <c r="V858" s="269" t="str">
        <f t="shared" si="126"/>
        <v/>
      </c>
      <c r="W858" s="5"/>
      <c r="AR858" t="str">
        <f t="shared" si="120"/>
        <v/>
      </c>
      <c r="AS858" t="str">
        <f t="shared" si="119"/>
        <v/>
      </c>
      <c r="AT858" s="134" t="str">
        <f>IF(AR858="","",IF(AND(H858&gt;='Intersection Mileposts'!$F$5,H858&lt;='Intersection Mileposts'!$G$5),"Y",IF(AND(H858&gt;='Intersection Mileposts'!$F$6,H858&lt;='Intersection Mileposts'!$G$6),"Y",IF(AND(H858&gt;='Intersection Mileposts'!$F$7,H858&lt;='Intersection Mileposts'!$G$7),"Y",IF(AND(H858&gt;='Intersection Mileposts'!$F$8,H858&lt;='Intersection Mileposts'!$G$8),"Y",IF(AND(H858&gt;='Intersection Mileposts'!$F$9,H858&lt;='Intersection Mileposts'!$G$9),"Y",IF(AND(H858&gt;='Intersection Mileposts'!$F$10,H858&lt;='Intersection Mileposts'!$G$10),"Y",IF(AND(H858&gt;='Intersection Mileposts'!$F$11,H858&lt;='Intersection Mileposts'!$G$11),"Y",IF(AND(H858&gt;='Intersection Mileposts'!$F$12,H858&lt;='Intersection Mileposts'!$G$12),"Y",IF(AND(H858&gt;='Intersection Mileposts'!$F$13,H858&lt;='Intersection Mileposts'!$G$13),"Y",IF(AND(H858&gt;='Intersection Mileposts'!$F$14,H858&lt;='Intersection Mileposts'!$G$14),"Y",IF(AND(H858&gt;='Intersection Mileposts'!$F$15,H858&lt;='Intersection Mileposts'!$G$15),"Y",IF(AND(H858&gt;='Intersection Mileposts'!$F$16,H858&lt;='Intersection Mileposts'!$G$16),"Y",IF(AND(H858&gt;='Intersection Mileposts'!$F$17,H858&lt;='Intersection Mileposts'!$G$17),"Y",IF(AND(H858&gt;='Intersection Mileposts'!$F$18,H858&lt;='Intersection Mileposts'!$G$18),"Y",IF(AND(H858&gt;='Intersection Mileposts'!$F$19,H858&lt;='Intersection Mileposts'!$G$19),"Y",IF(AND(H858&gt;='Intersection Mileposts'!$F$20,H858&lt;='Intersection Mileposts'!$G$20),"Y",IF(AND(H858&gt;='Intersection Mileposts'!$F$21,H858&lt;='Intersection Mileposts'!$G$21),"Y",IF(AND(H858&gt;='Intersection Mileposts'!$F$22,H858&lt;='Intersection Mileposts'!$G$22),"Y",IF(AND(H858&gt;='Intersection Mileposts'!$F$23,H858&lt;='Intersection Mileposts'!$G$23),"Y",IF(AND(H858&gt;='Intersection Mileposts'!$F$24,H858&lt;='Intersection Mileposts'!$G$24),"Y",IF(AND(H858&gt;='Intersection Mileposts'!$F$25,H858&lt;='Intersection Mileposts'!$G$25),"Y",IF(AND(H858&gt;='Intersection Mileposts'!$F$26,H858&lt;='Intersection Mileposts'!$G$26),"Y",IF(AND(H858&gt;='Intersection Mileposts'!$F$27,H858&lt;='Intersection Mileposts'!$G$27),"Y",IF(AND(H858&gt;='Intersection Mileposts'!$F$28,H858&lt;='Intersection Mileposts'!$G$28),"Y",IF(AND(H858&gt;='Intersection Mileposts'!$F$29,H858&lt;='Intersection Mileposts'!$G$29),"Y", IF(AND(H858&gt;='Intersection Mileposts'!$F$30,H858&lt;='Intersection Mileposts'!$G$30),"Y",IF(AND(H858&gt;='Intersection Mileposts'!$F$31,H858&lt;='Intersection Mileposts'!$G$31),"Y",IF(AND(H858&gt;='Intersection Mileposts'!$F$32,H858&lt;='Intersection Mileposts'!$G$32),"Y",IF(AND(H858&gt;='Intersection Mileposts'!$F$33,H858&lt;='Intersection Mileposts'!$G$33),"Y",IF(AND(H858&gt;='Intersection Mileposts'!$F$34,H858&lt;='Intersection Mileposts'!$G$34),"Y",IF(AND(H858&gt;='Intersection Mileposts'!$F$35,H858&lt;='Intersection Mileposts'!$G$35),"Y",IF(AND(H858&gt;='Intersection Mileposts'!$F$36,H858&lt;='Intersection Mileposts'!$G$36),"Y",IF(AND(H858&gt;='Intersection Mileposts'!$F$37,H858&lt;='Intersection Mileposts'!$G$37),"Y",IF(AND(H858&gt;='Intersection Mileposts'!$F$38,H858&lt;='Intersection Mileposts'!$G$38),"Y",IF(AND(H858&gt;='Intersection Mileposts'!$F$39,H858&lt;='Intersection Mileposts'!$G$39),"Y","N"))))))))))))))))))))))))))))))))))))</f>
        <v/>
      </c>
    </row>
    <row r="859" spans="1:46" ht="15" customHeight="1" x14ac:dyDescent="0.3">
      <c r="A859" s="279"/>
      <c r="B859" s="261"/>
      <c r="C859" s="262"/>
      <c r="D859" s="262"/>
      <c r="E859" s="262"/>
      <c r="F859" s="262"/>
      <c r="G859" s="284"/>
      <c r="H859" s="286"/>
      <c r="I859" s="279"/>
      <c r="J859" s="260"/>
      <c r="K859" s="260"/>
      <c r="L859" s="280"/>
      <c r="M859" s="275"/>
      <c r="N859" s="263"/>
      <c r="P859" s="264" t="str">
        <f>IF(R859 = "", "", COUNT($R$4:R859))</f>
        <v/>
      </c>
      <c r="Q859" s="264" t="str">
        <f t="shared" si="121"/>
        <v/>
      </c>
      <c r="R859" s="265" t="str">
        <f t="shared" si="122"/>
        <v/>
      </c>
      <c r="S859" s="266" t="str">
        <f t="shared" si="123"/>
        <v/>
      </c>
      <c r="T859" s="267" t="str">
        <f t="shared" si="124"/>
        <v/>
      </c>
      <c r="U859" s="268" t="str">
        <f t="shared" si="125"/>
        <v/>
      </c>
      <c r="V859" s="269" t="str">
        <f t="shared" si="126"/>
        <v/>
      </c>
      <c r="W859" s="5"/>
      <c r="AR859" t="str">
        <f t="shared" si="120"/>
        <v/>
      </c>
      <c r="AS859" t="str">
        <f t="shared" si="119"/>
        <v/>
      </c>
      <c r="AT859" s="134" t="str">
        <f>IF(AR859="","",IF(AND(H859&gt;='Intersection Mileposts'!$F$5,H859&lt;='Intersection Mileposts'!$G$5),"Y",IF(AND(H859&gt;='Intersection Mileposts'!$F$6,H859&lt;='Intersection Mileposts'!$G$6),"Y",IF(AND(H859&gt;='Intersection Mileposts'!$F$7,H859&lt;='Intersection Mileposts'!$G$7),"Y",IF(AND(H859&gt;='Intersection Mileposts'!$F$8,H859&lt;='Intersection Mileposts'!$G$8),"Y",IF(AND(H859&gt;='Intersection Mileposts'!$F$9,H859&lt;='Intersection Mileposts'!$G$9),"Y",IF(AND(H859&gt;='Intersection Mileposts'!$F$10,H859&lt;='Intersection Mileposts'!$G$10),"Y",IF(AND(H859&gt;='Intersection Mileposts'!$F$11,H859&lt;='Intersection Mileposts'!$G$11),"Y",IF(AND(H859&gt;='Intersection Mileposts'!$F$12,H859&lt;='Intersection Mileposts'!$G$12),"Y",IF(AND(H859&gt;='Intersection Mileposts'!$F$13,H859&lt;='Intersection Mileposts'!$G$13),"Y",IF(AND(H859&gt;='Intersection Mileposts'!$F$14,H859&lt;='Intersection Mileposts'!$G$14),"Y",IF(AND(H859&gt;='Intersection Mileposts'!$F$15,H859&lt;='Intersection Mileposts'!$G$15),"Y",IF(AND(H859&gt;='Intersection Mileposts'!$F$16,H859&lt;='Intersection Mileposts'!$G$16),"Y",IF(AND(H859&gt;='Intersection Mileposts'!$F$17,H859&lt;='Intersection Mileposts'!$G$17),"Y",IF(AND(H859&gt;='Intersection Mileposts'!$F$18,H859&lt;='Intersection Mileposts'!$G$18),"Y",IF(AND(H859&gt;='Intersection Mileposts'!$F$19,H859&lt;='Intersection Mileposts'!$G$19),"Y",IF(AND(H859&gt;='Intersection Mileposts'!$F$20,H859&lt;='Intersection Mileposts'!$G$20),"Y",IF(AND(H859&gt;='Intersection Mileposts'!$F$21,H859&lt;='Intersection Mileposts'!$G$21),"Y",IF(AND(H859&gt;='Intersection Mileposts'!$F$22,H859&lt;='Intersection Mileposts'!$G$22),"Y",IF(AND(H859&gt;='Intersection Mileposts'!$F$23,H859&lt;='Intersection Mileposts'!$G$23),"Y",IF(AND(H859&gt;='Intersection Mileposts'!$F$24,H859&lt;='Intersection Mileposts'!$G$24),"Y",IF(AND(H859&gt;='Intersection Mileposts'!$F$25,H859&lt;='Intersection Mileposts'!$G$25),"Y",IF(AND(H859&gt;='Intersection Mileposts'!$F$26,H859&lt;='Intersection Mileposts'!$G$26),"Y",IF(AND(H859&gt;='Intersection Mileposts'!$F$27,H859&lt;='Intersection Mileposts'!$G$27),"Y",IF(AND(H859&gt;='Intersection Mileposts'!$F$28,H859&lt;='Intersection Mileposts'!$G$28),"Y",IF(AND(H859&gt;='Intersection Mileposts'!$F$29,H859&lt;='Intersection Mileposts'!$G$29),"Y", IF(AND(H859&gt;='Intersection Mileposts'!$F$30,H859&lt;='Intersection Mileposts'!$G$30),"Y",IF(AND(H859&gt;='Intersection Mileposts'!$F$31,H859&lt;='Intersection Mileposts'!$G$31),"Y",IF(AND(H859&gt;='Intersection Mileposts'!$F$32,H859&lt;='Intersection Mileposts'!$G$32),"Y",IF(AND(H859&gt;='Intersection Mileposts'!$F$33,H859&lt;='Intersection Mileposts'!$G$33),"Y",IF(AND(H859&gt;='Intersection Mileposts'!$F$34,H859&lt;='Intersection Mileposts'!$G$34),"Y",IF(AND(H859&gt;='Intersection Mileposts'!$F$35,H859&lt;='Intersection Mileposts'!$G$35),"Y",IF(AND(H859&gt;='Intersection Mileposts'!$F$36,H859&lt;='Intersection Mileposts'!$G$36),"Y",IF(AND(H859&gt;='Intersection Mileposts'!$F$37,H859&lt;='Intersection Mileposts'!$G$37),"Y",IF(AND(H859&gt;='Intersection Mileposts'!$F$38,H859&lt;='Intersection Mileposts'!$G$38),"Y",IF(AND(H859&gt;='Intersection Mileposts'!$F$39,H859&lt;='Intersection Mileposts'!$G$39),"Y","N"))))))))))))))))))))))))))))))))))))</f>
        <v/>
      </c>
    </row>
    <row r="860" spans="1:46" ht="15" customHeight="1" x14ac:dyDescent="0.3">
      <c r="A860" s="279"/>
      <c r="B860" s="261"/>
      <c r="C860" s="262"/>
      <c r="D860" s="262"/>
      <c r="E860" s="262"/>
      <c r="F860" s="262"/>
      <c r="G860" s="284"/>
      <c r="H860" s="286"/>
      <c r="I860" s="279"/>
      <c r="J860" s="260"/>
      <c r="K860" s="260"/>
      <c r="L860" s="280"/>
      <c r="M860" s="275"/>
      <c r="N860" s="263"/>
      <c r="P860" s="264" t="str">
        <f>IF(R860 = "", "", COUNT($R$4:R860))</f>
        <v/>
      </c>
      <c r="Q860" s="264" t="str">
        <f t="shared" si="121"/>
        <v/>
      </c>
      <c r="R860" s="265" t="str">
        <f t="shared" si="122"/>
        <v/>
      </c>
      <c r="S860" s="266" t="str">
        <f t="shared" si="123"/>
        <v/>
      </c>
      <c r="T860" s="267" t="str">
        <f t="shared" si="124"/>
        <v/>
      </c>
      <c r="U860" s="268" t="str">
        <f t="shared" si="125"/>
        <v/>
      </c>
      <c r="V860" s="269" t="str">
        <f t="shared" si="126"/>
        <v/>
      </c>
      <c r="W860" s="5"/>
      <c r="AR860" t="str">
        <f t="shared" si="120"/>
        <v/>
      </c>
      <c r="AS860" t="str">
        <f t="shared" si="119"/>
        <v/>
      </c>
      <c r="AT860" s="134" t="str">
        <f>IF(AR860="","",IF(AND(H860&gt;='Intersection Mileposts'!$F$5,H860&lt;='Intersection Mileposts'!$G$5),"Y",IF(AND(H860&gt;='Intersection Mileposts'!$F$6,H860&lt;='Intersection Mileposts'!$G$6),"Y",IF(AND(H860&gt;='Intersection Mileposts'!$F$7,H860&lt;='Intersection Mileposts'!$G$7),"Y",IF(AND(H860&gt;='Intersection Mileposts'!$F$8,H860&lt;='Intersection Mileposts'!$G$8),"Y",IF(AND(H860&gt;='Intersection Mileposts'!$F$9,H860&lt;='Intersection Mileposts'!$G$9),"Y",IF(AND(H860&gt;='Intersection Mileposts'!$F$10,H860&lt;='Intersection Mileposts'!$G$10),"Y",IF(AND(H860&gt;='Intersection Mileposts'!$F$11,H860&lt;='Intersection Mileposts'!$G$11),"Y",IF(AND(H860&gt;='Intersection Mileposts'!$F$12,H860&lt;='Intersection Mileposts'!$G$12),"Y",IF(AND(H860&gt;='Intersection Mileposts'!$F$13,H860&lt;='Intersection Mileposts'!$G$13),"Y",IF(AND(H860&gt;='Intersection Mileposts'!$F$14,H860&lt;='Intersection Mileposts'!$G$14),"Y",IF(AND(H860&gt;='Intersection Mileposts'!$F$15,H860&lt;='Intersection Mileposts'!$G$15),"Y",IF(AND(H860&gt;='Intersection Mileposts'!$F$16,H860&lt;='Intersection Mileposts'!$G$16),"Y",IF(AND(H860&gt;='Intersection Mileposts'!$F$17,H860&lt;='Intersection Mileposts'!$G$17),"Y",IF(AND(H860&gt;='Intersection Mileposts'!$F$18,H860&lt;='Intersection Mileposts'!$G$18),"Y",IF(AND(H860&gt;='Intersection Mileposts'!$F$19,H860&lt;='Intersection Mileposts'!$G$19),"Y",IF(AND(H860&gt;='Intersection Mileposts'!$F$20,H860&lt;='Intersection Mileposts'!$G$20),"Y",IF(AND(H860&gt;='Intersection Mileposts'!$F$21,H860&lt;='Intersection Mileposts'!$G$21),"Y",IF(AND(H860&gt;='Intersection Mileposts'!$F$22,H860&lt;='Intersection Mileposts'!$G$22),"Y",IF(AND(H860&gt;='Intersection Mileposts'!$F$23,H860&lt;='Intersection Mileposts'!$G$23),"Y",IF(AND(H860&gt;='Intersection Mileposts'!$F$24,H860&lt;='Intersection Mileposts'!$G$24),"Y",IF(AND(H860&gt;='Intersection Mileposts'!$F$25,H860&lt;='Intersection Mileposts'!$G$25),"Y",IF(AND(H860&gt;='Intersection Mileposts'!$F$26,H860&lt;='Intersection Mileposts'!$G$26),"Y",IF(AND(H860&gt;='Intersection Mileposts'!$F$27,H860&lt;='Intersection Mileposts'!$G$27),"Y",IF(AND(H860&gt;='Intersection Mileposts'!$F$28,H860&lt;='Intersection Mileposts'!$G$28),"Y",IF(AND(H860&gt;='Intersection Mileposts'!$F$29,H860&lt;='Intersection Mileposts'!$G$29),"Y", IF(AND(H860&gt;='Intersection Mileposts'!$F$30,H860&lt;='Intersection Mileposts'!$G$30),"Y",IF(AND(H860&gt;='Intersection Mileposts'!$F$31,H860&lt;='Intersection Mileposts'!$G$31),"Y",IF(AND(H860&gt;='Intersection Mileposts'!$F$32,H860&lt;='Intersection Mileposts'!$G$32),"Y",IF(AND(H860&gt;='Intersection Mileposts'!$F$33,H860&lt;='Intersection Mileposts'!$G$33),"Y",IF(AND(H860&gt;='Intersection Mileposts'!$F$34,H860&lt;='Intersection Mileposts'!$G$34),"Y",IF(AND(H860&gt;='Intersection Mileposts'!$F$35,H860&lt;='Intersection Mileposts'!$G$35),"Y",IF(AND(H860&gt;='Intersection Mileposts'!$F$36,H860&lt;='Intersection Mileposts'!$G$36),"Y",IF(AND(H860&gt;='Intersection Mileposts'!$F$37,H860&lt;='Intersection Mileposts'!$G$37),"Y",IF(AND(H860&gt;='Intersection Mileposts'!$F$38,H860&lt;='Intersection Mileposts'!$G$38),"Y",IF(AND(H860&gt;='Intersection Mileposts'!$F$39,H860&lt;='Intersection Mileposts'!$G$39),"Y","N"))))))))))))))))))))))))))))))))))))</f>
        <v/>
      </c>
    </row>
    <row r="861" spans="1:46" ht="15" customHeight="1" x14ac:dyDescent="0.3">
      <c r="A861" s="279"/>
      <c r="B861" s="261"/>
      <c r="C861" s="262"/>
      <c r="D861" s="262"/>
      <c r="E861" s="262"/>
      <c r="F861" s="262"/>
      <c r="G861" s="284"/>
      <c r="H861" s="286"/>
      <c r="I861" s="279"/>
      <c r="J861" s="260"/>
      <c r="K861" s="260"/>
      <c r="L861" s="280"/>
      <c r="M861" s="275"/>
      <c r="N861" s="263"/>
      <c r="P861" s="264" t="str">
        <f>IF(R861 = "", "", COUNT($R$4:R861))</f>
        <v/>
      </c>
      <c r="Q861" s="264" t="str">
        <f t="shared" si="121"/>
        <v/>
      </c>
      <c r="R861" s="265" t="str">
        <f t="shared" si="122"/>
        <v/>
      </c>
      <c r="S861" s="266" t="str">
        <f t="shared" si="123"/>
        <v/>
      </c>
      <c r="T861" s="267" t="str">
        <f t="shared" si="124"/>
        <v/>
      </c>
      <c r="U861" s="268" t="str">
        <f t="shared" si="125"/>
        <v/>
      </c>
      <c r="V861" s="269" t="str">
        <f t="shared" si="126"/>
        <v/>
      </c>
      <c r="W861" s="5"/>
      <c r="AR861" t="str">
        <f t="shared" si="120"/>
        <v/>
      </c>
      <c r="AS861" t="str">
        <f t="shared" si="119"/>
        <v/>
      </c>
      <c r="AT861" s="134" t="str">
        <f>IF(AR861="","",IF(AND(H861&gt;='Intersection Mileposts'!$F$5,H861&lt;='Intersection Mileposts'!$G$5),"Y",IF(AND(H861&gt;='Intersection Mileposts'!$F$6,H861&lt;='Intersection Mileposts'!$G$6),"Y",IF(AND(H861&gt;='Intersection Mileposts'!$F$7,H861&lt;='Intersection Mileposts'!$G$7),"Y",IF(AND(H861&gt;='Intersection Mileposts'!$F$8,H861&lt;='Intersection Mileposts'!$G$8),"Y",IF(AND(H861&gt;='Intersection Mileposts'!$F$9,H861&lt;='Intersection Mileposts'!$G$9),"Y",IF(AND(H861&gt;='Intersection Mileposts'!$F$10,H861&lt;='Intersection Mileposts'!$G$10),"Y",IF(AND(H861&gt;='Intersection Mileposts'!$F$11,H861&lt;='Intersection Mileposts'!$G$11),"Y",IF(AND(H861&gt;='Intersection Mileposts'!$F$12,H861&lt;='Intersection Mileposts'!$G$12),"Y",IF(AND(H861&gt;='Intersection Mileposts'!$F$13,H861&lt;='Intersection Mileposts'!$G$13),"Y",IF(AND(H861&gt;='Intersection Mileposts'!$F$14,H861&lt;='Intersection Mileposts'!$G$14),"Y",IF(AND(H861&gt;='Intersection Mileposts'!$F$15,H861&lt;='Intersection Mileposts'!$G$15),"Y",IF(AND(H861&gt;='Intersection Mileposts'!$F$16,H861&lt;='Intersection Mileposts'!$G$16),"Y",IF(AND(H861&gt;='Intersection Mileposts'!$F$17,H861&lt;='Intersection Mileposts'!$G$17),"Y",IF(AND(H861&gt;='Intersection Mileposts'!$F$18,H861&lt;='Intersection Mileposts'!$G$18),"Y",IF(AND(H861&gt;='Intersection Mileposts'!$F$19,H861&lt;='Intersection Mileposts'!$G$19),"Y",IF(AND(H861&gt;='Intersection Mileposts'!$F$20,H861&lt;='Intersection Mileposts'!$G$20),"Y",IF(AND(H861&gt;='Intersection Mileposts'!$F$21,H861&lt;='Intersection Mileposts'!$G$21),"Y",IF(AND(H861&gt;='Intersection Mileposts'!$F$22,H861&lt;='Intersection Mileposts'!$G$22),"Y",IF(AND(H861&gt;='Intersection Mileposts'!$F$23,H861&lt;='Intersection Mileposts'!$G$23),"Y",IF(AND(H861&gt;='Intersection Mileposts'!$F$24,H861&lt;='Intersection Mileposts'!$G$24),"Y",IF(AND(H861&gt;='Intersection Mileposts'!$F$25,H861&lt;='Intersection Mileposts'!$G$25),"Y",IF(AND(H861&gt;='Intersection Mileposts'!$F$26,H861&lt;='Intersection Mileposts'!$G$26),"Y",IF(AND(H861&gt;='Intersection Mileposts'!$F$27,H861&lt;='Intersection Mileposts'!$G$27),"Y",IF(AND(H861&gt;='Intersection Mileposts'!$F$28,H861&lt;='Intersection Mileposts'!$G$28),"Y",IF(AND(H861&gt;='Intersection Mileposts'!$F$29,H861&lt;='Intersection Mileposts'!$G$29),"Y", IF(AND(H861&gt;='Intersection Mileposts'!$F$30,H861&lt;='Intersection Mileposts'!$G$30),"Y",IF(AND(H861&gt;='Intersection Mileposts'!$F$31,H861&lt;='Intersection Mileposts'!$G$31),"Y",IF(AND(H861&gt;='Intersection Mileposts'!$F$32,H861&lt;='Intersection Mileposts'!$G$32),"Y",IF(AND(H861&gt;='Intersection Mileposts'!$F$33,H861&lt;='Intersection Mileposts'!$G$33),"Y",IF(AND(H861&gt;='Intersection Mileposts'!$F$34,H861&lt;='Intersection Mileposts'!$G$34),"Y",IF(AND(H861&gt;='Intersection Mileposts'!$F$35,H861&lt;='Intersection Mileposts'!$G$35),"Y",IF(AND(H861&gt;='Intersection Mileposts'!$F$36,H861&lt;='Intersection Mileposts'!$G$36),"Y",IF(AND(H861&gt;='Intersection Mileposts'!$F$37,H861&lt;='Intersection Mileposts'!$G$37),"Y",IF(AND(H861&gt;='Intersection Mileposts'!$F$38,H861&lt;='Intersection Mileposts'!$G$38),"Y",IF(AND(H861&gt;='Intersection Mileposts'!$F$39,H861&lt;='Intersection Mileposts'!$G$39),"Y","N"))))))))))))))))))))))))))))))))))))</f>
        <v/>
      </c>
    </row>
    <row r="862" spans="1:46" ht="15" customHeight="1" x14ac:dyDescent="0.3">
      <c r="A862" s="279"/>
      <c r="B862" s="261"/>
      <c r="C862" s="262"/>
      <c r="D862" s="262"/>
      <c r="E862" s="262"/>
      <c r="F862" s="262"/>
      <c r="G862" s="284"/>
      <c r="H862" s="286"/>
      <c r="I862" s="279"/>
      <c r="J862" s="260"/>
      <c r="K862" s="260"/>
      <c r="L862" s="280"/>
      <c r="M862" s="275"/>
      <c r="N862" s="263"/>
      <c r="P862" s="264" t="str">
        <f>IF(R862 = "", "", COUNT($R$4:R862))</f>
        <v/>
      </c>
      <c r="Q862" s="264" t="str">
        <f t="shared" si="121"/>
        <v/>
      </c>
      <c r="R862" s="265" t="str">
        <f t="shared" si="122"/>
        <v/>
      </c>
      <c r="S862" s="266" t="str">
        <f t="shared" si="123"/>
        <v/>
      </c>
      <c r="T862" s="267" t="str">
        <f t="shared" si="124"/>
        <v/>
      </c>
      <c r="U862" s="268" t="str">
        <f t="shared" si="125"/>
        <v/>
      </c>
      <c r="V862" s="269" t="str">
        <f t="shared" si="126"/>
        <v/>
      </c>
      <c r="W862" s="5"/>
      <c r="AR862" t="str">
        <f t="shared" si="120"/>
        <v/>
      </c>
      <c r="AS862" t="str">
        <f t="shared" si="119"/>
        <v/>
      </c>
      <c r="AT862" s="134" t="str">
        <f>IF(AR862="","",IF(AND(H862&gt;='Intersection Mileposts'!$F$5,H862&lt;='Intersection Mileposts'!$G$5),"Y",IF(AND(H862&gt;='Intersection Mileposts'!$F$6,H862&lt;='Intersection Mileposts'!$G$6),"Y",IF(AND(H862&gt;='Intersection Mileposts'!$F$7,H862&lt;='Intersection Mileposts'!$G$7),"Y",IF(AND(H862&gt;='Intersection Mileposts'!$F$8,H862&lt;='Intersection Mileposts'!$G$8),"Y",IF(AND(H862&gt;='Intersection Mileposts'!$F$9,H862&lt;='Intersection Mileposts'!$G$9),"Y",IF(AND(H862&gt;='Intersection Mileposts'!$F$10,H862&lt;='Intersection Mileposts'!$G$10),"Y",IF(AND(H862&gt;='Intersection Mileposts'!$F$11,H862&lt;='Intersection Mileposts'!$G$11),"Y",IF(AND(H862&gt;='Intersection Mileposts'!$F$12,H862&lt;='Intersection Mileposts'!$G$12),"Y",IF(AND(H862&gt;='Intersection Mileposts'!$F$13,H862&lt;='Intersection Mileposts'!$G$13),"Y",IF(AND(H862&gt;='Intersection Mileposts'!$F$14,H862&lt;='Intersection Mileposts'!$G$14),"Y",IF(AND(H862&gt;='Intersection Mileposts'!$F$15,H862&lt;='Intersection Mileposts'!$G$15),"Y",IF(AND(H862&gt;='Intersection Mileposts'!$F$16,H862&lt;='Intersection Mileposts'!$G$16),"Y",IF(AND(H862&gt;='Intersection Mileposts'!$F$17,H862&lt;='Intersection Mileposts'!$G$17),"Y",IF(AND(H862&gt;='Intersection Mileposts'!$F$18,H862&lt;='Intersection Mileposts'!$G$18),"Y",IF(AND(H862&gt;='Intersection Mileposts'!$F$19,H862&lt;='Intersection Mileposts'!$G$19),"Y",IF(AND(H862&gt;='Intersection Mileposts'!$F$20,H862&lt;='Intersection Mileposts'!$G$20),"Y",IF(AND(H862&gt;='Intersection Mileposts'!$F$21,H862&lt;='Intersection Mileposts'!$G$21),"Y",IF(AND(H862&gt;='Intersection Mileposts'!$F$22,H862&lt;='Intersection Mileposts'!$G$22),"Y",IF(AND(H862&gt;='Intersection Mileposts'!$F$23,H862&lt;='Intersection Mileposts'!$G$23),"Y",IF(AND(H862&gt;='Intersection Mileposts'!$F$24,H862&lt;='Intersection Mileposts'!$G$24),"Y",IF(AND(H862&gt;='Intersection Mileposts'!$F$25,H862&lt;='Intersection Mileposts'!$G$25),"Y",IF(AND(H862&gt;='Intersection Mileposts'!$F$26,H862&lt;='Intersection Mileposts'!$G$26),"Y",IF(AND(H862&gt;='Intersection Mileposts'!$F$27,H862&lt;='Intersection Mileposts'!$G$27),"Y",IF(AND(H862&gt;='Intersection Mileposts'!$F$28,H862&lt;='Intersection Mileposts'!$G$28),"Y",IF(AND(H862&gt;='Intersection Mileposts'!$F$29,H862&lt;='Intersection Mileposts'!$G$29),"Y", IF(AND(H862&gt;='Intersection Mileposts'!$F$30,H862&lt;='Intersection Mileposts'!$G$30),"Y",IF(AND(H862&gt;='Intersection Mileposts'!$F$31,H862&lt;='Intersection Mileposts'!$G$31),"Y",IF(AND(H862&gt;='Intersection Mileposts'!$F$32,H862&lt;='Intersection Mileposts'!$G$32),"Y",IF(AND(H862&gt;='Intersection Mileposts'!$F$33,H862&lt;='Intersection Mileposts'!$G$33),"Y",IF(AND(H862&gt;='Intersection Mileposts'!$F$34,H862&lt;='Intersection Mileposts'!$G$34),"Y",IF(AND(H862&gt;='Intersection Mileposts'!$F$35,H862&lt;='Intersection Mileposts'!$G$35),"Y",IF(AND(H862&gt;='Intersection Mileposts'!$F$36,H862&lt;='Intersection Mileposts'!$G$36),"Y",IF(AND(H862&gt;='Intersection Mileposts'!$F$37,H862&lt;='Intersection Mileposts'!$G$37),"Y",IF(AND(H862&gt;='Intersection Mileposts'!$F$38,H862&lt;='Intersection Mileposts'!$G$38),"Y",IF(AND(H862&gt;='Intersection Mileposts'!$F$39,H862&lt;='Intersection Mileposts'!$G$39),"Y","N"))))))))))))))))))))))))))))))))))))</f>
        <v/>
      </c>
    </row>
    <row r="863" spans="1:46" ht="15" customHeight="1" x14ac:dyDescent="0.3">
      <c r="A863" s="279"/>
      <c r="B863" s="261"/>
      <c r="C863" s="262"/>
      <c r="D863" s="262"/>
      <c r="E863" s="262"/>
      <c r="F863" s="262"/>
      <c r="G863" s="284"/>
      <c r="H863" s="286"/>
      <c r="I863" s="279"/>
      <c r="J863" s="260"/>
      <c r="K863" s="260"/>
      <c r="L863" s="280"/>
      <c r="M863" s="275"/>
      <c r="N863" s="263"/>
      <c r="P863" s="264" t="str">
        <f>IF(R863 = "", "", COUNT($R$4:R863))</f>
        <v/>
      </c>
      <c r="Q863" s="264" t="str">
        <f t="shared" si="121"/>
        <v/>
      </c>
      <c r="R863" s="265" t="str">
        <f t="shared" si="122"/>
        <v/>
      </c>
      <c r="S863" s="266" t="str">
        <f t="shared" si="123"/>
        <v/>
      </c>
      <c r="T863" s="267" t="str">
        <f t="shared" si="124"/>
        <v/>
      </c>
      <c r="U863" s="268" t="str">
        <f t="shared" si="125"/>
        <v/>
      </c>
      <c r="V863" s="269" t="str">
        <f t="shared" si="126"/>
        <v/>
      </c>
      <c r="W863" s="5"/>
      <c r="AR863" t="str">
        <f t="shared" si="120"/>
        <v/>
      </c>
      <c r="AS863" t="str">
        <f t="shared" si="119"/>
        <v/>
      </c>
      <c r="AT863" s="134" t="str">
        <f>IF(AR863="","",IF(AND(H863&gt;='Intersection Mileposts'!$F$5,H863&lt;='Intersection Mileposts'!$G$5),"Y",IF(AND(H863&gt;='Intersection Mileposts'!$F$6,H863&lt;='Intersection Mileposts'!$G$6),"Y",IF(AND(H863&gt;='Intersection Mileposts'!$F$7,H863&lt;='Intersection Mileposts'!$G$7),"Y",IF(AND(H863&gt;='Intersection Mileposts'!$F$8,H863&lt;='Intersection Mileposts'!$G$8),"Y",IF(AND(H863&gt;='Intersection Mileposts'!$F$9,H863&lt;='Intersection Mileposts'!$G$9),"Y",IF(AND(H863&gt;='Intersection Mileposts'!$F$10,H863&lt;='Intersection Mileposts'!$G$10),"Y",IF(AND(H863&gt;='Intersection Mileposts'!$F$11,H863&lt;='Intersection Mileposts'!$G$11),"Y",IF(AND(H863&gt;='Intersection Mileposts'!$F$12,H863&lt;='Intersection Mileposts'!$G$12),"Y",IF(AND(H863&gt;='Intersection Mileposts'!$F$13,H863&lt;='Intersection Mileposts'!$G$13),"Y",IF(AND(H863&gt;='Intersection Mileposts'!$F$14,H863&lt;='Intersection Mileposts'!$G$14),"Y",IF(AND(H863&gt;='Intersection Mileposts'!$F$15,H863&lt;='Intersection Mileposts'!$G$15),"Y",IF(AND(H863&gt;='Intersection Mileposts'!$F$16,H863&lt;='Intersection Mileposts'!$G$16),"Y",IF(AND(H863&gt;='Intersection Mileposts'!$F$17,H863&lt;='Intersection Mileposts'!$G$17),"Y",IF(AND(H863&gt;='Intersection Mileposts'!$F$18,H863&lt;='Intersection Mileposts'!$G$18),"Y",IF(AND(H863&gt;='Intersection Mileposts'!$F$19,H863&lt;='Intersection Mileposts'!$G$19),"Y",IF(AND(H863&gt;='Intersection Mileposts'!$F$20,H863&lt;='Intersection Mileposts'!$G$20),"Y",IF(AND(H863&gt;='Intersection Mileposts'!$F$21,H863&lt;='Intersection Mileposts'!$G$21),"Y",IF(AND(H863&gt;='Intersection Mileposts'!$F$22,H863&lt;='Intersection Mileposts'!$G$22),"Y",IF(AND(H863&gt;='Intersection Mileposts'!$F$23,H863&lt;='Intersection Mileposts'!$G$23),"Y",IF(AND(H863&gt;='Intersection Mileposts'!$F$24,H863&lt;='Intersection Mileposts'!$G$24),"Y",IF(AND(H863&gt;='Intersection Mileposts'!$F$25,H863&lt;='Intersection Mileposts'!$G$25),"Y",IF(AND(H863&gt;='Intersection Mileposts'!$F$26,H863&lt;='Intersection Mileposts'!$G$26),"Y",IF(AND(H863&gt;='Intersection Mileposts'!$F$27,H863&lt;='Intersection Mileposts'!$G$27),"Y",IF(AND(H863&gt;='Intersection Mileposts'!$F$28,H863&lt;='Intersection Mileposts'!$G$28),"Y",IF(AND(H863&gt;='Intersection Mileposts'!$F$29,H863&lt;='Intersection Mileposts'!$G$29),"Y", IF(AND(H863&gt;='Intersection Mileposts'!$F$30,H863&lt;='Intersection Mileposts'!$G$30),"Y",IF(AND(H863&gt;='Intersection Mileposts'!$F$31,H863&lt;='Intersection Mileposts'!$G$31),"Y",IF(AND(H863&gt;='Intersection Mileposts'!$F$32,H863&lt;='Intersection Mileposts'!$G$32),"Y",IF(AND(H863&gt;='Intersection Mileposts'!$F$33,H863&lt;='Intersection Mileposts'!$G$33),"Y",IF(AND(H863&gt;='Intersection Mileposts'!$F$34,H863&lt;='Intersection Mileposts'!$G$34),"Y",IF(AND(H863&gt;='Intersection Mileposts'!$F$35,H863&lt;='Intersection Mileposts'!$G$35),"Y",IF(AND(H863&gt;='Intersection Mileposts'!$F$36,H863&lt;='Intersection Mileposts'!$G$36),"Y",IF(AND(H863&gt;='Intersection Mileposts'!$F$37,H863&lt;='Intersection Mileposts'!$G$37),"Y",IF(AND(H863&gt;='Intersection Mileposts'!$F$38,H863&lt;='Intersection Mileposts'!$G$38),"Y",IF(AND(H863&gt;='Intersection Mileposts'!$F$39,H863&lt;='Intersection Mileposts'!$G$39),"Y","N"))))))))))))))))))))))))))))))))))))</f>
        <v/>
      </c>
    </row>
    <row r="864" spans="1:46" ht="15" customHeight="1" x14ac:dyDescent="0.3">
      <c r="A864" s="279"/>
      <c r="B864" s="261"/>
      <c r="C864" s="262"/>
      <c r="D864" s="262"/>
      <c r="E864" s="262"/>
      <c r="F864" s="262"/>
      <c r="G864" s="284"/>
      <c r="H864" s="286"/>
      <c r="I864" s="279"/>
      <c r="J864" s="260"/>
      <c r="K864" s="260"/>
      <c r="L864" s="280"/>
      <c r="M864" s="275"/>
      <c r="N864" s="263"/>
      <c r="P864" s="264" t="str">
        <f>IF(R864 = "", "", COUNT($R$4:R864))</f>
        <v/>
      </c>
      <c r="Q864" s="264" t="str">
        <f t="shared" si="121"/>
        <v/>
      </c>
      <c r="R864" s="265" t="str">
        <f t="shared" si="122"/>
        <v/>
      </c>
      <c r="S864" s="266" t="str">
        <f t="shared" si="123"/>
        <v/>
      </c>
      <c r="T864" s="267" t="str">
        <f t="shared" si="124"/>
        <v/>
      </c>
      <c r="U864" s="268" t="str">
        <f t="shared" si="125"/>
        <v/>
      </c>
      <c r="V864" s="269" t="str">
        <f t="shared" si="126"/>
        <v/>
      </c>
      <c r="W864" s="5"/>
      <c r="AR864" t="str">
        <f t="shared" si="120"/>
        <v/>
      </c>
      <c r="AS864" t="str">
        <f t="shared" si="119"/>
        <v/>
      </c>
      <c r="AT864" s="134" t="str">
        <f>IF(AR864="","",IF(AND(H864&gt;='Intersection Mileposts'!$F$5,H864&lt;='Intersection Mileposts'!$G$5),"Y",IF(AND(H864&gt;='Intersection Mileposts'!$F$6,H864&lt;='Intersection Mileposts'!$G$6),"Y",IF(AND(H864&gt;='Intersection Mileposts'!$F$7,H864&lt;='Intersection Mileposts'!$G$7),"Y",IF(AND(H864&gt;='Intersection Mileposts'!$F$8,H864&lt;='Intersection Mileposts'!$G$8),"Y",IF(AND(H864&gt;='Intersection Mileposts'!$F$9,H864&lt;='Intersection Mileposts'!$G$9),"Y",IF(AND(H864&gt;='Intersection Mileposts'!$F$10,H864&lt;='Intersection Mileposts'!$G$10),"Y",IF(AND(H864&gt;='Intersection Mileposts'!$F$11,H864&lt;='Intersection Mileposts'!$G$11),"Y",IF(AND(H864&gt;='Intersection Mileposts'!$F$12,H864&lt;='Intersection Mileposts'!$G$12),"Y",IF(AND(H864&gt;='Intersection Mileposts'!$F$13,H864&lt;='Intersection Mileposts'!$G$13),"Y",IF(AND(H864&gt;='Intersection Mileposts'!$F$14,H864&lt;='Intersection Mileposts'!$G$14),"Y",IF(AND(H864&gt;='Intersection Mileposts'!$F$15,H864&lt;='Intersection Mileposts'!$G$15),"Y",IF(AND(H864&gt;='Intersection Mileposts'!$F$16,H864&lt;='Intersection Mileposts'!$G$16),"Y",IF(AND(H864&gt;='Intersection Mileposts'!$F$17,H864&lt;='Intersection Mileposts'!$G$17),"Y",IF(AND(H864&gt;='Intersection Mileposts'!$F$18,H864&lt;='Intersection Mileposts'!$G$18),"Y",IF(AND(H864&gt;='Intersection Mileposts'!$F$19,H864&lt;='Intersection Mileposts'!$G$19),"Y",IF(AND(H864&gt;='Intersection Mileposts'!$F$20,H864&lt;='Intersection Mileposts'!$G$20),"Y",IF(AND(H864&gt;='Intersection Mileposts'!$F$21,H864&lt;='Intersection Mileposts'!$G$21),"Y",IF(AND(H864&gt;='Intersection Mileposts'!$F$22,H864&lt;='Intersection Mileposts'!$G$22),"Y",IF(AND(H864&gt;='Intersection Mileposts'!$F$23,H864&lt;='Intersection Mileposts'!$G$23),"Y",IF(AND(H864&gt;='Intersection Mileposts'!$F$24,H864&lt;='Intersection Mileposts'!$G$24),"Y",IF(AND(H864&gt;='Intersection Mileposts'!$F$25,H864&lt;='Intersection Mileposts'!$G$25),"Y",IF(AND(H864&gt;='Intersection Mileposts'!$F$26,H864&lt;='Intersection Mileposts'!$G$26),"Y",IF(AND(H864&gt;='Intersection Mileposts'!$F$27,H864&lt;='Intersection Mileposts'!$G$27),"Y",IF(AND(H864&gt;='Intersection Mileposts'!$F$28,H864&lt;='Intersection Mileposts'!$G$28),"Y",IF(AND(H864&gt;='Intersection Mileposts'!$F$29,H864&lt;='Intersection Mileposts'!$G$29),"Y", IF(AND(H864&gt;='Intersection Mileposts'!$F$30,H864&lt;='Intersection Mileposts'!$G$30),"Y",IF(AND(H864&gt;='Intersection Mileposts'!$F$31,H864&lt;='Intersection Mileposts'!$G$31),"Y",IF(AND(H864&gt;='Intersection Mileposts'!$F$32,H864&lt;='Intersection Mileposts'!$G$32),"Y",IF(AND(H864&gt;='Intersection Mileposts'!$F$33,H864&lt;='Intersection Mileposts'!$G$33),"Y",IF(AND(H864&gt;='Intersection Mileposts'!$F$34,H864&lt;='Intersection Mileposts'!$G$34),"Y",IF(AND(H864&gt;='Intersection Mileposts'!$F$35,H864&lt;='Intersection Mileposts'!$G$35),"Y",IF(AND(H864&gt;='Intersection Mileposts'!$F$36,H864&lt;='Intersection Mileposts'!$G$36),"Y",IF(AND(H864&gt;='Intersection Mileposts'!$F$37,H864&lt;='Intersection Mileposts'!$G$37),"Y",IF(AND(H864&gt;='Intersection Mileposts'!$F$38,H864&lt;='Intersection Mileposts'!$G$38),"Y",IF(AND(H864&gt;='Intersection Mileposts'!$F$39,H864&lt;='Intersection Mileposts'!$G$39),"Y","N"))))))))))))))))))))))))))))))))))))</f>
        <v/>
      </c>
    </row>
    <row r="865" spans="1:46" ht="15" customHeight="1" x14ac:dyDescent="0.3">
      <c r="A865" s="279"/>
      <c r="B865" s="261"/>
      <c r="C865" s="262"/>
      <c r="D865" s="262"/>
      <c r="E865" s="262"/>
      <c r="F865" s="262"/>
      <c r="G865" s="284"/>
      <c r="H865" s="286"/>
      <c r="I865" s="279"/>
      <c r="J865" s="260"/>
      <c r="K865" s="260"/>
      <c r="L865" s="280"/>
      <c r="M865" s="275"/>
      <c r="N865" s="263"/>
      <c r="P865" s="264" t="str">
        <f>IF(R865 = "", "", COUNT($R$4:R865))</f>
        <v/>
      </c>
      <c r="Q865" s="264" t="str">
        <f t="shared" si="121"/>
        <v/>
      </c>
      <c r="R865" s="265" t="str">
        <f t="shared" si="122"/>
        <v/>
      </c>
      <c r="S865" s="266" t="str">
        <f t="shared" si="123"/>
        <v/>
      </c>
      <c r="T865" s="267" t="str">
        <f t="shared" si="124"/>
        <v/>
      </c>
      <c r="U865" s="268" t="str">
        <f t="shared" si="125"/>
        <v/>
      </c>
      <c r="V865" s="269" t="str">
        <f t="shared" si="126"/>
        <v/>
      </c>
      <c r="W865" s="5"/>
      <c r="AR865" t="str">
        <f t="shared" si="120"/>
        <v/>
      </c>
      <c r="AS865" t="str">
        <f t="shared" si="119"/>
        <v/>
      </c>
      <c r="AT865" s="134" t="str">
        <f>IF(AR865="","",IF(AND(H865&gt;='Intersection Mileposts'!$F$5,H865&lt;='Intersection Mileposts'!$G$5),"Y",IF(AND(H865&gt;='Intersection Mileposts'!$F$6,H865&lt;='Intersection Mileposts'!$G$6),"Y",IF(AND(H865&gt;='Intersection Mileposts'!$F$7,H865&lt;='Intersection Mileposts'!$G$7),"Y",IF(AND(H865&gt;='Intersection Mileposts'!$F$8,H865&lt;='Intersection Mileposts'!$G$8),"Y",IF(AND(H865&gt;='Intersection Mileposts'!$F$9,H865&lt;='Intersection Mileposts'!$G$9),"Y",IF(AND(H865&gt;='Intersection Mileposts'!$F$10,H865&lt;='Intersection Mileposts'!$G$10),"Y",IF(AND(H865&gt;='Intersection Mileposts'!$F$11,H865&lt;='Intersection Mileposts'!$G$11),"Y",IF(AND(H865&gt;='Intersection Mileposts'!$F$12,H865&lt;='Intersection Mileposts'!$G$12),"Y",IF(AND(H865&gt;='Intersection Mileposts'!$F$13,H865&lt;='Intersection Mileposts'!$G$13),"Y",IF(AND(H865&gt;='Intersection Mileposts'!$F$14,H865&lt;='Intersection Mileposts'!$G$14),"Y",IF(AND(H865&gt;='Intersection Mileposts'!$F$15,H865&lt;='Intersection Mileposts'!$G$15),"Y",IF(AND(H865&gt;='Intersection Mileposts'!$F$16,H865&lt;='Intersection Mileposts'!$G$16),"Y",IF(AND(H865&gt;='Intersection Mileposts'!$F$17,H865&lt;='Intersection Mileposts'!$G$17),"Y",IF(AND(H865&gt;='Intersection Mileposts'!$F$18,H865&lt;='Intersection Mileposts'!$G$18),"Y",IF(AND(H865&gt;='Intersection Mileposts'!$F$19,H865&lt;='Intersection Mileposts'!$G$19),"Y",IF(AND(H865&gt;='Intersection Mileposts'!$F$20,H865&lt;='Intersection Mileposts'!$G$20),"Y",IF(AND(H865&gt;='Intersection Mileposts'!$F$21,H865&lt;='Intersection Mileposts'!$G$21),"Y",IF(AND(H865&gt;='Intersection Mileposts'!$F$22,H865&lt;='Intersection Mileposts'!$G$22),"Y",IF(AND(H865&gt;='Intersection Mileposts'!$F$23,H865&lt;='Intersection Mileposts'!$G$23),"Y",IF(AND(H865&gt;='Intersection Mileposts'!$F$24,H865&lt;='Intersection Mileposts'!$G$24),"Y",IF(AND(H865&gt;='Intersection Mileposts'!$F$25,H865&lt;='Intersection Mileposts'!$G$25),"Y",IF(AND(H865&gt;='Intersection Mileposts'!$F$26,H865&lt;='Intersection Mileposts'!$G$26),"Y",IF(AND(H865&gt;='Intersection Mileposts'!$F$27,H865&lt;='Intersection Mileposts'!$G$27),"Y",IF(AND(H865&gt;='Intersection Mileposts'!$F$28,H865&lt;='Intersection Mileposts'!$G$28),"Y",IF(AND(H865&gt;='Intersection Mileposts'!$F$29,H865&lt;='Intersection Mileposts'!$G$29),"Y", IF(AND(H865&gt;='Intersection Mileposts'!$F$30,H865&lt;='Intersection Mileposts'!$G$30),"Y",IF(AND(H865&gt;='Intersection Mileposts'!$F$31,H865&lt;='Intersection Mileposts'!$G$31),"Y",IF(AND(H865&gt;='Intersection Mileposts'!$F$32,H865&lt;='Intersection Mileposts'!$G$32),"Y",IF(AND(H865&gt;='Intersection Mileposts'!$F$33,H865&lt;='Intersection Mileposts'!$G$33),"Y",IF(AND(H865&gt;='Intersection Mileposts'!$F$34,H865&lt;='Intersection Mileposts'!$G$34),"Y",IF(AND(H865&gt;='Intersection Mileposts'!$F$35,H865&lt;='Intersection Mileposts'!$G$35),"Y",IF(AND(H865&gt;='Intersection Mileposts'!$F$36,H865&lt;='Intersection Mileposts'!$G$36),"Y",IF(AND(H865&gt;='Intersection Mileposts'!$F$37,H865&lt;='Intersection Mileposts'!$G$37),"Y",IF(AND(H865&gt;='Intersection Mileposts'!$F$38,H865&lt;='Intersection Mileposts'!$G$38),"Y",IF(AND(H865&gt;='Intersection Mileposts'!$F$39,H865&lt;='Intersection Mileposts'!$G$39),"Y","N"))))))))))))))))))))))))))))))))))))</f>
        <v/>
      </c>
    </row>
    <row r="866" spans="1:46" ht="15" customHeight="1" x14ac:dyDescent="0.3">
      <c r="A866" s="279"/>
      <c r="B866" s="261"/>
      <c r="C866" s="262"/>
      <c r="D866" s="262"/>
      <c r="E866" s="262"/>
      <c r="F866" s="262"/>
      <c r="G866" s="284"/>
      <c r="H866" s="286"/>
      <c r="I866" s="279"/>
      <c r="J866" s="260"/>
      <c r="K866" s="260"/>
      <c r="L866" s="280"/>
      <c r="M866" s="275"/>
      <c r="N866" s="263"/>
      <c r="P866" s="264" t="str">
        <f>IF(R866 = "", "", COUNT($R$4:R866))</f>
        <v/>
      </c>
      <c r="Q866" s="264" t="str">
        <f t="shared" si="121"/>
        <v/>
      </c>
      <c r="R866" s="265" t="str">
        <f t="shared" si="122"/>
        <v/>
      </c>
      <c r="S866" s="266" t="str">
        <f t="shared" si="123"/>
        <v/>
      </c>
      <c r="T866" s="267" t="str">
        <f t="shared" si="124"/>
        <v/>
      </c>
      <c r="U866" s="268" t="str">
        <f t="shared" si="125"/>
        <v/>
      </c>
      <c r="V866" s="269" t="str">
        <f t="shared" si="126"/>
        <v/>
      </c>
      <c r="W866" s="5"/>
      <c r="AR866" t="str">
        <f t="shared" si="120"/>
        <v/>
      </c>
      <c r="AS866" t="str">
        <f t="shared" si="119"/>
        <v/>
      </c>
      <c r="AT866" s="134" t="str">
        <f>IF(AR866="","",IF(AND(H866&gt;='Intersection Mileposts'!$F$5,H866&lt;='Intersection Mileposts'!$G$5),"Y",IF(AND(H866&gt;='Intersection Mileposts'!$F$6,H866&lt;='Intersection Mileposts'!$G$6),"Y",IF(AND(H866&gt;='Intersection Mileposts'!$F$7,H866&lt;='Intersection Mileposts'!$G$7),"Y",IF(AND(H866&gt;='Intersection Mileposts'!$F$8,H866&lt;='Intersection Mileposts'!$G$8),"Y",IF(AND(H866&gt;='Intersection Mileposts'!$F$9,H866&lt;='Intersection Mileposts'!$G$9),"Y",IF(AND(H866&gt;='Intersection Mileposts'!$F$10,H866&lt;='Intersection Mileposts'!$G$10),"Y",IF(AND(H866&gt;='Intersection Mileposts'!$F$11,H866&lt;='Intersection Mileposts'!$G$11),"Y",IF(AND(H866&gt;='Intersection Mileposts'!$F$12,H866&lt;='Intersection Mileposts'!$G$12),"Y",IF(AND(H866&gt;='Intersection Mileposts'!$F$13,H866&lt;='Intersection Mileposts'!$G$13),"Y",IF(AND(H866&gt;='Intersection Mileposts'!$F$14,H866&lt;='Intersection Mileposts'!$G$14),"Y",IF(AND(H866&gt;='Intersection Mileposts'!$F$15,H866&lt;='Intersection Mileposts'!$G$15),"Y",IF(AND(H866&gt;='Intersection Mileposts'!$F$16,H866&lt;='Intersection Mileposts'!$G$16),"Y",IF(AND(H866&gt;='Intersection Mileposts'!$F$17,H866&lt;='Intersection Mileposts'!$G$17),"Y",IF(AND(H866&gt;='Intersection Mileposts'!$F$18,H866&lt;='Intersection Mileposts'!$G$18),"Y",IF(AND(H866&gt;='Intersection Mileposts'!$F$19,H866&lt;='Intersection Mileposts'!$G$19),"Y",IF(AND(H866&gt;='Intersection Mileposts'!$F$20,H866&lt;='Intersection Mileposts'!$G$20),"Y",IF(AND(H866&gt;='Intersection Mileposts'!$F$21,H866&lt;='Intersection Mileposts'!$G$21),"Y",IF(AND(H866&gt;='Intersection Mileposts'!$F$22,H866&lt;='Intersection Mileposts'!$G$22),"Y",IF(AND(H866&gt;='Intersection Mileposts'!$F$23,H866&lt;='Intersection Mileposts'!$G$23),"Y",IF(AND(H866&gt;='Intersection Mileposts'!$F$24,H866&lt;='Intersection Mileposts'!$G$24),"Y",IF(AND(H866&gt;='Intersection Mileposts'!$F$25,H866&lt;='Intersection Mileposts'!$G$25),"Y",IF(AND(H866&gt;='Intersection Mileposts'!$F$26,H866&lt;='Intersection Mileposts'!$G$26),"Y",IF(AND(H866&gt;='Intersection Mileposts'!$F$27,H866&lt;='Intersection Mileposts'!$G$27),"Y",IF(AND(H866&gt;='Intersection Mileposts'!$F$28,H866&lt;='Intersection Mileposts'!$G$28),"Y",IF(AND(H866&gt;='Intersection Mileposts'!$F$29,H866&lt;='Intersection Mileposts'!$G$29),"Y", IF(AND(H866&gt;='Intersection Mileposts'!$F$30,H866&lt;='Intersection Mileposts'!$G$30),"Y",IF(AND(H866&gt;='Intersection Mileposts'!$F$31,H866&lt;='Intersection Mileposts'!$G$31),"Y",IF(AND(H866&gt;='Intersection Mileposts'!$F$32,H866&lt;='Intersection Mileposts'!$G$32),"Y",IF(AND(H866&gt;='Intersection Mileposts'!$F$33,H866&lt;='Intersection Mileposts'!$G$33),"Y",IF(AND(H866&gt;='Intersection Mileposts'!$F$34,H866&lt;='Intersection Mileposts'!$G$34),"Y",IF(AND(H866&gt;='Intersection Mileposts'!$F$35,H866&lt;='Intersection Mileposts'!$G$35),"Y",IF(AND(H866&gt;='Intersection Mileposts'!$F$36,H866&lt;='Intersection Mileposts'!$G$36),"Y",IF(AND(H866&gt;='Intersection Mileposts'!$F$37,H866&lt;='Intersection Mileposts'!$G$37),"Y",IF(AND(H866&gt;='Intersection Mileposts'!$F$38,H866&lt;='Intersection Mileposts'!$G$38),"Y",IF(AND(H866&gt;='Intersection Mileposts'!$F$39,H866&lt;='Intersection Mileposts'!$G$39),"Y","N"))))))))))))))))))))))))))))))))))))</f>
        <v/>
      </c>
    </row>
    <row r="867" spans="1:46" ht="15" customHeight="1" x14ac:dyDescent="0.3">
      <c r="A867" s="279"/>
      <c r="B867" s="261"/>
      <c r="C867" s="262"/>
      <c r="D867" s="262"/>
      <c r="E867" s="262"/>
      <c r="F867" s="262"/>
      <c r="G867" s="284"/>
      <c r="H867" s="286"/>
      <c r="I867" s="279"/>
      <c r="J867" s="260"/>
      <c r="K867" s="260"/>
      <c r="L867" s="280"/>
      <c r="M867" s="275"/>
      <c r="N867" s="263"/>
      <c r="P867" s="264" t="str">
        <f>IF(R867 = "", "", COUNT($R$4:R867))</f>
        <v/>
      </c>
      <c r="Q867" s="264" t="str">
        <f t="shared" si="121"/>
        <v/>
      </c>
      <c r="R867" s="265" t="str">
        <f t="shared" si="122"/>
        <v/>
      </c>
      <c r="S867" s="266" t="str">
        <f t="shared" si="123"/>
        <v/>
      </c>
      <c r="T867" s="267" t="str">
        <f t="shared" si="124"/>
        <v/>
      </c>
      <c r="U867" s="268" t="str">
        <f t="shared" si="125"/>
        <v/>
      </c>
      <c r="V867" s="269" t="str">
        <f t="shared" si="126"/>
        <v/>
      </c>
      <c r="W867" s="5"/>
      <c r="AR867" t="str">
        <f t="shared" si="120"/>
        <v/>
      </c>
      <c r="AS867" t="str">
        <f t="shared" si="119"/>
        <v/>
      </c>
      <c r="AT867" s="134" t="str">
        <f>IF(AR867="","",IF(AND(H867&gt;='Intersection Mileposts'!$F$5,H867&lt;='Intersection Mileposts'!$G$5),"Y",IF(AND(H867&gt;='Intersection Mileposts'!$F$6,H867&lt;='Intersection Mileposts'!$G$6),"Y",IF(AND(H867&gt;='Intersection Mileposts'!$F$7,H867&lt;='Intersection Mileposts'!$G$7),"Y",IF(AND(H867&gt;='Intersection Mileposts'!$F$8,H867&lt;='Intersection Mileposts'!$G$8),"Y",IF(AND(H867&gt;='Intersection Mileposts'!$F$9,H867&lt;='Intersection Mileposts'!$G$9),"Y",IF(AND(H867&gt;='Intersection Mileposts'!$F$10,H867&lt;='Intersection Mileposts'!$G$10),"Y",IF(AND(H867&gt;='Intersection Mileposts'!$F$11,H867&lt;='Intersection Mileposts'!$G$11),"Y",IF(AND(H867&gt;='Intersection Mileposts'!$F$12,H867&lt;='Intersection Mileposts'!$G$12),"Y",IF(AND(H867&gt;='Intersection Mileposts'!$F$13,H867&lt;='Intersection Mileposts'!$G$13),"Y",IF(AND(H867&gt;='Intersection Mileposts'!$F$14,H867&lt;='Intersection Mileposts'!$G$14),"Y",IF(AND(H867&gt;='Intersection Mileposts'!$F$15,H867&lt;='Intersection Mileposts'!$G$15),"Y",IF(AND(H867&gt;='Intersection Mileposts'!$F$16,H867&lt;='Intersection Mileposts'!$G$16),"Y",IF(AND(H867&gt;='Intersection Mileposts'!$F$17,H867&lt;='Intersection Mileposts'!$G$17),"Y",IF(AND(H867&gt;='Intersection Mileposts'!$F$18,H867&lt;='Intersection Mileposts'!$G$18),"Y",IF(AND(H867&gt;='Intersection Mileposts'!$F$19,H867&lt;='Intersection Mileposts'!$G$19),"Y",IF(AND(H867&gt;='Intersection Mileposts'!$F$20,H867&lt;='Intersection Mileposts'!$G$20),"Y",IF(AND(H867&gt;='Intersection Mileposts'!$F$21,H867&lt;='Intersection Mileposts'!$G$21),"Y",IF(AND(H867&gt;='Intersection Mileposts'!$F$22,H867&lt;='Intersection Mileposts'!$G$22),"Y",IF(AND(H867&gt;='Intersection Mileposts'!$F$23,H867&lt;='Intersection Mileposts'!$G$23),"Y",IF(AND(H867&gt;='Intersection Mileposts'!$F$24,H867&lt;='Intersection Mileposts'!$G$24),"Y",IF(AND(H867&gt;='Intersection Mileposts'!$F$25,H867&lt;='Intersection Mileposts'!$G$25),"Y",IF(AND(H867&gt;='Intersection Mileposts'!$F$26,H867&lt;='Intersection Mileposts'!$G$26),"Y",IF(AND(H867&gt;='Intersection Mileposts'!$F$27,H867&lt;='Intersection Mileposts'!$G$27),"Y",IF(AND(H867&gt;='Intersection Mileposts'!$F$28,H867&lt;='Intersection Mileposts'!$G$28),"Y",IF(AND(H867&gt;='Intersection Mileposts'!$F$29,H867&lt;='Intersection Mileposts'!$G$29),"Y", IF(AND(H867&gt;='Intersection Mileposts'!$F$30,H867&lt;='Intersection Mileposts'!$G$30),"Y",IF(AND(H867&gt;='Intersection Mileposts'!$F$31,H867&lt;='Intersection Mileposts'!$G$31),"Y",IF(AND(H867&gt;='Intersection Mileposts'!$F$32,H867&lt;='Intersection Mileposts'!$G$32),"Y",IF(AND(H867&gt;='Intersection Mileposts'!$F$33,H867&lt;='Intersection Mileposts'!$G$33),"Y",IF(AND(H867&gt;='Intersection Mileposts'!$F$34,H867&lt;='Intersection Mileposts'!$G$34),"Y",IF(AND(H867&gt;='Intersection Mileposts'!$F$35,H867&lt;='Intersection Mileposts'!$G$35),"Y",IF(AND(H867&gt;='Intersection Mileposts'!$F$36,H867&lt;='Intersection Mileposts'!$G$36),"Y",IF(AND(H867&gt;='Intersection Mileposts'!$F$37,H867&lt;='Intersection Mileposts'!$G$37),"Y",IF(AND(H867&gt;='Intersection Mileposts'!$F$38,H867&lt;='Intersection Mileposts'!$G$38),"Y",IF(AND(H867&gt;='Intersection Mileposts'!$F$39,H867&lt;='Intersection Mileposts'!$G$39),"Y","N"))))))))))))))))))))))))))))))))))))</f>
        <v/>
      </c>
    </row>
    <row r="868" spans="1:46" ht="15" customHeight="1" x14ac:dyDescent="0.3">
      <c r="A868" s="279"/>
      <c r="B868" s="261"/>
      <c r="C868" s="262"/>
      <c r="D868" s="262"/>
      <c r="E868" s="262"/>
      <c r="F868" s="262"/>
      <c r="G868" s="284"/>
      <c r="H868" s="286"/>
      <c r="I868" s="279"/>
      <c r="J868" s="260"/>
      <c r="K868" s="260"/>
      <c r="L868" s="280"/>
      <c r="M868" s="275"/>
      <c r="N868" s="263"/>
      <c r="P868" s="264" t="str">
        <f>IF(R868 = "", "", COUNT($R$4:R868))</f>
        <v/>
      </c>
      <c r="Q868" s="264" t="str">
        <f t="shared" si="121"/>
        <v/>
      </c>
      <c r="R868" s="265" t="str">
        <f t="shared" si="122"/>
        <v/>
      </c>
      <c r="S868" s="266" t="str">
        <f t="shared" si="123"/>
        <v/>
      </c>
      <c r="T868" s="267" t="str">
        <f t="shared" si="124"/>
        <v/>
      </c>
      <c r="U868" s="268" t="str">
        <f t="shared" si="125"/>
        <v/>
      </c>
      <c r="V868" s="269" t="str">
        <f t="shared" si="126"/>
        <v/>
      </c>
      <c r="W868" s="5"/>
      <c r="AR868" t="str">
        <f t="shared" si="120"/>
        <v/>
      </c>
      <c r="AS868" t="str">
        <f t="shared" si="119"/>
        <v/>
      </c>
      <c r="AT868" s="134" t="str">
        <f>IF(AR868="","",IF(AND(H868&gt;='Intersection Mileposts'!$F$5,H868&lt;='Intersection Mileposts'!$G$5),"Y",IF(AND(H868&gt;='Intersection Mileposts'!$F$6,H868&lt;='Intersection Mileposts'!$G$6),"Y",IF(AND(H868&gt;='Intersection Mileposts'!$F$7,H868&lt;='Intersection Mileposts'!$G$7),"Y",IF(AND(H868&gt;='Intersection Mileposts'!$F$8,H868&lt;='Intersection Mileposts'!$G$8),"Y",IF(AND(H868&gt;='Intersection Mileposts'!$F$9,H868&lt;='Intersection Mileposts'!$G$9),"Y",IF(AND(H868&gt;='Intersection Mileposts'!$F$10,H868&lt;='Intersection Mileposts'!$G$10),"Y",IF(AND(H868&gt;='Intersection Mileposts'!$F$11,H868&lt;='Intersection Mileposts'!$G$11),"Y",IF(AND(H868&gt;='Intersection Mileposts'!$F$12,H868&lt;='Intersection Mileposts'!$G$12),"Y",IF(AND(H868&gt;='Intersection Mileposts'!$F$13,H868&lt;='Intersection Mileposts'!$G$13),"Y",IF(AND(H868&gt;='Intersection Mileposts'!$F$14,H868&lt;='Intersection Mileposts'!$G$14),"Y",IF(AND(H868&gt;='Intersection Mileposts'!$F$15,H868&lt;='Intersection Mileposts'!$G$15),"Y",IF(AND(H868&gt;='Intersection Mileposts'!$F$16,H868&lt;='Intersection Mileposts'!$G$16),"Y",IF(AND(H868&gt;='Intersection Mileposts'!$F$17,H868&lt;='Intersection Mileposts'!$G$17),"Y",IF(AND(H868&gt;='Intersection Mileposts'!$F$18,H868&lt;='Intersection Mileposts'!$G$18),"Y",IF(AND(H868&gt;='Intersection Mileposts'!$F$19,H868&lt;='Intersection Mileposts'!$G$19),"Y",IF(AND(H868&gt;='Intersection Mileposts'!$F$20,H868&lt;='Intersection Mileposts'!$G$20),"Y",IF(AND(H868&gt;='Intersection Mileposts'!$F$21,H868&lt;='Intersection Mileposts'!$G$21),"Y",IF(AND(H868&gt;='Intersection Mileposts'!$F$22,H868&lt;='Intersection Mileposts'!$G$22),"Y",IF(AND(H868&gt;='Intersection Mileposts'!$F$23,H868&lt;='Intersection Mileposts'!$G$23),"Y",IF(AND(H868&gt;='Intersection Mileposts'!$F$24,H868&lt;='Intersection Mileposts'!$G$24),"Y",IF(AND(H868&gt;='Intersection Mileposts'!$F$25,H868&lt;='Intersection Mileposts'!$G$25),"Y",IF(AND(H868&gt;='Intersection Mileposts'!$F$26,H868&lt;='Intersection Mileposts'!$G$26),"Y",IF(AND(H868&gt;='Intersection Mileposts'!$F$27,H868&lt;='Intersection Mileposts'!$G$27),"Y",IF(AND(H868&gt;='Intersection Mileposts'!$F$28,H868&lt;='Intersection Mileposts'!$G$28),"Y",IF(AND(H868&gt;='Intersection Mileposts'!$F$29,H868&lt;='Intersection Mileposts'!$G$29),"Y", IF(AND(H868&gt;='Intersection Mileposts'!$F$30,H868&lt;='Intersection Mileposts'!$G$30),"Y",IF(AND(H868&gt;='Intersection Mileposts'!$F$31,H868&lt;='Intersection Mileposts'!$G$31),"Y",IF(AND(H868&gt;='Intersection Mileposts'!$F$32,H868&lt;='Intersection Mileposts'!$G$32),"Y",IF(AND(H868&gt;='Intersection Mileposts'!$F$33,H868&lt;='Intersection Mileposts'!$G$33),"Y",IF(AND(H868&gt;='Intersection Mileposts'!$F$34,H868&lt;='Intersection Mileposts'!$G$34),"Y",IF(AND(H868&gt;='Intersection Mileposts'!$F$35,H868&lt;='Intersection Mileposts'!$G$35),"Y",IF(AND(H868&gt;='Intersection Mileposts'!$F$36,H868&lt;='Intersection Mileposts'!$G$36),"Y",IF(AND(H868&gt;='Intersection Mileposts'!$F$37,H868&lt;='Intersection Mileposts'!$G$37),"Y",IF(AND(H868&gt;='Intersection Mileposts'!$F$38,H868&lt;='Intersection Mileposts'!$G$38),"Y",IF(AND(H868&gt;='Intersection Mileposts'!$F$39,H868&lt;='Intersection Mileposts'!$G$39),"Y","N"))))))))))))))))))))))))))))))))))))</f>
        <v/>
      </c>
    </row>
    <row r="869" spans="1:46" ht="15" customHeight="1" x14ac:dyDescent="0.3">
      <c r="A869" s="279"/>
      <c r="B869" s="261"/>
      <c r="C869" s="262"/>
      <c r="D869" s="262"/>
      <c r="E869" s="262"/>
      <c r="F869" s="262"/>
      <c r="G869" s="284"/>
      <c r="H869" s="286"/>
      <c r="I869" s="279"/>
      <c r="J869" s="260"/>
      <c r="K869" s="260"/>
      <c r="L869" s="280"/>
      <c r="M869" s="275"/>
      <c r="N869" s="263"/>
      <c r="P869" s="264" t="str">
        <f>IF(R869 = "", "", COUNT($R$4:R869))</f>
        <v/>
      </c>
      <c r="Q869" s="264" t="str">
        <f t="shared" si="121"/>
        <v/>
      </c>
      <c r="R869" s="265" t="str">
        <f t="shared" si="122"/>
        <v/>
      </c>
      <c r="S869" s="266" t="str">
        <f t="shared" si="123"/>
        <v/>
      </c>
      <c r="T869" s="267" t="str">
        <f t="shared" si="124"/>
        <v/>
      </c>
      <c r="U869" s="268" t="str">
        <f t="shared" si="125"/>
        <v/>
      </c>
      <c r="V869" s="269" t="str">
        <f t="shared" si="126"/>
        <v/>
      </c>
      <c r="W869" s="5"/>
      <c r="AR869" t="str">
        <f t="shared" si="120"/>
        <v/>
      </c>
      <c r="AS869" t="str">
        <f t="shared" si="119"/>
        <v/>
      </c>
      <c r="AT869" s="134" t="str">
        <f>IF(AR869="","",IF(AND(H869&gt;='Intersection Mileposts'!$F$5,H869&lt;='Intersection Mileposts'!$G$5),"Y",IF(AND(H869&gt;='Intersection Mileposts'!$F$6,H869&lt;='Intersection Mileposts'!$G$6),"Y",IF(AND(H869&gt;='Intersection Mileposts'!$F$7,H869&lt;='Intersection Mileposts'!$G$7),"Y",IF(AND(H869&gt;='Intersection Mileposts'!$F$8,H869&lt;='Intersection Mileposts'!$G$8),"Y",IF(AND(H869&gt;='Intersection Mileposts'!$F$9,H869&lt;='Intersection Mileposts'!$G$9),"Y",IF(AND(H869&gt;='Intersection Mileposts'!$F$10,H869&lt;='Intersection Mileposts'!$G$10),"Y",IF(AND(H869&gt;='Intersection Mileposts'!$F$11,H869&lt;='Intersection Mileposts'!$G$11),"Y",IF(AND(H869&gt;='Intersection Mileposts'!$F$12,H869&lt;='Intersection Mileposts'!$G$12),"Y",IF(AND(H869&gt;='Intersection Mileposts'!$F$13,H869&lt;='Intersection Mileposts'!$G$13),"Y",IF(AND(H869&gt;='Intersection Mileposts'!$F$14,H869&lt;='Intersection Mileposts'!$G$14),"Y",IF(AND(H869&gt;='Intersection Mileposts'!$F$15,H869&lt;='Intersection Mileposts'!$G$15),"Y",IF(AND(H869&gt;='Intersection Mileposts'!$F$16,H869&lt;='Intersection Mileposts'!$G$16),"Y",IF(AND(H869&gt;='Intersection Mileposts'!$F$17,H869&lt;='Intersection Mileposts'!$G$17),"Y",IF(AND(H869&gt;='Intersection Mileposts'!$F$18,H869&lt;='Intersection Mileposts'!$G$18),"Y",IF(AND(H869&gt;='Intersection Mileposts'!$F$19,H869&lt;='Intersection Mileposts'!$G$19),"Y",IF(AND(H869&gt;='Intersection Mileposts'!$F$20,H869&lt;='Intersection Mileposts'!$G$20),"Y",IF(AND(H869&gt;='Intersection Mileposts'!$F$21,H869&lt;='Intersection Mileposts'!$G$21),"Y",IF(AND(H869&gt;='Intersection Mileposts'!$F$22,H869&lt;='Intersection Mileposts'!$G$22),"Y",IF(AND(H869&gt;='Intersection Mileposts'!$F$23,H869&lt;='Intersection Mileposts'!$G$23),"Y",IF(AND(H869&gt;='Intersection Mileposts'!$F$24,H869&lt;='Intersection Mileposts'!$G$24),"Y",IF(AND(H869&gt;='Intersection Mileposts'!$F$25,H869&lt;='Intersection Mileposts'!$G$25),"Y",IF(AND(H869&gt;='Intersection Mileposts'!$F$26,H869&lt;='Intersection Mileposts'!$G$26),"Y",IF(AND(H869&gt;='Intersection Mileposts'!$F$27,H869&lt;='Intersection Mileposts'!$G$27),"Y",IF(AND(H869&gt;='Intersection Mileposts'!$F$28,H869&lt;='Intersection Mileposts'!$G$28),"Y",IF(AND(H869&gt;='Intersection Mileposts'!$F$29,H869&lt;='Intersection Mileposts'!$G$29),"Y", IF(AND(H869&gt;='Intersection Mileposts'!$F$30,H869&lt;='Intersection Mileposts'!$G$30),"Y",IF(AND(H869&gt;='Intersection Mileposts'!$F$31,H869&lt;='Intersection Mileposts'!$G$31),"Y",IF(AND(H869&gt;='Intersection Mileposts'!$F$32,H869&lt;='Intersection Mileposts'!$G$32),"Y",IF(AND(H869&gt;='Intersection Mileposts'!$F$33,H869&lt;='Intersection Mileposts'!$G$33),"Y",IF(AND(H869&gt;='Intersection Mileposts'!$F$34,H869&lt;='Intersection Mileposts'!$G$34),"Y",IF(AND(H869&gt;='Intersection Mileposts'!$F$35,H869&lt;='Intersection Mileposts'!$G$35),"Y",IF(AND(H869&gt;='Intersection Mileposts'!$F$36,H869&lt;='Intersection Mileposts'!$G$36),"Y",IF(AND(H869&gt;='Intersection Mileposts'!$F$37,H869&lt;='Intersection Mileposts'!$G$37),"Y",IF(AND(H869&gt;='Intersection Mileposts'!$F$38,H869&lt;='Intersection Mileposts'!$G$38),"Y",IF(AND(H869&gt;='Intersection Mileposts'!$F$39,H869&lt;='Intersection Mileposts'!$G$39),"Y","N"))))))))))))))))))))))))))))))))))))</f>
        <v/>
      </c>
    </row>
    <row r="870" spans="1:46" ht="15" customHeight="1" x14ac:dyDescent="0.3">
      <c r="A870" s="279"/>
      <c r="B870" s="261"/>
      <c r="C870" s="262"/>
      <c r="D870" s="262"/>
      <c r="E870" s="262"/>
      <c r="F870" s="262"/>
      <c r="G870" s="284"/>
      <c r="H870" s="286"/>
      <c r="I870" s="279"/>
      <c r="J870" s="260"/>
      <c r="K870" s="260"/>
      <c r="L870" s="280"/>
      <c r="M870" s="275"/>
      <c r="N870" s="263"/>
      <c r="P870" s="264" t="str">
        <f>IF(R870 = "", "", COUNT($R$4:R870))</f>
        <v/>
      </c>
      <c r="Q870" s="264" t="str">
        <f t="shared" si="121"/>
        <v/>
      </c>
      <c r="R870" s="265" t="str">
        <f t="shared" si="122"/>
        <v/>
      </c>
      <c r="S870" s="266" t="str">
        <f t="shared" si="123"/>
        <v/>
      </c>
      <c r="T870" s="267" t="str">
        <f t="shared" si="124"/>
        <v/>
      </c>
      <c r="U870" s="268" t="str">
        <f t="shared" si="125"/>
        <v/>
      </c>
      <c r="V870" s="269" t="str">
        <f t="shared" si="126"/>
        <v/>
      </c>
      <c r="W870" s="5"/>
      <c r="AR870" t="str">
        <f t="shared" si="120"/>
        <v/>
      </c>
      <c r="AS870" t="str">
        <f t="shared" si="119"/>
        <v/>
      </c>
      <c r="AT870" s="134" t="str">
        <f>IF(AR870="","",IF(AND(H870&gt;='Intersection Mileposts'!$F$5,H870&lt;='Intersection Mileposts'!$G$5),"Y",IF(AND(H870&gt;='Intersection Mileposts'!$F$6,H870&lt;='Intersection Mileposts'!$G$6),"Y",IF(AND(H870&gt;='Intersection Mileposts'!$F$7,H870&lt;='Intersection Mileposts'!$G$7),"Y",IF(AND(H870&gt;='Intersection Mileposts'!$F$8,H870&lt;='Intersection Mileposts'!$G$8),"Y",IF(AND(H870&gt;='Intersection Mileposts'!$F$9,H870&lt;='Intersection Mileposts'!$G$9),"Y",IF(AND(H870&gt;='Intersection Mileposts'!$F$10,H870&lt;='Intersection Mileposts'!$G$10),"Y",IF(AND(H870&gt;='Intersection Mileposts'!$F$11,H870&lt;='Intersection Mileposts'!$G$11),"Y",IF(AND(H870&gt;='Intersection Mileposts'!$F$12,H870&lt;='Intersection Mileposts'!$G$12),"Y",IF(AND(H870&gt;='Intersection Mileposts'!$F$13,H870&lt;='Intersection Mileposts'!$G$13),"Y",IF(AND(H870&gt;='Intersection Mileposts'!$F$14,H870&lt;='Intersection Mileposts'!$G$14),"Y",IF(AND(H870&gt;='Intersection Mileposts'!$F$15,H870&lt;='Intersection Mileposts'!$G$15),"Y",IF(AND(H870&gt;='Intersection Mileposts'!$F$16,H870&lt;='Intersection Mileposts'!$G$16),"Y",IF(AND(H870&gt;='Intersection Mileposts'!$F$17,H870&lt;='Intersection Mileposts'!$G$17),"Y",IF(AND(H870&gt;='Intersection Mileposts'!$F$18,H870&lt;='Intersection Mileposts'!$G$18),"Y",IF(AND(H870&gt;='Intersection Mileposts'!$F$19,H870&lt;='Intersection Mileposts'!$G$19),"Y",IF(AND(H870&gt;='Intersection Mileposts'!$F$20,H870&lt;='Intersection Mileposts'!$G$20),"Y",IF(AND(H870&gt;='Intersection Mileposts'!$F$21,H870&lt;='Intersection Mileposts'!$G$21),"Y",IF(AND(H870&gt;='Intersection Mileposts'!$F$22,H870&lt;='Intersection Mileposts'!$G$22),"Y",IF(AND(H870&gt;='Intersection Mileposts'!$F$23,H870&lt;='Intersection Mileposts'!$G$23),"Y",IF(AND(H870&gt;='Intersection Mileposts'!$F$24,H870&lt;='Intersection Mileposts'!$G$24),"Y",IF(AND(H870&gt;='Intersection Mileposts'!$F$25,H870&lt;='Intersection Mileposts'!$G$25),"Y",IF(AND(H870&gt;='Intersection Mileposts'!$F$26,H870&lt;='Intersection Mileposts'!$G$26),"Y",IF(AND(H870&gt;='Intersection Mileposts'!$F$27,H870&lt;='Intersection Mileposts'!$G$27),"Y",IF(AND(H870&gt;='Intersection Mileposts'!$F$28,H870&lt;='Intersection Mileposts'!$G$28),"Y",IF(AND(H870&gt;='Intersection Mileposts'!$F$29,H870&lt;='Intersection Mileposts'!$G$29),"Y", IF(AND(H870&gt;='Intersection Mileposts'!$F$30,H870&lt;='Intersection Mileposts'!$G$30),"Y",IF(AND(H870&gt;='Intersection Mileposts'!$F$31,H870&lt;='Intersection Mileposts'!$G$31),"Y",IF(AND(H870&gt;='Intersection Mileposts'!$F$32,H870&lt;='Intersection Mileposts'!$G$32),"Y",IF(AND(H870&gt;='Intersection Mileposts'!$F$33,H870&lt;='Intersection Mileposts'!$G$33),"Y",IF(AND(H870&gt;='Intersection Mileposts'!$F$34,H870&lt;='Intersection Mileposts'!$G$34),"Y",IF(AND(H870&gt;='Intersection Mileposts'!$F$35,H870&lt;='Intersection Mileposts'!$G$35),"Y",IF(AND(H870&gt;='Intersection Mileposts'!$F$36,H870&lt;='Intersection Mileposts'!$G$36),"Y",IF(AND(H870&gt;='Intersection Mileposts'!$F$37,H870&lt;='Intersection Mileposts'!$G$37),"Y",IF(AND(H870&gt;='Intersection Mileposts'!$F$38,H870&lt;='Intersection Mileposts'!$G$38),"Y",IF(AND(H870&gt;='Intersection Mileposts'!$F$39,H870&lt;='Intersection Mileposts'!$G$39),"Y","N"))))))))))))))))))))))))))))))))))))</f>
        <v/>
      </c>
    </row>
    <row r="871" spans="1:46" ht="15" customHeight="1" x14ac:dyDescent="0.3">
      <c r="A871" s="279"/>
      <c r="B871" s="261"/>
      <c r="C871" s="262"/>
      <c r="D871" s="262"/>
      <c r="E871" s="262"/>
      <c r="F871" s="262"/>
      <c r="G871" s="284"/>
      <c r="H871" s="286"/>
      <c r="I871" s="279"/>
      <c r="J871" s="260"/>
      <c r="K871" s="260"/>
      <c r="L871" s="280"/>
      <c r="M871" s="275"/>
      <c r="N871" s="263"/>
      <c r="P871" s="264" t="str">
        <f>IF(R871 = "", "", COUNT($R$4:R871))</f>
        <v/>
      </c>
      <c r="Q871" s="264" t="str">
        <f t="shared" si="121"/>
        <v/>
      </c>
      <c r="R871" s="265" t="str">
        <f t="shared" si="122"/>
        <v/>
      </c>
      <c r="S871" s="266" t="str">
        <f t="shared" si="123"/>
        <v/>
      </c>
      <c r="T871" s="267" t="str">
        <f t="shared" si="124"/>
        <v/>
      </c>
      <c r="U871" s="268" t="str">
        <f t="shared" si="125"/>
        <v/>
      </c>
      <c r="V871" s="269" t="str">
        <f t="shared" si="126"/>
        <v/>
      </c>
      <c r="W871" s="5"/>
      <c r="AR871" t="str">
        <f t="shared" si="120"/>
        <v/>
      </c>
      <c r="AS871" t="str">
        <f t="shared" si="119"/>
        <v/>
      </c>
      <c r="AT871" s="134" t="str">
        <f>IF(AR871="","",IF(AND(H871&gt;='Intersection Mileposts'!$F$5,H871&lt;='Intersection Mileposts'!$G$5),"Y",IF(AND(H871&gt;='Intersection Mileposts'!$F$6,H871&lt;='Intersection Mileposts'!$G$6),"Y",IF(AND(H871&gt;='Intersection Mileposts'!$F$7,H871&lt;='Intersection Mileposts'!$G$7),"Y",IF(AND(H871&gt;='Intersection Mileposts'!$F$8,H871&lt;='Intersection Mileposts'!$G$8),"Y",IF(AND(H871&gt;='Intersection Mileposts'!$F$9,H871&lt;='Intersection Mileposts'!$G$9),"Y",IF(AND(H871&gt;='Intersection Mileposts'!$F$10,H871&lt;='Intersection Mileposts'!$G$10),"Y",IF(AND(H871&gt;='Intersection Mileposts'!$F$11,H871&lt;='Intersection Mileposts'!$G$11),"Y",IF(AND(H871&gt;='Intersection Mileposts'!$F$12,H871&lt;='Intersection Mileposts'!$G$12),"Y",IF(AND(H871&gt;='Intersection Mileposts'!$F$13,H871&lt;='Intersection Mileposts'!$G$13),"Y",IF(AND(H871&gt;='Intersection Mileposts'!$F$14,H871&lt;='Intersection Mileposts'!$G$14),"Y",IF(AND(H871&gt;='Intersection Mileposts'!$F$15,H871&lt;='Intersection Mileposts'!$G$15),"Y",IF(AND(H871&gt;='Intersection Mileposts'!$F$16,H871&lt;='Intersection Mileposts'!$G$16),"Y",IF(AND(H871&gt;='Intersection Mileposts'!$F$17,H871&lt;='Intersection Mileposts'!$G$17),"Y",IF(AND(H871&gt;='Intersection Mileposts'!$F$18,H871&lt;='Intersection Mileposts'!$G$18),"Y",IF(AND(H871&gt;='Intersection Mileposts'!$F$19,H871&lt;='Intersection Mileposts'!$G$19),"Y",IF(AND(H871&gt;='Intersection Mileposts'!$F$20,H871&lt;='Intersection Mileposts'!$G$20),"Y",IF(AND(H871&gt;='Intersection Mileposts'!$F$21,H871&lt;='Intersection Mileposts'!$G$21),"Y",IF(AND(H871&gt;='Intersection Mileposts'!$F$22,H871&lt;='Intersection Mileposts'!$G$22),"Y",IF(AND(H871&gt;='Intersection Mileposts'!$F$23,H871&lt;='Intersection Mileposts'!$G$23),"Y",IF(AND(H871&gt;='Intersection Mileposts'!$F$24,H871&lt;='Intersection Mileposts'!$G$24),"Y",IF(AND(H871&gt;='Intersection Mileposts'!$F$25,H871&lt;='Intersection Mileposts'!$G$25),"Y",IF(AND(H871&gt;='Intersection Mileposts'!$F$26,H871&lt;='Intersection Mileposts'!$G$26),"Y",IF(AND(H871&gt;='Intersection Mileposts'!$F$27,H871&lt;='Intersection Mileposts'!$G$27),"Y",IF(AND(H871&gt;='Intersection Mileposts'!$F$28,H871&lt;='Intersection Mileposts'!$G$28),"Y",IF(AND(H871&gt;='Intersection Mileposts'!$F$29,H871&lt;='Intersection Mileposts'!$G$29),"Y", IF(AND(H871&gt;='Intersection Mileposts'!$F$30,H871&lt;='Intersection Mileposts'!$G$30),"Y",IF(AND(H871&gt;='Intersection Mileposts'!$F$31,H871&lt;='Intersection Mileposts'!$G$31),"Y",IF(AND(H871&gt;='Intersection Mileposts'!$F$32,H871&lt;='Intersection Mileposts'!$G$32),"Y",IF(AND(H871&gt;='Intersection Mileposts'!$F$33,H871&lt;='Intersection Mileposts'!$G$33),"Y",IF(AND(H871&gt;='Intersection Mileposts'!$F$34,H871&lt;='Intersection Mileposts'!$G$34),"Y",IF(AND(H871&gt;='Intersection Mileposts'!$F$35,H871&lt;='Intersection Mileposts'!$G$35),"Y",IF(AND(H871&gt;='Intersection Mileposts'!$F$36,H871&lt;='Intersection Mileposts'!$G$36),"Y",IF(AND(H871&gt;='Intersection Mileposts'!$F$37,H871&lt;='Intersection Mileposts'!$G$37),"Y",IF(AND(H871&gt;='Intersection Mileposts'!$F$38,H871&lt;='Intersection Mileposts'!$G$38),"Y",IF(AND(H871&gt;='Intersection Mileposts'!$F$39,H871&lt;='Intersection Mileposts'!$G$39),"Y","N"))))))))))))))))))))))))))))))))))))</f>
        <v/>
      </c>
    </row>
    <row r="872" spans="1:46" ht="15" customHeight="1" x14ac:dyDescent="0.3">
      <c r="A872" s="279"/>
      <c r="B872" s="261"/>
      <c r="C872" s="262"/>
      <c r="D872" s="262"/>
      <c r="E872" s="262"/>
      <c r="F872" s="262"/>
      <c r="G872" s="284"/>
      <c r="H872" s="286"/>
      <c r="I872" s="279"/>
      <c r="J872" s="260"/>
      <c r="K872" s="260"/>
      <c r="L872" s="280"/>
      <c r="M872" s="275"/>
      <c r="N872" s="263"/>
      <c r="P872" s="264" t="str">
        <f>IF(R872 = "", "", COUNT($R$4:R872))</f>
        <v/>
      </c>
      <c r="Q872" s="264" t="str">
        <f t="shared" si="121"/>
        <v/>
      </c>
      <c r="R872" s="265" t="str">
        <f t="shared" si="122"/>
        <v/>
      </c>
      <c r="S872" s="266" t="str">
        <f t="shared" si="123"/>
        <v/>
      </c>
      <c r="T872" s="267" t="str">
        <f t="shared" si="124"/>
        <v/>
      </c>
      <c r="U872" s="268" t="str">
        <f t="shared" si="125"/>
        <v/>
      </c>
      <c r="V872" s="269" t="str">
        <f t="shared" si="126"/>
        <v/>
      </c>
      <c r="W872" s="5"/>
      <c r="AR872" t="str">
        <f t="shared" si="120"/>
        <v/>
      </c>
      <c r="AS872" t="str">
        <f t="shared" si="119"/>
        <v/>
      </c>
      <c r="AT872" s="134" t="str">
        <f>IF(AR872="","",IF(AND(H872&gt;='Intersection Mileposts'!$F$5,H872&lt;='Intersection Mileposts'!$G$5),"Y",IF(AND(H872&gt;='Intersection Mileposts'!$F$6,H872&lt;='Intersection Mileposts'!$G$6),"Y",IF(AND(H872&gt;='Intersection Mileposts'!$F$7,H872&lt;='Intersection Mileposts'!$G$7),"Y",IF(AND(H872&gt;='Intersection Mileposts'!$F$8,H872&lt;='Intersection Mileposts'!$G$8),"Y",IF(AND(H872&gt;='Intersection Mileposts'!$F$9,H872&lt;='Intersection Mileposts'!$G$9),"Y",IF(AND(H872&gt;='Intersection Mileposts'!$F$10,H872&lt;='Intersection Mileposts'!$G$10),"Y",IF(AND(H872&gt;='Intersection Mileposts'!$F$11,H872&lt;='Intersection Mileposts'!$G$11),"Y",IF(AND(H872&gt;='Intersection Mileposts'!$F$12,H872&lt;='Intersection Mileposts'!$G$12),"Y",IF(AND(H872&gt;='Intersection Mileposts'!$F$13,H872&lt;='Intersection Mileposts'!$G$13),"Y",IF(AND(H872&gt;='Intersection Mileposts'!$F$14,H872&lt;='Intersection Mileposts'!$G$14),"Y",IF(AND(H872&gt;='Intersection Mileposts'!$F$15,H872&lt;='Intersection Mileposts'!$G$15),"Y",IF(AND(H872&gt;='Intersection Mileposts'!$F$16,H872&lt;='Intersection Mileposts'!$G$16),"Y",IF(AND(H872&gt;='Intersection Mileposts'!$F$17,H872&lt;='Intersection Mileposts'!$G$17),"Y",IF(AND(H872&gt;='Intersection Mileposts'!$F$18,H872&lt;='Intersection Mileposts'!$G$18),"Y",IF(AND(H872&gt;='Intersection Mileposts'!$F$19,H872&lt;='Intersection Mileposts'!$G$19),"Y",IF(AND(H872&gt;='Intersection Mileposts'!$F$20,H872&lt;='Intersection Mileposts'!$G$20),"Y",IF(AND(H872&gt;='Intersection Mileposts'!$F$21,H872&lt;='Intersection Mileposts'!$G$21),"Y",IF(AND(H872&gt;='Intersection Mileposts'!$F$22,H872&lt;='Intersection Mileposts'!$G$22),"Y",IF(AND(H872&gt;='Intersection Mileposts'!$F$23,H872&lt;='Intersection Mileposts'!$G$23),"Y",IF(AND(H872&gt;='Intersection Mileposts'!$F$24,H872&lt;='Intersection Mileposts'!$G$24),"Y",IF(AND(H872&gt;='Intersection Mileposts'!$F$25,H872&lt;='Intersection Mileposts'!$G$25),"Y",IF(AND(H872&gt;='Intersection Mileposts'!$F$26,H872&lt;='Intersection Mileposts'!$G$26),"Y",IF(AND(H872&gt;='Intersection Mileposts'!$F$27,H872&lt;='Intersection Mileposts'!$G$27),"Y",IF(AND(H872&gt;='Intersection Mileposts'!$F$28,H872&lt;='Intersection Mileposts'!$G$28),"Y",IF(AND(H872&gt;='Intersection Mileposts'!$F$29,H872&lt;='Intersection Mileposts'!$G$29),"Y", IF(AND(H872&gt;='Intersection Mileposts'!$F$30,H872&lt;='Intersection Mileposts'!$G$30),"Y",IF(AND(H872&gt;='Intersection Mileposts'!$F$31,H872&lt;='Intersection Mileposts'!$G$31),"Y",IF(AND(H872&gt;='Intersection Mileposts'!$F$32,H872&lt;='Intersection Mileposts'!$G$32),"Y",IF(AND(H872&gt;='Intersection Mileposts'!$F$33,H872&lt;='Intersection Mileposts'!$G$33),"Y",IF(AND(H872&gt;='Intersection Mileposts'!$F$34,H872&lt;='Intersection Mileposts'!$G$34),"Y",IF(AND(H872&gt;='Intersection Mileposts'!$F$35,H872&lt;='Intersection Mileposts'!$G$35),"Y",IF(AND(H872&gt;='Intersection Mileposts'!$F$36,H872&lt;='Intersection Mileposts'!$G$36),"Y",IF(AND(H872&gt;='Intersection Mileposts'!$F$37,H872&lt;='Intersection Mileposts'!$G$37),"Y",IF(AND(H872&gt;='Intersection Mileposts'!$F$38,H872&lt;='Intersection Mileposts'!$G$38),"Y",IF(AND(H872&gt;='Intersection Mileposts'!$F$39,H872&lt;='Intersection Mileposts'!$G$39),"Y","N"))))))))))))))))))))))))))))))))))))</f>
        <v/>
      </c>
    </row>
    <row r="873" spans="1:46" ht="15" customHeight="1" x14ac:dyDescent="0.3">
      <c r="A873" s="279"/>
      <c r="B873" s="261"/>
      <c r="C873" s="262"/>
      <c r="D873" s="262"/>
      <c r="E873" s="262"/>
      <c r="F873" s="262"/>
      <c r="G873" s="284"/>
      <c r="H873" s="286"/>
      <c r="I873" s="279"/>
      <c r="J873" s="260"/>
      <c r="K873" s="260"/>
      <c r="L873" s="280"/>
      <c r="M873" s="275"/>
      <c r="N873" s="263"/>
      <c r="P873" s="264" t="str">
        <f>IF(R873 = "", "", COUNT($R$4:R873))</f>
        <v/>
      </c>
      <c r="Q873" s="264" t="str">
        <f t="shared" si="121"/>
        <v/>
      </c>
      <c r="R873" s="265" t="str">
        <f t="shared" si="122"/>
        <v/>
      </c>
      <c r="S873" s="266" t="str">
        <f t="shared" si="123"/>
        <v/>
      </c>
      <c r="T873" s="267" t="str">
        <f t="shared" si="124"/>
        <v/>
      </c>
      <c r="U873" s="268" t="str">
        <f t="shared" si="125"/>
        <v/>
      </c>
      <c r="V873" s="269" t="str">
        <f t="shared" si="126"/>
        <v/>
      </c>
      <c r="W873" s="5"/>
      <c r="AR873" t="str">
        <f t="shared" si="120"/>
        <v/>
      </c>
      <c r="AS873" t="str">
        <f t="shared" si="119"/>
        <v/>
      </c>
      <c r="AT873" s="134" t="str">
        <f>IF(AR873="","",IF(AND(H873&gt;='Intersection Mileposts'!$F$5,H873&lt;='Intersection Mileposts'!$G$5),"Y",IF(AND(H873&gt;='Intersection Mileposts'!$F$6,H873&lt;='Intersection Mileposts'!$G$6),"Y",IF(AND(H873&gt;='Intersection Mileposts'!$F$7,H873&lt;='Intersection Mileposts'!$G$7),"Y",IF(AND(H873&gt;='Intersection Mileposts'!$F$8,H873&lt;='Intersection Mileposts'!$G$8),"Y",IF(AND(H873&gt;='Intersection Mileposts'!$F$9,H873&lt;='Intersection Mileposts'!$G$9),"Y",IF(AND(H873&gt;='Intersection Mileposts'!$F$10,H873&lt;='Intersection Mileposts'!$G$10),"Y",IF(AND(H873&gt;='Intersection Mileposts'!$F$11,H873&lt;='Intersection Mileposts'!$G$11),"Y",IF(AND(H873&gt;='Intersection Mileposts'!$F$12,H873&lt;='Intersection Mileposts'!$G$12),"Y",IF(AND(H873&gt;='Intersection Mileposts'!$F$13,H873&lt;='Intersection Mileposts'!$G$13),"Y",IF(AND(H873&gt;='Intersection Mileposts'!$F$14,H873&lt;='Intersection Mileposts'!$G$14),"Y",IF(AND(H873&gt;='Intersection Mileposts'!$F$15,H873&lt;='Intersection Mileposts'!$G$15),"Y",IF(AND(H873&gt;='Intersection Mileposts'!$F$16,H873&lt;='Intersection Mileposts'!$G$16),"Y",IF(AND(H873&gt;='Intersection Mileposts'!$F$17,H873&lt;='Intersection Mileposts'!$G$17),"Y",IF(AND(H873&gt;='Intersection Mileposts'!$F$18,H873&lt;='Intersection Mileposts'!$G$18),"Y",IF(AND(H873&gt;='Intersection Mileposts'!$F$19,H873&lt;='Intersection Mileposts'!$G$19),"Y",IF(AND(H873&gt;='Intersection Mileposts'!$F$20,H873&lt;='Intersection Mileposts'!$G$20),"Y",IF(AND(H873&gt;='Intersection Mileposts'!$F$21,H873&lt;='Intersection Mileposts'!$G$21),"Y",IF(AND(H873&gt;='Intersection Mileposts'!$F$22,H873&lt;='Intersection Mileposts'!$G$22),"Y",IF(AND(H873&gt;='Intersection Mileposts'!$F$23,H873&lt;='Intersection Mileposts'!$G$23),"Y",IF(AND(H873&gt;='Intersection Mileposts'!$F$24,H873&lt;='Intersection Mileposts'!$G$24),"Y",IF(AND(H873&gt;='Intersection Mileposts'!$F$25,H873&lt;='Intersection Mileposts'!$G$25),"Y",IF(AND(H873&gt;='Intersection Mileposts'!$F$26,H873&lt;='Intersection Mileposts'!$G$26),"Y",IF(AND(H873&gt;='Intersection Mileposts'!$F$27,H873&lt;='Intersection Mileposts'!$G$27),"Y",IF(AND(H873&gt;='Intersection Mileposts'!$F$28,H873&lt;='Intersection Mileposts'!$G$28),"Y",IF(AND(H873&gt;='Intersection Mileposts'!$F$29,H873&lt;='Intersection Mileposts'!$G$29),"Y", IF(AND(H873&gt;='Intersection Mileposts'!$F$30,H873&lt;='Intersection Mileposts'!$G$30),"Y",IF(AND(H873&gt;='Intersection Mileposts'!$F$31,H873&lt;='Intersection Mileposts'!$G$31),"Y",IF(AND(H873&gt;='Intersection Mileposts'!$F$32,H873&lt;='Intersection Mileposts'!$G$32),"Y",IF(AND(H873&gt;='Intersection Mileposts'!$F$33,H873&lt;='Intersection Mileposts'!$G$33),"Y",IF(AND(H873&gt;='Intersection Mileposts'!$F$34,H873&lt;='Intersection Mileposts'!$G$34),"Y",IF(AND(H873&gt;='Intersection Mileposts'!$F$35,H873&lt;='Intersection Mileposts'!$G$35),"Y",IF(AND(H873&gt;='Intersection Mileposts'!$F$36,H873&lt;='Intersection Mileposts'!$G$36),"Y",IF(AND(H873&gt;='Intersection Mileposts'!$F$37,H873&lt;='Intersection Mileposts'!$G$37),"Y",IF(AND(H873&gt;='Intersection Mileposts'!$F$38,H873&lt;='Intersection Mileposts'!$G$38),"Y",IF(AND(H873&gt;='Intersection Mileposts'!$F$39,H873&lt;='Intersection Mileposts'!$G$39),"Y","N"))))))))))))))))))))))))))))))))))))</f>
        <v/>
      </c>
    </row>
    <row r="874" spans="1:46" ht="15" customHeight="1" x14ac:dyDescent="0.3">
      <c r="A874" s="279"/>
      <c r="B874" s="261"/>
      <c r="C874" s="262"/>
      <c r="D874" s="262"/>
      <c r="E874" s="262"/>
      <c r="F874" s="262"/>
      <c r="G874" s="284"/>
      <c r="H874" s="286"/>
      <c r="I874" s="279"/>
      <c r="J874" s="260"/>
      <c r="K874" s="260"/>
      <c r="L874" s="280"/>
      <c r="M874" s="275"/>
      <c r="N874" s="263"/>
      <c r="P874" s="264" t="str">
        <f>IF(R874 = "", "", COUNT($R$4:R874))</f>
        <v/>
      </c>
      <c r="Q874" s="264" t="str">
        <f t="shared" si="121"/>
        <v/>
      </c>
      <c r="R874" s="265" t="str">
        <f t="shared" si="122"/>
        <v/>
      </c>
      <c r="S874" s="266" t="str">
        <f t="shared" si="123"/>
        <v/>
      </c>
      <c r="T874" s="267" t="str">
        <f t="shared" si="124"/>
        <v/>
      </c>
      <c r="U874" s="268" t="str">
        <f t="shared" si="125"/>
        <v/>
      </c>
      <c r="V874" s="269" t="str">
        <f t="shared" si="126"/>
        <v/>
      </c>
      <c r="W874" s="5"/>
      <c r="AR874" t="str">
        <f t="shared" si="120"/>
        <v/>
      </c>
      <c r="AS874" t="str">
        <f t="shared" si="119"/>
        <v/>
      </c>
      <c r="AT874" s="134" t="str">
        <f>IF(AR874="","",IF(AND(H874&gt;='Intersection Mileposts'!$F$5,H874&lt;='Intersection Mileposts'!$G$5),"Y",IF(AND(H874&gt;='Intersection Mileposts'!$F$6,H874&lt;='Intersection Mileposts'!$G$6),"Y",IF(AND(H874&gt;='Intersection Mileposts'!$F$7,H874&lt;='Intersection Mileposts'!$G$7),"Y",IF(AND(H874&gt;='Intersection Mileposts'!$F$8,H874&lt;='Intersection Mileposts'!$G$8),"Y",IF(AND(H874&gt;='Intersection Mileposts'!$F$9,H874&lt;='Intersection Mileposts'!$G$9),"Y",IF(AND(H874&gt;='Intersection Mileposts'!$F$10,H874&lt;='Intersection Mileposts'!$G$10),"Y",IF(AND(H874&gt;='Intersection Mileposts'!$F$11,H874&lt;='Intersection Mileposts'!$G$11),"Y",IF(AND(H874&gt;='Intersection Mileposts'!$F$12,H874&lt;='Intersection Mileposts'!$G$12),"Y",IF(AND(H874&gt;='Intersection Mileposts'!$F$13,H874&lt;='Intersection Mileposts'!$G$13),"Y",IF(AND(H874&gt;='Intersection Mileposts'!$F$14,H874&lt;='Intersection Mileposts'!$G$14),"Y",IF(AND(H874&gt;='Intersection Mileposts'!$F$15,H874&lt;='Intersection Mileposts'!$G$15),"Y",IF(AND(H874&gt;='Intersection Mileposts'!$F$16,H874&lt;='Intersection Mileposts'!$G$16),"Y",IF(AND(H874&gt;='Intersection Mileposts'!$F$17,H874&lt;='Intersection Mileposts'!$G$17),"Y",IF(AND(H874&gt;='Intersection Mileposts'!$F$18,H874&lt;='Intersection Mileposts'!$G$18),"Y",IF(AND(H874&gt;='Intersection Mileposts'!$F$19,H874&lt;='Intersection Mileposts'!$G$19),"Y",IF(AND(H874&gt;='Intersection Mileposts'!$F$20,H874&lt;='Intersection Mileposts'!$G$20),"Y",IF(AND(H874&gt;='Intersection Mileposts'!$F$21,H874&lt;='Intersection Mileposts'!$G$21),"Y",IF(AND(H874&gt;='Intersection Mileposts'!$F$22,H874&lt;='Intersection Mileposts'!$G$22),"Y",IF(AND(H874&gt;='Intersection Mileposts'!$F$23,H874&lt;='Intersection Mileposts'!$G$23),"Y",IF(AND(H874&gt;='Intersection Mileposts'!$F$24,H874&lt;='Intersection Mileposts'!$G$24),"Y",IF(AND(H874&gt;='Intersection Mileposts'!$F$25,H874&lt;='Intersection Mileposts'!$G$25),"Y",IF(AND(H874&gt;='Intersection Mileposts'!$F$26,H874&lt;='Intersection Mileposts'!$G$26),"Y",IF(AND(H874&gt;='Intersection Mileposts'!$F$27,H874&lt;='Intersection Mileposts'!$G$27),"Y",IF(AND(H874&gt;='Intersection Mileposts'!$F$28,H874&lt;='Intersection Mileposts'!$G$28),"Y",IF(AND(H874&gt;='Intersection Mileposts'!$F$29,H874&lt;='Intersection Mileposts'!$G$29),"Y", IF(AND(H874&gt;='Intersection Mileposts'!$F$30,H874&lt;='Intersection Mileposts'!$G$30),"Y",IF(AND(H874&gt;='Intersection Mileposts'!$F$31,H874&lt;='Intersection Mileposts'!$G$31),"Y",IF(AND(H874&gt;='Intersection Mileposts'!$F$32,H874&lt;='Intersection Mileposts'!$G$32),"Y",IF(AND(H874&gt;='Intersection Mileposts'!$F$33,H874&lt;='Intersection Mileposts'!$G$33),"Y",IF(AND(H874&gt;='Intersection Mileposts'!$F$34,H874&lt;='Intersection Mileposts'!$G$34),"Y",IF(AND(H874&gt;='Intersection Mileposts'!$F$35,H874&lt;='Intersection Mileposts'!$G$35),"Y",IF(AND(H874&gt;='Intersection Mileposts'!$F$36,H874&lt;='Intersection Mileposts'!$G$36),"Y",IF(AND(H874&gt;='Intersection Mileposts'!$F$37,H874&lt;='Intersection Mileposts'!$G$37),"Y",IF(AND(H874&gt;='Intersection Mileposts'!$F$38,H874&lt;='Intersection Mileposts'!$G$38),"Y",IF(AND(H874&gt;='Intersection Mileposts'!$F$39,H874&lt;='Intersection Mileposts'!$G$39),"Y","N"))))))))))))))))))))))))))))))))))))</f>
        <v/>
      </c>
    </row>
    <row r="875" spans="1:46" ht="15" customHeight="1" x14ac:dyDescent="0.3">
      <c r="A875" s="279"/>
      <c r="B875" s="261"/>
      <c r="C875" s="262"/>
      <c r="D875" s="262"/>
      <c r="E875" s="262"/>
      <c r="F875" s="262"/>
      <c r="G875" s="284"/>
      <c r="H875" s="286"/>
      <c r="I875" s="279"/>
      <c r="J875" s="260"/>
      <c r="K875" s="260"/>
      <c r="L875" s="280"/>
      <c r="M875" s="275"/>
      <c r="N875" s="263"/>
      <c r="P875" s="264" t="str">
        <f>IF(R875 = "", "", COUNT($R$4:R875))</f>
        <v/>
      </c>
      <c r="Q875" s="264" t="str">
        <f t="shared" si="121"/>
        <v/>
      </c>
      <c r="R875" s="265" t="str">
        <f t="shared" si="122"/>
        <v/>
      </c>
      <c r="S875" s="266" t="str">
        <f t="shared" si="123"/>
        <v/>
      </c>
      <c r="T875" s="267" t="str">
        <f t="shared" si="124"/>
        <v/>
      </c>
      <c r="U875" s="268" t="str">
        <f t="shared" si="125"/>
        <v/>
      </c>
      <c r="V875" s="269" t="str">
        <f t="shared" si="126"/>
        <v/>
      </c>
      <c r="W875" s="5"/>
      <c r="AR875" t="str">
        <f t="shared" si="120"/>
        <v/>
      </c>
      <c r="AS875" t="str">
        <f t="shared" si="119"/>
        <v/>
      </c>
      <c r="AT875" s="134" t="str">
        <f>IF(AR875="","",IF(AND(H875&gt;='Intersection Mileposts'!$F$5,H875&lt;='Intersection Mileposts'!$G$5),"Y",IF(AND(H875&gt;='Intersection Mileposts'!$F$6,H875&lt;='Intersection Mileposts'!$G$6),"Y",IF(AND(H875&gt;='Intersection Mileposts'!$F$7,H875&lt;='Intersection Mileposts'!$G$7),"Y",IF(AND(H875&gt;='Intersection Mileposts'!$F$8,H875&lt;='Intersection Mileposts'!$G$8),"Y",IF(AND(H875&gt;='Intersection Mileposts'!$F$9,H875&lt;='Intersection Mileposts'!$G$9),"Y",IF(AND(H875&gt;='Intersection Mileposts'!$F$10,H875&lt;='Intersection Mileposts'!$G$10),"Y",IF(AND(H875&gt;='Intersection Mileposts'!$F$11,H875&lt;='Intersection Mileposts'!$G$11),"Y",IF(AND(H875&gt;='Intersection Mileposts'!$F$12,H875&lt;='Intersection Mileposts'!$G$12),"Y",IF(AND(H875&gt;='Intersection Mileposts'!$F$13,H875&lt;='Intersection Mileposts'!$G$13),"Y",IF(AND(H875&gt;='Intersection Mileposts'!$F$14,H875&lt;='Intersection Mileposts'!$G$14),"Y",IF(AND(H875&gt;='Intersection Mileposts'!$F$15,H875&lt;='Intersection Mileposts'!$G$15),"Y",IF(AND(H875&gt;='Intersection Mileposts'!$F$16,H875&lt;='Intersection Mileposts'!$G$16),"Y",IF(AND(H875&gt;='Intersection Mileposts'!$F$17,H875&lt;='Intersection Mileposts'!$G$17),"Y",IF(AND(H875&gt;='Intersection Mileposts'!$F$18,H875&lt;='Intersection Mileposts'!$G$18),"Y",IF(AND(H875&gt;='Intersection Mileposts'!$F$19,H875&lt;='Intersection Mileposts'!$G$19),"Y",IF(AND(H875&gt;='Intersection Mileposts'!$F$20,H875&lt;='Intersection Mileposts'!$G$20),"Y",IF(AND(H875&gt;='Intersection Mileposts'!$F$21,H875&lt;='Intersection Mileposts'!$G$21),"Y",IF(AND(H875&gt;='Intersection Mileposts'!$F$22,H875&lt;='Intersection Mileposts'!$G$22),"Y",IF(AND(H875&gt;='Intersection Mileposts'!$F$23,H875&lt;='Intersection Mileposts'!$G$23),"Y",IF(AND(H875&gt;='Intersection Mileposts'!$F$24,H875&lt;='Intersection Mileposts'!$G$24),"Y",IF(AND(H875&gt;='Intersection Mileposts'!$F$25,H875&lt;='Intersection Mileposts'!$G$25),"Y",IF(AND(H875&gt;='Intersection Mileposts'!$F$26,H875&lt;='Intersection Mileposts'!$G$26),"Y",IF(AND(H875&gt;='Intersection Mileposts'!$F$27,H875&lt;='Intersection Mileposts'!$G$27),"Y",IF(AND(H875&gt;='Intersection Mileposts'!$F$28,H875&lt;='Intersection Mileposts'!$G$28),"Y",IF(AND(H875&gt;='Intersection Mileposts'!$F$29,H875&lt;='Intersection Mileposts'!$G$29),"Y", IF(AND(H875&gt;='Intersection Mileposts'!$F$30,H875&lt;='Intersection Mileposts'!$G$30),"Y",IF(AND(H875&gt;='Intersection Mileposts'!$F$31,H875&lt;='Intersection Mileposts'!$G$31),"Y",IF(AND(H875&gt;='Intersection Mileposts'!$F$32,H875&lt;='Intersection Mileposts'!$G$32),"Y",IF(AND(H875&gt;='Intersection Mileposts'!$F$33,H875&lt;='Intersection Mileposts'!$G$33),"Y",IF(AND(H875&gt;='Intersection Mileposts'!$F$34,H875&lt;='Intersection Mileposts'!$G$34),"Y",IF(AND(H875&gt;='Intersection Mileposts'!$F$35,H875&lt;='Intersection Mileposts'!$G$35),"Y",IF(AND(H875&gt;='Intersection Mileposts'!$F$36,H875&lt;='Intersection Mileposts'!$G$36),"Y",IF(AND(H875&gt;='Intersection Mileposts'!$F$37,H875&lt;='Intersection Mileposts'!$G$37),"Y",IF(AND(H875&gt;='Intersection Mileposts'!$F$38,H875&lt;='Intersection Mileposts'!$G$38),"Y",IF(AND(H875&gt;='Intersection Mileposts'!$F$39,H875&lt;='Intersection Mileposts'!$G$39),"Y","N"))))))))))))))))))))))))))))))))))))</f>
        <v/>
      </c>
    </row>
    <row r="876" spans="1:46" ht="15" customHeight="1" x14ac:dyDescent="0.3">
      <c r="A876" s="279"/>
      <c r="B876" s="261"/>
      <c r="C876" s="262"/>
      <c r="D876" s="262"/>
      <c r="E876" s="262"/>
      <c r="F876" s="262"/>
      <c r="G876" s="284"/>
      <c r="H876" s="286"/>
      <c r="I876" s="279"/>
      <c r="J876" s="260"/>
      <c r="K876" s="260"/>
      <c r="L876" s="280"/>
      <c r="M876" s="275"/>
      <c r="N876" s="263"/>
      <c r="P876" s="264" t="str">
        <f>IF(R876 = "", "", COUNT($R$4:R876))</f>
        <v/>
      </c>
      <c r="Q876" s="264" t="str">
        <f t="shared" si="121"/>
        <v/>
      </c>
      <c r="R876" s="265" t="str">
        <f t="shared" si="122"/>
        <v/>
      </c>
      <c r="S876" s="266" t="str">
        <f t="shared" si="123"/>
        <v/>
      </c>
      <c r="T876" s="267" t="str">
        <f t="shared" si="124"/>
        <v/>
      </c>
      <c r="U876" s="268" t="str">
        <f t="shared" si="125"/>
        <v/>
      </c>
      <c r="V876" s="269" t="str">
        <f t="shared" si="126"/>
        <v/>
      </c>
      <c r="W876" s="5"/>
      <c r="AR876" t="str">
        <f t="shared" si="120"/>
        <v/>
      </c>
      <c r="AS876" t="str">
        <f t="shared" si="119"/>
        <v/>
      </c>
      <c r="AT876" s="134" t="str">
        <f>IF(AR876="","",IF(AND(H876&gt;='Intersection Mileposts'!$F$5,H876&lt;='Intersection Mileposts'!$G$5),"Y",IF(AND(H876&gt;='Intersection Mileposts'!$F$6,H876&lt;='Intersection Mileposts'!$G$6),"Y",IF(AND(H876&gt;='Intersection Mileposts'!$F$7,H876&lt;='Intersection Mileposts'!$G$7),"Y",IF(AND(H876&gt;='Intersection Mileposts'!$F$8,H876&lt;='Intersection Mileposts'!$G$8),"Y",IF(AND(H876&gt;='Intersection Mileposts'!$F$9,H876&lt;='Intersection Mileposts'!$G$9),"Y",IF(AND(H876&gt;='Intersection Mileposts'!$F$10,H876&lt;='Intersection Mileposts'!$G$10),"Y",IF(AND(H876&gt;='Intersection Mileposts'!$F$11,H876&lt;='Intersection Mileposts'!$G$11),"Y",IF(AND(H876&gt;='Intersection Mileposts'!$F$12,H876&lt;='Intersection Mileposts'!$G$12),"Y",IF(AND(H876&gt;='Intersection Mileposts'!$F$13,H876&lt;='Intersection Mileposts'!$G$13),"Y",IF(AND(H876&gt;='Intersection Mileposts'!$F$14,H876&lt;='Intersection Mileposts'!$G$14),"Y",IF(AND(H876&gt;='Intersection Mileposts'!$F$15,H876&lt;='Intersection Mileposts'!$G$15),"Y",IF(AND(H876&gt;='Intersection Mileposts'!$F$16,H876&lt;='Intersection Mileposts'!$G$16),"Y",IF(AND(H876&gt;='Intersection Mileposts'!$F$17,H876&lt;='Intersection Mileposts'!$G$17),"Y",IF(AND(H876&gt;='Intersection Mileposts'!$F$18,H876&lt;='Intersection Mileposts'!$G$18),"Y",IF(AND(H876&gt;='Intersection Mileposts'!$F$19,H876&lt;='Intersection Mileposts'!$G$19),"Y",IF(AND(H876&gt;='Intersection Mileposts'!$F$20,H876&lt;='Intersection Mileposts'!$G$20),"Y",IF(AND(H876&gt;='Intersection Mileposts'!$F$21,H876&lt;='Intersection Mileposts'!$G$21),"Y",IF(AND(H876&gt;='Intersection Mileposts'!$F$22,H876&lt;='Intersection Mileposts'!$G$22),"Y",IF(AND(H876&gt;='Intersection Mileposts'!$F$23,H876&lt;='Intersection Mileposts'!$G$23),"Y",IF(AND(H876&gt;='Intersection Mileposts'!$F$24,H876&lt;='Intersection Mileposts'!$G$24),"Y",IF(AND(H876&gt;='Intersection Mileposts'!$F$25,H876&lt;='Intersection Mileposts'!$G$25),"Y",IF(AND(H876&gt;='Intersection Mileposts'!$F$26,H876&lt;='Intersection Mileposts'!$G$26),"Y",IF(AND(H876&gt;='Intersection Mileposts'!$F$27,H876&lt;='Intersection Mileposts'!$G$27),"Y",IF(AND(H876&gt;='Intersection Mileposts'!$F$28,H876&lt;='Intersection Mileposts'!$G$28),"Y",IF(AND(H876&gt;='Intersection Mileposts'!$F$29,H876&lt;='Intersection Mileposts'!$G$29),"Y", IF(AND(H876&gt;='Intersection Mileposts'!$F$30,H876&lt;='Intersection Mileposts'!$G$30),"Y",IF(AND(H876&gt;='Intersection Mileposts'!$F$31,H876&lt;='Intersection Mileposts'!$G$31),"Y",IF(AND(H876&gt;='Intersection Mileposts'!$F$32,H876&lt;='Intersection Mileposts'!$G$32),"Y",IF(AND(H876&gt;='Intersection Mileposts'!$F$33,H876&lt;='Intersection Mileposts'!$G$33),"Y",IF(AND(H876&gt;='Intersection Mileposts'!$F$34,H876&lt;='Intersection Mileposts'!$G$34),"Y",IF(AND(H876&gt;='Intersection Mileposts'!$F$35,H876&lt;='Intersection Mileposts'!$G$35),"Y",IF(AND(H876&gt;='Intersection Mileposts'!$F$36,H876&lt;='Intersection Mileposts'!$G$36),"Y",IF(AND(H876&gt;='Intersection Mileposts'!$F$37,H876&lt;='Intersection Mileposts'!$G$37),"Y",IF(AND(H876&gt;='Intersection Mileposts'!$F$38,H876&lt;='Intersection Mileposts'!$G$38),"Y",IF(AND(H876&gt;='Intersection Mileposts'!$F$39,H876&lt;='Intersection Mileposts'!$G$39),"Y","N"))))))))))))))))))))))))))))))))))))</f>
        <v/>
      </c>
    </row>
    <row r="877" spans="1:46" ht="15" customHeight="1" x14ac:dyDescent="0.3">
      <c r="A877" s="279"/>
      <c r="B877" s="261"/>
      <c r="C877" s="262"/>
      <c r="D877" s="262"/>
      <c r="E877" s="262"/>
      <c r="F877" s="262"/>
      <c r="G877" s="284"/>
      <c r="H877" s="286"/>
      <c r="I877" s="279"/>
      <c r="J877" s="260"/>
      <c r="K877" s="260"/>
      <c r="L877" s="280"/>
      <c r="M877" s="275"/>
      <c r="N877" s="263"/>
      <c r="P877" s="264" t="str">
        <f>IF(R877 = "", "", COUNT($R$4:R877))</f>
        <v/>
      </c>
      <c r="Q877" s="264" t="str">
        <f t="shared" si="121"/>
        <v/>
      </c>
      <c r="R877" s="265" t="str">
        <f t="shared" si="122"/>
        <v/>
      </c>
      <c r="S877" s="266" t="str">
        <f t="shared" si="123"/>
        <v/>
      </c>
      <c r="T877" s="267" t="str">
        <f t="shared" si="124"/>
        <v/>
      </c>
      <c r="U877" s="268" t="str">
        <f t="shared" si="125"/>
        <v/>
      </c>
      <c r="V877" s="269" t="str">
        <f t="shared" si="126"/>
        <v/>
      </c>
      <c r="W877" s="5"/>
      <c r="AR877" t="str">
        <f t="shared" si="120"/>
        <v/>
      </c>
      <c r="AS877" t="str">
        <f t="shared" si="119"/>
        <v/>
      </c>
      <c r="AT877" s="134" t="str">
        <f>IF(AR877="","",IF(AND(H877&gt;='Intersection Mileposts'!$F$5,H877&lt;='Intersection Mileposts'!$G$5),"Y",IF(AND(H877&gt;='Intersection Mileposts'!$F$6,H877&lt;='Intersection Mileposts'!$G$6),"Y",IF(AND(H877&gt;='Intersection Mileposts'!$F$7,H877&lt;='Intersection Mileposts'!$G$7),"Y",IF(AND(H877&gt;='Intersection Mileposts'!$F$8,H877&lt;='Intersection Mileposts'!$G$8),"Y",IF(AND(H877&gt;='Intersection Mileposts'!$F$9,H877&lt;='Intersection Mileposts'!$G$9),"Y",IF(AND(H877&gt;='Intersection Mileposts'!$F$10,H877&lt;='Intersection Mileposts'!$G$10),"Y",IF(AND(H877&gt;='Intersection Mileposts'!$F$11,H877&lt;='Intersection Mileposts'!$G$11),"Y",IF(AND(H877&gt;='Intersection Mileposts'!$F$12,H877&lt;='Intersection Mileposts'!$G$12),"Y",IF(AND(H877&gt;='Intersection Mileposts'!$F$13,H877&lt;='Intersection Mileposts'!$G$13),"Y",IF(AND(H877&gt;='Intersection Mileposts'!$F$14,H877&lt;='Intersection Mileposts'!$G$14),"Y",IF(AND(H877&gt;='Intersection Mileposts'!$F$15,H877&lt;='Intersection Mileposts'!$G$15),"Y",IF(AND(H877&gt;='Intersection Mileposts'!$F$16,H877&lt;='Intersection Mileposts'!$G$16),"Y",IF(AND(H877&gt;='Intersection Mileposts'!$F$17,H877&lt;='Intersection Mileposts'!$G$17),"Y",IF(AND(H877&gt;='Intersection Mileposts'!$F$18,H877&lt;='Intersection Mileposts'!$G$18),"Y",IF(AND(H877&gt;='Intersection Mileposts'!$F$19,H877&lt;='Intersection Mileposts'!$G$19),"Y",IF(AND(H877&gt;='Intersection Mileposts'!$F$20,H877&lt;='Intersection Mileposts'!$G$20),"Y",IF(AND(H877&gt;='Intersection Mileposts'!$F$21,H877&lt;='Intersection Mileposts'!$G$21),"Y",IF(AND(H877&gt;='Intersection Mileposts'!$F$22,H877&lt;='Intersection Mileposts'!$G$22),"Y",IF(AND(H877&gt;='Intersection Mileposts'!$F$23,H877&lt;='Intersection Mileposts'!$G$23),"Y",IF(AND(H877&gt;='Intersection Mileposts'!$F$24,H877&lt;='Intersection Mileposts'!$G$24),"Y",IF(AND(H877&gt;='Intersection Mileposts'!$F$25,H877&lt;='Intersection Mileposts'!$G$25),"Y",IF(AND(H877&gt;='Intersection Mileposts'!$F$26,H877&lt;='Intersection Mileposts'!$G$26),"Y",IF(AND(H877&gt;='Intersection Mileposts'!$F$27,H877&lt;='Intersection Mileposts'!$G$27),"Y",IF(AND(H877&gt;='Intersection Mileposts'!$F$28,H877&lt;='Intersection Mileposts'!$G$28),"Y",IF(AND(H877&gt;='Intersection Mileposts'!$F$29,H877&lt;='Intersection Mileposts'!$G$29),"Y", IF(AND(H877&gt;='Intersection Mileposts'!$F$30,H877&lt;='Intersection Mileposts'!$G$30),"Y",IF(AND(H877&gt;='Intersection Mileposts'!$F$31,H877&lt;='Intersection Mileposts'!$G$31),"Y",IF(AND(H877&gt;='Intersection Mileposts'!$F$32,H877&lt;='Intersection Mileposts'!$G$32),"Y",IF(AND(H877&gt;='Intersection Mileposts'!$F$33,H877&lt;='Intersection Mileposts'!$G$33),"Y",IF(AND(H877&gt;='Intersection Mileposts'!$F$34,H877&lt;='Intersection Mileposts'!$G$34),"Y",IF(AND(H877&gt;='Intersection Mileposts'!$F$35,H877&lt;='Intersection Mileposts'!$G$35),"Y",IF(AND(H877&gt;='Intersection Mileposts'!$F$36,H877&lt;='Intersection Mileposts'!$G$36),"Y",IF(AND(H877&gt;='Intersection Mileposts'!$F$37,H877&lt;='Intersection Mileposts'!$G$37),"Y",IF(AND(H877&gt;='Intersection Mileposts'!$F$38,H877&lt;='Intersection Mileposts'!$G$38),"Y",IF(AND(H877&gt;='Intersection Mileposts'!$F$39,H877&lt;='Intersection Mileposts'!$G$39),"Y","N"))))))))))))))))))))))))))))))))))))</f>
        <v/>
      </c>
    </row>
    <row r="878" spans="1:46" ht="15" customHeight="1" x14ac:dyDescent="0.3">
      <c r="A878" s="279"/>
      <c r="B878" s="261"/>
      <c r="C878" s="262"/>
      <c r="D878" s="262"/>
      <c r="E878" s="262"/>
      <c r="F878" s="262"/>
      <c r="G878" s="284"/>
      <c r="H878" s="286"/>
      <c r="I878" s="279"/>
      <c r="J878" s="260"/>
      <c r="K878" s="260"/>
      <c r="L878" s="280"/>
      <c r="M878" s="275"/>
      <c r="N878" s="263"/>
      <c r="P878" s="264" t="str">
        <f>IF(R878 = "", "", COUNT($R$4:R878))</f>
        <v/>
      </c>
      <c r="Q878" s="264" t="str">
        <f t="shared" si="121"/>
        <v/>
      </c>
      <c r="R878" s="265" t="str">
        <f t="shared" si="122"/>
        <v/>
      </c>
      <c r="S878" s="266" t="str">
        <f t="shared" si="123"/>
        <v/>
      </c>
      <c r="T878" s="267" t="str">
        <f t="shared" si="124"/>
        <v/>
      </c>
      <c r="U878" s="268" t="str">
        <f t="shared" si="125"/>
        <v/>
      </c>
      <c r="V878" s="269" t="str">
        <f t="shared" si="126"/>
        <v/>
      </c>
      <c r="W878" s="5"/>
      <c r="AR878" t="str">
        <f t="shared" si="120"/>
        <v/>
      </c>
      <c r="AS878" t="str">
        <f t="shared" si="119"/>
        <v/>
      </c>
      <c r="AT878" s="134" t="str">
        <f>IF(AR878="","",IF(AND(H878&gt;='Intersection Mileposts'!$F$5,H878&lt;='Intersection Mileposts'!$G$5),"Y",IF(AND(H878&gt;='Intersection Mileposts'!$F$6,H878&lt;='Intersection Mileposts'!$G$6),"Y",IF(AND(H878&gt;='Intersection Mileposts'!$F$7,H878&lt;='Intersection Mileposts'!$G$7),"Y",IF(AND(H878&gt;='Intersection Mileposts'!$F$8,H878&lt;='Intersection Mileposts'!$G$8),"Y",IF(AND(H878&gt;='Intersection Mileposts'!$F$9,H878&lt;='Intersection Mileposts'!$G$9),"Y",IF(AND(H878&gt;='Intersection Mileposts'!$F$10,H878&lt;='Intersection Mileposts'!$G$10),"Y",IF(AND(H878&gt;='Intersection Mileposts'!$F$11,H878&lt;='Intersection Mileposts'!$G$11),"Y",IF(AND(H878&gt;='Intersection Mileposts'!$F$12,H878&lt;='Intersection Mileposts'!$G$12),"Y",IF(AND(H878&gt;='Intersection Mileposts'!$F$13,H878&lt;='Intersection Mileposts'!$G$13),"Y",IF(AND(H878&gt;='Intersection Mileposts'!$F$14,H878&lt;='Intersection Mileposts'!$G$14),"Y",IF(AND(H878&gt;='Intersection Mileposts'!$F$15,H878&lt;='Intersection Mileposts'!$G$15),"Y",IF(AND(H878&gt;='Intersection Mileposts'!$F$16,H878&lt;='Intersection Mileposts'!$G$16),"Y",IF(AND(H878&gt;='Intersection Mileposts'!$F$17,H878&lt;='Intersection Mileposts'!$G$17),"Y",IF(AND(H878&gt;='Intersection Mileposts'!$F$18,H878&lt;='Intersection Mileposts'!$G$18),"Y",IF(AND(H878&gt;='Intersection Mileposts'!$F$19,H878&lt;='Intersection Mileposts'!$G$19),"Y",IF(AND(H878&gt;='Intersection Mileposts'!$F$20,H878&lt;='Intersection Mileposts'!$G$20),"Y",IF(AND(H878&gt;='Intersection Mileposts'!$F$21,H878&lt;='Intersection Mileposts'!$G$21),"Y",IF(AND(H878&gt;='Intersection Mileposts'!$F$22,H878&lt;='Intersection Mileposts'!$G$22),"Y",IF(AND(H878&gt;='Intersection Mileposts'!$F$23,H878&lt;='Intersection Mileposts'!$G$23),"Y",IF(AND(H878&gt;='Intersection Mileposts'!$F$24,H878&lt;='Intersection Mileposts'!$G$24),"Y",IF(AND(H878&gt;='Intersection Mileposts'!$F$25,H878&lt;='Intersection Mileposts'!$G$25),"Y",IF(AND(H878&gt;='Intersection Mileposts'!$F$26,H878&lt;='Intersection Mileposts'!$G$26),"Y",IF(AND(H878&gt;='Intersection Mileposts'!$F$27,H878&lt;='Intersection Mileposts'!$G$27),"Y",IF(AND(H878&gt;='Intersection Mileposts'!$F$28,H878&lt;='Intersection Mileposts'!$G$28),"Y",IF(AND(H878&gt;='Intersection Mileposts'!$F$29,H878&lt;='Intersection Mileposts'!$G$29),"Y", IF(AND(H878&gt;='Intersection Mileposts'!$F$30,H878&lt;='Intersection Mileposts'!$G$30),"Y",IF(AND(H878&gt;='Intersection Mileposts'!$F$31,H878&lt;='Intersection Mileposts'!$G$31),"Y",IF(AND(H878&gt;='Intersection Mileposts'!$F$32,H878&lt;='Intersection Mileposts'!$G$32),"Y",IF(AND(H878&gt;='Intersection Mileposts'!$F$33,H878&lt;='Intersection Mileposts'!$G$33),"Y",IF(AND(H878&gt;='Intersection Mileposts'!$F$34,H878&lt;='Intersection Mileposts'!$G$34),"Y",IF(AND(H878&gt;='Intersection Mileposts'!$F$35,H878&lt;='Intersection Mileposts'!$G$35),"Y",IF(AND(H878&gt;='Intersection Mileposts'!$F$36,H878&lt;='Intersection Mileposts'!$G$36),"Y",IF(AND(H878&gt;='Intersection Mileposts'!$F$37,H878&lt;='Intersection Mileposts'!$G$37),"Y",IF(AND(H878&gt;='Intersection Mileposts'!$F$38,H878&lt;='Intersection Mileposts'!$G$38),"Y",IF(AND(H878&gt;='Intersection Mileposts'!$F$39,H878&lt;='Intersection Mileposts'!$G$39),"Y","N"))))))))))))))))))))))))))))))))))))</f>
        <v/>
      </c>
    </row>
    <row r="879" spans="1:46" ht="15" customHeight="1" x14ac:dyDescent="0.3">
      <c r="A879" s="279"/>
      <c r="B879" s="261"/>
      <c r="C879" s="262"/>
      <c r="D879" s="262"/>
      <c r="E879" s="262"/>
      <c r="F879" s="262"/>
      <c r="G879" s="284"/>
      <c r="H879" s="286"/>
      <c r="I879" s="279"/>
      <c r="J879" s="260"/>
      <c r="K879" s="260"/>
      <c r="L879" s="280"/>
      <c r="M879" s="275"/>
      <c r="N879" s="263"/>
      <c r="P879" s="264" t="str">
        <f>IF(R879 = "", "", COUNT($R$4:R879))</f>
        <v/>
      </c>
      <c r="Q879" s="264" t="str">
        <f t="shared" si="121"/>
        <v/>
      </c>
      <c r="R879" s="265" t="str">
        <f t="shared" si="122"/>
        <v/>
      </c>
      <c r="S879" s="266" t="str">
        <f t="shared" si="123"/>
        <v/>
      </c>
      <c r="T879" s="267" t="str">
        <f t="shared" si="124"/>
        <v/>
      </c>
      <c r="U879" s="268" t="str">
        <f t="shared" si="125"/>
        <v/>
      </c>
      <c r="V879" s="269" t="str">
        <f t="shared" si="126"/>
        <v/>
      </c>
      <c r="W879" s="5"/>
      <c r="AR879" t="str">
        <f t="shared" si="120"/>
        <v/>
      </c>
      <c r="AS879" t="str">
        <f t="shared" si="119"/>
        <v/>
      </c>
      <c r="AT879" s="134" t="str">
        <f>IF(AR879="","",IF(AND(H879&gt;='Intersection Mileposts'!$F$5,H879&lt;='Intersection Mileposts'!$G$5),"Y",IF(AND(H879&gt;='Intersection Mileposts'!$F$6,H879&lt;='Intersection Mileposts'!$G$6),"Y",IF(AND(H879&gt;='Intersection Mileposts'!$F$7,H879&lt;='Intersection Mileposts'!$G$7),"Y",IF(AND(H879&gt;='Intersection Mileposts'!$F$8,H879&lt;='Intersection Mileposts'!$G$8),"Y",IF(AND(H879&gt;='Intersection Mileposts'!$F$9,H879&lt;='Intersection Mileposts'!$G$9),"Y",IF(AND(H879&gt;='Intersection Mileposts'!$F$10,H879&lt;='Intersection Mileposts'!$G$10),"Y",IF(AND(H879&gt;='Intersection Mileposts'!$F$11,H879&lt;='Intersection Mileposts'!$G$11),"Y",IF(AND(H879&gt;='Intersection Mileposts'!$F$12,H879&lt;='Intersection Mileposts'!$G$12),"Y",IF(AND(H879&gt;='Intersection Mileposts'!$F$13,H879&lt;='Intersection Mileposts'!$G$13),"Y",IF(AND(H879&gt;='Intersection Mileposts'!$F$14,H879&lt;='Intersection Mileposts'!$G$14),"Y",IF(AND(H879&gt;='Intersection Mileposts'!$F$15,H879&lt;='Intersection Mileposts'!$G$15),"Y",IF(AND(H879&gt;='Intersection Mileposts'!$F$16,H879&lt;='Intersection Mileposts'!$G$16),"Y",IF(AND(H879&gt;='Intersection Mileposts'!$F$17,H879&lt;='Intersection Mileposts'!$G$17),"Y",IF(AND(H879&gt;='Intersection Mileposts'!$F$18,H879&lt;='Intersection Mileposts'!$G$18),"Y",IF(AND(H879&gt;='Intersection Mileposts'!$F$19,H879&lt;='Intersection Mileposts'!$G$19),"Y",IF(AND(H879&gt;='Intersection Mileposts'!$F$20,H879&lt;='Intersection Mileposts'!$G$20),"Y",IF(AND(H879&gt;='Intersection Mileposts'!$F$21,H879&lt;='Intersection Mileposts'!$G$21),"Y",IF(AND(H879&gt;='Intersection Mileposts'!$F$22,H879&lt;='Intersection Mileposts'!$G$22),"Y",IF(AND(H879&gt;='Intersection Mileposts'!$F$23,H879&lt;='Intersection Mileposts'!$G$23),"Y",IF(AND(H879&gt;='Intersection Mileposts'!$F$24,H879&lt;='Intersection Mileposts'!$G$24),"Y",IF(AND(H879&gt;='Intersection Mileposts'!$F$25,H879&lt;='Intersection Mileposts'!$G$25),"Y",IF(AND(H879&gt;='Intersection Mileposts'!$F$26,H879&lt;='Intersection Mileposts'!$G$26),"Y",IF(AND(H879&gt;='Intersection Mileposts'!$F$27,H879&lt;='Intersection Mileposts'!$G$27),"Y",IF(AND(H879&gt;='Intersection Mileposts'!$F$28,H879&lt;='Intersection Mileposts'!$G$28),"Y",IF(AND(H879&gt;='Intersection Mileposts'!$F$29,H879&lt;='Intersection Mileposts'!$G$29),"Y", IF(AND(H879&gt;='Intersection Mileposts'!$F$30,H879&lt;='Intersection Mileposts'!$G$30),"Y",IF(AND(H879&gt;='Intersection Mileposts'!$F$31,H879&lt;='Intersection Mileposts'!$G$31),"Y",IF(AND(H879&gt;='Intersection Mileposts'!$F$32,H879&lt;='Intersection Mileposts'!$G$32),"Y",IF(AND(H879&gt;='Intersection Mileposts'!$F$33,H879&lt;='Intersection Mileposts'!$G$33),"Y",IF(AND(H879&gt;='Intersection Mileposts'!$F$34,H879&lt;='Intersection Mileposts'!$G$34),"Y",IF(AND(H879&gt;='Intersection Mileposts'!$F$35,H879&lt;='Intersection Mileposts'!$G$35),"Y",IF(AND(H879&gt;='Intersection Mileposts'!$F$36,H879&lt;='Intersection Mileposts'!$G$36),"Y",IF(AND(H879&gt;='Intersection Mileposts'!$F$37,H879&lt;='Intersection Mileposts'!$G$37),"Y",IF(AND(H879&gt;='Intersection Mileposts'!$F$38,H879&lt;='Intersection Mileposts'!$G$38),"Y",IF(AND(H879&gt;='Intersection Mileposts'!$F$39,H879&lt;='Intersection Mileposts'!$G$39),"Y","N"))))))))))))))))))))))))))))))))))))</f>
        <v/>
      </c>
    </row>
    <row r="880" spans="1:46" ht="15" customHeight="1" x14ac:dyDescent="0.3">
      <c r="A880" s="279"/>
      <c r="B880" s="261"/>
      <c r="C880" s="262"/>
      <c r="D880" s="262"/>
      <c r="E880" s="262"/>
      <c r="F880" s="262"/>
      <c r="G880" s="284"/>
      <c r="H880" s="286"/>
      <c r="I880" s="279"/>
      <c r="J880" s="260"/>
      <c r="K880" s="260"/>
      <c r="L880" s="280"/>
      <c r="M880" s="275"/>
      <c r="N880" s="263"/>
      <c r="P880" s="264" t="str">
        <f>IF(R880 = "", "", COUNT($R$4:R880))</f>
        <v/>
      </c>
      <c r="Q880" s="264" t="str">
        <f t="shared" si="121"/>
        <v/>
      </c>
      <c r="R880" s="265" t="str">
        <f t="shared" si="122"/>
        <v/>
      </c>
      <c r="S880" s="266" t="str">
        <f t="shared" si="123"/>
        <v/>
      </c>
      <c r="T880" s="267" t="str">
        <f t="shared" si="124"/>
        <v/>
      </c>
      <c r="U880" s="268" t="str">
        <f t="shared" si="125"/>
        <v/>
      </c>
      <c r="V880" s="269" t="str">
        <f t="shared" si="126"/>
        <v/>
      </c>
      <c r="W880" s="5"/>
      <c r="AR880" t="str">
        <f t="shared" si="120"/>
        <v/>
      </c>
      <c r="AS880" t="str">
        <f t="shared" si="119"/>
        <v/>
      </c>
      <c r="AT880" s="134" t="str">
        <f>IF(AR880="","",IF(AND(H880&gt;='Intersection Mileposts'!$F$5,H880&lt;='Intersection Mileposts'!$G$5),"Y",IF(AND(H880&gt;='Intersection Mileposts'!$F$6,H880&lt;='Intersection Mileposts'!$G$6),"Y",IF(AND(H880&gt;='Intersection Mileposts'!$F$7,H880&lt;='Intersection Mileposts'!$G$7),"Y",IF(AND(H880&gt;='Intersection Mileposts'!$F$8,H880&lt;='Intersection Mileposts'!$G$8),"Y",IF(AND(H880&gt;='Intersection Mileposts'!$F$9,H880&lt;='Intersection Mileposts'!$G$9),"Y",IF(AND(H880&gt;='Intersection Mileposts'!$F$10,H880&lt;='Intersection Mileposts'!$G$10),"Y",IF(AND(H880&gt;='Intersection Mileposts'!$F$11,H880&lt;='Intersection Mileposts'!$G$11),"Y",IF(AND(H880&gt;='Intersection Mileposts'!$F$12,H880&lt;='Intersection Mileposts'!$G$12),"Y",IF(AND(H880&gt;='Intersection Mileposts'!$F$13,H880&lt;='Intersection Mileposts'!$G$13),"Y",IF(AND(H880&gt;='Intersection Mileposts'!$F$14,H880&lt;='Intersection Mileposts'!$G$14),"Y",IF(AND(H880&gt;='Intersection Mileposts'!$F$15,H880&lt;='Intersection Mileposts'!$G$15),"Y",IF(AND(H880&gt;='Intersection Mileposts'!$F$16,H880&lt;='Intersection Mileposts'!$G$16),"Y",IF(AND(H880&gt;='Intersection Mileposts'!$F$17,H880&lt;='Intersection Mileposts'!$G$17),"Y",IF(AND(H880&gt;='Intersection Mileposts'!$F$18,H880&lt;='Intersection Mileposts'!$G$18),"Y",IF(AND(H880&gt;='Intersection Mileposts'!$F$19,H880&lt;='Intersection Mileposts'!$G$19),"Y",IF(AND(H880&gt;='Intersection Mileposts'!$F$20,H880&lt;='Intersection Mileposts'!$G$20),"Y",IF(AND(H880&gt;='Intersection Mileposts'!$F$21,H880&lt;='Intersection Mileposts'!$G$21),"Y",IF(AND(H880&gt;='Intersection Mileposts'!$F$22,H880&lt;='Intersection Mileposts'!$G$22),"Y",IF(AND(H880&gt;='Intersection Mileposts'!$F$23,H880&lt;='Intersection Mileposts'!$G$23),"Y",IF(AND(H880&gt;='Intersection Mileposts'!$F$24,H880&lt;='Intersection Mileposts'!$G$24),"Y",IF(AND(H880&gt;='Intersection Mileposts'!$F$25,H880&lt;='Intersection Mileposts'!$G$25),"Y",IF(AND(H880&gt;='Intersection Mileposts'!$F$26,H880&lt;='Intersection Mileposts'!$G$26),"Y",IF(AND(H880&gt;='Intersection Mileposts'!$F$27,H880&lt;='Intersection Mileposts'!$G$27),"Y",IF(AND(H880&gt;='Intersection Mileposts'!$F$28,H880&lt;='Intersection Mileposts'!$G$28),"Y",IF(AND(H880&gt;='Intersection Mileposts'!$F$29,H880&lt;='Intersection Mileposts'!$G$29),"Y", IF(AND(H880&gt;='Intersection Mileposts'!$F$30,H880&lt;='Intersection Mileposts'!$G$30),"Y",IF(AND(H880&gt;='Intersection Mileposts'!$F$31,H880&lt;='Intersection Mileposts'!$G$31),"Y",IF(AND(H880&gt;='Intersection Mileposts'!$F$32,H880&lt;='Intersection Mileposts'!$G$32),"Y",IF(AND(H880&gt;='Intersection Mileposts'!$F$33,H880&lt;='Intersection Mileposts'!$G$33),"Y",IF(AND(H880&gt;='Intersection Mileposts'!$F$34,H880&lt;='Intersection Mileposts'!$G$34),"Y",IF(AND(H880&gt;='Intersection Mileposts'!$F$35,H880&lt;='Intersection Mileposts'!$G$35),"Y",IF(AND(H880&gt;='Intersection Mileposts'!$F$36,H880&lt;='Intersection Mileposts'!$G$36),"Y",IF(AND(H880&gt;='Intersection Mileposts'!$F$37,H880&lt;='Intersection Mileposts'!$G$37),"Y",IF(AND(H880&gt;='Intersection Mileposts'!$F$38,H880&lt;='Intersection Mileposts'!$G$38),"Y",IF(AND(H880&gt;='Intersection Mileposts'!$F$39,H880&lt;='Intersection Mileposts'!$G$39),"Y","N"))))))))))))))))))))))))))))))))))))</f>
        <v/>
      </c>
    </row>
    <row r="881" spans="1:46" ht="15" customHeight="1" x14ac:dyDescent="0.3">
      <c r="A881" s="279"/>
      <c r="B881" s="261"/>
      <c r="C881" s="262"/>
      <c r="D881" s="262"/>
      <c r="E881" s="262"/>
      <c r="F881" s="262"/>
      <c r="G881" s="284"/>
      <c r="H881" s="286"/>
      <c r="I881" s="279"/>
      <c r="J881" s="260"/>
      <c r="K881" s="260"/>
      <c r="L881" s="280"/>
      <c r="M881" s="275"/>
      <c r="N881" s="263"/>
      <c r="P881" s="264" t="str">
        <f>IF(R881 = "", "", COUNT($R$4:R881))</f>
        <v/>
      </c>
      <c r="Q881" s="264" t="str">
        <f t="shared" si="121"/>
        <v/>
      </c>
      <c r="R881" s="265" t="str">
        <f t="shared" si="122"/>
        <v/>
      </c>
      <c r="S881" s="266" t="str">
        <f t="shared" si="123"/>
        <v/>
      </c>
      <c r="T881" s="267" t="str">
        <f t="shared" si="124"/>
        <v/>
      </c>
      <c r="U881" s="268" t="str">
        <f t="shared" si="125"/>
        <v/>
      </c>
      <c r="V881" s="269" t="str">
        <f t="shared" si="126"/>
        <v/>
      </c>
      <c r="W881" s="5"/>
      <c r="AR881" t="str">
        <f t="shared" si="120"/>
        <v/>
      </c>
      <c r="AS881" t="str">
        <f t="shared" si="119"/>
        <v/>
      </c>
      <c r="AT881" s="134" t="str">
        <f>IF(AR881="","",IF(AND(H881&gt;='Intersection Mileposts'!$F$5,H881&lt;='Intersection Mileposts'!$G$5),"Y",IF(AND(H881&gt;='Intersection Mileposts'!$F$6,H881&lt;='Intersection Mileposts'!$G$6),"Y",IF(AND(H881&gt;='Intersection Mileposts'!$F$7,H881&lt;='Intersection Mileposts'!$G$7),"Y",IF(AND(H881&gt;='Intersection Mileposts'!$F$8,H881&lt;='Intersection Mileposts'!$G$8),"Y",IF(AND(H881&gt;='Intersection Mileposts'!$F$9,H881&lt;='Intersection Mileposts'!$G$9),"Y",IF(AND(H881&gt;='Intersection Mileposts'!$F$10,H881&lt;='Intersection Mileposts'!$G$10),"Y",IF(AND(H881&gt;='Intersection Mileposts'!$F$11,H881&lt;='Intersection Mileposts'!$G$11),"Y",IF(AND(H881&gt;='Intersection Mileposts'!$F$12,H881&lt;='Intersection Mileposts'!$G$12),"Y",IF(AND(H881&gt;='Intersection Mileposts'!$F$13,H881&lt;='Intersection Mileposts'!$G$13),"Y",IF(AND(H881&gt;='Intersection Mileposts'!$F$14,H881&lt;='Intersection Mileposts'!$G$14),"Y",IF(AND(H881&gt;='Intersection Mileposts'!$F$15,H881&lt;='Intersection Mileposts'!$G$15),"Y",IF(AND(H881&gt;='Intersection Mileposts'!$F$16,H881&lt;='Intersection Mileposts'!$G$16),"Y",IF(AND(H881&gt;='Intersection Mileposts'!$F$17,H881&lt;='Intersection Mileposts'!$G$17),"Y",IF(AND(H881&gt;='Intersection Mileposts'!$F$18,H881&lt;='Intersection Mileposts'!$G$18),"Y",IF(AND(H881&gt;='Intersection Mileposts'!$F$19,H881&lt;='Intersection Mileposts'!$G$19),"Y",IF(AND(H881&gt;='Intersection Mileposts'!$F$20,H881&lt;='Intersection Mileposts'!$G$20),"Y",IF(AND(H881&gt;='Intersection Mileposts'!$F$21,H881&lt;='Intersection Mileposts'!$G$21),"Y",IF(AND(H881&gt;='Intersection Mileposts'!$F$22,H881&lt;='Intersection Mileposts'!$G$22),"Y",IF(AND(H881&gt;='Intersection Mileposts'!$F$23,H881&lt;='Intersection Mileposts'!$G$23),"Y",IF(AND(H881&gt;='Intersection Mileposts'!$F$24,H881&lt;='Intersection Mileposts'!$G$24),"Y",IF(AND(H881&gt;='Intersection Mileposts'!$F$25,H881&lt;='Intersection Mileposts'!$G$25),"Y",IF(AND(H881&gt;='Intersection Mileposts'!$F$26,H881&lt;='Intersection Mileposts'!$G$26),"Y",IF(AND(H881&gt;='Intersection Mileposts'!$F$27,H881&lt;='Intersection Mileposts'!$G$27),"Y",IF(AND(H881&gt;='Intersection Mileposts'!$F$28,H881&lt;='Intersection Mileposts'!$G$28),"Y",IF(AND(H881&gt;='Intersection Mileposts'!$F$29,H881&lt;='Intersection Mileposts'!$G$29),"Y", IF(AND(H881&gt;='Intersection Mileposts'!$F$30,H881&lt;='Intersection Mileposts'!$G$30),"Y",IF(AND(H881&gt;='Intersection Mileposts'!$F$31,H881&lt;='Intersection Mileposts'!$G$31),"Y",IF(AND(H881&gt;='Intersection Mileposts'!$F$32,H881&lt;='Intersection Mileposts'!$G$32),"Y",IF(AND(H881&gt;='Intersection Mileposts'!$F$33,H881&lt;='Intersection Mileposts'!$G$33),"Y",IF(AND(H881&gt;='Intersection Mileposts'!$F$34,H881&lt;='Intersection Mileposts'!$G$34),"Y",IF(AND(H881&gt;='Intersection Mileposts'!$F$35,H881&lt;='Intersection Mileposts'!$G$35),"Y",IF(AND(H881&gt;='Intersection Mileposts'!$F$36,H881&lt;='Intersection Mileposts'!$G$36),"Y",IF(AND(H881&gt;='Intersection Mileposts'!$F$37,H881&lt;='Intersection Mileposts'!$G$37),"Y",IF(AND(H881&gt;='Intersection Mileposts'!$F$38,H881&lt;='Intersection Mileposts'!$G$38),"Y",IF(AND(H881&gt;='Intersection Mileposts'!$F$39,H881&lt;='Intersection Mileposts'!$G$39),"Y","N"))))))))))))))))))))))))))))))))))))</f>
        <v/>
      </c>
    </row>
    <row r="882" spans="1:46" ht="15" customHeight="1" x14ac:dyDescent="0.3">
      <c r="A882" s="279"/>
      <c r="B882" s="261"/>
      <c r="C882" s="262"/>
      <c r="D882" s="262"/>
      <c r="E882" s="262"/>
      <c r="F882" s="262"/>
      <c r="G882" s="284"/>
      <c r="H882" s="286"/>
      <c r="I882" s="279"/>
      <c r="J882" s="260"/>
      <c r="K882" s="260"/>
      <c r="L882" s="280"/>
      <c r="M882" s="275"/>
      <c r="N882" s="263"/>
      <c r="P882" s="264" t="str">
        <f>IF(R882 = "", "", COUNT($R$4:R882))</f>
        <v/>
      </c>
      <c r="Q882" s="264" t="str">
        <f t="shared" si="121"/>
        <v/>
      </c>
      <c r="R882" s="265" t="str">
        <f t="shared" si="122"/>
        <v/>
      </c>
      <c r="S882" s="266" t="str">
        <f t="shared" si="123"/>
        <v/>
      </c>
      <c r="T882" s="267" t="str">
        <f t="shared" si="124"/>
        <v/>
      </c>
      <c r="U882" s="268" t="str">
        <f t="shared" si="125"/>
        <v/>
      </c>
      <c r="V882" s="269" t="str">
        <f t="shared" si="126"/>
        <v/>
      </c>
      <c r="W882" s="5"/>
      <c r="AR882" t="str">
        <f t="shared" si="120"/>
        <v/>
      </c>
      <c r="AS882" t="str">
        <f t="shared" si="119"/>
        <v/>
      </c>
      <c r="AT882" s="134" t="str">
        <f>IF(AR882="","",IF(AND(H882&gt;='Intersection Mileposts'!$F$5,H882&lt;='Intersection Mileposts'!$G$5),"Y",IF(AND(H882&gt;='Intersection Mileposts'!$F$6,H882&lt;='Intersection Mileposts'!$G$6),"Y",IF(AND(H882&gt;='Intersection Mileposts'!$F$7,H882&lt;='Intersection Mileposts'!$G$7),"Y",IF(AND(H882&gt;='Intersection Mileposts'!$F$8,H882&lt;='Intersection Mileposts'!$G$8),"Y",IF(AND(H882&gt;='Intersection Mileposts'!$F$9,H882&lt;='Intersection Mileposts'!$G$9),"Y",IF(AND(H882&gt;='Intersection Mileposts'!$F$10,H882&lt;='Intersection Mileposts'!$G$10),"Y",IF(AND(H882&gt;='Intersection Mileposts'!$F$11,H882&lt;='Intersection Mileposts'!$G$11),"Y",IF(AND(H882&gt;='Intersection Mileposts'!$F$12,H882&lt;='Intersection Mileposts'!$G$12),"Y",IF(AND(H882&gt;='Intersection Mileposts'!$F$13,H882&lt;='Intersection Mileposts'!$G$13),"Y",IF(AND(H882&gt;='Intersection Mileposts'!$F$14,H882&lt;='Intersection Mileposts'!$G$14),"Y",IF(AND(H882&gt;='Intersection Mileposts'!$F$15,H882&lt;='Intersection Mileposts'!$G$15),"Y",IF(AND(H882&gt;='Intersection Mileposts'!$F$16,H882&lt;='Intersection Mileposts'!$G$16),"Y",IF(AND(H882&gt;='Intersection Mileposts'!$F$17,H882&lt;='Intersection Mileposts'!$G$17),"Y",IF(AND(H882&gt;='Intersection Mileposts'!$F$18,H882&lt;='Intersection Mileposts'!$G$18),"Y",IF(AND(H882&gt;='Intersection Mileposts'!$F$19,H882&lt;='Intersection Mileposts'!$G$19),"Y",IF(AND(H882&gt;='Intersection Mileposts'!$F$20,H882&lt;='Intersection Mileposts'!$G$20),"Y",IF(AND(H882&gt;='Intersection Mileposts'!$F$21,H882&lt;='Intersection Mileposts'!$G$21),"Y",IF(AND(H882&gt;='Intersection Mileposts'!$F$22,H882&lt;='Intersection Mileposts'!$G$22),"Y",IF(AND(H882&gt;='Intersection Mileposts'!$F$23,H882&lt;='Intersection Mileposts'!$G$23),"Y",IF(AND(H882&gt;='Intersection Mileposts'!$F$24,H882&lt;='Intersection Mileposts'!$G$24),"Y",IF(AND(H882&gt;='Intersection Mileposts'!$F$25,H882&lt;='Intersection Mileposts'!$G$25),"Y",IF(AND(H882&gt;='Intersection Mileposts'!$F$26,H882&lt;='Intersection Mileposts'!$G$26),"Y",IF(AND(H882&gt;='Intersection Mileposts'!$F$27,H882&lt;='Intersection Mileposts'!$G$27),"Y",IF(AND(H882&gt;='Intersection Mileposts'!$F$28,H882&lt;='Intersection Mileposts'!$G$28),"Y",IF(AND(H882&gt;='Intersection Mileposts'!$F$29,H882&lt;='Intersection Mileposts'!$G$29),"Y", IF(AND(H882&gt;='Intersection Mileposts'!$F$30,H882&lt;='Intersection Mileposts'!$G$30),"Y",IF(AND(H882&gt;='Intersection Mileposts'!$F$31,H882&lt;='Intersection Mileposts'!$G$31),"Y",IF(AND(H882&gt;='Intersection Mileposts'!$F$32,H882&lt;='Intersection Mileposts'!$G$32),"Y",IF(AND(H882&gt;='Intersection Mileposts'!$F$33,H882&lt;='Intersection Mileposts'!$G$33),"Y",IF(AND(H882&gt;='Intersection Mileposts'!$F$34,H882&lt;='Intersection Mileposts'!$G$34),"Y",IF(AND(H882&gt;='Intersection Mileposts'!$F$35,H882&lt;='Intersection Mileposts'!$G$35),"Y",IF(AND(H882&gt;='Intersection Mileposts'!$F$36,H882&lt;='Intersection Mileposts'!$G$36),"Y",IF(AND(H882&gt;='Intersection Mileposts'!$F$37,H882&lt;='Intersection Mileposts'!$G$37),"Y",IF(AND(H882&gt;='Intersection Mileposts'!$F$38,H882&lt;='Intersection Mileposts'!$G$38),"Y",IF(AND(H882&gt;='Intersection Mileposts'!$F$39,H882&lt;='Intersection Mileposts'!$G$39),"Y","N"))))))))))))))))))))))))))))))))))))</f>
        <v/>
      </c>
    </row>
    <row r="883" spans="1:46" ht="15" customHeight="1" x14ac:dyDescent="0.3">
      <c r="A883" s="279"/>
      <c r="B883" s="261"/>
      <c r="C883" s="262"/>
      <c r="D883" s="262"/>
      <c r="E883" s="262"/>
      <c r="F883" s="262"/>
      <c r="G883" s="284"/>
      <c r="H883" s="286"/>
      <c r="I883" s="279"/>
      <c r="J883" s="260"/>
      <c r="K883" s="260"/>
      <c r="L883" s="280"/>
      <c r="M883" s="275"/>
      <c r="N883" s="263"/>
      <c r="P883" s="264" t="str">
        <f>IF(R883 = "", "", COUNT($R$4:R883))</f>
        <v/>
      </c>
      <c r="Q883" s="264" t="str">
        <f t="shared" si="121"/>
        <v/>
      </c>
      <c r="R883" s="265" t="str">
        <f t="shared" si="122"/>
        <v/>
      </c>
      <c r="S883" s="266" t="str">
        <f t="shared" si="123"/>
        <v/>
      </c>
      <c r="T883" s="267" t="str">
        <f t="shared" si="124"/>
        <v/>
      </c>
      <c r="U883" s="268" t="str">
        <f t="shared" si="125"/>
        <v/>
      </c>
      <c r="V883" s="269" t="str">
        <f t="shared" si="126"/>
        <v/>
      </c>
      <c r="W883" s="5"/>
      <c r="AR883" t="str">
        <f t="shared" si="120"/>
        <v/>
      </c>
      <c r="AS883" t="str">
        <f t="shared" si="119"/>
        <v/>
      </c>
      <c r="AT883" s="134" t="str">
        <f>IF(AR883="","",IF(AND(H883&gt;='Intersection Mileposts'!$F$5,H883&lt;='Intersection Mileposts'!$G$5),"Y",IF(AND(H883&gt;='Intersection Mileposts'!$F$6,H883&lt;='Intersection Mileposts'!$G$6),"Y",IF(AND(H883&gt;='Intersection Mileposts'!$F$7,H883&lt;='Intersection Mileposts'!$G$7),"Y",IF(AND(H883&gt;='Intersection Mileposts'!$F$8,H883&lt;='Intersection Mileposts'!$G$8),"Y",IF(AND(H883&gt;='Intersection Mileposts'!$F$9,H883&lt;='Intersection Mileposts'!$G$9),"Y",IF(AND(H883&gt;='Intersection Mileposts'!$F$10,H883&lt;='Intersection Mileposts'!$G$10),"Y",IF(AND(H883&gt;='Intersection Mileposts'!$F$11,H883&lt;='Intersection Mileposts'!$G$11),"Y",IF(AND(H883&gt;='Intersection Mileposts'!$F$12,H883&lt;='Intersection Mileposts'!$G$12),"Y",IF(AND(H883&gt;='Intersection Mileposts'!$F$13,H883&lt;='Intersection Mileposts'!$G$13),"Y",IF(AND(H883&gt;='Intersection Mileposts'!$F$14,H883&lt;='Intersection Mileposts'!$G$14),"Y",IF(AND(H883&gt;='Intersection Mileposts'!$F$15,H883&lt;='Intersection Mileposts'!$G$15),"Y",IF(AND(H883&gt;='Intersection Mileposts'!$F$16,H883&lt;='Intersection Mileposts'!$G$16),"Y",IF(AND(H883&gt;='Intersection Mileposts'!$F$17,H883&lt;='Intersection Mileposts'!$G$17),"Y",IF(AND(H883&gt;='Intersection Mileposts'!$F$18,H883&lt;='Intersection Mileposts'!$G$18),"Y",IF(AND(H883&gt;='Intersection Mileposts'!$F$19,H883&lt;='Intersection Mileposts'!$G$19),"Y",IF(AND(H883&gt;='Intersection Mileposts'!$F$20,H883&lt;='Intersection Mileposts'!$G$20),"Y",IF(AND(H883&gt;='Intersection Mileposts'!$F$21,H883&lt;='Intersection Mileposts'!$G$21),"Y",IF(AND(H883&gt;='Intersection Mileposts'!$F$22,H883&lt;='Intersection Mileposts'!$G$22),"Y",IF(AND(H883&gt;='Intersection Mileposts'!$F$23,H883&lt;='Intersection Mileposts'!$G$23),"Y",IF(AND(H883&gt;='Intersection Mileposts'!$F$24,H883&lt;='Intersection Mileposts'!$G$24),"Y",IF(AND(H883&gt;='Intersection Mileposts'!$F$25,H883&lt;='Intersection Mileposts'!$G$25),"Y",IF(AND(H883&gt;='Intersection Mileposts'!$F$26,H883&lt;='Intersection Mileposts'!$G$26),"Y",IF(AND(H883&gt;='Intersection Mileposts'!$F$27,H883&lt;='Intersection Mileposts'!$G$27),"Y",IF(AND(H883&gt;='Intersection Mileposts'!$F$28,H883&lt;='Intersection Mileposts'!$G$28),"Y",IF(AND(H883&gt;='Intersection Mileposts'!$F$29,H883&lt;='Intersection Mileposts'!$G$29),"Y", IF(AND(H883&gt;='Intersection Mileposts'!$F$30,H883&lt;='Intersection Mileposts'!$G$30),"Y",IF(AND(H883&gt;='Intersection Mileposts'!$F$31,H883&lt;='Intersection Mileposts'!$G$31),"Y",IF(AND(H883&gt;='Intersection Mileposts'!$F$32,H883&lt;='Intersection Mileposts'!$G$32),"Y",IF(AND(H883&gt;='Intersection Mileposts'!$F$33,H883&lt;='Intersection Mileposts'!$G$33),"Y",IF(AND(H883&gt;='Intersection Mileposts'!$F$34,H883&lt;='Intersection Mileposts'!$G$34),"Y",IF(AND(H883&gt;='Intersection Mileposts'!$F$35,H883&lt;='Intersection Mileposts'!$G$35),"Y",IF(AND(H883&gt;='Intersection Mileposts'!$F$36,H883&lt;='Intersection Mileposts'!$G$36),"Y",IF(AND(H883&gt;='Intersection Mileposts'!$F$37,H883&lt;='Intersection Mileposts'!$G$37),"Y",IF(AND(H883&gt;='Intersection Mileposts'!$F$38,H883&lt;='Intersection Mileposts'!$G$38),"Y",IF(AND(H883&gt;='Intersection Mileposts'!$F$39,H883&lt;='Intersection Mileposts'!$G$39),"Y","N"))))))))))))))))))))))))))))))))))))</f>
        <v/>
      </c>
    </row>
    <row r="884" spans="1:46" ht="15" customHeight="1" x14ac:dyDescent="0.3">
      <c r="A884" s="279"/>
      <c r="B884" s="261"/>
      <c r="C884" s="262"/>
      <c r="D884" s="262"/>
      <c r="E884" s="262"/>
      <c r="F884" s="262"/>
      <c r="G884" s="284"/>
      <c r="H884" s="286"/>
      <c r="I884" s="279"/>
      <c r="J884" s="260"/>
      <c r="K884" s="260"/>
      <c r="L884" s="280"/>
      <c r="M884" s="275"/>
      <c r="N884" s="263"/>
      <c r="P884" s="264" t="str">
        <f>IF(R884 = "", "", COUNT($R$4:R884))</f>
        <v/>
      </c>
      <c r="Q884" s="264" t="str">
        <f t="shared" si="121"/>
        <v/>
      </c>
      <c r="R884" s="265" t="str">
        <f t="shared" si="122"/>
        <v/>
      </c>
      <c r="S884" s="266" t="str">
        <f t="shared" si="123"/>
        <v/>
      </c>
      <c r="T884" s="267" t="str">
        <f t="shared" si="124"/>
        <v/>
      </c>
      <c r="U884" s="268" t="str">
        <f t="shared" si="125"/>
        <v/>
      </c>
      <c r="V884" s="269" t="str">
        <f t="shared" si="126"/>
        <v/>
      </c>
      <c r="W884" s="5"/>
      <c r="AR884" t="str">
        <f t="shared" si="120"/>
        <v/>
      </c>
      <c r="AS884" t="str">
        <f t="shared" si="119"/>
        <v/>
      </c>
      <c r="AT884" s="134" t="str">
        <f>IF(AR884="","",IF(AND(H884&gt;='Intersection Mileposts'!$F$5,H884&lt;='Intersection Mileposts'!$G$5),"Y",IF(AND(H884&gt;='Intersection Mileposts'!$F$6,H884&lt;='Intersection Mileposts'!$G$6),"Y",IF(AND(H884&gt;='Intersection Mileposts'!$F$7,H884&lt;='Intersection Mileposts'!$G$7),"Y",IF(AND(H884&gt;='Intersection Mileposts'!$F$8,H884&lt;='Intersection Mileposts'!$G$8),"Y",IF(AND(H884&gt;='Intersection Mileposts'!$F$9,H884&lt;='Intersection Mileposts'!$G$9),"Y",IF(AND(H884&gt;='Intersection Mileposts'!$F$10,H884&lt;='Intersection Mileposts'!$G$10),"Y",IF(AND(H884&gt;='Intersection Mileposts'!$F$11,H884&lt;='Intersection Mileposts'!$G$11),"Y",IF(AND(H884&gt;='Intersection Mileposts'!$F$12,H884&lt;='Intersection Mileposts'!$G$12),"Y",IF(AND(H884&gt;='Intersection Mileposts'!$F$13,H884&lt;='Intersection Mileposts'!$G$13),"Y",IF(AND(H884&gt;='Intersection Mileposts'!$F$14,H884&lt;='Intersection Mileposts'!$G$14),"Y",IF(AND(H884&gt;='Intersection Mileposts'!$F$15,H884&lt;='Intersection Mileposts'!$G$15),"Y",IF(AND(H884&gt;='Intersection Mileposts'!$F$16,H884&lt;='Intersection Mileposts'!$G$16),"Y",IF(AND(H884&gt;='Intersection Mileposts'!$F$17,H884&lt;='Intersection Mileposts'!$G$17),"Y",IF(AND(H884&gt;='Intersection Mileposts'!$F$18,H884&lt;='Intersection Mileposts'!$G$18),"Y",IF(AND(H884&gt;='Intersection Mileposts'!$F$19,H884&lt;='Intersection Mileposts'!$G$19),"Y",IF(AND(H884&gt;='Intersection Mileposts'!$F$20,H884&lt;='Intersection Mileposts'!$G$20),"Y",IF(AND(H884&gt;='Intersection Mileposts'!$F$21,H884&lt;='Intersection Mileposts'!$G$21),"Y",IF(AND(H884&gt;='Intersection Mileposts'!$F$22,H884&lt;='Intersection Mileposts'!$G$22),"Y",IF(AND(H884&gt;='Intersection Mileposts'!$F$23,H884&lt;='Intersection Mileposts'!$G$23),"Y",IF(AND(H884&gt;='Intersection Mileposts'!$F$24,H884&lt;='Intersection Mileposts'!$G$24),"Y",IF(AND(H884&gt;='Intersection Mileposts'!$F$25,H884&lt;='Intersection Mileposts'!$G$25),"Y",IF(AND(H884&gt;='Intersection Mileposts'!$F$26,H884&lt;='Intersection Mileposts'!$G$26),"Y",IF(AND(H884&gt;='Intersection Mileposts'!$F$27,H884&lt;='Intersection Mileposts'!$G$27),"Y",IF(AND(H884&gt;='Intersection Mileposts'!$F$28,H884&lt;='Intersection Mileposts'!$G$28),"Y",IF(AND(H884&gt;='Intersection Mileposts'!$F$29,H884&lt;='Intersection Mileposts'!$G$29),"Y", IF(AND(H884&gt;='Intersection Mileposts'!$F$30,H884&lt;='Intersection Mileposts'!$G$30),"Y",IF(AND(H884&gt;='Intersection Mileposts'!$F$31,H884&lt;='Intersection Mileposts'!$G$31),"Y",IF(AND(H884&gt;='Intersection Mileposts'!$F$32,H884&lt;='Intersection Mileposts'!$G$32),"Y",IF(AND(H884&gt;='Intersection Mileposts'!$F$33,H884&lt;='Intersection Mileposts'!$G$33),"Y",IF(AND(H884&gt;='Intersection Mileposts'!$F$34,H884&lt;='Intersection Mileposts'!$G$34),"Y",IF(AND(H884&gt;='Intersection Mileposts'!$F$35,H884&lt;='Intersection Mileposts'!$G$35),"Y",IF(AND(H884&gt;='Intersection Mileposts'!$F$36,H884&lt;='Intersection Mileposts'!$G$36),"Y",IF(AND(H884&gt;='Intersection Mileposts'!$F$37,H884&lt;='Intersection Mileposts'!$G$37),"Y",IF(AND(H884&gt;='Intersection Mileposts'!$F$38,H884&lt;='Intersection Mileposts'!$G$38),"Y",IF(AND(H884&gt;='Intersection Mileposts'!$F$39,H884&lt;='Intersection Mileposts'!$G$39),"Y","N"))))))))))))))))))))))))))))))))))))</f>
        <v/>
      </c>
    </row>
    <row r="885" spans="1:46" ht="15" customHeight="1" x14ac:dyDescent="0.3">
      <c r="A885" s="279"/>
      <c r="B885" s="261"/>
      <c r="C885" s="262"/>
      <c r="D885" s="262"/>
      <c r="E885" s="262"/>
      <c r="F885" s="262"/>
      <c r="G885" s="284"/>
      <c r="H885" s="286"/>
      <c r="I885" s="279"/>
      <c r="J885" s="260"/>
      <c r="K885" s="260"/>
      <c r="L885" s="280"/>
      <c r="M885" s="275"/>
      <c r="N885" s="263"/>
      <c r="P885" s="264" t="str">
        <f>IF(R885 = "", "", COUNT($R$4:R885))</f>
        <v/>
      </c>
      <c r="Q885" s="264" t="str">
        <f t="shared" si="121"/>
        <v/>
      </c>
      <c r="R885" s="265" t="str">
        <f t="shared" si="122"/>
        <v/>
      </c>
      <c r="S885" s="266" t="str">
        <f t="shared" si="123"/>
        <v/>
      </c>
      <c r="T885" s="267" t="str">
        <f t="shared" si="124"/>
        <v/>
      </c>
      <c r="U885" s="268" t="str">
        <f t="shared" si="125"/>
        <v/>
      </c>
      <c r="V885" s="269" t="str">
        <f t="shared" si="126"/>
        <v/>
      </c>
      <c r="W885" s="5"/>
      <c r="AR885" t="str">
        <f t="shared" si="120"/>
        <v/>
      </c>
      <c r="AS885" t="str">
        <f t="shared" si="119"/>
        <v/>
      </c>
      <c r="AT885" s="134" t="str">
        <f>IF(AR885="","",IF(AND(H885&gt;='Intersection Mileposts'!$F$5,H885&lt;='Intersection Mileposts'!$G$5),"Y",IF(AND(H885&gt;='Intersection Mileposts'!$F$6,H885&lt;='Intersection Mileposts'!$G$6),"Y",IF(AND(H885&gt;='Intersection Mileposts'!$F$7,H885&lt;='Intersection Mileposts'!$G$7),"Y",IF(AND(H885&gt;='Intersection Mileposts'!$F$8,H885&lt;='Intersection Mileposts'!$G$8),"Y",IF(AND(H885&gt;='Intersection Mileposts'!$F$9,H885&lt;='Intersection Mileposts'!$G$9),"Y",IF(AND(H885&gt;='Intersection Mileposts'!$F$10,H885&lt;='Intersection Mileposts'!$G$10),"Y",IF(AND(H885&gt;='Intersection Mileposts'!$F$11,H885&lt;='Intersection Mileposts'!$G$11),"Y",IF(AND(H885&gt;='Intersection Mileposts'!$F$12,H885&lt;='Intersection Mileposts'!$G$12),"Y",IF(AND(H885&gt;='Intersection Mileposts'!$F$13,H885&lt;='Intersection Mileposts'!$G$13),"Y",IF(AND(H885&gt;='Intersection Mileposts'!$F$14,H885&lt;='Intersection Mileposts'!$G$14),"Y",IF(AND(H885&gt;='Intersection Mileposts'!$F$15,H885&lt;='Intersection Mileposts'!$G$15),"Y",IF(AND(H885&gt;='Intersection Mileposts'!$F$16,H885&lt;='Intersection Mileposts'!$G$16),"Y",IF(AND(H885&gt;='Intersection Mileposts'!$F$17,H885&lt;='Intersection Mileposts'!$G$17),"Y",IF(AND(H885&gt;='Intersection Mileposts'!$F$18,H885&lt;='Intersection Mileposts'!$G$18),"Y",IF(AND(H885&gt;='Intersection Mileposts'!$F$19,H885&lt;='Intersection Mileposts'!$G$19),"Y",IF(AND(H885&gt;='Intersection Mileposts'!$F$20,H885&lt;='Intersection Mileposts'!$G$20),"Y",IF(AND(H885&gt;='Intersection Mileposts'!$F$21,H885&lt;='Intersection Mileposts'!$G$21),"Y",IF(AND(H885&gt;='Intersection Mileposts'!$F$22,H885&lt;='Intersection Mileposts'!$G$22),"Y",IF(AND(H885&gt;='Intersection Mileposts'!$F$23,H885&lt;='Intersection Mileposts'!$G$23),"Y",IF(AND(H885&gt;='Intersection Mileposts'!$F$24,H885&lt;='Intersection Mileposts'!$G$24),"Y",IF(AND(H885&gt;='Intersection Mileposts'!$F$25,H885&lt;='Intersection Mileposts'!$G$25),"Y",IF(AND(H885&gt;='Intersection Mileposts'!$F$26,H885&lt;='Intersection Mileposts'!$G$26),"Y",IF(AND(H885&gt;='Intersection Mileposts'!$F$27,H885&lt;='Intersection Mileposts'!$G$27),"Y",IF(AND(H885&gt;='Intersection Mileposts'!$F$28,H885&lt;='Intersection Mileposts'!$G$28),"Y",IF(AND(H885&gt;='Intersection Mileposts'!$F$29,H885&lt;='Intersection Mileposts'!$G$29),"Y", IF(AND(H885&gt;='Intersection Mileposts'!$F$30,H885&lt;='Intersection Mileposts'!$G$30),"Y",IF(AND(H885&gt;='Intersection Mileposts'!$F$31,H885&lt;='Intersection Mileposts'!$G$31),"Y",IF(AND(H885&gt;='Intersection Mileposts'!$F$32,H885&lt;='Intersection Mileposts'!$G$32),"Y",IF(AND(H885&gt;='Intersection Mileposts'!$F$33,H885&lt;='Intersection Mileposts'!$G$33),"Y",IF(AND(H885&gt;='Intersection Mileposts'!$F$34,H885&lt;='Intersection Mileposts'!$G$34),"Y",IF(AND(H885&gt;='Intersection Mileposts'!$F$35,H885&lt;='Intersection Mileposts'!$G$35),"Y",IF(AND(H885&gt;='Intersection Mileposts'!$F$36,H885&lt;='Intersection Mileposts'!$G$36),"Y",IF(AND(H885&gt;='Intersection Mileposts'!$F$37,H885&lt;='Intersection Mileposts'!$G$37),"Y",IF(AND(H885&gt;='Intersection Mileposts'!$F$38,H885&lt;='Intersection Mileposts'!$G$38),"Y",IF(AND(H885&gt;='Intersection Mileposts'!$F$39,H885&lt;='Intersection Mileposts'!$G$39),"Y","N"))))))))))))))))))))))))))))))))))))</f>
        <v/>
      </c>
    </row>
    <row r="886" spans="1:46" ht="15" customHeight="1" x14ac:dyDescent="0.3">
      <c r="A886" s="279"/>
      <c r="B886" s="261"/>
      <c r="C886" s="262"/>
      <c r="D886" s="262"/>
      <c r="E886" s="262"/>
      <c r="F886" s="262"/>
      <c r="G886" s="284"/>
      <c r="H886" s="286"/>
      <c r="I886" s="279"/>
      <c r="J886" s="260"/>
      <c r="K886" s="260"/>
      <c r="L886" s="280"/>
      <c r="M886" s="275"/>
      <c r="N886" s="263"/>
      <c r="P886" s="264" t="str">
        <f>IF(R886 = "", "", COUNT($R$4:R886))</f>
        <v/>
      </c>
      <c r="Q886" s="264" t="str">
        <f t="shared" si="121"/>
        <v/>
      </c>
      <c r="R886" s="265" t="str">
        <f t="shared" si="122"/>
        <v/>
      </c>
      <c r="S886" s="266" t="str">
        <f t="shared" si="123"/>
        <v/>
      </c>
      <c r="T886" s="267" t="str">
        <f t="shared" si="124"/>
        <v/>
      </c>
      <c r="U886" s="268" t="str">
        <f t="shared" si="125"/>
        <v/>
      </c>
      <c r="V886" s="269" t="str">
        <f t="shared" si="126"/>
        <v/>
      </c>
      <c r="W886" s="5"/>
      <c r="AR886" t="str">
        <f t="shared" si="120"/>
        <v/>
      </c>
      <c r="AS886" t="str">
        <f t="shared" si="119"/>
        <v/>
      </c>
      <c r="AT886" s="134" t="str">
        <f>IF(AR886="","",IF(AND(H886&gt;='Intersection Mileposts'!$F$5,H886&lt;='Intersection Mileposts'!$G$5),"Y",IF(AND(H886&gt;='Intersection Mileposts'!$F$6,H886&lt;='Intersection Mileposts'!$G$6),"Y",IF(AND(H886&gt;='Intersection Mileposts'!$F$7,H886&lt;='Intersection Mileposts'!$G$7),"Y",IF(AND(H886&gt;='Intersection Mileposts'!$F$8,H886&lt;='Intersection Mileposts'!$G$8),"Y",IF(AND(H886&gt;='Intersection Mileposts'!$F$9,H886&lt;='Intersection Mileposts'!$G$9),"Y",IF(AND(H886&gt;='Intersection Mileposts'!$F$10,H886&lt;='Intersection Mileposts'!$G$10),"Y",IF(AND(H886&gt;='Intersection Mileposts'!$F$11,H886&lt;='Intersection Mileposts'!$G$11),"Y",IF(AND(H886&gt;='Intersection Mileposts'!$F$12,H886&lt;='Intersection Mileposts'!$G$12),"Y",IF(AND(H886&gt;='Intersection Mileposts'!$F$13,H886&lt;='Intersection Mileposts'!$G$13),"Y",IF(AND(H886&gt;='Intersection Mileposts'!$F$14,H886&lt;='Intersection Mileposts'!$G$14),"Y",IF(AND(H886&gt;='Intersection Mileposts'!$F$15,H886&lt;='Intersection Mileposts'!$G$15),"Y",IF(AND(H886&gt;='Intersection Mileposts'!$F$16,H886&lt;='Intersection Mileposts'!$G$16),"Y",IF(AND(H886&gt;='Intersection Mileposts'!$F$17,H886&lt;='Intersection Mileposts'!$G$17),"Y",IF(AND(H886&gt;='Intersection Mileposts'!$F$18,H886&lt;='Intersection Mileposts'!$G$18),"Y",IF(AND(H886&gt;='Intersection Mileposts'!$F$19,H886&lt;='Intersection Mileposts'!$G$19),"Y",IF(AND(H886&gt;='Intersection Mileposts'!$F$20,H886&lt;='Intersection Mileposts'!$G$20),"Y",IF(AND(H886&gt;='Intersection Mileposts'!$F$21,H886&lt;='Intersection Mileposts'!$G$21),"Y",IF(AND(H886&gt;='Intersection Mileposts'!$F$22,H886&lt;='Intersection Mileposts'!$G$22),"Y",IF(AND(H886&gt;='Intersection Mileposts'!$F$23,H886&lt;='Intersection Mileposts'!$G$23),"Y",IF(AND(H886&gt;='Intersection Mileposts'!$F$24,H886&lt;='Intersection Mileposts'!$G$24),"Y",IF(AND(H886&gt;='Intersection Mileposts'!$F$25,H886&lt;='Intersection Mileposts'!$G$25),"Y",IF(AND(H886&gt;='Intersection Mileposts'!$F$26,H886&lt;='Intersection Mileposts'!$G$26),"Y",IF(AND(H886&gt;='Intersection Mileposts'!$F$27,H886&lt;='Intersection Mileposts'!$G$27),"Y",IF(AND(H886&gt;='Intersection Mileposts'!$F$28,H886&lt;='Intersection Mileposts'!$G$28),"Y",IF(AND(H886&gt;='Intersection Mileposts'!$F$29,H886&lt;='Intersection Mileposts'!$G$29),"Y", IF(AND(H886&gt;='Intersection Mileposts'!$F$30,H886&lt;='Intersection Mileposts'!$G$30),"Y",IF(AND(H886&gt;='Intersection Mileposts'!$F$31,H886&lt;='Intersection Mileposts'!$G$31),"Y",IF(AND(H886&gt;='Intersection Mileposts'!$F$32,H886&lt;='Intersection Mileposts'!$G$32),"Y",IF(AND(H886&gt;='Intersection Mileposts'!$F$33,H886&lt;='Intersection Mileposts'!$G$33),"Y",IF(AND(H886&gt;='Intersection Mileposts'!$F$34,H886&lt;='Intersection Mileposts'!$G$34),"Y",IF(AND(H886&gt;='Intersection Mileposts'!$F$35,H886&lt;='Intersection Mileposts'!$G$35),"Y",IF(AND(H886&gt;='Intersection Mileposts'!$F$36,H886&lt;='Intersection Mileposts'!$G$36),"Y",IF(AND(H886&gt;='Intersection Mileposts'!$F$37,H886&lt;='Intersection Mileposts'!$G$37),"Y",IF(AND(H886&gt;='Intersection Mileposts'!$F$38,H886&lt;='Intersection Mileposts'!$G$38),"Y",IF(AND(H886&gt;='Intersection Mileposts'!$F$39,H886&lt;='Intersection Mileposts'!$G$39),"Y","N"))))))))))))))))))))))))))))))))))))</f>
        <v/>
      </c>
    </row>
    <row r="887" spans="1:46" ht="15" customHeight="1" x14ac:dyDescent="0.3">
      <c r="A887" s="279"/>
      <c r="B887" s="261"/>
      <c r="C887" s="262"/>
      <c r="D887" s="262"/>
      <c r="E887" s="262"/>
      <c r="F887" s="262"/>
      <c r="G887" s="284"/>
      <c r="H887" s="286"/>
      <c r="I887" s="279"/>
      <c r="J887" s="260"/>
      <c r="K887" s="260"/>
      <c r="L887" s="280"/>
      <c r="M887" s="275"/>
      <c r="N887" s="263"/>
      <c r="P887" s="264" t="str">
        <f>IF(R887 = "", "", COUNT($R$4:R887))</f>
        <v/>
      </c>
      <c r="Q887" s="264" t="str">
        <f t="shared" si="121"/>
        <v/>
      </c>
      <c r="R887" s="265" t="str">
        <f t="shared" si="122"/>
        <v/>
      </c>
      <c r="S887" s="266" t="str">
        <f t="shared" si="123"/>
        <v/>
      </c>
      <c r="T887" s="267" t="str">
        <f t="shared" si="124"/>
        <v/>
      </c>
      <c r="U887" s="268" t="str">
        <f t="shared" si="125"/>
        <v/>
      </c>
      <c r="V887" s="269" t="str">
        <f t="shared" si="126"/>
        <v/>
      </c>
      <c r="W887" s="5"/>
      <c r="AR887" t="str">
        <f t="shared" si="120"/>
        <v/>
      </c>
      <c r="AS887" t="str">
        <f t="shared" si="119"/>
        <v/>
      </c>
      <c r="AT887" s="134" t="str">
        <f>IF(AR887="","",IF(AND(H887&gt;='Intersection Mileposts'!$F$5,H887&lt;='Intersection Mileposts'!$G$5),"Y",IF(AND(H887&gt;='Intersection Mileposts'!$F$6,H887&lt;='Intersection Mileposts'!$G$6),"Y",IF(AND(H887&gt;='Intersection Mileposts'!$F$7,H887&lt;='Intersection Mileposts'!$G$7),"Y",IF(AND(H887&gt;='Intersection Mileposts'!$F$8,H887&lt;='Intersection Mileposts'!$G$8),"Y",IF(AND(H887&gt;='Intersection Mileposts'!$F$9,H887&lt;='Intersection Mileposts'!$G$9),"Y",IF(AND(H887&gt;='Intersection Mileposts'!$F$10,H887&lt;='Intersection Mileposts'!$G$10),"Y",IF(AND(H887&gt;='Intersection Mileposts'!$F$11,H887&lt;='Intersection Mileposts'!$G$11),"Y",IF(AND(H887&gt;='Intersection Mileposts'!$F$12,H887&lt;='Intersection Mileposts'!$G$12),"Y",IF(AND(H887&gt;='Intersection Mileposts'!$F$13,H887&lt;='Intersection Mileposts'!$G$13),"Y",IF(AND(H887&gt;='Intersection Mileposts'!$F$14,H887&lt;='Intersection Mileposts'!$G$14),"Y",IF(AND(H887&gt;='Intersection Mileposts'!$F$15,H887&lt;='Intersection Mileposts'!$G$15),"Y",IF(AND(H887&gt;='Intersection Mileposts'!$F$16,H887&lt;='Intersection Mileposts'!$G$16),"Y",IF(AND(H887&gt;='Intersection Mileposts'!$F$17,H887&lt;='Intersection Mileposts'!$G$17),"Y",IF(AND(H887&gt;='Intersection Mileposts'!$F$18,H887&lt;='Intersection Mileposts'!$G$18),"Y",IF(AND(H887&gt;='Intersection Mileposts'!$F$19,H887&lt;='Intersection Mileposts'!$G$19),"Y",IF(AND(H887&gt;='Intersection Mileposts'!$F$20,H887&lt;='Intersection Mileposts'!$G$20),"Y",IF(AND(H887&gt;='Intersection Mileposts'!$F$21,H887&lt;='Intersection Mileposts'!$G$21),"Y",IF(AND(H887&gt;='Intersection Mileposts'!$F$22,H887&lt;='Intersection Mileposts'!$G$22),"Y",IF(AND(H887&gt;='Intersection Mileposts'!$F$23,H887&lt;='Intersection Mileposts'!$G$23),"Y",IF(AND(H887&gt;='Intersection Mileposts'!$F$24,H887&lt;='Intersection Mileposts'!$G$24),"Y",IF(AND(H887&gt;='Intersection Mileposts'!$F$25,H887&lt;='Intersection Mileposts'!$G$25),"Y",IF(AND(H887&gt;='Intersection Mileposts'!$F$26,H887&lt;='Intersection Mileposts'!$G$26),"Y",IF(AND(H887&gt;='Intersection Mileposts'!$F$27,H887&lt;='Intersection Mileposts'!$G$27),"Y",IF(AND(H887&gt;='Intersection Mileposts'!$F$28,H887&lt;='Intersection Mileposts'!$G$28),"Y",IF(AND(H887&gt;='Intersection Mileposts'!$F$29,H887&lt;='Intersection Mileposts'!$G$29),"Y", IF(AND(H887&gt;='Intersection Mileposts'!$F$30,H887&lt;='Intersection Mileposts'!$G$30),"Y",IF(AND(H887&gt;='Intersection Mileposts'!$F$31,H887&lt;='Intersection Mileposts'!$G$31),"Y",IF(AND(H887&gt;='Intersection Mileposts'!$F$32,H887&lt;='Intersection Mileposts'!$G$32),"Y",IF(AND(H887&gt;='Intersection Mileposts'!$F$33,H887&lt;='Intersection Mileposts'!$G$33),"Y",IF(AND(H887&gt;='Intersection Mileposts'!$F$34,H887&lt;='Intersection Mileposts'!$G$34),"Y",IF(AND(H887&gt;='Intersection Mileposts'!$F$35,H887&lt;='Intersection Mileposts'!$G$35),"Y",IF(AND(H887&gt;='Intersection Mileposts'!$F$36,H887&lt;='Intersection Mileposts'!$G$36),"Y",IF(AND(H887&gt;='Intersection Mileposts'!$F$37,H887&lt;='Intersection Mileposts'!$G$37),"Y",IF(AND(H887&gt;='Intersection Mileposts'!$F$38,H887&lt;='Intersection Mileposts'!$G$38),"Y",IF(AND(H887&gt;='Intersection Mileposts'!$F$39,H887&lt;='Intersection Mileposts'!$G$39),"Y","N"))))))))))))))))))))))))))))))))))))</f>
        <v/>
      </c>
    </row>
    <row r="888" spans="1:46" ht="15" customHeight="1" x14ac:dyDescent="0.3">
      <c r="A888" s="279"/>
      <c r="B888" s="261"/>
      <c r="C888" s="262"/>
      <c r="D888" s="262"/>
      <c r="E888" s="262"/>
      <c r="F888" s="262"/>
      <c r="G888" s="284"/>
      <c r="H888" s="286"/>
      <c r="I888" s="279"/>
      <c r="J888" s="260"/>
      <c r="K888" s="260"/>
      <c r="L888" s="280"/>
      <c r="M888" s="275"/>
      <c r="N888" s="263"/>
      <c r="P888" s="264" t="str">
        <f>IF(R888 = "", "", COUNT($R$4:R888))</f>
        <v/>
      </c>
      <c r="Q888" s="264" t="str">
        <f t="shared" si="121"/>
        <v/>
      </c>
      <c r="R888" s="265" t="str">
        <f t="shared" si="122"/>
        <v/>
      </c>
      <c r="S888" s="266" t="str">
        <f t="shared" si="123"/>
        <v/>
      </c>
      <c r="T888" s="267" t="str">
        <f t="shared" si="124"/>
        <v/>
      </c>
      <c r="U888" s="268" t="str">
        <f t="shared" si="125"/>
        <v/>
      </c>
      <c r="V888" s="269" t="str">
        <f t="shared" si="126"/>
        <v/>
      </c>
      <c r="W888" s="5"/>
      <c r="AR888" t="str">
        <f t="shared" si="120"/>
        <v/>
      </c>
      <c r="AS888" t="str">
        <f t="shared" si="119"/>
        <v/>
      </c>
      <c r="AT888" s="134" t="str">
        <f>IF(AR888="","",IF(AND(H888&gt;='Intersection Mileposts'!$F$5,H888&lt;='Intersection Mileposts'!$G$5),"Y",IF(AND(H888&gt;='Intersection Mileposts'!$F$6,H888&lt;='Intersection Mileposts'!$G$6),"Y",IF(AND(H888&gt;='Intersection Mileposts'!$F$7,H888&lt;='Intersection Mileposts'!$G$7),"Y",IF(AND(H888&gt;='Intersection Mileposts'!$F$8,H888&lt;='Intersection Mileposts'!$G$8),"Y",IF(AND(H888&gt;='Intersection Mileposts'!$F$9,H888&lt;='Intersection Mileposts'!$G$9),"Y",IF(AND(H888&gt;='Intersection Mileposts'!$F$10,H888&lt;='Intersection Mileposts'!$G$10),"Y",IF(AND(H888&gt;='Intersection Mileposts'!$F$11,H888&lt;='Intersection Mileposts'!$G$11),"Y",IF(AND(H888&gt;='Intersection Mileposts'!$F$12,H888&lt;='Intersection Mileposts'!$G$12),"Y",IF(AND(H888&gt;='Intersection Mileposts'!$F$13,H888&lt;='Intersection Mileposts'!$G$13),"Y",IF(AND(H888&gt;='Intersection Mileposts'!$F$14,H888&lt;='Intersection Mileposts'!$G$14),"Y",IF(AND(H888&gt;='Intersection Mileposts'!$F$15,H888&lt;='Intersection Mileposts'!$G$15),"Y",IF(AND(H888&gt;='Intersection Mileposts'!$F$16,H888&lt;='Intersection Mileposts'!$G$16),"Y",IF(AND(H888&gt;='Intersection Mileposts'!$F$17,H888&lt;='Intersection Mileposts'!$G$17),"Y",IF(AND(H888&gt;='Intersection Mileposts'!$F$18,H888&lt;='Intersection Mileposts'!$G$18),"Y",IF(AND(H888&gt;='Intersection Mileposts'!$F$19,H888&lt;='Intersection Mileposts'!$G$19),"Y",IF(AND(H888&gt;='Intersection Mileposts'!$F$20,H888&lt;='Intersection Mileposts'!$G$20),"Y",IF(AND(H888&gt;='Intersection Mileposts'!$F$21,H888&lt;='Intersection Mileposts'!$G$21),"Y",IF(AND(H888&gt;='Intersection Mileposts'!$F$22,H888&lt;='Intersection Mileposts'!$G$22),"Y",IF(AND(H888&gt;='Intersection Mileposts'!$F$23,H888&lt;='Intersection Mileposts'!$G$23),"Y",IF(AND(H888&gt;='Intersection Mileposts'!$F$24,H888&lt;='Intersection Mileposts'!$G$24),"Y",IF(AND(H888&gt;='Intersection Mileposts'!$F$25,H888&lt;='Intersection Mileposts'!$G$25),"Y",IF(AND(H888&gt;='Intersection Mileposts'!$F$26,H888&lt;='Intersection Mileposts'!$G$26),"Y",IF(AND(H888&gt;='Intersection Mileposts'!$F$27,H888&lt;='Intersection Mileposts'!$G$27),"Y",IF(AND(H888&gt;='Intersection Mileposts'!$F$28,H888&lt;='Intersection Mileposts'!$G$28),"Y",IF(AND(H888&gt;='Intersection Mileposts'!$F$29,H888&lt;='Intersection Mileposts'!$G$29),"Y", IF(AND(H888&gt;='Intersection Mileposts'!$F$30,H888&lt;='Intersection Mileposts'!$G$30),"Y",IF(AND(H888&gt;='Intersection Mileposts'!$F$31,H888&lt;='Intersection Mileposts'!$G$31),"Y",IF(AND(H888&gt;='Intersection Mileposts'!$F$32,H888&lt;='Intersection Mileposts'!$G$32),"Y",IF(AND(H888&gt;='Intersection Mileposts'!$F$33,H888&lt;='Intersection Mileposts'!$G$33),"Y",IF(AND(H888&gt;='Intersection Mileposts'!$F$34,H888&lt;='Intersection Mileposts'!$G$34),"Y",IF(AND(H888&gt;='Intersection Mileposts'!$F$35,H888&lt;='Intersection Mileposts'!$G$35),"Y",IF(AND(H888&gt;='Intersection Mileposts'!$F$36,H888&lt;='Intersection Mileposts'!$G$36),"Y",IF(AND(H888&gt;='Intersection Mileposts'!$F$37,H888&lt;='Intersection Mileposts'!$G$37),"Y",IF(AND(H888&gt;='Intersection Mileposts'!$F$38,H888&lt;='Intersection Mileposts'!$G$38),"Y",IF(AND(H888&gt;='Intersection Mileposts'!$F$39,H888&lt;='Intersection Mileposts'!$G$39),"Y","N"))))))))))))))))))))))))))))))))))))</f>
        <v/>
      </c>
    </row>
    <row r="889" spans="1:46" ht="15" customHeight="1" x14ac:dyDescent="0.3">
      <c r="A889" s="279"/>
      <c r="B889" s="261"/>
      <c r="C889" s="262"/>
      <c r="D889" s="262"/>
      <c r="E889" s="262"/>
      <c r="F889" s="262"/>
      <c r="G889" s="284"/>
      <c r="H889" s="286"/>
      <c r="I889" s="279"/>
      <c r="J889" s="260"/>
      <c r="K889" s="260"/>
      <c r="L889" s="280"/>
      <c r="M889" s="275"/>
      <c r="N889" s="263"/>
      <c r="P889" s="264" t="str">
        <f>IF(R889 = "", "", COUNT($R$4:R889))</f>
        <v/>
      </c>
      <c r="Q889" s="264" t="str">
        <f t="shared" si="121"/>
        <v/>
      </c>
      <c r="R889" s="265" t="str">
        <f t="shared" si="122"/>
        <v/>
      </c>
      <c r="S889" s="266" t="str">
        <f t="shared" si="123"/>
        <v/>
      </c>
      <c r="T889" s="267" t="str">
        <f t="shared" si="124"/>
        <v/>
      </c>
      <c r="U889" s="268" t="str">
        <f t="shared" si="125"/>
        <v/>
      </c>
      <c r="V889" s="269" t="str">
        <f t="shared" si="126"/>
        <v/>
      </c>
      <c r="W889" s="5"/>
      <c r="AR889" t="str">
        <f t="shared" si="120"/>
        <v/>
      </c>
      <c r="AS889" t="str">
        <f t="shared" si="119"/>
        <v/>
      </c>
      <c r="AT889" s="134" t="str">
        <f>IF(AR889="","",IF(AND(H889&gt;='Intersection Mileposts'!$F$5,H889&lt;='Intersection Mileposts'!$G$5),"Y",IF(AND(H889&gt;='Intersection Mileposts'!$F$6,H889&lt;='Intersection Mileposts'!$G$6),"Y",IF(AND(H889&gt;='Intersection Mileposts'!$F$7,H889&lt;='Intersection Mileposts'!$G$7),"Y",IF(AND(H889&gt;='Intersection Mileposts'!$F$8,H889&lt;='Intersection Mileposts'!$G$8),"Y",IF(AND(H889&gt;='Intersection Mileposts'!$F$9,H889&lt;='Intersection Mileposts'!$G$9),"Y",IF(AND(H889&gt;='Intersection Mileposts'!$F$10,H889&lt;='Intersection Mileposts'!$G$10),"Y",IF(AND(H889&gt;='Intersection Mileposts'!$F$11,H889&lt;='Intersection Mileposts'!$G$11),"Y",IF(AND(H889&gt;='Intersection Mileposts'!$F$12,H889&lt;='Intersection Mileposts'!$G$12),"Y",IF(AND(H889&gt;='Intersection Mileposts'!$F$13,H889&lt;='Intersection Mileposts'!$G$13),"Y",IF(AND(H889&gt;='Intersection Mileposts'!$F$14,H889&lt;='Intersection Mileposts'!$G$14),"Y",IF(AND(H889&gt;='Intersection Mileposts'!$F$15,H889&lt;='Intersection Mileposts'!$G$15),"Y",IF(AND(H889&gt;='Intersection Mileposts'!$F$16,H889&lt;='Intersection Mileposts'!$G$16),"Y",IF(AND(H889&gt;='Intersection Mileposts'!$F$17,H889&lt;='Intersection Mileposts'!$G$17),"Y",IF(AND(H889&gt;='Intersection Mileposts'!$F$18,H889&lt;='Intersection Mileposts'!$G$18),"Y",IF(AND(H889&gt;='Intersection Mileposts'!$F$19,H889&lt;='Intersection Mileposts'!$G$19),"Y",IF(AND(H889&gt;='Intersection Mileposts'!$F$20,H889&lt;='Intersection Mileposts'!$G$20),"Y",IF(AND(H889&gt;='Intersection Mileposts'!$F$21,H889&lt;='Intersection Mileposts'!$G$21),"Y",IF(AND(H889&gt;='Intersection Mileposts'!$F$22,H889&lt;='Intersection Mileposts'!$G$22),"Y",IF(AND(H889&gt;='Intersection Mileposts'!$F$23,H889&lt;='Intersection Mileposts'!$G$23),"Y",IF(AND(H889&gt;='Intersection Mileposts'!$F$24,H889&lt;='Intersection Mileposts'!$G$24),"Y",IF(AND(H889&gt;='Intersection Mileposts'!$F$25,H889&lt;='Intersection Mileposts'!$G$25),"Y",IF(AND(H889&gt;='Intersection Mileposts'!$F$26,H889&lt;='Intersection Mileposts'!$G$26),"Y",IF(AND(H889&gt;='Intersection Mileposts'!$F$27,H889&lt;='Intersection Mileposts'!$G$27),"Y",IF(AND(H889&gt;='Intersection Mileposts'!$F$28,H889&lt;='Intersection Mileposts'!$G$28),"Y",IF(AND(H889&gt;='Intersection Mileposts'!$F$29,H889&lt;='Intersection Mileposts'!$G$29),"Y", IF(AND(H889&gt;='Intersection Mileposts'!$F$30,H889&lt;='Intersection Mileposts'!$G$30),"Y",IF(AND(H889&gt;='Intersection Mileposts'!$F$31,H889&lt;='Intersection Mileposts'!$G$31),"Y",IF(AND(H889&gt;='Intersection Mileposts'!$F$32,H889&lt;='Intersection Mileposts'!$G$32),"Y",IF(AND(H889&gt;='Intersection Mileposts'!$F$33,H889&lt;='Intersection Mileposts'!$G$33),"Y",IF(AND(H889&gt;='Intersection Mileposts'!$F$34,H889&lt;='Intersection Mileposts'!$G$34),"Y",IF(AND(H889&gt;='Intersection Mileposts'!$F$35,H889&lt;='Intersection Mileposts'!$G$35),"Y",IF(AND(H889&gt;='Intersection Mileposts'!$F$36,H889&lt;='Intersection Mileposts'!$G$36),"Y",IF(AND(H889&gt;='Intersection Mileposts'!$F$37,H889&lt;='Intersection Mileposts'!$G$37),"Y",IF(AND(H889&gt;='Intersection Mileposts'!$F$38,H889&lt;='Intersection Mileposts'!$G$38),"Y",IF(AND(H889&gt;='Intersection Mileposts'!$F$39,H889&lt;='Intersection Mileposts'!$G$39),"Y","N"))))))))))))))))))))))))))))))))))))</f>
        <v/>
      </c>
    </row>
    <row r="890" spans="1:46" ht="15" customHeight="1" x14ac:dyDescent="0.3">
      <c r="A890" s="279"/>
      <c r="B890" s="261"/>
      <c r="C890" s="262"/>
      <c r="D890" s="262"/>
      <c r="E890" s="262"/>
      <c r="F890" s="262"/>
      <c r="G890" s="284"/>
      <c r="H890" s="286"/>
      <c r="I890" s="279"/>
      <c r="J890" s="260"/>
      <c r="K890" s="260"/>
      <c r="L890" s="280"/>
      <c r="M890" s="275"/>
      <c r="N890" s="263"/>
      <c r="P890" s="264" t="str">
        <f>IF(R890 = "", "", COUNT($R$4:R890))</f>
        <v/>
      </c>
      <c r="Q890" s="264" t="str">
        <f t="shared" si="121"/>
        <v/>
      </c>
      <c r="R890" s="265" t="str">
        <f t="shared" si="122"/>
        <v/>
      </c>
      <c r="S890" s="266" t="str">
        <f t="shared" si="123"/>
        <v/>
      </c>
      <c r="T890" s="267" t="str">
        <f t="shared" si="124"/>
        <v/>
      </c>
      <c r="U890" s="268" t="str">
        <f t="shared" si="125"/>
        <v/>
      </c>
      <c r="V890" s="269" t="str">
        <f t="shared" si="126"/>
        <v/>
      </c>
      <c r="W890" s="5"/>
      <c r="AR890" t="str">
        <f t="shared" si="120"/>
        <v/>
      </c>
      <c r="AS890" t="str">
        <f t="shared" si="119"/>
        <v/>
      </c>
      <c r="AT890" s="134" t="str">
        <f>IF(AR890="","",IF(AND(H890&gt;='Intersection Mileposts'!$F$5,H890&lt;='Intersection Mileposts'!$G$5),"Y",IF(AND(H890&gt;='Intersection Mileposts'!$F$6,H890&lt;='Intersection Mileposts'!$G$6),"Y",IF(AND(H890&gt;='Intersection Mileposts'!$F$7,H890&lt;='Intersection Mileposts'!$G$7),"Y",IF(AND(H890&gt;='Intersection Mileposts'!$F$8,H890&lt;='Intersection Mileposts'!$G$8),"Y",IF(AND(H890&gt;='Intersection Mileposts'!$F$9,H890&lt;='Intersection Mileposts'!$G$9),"Y",IF(AND(H890&gt;='Intersection Mileposts'!$F$10,H890&lt;='Intersection Mileposts'!$G$10),"Y",IF(AND(H890&gt;='Intersection Mileposts'!$F$11,H890&lt;='Intersection Mileposts'!$G$11),"Y",IF(AND(H890&gt;='Intersection Mileposts'!$F$12,H890&lt;='Intersection Mileposts'!$G$12),"Y",IF(AND(H890&gt;='Intersection Mileposts'!$F$13,H890&lt;='Intersection Mileposts'!$G$13),"Y",IF(AND(H890&gt;='Intersection Mileposts'!$F$14,H890&lt;='Intersection Mileposts'!$G$14),"Y",IF(AND(H890&gt;='Intersection Mileposts'!$F$15,H890&lt;='Intersection Mileposts'!$G$15),"Y",IF(AND(H890&gt;='Intersection Mileposts'!$F$16,H890&lt;='Intersection Mileposts'!$G$16),"Y",IF(AND(H890&gt;='Intersection Mileposts'!$F$17,H890&lt;='Intersection Mileposts'!$G$17),"Y",IF(AND(H890&gt;='Intersection Mileposts'!$F$18,H890&lt;='Intersection Mileposts'!$G$18),"Y",IF(AND(H890&gt;='Intersection Mileposts'!$F$19,H890&lt;='Intersection Mileposts'!$G$19),"Y",IF(AND(H890&gt;='Intersection Mileposts'!$F$20,H890&lt;='Intersection Mileposts'!$G$20),"Y",IF(AND(H890&gt;='Intersection Mileposts'!$F$21,H890&lt;='Intersection Mileposts'!$G$21),"Y",IF(AND(H890&gt;='Intersection Mileposts'!$F$22,H890&lt;='Intersection Mileposts'!$G$22),"Y",IF(AND(H890&gt;='Intersection Mileposts'!$F$23,H890&lt;='Intersection Mileposts'!$G$23),"Y",IF(AND(H890&gt;='Intersection Mileposts'!$F$24,H890&lt;='Intersection Mileposts'!$G$24),"Y",IF(AND(H890&gt;='Intersection Mileposts'!$F$25,H890&lt;='Intersection Mileposts'!$G$25),"Y",IF(AND(H890&gt;='Intersection Mileposts'!$F$26,H890&lt;='Intersection Mileposts'!$G$26),"Y",IF(AND(H890&gt;='Intersection Mileposts'!$F$27,H890&lt;='Intersection Mileposts'!$G$27),"Y",IF(AND(H890&gt;='Intersection Mileposts'!$F$28,H890&lt;='Intersection Mileposts'!$G$28),"Y",IF(AND(H890&gt;='Intersection Mileposts'!$F$29,H890&lt;='Intersection Mileposts'!$G$29),"Y", IF(AND(H890&gt;='Intersection Mileposts'!$F$30,H890&lt;='Intersection Mileposts'!$G$30),"Y",IF(AND(H890&gt;='Intersection Mileposts'!$F$31,H890&lt;='Intersection Mileposts'!$G$31),"Y",IF(AND(H890&gt;='Intersection Mileposts'!$F$32,H890&lt;='Intersection Mileposts'!$G$32),"Y",IF(AND(H890&gt;='Intersection Mileposts'!$F$33,H890&lt;='Intersection Mileposts'!$G$33),"Y",IF(AND(H890&gt;='Intersection Mileposts'!$F$34,H890&lt;='Intersection Mileposts'!$G$34),"Y",IF(AND(H890&gt;='Intersection Mileposts'!$F$35,H890&lt;='Intersection Mileposts'!$G$35),"Y",IF(AND(H890&gt;='Intersection Mileposts'!$F$36,H890&lt;='Intersection Mileposts'!$G$36),"Y",IF(AND(H890&gt;='Intersection Mileposts'!$F$37,H890&lt;='Intersection Mileposts'!$G$37),"Y",IF(AND(H890&gt;='Intersection Mileposts'!$F$38,H890&lt;='Intersection Mileposts'!$G$38),"Y",IF(AND(H890&gt;='Intersection Mileposts'!$F$39,H890&lt;='Intersection Mileposts'!$G$39),"Y","N"))))))))))))))))))))))))))))))))))))</f>
        <v/>
      </c>
    </row>
    <row r="891" spans="1:46" ht="15" customHeight="1" x14ac:dyDescent="0.3">
      <c r="A891" s="279"/>
      <c r="B891" s="261"/>
      <c r="C891" s="262"/>
      <c r="D891" s="262"/>
      <c r="E891" s="262"/>
      <c r="F891" s="262"/>
      <c r="G891" s="284"/>
      <c r="H891" s="286"/>
      <c r="I891" s="279"/>
      <c r="J891" s="260"/>
      <c r="K891" s="260"/>
      <c r="L891" s="280"/>
      <c r="M891" s="275"/>
      <c r="N891" s="263"/>
      <c r="P891" s="264" t="str">
        <f>IF(R891 = "", "", COUNT($R$4:R891))</f>
        <v/>
      </c>
      <c r="Q891" s="264" t="str">
        <f t="shared" si="121"/>
        <v/>
      </c>
      <c r="R891" s="265" t="str">
        <f t="shared" si="122"/>
        <v/>
      </c>
      <c r="S891" s="266" t="str">
        <f t="shared" si="123"/>
        <v/>
      </c>
      <c r="T891" s="267" t="str">
        <f t="shared" si="124"/>
        <v/>
      </c>
      <c r="U891" s="268" t="str">
        <f t="shared" si="125"/>
        <v/>
      </c>
      <c r="V891" s="269" t="str">
        <f t="shared" si="126"/>
        <v/>
      </c>
      <c r="W891" s="5"/>
      <c r="AR891" t="str">
        <f t="shared" si="120"/>
        <v/>
      </c>
      <c r="AS891" t="str">
        <f t="shared" si="119"/>
        <v/>
      </c>
      <c r="AT891" s="134" t="str">
        <f>IF(AR891="","",IF(AND(H891&gt;='Intersection Mileposts'!$F$5,H891&lt;='Intersection Mileposts'!$G$5),"Y",IF(AND(H891&gt;='Intersection Mileposts'!$F$6,H891&lt;='Intersection Mileposts'!$G$6),"Y",IF(AND(H891&gt;='Intersection Mileposts'!$F$7,H891&lt;='Intersection Mileposts'!$G$7),"Y",IF(AND(H891&gt;='Intersection Mileposts'!$F$8,H891&lt;='Intersection Mileposts'!$G$8),"Y",IF(AND(H891&gt;='Intersection Mileposts'!$F$9,H891&lt;='Intersection Mileposts'!$G$9),"Y",IF(AND(H891&gt;='Intersection Mileposts'!$F$10,H891&lt;='Intersection Mileposts'!$G$10),"Y",IF(AND(H891&gt;='Intersection Mileposts'!$F$11,H891&lt;='Intersection Mileposts'!$G$11),"Y",IF(AND(H891&gt;='Intersection Mileposts'!$F$12,H891&lt;='Intersection Mileposts'!$G$12),"Y",IF(AND(H891&gt;='Intersection Mileposts'!$F$13,H891&lt;='Intersection Mileposts'!$G$13),"Y",IF(AND(H891&gt;='Intersection Mileposts'!$F$14,H891&lt;='Intersection Mileposts'!$G$14),"Y",IF(AND(H891&gt;='Intersection Mileposts'!$F$15,H891&lt;='Intersection Mileposts'!$G$15),"Y",IF(AND(H891&gt;='Intersection Mileposts'!$F$16,H891&lt;='Intersection Mileposts'!$G$16),"Y",IF(AND(H891&gt;='Intersection Mileposts'!$F$17,H891&lt;='Intersection Mileposts'!$G$17),"Y",IF(AND(H891&gt;='Intersection Mileposts'!$F$18,H891&lt;='Intersection Mileposts'!$G$18),"Y",IF(AND(H891&gt;='Intersection Mileposts'!$F$19,H891&lt;='Intersection Mileposts'!$G$19),"Y",IF(AND(H891&gt;='Intersection Mileposts'!$F$20,H891&lt;='Intersection Mileposts'!$G$20),"Y",IF(AND(H891&gt;='Intersection Mileposts'!$F$21,H891&lt;='Intersection Mileposts'!$G$21),"Y",IF(AND(H891&gt;='Intersection Mileposts'!$F$22,H891&lt;='Intersection Mileposts'!$G$22),"Y",IF(AND(H891&gt;='Intersection Mileposts'!$F$23,H891&lt;='Intersection Mileposts'!$G$23),"Y",IF(AND(H891&gt;='Intersection Mileposts'!$F$24,H891&lt;='Intersection Mileposts'!$G$24),"Y",IF(AND(H891&gt;='Intersection Mileposts'!$F$25,H891&lt;='Intersection Mileposts'!$G$25),"Y",IF(AND(H891&gt;='Intersection Mileposts'!$F$26,H891&lt;='Intersection Mileposts'!$G$26),"Y",IF(AND(H891&gt;='Intersection Mileposts'!$F$27,H891&lt;='Intersection Mileposts'!$G$27),"Y",IF(AND(H891&gt;='Intersection Mileposts'!$F$28,H891&lt;='Intersection Mileposts'!$G$28),"Y",IF(AND(H891&gt;='Intersection Mileposts'!$F$29,H891&lt;='Intersection Mileposts'!$G$29),"Y", IF(AND(H891&gt;='Intersection Mileposts'!$F$30,H891&lt;='Intersection Mileposts'!$G$30),"Y",IF(AND(H891&gt;='Intersection Mileposts'!$F$31,H891&lt;='Intersection Mileposts'!$G$31),"Y",IF(AND(H891&gt;='Intersection Mileposts'!$F$32,H891&lt;='Intersection Mileposts'!$G$32),"Y",IF(AND(H891&gt;='Intersection Mileposts'!$F$33,H891&lt;='Intersection Mileposts'!$G$33),"Y",IF(AND(H891&gt;='Intersection Mileposts'!$F$34,H891&lt;='Intersection Mileposts'!$G$34),"Y",IF(AND(H891&gt;='Intersection Mileposts'!$F$35,H891&lt;='Intersection Mileposts'!$G$35),"Y",IF(AND(H891&gt;='Intersection Mileposts'!$F$36,H891&lt;='Intersection Mileposts'!$G$36),"Y",IF(AND(H891&gt;='Intersection Mileposts'!$F$37,H891&lt;='Intersection Mileposts'!$G$37),"Y",IF(AND(H891&gt;='Intersection Mileposts'!$F$38,H891&lt;='Intersection Mileposts'!$G$38),"Y",IF(AND(H891&gt;='Intersection Mileposts'!$F$39,H891&lt;='Intersection Mileposts'!$G$39),"Y","N"))))))))))))))))))))))))))))))))))))</f>
        <v/>
      </c>
    </row>
    <row r="892" spans="1:46" ht="15" customHeight="1" x14ac:dyDescent="0.3">
      <c r="A892" s="279"/>
      <c r="B892" s="261"/>
      <c r="C892" s="262"/>
      <c r="D892" s="262"/>
      <c r="E892" s="262"/>
      <c r="F892" s="262"/>
      <c r="G892" s="284"/>
      <c r="H892" s="286"/>
      <c r="I892" s="279"/>
      <c r="J892" s="260"/>
      <c r="K892" s="260"/>
      <c r="L892" s="280"/>
      <c r="M892" s="275"/>
      <c r="N892" s="263"/>
      <c r="P892" s="264" t="str">
        <f>IF(R892 = "", "", COUNT($R$4:R892))</f>
        <v/>
      </c>
      <c r="Q892" s="264" t="str">
        <f t="shared" si="121"/>
        <v/>
      </c>
      <c r="R892" s="265" t="str">
        <f t="shared" si="122"/>
        <v/>
      </c>
      <c r="S892" s="266" t="str">
        <f t="shared" si="123"/>
        <v/>
      </c>
      <c r="T892" s="267" t="str">
        <f t="shared" si="124"/>
        <v/>
      </c>
      <c r="U892" s="268" t="str">
        <f t="shared" si="125"/>
        <v/>
      </c>
      <c r="V892" s="269" t="str">
        <f t="shared" si="126"/>
        <v/>
      </c>
      <c r="W892" s="5"/>
      <c r="AR892" t="str">
        <f t="shared" si="120"/>
        <v/>
      </c>
      <c r="AS892" t="str">
        <f t="shared" si="119"/>
        <v/>
      </c>
      <c r="AT892" s="134" t="str">
        <f>IF(AR892="","",IF(AND(H892&gt;='Intersection Mileposts'!$F$5,H892&lt;='Intersection Mileposts'!$G$5),"Y",IF(AND(H892&gt;='Intersection Mileposts'!$F$6,H892&lt;='Intersection Mileposts'!$G$6),"Y",IF(AND(H892&gt;='Intersection Mileposts'!$F$7,H892&lt;='Intersection Mileposts'!$G$7),"Y",IF(AND(H892&gt;='Intersection Mileposts'!$F$8,H892&lt;='Intersection Mileposts'!$G$8),"Y",IF(AND(H892&gt;='Intersection Mileposts'!$F$9,H892&lt;='Intersection Mileposts'!$G$9),"Y",IF(AND(H892&gt;='Intersection Mileposts'!$F$10,H892&lt;='Intersection Mileposts'!$G$10),"Y",IF(AND(H892&gt;='Intersection Mileposts'!$F$11,H892&lt;='Intersection Mileposts'!$G$11),"Y",IF(AND(H892&gt;='Intersection Mileposts'!$F$12,H892&lt;='Intersection Mileposts'!$G$12),"Y",IF(AND(H892&gt;='Intersection Mileposts'!$F$13,H892&lt;='Intersection Mileposts'!$G$13),"Y",IF(AND(H892&gt;='Intersection Mileposts'!$F$14,H892&lt;='Intersection Mileposts'!$G$14),"Y",IF(AND(H892&gt;='Intersection Mileposts'!$F$15,H892&lt;='Intersection Mileposts'!$G$15),"Y",IF(AND(H892&gt;='Intersection Mileposts'!$F$16,H892&lt;='Intersection Mileposts'!$G$16),"Y",IF(AND(H892&gt;='Intersection Mileposts'!$F$17,H892&lt;='Intersection Mileposts'!$G$17),"Y",IF(AND(H892&gt;='Intersection Mileposts'!$F$18,H892&lt;='Intersection Mileposts'!$G$18),"Y",IF(AND(H892&gt;='Intersection Mileposts'!$F$19,H892&lt;='Intersection Mileposts'!$G$19),"Y",IF(AND(H892&gt;='Intersection Mileposts'!$F$20,H892&lt;='Intersection Mileposts'!$G$20),"Y",IF(AND(H892&gt;='Intersection Mileposts'!$F$21,H892&lt;='Intersection Mileposts'!$G$21),"Y",IF(AND(H892&gt;='Intersection Mileposts'!$F$22,H892&lt;='Intersection Mileposts'!$G$22),"Y",IF(AND(H892&gt;='Intersection Mileposts'!$F$23,H892&lt;='Intersection Mileposts'!$G$23),"Y",IF(AND(H892&gt;='Intersection Mileposts'!$F$24,H892&lt;='Intersection Mileposts'!$G$24),"Y",IF(AND(H892&gt;='Intersection Mileposts'!$F$25,H892&lt;='Intersection Mileposts'!$G$25),"Y",IF(AND(H892&gt;='Intersection Mileposts'!$F$26,H892&lt;='Intersection Mileposts'!$G$26),"Y",IF(AND(H892&gt;='Intersection Mileposts'!$F$27,H892&lt;='Intersection Mileposts'!$G$27),"Y",IF(AND(H892&gt;='Intersection Mileposts'!$F$28,H892&lt;='Intersection Mileposts'!$G$28),"Y",IF(AND(H892&gt;='Intersection Mileposts'!$F$29,H892&lt;='Intersection Mileposts'!$G$29),"Y", IF(AND(H892&gt;='Intersection Mileposts'!$F$30,H892&lt;='Intersection Mileposts'!$G$30),"Y",IF(AND(H892&gt;='Intersection Mileposts'!$F$31,H892&lt;='Intersection Mileposts'!$G$31),"Y",IF(AND(H892&gt;='Intersection Mileposts'!$F$32,H892&lt;='Intersection Mileposts'!$G$32),"Y",IF(AND(H892&gt;='Intersection Mileposts'!$F$33,H892&lt;='Intersection Mileposts'!$G$33),"Y",IF(AND(H892&gt;='Intersection Mileposts'!$F$34,H892&lt;='Intersection Mileposts'!$G$34),"Y",IF(AND(H892&gt;='Intersection Mileposts'!$F$35,H892&lt;='Intersection Mileposts'!$G$35),"Y",IF(AND(H892&gt;='Intersection Mileposts'!$F$36,H892&lt;='Intersection Mileposts'!$G$36),"Y",IF(AND(H892&gt;='Intersection Mileposts'!$F$37,H892&lt;='Intersection Mileposts'!$G$37),"Y",IF(AND(H892&gt;='Intersection Mileposts'!$F$38,H892&lt;='Intersection Mileposts'!$G$38),"Y",IF(AND(H892&gt;='Intersection Mileposts'!$F$39,H892&lt;='Intersection Mileposts'!$G$39),"Y","N"))))))))))))))))))))))))))))))))))))</f>
        <v/>
      </c>
    </row>
    <row r="893" spans="1:46" ht="15" customHeight="1" x14ac:dyDescent="0.3">
      <c r="A893" s="279"/>
      <c r="B893" s="261"/>
      <c r="C893" s="262"/>
      <c r="D893" s="262"/>
      <c r="E893" s="262"/>
      <c r="F893" s="262"/>
      <c r="G893" s="284"/>
      <c r="H893" s="286"/>
      <c r="I893" s="279"/>
      <c r="J893" s="260"/>
      <c r="K893" s="260"/>
      <c r="L893" s="280"/>
      <c r="M893" s="275"/>
      <c r="N893" s="263"/>
      <c r="P893" s="264" t="str">
        <f>IF(R893 = "", "", COUNT($R$4:R893))</f>
        <v/>
      </c>
      <c r="Q893" s="264" t="str">
        <f t="shared" si="121"/>
        <v/>
      </c>
      <c r="R893" s="265" t="str">
        <f t="shared" si="122"/>
        <v/>
      </c>
      <c r="S893" s="266" t="str">
        <f t="shared" si="123"/>
        <v/>
      </c>
      <c r="T893" s="267" t="str">
        <f t="shared" si="124"/>
        <v/>
      </c>
      <c r="U893" s="268" t="str">
        <f t="shared" si="125"/>
        <v/>
      </c>
      <c r="V893" s="269" t="str">
        <f t="shared" si="126"/>
        <v/>
      </c>
      <c r="W893" s="5"/>
      <c r="AR893" t="str">
        <f t="shared" si="120"/>
        <v/>
      </c>
      <c r="AS893" t="str">
        <f t="shared" si="119"/>
        <v/>
      </c>
      <c r="AT893" s="134" t="str">
        <f>IF(AR893="","",IF(AND(H893&gt;='Intersection Mileposts'!$F$5,H893&lt;='Intersection Mileposts'!$G$5),"Y",IF(AND(H893&gt;='Intersection Mileposts'!$F$6,H893&lt;='Intersection Mileposts'!$G$6),"Y",IF(AND(H893&gt;='Intersection Mileposts'!$F$7,H893&lt;='Intersection Mileposts'!$G$7),"Y",IF(AND(H893&gt;='Intersection Mileposts'!$F$8,H893&lt;='Intersection Mileposts'!$G$8),"Y",IF(AND(H893&gt;='Intersection Mileposts'!$F$9,H893&lt;='Intersection Mileposts'!$G$9),"Y",IF(AND(H893&gt;='Intersection Mileposts'!$F$10,H893&lt;='Intersection Mileposts'!$G$10),"Y",IF(AND(H893&gt;='Intersection Mileposts'!$F$11,H893&lt;='Intersection Mileposts'!$G$11),"Y",IF(AND(H893&gt;='Intersection Mileposts'!$F$12,H893&lt;='Intersection Mileposts'!$G$12),"Y",IF(AND(H893&gt;='Intersection Mileposts'!$F$13,H893&lt;='Intersection Mileposts'!$G$13),"Y",IF(AND(H893&gt;='Intersection Mileposts'!$F$14,H893&lt;='Intersection Mileposts'!$G$14),"Y",IF(AND(H893&gt;='Intersection Mileposts'!$F$15,H893&lt;='Intersection Mileposts'!$G$15),"Y",IF(AND(H893&gt;='Intersection Mileposts'!$F$16,H893&lt;='Intersection Mileposts'!$G$16),"Y",IF(AND(H893&gt;='Intersection Mileposts'!$F$17,H893&lt;='Intersection Mileposts'!$G$17),"Y",IF(AND(H893&gt;='Intersection Mileposts'!$F$18,H893&lt;='Intersection Mileposts'!$G$18),"Y",IF(AND(H893&gt;='Intersection Mileposts'!$F$19,H893&lt;='Intersection Mileposts'!$G$19),"Y",IF(AND(H893&gt;='Intersection Mileposts'!$F$20,H893&lt;='Intersection Mileposts'!$G$20),"Y",IF(AND(H893&gt;='Intersection Mileposts'!$F$21,H893&lt;='Intersection Mileposts'!$G$21),"Y",IF(AND(H893&gt;='Intersection Mileposts'!$F$22,H893&lt;='Intersection Mileposts'!$G$22),"Y",IF(AND(H893&gt;='Intersection Mileposts'!$F$23,H893&lt;='Intersection Mileposts'!$G$23),"Y",IF(AND(H893&gt;='Intersection Mileposts'!$F$24,H893&lt;='Intersection Mileposts'!$G$24),"Y",IF(AND(H893&gt;='Intersection Mileposts'!$F$25,H893&lt;='Intersection Mileposts'!$G$25),"Y",IF(AND(H893&gt;='Intersection Mileposts'!$F$26,H893&lt;='Intersection Mileposts'!$G$26),"Y",IF(AND(H893&gt;='Intersection Mileposts'!$F$27,H893&lt;='Intersection Mileposts'!$G$27),"Y",IF(AND(H893&gt;='Intersection Mileposts'!$F$28,H893&lt;='Intersection Mileposts'!$G$28),"Y",IF(AND(H893&gt;='Intersection Mileposts'!$F$29,H893&lt;='Intersection Mileposts'!$G$29),"Y", IF(AND(H893&gt;='Intersection Mileposts'!$F$30,H893&lt;='Intersection Mileposts'!$G$30),"Y",IF(AND(H893&gt;='Intersection Mileposts'!$F$31,H893&lt;='Intersection Mileposts'!$G$31),"Y",IF(AND(H893&gt;='Intersection Mileposts'!$F$32,H893&lt;='Intersection Mileposts'!$G$32),"Y",IF(AND(H893&gt;='Intersection Mileposts'!$F$33,H893&lt;='Intersection Mileposts'!$G$33),"Y",IF(AND(H893&gt;='Intersection Mileposts'!$F$34,H893&lt;='Intersection Mileposts'!$G$34),"Y",IF(AND(H893&gt;='Intersection Mileposts'!$F$35,H893&lt;='Intersection Mileposts'!$G$35),"Y",IF(AND(H893&gt;='Intersection Mileposts'!$F$36,H893&lt;='Intersection Mileposts'!$G$36),"Y",IF(AND(H893&gt;='Intersection Mileposts'!$F$37,H893&lt;='Intersection Mileposts'!$G$37),"Y",IF(AND(H893&gt;='Intersection Mileposts'!$F$38,H893&lt;='Intersection Mileposts'!$G$38),"Y",IF(AND(H893&gt;='Intersection Mileposts'!$F$39,H893&lt;='Intersection Mileposts'!$G$39),"Y","N"))))))))))))))))))))))))))))))))))))</f>
        <v/>
      </c>
    </row>
    <row r="894" spans="1:46" ht="15" customHeight="1" x14ac:dyDescent="0.3">
      <c r="A894" s="279"/>
      <c r="B894" s="261"/>
      <c r="C894" s="262"/>
      <c r="D894" s="262"/>
      <c r="E894" s="262"/>
      <c r="F894" s="262"/>
      <c r="G894" s="284"/>
      <c r="H894" s="286"/>
      <c r="I894" s="279"/>
      <c r="J894" s="260"/>
      <c r="K894" s="260"/>
      <c r="L894" s="280"/>
      <c r="M894" s="275"/>
      <c r="N894" s="263"/>
      <c r="P894" s="264" t="str">
        <f>IF(R894 = "", "", COUNT($R$4:R894))</f>
        <v/>
      </c>
      <c r="Q894" s="264" t="str">
        <f t="shared" si="121"/>
        <v/>
      </c>
      <c r="R894" s="265" t="str">
        <f t="shared" si="122"/>
        <v/>
      </c>
      <c r="S894" s="266" t="str">
        <f t="shared" si="123"/>
        <v/>
      </c>
      <c r="T894" s="267" t="str">
        <f t="shared" si="124"/>
        <v/>
      </c>
      <c r="U894" s="268" t="str">
        <f t="shared" si="125"/>
        <v/>
      </c>
      <c r="V894" s="269" t="str">
        <f t="shared" si="126"/>
        <v/>
      </c>
      <c r="W894" s="5"/>
      <c r="AR894" t="str">
        <f t="shared" si="120"/>
        <v/>
      </c>
      <c r="AS894" t="str">
        <f t="shared" si="119"/>
        <v/>
      </c>
      <c r="AT894" s="134" t="str">
        <f>IF(AR894="","",IF(AND(H894&gt;='Intersection Mileposts'!$F$5,H894&lt;='Intersection Mileposts'!$G$5),"Y",IF(AND(H894&gt;='Intersection Mileposts'!$F$6,H894&lt;='Intersection Mileposts'!$G$6),"Y",IF(AND(H894&gt;='Intersection Mileposts'!$F$7,H894&lt;='Intersection Mileposts'!$G$7),"Y",IF(AND(H894&gt;='Intersection Mileposts'!$F$8,H894&lt;='Intersection Mileposts'!$G$8),"Y",IF(AND(H894&gt;='Intersection Mileposts'!$F$9,H894&lt;='Intersection Mileposts'!$G$9),"Y",IF(AND(H894&gt;='Intersection Mileposts'!$F$10,H894&lt;='Intersection Mileposts'!$G$10),"Y",IF(AND(H894&gt;='Intersection Mileposts'!$F$11,H894&lt;='Intersection Mileposts'!$G$11),"Y",IF(AND(H894&gt;='Intersection Mileposts'!$F$12,H894&lt;='Intersection Mileposts'!$G$12),"Y",IF(AND(H894&gt;='Intersection Mileposts'!$F$13,H894&lt;='Intersection Mileposts'!$G$13),"Y",IF(AND(H894&gt;='Intersection Mileposts'!$F$14,H894&lt;='Intersection Mileposts'!$G$14),"Y",IF(AND(H894&gt;='Intersection Mileposts'!$F$15,H894&lt;='Intersection Mileposts'!$G$15),"Y",IF(AND(H894&gt;='Intersection Mileposts'!$F$16,H894&lt;='Intersection Mileposts'!$G$16),"Y",IF(AND(H894&gt;='Intersection Mileposts'!$F$17,H894&lt;='Intersection Mileposts'!$G$17),"Y",IF(AND(H894&gt;='Intersection Mileposts'!$F$18,H894&lt;='Intersection Mileposts'!$G$18),"Y",IF(AND(H894&gt;='Intersection Mileposts'!$F$19,H894&lt;='Intersection Mileposts'!$G$19),"Y",IF(AND(H894&gt;='Intersection Mileposts'!$F$20,H894&lt;='Intersection Mileposts'!$G$20),"Y",IF(AND(H894&gt;='Intersection Mileposts'!$F$21,H894&lt;='Intersection Mileposts'!$G$21),"Y",IF(AND(H894&gt;='Intersection Mileposts'!$F$22,H894&lt;='Intersection Mileposts'!$G$22),"Y",IF(AND(H894&gt;='Intersection Mileposts'!$F$23,H894&lt;='Intersection Mileposts'!$G$23),"Y",IF(AND(H894&gt;='Intersection Mileposts'!$F$24,H894&lt;='Intersection Mileposts'!$G$24),"Y",IF(AND(H894&gt;='Intersection Mileposts'!$F$25,H894&lt;='Intersection Mileposts'!$G$25),"Y",IF(AND(H894&gt;='Intersection Mileposts'!$F$26,H894&lt;='Intersection Mileposts'!$G$26),"Y",IF(AND(H894&gt;='Intersection Mileposts'!$F$27,H894&lt;='Intersection Mileposts'!$G$27),"Y",IF(AND(H894&gt;='Intersection Mileposts'!$F$28,H894&lt;='Intersection Mileposts'!$G$28),"Y",IF(AND(H894&gt;='Intersection Mileposts'!$F$29,H894&lt;='Intersection Mileposts'!$G$29),"Y", IF(AND(H894&gt;='Intersection Mileposts'!$F$30,H894&lt;='Intersection Mileposts'!$G$30),"Y",IF(AND(H894&gt;='Intersection Mileposts'!$F$31,H894&lt;='Intersection Mileposts'!$G$31),"Y",IF(AND(H894&gt;='Intersection Mileposts'!$F$32,H894&lt;='Intersection Mileposts'!$G$32),"Y",IF(AND(H894&gt;='Intersection Mileposts'!$F$33,H894&lt;='Intersection Mileposts'!$G$33),"Y",IF(AND(H894&gt;='Intersection Mileposts'!$F$34,H894&lt;='Intersection Mileposts'!$G$34),"Y",IF(AND(H894&gt;='Intersection Mileposts'!$F$35,H894&lt;='Intersection Mileposts'!$G$35),"Y",IF(AND(H894&gt;='Intersection Mileposts'!$F$36,H894&lt;='Intersection Mileposts'!$G$36),"Y",IF(AND(H894&gt;='Intersection Mileposts'!$F$37,H894&lt;='Intersection Mileposts'!$G$37),"Y",IF(AND(H894&gt;='Intersection Mileposts'!$F$38,H894&lt;='Intersection Mileposts'!$G$38),"Y",IF(AND(H894&gt;='Intersection Mileposts'!$F$39,H894&lt;='Intersection Mileposts'!$G$39),"Y","N"))))))))))))))))))))))))))))))))))))</f>
        <v/>
      </c>
    </row>
    <row r="895" spans="1:46" ht="15" customHeight="1" x14ac:dyDescent="0.3">
      <c r="A895" s="279"/>
      <c r="B895" s="261"/>
      <c r="C895" s="262"/>
      <c r="D895" s="262"/>
      <c r="E895" s="262"/>
      <c r="F895" s="262"/>
      <c r="G895" s="284"/>
      <c r="H895" s="286"/>
      <c r="I895" s="279"/>
      <c r="J895" s="260"/>
      <c r="K895" s="260"/>
      <c r="L895" s="280"/>
      <c r="M895" s="275"/>
      <c r="N895" s="263"/>
      <c r="P895" s="264" t="str">
        <f>IF(R895 = "", "", COUNT($R$4:R895))</f>
        <v/>
      </c>
      <c r="Q895" s="264" t="str">
        <f t="shared" si="121"/>
        <v/>
      </c>
      <c r="R895" s="265" t="str">
        <f t="shared" si="122"/>
        <v/>
      </c>
      <c r="S895" s="266" t="str">
        <f t="shared" si="123"/>
        <v/>
      </c>
      <c r="T895" s="267" t="str">
        <f t="shared" si="124"/>
        <v/>
      </c>
      <c r="U895" s="268" t="str">
        <f t="shared" si="125"/>
        <v/>
      </c>
      <c r="V895" s="269" t="str">
        <f t="shared" si="126"/>
        <v/>
      </c>
      <c r="W895" s="5"/>
      <c r="AR895" t="str">
        <f t="shared" si="120"/>
        <v/>
      </c>
      <c r="AS895" t="str">
        <f t="shared" si="119"/>
        <v/>
      </c>
      <c r="AT895" s="134" t="str">
        <f>IF(AR895="","",IF(AND(H895&gt;='Intersection Mileposts'!$F$5,H895&lt;='Intersection Mileposts'!$G$5),"Y",IF(AND(H895&gt;='Intersection Mileposts'!$F$6,H895&lt;='Intersection Mileposts'!$G$6),"Y",IF(AND(H895&gt;='Intersection Mileposts'!$F$7,H895&lt;='Intersection Mileposts'!$G$7),"Y",IF(AND(H895&gt;='Intersection Mileposts'!$F$8,H895&lt;='Intersection Mileposts'!$G$8),"Y",IF(AND(H895&gt;='Intersection Mileposts'!$F$9,H895&lt;='Intersection Mileposts'!$G$9),"Y",IF(AND(H895&gt;='Intersection Mileposts'!$F$10,H895&lt;='Intersection Mileposts'!$G$10),"Y",IF(AND(H895&gt;='Intersection Mileposts'!$F$11,H895&lt;='Intersection Mileposts'!$G$11),"Y",IF(AND(H895&gt;='Intersection Mileposts'!$F$12,H895&lt;='Intersection Mileposts'!$G$12),"Y",IF(AND(H895&gt;='Intersection Mileposts'!$F$13,H895&lt;='Intersection Mileposts'!$G$13),"Y",IF(AND(H895&gt;='Intersection Mileposts'!$F$14,H895&lt;='Intersection Mileposts'!$G$14),"Y",IF(AND(H895&gt;='Intersection Mileposts'!$F$15,H895&lt;='Intersection Mileposts'!$G$15),"Y",IF(AND(H895&gt;='Intersection Mileposts'!$F$16,H895&lt;='Intersection Mileposts'!$G$16),"Y",IF(AND(H895&gt;='Intersection Mileposts'!$F$17,H895&lt;='Intersection Mileposts'!$G$17),"Y",IF(AND(H895&gt;='Intersection Mileposts'!$F$18,H895&lt;='Intersection Mileposts'!$G$18),"Y",IF(AND(H895&gt;='Intersection Mileposts'!$F$19,H895&lt;='Intersection Mileposts'!$G$19),"Y",IF(AND(H895&gt;='Intersection Mileposts'!$F$20,H895&lt;='Intersection Mileposts'!$G$20),"Y",IF(AND(H895&gt;='Intersection Mileposts'!$F$21,H895&lt;='Intersection Mileposts'!$G$21),"Y",IF(AND(H895&gt;='Intersection Mileposts'!$F$22,H895&lt;='Intersection Mileposts'!$G$22),"Y",IF(AND(H895&gt;='Intersection Mileposts'!$F$23,H895&lt;='Intersection Mileposts'!$G$23),"Y",IF(AND(H895&gt;='Intersection Mileposts'!$F$24,H895&lt;='Intersection Mileposts'!$G$24),"Y",IF(AND(H895&gt;='Intersection Mileposts'!$F$25,H895&lt;='Intersection Mileposts'!$G$25),"Y",IF(AND(H895&gt;='Intersection Mileposts'!$F$26,H895&lt;='Intersection Mileposts'!$G$26),"Y",IF(AND(H895&gt;='Intersection Mileposts'!$F$27,H895&lt;='Intersection Mileposts'!$G$27),"Y",IF(AND(H895&gt;='Intersection Mileposts'!$F$28,H895&lt;='Intersection Mileposts'!$G$28),"Y",IF(AND(H895&gt;='Intersection Mileposts'!$F$29,H895&lt;='Intersection Mileposts'!$G$29),"Y", IF(AND(H895&gt;='Intersection Mileposts'!$F$30,H895&lt;='Intersection Mileposts'!$G$30),"Y",IF(AND(H895&gt;='Intersection Mileposts'!$F$31,H895&lt;='Intersection Mileposts'!$G$31),"Y",IF(AND(H895&gt;='Intersection Mileposts'!$F$32,H895&lt;='Intersection Mileposts'!$G$32),"Y",IF(AND(H895&gt;='Intersection Mileposts'!$F$33,H895&lt;='Intersection Mileposts'!$G$33),"Y",IF(AND(H895&gt;='Intersection Mileposts'!$F$34,H895&lt;='Intersection Mileposts'!$G$34),"Y",IF(AND(H895&gt;='Intersection Mileposts'!$F$35,H895&lt;='Intersection Mileposts'!$G$35),"Y",IF(AND(H895&gt;='Intersection Mileposts'!$F$36,H895&lt;='Intersection Mileposts'!$G$36),"Y",IF(AND(H895&gt;='Intersection Mileposts'!$F$37,H895&lt;='Intersection Mileposts'!$G$37),"Y",IF(AND(H895&gt;='Intersection Mileposts'!$F$38,H895&lt;='Intersection Mileposts'!$G$38),"Y",IF(AND(H895&gt;='Intersection Mileposts'!$F$39,H895&lt;='Intersection Mileposts'!$G$39),"Y","N"))))))))))))))))))))))))))))))))))))</f>
        <v/>
      </c>
    </row>
    <row r="896" spans="1:46" ht="15" customHeight="1" x14ac:dyDescent="0.3">
      <c r="A896" s="279"/>
      <c r="B896" s="261"/>
      <c r="C896" s="262"/>
      <c r="D896" s="262"/>
      <c r="E896" s="262"/>
      <c r="F896" s="262"/>
      <c r="G896" s="284"/>
      <c r="H896" s="286"/>
      <c r="I896" s="279"/>
      <c r="J896" s="260"/>
      <c r="K896" s="260"/>
      <c r="L896" s="280"/>
      <c r="M896" s="275"/>
      <c r="N896" s="263"/>
      <c r="P896" s="264" t="str">
        <f>IF(R896 = "", "", COUNT($R$4:R896))</f>
        <v/>
      </c>
      <c r="Q896" s="264" t="str">
        <f t="shared" si="121"/>
        <v/>
      </c>
      <c r="R896" s="265" t="str">
        <f t="shared" si="122"/>
        <v/>
      </c>
      <c r="S896" s="266" t="str">
        <f t="shared" si="123"/>
        <v/>
      </c>
      <c r="T896" s="267" t="str">
        <f t="shared" si="124"/>
        <v/>
      </c>
      <c r="U896" s="268" t="str">
        <f t="shared" si="125"/>
        <v/>
      </c>
      <c r="V896" s="269" t="str">
        <f t="shared" si="126"/>
        <v/>
      </c>
      <c r="W896" s="5"/>
      <c r="AR896" t="str">
        <f t="shared" si="120"/>
        <v/>
      </c>
      <c r="AS896" t="str">
        <f t="shared" si="119"/>
        <v/>
      </c>
      <c r="AT896" s="134" t="str">
        <f>IF(AR896="","",IF(AND(H896&gt;='Intersection Mileposts'!$F$5,H896&lt;='Intersection Mileposts'!$G$5),"Y",IF(AND(H896&gt;='Intersection Mileposts'!$F$6,H896&lt;='Intersection Mileposts'!$G$6),"Y",IF(AND(H896&gt;='Intersection Mileposts'!$F$7,H896&lt;='Intersection Mileposts'!$G$7),"Y",IF(AND(H896&gt;='Intersection Mileposts'!$F$8,H896&lt;='Intersection Mileposts'!$G$8),"Y",IF(AND(H896&gt;='Intersection Mileposts'!$F$9,H896&lt;='Intersection Mileposts'!$G$9),"Y",IF(AND(H896&gt;='Intersection Mileposts'!$F$10,H896&lt;='Intersection Mileposts'!$G$10),"Y",IF(AND(H896&gt;='Intersection Mileposts'!$F$11,H896&lt;='Intersection Mileposts'!$G$11),"Y",IF(AND(H896&gt;='Intersection Mileposts'!$F$12,H896&lt;='Intersection Mileposts'!$G$12),"Y",IF(AND(H896&gt;='Intersection Mileposts'!$F$13,H896&lt;='Intersection Mileposts'!$G$13),"Y",IF(AND(H896&gt;='Intersection Mileposts'!$F$14,H896&lt;='Intersection Mileposts'!$G$14),"Y",IF(AND(H896&gt;='Intersection Mileposts'!$F$15,H896&lt;='Intersection Mileposts'!$G$15),"Y",IF(AND(H896&gt;='Intersection Mileposts'!$F$16,H896&lt;='Intersection Mileposts'!$G$16),"Y",IF(AND(H896&gt;='Intersection Mileposts'!$F$17,H896&lt;='Intersection Mileposts'!$G$17),"Y",IF(AND(H896&gt;='Intersection Mileposts'!$F$18,H896&lt;='Intersection Mileposts'!$G$18),"Y",IF(AND(H896&gt;='Intersection Mileposts'!$F$19,H896&lt;='Intersection Mileposts'!$G$19),"Y",IF(AND(H896&gt;='Intersection Mileposts'!$F$20,H896&lt;='Intersection Mileposts'!$G$20),"Y",IF(AND(H896&gt;='Intersection Mileposts'!$F$21,H896&lt;='Intersection Mileposts'!$G$21),"Y",IF(AND(H896&gt;='Intersection Mileposts'!$F$22,H896&lt;='Intersection Mileposts'!$G$22),"Y",IF(AND(H896&gt;='Intersection Mileposts'!$F$23,H896&lt;='Intersection Mileposts'!$G$23),"Y",IF(AND(H896&gt;='Intersection Mileposts'!$F$24,H896&lt;='Intersection Mileposts'!$G$24),"Y",IF(AND(H896&gt;='Intersection Mileposts'!$F$25,H896&lt;='Intersection Mileposts'!$G$25),"Y",IF(AND(H896&gt;='Intersection Mileposts'!$F$26,H896&lt;='Intersection Mileposts'!$G$26),"Y",IF(AND(H896&gt;='Intersection Mileposts'!$F$27,H896&lt;='Intersection Mileposts'!$G$27),"Y",IF(AND(H896&gt;='Intersection Mileposts'!$F$28,H896&lt;='Intersection Mileposts'!$G$28),"Y",IF(AND(H896&gt;='Intersection Mileposts'!$F$29,H896&lt;='Intersection Mileposts'!$G$29),"Y", IF(AND(H896&gt;='Intersection Mileposts'!$F$30,H896&lt;='Intersection Mileposts'!$G$30),"Y",IF(AND(H896&gt;='Intersection Mileposts'!$F$31,H896&lt;='Intersection Mileposts'!$G$31),"Y",IF(AND(H896&gt;='Intersection Mileposts'!$F$32,H896&lt;='Intersection Mileposts'!$G$32),"Y",IF(AND(H896&gt;='Intersection Mileposts'!$F$33,H896&lt;='Intersection Mileposts'!$G$33),"Y",IF(AND(H896&gt;='Intersection Mileposts'!$F$34,H896&lt;='Intersection Mileposts'!$G$34),"Y",IF(AND(H896&gt;='Intersection Mileposts'!$F$35,H896&lt;='Intersection Mileposts'!$G$35),"Y",IF(AND(H896&gt;='Intersection Mileposts'!$F$36,H896&lt;='Intersection Mileposts'!$G$36),"Y",IF(AND(H896&gt;='Intersection Mileposts'!$F$37,H896&lt;='Intersection Mileposts'!$G$37),"Y",IF(AND(H896&gt;='Intersection Mileposts'!$F$38,H896&lt;='Intersection Mileposts'!$G$38),"Y",IF(AND(H896&gt;='Intersection Mileposts'!$F$39,H896&lt;='Intersection Mileposts'!$G$39),"Y","N"))))))))))))))))))))))))))))))))))))</f>
        <v/>
      </c>
    </row>
    <row r="897" spans="1:46" ht="15" customHeight="1" x14ac:dyDescent="0.3">
      <c r="A897" s="279"/>
      <c r="B897" s="261"/>
      <c r="C897" s="262"/>
      <c r="D897" s="262"/>
      <c r="E897" s="262"/>
      <c r="F897" s="262"/>
      <c r="G897" s="284"/>
      <c r="H897" s="286"/>
      <c r="I897" s="279"/>
      <c r="J897" s="260"/>
      <c r="K897" s="260"/>
      <c r="L897" s="280"/>
      <c r="M897" s="275"/>
      <c r="N897" s="263"/>
      <c r="P897" s="264" t="str">
        <f>IF(R897 = "", "", COUNT($R$4:R897))</f>
        <v/>
      </c>
      <c r="Q897" s="264" t="str">
        <f t="shared" si="121"/>
        <v/>
      </c>
      <c r="R897" s="265" t="str">
        <f t="shared" si="122"/>
        <v/>
      </c>
      <c r="S897" s="266" t="str">
        <f t="shared" si="123"/>
        <v/>
      </c>
      <c r="T897" s="267" t="str">
        <f t="shared" si="124"/>
        <v/>
      </c>
      <c r="U897" s="268" t="str">
        <f t="shared" si="125"/>
        <v/>
      </c>
      <c r="V897" s="269" t="str">
        <f t="shared" si="126"/>
        <v/>
      </c>
      <c r="W897" s="5"/>
      <c r="AR897" t="str">
        <f t="shared" si="120"/>
        <v/>
      </c>
      <c r="AS897" t="str">
        <f t="shared" si="119"/>
        <v/>
      </c>
      <c r="AT897" s="134" t="str">
        <f>IF(AR897="","",IF(AND(H897&gt;='Intersection Mileposts'!$F$5,H897&lt;='Intersection Mileposts'!$G$5),"Y",IF(AND(H897&gt;='Intersection Mileposts'!$F$6,H897&lt;='Intersection Mileposts'!$G$6),"Y",IF(AND(H897&gt;='Intersection Mileposts'!$F$7,H897&lt;='Intersection Mileposts'!$G$7),"Y",IF(AND(H897&gt;='Intersection Mileposts'!$F$8,H897&lt;='Intersection Mileposts'!$G$8),"Y",IF(AND(H897&gt;='Intersection Mileposts'!$F$9,H897&lt;='Intersection Mileposts'!$G$9),"Y",IF(AND(H897&gt;='Intersection Mileposts'!$F$10,H897&lt;='Intersection Mileposts'!$G$10),"Y",IF(AND(H897&gt;='Intersection Mileposts'!$F$11,H897&lt;='Intersection Mileposts'!$G$11),"Y",IF(AND(H897&gt;='Intersection Mileposts'!$F$12,H897&lt;='Intersection Mileposts'!$G$12),"Y",IF(AND(H897&gt;='Intersection Mileposts'!$F$13,H897&lt;='Intersection Mileposts'!$G$13),"Y",IF(AND(H897&gt;='Intersection Mileposts'!$F$14,H897&lt;='Intersection Mileposts'!$G$14),"Y",IF(AND(H897&gt;='Intersection Mileposts'!$F$15,H897&lt;='Intersection Mileposts'!$G$15),"Y",IF(AND(H897&gt;='Intersection Mileposts'!$F$16,H897&lt;='Intersection Mileposts'!$G$16),"Y",IF(AND(H897&gt;='Intersection Mileposts'!$F$17,H897&lt;='Intersection Mileposts'!$G$17),"Y",IF(AND(H897&gt;='Intersection Mileposts'!$F$18,H897&lt;='Intersection Mileposts'!$G$18),"Y",IF(AND(H897&gt;='Intersection Mileposts'!$F$19,H897&lt;='Intersection Mileposts'!$G$19),"Y",IF(AND(H897&gt;='Intersection Mileposts'!$F$20,H897&lt;='Intersection Mileposts'!$G$20),"Y",IF(AND(H897&gt;='Intersection Mileposts'!$F$21,H897&lt;='Intersection Mileposts'!$G$21),"Y",IF(AND(H897&gt;='Intersection Mileposts'!$F$22,H897&lt;='Intersection Mileposts'!$G$22),"Y",IF(AND(H897&gt;='Intersection Mileposts'!$F$23,H897&lt;='Intersection Mileposts'!$G$23),"Y",IF(AND(H897&gt;='Intersection Mileposts'!$F$24,H897&lt;='Intersection Mileposts'!$G$24),"Y",IF(AND(H897&gt;='Intersection Mileposts'!$F$25,H897&lt;='Intersection Mileposts'!$G$25),"Y",IF(AND(H897&gt;='Intersection Mileposts'!$F$26,H897&lt;='Intersection Mileposts'!$G$26),"Y",IF(AND(H897&gt;='Intersection Mileposts'!$F$27,H897&lt;='Intersection Mileposts'!$G$27),"Y",IF(AND(H897&gt;='Intersection Mileposts'!$F$28,H897&lt;='Intersection Mileposts'!$G$28),"Y",IF(AND(H897&gt;='Intersection Mileposts'!$F$29,H897&lt;='Intersection Mileposts'!$G$29),"Y", IF(AND(H897&gt;='Intersection Mileposts'!$F$30,H897&lt;='Intersection Mileposts'!$G$30),"Y",IF(AND(H897&gt;='Intersection Mileposts'!$F$31,H897&lt;='Intersection Mileposts'!$G$31),"Y",IF(AND(H897&gt;='Intersection Mileposts'!$F$32,H897&lt;='Intersection Mileposts'!$G$32),"Y",IF(AND(H897&gt;='Intersection Mileposts'!$F$33,H897&lt;='Intersection Mileposts'!$G$33),"Y",IF(AND(H897&gt;='Intersection Mileposts'!$F$34,H897&lt;='Intersection Mileposts'!$G$34),"Y",IF(AND(H897&gt;='Intersection Mileposts'!$F$35,H897&lt;='Intersection Mileposts'!$G$35),"Y",IF(AND(H897&gt;='Intersection Mileposts'!$F$36,H897&lt;='Intersection Mileposts'!$G$36),"Y",IF(AND(H897&gt;='Intersection Mileposts'!$F$37,H897&lt;='Intersection Mileposts'!$G$37),"Y",IF(AND(H897&gt;='Intersection Mileposts'!$F$38,H897&lt;='Intersection Mileposts'!$G$38),"Y",IF(AND(H897&gt;='Intersection Mileposts'!$F$39,H897&lt;='Intersection Mileposts'!$G$39),"Y","N"))))))))))))))))))))))))))))))))))))</f>
        <v/>
      </c>
    </row>
    <row r="898" spans="1:46" ht="15" customHeight="1" x14ac:dyDescent="0.3">
      <c r="A898" s="279"/>
      <c r="B898" s="261"/>
      <c r="C898" s="262"/>
      <c r="D898" s="262"/>
      <c r="E898" s="262"/>
      <c r="F898" s="262"/>
      <c r="G898" s="284"/>
      <c r="H898" s="286"/>
      <c r="I898" s="279"/>
      <c r="J898" s="260"/>
      <c r="K898" s="260"/>
      <c r="L898" s="280"/>
      <c r="M898" s="275"/>
      <c r="N898" s="263"/>
      <c r="P898" s="264" t="str">
        <f>IF(R898 = "", "", COUNT($R$4:R898))</f>
        <v/>
      </c>
      <c r="Q898" s="264" t="str">
        <f t="shared" si="121"/>
        <v/>
      </c>
      <c r="R898" s="265" t="str">
        <f t="shared" si="122"/>
        <v/>
      </c>
      <c r="S898" s="266" t="str">
        <f t="shared" si="123"/>
        <v/>
      </c>
      <c r="T898" s="267" t="str">
        <f t="shared" si="124"/>
        <v/>
      </c>
      <c r="U898" s="268" t="str">
        <f t="shared" si="125"/>
        <v/>
      </c>
      <c r="V898" s="269" t="str">
        <f t="shared" si="126"/>
        <v/>
      </c>
      <c r="W898" s="5"/>
      <c r="AR898" t="str">
        <f t="shared" si="120"/>
        <v/>
      </c>
      <c r="AS898" t="str">
        <f t="shared" si="119"/>
        <v/>
      </c>
      <c r="AT898" s="134" t="str">
        <f>IF(AR898="","",IF(AND(H898&gt;='Intersection Mileposts'!$F$5,H898&lt;='Intersection Mileposts'!$G$5),"Y",IF(AND(H898&gt;='Intersection Mileposts'!$F$6,H898&lt;='Intersection Mileposts'!$G$6),"Y",IF(AND(H898&gt;='Intersection Mileposts'!$F$7,H898&lt;='Intersection Mileposts'!$G$7),"Y",IF(AND(H898&gt;='Intersection Mileposts'!$F$8,H898&lt;='Intersection Mileposts'!$G$8),"Y",IF(AND(H898&gt;='Intersection Mileposts'!$F$9,H898&lt;='Intersection Mileposts'!$G$9),"Y",IF(AND(H898&gt;='Intersection Mileposts'!$F$10,H898&lt;='Intersection Mileposts'!$G$10),"Y",IF(AND(H898&gt;='Intersection Mileposts'!$F$11,H898&lt;='Intersection Mileposts'!$G$11),"Y",IF(AND(H898&gt;='Intersection Mileposts'!$F$12,H898&lt;='Intersection Mileposts'!$G$12),"Y",IF(AND(H898&gt;='Intersection Mileposts'!$F$13,H898&lt;='Intersection Mileposts'!$G$13),"Y",IF(AND(H898&gt;='Intersection Mileposts'!$F$14,H898&lt;='Intersection Mileposts'!$G$14),"Y",IF(AND(H898&gt;='Intersection Mileposts'!$F$15,H898&lt;='Intersection Mileposts'!$G$15),"Y",IF(AND(H898&gt;='Intersection Mileposts'!$F$16,H898&lt;='Intersection Mileposts'!$G$16),"Y",IF(AND(H898&gt;='Intersection Mileposts'!$F$17,H898&lt;='Intersection Mileposts'!$G$17),"Y",IF(AND(H898&gt;='Intersection Mileposts'!$F$18,H898&lt;='Intersection Mileposts'!$G$18),"Y",IF(AND(H898&gt;='Intersection Mileposts'!$F$19,H898&lt;='Intersection Mileposts'!$G$19),"Y",IF(AND(H898&gt;='Intersection Mileposts'!$F$20,H898&lt;='Intersection Mileposts'!$G$20),"Y",IF(AND(H898&gt;='Intersection Mileposts'!$F$21,H898&lt;='Intersection Mileposts'!$G$21),"Y",IF(AND(H898&gt;='Intersection Mileposts'!$F$22,H898&lt;='Intersection Mileposts'!$G$22),"Y",IF(AND(H898&gt;='Intersection Mileposts'!$F$23,H898&lt;='Intersection Mileposts'!$G$23),"Y",IF(AND(H898&gt;='Intersection Mileposts'!$F$24,H898&lt;='Intersection Mileposts'!$G$24),"Y",IF(AND(H898&gt;='Intersection Mileposts'!$F$25,H898&lt;='Intersection Mileposts'!$G$25),"Y",IF(AND(H898&gt;='Intersection Mileposts'!$F$26,H898&lt;='Intersection Mileposts'!$G$26),"Y",IF(AND(H898&gt;='Intersection Mileposts'!$F$27,H898&lt;='Intersection Mileposts'!$G$27),"Y",IF(AND(H898&gt;='Intersection Mileposts'!$F$28,H898&lt;='Intersection Mileposts'!$G$28),"Y",IF(AND(H898&gt;='Intersection Mileposts'!$F$29,H898&lt;='Intersection Mileposts'!$G$29),"Y", IF(AND(H898&gt;='Intersection Mileposts'!$F$30,H898&lt;='Intersection Mileposts'!$G$30),"Y",IF(AND(H898&gt;='Intersection Mileposts'!$F$31,H898&lt;='Intersection Mileposts'!$G$31),"Y",IF(AND(H898&gt;='Intersection Mileposts'!$F$32,H898&lt;='Intersection Mileposts'!$G$32),"Y",IF(AND(H898&gt;='Intersection Mileposts'!$F$33,H898&lt;='Intersection Mileposts'!$G$33),"Y",IF(AND(H898&gt;='Intersection Mileposts'!$F$34,H898&lt;='Intersection Mileposts'!$G$34),"Y",IF(AND(H898&gt;='Intersection Mileposts'!$F$35,H898&lt;='Intersection Mileposts'!$G$35),"Y",IF(AND(H898&gt;='Intersection Mileposts'!$F$36,H898&lt;='Intersection Mileposts'!$G$36),"Y",IF(AND(H898&gt;='Intersection Mileposts'!$F$37,H898&lt;='Intersection Mileposts'!$G$37),"Y",IF(AND(H898&gt;='Intersection Mileposts'!$F$38,H898&lt;='Intersection Mileposts'!$G$38),"Y",IF(AND(H898&gt;='Intersection Mileposts'!$F$39,H898&lt;='Intersection Mileposts'!$G$39),"Y","N"))))))))))))))))))))))))))))))))))))</f>
        <v/>
      </c>
    </row>
    <row r="899" spans="1:46" ht="15" customHeight="1" x14ac:dyDescent="0.3">
      <c r="A899" s="279"/>
      <c r="B899" s="261"/>
      <c r="C899" s="262"/>
      <c r="D899" s="262"/>
      <c r="E899" s="262"/>
      <c r="F899" s="262"/>
      <c r="G899" s="284"/>
      <c r="H899" s="286"/>
      <c r="I899" s="279"/>
      <c r="J899" s="260"/>
      <c r="K899" s="260"/>
      <c r="L899" s="280"/>
      <c r="M899" s="275"/>
      <c r="N899" s="263"/>
      <c r="P899" s="264" t="str">
        <f>IF(R899 = "", "", COUNT($R$4:R899))</f>
        <v/>
      </c>
      <c r="Q899" s="264" t="str">
        <f t="shared" si="121"/>
        <v/>
      </c>
      <c r="R899" s="265" t="str">
        <f t="shared" si="122"/>
        <v/>
      </c>
      <c r="S899" s="266" t="str">
        <f t="shared" si="123"/>
        <v/>
      </c>
      <c r="T899" s="267" t="str">
        <f t="shared" si="124"/>
        <v/>
      </c>
      <c r="U899" s="268" t="str">
        <f t="shared" si="125"/>
        <v/>
      </c>
      <c r="V899" s="269" t="str">
        <f t="shared" si="126"/>
        <v/>
      </c>
      <c r="W899" s="5"/>
      <c r="AR899" t="str">
        <f t="shared" si="120"/>
        <v/>
      </c>
      <c r="AS899" t="str">
        <f t="shared" si="119"/>
        <v/>
      </c>
      <c r="AT899" s="134" t="str">
        <f>IF(AR899="","",IF(AND(H899&gt;='Intersection Mileposts'!$F$5,H899&lt;='Intersection Mileposts'!$G$5),"Y",IF(AND(H899&gt;='Intersection Mileposts'!$F$6,H899&lt;='Intersection Mileposts'!$G$6),"Y",IF(AND(H899&gt;='Intersection Mileposts'!$F$7,H899&lt;='Intersection Mileposts'!$G$7),"Y",IF(AND(H899&gt;='Intersection Mileposts'!$F$8,H899&lt;='Intersection Mileposts'!$G$8),"Y",IF(AND(H899&gt;='Intersection Mileposts'!$F$9,H899&lt;='Intersection Mileposts'!$G$9),"Y",IF(AND(H899&gt;='Intersection Mileposts'!$F$10,H899&lt;='Intersection Mileposts'!$G$10),"Y",IF(AND(H899&gt;='Intersection Mileposts'!$F$11,H899&lt;='Intersection Mileposts'!$G$11),"Y",IF(AND(H899&gt;='Intersection Mileposts'!$F$12,H899&lt;='Intersection Mileposts'!$G$12),"Y",IF(AND(H899&gt;='Intersection Mileposts'!$F$13,H899&lt;='Intersection Mileposts'!$G$13),"Y",IF(AND(H899&gt;='Intersection Mileposts'!$F$14,H899&lt;='Intersection Mileposts'!$G$14),"Y",IF(AND(H899&gt;='Intersection Mileposts'!$F$15,H899&lt;='Intersection Mileposts'!$G$15),"Y",IF(AND(H899&gt;='Intersection Mileposts'!$F$16,H899&lt;='Intersection Mileposts'!$G$16),"Y",IF(AND(H899&gt;='Intersection Mileposts'!$F$17,H899&lt;='Intersection Mileposts'!$G$17),"Y",IF(AND(H899&gt;='Intersection Mileposts'!$F$18,H899&lt;='Intersection Mileposts'!$G$18),"Y",IF(AND(H899&gt;='Intersection Mileposts'!$F$19,H899&lt;='Intersection Mileposts'!$G$19),"Y",IF(AND(H899&gt;='Intersection Mileposts'!$F$20,H899&lt;='Intersection Mileposts'!$G$20),"Y",IF(AND(H899&gt;='Intersection Mileposts'!$F$21,H899&lt;='Intersection Mileposts'!$G$21),"Y",IF(AND(H899&gt;='Intersection Mileposts'!$F$22,H899&lt;='Intersection Mileposts'!$G$22),"Y",IF(AND(H899&gt;='Intersection Mileposts'!$F$23,H899&lt;='Intersection Mileposts'!$G$23),"Y",IF(AND(H899&gt;='Intersection Mileposts'!$F$24,H899&lt;='Intersection Mileposts'!$G$24),"Y",IF(AND(H899&gt;='Intersection Mileposts'!$F$25,H899&lt;='Intersection Mileposts'!$G$25),"Y",IF(AND(H899&gt;='Intersection Mileposts'!$F$26,H899&lt;='Intersection Mileposts'!$G$26),"Y",IF(AND(H899&gt;='Intersection Mileposts'!$F$27,H899&lt;='Intersection Mileposts'!$G$27),"Y",IF(AND(H899&gt;='Intersection Mileposts'!$F$28,H899&lt;='Intersection Mileposts'!$G$28),"Y",IF(AND(H899&gt;='Intersection Mileposts'!$F$29,H899&lt;='Intersection Mileposts'!$G$29),"Y", IF(AND(H899&gt;='Intersection Mileposts'!$F$30,H899&lt;='Intersection Mileposts'!$G$30),"Y",IF(AND(H899&gt;='Intersection Mileposts'!$F$31,H899&lt;='Intersection Mileposts'!$G$31),"Y",IF(AND(H899&gt;='Intersection Mileposts'!$F$32,H899&lt;='Intersection Mileposts'!$G$32),"Y",IF(AND(H899&gt;='Intersection Mileposts'!$F$33,H899&lt;='Intersection Mileposts'!$G$33),"Y",IF(AND(H899&gt;='Intersection Mileposts'!$F$34,H899&lt;='Intersection Mileposts'!$G$34),"Y",IF(AND(H899&gt;='Intersection Mileposts'!$F$35,H899&lt;='Intersection Mileposts'!$G$35),"Y",IF(AND(H899&gt;='Intersection Mileposts'!$F$36,H899&lt;='Intersection Mileposts'!$G$36),"Y",IF(AND(H899&gt;='Intersection Mileposts'!$F$37,H899&lt;='Intersection Mileposts'!$G$37),"Y",IF(AND(H899&gt;='Intersection Mileposts'!$F$38,H899&lt;='Intersection Mileposts'!$G$38),"Y",IF(AND(H899&gt;='Intersection Mileposts'!$F$39,H899&lt;='Intersection Mileposts'!$G$39),"Y","N"))))))))))))))))))))))))))))))))))))</f>
        <v/>
      </c>
    </row>
    <row r="900" spans="1:46" ht="15" customHeight="1" x14ac:dyDescent="0.3">
      <c r="A900" s="279"/>
      <c r="B900" s="261"/>
      <c r="C900" s="262"/>
      <c r="D900" s="262"/>
      <c r="E900" s="262"/>
      <c r="F900" s="262"/>
      <c r="G900" s="284"/>
      <c r="H900" s="286"/>
      <c r="I900" s="279"/>
      <c r="J900" s="260"/>
      <c r="K900" s="260"/>
      <c r="L900" s="280"/>
      <c r="M900" s="275"/>
      <c r="N900" s="263"/>
      <c r="P900" s="264" t="str">
        <f>IF(R900 = "", "", COUNT($R$4:R900))</f>
        <v/>
      </c>
      <c r="Q900" s="264" t="str">
        <f t="shared" si="121"/>
        <v/>
      </c>
      <c r="R900" s="265" t="str">
        <f t="shared" si="122"/>
        <v/>
      </c>
      <c r="S900" s="266" t="str">
        <f t="shared" si="123"/>
        <v/>
      </c>
      <c r="T900" s="267" t="str">
        <f t="shared" si="124"/>
        <v/>
      </c>
      <c r="U900" s="268" t="str">
        <f t="shared" si="125"/>
        <v/>
      </c>
      <c r="V900" s="269" t="str">
        <f t="shared" si="126"/>
        <v/>
      </c>
      <c r="W900" s="5"/>
      <c r="AR900" t="str">
        <f t="shared" si="120"/>
        <v/>
      </c>
      <c r="AS900" t="str">
        <f t="shared" ref="AS900:AS963" si="127">IF(OR(M900="Y",N900="Y"),"Y","")</f>
        <v/>
      </c>
      <c r="AT900" s="134" t="str">
        <f>IF(AR900="","",IF(AND(H900&gt;='Intersection Mileposts'!$F$5,H900&lt;='Intersection Mileposts'!$G$5),"Y",IF(AND(H900&gt;='Intersection Mileposts'!$F$6,H900&lt;='Intersection Mileposts'!$G$6),"Y",IF(AND(H900&gt;='Intersection Mileposts'!$F$7,H900&lt;='Intersection Mileposts'!$G$7),"Y",IF(AND(H900&gt;='Intersection Mileposts'!$F$8,H900&lt;='Intersection Mileposts'!$G$8),"Y",IF(AND(H900&gt;='Intersection Mileposts'!$F$9,H900&lt;='Intersection Mileposts'!$G$9),"Y",IF(AND(H900&gt;='Intersection Mileposts'!$F$10,H900&lt;='Intersection Mileposts'!$G$10),"Y",IF(AND(H900&gt;='Intersection Mileposts'!$F$11,H900&lt;='Intersection Mileposts'!$G$11),"Y",IF(AND(H900&gt;='Intersection Mileposts'!$F$12,H900&lt;='Intersection Mileposts'!$G$12),"Y",IF(AND(H900&gt;='Intersection Mileposts'!$F$13,H900&lt;='Intersection Mileposts'!$G$13),"Y",IF(AND(H900&gt;='Intersection Mileposts'!$F$14,H900&lt;='Intersection Mileposts'!$G$14),"Y",IF(AND(H900&gt;='Intersection Mileposts'!$F$15,H900&lt;='Intersection Mileposts'!$G$15),"Y",IF(AND(H900&gt;='Intersection Mileposts'!$F$16,H900&lt;='Intersection Mileposts'!$G$16),"Y",IF(AND(H900&gt;='Intersection Mileposts'!$F$17,H900&lt;='Intersection Mileposts'!$G$17),"Y",IF(AND(H900&gt;='Intersection Mileposts'!$F$18,H900&lt;='Intersection Mileposts'!$G$18),"Y",IF(AND(H900&gt;='Intersection Mileposts'!$F$19,H900&lt;='Intersection Mileposts'!$G$19),"Y",IF(AND(H900&gt;='Intersection Mileposts'!$F$20,H900&lt;='Intersection Mileposts'!$G$20),"Y",IF(AND(H900&gt;='Intersection Mileposts'!$F$21,H900&lt;='Intersection Mileposts'!$G$21),"Y",IF(AND(H900&gt;='Intersection Mileposts'!$F$22,H900&lt;='Intersection Mileposts'!$G$22),"Y",IF(AND(H900&gt;='Intersection Mileposts'!$F$23,H900&lt;='Intersection Mileposts'!$G$23),"Y",IF(AND(H900&gt;='Intersection Mileposts'!$F$24,H900&lt;='Intersection Mileposts'!$G$24),"Y",IF(AND(H900&gt;='Intersection Mileposts'!$F$25,H900&lt;='Intersection Mileposts'!$G$25),"Y",IF(AND(H900&gt;='Intersection Mileposts'!$F$26,H900&lt;='Intersection Mileposts'!$G$26),"Y",IF(AND(H900&gt;='Intersection Mileposts'!$F$27,H900&lt;='Intersection Mileposts'!$G$27),"Y",IF(AND(H900&gt;='Intersection Mileposts'!$F$28,H900&lt;='Intersection Mileposts'!$G$28),"Y",IF(AND(H900&gt;='Intersection Mileposts'!$F$29,H900&lt;='Intersection Mileposts'!$G$29),"Y", IF(AND(H900&gt;='Intersection Mileposts'!$F$30,H900&lt;='Intersection Mileposts'!$G$30),"Y",IF(AND(H900&gt;='Intersection Mileposts'!$F$31,H900&lt;='Intersection Mileposts'!$G$31),"Y",IF(AND(H900&gt;='Intersection Mileposts'!$F$32,H900&lt;='Intersection Mileposts'!$G$32),"Y",IF(AND(H900&gt;='Intersection Mileposts'!$F$33,H900&lt;='Intersection Mileposts'!$G$33),"Y",IF(AND(H900&gt;='Intersection Mileposts'!$F$34,H900&lt;='Intersection Mileposts'!$G$34),"Y",IF(AND(H900&gt;='Intersection Mileposts'!$F$35,H900&lt;='Intersection Mileposts'!$G$35),"Y",IF(AND(H900&gt;='Intersection Mileposts'!$F$36,H900&lt;='Intersection Mileposts'!$G$36),"Y",IF(AND(H900&gt;='Intersection Mileposts'!$F$37,H900&lt;='Intersection Mileposts'!$G$37),"Y",IF(AND(H900&gt;='Intersection Mileposts'!$F$38,H900&lt;='Intersection Mileposts'!$G$38),"Y",IF(AND(H900&gt;='Intersection Mileposts'!$F$39,H900&lt;='Intersection Mileposts'!$G$39),"Y","N"))))))))))))))))))))))))))))))))))))</f>
        <v/>
      </c>
    </row>
    <row r="901" spans="1:46" ht="15" customHeight="1" x14ac:dyDescent="0.3">
      <c r="A901" s="279"/>
      <c r="B901" s="261"/>
      <c r="C901" s="262"/>
      <c r="D901" s="262"/>
      <c r="E901" s="262"/>
      <c r="F901" s="262"/>
      <c r="G901" s="284"/>
      <c r="H901" s="286"/>
      <c r="I901" s="279"/>
      <c r="J901" s="260"/>
      <c r="K901" s="260"/>
      <c r="L901" s="280"/>
      <c r="M901" s="275"/>
      <c r="N901" s="263"/>
      <c r="P901" s="264" t="str">
        <f>IF(R901 = "", "", COUNT($R$4:R901))</f>
        <v/>
      </c>
      <c r="Q901" s="264" t="str">
        <f t="shared" si="121"/>
        <v/>
      </c>
      <c r="R901" s="265" t="str">
        <f t="shared" si="122"/>
        <v/>
      </c>
      <c r="S901" s="266" t="str">
        <f t="shared" si="123"/>
        <v/>
      </c>
      <c r="T901" s="267" t="str">
        <f t="shared" si="124"/>
        <v/>
      </c>
      <c r="U901" s="268" t="str">
        <f t="shared" si="125"/>
        <v/>
      </c>
      <c r="V901" s="269" t="str">
        <f t="shared" si="126"/>
        <v/>
      </c>
      <c r="W901" s="5"/>
      <c r="AR901" t="str">
        <f t="shared" ref="AR901:AR964" si="128">IF(P901&gt;0, P901, "")</f>
        <v/>
      </c>
      <c r="AS901" t="str">
        <f t="shared" si="127"/>
        <v/>
      </c>
      <c r="AT901" s="134" t="str">
        <f>IF(AR901="","",IF(AND(H901&gt;='Intersection Mileposts'!$F$5,H901&lt;='Intersection Mileposts'!$G$5),"Y",IF(AND(H901&gt;='Intersection Mileposts'!$F$6,H901&lt;='Intersection Mileposts'!$G$6),"Y",IF(AND(H901&gt;='Intersection Mileposts'!$F$7,H901&lt;='Intersection Mileposts'!$G$7),"Y",IF(AND(H901&gt;='Intersection Mileposts'!$F$8,H901&lt;='Intersection Mileposts'!$G$8),"Y",IF(AND(H901&gt;='Intersection Mileposts'!$F$9,H901&lt;='Intersection Mileposts'!$G$9),"Y",IF(AND(H901&gt;='Intersection Mileposts'!$F$10,H901&lt;='Intersection Mileposts'!$G$10),"Y",IF(AND(H901&gt;='Intersection Mileposts'!$F$11,H901&lt;='Intersection Mileposts'!$G$11),"Y",IF(AND(H901&gt;='Intersection Mileposts'!$F$12,H901&lt;='Intersection Mileposts'!$G$12),"Y",IF(AND(H901&gt;='Intersection Mileposts'!$F$13,H901&lt;='Intersection Mileposts'!$G$13),"Y",IF(AND(H901&gt;='Intersection Mileposts'!$F$14,H901&lt;='Intersection Mileposts'!$G$14),"Y",IF(AND(H901&gt;='Intersection Mileposts'!$F$15,H901&lt;='Intersection Mileposts'!$G$15),"Y",IF(AND(H901&gt;='Intersection Mileposts'!$F$16,H901&lt;='Intersection Mileposts'!$G$16),"Y",IF(AND(H901&gt;='Intersection Mileposts'!$F$17,H901&lt;='Intersection Mileposts'!$G$17),"Y",IF(AND(H901&gt;='Intersection Mileposts'!$F$18,H901&lt;='Intersection Mileposts'!$G$18),"Y",IF(AND(H901&gt;='Intersection Mileposts'!$F$19,H901&lt;='Intersection Mileposts'!$G$19),"Y",IF(AND(H901&gt;='Intersection Mileposts'!$F$20,H901&lt;='Intersection Mileposts'!$G$20),"Y",IF(AND(H901&gt;='Intersection Mileposts'!$F$21,H901&lt;='Intersection Mileposts'!$G$21),"Y",IF(AND(H901&gt;='Intersection Mileposts'!$F$22,H901&lt;='Intersection Mileposts'!$G$22),"Y",IF(AND(H901&gt;='Intersection Mileposts'!$F$23,H901&lt;='Intersection Mileposts'!$G$23),"Y",IF(AND(H901&gt;='Intersection Mileposts'!$F$24,H901&lt;='Intersection Mileposts'!$G$24),"Y",IF(AND(H901&gt;='Intersection Mileposts'!$F$25,H901&lt;='Intersection Mileposts'!$G$25),"Y",IF(AND(H901&gt;='Intersection Mileposts'!$F$26,H901&lt;='Intersection Mileposts'!$G$26),"Y",IF(AND(H901&gt;='Intersection Mileposts'!$F$27,H901&lt;='Intersection Mileposts'!$G$27),"Y",IF(AND(H901&gt;='Intersection Mileposts'!$F$28,H901&lt;='Intersection Mileposts'!$G$28),"Y",IF(AND(H901&gt;='Intersection Mileposts'!$F$29,H901&lt;='Intersection Mileposts'!$G$29),"Y", IF(AND(H901&gt;='Intersection Mileposts'!$F$30,H901&lt;='Intersection Mileposts'!$G$30),"Y",IF(AND(H901&gt;='Intersection Mileposts'!$F$31,H901&lt;='Intersection Mileposts'!$G$31),"Y",IF(AND(H901&gt;='Intersection Mileposts'!$F$32,H901&lt;='Intersection Mileposts'!$G$32),"Y",IF(AND(H901&gt;='Intersection Mileposts'!$F$33,H901&lt;='Intersection Mileposts'!$G$33),"Y",IF(AND(H901&gt;='Intersection Mileposts'!$F$34,H901&lt;='Intersection Mileposts'!$G$34),"Y",IF(AND(H901&gt;='Intersection Mileposts'!$F$35,H901&lt;='Intersection Mileposts'!$G$35),"Y",IF(AND(H901&gt;='Intersection Mileposts'!$F$36,H901&lt;='Intersection Mileposts'!$G$36),"Y",IF(AND(H901&gt;='Intersection Mileposts'!$F$37,H901&lt;='Intersection Mileposts'!$G$37),"Y",IF(AND(H901&gt;='Intersection Mileposts'!$F$38,H901&lt;='Intersection Mileposts'!$G$38),"Y",IF(AND(H901&gt;='Intersection Mileposts'!$F$39,H901&lt;='Intersection Mileposts'!$G$39),"Y","N"))))))))))))))))))))))))))))))))))))</f>
        <v/>
      </c>
    </row>
    <row r="902" spans="1:46" ht="15" customHeight="1" x14ac:dyDescent="0.3">
      <c r="A902" s="279"/>
      <c r="B902" s="261"/>
      <c r="C902" s="262"/>
      <c r="D902" s="262"/>
      <c r="E902" s="262"/>
      <c r="F902" s="262"/>
      <c r="G902" s="284"/>
      <c r="H902" s="286"/>
      <c r="I902" s="279"/>
      <c r="J902" s="260"/>
      <c r="K902" s="260"/>
      <c r="L902" s="280"/>
      <c r="M902" s="275"/>
      <c r="N902" s="263"/>
      <c r="P902" s="264" t="str">
        <f>IF(R902 = "", "", COUNT($R$4:R902))</f>
        <v/>
      </c>
      <c r="Q902" s="264" t="str">
        <f t="shared" si="121"/>
        <v/>
      </c>
      <c r="R902" s="265" t="str">
        <f t="shared" si="122"/>
        <v/>
      </c>
      <c r="S902" s="266" t="str">
        <f t="shared" si="123"/>
        <v/>
      </c>
      <c r="T902" s="267" t="str">
        <f t="shared" si="124"/>
        <v/>
      </c>
      <c r="U902" s="268" t="str">
        <f t="shared" si="125"/>
        <v/>
      </c>
      <c r="V902" s="269" t="str">
        <f t="shared" si="126"/>
        <v/>
      </c>
      <c r="W902" s="5"/>
      <c r="AR902" t="str">
        <f t="shared" si="128"/>
        <v/>
      </c>
      <c r="AS902" t="str">
        <f t="shared" si="127"/>
        <v/>
      </c>
      <c r="AT902" s="134" t="str">
        <f>IF(AR902="","",IF(AND(H902&gt;='Intersection Mileposts'!$F$5,H902&lt;='Intersection Mileposts'!$G$5),"Y",IF(AND(H902&gt;='Intersection Mileposts'!$F$6,H902&lt;='Intersection Mileposts'!$G$6),"Y",IF(AND(H902&gt;='Intersection Mileposts'!$F$7,H902&lt;='Intersection Mileposts'!$G$7),"Y",IF(AND(H902&gt;='Intersection Mileposts'!$F$8,H902&lt;='Intersection Mileposts'!$G$8),"Y",IF(AND(H902&gt;='Intersection Mileposts'!$F$9,H902&lt;='Intersection Mileposts'!$G$9),"Y",IF(AND(H902&gt;='Intersection Mileposts'!$F$10,H902&lt;='Intersection Mileposts'!$G$10),"Y",IF(AND(H902&gt;='Intersection Mileposts'!$F$11,H902&lt;='Intersection Mileposts'!$G$11),"Y",IF(AND(H902&gt;='Intersection Mileposts'!$F$12,H902&lt;='Intersection Mileposts'!$G$12),"Y",IF(AND(H902&gt;='Intersection Mileposts'!$F$13,H902&lt;='Intersection Mileposts'!$G$13),"Y",IF(AND(H902&gt;='Intersection Mileposts'!$F$14,H902&lt;='Intersection Mileposts'!$G$14),"Y",IF(AND(H902&gt;='Intersection Mileposts'!$F$15,H902&lt;='Intersection Mileposts'!$G$15),"Y",IF(AND(H902&gt;='Intersection Mileposts'!$F$16,H902&lt;='Intersection Mileposts'!$G$16),"Y",IF(AND(H902&gt;='Intersection Mileposts'!$F$17,H902&lt;='Intersection Mileposts'!$G$17),"Y",IF(AND(H902&gt;='Intersection Mileposts'!$F$18,H902&lt;='Intersection Mileposts'!$G$18),"Y",IF(AND(H902&gt;='Intersection Mileposts'!$F$19,H902&lt;='Intersection Mileposts'!$G$19),"Y",IF(AND(H902&gt;='Intersection Mileposts'!$F$20,H902&lt;='Intersection Mileposts'!$G$20),"Y",IF(AND(H902&gt;='Intersection Mileposts'!$F$21,H902&lt;='Intersection Mileposts'!$G$21),"Y",IF(AND(H902&gt;='Intersection Mileposts'!$F$22,H902&lt;='Intersection Mileposts'!$G$22),"Y",IF(AND(H902&gt;='Intersection Mileposts'!$F$23,H902&lt;='Intersection Mileposts'!$G$23),"Y",IF(AND(H902&gt;='Intersection Mileposts'!$F$24,H902&lt;='Intersection Mileposts'!$G$24),"Y",IF(AND(H902&gt;='Intersection Mileposts'!$F$25,H902&lt;='Intersection Mileposts'!$G$25),"Y",IF(AND(H902&gt;='Intersection Mileposts'!$F$26,H902&lt;='Intersection Mileposts'!$G$26),"Y",IF(AND(H902&gt;='Intersection Mileposts'!$F$27,H902&lt;='Intersection Mileposts'!$G$27),"Y",IF(AND(H902&gt;='Intersection Mileposts'!$F$28,H902&lt;='Intersection Mileposts'!$G$28),"Y",IF(AND(H902&gt;='Intersection Mileposts'!$F$29,H902&lt;='Intersection Mileposts'!$G$29),"Y", IF(AND(H902&gt;='Intersection Mileposts'!$F$30,H902&lt;='Intersection Mileposts'!$G$30),"Y",IF(AND(H902&gt;='Intersection Mileposts'!$F$31,H902&lt;='Intersection Mileposts'!$G$31),"Y",IF(AND(H902&gt;='Intersection Mileposts'!$F$32,H902&lt;='Intersection Mileposts'!$G$32),"Y",IF(AND(H902&gt;='Intersection Mileposts'!$F$33,H902&lt;='Intersection Mileposts'!$G$33),"Y",IF(AND(H902&gt;='Intersection Mileposts'!$F$34,H902&lt;='Intersection Mileposts'!$G$34),"Y",IF(AND(H902&gt;='Intersection Mileposts'!$F$35,H902&lt;='Intersection Mileposts'!$G$35),"Y",IF(AND(H902&gt;='Intersection Mileposts'!$F$36,H902&lt;='Intersection Mileposts'!$G$36),"Y",IF(AND(H902&gt;='Intersection Mileposts'!$F$37,H902&lt;='Intersection Mileposts'!$G$37),"Y",IF(AND(H902&gt;='Intersection Mileposts'!$F$38,H902&lt;='Intersection Mileposts'!$G$38),"Y",IF(AND(H902&gt;='Intersection Mileposts'!$F$39,H902&lt;='Intersection Mileposts'!$G$39),"Y","N"))))))))))))))))))))))))))))))))))))</f>
        <v/>
      </c>
    </row>
    <row r="903" spans="1:46" ht="15" customHeight="1" x14ac:dyDescent="0.3">
      <c r="A903" s="279"/>
      <c r="B903" s="261"/>
      <c r="C903" s="262"/>
      <c r="D903" s="262"/>
      <c r="E903" s="262"/>
      <c r="F903" s="262"/>
      <c r="G903" s="284"/>
      <c r="H903" s="286"/>
      <c r="I903" s="279"/>
      <c r="J903" s="260"/>
      <c r="K903" s="260"/>
      <c r="L903" s="280"/>
      <c r="M903" s="275"/>
      <c r="N903" s="263"/>
      <c r="P903" s="264" t="str">
        <f>IF(R903 = "", "", COUNT($R$4:R903))</f>
        <v/>
      </c>
      <c r="Q903" s="264" t="str">
        <f t="shared" si="121"/>
        <v/>
      </c>
      <c r="R903" s="265" t="str">
        <f t="shared" si="122"/>
        <v/>
      </c>
      <c r="S903" s="266" t="str">
        <f t="shared" si="123"/>
        <v/>
      </c>
      <c r="T903" s="267" t="str">
        <f t="shared" si="124"/>
        <v/>
      </c>
      <c r="U903" s="268" t="str">
        <f t="shared" si="125"/>
        <v/>
      </c>
      <c r="V903" s="269" t="str">
        <f t="shared" si="126"/>
        <v/>
      </c>
      <c r="W903" s="5"/>
      <c r="AR903" t="str">
        <f t="shared" si="128"/>
        <v/>
      </c>
      <c r="AS903" t="str">
        <f t="shared" si="127"/>
        <v/>
      </c>
      <c r="AT903" s="134" t="str">
        <f>IF(AR903="","",IF(AND(H903&gt;='Intersection Mileposts'!$F$5,H903&lt;='Intersection Mileposts'!$G$5),"Y",IF(AND(H903&gt;='Intersection Mileposts'!$F$6,H903&lt;='Intersection Mileposts'!$G$6),"Y",IF(AND(H903&gt;='Intersection Mileposts'!$F$7,H903&lt;='Intersection Mileposts'!$G$7),"Y",IF(AND(H903&gt;='Intersection Mileposts'!$F$8,H903&lt;='Intersection Mileposts'!$G$8),"Y",IF(AND(H903&gt;='Intersection Mileposts'!$F$9,H903&lt;='Intersection Mileposts'!$G$9),"Y",IF(AND(H903&gt;='Intersection Mileposts'!$F$10,H903&lt;='Intersection Mileposts'!$G$10),"Y",IF(AND(H903&gt;='Intersection Mileposts'!$F$11,H903&lt;='Intersection Mileposts'!$G$11),"Y",IF(AND(H903&gt;='Intersection Mileposts'!$F$12,H903&lt;='Intersection Mileposts'!$G$12),"Y",IF(AND(H903&gt;='Intersection Mileposts'!$F$13,H903&lt;='Intersection Mileposts'!$G$13),"Y",IF(AND(H903&gt;='Intersection Mileposts'!$F$14,H903&lt;='Intersection Mileposts'!$G$14),"Y",IF(AND(H903&gt;='Intersection Mileposts'!$F$15,H903&lt;='Intersection Mileposts'!$G$15),"Y",IF(AND(H903&gt;='Intersection Mileposts'!$F$16,H903&lt;='Intersection Mileposts'!$G$16),"Y",IF(AND(H903&gt;='Intersection Mileposts'!$F$17,H903&lt;='Intersection Mileposts'!$G$17),"Y",IF(AND(H903&gt;='Intersection Mileposts'!$F$18,H903&lt;='Intersection Mileposts'!$G$18),"Y",IF(AND(H903&gt;='Intersection Mileposts'!$F$19,H903&lt;='Intersection Mileposts'!$G$19),"Y",IF(AND(H903&gt;='Intersection Mileposts'!$F$20,H903&lt;='Intersection Mileposts'!$G$20),"Y",IF(AND(H903&gt;='Intersection Mileposts'!$F$21,H903&lt;='Intersection Mileposts'!$G$21),"Y",IF(AND(H903&gt;='Intersection Mileposts'!$F$22,H903&lt;='Intersection Mileposts'!$G$22),"Y",IF(AND(H903&gt;='Intersection Mileposts'!$F$23,H903&lt;='Intersection Mileposts'!$G$23),"Y",IF(AND(H903&gt;='Intersection Mileposts'!$F$24,H903&lt;='Intersection Mileposts'!$G$24),"Y",IF(AND(H903&gt;='Intersection Mileposts'!$F$25,H903&lt;='Intersection Mileposts'!$G$25),"Y",IF(AND(H903&gt;='Intersection Mileposts'!$F$26,H903&lt;='Intersection Mileposts'!$G$26),"Y",IF(AND(H903&gt;='Intersection Mileposts'!$F$27,H903&lt;='Intersection Mileposts'!$G$27),"Y",IF(AND(H903&gt;='Intersection Mileposts'!$F$28,H903&lt;='Intersection Mileposts'!$G$28),"Y",IF(AND(H903&gt;='Intersection Mileposts'!$F$29,H903&lt;='Intersection Mileposts'!$G$29),"Y", IF(AND(H903&gt;='Intersection Mileposts'!$F$30,H903&lt;='Intersection Mileposts'!$G$30),"Y",IF(AND(H903&gt;='Intersection Mileposts'!$F$31,H903&lt;='Intersection Mileposts'!$G$31),"Y",IF(AND(H903&gt;='Intersection Mileposts'!$F$32,H903&lt;='Intersection Mileposts'!$G$32),"Y",IF(AND(H903&gt;='Intersection Mileposts'!$F$33,H903&lt;='Intersection Mileposts'!$G$33),"Y",IF(AND(H903&gt;='Intersection Mileposts'!$F$34,H903&lt;='Intersection Mileposts'!$G$34),"Y",IF(AND(H903&gt;='Intersection Mileposts'!$F$35,H903&lt;='Intersection Mileposts'!$G$35),"Y",IF(AND(H903&gt;='Intersection Mileposts'!$F$36,H903&lt;='Intersection Mileposts'!$G$36),"Y",IF(AND(H903&gt;='Intersection Mileposts'!$F$37,H903&lt;='Intersection Mileposts'!$G$37),"Y",IF(AND(H903&gt;='Intersection Mileposts'!$F$38,H903&lt;='Intersection Mileposts'!$G$38),"Y",IF(AND(H903&gt;='Intersection Mileposts'!$F$39,H903&lt;='Intersection Mileposts'!$G$39),"Y","N"))))))))))))))))))))))))))))))))))))</f>
        <v/>
      </c>
    </row>
    <row r="904" spans="1:46" ht="15" customHeight="1" x14ac:dyDescent="0.3">
      <c r="A904" s="279"/>
      <c r="B904" s="261"/>
      <c r="C904" s="262"/>
      <c r="D904" s="262"/>
      <c r="E904" s="262"/>
      <c r="F904" s="262"/>
      <c r="G904" s="284"/>
      <c r="H904" s="286"/>
      <c r="I904" s="279"/>
      <c r="J904" s="260"/>
      <c r="K904" s="260"/>
      <c r="L904" s="280"/>
      <c r="M904" s="275"/>
      <c r="N904" s="263"/>
      <c r="P904" s="264" t="str">
        <f>IF(R904 = "", "", COUNT($R$4:R904))</f>
        <v/>
      </c>
      <c r="Q904" s="264" t="str">
        <f t="shared" si="121"/>
        <v/>
      </c>
      <c r="R904" s="265" t="str">
        <f t="shared" si="122"/>
        <v/>
      </c>
      <c r="S904" s="266" t="str">
        <f t="shared" si="123"/>
        <v/>
      </c>
      <c r="T904" s="267" t="str">
        <f t="shared" si="124"/>
        <v/>
      </c>
      <c r="U904" s="268" t="str">
        <f t="shared" si="125"/>
        <v/>
      </c>
      <c r="V904" s="269" t="str">
        <f t="shared" si="126"/>
        <v/>
      </c>
      <c r="W904" s="5"/>
      <c r="AR904" t="str">
        <f t="shared" si="128"/>
        <v/>
      </c>
      <c r="AS904" t="str">
        <f t="shared" si="127"/>
        <v/>
      </c>
      <c r="AT904" s="134" t="str">
        <f>IF(AR904="","",IF(AND(H904&gt;='Intersection Mileposts'!$F$5,H904&lt;='Intersection Mileposts'!$G$5),"Y",IF(AND(H904&gt;='Intersection Mileposts'!$F$6,H904&lt;='Intersection Mileposts'!$G$6),"Y",IF(AND(H904&gt;='Intersection Mileposts'!$F$7,H904&lt;='Intersection Mileposts'!$G$7),"Y",IF(AND(H904&gt;='Intersection Mileposts'!$F$8,H904&lt;='Intersection Mileposts'!$G$8),"Y",IF(AND(H904&gt;='Intersection Mileposts'!$F$9,H904&lt;='Intersection Mileposts'!$G$9),"Y",IF(AND(H904&gt;='Intersection Mileposts'!$F$10,H904&lt;='Intersection Mileposts'!$G$10),"Y",IF(AND(H904&gt;='Intersection Mileposts'!$F$11,H904&lt;='Intersection Mileposts'!$G$11),"Y",IF(AND(H904&gt;='Intersection Mileposts'!$F$12,H904&lt;='Intersection Mileposts'!$G$12),"Y",IF(AND(H904&gt;='Intersection Mileposts'!$F$13,H904&lt;='Intersection Mileposts'!$G$13),"Y",IF(AND(H904&gt;='Intersection Mileposts'!$F$14,H904&lt;='Intersection Mileposts'!$G$14),"Y",IF(AND(H904&gt;='Intersection Mileposts'!$F$15,H904&lt;='Intersection Mileposts'!$G$15),"Y",IF(AND(H904&gt;='Intersection Mileposts'!$F$16,H904&lt;='Intersection Mileposts'!$G$16),"Y",IF(AND(H904&gt;='Intersection Mileposts'!$F$17,H904&lt;='Intersection Mileposts'!$G$17),"Y",IF(AND(H904&gt;='Intersection Mileposts'!$F$18,H904&lt;='Intersection Mileposts'!$G$18),"Y",IF(AND(H904&gt;='Intersection Mileposts'!$F$19,H904&lt;='Intersection Mileposts'!$G$19),"Y",IF(AND(H904&gt;='Intersection Mileposts'!$F$20,H904&lt;='Intersection Mileposts'!$G$20),"Y",IF(AND(H904&gt;='Intersection Mileposts'!$F$21,H904&lt;='Intersection Mileposts'!$G$21),"Y",IF(AND(H904&gt;='Intersection Mileposts'!$F$22,H904&lt;='Intersection Mileposts'!$G$22),"Y",IF(AND(H904&gt;='Intersection Mileposts'!$F$23,H904&lt;='Intersection Mileposts'!$G$23),"Y",IF(AND(H904&gt;='Intersection Mileposts'!$F$24,H904&lt;='Intersection Mileposts'!$G$24),"Y",IF(AND(H904&gt;='Intersection Mileposts'!$F$25,H904&lt;='Intersection Mileposts'!$G$25),"Y",IF(AND(H904&gt;='Intersection Mileposts'!$F$26,H904&lt;='Intersection Mileposts'!$G$26),"Y",IF(AND(H904&gt;='Intersection Mileposts'!$F$27,H904&lt;='Intersection Mileposts'!$G$27),"Y",IF(AND(H904&gt;='Intersection Mileposts'!$F$28,H904&lt;='Intersection Mileposts'!$G$28),"Y",IF(AND(H904&gt;='Intersection Mileposts'!$F$29,H904&lt;='Intersection Mileposts'!$G$29),"Y", IF(AND(H904&gt;='Intersection Mileposts'!$F$30,H904&lt;='Intersection Mileposts'!$G$30),"Y",IF(AND(H904&gt;='Intersection Mileposts'!$F$31,H904&lt;='Intersection Mileposts'!$G$31),"Y",IF(AND(H904&gt;='Intersection Mileposts'!$F$32,H904&lt;='Intersection Mileposts'!$G$32),"Y",IF(AND(H904&gt;='Intersection Mileposts'!$F$33,H904&lt;='Intersection Mileposts'!$G$33),"Y",IF(AND(H904&gt;='Intersection Mileposts'!$F$34,H904&lt;='Intersection Mileposts'!$G$34),"Y",IF(AND(H904&gt;='Intersection Mileposts'!$F$35,H904&lt;='Intersection Mileposts'!$G$35),"Y",IF(AND(H904&gt;='Intersection Mileposts'!$F$36,H904&lt;='Intersection Mileposts'!$G$36),"Y",IF(AND(H904&gt;='Intersection Mileposts'!$F$37,H904&lt;='Intersection Mileposts'!$G$37),"Y",IF(AND(H904&gt;='Intersection Mileposts'!$F$38,H904&lt;='Intersection Mileposts'!$G$38),"Y",IF(AND(H904&gt;='Intersection Mileposts'!$F$39,H904&lt;='Intersection Mileposts'!$G$39),"Y","N"))))))))))))))))))))))))))))))))))))</f>
        <v/>
      </c>
    </row>
    <row r="905" spans="1:46" ht="15" customHeight="1" x14ac:dyDescent="0.3">
      <c r="A905" s="279"/>
      <c r="B905" s="261"/>
      <c r="C905" s="262"/>
      <c r="D905" s="262"/>
      <c r="E905" s="262"/>
      <c r="F905" s="262"/>
      <c r="G905" s="284"/>
      <c r="H905" s="286"/>
      <c r="I905" s="279"/>
      <c r="J905" s="260"/>
      <c r="K905" s="260"/>
      <c r="L905" s="280"/>
      <c r="M905" s="275"/>
      <c r="N905" s="263"/>
      <c r="P905" s="264" t="str">
        <f>IF(R905 = "", "", COUNT($R$4:R905))</f>
        <v/>
      </c>
      <c r="Q905" s="264" t="str">
        <f t="shared" si="121"/>
        <v/>
      </c>
      <c r="R905" s="265" t="str">
        <f t="shared" si="122"/>
        <v/>
      </c>
      <c r="S905" s="266" t="str">
        <f t="shared" si="123"/>
        <v/>
      </c>
      <c r="T905" s="267" t="str">
        <f t="shared" si="124"/>
        <v/>
      </c>
      <c r="U905" s="268" t="str">
        <f t="shared" si="125"/>
        <v/>
      </c>
      <c r="V905" s="269" t="str">
        <f t="shared" si="126"/>
        <v/>
      </c>
      <c r="W905" s="5"/>
      <c r="AR905" t="str">
        <f t="shared" si="128"/>
        <v/>
      </c>
      <c r="AS905" t="str">
        <f t="shared" si="127"/>
        <v/>
      </c>
      <c r="AT905" s="134" t="str">
        <f>IF(AR905="","",IF(AND(H905&gt;='Intersection Mileposts'!$F$5,H905&lt;='Intersection Mileposts'!$G$5),"Y",IF(AND(H905&gt;='Intersection Mileposts'!$F$6,H905&lt;='Intersection Mileposts'!$G$6),"Y",IF(AND(H905&gt;='Intersection Mileposts'!$F$7,H905&lt;='Intersection Mileposts'!$G$7),"Y",IF(AND(H905&gt;='Intersection Mileposts'!$F$8,H905&lt;='Intersection Mileposts'!$G$8),"Y",IF(AND(H905&gt;='Intersection Mileposts'!$F$9,H905&lt;='Intersection Mileposts'!$G$9),"Y",IF(AND(H905&gt;='Intersection Mileposts'!$F$10,H905&lt;='Intersection Mileposts'!$G$10),"Y",IF(AND(H905&gt;='Intersection Mileposts'!$F$11,H905&lt;='Intersection Mileposts'!$G$11),"Y",IF(AND(H905&gt;='Intersection Mileposts'!$F$12,H905&lt;='Intersection Mileposts'!$G$12),"Y",IF(AND(H905&gt;='Intersection Mileposts'!$F$13,H905&lt;='Intersection Mileposts'!$G$13),"Y",IF(AND(H905&gt;='Intersection Mileposts'!$F$14,H905&lt;='Intersection Mileposts'!$G$14),"Y",IF(AND(H905&gt;='Intersection Mileposts'!$F$15,H905&lt;='Intersection Mileposts'!$G$15),"Y",IF(AND(H905&gt;='Intersection Mileposts'!$F$16,H905&lt;='Intersection Mileposts'!$G$16),"Y",IF(AND(H905&gt;='Intersection Mileposts'!$F$17,H905&lt;='Intersection Mileposts'!$G$17),"Y",IF(AND(H905&gt;='Intersection Mileposts'!$F$18,H905&lt;='Intersection Mileposts'!$G$18),"Y",IF(AND(H905&gt;='Intersection Mileposts'!$F$19,H905&lt;='Intersection Mileposts'!$G$19),"Y",IF(AND(H905&gt;='Intersection Mileposts'!$F$20,H905&lt;='Intersection Mileposts'!$G$20),"Y",IF(AND(H905&gt;='Intersection Mileposts'!$F$21,H905&lt;='Intersection Mileposts'!$G$21),"Y",IF(AND(H905&gt;='Intersection Mileposts'!$F$22,H905&lt;='Intersection Mileposts'!$G$22),"Y",IF(AND(H905&gt;='Intersection Mileposts'!$F$23,H905&lt;='Intersection Mileposts'!$G$23),"Y",IF(AND(H905&gt;='Intersection Mileposts'!$F$24,H905&lt;='Intersection Mileposts'!$G$24),"Y",IF(AND(H905&gt;='Intersection Mileposts'!$F$25,H905&lt;='Intersection Mileposts'!$G$25),"Y",IF(AND(H905&gt;='Intersection Mileposts'!$F$26,H905&lt;='Intersection Mileposts'!$G$26),"Y",IF(AND(H905&gt;='Intersection Mileposts'!$F$27,H905&lt;='Intersection Mileposts'!$G$27),"Y",IF(AND(H905&gt;='Intersection Mileposts'!$F$28,H905&lt;='Intersection Mileposts'!$G$28),"Y",IF(AND(H905&gt;='Intersection Mileposts'!$F$29,H905&lt;='Intersection Mileposts'!$G$29),"Y", IF(AND(H905&gt;='Intersection Mileposts'!$F$30,H905&lt;='Intersection Mileposts'!$G$30),"Y",IF(AND(H905&gt;='Intersection Mileposts'!$F$31,H905&lt;='Intersection Mileposts'!$G$31),"Y",IF(AND(H905&gt;='Intersection Mileposts'!$F$32,H905&lt;='Intersection Mileposts'!$G$32),"Y",IF(AND(H905&gt;='Intersection Mileposts'!$F$33,H905&lt;='Intersection Mileposts'!$G$33),"Y",IF(AND(H905&gt;='Intersection Mileposts'!$F$34,H905&lt;='Intersection Mileposts'!$G$34),"Y",IF(AND(H905&gt;='Intersection Mileposts'!$F$35,H905&lt;='Intersection Mileposts'!$G$35),"Y",IF(AND(H905&gt;='Intersection Mileposts'!$F$36,H905&lt;='Intersection Mileposts'!$G$36),"Y",IF(AND(H905&gt;='Intersection Mileposts'!$F$37,H905&lt;='Intersection Mileposts'!$G$37),"Y",IF(AND(H905&gt;='Intersection Mileposts'!$F$38,H905&lt;='Intersection Mileposts'!$G$38),"Y",IF(AND(H905&gt;='Intersection Mileposts'!$F$39,H905&lt;='Intersection Mileposts'!$G$39),"Y","N"))))))))))))))))))))))))))))))))))))</f>
        <v/>
      </c>
    </row>
    <row r="906" spans="1:46" ht="15" customHeight="1" x14ac:dyDescent="0.3">
      <c r="A906" s="279"/>
      <c r="B906" s="261"/>
      <c r="C906" s="262"/>
      <c r="D906" s="262"/>
      <c r="E906" s="262"/>
      <c r="F906" s="262"/>
      <c r="G906" s="284"/>
      <c r="H906" s="286"/>
      <c r="I906" s="279"/>
      <c r="J906" s="260"/>
      <c r="K906" s="260"/>
      <c r="L906" s="280"/>
      <c r="M906" s="275"/>
      <c r="N906" s="263"/>
      <c r="P906" s="264" t="str">
        <f>IF(R906 = "", "", COUNT($R$4:R906))</f>
        <v/>
      </c>
      <c r="Q906" s="264" t="str">
        <f t="shared" si="121"/>
        <v/>
      </c>
      <c r="R906" s="265" t="str">
        <f t="shared" si="122"/>
        <v/>
      </c>
      <c r="S906" s="266" t="str">
        <f t="shared" si="123"/>
        <v/>
      </c>
      <c r="T906" s="267" t="str">
        <f t="shared" si="124"/>
        <v/>
      </c>
      <c r="U906" s="268" t="str">
        <f t="shared" si="125"/>
        <v/>
      </c>
      <c r="V906" s="269" t="str">
        <f t="shared" si="126"/>
        <v/>
      </c>
      <c r="W906" s="5"/>
      <c r="AR906" t="str">
        <f t="shared" si="128"/>
        <v/>
      </c>
      <c r="AS906" t="str">
        <f t="shared" si="127"/>
        <v/>
      </c>
      <c r="AT906" s="134" t="str">
        <f>IF(AR906="","",IF(AND(H906&gt;='Intersection Mileposts'!$F$5,H906&lt;='Intersection Mileposts'!$G$5),"Y",IF(AND(H906&gt;='Intersection Mileposts'!$F$6,H906&lt;='Intersection Mileposts'!$G$6),"Y",IF(AND(H906&gt;='Intersection Mileposts'!$F$7,H906&lt;='Intersection Mileposts'!$G$7),"Y",IF(AND(H906&gt;='Intersection Mileposts'!$F$8,H906&lt;='Intersection Mileposts'!$G$8),"Y",IF(AND(H906&gt;='Intersection Mileposts'!$F$9,H906&lt;='Intersection Mileposts'!$G$9),"Y",IF(AND(H906&gt;='Intersection Mileposts'!$F$10,H906&lt;='Intersection Mileposts'!$G$10),"Y",IF(AND(H906&gt;='Intersection Mileposts'!$F$11,H906&lt;='Intersection Mileposts'!$G$11),"Y",IF(AND(H906&gt;='Intersection Mileposts'!$F$12,H906&lt;='Intersection Mileposts'!$G$12),"Y",IF(AND(H906&gt;='Intersection Mileposts'!$F$13,H906&lt;='Intersection Mileposts'!$G$13),"Y",IF(AND(H906&gt;='Intersection Mileposts'!$F$14,H906&lt;='Intersection Mileposts'!$G$14),"Y",IF(AND(H906&gt;='Intersection Mileposts'!$F$15,H906&lt;='Intersection Mileposts'!$G$15),"Y",IF(AND(H906&gt;='Intersection Mileposts'!$F$16,H906&lt;='Intersection Mileposts'!$G$16),"Y",IF(AND(H906&gt;='Intersection Mileposts'!$F$17,H906&lt;='Intersection Mileposts'!$G$17),"Y",IF(AND(H906&gt;='Intersection Mileposts'!$F$18,H906&lt;='Intersection Mileposts'!$G$18),"Y",IF(AND(H906&gt;='Intersection Mileposts'!$F$19,H906&lt;='Intersection Mileposts'!$G$19),"Y",IF(AND(H906&gt;='Intersection Mileposts'!$F$20,H906&lt;='Intersection Mileposts'!$G$20),"Y",IF(AND(H906&gt;='Intersection Mileposts'!$F$21,H906&lt;='Intersection Mileposts'!$G$21),"Y",IF(AND(H906&gt;='Intersection Mileposts'!$F$22,H906&lt;='Intersection Mileposts'!$G$22),"Y",IF(AND(H906&gt;='Intersection Mileposts'!$F$23,H906&lt;='Intersection Mileposts'!$G$23),"Y",IF(AND(H906&gt;='Intersection Mileposts'!$F$24,H906&lt;='Intersection Mileposts'!$G$24),"Y",IF(AND(H906&gt;='Intersection Mileposts'!$F$25,H906&lt;='Intersection Mileposts'!$G$25),"Y",IF(AND(H906&gt;='Intersection Mileposts'!$F$26,H906&lt;='Intersection Mileposts'!$G$26),"Y",IF(AND(H906&gt;='Intersection Mileposts'!$F$27,H906&lt;='Intersection Mileposts'!$G$27),"Y",IF(AND(H906&gt;='Intersection Mileposts'!$F$28,H906&lt;='Intersection Mileposts'!$G$28),"Y",IF(AND(H906&gt;='Intersection Mileposts'!$F$29,H906&lt;='Intersection Mileposts'!$G$29),"Y", IF(AND(H906&gt;='Intersection Mileposts'!$F$30,H906&lt;='Intersection Mileposts'!$G$30),"Y",IF(AND(H906&gt;='Intersection Mileposts'!$F$31,H906&lt;='Intersection Mileposts'!$G$31),"Y",IF(AND(H906&gt;='Intersection Mileposts'!$F$32,H906&lt;='Intersection Mileposts'!$G$32),"Y",IF(AND(H906&gt;='Intersection Mileposts'!$F$33,H906&lt;='Intersection Mileposts'!$G$33),"Y",IF(AND(H906&gt;='Intersection Mileposts'!$F$34,H906&lt;='Intersection Mileposts'!$G$34),"Y",IF(AND(H906&gt;='Intersection Mileposts'!$F$35,H906&lt;='Intersection Mileposts'!$G$35),"Y",IF(AND(H906&gt;='Intersection Mileposts'!$F$36,H906&lt;='Intersection Mileposts'!$G$36),"Y",IF(AND(H906&gt;='Intersection Mileposts'!$F$37,H906&lt;='Intersection Mileposts'!$G$37),"Y",IF(AND(H906&gt;='Intersection Mileposts'!$F$38,H906&lt;='Intersection Mileposts'!$G$38),"Y",IF(AND(H906&gt;='Intersection Mileposts'!$F$39,H906&lt;='Intersection Mileposts'!$G$39),"Y","N"))))))))))))))))))))))))))))))))))))</f>
        <v/>
      </c>
    </row>
    <row r="907" spans="1:46" ht="15" customHeight="1" x14ac:dyDescent="0.3">
      <c r="A907" s="279"/>
      <c r="B907" s="261"/>
      <c r="C907" s="262"/>
      <c r="D907" s="262"/>
      <c r="E907" s="262"/>
      <c r="F907" s="262"/>
      <c r="G907" s="284"/>
      <c r="H907" s="286"/>
      <c r="I907" s="279"/>
      <c r="J907" s="260"/>
      <c r="K907" s="260"/>
      <c r="L907" s="280"/>
      <c r="M907" s="275"/>
      <c r="N907" s="263"/>
      <c r="P907" s="264" t="str">
        <f>IF(R907 = "", "", COUNT($R$4:R907))</f>
        <v/>
      </c>
      <c r="Q907" s="264" t="str">
        <f t="shared" si="121"/>
        <v/>
      </c>
      <c r="R907" s="265" t="str">
        <f t="shared" si="122"/>
        <v/>
      </c>
      <c r="S907" s="266" t="str">
        <f t="shared" si="123"/>
        <v/>
      </c>
      <c r="T907" s="267" t="str">
        <f t="shared" si="124"/>
        <v/>
      </c>
      <c r="U907" s="268" t="str">
        <f t="shared" si="125"/>
        <v/>
      </c>
      <c r="V907" s="269" t="str">
        <f t="shared" si="126"/>
        <v/>
      </c>
      <c r="W907" s="5"/>
      <c r="AR907" t="str">
        <f t="shared" si="128"/>
        <v/>
      </c>
      <c r="AS907" t="str">
        <f t="shared" si="127"/>
        <v/>
      </c>
      <c r="AT907" s="134" t="str">
        <f>IF(AR907="","",IF(AND(H907&gt;='Intersection Mileposts'!$F$5,H907&lt;='Intersection Mileposts'!$G$5),"Y",IF(AND(H907&gt;='Intersection Mileposts'!$F$6,H907&lt;='Intersection Mileposts'!$G$6),"Y",IF(AND(H907&gt;='Intersection Mileposts'!$F$7,H907&lt;='Intersection Mileposts'!$G$7),"Y",IF(AND(H907&gt;='Intersection Mileposts'!$F$8,H907&lt;='Intersection Mileposts'!$G$8),"Y",IF(AND(H907&gt;='Intersection Mileposts'!$F$9,H907&lt;='Intersection Mileposts'!$G$9),"Y",IF(AND(H907&gt;='Intersection Mileposts'!$F$10,H907&lt;='Intersection Mileposts'!$G$10),"Y",IF(AND(H907&gt;='Intersection Mileposts'!$F$11,H907&lt;='Intersection Mileposts'!$G$11),"Y",IF(AND(H907&gt;='Intersection Mileposts'!$F$12,H907&lt;='Intersection Mileposts'!$G$12),"Y",IF(AND(H907&gt;='Intersection Mileposts'!$F$13,H907&lt;='Intersection Mileposts'!$G$13),"Y",IF(AND(H907&gt;='Intersection Mileposts'!$F$14,H907&lt;='Intersection Mileposts'!$G$14),"Y",IF(AND(H907&gt;='Intersection Mileposts'!$F$15,H907&lt;='Intersection Mileposts'!$G$15),"Y",IF(AND(H907&gt;='Intersection Mileposts'!$F$16,H907&lt;='Intersection Mileposts'!$G$16),"Y",IF(AND(H907&gt;='Intersection Mileposts'!$F$17,H907&lt;='Intersection Mileposts'!$G$17),"Y",IF(AND(H907&gt;='Intersection Mileposts'!$F$18,H907&lt;='Intersection Mileposts'!$G$18),"Y",IF(AND(H907&gt;='Intersection Mileposts'!$F$19,H907&lt;='Intersection Mileposts'!$G$19),"Y",IF(AND(H907&gt;='Intersection Mileposts'!$F$20,H907&lt;='Intersection Mileposts'!$G$20),"Y",IF(AND(H907&gt;='Intersection Mileposts'!$F$21,H907&lt;='Intersection Mileposts'!$G$21),"Y",IF(AND(H907&gt;='Intersection Mileposts'!$F$22,H907&lt;='Intersection Mileposts'!$G$22),"Y",IF(AND(H907&gt;='Intersection Mileposts'!$F$23,H907&lt;='Intersection Mileposts'!$G$23),"Y",IF(AND(H907&gt;='Intersection Mileposts'!$F$24,H907&lt;='Intersection Mileposts'!$G$24),"Y",IF(AND(H907&gt;='Intersection Mileposts'!$F$25,H907&lt;='Intersection Mileposts'!$G$25),"Y",IF(AND(H907&gt;='Intersection Mileposts'!$F$26,H907&lt;='Intersection Mileposts'!$G$26),"Y",IF(AND(H907&gt;='Intersection Mileposts'!$F$27,H907&lt;='Intersection Mileposts'!$G$27),"Y",IF(AND(H907&gt;='Intersection Mileposts'!$F$28,H907&lt;='Intersection Mileposts'!$G$28),"Y",IF(AND(H907&gt;='Intersection Mileposts'!$F$29,H907&lt;='Intersection Mileposts'!$G$29),"Y", IF(AND(H907&gt;='Intersection Mileposts'!$F$30,H907&lt;='Intersection Mileposts'!$G$30),"Y",IF(AND(H907&gt;='Intersection Mileposts'!$F$31,H907&lt;='Intersection Mileposts'!$G$31),"Y",IF(AND(H907&gt;='Intersection Mileposts'!$F$32,H907&lt;='Intersection Mileposts'!$G$32),"Y",IF(AND(H907&gt;='Intersection Mileposts'!$F$33,H907&lt;='Intersection Mileposts'!$G$33),"Y",IF(AND(H907&gt;='Intersection Mileposts'!$F$34,H907&lt;='Intersection Mileposts'!$G$34),"Y",IF(AND(H907&gt;='Intersection Mileposts'!$F$35,H907&lt;='Intersection Mileposts'!$G$35),"Y",IF(AND(H907&gt;='Intersection Mileposts'!$F$36,H907&lt;='Intersection Mileposts'!$G$36),"Y",IF(AND(H907&gt;='Intersection Mileposts'!$F$37,H907&lt;='Intersection Mileposts'!$G$37),"Y",IF(AND(H907&gt;='Intersection Mileposts'!$F$38,H907&lt;='Intersection Mileposts'!$G$38),"Y",IF(AND(H907&gt;='Intersection Mileposts'!$F$39,H907&lt;='Intersection Mileposts'!$G$39),"Y","N"))))))))))))))))))))))))))))))))))))</f>
        <v/>
      </c>
    </row>
    <row r="908" spans="1:46" ht="15" customHeight="1" x14ac:dyDescent="0.3">
      <c r="A908" s="279"/>
      <c r="B908" s="261"/>
      <c r="C908" s="262"/>
      <c r="D908" s="262"/>
      <c r="E908" s="262"/>
      <c r="F908" s="262"/>
      <c r="G908" s="284"/>
      <c r="H908" s="286"/>
      <c r="I908" s="279"/>
      <c r="J908" s="260"/>
      <c r="K908" s="260"/>
      <c r="L908" s="280"/>
      <c r="M908" s="275"/>
      <c r="N908" s="263"/>
      <c r="P908" s="264" t="str">
        <f>IF(R908 = "", "", COUNT($R$4:R908))</f>
        <v/>
      </c>
      <c r="Q908" s="264" t="str">
        <f t="shared" si="121"/>
        <v/>
      </c>
      <c r="R908" s="265" t="str">
        <f t="shared" si="122"/>
        <v/>
      </c>
      <c r="S908" s="266" t="str">
        <f t="shared" si="123"/>
        <v/>
      </c>
      <c r="T908" s="267" t="str">
        <f t="shared" si="124"/>
        <v/>
      </c>
      <c r="U908" s="268" t="str">
        <f t="shared" si="125"/>
        <v/>
      </c>
      <c r="V908" s="269" t="str">
        <f t="shared" si="126"/>
        <v/>
      </c>
      <c r="W908" s="5"/>
      <c r="AR908" t="str">
        <f t="shared" si="128"/>
        <v/>
      </c>
      <c r="AS908" t="str">
        <f t="shared" si="127"/>
        <v/>
      </c>
      <c r="AT908" s="134" t="str">
        <f>IF(AR908="","",IF(AND(H908&gt;='Intersection Mileposts'!$F$5,H908&lt;='Intersection Mileposts'!$G$5),"Y",IF(AND(H908&gt;='Intersection Mileposts'!$F$6,H908&lt;='Intersection Mileposts'!$G$6),"Y",IF(AND(H908&gt;='Intersection Mileposts'!$F$7,H908&lt;='Intersection Mileposts'!$G$7),"Y",IF(AND(H908&gt;='Intersection Mileposts'!$F$8,H908&lt;='Intersection Mileposts'!$G$8),"Y",IF(AND(H908&gt;='Intersection Mileposts'!$F$9,H908&lt;='Intersection Mileposts'!$G$9),"Y",IF(AND(H908&gt;='Intersection Mileposts'!$F$10,H908&lt;='Intersection Mileposts'!$G$10),"Y",IF(AND(H908&gt;='Intersection Mileposts'!$F$11,H908&lt;='Intersection Mileposts'!$G$11),"Y",IF(AND(H908&gt;='Intersection Mileposts'!$F$12,H908&lt;='Intersection Mileposts'!$G$12),"Y",IF(AND(H908&gt;='Intersection Mileposts'!$F$13,H908&lt;='Intersection Mileposts'!$G$13),"Y",IF(AND(H908&gt;='Intersection Mileposts'!$F$14,H908&lt;='Intersection Mileposts'!$G$14),"Y",IF(AND(H908&gt;='Intersection Mileposts'!$F$15,H908&lt;='Intersection Mileposts'!$G$15),"Y",IF(AND(H908&gt;='Intersection Mileposts'!$F$16,H908&lt;='Intersection Mileposts'!$G$16),"Y",IF(AND(H908&gt;='Intersection Mileposts'!$F$17,H908&lt;='Intersection Mileposts'!$G$17),"Y",IF(AND(H908&gt;='Intersection Mileposts'!$F$18,H908&lt;='Intersection Mileposts'!$G$18),"Y",IF(AND(H908&gt;='Intersection Mileposts'!$F$19,H908&lt;='Intersection Mileposts'!$G$19),"Y",IF(AND(H908&gt;='Intersection Mileposts'!$F$20,H908&lt;='Intersection Mileposts'!$G$20),"Y",IF(AND(H908&gt;='Intersection Mileposts'!$F$21,H908&lt;='Intersection Mileposts'!$G$21),"Y",IF(AND(H908&gt;='Intersection Mileposts'!$F$22,H908&lt;='Intersection Mileposts'!$G$22),"Y",IF(AND(H908&gt;='Intersection Mileposts'!$F$23,H908&lt;='Intersection Mileposts'!$G$23),"Y",IF(AND(H908&gt;='Intersection Mileposts'!$F$24,H908&lt;='Intersection Mileposts'!$G$24),"Y",IF(AND(H908&gt;='Intersection Mileposts'!$F$25,H908&lt;='Intersection Mileposts'!$G$25),"Y",IF(AND(H908&gt;='Intersection Mileposts'!$F$26,H908&lt;='Intersection Mileposts'!$G$26),"Y",IF(AND(H908&gt;='Intersection Mileposts'!$F$27,H908&lt;='Intersection Mileposts'!$G$27),"Y",IF(AND(H908&gt;='Intersection Mileposts'!$F$28,H908&lt;='Intersection Mileposts'!$G$28),"Y",IF(AND(H908&gt;='Intersection Mileposts'!$F$29,H908&lt;='Intersection Mileposts'!$G$29),"Y", IF(AND(H908&gt;='Intersection Mileposts'!$F$30,H908&lt;='Intersection Mileposts'!$G$30),"Y",IF(AND(H908&gt;='Intersection Mileposts'!$F$31,H908&lt;='Intersection Mileposts'!$G$31),"Y",IF(AND(H908&gt;='Intersection Mileposts'!$F$32,H908&lt;='Intersection Mileposts'!$G$32),"Y",IF(AND(H908&gt;='Intersection Mileposts'!$F$33,H908&lt;='Intersection Mileposts'!$G$33),"Y",IF(AND(H908&gt;='Intersection Mileposts'!$F$34,H908&lt;='Intersection Mileposts'!$G$34),"Y",IF(AND(H908&gt;='Intersection Mileposts'!$F$35,H908&lt;='Intersection Mileposts'!$G$35),"Y",IF(AND(H908&gt;='Intersection Mileposts'!$F$36,H908&lt;='Intersection Mileposts'!$G$36),"Y",IF(AND(H908&gt;='Intersection Mileposts'!$F$37,H908&lt;='Intersection Mileposts'!$G$37),"Y",IF(AND(H908&gt;='Intersection Mileposts'!$F$38,H908&lt;='Intersection Mileposts'!$G$38),"Y",IF(AND(H908&gt;='Intersection Mileposts'!$F$39,H908&lt;='Intersection Mileposts'!$G$39),"Y","N"))))))))))))))))))))))))))))))))))))</f>
        <v/>
      </c>
    </row>
    <row r="909" spans="1:46" ht="15" customHeight="1" x14ac:dyDescent="0.3">
      <c r="A909" s="279"/>
      <c r="B909" s="261"/>
      <c r="C909" s="262"/>
      <c r="D909" s="262"/>
      <c r="E909" s="262"/>
      <c r="F909" s="262"/>
      <c r="G909" s="284"/>
      <c r="H909" s="286"/>
      <c r="I909" s="279"/>
      <c r="J909" s="260"/>
      <c r="K909" s="260"/>
      <c r="L909" s="280"/>
      <c r="M909" s="275"/>
      <c r="N909" s="263"/>
      <c r="P909" s="264" t="str">
        <f>IF(R909 = "", "", COUNT($R$4:R909))</f>
        <v/>
      </c>
      <c r="Q909" s="264" t="str">
        <f t="shared" si="121"/>
        <v/>
      </c>
      <c r="R909" s="265" t="str">
        <f t="shared" si="122"/>
        <v/>
      </c>
      <c r="S909" s="266" t="str">
        <f t="shared" si="123"/>
        <v/>
      </c>
      <c r="T909" s="267" t="str">
        <f t="shared" si="124"/>
        <v/>
      </c>
      <c r="U909" s="268" t="str">
        <f t="shared" si="125"/>
        <v/>
      </c>
      <c r="V909" s="269" t="str">
        <f t="shared" si="126"/>
        <v/>
      </c>
      <c r="W909" s="5"/>
      <c r="AR909" t="str">
        <f t="shared" si="128"/>
        <v/>
      </c>
      <c r="AS909" t="str">
        <f t="shared" si="127"/>
        <v/>
      </c>
      <c r="AT909" s="134" t="str">
        <f>IF(AR909="","",IF(AND(H909&gt;='Intersection Mileposts'!$F$5,H909&lt;='Intersection Mileposts'!$G$5),"Y",IF(AND(H909&gt;='Intersection Mileposts'!$F$6,H909&lt;='Intersection Mileposts'!$G$6),"Y",IF(AND(H909&gt;='Intersection Mileposts'!$F$7,H909&lt;='Intersection Mileposts'!$G$7),"Y",IF(AND(H909&gt;='Intersection Mileposts'!$F$8,H909&lt;='Intersection Mileposts'!$G$8),"Y",IF(AND(H909&gt;='Intersection Mileposts'!$F$9,H909&lt;='Intersection Mileposts'!$G$9),"Y",IF(AND(H909&gt;='Intersection Mileposts'!$F$10,H909&lt;='Intersection Mileposts'!$G$10),"Y",IF(AND(H909&gt;='Intersection Mileposts'!$F$11,H909&lt;='Intersection Mileposts'!$G$11),"Y",IF(AND(H909&gt;='Intersection Mileposts'!$F$12,H909&lt;='Intersection Mileposts'!$G$12),"Y",IF(AND(H909&gt;='Intersection Mileposts'!$F$13,H909&lt;='Intersection Mileposts'!$G$13),"Y",IF(AND(H909&gt;='Intersection Mileposts'!$F$14,H909&lt;='Intersection Mileposts'!$G$14),"Y",IF(AND(H909&gt;='Intersection Mileposts'!$F$15,H909&lt;='Intersection Mileposts'!$G$15),"Y",IF(AND(H909&gt;='Intersection Mileposts'!$F$16,H909&lt;='Intersection Mileposts'!$G$16),"Y",IF(AND(H909&gt;='Intersection Mileposts'!$F$17,H909&lt;='Intersection Mileposts'!$G$17),"Y",IF(AND(H909&gt;='Intersection Mileposts'!$F$18,H909&lt;='Intersection Mileposts'!$G$18),"Y",IF(AND(H909&gt;='Intersection Mileposts'!$F$19,H909&lt;='Intersection Mileposts'!$G$19),"Y",IF(AND(H909&gt;='Intersection Mileposts'!$F$20,H909&lt;='Intersection Mileposts'!$G$20),"Y",IF(AND(H909&gt;='Intersection Mileposts'!$F$21,H909&lt;='Intersection Mileposts'!$G$21),"Y",IF(AND(H909&gt;='Intersection Mileposts'!$F$22,H909&lt;='Intersection Mileposts'!$G$22),"Y",IF(AND(H909&gt;='Intersection Mileposts'!$F$23,H909&lt;='Intersection Mileposts'!$G$23),"Y",IF(AND(H909&gt;='Intersection Mileposts'!$F$24,H909&lt;='Intersection Mileposts'!$G$24),"Y",IF(AND(H909&gt;='Intersection Mileposts'!$F$25,H909&lt;='Intersection Mileposts'!$G$25),"Y",IF(AND(H909&gt;='Intersection Mileposts'!$F$26,H909&lt;='Intersection Mileposts'!$G$26),"Y",IF(AND(H909&gt;='Intersection Mileposts'!$F$27,H909&lt;='Intersection Mileposts'!$G$27),"Y",IF(AND(H909&gt;='Intersection Mileposts'!$F$28,H909&lt;='Intersection Mileposts'!$G$28),"Y",IF(AND(H909&gt;='Intersection Mileposts'!$F$29,H909&lt;='Intersection Mileposts'!$G$29),"Y", IF(AND(H909&gt;='Intersection Mileposts'!$F$30,H909&lt;='Intersection Mileposts'!$G$30),"Y",IF(AND(H909&gt;='Intersection Mileposts'!$F$31,H909&lt;='Intersection Mileposts'!$G$31),"Y",IF(AND(H909&gt;='Intersection Mileposts'!$F$32,H909&lt;='Intersection Mileposts'!$G$32),"Y",IF(AND(H909&gt;='Intersection Mileposts'!$F$33,H909&lt;='Intersection Mileposts'!$G$33),"Y",IF(AND(H909&gt;='Intersection Mileposts'!$F$34,H909&lt;='Intersection Mileposts'!$G$34),"Y",IF(AND(H909&gt;='Intersection Mileposts'!$F$35,H909&lt;='Intersection Mileposts'!$G$35),"Y",IF(AND(H909&gt;='Intersection Mileposts'!$F$36,H909&lt;='Intersection Mileposts'!$G$36),"Y",IF(AND(H909&gt;='Intersection Mileposts'!$F$37,H909&lt;='Intersection Mileposts'!$G$37),"Y",IF(AND(H909&gt;='Intersection Mileposts'!$F$38,H909&lt;='Intersection Mileposts'!$G$38),"Y",IF(AND(H909&gt;='Intersection Mileposts'!$F$39,H909&lt;='Intersection Mileposts'!$G$39),"Y","N"))))))))))))))))))))))))))))))))))))</f>
        <v/>
      </c>
    </row>
    <row r="910" spans="1:46" ht="15" customHeight="1" x14ac:dyDescent="0.3">
      <c r="A910" s="279"/>
      <c r="B910" s="261"/>
      <c r="C910" s="262"/>
      <c r="D910" s="262"/>
      <c r="E910" s="262"/>
      <c r="F910" s="262"/>
      <c r="G910" s="284"/>
      <c r="H910" s="286"/>
      <c r="I910" s="279"/>
      <c r="J910" s="260"/>
      <c r="K910" s="260"/>
      <c r="L910" s="280"/>
      <c r="M910" s="275"/>
      <c r="N910" s="263"/>
      <c r="P910" s="264" t="str">
        <f>IF(R910 = "", "", COUNT($R$4:R910))</f>
        <v/>
      </c>
      <c r="Q910" s="264" t="str">
        <f t="shared" si="121"/>
        <v/>
      </c>
      <c r="R910" s="265" t="str">
        <f t="shared" si="122"/>
        <v/>
      </c>
      <c r="S910" s="266" t="str">
        <f t="shared" si="123"/>
        <v/>
      </c>
      <c r="T910" s="267" t="str">
        <f t="shared" si="124"/>
        <v/>
      </c>
      <c r="U910" s="268" t="str">
        <f t="shared" si="125"/>
        <v/>
      </c>
      <c r="V910" s="269" t="str">
        <f t="shared" si="126"/>
        <v/>
      </c>
      <c r="W910" s="5"/>
      <c r="AR910" t="str">
        <f t="shared" si="128"/>
        <v/>
      </c>
      <c r="AS910" t="str">
        <f t="shared" si="127"/>
        <v/>
      </c>
      <c r="AT910" s="134" t="str">
        <f>IF(AR910="","",IF(AND(H910&gt;='Intersection Mileposts'!$F$5,H910&lt;='Intersection Mileposts'!$G$5),"Y",IF(AND(H910&gt;='Intersection Mileposts'!$F$6,H910&lt;='Intersection Mileposts'!$G$6),"Y",IF(AND(H910&gt;='Intersection Mileposts'!$F$7,H910&lt;='Intersection Mileposts'!$G$7),"Y",IF(AND(H910&gt;='Intersection Mileposts'!$F$8,H910&lt;='Intersection Mileposts'!$G$8),"Y",IF(AND(H910&gt;='Intersection Mileposts'!$F$9,H910&lt;='Intersection Mileposts'!$G$9),"Y",IF(AND(H910&gt;='Intersection Mileposts'!$F$10,H910&lt;='Intersection Mileposts'!$G$10),"Y",IF(AND(H910&gt;='Intersection Mileposts'!$F$11,H910&lt;='Intersection Mileposts'!$G$11),"Y",IF(AND(H910&gt;='Intersection Mileposts'!$F$12,H910&lt;='Intersection Mileposts'!$G$12),"Y",IF(AND(H910&gt;='Intersection Mileposts'!$F$13,H910&lt;='Intersection Mileposts'!$G$13),"Y",IF(AND(H910&gt;='Intersection Mileposts'!$F$14,H910&lt;='Intersection Mileposts'!$G$14),"Y",IF(AND(H910&gt;='Intersection Mileposts'!$F$15,H910&lt;='Intersection Mileposts'!$G$15),"Y",IF(AND(H910&gt;='Intersection Mileposts'!$F$16,H910&lt;='Intersection Mileposts'!$G$16),"Y",IF(AND(H910&gt;='Intersection Mileposts'!$F$17,H910&lt;='Intersection Mileposts'!$G$17),"Y",IF(AND(H910&gt;='Intersection Mileposts'!$F$18,H910&lt;='Intersection Mileposts'!$G$18),"Y",IF(AND(H910&gt;='Intersection Mileposts'!$F$19,H910&lt;='Intersection Mileposts'!$G$19),"Y",IF(AND(H910&gt;='Intersection Mileposts'!$F$20,H910&lt;='Intersection Mileposts'!$G$20),"Y",IF(AND(H910&gt;='Intersection Mileposts'!$F$21,H910&lt;='Intersection Mileposts'!$G$21),"Y",IF(AND(H910&gt;='Intersection Mileposts'!$F$22,H910&lt;='Intersection Mileposts'!$G$22),"Y",IF(AND(H910&gt;='Intersection Mileposts'!$F$23,H910&lt;='Intersection Mileposts'!$G$23),"Y",IF(AND(H910&gt;='Intersection Mileposts'!$F$24,H910&lt;='Intersection Mileposts'!$G$24),"Y",IF(AND(H910&gt;='Intersection Mileposts'!$F$25,H910&lt;='Intersection Mileposts'!$G$25),"Y",IF(AND(H910&gt;='Intersection Mileposts'!$F$26,H910&lt;='Intersection Mileposts'!$G$26),"Y",IF(AND(H910&gt;='Intersection Mileposts'!$F$27,H910&lt;='Intersection Mileposts'!$G$27),"Y",IF(AND(H910&gt;='Intersection Mileposts'!$F$28,H910&lt;='Intersection Mileposts'!$G$28),"Y",IF(AND(H910&gt;='Intersection Mileposts'!$F$29,H910&lt;='Intersection Mileposts'!$G$29),"Y", IF(AND(H910&gt;='Intersection Mileposts'!$F$30,H910&lt;='Intersection Mileposts'!$G$30),"Y",IF(AND(H910&gt;='Intersection Mileposts'!$F$31,H910&lt;='Intersection Mileposts'!$G$31),"Y",IF(AND(H910&gt;='Intersection Mileposts'!$F$32,H910&lt;='Intersection Mileposts'!$G$32),"Y",IF(AND(H910&gt;='Intersection Mileposts'!$F$33,H910&lt;='Intersection Mileposts'!$G$33),"Y",IF(AND(H910&gt;='Intersection Mileposts'!$F$34,H910&lt;='Intersection Mileposts'!$G$34),"Y",IF(AND(H910&gt;='Intersection Mileposts'!$F$35,H910&lt;='Intersection Mileposts'!$G$35),"Y",IF(AND(H910&gt;='Intersection Mileposts'!$F$36,H910&lt;='Intersection Mileposts'!$G$36),"Y",IF(AND(H910&gt;='Intersection Mileposts'!$F$37,H910&lt;='Intersection Mileposts'!$G$37),"Y",IF(AND(H910&gt;='Intersection Mileposts'!$F$38,H910&lt;='Intersection Mileposts'!$G$38),"Y",IF(AND(H910&gt;='Intersection Mileposts'!$F$39,H910&lt;='Intersection Mileposts'!$G$39),"Y","N"))))))))))))))))))))))))))))))))))))</f>
        <v/>
      </c>
    </row>
    <row r="911" spans="1:46" ht="15" customHeight="1" x14ac:dyDescent="0.3">
      <c r="A911" s="279"/>
      <c r="B911" s="261"/>
      <c r="C911" s="262"/>
      <c r="D911" s="262"/>
      <c r="E911" s="262"/>
      <c r="F911" s="262"/>
      <c r="G911" s="284"/>
      <c r="H911" s="286"/>
      <c r="I911" s="279"/>
      <c r="J911" s="260"/>
      <c r="K911" s="260"/>
      <c r="L911" s="280"/>
      <c r="M911" s="275"/>
      <c r="N911" s="263"/>
      <c r="P911" s="264" t="str">
        <f>IF(R911 = "", "", COUNT($R$4:R911))</f>
        <v/>
      </c>
      <c r="Q911" s="264" t="str">
        <f t="shared" si="121"/>
        <v/>
      </c>
      <c r="R911" s="265" t="str">
        <f t="shared" si="122"/>
        <v/>
      </c>
      <c r="S911" s="266" t="str">
        <f t="shared" si="123"/>
        <v/>
      </c>
      <c r="T911" s="267" t="str">
        <f t="shared" si="124"/>
        <v/>
      </c>
      <c r="U911" s="268" t="str">
        <f t="shared" si="125"/>
        <v/>
      </c>
      <c r="V911" s="269" t="str">
        <f t="shared" si="126"/>
        <v/>
      </c>
      <c r="W911" s="5"/>
      <c r="AR911" t="str">
        <f t="shared" si="128"/>
        <v/>
      </c>
      <c r="AS911" t="str">
        <f t="shared" si="127"/>
        <v/>
      </c>
      <c r="AT911" s="134" t="str">
        <f>IF(AR911="","",IF(AND(H911&gt;='Intersection Mileposts'!$F$5,H911&lt;='Intersection Mileposts'!$G$5),"Y",IF(AND(H911&gt;='Intersection Mileposts'!$F$6,H911&lt;='Intersection Mileposts'!$G$6),"Y",IF(AND(H911&gt;='Intersection Mileposts'!$F$7,H911&lt;='Intersection Mileposts'!$G$7),"Y",IF(AND(H911&gt;='Intersection Mileposts'!$F$8,H911&lt;='Intersection Mileposts'!$G$8),"Y",IF(AND(H911&gt;='Intersection Mileposts'!$F$9,H911&lt;='Intersection Mileposts'!$G$9),"Y",IF(AND(H911&gt;='Intersection Mileposts'!$F$10,H911&lt;='Intersection Mileposts'!$G$10),"Y",IF(AND(H911&gt;='Intersection Mileposts'!$F$11,H911&lt;='Intersection Mileposts'!$G$11),"Y",IF(AND(H911&gt;='Intersection Mileposts'!$F$12,H911&lt;='Intersection Mileposts'!$G$12),"Y",IF(AND(H911&gt;='Intersection Mileposts'!$F$13,H911&lt;='Intersection Mileposts'!$G$13),"Y",IF(AND(H911&gt;='Intersection Mileposts'!$F$14,H911&lt;='Intersection Mileposts'!$G$14),"Y",IF(AND(H911&gt;='Intersection Mileposts'!$F$15,H911&lt;='Intersection Mileposts'!$G$15),"Y",IF(AND(H911&gt;='Intersection Mileposts'!$F$16,H911&lt;='Intersection Mileposts'!$G$16),"Y",IF(AND(H911&gt;='Intersection Mileposts'!$F$17,H911&lt;='Intersection Mileposts'!$G$17),"Y",IF(AND(H911&gt;='Intersection Mileposts'!$F$18,H911&lt;='Intersection Mileposts'!$G$18),"Y",IF(AND(H911&gt;='Intersection Mileposts'!$F$19,H911&lt;='Intersection Mileposts'!$G$19),"Y",IF(AND(H911&gt;='Intersection Mileposts'!$F$20,H911&lt;='Intersection Mileposts'!$G$20),"Y",IF(AND(H911&gt;='Intersection Mileposts'!$F$21,H911&lt;='Intersection Mileposts'!$G$21),"Y",IF(AND(H911&gt;='Intersection Mileposts'!$F$22,H911&lt;='Intersection Mileposts'!$G$22),"Y",IF(AND(H911&gt;='Intersection Mileposts'!$F$23,H911&lt;='Intersection Mileposts'!$G$23),"Y",IF(AND(H911&gt;='Intersection Mileposts'!$F$24,H911&lt;='Intersection Mileposts'!$G$24),"Y",IF(AND(H911&gt;='Intersection Mileposts'!$F$25,H911&lt;='Intersection Mileposts'!$G$25),"Y",IF(AND(H911&gt;='Intersection Mileposts'!$F$26,H911&lt;='Intersection Mileposts'!$G$26),"Y",IF(AND(H911&gt;='Intersection Mileposts'!$F$27,H911&lt;='Intersection Mileposts'!$G$27),"Y",IF(AND(H911&gt;='Intersection Mileposts'!$F$28,H911&lt;='Intersection Mileposts'!$G$28),"Y",IF(AND(H911&gt;='Intersection Mileposts'!$F$29,H911&lt;='Intersection Mileposts'!$G$29),"Y", IF(AND(H911&gt;='Intersection Mileposts'!$F$30,H911&lt;='Intersection Mileposts'!$G$30),"Y",IF(AND(H911&gt;='Intersection Mileposts'!$F$31,H911&lt;='Intersection Mileposts'!$G$31),"Y",IF(AND(H911&gt;='Intersection Mileposts'!$F$32,H911&lt;='Intersection Mileposts'!$G$32),"Y",IF(AND(H911&gt;='Intersection Mileposts'!$F$33,H911&lt;='Intersection Mileposts'!$G$33),"Y",IF(AND(H911&gt;='Intersection Mileposts'!$F$34,H911&lt;='Intersection Mileposts'!$G$34),"Y",IF(AND(H911&gt;='Intersection Mileposts'!$F$35,H911&lt;='Intersection Mileposts'!$G$35),"Y",IF(AND(H911&gt;='Intersection Mileposts'!$F$36,H911&lt;='Intersection Mileposts'!$G$36),"Y",IF(AND(H911&gt;='Intersection Mileposts'!$F$37,H911&lt;='Intersection Mileposts'!$G$37),"Y",IF(AND(H911&gt;='Intersection Mileposts'!$F$38,H911&lt;='Intersection Mileposts'!$G$38),"Y",IF(AND(H911&gt;='Intersection Mileposts'!$F$39,H911&lt;='Intersection Mileposts'!$G$39),"Y","N"))))))))))))))))))))))))))))))))))))</f>
        <v/>
      </c>
    </row>
    <row r="912" spans="1:46" ht="15" customHeight="1" x14ac:dyDescent="0.3">
      <c r="A912" s="279"/>
      <c r="B912" s="261"/>
      <c r="C912" s="262"/>
      <c r="D912" s="262"/>
      <c r="E912" s="262"/>
      <c r="F912" s="262"/>
      <c r="G912" s="284"/>
      <c r="H912" s="286"/>
      <c r="I912" s="279"/>
      <c r="J912" s="260"/>
      <c r="K912" s="260"/>
      <c r="L912" s="280"/>
      <c r="M912" s="275"/>
      <c r="N912" s="263"/>
      <c r="P912" s="264" t="str">
        <f>IF(R912 = "", "", COUNT($R$4:R912))</f>
        <v/>
      </c>
      <c r="Q912" s="264" t="str">
        <f t="shared" si="121"/>
        <v/>
      </c>
      <c r="R912" s="265" t="str">
        <f t="shared" si="122"/>
        <v/>
      </c>
      <c r="S912" s="266" t="str">
        <f t="shared" si="123"/>
        <v/>
      </c>
      <c r="T912" s="267" t="str">
        <f t="shared" si="124"/>
        <v/>
      </c>
      <c r="U912" s="268" t="str">
        <f t="shared" si="125"/>
        <v/>
      </c>
      <c r="V912" s="269" t="str">
        <f t="shared" si="126"/>
        <v/>
      </c>
      <c r="W912" s="5"/>
      <c r="AR912" t="str">
        <f t="shared" si="128"/>
        <v/>
      </c>
      <c r="AS912" t="str">
        <f t="shared" si="127"/>
        <v/>
      </c>
      <c r="AT912" s="134" t="str">
        <f>IF(AR912="","",IF(AND(H912&gt;='Intersection Mileposts'!$F$5,H912&lt;='Intersection Mileposts'!$G$5),"Y",IF(AND(H912&gt;='Intersection Mileposts'!$F$6,H912&lt;='Intersection Mileposts'!$G$6),"Y",IF(AND(H912&gt;='Intersection Mileposts'!$F$7,H912&lt;='Intersection Mileposts'!$G$7),"Y",IF(AND(H912&gt;='Intersection Mileposts'!$F$8,H912&lt;='Intersection Mileposts'!$G$8),"Y",IF(AND(H912&gt;='Intersection Mileposts'!$F$9,H912&lt;='Intersection Mileposts'!$G$9),"Y",IF(AND(H912&gt;='Intersection Mileposts'!$F$10,H912&lt;='Intersection Mileposts'!$G$10),"Y",IF(AND(H912&gt;='Intersection Mileposts'!$F$11,H912&lt;='Intersection Mileposts'!$G$11),"Y",IF(AND(H912&gt;='Intersection Mileposts'!$F$12,H912&lt;='Intersection Mileposts'!$G$12),"Y",IF(AND(H912&gt;='Intersection Mileposts'!$F$13,H912&lt;='Intersection Mileposts'!$G$13),"Y",IF(AND(H912&gt;='Intersection Mileposts'!$F$14,H912&lt;='Intersection Mileposts'!$G$14),"Y",IF(AND(H912&gt;='Intersection Mileposts'!$F$15,H912&lt;='Intersection Mileposts'!$G$15),"Y",IF(AND(H912&gt;='Intersection Mileposts'!$F$16,H912&lt;='Intersection Mileposts'!$G$16),"Y",IF(AND(H912&gt;='Intersection Mileposts'!$F$17,H912&lt;='Intersection Mileposts'!$G$17),"Y",IF(AND(H912&gt;='Intersection Mileposts'!$F$18,H912&lt;='Intersection Mileposts'!$G$18),"Y",IF(AND(H912&gt;='Intersection Mileposts'!$F$19,H912&lt;='Intersection Mileposts'!$G$19),"Y",IF(AND(H912&gt;='Intersection Mileposts'!$F$20,H912&lt;='Intersection Mileposts'!$G$20),"Y",IF(AND(H912&gt;='Intersection Mileposts'!$F$21,H912&lt;='Intersection Mileposts'!$G$21),"Y",IF(AND(H912&gt;='Intersection Mileposts'!$F$22,H912&lt;='Intersection Mileposts'!$G$22),"Y",IF(AND(H912&gt;='Intersection Mileposts'!$F$23,H912&lt;='Intersection Mileposts'!$G$23),"Y",IF(AND(H912&gt;='Intersection Mileposts'!$F$24,H912&lt;='Intersection Mileposts'!$G$24),"Y",IF(AND(H912&gt;='Intersection Mileposts'!$F$25,H912&lt;='Intersection Mileposts'!$G$25),"Y",IF(AND(H912&gt;='Intersection Mileposts'!$F$26,H912&lt;='Intersection Mileposts'!$G$26),"Y",IF(AND(H912&gt;='Intersection Mileposts'!$F$27,H912&lt;='Intersection Mileposts'!$G$27),"Y",IF(AND(H912&gt;='Intersection Mileposts'!$F$28,H912&lt;='Intersection Mileposts'!$G$28),"Y",IF(AND(H912&gt;='Intersection Mileposts'!$F$29,H912&lt;='Intersection Mileposts'!$G$29),"Y", IF(AND(H912&gt;='Intersection Mileposts'!$F$30,H912&lt;='Intersection Mileposts'!$G$30),"Y",IF(AND(H912&gt;='Intersection Mileposts'!$F$31,H912&lt;='Intersection Mileposts'!$G$31),"Y",IF(AND(H912&gt;='Intersection Mileposts'!$F$32,H912&lt;='Intersection Mileposts'!$G$32),"Y",IF(AND(H912&gt;='Intersection Mileposts'!$F$33,H912&lt;='Intersection Mileposts'!$G$33),"Y",IF(AND(H912&gt;='Intersection Mileposts'!$F$34,H912&lt;='Intersection Mileposts'!$G$34),"Y",IF(AND(H912&gt;='Intersection Mileposts'!$F$35,H912&lt;='Intersection Mileposts'!$G$35),"Y",IF(AND(H912&gt;='Intersection Mileposts'!$F$36,H912&lt;='Intersection Mileposts'!$G$36),"Y",IF(AND(H912&gt;='Intersection Mileposts'!$F$37,H912&lt;='Intersection Mileposts'!$G$37),"Y",IF(AND(H912&gt;='Intersection Mileposts'!$F$38,H912&lt;='Intersection Mileposts'!$G$38),"Y",IF(AND(H912&gt;='Intersection Mileposts'!$F$39,H912&lt;='Intersection Mileposts'!$G$39),"Y","N"))))))))))))))))))))))))))))))))))))</f>
        <v/>
      </c>
    </row>
    <row r="913" spans="1:46" ht="15" customHeight="1" x14ac:dyDescent="0.3">
      <c r="A913" s="279"/>
      <c r="B913" s="261"/>
      <c r="C913" s="262"/>
      <c r="D913" s="262"/>
      <c r="E913" s="262"/>
      <c r="F913" s="262"/>
      <c r="G913" s="284"/>
      <c r="H913" s="286"/>
      <c r="I913" s="279"/>
      <c r="J913" s="260"/>
      <c r="K913" s="260"/>
      <c r="L913" s="280"/>
      <c r="M913" s="275"/>
      <c r="N913" s="263"/>
      <c r="P913" s="264" t="str">
        <f>IF(R913 = "", "", COUNT($R$4:R913))</f>
        <v/>
      </c>
      <c r="Q913" s="264" t="str">
        <f t="shared" si="121"/>
        <v/>
      </c>
      <c r="R913" s="265" t="str">
        <f t="shared" si="122"/>
        <v/>
      </c>
      <c r="S913" s="266" t="str">
        <f t="shared" si="123"/>
        <v/>
      </c>
      <c r="T913" s="267" t="str">
        <f t="shared" si="124"/>
        <v/>
      </c>
      <c r="U913" s="268" t="str">
        <f t="shared" si="125"/>
        <v/>
      </c>
      <c r="V913" s="269" t="str">
        <f t="shared" si="126"/>
        <v/>
      </c>
      <c r="W913" s="5"/>
      <c r="AR913" t="str">
        <f t="shared" si="128"/>
        <v/>
      </c>
      <c r="AS913" t="str">
        <f t="shared" si="127"/>
        <v/>
      </c>
      <c r="AT913" s="134" t="str">
        <f>IF(AR913="","",IF(AND(H913&gt;='Intersection Mileposts'!$F$5,H913&lt;='Intersection Mileposts'!$G$5),"Y",IF(AND(H913&gt;='Intersection Mileposts'!$F$6,H913&lt;='Intersection Mileposts'!$G$6),"Y",IF(AND(H913&gt;='Intersection Mileposts'!$F$7,H913&lt;='Intersection Mileposts'!$G$7),"Y",IF(AND(H913&gt;='Intersection Mileposts'!$F$8,H913&lt;='Intersection Mileposts'!$G$8),"Y",IF(AND(H913&gt;='Intersection Mileposts'!$F$9,H913&lt;='Intersection Mileposts'!$G$9),"Y",IF(AND(H913&gt;='Intersection Mileposts'!$F$10,H913&lt;='Intersection Mileposts'!$G$10),"Y",IF(AND(H913&gt;='Intersection Mileposts'!$F$11,H913&lt;='Intersection Mileposts'!$G$11),"Y",IF(AND(H913&gt;='Intersection Mileposts'!$F$12,H913&lt;='Intersection Mileposts'!$G$12),"Y",IF(AND(H913&gt;='Intersection Mileposts'!$F$13,H913&lt;='Intersection Mileposts'!$G$13),"Y",IF(AND(H913&gt;='Intersection Mileposts'!$F$14,H913&lt;='Intersection Mileposts'!$G$14),"Y",IF(AND(H913&gt;='Intersection Mileposts'!$F$15,H913&lt;='Intersection Mileposts'!$G$15),"Y",IF(AND(H913&gt;='Intersection Mileposts'!$F$16,H913&lt;='Intersection Mileposts'!$G$16),"Y",IF(AND(H913&gt;='Intersection Mileposts'!$F$17,H913&lt;='Intersection Mileposts'!$G$17),"Y",IF(AND(H913&gt;='Intersection Mileposts'!$F$18,H913&lt;='Intersection Mileposts'!$G$18),"Y",IF(AND(H913&gt;='Intersection Mileposts'!$F$19,H913&lt;='Intersection Mileposts'!$G$19),"Y",IF(AND(H913&gt;='Intersection Mileposts'!$F$20,H913&lt;='Intersection Mileposts'!$G$20),"Y",IF(AND(H913&gt;='Intersection Mileposts'!$F$21,H913&lt;='Intersection Mileposts'!$G$21),"Y",IF(AND(H913&gt;='Intersection Mileposts'!$F$22,H913&lt;='Intersection Mileposts'!$G$22),"Y",IF(AND(H913&gt;='Intersection Mileposts'!$F$23,H913&lt;='Intersection Mileposts'!$G$23),"Y",IF(AND(H913&gt;='Intersection Mileposts'!$F$24,H913&lt;='Intersection Mileposts'!$G$24),"Y",IF(AND(H913&gt;='Intersection Mileposts'!$F$25,H913&lt;='Intersection Mileposts'!$G$25),"Y",IF(AND(H913&gt;='Intersection Mileposts'!$F$26,H913&lt;='Intersection Mileposts'!$G$26),"Y",IF(AND(H913&gt;='Intersection Mileposts'!$F$27,H913&lt;='Intersection Mileposts'!$G$27),"Y",IF(AND(H913&gt;='Intersection Mileposts'!$F$28,H913&lt;='Intersection Mileposts'!$G$28),"Y",IF(AND(H913&gt;='Intersection Mileposts'!$F$29,H913&lt;='Intersection Mileposts'!$G$29),"Y", IF(AND(H913&gt;='Intersection Mileposts'!$F$30,H913&lt;='Intersection Mileposts'!$G$30),"Y",IF(AND(H913&gt;='Intersection Mileposts'!$F$31,H913&lt;='Intersection Mileposts'!$G$31),"Y",IF(AND(H913&gt;='Intersection Mileposts'!$F$32,H913&lt;='Intersection Mileposts'!$G$32),"Y",IF(AND(H913&gt;='Intersection Mileposts'!$F$33,H913&lt;='Intersection Mileposts'!$G$33),"Y",IF(AND(H913&gt;='Intersection Mileposts'!$F$34,H913&lt;='Intersection Mileposts'!$G$34),"Y",IF(AND(H913&gt;='Intersection Mileposts'!$F$35,H913&lt;='Intersection Mileposts'!$G$35),"Y",IF(AND(H913&gt;='Intersection Mileposts'!$F$36,H913&lt;='Intersection Mileposts'!$G$36),"Y",IF(AND(H913&gt;='Intersection Mileposts'!$F$37,H913&lt;='Intersection Mileposts'!$G$37),"Y",IF(AND(H913&gt;='Intersection Mileposts'!$F$38,H913&lt;='Intersection Mileposts'!$G$38),"Y",IF(AND(H913&gt;='Intersection Mileposts'!$F$39,H913&lt;='Intersection Mileposts'!$G$39),"Y","N"))))))))))))))))))))))))))))))))))))</f>
        <v/>
      </c>
    </row>
    <row r="914" spans="1:46" ht="15" customHeight="1" x14ac:dyDescent="0.3">
      <c r="A914" s="279"/>
      <c r="B914" s="261"/>
      <c r="C914" s="262"/>
      <c r="D914" s="262"/>
      <c r="E914" s="262"/>
      <c r="F914" s="262"/>
      <c r="G914" s="284"/>
      <c r="H914" s="286"/>
      <c r="I914" s="279"/>
      <c r="J914" s="260"/>
      <c r="K914" s="260"/>
      <c r="L914" s="280"/>
      <c r="M914" s="275"/>
      <c r="N914" s="263"/>
      <c r="P914" s="264" t="str">
        <f>IF(R914 = "", "", COUNT($R$4:R914))</f>
        <v/>
      </c>
      <c r="Q914" s="264" t="str">
        <f t="shared" si="121"/>
        <v/>
      </c>
      <c r="R914" s="265" t="str">
        <f t="shared" si="122"/>
        <v/>
      </c>
      <c r="S914" s="266" t="str">
        <f t="shared" si="123"/>
        <v/>
      </c>
      <c r="T914" s="267" t="str">
        <f t="shared" si="124"/>
        <v/>
      </c>
      <c r="U914" s="268" t="str">
        <f t="shared" si="125"/>
        <v/>
      </c>
      <c r="V914" s="269" t="str">
        <f t="shared" si="126"/>
        <v/>
      </c>
      <c r="W914" s="5"/>
      <c r="AR914" t="str">
        <f t="shared" si="128"/>
        <v/>
      </c>
      <c r="AS914" t="str">
        <f t="shared" si="127"/>
        <v/>
      </c>
      <c r="AT914" s="134" t="str">
        <f>IF(AR914="","",IF(AND(H914&gt;='Intersection Mileposts'!$F$5,H914&lt;='Intersection Mileposts'!$G$5),"Y",IF(AND(H914&gt;='Intersection Mileposts'!$F$6,H914&lt;='Intersection Mileposts'!$G$6),"Y",IF(AND(H914&gt;='Intersection Mileposts'!$F$7,H914&lt;='Intersection Mileposts'!$G$7),"Y",IF(AND(H914&gt;='Intersection Mileposts'!$F$8,H914&lt;='Intersection Mileposts'!$G$8),"Y",IF(AND(H914&gt;='Intersection Mileposts'!$F$9,H914&lt;='Intersection Mileposts'!$G$9),"Y",IF(AND(H914&gt;='Intersection Mileposts'!$F$10,H914&lt;='Intersection Mileposts'!$G$10),"Y",IF(AND(H914&gt;='Intersection Mileposts'!$F$11,H914&lt;='Intersection Mileposts'!$G$11),"Y",IF(AND(H914&gt;='Intersection Mileposts'!$F$12,H914&lt;='Intersection Mileposts'!$G$12),"Y",IF(AND(H914&gt;='Intersection Mileposts'!$F$13,H914&lt;='Intersection Mileposts'!$G$13),"Y",IF(AND(H914&gt;='Intersection Mileposts'!$F$14,H914&lt;='Intersection Mileposts'!$G$14),"Y",IF(AND(H914&gt;='Intersection Mileposts'!$F$15,H914&lt;='Intersection Mileposts'!$G$15),"Y",IF(AND(H914&gt;='Intersection Mileposts'!$F$16,H914&lt;='Intersection Mileposts'!$G$16),"Y",IF(AND(H914&gt;='Intersection Mileposts'!$F$17,H914&lt;='Intersection Mileposts'!$G$17),"Y",IF(AND(H914&gt;='Intersection Mileposts'!$F$18,H914&lt;='Intersection Mileposts'!$G$18),"Y",IF(AND(H914&gt;='Intersection Mileposts'!$F$19,H914&lt;='Intersection Mileposts'!$G$19),"Y",IF(AND(H914&gt;='Intersection Mileposts'!$F$20,H914&lt;='Intersection Mileposts'!$G$20),"Y",IF(AND(H914&gt;='Intersection Mileposts'!$F$21,H914&lt;='Intersection Mileposts'!$G$21),"Y",IF(AND(H914&gt;='Intersection Mileposts'!$F$22,H914&lt;='Intersection Mileposts'!$G$22),"Y",IF(AND(H914&gt;='Intersection Mileposts'!$F$23,H914&lt;='Intersection Mileposts'!$G$23),"Y",IF(AND(H914&gt;='Intersection Mileposts'!$F$24,H914&lt;='Intersection Mileposts'!$G$24),"Y",IF(AND(H914&gt;='Intersection Mileposts'!$F$25,H914&lt;='Intersection Mileposts'!$G$25),"Y",IF(AND(H914&gt;='Intersection Mileposts'!$F$26,H914&lt;='Intersection Mileposts'!$G$26),"Y",IF(AND(H914&gt;='Intersection Mileposts'!$F$27,H914&lt;='Intersection Mileposts'!$G$27),"Y",IF(AND(H914&gt;='Intersection Mileposts'!$F$28,H914&lt;='Intersection Mileposts'!$G$28),"Y",IF(AND(H914&gt;='Intersection Mileposts'!$F$29,H914&lt;='Intersection Mileposts'!$G$29),"Y", IF(AND(H914&gt;='Intersection Mileposts'!$F$30,H914&lt;='Intersection Mileposts'!$G$30),"Y",IF(AND(H914&gt;='Intersection Mileposts'!$F$31,H914&lt;='Intersection Mileposts'!$G$31),"Y",IF(AND(H914&gt;='Intersection Mileposts'!$F$32,H914&lt;='Intersection Mileposts'!$G$32),"Y",IF(AND(H914&gt;='Intersection Mileposts'!$F$33,H914&lt;='Intersection Mileposts'!$G$33),"Y",IF(AND(H914&gt;='Intersection Mileposts'!$F$34,H914&lt;='Intersection Mileposts'!$G$34),"Y",IF(AND(H914&gt;='Intersection Mileposts'!$F$35,H914&lt;='Intersection Mileposts'!$G$35),"Y",IF(AND(H914&gt;='Intersection Mileposts'!$F$36,H914&lt;='Intersection Mileposts'!$G$36),"Y",IF(AND(H914&gt;='Intersection Mileposts'!$F$37,H914&lt;='Intersection Mileposts'!$G$37),"Y",IF(AND(H914&gt;='Intersection Mileposts'!$F$38,H914&lt;='Intersection Mileposts'!$G$38),"Y",IF(AND(H914&gt;='Intersection Mileposts'!$F$39,H914&lt;='Intersection Mileposts'!$G$39),"Y","N"))))))))))))))))))))))))))))))))))))</f>
        <v/>
      </c>
    </row>
    <row r="915" spans="1:46" ht="15" customHeight="1" x14ac:dyDescent="0.3">
      <c r="A915" s="279"/>
      <c r="B915" s="261"/>
      <c r="C915" s="262"/>
      <c r="D915" s="262"/>
      <c r="E915" s="262"/>
      <c r="F915" s="262"/>
      <c r="G915" s="284"/>
      <c r="H915" s="286"/>
      <c r="I915" s="279"/>
      <c r="J915" s="260"/>
      <c r="K915" s="260"/>
      <c r="L915" s="280"/>
      <c r="M915" s="275"/>
      <c r="N915" s="263"/>
      <c r="P915" s="264" t="str">
        <f>IF(R915 = "", "", COUNT($R$4:R915))</f>
        <v/>
      </c>
      <c r="Q915" s="264" t="str">
        <f t="shared" si="121"/>
        <v/>
      </c>
      <c r="R915" s="265" t="str">
        <f t="shared" si="122"/>
        <v/>
      </c>
      <c r="S915" s="266" t="str">
        <f t="shared" si="123"/>
        <v/>
      </c>
      <c r="T915" s="267" t="str">
        <f t="shared" si="124"/>
        <v/>
      </c>
      <c r="U915" s="268" t="str">
        <f t="shared" si="125"/>
        <v/>
      </c>
      <c r="V915" s="269" t="str">
        <f t="shared" si="126"/>
        <v/>
      </c>
      <c r="W915" s="5"/>
      <c r="AR915" t="str">
        <f t="shared" si="128"/>
        <v/>
      </c>
      <c r="AS915" t="str">
        <f t="shared" si="127"/>
        <v/>
      </c>
      <c r="AT915" s="134" t="str">
        <f>IF(AR915="","",IF(AND(H915&gt;='Intersection Mileposts'!$F$5,H915&lt;='Intersection Mileposts'!$G$5),"Y",IF(AND(H915&gt;='Intersection Mileposts'!$F$6,H915&lt;='Intersection Mileposts'!$G$6),"Y",IF(AND(H915&gt;='Intersection Mileposts'!$F$7,H915&lt;='Intersection Mileposts'!$G$7),"Y",IF(AND(H915&gt;='Intersection Mileposts'!$F$8,H915&lt;='Intersection Mileposts'!$G$8),"Y",IF(AND(H915&gt;='Intersection Mileposts'!$F$9,H915&lt;='Intersection Mileposts'!$G$9),"Y",IF(AND(H915&gt;='Intersection Mileposts'!$F$10,H915&lt;='Intersection Mileposts'!$G$10),"Y",IF(AND(H915&gt;='Intersection Mileposts'!$F$11,H915&lt;='Intersection Mileposts'!$G$11),"Y",IF(AND(H915&gt;='Intersection Mileposts'!$F$12,H915&lt;='Intersection Mileposts'!$G$12),"Y",IF(AND(H915&gt;='Intersection Mileposts'!$F$13,H915&lt;='Intersection Mileposts'!$G$13),"Y",IF(AND(H915&gt;='Intersection Mileposts'!$F$14,H915&lt;='Intersection Mileposts'!$G$14),"Y",IF(AND(H915&gt;='Intersection Mileposts'!$F$15,H915&lt;='Intersection Mileposts'!$G$15),"Y",IF(AND(H915&gt;='Intersection Mileposts'!$F$16,H915&lt;='Intersection Mileposts'!$G$16),"Y",IF(AND(H915&gt;='Intersection Mileposts'!$F$17,H915&lt;='Intersection Mileposts'!$G$17),"Y",IF(AND(H915&gt;='Intersection Mileposts'!$F$18,H915&lt;='Intersection Mileposts'!$G$18),"Y",IF(AND(H915&gt;='Intersection Mileposts'!$F$19,H915&lt;='Intersection Mileposts'!$G$19),"Y",IF(AND(H915&gt;='Intersection Mileposts'!$F$20,H915&lt;='Intersection Mileposts'!$G$20),"Y",IF(AND(H915&gt;='Intersection Mileposts'!$F$21,H915&lt;='Intersection Mileposts'!$G$21),"Y",IF(AND(H915&gt;='Intersection Mileposts'!$F$22,H915&lt;='Intersection Mileposts'!$G$22),"Y",IF(AND(H915&gt;='Intersection Mileposts'!$F$23,H915&lt;='Intersection Mileposts'!$G$23),"Y",IF(AND(H915&gt;='Intersection Mileposts'!$F$24,H915&lt;='Intersection Mileposts'!$G$24),"Y",IF(AND(H915&gt;='Intersection Mileposts'!$F$25,H915&lt;='Intersection Mileposts'!$G$25),"Y",IF(AND(H915&gt;='Intersection Mileposts'!$F$26,H915&lt;='Intersection Mileposts'!$G$26),"Y",IF(AND(H915&gt;='Intersection Mileposts'!$F$27,H915&lt;='Intersection Mileposts'!$G$27),"Y",IF(AND(H915&gt;='Intersection Mileposts'!$F$28,H915&lt;='Intersection Mileposts'!$G$28),"Y",IF(AND(H915&gt;='Intersection Mileposts'!$F$29,H915&lt;='Intersection Mileposts'!$G$29),"Y", IF(AND(H915&gt;='Intersection Mileposts'!$F$30,H915&lt;='Intersection Mileposts'!$G$30),"Y",IF(AND(H915&gt;='Intersection Mileposts'!$F$31,H915&lt;='Intersection Mileposts'!$G$31),"Y",IF(AND(H915&gt;='Intersection Mileposts'!$F$32,H915&lt;='Intersection Mileposts'!$G$32),"Y",IF(AND(H915&gt;='Intersection Mileposts'!$F$33,H915&lt;='Intersection Mileposts'!$G$33),"Y",IF(AND(H915&gt;='Intersection Mileposts'!$F$34,H915&lt;='Intersection Mileposts'!$G$34),"Y",IF(AND(H915&gt;='Intersection Mileposts'!$F$35,H915&lt;='Intersection Mileposts'!$G$35),"Y",IF(AND(H915&gt;='Intersection Mileposts'!$F$36,H915&lt;='Intersection Mileposts'!$G$36),"Y",IF(AND(H915&gt;='Intersection Mileposts'!$F$37,H915&lt;='Intersection Mileposts'!$G$37),"Y",IF(AND(H915&gt;='Intersection Mileposts'!$F$38,H915&lt;='Intersection Mileposts'!$G$38),"Y",IF(AND(H915&gt;='Intersection Mileposts'!$F$39,H915&lt;='Intersection Mileposts'!$G$39),"Y","N"))))))))))))))))))))))))))))))))))))</f>
        <v/>
      </c>
    </row>
    <row r="916" spans="1:46" ht="15" customHeight="1" x14ac:dyDescent="0.3">
      <c r="A916" s="279"/>
      <c r="B916" s="261"/>
      <c r="C916" s="262"/>
      <c r="D916" s="262"/>
      <c r="E916" s="262"/>
      <c r="F916" s="262"/>
      <c r="G916" s="284"/>
      <c r="H916" s="286"/>
      <c r="I916" s="279"/>
      <c r="J916" s="260"/>
      <c r="K916" s="260"/>
      <c r="L916" s="280"/>
      <c r="M916" s="275"/>
      <c r="N916" s="263"/>
      <c r="P916" s="264" t="str">
        <f>IF(R916 = "", "", COUNT($R$4:R916))</f>
        <v/>
      </c>
      <c r="Q916" s="264" t="str">
        <f t="shared" si="121"/>
        <v/>
      </c>
      <c r="R916" s="265" t="str">
        <f t="shared" si="122"/>
        <v/>
      </c>
      <c r="S916" s="266" t="str">
        <f t="shared" si="123"/>
        <v/>
      </c>
      <c r="T916" s="267" t="str">
        <f t="shared" si="124"/>
        <v/>
      </c>
      <c r="U916" s="268" t="str">
        <f t="shared" si="125"/>
        <v/>
      </c>
      <c r="V916" s="269" t="str">
        <f t="shared" si="126"/>
        <v/>
      </c>
      <c r="W916" s="5"/>
      <c r="AR916" t="str">
        <f t="shared" si="128"/>
        <v/>
      </c>
      <c r="AS916" t="str">
        <f t="shared" si="127"/>
        <v/>
      </c>
      <c r="AT916" s="134" t="str">
        <f>IF(AR916="","",IF(AND(H916&gt;='Intersection Mileposts'!$F$5,H916&lt;='Intersection Mileposts'!$G$5),"Y",IF(AND(H916&gt;='Intersection Mileposts'!$F$6,H916&lt;='Intersection Mileposts'!$G$6),"Y",IF(AND(H916&gt;='Intersection Mileposts'!$F$7,H916&lt;='Intersection Mileposts'!$G$7),"Y",IF(AND(H916&gt;='Intersection Mileposts'!$F$8,H916&lt;='Intersection Mileposts'!$G$8),"Y",IF(AND(H916&gt;='Intersection Mileposts'!$F$9,H916&lt;='Intersection Mileposts'!$G$9),"Y",IF(AND(H916&gt;='Intersection Mileposts'!$F$10,H916&lt;='Intersection Mileposts'!$G$10),"Y",IF(AND(H916&gt;='Intersection Mileposts'!$F$11,H916&lt;='Intersection Mileposts'!$G$11),"Y",IF(AND(H916&gt;='Intersection Mileposts'!$F$12,H916&lt;='Intersection Mileposts'!$G$12),"Y",IF(AND(H916&gt;='Intersection Mileposts'!$F$13,H916&lt;='Intersection Mileposts'!$G$13),"Y",IF(AND(H916&gt;='Intersection Mileposts'!$F$14,H916&lt;='Intersection Mileposts'!$G$14),"Y",IF(AND(H916&gt;='Intersection Mileposts'!$F$15,H916&lt;='Intersection Mileposts'!$G$15),"Y",IF(AND(H916&gt;='Intersection Mileposts'!$F$16,H916&lt;='Intersection Mileposts'!$G$16),"Y",IF(AND(H916&gt;='Intersection Mileposts'!$F$17,H916&lt;='Intersection Mileposts'!$G$17),"Y",IF(AND(H916&gt;='Intersection Mileposts'!$F$18,H916&lt;='Intersection Mileposts'!$G$18),"Y",IF(AND(H916&gt;='Intersection Mileposts'!$F$19,H916&lt;='Intersection Mileposts'!$G$19),"Y",IF(AND(H916&gt;='Intersection Mileposts'!$F$20,H916&lt;='Intersection Mileposts'!$G$20),"Y",IF(AND(H916&gt;='Intersection Mileposts'!$F$21,H916&lt;='Intersection Mileposts'!$G$21),"Y",IF(AND(H916&gt;='Intersection Mileposts'!$F$22,H916&lt;='Intersection Mileposts'!$G$22),"Y",IF(AND(H916&gt;='Intersection Mileposts'!$F$23,H916&lt;='Intersection Mileposts'!$G$23),"Y",IF(AND(H916&gt;='Intersection Mileposts'!$F$24,H916&lt;='Intersection Mileposts'!$G$24),"Y",IF(AND(H916&gt;='Intersection Mileposts'!$F$25,H916&lt;='Intersection Mileposts'!$G$25),"Y",IF(AND(H916&gt;='Intersection Mileposts'!$F$26,H916&lt;='Intersection Mileposts'!$G$26),"Y",IF(AND(H916&gt;='Intersection Mileposts'!$F$27,H916&lt;='Intersection Mileposts'!$G$27),"Y",IF(AND(H916&gt;='Intersection Mileposts'!$F$28,H916&lt;='Intersection Mileposts'!$G$28),"Y",IF(AND(H916&gt;='Intersection Mileposts'!$F$29,H916&lt;='Intersection Mileposts'!$G$29),"Y", IF(AND(H916&gt;='Intersection Mileposts'!$F$30,H916&lt;='Intersection Mileposts'!$G$30),"Y",IF(AND(H916&gt;='Intersection Mileposts'!$F$31,H916&lt;='Intersection Mileposts'!$G$31),"Y",IF(AND(H916&gt;='Intersection Mileposts'!$F$32,H916&lt;='Intersection Mileposts'!$G$32),"Y",IF(AND(H916&gt;='Intersection Mileposts'!$F$33,H916&lt;='Intersection Mileposts'!$G$33),"Y",IF(AND(H916&gt;='Intersection Mileposts'!$F$34,H916&lt;='Intersection Mileposts'!$G$34),"Y",IF(AND(H916&gt;='Intersection Mileposts'!$F$35,H916&lt;='Intersection Mileposts'!$G$35),"Y",IF(AND(H916&gt;='Intersection Mileposts'!$F$36,H916&lt;='Intersection Mileposts'!$G$36),"Y",IF(AND(H916&gt;='Intersection Mileposts'!$F$37,H916&lt;='Intersection Mileposts'!$G$37),"Y",IF(AND(H916&gt;='Intersection Mileposts'!$F$38,H916&lt;='Intersection Mileposts'!$G$38),"Y",IF(AND(H916&gt;='Intersection Mileposts'!$F$39,H916&lt;='Intersection Mileposts'!$G$39),"Y","N"))))))))))))))))))))))))))))))))))))</f>
        <v/>
      </c>
    </row>
    <row r="917" spans="1:46" ht="15" customHeight="1" x14ac:dyDescent="0.3">
      <c r="A917" s="279"/>
      <c r="B917" s="261"/>
      <c r="C917" s="262"/>
      <c r="D917" s="262"/>
      <c r="E917" s="262"/>
      <c r="F917" s="262"/>
      <c r="G917" s="284"/>
      <c r="H917" s="286"/>
      <c r="I917" s="279"/>
      <c r="J917" s="260"/>
      <c r="K917" s="260"/>
      <c r="L917" s="280"/>
      <c r="M917" s="275"/>
      <c r="N917" s="263"/>
      <c r="P917" s="264" t="str">
        <f>IF(R917 = "", "", COUNT($R$4:R917))</f>
        <v/>
      </c>
      <c r="Q917" s="264" t="str">
        <f t="shared" si="121"/>
        <v/>
      </c>
      <c r="R917" s="265" t="str">
        <f t="shared" si="122"/>
        <v/>
      </c>
      <c r="S917" s="266" t="str">
        <f t="shared" si="123"/>
        <v/>
      </c>
      <c r="T917" s="267" t="str">
        <f t="shared" si="124"/>
        <v/>
      </c>
      <c r="U917" s="268" t="str">
        <f t="shared" si="125"/>
        <v/>
      </c>
      <c r="V917" s="269" t="str">
        <f t="shared" si="126"/>
        <v/>
      </c>
      <c r="W917" s="5"/>
      <c r="AR917" t="str">
        <f t="shared" si="128"/>
        <v/>
      </c>
      <c r="AS917" t="str">
        <f t="shared" si="127"/>
        <v/>
      </c>
      <c r="AT917" s="134" t="str">
        <f>IF(AR917="","",IF(AND(H917&gt;='Intersection Mileposts'!$F$5,H917&lt;='Intersection Mileposts'!$G$5),"Y",IF(AND(H917&gt;='Intersection Mileposts'!$F$6,H917&lt;='Intersection Mileposts'!$G$6),"Y",IF(AND(H917&gt;='Intersection Mileposts'!$F$7,H917&lt;='Intersection Mileposts'!$G$7),"Y",IF(AND(H917&gt;='Intersection Mileposts'!$F$8,H917&lt;='Intersection Mileposts'!$G$8),"Y",IF(AND(H917&gt;='Intersection Mileposts'!$F$9,H917&lt;='Intersection Mileposts'!$G$9),"Y",IF(AND(H917&gt;='Intersection Mileposts'!$F$10,H917&lt;='Intersection Mileposts'!$G$10),"Y",IF(AND(H917&gt;='Intersection Mileposts'!$F$11,H917&lt;='Intersection Mileposts'!$G$11),"Y",IF(AND(H917&gt;='Intersection Mileposts'!$F$12,H917&lt;='Intersection Mileposts'!$G$12),"Y",IF(AND(H917&gt;='Intersection Mileposts'!$F$13,H917&lt;='Intersection Mileposts'!$G$13),"Y",IF(AND(H917&gt;='Intersection Mileposts'!$F$14,H917&lt;='Intersection Mileposts'!$G$14),"Y",IF(AND(H917&gt;='Intersection Mileposts'!$F$15,H917&lt;='Intersection Mileposts'!$G$15),"Y",IF(AND(H917&gt;='Intersection Mileposts'!$F$16,H917&lt;='Intersection Mileposts'!$G$16),"Y",IF(AND(H917&gt;='Intersection Mileposts'!$F$17,H917&lt;='Intersection Mileposts'!$G$17),"Y",IF(AND(H917&gt;='Intersection Mileposts'!$F$18,H917&lt;='Intersection Mileposts'!$G$18),"Y",IF(AND(H917&gt;='Intersection Mileposts'!$F$19,H917&lt;='Intersection Mileposts'!$G$19),"Y",IF(AND(H917&gt;='Intersection Mileposts'!$F$20,H917&lt;='Intersection Mileposts'!$G$20),"Y",IF(AND(H917&gt;='Intersection Mileposts'!$F$21,H917&lt;='Intersection Mileposts'!$G$21),"Y",IF(AND(H917&gt;='Intersection Mileposts'!$F$22,H917&lt;='Intersection Mileposts'!$G$22),"Y",IF(AND(H917&gt;='Intersection Mileposts'!$F$23,H917&lt;='Intersection Mileposts'!$G$23),"Y",IF(AND(H917&gt;='Intersection Mileposts'!$F$24,H917&lt;='Intersection Mileposts'!$G$24),"Y",IF(AND(H917&gt;='Intersection Mileposts'!$F$25,H917&lt;='Intersection Mileposts'!$G$25),"Y",IF(AND(H917&gt;='Intersection Mileposts'!$F$26,H917&lt;='Intersection Mileposts'!$G$26),"Y",IF(AND(H917&gt;='Intersection Mileposts'!$F$27,H917&lt;='Intersection Mileposts'!$G$27),"Y",IF(AND(H917&gt;='Intersection Mileposts'!$F$28,H917&lt;='Intersection Mileposts'!$G$28),"Y",IF(AND(H917&gt;='Intersection Mileposts'!$F$29,H917&lt;='Intersection Mileposts'!$G$29),"Y", IF(AND(H917&gt;='Intersection Mileposts'!$F$30,H917&lt;='Intersection Mileposts'!$G$30),"Y",IF(AND(H917&gt;='Intersection Mileposts'!$F$31,H917&lt;='Intersection Mileposts'!$G$31),"Y",IF(AND(H917&gt;='Intersection Mileposts'!$F$32,H917&lt;='Intersection Mileposts'!$G$32),"Y",IF(AND(H917&gt;='Intersection Mileposts'!$F$33,H917&lt;='Intersection Mileposts'!$G$33),"Y",IF(AND(H917&gt;='Intersection Mileposts'!$F$34,H917&lt;='Intersection Mileposts'!$G$34),"Y",IF(AND(H917&gt;='Intersection Mileposts'!$F$35,H917&lt;='Intersection Mileposts'!$G$35),"Y",IF(AND(H917&gt;='Intersection Mileposts'!$F$36,H917&lt;='Intersection Mileposts'!$G$36),"Y",IF(AND(H917&gt;='Intersection Mileposts'!$F$37,H917&lt;='Intersection Mileposts'!$G$37),"Y",IF(AND(H917&gt;='Intersection Mileposts'!$F$38,H917&lt;='Intersection Mileposts'!$G$38),"Y",IF(AND(H917&gt;='Intersection Mileposts'!$F$39,H917&lt;='Intersection Mileposts'!$G$39),"Y","N"))))))))))))))))))))))))))))))))))))</f>
        <v/>
      </c>
    </row>
    <row r="918" spans="1:46" ht="15" customHeight="1" x14ac:dyDescent="0.3">
      <c r="A918" s="279"/>
      <c r="B918" s="261"/>
      <c r="C918" s="262"/>
      <c r="D918" s="262"/>
      <c r="E918" s="262"/>
      <c r="F918" s="262"/>
      <c r="G918" s="284"/>
      <c r="H918" s="286"/>
      <c r="I918" s="279"/>
      <c r="J918" s="260"/>
      <c r="K918" s="260"/>
      <c r="L918" s="280"/>
      <c r="M918" s="275"/>
      <c r="N918" s="263"/>
      <c r="P918" s="264" t="str">
        <f>IF(R918 = "", "", COUNT($R$4:R918))</f>
        <v/>
      </c>
      <c r="Q918" s="264" t="str">
        <f t="shared" ref="Q918:Q981" si="129">IF(B918="", "", YEAR(B918))</f>
        <v/>
      </c>
      <c r="R918" s="265" t="str">
        <f t="shared" ref="R918:R981" si="130">IF(A918="", "", IF(G918="",1,IF(G918="O",1,IF(G918="C",8.4,IF(G918="B",8.4,IF(G918="A",76.8,IF(G918="K",76.8,"ERR")))))))</f>
        <v/>
      </c>
      <c r="S918" s="266" t="str">
        <f t="shared" ref="S918:S981" si="131">IF(M918="Y",R918,"")</f>
        <v/>
      </c>
      <c r="T918" s="267" t="str">
        <f t="shared" ref="T918:T981" si="132">IF(IF(M918="Y",G918,"")=0, "O", IF(M918="Y",G918,""))</f>
        <v/>
      </c>
      <c r="U918" s="268" t="str">
        <f t="shared" ref="U918:U981" si="133">IF(N918="Y",R918,"")</f>
        <v/>
      </c>
      <c r="V918" s="269" t="str">
        <f t="shared" ref="V918:V981" si="134">IF(IF(N918="Y",G918,"")=0, "O", IF(N918="Y",G918,""))</f>
        <v/>
      </c>
      <c r="W918" s="5"/>
      <c r="AR918" t="str">
        <f t="shared" si="128"/>
        <v/>
      </c>
      <c r="AS918" t="str">
        <f t="shared" si="127"/>
        <v/>
      </c>
      <c r="AT918" s="134" t="str">
        <f>IF(AR918="","",IF(AND(H918&gt;='Intersection Mileposts'!$F$5,H918&lt;='Intersection Mileposts'!$G$5),"Y",IF(AND(H918&gt;='Intersection Mileposts'!$F$6,H918&lt;='Intersection Mileposts'!$G$6),"Y",IF(AND(H918&gt;='Intersection Mileposts'!$F$7,H918&lt;='Intersection Mileposts'!$G$7),"Y",IF(AND(H918&gt;='Intersection Mileposts'!$F$8,H918&lt;='Intersection Mileposts'!$G$8),"Y",IF(AND(H918&gt;='Intersection Mileposts'!$F$9,H918&lt;='Intersection Mileposts'!$G$9),"Y",IF(AND(H918&gt;='Intersection Mileposts'!$F$10,H918&lt;='Intersection Mileposts'!$G$10),"Y",IF(AND(H918&gt;='Intersection Mileposts'!$F$11,H918&lt;='Intersection Mileposts'!$G$11),"Y",IF(AND(H918&gt;='Intersection Mileposts'!$F$12,H918&lt;='Intersection Mileposts'!$G$12),"Y",IF(AND(H918&gt;='Intersection Mileposts'!$F$13,H918&lt;='Intersection Mileposts'!$G$13),"Y",IF(AND(H918&gt;='Intersection Mileposts'!$F$14,H918&lt;='Intersection Mileposts'!$G$14),"Y",IF(AND(H918&gt;='Intersection Mileposts'!$F$15,H918&lt;='Intersection Mileposts'!$G$15),"Y",IF(AND(H918&gt;='Intersection Mileposts'!$F$16,H918&lt;='Intersection Mileposts'!$G$16),"Y",IF(AND(H918&gt;='Intersection Mileposts'!$F$17,H918&lt;='Intersection Mileposts'!$G$17),"Y",IF(AND(H918&gt;='Intersection Mileposts'!$F$18,H918&lt;='Intersection Mileposts'!$G$18),"Y",IF(AND(H918&gt;='Intersection Mileposts'!$F$19,H918&lt;='Intersection Mileposts'!$G$19),"Y",IF(AND(H918&gt;='Intersection Mileposts'!$F$20,H918&lt;='Intersection Mileposts'!$G$20),"Y",IF(AND(H918&gt;='Intersection Mileposts'!$F$21,H918&lt;='Intersection Mileposts'!$G$21),"Y",IF(AND(H918&gt;='Intersection Mileposts'!$F$22,H918&lt;='Intersection Mileposts'!$G$22),"Y",IF(AND(H918&gt;='Intersection Mileposts'!$F$23,H918&lt;='Intersection Mileposts'!$G$23),"Y",IF(AND(H918&gt;='Intersection Mileposts'!$F$24,H918&lt;='Intersection Mileposts'!$G$24),"Y",IF(AND(H918&gt;='Intersection Mileposts'!$F$25,H918&lt;='Intersection Mileposts'!$G$25),"Y",IF(AND(H918&gt;='Intersection Mileposts'!$F$26,H918&lt;='Intersection Mileposts'!$G$26),"Y",IF(AND(H918&gt;='Intersection Mileposts'!$F$27,H918&lt;='Intersection Mileposts'!$G$27),"Y",IF(AND(H918&gt;='Intersection Mileposts'!$F$28,H918&lt;='Intersection Mileposts'!$G$28),"Y",IF(AND(H918&gt;='Intersection Mileposts'!$F$29,H918&lt;='Intersection Mileposts'!$G$29),"Y", IF(AND(H918&gt;='Intersection Mileposts'!$F$30,H918&lt;='Intersection Mileposts'!$G$30),"Y",IF(AND(H918&gt;='Intersection Mileposts'!$F$31,H918&lt;='Intersection Mileposts'!$G$31),"Y",IF(AND(H918&gt;='Intersection Mileposts'!$F$32,H918&lt;='Intersection Mileposts'!$G$32),"Y",IF(AND(H918&gt;='Intersection Mileposts'!$F$33,H918&lt;='Intersection Mileposts'!$G$33),"Y",IF(AND(H918&gt;='Intersection Mileposts'!$F$34,H918&lt;='Intersection Mileposts'!$G$34),"Y",IF(AND(H918&gt;='Intersection Mileposts'!$F$35,H918&lt;='Intersection Mileposts'!$G$35),"Y",IF(AND(H918&gt;='Intersection Mileposts'!$F$36,H918&lt;='Intersection Mileposts'!$G$36),"Y",IF(AND(H918&gt;='Intersection Mileposts'!$F$37,H918&lt;='Intersection Mileposts'!$G$37),"Y",IF(AND(H918&gt;='Intersection Mileposts'!$F$38,H918&lt;='Intersection Mileposts'!$G$38),"Y",IF(AND(H918&gt;='Intersection Mileposts'!$F$39,H918&lt;='Intersection Mileposts'!$G$39),"Y","N"))))))))))))))))))))))))))))))))))))</f>
        <v/>
      </c>
    </row>
    <row r="919" spans="1:46" ht="15" customHeight="1" x14ac:dyDescent="0.3">
      <c r="A919" s="279"/>
      <c r="B919" s="261"/>
      <c r="C919" s="262"/>
      <c r="D919" s="262"/>
      <c r="E919" s="262"/>
      <c r="F919" s="262"/>
      <c r="G919" s="284"/>
      <c r="H919" s="286"/>
      <c r="I919" s="279"/>
      <c r="J919" s="260"/>
      <c r="K919" s="260"/>
      <c r="L919" s="280"/>
      <c r="M919" s="275"/>
      <c r="N919" s="263"/>
      <c r="P919" s="264" t="str">
        <f>IF(R919 = "", "", COUNT($R$4:R919))</f>
        <v/>
      </c>
      <c r="Q919" s="264" t="str">
        <f t="shared" si="129"/>
        <v/>
      </c>
      <c r="R919" s="265" t="str">
        <f t="shared" si="130"/>
        <v/>
      </c>
      <c r="S919" s="266" t="str">
        <f t="shared" si="131"/>
        <v/>
      </c>
      <c r="T919" s="267" t="str">
        <f t="shared" si="132"/>
        <v/>
      </c>
      <c r="U919" s="268" t="str">
        <f t="shared" si="133"/>
        <v/>
      </c>
      <c r="V919" s="269" t="str">
        <f t="shared" si="134"/>
        <v/>
      </c>
      <c r="W919" s="5"/>
      <c r="AR919" t="str">
        <f t="shared" si="128"/>
        <v/>
      </c>
      <c r="AS919" t="str">
        <f t="shared" si="127"/>
        <v/>
      </c>
      <c r="AT919" s="134" t="str">
        <f>IF(AR919="","",IF(AND(H919&gt;='Intersection Mileposts'!$F$5,H919&lt;='Intersection Mileposts'!$G$5),"Y",IF(AND(H919&gt;='Intersection Mileposts'!$F$6,H919&lt;='Intersection Mileposts'!$G$6),"Y",IF(AND(H919&gt;='Intersection Mileposts'!$F$7,H919&lt;='Intersection Mileposts'!$G$7),"Y",IF(AND(H919&gt;='Intersection Mileposts'!$F$8,H919&lt;='Intersection Mileposts'!$G$8),"Y",IF(AND(H919&gt;='Intersection Mileposts'!$F$9,H919&lt;='Intersection Mileposts'!$G$9),"Y",IF(AND(H919&gt;='Intersection Mileposts'!$F$10,H919&lt;='Intersection Mileposts'!$G$10),"Y",IF(AND(H919&gt;='Intersection Mileposts'!$F$11,H919&lt;='Intersection Mileposts'!$G$11),"Y",IF(AND(H919&gt;='Intersection Mileposts'!$F$12,H919&lt;='Intersection Mileposts'!$G$12),"Y",IF(AND(H919&gt;='Intersection Mileposts'!$F$13,H919&lt;='Intersection Mileposts'!$G$13),"Y",IF(AND(H919&gt;='Intersection Mileposts'!$F$14,H919&lt;='Intersection Mileposts'!$G$14),"Y",IF(AND(H919&gt;='Intersection Mileposts'!$F$15,H919&lt;='Intersection Mileposts'!$G$15),"Y",IF(AND(H919&gt;='Intersection Mileposts'!$F$16,H919&lt;='Intersection Mileposts'!$G$16),"Y",IF(AND(H919&gt;='Intersection Mileposts'!$F$17,H919&lt;='Intersection Mileposts'!$G$17),"Y",IF(AND(H919&gt;='Intersection Mileposts'!$F$18,H919&lt;='Intersection Mileposts'!$G$18),"Y",IF(AND(H919&gt;='Intersection Mileposts'!$F$19,H919&lt;='Intersection Mileposts'!$G$19),"Y",IF(AND(H919&gt;='Intersection Mileposts'!$F$20,H919&lt;='Intersection Mileposts'!$G$20),"Y",IF(AND(H919&gt;='Intersection Mileposts'!$F$21,H919&lt;='Intersection Mileposts'!$G$21),"Y",IF(AND(H919&gt;='Intersection Mileposts'!$F$22,H919&lt;='Intersection Mileposts'!$G$22),"Y",IF(AND(H919&gt;='Intersection Mileposts'!$F$23,H919&lt;='Intersection Mileposts'!$G$23),"Y",IF(AND(H919&gt;='Intersection Mileposts'!$F$24,H919&lt;='Intersection Mileposts'!$G$24),"Y",IF(AND(H919&gt;='Intersection Mileposts'!$F$25,H919&lt;='Intersection Mileposts'!$G$25),"Y",IF(AND(H919&gt;='Intersection Mileposts'!$F$26,H919&lt;='Intersection Mileposts'!$G$26),"Y",IF(AND(H919&gt;='Intersection Mileposts'!$F$27,H919&lt;='Intersection Mileposts'!$G$27),"Y",IF(AND(H919&gt;='Intersection Mileposts'!$F$28,H919&lt;='Intersection Mileposts'!$G$28),"Y",IF(AND(H919&gt;='Intersection Mileposts'!$F$29,H919&lt;='Intersection Mileposts'!$G$29),"Y", IF(AND(H919&gt;='Intersection Mileposts'!$F$30,H919&lt;='Intersection Mileposts'!$G$30),"Y",IF(AND(H919&gt;='Intersection Mileposts'!$F$31,H919&lt;='Intersection Mileposts'!$G$31),"Y",IF(AND(H919&gt;='Intersection Mileposts'!$F$32,H919&lt;='Intersection Mileposts'!$G$32),"Y",IF(AND(H919&gt;='Intersection Mileposts'!$F$33,H919&lt;='Intersection Mileposts'!$G$33),"Y",IF(AND(H919&gt;='Intersection Mileposts'!$F$34,H919&lt;='Intersection Mileposts'!$G$34),"Y",IF(AND(H919&gt;='Intersection Mileposts'!$F$35,H919&lt;='Intersection Mileposts'!$G$35),"Y",IF(AND(H919&gt;='Intersection Mileposts'!$F$36,H919&lt;='Intersection Mileposts'!$G$36),"Y",IF(AND(H919&gt;='Intersection Mileposts'!$F$37,H919&lt;='Intersection Mileposts'!$G$37),"Y",IF(AND(H919&gt;='Intersection Mileposts'!$F$38,H919&lt;='Intersection Mileposts'!$G$38),"Y",IF(AND(H919&gt;='Intersection Mileposts'!$F$39,H919&lt;='Intersection Mileposts'!$G$39),"Y","N"))))))))))))))))))))))))))))))))))))</f>
        <v/>
      </c>
    </row>
    <row r="920" spans="1:46" ht="15" customHeight="1" x14ac:dyDescent="0.3">
      <c r="A920" s="279"/>
      <c r="B920" s="261"/>
      <c r="C920" s="262"/>
      <c r="D920" s="262"/>
      <c r="E920" s="262"/>
      <c r="F920" s="262"/>
      <c r="G920" s="284"/>
      <c r="H920" s="286"/>
      <c r="I920" s="279"/>
      <c r="J920" s="260"/>
      <c r="K920" s="260"/>
      <c r="L920" s="280"/>
      <c r="M920" s="275"/>
      <c r="N920" s="263"/>
      <c r="P920" s="264" t="str">
        <f>IF(R920 = "", "", COUNT($R$4:R920))</f>
        <v/>
      </c>
      <c r="Q920" s="264" t="str">
        <f t="shared" si="129"/>
        <v/>
      </c>
      <c r="R920" s="265" t="str">
        <f t="shared" si="130"/>
        <v/>
      </c>
      <c r="S920" s="266" t="str">
        <f t="shared" si="131"/>
        <v/>
      </c>
      <c r="T920" s="267" t="str">
        <f t="shared" si="132"/>
        <v/>
      </c>
      <c r="U920" s="268" t="str">
        <f t="shared" si="133"/>
        <v/>
      </c>
      <c r="V920" s="269" t="str">
        <f t="shared" si="134"/>
        <v/>
      </c>
      <c r="W920" s="5"/>
      <c r="AR920" t="str">
        <f t="shared" si="128"/>
        <v/>
      </c>
      <c r="AS920" t="str">
        <f t="shared" si="127"/>
        <v/>
      </c>
      <c r="AT920" s="134" t="str">
        <f>IF(AR920="","",IF(AND(H920&gt;='Intersection Mileposts'!$F$5,H920&lt;='Intersection Mileposts'!$G$5),"Y",IF(AND(H920&gt;='Intersection Mileposts'!$F$6,H920&lt;='Intersection Mileposts'!$G$6),"Y",IF(AND(H920&gt;='Intersection Mileposts'!$F$7,H920&lt;='Intersection Mileposts'!$G$7),"Y",IF(AND(H920&gt;='Intersection Mileposts'!$F$8,H920&lt;='Intersection Mileposts'!$G$8),"Y",IF(AND(H920&gt;='Intersection Mileposts'!$F$9,H920&lt;='Intersection Mileposts'!$G$9),"Y",IF(AND(H920&gt;='Intersection Mileposts'!$F$10,H920&lt;='Intersection Mileposts'!$G$10),"Y",IF(AND(H920&gt;='Intersection Mileposts'!$F$11,H920&lt;='Intersection Mileposts'!$G$11),"Y",IF(AND(H920&gt;='Intersection Mileposts'!$F$12,H920&lt;='Intersection Mileposts'!$G$12),"Y",IF(AND(H920&gt;='Intersection Mileposts'!$F$13,H920&lt;='Intersection Mileposts'!$G$13),"Y",IF(AND(H920&gt;='Intersection Mileposts'!$F$14,H920&lt;='Intersection Mileposts'!$G$14),"Y",IF(AND(H920&gt;='Intersection Mileposts'!$F$15,H920&lt;='Intersection Mileposts'!$G$15),"Y",IF(AND(H920&gt;='Intersection Mileposts'!$F$16,H920&lt;='Intersection Mileposts'!$G$16),"Y",IF(AND(H920&gt;='Intersection Mileposts'!$F$17,H920&lt;='Intersection Mileposts'!$G$17),"Y",IF(AND(H920&gt;='Intersection Mileposts'!$F$18,H920&lt;='Intersection Mileposts'!$G$18),"Y",IF(AND(H920&gt;='Intersection Mileposts'!$F$19,H920&lt;='Intersection Mileposts'!$G$19),"Y",IF(AND(H920&gt;='Intersection Mileposts'!$F$20,H920&lt;='Intersection Mileposts'!$G$20),"Y",IF(AND(H920&gt;='Intersection Mileposts'!$F$21,H920&lt;='Intersection Mileposts'!$G$21),"Y",IF(AND(H920&gt;='Intersection Mileposts'!$F$22,H920&lt;='Intersection Mileposts'!$G$22),"Y",IF(AND(H920&gt;='Intersection Mileposts'!$F$23,H920&lt;='Intersection Mileposts'!$G$23),"Y",IF(AND(H920&gt;='Intersection Mileposts'!$F$24,H920&lt;='Intersection Mileposts'!$G$24),"Y",IF(AND(H920&gt;='Intersection Mileposts'!$F$25,H920&lt;='Intersection Mileposts'!$G$25),"Y",IF(AND(H920&gt;='Intersection Mileposts'!$F$26,H920&lt;='Intersection Mileposts'!$G$26),"Y",IF(AND(H920&gt;='Intersection Mileposts'!$F$27,H920&lt;='Intersection Mileposts'!$G$27),"Y",IF(AND(H920&gt;='Intersection Mileposts'!$F$28,H920&lt;='Intersection Mileposts'!$G$28),"Y",IF(AND(H920&gt;='Intersection Mileposts'!$F$29,H920&lt;='Intersection Mileposts'!$G$29),"Y", IF(AND(H920&gt;='Intersection Mileposts'!$F$30,H920&lt;='Intersection Mileposts'!$G$30),"Y",IF(AND(H920&gt;='Intersection Mileposts'!$F$31,H920&lt;='Intersection Mileposts'!$G$31),"Y",IF(AND(H920&gt;='Intersection Mileposts'!$F$32,H920&lt;='Intersection Mileposts'!$G$32),"Y",IF(AND(H920&gt;='Intersection Mileposts'!$F$33,H920&lt;='Intersection Mileposts'!$G$33),"Y",IF(AND(H920&gt;='Intersection Mileposts'!$F$34,H920&lt;='Intersection Mileposts'!$G$34),"Y",IF(AND(H920&gt;='Intersection Mileposts'!$F$35,H920&lt;='Intersection Mileposts'!$G$35),"Y",IF(AND(H920&gt;='Intersection Mileposts'!$F$36,H920&lt;='Intersection Mileposts'!$G$36),"Y",IF(AND(H920&gt;='Intersection Mileposts'!$F$37,H920&lt;='Intersection Mileposts'!$G$37),"Y",IF(AND(H920&gt;='Intersection Mileposts'!$F$38,H920&lt;='Intersection Mileposts'!$G$38),"Y",IF(AND(H920&gt;='Intersection Mileposts'!$F$39,H920&lt;='Intersection Mileposts'!$G$39),"Y","N"))))))))))))))))))))))))))))))))))))</f>
        <v/>
      </c>
    </row>
    <row r="921" spans="1:46" ht="15" customHeight="1" x14ac:dyDescent="0.3">
      <c r="A921" s="279"/>
      <c r="B921" s="261"/>
      <c r="C921" s="262"/>
      <c r="D921" s="262"/>
      <c r="E921" s="262"/>
      <c r="F921" s="262"/>
      <c r="G921" s="284"/>
      <c r="H921" s="286"/>
      <c r="I921" s="279"/>
      <c r="J921" s="260"/>
      <c r="K921" s="260"/>
      <c r="L921" s="280"/>
      <c r="M921" s="275"/>
      <c r="N921" s="263"/>
      <c r="P921" s="264" t="str">
        <f>IF(R921 = "", "", COUNT($R$4:R921))</f>
        <v/>
      </c>
      <c r="Q921" s="264" t="str">
        <f t="shared" si="129"/>
        <v/>
      </c>
      <c r="R921" s="265" t="str">
        <f t="shared" si="130"/>
        <v/>
      </c>
      <c r="S921" s="266" t="str">
        <f t="shared" si="131"/>
        <v/>
      </c>
      <c r="T921" s="267" t="str">
        <f t="shared" si="132"/>
        <v/>
      </c>
      <c r="U921" s="268" t="str">
        <f t="shared" si="133"/>
        <v/>
      </c>
      <c r="V921" s="269" t="str">
        <f t="shared" si="134"/>
        <v/>
      </c>
      <c r="W921" s="5"/>
      <c r="AR921" t="str">
        <f t="shared" si="128"/>
        <v/>
      </c>
      <c r="AS921" t="str">
        <f t="shared" si="127"/>
        <v/>
      </c>
      <c r="AT921" s="134" t="str">
        <f>IF(AR921="","",IF(AND(H921&gt;='Intersection Mileposts'!$F$5,H921&lt;='Intersection Mileposts'!$G$5),"Y",IF(AND(H921&gt;='Intersection Mileposts'!$F$6,H921&lt;='Intersection Mileposts'!$G$6),"Y",IF(AND(H921&gt;='Intersection Mileposts'!$F$7,H921&lt;='Intersection Mileposts'!$G$7),"Y",IF(AND(H921&gt;='Intersection Mileposts'!$F$8,H921&lt;='Intersection Mileposts'!$G$8),"Y",IF(AND(H921&gt;='Intersection Mileposts'!$F$9,H921&lt;='Intersection Mileposts'!$G$9),"Y",IF(AND(H921&gt;='Intersection Mileposts'!$F$10,H921&lt;='Intersection Mileposts'!$G$10),"Y",IF(AND(H921&gt;='Intersection Mileposts'!$F$11,H921&lt;='Intersection Mileposts'!$G$11),"Y",IF(AND(H921&gt;='Intersection Mileposts'!$F$12,H921&lt;='Intersection Mileposts'!$G$12),"Y",IF(AND(H921&gt;='Intersection Mileposts'!$F$13,H921&lt;='Intersection Mileposts'!$G$13),"Y",IF(AND(H921&gt;='Intersection Mileposts'!$F$14,H921&lt;='Intersection Mileposts'!$G$14),"Y",IF(AND(H921&gt;='Intersection Mileposts'!$F$15,H921&lt;='Intersection Mileposts'!$G$15),"Y",IF(AND(H921&gt;='Intersection Mileposts'!$F$16,H921&lt;='Intersection Mileposts'!$G$16),"Y",IF(AND(H921&gt;='Intersection Mileposts'!$F$17,H921&lt;='Intersection Mileposts'!$G$17),"Y",IF(AND(H921&gt;='Intersection Mileposts'!$F$18,H921&lt;='Intersection Mileposts'!$G$18),"Y",IF(AND(H921&gt;='Intersection Mileposts'!$F$19,H921&lt;='Intersection Mileposts'!$G$19),"Y",IF(AND(H921&gt;='Intersection Mileposts'!$F$20,H921&lt;='Intersection Mileposts'!$G$20),"Y",IF(AND(H921&gt;='Intersection Mileposts'!$F$21,H921&lt;='Intersection Mileposts'!$G$21),"Y",IF(AND(H921&gt;='Intersection Mileposts'!$F$22,H921&lt;='Intersection Mileposts'!$G$22),"Y",IF(AND(H921&gt;='Intersection Mileposts'!$F$23,H921&lt;='Intersection Mileposts'!$G$23),"Y",IF(AND(H921&gt;='Intersection Mileposts'!$F$24,H921&lt;='Intersection Mileposts'!$G$24),"Y",IF(AND(H921&gt;='Intersection Mileposts'!$F$25,H921&lt;='Intersection Mileposts'!$G$25),"Y",IF(AND(H921&gt;='Intersection Mileposts'!$F$26,H921&lt;='Intersection Mileposts'!$G$26),"Y",IF(AND(H921&gt;='Intersection Mileposts'!$F$27,H921&lt;='Intersection Mileposts'!$G$27),"Y",IF(AND(H921&gt;='Intersection Mileposts'!$F$28,H921&lt;='Intersection Mileposts'!$G$28),"Y",IF(AND(H921&gt;='Intersection Mileposts'!$F$29,H921&lt;='Intersection Mileposts'!$G$29),"Y", IF(AND(H921&gt;='Intersection Mileposts'!$F$30,H921&lt;='Intersection Mileposts'!$G$30),"Y",IF(AND(H921&gt;='Intersection Mileposts'!$F$31,H921&lt;='Intersection Mileposts'!$G$31),"Y",IF(AND(H921&gt;='Intersection Mileposts'!$F$32,H921&lt;='Intersection Mileposts'!$G$32),"Y",IF(AND(H921&gt;='Intersection Mileposts'!$F$33,H921&lt;='Intersection Mileposts'!$G$33),"Y",IF(AND(H921&gt;='Intersection Mileposts'!$F$34,H921&lt;='Intersection Mileposts'!$G$34),"Y",IF(AND(H921&gt;='Intersection Mileposts'!$F$35,H921&lt;='Intersection Mileposts'!$G$35),"Y",IF(AND(H921&gt;='Intersection Mileposts'!$F$36,H921&lt;='Intersection Mileposts'!$G$36),"Y",IF(AND(H921&gt;='Intersection Mileposts'!$F$37,H921&lt;='Intersection Mileposts'!$G$37),"Y",IF(AND(H921&gt;='Intersection Mileposts'!$F$38,H921&lt;='Intersection Mileposts'!$G$38),"Y",IF(AND(H921&gt;='Intersection Mileposts'!$F$39,H921&lt;='Intersection Mileposts'!$G$39),"Y","N"))))))))))))))))))))))))))))))))))))</f>
        <v/>
      </c>
    </row>
    <row r="922" spans="1:46" ht="15" customHeight="1" x14ac:dyDescent="0.3">
      <c r="A922" s="279"/>
      <c r="B922" s="261"/>
      <c r="C922" s="262"/>
      <c r="D922" s="262"/>
      <c r="E922" s="262"/>
      <c r="F922" s="262"/>
      <c r="G922" s="284"/>
      <c r="H922" s="286"/>
      <c r="I922" s="279"/>
      <c r="J922" s="260"/>
      <c r="K922" s="260"/>
      <c r="L922" s="280"/>
      <c r="M922" s="275"/>
      <c r="N922" s="263"/>
      <c r="P922" s="264" t="str">
        <f>IF(R922 = "", "", COUNT($R$4:R922))</f>
        <v/>
      </c>
      <c r="Q922" s="264" t="str">
        <f t="shared" si="129"/>
        <v/>
      </c>
      <c r="R922" s="265" t="str">
        <f t="shared" si="130"/>
        <v/>
      </c>
      <c r="S922" s="266" t="str">
        <f t="shared" si="131"/>
        <v/>
      </c>
      <c r="T922" s="267" t="str">
        <f t="shared" si="132"/>
        <v/>
      </c>
      <c r="U922" s="268" t="str">
        <f t="shared" si="133"/>
        <v/>
      </c>
      <c r="V922" s="269" t="str">
        <f t="shared" si="134"/>
        <v/>
      </c>
      <c r="W922" s="5"/>
      <c r="AR922" t="str">
        <f t="shared" si="128"/>
        <v/>
      </c>
      <c r="AS922" t="str">
        <f t="shared" si="127"/>
        <v/>
      </c>
      <c r="AT922" s="134" t="str">
        <f>IF(AR922="","",IF(AND(H922&gt;='Intersection Mileposts'!$F$5,H922&lt;='Intersection Mileposts'!$G$5),"Y",IF(AND(H922&gt;='Intersection Mileposts'!$F$6,H922&lt;='Intersection Mileposts'!$G$6),"Y",IF(AND(H922&gt;='Intersection Mileposts'!$F$7,H922&lt;='Intersection Mileposts'!$G$7),"Y",IF(AND(H922&gt;='Intersection Mileposts'!$F$8,H922&lt;='Intersection Mileposts'!$G$8),"Y",IF(AND(H922&gt;='Intersection Mileposts'!$F$9,H922&lt;='Intersection Mileposts'!$G$9),"Y",IF(AND(H922&gt;='Intersection Mileposts'!$F$10,H922&lt;='Intersection Mileposts'!$G$10),"Y",IF(AND(H922&gt;='Intersection Mileposts'!$F$11,H922&lt;='Intersection Mileposts'!$G$11),"Y",IF(AND(H922&gt;='Intersection Mileposts'!$F$12,H922&lt;='Intersection Mileposts'!$G$12),"Y",IF(AND(H922&gt;='Intersection Mileposts'!$F$13,H922&lt;='Intersection Mileposts'!$G$13),"Y",IF(AND(H922&gt;='Intersection Mileposts'!$F$14,H922&lt;='Intersection Mileposts'!$G$14),"Y",IF(AND(H922&gt;='Intersection Mileposts'!$F$15,H922&lt;='Intersection Mileposts'!$G$15),"Y",IF(AND(H922&gt;='Intersection Mileposts'!$F$16,H922&lt;='Intersection Mileposts'!$G$16),"Y",IF(AND(H922&gt;='Intersection Mileposts'!$F$17,H922&lt;='Intersection Mileposts'!$G$17),"Y",IF(AND(H922&gt;='Intersection Mileposts'!$F$18,H922&lt;='Intersection Mileposts'!$G$18),"Y",IF(AND(H922&gt;='Intersection Mileposts'!$F$19,H922&lt;='Intersection Mileposts'!$G$19),"Y",IF(AND(H922&gt;='Intersection Mileposts'!$F$20,H922&lt;='Intersection Mileposts'!$G$20),"Y",IF(AND(H922&gt;='Intersection Mileposts'!$F$21,H922&lt;='Intersection Mileposts'!$G$21),"Y",IF(AND(H922&gt;='Intersection Mileposts'!$F$22,H922&lt;='Intersection Mileposts'!$G$22),"Y",IF(AND(H922&gt;='Intersection Mileposts'!$F$23,H922&lt;='Intersection Mileposts'!$G$23),"Y",IF(AND(H922&gt;='Intersection Mileposts'!$F$24,H922&lt;='Intersection Mileposts'!$G$24),"Y",IF(AND(H922&gt;='Intersection Mileposts'!$F$25,H922&lt;='Intersection Mileposts'!$G$25),"Y",IF(AND(H922&gt;='Intersection Mileposts'!$F$26,H922&lt;='Intersection Mileposts'!$G$26),"Y",IF(AND(H922&gt;='Intersection Mileposts'!$F$27,H922&lt;='Intersection Mileposts'!$G$27),"Y",IF(AND(H922&gt;='Intersection Mileposts'!$F$28,H922&lt;='Intersection Mileposts'!$G$28),"Y",IF(AND(H922&gt;='Intersection Mileposts'!$F$29,H922&lt;='Intersection Mileposts'!$G$29),"Y", IF(AND(H922&gt;='Intersection Mileposts'!$F$30,H922&lt;='Intersection Mileposts'!$G$30),"Y",IF(AND(H922&gt;='Intersection Mileposts'!$F$31,H922&lt;='Intersection Mileposts'!$G$31),"Y",IF(AND(H922&gt;='Intersection Mileposts'!$F$32,H922&lt;='Intersection Mileposts'!$G$32),"Y",IF(AND(H922&gt;='Intersection Mileposts'!$F$33,H922&lt;='Intersection Mileposts'!$G$33),"Y",IF(AND(H922&gt;='Intersection Mileposts'!$F$34,H922&lt;='Intersection Mileposts'!$G$34),"Y",IF(AND(H922&gt;='Intersection Mileposts'!$F$35,H922&lt;='Intersection Mileposts'!$G$35),"Y",IF(AND(H922&gt;='Intersection Mileposts'!$F$36,H922&lt;='Intersection Mileposts'!$G$36),"Y",IF(AND(H922&gt;='Intersection Mileposts'!$F$37,H922&lt;='Intersection Mileposts'!$G$37),"Y",IF(AND(H922&gt;='Intersection Mileposts'!$F$38,H922&lt;='Intersection Mileposts'!$G$38),"Y",IF(AND(H922&gt;='Intersection Mileposts'!$F$39,H922&lt;='Intersection Mileposts'!$G$39),"Y","N"))))))))))))))))))))))))))))))))))))</f>
        <v/>
      </c>
    </row>
    <row r="923" spans="1:46" ht="15" customHeight="1" x14ac:dyDescent="0.3">
      <c r="A923" s="279"/>
      <c r="B923" s="261"/>
      <c r="C923" s="262"/>
      <c r="D923" s="262"/>
      <c r="E923" s="262"/>
      <c r="F923" s="262"/>
      <c r="G923" s="284"/>
      <c r="H923" s="286"/>
      <c r="I923" s="279"/>
      <c r="J923" s="260"/>
      <c r="K923" s="260"/>
      <c r="L923" s="280"/>
      <c r="M923" s="275"/>
      <c r="N923" s="263"/>
      <c r="P923" s="264" t="str">
        <f>IF(R923 = "", "", COUNT($R$4:R923))</f>
        <v/>
      </c>
      <c r="Q923" s="264" t="str">
        <f t="shared" si="129"/>
        <v/>
      </c>
      <c r="R923" s="265" t="str">
        <f t="shared" si="130"/>
        <v/>
      </c>
      <c r="S923" s="266" t="str">
        <f t="shared" si="131"/>
        <v/>
      </c>
      <c r="T923" s="267" t="str">
        <f t="shared" si="132"/>
        <v/>
      </c>
      <c r="U923" s="268" t="str">
        <f t="shared" si="133"/>
        <v/>
      </c>
      <c r="V923" s="269" t="str">
        <f t="shared" si="134"/>
        <v/>
      </c>
      <c r="W923" s="5"/>
      <c r="AR923" t="str">
        <f t="shared" si="128"/>
        <v/>
      </c>
      <c r="AS923" t="str">
        <f t="shared" si="127"/>
        <v/>
      </c>
      <c r="AT923" s="134" t="str">
        <f>IF(AR923="","",IF(AND(H923&gt;='Intersection Mileposts'!$F$5,H923&lt;='Intersection Mileposts'!$G$5),"Y",IF(AND(H923&gt;='Intersection Mileposts'!$F$6,H923&lt;='Intersection Mileposts'!$G$6),"Y",IF(AND(H923&gt;='Intersection Mileposts'!$F$7,H923&lt;='Intersection Mileposts'!$G$7),"Y",IF(AND(H923&gt;='Intersection Mileposts'!$F$8,H923&lt;='Intersection Mileposts'!$G$8),"Y",IF(AND(H923&gt;='Intersection Mileposts'!$F$9,H923&lt;='Intersection Mileposts'!$G$9),"Y",IF(AND(H923&gt;='Intersection Mileposts'!$F$10,H923&lt;='Intersection Mileposts'!$G$10),"Y",IF(AND(H923&gt;='Intersection Mileposts'!$F$11,H923&lt;='Intersection Mileposts'!$G$11),"Y",IF(AND(H923&gt;='Intersection Mileposts'!$F$12,H923&lt;='Intersection Mileposts'!$G$12),"Y",IF(AND(H923&gt;='Intersection Mileposts'!$F$13,H923&lt;='Intersection Mileposts'!$G$13),"Y",IF(AND(H923&gt;='Intersection Mileposts'!$F$14,H923&lt;='Intersection Mileposts'!$G$14),"Y",IF(AND(H923&gt;='Intersection Mileposts'!$F$15,H923&lt;='Intersection Mileposts'!$G$15),"Y",IF(AND(H923&gt;='Intersection Mileposts'!$F$16,H923&lt;='Intersection Mileposts'!$G$16),"Y",IF(AND(H923&gt;='Intersection Mileposts'!$F$17,H923&lt;='Intersection Mileposts'!$G$17),"Y",IF(AND(H923&gt;='Intersection Mileposts'!$F$18,H923&lt;='Intersection Mileposts'!$G$18),"Y",IF(AND(H923&gt;='Intersection Mileposts'!$F$19,H923&lt;='Intersection Mileposts'!$G$19),"Y",IF(AND(H923&gt;='Intersection Mileposts'!$F$20,H923&lt;='Intersection Mileposts'!$G$20),"Y",IF(AND(H923&gt;='Intersection Mileposts'!$F$21,H923&lt;='Intersection Mileposts'!$G$21),"Y",IF(AND(H923&gt;='Intersection Mileposts'!$F$22,H923&lt;='Intersection Mileposts'!$G$22),"Y",IF(AND(H923&gt;='Intersection Mileposts'!$F$23,H923&lt;='Intersection Mileposts'!$G$23),"Y",IF(AND(H923&gt;='Intersection Mileposts'!$F$24,H923&lt;='Intersection Mileposts'!$G$24),"Y",IF(AND(H923&gt;='Intersection Mileposts'!$F$25,H923&lt;='Intersection Mileposts'!$G$25),"Y",IF(AND(H923&gt;='Intersection Mileposts'!$F$26,H923&lt;='Intersection Mileposts'!$G$26),"Y",IF(AND(H923&gt;='Intersection Mileposts'!$F$27,H923&lt;='Intersection Mileposts'!$G$27),"Y",IF(AND(H923&gt;='Intersection Mileposts'!$F$28,H923&lt;='Intersection Mileposts'!$G$28),"Y",IF(AND(H923&gt;='Intersection Mileposts'!$F$29,H923&lt;='Intersection Mileposts'!$G$29),"Y", IF(AND(H923&gt;='Intersection Mileposts'!$F$30,H923&lt;='Intersection Mileposts'!$G$30),"Y",IF(AND(H923&gt;='Intersection Mileposts'!$F$31,H923&lt;='Intersection Mileposts'!$G$31),"Y",IF(AND(H923&gt;='Intersection Mileposts'!$F$32,H923&lt;='Intersection Mileposts'!$G$32),"Y",IF(AND(H923&gt;='Intersection Mileposts'!$F$33,H923&lt;='Intersection Mileposts'!$G$33),"Y",IF(AND(H923&gt;='Intersection Mileposts'!$F$34,H923&lt;='Intersection Mileposts'!$G$34),"Y",IF(AND(H923&gt;='Intersection Mileposts'!$F$35,H923&lt;='Intersection Mileposts'!$G$35),"Y",IF(AND(H923&gt;='Intersection Mileposts'!$F$36,H923&lt;='Intersection Mileposts'!$G$36),"Y",IF(AND(H923&gt;='Intersection Mileposts'!$F$37,H923&lt;='Intersection Mileposts'!$G$37),"Y",IF(AND(H923&gt;='Intersection Mileposts'!$F$38,H923&lt;='Intersection Mileposts'!$G$38),"Y",IF(AND(H923&gt;='Intersection Mileposts'!$F$39,H923&lt;='Intersection Mileposts'!$G$39),"Y","N"))))))))))))))))))))))))))))))))))))</f>
        <v/>
      </c>
    </row>
    <row r="924" spans="1:46" ht="15" customHeight="1" x14ac:dyDescent="0.3">
      <c r="A924" s="279"/>
      <c r="B924" s="261"/>
      <c r="C924" s="262"/>
      <c r="D924" s="262"/>
      <c r="E924" s="262"/>
      <c r="F924" s="262"/>
      <c r="G924" s="284"/>
      <c r="H924" s="286"/>
      <c r="I924" s="279"/>
      <c r="J924" s="260"/>
      <c r="K924" s="260"/>
      <c r="L924" s="280"/>
      <c r="M924" s="275"/>
      <c r="N924" s="263"/>
      <c r="P924" s="264" t="str">
        <f>IF(R924 = "", "", COUNT($R$4:R924))</f>
        <v/>
      </c>
      <c r="Q924" s="264" t="str">
        <f t="shared" si="129"/>
        <v/>
      </c>
      <c r="R924" s="265" t="str">
        <f t="shared" si="130"/>
        <v/>
      </c>
      <c r="S924" s="266" t="str">
        <f t="shared" si="131"/>
        <v/>
      </c>
      <c r="T924" s="267" t="str">
        <f t="shared" si="132"/>
        <v/>
      </c>
      <c r="U924" s="268" t="str">
        <f t="shared" si="133"/>
        <v/>
      </c>
      <c r="V924" s="269" t="str">
        <f t="shared" si="134"/>
        <v/>
      </c>
      <c r="W924" s="5"/>
      <c r="AR924" t="str">
        <f t="shared" si="128"/>
        <v/>
      </c>
      <c r="AS924" t="str">
        <f t="shared" si="127"/>
        <v/>
      </c>
      <c r="AT924" s="134" t="str">
        <f>IF(AR924="","",IF(AND(H924&gt;='Intersection Mileposts'!$F$5,H924&lt;='Intersection Mileposts'!$G$5),"Y",IF(AND(H924&gt;='Intersection Mileposts'!$F$6,H924&lt;='Intersection Mileposts'!$G$6),"Y",IF(AND(H924&gt;='Intersection Mileposts'!$F$7,H924&lt;='Intersection Mileposts'!$G$7),"Y",IF(AND(H924&gt;='Intersection Mileposts'!$F$8,H924&lt;='Intersection Mileposts'!$G$8),"Y",IF(AND(H924&gt;='Intersection Mileposts'!$F$9,H924&lt;='Intersection Mileposts'!$G$9),"Y",IF(AND(H924&gt;='Intersection Mileposts'!$F$10,H924&lt;='Intersection Mileposts'!$G$10),"Y",IF(AND(H924&gt;='Intersection Mileposts'!$F$11,H924&lt;='Intersection Mileposts'!$G$11),"Y",IF(AND(H924&gt;='Intersection Mileposts'!$F$12,H924&lt;='Intersection Mileposts'!$G$12),"Y",IF(AND(H924&gt;='Intersection Mileposts'!$F$13,H924&lt;='Intersection Mileposts'!$G$13),"Y",IF(AND(H924&gt;='Intersection Mileposts'!$F$14,H924&lt;='Intersection Mileposts'!$G$14),"Y",IF(AND(H924&gt;='Intersection Mileposts'!$F$15,H924&lt;='Intersection Mileposts'!$G$15),"Y",IF(AND(H924&gt;='Intersection Mileposts'!$F$16,H924&lt;='Intersection Mileposts'!$G$16),"Y",IF(AND(H924&gt;='Intersection Mileposts'!$F$17,H924&lt;='Intersection Mileposts'!$G$17),"Y",IF(AND(H924&gt;='Intersection Mileposts'!$F$18,H924&lt;='Intersection Mileposts'!$G$18),"Y",IF(AND(H924&gt;='Intersection Mileposts'!$F$19,H924&lt;='Intersection Mileposts'!$G$19),"Y",IF(AND(H924&gt;='Intersection Mileposts'!$F$20,H924&lt;='Intersection Mileposts'!$G$20),"Y",IF(AND(H924&gt;='Intersection Mileposts'!$F$21,H924&lt;='Intersection Mileposts'!$G$21),"Y",IF(AND(H924&gt;='Intersection Mileposts'!$F$22,H924&lt;='Intersection Mileposts'!$G$22),"Y",IF(AND(H924&gt;='Intersection Mileposts'!$F$23,H924&lt;='Intersection Mileposts'!$G$23),"Y",IF(AND(H924&gt;='Intersection Mileposts'!$F$24,H924&lt;='Intersection Mileposts'!$G$24),"Y",IF(AND(H924&gt;='Intersection Mileposts'!$F$25,H924&lt;='Intersection Mileposts'!$G$25),"Y",IF(AND(H924&gt;='Intersection Mileposts'!$F$26,H924&lt;='Intersection Mileposts'!$G$26),"Y",IF(AND(H924&gt;='Intersection Mileposts'!$F$27,H924&lt;='Intersection Mileposts'!$G$27),"Y",IF(AND(H924&gt;='Intersection Mileposts'!$F$28,H924&lt;='Intersection Mileposts'!$G$28),"Y",IF(AND(H924&gt;='Intersection Mileposts'!$F$29,H924&lt;='Intersection Mileposts'!$G$29),"Y", IF(AND(H924&gt;='Intersection Mileposts'!$F$30,H924&lt;='Intersection Mileposts'!$G$30),"Y",IF(AND(H924&gt;='Intersection Mileposts'!$F$31,H924&lt;='Intersection Mileposts'!$G$31),"Y",IF(AND(H924&gt;='Intersection Mileposts'!$F$32,H924&lt;='Intersection Mileposts'!$G$32),"Y",IF(AND(H924&gt;='Intersection Mileposts'!$F$33,H924&lt;='Intersection Mileposts'!$G$33),"Y",IF(AND(H924&gt;='Intersection Mileposts'!$F$34,H924&lt;='Intersection Mileposts'!$G$34),"Y",IF(AND(H924&gt;='Intersection Mileposts'!$F$35,H924&lt;='Intersection Mileposts'!$G$35),"Y",IF(AND(H924&gt;='Intersection Mileposts'!$F$36,H924&lt;='Intersection Mileposts'!$G$36),"Y",IF(AND(H924&gt;='Intersection Mileposts'!$F$37,H924&lt;='Intersection Mileposts'!$G$37),"Y",IF(AND(H924&gt;='Intersection Mileposts'!$F$38,H924&lt;='Intersection Mileposts'!$G$38),"Y",IF(AND(H924&gt;='Intersection Mileposts'!$F$39,H924&lt;='Intersection Mileposts'!$G$39),"Y","N"))))))))))))))))))))))))))))))))))))</f>
        <v/>
      </c>
    </row>
    <row r="925" spans="1:46" ht="15" customHeight="1" x14ac:dyDescent="0.3">
      <c r="A925" s="279"/>
      <c r="B925" s="261"/>
      <c r="C925" s="262"/>
      <c r="D925" s="262"/>
      <c r="E925" s="262"/>
      <c r="F925" s="262"/>
      <c r="G925" s="284"/>
      <c r="H925" s="286"/>
      <c r="I925" s="279"/>
      <c r="J925" s="260"/>
      <c r="K925" s="260"/>
      <c r="L925" s="280"/>
      <c r="M925" s="275"/>
      <c r="N925" s="263"/>
      <c r="P925" s="264" t="str">
        <f>IF(R925 = "", "", COUNT($R$4:R925))</f>
        <v/>
      </c>
      <c r="Q925" s="264" t="str">
        <f t="shared" si="129"/>
        <v/>
      </c>
      <c r="R925" s="265" t="str">
        <f t="shared" si="130"/>
        <v/>
      </c>
      <c r="S925" s="266" t="str">
        <f t="shared" si="131"/>
        <v/>
      </c>
      <c r="T925" s="267" t="str">
        <f t="shared" si="132"/>
        <v/>
      </c>
      <c r="U925" s="268" t="str">
        <f t="shared" si="133"/>
        <v/>
      </c>
      <c r="V925" s="269" t="str">
        <f t="shared" si="134"/>
        <v/>
      </c>
      <c r="W925" s="5"/>
      <c r="AR925" t="str">
        <f t="shared" si="128"/>
        <v/>
      </c>
      <c r="AS925" t="str">
        <f t="shared" si="127"/>
        <v/>
      </c>
      <c r="AT925" s="134" t="str">
        <f>IF(AR925="","",IF(AND(H925&gt;='Intersection Mileposts'!$F$5,H925&lt;='Intersection Mileposts'!$G$5),"Y",IF(AND(H925&gt;='Intersection Mileposts'!$F$6,H925&lt;='Intersection Mileposts'!$G$6),"Y",IF(AND(H925&gt;='Intersection Mileposts'!$F$7,H925&lt;='Intersection Mileposts'!$G$7),"Y",IF(AND(H925&gt;='Intersection Mileposts'!$F$8,H925&lt;='Intersection Mileposts'!$G$8),"Y",IF(AND(H925&gt;='Intersection Mileposts'!$F$9,H925&lt;='Intersection Mileposts'!$G$9),"Y",IF(AND(H925&gt;='Intersection Mileposts'!$F$10,H925&lt;='Intersection Mileposts'!$G$10),"Y",IF(AND(H925&gt;='Intersection Mileposts'!$F$11,H925&lt;='Intersection Mileposts'!$G$11),"Y",IF(AND(H925&gt;='Intersection Mileposts'!$F$12,H925&lt;='Intersection Mileposts'!$G$12),"Y",IF(AND(H925&gt;='Intersection Mileposts'!$F$13,H925&lt;='Intersection Mileposts'!$G$13),"Y",IF(AND(H925&gt;='Intersection Mileposts'!$F$14,H925&lt;='Intersection Mileposts'!$G$14),"Y",IF(AND(H925&gt;='Intersection Mileposts'!$F$15,H925&lt;='Intersection Mileposts'!$G$15),"Y",IF(AND(H925&gt;='Intersection Mileposts'!$F$16,H925&lt;='Intersection Mileposts'!$G$16),"Y",IF(AND(H925&gt;='Intersection Mileposts'!$F$17,H925&lt;='Intersection Mileposts'!$G$17),"Y",IF(AND(H925&gt;='Intersection Mileposts'!$F$18,H925&lt;='Intersection Mileposts'!$G$18),"Y",IF(AND(H925&gt;='Intersection Mileposts'!$F$19,H925&lt;='Intersection Mileposts'!$G$19),"Y",IF(AND(H925&gt;='Intersection Mileposts'!$F$20,H925&lt;='Intersection Mileposts'!$G$20),"Y",IF(AND(H925&gt;='Intersection Mileposts'!$F$21,H925&lt;='Intersection Mileposts'!$G$21),"Y",IF(AND(H925&gt;='Intersection Mileposts'!$F$22,H925&lt;='Intersection Mileposts'!$G$22),"Y",IF(AND(H925&gt;='Intersection Mileposts'!$F$23,H925&lt;='Intersection Mileposts'!$G$23),"Y",IF(AND(H925&gt;='Intersection Mileposts'!$F$24,H925&lt;='Intersection Mileposts'!$G$24),"Y",IF(AND(H925&gt;='Intersection Mileposts'!$F$25,H925&lt;='Intersection Mileposts'!$G$25),"Y",IF(AND(H925&gt;='Intersection Mileposts'!$F$26,H925&lt;='Intersection Mileposts'!$G$26),"Y",IF(AND(H925&gt;='Intersection Mileposts'!$F$27,H925&lt;='Intersection Mileposts'!$G$27),"Y",IF(AND(H925&gt;='Intersection Mileposts'!$F$28,H925&lt;='Intersection Mileposts'!$G$28),"Y",IF(AND(H925&gt;='Intersection Mileposts'!$F$29,H925&lt;='Intersection Mileposts'!$G$29),"Y", IF(AND(H925&gt;='Intersection Mileposts'!$F$30,H925&lt;='Intersection Mileposts'!$G$30),"Y",IF(AND(H925&gt;='Intersection Mileposts'!$F$31,H925&lt;='Intersection Mileposts'!$G$31),"Y",IF(AND(H925&gt;='Intersection Mileposts'!$F$32,H925&lt;='Intersection Mileposts'!$G$32),"Y",IF(AND(H925&gt;='Intersection Mileposts'!$F$33,H925&lt;='Intersection Mileposts'!$G$33),"Y",IF(AND(H925&gt;='Intersection Mileposts'!$F$34,H925&lt;='Intersection Mileposts'!$G$34),"Y",IF(AND(H925&gt;='Intersection Mileposts'!$F$35,H925&lt;='Intersection Mileposts'!$G$35),"Y",IF(AND(H925&gt;='Intersection Mileposts'!$F$36,H925&lt;='Intersection Mileposts'!$G$36),"Y",IF(AND(H925&gt;='Intersection Mileposts'!$F$37,H925&lt;='Intersection Mileposts'!$G$37),"Y",IF(AND(H925&gt;='Intersection Mileposts'!$F$38,H925&lt;='Intersection Mileposts'!$G$38),"Y",IF(AND(H925&gt;='Intersection Mileposts'!$F$39,H925&lt;='Intersection Mileposts'!$G$39),"Y","N"))))))))))))))))))))))))))))))))))))</f>
        <v/>
      </c>
    </row>
    <row r="926" spans="1:46" ht="15" customHeight="1" x14ac:dyDescent="0.3">
      <c r="A926" s="279"/>
      <c r="B926" s="261"/>
      <c r="C926" s="262"/>
      <c r="D926" s="262"/>
      <c r="E926" s="262"/>
      <c r="F926" s="262"/>
      <c r="G926" s="284"/>
      <c r="H926" s="286"/>
      <c r="I926" s="279"/>
      <c r="J926" s="260"/>
      <c r="K926" s="260"/>
      <c r="L926" s="280"/>
      <c r="M926" s="275"/>
      <c r="N926" s="263"/>
      <c r="P926" s="264" t="str">
        <f>IF(R926 = "", "", COUNT($R$4:R926))</f>
        <v/>
      </c>
      <c r="Q926" s="264" t="str">
        <f t="shared" si="129"/>
        <v/>
      </c>
      <c r="R926" s="265" t="str">
        <f t="shared" si="130"/>
        <v/>
      </c>
      <c r="S926" s="266" t="str">
        <f t="shared" si="131"/>
        <v/>
      </c>
      <c r="T926" s="267" t="str">
        <f t="shared" si="132"/>
        <v/>
      </c>
      <c r="U926" s="268" t="str">
        <f t="shared" si="133"/>
        <v/>
      </c>
      <c r="V926" s="269" t="str">
        <f t="shared" si="134"/>
        <v/>
      </c>
      <c r="W926" s="5"/>
      <c r="AR926" t="str">
        <f t="shared" si="128"/>
        <v/>
      </c>
      <c r="AS926" t="str">
        <f t="shared" si="127"/>
        <v/>
      </c>
      <c r="AT926" s="134" t="str">
        <f>IF(AR926="","",IF(AND(H926&gt;='Intersection Mileposts'!$F$5,H926&lt;='Intersection Mileposts'!$G$5),"Y",IF(AND(H926&gt;='Intersection Mileposts'!$F$6,H926&lt;='Intersection Mileposts'!$G$6),"Y",IF(AND(H926&gt;='Intersection Mileposts'!$F$7,H926&lt;='Intersection Mileposts'!$G$7),"Y",IF(AND(H926&gt;='Intersection Mileposts'!$F$8,H926&lt;='Intersection Mileposts'!$G$8),"Y",IF(AND(H926&gt;='Intersection Mileposts'!$F$9,H926&lt;='Intersection Mileposts'!$G$9),"Y",IF(AND(H926&gt;='Intersection Mileposts'!$F$10,H926&lt;='Intersection Mileposts'!$G$10),"Y",IF(AND(H926&gt;='Intersection Mileposts'!$F$11,H926&lt;='Intersection Mileposts'!$G$11),"Y",IF(AND(H926&gt;='Intersection Mileposts'!$F$12,H926&lt;='Intersection Mileposts'!$G$12),"Y",IF(AND(H926&gt;='Intersection Mileposts'!$F$13,H926&lt;='Intersection Mileposts'!$G$13),"Y",IF(AND(H926&gt;='Intersection Mileposts'!$F$14,H926&lt;='Intersection Mileposts'!$G$14),"Y",IF(AND(H926&gt;='Intersection Mileposts'!$F$15,H926&lt;='Intersection Mileposts'!$G$15),"Y",IF(AND(H926&gt;='Intersection Mileposts'!$F$16,H926&lt;='Intersection Mileposts'!$G$16),"Y",IF(AND(H926&gt;='Intersection Mileposts'!$F$17,H926&lt;='Intersection Mileposts'!$G$17),"Y",IF(AND(H926&gt;='Intersection Mileposts'!$F$18,H926&lt;='Intersection Mileposts'!$G$18),"Y",IF(AND(H926&gt;='Intersection Mileposts'!$F$19,H926&lt;='Intersection Mileposts'!$G$19),"Y",IF(AND(H926&gt;='Intersection Mileposts'!$F$20,H926&lt;='Intersection Mileposts'!$G$20),"Y",IF(AND(H926&gt;='Intersection Mileposts'!$F$21,H926&lt;='Intersection Mileposts'!$G$21),"Y",IF(AND(H926&gt;='Intersection Mileposts'!$F$22,H926&lt;='Intersection Mileposts'!$G$22),"Y",IF(AND(H926&gt;='Intersection Mileposts'!$F$23,H926&lt;='Intersection Mileposts'!$G$23),"Y",IF(AND(H926&gt;='Intersection Mileposts'!$F$24,H926&lt;='Intersection Mileposts'!$G$24),"Y",IF(AND(H926&gt;='Intersection Mileposts'!$F$25,H926&lt;='Intersection Mileposts'!$G$25),"Y",IF(AND(H926&gt;='Intersection Mileposts'!$F$26,H926&lt;='Intersection Mileposts'!$G$26),"Y",IF(AND(H926&gt;='Intersection Mileposts'!$F$27,H926&lt;='Intersection Mileposts'!$G$27),"Y",IF(AND(H926&gt;='Intersection Mileposts'!$F$28,H926&lt;='Intersection Mileposts'!$G$28),"Y",IF(AND(H926&gt;='Intersection Mileposts'!$F$29,H926&lt;='Intersection Mileposts'!$G$29),"Y", IF(AND(H926&gt;='Intersection Mileposts'!$F$30,H926&lt;='Intersection Mileposts'!$G$30),"Y",IF(AND(H926&gt;='Intersection Mileposts'!$F$31,H926&lt;='Intersection Mileposts'!$G$31),"Y",IF(AND(H926&gt;='Intersection Mileposts'!$F$32,H926&lt;='Intersection Mileposts'!$G$32),"Y",IF(AND(H926&gt;='Intersection Mileposts'!$F$33,H926&lt;='Intersection Mileposts'!$G$33),"Y",IF(AND(H926&gt;='Intersection Mileposts'!$F$34,H926&lt;='Intersection Mileposts'!$G$34),"Y",IF(AND(H926&gt;='Intersection Mileposts'!$F$35,H926&lt;='Intersection Mileposts'!$G$35),"Y",IF(AND(H926&gt;='Intersection Mileposts'!$F$36,H926&lt;='Intersection Mileposts'!$G$36),"Y",IF(AND(H926&gt;='Intersection Mileposts'!$F$37,H926&lt;='Intersection Mileposts'!$G$37),"Y",IF(AND(H926&gt;='Intersection Mileposts'!$F$38,H926&lt;='Intersection Mileposts'!$G$38),"Y",IF(AND(H926&gt;='Intersection Mileposts'!$F$39,H926&lt;='Intersection Mileposts'!$G$39),"Y","N"))))))))))))))))))))))))))))))))))))</f>
        <v/>
      </c>
    </row>
    <row r="927" spans="1:46" ht="15" customHeight="1" x14ac:dyDescent="0.3">
      <c r="A927" s="279"/>
      <c r="B927" s="261"/>
      <c r="C927" s="262"/>
      <c r="D927" s="262"/>
      <c r="E927" s="262"/>
      <c r="F927" s="262"/>
      <c r="G927" s="284"/>
      <c r="H927" s="286"/>
      <c r="I927" s="279"/>
      <c r="J927" s="260"/>
      <c r="K927" s="260"/>
      <c r="L927" s="280"/>
      <c r="M927" s="275"/>
      <c r="N927" s="263"/>
      <c r="P927" s="264" t="str">
        <f>IF(R927 = "", "", COUNT($R$4:R927))</f>
        <v/>
      </c>
      <c r="Q927" s="264" t="str">
        <f t="shared" si="129"/>
        <v/>
      </c>
      <c r="R927" s="265" t="str">
        <f t="shared" si="130"/>
        <v/>
      </c>
      <c r="S927" s="266" t="str">
        <f t="shared" si="131"/>
        <v/>
      </c>
      <c r="T927" s="267" t="str">
        <f t="shared" si="132"/>
        <v/>
      </c>
      <c r="U927" s="268" t="str">
        <f t="shared" si="133"/>
        <v/>
      </c>
      <c r="V927" s="269" t="str">
        <f t="shared" si="134"/>
        <v/>
      </c>
      <c r="W927" s="5"/>
      <c r="AR927" t="str">
        <f t="shared" si="128"/>
        <v/>
      </c>
      <c r="AS927" t="str">
        <f t="shared" si="127"/>
        <v/>
      </c>
      <c r="AT927" s="134" t="str">
        <f>IF(AR927="","",IF(AND(H927&gt;='Intersection Mileposts'!$F$5,H927&lt;='Intersection Mileposts'!$G$5),"Y",IF(AND(H927&gt;='Intersection Mileposts'!$F$6,H927&lt;='Intersection Mileposts'!$G$6),"Y",IF(AND(H927&gt;='Intersection Mileposts'!$F$7,H927&lt;='Intersection Mileposts'!$G$7),"Y",IF(AND(H927&gt;='Intersection Mileposts'!$F$8,H927&lt;='Intersection Mileposts'!$G$8),"Y",IF(AND(H927&gt;='Intersection Mileposts'!$F$9,H927&lt;='Intersection Mileposts'!$G$9),"Y",IF(AND(H927&gt;='Intersection Mileposts'!$F$10,H927&lt;='Intersection Mileposts'!$G$10),"Y",IF(AND(H927&gt;='Intersection Mileposts'!$F$11,H927&lt;='Intersection Mileposts'!$G$11),"Y",IF(AND(H927&gt;='Intersection Mileposts'!$F$12,H927&lt;='Intersection Mileposts'!$G$12),"Y",IF(AND(H927&gt;='Intersection Mileposts'!$F$13,H927&lt;='Intersection Mileposts'!$G$13),"Y",IF(AND(H927&gt;='Intersection Mileposts'!$F$14,H927&lt;='Intersection Mileposts'!$G$14),"Y",IF(AND(H927&gt;='Intersection Mileposts'!$F$15,H927&lt;='Intersection Mileposts'!$G$15),"Y",IF(AND(H927&gt;='Intersection Mileposts'!$F$16,H927&lt;='Intersection Mileposts'!$G$16),"Y",IF(AND(H927&gt;='Intersection Mileposts'!$F$17,H927&lt;='Intersection Mileposts'!$G$17),"Y",IF(AND(H927&gt;='Intersection Mileposts'!$F$18,H927&lt;='Intersection Mileposts'!$G$18),"Y",IF(AND(H927&gt;='Intersection Mileposts'!$F$19,H927&lt;='Intersection Mileposts'!$G$19),"Y",IF(AND(H927&gt;='Intersection Mileposts'!$F$20,H927&lt;='Intersection Mileposts'!$G$20),"Y",IF(AND(H927&gt;='Intersection Mileposts'!$F$21,H927&lt;='Intersection Mileposts'!$G$21),"Y",IF(AND(H927&gt;='Intersection Mileposts'!$F$22,H927&lt;='Intersection Mileposts'!$G$22),"Y",IF(AND(H927&gt;='Intersection Mileposts'!$F$23,H927&lt;='Intersection Mileposts'!$G$23),"Y",IF(AND(H927&gt;='Intersection Mileposts'!$F$24,H927&lt;='Intersection Mileposts'!$G$24),"Y",IF(AND(H927&gt;='Intersection Mileposts'!$F$25,H927&lt;='Intersection Mileposts'!$G$25),"Y",IF(AND(H927&gt;='Intersection Mileposts'!$F$26,H927&lt;='Intersection Mileposts'!$G$26),"Y",IF(AND(H927&gt;='Intersection Mileposts'!$F$27,H927&lt;='Intersection Mileposts'!$G$27),"Y",IF(AND(H927&gt;='Intersection Mileposts'!$F$28,H927&lt;='Intersection Mileposts'!$G$28),"Y",IF(AND(H927&gt;='Intersection Mileposts'!$F$29,H927&lt;='Intersection Mileposts'!$G$29),"Y", IF(AND(H927&gt;='Intersection Mileposts'!$F$30,H927&lt;='Intersection Mileposts'!$G$30),"Y",IF(AND(H927&gt;='Intersection Mileposts'!$F$31,H927&lt;='Intersection Mileposts'!$G$31),"Y",IF(AND(H927&gt;='Intersection Mileposts'!$F$32,H927&lt;='Intersection Mileposts'!$G$32),"Y",IF(AND(H927&gt;='Intersection Mileposts'!$F$33,H927&lt;='Intersection Mileposts'!$G$33),"Y",IF(AND(H927&gt;='Intersection Mileposts'!$F$34,H927&lt;='Intersection Mileposts'!$G$34),"Y",IF(AND(H927&gt;='Intersection Mileposts'!$F$35,H927&lt;='Intersection Mileposts'!$G$35),"Y",IF(AND(H927&gt;='Intersection Mileposts'!$F$36,H927&lt;='Intersection Mileposts'!$G$36),"Y",IF(AND(H927&gt;='Intersection Mileposts'!$F$37,H927&lt;='Intersection Mileposts'!$G$37),"Y",IF(AND(H927&gt;='Intersection Mileposts'!$F$38,H927&lt;='Intersection Mileposts'!$G$38),"Y",IF(AND(H927&gt;='Intersection Mileposts'!$F$39,H927&lt;='Intersection Mileposts'!$G$39),"Y","N"))))))))))))))))))))))))))))))))))))</f>
        <v/>
      </c>
    </row>
    <row r="928" spans="1:46" ht="15" customHeight="1" x14ac:dyDescent="0.3">
      <c r="A928" s="279"/>
      <c r="B928" s="261"/>
      <c r="C928" s="262"/>
      <c r="D928" s="262"/>
      <c r="E928" s="262"/>
      <c r="F928" s="262"/>
      <c r="G928" s="284"/>
      <c r="H928" s="286"/>
      <c r="I928" s="279"/>
      <c r="J928" s="260"/>
      <c r="K928" s="260"/>
      <c r="L928" s="280"/>
      <c r="M928" s="275"/>
      <c r="N928" s="263"/>
      <c r="P928" s="264" t="str">
        <f>IF(R928 = "", "", COUNT($R$4:R928))</f>
        <v/>
      </c>
      <c r="Q928" s="264" t="str">
        <f t="shared" si="129"/>
        <v/>
      </c>
      <c r="R928" s="265" t="str">
        <f t="shared" si="130"/>
        <v/>
      </c>
      <c r="S928" s="266" t="str">
        <f t="shared" si="131"/>
        <v/>
      </c>
      <c r="T928" s="267" t="str">
        <f t="shared" si="132"/>
        <v/>
      </c>
      <c r="U928" s="268" t="str">
        <f t="shared" si="133"/>
        <v/>
      </c>
      <c r="V928" s="269" t="str">
        <f t="shared" si="134"/>
        <v/>
      </c>
      <c r="W928" s="5"/>
      <c r="AR928" t="str">
        <f t="shared" si="128"/>
        <v/>
      </c>
      <c r="AS928" t="str">
        <f t="shared" si="127"/>
        <v/>
      </c>
      <c r="AT928" s="134" t="str">
        <f>IF(AR928="","",IF(AND(H928&gt;='Intersection Mileposts'!$F$5,H928&lt;='Intersection Mileposts'!$G$5),"Y",IF(AND(H928&gt;='Intersection Mileposts'!$F$6,H928&lt;='Intersection Mileposts'!$G$6),"Y",IF(AND(H928&gt;='Intersection Mileposts'!$F$7,H928&lt;='Intersection Mileposts'!$G$7),"Y",IF(AND(H928&gt;='Intersection Mileposts'!$F$8,H928&lt;='Intersection Mileposts'!$G$8),"Y",IF(AND(H928&gt;='Intersection Mileposts'!$F$9,H928&lt;='Intersection Mileposts'!$G$9),"Y",IF(AND(H928&gt;='Intersection Mileposts'!$F$10,H928&lt;='Intersection Mileposts'!$G$10),"Y",IF(AND(H928&gt;='Intersection Mileposts'!$F$11,H928&lt;='Intersection Mileposts'!$G$11),"Y",IF(AND(H928&gt;='Intersection Mileposts'!$F$12,H928&lt;='Intersection Mileposts'!$G$12),"Y",IF(AND(H928&gt;='Intersection Mileposts'!$F$13,H928&lt;='Intersection Mileposts'!$G$13),"Y",IF(AND(H928&gt;='Intersection Mileposts'!$F$14,H928&lt;='Intersection Mileposts'!$G$14),"Y",IF(AND(H928&gt;='Intersection Mileposts'!$F$15,H928&lt;='Intersection Mileposts'!$G$15),"Y",IF(AND(H928&gt;='Intersection Mileposts'!$F$16,H928&lt;='Intersection Mileposts'!$G$16),"Y",IF(AND(H928&gt;='Intersection Mileposts'!$F$17,H928&lt;='Intersection Mileposts'!$G$17),"Y",IF(AND(H928&gt;='Intersection Mileposts'!$F$18,H928&lt;='Intersection Mileposts'!$G$18),"Y",IF(AND(H928&gt;='Intersection Mileposts'!$F$19,H928&lt;='Intersection Mileposts'!$G$19),"Y",IF(AND(H928&gt;='Intersection Mileposts'!$F$20,H928&lt;='Intersection Mileposts'!$G$20),"Y",IF(AND(H928&gt;='Intersection Mileposts'!$F$21,H928&lt;='Intersection Mileposts'!$G$21),"Y",IF(AND(H928&gt;='Intersection Mileposts'!$F$22,H928&lt;='Intersection Mileposts'!$G$22),"Y",IF(AND(H928&gt;='Intersection Mileposts'!$F$23,H928&lt;='Intersection Mileposts'!$G$23),"Y",IF(AND(H928&gt;='Intersection Mileposts'!$F$24,H928&lt;='Intersection Mileposts'!$G$24),"Y",IF(AND(H928&gt;='Intersection Mileposts'!$F$25,H928&lt;='Intersection Mileposts'!$G$25),"Y",IF(AND(H928&gt;='Intersection Mileposts'!$F$26,H928&lt;='Intersection Mileposts'!$G$26),"Y",IF(AND(H928&gt;='Intersection Mileposts'!$F$27,H928&lt;='Intersection Mileposts'!$G$27),"Y",IF(AND(H928&gt;='Intersection Mileposts'!$F$28,H928&lt;='Intersection Mileposts'!$G$28),"Y",IF(AND(H928&gt;='Intersection Mileposts'!$F$29,H928&lt;='Intersection Mileposts'!$G$29),"Y", IF(AND(H928&gt;='Intersection Mileposts'!$F$30,H928&lt;='Intersection Mileposts'!$G$30),"Y",IF(AND(H928&gt;='Intersection Mileposts'!$F$31,H928&lt;='Intersection Mileposts'!$G$31),"Y",IF(AND(H928&gt;='Intersection Mileposts'!$F$32,H928&lt;='Intersection Mileposts'!$G$32),"Y",IF(AND(H928&gt;='Intersection Mileposts'!$F$33,H928&lt;='Intersection Mileposts'!$G$33),"Y",IF(AND(H928&gt;='Intersection Mileposts'!$F$34,H928&lt;='Intersection Mileposts'!$G$34),"Y",IF(AND(H928&gt;='Intersection Mileposts'!$F$35,H928&lt;='Intersection Mileposts'!$G$35),"Y",IF(AND(H928&gt;='Intersection Mileposts'!$F$36,H928&lt;='Intersection Mileposts'!$G$36),"Y",IF(AND(H928&gt;='Intersection Mileposts'!$F$37,H928&lt;='Intersection Mileposts'!$G$37),"Y",IF(AND(H928&gt;='Intersection Mileposts'!$F$38,H928&lt;='Intersection Mileposts'!$G$38),"Y",IF(AND(H928&gt;='Intersection Mileposts'!$F$39,H928&lt;='Intersection Mileposts'!$G$39),"Y","N"))))))))))))))))))))))))))))))))))))</f>
        <v/>
      </c>
    </row>
    <row r="929" spans="1:46" ht="15" customHeight="1" x14ac:dyDescent="0.3">
      <c r="A929" s="279"/>
      <c r="B929" s="261"/>
      <c r="C929" s="262"/>
      <c r="D929" s="262"/>
      <c r="E929" s="262"/>
      <c r="F929" s="262"/>
      <c r="G929" s="284"/>
      <c r="H929" s="286"/>
      <c r="I929" s="279"/>
      <c r="J929" s="260"/>
      <c r="K929" s="260"/>
      <c r="L929" s="280"/>
      <c r="M929" s="275"/>
      <c r="N929" s="263"/>
      <c r="P929" s="264" t="str">
        <f>IF(R929 = "", "", COUNT($R$4:R929))</f>
        <v/>
      </c>
      <c r="Q929" s="264" t="str">
        <f t="shared" si="129"/>
        <v/>
      </c>
      <c r="R929" s="265" t="str">
        <f t="shared" si="130"/>
        <v/>
      </c>
      <c r="S929" s="266" t="str">
        <f t="shared" si="131"/>
        <v/>
      </c>
      <c r="T929" s="267" t="str">
        <f t="shared" si="132"/>
        <v/>
      </c>
      <c r="U929" s="268" t="str">
        <f t="shared" si="133"/>
        <v/>
      </c>
      <c r="V929" s="269" t="str">
        <f t="shared" si="134"/>
        <v/>
      </c>
      <c r="W929" s="5"/>
      <c r="AR929" t="str">
        <f t="shared" si="128"/>
        <v/>
      </c>
      <c r="AS929" t="str">
        <f t="shared" si="127"/>
        <v/>
      </c>
      <c r="AT929" s="134" t="str">
        <f>IF(AR929="","",IF(AND(H929&gt;='Intersection Mileposts'!$F$5,H929&lt;='Intersection Mileposts'!$G$5),"Y",IF(AND(H929&gt;='Intersection Mileposts'!$F$6,H929&lt;='Intersection Mileposts'!$G$6),"Y",IF(AND(H929&gt;='Intersection Mileposts'!$F$7,H929&lt;='Intersection Mileposts'!$G$7),"Y",IF(AND(H929&gt;='Intersection Mileposts'!$F$8,H929&lt;='Intersection Mileposts'!$G$8),"Y",IF(AND(H929&gt;='Intersection Mileposts'!$F$9,H929&lt;='Intersection Mileposts'!$G$9),"Y",IF(AND(H929&gt;='Intersection Mileposts'!$F$10,H929&lt;='Intersection Mileposts'!$G$10),"Y",IF(AND(H929&gt;='Intersection Mileposts'!$F$11,H929&lt;='Intersection Mileposts'!$G$11),"Y",IF(AND(H929&gt;='Intersection Mileposts'!$F$12,H929&lt;='Intersection Mileposts'!$G$12),"Y",IF(AND(H929&gt;='Intersection Mileposts'!$F$13,H929&lt;='Intersection Mileposts'!$G$13),"Y",IF(AND(H929&gt;='Intersection Mileposts'!$F$14,H929&lt;='Intersection Mileposts'!$G$14),"Y",IF(AND(H929&gt;='Intersection Mileposts'!$F$15,H929&lt;='Intersection Mileposts'!$G$15),"Y",IF(AND(H929&gt;='Intersection Mileposts'!$F$16,H929&lt;='Intersection Mileposts'!$G$16),"Y",IF(AND(H929&gt;='Intersection Mileposts'!$F$17,H929&lt;='Intersection Mileposts'!$G$17),"Y",IF(AND(H929&gt;='Intersection Mileposts'!$F$18,H929&lt;='Intersection Mileposts'!$G$18),"Y",IF(AND(H929&gt;='Intersection Mileposts'!$F$19,H929&lt;='Intersection Mileposts'!$G$19),"Y",IF(AND(H929&gt;='Intersection Mileposts'!$F$20,H929&lt;='Intersection Mileposts'!$G$20),"Y",IF(AND(H929&gt;='Intersection Mileposts'!$F$21,H929&lt;='Intersection Mileposts'!$G$21),"Y",IF(AND(H929&gt;='Intersection Mileposts'!$F$22,H929&lt;='Intersection Mileposts'!$G$22),"Y",IF(AND(H929&gt;='Intersection Mileposts'!$F$23,H929&lt;='Intersection Mileposts'!$G$23),"Y",IF(AND(H929&gt;='Intersection Mileposts'!$F$24,H929&lt;='Intersection Mileposts'!$G$24),"Y",IF(AND(H929&gt;='Intersection Mileposts'!$F$25,H929&lt;='Intersection Mileposts'!$G$25),"Y",IF(AND(H929&gt;='Intersection Mileposts'!$F$26,H929&lt;='Intersection Mileposts'!$G$26),"Y",IF(AND(H929&gt;='Intersection Mileposts'!$F$27,H929&lt;='Intersection Mileposts'!$G$27),"Y",IF(AND(H929&gt;='Intersection Mileposts'!$F$28,H929&lt;='Intersection Mileposts'!$G$28),"Y",IF(AND(H929&gt;='Intersection Mileposts'!$F$29,H929&lt;='Intersection Mileposts'!$G$29),"Y", IF(AND(H929&gt;='Intersection Mileposts'!$F$30,H929&lt;='Intersection Mileposts'!$G$30),"Y",IF(AND(H929&gt;='Intersection Mileposts'!$F$31,H929&lt;='Intersection Mileposts'!$G$31),"Y",IF(AND(H929&gt;='Intersection Mileposts'!$F$32,H929&lt;='Intersection Mileposts'!$G$32),"Y",IF(AND(H929&gt;='Intersection Mileposts'!$F$33,H929&lt;='Intersection Mileposts'!$G$33),"Y",IF(AND(H929&gt;='Intersection Mileposts'!$F$34,H929&lt;='Intersection Mileposts'!$G$34),"Y",IF(AND(H929&gt;='Intersection Mileposts'!$F$35,H929&lt;='Intersection Mileposts'!$G$35),"Y",IF(AND(H929&gt;='Intersection Mileposts'!$F$36,H929&lt;='Intersection Mileposts'!$G$36),"Y",IF(AND(H929&gt;='Intersection Mileposts'!$F$37,H929&lt;='Intersection Mileposts'!$G$37),"Y",IF(AND(H929&gt;='Intersection Mileposts'!$F$38,H929&lt;='Intersection Mileposts'!$G$38),"Y",IF(AND(H929&gt;='Intersection Mileposts'!$F$39,H929&lt;='Intersection Mileposts'!$G$39),"Y","N"))))))))))))))))))))))))))))))))))))</f>
        <v/>
      </c>
    </row>
    <row r="930" spans="1:46" ht="15" customHeight="1" x14ac:dyDescent="0.3">
      <c r="A930" s="279"/>
      <c r="B930" s="261"/>
      <c r="C930" s="262"/>
      <c r="D930" s="262"/>
      <c r="E930" s="262"/>
      <c r="F930" s="262"/>
      <c r="G930" s="284"/>
      <c r="H930" s="286"/>
      <c r="I930" s="279"/>
      <c r="J930" s="260"/>
      <c r="K930" s="260"/>
      <c r="L930" s="280"/>
      <c r="M930" s="275"/>
      <c r="N930" s="263"/>
      <c r="P930" s="264" t="str">
        <f>IF(R930 = "", "", COUNT($R$4:R930))</f>
        <v/>
      </c>
      <c r="Q930" s="264" t="str">
        <f t="shared" si="129"/>
        <v/>
      </c>
      <c r="R930" s="265" t="str">
        <f t="shared" si="130"/>
        <v/>
      </c>
      <c r="S930" s="266" t="str">
        <f t="shared" si="131"/>
        <v/>
      </c>
      <c r="T930" s="267" t="str">
        <f t="shared" si="132"/>
        <v/>
      </c>
      <c r="U930" s="268" t="str">
        <f t="shared" si="133"/>
        <v/>
      </c>
      <c r="V930" s="269" t="str">
        <f t="shared" si="134"/>
        <v/>
      </c>
      <c r="W930" s="5"/>
      <c r="AR930" t="str">
        <f t="shared" si="128"/>
        <v/>
      </c>
      <c r="AS930" t="str">
        <f t="shared" si="127"/>
        <v/>
      </c>
      <c r="AT930" s="134" t="str">
        <f>IF(AR930="","",IF(AND(H930&gt;='Intersection Mileposts'!$F$5,H930&lt;='Intersection Mileposts'!$G$5),"Y",IF(AND(H930&gt;='Intersection Mileposts'!$F$6,H930&lt;='Intersection Mileposts'!$G$6),"Y",IF(AND(H930&gt;='Intersection Mileposts'!$F$7,H930&lt;='Intersection Mileposts'!$G$7),"Y",IF(AND(H930&gt;='Intersection Mileposts'!$F$8,H930&lt;='Intersection Mileposts'!$G$8),"Y",IF(AND(H930&gt;='Intersection Mileposts'!$F$9,H930&lt;='Intersection Mileposts'!$G$9),"Y",IF(AND(H930&gt;='Intersection Mileposts'!$F$10,H930&lt;='Intersection Mileposts'!$G$10),"Y",IF(AND(H930&gt;='Intersection Mileposts'!$F$11,H930&lt;='Intersection Mileposts'!$G$11),"Y",IF(AND(H930&gt;='Intersection Mileposts'!$F$12,H930&lt;='Intersection Mileposts'!$G$12),"Y",IF(AND(H930&gt;='Intersection Mileposts'!$F$13,H930&lt;='Intersection Mileposts'!$G$13),"Y",IF(AND(H930&gt;='Intersection Mileposts'!$F$14,H930&lt;='Intersection Mileposts'!$G$14),"Y",IF(AND(H930&gt;='Intersection Mileposts'!$F$15,H930&lt;='Intersection Mileposts'!$G$15),"Y",IF(AND(H930&gt;='Intersection Mileposts'!$F$16,H930&lt;='Intersection Mileposts'!$G$16),"Y",IF(AND(H930&gt;='Intersection Mileposts'!$F$17,H930&lt;='Intersection Mileposts'!$G$17),"Y",IF(AND(H930&gt;='Intersection Mileposts'!$F$18,H930&lt;='Intersection Mileposts'!$G$18),"Y",IF(AND(H930&gt;='Intersection Mileposts'!$F$19,H930&lt;='Intersection Mileposts'!$G$19),"Y",IF(AND(H930&gt;='Intersection Mileposts'!$F$20,H930&lt;='Intersection Mileposts'!$G$20),"Y",IF(AND(H930&gt;='Intersection Mileposts'!$F$21,H930&lt;='Intersection Mileposts'!$G$21),"Y",IF(AND(H930&gt;='Intersection Mileposts'!$F$22,H930&lt;='Intersection Mileposts'!$G$22),"Y",IF(AND(H930&gt;='Intersection Mileposts'!$F$23,H930&lt;='Intersection Mileposts'!$G$23),"Y",IF(AND(H930&gt;='Intersection Mileposts'!$F$24,H930&lt;='Intersection Mileposts'!$G$24),"Y",IF(AND(H930&gt;='Intersection Mileposts'!$F$25,H930&lt;='Intersection Mileposts'!$G$25),"Y",IF(AND(H930&gt;='Intersection Mileposts'!$F$26,H930&lt;='Intersection Mileposts'!$G$26),"Y",IF(AND(H930&gt;='Intersection Mileposts'!$F$27,H930&lt;='Intersection Mileposts'!$G$27),"Y",IF(AND(H930&gt;='Intersection Mileposts'!$F$28,H930&lt;='Intersection Mileposts'!$G$28),"Y",IF(AND(H930&gt;='Intersection Mileposts'!$F$29,H930&lt;='Intersection Mileposts'!$G$29),"Y", IF(AND(H930&gt;='Intersection Mileposts'!$F$30,H930&lt;='Intersection Mileposts'!$G$30),"Y",IF(AND(H930&gt;='Intersection Mileposts'!$F$31,H930&lt;='Intersection Mileposts'!$G$31),"Y",IF(AND(H930&gt;='Intersection Mileposts'!$F$32,H930&lt;='Intersection Mileposts'!$G$32),"Y",IF(AND(H930&gt;='Intersection Mileposts'!$F$33,H930&lt;='Intersection Mileposts'!$G$33),"Y",IF(AND(H930&gt;='Intersection Mileposts'!$F$34,H930&lt;='Intersection Mileposts'!$G$34),"Y",IF(AND(H930&gt;='Intersection Mileposts'!$F$35,H930&lt;='Intersection Mileposts'!$G$35),"Y",IF(AND(H930&gt;='Intersection Mileposts'!$F$36,H930&lt;='Intersection Mileposts'!$G$36),"Y",IF(AND(H930&gt;='Intersection Mileposts'!$F$37,H930&lt;='Intersection Mileposts'!$G$37),"Y",IF(AND(H930&gt;='Intersection Mileposts'!$F$38,H930&lt;='Intersection Mileposts'!$G$38),"Y",IF(AND(H930&gt;='Intersection Mileposts'!$F$39,H930&lt;='Intersection Mileposts'!$G$39),"Y","N"))))))))))))))))))))))))))))))))))))</f>
        <v/>
      </c>
    </row>
    <row r="931" spans="1:46" ht="15" customHeight="1" x14ac:dyDescent="0.3">
      <c r="A931" s="279"/>
      <c r="B931" s="261"/>
      <c r="C931" s="262"/>
      <c r="D931" s="262"/>
      <c r="E931" s="262"/>
      <c r="F931" s="262"/>
      <c r="G931" s="284"/>
      <c r="H931" s="286"/>
      <c r="I931" s="279"/>
      <c r="J931" s="260"/>
      <c r="K931" s="260"/>
      <c r="L931" s="280"/>
      <c r="M931" s="275"/>
      <c r="N931" s="263"/>
      <c r="P931" s="264" t="str">
        <f>IF(R931 = "", "", COUNT($R$4:R931))</f>
        <v/>
      </c>
      <c r="Q931" s="264" t="str">
        <f t="shared" si="129"/>
        <v/>
      </c>
      <c r="R931" s="265" t="str">
        <f t="shared" si="130"/>
        <v/>
      </c>
      <c r="S931" s="266" t="str">
        <f t="shared" si="131"/>
        <v/>
      </c>
      <c r="T931" s="267" t="str">
        <f t="shared" si="132"/>
        <v/>
      </c>
      <c r="U931" s="268" t="str">
        <f t="shared" si="133"/>
        <v/>
      </c>
      <c r="V931" s="269" t="str">
        <f t="shared" si="134"/>
        <v/>
      </c>
      <c r="W931" s="5"/>
      <c r="AR931" t="str">
        <f t="shared" si="128"/>
        <v/>
      </c>
      <c r="AS931" t="str">
        <f t="shared" si="127"/>
        <v/>
      </c>
      <c r="AT931" s="134" t="str">
        <f>IF(AR931="","",IF(AND(H931&gt;='Intersection Mileposts'!$F$5,H931&lt;='Intersection Mileposts'!$G$5),"Y",IF(AND(H931&gt;='Intersection Mileposts'!$F$6,H931&lt;='Intersection Mileposts'!$G$6),"Y",IF(AND(H931&gt;='Intersection Mileposts'!$F$7,H931&lt;='Intersection Mileposts'!$G$7),"Y",IF(AND(H931&gt;='Intersection Mileposts'!$F$8,H931&lt;='Intersection Mileposts'!$G$8),"Y",IF(AND(H931&gt;='Intersection Mileposts'!$F$9,H931&lt;='Intersection Mileposts'!$G$9),"Y",IF(AND(H931&gt;='Intersection Mileposts'!$F$10,H931&lt;='Intersection Mileposts'!$G$10),"Y",IF(AND(H931&gt;='Intersection Mileposts'!$F$11,H931&lt;='Intersection Mileposts'!$G$11),"Y",IF(AND(H931&gt;='Intersection Mileposts'!$F$12,H931&lt;='Intersection Mileposts'!$G$12),"Y",IF(AND(H931&gt;='Intersection Mileposts'!$F$13,H931&lt;='Intersection Mileposts'!$G$13),"Y",IF(AND(H931&gt;='Intersection Mileposts'!$F$14,H931&lt;='Intersection Mileposts'!$G$14),"Y",IF(AND(H931&gt;='Intersection Mileposts'!$F$15,H931&lt;='Intersection Mileposts'!$G$15),"Y",IF(AND(H931&gt;='Intersection Mileposts'!$F$16,H931&lt;='Intersection Mileposts'!$G$16),"Y",IF(AND(H931&gt;='Intersection Mileposts'!$F$17,H931&lt;='Intersection Mileposts'!$G$17),"Y",IF(AND(H931&gt;='Intersection Mileposts'!$F$18,H931&lt;='Intersection Mileposts'!$G$18),"Y",IF(AND(H931&gt;='Intersection Mileposts'!$F$19,H931&lt;='Intersection Mileposts'!$G$19),"Y",IF(AND(H931&gt;='Intersection Mileposts'!$F$20,H931&lt;='Intersection Mileposts'!$G$20),"Y",IF(AND(H931&gt;='Intersection Mileposts'!$F$21,H931&lt;='Intersection Mileposts'!$G$21),"Y",IF(AND(H931&gt;='Intersection Mileposts'!$F$22,H931&lt;='Intersection Mileposts'!$G$22),"Y",IF(AND(H931&gt;='Intersection Mileposts'!$F$23,H931&lt;='Intersection Mileposts'!$G$23),"Y",IF(AND(H931&gt;='Intersection Mileposts'!$F$24,H931&lt;='Intersection Mileposts'!$G$24),"Y",IF(AND(H931&gt;='Intersection Mileposts'!$F$25,H931&lt;='Intersection Mileposts'!$G$25),"Y",IF(AND(H931&gt;='Intersection Mileposts'!$F$26,H931&lt;='Intersection Mileposts'!$G$26),"Y",IF(AND(H931&gt;='Intersection Mileposts'!$F$27,H931&lt;='Intersection Mileposts'!$G$27),"Y",IF(AND(H931&gt;='Intersection Mileposts'!$F$28,H931&lt;='Intersection Mileposts'!$G$28),"Y",IF(AND(H931&gt;='Intersection Mileposts'!$F$29,H931&lt;='Intersection Mileposts'!$G$29),"Y", IF(AND(H931&gt;='Intersection Mileposts'!$F$30,H931&lt;='Intersection Mileposts'!$G$30),"Y",IF(AND(H931&gt;='Intersection Mileposts'!$F$31,H931&lt;='Intersection Mileposts'!$G$31),"Y",IF(AND(H931&gt;='Intersection Mileposts'!$F$32,H931&lt;='Intersection Mileposts'!$G$32),"Y",IF(AND(H931&gt;='Intersection Mileposts'!$F$33,H931&lt;='Intersection Mileposts'!$G$33),"Y",IF(AND(H931&gt;='Intersection Mileposts'!$F$34,H931&lt;='Intersection Mileposts'!$G$34),"Y",IF(AND(H931&gt;='Intersection Mileposts'!$F$35,H931&lt;='Intersection Mileposts'!$G$35),"Y",IF(AND(H931&gt;='Intersection Mileposts'!$F$36,H931&lt;='Intersection Mileposts'!$G$36),"Y",IF(AND(H931&gt;='Intersection Mileposts'!$F$37,H931&lt;='Intersection Mileposts'!$G$37),"Y",IF(AND(H931&gt;='Intersection Mileposts'!$F$38,H931&lt;='Intersection Mileposts'!$G$38),"Y",IF(AND(H931&gt;='Intersection Mileposts'!$F$39,H931&lt;='Intersection Mileposts'!$G$39),"Y","N"))))))))))))))))))))))))))))))))))))</f>
        <v/>
      </c>
    </row>
    <row r="932" spans="1:46" ht="15" customHeight="1" x14ac:dyDescent="0.3">
      <c r="A932" s="279"/>
      <c r="B932" s="261"/>
      <c r="C932" s="262"/>
      <c r="D932" s="262"/>
      <c r="E932" s="262"/>
      <c r="F932" s="262"/>
      <c r="G932" s="284"/>
      <c r="H932" s="286"/>
      <c r="I932" s="279"/>
      <c r="J932" s="260"/>
      <c r="K932" s="260"/>
      <c r="L932" s="280"/>
      <c r="M932" s="275"/>
      <c r="N932" s="263"/>
      <c r="P932" s="264" t="str">
        <f>IF(R932 = "", "", COUNT($R$4:R932))</f>
        <v/>
      </c>
      <c r="Q932" s="264" t="str">
        <f t="shared" si="129"/>
        <v/>
      </c>
      <c r="R932" s="265" t="str">
        <f t="shared" si="130"/>
        <v/>
      </c>
      <c r="S932" s="266" t="str">
        <f t="shared" si="131"/>
        <v/>
      </c>
      <c r="T932" s="267" t="str">
        <f t="shared" si="132"/>
        <v/>
      </c>
      <c r="U932" s="268" t="str">
        <f t="shared" si="133"/>
        <v/>
      </c>
      <c r="V932" s="269" t="str">
        <f t="shared" si="134"/>
        <v/>
      </c>
      <c r="W932" s="5"/>
      <c r="AR932" t="str">
        <f t="shared" si="128"/>
        <v/>
      </c>
      <c r="AS932" t="str">
        <f t="shared" si="127"/>
        <v/>
      </c>
      <c r="AT932" s="134" t="str">
        <f>IF(AR932="","",IF(AND(H932&gt;='Intersection Mileposts'!$F$5,H932&lt;='Intersection Mileposts'!$G$5),"Y",IF(AND(H932&gt;='Intersection Mileposts'!$F$6,H932&lt;='Intersection Mileposts'!$G$6),"Y",IF(AND(H932&gt;='Intersection Mileposts'!$F$7,H932&lt;='Intersection Mileposts'!$G$7),"Y",IF(AND(H932&gt;='Intersection Mileposts'!$F$8,H932&lt;='Intersection Mileposts'!$G$8),"Y",IF(AND(H932&gt;='Intersection Mileposts'!$F$9,H932&lt;='Intersection Mileposts'!$G$9),"Y",IF(AND(H932&gt;='Intersection Mileposts'!$F$10,H932&lt;='Intersection Mileposts'!$G$10),"Y",IF(AND(H932&gt;='Intersection Mileposts'!$F$11,H932&lt;='Intersection Mileposts'!$G$11),"Y",IF(AND(H932&gt;='Intersection Mileposts'!$F$12,H932&lt;='Intersection Mileposts'!$G$12),"Y",IF(AND(H932&gt;='Intersection Mileposts'!$F$13,H932&lt;='Intersection Mileposts'!$G$13),"Y",IF(AND(H932&gt;='Intersection Mileposts'!$F$14,H932&lt;='Intersection Mileposts'!$G$14),"Y",IF(AND(H932&gt;='Intersection Mileposts'!$F$15,H932&lt;='Intersection Mileposts'!$G$15),"Y",IF(AND(H932&gt;='Intersection Mileposts'!$F$16,H932&lt;='Intersection Mileposts'!$G$16),"Y",IF(AND(H932&gt;='Intersection Mileposts'!$F$17,H932&lt;='Intersection Mileposts'!$G$17),"Y",IF(AND(H932&gt;='Intersection Mileposts'!$F$18,H932&lt;='Intersection Mileposts'!$G$18),"Y",IF(AND(H932&gt;='Intersection Mileposts'!$F$19,H932&lt;='Intersection Mileposts'!$G$19),"Y",IF(AND(H932&gt;='Intersection Mileposts'!$F$20,H932&lt;='Intersection Mileposts'!$G$20),"Y",IF(AND(H932&gt;='Intersection Mileposts'!$F$21,H932&lt;='Intersection Mileposts'!$G$21),"Y",IF(AND(H932&gt;='Intersection Mileposts'!$F$22,H932&lt;='Intersection Mileposts'!$G$22),"Y",IF(AND(H932&gt;='Intersection Mileposts'!$F$23,H932&lt;='Intersection Mileposts'!$G$23),"Y",IF(AND(H932&gt;='Intersection Mileposts'!$F$24,H932&lt;='Intersection Mileposts'!$G$24),"Y",IF(AND(H932&gt;='Intersection Mileposts'!$F$25,H932&lt;='Intersection Mileposts'!$G$25),"Y",IF(AND(H932&gt;='Intersection Mileposts'!$F$26,H932&lt;='Intersection Mileposts'!$G$26),"Y",IF(AND(H932&gt;='Intersection Mileposts'!$F$27,H932&lt;='Intersection Mileposts'!$G$27),"Y",IF(AND(H932&gt;='Intersection Mileposts'!$F$28,H932&lt;='Intersection Mileposts'!$G$28),"Y",IF(AND(H932&gt;='Intersection Mileposts'!$F$29,H932&lt;='Intersection Mileposts'!$G$29),"Y", IF(AND(H932&gt;='Intersection Mileposts'!$F$30,H932&lt;='Intersection Mileposts'!$G$30),"Y",IF(AND(H932&gt;='Intersection Mileposts'!$F$31,H932&lt;='Intersection Mileposts'!$G$31),"Y",IF(AND(H932&gt;='Intersection Mileposts'!$F$32,H932&lt;='Intersection Mileposts'!$G$32),"Y",IF(AND(H932&gt;='Intersection Mileposts'!$F$33,H932&lt;='Intersection Mileposts'!$G$33),"Y",IF(AND(H932&gt;='Intersection Mileposts'!$F$34,H932&lt;='Intersection Mileposts'!$G$34),"Y",IF(AND(H932&gt;='Intersection Mileposts'!$F$35,H932&lt;='Intersection Mileposts'!$G$35),"Y",IF(AND(H932&gt;='Intersection Mileposts'!$F$36,H932&lt;='Intersection Mileposts'!$G$36),"Y",IF(AND(H932&gt;='Intersection Mileposts'!$F$37,H932&lt;='Intersection Mileposts'!$G$37),"Y",IF(AND(H932&gt;='Intersection Mileposts'!$F$38,H932&lt;='Intersection Mileposts'!$G$38),"Y",IF(AND(H932&gt;='Intersection Mileposts'!$F$39,H932&lt;='Intersection Mileposts'!$G$39),"Y","N"))))))))))))))))))))))))))))))))))))</f>
        <v/>
      </c>
    </row>
    <row r="933" spans="1:46" ht="15" customHeight="1" x14ac:dyDescent="0.3">
      <c r="A933" s="279"/>
      <c r="B933" s="261"/>
      <c r="C933" s="262"/>
      <c r="D933" s="262"/>
      <c r="E933" s="262"/>
      <c r="F933" s="262"/>
      <c r="G933" s="284"/>
      <c r="H933" s="286"/>
      <c r="I933" s="279"/>
      <c r="J933" s="260"/>
      <c r="K933" s="260"/>
      <c r="L933" s="280"/>
      <c r="M933" s="275"/>
      <c r="N933" s="263"/>
      <c r="P933" s="264" t="str">
        <f>IF(R933 = "", "", COUNT($R$4:R933))</f>
        <v/>
      </c>
      <c r="Q933" s="264" t="str">
        <f t="shared" si="129"/>
        <v/>
      </c>
      <c r="R933" s="265" t="str">
        <f t="shared" si="130"/>
        <v/>
      </c>
      <c r="S933" s="266" t="str">
        <f t="shared" si="131"/>
        <v/>
      </c>
      <c r="T933" s="267" t="str">
        <f t="shared" si="132"/>
        <v/>
      </c>
      <c r="U933" s="268" t="str">
        <f t="shared" si="133"/>
        <v/>
      </c>
      <c r="V933" s="269" t="str">
        <f t="shared" si="134"/>
        <v/>
      </c>
      <c r="W933" s="5"/>
      <c r="AR933" t="str">
        <f t="shared" si="128"/>
        <v/>
      </c>
      <c r="AS933" t="str">
        <f t="shared" si="127"/>
        <v/>
      </c>
      <c r="AT933" s="134" t="str">
        <f>IF(AR933="","",IF(AND(H933&gt;='Intersection Mileposts'!$F$5,H933&lt;='Intersection Mileposts'!$G$5),"Y",IF(AND(H933&gt;='Intersection Mileposts'!$F$6,H933&lt;='Intersection Mileposts'!$G$6),"Y",IF(AND(H933&gt;='Intersection Mileposts'!$F$7,H933&lt;='Intersection Mileposts'!$G$7),"Y",IF(AND(H933&gt;='Intersection Mileposts'!$F$8,H933&lt;='Intersection Mileposts'!$G$8),"Y",IF(AND(H933&gt;='Intersection Mileposts'!$F$9,H933&lt;='Intersection Mileposts'!$G$9),"Y",IF(AND(H933&gt;='Intersection Mileposts'!$F$10,H933&lt;='Intersection Mileposts'!$G$10),"Y",IF(AND(H933&gt;='Intersection Mileposts'!$F$11,H933&lt;='Intersection Mileposts'!$G$11),"Y",IF(AND(H933&gt;='Intersection Mileposts'!$F$12,H933&lt;='Intersection Mileposts'!$G$12),"Y",IF(AND(H933&gt;='Intersection Mileposts'!$F$13,H933&lt;='Intersection Mileposts'!$G$13),"Y",IF(AND(H933&gt;='Intersection Mileposts'!$F$14,H933&lt;='Intersection Mileposts'!$G$14),"Y",IF(AND(H933&gt;='Intersection Mileposts'!$F$15,H933&lt;='Intersection Mileposts'!$G$15),"Y",IF(AND(H933&gt;='Intersection Mileposts'!$F$16,H933&lt;='Intersection Mileposts'!$G$16),"Y",IF(AND(H933&gt;='Intersection Mileposts'!$F$17,H933&lt;='Intersection Mileposts'!$G$17),"Y",IF(AND(H933&gt;='Intersection Mileposts'!$F$18,H933&lt;='Intersection Mileposts'!$G$18),"Y",IF(AND(H933&gt;='Intersection Mileposts'!$F$19,H933&lt;='Intersection Mileposts'!$G$19),"Y",IF(AND(H933&gt;='Intersection Mileposts'!$F$20,H933&lt;='Intersection Mileposts'!$G$20),"Y",IF(AND(H933&gt;='Intersection Mileposts'!$F$21,H933&lt;='Intersection Mileposts'!$G$21),"Y",IF(AND(H933&gt;='Intersection Mileposts'!$F$22,H933&lt;='Intersection Mileposts'!$G$22),"Y",IF(AND(H933&gt;='Intersection Mileposts'!$F$23,H933&lt;='Intersection Mileposts'!$G$23),"Y",IF(AND(H933&gt;='Intersection Mileposts'!$F$24,H933&lt;='Intersection Mileposts'!$G$24),"Y",IF(AND(H933&gt;='Intersection Mileposts'!$F$25,H933&lt;='Intersection Mileposts'!$G$25),"Y",IF(AND(H933&gt;='Intersection Mileposts'!$F$26,H933&lt;='Intersection Mileposts'!$G$26),"Y",IF(AND(H933&gt;='Intersection Mileposts'!$F$27,H933&lt;='Intersection Mileposts'!$G$27),"Y",IF(AND(H933&gt;='Intersection Mileposts'!$F$28,H933&lt;='Intersection Mileposts'!$G$28),"Y",IF(AND(H933&gt;='Intersection Mileposts'!$F$29,H933&lt;='Intersection Mileposts'!$G$29),"Y", IF(AND(H933&gt;='Intersection Mileposts'!$F$30,H933&lt;='Intersection Mileposts'!$G$30),"Y",IF(AND(H933&gt;='Intersection Mileposts'!$F$31,H933&lt;='Intersection Mileposts'!$G$31),"Y",IF(AND(H933&gt;='Intersection Mileposts'!$F$32,H933&lt;='Intersection Mileposts'!$G$32),"Y",IF(AND(H933&gt;='Intersection Mileposts'!$F$33,H933&lt;='Intersection Mileposts'!$G$33),"Y",IF(AND(H933&gt;='Intersection Mileposts'!$F$34,H933&lt;='Intersection Mileposts'!$G$34),"Y",IF(AND(H933&gt;='Intersection Mileposts'!$F$35,H933&lt;='Intersection Mileposts'!$G$35),"Y",IF(AND(H933&gt;='Intersection Mileposts'!$F$36,H933&lt;='Intersection Mileposts'!$G$36),"Y",IF(AND(H933&gt;='Intersection Mileposts'!$F$37,H933&lt;='Intersection Mileposts'!$G$37),"Y",IF(AND(H933&gt;='Intersection Mileposts'!$F$38,H933&lt;='Intersection Mileposts'!$G$38),"Y",IF(AND(H933&gt;='Intersection Mileposts'!$F$39,H933&lt;='Intersection Mileposts'!$G$39),"Y","N"))))))))))))))))))))))))))))))))))))</f>
        <v/>
      </c>
    </row>
    <row r="934" spans="1:46" ht="15" customHeight="1" x14ac:dyDescent="0.3">
      <c r="A934" s="279"/>
      <c r="B934" s="261"/>
      <c r="C934" s="262"/>
      <c r="D934" s="262"/>
      <c r="E934" s="262"/>
      <c r="F934" s="262"/>
      <c r="G934" s="284"/>
      <c r="H934" s="286"/>
      <c r="I934" s="279"/>
      <c r="J934" s="260"/>
      <c r="K934" s="260"/>
      <c r="L934" s="280"/>
      <c r="M934" s="275"/>
      <c r="N934" s="263"/>
      <c r="P934" s="264" t="str">
        <f>IF(R934 = "", "", COUNT($R$4:R934))</f>
        <v/>
      </c>
      <c r="Q934" s="264" t="str">
        <f t="shared" si="129"/>
        <v/>
      </c>
      <c r="R934" s="265" t="str">
        <f t="shared" si="130"/>
        <v/>
      </c>
      <c r="S934" s="266" t="str">
        <f t="shared" si="131"/>
        <v/>
      </c>
      <c r="T934" s="267" t="str">
        <f t="shared" si="132"/>
        <v/>
      </c>
      <c r="U934" s="268" t="str">
        <f t="shared" si="133"/>
        <v/>
      </c>
      <c r="V934" s="269" t="str">
        <f t="shared" si="134"/>
        <v/>
      </c>
      <c r="W934" s="5"/>
      <c r="AR934" t="str">
        <f t="shared" si="128"/>
        <v/>
      </c>
      <c r="AS934" t="str">
        <f t="shared" si="127"/>
        <v/>
      </c>
      <c r="AT934" s="134" t="str">
        <f>IF(AR934="","",IF(AND(H934&gt;='Intersection Mileposts'!$F$5,H934&lt;='Intersection Mileposts'!$G$5),"Y",IF(AND(H934&gt;='Intersection Mileposts'!$F$6,H934&lt;='Intersection Mileposts'!$G$6),"Y",IF(AND(H934&gt;='Intersection Mileposts'!$F$7,H934&lt;='Intersection Mileposts'!$G$7),"Y",IF(AND(H934&gt;='Intersection Mileposts'!$F$8,H934&lt;='Intersection Mileposts'!$G$8),"Y",IF(AND(H934&gt;='Intersection Mileposts'!$F$9,H934&lt;='Intersection Mileposts'!$G$9),"Y",IF(AND(H934&gt;='Intersection Mileposts'!$F$10,H934&lt;='Intersection Mileposts'!$G$10),"Y",IF(AND(H934&gt;='Intersection Mileposts'!$F$11,H934&lt;='Intersection Mileposts'!$G$11),"Y",IF(AND(H934&gt;='Intersection Mileposts'!$F$12,H934&lt;='Intersection Mileposts'!$G$12),"Y",IF(AND(H934&gt;='Intersection Mileposts'!$F$13,H934&lt;='Intersection Mileposts'!$G$13),"Y",IF(AND(H934&gt;='Intersection Mileposts'!$F$14,H934&lt;='Intersection Mileposts'!$G$14),"Y",IF(AND(H934&gt;='Intersection Mileposts'!$F$15,H934&lt;='Intersection Mileposts'!$G$15),"Y",IF(AND(H934&gt;='Intersection Mileposts'!$F$16,H934&lt;='Intersection Mileposts'!$G$16),"Y",IF(AND(H934&gt;='Intersection Mileposts'!$F$17,H934&lt;='Intersection Mileposts'!$G$17),"Y",IF(AND(H934&gt;='Intersection Mileposts'!$F$18,H934&lt;='Intersection Mileposts'!$G$18),"Y",IF(AND(H934&gt;='Intersection Mileposts'!$F$19,H934&lt;='Intersection Mileposts'!$G$19),"Y",IF(AND(H934&gt;='Intersection Mileposts'!$F$20,H934&lt;='Intersection Mileposts'!$G$20),"Y",IF(AND(H934&gt;='Intersection Mileposts'!$F$21,H934&lt;='Intersection Mileposts'!$G$21),"Y",IF(AND(H934&gt;='Intersection Mileposts'!$F$22,H934&lt;='Intersection Mileposts'!$G$22),"Y",IF(AND(H934&gt;='Intersection Mileposts'!$F$23,H934&lt;='Intersection Mileposts'!$G$23),"Y",IF(AND(H934&gt;='Intersection Mileposts'!$F$24,H934&lt;='Intersection Mileposts'!$G$24),"Y",IF(AND(H934&gt;='Intersection Mileposts'!$F$25,H934&lt;='Intersection Mileposts'!$G$25),"Y",IF(AND(H934&gt;='Intersection Mileposts'!$F$26,H934&lt;='Intersection Mileposts'!$G$26),"Y",IF(AND(H934&gt;='Intersection Mileposts'!$F$27,H934&lt;='Intersection Mileposts'!$G$27),"Y",IF(AND(H934&gt;='Intersection Mileposts'!$F$28,H934&lt;='Intersection Mileposts'!$G$28),"Y",IF(AND(H934&gt;='Intersection Mileposts'!$F$29,H934&lt;='Intersection Mileposts'!$G$29),"Y", IF(AND(H934&gt;='Intersection Mileposts'!$F$30,H934&lt;='Intersection Mileposts'!$G$30),"Y",IF(AND(H934&gt;='Intersection Mileposts'!$F$31,H934&lt;='Intersection Mileposts'!$G$31),"Y",IF(AND(H934&gt;='Intersection Mileposts'!$F$32,H934&lt;='Intersection Mileposts'!$G$32),"Y",IF(AND(H934&gt;='Intersection Mileposts'!$F$33,H934&lt;='Intersection Mileposts'!$G$33),"Y",IF(AND(H934&gt;='Intersection Mileposts'!$F$34,H934&lt;='Intersection Mileposts'!$G$34),"Y",IF(AND(H934&gt;='Intersection Mileposts'!$F$35,H934&lt;='Intersection Mileposts'!$G$35),"Y",IF(AND(H934&gt;='Intersection Mileposts'!$F$36,H934&lt;='Intersection Mileposts'!$G$36),"Y",IF(AND(H934&gt;='Intersection Mileposts'!$F$37,H934&lt;='Intersection Mileposts'!$G$37),"Y",IF(AND(H934&gt;='Intersection Mileposts'!$F$38,H934&lt;='Intersection Mileposts'!$G$38),"Y",IF(AND(H934&gt;='Intersection Mileposts'!$F$39,H934&lt;='Intersection Mileposts'!$G$39),"Y","N"))))))))))))))))))))))))))))))))))))</f>
        <v/>
      </c>
    </row>
    <row r="935" spans="1:46" ht="15" customHeight="1" x14ac:dyDescent="0.3">
      <c r="A935" s="279"/>
      <c r="B935" s="261"/>
      <c r="C935" s="262"/>
      <c r="D935" s="262"/>
      <c r="E935" s="262"/>
      <c r="F935" s="262"/>
      <c r="G935" s="284"/>
      <c r="H935" s="286"/>
      <c r="I935" s="279"/>
      <c r="J935" s="260"/>
      <c r="K935" s="260"/>
      <c r="L935" s="280"/>
      <c r="M935" s="275"/>
      <c r="N935" s="263"/>
      <c r="P935" s="264" t="str">
        <f>IF(R935 = "", "", COUNT($R$4:R935))</f>
        <v/>
      </c>
      <c r="Q935" s="264" t="str">
        <f t="shared" si="129"/>
        <v/>
      </c>
      <c r="R935" s="265" t="str">
        <f t="shared" si="130"/>
        <v/>
      </c>
      <c r="S935" s="266" t="str">
        <f t="shared" si="131"/>
        <v/>
      </c>
      <c r="T935" s="267" t="str">
        <f t="shared" si="132"/>
        <v/>
      </c>
      <c r="U935" s="268" t="str">
        <f t="shared" si="133"/>
        <v/>
      </c>
      <c r="V935" s="269" t="str">
        <f t="shared" si="134"/>
        <v/>
      </c>
      <c r="W935" s="5"/>
      <c r="AR935" t="str">
        <f t="shared" si="128"/>
        <v/>
      </c>
      <c r="AS935" t="str">
        <f t="shared" si="127"/>
        <v/>
      </c>
      <c r="AT935" s="134" t="str">
        <f>IF(AR935="","",IF(AND(H935&gt;='Intersection Mileposts'!$F$5,H935&lt;='Intersection Mileposts'!$G$5),"Y",IF(AND(H935&gt;='Intersection Mileposts'!$F$6,H935&lt;='Intersection Mileposts'!$G$6),"Y",IF(AND(H935&gt;='Intersection Mileposts'!$F$7,H935&lt;='Intersection Mileposts'!$G$7),"Y",IF(AND(H935&gt;='Intersection Mileposts'!$F$8,H935&lt;='Intersection Mileposts'!$G$8),"Y",IF(AND(H935&gt;='Intersection Mileposts'!$F$9,H935&lt;='Intersection Mileposts'!$G$9),"Y",IF(AND(H935&gt;='Intersection Mileposts'!$F$10,H935&lt;='Intersection Mileposts'!$G$10),"Y",IF(AND(H935&gt;='Intersection Mileposts'!$F$11,H935&lt;='Intersection Mileposts'!$G$11),"Y",IF(AND(H935&gt;='Intersection Mileposts'!$F$12,H935&lt;='Intersection Mileposts'!$G$12),"Y",IF(AND(H935&gt;='Intersection Mileposts'!$F$13,H935&lt;='Intersection Mileposts'!$G$13),"Y",IF(AND(H935&gt;='Intersection Mileposts'!$F$14,H935&lt;='Intersection Mileposts'!$G$14),"Y",IF(AND(H935&gt;='Intersection Mileposts'!$F$15,H935&lt;='Intersection Mileposts'!$G$15),"Y",IF(AND(H935&gt;='Intersection Mileposts'!$F$16,H935&lt;='Intersection Mileposts'!$G$16),"Y",IF(AND(H935&gt;='Intersection Mileposts'!$F$17,H935&lt;='Intersection Mileposts'!$G$17),"Y",IF(AND(H935&gt;='Intersection Mileposts'!$F$18,H935&lt;='Intersection Mileposts'!$G$18),"Y",IF(AND(H935&gt;='Intersection Mileposts'!$F$19,H935&lt;='Intersection Mileposts'!$G$19),"Y",IF(AND(H935&gt;='Intersection Mileposts'!$F$20,H935&lt;='Intersection Mileposts'!$G$20),"Y",IF(AND(H935&gt;='Intersection Mileposts'!$F$21,H935&lt;='Intersection Mileposts'!$G$21),"Y",IF(AND(H935&gt;='Intersection Mileposts'!$F$22,H935&lt;='Intersection Mileposts'!$G$22),"Y",IF(AND(H935&gt;='Intersection Mileposts'!$F$23,H935&lt;='Intersection Mileposts'!$G$23),"Y",IF(AND(H935&gt;='Intersection Mileposts'!$F$24,H935&lt;='Intersection Mileposts'!$G$24),"Y",IF(AND(H935&gt;='Intersection Mileposts'!$F$25,H935&lt;='Intersection Mileposts'!$G$25),"Y",IF(AND(H935&gt;='Intersection Mileposts'!$F$26,H935&lt;='Intersection Mileposts'!$G$26),"Y",IF(AND(H935&gt;='Intersection Mileposts'!$F$27,H935&lt;='Intersection Mileposts'!$G$27),"Y",IF(AND(H935&gt;='Intersection Mileposts'!$F$28,H935&lt;='Intersection Mileposts'!$G$28),"Y",IF(AND(H935&gt;='Intersection Mileposts'!$F$29,H935&lt;='Intersection Mileposts'!$G$29),"Y", IF(AND(H935&gt;='Intersection Mileposts'!$F$30,H935&lt;='Intersection Mileposts'!$G$30),"Y",IF(AND(H935&gt;='Intersection Mileposts'!$F$31,H935&lt;='Intersection Mileposts'!$G$31),"Y",IF(AND(H935&gt;='Intersection Mileposts'!$F$32,H935&lt;='Intersection Mileposts'!$G$32),"Y",IF(AND(H935&gt;='Intersection Mileposts'!$F$33,H935&lt;='Intersection Mileposts'!$G$33),"Y",IF(AND(H935&gt;='Intersection Mileposts'!$F$34,H935&lt;='Intersection Mileposts'!$G$34),"Y",IF(AND(H935&gt;='Intersection Mileposts'!$F$35,H935&lt;='Intersection Mileposts'!$G$35),"Y",IF(AND(H935&gt;='Intersection Mileposts'!$F$36,H935&lt;='Intersection Mileposts'!$G$36),"Y",IF(AND(H935&gt;='Intersection Mileposts'!$F$37,H935&lt;='Intersection Mileposts'!$G$37),"Y",IF(AND(H935&gt;='Intersection Mileposts'!$F$38,H935&lt;='Intersection Mileposts'!$G$38),"Y",IF(AND(H935&gt;='Intersection Mileposts'!$F$39,H935&lt;='Intersection Mileposts'!$G$39),"Y","N"))))))))))))))))))))))))))))))))))))</f>
        <v/>
      </c>
    </row>
    <row r="936" spans="1:46" ht="15" customHeight="1" x14ac:dyDescent="0.3">
      <c r="A936" s="279"/>
      <c r="B936" s="261"/>
      <c r="C936" s="262"/>
      <c r="D936" s="262"/>
      <c r="E936" s="262"/>
      <c r="F936" s="262"/>
      <c r="G936" s="284"/>
      <c r="H936" s="286"/>
      <c r="I936" s="279"/>
      <c r="J936" s="260"/>
      <c r="K936" s="260"/>
      <c r="L936" s="280"/>
      <c r="M936" s="275"/>
      <c r="N936" s="263"/>
      <c r="P936" s="264" t="str">
        <f>IF(R936 = "", "", COUNT($R$4:R936))</f>
        <v/>
      </c>
      <c r="Q936" s="264" t="str">
        <f t="shared" si="129"/>
        <v/>
      </c>
      <c r="R936" s="265" t="str">
        <f t="shared" si="130"/>
        <v/>
      </c>
      <c r="S936" s="266" t="str">
        <f t="shared" si="131"/>
        <v/>
      </c>
      <c r="T936" s="267" t="str">
        <f t="shared" si="132"/>
        <v/>
      </c>
      <c r="U936" s="268" t="str">
        <f t="shared" si="133"/>
        <v/>
      </c>
      <c r="V936" s="269" t="str">
        <f t="shared" si="134"/>
        <v/>
      </c>
      <c r="W936" s="5"/>
      <c r="AR936" t="str">
        <f t="shared" si="128"/>
        <v/>
      </c>
      <c r="AS936" t="str">
        <f t="shared" si="127"/>
        <v/>
      </c>
      <c r="AT936" s="134" t="str">
        <f>IF(AR936="","",IF(AND(H936&gt;='Intersection Mileposts'!$F$5,H936&lt;='Intersection Mileposts'!$G$5),"Y",IF(AND(H936&gt;='Intersection Mileposts'!$F$6,H936&lt;='Intersection Mileposts'!$G$6),"Y",IF(AND(H936&gt;='Intersection Mileposts'!$F$7,H936&lt;='Intersection Mileposts'!$G$7),"Y",IF(AND(H936&gt;='Intersection Mileposts'!$F$8,H936&lt;='Intersection Mileposts'!$G$8),"Y",IF(AND(H936&gt;='Intersection Mileposts'!$F$9,H936&lt;='Intersection Mileposts'!$G$9),"Y",IF(AND(H936&gt;='Intersection Mileposts'!$F$10,H936&lt;='Intersection Mileposts'!$G$10),"Y",IF(AND(H936&gt;='Intersection Mileposts'!$F$11,H936&lt;='Intersection Mileposts'!$G$11),"Y",IF(AND(H936&gt;='Intersection Mileposts'!$F$12,H936&lt;='Intersection Mileposts'!$G$12),"Y",IF(AND(H936&gt;='Intersection Mileposts'!$F$13,H936&lt;='Intersection Mileposts'!$G$13),"Y",IF(AND(H936&gt;='Intersection Mileposts'!$F$14,H936&lt;='Intersection Mileposts'!$G$14),"Y",IF(AND(H936&gt;='Intersection Mileposts'!$F$15,H936&lt;='Intersection Mileposts'!$G$15),"Y",IF(AND(H936&gt;='Intersection Mileposts'!$F$16,H936&lt;='Intersection Mileposts'!$G$16),"Y",IF(AND(H936&gt;='Intersection Mileposts'!$F$17,H936&lt;='Intersection Mileposts'!$G$17),"Y",IF(AND(H936&gt;='Intersection Mileposts'!$F$18,H936&lt;='Intersection Mileposts'!$G$18),"Y",IF(AND(H936&gt;='Intersection Mileposts'!$F$19,H936&lt;='Intersection Mileposts'!$G$19),"Y",IF(AND(H936&gt;='Intersection Mileposts'!$F$20,H936&lt;='Intersection Mileposts'!$G$20),"Y",IF(AND(H936&gt;='Intersection Mileposts'!$F$21,H936&lt;='Intersection Mileposts'!$G$21),"Y",IF(AND(H936&gt;='Intersection Mileposts'!$F$22,H936&lt;='Intersection Mileposts'!$G$22),"Y",IF(AND(H936&gt;='Intersection Mileposts'!$F$23,H936&lt;='Intersection Mileposts'!$G$23),"Y",IF(AND(H936&gt;='Intersection Mileposts'!$F$24,H936&lt;='Intersection Mileposts'!$G$24),"Y",IF(AND(H936&gt;='Intersection Mileposts'!$F$25,H936&lt;='Intersection Mileposts'!$G$25),"Y",IF(AND(H936&gt;='Intersection Mileposts'!$F$26,H936&lt;='Intersection Mileposts'!$G$26),"Y",IF(AND(H936&gt;='Intersection Mileposts'!$F$27,H936&lt;='Intersection Mileposts'!$G$27),"Y",IF(AND(H936&gt;='Intersection Mileposts'!$F$28,H936&lt;='Intersection Mileposts'!$G$28),"Y",IF(AND(H936&gt;='Intersection Mileposts'!$F$29,H936&lt;='Intersection Mileposts'!$G$29),"Y", IF(AND(H936&gt;='Intersection Mileposts'!$F$30,H936&lt;='Intersection Mileposts'!$G$30),"Y",IF(AND(H936&gt;='Intersection Mileposts'!$F$31,H936&lt;='Intersection Mileposts'!$G$31),"Y",IF(AND(H936&gt;='Intersection Mileposts'!$F$32,H936&lt;='Intersection Mileposts'!$G$32),"Y",IF(AND(H936&gt;='Intersection Mileposts'!$F$33,H936&lt;='Intersection Mileposts'!$G$33),"Y",IF(AND(H936&gt;='Intersection Mileposts'!$F$34,H936&lt;='Intersection Mileposts'!$G$34),"Y",IF(AND(H936&gt;='Intersection Mileposts'!$F$35,H936&lt;='Intersection Mileposts'!$G$35),"Y",IF(AND(H936&gt;='Intersection Mileposts'!$F$36,H936&lt;='Intersection Mileposts'!$G$36),"Y",IF(AND(H936&gt;='Intersection Mileposts'!$F$37,H936&lt;='Intersection Mileposts'!$G$37),"Y",IF(AND(H936&gt;='Intersection Mileposts'!$F$38,H936&lt;='Intersection Mileposts'!$G$38),"Y",IF(AND(H936&gt;='Intersection Mileposts'!$F$39,H936&lt;='Intersection Mileposts'!$G$39),"Y","N"))))))))))))))))))))))))))))))))))))</f>
        <v/>
      </c>
    </row>
    <row r="937" spans="1:46" ht="15" customHeight="1" x14ac:dyDescent="0.3">
      <c r="A937" s="279"/>
      <c r="B937" s="261"/>
      <c r="C937" s="262"/>
      <c r="D937" s="262"/>
      <c r="E937" s="262"/>
      <c r="F937" s="262"/>
      <c r="G937" s="284"/>
      <c r="H937" s="286"/>
      <c r="I937" s="279"/>
      <c r="J937" s="260"/>
      <c r="K937" s="260"/>
      <c r="L937" s="280"/>
      <c r="M937" s="275"/>
      <c r="N937" s="263"/>
      <c r="P937" s="264" t="str">
        <f>IF(R937 = "", "", COUNT($R$4:R937))</f>
        <v/>
      </c>
      <c r="Q937" s="264" t="str">
        <f t="shared" si="129"/>
        <v/>
      </c>
      <c r="R937" s="265" t="str">
        <f t="shared" si="130"/>
        <v/>
      </c>
      <c r="S937" s="266" t="str">
        <f t="shared" si="131"/>
        <v/>
      </c>
      <c r="T937" s="267" t="str">
        <f t="shared" si="132"/>
        <v/>
      </c>
      <c r="U937" s="268" t="str">
        <f t="shared" si="133"/>
        <v/>
      </c>
      <c r="V937" s="269" t="str">
        <f t="shared" si="134"/>
        <v/>
      </c>
      <c r="W937" s="5"/>
      <c r="AR937" t="str">
        <f t="shared" si="128"/>
        <v/>
      </c>
      <c r="AS937" t="str">
        <f t="shared" si="127"/>
        <v/>
      </c>
      <c r="AT937" s="134" t="str">
        <f>IF(AR937="","",IF(AND(H937&gt;='Intersection Mileposts'!$F$5,H937&lt;='Intersection Mileposts'!$G$5),"Y",IF(AND(H937&gt;='Intersection Mileposts'!$F$6,H937&lt;='Intersection Mileposts'!$G$6),"Y",IF(AND(H937&gt;='Intersection Mileposts'!$F$7,H937&lt;='Intersection Mileposts'!$G$7),"Y",IF(AND(H937&gt;='Intersection Mileposts'!$F$8,H937&lt;='Intersection Mileposts'!$G$8),"Y",IF(AND(H937&gt;='Intersection Mileposts'!$F$9,H937&lt;='Intersection Mileposts'!$G$9),"Y",IF(AND(H937&gt;='Intersection Mileposts'!$F$10,H937&lt;='Intersection Mileposts'!$G$10),"Y",IF(AND(H937&gt;='Intersection Mileposts'!$F$11,H937&lt;='Intersection Mileposts'!$G$11),"Y",IF(AND(H937&gt;='Intersection Mileposts'!$F$12,H937&lt;='Intersection Mileposts'!$G$12),"Y",IF(AND(H937&gt;='Intersection Mileposts'!$F$13,H937&lt;='Intersection Mileposts'!$G$13),"Y",IF(AND(H937&gt;='Intersection Mileposts'!$F$14,H937&lt;='Intersection Mileposts'!$G$14),"Y",IF(AND(H937&gt;='Intersection Mileposts'!$F$15,H937&lt;='Intersection Mileposts'!$G$15),"Y",IF(AND(H937&gt;='Intersection Mileposts'!$F$16,H937&lt;='Intersection Mileposts'!$G$16),"Y",IF(AND(H937&gt;='Intersection Mileposts'!$F$17,H937&lt;='Intersection Mileposts'!$G$17),"Y",IF(AND(H937&gt;='Intersection Mileposts'!$F$18,H937&lt;='Intersection Mileposts'!$G$18),"Y",IF(AND(H937&gt;='Intersection Mileposts'!$F$19,H937&lt;='Intersection Mileposts'!$G$19),"Y",IF(AND(H937&gt;='Intersection Mileposts'!$F$20,H937&lt;='Intersection Mileposts'!$G$20),"Y",IF(AND(H937&gt;='Intersection Mileposts'!$F$21,H937&lt;='Intersection Mileposts'!$G$21),"Y",IF(AND(H937&gt;='Intersection Mileposts'!$F$22,H937&lt;='Intersection Mileposts'!$G$22),"Y",IF(AND(H937&gt;='Intersection Mileposts'!$F$23,H937&lt;='Intersection Mileposts'!$G$23),"Y",IF(AND(H937&gt;='Intersection Mileposts'!$F$24,H937&lt;='Intersection Mileposts'!$G$24),"Y",IF(AND(H937&gt;='Intersection Mileposts'!$F$25,H937&lt;='Intersection Mileposts'!$G$25),"Y",IF(AND(H937&gt;='Intersection Mileposts'!$F$26,H937&lt;='Intersection Mileposts'!$G$26),"Y",IF(AND(H937&gt;='Intersection Mileposts'!$F$27,H937&lt;='Intersection Mileposts'!$G$27),"Y",IF(AND(H937&gt;='Intersection Mileposts'!$F$28,H937&lt;='Intersection Mileposts'!$G$28),"Y",IF(AND(H937&gt;='Intersection Mileposts'!$F$29,H937&lt;='Intersection Mileposts'!$G$29),"Y", IF(AND(H937&gt;='Intersection Mileposts'!$F$30,H937&lt;='Intersection Mileposts'!$G$30),"Y",IF(AND(H937&gt;='Intersection Mileposts'!$F$31,H937&lt;='Intersection Mileposts'!$G$31),"Y",IF(AND(H937&gt;='Intersection Mileposts'!$F$32,H937&lt;='Intersection Mileposts'!$G$32),"Y",IF(AND(H937&gt;='Intersection Mileposts'!$F$33,H937&lt;='Intersection Mileposts'!$G$33),"Y",IF(AND(H937&gt;='Intersection Mileposts'!$F$34,H937&lt;='Intersection Mileposts'!$G$34),"Y",IF(AND(H937&gt;='Intersection Mileposts'!$F$35,H937&lt;='Intersection Mileposts'!$G$35),"Y",IF(AND(H937&gt;='Intersection Mileposts'!$F$36,H937&lt;='Intersection Mileposts'!$G$36),"Y",IF(AND(H937&gt;='Intersection Mileposts'!$F$37,H937&lt;='Intersection Mileposts'!$G$37),"Y",IF(AND(H937&gt;='Intersection Mileposts'!$F$38,H937&lt;='Intersection Mileposts'!$G$38),"Y",IF(AND(H937&gt;='Intersection Mileposts'!$F$39,H937&lt;='Intersection Mileposts'!$G$39),"Y","N"))))))))))))))))))))))))))))))))))))</f>
        <v/>
      </c>
    </row>
    <row r="938" spans="1:46" ht="15" customHeight="1" x14ac:dyDescent="0.3">
      <c r="A938" s="279"/>
      <c r="B938" s="261"/>
      <c r="C938" s="262"/>
      <c r="D938" s="262"/>
      <c r="E938" s="262"/>
      <c r="F938" s="262"/>
      <c r="G938" s="284"/>
      <c r="H938" s="286"/>
      <c r="I938" s="279"/>
      <c r="J938" s="260"/>
      <c r="K938" s="260"/>
      <c r="L938" s="280"/>
      <c r="M938" s="275"/>
      <c r="N938" s="263"/>
      <c r="P938" s="264" t="str">
        <f>IF(R938 = "", "", COUNT($R$4:R938))</f>
        <v/>
      </c>
      <c r="Q938" s="264" t="str">
        <f t="shared" si="129"/>
        <v/>
      </c>
      <c r="R938" s="265" t="str">
        <f t="shared" si="130"/>
        <v/>
      </c>
      <c r="S938" s="266" t="str">
        <f t="shared" si="131"/>
        <v/>
      </c>
      <c r="T938" s="267" t="str">
        <f t="shared" si="132"/>
        <v/>
      </c>
      <c r="U938" s="268" t="str">
        <f t="shared" si="133"/>
        <v/>
      </c>
      <c r="V938" s="269" t="str">
        <f t="shared" si="134"/>
        <v/>
      </c>
      <c r="W938" s="5"/>
      <c r="AR938" t="str">
        <f t="shared" si="128"/>
        <v/>
      </c>
      <c r="AS938" t="str">
        <f t="shared" si="127"/>
        <v/>
      </c>
      <c r="AT938" s="134" t="str">
        <f>IF(AR938="","",IF(AND(H938&gt;='Intersection Mileposts'!$F$5,H938&lt;='Intersection Mileposts'!$G$5),"Y",IF(AND(H938&gt;='Intersection Mileposts'!$F$6,H938&lt;='Intersection Mileposts'!$G$6),"Y",IF(AND(H938&gt;='Intersection Mileposts'!$F$7,H938&lt;='Intersection Mileposts'!$G$7),"Y",IF(AND(H938&gt;='Intersection Mileposts'!$F$8,H938&lt;='Intersection Mileposts'!$G$8),"Y",IF(AND(H938&gt;='Intersection Mileposts'!$F$9,H938&lt;='Intersection Mileposts'!$G$9),"Y",IF(AND(H938&gt;='Intersection Mileposts'!$F$10,H938&lt;='Intersection Mileposts'!$G$10),"Y",IF(AND(H938&gt;='Intersection Mileposts'!$F$11,H938&lt;='Intersection Mileposts'!$G$11),"Y",IF(AND(H938&gt;='Intersection Mileposts'!$F$12,H938&lt;='Intersection Mileposts'!$G$12),"Y",IF(AND(H938&gt;='Intersection Mileposts'!$F$13,H938&lt;='Intersection Mileposts'!$G$13),"Y",IF(AND(H938&gt;='Intersection Mileposts'!$F$14,H938&lt;='Intersection Mileposts'!$G$14),"Y",IF(AND(H938&gt;='Intersection Mileposts'!$F$15,H938&lt;='Intersection Mileposts'!$G$15),"Y",IF(AND(H938&gt;='Intersection Mileposts'!$F$16,H938&lt;='Intersection Mileposts'!$G$16),"Y",IF(AND(H938&gt;='Intersection Mileposts'!$F$17,H938&lt;='Intersection Mileposts'!$G$17),"Y",IF(AND(H938&gt;='Intersection Mileposts'!$F$18,H938&lt;='Intersection Mileposts'!$G$18),"Y",IF(AND(H938&gt;='Intersection Mileposts'!$F$19,H938&lt;='Intersection Mileposts'!$G$19),"Y",IF(AND(H938&gt;='Intersection Mileposts'!$F$20,H938&lt;='Intersection Mileposts'!$G$20),"Y",IF(AND(H938&gt;='Intersection Mileposts'!$F$21,H938&lt;='Intersection Mileposts'!$G$21),"Y",IF(AND(H938&gt;='Intersection Mileposts'!$F$22,H938&lt;='Intersection Mileposts'!$G$22),"Y",IF(AND(H938&gt;='Intersection Mileposts'!$F$23,H938&lt;='Intersection Mileposts'!$G$23),"Y",IF(AND(H938&gt;='Intersection Mileposts'!$F$24,H938&lt;='Intersection Mileposts'!$G$24),"Y",IF(AND(H938&gt;='Intersection Mileposts'!$F$25,H938&lt;='Intersection Mileposts'!$G$25),"Y",IF(AND(H938&gt;='Intersection Mileposts'!$F$26,H938&lt;='Intersection Mileposts'!$G$26),"Y",IF(AND(H938&gt;='Intersection Mileposts'!$F$27,H938&lt;='Intersection Mileposts'!$G$27),"Y",IF(AND(H938&gt;='Intersection Mileposts'!$F$28,H938&lt;='Intersection Mileposts'!$G$28),"Y",IF(AND(H938&gt;='Intersection Mileposts'!$F$29,H938&lt;='Intersection Mileposts'!$G$29),"Y", IF(AND(H938&gt;='Intersection Mileposts'!$F$30,H938&lt;='Intersection Mileposts'!$G$30),"Y",IF(AND(H938&gt;='Intersection Mileposts'!$F$31,H938&lt;='Intersection Mileposts'!$G$31),"Y",IF(AND(H938&gt;='Intersection Mileposts'!$F$32,H938&lt;='Intersection Mileposts'!$G$32),"Y",IF(AND(H938&gt;='Intersection Mileposts'!$F$33,H938&lt;='Intersection Mileposts'!$G$33),"Y",IF(AND(H938&gt;='Intersection Mileposts'!$F$34,H938&lt;='Intersection Mileposts'!$G$34),"Y",IF(AND(H938&gt;='Intersection Mileposts'!$F$35,H938&lt;='Intersection Mileposts'!$G$35),"Y",IF(AND(H938&gt;='Intersection Mileposts'!$F$36,H938&lt;='Intersection Mileposts'!$G$36),"Y",IF(AND(H938&gt;='Intersection Mileposts'!$F$37,H938&lt;='Intersection Mileposts'!$G$37),"Y",IF(AND(H938&gt;='Intersection Mileposts'!$F$38,H938&lt;='Intersection Mileposts'!$G$38),"Y",IF(AND(H938&gt;='Intersection Mileposts'!$F$39,H938&lt;='Intersection Mileposts'!$G$39),"Y","N"))))))))))))))))))))))))))))))))))))</f>
        <v/>
      </c>
    </row>
    <row r="939" spans="1:46" ht="15" customHeight="1" x14ac:dyDescent="0.3">
      <c r="A939" s="279"/>
      <c r="B939" s="261"/>
      <c r="C939" s="262"/>
      <c r="D939" s="262"/>
      <c r="E939" s="262"/>
      <c r="F939" s="262"/>
      <c r="G939" s="284"/>
      <c r="H939" s="286"/>
      <c r="I939" s="279"/>
      <c r="J939" s="260"/>
      <c r="K939" s="260"/>
      <c r="L939" s="280"/>
      <c r="M939" s="275"/>
      <c r="N939" s="263"/>
      <c r="P939" s="264" t="str">
        <f>IF(R939 = "", "", COUNT($R$4:R939))</f>
        <v/>
      </c>
      <c r="Q939" s="264" t="str">
        <f t="shared" si="129"/>
        <v/>
      </c>
      <c r="R939" s="265" t="str">
        <f t="shared" si="130"/>
        <v/>
      </c>
      <c r="S939" s="266" t="str">
        <f t="shared" si="131"/>
        <v/>
      </c>
      <c r="T939" s="267" t="str">
        <f t="shared" si="132"/>
        <v/>
      </c>
      <c r="U939" s="268" t="str">
        <f t="shared" si="133"/>
        <v/>
      </c>
      <c r="V939" s="269" t="str">
        <f t="shared" si="134"/>
        <v/>
      </c>
      <c r="W939" s="5"/>
      <c r="AR939" t="str">
        <f t="shared" si="128"/>
        <v/>
      </c>
      <c r="AS939" t="str">
        <f t="shared" si="127"/>
        <v/>
      </c>
      <c r="AT939" s="134" t="str">
        <f>IF(AR939="","",IF(AND(H939&gt;='Intersection Mileposts'!$F$5,H939&lt;='Intersection Mileposts'!$G$5),"Y",IF(AND(H939&gt;='Intersection Mileposts'!$F$6,H939&lt;='Intersection Mileposts'!$G$6),"Y",IF(AND(H939&gt;='Intersection Mileposts'!$F$7,H939&lt;='Intersection Mileposts'!$G$7),"Y",IF(AND(H939&gt;='Intersection Mileposts'!$F$8,H939&lt;='Intersection Mileposts'!$G$8),"Y",IF(AND(H939&gt;='Intersection Mileposts'!$F$9,H939&lt;='Intersection Mileposts'!$G$9),"Y",IF(AND(H939&gt;='Intersection Mileposts'!$F$10,H939&lt;='Intersection Mileposts'!$G$10),"Y",IF(AND(H939&gt;='Intersection Mileposts'!$F$11,H939&lt;='Intersection Mileposts'!$G$11),"Y",IF(AND(H939&gt;='Intersection Mileposts'!$F$12,H939&lt;='Intersection Mileposts'!$G$12),"Y",IF(AND(H939&gt;='Intersection Mileposts'!$F$13,H939&lt;='Intersection Mileposts'!$G$13),"Y",IF(AND(H939&gt;='Intersection Mileposts'!$F$14,H939&lt;='Intersection Mileposts'!$G$14),"Y",IF(AND(H939&gt;='Intersection Mileposts'!$F$15,H939&lt;='Intersection Mileposts'!$G$15),"Y",IF(AND(H939&gt;='Intersection Mileposts'!$F$16,H939&lt;='Intersection Mileposts'!$G$16),"Y",IF(AND(H939&gt;='Intersection Mileposts'!$F$17,H939&lt;='Intersection Mileposts'!$G$17),"Y",IF(AND(H939&gt;='Intersection Mileposts'!$F$18,H939&lt;='Intersection Mileposts'!$G$18),"Y",IF(AND(H939&gt;='Intersection Mileposts'!$F$19,H939&lt;='Intersection Mileposts'!$G$19),"Y",IF(AND(H939&gt;='Intersection Mileposts'!$F$20,H939&lt;='Intersection Mileposts'!$G$20),"Y",IF(AND(H939&gt;='Intersection Mileposts'!$F$21,H939&lt;='Intersection Mileposts'!$G$21),"Y",IF(AND(H939&gt;='Intersection Mileposts'!$F$22,H939&lt;='Intersection Mileposts'!$G$22),"Y",IF(AND(H939&gt;='Intersection Mileposts'!$F$23,H939&lt;='Intersection Mileposts'!$G$23),"Y",IF(AND(H939&gt;='Intersection Mileposts'!$F$24,H939&lt;='Intersection Mileposts'!$G$24),"Y",IF(AND(H939&gt;='Intersection Mileposts'!$F$25,H939&lt;='Intersection Mileposts'!$G$25),"Y",IF(AND(H939&gt;='Intersection Mileposts'!$F$26,H939&lt;='Intersection Mileposts'!$G$26),"Y",IF(AND(H939&gt;='Intersection Mileposts'!$F$27,H939&lt;='Intersection Mileposts'!$G$27),"Y",IF(AND(H939&gt;='Intersection Mileposts'!$F$28,H939&lt;='Intersection Mileposts'!$G$28),"Y",IF(AND(H939&gt;='Intersection Mileposts'!$F$29,H939&lt;='Intersection Mileposts'!$G$29),"Y", IF(AND(H939&gt;='Intersection Mileposts'!$F$30,H939&lt;='Intersection Mileposts'!$G$30),"Y",IF(AND(H939&gt;='Intersection Mileposts'!$F$31,H939&lt;='Intersection Mileposts'!$G$31),"Y",IF(AND(H939&gt;='Intersection Mileposts'!$F$32,H939&lt;='Intersection Mileposts'!$G$32),"Y",IF(AND(H939&gt;='Intersection Mileposts'!$F$33,H939&lt;='Intersection Mileposts'!$G$33),"Y",IF(AND(H939&gt;='Intersection Mileposts'!$F$34,H939&lt;='Intersection Mileposts'!$G$34),"Y",IF(AND(H939&gt;='Intersection Mileposts'!$F$35,H939&lt;='Intersection Mileposts'!$G$35),"Y",IF(AND(H939&gt;='Intersection Mileposts'!$F$36,H939&lt;='Intersection Mileposts'!$G$36),"Y",IF(AND(H939&gt;='Intersection Mileposts'!$F$37,H939&lt;='Intersection Mileposts'!$G$37),"Y",IF(AND(H939&gt;='Intersection Mileposts'!$F$38,H939&lt;='Intersection Mileposts'!$G$38),"Y",IF(AND(H939&gt;='Intersection Mileposts'!$F$39,H939&lt;='Intersection Mileposts'!$G$39),"Y","N"))))))))))))))))))))))))))))))))))))</f>
        <v/>
      </c>
    </row>
    <row r="940" spans="1:46" ht="15" customHeight="1" x14ac:dyDescent="0.3">
      <c r="A940" s="279"/>
      <c r="B940" s="261"/>
      <c r="C940" s="262"/>
      <c r="D940" s="262"/>
      <c r="E940" s="262"/>
      <c r="F940" s="262"/>
      <c r="G940" s="284"/>
      <c r="H940" s="286"/>
      <c r="I940" s="279"/>
      <c r="J940" s="260"/>
      <c r="K940" s="260"/>
      <c r="L940" s="280"/>
      <c r="M940" s="275"/>
      <c r="N940" s="263"/>
      <c r="P940" s="264" t="str">
        <f>IF(R940 = "", "", COUNT($R$4:R940))</f>
        <v/>
      </c>
      <c r="Q940" s="264" t="str">
        <f t="shared" si="129"/>
        <v/>
      </c>
      <c r="R940" s="265" t="str">
        <f t="shared" si="130"/>
        <v/>
      </c>
      <c r="S940" s="266" t="str">
        <f t="shared" si="131"/>
        <v/>
      </c>
      <c r="T940" s="267" t="str">
        <f t="shared" si="132"/>
        <v/>
      </c>
      <c r="U940" s="268" t="str">
        <f t="shared" si="133"/>
        <v/>
      </c>
      <c r="V940" s="269" t="str">
        <f t="shared" si="134"/>
        <v/>
      </c>
      <c r="W940" s="5"/>
      <c r="AR940" t="str">
        <f t="shared" si="128"/>
        <v/>
      </c>
      <c r="AS940" t="str">
        <f t="shared" si="127"/>
        <v/>
      </c>
      <c r="AT940" s="134" t="str">
        <f>IF(AR940="","",IF(AND(H940&gt;='Intersection Mileposts'!$F$5,H940&lt;='Intersection Mileposts'!$G$5),"Y",IF(AND(H940&gt;='Intersection Mileposts'!$F$6,H940&lt;='Intersection Mileposts'!$G$6),"Y",IF(AND(H940&gt;='Intersection Mileposts'!$F$7,H940&lt;='Intersection Mileposts'!$G$7),"Y",IF(AND(H940&gt;='Intersection Mileposts'!$F$8,H940&lt;='Intersection Mileposts'!$G$8),"Y",IF(AND(H940&gt;='Intersection Mileposts'!$F$9,H940&lt;='Intersection Mileposts'!$G$9),"Y",IF(AND(H940&gt;='Intersection Mileposts'!$F$10,H940&lt;='Intersection Mileposts'!$G$10),"Y",IF(AND(H940&gt;='Intersection Mileposts'!$F$11,H940&lt;='Intersection Mileposts'!$G$11),"Y",IF(AND(H940&gt;='Intersection Mileposts'!$F$12,H940&lt;='Intersection Mileposts'!$G$12),"Y",IF(AND(H940&gt;='Intersection Mileposts'!$F$13,H940&lt;='Intersection Mileposts'!$G$13),"Y",IF(AND(H940&gt;='Intersection Mileposts'!$F$14,H940&lt;='Intersection Mileposts'!$G$14),"Y",IF(AND(H940&gt;='Intersection Mileposts'!$F$15,H940&lt;='Intersection Mileposts'!$G$15),"Y",IF(AND(H940&gt;='Intersection Mileposts'!$F$16,H940&lt;='Intersection Mileposts'!$G$16),"Y",IF(AND(H940&gt;='Intersection Mileposts'!$F$17,H940&lt;='Intersection Mileposts'!$G$17),"Y",IF(AND(H940&gt;='Intersection Mileposts'!$F$18,H940&lt;='Intersection Mileposts'!$G$18),"Y",IF(AND(H940&gt;='Intersection Mileposts'!$F$19,H940&lt;='Intersection Mileposts'!$G$19),"Y",IF(AND(H940&gt;='Intersection Mileposts'!$F$20,H940&lt;='Intersection Mileposts'!$G$20),"Y",IF(AND(H940&gt;='Intersection Mileposts'!$F$21,H940&lt;='Intersection Mileposts'!$G$21),"Y",IF(AND(H940&gt;='Intersection Mileposts'!$F$22,H940&lt;='Intersection Mileposts'!$G$22),"Y",IF(AND(H940&gt;='Intersection Mileposts'!$F$23,H940&lt;='Intersection Mileposts'!$G$23),"Y",IF(AND(H940&gt;='Intersection Mileposts'!$F$24,H940&lt;='Intersection Mileposts'!$G$24),"Y",IF(AND(H940&gt;='Intersection Mileposts'!$F$25,H940&lt;='Intersection Mileposts'!$G$25),"Y",IF(AND(H940&gt;='Intersection Mileposts'!$F$26,H940&lt;='Intersection Mileposts'!$G$26),"Y",IF(AND(H940&gt;='Intersection Mileposts'!$F$27,H940&lt;='Intersection Mileposts'!$G$27),"Y",IF(AND(H940&gt;='Intersection Mileposts'!$F$28,H940&lt;='Intersection Mileposts'!$G$28),"Y",IF(AND(H940&gt;='Intersection Mileposts'!$F$29,H940&lt;='Intersection Mileposts'!$G$29),"Y", IF(AND(H940&gt;='Intersection Mileposts'!$F$30,H940&lt;='Intersection Mileposts'!$G$30),"Y",IF(AND(H940&gt;='Intersection Mileposts'!$F$31,H940&lt;='Intersection Mileposts'!$G$31),"Y",IF(AND(H940&gt;='Intersection Mileposts'!$F$32,H940&lt;='Intersection Mileposts'!$G$32),"Y",IF(AND(H940&gt;='Intersection Mileposts'!$F$33,H940&lt;='Intersection Mileposts'!$G$33),"Y",IF(AND(H940&gt;='Intersection Mileposts'!$F$34,H940&lt;='Intersection Mileposts'!$G$34),"Y",IF(AND(H940&gt;='Intersection Mileposts'!$F$35,H940&lt;='Intersection Mileposts'!$G$35),"Y",IF(AND(H940&gt;='Intersection Mileposts'!$F$36,H940&lt;='Intersection Mileposts'!$G$36),"Y",IF(AND(H940&gt;='Intersection Mileposts'!$F$37,H940&lt;='Intersection Mileposts'!$G$37),"Y",IF(AND(H940&gt;='Intersection Mileposts'!$F$38,H940&lt;='Intersection Mileposts'!$G$38),"Y",IF(AND(H940&gt;='Intersection Mileposts'!$F$39,H940&lt;='Intersection Mileposts'!$G$39),"Y","N"))))))))))))))))))))))))))))))))))))</f>
        <v/>
      </c>
    </row>
    <row r="941" spans="1:46" ht="15" customHeight="1" x14ac:dyDescent="0.3">
      <c r="A941" s="279"/>
      <c r="B941" s="261"/>
      <c r="C941" s="262"/>
      <c r="D941" s="262"/>
      <c r="E941" s="262"/>
      <c r="F941" s="262"/>
      <c r="G941" s="284"/>
      <c r="H941" s="286"/>
      <c r="I941" s="279"/>
      <c r="J941" s="260"/>
      <c r="K941" s="260"/>
      <c r="L941" s="280"/>
      <c r="M941" s="275"/>
      <c r="N941" s="263"/>
      <c r="P941" s="264" t="str">
        <f>IF(R941 = "", "", COUNT($R$4:R941))</f>
        <v/>
      </c>
      <c r="Q941" s="264" t="str">
        <f t="shared" si="129"/>
        <v/>
      </c>
      <c r="R941" s="265" t="str">
        <f t="shared" si="130"/>
        <v/>
      </c>
      <c r="S941" s="266" t="str">
        <f t="shared" si="131"/>
        <v/>
      </c>
      <c r="T941" s="267" t="str">
        <f t="shared" si="132"/>
        <v/>
      </c>
      <c r="U941" s="268" t="str">
        <f t="shared" si="133"/>
        <v/>
      </c>
      <c r="V941" s="269" t="str">
        <f t="shared" si="134"/>
        <v/>
      </c>
      <c r="W941" s="5"/>
      <c r="AR941" t="str">
        <f t="shared" si="128"/>
        <v/>
      </c>
      <c r="AS941" t="str">
        <f t="shared" si="127"/>
        <v/>
      </c>
      <c r="AT941" s="134" t="str">
        <f>IF(AR941="","",IF(AND(H941&gt;='Intersection Mileposts'!$F$5,H941&lt;='Intersection Mileposts'!$G$5),"Y",IF(AND(H941&gt;='Intersection Mileposts'!$F$6,H941&lt;='Intersection Mileposts'!$G$6),"Y",IF(AND(H941&gt;='Intersection Mileposts'!$F$7,H941&lt;='Intersection Mileposts'!$G$7),"Y",IF(AND(H941&gt;='Intersection Mileposts'!$F$8,H941&lt;='Intersection Mileposts'!$G$8),"Y",IF(AND(H941&gt;='Intersection Mileposts'!$F$9,H941&lt;='Intersection Mileposts'!$G$9),"Y",IF(AND(H941&gt;='Intersection Mileposts'!$F$10,H941&lt;='Intersection Mileposts'!$G$10),"Y",IF(AND(H941&gt;='Intersection Mileposts'!$F$11,H941&lt;='Intersection Mileposts'!$G$11),"Y",IF(AND(H941&gt;='Intersection Mileposts'!$F$12,H941&lt;='Intersection Mileposts'!$G$12),"Y",IF(AND(H941&gt;='Intersection Mileposts'!$F$13,H941&lt;='Intersection Mileposts'!$G$13),"Y",IF(AND(H941&gt;='Intersection Mileposts'!$F$14,H941&lt;='Intersection Mileposts'!$G$14),"Y",IF(AND(H941&gt;='Intersection Mileposts'!$F$15,H941&lt;='Intersection Mileposts'!$G$15),"Y",IF(AND(H941&gt;='Intersection Mileposts'!$F$16,H941&lt;='Intersection Mileposts'!$G$16),"Y",IF(AND(H941&gt;='Intersection Mileposts'!$F$17,H941&lt;='Intersection Mileposts'!$G$17),"Y",IF(AND(H941&gt;='Intersection Mileposts'!$F$18,H941&lt;='Intersection Mileposts'!$G$18),"Y",IF(AND(H941&gt;='Intersection Mileposts'!$F$19,H941&lt;='Intersection Mileposts'!$G$19),"Y",IF(AND(H941&gt;='Intersection Mileposts'!$F$20,H941&lt;='Intersection Mileposts'!$G$20),"Y",IF(AND(H941&gt;='Intersection Mileposts'!$F$21,H941&lt;='Intersection Mileposts'!$G$21),"Y",IF(AND(H941&gt;='Intersection Mileposts'!$F$22,H941&lt;='Intersection Mileposts'!$G$22),"Y",IF(AND(H941&gt;='Intersection Mileposts'!$F$23,H941&lt;='Intersection Mileposts'!$G$23),"Y",IF(AND(H941&gt;='Intersection Mileposts'!$F$24,H941&lt;='Intersection Mileposts'!$G$24),"Y",IF(AND(H941&gt;='Intersection Mileposts'!$F$25,H941&lt;='Intersection Mileposts'!$G$25),"Y",IF(AND(H941&gt;='Intersection Mileposts'!$F$26,H941&lt;='Intersection Mileposts'!$G$26),"Y",IF(AND(H941&gt;='Intersection Mileposts'!$F$27,H941&lt;='Intersection Mileposts'!$G$27),"Y",IF(AND(H941&gt;='Intersection Mileposts'!$F$28,H941&lt;='Intersection Mileposts'!$G$28),"Y",IF(AND(H941&gt;='Intersection Mileposts'!$F$29,H941&lt;='Intersection Mileposts'!$G$29),"Y", IF(AND(H941&gt;='Intersection Mileposts'!$F$30,H941&lt;='Intersection Mileposts'!$G$30),"Y",IF(AND(H941&gt;='Intersection Mileposts'!$F$31,H941&lt;='Intersection Mileposts'!$G$31),"Y",IF(AND(H941&gt;='Intersection Mileposts'!$F$32,H941&lt;='Intersection Mileposts'!$G$32),"Y",IF(AND(H941&gt;='Intersection Mileposts'!$F$33,H941&lt;='Intersection Mileposts'!$G$33),"Y",IF(AND(H941&gt;='Intersection Mileposts'!$F$34,H941&lt;='Intersection Mileposts'!$G$34),"Y",IF(AND(H941&gt;='Intersection Mileposts'!$F$35,H941&lt;='Intersection Mileposts'!$G$35),"Y",IF(AND(H941&gt;='Intersection Mileposts'!$F$36,H941&lt;='Intersection Mileposts'!$G$36),"Y",IF(AND(H941&gt;='Intersection Mileposts'!$F$37,H941&lt;='Intersection Mileposts'!$G$37),"Y",IF(AND(H941&gt;='Intersection Mileposts'!$F$38,H941&lt;='Intersection Mileposts'!$G$38),"Y",IF(AND(H941&gt;='Intersection Mileposts'!$F$39,H941&lt;='Intersection Mileposts'!$G$39),"Y","N"))))))))))))))))))))))))))))))))))))</f>
        <v/>
      </c>
    </row>
    <row r="942" spans="1:46" ht="15" customHeight="1" x14ac:dyDescent="0.3">
      <c r="A942" s="279"/>
      <c r="B942" s="261"/>
      <c r="C942" s="262"/>
      <c r="D942" s="262"/>
      <c r="E942" s="262"/>
      <c r="F942" s="262"/>
      <c r="G942" s="284"/>
      <c r="H942" s="286"/>
      <c r="I942" s="279"/>
      <c r="J942" s="260"/>
      <c r="K942" s="260"/>
      <c r="L942" s="280"/>
      <c r="M942" s="275"/>
      <c r="N942" s="263"/>
      <c r="P942" s="264" t="str">
        <f>IF(R942 = "", "", COUNT($R$4:R942))</f>
        <v/>
      </c>
      <c r="Q942" s="264" t="str">
        <f t="shared" si="129"/>
        <v/>
      </c>
      <c r="R942" s="265" t="str">
        <f t="shared" si="130"/>
        <v/>
      </c>
      <c r="S942" s="266" t="str">
        <f t="shared" si="131"/>
        <v/>
      </c>
      <c r="T942" s="267" t="str">
        <f t="shared" si="132"/>
        <v/>
      </c>
      <c r="U942" s="268" t="str">
        <f t="shared" si="133"/>
        <v/>
      </c>
      <c r="V942" s="269" t="str">
        <f t="shared" si="134"/>
        <v/>
      </c>
      <c r="W942" s="5"/>
      <c r="AR942" t="str">
        <f t="shared" si="128"/>
        <v/>
      </c>
      <c r="AS942" t="str">
        <f t="shared" si="127"/>
        <v/>
      </c>
      <c r="AT942" s="134" t="str">
        <f>IF(AR942="","",IF(AND(H942&gt;='Intersection Mileposts'!$F$5,H942&lt;='Intersection Mileposts'!$G$5),"Y",IF(AND(H942&gt;='Intersection Mileposts'!$F$6,H942&lt;='Intersection Mileposts'!$G$6),"Y",IF(AND(H942&gt;='Intersection Mileposts'!$F$7,H942&lt;='Intersection Mileposts'!$G$7),"Y",IF(AND(H942&gt;='Intersection Mileposts'!$F$8,H942&lt;='Intersection Mileposts'!$G$8),"Y",IF(AND(H942&gt;='Intersection Mileposts'!$F$9,H942&lt;='Intersection Mileposts'!$G$9),"Y",IF(AND(H942&gt;='Intersection Mileposts'!$F$10,H942&lt;='Intersection Mileposts'!$G$10),"Y",IF(AND(H942&gt;='Intersection Mileposts'!$F$11,H942&lt;='Intersection Mileposts'!$G$11),"Y",IF(AND(H942&gt;='Intersection Mileposts'!$F$12,H942&lt;='Intersection Mileposts'!$G$12),"Y",IF(AND(H942&gt;='Intersection Mileposts'!$F$13,H942&lt;='Intersection Mileposts'!$G$13),"Y",IF(AND(H942&gt;='Intersection Mileposts'!$F$14,H942&lt;='Intersection Mileposts'!$G$14),"Y",IF(AND(H942&gt;='Intersection Mileposts'!$F$15,H942&lt;='Intersection Mileposts'!$G$15),"Y",IF(AND(H942&gt;='Intersection Mileposts'!$F$16,H942&lt;='Intersection Mileposts'!$G$16),"Y",IF(AND(H942&gt;='Intersection Mileposts'!$F$17,H942&lt;='Intersection Mileposts'!$G$17),"Y",IF(AND(H942&gt;='Intersection Mileposts'!$F$18,H942&lt;='Intersection Mileposts'!$G$18),"Y",IF(AND(H942&gt;='Intersection Mileposts'!$F$19,H942&lt;='Intersection Mileposts'!$G$19),"Y",IF(AND(H942&gt;='Intersection Mileposts'!$F$20,H942&lt;='Intersection Mileposts'!$G$20),"Y",IF(AND(H942&gt;='Intersection Mileposts'!$F$21,H942&lt;='Intersection Mileposts'!$G$21),"Y",IF(AND(H942&gt;='Intersection Mileposts'!$F$22,H942&lt;='Intersection Mileposts'!$G$22),"Y",IF(AND(H942&gt;='Intersection Mileposts'!$F$23,H942&lt;='Intersection Mileposts'!$G$23),"Y",IF(AND(H942&gt;='Intersection Mileposts'!$F$24,H942&lt;='Intersection Mileposts'!$G$24),"Y",IF(AND(H942&gt;='Intersection Mileposts'!$F$25,H942&lt;='Intersection Mileposts'!$G$25),"Y",IF(AND(H942&gt;='Intersection Mileposts'!$F$26,H942&lt;='Intersection Mileposts'!$G$26),"Y",IF(AND(H942&gt;='Intersection Mileposts'!$F$27,H942&lt;='Intersection Mileposts'!$G$27),"Y",IF(AND(H942&gt;='Intersection Mileposts'!$F$28,H942&lt;='Intersection Mileposts'!$G$28),"Y",IF(AND(H942&gt;='Intersection Mileposts'!$F$29,H942&lt;='Intersection Mileposts'!$G$29),"Y", IF(AND(H942&gt;='Intersection Mileposts'!$F$30,H942&lt;='Intersection Mileposts'!$G$30),"Y",IF(AND(H942&gt;='Intersection Mileposts'!$F$31,H942&lt;='Intersection Mileposts'!$G$31),"Y",IF(AND(H942&gt;='Intersection Mileposts'!$F$32,H942&lt;='Intersection Mileposts'!$G$32),"Y",IF(AND(H942&gt;='Intersection Mileposts'!$F$33,H942&lt;='Intersection Mileposts'!$G$33),"Y",IF(AND(H942&gt;='Intersection Mileposts'!$F$34,H942&lt;='Intersection Mileposts'!$G$34),"Y",IF(AND(H942&gt;='Intersection Mileposts'!$F$35,H942&lt;='Intersection Mileposts'!$G$35),"Y",IF(AND(H942&gt;='Intersection Mileposts'!$F$36,H942&lt;='Intersection Mileposts'!$G$36),"Y",IF(AND(H942&gt;='Intersection Mileposts'!$F$37,H942&lt;='Intersection Mileposts'!$G$37),"Y",IF(AND(H942&gt;='Intersection Mileposts'!$F$38,H942&lt;='Intersection Mileposts'!$G$38),"Y",IF(AND(H942&gt;='Intersection Mileposts'!$F$39,H942&lt;='Intersection Mileposts'!$G$39),"Y","N"))))))))))))))))))))))))))))))))))))</f>
        <v/>
      </c>
    </row>
    <row r="943" spans="1:46" ht="15" customHeight="1" x14ac:dyDescent="0.3">
      <c r="A943" s="279"/>
      <c r="B943" s="261"/>
      <c r="C943" s="262"/>
      <c r="D943" s="262"/>
      <c r="E943" s="262"/>
      <c r="F943" s="262"/>
      <c r="G943" s="284"/>
      <c r="H943" s="286"/>
      <c r="I943" s="279"/>
      <c r="J943" s="260"/>
      <c r="K943" s="260"/>
      <c r="L943" s="280"/>
      <c r="M943" s="275"/>
      <c r="N943" s="263"/>
      <c r="P943" s="264" t="str">
        <f>IF(R943 = "", "", COUNT($R$4:R943))</f>
        <v/>
      </c>
      <c r="Q943" s="264" t="str">
        <f t="shared" si="129"/>
        <v/>
      </c>
      <c r="R943" s="265" t="str">
        <f t="shared" si="130"/>
        <v/>
      </c>
      <c r="S943" s="266" t="str">
        <f t="shared" si="131"/>
        <v/>
      </c>
      <c r="T943" s="267" t="str">
        <f t="shared" si="132"/>
        <v/>
      </c>
      <c r="U943" s="268" t="str">
        <f t="shared" si="133"/>
        <v/>
      </c>
      <c r="V943" s="269" t="str">
        <f t="shared" si="134"/>
        <v/>
      </c>
      <c r="W943" s="5"/>
      <c r="AR943" t="str">
        <f t="shared" si="128"/>
        <v/>
      </c>
      <c r="AS943" t="str">
        <f t="shared" si="127"/>
        <v/>
      </c>
      <c r="AT943" s="134" t="str">
        <f>IF(AR943="","",IF(AND(H943&gt;='Intersection Mileposts'!$F$5,H943&lt;='Intersection Mileposts'!$G$5),"Y",IF(AND(H943&gt;='Intersection Mileposts'!$F$6,H943&lt;='Intersection Mileposts'!$G$6),"Y",IF(AND(H943&gt;='Intersection Mileposts'!$F$7,H943&lt;='Intersection Mileposts'!$G$7),"Y",IF(AND(H943&gt;='Intersection Mileposts'!$F$8,H943&lt;='Intersection Mileposts'!$G$8),"Y",IF(AND(H943&gt;='Intersection Mileposts'!$F$9,H943&lt;='Intersection Mileposts'!$G$9),"Y",IF(AND(H943&gt;='Intersection Mileposts'!$F$10,H943&lt;='Intersection Mileposts'!$G$10),"Y",IF(AND(H943&gt;='Intersection Mileposts'!$F$11,H943&lt;='Intersection Mileposts'!$G$11),"Y",IF(AND(H943&gt;='Intersection Mileposts'!$F$12,H943&lt;='Intersection Mileposts'!$G$12),"Y",IF(AND(H943&gt;='Intersection Mileposts'!$F$13,H943&lt;='Intersection Mileposts'!$G$13),"Y",IF(AND(H943&gt;='Intersection Mileposts'!$F$14,H943&lt;='Intersection Mileposts'!$G$14),"Y",IF(AND(H943&gt;='Intersection Mileposts'!$F$15,H943&lt;='Intersection Mileposts'!$G$15),"Y",IF(AND(H943&gt;='Intersection Mileposts'!$F$16,H943&lt;='Intersection Mileposts'!$G$16),"Y",IF(AND(H943&gt;='Intersection Mileposts'!$F$17,H943&lt;='Intersection Mileposts'!$G$17),"Y",IF(AND(H943&gt;='Intersection Mileposts'!$F$18,H943&lt;='Intersection Mileposts'!$G$18),"Y",IF(AND(H943&gt;='Intersection Mileposts'!$F$19,H943&lt;='Intersection Mileposts'!$G$19),"Y",IF(AND(H943&gt;='Intersection Mileposts'!$F$20,H943&lt;='Intersection Mileposts'!$G$20),"Y",IF(AND(H943&gt;='Intersection Mileposts'!$F$21,H943&lt;='Intersection Mileposts'!$G$21),"Y",IF(AND(H943&gt;='Intersection Mileposts'!$F$22,H943&lt;='Intersection Mileposts'!$G$22),"Y",IF(AND(H943&gt;='Intersection Mileposts'!$F$23,H943&lt;='Intersection Mileposts'!$G$23),"Y",IF(AND(H943&gt;='Intersection Mileposts'!$F$24,H943&lt;='Intersection Mileposts'!$G$24),"Y",IF(AND(H943&gt;='Intersection Mileposts'!$F$25,H943&lt;='Intersection Mileposts'!$G$25),"Y",IF(AND(H943&gt;='Intersection Mileposts'!$F$26,H943&lt;='Intersection Mileposts'!$G$26),"Y",IF(AND(H943&gt;='Intersection Mileposts'!$F$27,H943&lt;='Intersection Mileposts'!$G$27),"Y",IF(AND(H943&gt;='Intersection Mileposts'!$F$28,H943&lt;='Intersection Mileposts'!$G$28),"Y",IF(AND(H943&gt;='Intersection Mileposts'!$F$29,H943&lt;='Intersection Mileposts'!$G$29),"Y", IF(AND(H943&gt;='Intersection Mileposts'!$F$30,H943&lt;='Intersection Mileposts'!$G$30),"Y",IF(AND(H943&gt;='Intersection Mileposts'!$F$31,H943&lt;='Intersection Mileposts'!$G$31),"Y",IF(AND(H943&gt;='Intersection Mileposts'!$F$32,H943&lt;='Intersection Mileposts'!$G$32),"Y",IF(AND(H943&gt;='Intersection Mileposts'!$F$33,H943&lt;='Intersection Mileposts'!$G$33),"Y",IF(AND(H943&gt;='Intersection Mileposts'!$F$34,H943&lt;='Intersection Mileposts'!$G$34),"Y",IF(AND(H943&gt;='Intersection Mileposts'!$F$35,H943&lt;='Intersection Mileposts'!$G$35),"Y",IF(AND(H943&gt;='Intersection Mileposts'!$F$36,H943&lt;='Intersection Mileposts'!$G$36),"Y",IF(AND(H943&gt;='Intersection Mileposts'!$F$37,H943&lt;='Intersection Mileposts'!$G$37),"Y",IF(AND(H943&gt;='Intersection Mileposts'!$F$38,H943&lt;='Intersection Mileposts'!$G$38),"Y",IF(AND(H943&gt;='Intersection Mileposts'!$F$39,H943&lt;='Intersection Mileposts'!$G$39),"Y","N"))))))))))))))))))))))))))))))))))))</f>
        <v/>
      </c>
    </row>
    <row r="944" spans="1:46" ht="15" customHeight="1" x14ac:dyDescent="0.3">
      <c r="A944" s="279"/>
      <c r="B944" s="261"/>
      <c r="C944" s="262"/>
      <c r="D944" s="262"/>
      <c r="E944" s="262"/>
      <c r="F944" s="262"/>
      <c r="G944" s="284"/>
      <c r="H944" s="286"/>
      <c r="I944" s="279"/>
      <c r="J944" s="260"/>
      <c r="K944" s="260"/>
      <c r="L944" s="280"/>
      <c r="M944" s="275"/>
      <c r="N944" s="263"/>
      <c r="P944" s="264" t="str">
        <f>IF(R944 = "", "", COUNT($R$4:R944))</f>
        <v/>
      </c>
      <c r="Q944" s="264" t="str">
        <f t="shared" si="129"/>
        <v/>
      </c>
      <c r="R944" s="265" t="str">
        <f t="shared" si="130"/>
        <v/>
      </c>
      <c r="S944" s="266" t="str">
        <f t="shared" si="131"/>
        <v/>
      </c>
      <c r="T944" s="267" t="str">
        <f t="shared" si="132"/>
        <v/>
      </c>
      <c r="U944" s="268" t="str">
        <f t="shared" si="133"/>
        <v/>
      </c>
      <c r="V944" s="269" t="str">
        <f t="shared" si="134"/>
        <v/>
      </c>
      <c r="W944" s="5"/>
      <c r="AR944" t="str">
        <f t="shared" si="128"/>
        <v/>
      </c>
      <c r="AS944" t="str">
        <f t="shared" si="127"/>
        <v/>
      </c>
      <c r="AT944" s="134" t="str">
        <f>IF(AR944="","",IF(AND(H944&gt;='Intersection Mileposts'!$F$5,H944&lt;='Intersection Mileposts'!$G$5),"Y",IF(AND(H944&gt;='Intersection Mileposts'!$F$6,H944&lt;='Intersection Mileposts'!$G$6),"Y",IF(AND(H944&gt;='Intersection Mileposts'!$F$7,H944&lt;='Intersection Mileposts'!$G$7),"Y",IF(AND(H944&gt;='Intersection Mileposts'!$F$8,H944&lt;='Intersection Mileposts'!$G$8),"Y",IF(AND(H944&gt;='Intersection Mileposts'!$F$9,H944&lt;='Intersection Mileposts'!$G$9),"Y",IF(AND(H944&gt;='Intersection Mileposts'!$F$10,H944&lt;='Intersection Mileposts'!$G$10),"Y",IF(AND(H944&gt;='Intersection Mileposts'!$F$11,H944&lt;='Intersection Mileposts'!$G$11),"Y",IF(AND(H944&gt;='Intersection Mileposts'!$F$12,H944&lt;='Intersection Mileposts'!$G$12),"Y",IF(AND(H944&gt;='Intersection Mileposts'!$F$13,H944&lt;='Intersection Mileposts'!$G$13),"Y",IF(AND(H944&gt;='Intersection Mileposts'!$F$14,H944&lt;='Intersection Mileposts'!$G$14),"Y",IF(AND(H944&gt;='Intersection Mileposts'!$F$15,H944&lt;='Intersection Mileposts'!$G$15),"Y",IF(AND(H944&gt;='Intersection Mileposts'!$F$16,H944&lt;='Intersection Mileposts'!$G$16),"Y",IF(AND(H944&gt;='Intersection Mileposts'!$F$17,H944&lt;='Intersection Mileposts'!$G$17),"Y",IF(AND(H944&gt;='Intersection Mileposts'!$F$18,H944&lt;='Intersection Mileposts'!$G$18),"Y",IF(AND(H944&gt;='Intersection Mileposts'!$F$19,H944&lt;='Intersection Mileposts'!$G$19),"Y",IF(AND(H944&gt;='Intersection Mileposts'!$F$20,H944&lt;='Intersection Mileposts'!$G$20),"Y",IF(AND(H944&gt;='Intersection Mileposts'!$F$21,H944&lt;='Intersection Mileposts'!$G$21),"Y",IF(AND(H944&gt;='Intersection Mileposts'!$F$22,H944&lt;='Intersection Mileposts'!$G$22),"Y",IF(AND(H944&gt;='Intersection Mileposts'!$F$23,H944&lt;='Intersection Mileposts'!$G$23),"Y",IF(AND(H944&gt;='Intersection Mileposts'!$F$24,H944&lt;='Intersection Mileposts'!$G$24),"Y",IF(AND(H944&gt;='Intersection Mileposts'!$F$25,H944&lt;='Intersection Mileposts'!$G$25),"Y",IF(AND(H944&gt;='Intersection Mileposts'!$F$26,H944&lt;='Intersection Mileposts'!$G$26),"Y",IF(AND(H944&gt;='Intersection Mileposts'!$F$27,H944&lt;='Intersection Mileposts'!$G$27),"Y",IF(AND(H944&gt;='Intersection Mileposts'!$F$28,H944&lt;='Intersection Mileposts'!$G$28),"Y",IF(AND(H944&gt;='Intersection Mileposts'!$F$29,H944&lt;='Intersection Mileposts'!$G$29),"Y", IF(AND(H944&gt;='Intersection Mileposts'!$F$30,H944&lt;='Intersection Mileposts'!$G$30),"Y",IF(AND(H944&gt;='Intersection Mileposts'!$F$31,H944&lt;='Intersection Mileposts'!$G$31),"Y",IF(AND(H944&gt;='Intersection Mileposts'!$F$32,H944&lt;='Intersection Mileposts'!$G$32),"Y",IF(AND(H944&gt;='Intersection Mileposts'!$F$33,H944&lt;='Intersection Mileposts'!$G$33),"Y",IF(AND(H944&gt;='Intersection Mileposts'!$F$34,H944&lt;='Intersection Mileposts'!$G$34),"Y",IF(AND(H944&gt;='Intersection Mileposts'!$F$35,H944&lt;='Intersection Mileposts'!$G$35),"Y",IF(AND(H944&gt;='Intersection Mileposts'!$F$36,H944&lt;='Intersection Mileposts'!$G$36),"Y",IF(AND(H944&gt;='Intersection Mileposts'!$F$37,H944&lt;='Intersection Mileposts'!$G$37),"Y",IF(AND(H944&gt;='Intersection Mileposts'!$F$38,H944&lt;='Intersection Mileposts'!$G$38),"Y",IF(AND(H944&gt;='Intersection Mileposts'!$F$39,H944&lt;='Intersection Mileposts'!$G$39),"Y","N"))))))))))))))))))))))))))))))))))))</f>
        <v/>
      </c>
    </row>
    <row r="945" spans="1:46" ht="15" customHeight="1" x14ac:dyDescent="0.3">
      <c r="A945" s="279"/>
      <c r="B945" s="261"/>
      <c r="C945" s="262"/>
      <c r="D945" s="262"/>
      <c r="E945" s="262"/>
      <c r="F945" s="262"/>
      <c r="G945" s="284"/>
      <c r="H945" s="286"/>
      <c r="I945" s="279"/>
      <c r="J945" s="260"/>
      <c r="K945" s="260"/>
      <c r="L945" s="280"/>
      <c r="M945" s="275"/>
      <c r="N945" s="263"/>
      <c r="P945" s="264" t="str">
        <f>IF(R945 = "", "", COUNT($R$4:R945))</f>
        <v/>
      </c>
      <c r="Q945" s="264" t="str">
        <f t="shared" si="129"/>
        <v/>
      </c>
      <c r="R945" s="265" t="str">
        <f t="shared" si="130"/>
        <v/>
      </c>
      <c r="S945" s="266" t="str">
        <f t="shared" si="131"/>
        <v/>
      </c>
      <c r="T945" s="267" t="str">
        <f t="shared" si="132"/>
        <v/>
      </c>
      <c r="U945" s="268" t="str">
        <f t="shared" si="133"/>
        <v/>
      </c>
      <c r="V945" s="269" t="str">
        <f t="shared" si="134"/>
        <v/>
      </c>
      <c r="W945" s="5"/>
      <c r="AR945" t="str">
        <f t="shared" si="128"/>
        <v/>
      </c>
      <c r="AS945" t="str">
        <f t="shared" si="127"/>
        <v/>
      </c>
      <c r="AT945" s="134" t="str">
        <f>IF(AR945="","",IF(AND(H945&gt;='Intersection Mileposts'!$F$5,H945&lt;='Intersection Mileposts'!$G$5),"Y",IF(AND(H945&gt;='Intersection Mileposts'!$F$6,H945&lt;='Intersection Mileposts'!$G$6),"Y",IF(AND(H945&gt;='Intersection Mileposts'!$F$7,H945&lt;='Intersection Mileposts'!$G$7),"Y",IF(AND(H945&gt;='Intersection Mileposts'!$F$8,H945&lt;='Intersection Mileposts'!$G$8),"Y",IF(AND(H945&gt;='Intersection Mileposts'!$F$9,H945&lt;='Intersection Mileposts'!$G$9),"Y",IF(AND(H945&gt;='Intersection Mileposts'!$F$10,H945&lt;='Intersection Mileposts'!$G$10),"Y",IF(AND(H945&gt;='Intersection Mileposts'!$F$11,H945&lt;='Intersection Mileposts'!$G$11),"Y",IF(AND(H945&gt;='Intersection Mileposts'!$F$12,H945&lt;='Intersection Mileposts'!$G$12),"Y",IF(AND(H945&gt;='Intersection Mileposts'!$F$13,H945&lt;='Intersection Mileposts'!$G$13),"Y",IF(AND(H945&gt;='Intersection Mileposts'!$F$14,H945&lt;='Intersection Mileposts'!$G$14),"Y",IF(AND(H945&gt;='Intersection Mileposts'!$F$15,H945&lt;='Intersection Mileposts'!$G$15),"Y",IF(AND(H945&gt;='Intersection Mileposts'!$F$16,H945&lt;='Intersection Mileposts'!$G$16),"Y",IF(AND(H945&gt;='Intersection Mileposts'!$F$17,H945&lt;='Intersection Mileposts'!$G$17),"Y",IF(AND(H945&gt;='Intersection Mileposts'!$F$18,H945&lt;='Intersection Mileposts'!$G$18),"Y",IF(AND(H945&gt;='Intersection Mileposts'!$F$19,H945&lt;='Intersection Mileposts'!$G$19),"Y",IF(AND(H945&gt;='Intersection Mileposts'!$F$20,H945&lt;='Intersection Mileposts'!$G$20),"Y",IF(AND(H945&gt;='Intersection Mileposts'!$F$21,H945&lt;='Intersection Mileposts'!$G$21),"Y",IF(AND(H945&gt;='Intersection Mileposts'!$F$22,H945&lt;='Intersection Mileposts'!$G$22),"Y",IF(AND(H945&gt;='Intersection Mileposts'!$F$23,H945&lt;='Intersection Mileposts'!$G$23),"Y",IF(AND(H945&gt;='Intersection Mileposts'!$F$24,H945&lt;='Intersection Mileposts'!$G$24),"Y",IF(AND(H945&gt;='Intersection Mileposts'!$F$25,H945&lt;='Intersection Mileposts'!$G$25),"Y",IF(AND(H945&gt;='Intersection Mileposts'!$F$26,H945&lt;='Intersection Mileposts'!$G$26),"Y",IF(AND(H945&gt;='Intersection Mileposts'!$F$27,H945&lt;='Intersection Mileposts'!$G$27),"Y",IF(AND(H945&gt;='Intersection Mileposts'!$F$28,H945&lt;='Intersection Mileposts'!$G$28),"Y",IF(AND(H945&gt;='Intersection Mileposts'!$F$29,H945&lt;='Intersection Mileposts'!$G$29),"Y", IF(AND(H945&gt;='Intersection Mileposts'!$F$30,H945&lt;='Intersection Mileposts'!$G$30),"Y",IF(AND(H945&gt;='Intersection Mileposts'!$F$31,H945&lt;='Intersection Mileposts'!$G$31),"Y",IF(AND(H945&gt;='Intersection Mileposts'!$F$32,H945&lt;='Intersection Mileposts'!$G$32),"Y",IF(AND(H945&gt;='Intersection Mileposts'!$F$33,H945&lt;='Intersection Mileposts'!$G$33),"Y",IF(AND(H945&gt;='Intersection Mileposts'!$F$34,H945&lt;='Intersection Mileposts'!$G$34),"Y",IF(AND(H945&gt;='Intersection Mileposts'!$F$35,H945&lt;='Intersection Mileposts'!$G$35),"Y",IF(AND(H945&gt;='Intersection Mileposts'!$F$36,H945&lt;='Intersection Mileposts'!$G$36),"Y",IF(AND(H945&gt;='Intersection Mileposts'!$F$37,H945&lt;='Intersection Mileposts'!$G$37),"Y",IF(AND(H945&gt;='Intersection Mileposts'!$F$38,H945&lt;='Intersection Mileposts'!$G$38),"Y",IF(AND(H945&gt;='Intersection Mileposts'!$F$39,H945&lt;='Intersection Mileposts'!$G$39),"Y","N"))))))))))))))))))))))))))))))))))))</f>
        <v/>
      </c>
    </row>
    <row r="946" spans="1:46" ht="15" customHeight="1" x14ac:dyDescent="0.3">
      <c r="A946" s="279"/>
      <c r="B946" s="261"/>
      <c r="C946" s="262"/>
      <c r="D946" s="262"/>
      <c r="E946" s="262"/>
      <c r="F946" s="262"/>
      <c r="G946" s="284"/>
      <c r="H946" s="286"/>
      <c r="I946" s="279"/>
      <c r="J946" s="260"/>
      <c r="K946" s="260"/>
      <c r="L946" s="280"/>
      <c r="M946" s="275"/>
      <c r="N946" s="263"/>
      <c r="P946" s="264" t="str">
        <f>IF(R946 = "", "", COUNT($R$4:R946))</f>
        <v/>
      </c>
      <c r="Q946" s="264" t="str">
        <f t="shared" si="129"/>
        <v/>
      </c>
      <c r="R946" s="265" t="str">
        <f t="shared" si="130"/>
        <v/>
      </c>
      <c r="S946" s="266" t="str">
        <f t="shared" si="131"/>
        <v/>
      </c>
      <c r="T946" s="267" t="str">
        <f t="shared" si="132"/>
        <v/>
      </c>
      <c r="U946" s="268" t="str">
        <f t="shared" si="133"/>
        <v/>
      </c>
      <c r="V946" s="269" t="str">
        <f t="shared" si="134"/>
        <v/>
      </c>
      <c r="W946" s="5"/>
      <c r="AR946" t="str">
        <f t="shared" si="128"/>
        <v/>
      </c>
      <c r="AS946" t="str">
        <f t="shared" si="127"/>
        <v/>
      </c>
      <c r="AT946" s="134" t="str">
        <f>IF(AR946="","",IF(AND(H946&gt;='Intersection Mileposts'!$F$5,H946&lt;='Intersection Mileposts'!$G$5),"Y",IF(AND(H946&gt;='Intersection Mileposts'!$F$6,H946&lt;='Intersection Mileposts'!$G$6),"Y",IF(AND(H946&gt;='Intersection Mileposts'!$F$7,H946&lt;='Intersection Mileposts'!$G$7),"Y",IF(AND(H946&gt;='Intersection Mileposts'!$F$8,H946&lt;='Intersection Mileposts'!$G$8),"Y",IF(AND(H946&gt;='Intersection Mileposts'!$F$9,H946&lt;='Intersection Mileposts'!$G$9),"Y",IF(AND(H946&gt;='Intersection Mileposts'!$F$10,H946&lt;='Intersection Mileposts'!$G$10),"Y",IF(AND(H946&gt;='Intersection Mileposts'!$F$11,H946&lt;='Intersection Mileposts'!$G$11),"Y",IF(AND(H946&gt;='Intersection Mileposts'!$F$12,H946&lt;='Intersection Mileposts'!$G$12),"Y",IF(AND(H946&gt;='Intersection Mileposts'!$F$13,H946&lt;='Intersection Mileposts'!$G$13),"Y",IF(AND(H946&gt;='Intersection Mileposts'!$F$14,H946&lt;='Intersection Mileposts'!$G$14),"Y",IF(AND(H946&gt;='Intersection Mileposts'!$F$15,H946&lt;='Intersection Mileposts'!$G$15),"Y",IF(AND(H946&gt;='Intersection Mileposts'!$F$16,H946&lt;='Intersection Mileposts'!$G$16),"Y",IF(AND(H946&gt;='Intersection Mileposts'!$F$17,H946&lt;='Intersection Mileposts'!$G$17),"Y",IF(AND(H946&gt;='Intersection Mileposts'!$F$18,H946&lt;='Intersection Mileposts'!$G$18),"Y",IF(AND(H946&gt;='Intersection Mileposts'!$F$19,H946&lt;='Intersection Mileposts'!$G$19),"Y",IF(AND(H946&gt;='Intersection Mileposts'!$F$20,H946&lt;='Intersection Mileposts'!$G$20),"Y",IF(AND(H946&gt;='Intersection Mileposts'!$F$21,H946&lt;='Intersection Mileposts'!$G$21),"Y",IF(AND(H946&gt;='Intersection Mileposts'!$F$22,H946&lt;='Intersection Mileposts'!$G$22),"Y",IF(AND(H946&gt;='Intersection Mileposts'!$F$23,H946&lt;='Intersection Mileposts'!$G$23),"Y",IF(AND(H946&gt;='Intersection Mileposts'!$F$24,H946&lt;='Intersection Mileposts'!$G$24),"Y",IF(AND(H946&gt;='Intersection Mileposts'!$F$25,H946&lt;='Intersection Mileposts'!$G$25),"Y",IF(AND(H946&gt;='Intersection Mileposts'!$F$26,H946&lt;='Intersection Mileposts'!$G$26),"Y",IF(AND(H946&gt;='Intersection Mileposts'!$F$27,H946&lt;='Intersection Mileposts'!$G$27),"Y",IF(AND(H946&gt;='Intersection Mileposts'!$F$28,H946&lt;='Intersection Mileposts'!$G$28),"Y",IF(AND(H946&gt;='Intersection Mileposts'!$F$29,H946&lt;='Intersection Mileposts'!$G$29),"Y", IF(AND(H946&gt;='Intersection Mileposts'!$F$30,H946&lt;='Intersection Mileposts'!$G$30),"Y",IF(AND(H946&gt;='Intersection Mileposts'!$F$31,H946&lt;='Intersection Mileposts'!$G$31),"Y",IF(AND(H946&gt;='Intersection Mileposts'!$F$32,H946&lt;='Intersection Mileposts'!$G$32),"Y",IF(AND(H946&gt;='Intersection Mileposts'!$F$33,H946&lt;='Intersection Mileposts'!$G$33),"Y",IF(AND(H946&gt;='Intersection Mileposts'!$F$34,H946&lt;='Intersection Mileposts'!$G$34),"Y",IF(AND(H946&gt;='Intersection Mileposts'!$F$35,H946&lt;='Intersection Mileposts'!$G$35),"Y",IF(AND(H946&gt;='Intersection Mileposts'!$F$36,H946&lt;='Intersection Mileposts'!$G$36),"Y",IF(AND(H946&gt;='Intersection Mileposts'!$F$37,H946&lt;='Intersection Mileposts'!$G$37),"Y",IF(AND(H946&gt;='Intersection Mileposts'!$F$38,H946&lt;='Intersection Mileposts'!$G$38),"Y",IF(AND(H946&gt;='Intersection Mileposts'!$F$39,H946&lt;='Intersection Mileposts'!$G$39),"Y","N"))))))))))))))))))))))))))))))))))))</f>
        <v/>
      </c>
    </row>
    <row r="947" spans="1:46" ht="15" customHeight="1" x14ac:dyDescent="0.3">
      <c r="A947" s="279"/>
      <c r="B947" s="261"/>
      <c r="C947" s="262"/>
      <c r="D947" s="262"/>
      <c r="E947" s="262"/>
      <c r="F947" s="262"/>
      <c r="G947" s="284"/>
      <c r="H947" s="286"/>
      <c r="I947" s="279"/>
      <c r="J947" s="260"/>
      <c r="K947" s="260"/>
      <c r="L947" s="280"/>
      <c r="M947" s="275"/>
      <c r="N947" s="263"/>
      <c r="P947" s="264" t="str">
        <f>IF(R947 = "", "", COUNT($R$4:R947))</f>
        <v/>
      </c>
      <c r="Q947" s="264" t="str">
        <f t="shared" si="129"/>
        <v/>
      </c>
      <c r="R947" s="265" t="str">
        <f t="shared" si="130"/>
        <v/>
      </c>
      <c r="S947" s="266" t="str">
        <f t="shared" si="131"/>
        <v/>
      </c>
      <c r="T947" s="267" t="str">
        <f t="shared" si="132"/>
        <v/>
      </c>
      <c r="U947" s="268" t="str">
        <f t="shared" si="133"/>
        <v/>
      </c>
      <c r="V947" s="269" t="str">
        <f t="shared" si="134"/>
        <v/>
      </c>
      <c r="W947" s="5"/>
      <c r="AR947" t="str">
        <f t="shared" si="128"/>
        <v/>
      </c>
      <c r="AS947" t="str">
        <f t="shared" si="127"/>
        <v/>
      </c>
      <c r="AT947" s="134" t="str">
        <f>IF(AR947="","",IF(AND(H947&gt;='Intersection Mileposts'!$F$5,H947&lt;='Intersection Mileposts'!$G$5),"Y",IF(AND(H947&gt;='Intersection Mileposts'!$F$6,H947&lt;='Intersection Mileposts'!$G$6),"Y",IF(AND(H947&gt;='Intersection Mileposts'!$F$7,H947&lt;='Intersection Mileposts'!$G$7),"Y",IF(AND(H947&gt;='Intersection Mileposts'!$F$8,H947&lt;='Intersection Mileposts'!$G$8),"Y",IF(AND(H947&gt;='Intersection Mileposts'!$F$9,H947&lt;='Intersection Mileposts'!$G$9),"Y",IF(AND(H947&gt;='Intersection Mileposts'!$F$10,H947&lt;='Intersection Mileposts'!$G$10),"Y",IF(AND(H947&gt;='Intersection Mileposts'!$F$11,H947&lt;='Intersection Mileposts'!$G$11),"Y",IF(AND(H947&gt;='Intersection Mileposts'!$F$12,H947&lt;='Intersection Mileposts'!$G$12),"Y",IF(AND(H947&gt;='Intersection Mileposts'!$F$13,H947&lt;='Intersection Mileposts'!$G$13),"Y",IF(AND(H947&gt;='Intersection Mileposts'!$F$14,H947&lt;='Intersection Mileposts'!$G$14),"Y",IF(AND(H947&gt;='Intersection Mileposts'!$F$15,H947&lt;='Intersection Mileposts'!$G$15),"Y",IF(AND(H947&gt;='Intersection Mileposts'!$F$16,H947&lt;='Intersection Mileposts'!$G$16),"Y",IF(AND(H947&gt;='Intersection Mileposts'!$F$17,H947&lt;='Intersection Mileposts'!$G$17),"Y",IF(AND(H947&gt;='Intersection Mileposts'!$F$18,H947&lt;='Intersection Mileposts'!$G$18),"Y",IF(AND(H947&gt;='Intersection Mileposts'!$F$19,H947&lt;='Intersection Mileposts'!$G$19),"Y",IF(AND(H947&gt;='Intersection Mileposts'!$F$20,H947&lt;='Intersection Mileposts'!$G$20),"Y",IF(AND(H947&gt;='Intersection Mileposts'!$F$21,H947&lt;='Intersection Mileposts'!$G$21),"Y",IF(AND(H947&gt;='Intersection Mileposts'!$F$22,H947&lt;='Intersection Mileposts'!$G$22),"Y",IF(AND(H947&gt;='Intersection Mileposts'!$F$23,H947&lt;='Intersection Mileposts'!$G$23),"Y",IF(AND(H947&gt;='Intersection Mileposts'!$F$24,H947&lt;='Intersection Mileposts'!$G$24),"Y",IF(AND(H947&gt;='Intersection Mileposts'!$F$25,H947&lt;='Intersection Mileposts'!$G$25),"Y",IF(AND(H947&gt;='Intersection Mileposts'!$F$26,H947&lt;='Intersection Mileposts'!$G$26),"Y",IF(AND(H947&gt;='Intersection Mileposts'!$F$27,H947&lt;='Intersection Mileposts'!$G$27),"Y",IF(AND(H947&gt;='Intersection Mileposts'!$F$28,H947&lt;='Intersection Mileposts'!$G$28),"Y",IF(AND(H947&gt;='Intersection Mileposts'!$F$29,H947&lt;='Intersection Mileposts'!$G$29),"Y", IF(AND(H947&gt;='Intersection Mileposts'!$F$30,H947&lt;='Intersection Mileposts'!$G$30),"Y",IF(AND(H947&gt;='Intersection Mileposts'!$F$31,H947&lt;='Intersection Mileposts'!$G$31),"Y",IF(AND(H947&gt;='Intersection Mileposts'!$F$32,H947&lt;='Intersection Mileposts'!$G$32),"Y",IF(AND(H947&gt;='Intersection Mileposts'!$F$33,H947&lt;='Intersection Mileposts'!$G$33),"Y",IF(AND(H947&gt;='Intersection Mileposts'!$F$34,H947&lt;='Intersection Mileposts'!$G$34),"Y",IF(AND(H947&gt;='Intersection Mileposts'!$F$35,H947&lt;='Intersection Mileposts'!$G$35),"Y",IF(AND(H947&gt;='Intersection Mileposts'!$F$36,H947&lt;='Intersection Mileposts'!$G$36),"Y",IF(AND(H947&gt;='Intersection Mileposts'!$F$37,H947&lt;='Intersection Mileposts'!$G$37),"Y",IF(AND(H947&gt;='Intersection Mileposts'!$F$38,H947&lt;='Intersection Mileposts'!$G$38),"Y",IF(AND(H947&gt;='Intersection Mileposts'!$F$39,H947&lt;='Intersection Mileposts'!$G$39),"Y","N"))))))))))))))))))))))))))))))))))))</f>
        <v/>
      </c>
    </row>
    <row r="948" spans="1:46" ht="15" customHeight="1" x14ac:dyDescent="0.3">
      <c r="A948" s="279"/>
      <c r="B948" s="261"/>
      <c r="C948" s="262"/>
      <c r="D948" s="262"/>
      <c r="E948" s="262"/>
      <c r="F948" s="262"/>
      <c r="G948" s="284"/>
      <c r="H948" s="286"/>
      <c r="I948" s="279"/>
      <c r="J948" s="260"/>
      <c r="K948" s="260"/>
      <c r="L948" s="280"/>
      <c r="M948" s="275"/>
      <c r="N948" s="263"/>
      <c r="P948" s="264" t="str">
        <f>IF(R948 = "", "", COUNT($R$4:R948))</f>
        <v/>
      </c>
      <c r="Q948" s="264" t="str">
        <f t="shared" si="129"/>
        <v/>
      </c>
      <c r="R948" s="265" t="str">
        <f t="shared" si="130"/>
        <v/>
      </c>
      <c r="S948" s="266" t="str">
        <f t="shared" si="131"/>
        <v/>
      </c>
      <c r="T948" s="267" t="str">
        <f t="shared" si="132"/>
        <v/>
      </c>
      <c r="U948" s="268" t="str">
        <f t="shared" si="133"/>
        <v/>
      </c>
      <c r="V948" s="269" t="str">
        <f t="shared" si="134"/>
        <v/>
      </c>
      <c r="W948" s="5"/>
      <c r="AR948" t="str">
        <f t="shared" si="128"/>
        <v/>
      </c>
      <c r="AS948" t="str">
        <f t="shared" si="127"/>
        <v/>
      </c>
      <c r="AT948" s="134" t="str">
        <f>IF(AR948="","",IF(AND(H948&gt;='Intersection Mileposts'!$F$5,H948&lt;='Intersection Mileposts'!$G$5),"Y",IF(AND(H948&gt;='Intersection Mileposts'!$F$6,H948&lt;='Intersection Mileposts'!$G$6),"Y",IF(AND(H948&gt;='Intersection Mileposts'!$F$7,H948&lt;='Intersection Mileposts'!$G$7),"Y",IF(AND(H948&gt;='Intersection Mileposts'!$F$8,H948&lt;='Intersection Mileposts'!$G$8),"Y",IF(AND(H948&gt;='Intersection Mileposts'!$F$9,H948&lt;='Intersection Mileposts'!$G$9),"Y",IF(AND(H948&gt;='Intersection Mileposts'!$F$10,H948&lt;='Intersection Mileposts'!$G$10),"Y",IF(AND(H948&gt;='Intersection Mileposts'!$F$11,H948&lt;='Intersection Mileposts'!$G$11),"Y",IF(AND(H948&gt;='Intersection Mileposts'!$F$12,H948&lt;='Intersection Mileposts'!$G$12),"Y",IF(AND(H948&gt;='Intersection Mileposts'!$F$13,H948&lt;='Intersection Mileposts'!$G$13),"Y",IF(AND(H948&gt;='Intersection Mileposts'!$F$14,H948&lt;='Intersection Mileposts'!$G$14),"Y",IF(AND(H948&gt;='Intersection Mileposts'!$F$15,H948&lt;='Intersection Mileposts'!$G$15),"Y",IF(AND(H948&gt;='Intersection Mileposts'!$F$16,H948&lt;='Intersection Mileposts'!$G$16),"Y",IF(AND(H948&gt;='Intersection Mileposts'!$F$17,H948&lt;='Intersection Mileposts'!$G$17),"Y",IF(AND(H948&gt;='Intersection Mileposts'!$F$18,H948&lt;='Intersection Mileposts'!$G$18),"Y",IF(AND(H948&gt;='Intersection Mileposts'!$F$19,H948&lt;='Intersection Mileposts'!$G$19),"Y",IF(AND(H948&gt;='Intersection Mileposts'!$F$20,H948&lt;='Intersection Mileposts'!$G$20),"Y",IF(AND(H948&gt;='Intersection Mileposts'!$F$21,H948&lt;='Intersection Mileposts'!$G$21),"Y",IF(AND(H948&gt;='Intersection Mileposts'!$F$22,H948&lt;='Intersection Mileposts'!$G$22),"Y",IF(AND(H948&gt;='Intersection Mileposts'!$F$23,H948&lt;='Intersection Mileposts'!$G$23),"Y",IF(AND(H948&gt;='Intersection Mileposts'!$F$24,H948&lt;='Intersection Mileposts'!$G$24),"Y",IF(AND(H948&gt;='Intersection Mileposts'!$F$25,H948&lt;='Intersection Mileposts'!$G$25),"Y",IF(AND(H948&gt;='Intersection Mileposts'!$F$26,H948&lt;='Intersection Mileposts'!$G$26),"Y",IF(AND(H948&gt;='Intersection Mileposts'!$F$27,H948&lt;='Intersection Mileposts'!$G$27),"Y",IF(AND(H948&gt;='Intersection Mileposts'!$F$28,H948&lt;='Intersection Mileposts'!$G$28),"Y",IF(AND(H948&gt;='Intersection Mileposts'!$F$29,H948&lt;='Intersection Mileposts'!$G$29),"Y", IF(AND(H948&gt;='Intersection Mileposts'!$F$30,H948&lt;='Intersection Mileposts'!$G$30),"Y",IF(AND(H948&gt;='Intersection Mileposts'!$F$31,H948&lt;='Intersection Mileposts'!$G$31),"Y",IF(AND(H948&gt;='Intersection Mileposts'!$F$32,H948&lt;='Intersection Mileposts'!$G$32),"Y",IF(AND(H948&gt;='Intersection Mileposts'!$F$33,H948&lt;='Intersection Mileposts'!$G$33),"Y",IF(AND(H948&gt;='Intersection Mileposts'!$F$34,H948&lt;='Intersection Mileposts'!$G$34),"Y",IF(AND(H948&gt;='Intersection Mileposts'!$F$35,H948&lt;='Intersection Mileposts'!$G$35),"Y",IF(AND(H948&gt;='Intersection Mileposts'!$F$36,H948&lt;='Intersection Mileposts'!$G$36),"Y",IF(AND(H948&gt;='Intersection Mileposts'!$F$37,H948&lt;='Intersection Mileposts'!$G$37),"Y",IF(AND(H948&gt;='Intersection Mileposts'!$F$38,H948&lt;='Intersection Mileposts'!$G$38),"Y",IF(AND(H948&gt;='Intersection Mileposts'!$F$39,H948&lt;='Intersection Mileposts'!$G$39),"Y","N"))))))))))))))))))))))))))))))))))))</f>
        <v/>
      </c>
    </row>
    <row r="949" spans="1:46" ht="15" customHeight="1" x14ac:dyDescent="0.3">
      <c r="A949" s="279"/>
      <c r="B949" s="261"/>
      <c r="C949" s="262"/>
      <c r="D949" s="262"/>
      <c r="E949" s="262"/>
      <c r="F949" s="262"/>
      <c r="G949" s="284"/>
      <c r="H949" s="286"/>
      <c r="I949" s="279"/>
      <c r="J949" s="260"/>
      <c r="K949" s="260"/>
      <c r="L949" s="280"/>
      <c r="M949" s="275"/>
      <c r="N949" s="263"/>
      <c r="P949" s="264" t="str">
        <f>IF(R949 = "", "", COUNT($R$4:R949))</f>
        <v/>
      </c>
      <c r="Q949" s="264" t="str">
        <f t="shared" si="129"/>
        <v/>
      </c>
      <c r="R949" s="265" t="str">
        <f t="shared" si="130"/>
        <v/>
      </c>
      <c r="S949" s="266" t="str">
        <f t="shared" si="131"/>
        <v/>
      </c>
      <c r="T949" s="267" t="str">
        <f t="shared" si="132"/>
        <v/>
      </c>
      <c r="U949" s="268" t="str">
        <f t="shared" si="133"/>
        <v/>
      </c>
      <c r="V949" s="269" t="str">
        <f t="shared" si="134"/>
        <v/>
      </c>
      <c r="W949" s="5"/>
      <c r="AR949" t="str">
        <f t="shared" si="128"/>
        <v/>
      </c>
      <c r="AS949" t="str">
        <f t="shared" si="127"/>
        <v/>
      </c>
      <c r="AT949" s="134" t="str">
        <f>IF(AR949="","",IF(AND(H949&gt;='Intersection Mileposts'!$F$5,H949&lt;='Intersection Mileposts'!$G$5),"Y",IF(AND(H949&gt;='Intersection Mileposts'!$F$6,H949&lt;='Intersection Mileposts'!$G$6),"Y",IF(AND(H949&gt;='Intersection Mileposts'!$F$7,H949&lt;='Intersection Mileposts'!$G$7),"Y",IF(AND(H949&gt;='Intersection Mileposts'!$F$8,H949&lt;='Intersection Mileposts'!$G$8),"Y",IF(AND(H949&gt;='Intersection Mileposts'!$F$9,H949&lt;='Intersection Mileposts'!$G$9),"Y",IF(AND(H949&gt;='Intersection Mileposts'!$F$10,H949&lt;='Intersection Mileposts'!$G$10),"Y",IF(AND(H949&gt;='Intersection Mileposts'!$F$11,H949&lt;='Intersection Mileposts'!$G$11),"Y",IF(AND(H949&gt;='Intersection Mileposts'!$F$12,H949&lt;='Intersection Mileposts'!$G$12),"Y",IF(AND(H949&gt;='Intersection Mileposts'!$F$13,H949&lt;='Intersection Mileposts'!$G$13),"Y",IF(AND(H949&gt;='Intersection Mileposts'!$F$14,H949&lt;='Intersection Mileposts'!$G$14),"Y",IF(AND(H949&gt;='Intersection Mileposts'!$F$15,H949&lt;='Intersection Mileposts'!$G$15),"Y",IF(AND(H949&gt;='Intersection Mileposts'!$F$16,H949&lt;='Intersection Mileposts'!$G$16),"Y",IF(AND(H949&gt;='Intersection Mileposts'!$F$17,H949&lt;='Intersection Mileposts'!$G$17),"Y",IF(AND(H949&gt;='Intersection Mileposts'!$F$18,H949&lt;='Intersection Mileposts'!$G$18),"Y",IF(AND(H949&gt;='Intersection Mileposts'!$F$19,H949&lt;='Intersection Mileposts'!$G$19),"Y",IF(AND(H949&gt;='Intersection Mileposts'!$F$20,H949&lt;='Intersection Mileposts'!$G$20),"Y",IF(AND(H949&gt;='Intersection Mileposts'!$F$21,H949&lt;='Intersection Mileposts'!$G$21),"Y",IF(AND(H949&gt;='Intersection Mileposts'!$F$22,H949&lt;='Intersection Mileposts'!$G$22),"Y",IF(AND(H949&gt;='Intersection Mileposts'!$F$23,H949&lt;='Intersection Mileposts'!$G$23),"Y",IF(AND(H949&gt;='Intersection Mileposts'!$F$24,H949&lt;='Intersection Mileposts'!$G$24),"Y",IF(AND(H949&gt;='Intersection Mileposts'!$F$25,H949&lt;='Intersection Mileposts'!$G$25),"Y",IF(AND(H949&gt;='Intersection Mileposts'!$F$26,H949&lt;='Intersection Mileposts'!$G$26),"Y",IF(AND(H949&gt;='Intersection Mileposts'!$F$27,H949&lt;='Intersection Mileposts'!$G$27),"Y",IF(AND(H949&gt;='Intersection Mileposts'!$F$28,H949&lt;='Intersection Mileposts'!$G$28),"Y",IF(AND(H949&gt;='Intersection Mileposts'!$F$29,H949&lt;='Intersection Mileposts'!$G$29),"Y", IF(AND(H949&gt;='Intersection Mileposts'!$F$30,H949&lt;='Intersection Mileposts'!$G$30),"Y",IF(AND(H949&gt;='Intersection Mileposts'!$F$31,H949&lt;='Intersection Mileposts'!$G$31),"Y",IF(AND(H949&gt;='Intersection Mileposts'!$F$32,H949&lt;='Intersection Mileposts'!$G$32),"Y",IF(AND(H949&gt;='Intersection Mileposts'!$F$33,H949&lt;='Intersection Mileposts'!$G$33),"Y",IF(AND(H949&gt;='Intersection Mileposts'!$F$34,H949&lt;='Intersection Mileposts'!$G$34),"Y",IF(AND(H949&gt;='Intersection Mileposts'!$F$35,H949&lt;='Intersection Mileposts'!$G$35),"Y",IF(AND(H949&gt;='Intersection Mileposts'!$F$36,H949&lt;='Intersection Mileposts'!$G$36),"Y",IF(AND(H949&gt;='Intersection Mileposts'!$F$37,H949&lt;='Intersection Mileposts'!$G$37),"Y",IF(AND(H949&gt;='Intersection Mileposts'!$F$38,H949&lt;='Intersection Mileposts'!$G$38),"Y",IF(AND(H949&gt;='Intersection Mileposts'!$F$39,H949&lt;='Intersection Mileposts'!$G$39),"Y","N"))))))))))))))))))))))))))))))))))))</f>
        <v/>
      </c>
    </row>
    <row r="950" spans="1:46" ht="15" customHeight="1" x14ac:dyDescent="0.3">
      <c r="A950" s="279"/>
      <c r="B950" s="261"/>
      <c r="C950" s="262"/>
      <c r="D950" s="262"/>
      <c r="E950" s="262"/>
      <c r="F950" s="262"/>
      <c r="G950" s="284"/>
      <c r="H950" s="286"/>
      <c r="I950" s="279"/>
      <c r="J950" s="260"/>
      <c r="K950" s="260"/>
      <c r="L950" s="280"/>
      <c r="M950" s="275"/>
      <c r="N950" s="263"/>
      <c r="P950" s="264" t="str">
        <f>IF(R950 = "", "", COUNT($R$4:R950))</f>
        <v/>
      </c>
      <c r="Q950" s="264" t="str">
        <f t="shared" si="129"/>
        <v/>
      </c>
      <c r="R950" s="265" t="str">
        <f t="shared" si="130"/>
        <v/>
      </c>
      <c r="S950" s="266" t="str">
        <f t="shared" si="131"/>
        <v/>
      </c>
      <c r="T950" s="267" t="str">
        <f t="shared" si="132"/>
        <v/>
      </c>
      <c r="U950" s="268" t="str">
        <f t="shared" si="133"/>
        <v/>
      </c>
      <c r="V950" s="269" t="str">
        <f t="shared" si="134"/>
        <v/>
      </c>
      <c r="W950" s="5"/>
      <c r="AR950" t="str">
        <f t="shared" si="128"/>
        <v/>
      </c>
      <c r="AS950" t="str">
        <f t="shared" si="127"/>
        <v/>
      </c>
      <c r="AT950" s="134" t="str">
        <f>IF(AR950="","",IF(AND(H950&gt;='Intersection Mileposts'!$F$5,H950&lt;='Intersection Mileposts'!$G$5),"Y",IF(AND(H950&gt;='Intersection Mileposts'!$F$6,H950&lt;='Intersection Mileposts'!$G$6),"Y",IF(AND(H950&gt;='Intersection Mileposts'!$F$7,H950&lt;='Intersection Mileposts'!$G$7),"Y",IF(AND(H950&gt;='Intersection Mileposts'!$F$8,H950&lt;='Intersection Mileposts'!$G$8),"Y",IF(AND(H950&gt;='Intersection Mileposts'!$F$9,H950&lt;='Intersection Mileposts'!$G$9),"Y",IF(AND(H950&gt;='Intersection Mileposts'!$F$10,H950&lt;='Intersection Mileposts'!$G$10),"Y",IF(AND(H950&gt;='Intersection Mileposts'!$F$11,H950&lt;='Intersection Mileposts'!$G$11),"Y",IF(AND(H950&gt;='Intersection Mileposts'!$F$12,H950&lt;='Intersection Mileposts'!$G$12),"Y",IF(AND(H950&gt;='Intersection Mileposts'!$F$13,H950&lt;='Intersection Mileposts'!$G$13),"Y",IF(AND(H950&gt;='Intersection Mileposts'!$F$14,H950&lt;='Intersection Mileposts'!$G$14),"Y",IF(AND(H950&gt;='Intersection Mileposts'!$F$15,H950&lt;='Intersection Mileposts'!$G$15),"Y",IF(AND(H950&gt;='Intersection Mileposts'!$F$16,H950&lt;='Intersection Mileposts'!$G$16),"Y",IF(AND(H950&gt;='Intersection Mileposts'!$F$17,H950&lt;='Intersection Mileposts'!$G$17),"Y",IF(AND(H950&gt;='Intersection Mileposts'!$F$18,H950&lt;='Intersection Mileposts'!$G$18),"Y",IF(AND(H950&gt;='Intersection Mileposts'!$F$19,H950&lt;='Intersection Mileposts'!$G$19),"Y",IF(AND(H950&gt;='Intersection Mileposts'!$F$20,H950&lt;='Intersection Mileposts'!$G$20),"Y",IF(AND(H950&gt;='Intersection Mileposts'!$F$21,H950&lt;='Intersection Mileposts'!$G$21),"Y",IF(AND(H950&gt;='Intersection Mileposts'!$F$22,H950&lt;='Intersection Mileposts'!$G$22),"Y",IF(AND(H950&gt;='Intersection Mileposts'!$F$23,H950&lt;='Intersection Mileposts'!$G$23),"Y",IF(AND(H950&gt;='Intersection Mileposts'!$F$24,H950&lt;='Intersection Mileposts'!$G$24),"Y",IF(AND(H950&gt;='Intersection Mileposts'!$F$25,H950&lt;='Intersection Mileposts'!$G$25),"Y",IF(AND(H950&gt;='Intersection Mileposts'!$F$26,H950&lt;='Intersection Mileposts'!$G$26),"Y",IF(AND(H950&gt;='Intersection Mileposts'!$F$27,H950&lt;='Intersection Mileposts'!$G$27),"Y",IF(AND(H950&gt;='Intersection Mileposts'!$F$28,H950&lt;='Intersection Mileposts'!$G$28),"Y",IF(AND(H950&gt;='Intersection Mileposts'!$F$29,H950&lt;='Intersection Mileposts'!$G$29),"Y", IF(AND(H950&gt;='Intersection Mileposts'!$F$30,H950&lt;='Intersection Mileposts'!$G$30),"Y",IF(AND(H950&gt;='Intersection Mileposts'!$F$31,H950&lt;='Intersection Mileposts'!$G$31),"Y",IF(AND(H950&gt;='Intersection Mileposts'!$F$32,H950&lt;='Intersection Mileposts'!$G$32),"Y",IF(AND(H950&gt;='Intersection Mileposts'!$F$33,H950&lt;='Intersection Mileposts'!$G$33),"Y",IF(AND(H950&gt;='Intersection Mileposts'!$F$34,H950&lt;='Intersection Mileposts'!$G$34),"Y",IF(AND(H950&gt;='Intersection Mileposts'!$F$35,H950&lt;='Intersection Mileposts'!$G$35),"Y",IF(AND(H950&gt;='Intersection Mileposts'!$F$36,H950&lt;='Intersection Mileposts'!$G$36),"Y",IF(AND(H950&gt;='Intersection Mileposts'!$F$37,H950&lt;='Intersection Mileposts'!$G$37),"Y",IF(AND(H950&gt;='Intersection Mileposts'!$F$38,H950&lt;='Intersection Mileposts'!$G$38),"Y",IF(AND(H950&gt;='Intersection Mileposts'!$F$39,H950&lt;='Intersection Mileposts'!$G$39),"Y","N"))))))))))))))))))))))))))))))))))))</f>
        <v/>
      </c>
    </row>
    <row r="951" spans="1:46" ht="15" customHeight="1" x14ac:dyDescent="0.3">
      <c r="A951" s="279"/>
      <c r="B951" s="261"/>
      <c r="C951" s="262"/>
      <c r="D951" s="262"/>
      <c r="E951" s="262"/>
      <c r="F951" s="262"/>
      <c r="G951" s="284"/>
      <c r="H951" s="286"/>
      <c r="I951" s="279"/>
      <c r="J951" s="260"/>
      <c r="K951" s="260"/>
      <c r="L951" s="280"/>
      <c r="M951" s="275"/>
      <c r="N951" s="263"/>
      <c r="P951" s="264" t="str">
        <f>IF(R951 = "", "", COUNT($R$4:R951))</f>
        <v/>
      </c>
      <c r="Q951" s="264" t="str">
        <f t="shared" si="129"/>
        <v/>
      </c>
      <c r="R951" s="265" t="str">
        <f t="shared" si="130"/>
        <v/>
      </c>
      <c r="S951" s="266" t="str">
        <f t="shared" si="131"/>
        <v/>
      </c>
      <c r="T951" s="267" t="str">
        <f t="shared" si="132"/>
        <v/>
      </c>
      <c r="U951" s="268" t="str">
        <f t="shared" si="133"/>
        <v/>
      </c>
      <c r="V951" s="269" t="str">
        <f t="shared" si="134"/>
        <v/>
      </c>
      <c r="W951" s="5"/>
      <c r="AR951" t="str">
        <f t="shared" si="128"/>
        <v/>
      </c>
      <c r="AS951" t="str">
        <f t="shared" si="127"/>
        <v/>
      </c>
      <c r="AT951" s="134" t="str">
        <f>IF(AR951="","",IF(AND(H951&gt;='Intersection Mileposts'!$F$5,H951&lt;='Intersection Mileposts'!$G$5),"Y",IF(AND(H951&gt;='Intersection Mileposts'!$F$6,H951&lt;='Intersection Mileposts'!$G$6),"Y",IF(AND(H951&gt;='Intersection Mileposts'!$F$7,H951&lt;='Intersection Mileposts'!$G$7),"Y",IF(AND(H951&gt;='Intersection Mileposts'!$F$8,H951&lt;='Intersection Mileposts'!$G$8),"Y",IF(AND(H951&gt;='Intersection Mileposts'!$F$9,H951&lt;='Intersection Mileposts'!$G$9),"Y",IF(AND(H951&gt;='Intersection Mileposts'!$F$10,H951&lt;='Intersection Mileposts'!$G$10),"Y",IF(AND(H951&gt;='Intersection Mileposts'!$F$11,H951&lt;='Intersection Mileposts'!$G$11),"Y",IF(AND(H951&gt;='Intersection Mileposts'!$F$12,H951&lt;='Intersection Mileposts'!$G$12),"Y",IF(AND(H951&gt;='Intersection Mileposts'!$F$13,H951&lt;='Intersection Mileposts'!$G$13),"Y",IF(AND(H951&gt;='Intersection Mileposts'!$F$14,H951&lt;='Intersection Mileposts'!$G$14),"Y",IF(AND(H951&gt;='Intersection Mileposts'!$F$15,H951&lt;='Intersection Mileposts'!$G$15),"Y",IF(AND(H951&gt;='Intersection Mileposts'!$F$16,H951&lt;='Intersection Mileposts'!$G$16),"Y",IF(AND(H951&gt;='Intersection Mileposts'!$F$17,H951&lt;='Intersection Mileposts'!$G$17),"Y",IF(AND(H951&gt;='Intersection Mileposts'!$F$18,H951&lt;='Intersection Mileposts'!$G$18),"Y",IF(AND(H951&gt;='Intersection Mileposts'!$F$19,H951&lt;='Intersection Mileposts'!$G$19),"Y",IF(AND(H951&gt;='Intersection Mileposts'!$F$20,H951&lt;='Intersection Mileposts'!$G$20),"Y",IF(AND(H951&gt;='Intersection Mileposts'!$F$21,H951&lt;='Intersection Mileposts'!$G$21),"Y",IF(AND(H951&gt;='Intersection Mileposts'!$F$22,H951&lt;='Intersection Mileposts'!$G$22),"Y",IF(AND(H951&gt;='Intersection Mileposts'!$F$23,H951&lt;='Intersection Mileposts'!$G$23),"Y",IF(AND(H951&gt;='Intersection Mileposts'!$F$24,H951&lt;='Intersection Mileposts'!$G$24),"Y",IF(AND(H951&gt;='Intersection Mileposts'!$F$25,H951&lt;='Intersection Mileposts'!$G$25),"Y",IF(AND(H951&gt;='Intersection Mileposts'!$F$26,H951&lt;='Intersection Mileposts'!$G$26),"Y",IF(AND(H951&gt;='Intersection Mileposts'!$F$27,H951&lt;='Intersection Mileposts'!$G$27),"Y",IF(AND(H951&gt;='Intersection Mileposts'!$F$28,H951&lt;='Intersection Mileposts'!$G$28),"Y",IF(AND(H951&gt;='Intersection Mileposts'!$F$29,H951&lt;='Intersection Mileposts'!$G$29),"Y", IF(AND(H951&gt;='Intersection Mileposts'!$F$30,H951&lt;='Intersection Mileposts'!$G$30),"Y",IF(AND(H951&gt;='Intersection Mileposts'!$F$31,H951&lt;='Intersection Mileposts'!$G$31),"Y",IF(AND(H951&gt;='Intersection Mileposts'!$F$32,H951&lt;='Intersection Mileposts'!$G$32),"Y",IF(AND(H951&gt;='Intersection Mileposts'!$F$33,H951&lt;='Intersection Mileposts'!$G$33),"Y",IF(AND(H951&gt;='Intersection Mileposts'!$F$34,H951&lt;='Intersection Mileposts'!$G$34),"Y",IF(AND(H951&gt;='Intersection Mileposts'!$F$35,H951&lt;='Intersection Mileposts'!$G$35),"Y",IF(AND(H951&gt;='Intersection Mileposts'!$F$36,H951&lt;='Intersection Mileposts'!$G$36),"Y",IF(AND(H951&gt;='Intersection Mileposts'!$F$37,H951&lt;='Intersection Mileposts'!$G$37),"Y",IF(AND(H951&gt;='Intersection Mileposts'!$F$38,H951&lt;='Intersection Mileposts'!$G$38),"Y",IF(AND(H951&gt;='Intersection Mileposts'!$F$39,H951&lt;='Intersection Mileposts'!$G$39),"Y","N"))))))))))))))))))))))))))))))))))))</f>
        <v/>
      </c>
    </row>
    <row r="952" spans="1:46" ht="15" customHeight="1" x14ac:dyDescent="0.3">
      <c r="A952" s="279"/>
      <c r="B952" s="261"/>
      <c r="C952" s="262"/>
      <c r="D952" s="262"/>
      <c r="E952" s="262"/>
      <c r="F952" s="262"/>
      <c r="G952" s="284"/>
      <c r="H952" s="286"/>
      <c r="I952" s="279"/>
      <c r="J952" s="260"/>
      <c r="K952" s="260"/>
      <c r="L952" s="280"/>
      <c r="M952" s="275"/>
      <c r="N952" s="263"/>
      <c r="P952" s="264" t="str">
        <f>IF(R952 = "", "", COUNT($R$4:R952))</f>
        <v/>
      </c>
      <c r="Q952" s="264" t="str">
        <f t="shared" si="129"/>
        <v/>
      </c>
      <c r="R952" s="265" t="str">
        <f t="shared" si="130"/>
        <v/>
      </c>
      <c r="S952" s="266" t="str">
        <f t="shared" si="131"/>
        <v/>
      </c>
      <c r="T952" s="267" t="str">
        <f t="shared" si="132"/>
        <v/>
      </c>
      <c r="U952" s="268" t="str">
        <f t="shared" si="133"/>
        <v/>
      </c>
      <c r="V952" s="269" t="str">
        <f t="shared" si="134"/>
        <v/>
      </c>
      <c r="W952" s="5"/>
      <c r="AR952" t="str">
        <f t="shared" si="128"/>
        <v/>
      </c>
      <c r="AS952" t="str">
        <f t="shared" si="127"/>
        <v/>
      </c>
      <c r="AT952" s="134" t="str">
        <f>IF(AR952="","",IF(AND(H952&gt;='Intersection Mileposts'!$F$5,H952&lt;='Intersection Mileposts'!$G$5),"Y",IF(AND(H952&gt;='Intersection Mileposts'!$F$6,H952&lt;='Intersection Mileposts'!$G$6),"Y",IF(AND(H952&gt;='Intersection Mileposts'!$F$7,H952&lt;='Intersection Mileposts'!$G$7),"Y",IF(AND(H952&gt;='Intersection Mileposts'!$F$8,H952&lt;='Intersection Mileposts'!$G$8),"Y",IF(AND(H952&gt;='Intersection Mileposts'!$F$9,H952&lt;='Intersection Mileposts'!$G$9),"Y",IF(AND(H952&gt;='Intersection Mileposts'!$F$10,H952&lt;='Intersection Mileposts'!$G$10),"Y",IF(AND(H952&gt;='Intersection Mileposts'!$F$11,H952&lt;='Intersection Mileposts'!$G$11),"Y",IF(AND(H952&gt;='Intersection Mileposts'!$F$12,H952&lt;='Intersection Mileposts'!$G$12),"Y",IF(AND(H952&gt;='Intersection Mileposts'!$F$13,H952&lt;='Intersection Mileposts'!$G$13),"Y",IF(AND(H952&gt;='Intersection Mileposts'!$F$14,H952&lt;='Intersection Mileposts'!$G$14),"Y",IF(AND(H952&gt;='Intersection Mileposts'!$F$15,H952&lt;='Intersection Mileposts'!$G$15),"Y",IF(AND(H952&gt;='Intersection Mileposts'!$F$16,H952&lt;='Intersection Mileposts'!$G$16),"Y",IF(AND(H952&gt;='Intersection Mileposts'!$F$17,H952&lt;='Intersection Mileposts'!$G$17),"Y",IF(AND(H952&gt;='Intersection Mileposts'!$F$18,H952&lt;='Intersection Mileposts'!$G$18),"Y",IF(AND(H952&gt;='Intersection Mileposts'!$F$19,H952&lt;='Intersection Mileposts'!$G$19),"Y",IF(AND(H952&gt;='Intersection Mileposts'!$F$20,H952&lt;='Intersection Mileposts'!$G$20),"Y",IF(AND(H952&gt;='Intersection Mileposts'!$F$21,H952&lt;='Intersection Mileposts'!$G$21),"Y",IF(AND(H952&gt;='Intersection Mileposts'!$F$22,H952&lt;='Intersection Mileposts'!$G$22),"Y",IF(AND(H952&gt;='Intersection Mileposts'!$F$23,H952&lt;='Intersection Mileposts'!$G$23),"Y",IF(AND(H952&gt;='Intersection Mileposts'!$F$24,H952&lt;='Intersection Mileposts'!$G$24),"Y",IF(AND(H952&gt;='Intersection Mileposts'!$F$25,H952&lt;='Intersection Mileposts'!$G$25),"Y",IF(AND(H952&gt;='Intersection Mileposts'!$F$26,H952&lt;='Intersection Mileposts'!$G$26),"Y",IF(AND(H952&gt;='Intersection Mileposts'!$F$27,H952&lt;='Intersection Mileposts'!$G$27),"Y",IF(AND(H952&gt;='Intersection Mileposts'!$F$28,H952&lt;='Intersection Mileposts'!$G$28),"Y",IF(AND(H952&gt;='Intersection Mileposts'!$F$29,H952&lt;='Intersection Mileposts'!$G$29),"Y", IF(AND(H952&gt;='Intersection Mileposts'!$F$30,H952&lt;='Intersection Mileposts'!$G$30),"Y",IF(AND(H952&gt;='Intersection Mileposts'!$F$31,H952&lt;='Intersection Mileposts'!$G$31),"Y",IF(AND(H952&gt;='Intersection Mileposts'!$F$32,H952&lt;='Intersection Mileposts'!$G$32),"Y",IF(AND(H952&gt;='Intersection Mileposts'!$F$33,H952&lt;='Intersection Mileposts'!$G$33),"Y",IF(AND(H952&gt;='Intersection Mileposts'!$F$34,H952&lt;='Intersection Mileposts'!$G$34),"Y",IF(AND(H952&gt;='Intersection Mileposts'!$F$35,H952&lt;='Intersection Mileposts'!$G$35),"Y",IF(AND(H952&gt;='Intersection Mileposts'!$F$36,H952&lt;='Intersection Mileposts'!$G$36),"Y",IF(AND(H952&gt;='Intersection Mileposts'!$F$37,H952&lt;='Intersection Mileposts'!$G$37),"Y",IF(AND(H952&gt;='Intersection Mileposts'!$F$38,H952&lt;='Intersection Mileposts'!$G$38),"Y",IF(AND(H952&gt;='Intersection Mileposts'!$F$39,H952&lt;='Intersection Mileposts'!$G$39),"Y","N"))))))))))))))))))))))))))))))))))))</f>
        <v/>
      </c>
    </row>
    <row r="953" spans="1:46" ht="15" customHeight="1" x14ac:dyDescent="0.3">
      <c r="A953" s="279"/>
      <c r="B953" s="261"/>
      <c r="C953" s="262"/>
      <c r="D953" s="262"/>
      <c r="E953" s="262"/>
      <c r="F953" s="262"/>
      <c r="G953" s="284"/>
      <c r="H953" s="286"/>
      <c r="I953" s="279"/>
      <c r="J953" s="260"/>
      <c r="K953" s="260"/>
      <c r="L953" s="280"/>
      <c r="M953" s="275"/>
      <c r="N953" s="263"/>
      <c r="P953" s="264" t="str">
        <f>IF(R953 = "", "", COUNT($R$4:R953))</f>
        <v/>
      </c>
      <c r="Q953" s="264" t="str">
        <f t="shared" si="129"/>
        <v/>
      </c>
      <c r="R953" s="265" t="str">
        <f t="shared" si="130"/>
        <v/>
      </c>
      <c r="S953" s="266" t="str">
        <f t="shared" si="131"/>
        <v/>
      </c>
      <c r="T953" s="267" t="str">
        <f t="shared" si="132"/>
        <v/>
      </c>
      <c r="U953" s="268" t="str">
        <f t="shared" si="133"/>
        <v/>
      </c>
      <c r="V953" s="269" t="str">
        <f t="shared" si="134"/>
        <v/>
      </c>
      <c r="W953" s="5"/>
      <c r="AR953" t="str">
        <f t="shared" si="128"/>
        <v/>
      </c>
      <c r="AS953" t="str">
        <f t="shared" si="127"/>
        <v/>
      </c>
      <c r="AT953" s="134" t="str">
        <f>IF(AR953="","",IF(AND(H953&gt;='Intersection Mileposts'!$F$5,H953&lt;='Intersection Mileposts'!$G$5),"Y",IF(AND(H953&gt;='Intersection Mileposts'!$F$6,H953&lt;='Intersection Mileposts'!$G$6),"Y",IF(AND(H953&gt;='Intersection Mileposts'!$F$7,H953&lt;='Intersection Mileposts'!$G$7),"Y",IF(AND(H953&gt;='Intersection Mileposts'!$F$8,H953&lt;='Intersection Mileposts'!$G$8),"Y",IF(AND(H953&gt;='Intersection Mileposts'!$F$9,H953&lt;='Intersection Mileposts'!$G$9),"Y",IF(AND(H953&gt;='Intersection Mileposts'!$F$10,H953&lt;='Intersection Mileposts'!$G$10),"Y",IF(AND(H953&gt;='Intersection Mileposts'!$F$11,H953&lt;='Intersection Mileposts'!$G$11),"Y",IF(AND(H953&gt;='Intersection Mileposts'!$F$12,H953&lt;='Intersection Mileposts'!$G$12),"Y",IF(AND(H953&gt;='Intersection Mileposts'!$F$13,H953&lt;='Intersection Mileposts'!$G$13),"Y",IF(AND(H953&gt;='Intersection Mileposts'!$F$14,H953&lt;='Intersection Mileposts'!$G$14),"Y",IF(AND(H953&gt;='Intersection Mileposts'!$F$15,H953&lt;='Intersection Mileposts'!$G$15),"Y",IF(AND(H953&gt;='Intersection Mileposts'!$F$16,H953&lt;='Intersection Mileposts'!$G$16),"Y",IF(AND(H953&gt;='Intersection Mileposts'!$F$17,H953&lt;='Intersection Mileposts'!$G$17),"Y",IF(AND(H953&gt;='Intersection Mileposts'!$F$18,H953&lt;='Intersection Mileposts'!$G$18),"Y",IF(AND(H953&gt;='Intersection Mileposts'!$F$19,H953&lt;='Intersection Mileposts'!$G$19),"Y",IF(AND(H953&gt;='Intersection Mileposts'!$F$20,H953&lt;='Intersection Mileposts'!$G$20),"Y",IF(AND(H953&gt;='Intersection Mileposts'!$F$21,H953&lt;='Intersection Mileposts'!$G$21),"Y",IF(AND(H953&gt;='Intersection Mileposts'!$F$22,H953&lt;='Intersection Mileposts'!$G$22),"Y",IF(AND(H953&gt;='Intersection Mileposts'!$F$23,H953&lt;='Intersection Mileposts'!$G$23),"Y",IF(AND(H953&gt;='Intersection Mileposts'!$F$24,H953&lt;='Intersection Mileposts'!$G$24),"Y",IF(AND(H953&gt;='Intersection Mileposts'!$F$25,H953&lt;='Intersection Mileposts'!$G$25),"Y",IF(AND(H953&gt;='Intersection Mileposts'!$F$26,H953&lt;='Intersection Mileposts'!$G$26),"Y",IF(AND(H953&gt;='Intersection Mileposts'!$F$27,H953&lt;='Intersection Mileposts'!$G$27),"Y",IF(AND(H953&gt;='Intersection Mileposts'!$F$28,H953&lt;='Intersection Mileposts'!$G$28),"Y",IF(AND(H953&gt;='Intersection Mileposts'!$F$29,H953&lt;='Intersection Mileposts'!$G$29),"Y", IF(AND(H953&gt;='Intersection Mileposts'!$F$30,H953&lt;='Intersection Mileposts'!$G$30),"Y",IF(AND(H953&gt;='Intersection Mileposts'!$F$31,H953&lt;='Intersection Mileposts'!$G$31),"Y",IF(AND(H953&gt;='Intersection Mileposts'!$F$32,H953&lt;='Intersection Mileposts'!$G$32),"Y",IF(AND(H953&gt;='Intersection Mileposts'!$F$33,H953&lt;='Intersection Mileposts'!$G$33),"Y",IF(AND(H953&gt;='Intersection Mileposts'!$F$34,H953&lt;='Intersection Mileposts'!$G$34),"Y",IF(AND(H953&gt;='Intersection Mileposts'!$F$35,H953&lt;='Intersection Mileposts'!$G$35),"Y",IF(AND(H953&gt;='Intersection Mileposts'!$F$36,H953&lt;='Intersection Mileposts'!$G$36),"Y",IF(AND(H953&gt;='Intersection Mileposts'!$F$37,H953&lt;='Intersection Mileposts'!$G$37),"Y",IF(AND(H953&gt;='Intersection Mileposts'!$F$38,H953&lt;='Intersection Mileposts'!$G$38),"Y",IF(AND(H953&gt;='Intersection Mileposts'!$F$39,H953&lt;='Intersection Mileposts'!$G$39),"Y","N"))))))))))))))))))))))))))))))))))))</f>
        <v/>
      </c>
    </row>
    <row r="954" spans="1:46" ht="15" customHeight="1" x14ac:dyDescent="0.3">
      <c r="A954" s="279"/>
      <c r="B954" s="261"/>
      <c r="C954" s="262"/>
      <c r="D954" s="262"/>
      <c r="E954" s="262"/>
      <c r="F954" s="262"/>
      <c r="G954" s="284"/>
      <c r="H954" s="286"/>
      <c r="I954" s="279"/>
      <c r="J954" s="260"/>
      <c r="K954" s="260"/>
      <c r="L954" s="280"/>
      <c r="M954" s="275"/>
      <c r="N954" s="263"/>
      <c r="P954" s="264" t="str">
        <f>IF(R954 = "", "", COUNT($R$4:R954))</f>
        <v/>
      </c>
      <c r="Q954" s="264" t="str">
        <f t="shared" si="129"/>
        <v/>
      </c>
      <c r="R954" s="265" t="str">
        <f t="shared" si="130"/>
        <v/>
      </c>
      <c r="S954" s="266" t="str">
        <f t="shared" si="131"/>
        <v/>
      </c>
      <c r="T954" s="267" t="str">
        <f t="shared" si="132"/>
        <v/>
      </c>
      <c r="U954" s="268" t="str">
        <f t="shared" si="133"/>
        <v/>
      </c>
      <c r="V954" s="269" t="str">
        <f t="shared" si="134"/>
        <v/>
      </c>
      <c r="W954" s="5"/>
      <c r="AR954" t="str">
        <f t="shared" si="128"/>
        <v/>
      </c>
      <c r="AS954" t="str">
        <f t="shared" si="127"/>
        <v/>
      </c>
      <c r="AT954" s="134" t="str">
        <f>IF(AR954="","",IF(AND(H954&gt;='Intersection Mileposts'!$F$5,H954&lt;='Intersection Mileposts'!$G$5),"Y",IF(AND(H954&gt;='Intersection Mileposts'!$F$6,H954&lt;='Intersection Mileposts'!$G$6),"Y",IF(AND(H954&gt;='Intersection Mileposts'!$F$7,H954&lt;='Intersection Mileposts'!$G$7),"Y",IF(AND(H954&gt;='Intersection Mileposts'!$F$8,H954&lt;='Intersection Mileposts'!$G$8),"Y",IF(AND(H954&gt;='Intersection Mileposts'!$F$9,H954&lt;='Intersection Mileposts'!$G$9),"Y",IF(AND(H954&gt;='Intersection Mileposts'!$F$10,H954&lt;='Intersection Mileposts'!$G$10),"Y",IF(AND(H954&gt;='Intersection Mileposts'!$F$11,H954&lt;='Intersection Mileposts'!$G$11),"Y",IF(AND(H954&gt;='Intersection Mileposts'!$F$12,H954&lt;='Intersection Mileposts'!$G$12),"Y",IF(AND(H954&gt;='Intersection Mileposts'!$F$13,H954&lt;='Intersection Mileposts'!$G$13),"Y",IF(AND(H954&gt;='Intersection Mileposts'!$F$14,H954&lt;='Intersection Mileposts'!$G$14),"Y",IF(AND(H954&gt;='Intersection Mileposts'!$F$15,H954&lt;='Intersection Mileposts'!$G$15),"Y",IF(AND(H954&gt;='Intersection Mileposts'!$F$16,H954&lt;='Intersection Mileposts'!$G$16),"Y",IF(AND(H954&gt;='Intersection Mileposts'!$F$17,H954&lt;='Intersection Mileposts'!$G$17),"Y",IF(AND(H954&gt;='Intersection Mileposts'!$F$18,H954&lt;='Intersection Mileposts'!$G$18),"Y",IF(AND(H954&gt;='Intersection Mileposts'!$F$19,H954&lt;='Intersection Mileposts'!$G$19),"Y",IF(AND(H954&gt;='Intersection Mileposts'!$F$20,H954&lt;='Intersection Mileposts'!$G$20),"Y",IF(AND(H954&gt;='Intersection Mileposts'!$F$21,H954&lt;='Intersection Mileposts'!$G$21),"Y",IF(AND(H954&gt;='Intersection Mileposts'!$F$22,H954&lt;='Intersection Mileposts'!$G$22),"Y",IF(AND(H954&gt;='Intersection Mileposts'!$F$23,H954&lt;='Intersection Mileposts'!$G$23),"Y",IF(AND(H954&gt;='Intersection Mileposts'!$F$24,H954&lt;='Intersection Mileposts'!$G$24),"Y",IF(AND(H954&gt;='Intersection Mileposts'!$F$25,H954&lt;='Intersection Mileposts'!$G$25),"Y",IF(AND(H954&gt;='Intersection Mileposts'!$F$26,H954&lt;='Intersection Mileposts'!$G$26),"Y",IF(AND(H954&gt;='Intersection Mileposts'!$F$27,H954&lt;='Intersection Mileposts'!$G$27),"Y",IF(AND(H954&gt;='Intersection Mileposts'!$F$28,H954&lt;='Intersection Mileposts'!$G$28),"Y",IF(AND(H954&gt;='Intersection Mileposts'!$F$29,H954&lt;='Intersection Mileposts'!$G$29),"Y", IF(AND(H954&gt;='Intersection Mileposts'!$F$30,H954&lt;='Intersection Mileposts'!$G$30),"Y",IF(AND(H954&gt;='Intersection Mileposts'!$F$31,H954&lt;='Intersection Mileposts'!$G$31),"Y",IF(AND(H954&gt;='Intersection Mileposts'!$F$32,H954&lt;='Intersection Mileposts'!$G$32),"Y",IF(AND(H954&gt;='Intersection Mileposts'!$F$33,H954&lt;='Intersection Mileposts'!$G$33),"Y",IF(AND(H954&gt;='Intersection Mileposts'!$F$34,H954&lt;='Intersection Mileposts'!$G$34),"Y",IF(AND(H954&gt;='Intersection Mileposts'!$F$35,H954&lt;='Intersection Mileposts'!$G$35),"Y",IF(AND(H954&gt;='Intersection Mileposts'!$F$36,H954&lt;='Intersection Mileposts'!$G$36),"Y",IF(AND(H954&gt;='Intersection Mileposts'!$F$37,H954&lt;='Intersection Mileposts'!$G$37),"Y",IF(AND(H954&gt;='Intersection Mileposts'!$F$38,H954&lt;='Intersection Mileposts'!$G$38),"Y",IF(AND(H954&gt;='Intersection Mileposts'!$F$39,H954&lt;='Intersection Mileposts'!$G$39),"Y","N"))))))))))))))))))))))))))))))))))))</f>
        <v/>
      </c>
    </row>
    <row r="955" spans="1:46" ht="15" customHeight="1" x14ac:dyDescent="0.3">
      <c r="A955" s="279"/>
      <c r="B955" s="261"/>
      <c r="C955" s="262"/>
      <c r="D955" s="262"/>
      <c r="E955" s="262"/>
      <c r="F955" s="262"/>
      <c r="G955" s="284"/>
      <c r="H955" s="286"/>
      <c r="I955" s="279"/>
      <c r="J955" s="260"/>
      <c r="K955" s="260"/>
      <c r="L955" s="280"/>
      <c r="M955" s="275"/>
      <c r="N955" s="263"/>
      <c r="P955" s="264" t="str">
        <f>IF(R955 = "", "", COUNT($R$4:R955))</f>
        <v/>
      </c>
      <c r="Q955" s="264" t="str">
        <f t="shared" si="129"/>
        <v/>
      </c>
      <c r="R955" s="265" t="str">
        <f t="shared" si="130"/>
        <v/>
      </c>
      <c r="S955" s="266" t="str">
        <f t="shared" si="131"/>
        <v/>
      </c>
      <c r="T955" s="267" t="str">
        <f t="shared" si="132"/>
        <v/>
      </c>
      <c r="U955" s="268" t="str">
        <f t="shared" si="133"/>
        <v/>
      </c>
      <c r="V955" s="269" t="str">
        <f t="shared" si="134"/>
        <v/>
      </c>
      <c r="W955" s="5"/>
      <c r="AR955" t="str">
        <f t="shared" si="128"/>
        <v/>
      </c>
      <c r="AS955" t="str">
        <f t="shared" si="127"/>
        <v/>
      </c>
      <c r="AT955" s="134" t="str">
        <f>IF(AR955="","",IF(AND(H955&gt;='Intersection Mileposts'!$F$5,H955&lt;='Intersection Mileposts'!$G$5),"Y",IF(AND(H955&gt;='Intersection Mileposts'!$F$6,H955&lt;='Intersection Mileposts'!$G$6),"Y",IF(AND(H955&gt;='Intersection Mileposts'!$F$7,H955&lt;='Intersection Mileposts'!$G$7),"Y",IF(AND(H955&gt;='Intersection Mileposts'!$F$8,H955&lt;='Intersection Mileposts'!$G$8),"Y",IF(AND(H955&gt;='Intersection Mileposts'!$F$9,H955&lt;='Intersection Mileposts'!$G$9),"Y",IF(AND(H955&gt;='Intersection Mileposts'!$F$10,H955&lt;='Intersection Mileposts'!$G$10),"Y",IF(AND(H955&gt;='Intersection Mileposts'!$F$11,H955&lt;='Intersection Mileposts'!$G$11),"Y",IF(AND(H955&gt;='Intersection Mileposts'!$F$12,H955&lt;='Intersection Mileposts'!$G$12),"Y",IF(AND(H955&gt;='Intersection Mileposts'!$F$13,H955&lt;='Intersection Mileposts'!$G$13),"Y",IF(AND(H955&gt;='Intersection Mileposts'!$F$14,H955&lt;='Intersection Mileposts'!$G$14),"Y",IF(AND(H955&gt;='Intersection Mileposts'!$F$15,H955&lt;='Intersection Mileposts'!$G$15),"Y",IF(AND(H955&gt;='Intersection Mileposts'!$F$16,H955&lt;='Intersection Mileposts'!$G$16),"Y",IF(AND(H955&gt;='Intersection Mileposts'!$F$17,H955&lt;='Intersection Mileposts'!$G$17),"Y",IF(AND(H955&gt;='Intersection Mileposts'!$F$18,H955&lt;='Intersection Mileposts'!$G$18),"Y",IF(AND(H955&gt;='Intersection Mileposts'!$F$19,H955&lt;='Intersection Mileposts'!$G$19),"Y",IF(AND(H955&gt;='Intersection Mileposts'!$F$20,H955&lt;='Intersection Mileposts'!$G$20),"Y",IF(AND(H955&gt;='Intersection Mileposts'!$F$21,H955&lt;='Intersection Mileposts'!$G$21),"Y",IF(AND(H955&gt;='Intersection Mileposts'!$F$22,H955&lt;='Intersection Mileposts'!$G$22),"Y",IF(AND(H955&gt;='Intersection Mileposts'!$F$23,H955&lt;='Intersection Mileposts'!$G$23),"Y",IF(AND(H955&gt;='Intersection Mileposts'!$F$24,H955&lt;='Intersection Mileposts'!$G$24),"Y",IF(AND(H955&gt;='Intersection Mileposts'!$F$25,H955&lt;='Intersection Mileposts'!$G$25),"Y",IF(AND(H955&gt;='Intersection Mileposts'!$F$26,H955&lt;='Intersection Mileposts'!$G$26),"Y",IF(AND(H955&gt;='Intersection Mileposts'!$F$27,H955&lt;='Intersection Mileposts'!$G$27),"Y",IF(AND(H955&gt;='Intersection Mileposts'!$F$28,H955&lt;='Intersection Mileposts'!$G$28),"Y",IF(AND(H955&gt;='Intersection Mileposts'!$F$29,H955&lt;='Intersection Mileposts'!$G$29),"Y", IF(AND(H955&gt;='Intersection Mileposts'!$F$30,H955&lt;='Intersection Mileposts'!$G$30),"Y",IF(AND(H955&gt;='Intersection Mileposts'!$F$31,H955&lt;='Intersection Mileposts'!$G$31),"Y",IF(AND(H955&gt;='Intersection Mileposts'!$F$32,H955&lt;='Intersection Mileposts'!$G$32),"Y",IF(AND(H955&gt;='Intersection Mileposts'!$F$33,H955&lt;='Intersection Mileposts'!$G$33),"Y",IF(AND(H955&gt;='Intersection Mileposts'!$F$34,H955&lt;='Intersection Mileposts'!$G$34),"Y",IF(AND(H955&gt;='Intersection Mileposts'!$F$35,H955&lt;='Intersection Mileposts'!$G$35),"Y",IF(AND(H955&gt;='Intersection Mileposts'!$F$36,H955&lt;='Intersection Mileposts'!$G$36),"Y",IF(AND(H955&gt;='Intersection Mileposts'!$F$37,H955&lt;='Intersection Mileposts'!$G$37),"Y",IF(AND(H955&gt;='Intersection Mileposts'!$F$38,H955&lt;='Intersection Mileposts'!$G$38),"Y",IF(AND(H955&gt;='Intersection Mileposts'!$F$39,H955&lt;='Intersection Mileposts'!$G$39),"Y","N"))))))))))))))))))))))))))))))))))))</f>
        <v/>
      </c>
    </row>
    <row r="956" spans="1:46" ht="15" customHeight="1" x14ac:dyDescent="0.3">
      <c r="A956" s="279"/>
      <c r="B956" s="261"/>
      <c r="C956" s="262"/>
      <c r="D956" s="262"/>
      <c r="E956" s="262"/>
      <c r="F956" s="262"/>
      <c r="G956" s="284"/>
      <c r="H956" s="286"/>
      <c r="I956" s="279"/>
      <c r="J956" s="260"/>
      <c r="K956" s="260"/>
      <c r="L956" s="280"/>
      <c r="M956" s="275"/>
      <c r="N956" s="263"/>
      <c r="P956" s="264" t="str">
        <f>IF(R956 = "", "", COUNT($R$4:R956))</f>
        <v/>
      </c>
      <c r="Q956" s="264" t="str">
        <f t="shared" si="129"/>
        <v/>
      </c>
      <c r="R956" s="265" t="str">
        <f t="shared" si="130"/>
        <v/>
      </c>
      <c r="S956" s="266" t="str">
        <f t="shared" si="131"/>
        <v/>
      </c>
      <c r="T956" s="267" t="str">
        <f t="shared" si="132"/>
        <v/>
      </c>
      <c r="U956" s="268" t="str">
        <f t="shared" si="133"/>
        <v/>
      </c>
      <c r="V956" s="269" t="str">
        <f t="shared" si="134"/>
        <v/>
      </c>
      <c r="W956" s="5"/>
      <c r="AR956" t="str">
        <f t="shared" si="128"/>
        <v/>
      </c>
      <c r="AS956" t="str">
        <f t="shared" si="127"/>
        <v/>
      </c>
      <c r="AT956" s="134" t="str">
        <f>IF(AR956="","",IF(AND(H956&gt;='Intersection Mileposts'!$F$5,H956&lt;='Intersection Mileposts'!$G$5),"Y",IF(AND(H956&gt;='Intersection Mileposts'!$F$6,H956&lt;='Intersection Mileposts'!$G$6),"Y",IF(AND(H956&gt;='Intersection Mileposts'!$F$7,H956&lt;='Intersection Mileposts'!$G$7),"Y",IF(AND(H956&gt;='Intersection Mileposts'!$F$8,H956&lt;='Intersection Mileposts'!$G$8),"Y",IF(AND(H956&gt;='Intersection Mileposts'!$F$9,H956&lt;='Intersection Mileposts'!$G$9),"Y",IF(AND(H956&gt;='Intersection Mileposts'!$F$10,H956&lt;='Intersection Mileposts'!$G$10),"Y",IF(AND(H956&gt;='Intersection Mileposts'!$F$11,H956&lt;='Intersection Mileposts'!$G$11),"Y",IF(AND(H956&gt;='Intersection Mileposts'!$F$12,H956&lt;='Intersection Mileposts'!$G$12),"Y",IF(AND(H956&gt;='Intersection Mileposts'!$F$13,H956&lt;='Intersection Mileposts'!$G$13),"Y",IF(AND(H956&gt;='Intersection Mileposts'!$F$14,H956&lt;='Intersection Mileposts'!$G$14),"Y",IF(AND(H956&gt;='Intersection Mileposts'!$F$15,H956&lt;='Intersection Mileposts'!$G$15),"Y",IF(AND(H956&gt;='Intersection Mileposts'!$F$16,H956&lt;='Intersection Mileposts'!$G$16),"Y",IF(AND(H956&gt;='Intersection Mileposts'!$F$17,H956&lt;='Intersection Mileposts'!$G$17),"Y",IF(AND(H956&gt;='Intersection Mileposts'!$F$18,H956&lt;='Intersection Mileposts'!$G$18),"Y",IF(AND(H956&gt;='Intersection Mileposts'!$F$19,H956&lt;='Intersection Mileposts'!$G$19),"Y",IF(AND(H956&gt;='Intersection Mileposts'!$F$20,H956&lt;='Intersection Mileposts'!$G$20),"Y",IF(AND(H956&gt;='Intersection Mileposts'!$F$21,H956&lt;='Intersection Mileposts'!$G$21),"Y",IF(AND(H956&gt;='Intersection Mileposts'!$F$22,H956&lt;='Intersection Mileposts'!$G$22),"Y",IF(AND(H956&gt;='Intersection Mileposts'!$F$23,H956&lt;='Intersection Mileposts'!$G$23),"Y",IF(AND(H956&gt;='Intersection Mileposts'!$F$24,H956&lt;='Intersection Mileposts'!$G$24),"Y",IF(AND(H956&gt;='Intersection Mileposts'!$F$25,H956&lt;='Intersection Mileposts'!$G$25),"Y",IF(AND(H956&gt;='Intersection Mileposts'!$F$26,H956&lt;='Intersection Mileposts'!$G$26),"Y",IF(AND(H956&gt;='Intersection Mileposts'!$F$27,H956&lt;='Intersection Mileposts'!$G$27),"Y",IF(AND(H956&gt;='Intersection Mileposts'!$F$28,H956&lt;='Intersection Mileposts'!$G$28),"Y",IF(AND(H956&gt;='Intersection Mileposts'!$F$29,H956&lt;='Intersection Mileposts'!$G$29),"Y", IF(AND(H956&gt;='Intersection Mileposts'!$F$30,H956&lt;='Intersection Mileposts'!$G$30),"Y",IF(AND(H956&gt;='Intersection Mileposts'!$F$31,H956&lt;='Intersection Mileposts'!$G$31),"Y",IF(AND(H956&gt;='Intersection Mileposts'!$F$32,H956&lt;='Intersection Mileposts'!$G$32),"Y",IF(AND(H956&gt;='Intersection Mileposts'!$F$33,H956&lt;='Intersection Mileposts'!$G$33),"Y",IF(AND(H956&gt;='Intersection Mileposts'!$F$34,H956&lt;='Intersection Mileposts'!$G$34),"Y",IF(AND(H956&gt;='Intersection Mileposts'!$F$35,H956&lt;='Intersection Mileposts'!$G$35),"Y",IF(AND(H956&gt;='Intersection Mileposts'!$F$36,H956&lt;='Intersection Mileposts'!$G$36),"Y",IF(AND(H956&gt;='Intersection Mileposts'!$F$37,H956&lt;='Intersection Mileposts'!$G$37),"Y",IF(AND(H956&gt;='Intersection Mileposts'!$F$38,H956&lt;='Intersection Mileposts'!$G$38),"Y",IF(AND(H956&gt;='Intersection Mileposts'!$F$39,H956&lt;='Intersection Mileposts'!$G$39),"Y","N"))))))))))))))))))))))))))))))))))))</f>
        <v/>
      </c>
    </row>
    <row r="957" spans="1:46" ht="15" customHeight="1" x14ac:dyDescent="0.3">
      <c r="A957" s="279"/>
      <c r="B957" s="261"/>
      <c r="C957" s="262"/>
      <c r="D957" s="262"/>
      <c r="E957" s="262"/>
      <c r="F957" s="262"/>
      <c r="G957" s="284"/>
      <c r="H957" s="286"/>
      <c r="I957" s="279"/>
      <c r="J957" s="260"/>
      <c r="K957" s="260"/>
      <c r="L957" s="280"/>
      <c r="M957" s="275"/>
      <c r="N957" s="263"/>
      <c r="P957" s="264" t="str">
        <f>IF(R957 = "", "", COUNT($R$4:R957))</f>
        <v/>
      </c>
      <c r="Q957" s="264" t="str">
        <f t="shared" si="129"/>
        <v/>
      </c>
      <c r="R957" s="265" t="str">
        <f t="shared" si="130"/>
        <v/>
      </c>
      <c r="S957" s="266" t="str">
        <f t="shared" si="131"/>
        <v/>
      </c>
      <c r="T957" s="267" t="str">
        <f t="shared" si="132"/>
        <v/>
      </c>
      <c r="U957" s="268" t="str">
        <f t="shared" si="133"/>
        <v/>
      </c>
      <c r="V957" s="269" t="str">
        <f t="shared" si="134"/>
        <v/>
      </c>
      <c r="W957" s="5"/>
      <c r="AR957" t="str">
        <f t="shared" si="128"/>
        <v/>
      </c>
      <c r="AS957" t="str">
        <f t="shared" si="127"/>
        <v/>
      </c>
      <c r="AT957" s="134" t="str">
        <f>IF(AR957="","",IF(AND(H957&gt;='Intersection Mileposts'!$F$5,H957&lt;='Intersection Mileposts'!$G$5),"Y",IF(AND(H957&gt;='Intersection Mileposts'!$F$6,H957&lt;='Intersection Mileposts'!$G$6),"Y",IF(AND(H957&gt;='Intersection Mileposts'!$F$7,H957&lt;='Intersection Mileposts'!$G$7),"Y",IF(AND(H957&gt;='Intersection Mileposts'!$F$8,H957&lt;='Intersection Mileposts'!$G$8),"Y",IF(AND(H957&gt;='Intersection Mileposts'!$F$9,H957&lt;='Intersection Mileposts'!$G$9),"Y",IF(AND(H957&gt;='Intersection Mileposts'!$F$10,H957&lt;='Intersection Mileposts'!$G$10),"Y",IF(AND(H957&gt;='Intersection Mileposts'!$F$11,H957&lt;='Intersection Mileposts'!$G$11),"Y",IF(AND(H957&gt;='Intersection Mileposts'!$F$12,H957&lt;='Intersection Mileposts'!$G$12),"Y",IF(AND(H957&gt;='Intersection Mileposts'!$F$13,H957&lt;='Intersection Mileposts'!$G$13),"Y",IF(AND(H957&gt;='Intersection Mileposts'!$F$14,H957&lt;='Intersection Mileposts'!$G$14),"Y",IF(AND(H957&gt;='Intersection Mileposts'!$F$15,H957&lt;='Intersection Mileposts'!$G$15),"Y",IF(AND(H957&gt;='Intersection Mileposts'!$F$16,H957&lt;='Intersection Mileposts'!$G$16),"Y",IF(AND(H957&gt;='Intersection Mileposts'!$F$17,H957&lt;='Intersection Mileposts'!$G$17),"Y",IF(AND(H957&gt;='Intersection Mileposts'!$F$18,H957&lt;='Intersection Mileposts'!$G$18),"Y",IF(AND(H957&gt;='Intersection Mileposts'!$F$19,H957&lt;='Intersection Mileposts'!$G$19),"Y",IF(AND(H957&gt;='Intersection Mileposts'!$F$20,H957&lt;='Intersection Mileposts'!$G$20),"Y",IF(AND(H957&gt;='Intersection Mileposts'!$F$21,H957&lt;='Intersection Mileposts'!$G$21),"Y",IF(AND(H957&gt;='Intersection Mileposts'!$F$22,H957&lt;='Intersection Mileposts'!$G$22),"Y",IF(AND(H957&gt;='Intersection Mileposts'!$F$23,H957&lt;='Intersection Mileposts'!$G$23),"Y",IF(AND(H957&gt;='Intersection Mileposts'!$F$24,H957&lt;='Intersection Mileposts'!$G$24),"Y",IF(AND(H957&gt;='Intersection Mileposts'!$F$25,H957&lt;='Intersection Mileposts'!$G$25),"Y",IF(AND(H957&gt;='Intersection Mileposts'!$F$26,H957&lt;='Intersection Mileposts'!$G$26),"Y",IF(AND(H957&gt;='Intersection Mileposts'!$F$27,H957&lt;='Intersection Mileposts'!$G$27),"Y",IF(AND(H957&gt;='Intersection Mileposts'!$F$28,H957&lt;='Intersection Mileposts'!$G$28),"Y",IF(AND(H957&gt;='Intersection Mileposts'!$F$29,H957&lt;='Intersection Mileposts'!$G$29),"Y", IF(AND(H957&gt;='Intersection Mileposts'!$F$30,H957&lt;='Intersection Mileposts'!$G$30),"Y",IF(AND(H957&gt;='Intersection Mileposts'!$F$31,H957&lt;='Intersection Mileposts'!$G$31),"Y",IF(AND(H957&gt;='Intersection Mileposts'!$F$32,H957&lt;='Intersection Mileposts'!$G$32),"Y",IF(AND(H957&gt;='Intersection Mileposts'!$F$33,H957&lt;='Intersection Mileposts'!$G$33),"Y",IF(AND(H957&gt;='Intersection Mileposts'!$F$34,H957&lt;='Intersection Mileposts'!$G$34),"Y",IF(AND(H957&gt;='Intersection Mileposts'!$F$35,H957&lt;='Intersection Mileposts'!$G$35),"Y",IF(AND(H957&gt;='Intersection Mileposts'!$F$36,H957&lt;='Intersection Mileposts'!$G$36),"Y",IF(AND(H957&gt;='Intersection Mileposts'!$F$37,H957&lt;='Intersection Mileposts'!$G$37),"Y",IF(AND(H957&gt;='Intersection Mileposts'!$F$38,H957&lt;='Intersection Mileposts'!$G$38),"Y",IF(AND(H957&gt;='Intersection Mileposts'!$F$39,H957&lt;='Intersection Mileposts'!$G$39),"Y","N"))))))))))))))))))))))))))))))))))))</f>
        <v/>
      </c>
    </row>
    <row r="958" spans="1:46" ht="15" customHeight="1" x14ac:dyDescent="0.3">
      <c r="A958" s="279"/>
      <c r="B958" s="261"/>
      <c r="C958" s="262"/>
      <c r="D958" s="262"/>
      <c r="E958" s="262"/>
      <c r="F958" s="262"/>
      <c r="G958" s="284"/>
      <c r="H958" s="286"/>
      <c r="I958" s="279"/>
      <c r="J958" s="260"/>
      <c r="K958" s="260"/>
      <c r="L958" s="280"/>
      <c r="M958" s="275"/>
      <c r="N958" s="263"/>
      <c r="P958" s="264" t="str">
        <f>IF(R958 = "", "", COUNT($R$4:R958))</f>
        <v/>
      </c>
      <c r="Q958" s="264" t="str">
        <f t="shared" si="129"/>
        <v/>
      </c>
      <c r="R958" s="265" t="str">
        <f t="shared" si="130"/>
        <v/>
      </c>
      <c r="S958" s="266" t="str">
        <f t="shared" si="131"/>
        <v/>
      </c>
      <c r="T958" s="267" t="str">
        <f t="shared" si="132"/>
        <v/>
      </c>
      <c r="U958" s="268" t="str">
        <f t="shared" si="133"/>
        <v/>
      </c>
      <c r="V958" s="269" t="str">
        <f t="shared" si="134"/>
        <v/>
      </c>
      <c r="W958" s="5"/>
      <c r="AR958" t="str">
        <f t="shared" si="128"/>
        <v/>
      </c>
      <c r="AS958" t="str">
        <f t="shared" si="127"/>
        <v/>
      </c>
      <c r="AT958" s="134" t="str">
        <f>IF(AR958="","",IF(AND(H958&gt;='Intersection Mileposts'!$F$5,H958&lt;='Intersection Mileposts'!$G$5),"Y",IF(AND(H958&gt;='Intersection Mileposts'!$F$6,H958&lt;='Intersection Mileposts'!$G$6),"Y",IF(AND(H958&gt;='Intersection Mileposts'!$F$7,H958&lt;='Intersection Mileposts'!$G$7),"Y",IF(AND(H958&gt;='Intersection Mileposts'!$F$8,H958&lt;='Intersection Mileposts'!$G$8),"Y",IF(AND(H958&gt;='Intersection Mileposts'!$F$9,H958&lt;='Intersection Mileposts'!$G$9),"Y",IF(AND(H958&gt;='Intersection Mileposts'!$F$10,H958&lt;='Intersection Mileposts'!$G$10),"Y",IF(AND(H958&gt;='Intersection Mileposts'!$F$11,H958&lt;='Intersection Mileposts'!$G$11),"Y",IF(AND(H958&gt;='Intersection Mileposts'!$F$12,H958&lt;='Intersection Mileposts'!$G$12),"Y",IF(AND(H958&gt;='Intersection Mileposts'!$F$13,H958&lt;='Intersection Mileposts'!$G$13),"Y",IF(AND(H958&gt;='Intersection Mileposts'!$F$14,H958&lt;='Intersection Mileposts'!$G$14),"Y",IF(AND(H958&gt;='Intersection Mileposts'!$F$15,H958&lt;='Intersection Mileposts'!$G$15),"Y",IF(AND(H958&gt;='Intersection Mileposts'!$F$16,H958&lt;='Intersection Mileposts'!$G$16),"Y",IF(AND(H958&gt;='Intersection Mileposts'!$F$17,H958&lt;='Intersection Mileposts'!$G$17),"Y",IF(AND(H958&gt;='Intersection Mileposts'!$F$18,H958&lt;='Intersection Mileposts'!$G$18),"Y",IF(AND(H958&gt;='Intersection Mileposts'!$F$19,H958&lt;='Intersection Mileposts'!$G$19),"Y",IF(AND(H958&gt;='Intersection Mileposts'!$F$20,H958&lt;='Intersection Mileposts'!$G$20),"Y",IF(AND(H958&gt;='Intersection Mileposts'!$F$21,H958&lt;='Intersection Mileposts'!$G$21),"Y",IF(AND(H958&gt;='Intersection Mileposts'!$F$22,H958&lt;='Intersection Mileposts'!$G$22),"Y",IF(AND(H958&gt;='Intersection Mileposts'!$F$23,H958&lt;='Intersection Mileposts'!$G$23),"Y",IF(AND(H958&gt;='Intersection Mileposts'!$F$24,H958&lt;='Intersection Mileposts'!$G$24),"Y",IF(AND(H958&gt;='Intersection Mileposts'!$F$25,H958&lt;='Intersection Mileposts'!$G$25),"Y",IF(AND(H958&gt;='Intersection Mileposts'!$F$26,H958&lt;='Intersection Mileposts'!$G$26),"Y",IF(AND(H958&gt;='Intersection Mileposts'!$F$27,H958&lt;='Intersection Mileposts'!$G$27),"Y",IF(AND(H958&gt;='Intersection Mileposts'!$F$28,H958&lt;='Intersection Mileposts'!$G$28),"Y",IF(AND(H958&gt;='Intersection Mileposts'!$F$29,H958&lt;='Intersection Mileposts'!$G$29),"Y", IF(AND(H958&gt;='Intersection Mileposts'!$F$30,H958&lt;='Intersection Mileposts'!$G$30),"Y",IF(AND(H958&gt;='Intersection Mileposts'!$F$31,H958&lt;='Intersection Mileposts'!$G$31),"Y",IF(AND(H958&gt;='Intersection Mileposts'!$F$32,H958&lt;='Intersection Mileposts'!$G$32),"Y",IF(AND(H958&gt;='Intersection Mileposts'!$F$33,H958&lt;='Intersection Mileposts'!$G$33),"Y",IF(AND(H958&gt;='Intersection Mileposts'!$F$34,H958&lt;='Intersection Mileposts'!$G$34),"Y",IF(AND(H958&gt;='Intersection Mileposts'!$F$35,H958&lt;='Intersection Mileposts'!$G$35),"Y",IF(AND(H958&gt;='Intersection Mileposts'!$F$36,H958&lt;='Intersection Mileposts'!$G$36),"Y",IF(AND(H958&gt;='Intersection Mileposts'!$F$37,H958&lt;='Intersection Mileposts'!$G$37),"Y",IF(AND(H958&gt;='Intersection Mileposts'!$F$38,H958&lt;='Intersection Mileposts'!$G$38),"Y",IF(AND(H958&gt;='Intersection Mileposts'!$F$39,H958&lt;='Intersection Mileposts'!$G$39),"Y","N"))))))))))))))))))))))))))))))))))))</f>
        <v/>
      </c>
    </row>
    <row r="959" spans="1:46" ht="15" customHeight="1" x14ac:dyDescent="0.3">
      <c r="A959" s="279"/>
      <c r="B959" s="261"/>
      <c r="C959" s="262"/>
      <c r="D959" s="262"/>
      <c r="E959" s="262"/>
      <c r="F959" s="262"/>
      <c r="G959" s="284"/>
      <c r="H959" s="286"/>
      <c r="I959" s="279"/>
      <c r="J959" s="260"/>
      <c r="K959" s="260"/>
      <c r="L959" s="280"/>
      <c r="M959" s="275"/>
      <c r="N959" s="263"/>
      <c r="P959" s="264" t="str">
        <f>IF(R959 = "", "", COUNT($R$4:R959))</f>
        <v/>
      </c>
      <c r="Q959" s="264" t="str">
        <f t="shared" si="129"/>
        <v/>
      </c>
      <c r="R959" s="265" t="str">
        <f t="shared" si="130"/>
        <v/>
      </c>
      <c r="S959" s="266" t="str">
        <f t="shared" si="131"/>
        <v/>
      </c>
      <c r="T959" s="267" t="str">
        <f t="shared" si="132"/>
        <v/>
      </c>
      <c r="U959" s="268" t="str">
        <f t="shared" si="133"/>
        <v/>
      </c>
      <c r="V959" s="269" t="str">
        <f t="shared" si="134"/>
        <v/>
      </c>
      <c r="W959" s="5"/>
      <c r="AR959" t="str">
        <f t="shared" si="128"/>
        <v/>
      </c>
      <c r="AS959" t="str">
        <f t="shared" si="127"/>
        <v/>
      </c>
      <c r="AT959" s="134" t="str">
        <f>IF(AR959="","",IF(AND(H959&gt;='Intersection Mileposts'!$F$5,H959&lt;='Intersection Mileposts'!$G$5),"Y",IF(AND(H959&gt;='Intersection Mileposts'!$F$6,H959&lt;='Intersection Mileposts'!$G$6),"Y",IF(AND(H959&gt;='Intersection Mileposts'!$F$7,H959&lt;='Intersection Mileposts'!$G$7),"Y",IF(AND(H959&gt;='Intersection Mileposts'!$F$8,H959&lt;='Intersection Mileposts'!$G$8),"Y",IF(AND(H959&gt;='Intersection Mileposts'!$F$9,H959&lt;='Intersection Mileposts'!$G$9),"Y",IF(AND(H959&gt;='Intersection Mileposts'!$F$10,H959&lt;='Intersection Mileposts'!$G$10),"Y",IF(AND(H959&gt;='Intersection Mileposts'!$F$11,H959&lt;='Intersection Mileposts'!$G$11),"Y",IF(AND(H959&gt;='Intersection Mileposts'!$F$12,H959&lt;='Intersection Mileposts'!$G$12),"Y",IF(AND(H959&gt;='Intersection Mileposts'!$F$13,H959&lt;='Intersection Mileposts'!$G$13),"Y",IF(AND(H959&gt;='Intersection Mileposts'!$F$14,H959&lt;='Intersection Mileposts'!$G$14),"Y",IF(AND(H959&gt;='Intersection Mileposts'!$F$15,H959&lt;='Intersection Mileposts'!$G$15),"Y",IF(AND(H959&gt;='Intersection Mileposts'!$F$16,H959&lt;='Intersection Mileposts'!$G$16),"Y",IF(AND(H959&gt;='Intersection Mileposts'!$F$17,H959&lt;='Intersection Mileposts'!$G$17),"Y",IF(AND(H959&gt;='Intersection Mileposts'!$F$18,H959&lt;='Intersection Mileposts'!$G$18),"Y",IF(AND(H959&gt;='Intersection Mileposts'!$F$19,H959&lt;='Intersection Mileposts'!$G$19),"Y",IF(AND(H959&gt;='Intersection Mileposts'!$F$20,H959&lt;='Intersection Mileposts'!$G$20),"Y",IF(AND(H959&gt;='Intersection Mileposts'!$F$21,H959&lt;='Intersection Mileposts'!$G$21),"Y",IF(AND(H959&gt;='Intersection Mileposts'!$F$22,H959&lt;='Intersection Mileposts'!$G$22),"Y",IF(AND(H959&gt;='Intersection Mileposts'!$F$23,H959&lt;='Intersection Mileposts'!$G$23),"Y",IF(AND(H959&gt;='Intersection Mileposts'!$F$24,H959&lt;='Intersection Mileposts'!$G$24),"Y",IF(AND(H959&gt;='Intersection Mileposts'!$F$25,H959&lt;='Intersection Mileposts'!$G$25),"Y",IF(AND(H959&gt;='Intersection Mileposts'!$F$26,H959&lt;='Intersection Mileposts'!$G$26),"Y",IF(AND(H959&gt;='Intersection Mileposts'!$F$27,H959&lt;='Intersection Mileposts'!$G$27),"Y",IF(AND(H959&gt;='Intersection Mileposts'!$F$28,H959&lt;='Intersection Mileposts'!$G$28),"Y",IF(AND(H959&gt;='Intersection Mileposts'!$F$29,H959&lt;='Intersection Mileposts'!$G$29),"Y", IF(AND(H959&gt;='Intersection Mileposts'!$F$30,H959&lt;='Intersection Mileposts'!$G$30),"Y",IF(AND(H959&gt;='Intersection Mileposts'!$F$31,H959&lt;='Intersection Mileposts'!$G$31),"Y",IF(AND(H959&gt;='Intersection Mileposts'!$F$32,H959&lt;='Intersection Mileposts'!$G$32),"Y",IF(AND(H959&gt;='Intersection Mileposts'!$F$33,H959&lt;='Intersection Mileposts'!$G$33),"Y",IF(AND(H959&gt;='Intersection Mileposts'!$F$34,H959&lt;='Intersection Mileposts'!$G$34),"Y",IF(AND(H959&gt;='Intersection Mileposts'!$F$35,H959&lt;='Intersection Mileposts'!$G$35),"Y",IF(AND(H959&gt;='Intersection Mileposts'!$F$36,H959&lt;='Intersection Mileposts'!$G$36),"Y",IF(AND(H959&gt;='Intersection Mileposts'!$F$37,H959&lt;='Intersection Mileposts'!$G$37),"Y",IF(AND(H959&gt;='Intersection Mileposts'!$F$38,H959&lt;='Intersection Mileposts'!$G$38),"Y",IF(AND(H959&gt;='Intersection Mileposts'!$F$39,H959&lt;='Intersection Mileposts'!$G$39),"Y","N"))))))))))))))))))))))))))))))))))))</f>
        <v/>
      </c>
    </row>
    <row r="960" spans="1:46" ht="15" customHeight="1" x14ac:dyDescent="0.3">
      <c r="A960" s="279"/>
      <c r="B960" s="261"/>
      <c r="C960" s="262"/>
      <c r="D960" s="262"/>
      <c r="E960" s="262"/>
      <c r="F960" s="262"/>
      <c r="G960" s="284"/>
      <c r="H960" s="286"/>
      <c r="I960" s="279"/>
      <c r="J960" s="260"/>
      <c r="K960" s="260"/>
      <c r="L960" s="280"/>
      <c r="M960" s="275"/>
      <c r="N960" s="263"/>
      <c r="P960" s="264" t="str">
        <f>IF(R960 = "", "", COUNT($R$4:R960))</f>
        <v/>
      </c>
      <c r="Q960" s="264" t="str">
        <f t="shared" si="129"/>
        <v/>
      </c>
      <c r="R960" s="265" t="str">
        <f t="shared" si="130"/>
        <v/>
      </c>
      <c r="S960" s="266" t="str">
        <f t="shared" si="131"/>
        <v/>
      </c>
      <c r="T960" s="267" t="str">
        <f t="shared" si="132"/>
        <v/>
      </c>
      <c r="U960" s="268" t="str">
        <f t="shared" si="133"/>
        <v/>
      </c>
      <c r="V960" s="269" t="str">
        <f t="shared" si="134"/>
        <v/>
      </c>
      <c r="W960" s="5"/>
      <c r="AR960" t="str">
        <f t="shared" si="128"/>
        <v/>
      </c>
      <c r="AS960" t="str">
        <f t="shared" si="127"/>
        <v/>
      </c>
      <c r="AT960" s="134" t="str">
        <f>IF(AR960="","",IF(AND(H960&gt;='Intersection Mileposts'!$F$5,H960&lt;='Intersection Mileposts'!$G$5),"Y",IF(AND(H960&gt;='Intersection Mileposts'!$F$6,H960&lt;='Intersection Mileposts'!$G$6),"Y",IF(AND(H960&gt;='Intersection Mileposts'!$F$7,H960&lt;='Intersection Mileposts'!$G$7),"Y",IF(AND(H960&gt;='Intersection Mileposts'!$F$8,H960&lt;='Intersection Mileposts'!$G$8),"Y",IF(AND(H960&gt;='Intersection Mileposts'!$F$9,H960&lt;='Intersection Mileposts'!$G$9),"Y",IF(AND(H960&gt;='Intersection Mileposts'!$F$10,H960&lt;='Intersection Mileposts'!$G$10),"Y",IF(AND(H960&gt;='Intersection Mileposts'!$F$11,H960&lt;='Intersection Mileposts'!$G$11),"Y",IF(AND(H960&gt;='Intersection Mileposts'!$F$12,H960&lt;='Intersection Mileposts'!$G$12),"Y",IF(AND(H960&gt;='Intersection Mileposts'!$F$13,H960&lt;='Intersection Mileposts'!$G$13),"Y",IF(AND(H960&gt;='Intersection Mileposts'!$F$14,H960&lt;='Intersection Mileposts'!$G$14),"Y",IF(AND(H960&gt;='Intersection Mileposts'!$F$15,H960&lt;='Intersection Mileposts'!$G$15),"Y",IF(AND(H960&gt;='Intersection Mileposts'!$F$16,H960&lt;='Intersection Mileposts'!$G$16),"Y",IF(AND(H960&gt;='Intersection Mileposts'!$F$17,H960&lt;='Intersection Mileposts'!$G$17),"Y",IF(AND(H960&gt;='Intersection Mileposts'!$F$18,H960&lt;='Intersection Mileposts'!$G$18),"Y",IF(AND(H960&gt;='Intersection Mileposts'!$F$19,H960&lt;='Intersection Mileposts'!$G$19),"Y",IF(AND(H960&gt;='Intersection Mileposts'!$F$20,H960&lt;='Intersection Mileposts'!$G$20),"Y",IF(AND(H960&gt;='Intersection Mileposts'!$F$21,H960&lt;='Intersection Mileposts'!$G$21),"Y",IF(AND(H960&gt;='Intersection Mileposts'!$F$22,H960&lt;='Intersection Mileposts'!$G$22),"Y",IF(AND(H960&gt;='Intersection Mileposts'!$F$23,H960&lt;='Intersection Mileposts'!$G$23),"Y",IF(AND(H960&gt;='Intersection Mileposts'!$F$24,H960&lt;='Intersection Mileposts'!$G$24),"Y",IF(AND(H960&gt;='Intersection Mileposts'!$F$25,H960&lt;='Intersection Mileposts'!$G$25),"Y",IF(AND(H960&gt;='Intersection Mileposts'!$F$26,H960&lt;='Intersection Mileposts'!$G$26),"Y",IF(AND(H960&gt;='Intersection Mileposts'!$F$27,H960&lt;='Intersection Mileposts'!$G$27),"Y",IF(AND(H960&gt;='Intersection Mileposts'!$F$28,H960&lt;='Intersection Mileposts'!$G$28),"Y",IF(AND(H960&gt;='Intersection Mileposts'!$F$29,H960&lt;='Intersection Mileposts'!$G$29),"Y", IF(AND(H960&gt;='Intersection Mileposts'!$F$30,H960&lt;='Intersection Mileposts'!$G$30),"Y",IF(AND(H960&gt;='Intersection Mileposts'!$F$31,H960&lt;='Intersection Mileposts'!$G$31),"Y",IF(AND(H960&gt;='Intersection Mileposts'!$F$32,H960&lt;='Intersection Mileposts'!$G$32),"Y",IF(AND(H960&gt;='Intersection Mileposts'!$F$33,H960&lt;='Intersection Mileposts'!$G$33),"Y",IF(AND(H960&gt;='Intersection Mileposts'!$F$34,H960&lt;='Intersection Mileposts'!$G$34),"Y",IF(AND(H960&gt;='Intersection Mileposts'!$F$35,H960&lt;='Intersection Mileposts'!$G$35),"Y",IF(AND(H960&gt;='Intersection Mileposts'!$F$36,H960&lt;='Intersection Mileposts'!$G$36),"Y",IF(AND(H960&gt;='Intersection Mileposts'!$F$37,H960&lt;='Intersection Mileposts'!$G$37),"Y",IF(AND(H960&gt;='Intersection Mileposts'!$F$38,H960&lt;='Intersection Mileposts'!$G$38),"Y",IF(AND(H960&gt;='Intersection Mileposts'!$F$39,H960&lt;='Intersection Mileposts'!$G$39),"Y","N"))))))))))))))))))))))))))))))))))))</f>
        <v/>
      </c>
    </row>
    <row r="961" spans="1:46" ht="15" customHeight="1" x14ac:dyDescent="0.3">
      <c r="A961" s="279"/>
      <c r="B961" s="261"/>
      <c r="C961" s="262"/>
      <c r="D961" s="262"/>
      <c r="E961" s="262"/>
      <c r="F961" s="262"/>
      <c r="G961" s="284"/>
      <c r="H961" s="286"/>
      <c r="I961" s="279"/>
      <c r="J961" s="260"/>
      <c r="K961" s="260"/>
      <c r="L961" s="280"/>
      <c r="M961" s="275"/>
      <c r="N961" s="263"/>
      <c r="P961" s="264" t="str">
        <f>IF(R961 = "", "", COUNT($R$4:R961))</f>
        <v/>
      </c>
      <c r="Q961" s="264" t="str">
        <f t="shared" si="129"/>
        <v/>
      </c>
      <c r="R961" s="265" t="str">
        <f t="shared" si="130"/>
        <v/>
      </c>
      <c r="S961" s="266" t="str">
        <f t="shared" si="131"/>
        <v/>
      </c>
      <c r="T961" s="267" t="str">
        <f t="shared" si="132"/>
        <v/>
      </c>
      <c r="U961" s="268" t="str">
        <f t="shared" si="133"/>
        <v/>
      </c>
      <c r="V961" s="269" t="str">
        <f t="shared" si="134"/>
        <v/>
      </c>
      <c r="W961" s="5"/>
      <c r="AR961" t="str">
        <f t="shared" si="128"/>
        <v/>
      </c>
      <c r="AS961" t="str">
        <f t="shared" si="127"/>
        <v/>
      </c>
      <c r="AT961" s="134" t="str">
        <f>IF(AR961="","",IF(AND(H961&gt;='Intersection Mileposts'!$F$5,H961&lt;='Intersection Mileposts'!$G$5),"Y",IF(AND(H961&gt;='Intersection Mileposts'!$F$6,H961&lt;='Intersection Mileposts'!$G$6),"Y",IF(AND(H961&gt;='Intersection Mileposts'!$F$7,H961&lt;='Intersection Mileposts'!$G$7),"Y",IF(AND(H961&gt;='Intersection Mileposts'!$F$8,H961&lt;='Intersection Mileposts'!$G$8),"Y",IF(AND(H961&gt;='Intersection Mileposts'!$F$9,H961&lt;='Intersection Mileposts'!$G$9),"Y",IF(AND(H961&gt;='Intersection Mileposts'!$F$10,H961&lt;='Intersection Mileposts'!$G$10),"Y",IF(AND(H961&gt;='Intersection Mileposts'!$F$11,H961&lt;='Intersection Mileposts'!$G$11),"Y",IF(AND(H961&gt;='Intersection Mileposts'!$F$12,H961&lt;='Intersection Mileposts'!$G$12),"Y",IF(AND(H961&gt;='Intersection Mileposts'!$F$13,H961&lt;='Intersection Mileposts'!$G$13),"Y",IF(AND(H961&gt;='Intersection Mileposts'!$F$14,H961&lt;='Intersection Mileposts'!$G$14),"Y",IF(AND(H961&gt;='Intersection Mileposts'!$F$15,H961&lt;='Intersection Mileposts'!$G$15),"Y",IF(AND(H961&gt;='Intersection Mileposts'!$F$16,H961&lt;='Intersection Mileposts'!$G$16),"Y",IF(AND(H961&gt;='Intersection Mileposts'!$F$17,H961&lt;='Intersection Mileposts'!$G$17),"Y",IF(AND(H961&gt;='Intersection Mileposts'!$F$18,H961&lt;='Intersection Mileposts'!$G$18),"Y",IF(AND(H961&gt;='Intersection Mileposts'!$F$19,H961&lt;='Intersection Mileposts'!$G$19),"Y",IF(AND(H961&gt;='Intersection Mileposts'!$F$20,H961&lt;='Intersection Mileposts'!$G$20),"Y",IF(AND(H961&gt;='Intersection Mileposts'!$F$21,H961&lt;='Intersection Mileposts'!$G$21),"Y",IF(AND(H961&gt;='Intersection Mileposts'!$F$22,H961&lt;='Intersection Mileposts'!$G$22),"Y",IF(AND(H961&gt;='Intersection Mileposts'!$F$23,H961&lt;='Intersection Mileposts'!$G$23),"Y",IF(AND(H961&gt;='Intersection Mileposts'!$F$24,H961&lt;='Intersection Mileposts'!$G$24),"Y",IF(AND(H961&gt;='Intersection Mileposts'!$F$25,H961&lt;='Intersection Mileposts'!$G$25),"Y",IF(AND(H961&gt;='Intersection Mileposts'!$F$26,H961&lt;='Intersection Mileposts'!$G$26),"Y",IF(AND(H961&gt;='Intersection Mileposts'!$F$27,H961&lt;='Intersection Mileposts'!$G$27),"Y",IF(AND(H961&gt;='Intersection Mileposts'!$F$28,H961&lt;='Intersection Mileposts'!$G$28),"Y",IF(AND(H961&gt;='Intersection Mileposts'!$F$29,H961&lt;='Intersection Mileposts'!$G$29),"Y", IF(AND(H961&gt;='Intersection Mileposts'!$F$30,H961&lt;='Intersection Mileposts'!$G$30),"Y",IF(AND(H961&gt;='Intersection Mileposts'!$F$31,H961&lt;='Intersection Mileposts'!$G$31),"Y",IF(AND(H961&gt;='Intersection Mileposts'!$F$32,H961&lt;='Intersection Mileposts'!$G$32),"Y",IF(AND(H961&gt;='Intersection Mileposts'!$F$33,H961&lt;='Intersection Mileposts'!$G$33),"Y",IF(AND(H961&gt;='Intersection Mileposts'!$F$34,H961&lt;='Intersection Mileposts'!$G$34),"Y",IF(AND(H961&gt;='Intersection Mileposts'!$F$35,H961&lt;='Intersection Mileposts'!$G$35),"Y",IF(AND(H961&gt;='Intersection Mileposts'!$F$36,H961&lt;='Intersection Mileposts'!$G$36),"Y",IF(AND(H961&gt;='Intersection Mileposts'!$F$37,H961&lt;='Intersection Mileposts'!$G$37),"Y",IF(AND(H961&gt;='Intersection Mileposts'!$F$38,H961&lt;='Intersection Mileposts'!$G$38),"Y",IF(AND(H961&gt;='Intersection Mileposts'!$F$39,H961&lt;='Intersection Mileposts'!$G$39),"Y","N"))))))))))))))))))))))))))))))))))))</f>
        <v/>
      </c>
    </row>
    <row r="962" spans="1:46" ht="15" customHeight="1" x14ac:dyDescent="0.3">
      <c r="A962" s="279"/>
      <c r="B962" s="261"/>
      <c r="C962" s="262"/>
      <c r="D962" s="262"/>
      <c r="E962" s="262"/>
      <c r="F962" s="262"/>
      <c r="G962" s="284"/>
      <c r="H962" s="286"/>
      <c r="I962" s="279"/>
      <c r="J962" s="260"/>
      <c r="K962" s="260"/>
      <c r="L962" s="280"/>
      <c r="M962" s="275"/>
      <c r="N962" s="263"/>
      <c r="P962" s="264" t="str">
        <f>IF(R962 = "", "", COUNT($R$4:R962))</f>
        <v/>
      </c>
      <c r="Q962" s="264" t="str">
        <f t="shared" si="129"/>
        <v/>
      </c>
      <c r="R962" s="265" t="str">
        <f t="shared" si="130"/>
        <v/>
      </c>
      <c r="S962" s="266" t="str">
        <f t="shared" si="131"/>
        <v/>
      </c>
      <c r="T962" s="267" t="str">
        <f t="shared" si="132"/>
        <v/>
      </c>
      <c r="U962" s="268" t="str">
        <f t="shared" si="133"/>
        <v/>
      </c>
      <c r="V962" s="269" t="str">
        <f t="shared" si="134"/>
        <v/>
      </c>
      <c r="W962" s="5"/>
      <c r="AR962" t="str">
        <f t="shared" si="128"/>
        <v/>
      </c>
      <c r="AS962" t="str">
        <f t="shared" si="127"/>
        <v/>
      </c>
      <c r="AT962" s="134" t="str">
        <f>IF(AR962="","",IF(AND(H962&gt;='Intersection Mileposts'!$F$5,H962&lt;='Intersection Mileposts'!$G$5),"Y",IF(AND(H962&gt;='Intersection Mileposts'!$F$6,H962&lt;='Intersection Mileposts'!$G$6),"Y",IF(AND(H962&gt;='Intersection Mileposts'!$F$7,H962&lt;='Intersection Mileposts'!$G$7),"Y",IF(AND(H962&gt;='Intersection Mileposts'!$F$8,H962&lt;='Intersection Mileposts'!$G$8),"Y",IF(AND(H962&gt;='Intersection Mileposts'!$F$9,H962&lt;='Intersection Mileposts'!$G$9),"Y",IF(AND(H962&gt;='Intersection Mileposts'!$F$10,H962&lt;='Intersection Mileposts'!$G$10),"Y",IF(AND(H962&gt;='Intersection Mileposts'!$F$11,H962&lt;='Intersection Mileposts'!$G$11),"Y",IF(AND(H962&gt;='Intersection Mileposts'!$F$12,H962&lt;='Intersection Mileposts'!$G$12),"Y",IF(AND(H962&gt;='Intersection Mileposts'!$F$13,H962&lt;='Intersection Mileposts'!$G$13),"Y",IF(AND(H962&gt;='Intersection Mileposts'!$F$14,H962&lt;='Intersection Mileposts'!$G$14),"Y",IF(AND(H962&gt;='Intersection Mileposts'!$F$15,H962&lt;='Intersection Mileposts'!$G$15),"Y",IF(AND(H962&gt;='Intersection Mileposts'!$F$16,H962&lt;='Intersection Mileposts'!$G$16),"Y",IF(AND(H962&gt;='Intersection Mileposts'!$F$17,H962&lt;='Intersection Mileposts'!$G$17),"Y",IF(AND(H962&gt;='Intersection Mileposts'!$F$18,H962&lt;='Intersection Mileposts'!$G$18),"Y",IF(AND(H962&gt;='Intersection Mileposts'!$F$19,H962&lt;='Intersection Mileposts'!$G$19),"Y",IF(AND(H962&gt;='Intersection Mileposts'!$F$20,H962&lt;='Intersection Mileposts'!$G$20),"Y",IF(AND(H962&gt;='Intersection Mileposts'!$F$21,H962&lt;='Intersection Mileposts'!$G$21),"Y",IF(AND(H962&gt;='Intersection Mileposts'!$F$22,H962&lt;='Intersection Mileposts'!$G$22),"Y",IF(AND(H962&gt;='Intersection Mileposts'!$F$23,H962&lt;='Intersection Mileposts'!$G$23),"Y",IF(AND(H962&gt;='Intersection Mileposts'!$F$24,H962&lt;='Intersection Mileposts'!$G$24),"Y",IF(AND(H962&gt;='Intersection Mileposts'!$F$25,H962&lt;='Intersection Mileposts'!$G$25),"Y",IF(AND(H962&gt;='Intersection Mileposts'!$F$26,H962&lt;='Intersection Mileposts'!$G$26),"Y",IF(AND(H962&gt;='Intersection Mileposts'!$F$27,H962&lt;='Intersection Mileposts'!$G$27),"Y",IF(AND(H962&gt;='Intersection Mileposts'!$F$28,H962&lt;='Intersection Mileposts'!$G$28),"Y",IF(AND(H962&gt;='Intersection Mileposts'!$F$29,H962&lt;='Intersection Mileposts'!$G$29),"Y", IF(AND(H962&gt;='Intersection Mileposts'!$F$30,H962&lt;='Intersection Mileposts'!$G$30),"Y",IF(AND(H962&gt;='Intersection Mileposts'!$F$31,H962&lt;='Intersection Mileposts'!$G$31),"Y",IF(AND(H962&gt;='Intersection Mileposts'!$F$32,H962&lt;='Intersection Mileposts'!$G$32),"Y",IF(AND(H962&gt;='Intersection Mileposts'!$F$33,H962&lt;='Intersection Mileposts'!$G$33),"Y",IF(AND(H962&gt;='Intersection Mileposts'!$F$34,H962&lt;='Intersection Mileposts'!$G$34),"Y",IF(AND(H962&gt;='Intersection Mileposts'!$F$35,H962&lt;='Intersection Mileposts'!$G$35),"Y",IF(AND(H962&gt;='Intersection Mileposts'!$F$36,H962&lt;='Intersection Mileposts'!$G$36),"Y",IF(AND(H962&gt;='Intersection Mileposts'!$F$37,H962&lt;='Intersection Mileposts'!$G$37),"Y",IF(AND(H962&gt;='Intersection Mileposts'!$F$38,H962&lt;='Intersection Mileposts'!$G$38),"Y",IF(AND(H962&gt;='Intersection Mileposts'!$F$39,H962&lt;='Intersection Mileposts'!$G$39),"Y","N"))))))))))))))))))))))))))))))))))))</f>
        <v/>
      </c>
    </row>
    <row r="963" spans="1:46" ht="15" customHeight="1" x14ac:dyDescent="0.3">
      <c r="A963" s="279"/>
      <c r="B963" s="261"/>
      <c r="C963" s="262"/>
      <c r="D963" s="262"/>
      <c r="E963" s="262"/>
      <c r="F963" s="262"/>
      <c r="G963" s="284"/>
      <c r="H963" s="286"/>
      <c r="I963" s="279"/>
      <c r="J963" s="260"/>
      <c r="K963" s="260"/>
      <c r="L963" s="280"/>
      <c r="M963" s="275"/>
      <c r="N963" s="263"/>
      <c r="P963" s="264" t="str">
        <f>IF(R963 = "", "", COUNT($R$4:R963))</f>
        <v/>
      </c>
      <c r="Q963" s="264" t="str">
        <f t="shared" si="129"/>
        <v/>
      </c>
      <c r="R963" s="265" t="str">
        <f t="shared" si="130"/>
        <v/>
      </c>
      <c r="S963" s="266" t="str">
        <f t="shared" si="131"/>
        <v/>
      </c>
      <c r="T963" s="267" t="str">
        <f t="shared" si="132"/>
        <v/>
      </c>
      <c r="U963" s="268" t="str">
        <f t="shared" si="133"/>
        <v/>
      </c>
      <c r="V963" s="269" t="str">
        <f t="shared" si="134"/>
        <v/>
      </c>
      <c r="W963" s="5"/>
      <c r="AR963" t="str">
        <f t="shared" si="128"/>
        <v/>
      </c>
      <c r="AS963" t="str">
        <f t="shared" si="127"/>
        <v/>
      </c>
      <c r="AT963" s="134" t="str">
        <f>IF(AR963="","",IF(AND(H963&gt;='Intersection Mileposts'!$F$5,H963&lt;='Intersection Mileposts'!$G$5),"Y",IF(AND(H963&gt;='Intersection Mileposts'!$F$6,H963&lt;='Intersection Mileposts'!$G$6),"Y",IF(AND(H963&gt;='Intersection Mileposts'!$F$7,H963&lt;='Intersection Mileposts'!$G$7),"Y",IF(AND(H963&gt;='Intersection Mileposts'!$F$8,H963&lt;='Intersection Mileposts'!$G$8),"Y",IF(AND(H963&gt;='Intersection Mileposts'!$F$9,H963&lt;='Intersection Mileposts'!$G$9),"Y",IF(AND(H963&gt;='Intersection Mileposts'!$F$10,H963&lt;='Intersection Mileposts'!$G$10),"Y",IF(AND(H963&gt;='Intersection Mileposts'!$F$11,H963&lt;='Intersection Mileposts'!$G$11),"Y",IF(AND(H963&gt;='Intersection Mileposts'!$F$12,H963&lt;='Intersection Mileposts'!$G$12),"Y",IF(AND(H963&gt;='Intersection Mileposts'!$F$13,H963&lt;='Intersection Mileposts'!$G$13),"Y",IF(AND(H963&gt;='Intersection Mileposts'!$F$14,H963&lt;='Intersection Mileposts'!$G$14),"Y",IF(AND(H963&gt;='Intersection Mileposts'!$F$15,H963&lt;='Intersection Mileposts'!$G$15),"Y",IF(AND(H963&gt;='Intersection Mileposts'!$F$16,H963&lt;='Intersection Mileposts'!$G$16),"Y",IF(AND(H963&gt;='Intersection Mileposts'!$F$17,H963&lt;='Intersection Mileposts'!$G$17),"Y",IF(AND(H963&gt;='Intersection Mileposts'!$F$18,H963&lt;='Intersection Mileposts'!$G$18),"Y",IF(AND(H963&gt;='Intersection Mileposts'!$F$19,H963&lt;='Intersection Mileposts'!$G$19),"Y",IF(AND(H963&gt;='Intersection Mileposts'!$F$20,H963&lt;='Intersection Mileposts'!$G$20),"Y",IF(AND(H963&gt;='Intersection Mileposts'!$F$21,H963&lt;='Intersection Mileposts'!$G$21),"Y",IF(AND(H963&gt;='Intersection Mileposts'!$F$22,H963&lt;='Intersection Mileposts'!$G$22),"Y",IF(AND(H963&gt;='Intersection Mileposts'!$F$23,H963&lt;='Intersection Mileposts'!$G$23),"Y",IF(AND(H963&gt;='Intersection Mileposts'!$F$24,H963&lt;='Intersection Mileposts'!$G$24),"Y",IF(AND(H963&gt;='Intersection Mileposts'!$F$25,H963&lt;='Intersection Mileposts'!$G$25),"Y",IF(AND(H963&gt;='Intersection Mileposts'!$F$26,H963&lt;='Intersection Mileposts'!$G$26),"Y",IF(AND(H963&gt;='Intersection Mileposts'!$F$27,H963&lt;='Intersection Mileposts'!$G$27),"Y",IF(AND(H963&gt;='Intersection Mileposts'!$F$28,H963&lt;='Intersection Mileposts'!$G$28),"Y",IF(AND(H963&gt;='Intersection Mileposts'!$F$29,H963&lt;='Intersection Mileposts'!$G$29),"Y", IF(AND(H963&gt;='Intersection Mileposts'!$F$30,H963&lt;='Intersection Mileposts'!$G$30),"Y",IF(AND(H963&gt;='Intersection Mileposts'!$F$31,H963&lt;='Intersection Mileposts'!$G$31),"Y",IF(AND(H963&gt;='Intersection Mileposts'!$F$32,H963&lt;='Intersection Mileposts'!$G$32),"Y",IF(AND(H963&gt;='Intersection Mileposts'!$F$33,H963&lt;='Intersection Mileposts'!$G$33),"Y",IF(AND(H963&gt;='Intersection Mileposts'!$F$34,H963&lt;='Intersection Mileposts'!$G$34),"Y",IF(AND(H963&gt;='Intersection Mileposts'!$F$35,H963&lt;='Intersection Mileposts'!$G$35),"Y",IF(AND(H963&gt;='Intersection Mileposts'!$F$36,H963&lt;='Intersection Mileposts'!$G$36),"Y",IF(AND(H963&gt;='Intersection Mileposts'!$F$37,H963&lt;='Intersection Mileposts'!$G$37),"Y",IF(AND(H963&gt;='Intersection Mileposts'!$F$38,H963&lt;='Intersection Mileposts'!$G$38),"Y",IF(AND(H963&gt;='Intersection Mileposts'!$F$39,H963&lt;='Intersection Mileposts'!$G$39),"Y","N"))))))))))))))))))))))))))))))))))))</f>
        <v/>
      </c>
    </row>
    <row r="964" spans="1:46" ht="15" customHeight="1" x14ac:dyDescent="0.3">
      <c r="A964" s="279"/>
      <c r="B964" s="261"/>
      <c r="C964" s="262"/>
      <c r="D964" s="262"/>
      <c r="E964" s="262"/>
      <c r="F964" s="262"/>
      <c r="G964" s="284"/>
      <c r="H964" s="286"/>
      <c r="I964" s="279"/>
      <c r="J964" s="260"/>
      <c r="K964" s="260"/>
      <c r="L964" s="280"/>
      <c r="M964" s="275"/>
      <c r="N964" s="263"/>
      <c r="P964" s="264" t="str">
        <f>IF(R964 = "", "", COUNT($R$4:R964))</f>
        <v/>
      </c>
      <c r="Q964" s="264" t="str">
        <f t="shared" si="129"/>
        <v/>
      </c>
      <c r="R964" s="265" t="str">
        <f t="shared" si="130"/>
        <v/>
      </c>
      <c r="S964" s="266" t="str">
        <f t="shared" si="131"/>
        <v/>
      </c>
      <c r="T964" s="267" t="str">
        <f t="shared" si="132"/>
        <v/>
      </c>
      <c r="U964" s="268" t="str">
        <f t="shared" si="133"/>
        <v/>
      </c>
      <c r="V964" s="269" t="str">
        <f t="shared" si="134"/>
        <v/>
      </c>
      <c r="W964" s="5"/>
      <c r="AR964" t="str">
        <f t="shared" si="128"/>
        <v/>
      </c>
      <c r="AS964" t="str">
        <f t="shared" ref="AS964:AS998" si="135">IF(OR(M964="Y",N964="Y"),"Y","")</f>
        <v/>
      </c>
      <c r="AT964" s="134" t="str">
        <f>IF(AR964="","",IF(AND(H964&gt;='Intersection Mileposts'!$F$5,H964&lt;='Intersection Mileposts'!$G$5),"Y",IF(AND(H964&gt;='Intersection Mileposts'!$F$6,H964&lt;='Intersection Mileposts'!$G$6),"Y",IF(AND(H964&gt;='Intersection Mileposts'!$F$7,H964&lt;='Intersection Mileposts'!$G$7),"Y",IF(AND(H964&gt;='Intersection Mileposts'!$F$8,H964&lt;='Intersection Mileposts'!$G$8),"Y",IF(AND(H964&gt;='Intersection Mileposts'!$F$9,H964&lt;='Intersection Mileposts'!$G$9),"Y",IF(AND(H964&gt;='Intersection Mileposts'!$F$10,H964&lt;='Intersection Mileposts'!$G$10),"Y",IF(AND(H964&gt;='Intersection Mileposts'!$F$11,H964&lt;='Intersection Mileposts'!$G$11),"Y",IF(AND(H964&gt;='Intersection Mileposts'!$F$12,H964&lt;='Intersection Mileposts'!$G$12),"Y",IF(AND(H964&gt;='Intersection Mileposts'!$F$13,H964&lt;='Intersection Mileposts'!$G$13),"Y",IF(AND(H964&gt;='Intersection Mileposts'!$F$14,H964&lt;='Intersection Mileposts'!$G$14),"Y",IF(AND(H964&gt;='Intersection Mileposts'!$F$15,H964&lt;='Intersection Mileposts'!$G$15),"Y",IF(AND(H964&gt;='Intersection Mileposts'!$F$16,H964&lt;='Intersection Mileposts'!$G$16),"Y",IF(AND(H964&gt;='Intersection Mileposts'!$F$17,H964&lt;='Intersection Mileposts'!$G$17),"Y",IF(AND(H964&gt;='Intersection Mileposts'!$F$18,H964&lt;='Intersection Mileposts'!$G$18),"Y",IF(AND(H964&gt;='Intersection Mileposts'!$F$19,H964&lt;='Intersection Mileposts'!$G$19),"Y",IF(AND(H964&gt;='Intersection Mileposts'!$F$20,H964&lt;='Intersection Mileposts'!$G$20),"Y",IF(AND(H964&gt;='Intersection Mileposts'!$F$21,H964&lt;='Intersection Mileposts'!$G$21),"Y",IF(AND(H964&gt;='Intersection Mileposts'!$F$22,H964&lt;='Intersection Mileposts'!$G$22),"Y",IF(AND(H964&gt;='Intersection Mileposts'!$F$23,H964&lt;='Intersection Mileposts'!$G$23),"Y",IF(AND(H964&gt;='Intersection Mileposts'!$F$24,H964&lt;='Intersection Mileposts'!$G$24),"Y",IF(AND(H964&gt;='Intersection Mileposts'!$F$25,H964&lt;='Intersection Mileposts'!$G$25),"Y",IF(AND(H964&gt;='Intersection Mileposts'!$F$26,H964&lt;='Intersection Mileposts'!$G$26),"Y",IF(AND(H964&gt;='Intersection Mileposts'!$F$27,H964&lt;='Intersection Mileposts'!$G$27),"Y",IF(AND(H964&gt;='Intersection Mileposts'!$F$28,H964&lt;='Intersection Mileposts'!$G$28),"Y",IF(AND(H964&gt;='Intersection Mileposts'!$F$29,H964&lt;='Intersection Mileposts'!$G$29),"Y", IF(AND(H964&gt;='Intersection Mileposts'!$F$30,H964&lt;='Intersection Mileposts'!$G$30),"Y",IF(AND(H964&gt;='Intersection Mileposts'!$F$31,H964&lt;='Intersection Mileposts'!$G$31),"Y",IF(AND(H964&gt;='Intersection Mileposts'!$F$32,H964&lt;='Intersection Mileposts'!$G$32),"Y",IF(AND(H964&gt;='Intersection Mileposts'!$F$33,H964&lt;='Intersection Mileposts'!$G$33),"Y",IF(AND(H964&gt;='Intersection Mileposts'!$F$34,H964&lt;='Intersection Mileposts'!$G$34),"Y",IF(AND(H964&gt;='Intersection Mileposts'!$F$35,H964&lt;='Intersection Mileposts'!$G$35),"Y",IF(AND(H964&gt;='Intersection Mileposts'!$F$36,H964&lt;='Intersection Mileposts'!$G$36),"Y",IF(AND(H964&gt;='Intersection Mileposts'!$F$37,H964&lt;='Intersection Mileposts'!$G$37),"Y",IF(AND(H964&gt;='Intersection Mileposts'!$F$38,H964&lt;='Intersection Mileposts'!$G$38),"Y",IF(AND(H964&gt;='Intersection Mileposts'!$F$39,H964&lt;='Intersection Mileposts'!$G$39),"Y","N"))))))))))))))))))))))))))))))))))))</f>
        <v/>
      </c>
    </row>
    <row r="965" spans="1:46" ht="15" customHeight="1" x14ac:dyDescent="0.3">
      <c r="A965" s="279"/>
      <c r="B965" s="261"/>
      <c r="C965" s="262"/>
      <c r="D965" s="262"/>
      <c r="E965" s="262"/>
      <c r="F965" s="262"/>
      <c r="G965" s="284"/>
      <c r="H965" s="286"/>
      <c r="I965" s="279"/>
      <c r="J965" s="260"/>
      <c r="K965" s="260"/>
      <c r="L965" s="280"/>
      <c r="M965" s="275"/>
      <c r="N965" s="263"/>
      <c r="P965" s="264" t="str">
        <f>IF(R965 = "", "", COUNT($R$4:R965))</f>
        <v/>
      </c>
      <c r="Q965" s="264" t="str">
        <f t="shared" si="129"/>
        <v/>
      </c>
      <c r="R965" s="265" t="str">
        <f t="shared" si="130"/>
        <v/>
      </c>
      <c r="S965" s="266" t="str">
        <f t="shared" si="131"/>
        <v/>
      </c>
      <c r="T965" s="267" t="str">
        <f t="shared" si="132"/>
        <v/>
      </c>
      <c r="U965" s="268" t="str">
        <f t="shared" si="133"/>
        <v/>
      </c>
      <c r="V965" s="269" t="str">
        <f t="shared" si="134"/>
        <v/>
      </c>
      <c r="W965" s="5"/>
      <c r="AR965" t="str">
        <f t="shared" ref="AR965:AR998" si="136">IF(P965&gt;0, P965, "")</f>
        <v/>
      </c>
      <c r="AS965" t="str">
        <f t="shared" si="135"/>
        <v/>
      </c>
      <c r="AT965" s="134" t="str">
        <f>IF(AR965="","",IF(AND(H965&gt;='Intersection Mileposts'!$F$5,H965&lt;='Intersection Mileposts'!$G$5),"Y",IF(AND(H965&gt;='Intersection Mileposts'!$F$6,H965&lt;='Intersection Mileposts'!$G$6),"Y",IF(AND(H965&gt;='Intersection Mileposts'!$F$7,H965&lt;='Intersection Mileposts'!$G$7),"Y",IF(AND(H965&gt;='Intersection Mileposts'!$F$8,H965&lt;='Intersection Mileposts'!$G$8),"Y",IF(AND(H965&gt;='Intersection Mileposts'!$F$9,H965&lt;='Intersection Mileposts'!$G$9),"Y",IF(AND(H965&gt;='Intersection Mileposts'!$F$10,H965&lt;='Intersection Mileposts'!$G$10),"Y",IF(AND(H965&gt;='Intersection Mileposts'!$F$11,H965&lt;='Intersection Mileposts'!$G$11),"Y",IF(AND(H965&gt;='Intersection Mileposts'!$F$12,H965&lt;='Intersection Mileposts'!$G$12),"Y",IF(AND(H965&gt;='Intersection Mileposts'!$F$13,H965&lt;='Intersection Mileposts'!$G$13),"Y",IF(AND(H965&gt;='Intersection Mileposts'!$F$14,H965&lt;='Intersection Mileposts'!$G$14),"Y",IF(AND(H965&gt;='Intersection Mileposts'!$F$15,H965&lt;='Intersection Mileposts'!$G$15),"Y",IF(AND(H965&gt;='Intersection Mileposts'!$F$16,H965&lt;='Intersection Mileposts'!$G$16),"Y",IF(AND(H965&gt;='Intersection Mileposts'!$F$17,H965&lt;='Intersection Mileposts'!$G$17),"Y",IF(AND(H965&gt;='Intersection Mileposts'!$F$18,H965&lt;='Intersection Mileposts'!$G$18),"Y",IF(AND(H965&gt;='Intersection Mileposts'!$F$19,H965&lt;='Intersection Mileposts'!$G$19),"Y",IF(AND(H965&gt;='Intersection Mileposts'!$F$20,H965&lt;='Intersection Mileposts'!$G$20),"Y",IF(AND(H965&gt;='Intersection Mileposts'!$F$21,H965&lt;='Intersection Mileposts'!$G$21),"Y",IF(AND(H965&gt;='Intersection Mileposts'!$F$22,H965&lt;='Intersection Mileposts'!$G$22),"Y",IF(AND(H965&gt;='Intersection Mileposts'!$F$23,H965&lt;='Intersection Mileposts'!$G$23),"Y",IF(AND(H965&gt;='Intersection Mileposts'!$F$24,H965&lt;='Intersection Mileposts'!$G$24),"Y",IF(AND(H965&gt;='Intersection Mileposts'!$F$25,H965&lt;='Intersection Mileposts'!$G$25),"Y",IF(AND(H965&gt;='Intersection Mileposts'!$F$26,H965&lt;='Intersection Mileposts'!$G$26),"Y",IF(AND(H965&gt;='Intersection Mileposts'!$F$27,H965&lt;='Intersection Mileposts'!$G$27),"Y",IF(AND(H965&gt;='Intersection Mileposts'!$F$28,H965&lt;='Intersection Mileposts'!$G$28),"Y",IF(AND(H965&gt;='Intersection Mileposts'!$F$29,H965&lt;='Intersection Mileposts'!$G$29),"Y", IF(AND(H965&gt;='Intersection Mileposts'!$F$30,H965&lt;='Intersection Mileposts'!$G$30),"Y",IF(AND(H965&gt;='Intersection Mileposts'!$F$31,H965&lt;='Intersection Mileposts'!$G$31),"Y",IF(AND(H965&gt;='Intersection Mileposts'!$F$32,H965&lt;='Intersection Mileposts'!$G$32),"Y",IF(AND(H965&gt;='Intersection Mileposts'!$F$33,H965&lt;='Intersection Mileposts'!$G$33),"Y",IF(AND(H965&gt;='Intersection Mileposts'!$F$34,H965&lt;='Intersection Mileposts'!$G$34),"Y",IF(AND(H965&gt;='Intersection Mileposts'!$F$35,H965&lt;='Intersection Mileposts'!$G$35),"Y",IF(AND(H965&gt;='Intersection Mileposts'!$F$36,H965&lt;='Intersection Mileposts'!$G$36),"Y",IF(AND(H965&gt;='Intersection Mileposts'!$F$37,H965&lt;='Intersection Mileposts'!$G$37),"Y",IF(AND(H965&gt;='Intersection Mileposts'!$F$38,H965&lt;='Intersection Mileposts'!$G$38),"Y",IF(AND(H965&gt;='Intersection Mileposts'!$F$39,H965&lt;='Intersection Mileposts'!$G$39),"Y","N"))))))))))))))))))))))))))))))))))))</f>
        <v/>
      </c>
    </row>
    <row r="966" spans="1:46" ht="15" customHeight="1" x14ac:dyDescent="0.3">
      <c r="A966" s="279"/>
      <c r="B966" s="261"/>
      <c r="C966" s="262"/>
      <c r="D966" s="262"/>
      <c r="E966" s="262"/>
      <c r="F966" s="262"/>
      <c r="G966" s="284"/>
      <c r="H966" s="286"/>
      <c r="I966" s="279"/>
      <c r="J966" s="260"/>
      <c r="K966" s="260"/>
      <c r="L966" s="280"/>
      <c r="M966" s="275"/>
      <c r="N966" s="263"/>
      <c r="P966" s="264" t="str">
        <f>IF(R966 = "", "", COUNT($R$4:R966))</f>
        <v/>
      </c>
      <c r="Q966" s="264" t="str">
        <f t="shared" si="129"/>
        <v/>
      </c>
      <c r="R966" s="265" t="str">
        <f t="shared" si="130"/>
        <v/>
      </c>
      <c r="S966" s="266" t="str">
        <f t="shared" si="131"/>
        <v/>
      </c>
      <c r="T966" s="267" t="str">
        <f t="shared" si="132"/>
        <v/>
      </c>
      <c r="U966" s="268" t="str">
        <f t="shared" si="133"/>
        <v/>
      </c>
      <c r="V966" s="269" t="str">
        <f t="shared" si="134"/>
        <v/>
      </c>
      <c r="W966" s="5"/>
      <c r="AR966" t="str">
        <f t="shared" si="136"/>
        <v/>
      </c>
      <c r="AS966" t="str">
        <f t="shared" si="135"/>
        <v/>
      </c>
      <c r="AT966" s="134" t="str">
        <f>IF(AR966="","",IF(AND(H966&gt;='Intersection Mileposts'!$F$5,H966&lt;='Intersection Mileposts'!$G$5),"Y",IF(AND(H966&gt;='Intersection Mileposts'!$F$6,H966&lt;='Intersection Mileposts'!$G$6),"Y",IF(AND(H966&gt;='Intersection Mileposts'!$F$7,H966&lt;='Intersection Mileposts'!$G$7),"Y",IF(AND(H966&gt;='Intersection Mileposts'!$F$8,H966&lt;='Intersection Mileposts'!$G$8),"Y",IF(AND(H966&gt;='Intersection Mileposts'!$F$9,H966&lt;='Intersection Mileposts'!$G$9),"Y",IF(AND(H966&gt;='Intersection Mileposts'!$F$10,H966&lt;='Intersection Mileposts'!$G$10),"Y",IF(AND(H966&gt;='Intersection Mileposts'!$F$11,H966&lt;='Intersection Mileposts'!$G$11),"Y",IF(AND(H966&gt;='Intersection Mileposts'!$F$12,H966&lt;='Intersection Mileposts'!$G$12),"Y",IF(AND(H966&gt;='Intersection Mileposts'!$F$13,H966&lt;='Intersection Mileposts'!$G$13),"Y",IF(AND(H966&gt;='Intersection Mileposts'!$F$14,H966&lt;='Intersection Mileposts'!$G$14),"Y",IF(AND(H966&gt;='Intersection Mileposts'!$F$15,H966&lt;='Intersection Mileposts'!$G$15),"Y",IF(AND(H966&gt;='Intersection Mileposts'!$F$16,H966&lt;='Intersection Mileposts'!$G$16),"Y",IF(AND(H966&gt;='Intersection Mileposts'!$F$17,H966&lt;='Intersection Mileposts'!$G$17),"Y",IF(AND(H966&gt;='Intersection Mileposts'!$F$18,H966&lt;='Intersection Mileposts'!$G$18),"Y",IF(AND(H966&gt;='Intersection Mileposts'!$F$19,H966&lt;='Intersection Mileposts'!$G$19),"Y",IF(AND(H966&gt;='Intersection Mileposts'!$F$20,H966&lt;='Intersection Mileposts'!$G$20),"Y",IF(AND(H966&gt;='Intersection Mileposts'!$F$21,H966&lt;='Intersection Mileposts'!$G$21),"Y",IF(AND(H966&gt;='Intersection Mileposts'!$F$22,H966&lt;='Intersection Mileposts'!$G$22),"Y",IF(AND(H966&gt;='Intersection Mileposts'!$F$23,H966&lt;='Intersection Mileposts'!$G$23),"Y",IF(AND(H966&gt;='Intersection Mileposts'!$F$24,H966&lt;='Intersection Mileposts'!$G$24),"Y",IF(AND(H966&gt;='Intersection Mileposts'!$F$25,H966&lt;='Intersection Mileposts'!$G$25),"Y",IF(AND(H966&gt;='Intersection Mileposts'!$F$26,H966&lt;='Intersection Mileposts'!$G$26),"Y",IF(AND(H966&gt;='Intersection Mileposts'!$F$27,H966&lt;='Intersection Mileposts'!$G$27),"Y",IF(AND(H966&gt;='Intersection Mileposts'!$F$28,H966&lt;='Intersection Mileposts'!$G$28),"Y",IF(AND(H966&gt;='Intersection Mileposts'!$F$29,H966&lt;='Intersection Mileposts'!$G$29),"Y", IF(AND(H966&gt;='Intersection Mileposts'!$F$30,H966&lt;='Intersection Mileposts'!$G$30),"Y",IF(AND(H966&gt;='Intersection Mileposts'!$F$31,H966&lt;='Intersection Mileposts'!$G$31),"Y",IF(AND(H966&gt;='Intersection Mileposts'!$F$32,H966&lt;='Intersection Mileposts'!$G$32),"Y",IF(AND(H966&gt;='Intersection Mileposts'!$F$33,H966&lt;='Intersection Mileposts'!$G$33),"Y",IF(AND(H966&gt;='Intersection Mileposts'!$F$34,H966&lt;='Intersection Mileposts'!$G$34),"Y",IF(AND(H966&gt;='Intersection Mileposts'!$F$35,H966&lt;='Intersection Mileposts'!$G$35),"Y",IF(AND(H966&gt;='Intersection Mileposts'!$F$36,H966&lt;='Intersection Mileposts'!$G$36),"Y",IF(AND(H966&gt;='Intersection Mileposts'!$F$37,H966&lt;='Intersection Mileposts'!$G$37),"Y",IF(AND(H966&gt;='Intersection Mileposts'!$F$38,H966&lt;='Intersection Mileposts'!$G$38),"Y",IF(AND(H966&gt;='Intersection Mileposts'!$F$39,H966&lt;='Intersection Mileposts'!$G$39),"Y","N"))))))))))))))))))))))))))))))))))))</f>
        <v/>
      </c>
    </row>
    <row r="967" spans="1:46" ht="15" customHeight="1" x14ac:dyDescent="0.3">
      <c r="A967" s="279"/>
      <c r="B967" s="261"/>
      <c r="C967" s="262"/>
      <c r="D967" s="262"/>
      <c r="E967" s="262"/>
      <c r="F967" s="262"/>
      <c r="G967" s="284"/>
      <c r="H967" s="286"/>
      <c r="I967" s="279"/>
      <c r="J967" s="260"/>
      <c r="K967" s="260"/>
      <c r="L967" s="280"/>
      <c r="M967" s="275"/>
      <c r="N967" s="263"/>
      <c r="P967" s="264" t="str">
        <f>IF(R967 = "", "", COUNT($R$4:R967))</f>
        <v/>
      </c>
      <c r="Q967" s="264" t="str">
        <f t="shared" si="129"/>
        <v/>
      </c>
      <c r="R967" s="265" t="str">
        <f t="shared" si="130"/>
        <v/>
      </c>
      <c r="S967" s="266" t="str">
        <f t="shared" si="131"/>
        <v/>
      </c>
      <c r="T967" s="267" t="str">
        <f t="shared" si="132"/>
        <v/>
      </c>
      <c r="U967" s="268" t="str">
        <f t="shared" si="133"/>
        <v/>
      </c>
      <c r="V967" s="269" t="str">
        <f t="shared" si="134"/>
        <v/>
      </c>
      <c r="W967" s="5"/>
      <c r="AR967" t="str">
        <f t="shared" si="136"/>
        <v/>
      </c>
      <c r="AS967" t="str">
        <f t="shared" si="135"/>
        <v/>
      </c>
      <c r="AT967" s="134" t="str">
        <f>IF(AR967="","",IF(AND(H967&gt;='Intersection Mileposts'!$F$5,H967&lt;='Intersection Mileposts'!$G$5),"Y",IF(AND(H967&gt;='Intersection Mileposts'!$F$6,H967&lt;='Intersection Mileposts'!$G$6),"Y",IF(AND(H967&gt;='Intersection Mileposts'!$F$7,H967&lt;='Intersection Mileposts'!$G$7),"Y",IF(AND(H967&gt;='Intersection Mileposts'!$F$8,H967&lt;='Intersection Mileposts'!$G$8),"Y",IF(AND(H967&gt;='Intersection Mileposts'!$F$9,H967&lt;='Intersection Mileposts'!$G$9),"Y",IF(AND(H967&gt;='Intersection Mileposts'!$F$10,H967&lt;='Intersection Mileposts'!$G$10),"Y",IF(AND(H967&gt;='Intersection Mileposts'!$F$11,H967&lt;='Intersection Mileposts'!$G$11),"Y",IF(AND(H967&gt;='Intersection Mileposts'!$F$12,H967&lt;='Intersection Mileposts'!$G$12),"Y",IF(AND(H967&gt;='Intersection Mileposts'!$F$13,H967&lt;='Intersection Mileposts'!$G$13),"Y",IF(AND(H967&gt;='Intersection Mileposts'!$F$14,H967&lt;='Intersection Mileposts'!$G$14),"Y",IF(AND(H967&gt;='Intersection Mileposts'!$F$15,H967&lt;='Intersection Mileposts'!$G$15),"Y",IF(AND(H967&gt;='Intersection Mileposts'!$F$16,H967&lt;='Intersection Mileposts'!$G$16),"Y",IF(AND(H967&gt;='Intersection Mileposts'!$F$17,H967&lt;='Intersection Mileposts'!$G$17),"Y",IF(AND(H967&gt;='Intersection Mileposts'!$F$18,H967&lt;='Intersection Mileposts'!$G$18),"Y",IF(AND(H967&gt;='Intersection Mileposts'!$F$19,H967&lt;='Intersection Mileposts'!$G$19),"Y",IF(AND(H967&gt;='Intersection Mileposts'!$F$20,H967&lt;='Intersection Mileposts'!$G$20),"Y",IF(AND(H967&gt;='Intersection Mileposts'!$F$21,H967&lt;='Intersection Mileposts'!$G$21),"Y",IF(AND(H967&gt;='Intersection Mileposts'!$F$22,H967&lt;='Intersection Mileposts'!$G$22),"Y",IF(AND(H967&gt;='Intersection Mileposts'!$F$23,H967&lt;='Intersection Mileposts'!$G$23),"Y",IF(AND(H967&gt;='Intersection Mileposts'!$F$24,H967&lt;='Intersection Mileposts'!$G$24),"Y",IF(AND(H967&gt;='Intersection Mileposts'!$F$25,H967&lt;='Intersection Mileposts'!$G$25),"Y",IF(AND(H967&gt;='Intersection Mileposts'!$F$26,H967&lt;='Intersection Mileposts'!$G$26),"Y",IF(AND(H967&gt;='Intersection Mileposts'!$F$27,H967&lt;='Intersection Mileposts'!$G$27),"Y",IF(AND(H967&gt;='Intersection Mileposts'!$F$28,H967&lt;='Intersection Mileposts'!$G$28),"Y",IF(AND(H967&gt;='Intersection Mileposts'!$F$29,H967&lt;='Intersection Mileposts'!$G$29),"Y", IF(AND(H967&gt;='Intersection Mileposts'!$F$30,H967&lt;='Intersection Mileposts'!$G$30),"Y",IF(AND(H967&gt;='Intersection Mileposts'!$F$31,H967&lt;='Intersection Mileposts'!$G$31),"Y",IF(AND(H967&gt;='Intersection Mileposts'!$F$32,H967&lt;='Intersection Mileposts'!$G$32),"Y",IF(AND(H967&gt;='Intersection Mileposts'!$F$33,H967&lt;='Intersection Mileposts'!$G$33),"Y",IF(AND(H967&gt;='Intersection Mileposts'!$F$34,H967&lt;='Intersection Mileposts'!$G$34),"Y",IF(AND(H967&gt;='Intersection Mileposts'!$F$35,H967&lt;='Intersection Mileposts'!$G$35),"Y",IF(AND(H967&gt;='Intersection Mileposts'!$F$36,H967&lt;='Intersection Mileposts'!$G$36),"Y",IF(AND(H967&gt;='Intersection Mileposts'!$F$37,H967&lt;='Intersection Mileposts'!$G$37),"Y",IF(AND(H967&gt;='Intersection Mileposts'!$F$38,H967&lt;='Intersection Mileposts'!$G$38),"Y",IF(AND(H967&gt;='Intersection Mileposts'!$F$39,H967&lt;='Intersection Mileposts'!$G$39),"Y","N"))))))))))))))))))))))))))))))))))))</f>
        <v/>
      </c>
    </row>
    <row r="968" spans="1:46" ht="15" customHeight="1" x14ac:dyDescent="0.3">
      <c r="A968" s="279"/>
      <c r="B968" s="261"/>
      <c r="C968" s="262"/>
      <c r="D968" s="262"/>
      <c r="E968" s="262"/>
      <c r="F968" s="262"/>
      <c r="G968" s="284"/>
      <c r="H968" s="286"/>
      <c r="I968" s="279"/>
      <c r="J968" s="260"/>
      <c r="K968" s="260"/>
      <c r="L968" s="280"/>
      <c r="M968" s="275"/>
      <c r="N968" s="263"/>
      <c r="P968" s="264" t="str">
        <f>IF(R968 = "", "", COUNT($R$4:R968))</f>
        <v/>
      </c>
      <c r="Q968" s="264" t="str">
        <f t="shared" si="129"/>
        <v/>
      </c>
      <c r="R968" s="265" t="str">
        <f t="shared" si="130"/>
        <v/>
      </c>
      <c r="S968" s="266" t="str">
        <f t="shared" si="131"/>
        <v/>
      </c>
      <c r="T968" s="267" t="str">
        <f t="shared" si="132"/>
        <v/>
      </c>
      <c r="U968" s="268" t="str">
        <f t="shared" si="133"/>
        <v/>
      </c>
      <c r="V968" s="269" t="str">
        <f t="shared" si="134"/>
        <v/>
      </c>
      <c r="W968" s="5"/>
      <c r="AR968" t="str">
        <f t="shared" si="136"/>
        <v/>
      </c>
      <c r="AS968" t="str">
        <f t="shared" si="135"/>
        <v/>
      </c>
      <c r="AT968" s="134" t="str">
        <f>IF(AR968="","",IF(AND(H968&gt;='Intersection Mileposts'!$F$5,H968&lt;='Intersection Mileposts'!$G$5),"Y",IF(AND(H968&gt;='Intersection Mileposts'!$F$6,H968&lt;='Intersection Mileposts'!$G$6),"Y",IF(AND(H968&gt;='Intersection Mileposts'!$F$7,H968&lt;='Intersection Mileposts'!$G$7),"Y",IF(AND(H968&gt;='Intersection Mileposts'!$F$8,H968&lt;='Intersection Mileposts'!$G$8),"Y",IF(AND(H968&gt;='Intersection Mileposts'!$F$9,H968&lt;='Intersection Mileposts'!$G$9),"Y",IF(AND(H968&gt;='Intersection Mileposts'!$F$10,H968&lt;='Intersection Mileposts'!$G$10),"Y",IF(AND(H968&gt;='Intersection Mileposts'!$F$11,H968&lt;='Intersection Mileposts'!$G$11),"Y",IF(AND(H968&gt;='Intersection Mileposts'!$F$12,H968&lt;='Intersection Mileposts'!$G$12),"Y",IF(AND(H968&gt;='Intersection Mileposts'!$F$13,H968&lt;='Intersection Mileposts'!$G$13),"Y",IF(AND(H968&gt;='Intersection Mileposts'!$F$14,H968&lt;='Intersection Mileposts'!$G$14),"Y",IF(AND(H968&gt;='Intersection Mileposts'!$F$15,H968&lt;='Intersection Mileposts'!$G$15),"Y",IF(AND(H968&gt;='Intersection Mileposts'!$F$16,H968&lt;='Intersection Mileposts'!$G$16),"Y",IF(AND(H968&gt;='Intersection Mileposts'!$F$17,H968&lt;='Intersection Mileposts'!$G$17),"Y",IF(AND(H968&gt;='Intersection Mileposts'!$F$18,H968&lt;='Intersection Mileposts'!$G$18),"Y",IF(AND(H968&gt;='Intersection Mileposts'!$F$19,H968&lt;='Intersection Mileposts'!$G$19),"Y",IF(AND(H968&gt;='Intersection Mileposts'!$F$20,H968&lt;='Intersection Mileposts'!$G$20),"Y",IF(AND(H968&gt;='Intersection Mileposts'!$F$21,H968&lt;='Intersection Mileposts'!$G$21),"Y",IF(AND(H968&gt;='Intersection Mileposts'!$F$22,H968&lt;='Intersection Mileposts'!$G$22),"Y",IF(AND(H968&gt;='Intersection Mileposts'!$F$23,H968&lt;='Intersection Mileposts'!$G$23),"Y",IF(AND(H968&gt;='Intersection Mileposts'!$F$24,H968&lt;='Intersection Mileposts'!$G$24),"Y",IF(AND(H968&gt;='Intersection Mileposts'!$F$25,H968&lt;='Intersection Mileposts'!$G$25),"Y",IF(AND(H968&gt;='Intersection Mileposts'!$F$26,H968&lt;='Intersection Mileposts'!$G$26),"Y",IF(AND(H968&gt;='Intersection Mileposts'!$F$27,H968&lt;='Intersection Mileposts'!$G$27),"Y",IF(AND(H968&gt;='Intersection Mileposts'!$F$28,H968&lt;='Intersection Mileposts'!$G$28),"Y",IF(AND(H968&gt;='Intersection Mileposts'!$F$29,H968&lt;='Intersection Mileposts'!$G$29),"Y", IF(AND(H968&gt;='Intersection Mileposts'!$F$30,H968&lt;='Intersection Mileposts'!$G$30),"Y",IF(AND(H968&gt;='Intersection Mileposts'!$F$31,H968&lt;='Intersection Mileposts'!$G$31),"Y",IF(AND(H968&gt;='Intersection Mileposts'!$F$32,H968&lt;='Intersection Mileposts'!$G$32),"Y",IF(AND(H968&gt;='Intersection Mileposts'!$F$33,H968&lt;='Intersection Mileposts'!$G$33),"Y",IF(AND(H968&gt;='Intersection Mileposts'!$F$34,H968&lt;='Intersection Mileposts'!$G$34),"Y",IF(AND(H968&gt;='Intersection Mileposts'!$F$35,H968&lt;='Intersection Mileposts'!$G$35),"Y",IF(AND(H968&gt;='Intersection Mileposts'!$F$36,H968&lt;='Intersection Mileposts'!$G$36),"Y",IF(AND(H968&gt;='Intersection Mileposts'!$F$37,H968&lt;='Intersection Mileposts'!$G$37),"Y",IF(AND(H968&gt;='Intersection Mileposts'!$F$38,H968&lt;='Intersection Mileposts'!$G$38),"Y",IF(AND(H968&gt;='Intersection Mileposts'!$F$39,H968&lt;='Intersection Mileposts'!$G$39),"Y","N"))))))))))))))))))))))))))))))))))))</f>
        <v/>
      </c>
    </row>
    <row r="969" spans="1:46" ht="15" customHeight="1" x14ac:dyDescent="0.3">
      <c r="A969" s="279"/>
      <c r="B969" s="261"/>
      <c r="C969" s="262"/>
      <c r="D969" s="262"/>
      <c r="E969" s="262"/>
      <c r="F969" s="262"/>
      <c r="G969" s="284"/>
      <c r="H969" s="286"/>
      <c r="I969" s="279"/>
      <c r="J969" s="260"/>
      <c r="K969" s="260"/>
      <c r="L969" s="280"/>
      <c r="M969" s="275"/>
      <c r="N969" s="263"/>
      <c r="P969" s="264" t="str">
        <f>IF(R969 = "", "", COUNT($R$4:R969))</f>
        <v/>
      </c>
      <c r="Q969" s="264" t="str">
        <f t="shared" si="129"/>
        <v/>
      </c>
      <c r="R969" s="265" t="str">
        <f t="shared" si="130"/>
        <v/>
      </c>
      <c r="S969" s="266" t="str">
        <f t="shared" si="131"/>
        <v/>
      </c>
      <c r="T969" s="267" t="str">
        <f t="shared" si="132"/>
        <v/>
      </c>
      <c r="U969" s="268" t="str">
        <f t="shared" si="133"/>
        <v/>
      </c>
      <c r="V969" s="269" t="str">
        <f t="shared" si="134"/>
        <v/>
      </c>
      <c r="W969" s="5"/>
      <c r="AR969" t="str">
        <f t="shared" si="136"/>
        <v/>
      </c>
      <c r="AS969" t="str">
        <f t="shared" si="135"/>
        <v/>
      </c>
      <c r="AT969" s="134" t="str">
        <f>IF(AR969="","",IF(AND(H969&gt;='Intersection Mileposts'!$F$5,H969&lt;='Intersection Mileposts'!$G$5),"Y",IF(AND(H969&gt;='Intersection Mileposts'!$F$6,H969&lt;='Intersection Mileposts'!$G$6),"Y",IF(AND(H969&gt;='Intersection Mileposts'!$F$7,H969&lt;='Intersection Mileposts'!$G$7),"Y",IF(AND(H969&gt;='Intersection Mileposts'!$F$8,H969&lt;='Intersection Mileposts'!$G$8),"Y",IF(AND(H969&gt;='Intersection Mileposts'!$F$9,H969&lt;='Intersection Mileposts'!$G$9),"Y",IF(AND(H969&gt;='Intersection Mileposts'!$F$10,H969&lt;='Intersection Mileposts'!$G$10),"Y",IF(AND(H969&gt;='Intersection Mileposts'!$F$11,H969&lt;='Intersection Mileposts'!$G$11),"Y",IF(AND(H969&gt;='Intersection Mileposts'!$F$12,H969&lt;='Intersection Mileposts'!$G$12),"Y",IF(AND(H969&gt;='Intersection Mileposts'!$F$13,H969&lt;='Intersection Mileposts'!$G$13),"Y",IF(AND(H969&gt;='Intersection Mileposts'!$F$14,H969&lt;='Intersection Mileposts'!$G$14),"Y",IF(AND(H969&gt;='Intersection Mileposts'!$F$15,H969&lt;='Intersection Mileposts'!$G$15),"Y",IF(AND(H969&gt;='Intersection Mileposts'!$F$16,H969&lt;='Intersection Mileposts'!$G$16),"Y",IF(AND(H969&gt;='Intersection Mileposts'!$F$17,H969&lt;='Intersection Mileposts'!$G$17),"Y",IF(AND(H969&gt;='Intersection Mileposts'!$F$18,H969&lt;='Intersection Mileposts'!$G$18),"Y",IF(AND(H969&gt;='Intersection Mileposts'!$F$19,H969&lt;='Intersection Mileposts'!$G$19),"Y",IF(AND(H969&gt;='Intersection Mileposts'!$F$20,H969&lt;='Intersection Mileposts'!$G$20),"Y",IF(AND(H969&gt;='Intersection Mileposts'!$F$21,H969&lt;='Intersection Mileposts'!$G$21),"Y",IF(AND(H969&gt;='Intersection Mileposts'!$F$22,H969&lt;='Intersection Mileposts'!$G$22),"Y",IF(AND(H969&gt;='Intersection Mileposts'!$F$23,H969&lt;='Intersection Mileposts'!$G$23),"Y",IF(AND(H969&gt;='Intersection Mileposts'!$F$24,H969&lt;='Intersection Mileposts'!$G$24),"Y",IF(AND(H969&gt;='Intersection Mileposts'!$F$25,H969&lt;='Intersection Mileposts'!$G$25),"Y",IF(AND(H969&gt;='Intersection Mileposts'!$F$26,H969&lt;='Intersection Mileposts'!$G$26),"Y",IF(AND(H969&gt;='Intersection Mileposts'!$F$27,H969&lt;='Intersection Mileposts'!$G$27),"Y",IF(AND(H969&gt;='Intersection Mileposts'!$F$28,H969&lt;='Intersection Mileposts'!$G$28),"Y",IF(AND(H969&gt;='Intersection Mileposts'!$F$29,H969&lt;='Intersection Mileposts'!$G$29),"Y", IF(AND(H969&gt;='Intersection Mileposts'!$F$30,H969&lt;='Intersection Mileposts'!$G$30),"Y",IF(AND(H969&gt;='Intersection Mileposts'!$F$31,H969&lt;='Intersection Mileposts'!$G$31),"Y",IF(AND(H969&gt;='Intersection Mileposts'!$F$32,H969&lt;='Intersection Mileposts'!$G$32),"Y",IF(AND(H969&gt;='Intersection Mileposts'!$F$33,H969&lt;='Intersection Mileposts'!$G$33),"Y",IF(AND(H969&gt;='Intersection Mileposts'!$F$34,H969&lt;='Intersection Mileposts'!$G$34),"Y",IF(AND(H969&gt;='Intersection Mileposts'!$F$35,H969&lt;='Intersection Mileposts'!$G$35),"Y",IF(AND(H969&gt;='Intersection Mileposts'!$F$36,H969&lt;='Intersection Mileposts'!$G$36),"Y",IF(AND(H969&gt;='Intersection Mileposts'!$F$37,H969&lt;='Intersection Mileposts'!$G$37),"Y",IF(AND(H969&gt;='Intersection Mileposts'!$F$38,H969&lt;='Intersection Mileposts'!$G$38),"Y",IF(AND(H969&gt;='Intersection Mileposts'!$F$39,H969&lt;='Intersection Mileposts'!$G$39),"Y","N"))))))))))))))))))))))))))))))))))))</f>
        <v/>
      </c>
    </row>
    <row r="970" spans="1:46" ht="15" customHeight="1" x14ac:dyDescent="0.3">
      <c r="A970" s="279"/>
      <c r="B970" s="261"/>
      <c r="C970" s="262"/>
      <c r="D970" s="262"/>
      <c r="E970" s="262"/>
      <c r="F970" s="262"/>
      <c r="G970" s="284"/>
      <c r="H970" s="286"/>
      <c r="I970" s="279"/>
      <c r="J970" s="260"/>
      <c r="K970" s="260"/>
      <c r="L970" s="280"/>
      <c r="M970" s="275"/>
      <c r="N970" s="263"/>
      <c r="P970" s="264" t="str">
        <f>IF(R970 = "", "", COUNT($R$4:R970))</f>
        <v/>
      </c>
      <c r="Q970" s="264" t="str">
        <f t="shared" si="129"/>
        <v/>
      </c>
      <c r="R970" s="265" t="str">
        <f t="shared" si="130"/>
        <v/>
      </c>
      <c r="S970" s="266" t="str">
        <f t="shared" si="131"/>
        <v/>
      </c>
      <c r="T970" s="267" t="str">
        <f t="shared" si="132"/>
        <v/>
      </c>
      <c r="U970" s="268" t="str">
        <f t="shared" si="133"/>
        <v/>
      </c>
      <c r="V970" s="269" t="str">
        <f t="shared" si="134"/>
        <v/>
      </c>
      <c r="W970" s="5"/>
      <c r="AR970" t="str">
        <f t="shared" si="136"/>
        <v/>
      </c>
      <c r="AS970" t="str">
        <f t="shared" si="135"/>
        <v/>
      </c>
      <c r="AT970" s="134" t="str">
        <f>IF(AR970="","",IF(AND(H970&gt;='Intersection Mileposts'!$F$5,H970&lt;='Intersection Mileposts'!$G$5),"Y",IF(AND(H970&gt;='Intersection Mileposts'!$F$6,H970&lt;='Intersection Mileposts'!$G$6),"Y",IF(AND(H970&gt;='Intersection Mileposts'!$F$7,H970&lt;='Intersection Mileposts'!$G$7),"Y",IF(AND(H970&gt;='Intersection Mileposts'!$F$8,H970&lt;='Intersection Mileposts'!$G$8),"Y",IF(AND(H970&gt;='Intersection Mileposts'!$F$9,H970&lt;='Intersection Mileposts'!$G$9),"Y",IF(AND(H970&gt;='Intersection Mileposts'!$F$10,H970&lt;='Intersection Mileposts'!$G$10),"Y",IF(AND(H970&gt;='Intersection Mileposts'!$F$11,H970&lt;='Intersection Mileposts'!$G$11),"Y",IF(AND(H970&gt;='Intersection Mileposts'!$F$12,H970&lt;='Intersection Mileposts'!$G$12),"Y",IF(AND(H970&gt;='Intersection Mileposts'!$F$13,H970&lt;='Intersection Mileposts'!$G$13),"Y",IF(AND(H970&gt;='Intersection Mileposts'!$F$14,H970&lt;='Intersection Mileposts'!$G$14),"Y",IF(AND(H970&gt;='Intersection Mileposts'!$F$15,H970&lt;='Intersection Mileposts'!$G$15),"Y",IF(AND(H970&gt;='Intersection Mileposts'!$F$16,H970&lt;='Intersection Mileposts'!$G$16),"Y",IF(AND(H970&gt;='Intersection Mileposts'!$F$17,H970&lt;='Intersection Mileposts'!$G$17),"Y",IF(AND(H970&gt;='Intersection Mileposts'!$F$18,H970&lt;='Intersection Mileposts'!$G$18),"Y",IF(AND(H970&gt;='Intersection Mileposts'!$F$19,H970&lt;='Intersection Mileposts'!$G$19),"Y",IF(AND(H970&gt;='Intersection Mileposts'!$F$20,H970&lt;='Intersection Mileposts'!$G$20),"Y",IF(AND(H970&gt;='Intersection Mileposts'!$F$21,H970&lt;='Intersection Mileposts'!$G$21),"Y",IF(AND(H970&gt;='Intersection Mileposts'!$F$22,H970&lt;='Intersection Mileposts'!$G$22),"Y",IF(AND(H970&gt;='Intersection Mileposts'!$F$23,H970&lt;='Intersection Mileposts'!$G$23),"Y",IF(AND(H970&gt;='Intersection Mileposts'!$F$24,H970&lt;='Intersection Mileposts'!$G$24),"Y",IF(AND(H970&gt;='Intersection Mileposts'!$F$25,H970&lt;='Intersection Mileposts'!$G$25),"Y",IF(AND(H970&gt;='Intersection Mileposts'!$F$26,H970&lt;='Intersection Mileposts'!$G$26),"Y",IF(AND(H970&gt;='Intersection Mileposts'!$F$27,H970&lt;='Intersection Mileposts'!$G$27),"Y",IF(AND(H970&gt;='Intersection Mileposts'!$F$28,H970&lt;='Intersection Mileposts'!$G$28),"Y",IF(AND(H970&gt;='Intersection Mileposts'!$F$29,H970&lt;='Intersection Mileposts'!$G$29),"Y", IF(AND(H970&gt;='Intersection Mileposts'!$F$30,H970&lt;='Intersection Mileposts'!$G$30),"Y",IF(AND(H970&gt;='Intersection Mileposts'!$F$31,H970&lt;='Intersection Mileposts'!$G$31),"Y",IF(AND(H970&gt;='Intersection Mileposts'!$F$32,H970&lt;='Intersection Mileposts'!$G$32),"Y",IF(AND(H970&gt;='Intersection Mileposts'!$F$33,H970&lt;='Intersection Mileposts'!$G$33),"Y",IF(AND(H970&gt;='Intersection Mileposts'!$F$34,H970&lt;='Intersection Mileposts'!$G$34),"Y",IF(AND(H970&gt;='Intersection Mileposts'!$F$35,H970&lt;='Intersection Mileposts'!$G$35),"Y",IF(AND(H970&gt;='Intersection Mileposts'!$F$36,H970&lt;='Intersection Mileposts'!$G$36),"Y",IF(AND(H970&gt;='Intersection Mileposts'!$F$37,H970&lt;='Intersection Mileposts'!$G$37),"Y",IF(AND(H970&gt;='Intersection Mileposts'!$F$38,H970&lt;='Intersection Mileposts'!$G$38),"Y",IF(AND(H970&gt;='Intersection Mileposts'!$F$39,H970&lt;='Intersection Mileposts'!$G$39),"Y","N"))))))))))))))))))))))))))))))))))))</f>
        <v/>
      </c>
    </row>
    <row r="971" spans="1:46" ht="15" customHeight="1" x14ac:dyDescent="0.3">
      <c r="A971" s="279"/>
      <c r="B971" s="261"/>
      <c r="C971" s="262"/>
      <c r="D971" s="262"/>
      <c r="E971" s="262"/>
      <c r="F971" s="262"/>
      <c r="G971" s="284"/>
      <c r="H971" s="286"/>
      <c r="I971" s="279"/>
      <c r="J971" s="260"/>
      <c r="K971" s="260"/>
      <c r="L971" s="280"/>
      <c r="M971" s="275"/>
      <c r="N971" s="263"/>
      <c r="P971" s="264" t="str">
        <f>IF(R971 = "", "", COUNT($R$4:R971))</f>
        <v/>
      </c>
      <c r="Q971" s="264" t="str">
        <f t="shared" si="129"/>
        <v/>
      </c>
      <c r="R971" s="265" t="str">
        <f t="shared" si="130"/>
        <v/>
      </c>
      <c r="S971" s="266" t="str">
        <f t="shared" si="131"/>
        <v/>
      </c>
      <c r="T971" s="267" t="str">
        <f t="shared" si="132"/>
        <v/>
      </c>
      <c r="U971" s="268" t="str">
        <f t="shared" si="133"/>
        <v/>
      </c>
      <c r="V971" s="269" t="str">
        <f t="shared" si="134"/>
        <v/>
      </c>
      <c r="W971" s="5"/>
      <c r="AR971" t="str">
        <f t="shared" si="136"/>
        <v/>
      </c>
      <c r="AS971" t="str">
        <f t="shared" si="135"/>
        <v/>
      </c>
      <c r="AT971" s="134" t="str">
        <f>IF(AR971="","",IF(AND(H971&gt;='Intersection Mileposts'!$F$5,H971&lt;='Intersection Mileposts'!$G$5),"Y",IF(AND(H971&gt;='Intersection Mileposts'!$F$6,H971&lt;='Intersection Mileposts'!$G$6),"Y",IF(AND(H971&gt;='Intersection Mileposts'!$F$7,H971&lt;='Intersection Mileposts'!$G$7),"Y",IF(AND(H971&gt;='Intersection Mileposts'!$F$8,H971&lt;='Intersection Mileposts'!$G$8),"Y",IF(AND(H971&gt;='Intersection Mileposts'!$F$9,H971&lt;='Intersection Mileposts'!$G$9),"Y",IF(AND(H971&gt;='Intersection Mileposts'!$F$10,H971&lt;='Intersection Mileposts'!$G$10),"Y",IF(AND(H971&gt;='Intersection Mileposts'!$F$11,H971&lt;='Intersection Mileposts'!$G$11),"Y",IF(AND(H971&gt;='Intersection Mileposts'!$F$12,H971&lt;='Intersection Mileposts'!$G$12),"Y",IF(AND(H971&gt;='Intersection Mileposts'!$F$13,H971&lt;='Intersection Mileposts'!$G$13),"Y",IF(AND(H971&gt;='Intersection Mileposts'!$F$14,H971&lt;='Intersection Mileposts'!$G$14),"Y",IF(AND(H971&gt;='Intersection Mileposts'!$F$15,H971&lt;='Intersection Mileposts'!$G$15),"Y",IF(AND(H971&gt;='Intersection Mileposts'!$F$16,H971&lt;='Intersection Mileposts'!$G$16),"Y",IF(AND(H971&gt;='Intersection Mileposts'!$F$17,H971&lt;='Intersection Mileposts'!$G$17),"Y",IF(AND(H971&gt;='Intersection Mileposts'!$F$18,H971&lt;='Intersection Mileposts'!$G$18),"Y",IF(AND(H971&gt;='Intersection Mileposts'!$F$19,H971&lt;='Intersection Mileposts'!$G$19),"Y",IF(AND(H971&gt;='Intersection Mileposts'!$F$20,H971&lt;='Intersection Mileposts'!$G$20),"Y",IF(AND(H971&gt;='Intersection Mileposts'!$F$21,H971&lt;='Intersection Mileposts'!$G$21),"Y",IF(AND(H971&gt;='Intersection Mileposts'!$F$22,H971&lt;='Intersection Mileposts'!$G$22),"Y",IF(AND(H971&gt;='Intersection Mileposts'!$F$23,H971&lt;='Intersection Mileposts'!$G$23),"Y",IF(AND(H971&gt;='Intersection Mileposts'!$F$24,H971&lt;='Intersection Mileposts'!$G$24),"Y",IF(AND(H971&gt;='Intersection Mileposts'!$F$25,H971&lt;='Intersection Mileposts'!$G$25),"Y",IF(AND(H971&gt;='Intersection Mileposts'!$F$26,H971&lt;='Intersection Mileposts'!$G$26),"Y",IF(AND(H971&gt;='Intersection Mileposts'!$F$27,H971&lt;='Intersection Mileposts'!$G$27),"Y",IF(AND(H971&gt;='Intersection Mileposts'!$F$28,H971&lt;='Intersection Mileposts'!$G$28),"Y",IF(AND(H971&gt;='Intersection Mileposts'!$F$29,H971&lt;='Intersection Mileposts'!$G$29),"Y", IF(AND(H971&gt;='Intersection Mileposts'!$F$30,H971&lt;='Intersection Mileposts'!$G$30),"Y",IF(AND(H971&gt;='Intersection Mileposts'!$F$31,H971&lt;='Intersection Mileposts'!$G$31),"Y",IF(AND(H971&gt;='Intersection Mileposts'!$F$32,H971&lt;='Intersection Mileposts'!$G$32),"Y",IF(AND(H971&gt;='Intersection Mileposts'!$F$33,H971&lt;='Intersection Mileposts'!$G$33),"Y",IF(AND(H971&gt;='Intersection Mileposts'!$F$34,H971&lt;='Intersection Mileposts'!$G$34),"Y",IF(AND(H971&gt;='Intersection Mileposts'!$F$35,H971&lt;='Intersection Mileposts'!$G$35),"Y",IF(AND(H971&gt;='Intersection Mileposts'!$F$36,H971&lt;='Intersection Mileposts'!$G$36),"Y",IF(AND(H971&gt;='Intersection Mileposts'!$F$37,H971&lt;='Intersection Mileposts'!$G$37),"Y",IF(AND(H971&gt;='Intersection Mileposts'!$F$38,H971&lt;='Intersection Mileposts'!$G$38),"Y",IF(AND(H971&gt;='Intersection Mileposts'!$F$39,H971&lt;='Intersection Mileposts'!$G$39),"Y","N"))))))))))))))))))))))))))))))))))))</f>
        <v/>
      </c>
    </row>
    <row r="972" spans="1:46" ht="15" customHeight="1" x14ac:dyDescent="0.3">
      <c r="A972" s="279"/>
      <c r="B972" s="261"/>
      <c r="C972" s="262"/>
      <c r="D972" s="262"/>
      <c r="E972" s="262"/>
      <c r="F972" s="262"/>
      <c r="G972" s="284"/>
      <c r="H972" s="286"/>
      <c r="I972" s="279"/>
      <c r="J972" s="260"/>
      <c r="K972" s="260"/>
      <c r="L972" s="280"/>
      <c r="M972" s="275"/>
      <c r="N972" s="263"/>
      <c r="P972" s="264" t="str">
        <f>IF(R972 = "", "", COUNT($R$4:R972))</f>
        <v/>
      </c>
      <c r="Q972" s="264" t="str">
        <f t="shared" si="129"/>
        <v/>
      </c>
      <c r="R972" s="265" t="str">
        <f t="shared" si="130"/>
        <v/>
      </c>
      <c r="S972" s="266" t="str">
        <f t="shared" si="131"/>
        <v/>
      </c>
      <c r="T972" s="267" t="str">
        <f t="shared" si="132"/>
        <v/>
      </c>
      <c r="U972" s="268" t="str">
        <f t="shared" si="133"/>
        <v/>
      </c>
      <c r="V972" s="269" t="str">
        <f t="shared" si="134"/>
        <v/>
      </c>
      <c r="W972" s="5"/>
      <c r="AR972" t="str">
        <f t="shared" si="136"/>
        <v/>
      </c>
      <c r="AS972" t="str">
        <f t="shared" si="135"/>
        <v/>
      </c>
      <c r="AT972" s="134" t="str">
        <f>IF(AR972="","",IF(AND(H972&gt;='Intersection Mileposts'!$F$5,H972&lt;='Intersection Mileposts'!$G$5),"Y",IF(AND(H972&gt;='Intersection Mileposts'!$F$6,H972&lt;='Intersection Mileposts'!$G$6),"Y",IF(AND(H972&gt;='Intersection Mileposts'!$F$7,H972&lt;='Intersection Mileposts'!$G$7),"Y",IF(AND(H972&gt;='Intersection Mileposts'!$F$8,H972&lt;='Intersection Mileposts'!$G$8),"Y",IF(AND(H972&gt;='Intersection Mileposts'!$F$9,H972&lt;='Intersection Mileposts'!$G$9),"Y",IF(AND(H972&gt;='Intersection Mileposts'!$F$10,H972&lt;='Intersection Mileposts'!$G$10),"Y",IF(AND(H972&gt;='Intersection Mileposts'!$F$11,H972&lt;='Intersection Mileposts'!$G$11),"Y",IF(AND(H972&gt;='Intersection Mileposts'!$F$12,H972&lt;='Intersection Mileposts'!$G$12),"Y",IF(AND(H972&gt;='Intersection Mileposts'!$F$13,H972&lt;='Intersection Mileposts'!$G$13),"Y",IF(AND(H972&gt;='Intersection Mileposts'!$F$14,H972&lt;='Intersection Mileposts'!$G$14),"Y",IF(AND(H972&gt;='Intersection Mileposts'!$F$15,H972&lt;='Intersection Mileposts'!$G$15),"Y",IF(AND(H972&gt;='Intersection Mileposts'!$F$16,H972&lt;='Intersection Mileposts'!$G$16),"Y",IF(AND(H972&gt;='Intersection Mileposts'!$F$17,H972&lt;='Intersection Mileposts'!$G$17),"Y",IF(AND(H972&gt;='Intersection Mileposts'!$F$18,H972&lt;='Intersection Mileposts'!$G$18),"Y",IF(AND(H972&gt;='Intersection Mileposts'!$F$19,H972&lt;='Intersection Mileposts'!$G$19),"Y",IF(AND(H972&gt;='Intersection Mileposts'!$F$20,H972&lt;='Intersection Mileposts'!$G$20),"Y",IF(AND(H972&gt;='Intersection Mileposts'!$F$21,H972&lt;='Intersection Mileposts'!$G$21),"Y",IF(AND(H972&gt;='Intersection Mileposts'!$F$22,H972&lt;='Intersection Mileposts'!$G$22),"Y",IF(AND(H972&gt;='Intersection Mileposts'!$F$23,H972&lt;='Intersection Mileposts'!$G$23),"Y",IF(AND(H972&gt;='Intersection Mileposts'!$F$24,H972&lt;='Intersection Mileposts'!$G$24),"Y",IF(AND(H972&gt;='Intersection Mileposts'!$F$25,H972&lt;='Intersection Mileposts'!$G$25),"Y",IF(AND(H972&gt;='Intersection Mileposts'!$F$26,H972&lt;='Intersection Mileposts'!$G$26),"Y",IF(AND(H972&gt;='Intersection Mileposts'!$F$27,H972&lt;='Intersection Mileposts'!$G$27),"Y",IF(AND(H972&gt;='Intersection Mileposts'!$F$28,H972&lt;='Intersection Mileposts'!$G$28),"Y",IF(AND(H972&gt;='Intersection Mileposts'!$F$29,H972&lt;='Intersection Mileposts'!$G$29),"Y", IF(AND(H972&gt;='Intersection Mileposts'!$F$30,H972&lt;='Intersection Mileposts'!$G$30),"Y",IF(AND(H972&gt;='Intersection Mileposts'!$F$31,H972&lt;='Intersection Mileposts'!$G$31),"Y",IF(AND(H972&gt;='Intersection Mileposts'!$F$32,H972&lt;='Intersection Mileposts'!$G$32),"Y",IF(AND(H972&gt;='Intersection Mileposts'!$F$33,H972&lt;='Intersection Mileposts'!$G$33),"Y",IF(AND(H972&gt;='Intersection Mileposts'!$F$34,H972&lt;='Intersection Mileposts'!$G$34),"Y",IF(AND(H972&gt;='Intersection Mileposts'!$F$35,H972&lt;='Intersection Mileposts'!$G$35),"Y",IF(AND(H972&gt;='Intersection Mileposts'!$F$36,H972&lt;='Intersection Mileposts'!$G$36),"Y",IF(AND(H972&gt;='Intersection Mileposts'!$F$37,H972&lt;='Intersection Mileposts'!$G$37),"Y",IF(AND(H972&gt;='Intersection Mileposts'!$F$38,H972&lt;='Intersection Mileposts'!$G$38),"Y",IF(AND(H972&gt;='Intersection Mileposts'!$F$39,H972&lt;='Intersection Mileposts'!$G$39),"Y","N"))))))))))))))))))))))))))))))))))))</f>
        <v/>
      </c>
    </row>
    <row r="973" spans="1:46" ht="15" customHeight="1" x14ac:dyDescent="0.3">
      <c r="A973" s="279"/>
      <c r="B973" s="261"/>
      <c r="C973" s="262"/>
      <c r="D973" s="262"/>
      <c r="E973" s="262"/>
      <c r="F973" s="262"/>
      <c r="G973" s="284"/>
      <c r="H973" s="286"/>
      <c r="I973" s="279"/>
      <c r="J973" s="260"/>
      <c r="K973" s="260"/>
      <c r="L973" s="280"/>
      <c r="M973" s="275"/>
      <c r="N973" s="263"/>
      <c r="P973" s="264" t="str">
        <f>IF(R973 = "", "", COUNT($R$4:R973))</f>
        <v/>
      </c>
      <c r="Q973" s="264" t="str">
        <f t="shared" si="129"/>
        <v/>
      </c>
      <c r="R973" s="265" t="str">
        <f t="shared" si="130"/>
        <v/>
      </c>
      <c r="S973" s="266" t="str">
        <f t="shared" si="131"/>
        <v/>
      </c>
      <c r="T973" s="267" t="str">
        <f t="shared" si="132"/>
        <v/>
      </c>
      <c r="U973" s="268" t="str">
        <f t="shared" si="133"/>
        <v/>
      </c>
      <c r="V973" s="269" t="str">
        <f t="shared" si="134"/>
        <v/>
      </c>
      <c r="W973" s="5"/>
      <c r="AR973" t="str">
        <f t="shared" si="136"/>
        <v/>
      </c>
      <c r="AS973" t="str">
        <f t="shared" si="135"/>
        <v/>
      </c>
      <c r="AT973" s="134" t="str">
        <f>IF(AR973="","",IF(AND(H973&gt;='Intersection Mileposts'!$F$5,H973&lt;='Intersection Mileposts'!$G$5),"Y",IF(AND(H973&gt;='Intersection Mileposts'!$F$6,H973&lt;='Intersection Mileposts'!$G$6),"Y",IF(AND(H973&gt;='Intersection Mileposts'!$F$7,H973&lt;='Intersection Mileposts'!$G$7),"Y",IF(AND(H973&gt;='Intersection Mileposts'!$F$8,H973&lt;='Intersection Mileposts'!$G$8),"Y",IF(AND(H973&gt;='Intersection Mileposts'!$F$9,H973&lt;='Intersection Mileposts'!$G$9),"Y",IF(AND(H973&gt;='Intersection Mileposts'!$F$10,H973&lt;='Intersection Mileposts'!$G$10),"Y",IF(AND(H973&gt;='Intersection Mileposts'!$F$11,H973&lt;='Intersection Mileposts'!$G$11),"Y",IF(AND(H973&gt;='Intersection Mileposts'!$F$12,H973&lt;='Intersection Mileposts'!$G$12),"Y",IF(AND(H973&gt;='Intersection Mileposts'!$F$13,H973&lt;='Intersection Mileposts'!$G$13),"Y",IF(AND(H973&gt;='Intersection Mileposts'!$F$14,H973&lt;='Intersection Mileposts'!$G$14),"Y",IF(AND(H973&gt;='Intersection Mileposts'!$F$15,H973&lt;='Intersection Mileposts'!$G$15),"Y",IF(AND(H973&gt;='Intersection Mileposts'!$F$16,H973&lt;='Intersection Mileposts'!$G$16),"Y",IF(AND(H973&gt;='Intersection Mileposts'!$F$17,H973&lt;='Intersection Mileposts'!$G$17),"Y",IF(AND(H973&gt;='Intersection Mileposts'!$F$18,H973&lt;='Intersection Mileposts'!$G$18),"Y",IF(AND(H973&gt;='Intersection Mileposts'!$F$19,H973&lt;='Intersection Mileposts'!$G$19),"Y",IF(AND(H973&gt;='Intersection Mileposts'!$F$20,H973&lt;='Intersection Mileposts'!$G$20),"Y",IF(AND(H973&gt;='Intersection Mileposts'!$F$21,H973&lt;='Intersection Mileposts'!$G$21),"Y",IF(AND(H973&gt;='Intersection Mileposts'!$F$22,H973&lt;='Intersection Mileposts'!$G$22),"Y",IF(AND(H973&gt;='Intersection Mileposts'!$F$23,H973&lt;='Intersection Mileposts'!$G$23),"Y",IF(AND(H973&gt;='Intersection Mileposts'!$F$24,H973&lt;='Intersection Mileposts'!$G$24),"Y",IF(AND(H973&gt;='Intersection Mileposts'!$F$25,H973&lt;='Intersection Mileposts'!$G$25),"Y",IF(AND(H973&gt;='Intersection Mileposts'!$F$26,H973&lt;='Intersection Mileposts'!$G$26),"Y",IF(AND(H973&gt;='Intersection Mileposts'!$F$27,H973&lt;='Intersection Mileposts'!$G$27),"Y",IF(AND(H973&gt;='Intersection Mileposts'!$F$28,H973&lt;='Intersection Mileposts'!$G$28),"Y",IF(AND(H973&gt;='Intersection Mileposts'!$F$29,H973&lt;='Intersection Mileposts'!$G$29),"Y", IF(AND(H973&gt;='Intersection Mileposts'!$F$30,H973&lt;='Intersection Mileposts'!$G$30),"Y",IF(AND(H973&gt;='Intersection Mileposts'!$F$31,H973&lt;='Intersection Mileposts'!$G$31),"Y",IF(AND(H973&gt;='Intersection Mileposts'!$F$32,H973&lt;='Intersection Mileposts'!$G$32),"Y",IF(AND(H973&gt;='Intersection Mileposts'!$F$33,H973&lt;='Intersection Mileposts'!$G$33),"Y",IF(AND(H973&gt;='Intersection Mileposts'!$F$34,H973&lt;='Intersection Mileposts'!$G$34),"Y",IF(AND(H973&gt;='Intersection Mileposts'!$F$35,H973&lt;='Intersection Mileposts'!$G$35),"Y",IF(AND(H973&gt;='Intersection Mileposts'!$F$36,H973&lt;='Intersection Mileposts'!$G$36),"Y",IF(AND(H973&gt;='Intersection Mileposts'!$F$37,H973&lt;='Intersection Mileposts'!$G$37),"Y",IF(AND(H973&gt;='Intersection Mileposts'!$F$38,H973&lt;='Intersection Mileposts'!$G$38),"Y",IF(AND(H973&gt;='Intersection Mileposts'!$F$39,H973&lt;='Intersection Mileposts'!$G$39),"Y","N"))))))))))))))))))))))))))))))))))))</f>
        <v/>
      </c>
    </row>
    <row r="974" spans="1:46" ht="15" customHeight="1" x14ac:dyDescent="0.3">
      <c r="A974" s="279"/>
      <c r="B974" s="261"/>
      <c r="C974" s="262"/>
      <c r="D974" s="262"/>
      <c r="E974" s="262"/>
      <c r="F974" s="262"/>
      <c r="G974" s="284"/>
      <c r="H974" s="286"/>
      <c r="I974" s="279"/>
      <c r="J974" s="260"/>
      <c r="K974" s="260"/>
      <c r="L974" s="280"/>
      <c r="M974" s="275"/>
      <c r="N974" s="263"/>
      <c r="P974" s="264" t="str">
        <f>IF(R974 = "", "", COUNT($R$4:R974))</f>
        <v/>
      </c>
      <c r="Q974" s="264" t="str">
        <f t="shared" si="129"/>
        <v/>
      </c>
      <c r="R974" s="265" t="str">
        <f t="shared" si="130"/>
        <v/>
      </c>
      <c r="S974" s="266" t="str">
        <f t="shared" si="131"/>
        <v/>
      </c>
      <c r="T974" s="267" t="str">
        <f t="shared" si="132"/>
        <v/>
      </c>
      <c r="U974" s="268" t="str">
        <f t="shared" si="133"/>
        <v/>
      </c>
      <c r="V974" s="269" t="str">
        <f t="shared" si="134"/>
        <v/>
      </c>
      <c r="W974" s="5"/>
      <c r="AR974" t="str">
        <f t="shared" si="136"/>
        <v/>
      </c>
      <c r="AS974" t="str">
        <f t="shared" si="135"/>
        <v/>
      </c>
      <c r="AT974" s="134" t="str">
        <f>IF(AR974="","",IF(AND(H974&gt;='Intersection Mileposts'!$F$5,H974&lt;='Intersection Mileposts'!$G$5),"Y",IF(AND(H974&gt;='Intersection Mileposts'!$F$6,H974&lt;='Intersection Mileposts'!$G$6),"Y",IF(AND(H974&gt;='Intersection Mileposts'!$F$7,H974&lt;='Intersection Mileposts'!$G$7),"Y",IF(AND(H974&gt;='Intersection Mileposts'!$F$8,H974&lt;='Intersection Mileposts'!$G$8),"Y",IF(AND(H974&gt;='Intersection Mileposts'!$F$9,H974&lt;='Intersection Mileposts'!$G$9),"Y",IF(AND(H974&gt;='Intersection Mileposts'!$F$10,H974&lt;='Intersection Mileposts'!$G$10),"Y",IF(AND(H974&gt;='Intersection Mileposts'!$F$11,H974&lt;='Intersection Mileposts'!$G$11),"Y",IF(AND(H974&gt;='Intersection Mileposts'!$F$12,H974&lt;='Intersection Mileposts'!$G$12),"Y",IF(AND(H974&gt;='Intersection Mileposts'!$F$13,H974&lt;='Intersection Mileposts'!$G$13),"Y",IF(AND(H974&gt;='Intersection Mileposts'!$F$14,H974&lt;='Intersection Mileposts'!$G$14),"Y",IF(AND(H974&gt;='Intersection Mileposts'!$F$15,H974&lt;='Intersection Mileposts'!$G$15),"Y",IF(AND(H974&gt;='Intersection Mileposts'!$F$16,H974&lt;='Intersection Mileposts'!$G$16),"Y",IF(AND(H974&gt;='Intersection Mileposts'!$F$17,H974&lt;='Intersection Mileposts'!$G$17),"Y",IF(AND(H974&gt;='Intersection Mileposts'!$F$18,H974&lt;='Intersection Mileposts'!$G$18),"Y",IF(AND(H974&gt;='Intersection Mileposts'!$F$19,H974&lt;='Intersection Mileposts'!$G$19),"Y",IF(AND(H974&gt;='Intersection Mileposts'!$F$20,H974&lt;='Intersection Mileposts'!$G$20),"Y",IF(AND(H974&gt;='Intersection Mileposts'!$F$21,H974&lt;='Intersection Mileposts'!$G$21),"Y",IF(AND(H974&gt;='Intersection Mileposts'!$F$22,H974&lt;='Intersection Mileposts'!$G$22),"Y",IF(AND(H974&gt;='Intersection Mileposts'!$F$23,H974&lt;='Intersection Mileposts'!$G$23),"Y",IF(AND(H974&gt;='Intersection Mileposts'!$F$24,H974&lt;='Intersection Mileposts'!$G$24),"Y",IF(AND(H974&gt;='Intersection Mileposts'!$F$25,H974&lt;='Intersection Mileposts'!$G$25),"Y",IF(AND(H974&gt;='Intersection Mileposts'!$F$26,H974&lt;='Intersection Mileposts'!$G$26),"Y",IF(AND(H974&gt;='Intersection Mileposts'!$F$27,H974&lt;='Intersection Mileposts'!$G$27),"Y",IF(AND(H974&gt;='Intersection Mileposts'!$F$28,H974&lt;='Intersection Mileposts'!$G$28),"Y",IF(AND(H974&gt;='Intersection Mileposts'!$F$29,H974&lt;='Intersection Mileposts'!$G$29),"Y", IF(AND(H974&gt;='Intersection Mileposts'!$F$30,H974&lt;='Intersection Mileposts'!$G$30),"Y",IF(AND(H974&gt;='Intersection Mileposts'!$F$31,H974&lt;='Intersection Mileposts'!$G$31),"Y",IF(AND(H974&gt;='Intersection Mileposts'!$F$32,H974&lt;='Intersection Mileposts'!$G$32),"Y",IF(AND(H974&gt;='Intersection Mileposts'!$F$33,H974&lt;='Intersection Mileposts'!$G$33),"Y",IF(AND(H974&gt;='Intersection Mileposts'!$F$34,H974&lt;='Intersection Mileposts'!$G$34),"Y",IF(AND(H974&gt;='Intersection Mileposts'!$F$35,H974&lt;='Intersection Mileposts'!$G$35),"Y",IF(AND(H974&gt;='Intersection Mileposts'!$F$36,H974&lt;='Intersection Mileposts'!$G$36),"Y",IF(AND(H974&gt;='Intersection Mileposts'!$F$37,H974&lt;='Intersection Mileposts'!$G$37),"Y",IF(AND(H974&gt;='Intersection Mileposts'!$F$38,H974&lt;='Intersection Mileposts'!$G$38),"Y",IF(AND(H974&gt;='Intersection Mileposts'!$F$39,H974&lt;='Intersection Mileposts'!$G$39),"Y","N"))))))))))))))))))))))))))))))))))))</f>
        <v/>
      </c>
    </row>
    <row r="975" spans="1:46" ht="15" customHeight="1" x14ac:dyDescent="0.3">
      <c r="A975" s="279"/>
      <c r="B975" s="261"/>
      <c r="C975" s="262"/>
      <c r="D975" s="262"/>
      <c r="E975" s="262"/>
      <c r="F975" s="262"/>
      <c r="G975" s="284"/>
      <c r="H975" s="286"/>
      <c r="I975" s="279"/>
      <c r="J975" s="260"/>
      <c r="K975" s="260"/>
      <c r="L975" s="280"/>
      <c r="M975" s="275"/>
      <c r="N975" s="263"/>
      <c r="P975" s="264" t="str">
        <f>IF(R975 = "", "", COUNT($R$4:R975))</f>
        <v/>
      </c>
      <c r="Q975" s="264" t="str">
        <f t="shared" si="129"/>
        <v/>
      </c>
      <c r="R975" s="265" t="str">
        <f t="shared" si="130"/>
        <v/>
      </c>
      <c r="S975" s="266" t="str">
        <f t="shared" si="131"/>
        <v/>
      </c>
      <c r="T975" s="267" t="str">
        <f t="shared" si="132"/>
        <v/>
      </c>
      <c r="U975" s="268" t="str">
        <f t="shared" si="133"/>
        <v/>
      </c>
      <c r="V975" s="269" t="str">
        <f t="shared" si="134"/>
        <v/>
      </c>
      <c r="W975" s="5"/>
      <c r="AR975" t="str">
        <f t="shared" si="136"/>
        <v/>
      </c>
      <c r="AS975" t="str">
        <f t="shared" si="135"/>
        <v/>
      </c>
      <c r="AT975" s="134" t="str">
        <f>IF(AR975="","",IF(AND(H975&gt;='Intersection Mileposts'!$F$5,H975&lt;='Intersection Mileposts'!$G$5),"Y",IF(AND(H975&gt;='Intersection Mileposts'!$F$6,H975&lt;='Intersection Mileposts'!$G$6),"Y",IF(AND(H975&gt;='Intersection Mileposts'!$F$7,H975&lt;='Intersection Mileposts'!$G$7),"Y",IF(AND(H975&gt;='Intersection Mileposts'!$F$8,H975&lt;='Intersection Mileposts'!$G$8),"Y",IF(AND(H975&gt;='Intersection Mileposts'!$F$9,H975&lt;='Intersection Mileposts'!$G$9),"Y",IF(AND(H975&gt;='Intersection Mileposts'!$F$10,H975&lt;='Intersection Mileposts'!$G$10),"Y",IF(AND(H975&gt;='Intersection Mileposts'!$F$11,H975&lt;='Intersection Mileposts'!$G$11),"Y",IF(AND(H975&gt;='Intersection Mileposts'!$F$12,H975&lt;='Intersection Mileposts'!$G$12),"Y",IF(AND(H975&gt;='Intersection Mileposts'!$F$13,H975&lt;='Intersection Mileposts'!$G$13),"Y",IF(AND(H975&gt;='Intersection Mileposts'!$F$14,H975&lt;='Intersection Mileposts'!$G$14),"Y",IF(AND(H975&gt;='Intersection Mileposts'!$F$15,H975&lt;='Intersection Mileposts'!$G$15),"Y",IF(AND(H975&gt;='Intersection Mileposts'!$F$16,H975&lt;='Intersection Mileposts'!$G$16),"Y",IF(AND(H975&gt;='Intersection Mileposts'!$F$17,H975&lt;='Intersection Mileposts'!$G$17),"Y",IF(AND(H975&gt;='Intersection Mileposts'!$F$18,H975&lt;='Intersection Mileposts'!$G$18),"Y",IF(AND(H975&gt;='Intersection Mileposts'!$F$19,H975&lt;='Intersection Mileposts'!$G$19),"Y",IF(AND(H975&gt;='Intersection Mileposts'!$F$20,H975&lt;='Intersection Mileposts'!$G$20),"Y",IF(AND(H975&gt;='Intersection Mileposts'!$F$21,H975&lt;='Intersection Mileposts'!$G$21),"Y",IF(AND(H975&gt;='Intersection Mileposts'!$F$22,H975&lt;='Intersection Mileposts'!$G$22),"Y",IF(AND(H975&gt;='Intersection Mileposts'!$F$23,H975&lt;='Intersection Mileposts'!$G$23),"Y",IF(AND(H975&gt;='Intersection Mileposts'!$F$24,H975&lt;='Intersection Mileposts'!$G$24),"Y",IF(AND(H975&gt;='Intersection Mileposts'!$F$25,H975&lt;='Intersection Mileposts'!$G$25),"Y",IF(AND(H975&gt;='Intersection Mileposts'!$F$26,H975&lt;='Intersection Mileposts'!$G$26),"Y",IF(AND(H975&gt;='Intersection Mileposts'!$F$27,H975&lt;='Intersection Mileposts'!$G$27),"Y",IF(AND(H975&gt;='Intersection Mileposts'!$F$28,H975&lt;='Intersection Mileposts'!$G$28),"Y",IF(AND(H975&gt;='Intersection Mileposts'!$F$29,H975&lt;='Intersection Mileposts'!$G$29),"Y", IF(AND(H975&gt;='Intersection Mileposts'!$F$30,H975&lt;='Intersection Mileposts'!$G$30),"Y",IF(AND(H975&gt;='Intersection Mileposts'!$F$31,H975&lt;='Intersection Mileposts'!$G$31),"Y",IF(AND(H975&gt;='Intersection Mileposts'!$F$32,H975&lt;='Intersection Mileposts'!$G$32),"Y",IF(AND(H975&gt;='Intersection Mileposts'!$F$33,H975&lt;='Intersection Mileposts'!$G$33),"Y",IF(AND(H975&gt;='Intersection Mileposts'!$F$34,H975&lt;='Intersection Mileposts'!$G$34),"Y",IF(AND(H975&gt;='Intersection Mileposts'!$F$35,H975&lt;='Intersection Mileposts'!$G$35),"Y",IF(AND(H975&gt;='Intersection Mileposts'!$F$36,H975&lt;='Intersection Mileposts'!$G$36),"Y",IF(AND(H975&gt;='Intersection Mileposts'!$F$37,H975&lt;='Intersection Mileposts'!$G$37),"Y",IF(AND(H975&gt;='Intersection Mileposts'!$F$38,H975&lt;='Intersection Mileposts'!$G$38),"Y",IF(AND(H975&gt;='Intersection Mileposts'!$F$39,H975&lt;='Intersection Mileposts'!$G$39),"Y","N"))))))))))))))))))))))))))))))))))))</f>
        <v/>
      </c>
    </row>
    <row r="976" spans="1:46" ht="15" customHeight="1" x14ac:dyDescent="0.3">
      <c r="A976" s="279"/>
      <c r="B976" s="261"/>
      <c r="C976" s="262"/>
      <c r="D976" s="262"/>
      <c r="E976" s="262"/>
      <c r="F976" s="262"/>
      <c r="G976" s="284"/>
      <c r="H976" s="286"/>
      <c r="I976" s="279"/>
      <c r="J976" s="260"/>
      <c r="K976" s="260"/>
      <c r="L976" s="280"/>
      <c r="M976" s="275"/>
      <c r="N976" s="263"/>
      <c r="P976" s="264" t="str">
        <f>IF(R976 = "", "", COUNT($R$4:R976))</f>
        <v/>
      </c>
      <c r="Q976" s="264" t="str">
        <f t="shared" si="129"/>
        <v/>
      </c>
      <c r="R976" s="265" t="str">
        <f t="shared" si="130"/>
        <v/>
      </c>
      <c r="S976" s="266" t="str">
        <f t="shared" si="131"/>
        <v/>
      </c>
      <c r="T976" s="267" t="str">
        <f t="shared" si="132"/>
        <v/>
      </c>
      <c r="U976" s="268" t="str">
        <f t="shared" si="133"/>
        <v/>
      </c>
      <c r="V976" s="269" t="str">
        <f t="shared" si="134"/>
        <v/>
      </c>
      <c r="W976" s="5"/>
      <c r="AR976" t="str">
        <f t="shared" si="136"/>
        <v/>
      </c>
      <c r="AS976" t="str">
        <f t="shared" si="135"/>
        <v/>
      </c>
      <c r="AT976" s="134" t="str">
        <f>IF(AR976="","",IF(AND(H976&gt;='Intersection Mileposts'!$F$5,H976&lt;='Intersection Mileposts'!$G$5),"Y",IF(AND(H976&gt;='Intersection Mileposts'!$F$6,H976&lt;='Intersection Mileposts'!$G$6),"Y",IF(AND(H976&gt;='Intersection Mileposts'!$F$7,H976&lt;='Intersection Mileposts'!$G$7),"Y",IF(AND(H976&gt;='Intersection Mileposts'!$F$8,H976&lt;='Intersection Mileposts'!$G$8),"Y",IF(AND(H976&gt;='Intersection Mileposts'!$F$9,H976&lt;='Intersection Mileposts'!$G$9),"Y",IF(AND(H976&gt;='Intersection Mileposts'!$F$10,H976&lt;='Intersection Mileposts'!$G$10),"Y",IF(AND(H976&gt;='Intersection Mileposts'!$F$11,H976&lt;='Intersection Mileposts'!$G$11),"Y",IF(AND(H976&gt;='Intersection Mileposts'!$F$12,H976&lt;='Intersection Mileposts'!$G$12),"Y",IF(AND(H976&gt;='Intersection Mileposts'!$F$13,H976&lt;='Intersection Mileposts'!$G$13),"Y",IF(AND(H976&gt;='Intersection Mileposts'!$F$14,H976&lt;='Intersection Mileposts'!$G$14),"Y",IF(AND(H976&gt;='Intersection Mileposts'!$F$15,H976&lt;='Intersection Mileposts'!$G$15),"Y",IF(AND(H976&gt;='Intersection Mileposts'!$F$16,H976&lt;='Intersection Mileposts'!$G$16),"Y",IF(AND(H976&gt;='Intersection Mileposts'!$F$17,H976&lt;='Intersection Mileposts'!$G$17),"Y",IF(AND(H976&gt;='Intersection Mileposts'!$F$18,H976&lt;='Intersection Mileposts'!$G$18),"Y",IF(AND(H976&gt;='Intersection Mileposts'!$F$19,H976&lt;='Intersection Mileposts'!$G$19),"Y",IF(AND(H976&gt;='Intersection Mileposts'!$F$20,H976&lt;='Intersection Mileposts'!$G$20),"Y",IF(AND(H976&gt;='Intersection Mileposts'!$F$21,H976&lt;='Intersection Mileposts'!$G$21),"Y",IF(AND(H976&gt;='Intersection Mileposts'!$F$22,H976&lt;='Intersection Mileposts'!$G$22),"Y",IF(AND(H976&gt;='Intersection Mileposts'!$F$23,H976&lt;='Intersection Mileposts'!$G$23),"Y",IF(AND(H976&gt;='Intersection Mileposts'!$F$24,H976&lt;='Intersection Mileposts'!$G$24),"Y",IF(AND(H976&gt;='Intersection Mileposts'!$F$25,H976&lt;='Intersection Mileposts'!$G$25),"Y",IF(AND(H976&gt;='Intersection Mileposts'!$F$26,H976&lt;='Intersection Mileposts'!$G$26),"Y",IF(AND(H976&gt;='Intersection Mileposts'!$F$27,H976&lt;='Intersection Mileposts'!$G$27),"Y",IF(AND(H976&gt;='Intersection Mileposts'!$F$28,H976&lt;='Intersection Mileposts'!$G$28),"Y",IF(AND(H976&gt;='Intersection Mileposts'!$F$29,H976&lt;='Intersection Mileposts'!$G$29),"Y", IF(AND(H976&gt;='Intersection Mileposts'!$F$30,H976&lt;='Intersection Mileposts'!$G$30),"Y",IF(AND(H976&gt;='Intersection Mileposts'!$F$31,H976&lt;='Intersection Mileposts'!$G$31),"Y",IF(AND(H976&gt;='Intersection Mileposts'!$F$32,H976&lt;='Intersection Mileposts'!$G$32),"Y",IF(AND(H976&gt;='Intersection Mileposts'!$F$33,H976&lt;='Intersection Mileposts'!$G$33),"Y",IF(AND(H976&gt;='Intersection Mileposts'!$F$34,H976&lt;='Intersection Mileposts'!$G$34),"Y",IF(AND(H976&gt;='Intersection Mileposts'!$F$35,H976&lt;='Intersection Mileposts'!$G$35),"Y",IF(AND(H976&gt;='Intersection Mileposts'!$F$36,H976&lt;='Intersection Mileposts'!$G$36),"Y",IF(AND(H976&gt;='Intersection Mileposts'!$F$37,H976&lt;='Intersection Mileposts'!$G$37),"Y",IF(AND(H976&gt;='Intersection Mileposts'!$F$38,H976&lt;='Intersection Mileposts'!$G$38),"Y",IF(AND(H976&gt;='Intersection Mileposts'!$F$39,H976&lt;='Intersection Mileposts'!$G$39),"Y","N"))))))))))))))))))))))))))))))))))))</f>
        <v/>
      </c>
    </row>
    <row r="977" spans="1:46" ht="15" customHeight="1" x14ac:dyDescent="0.3">
      <c r="A977" s="279"/>
      <c r="B977" s="261"/>
      <c r="C977" s="262"/>
      <c r="D977" s="262"/>
      <c r="E977" s="262"/>
      <c r="F977" s="262"/>
      <c r="G977" s="284"/>
      <c r="H977" s="286"/>
      <c r="I977" s="279"/>
      <c r="J977" s="260"/>
      <c r="K977" s="260"/>
      <c r="L977" s="280"/>
      <c r="M977" s="275"/>
      <c r="N977" s="263"/>
      <c r="P977" s="264" t="str">
        <f>IF(R977 = "", "", COUNT($R$4:R977))</f>
        <v/>
      </c>
      <c r="Q977" s="264" t="str">
        <f t="shared" si="129"/>
        <v/>
      </c>
      <c r="R977" s="265" t="str">
        <f t="shared" si="130"/>
        <v/>
      </c>
      <c r="S977" s="266" t="str">
        <f t="shared" si="131"/>
        <v/>
      </c>
      <c r="T977" s="267" t="str">
        <f t="shared" si="132"/>
        <v/>
      </c>
      <c r="U977" s="268" t="str">
        <f t="shared" si="133"/>
        <v/>
      </c>
      <c r="V977" s="269" t="str">
        <f t="shared" si="134"/>
        <v/>
      </c>
      <c r="W977" s="5"/>
      <c r="AR977" t="str">
        <f t="shared" si="136"/>
        <v/>
      </c>
      <c r="AS977" t="str">
        <f t="shared" si="135"/>
        <v/>
      </c>
      <c r="AT977" s="134" t="str">
        <f>IF(AR977="","",IF(AND(H977&gt;='Intersection Mileposts'!$F$5,H977&lt;='Intersection Mileposts'!$G$5),"Y",IF(AND(H977&gt;='Intersection Mileposts'!$F$6,H977&lt;='Intersection Mileposts'!$G$6),"Y",IF(AND(H977&gt;='Intersection Mileposts'!$F$7,H977&lt;='Intersection Mileposts'!$G$7),"Y",IF(AND(H977&gt;='Intersection Mileposts'!$F$8,H977&lt;='Intersection Mileposts'!$G$8),"Y",IF(AND(H977&gt;='Intersection Mileposts'!$F$9,H977&lt;='Intersection Mileposts'!$G$9),"Y",IF(AND(H977&gt;='Intersection Mileposts'!$F$10,H977&lt;='Intersection Mileposts'!$G$10),"Y",IF(AND(H977&gt;='Intersection Mileposts'!$F$11,H977&lt;='Intersection Mileposts'!$G$11),"Y",IF(AND(H977&gt;='Intersection Mileposts'!$F$12,H977&lt;='Intersection Mileposts'!$G$12),"Y",IF(AND(H977&gt;='Intersection Mileposts'!$F$13,H977&lt;='Intersection Mileposts'!$G$13),"Y",IF(AND(H977&gt;='Intersection Mileposts'!$F$14,H977&lt;='Intersection Mileposts'!$G$14),"Y",IF(AND(H977&gt;='Intersection Mileposts'!$F$15,H977&lt;='Intersection Mileposts'!$G$15),"Y",IF(AND(H977&gt;='Intersection Mileposts'!$F$16,H977&lt;='Intersection Mileposts'!$G$16),"Y",IF(AND(H977&gt;='Intersection Mileposts'!$F$17,H977&lt;='Intersection Mileposts'!$G$17),"Y",IF(AND(H977&gt;='Intersection Mileposts'!$F$18,H977&lt;='Intersection Mileposts'!$G$18),"Y",IF(AND(H977&gt;='Intersection Mileposts'!$F$19,H977&lt;='Intersection Mileposts'!$G$19),"Y",IF(AND(H977&gt;='Intersection Mileposts'!$F$20,H977&lt;='Intersection Mileposts'!$G$20),"Y",IF(AND(H977&gt;='Intersection Mileposts'!$F$21,H977&lt;='Intersection Mileposts'!$G$21),"Y",IF(AND(H977&gt;='Intersection Mileposts'!$F$22,H977&lt;='Intersection Mileposts'!$G$22),"Y",IF(AND(H977&gt;='Intersection Mileposts'!$F$23,H977&lt;='Intersection Mileposts'!$G$23),"Y",IF(AND(H977&gt;='Intersection Mileposts'!$F$24,H977&lt;='Intersection Mileposts'!$G$24),"Y",IF(AND(H977&gt;='Intersection Mileposts'!$F$25,H977&lt;='Intersection Mileposts'!$G$25),"Y",IF(AND(H977&gt;='Intersection Mileposts'!$F$26,H977&lt;='Intersection Mileposts'!$G$26),"Y",IF(AND(H977&gt;='Intersection Mileposts'!$F$27,H977&lt;='Intersection Mileposts'!$G$27),"Y",IF(AND(H977&gt;='Intersection Mileposts'!$F$28,H977&lt;='Intersection Mileposts'!$G$28),"Y",IF(AND(H977&gt;='Intersection Mileposts'!$F$29,H977&lt;='Intersection Mileposts'!$G$29),"Y", IF(AND(H977&gt;='Intersection Mileposts'!$F$30,H977&lt;='Intersection Mileposts'!$G$30),"Y",IF(AND(H977&gt;='Intersection Mileposts'!$F$31,H977&lt;='Intersection Mileposts'!$G$31),"Y",IF(AND(H977&gt;='Intersection Mileposts'!$F$32,H977&lt;='Intersection Mileposts'!$G$32),"Y",IF(AND(H977&gt;='Intersection Mileposts'!$F$33,H977&lt;='Intersection Mileposts'!$G$33),"Y",IF(AND(H977&gt;='Intersection Mileposts'!$F$34,H977&lt;='Intersection Mileposts'!$G$34),"Y",IF(AND(H977&gt;='Intersection Mileposts'!$F$35,H977&lt;='Intersection Mileposts'!$G$35),"Y",IF(AND(H977&gt;='Intersection Mileposts'!$F$36,H977&lt;='Intersection Mileposts'!$G$36),"Y",IF(AND(H977&gt;='Intersection Mileposts'!$F$37,H977&lt;='Intersection Mileposts'!$G$37),"Y",IF(AND(H977&gt;='Intersection Mileposts'!$F$38,H977&lt;='Intersection Mileposts'!$G$38),"Y",IF(AND(H977&gt;='Intersection Mileposts'!$F$39,H977&lt;='Intersection Mileposts'!$G$39),"Y","N"))))))))))))))))))))))))))))))))))))</f>
        <v/>
      </c>
    </row>
    <row r="978" spans="1:46" ht="15" customHeight="1" x14ac:dyDescent="0.3">
      <c r="A978" s="279"/>
      <c r="B978" s="261"/>
      <c r="C978" s="262"/>
      <c r="D978" s="262"/>
      <c r="E978" s="262"/>
      <c r="F978" s="262"/>
      <c r="G978" s="284"/>
      <c r="H978" s="286"/>
      <c r="I978" s="279"/>
      <c r="J978" s="260"/>
      <c r="K978" s="260"/>
      <c r="L978" s="280"/>
      <c r="M978" s="275"/>
      <c r="N978" s="263"/>
      <c r="P978" s="264" t="str">
        <f>IF(R978 = "", "", COUNT($R$4:R978))</f>
        <v/>
      </c>
      <c r="Q978" s="264" t="str">
        <f t="shared" si="129"/>
        <v/>
      </c>
      <c r="R978" s="265" t="str">
        <f t="shared" si="130"/>
        <v/>
      </c>
      <c r="S978" s="266" t="str">
        <f t="shared" si="131"/>
        <v/>
      </c>
      <c r="T978" s="267" t="str">
        <f t="shared" si="132"/>
        <v/>
      </c>
      <c r="U978" s="268" t="str">
        <f t="shared" si="133"/>
        <v/>
      </c>
      <c r="V978" s="269" t="str">
        <f t="shared" si="134"/>
        <v/>
      </c>
      <c r="W978" s="5"/>
      <c r="AR978" t="str">
        <f t="shared" si="136"/>
        <v/>
      </c>
      <c r="AS978" t="str">
        <f t="shared" si="135"/>
        <v/>
      </c>
      <c r="AT978" s="134" t="str">
        <f>IF(AR978="","",IF(AND(H978&gt;='Intersection Mileposts'!$F$5,H978&lt;='Intersection Mileposts'!$G$5),"Y",IF(AND(H978&gt;='Intersection Mileposts'!$F$6,H978&lt;='Intersection Mileposts'!$G$6),"Y",IF(AND(H978&gt;='Intersection Mileposts'!$F$7,H978&lt;='Intersection Mileposts'!$G$7),"Y",IF(AND(H978&gt;='Intersection Mileposts'!$F$8,H978&lt;='Intersection Mileposts'!$G$8),"Y",IF(AND(H978&gt;='Intersection Mileposts'!$F$9,H978&lt;='Intersection Mileposts'!$G$9),"Y",IF(AND(H978&gt;='Intersection Mileposts'!$F$10,H978&lt;='Intersection Mileposts'!$G$10),"Y",IF(AND(H978&gt;='Intersection Mileposts'!$F$11,H978&lt;='Intersection Mileposts'!$G$11),"Y",IF(AND(H978&gt;='Intersection Mileposts'!$F$12,H978&lt;='Intersection Mileposts'!$G$12),"Y",IF(AND(H978&gt;='Intersection Mileposts'!$F$13,H978&lt;='Intersection Mileposts'!$G$13),"Y",IF(AND(H978&gt;='Intersection Mileposts'!$F$14,H978&lt;='Intersection Mileposts'!$G$14),"Y",IF(AND(H978&gt;='Intersection Mileposts'!$F$15,H978&lt;='Intersection Mileposts'!$G$15),"Y",IF(AND(H978&gt;='Intersection Mileposts'!$F$16,H978&lt;='Intersection Mileposts'!$G$16),"Y",IF(AND(H978&gt;='Intersection Mileposts'!$F$17,H978&lt;='Intersection Mileposts'!$G$17),"Y",IF(AND(H978&gt;='Intersection Mileposts'!$F$18,H978&lt;='Intersection Mileposts'!$G$18),"Y",IF(AND(H978&gt;='Intersection Mileposts'!$F$19,H978&lt;='Intersection Mileposts'!$G$19),"Y",IF(AND(H978&gt;='Intersection Mileposts'!$F$20,H978&lt;='Intersection Mileposts'!$G$20),"Y",IF(AND(H978&gt;='Intersection Mileposts'!$F$21,H978&lt;='Intersection Mileposts'!$G$21),"Y",IF(AND(H978&gt;='Intersection Mileposts'!$F$22,H978&lt;='Intersection Mileposts'!$G$22),"Y",IF(AND(H978&gt;='Intersection Mileposts'!$F$23,H978&lt;='Intersection Mileposts'!$G$23),"Y",IF(AND(H978&gt;='Intersection Mileposts'!$F$24,H978&lt;='Intersection Mileposts'!$G$24),"Y",IF(AND(H978&gt;='Intersection Mileposts'!$F$25,H978&lt;='Intersection Mileposts'!$G$25),"Y",IF(AND(H978&gt;='Intersection Mileposts'!$F$26,H978&lt;='Intersection Mileposts'!$G$26),"Y",IF(AND(H978&gt;='Intersection Mileposts'!$F$27,H978&lt;='Intersection Mileposts'!$G$27),"Y",IF(AND(H978&gt;='Intersection Mileposts'!$F$28,H978&lt;='Intersection Mileposts'!$G$28),"Y",IF(AND(H978&gt;='Intersection Mileposts'!$F$29,H978&lt;='Intersection Mileposts'!$G$29),"Y", IF(AND(H978&gt;='Intersection Mileposts'!$F$30,H978&lt;='Intersection Mileposts'!$G$30),"Y",IF(AND(H978&gt;='Intersection Mileposts'!$F$31,H978&lt;='Intersection Mileposts'!$G$31),"Y",IF(AND(H978&gt;='Intersection Mileposts'!$F$32,H978&lt;='Intersection Mileposts'!$G$32),"Y",IF(AND(H978&gt;='Intersection Mileposts'!$F$33,H978&lt;='Intersection Mileposts'!$G$33),"Y",IF(AND(H978&gt;='Intersection Mileposts'!$F$34,H978&lt;='Intersection Mileposts'!$G$34),"Y",IF(AND(H978&gt;='Intersection Mileposts'!$F$35,H978&lt;='Intersection Mileposts'!$G$35),"Y",IF(AND(H978&gt;='Intersection Mileposts'!$F$36,H978&lt;='Intersection Mileposts'!$G$36),"Y",IF(AND(H978&gt;='Intersection Mileposts'!$F$37,H978&lt;='Intersection Mileposts'!$G$37),"Y",IF(AND(H978&gt;='Intersection Mileposts'!$F$38,H978&lt;='Intersection Mileposts'!$G$38),"Y",IF(AND(H978&gt;='Intersection Mileposts'!$F$39,H978&lt;='Intersection Mileposts'!$G$39),"Y","N"))))))))))))))))))))))))))))))))))))</f>
        <v/>
      </c>
    </row>
    <row r="979" spans="1:46" ht="15" customHeight="1" x14ac:dyDescent="0.3">
      <c r="A979" s="279"/>
      <c r="B979" s="261"/>
      <c r="C979" s="262"/>
      <c r="D979" s="262"/>
      <c r="E979" s="262"/>
      <c r="F979" s="262"/>
      <c r="G979" s="284"/>
      <c r="H979" s="286"/>
      <c r="I979" s="279"/>
      <c r="J979" s="260"/>
      <c r="K979" s="260"/>
      <c r="L979" s="280"/>
      <c r="M979" s="275"/>
      <c r="N979" s="263"/>
      <c r="P979" s="264" t="str">
        <f>IF(R979 = "", "", COUNT($R$4:R979))</f>
        <v/>
      </c>
      <c r="Q979" s="264" t="str">
        <f t="shared" si="129"/>
        <v/>
      </c>
      <c r="R979" s="265" t="str">
        <f t="shared" si="130"/>
        <v/>
      </c>
      <c r="S979" s="266" t="str">
        <f t="shared" si="131"/>
        <v/>
      </c>
      <c r="T979" s="267" t="str">
        <f t="shared" si="132"/>
        <v/>
      </c>
      <c r="U979" s="268" t="str">
        <f t="shared" si="133"/>
        <v/>
      </c>
      <c r="V979" s="269" t="str">
        <f t="shared" si="134"/>
        <v/>
      </c>
      <c r="W979" s="5"/>
      <c r="AR979" t="str">
        <f t="shared" si="136"/>
        <v/>
      </c>
      <c r="AS979" t="str">
        <f t="shared" si="135"/>
        <v/>
      </c>
      <c r="AT979" s="134" t="str">
        <f>IF(AR979="","",IF(AND(H979&gt;='Intersection Mileposts'!$F$5,H979&lt;='Intersection Mileposts'!$G$5),"Y",IF(AND(H979&gt;='Intersection Mileposts'!$F$6,H979&lt;='Intersection Mileposts'!$G$6),"Y",IF(AND(H979&gt;='Intersection Mileposts'!$F$7,H979&lt;='Intersection Mileposts'!$G$7),"Y",IF(AND(H979&gt;='Intersection Mileposts'!$F$8,H979&lt;='Intersection Mileposts'!$G$8),"Y",IF(AND(H979&gt;='Intersection Mileposts'!$F$9,H979&lt;='Intersection Mileposts'!$G$9),"Y",IF(AND(H979&gt;='Intersection Mileposts'!$F$10,H979&lt;='Intersection Mileposts'!$G$10),"Y",IF(AND(H979&gt;='Intersection Mileposts'!$F$11,H979&lt;='Intersection Mileposts'!$G$11),"Y",IF(AND(H979&gt;='Intersection Mileposts'!$F$12,H979&lt;='Intersection Mileposts'!$G$12),"Y",IF(AND(H979&gt;='Intersection Mileposts'!$F$13,H979&lt;='Intersection Mileposts'!$G$13),"Y",IF(AND(H979&gt;='Intersection Mileposts'!$F$14,H979&lt;='Intersection Mileposts'!$G$14),"Y",IF(AND(H979&gt;='Intersection Mileposts'!$F$15,H979&lt;='Intersection Mileposts'!$G$15),"Y",IF(AND(H979&gt;='Intersection Mileposts'!$F$16,H979&lt;='Intersection Mileposts'!$G$16),"Y",IF(AND(H979&gt;='Intersection Mileposts'!$F$17,H979&lt;='Intersection Mileposts'!$G$17),"Y",IF(AND(H979&gt;='Intersection Mileposts'!$F$18,H979&lt;='Intersection Mileposts'!$G$18),"Y",IF(AND(H979&gt;='Intersection Mileposts'!$F$19,H979&lt;='Intersection Mileposts'!$G$19),"Y",IF(AND(H979&gt;='Intersection Mileposts'!$F$20,H979&lt;='Intersection Mileposts'!$G$20),"Y",IF(AND(H979&gt;='Intersection Mileposts'!$F$21,H979&lt;='Intersection Mileposts'!$G$21),"Y",IF(AND(H979&gt;='Intersection Mileposts'!$F$22,H979&lt;='Intersection Mileposts'!$G$22),"Y",IF(AND(H979&gt;='Intersection Mileposts'!$F$23,H979&lt;='Intersection Mileposts'!$G$23),"Y",IF(AND(H979&gt;='Intersection Mileposts'!$F$24,H979&lt;='Intersection Mileposts'!$G$24),"Y",IF(AND(H979&gt;='Intersection Mileposts'!$F$25,H979&lt;='Intersection Mileposts'!$G$25),"Y",IF(AND(H979&gt;='Intersection Mileposts'!$F$26,H979&lt;='Intersection Mileposts'!$G$26),"Y",IF(AND(H979&gt;='Intersection Mileposts'!$F$27,H979&lt;='Intersection Mileposts'!$G$27),"Y",IF(AND(H979&gt;='Intersection Mileposts'!$F$28,H979&lt;='Intersection Mileposts'!$G$28),"Y",IF(AND(H979&gt;='Intersection Mileposts'!$F$29,H979&lt;='Intersection Mileposts'!$G$29),"Y", IF(AND(H979&gt;='Intersection Mileposts'!$F$30,H979&lt;='Intersection Mileposts'!$G$30),"Y",IF(AND(H979&gt;='Intersection Mileposts'!$F$31,H979&lt;='Intersection Mileposts'!$G$31),"Y",IF(AND(H979&gt;='Intersection Mileposts'!$F$32,H979&lt;='Intersection Mileposts'!$G$32),"Y",IF(AND(H979&gt;='Intersection Mileposts'!$F$33,H979&lt;='Intersection Mileposts'!$G$33),"Y",IF(AND(H979&gt;='Intersection Mileposts'!$F$34,H979&lt;='Intersection Mileposts'!$G$34),"Y",IF(AND(H979&gt;='Intersection Mileposts'!$F$35,H979&lt;='Intersection Mileposts'!$G$35),"Y",IF(AND(H979&gt;='Intersection Mileposts'!$F$36,H979&lt;='Intersection Mileposts'!$G$36),"Y",IF(AND(H979&gt;='Intersection Mileposts'!$F$37,H979&lt;='Intersection Mileposts'!$G$37),"Y",IF(AND(H979&gt;='Intersection Mileposts'!$F$38,H979&lt;='Intersection Mileposts'!$G$38),"Y",IF(AND(H979&gt;='Intersection Mileposts'!$F$39,H979&lt;='Intersection Mileposts'!$G$39),"Y","N"))))))))))))))))))))))))))))))))))))</f>
        <v/>
      </c>
    </row>
    <row r="980" spans="1:46" ht="15" customHeight="1" x14ac:dyDescent="0.3">
      <c r="A980" s="279"/>
      <c r="B980" s="261"/>
      <c r="C980" s="262"/>
      <c r="D980" s="262"/>
      <c r="E980" s="262"/>
      <c r="F980" s="262"/>
      <c r="G980" s="284"/>
      <c r="H980" s="286"/>
      <c r="I980" s="279"/>
      <c r="J980" s="260"/>
      <c r="K980" s="260"/>
      <c r="L980" s="280"/>
      <c r="M980" s="275"/>
      <c r="N980" s="263"/>
      <c r="P980" s="264" t="str">
        <f>IF(R980 = "", "", COUNT($R$4:R980))</f>
        <v/>
      </c>
      <c r="Q980" s="264" t="str">
        <f t="shared" si="129"/>
        <v/>
      </c>
      <c r="R980" s="265" t="str">
        <f t="shared" si="130"/>
        <v/>
      </c>
      <c r="S980" s="266" t="str">
        <f t="shared" si="131"/>
        <v/>
      </c>
      <c r="T980" s="267" t="str">
        <f t="shared" si="132"/>
        <v/>
      </c>
      <c r="U980" s="268" t="str">
        <f t="shared" si="133"/>
        <v/>
      </c>
      <c r="V980" s="269" t="str">
        <f t="shared" si="134"/>
        <v/>
      </c>
      <c r="W980" s="5"/>
      <c r="AR980" t="str">
        <f t="shared" si="136"/>
        <v/>
      </c>
      <c r="AS980" t="str">
        <f t="shared" si="135"/>
        <v/>
      </c>
      <c r="AT980" s="134" t="str">
        <f>IF(AR980="","",IF(AND(H980&gt;='Intersection Mileposts'!$F$5,H980&lt;='Intersection Mileposts'!$G$5),"Y",IF(AND(H980&gt;='Intersection Mileposts'!$F$6,H980&lt;='Intersection Mileposts'!$G$6),"Y",IF(AND(H980&gt;='Intersection Mileposts'!$F$7,H980&lt;='Intersection Mileposts'!$G$7),"Y",IF(AND(H980&gt;='Intersection Mileposts'!$F$8,H980&lt;='Intersection Mileposts'!$G$8),"Y",IF(AND(H980&gt;='Intersection Mileposts'!$F$9,H980&lt;='Intersection Mileposts'!$G$9),"Y",IF(AND(H980&gt;='Intersection Mileposts'!$F$10,H980&lt;='Intersection Mileposts'!$G$10),"Y",IF(AND(H980&gt;='Intersection Mileposts'!$F$11,H980&lt;='Intersection Mileposts'!$G$11),"Y",IF(AND(H980&gt;='Intersection Mileposts'!$F$12,H980&lt;='Intersection Mileposts'!$G$12),"Y",IF(AND(H980&gt;='Intersection Mileposts'!$F$13,H980&lt;='Intersection Mileposts'!$G$13),"Y",IF(AND(H980&gt;='Intersection Mileposts'!$F$14,H980&lt;='Intersection Mileposts'!$G$14),"Y",IF(AND(H980&gt;='Intersection Mileposts'!$F$15,H980&lt;='Intersection Mileposts'!$G$15),"Y",IF(AND(H980&gt;='Intersection Mileposts'!$F$16,H980&lt;='Intersection Mileposts'!$G$16),"Y",IF(AND(H980&gt;='Intersection Mileposts'!$F$17,H980&lt;='Intersection Mileposts'!$G$17),"Y",IF(AND(H980&gt;='Intersection Mileposts'!$F$18,H980&lt;='Intersection Mileposts'!$G$18),"Y",IF(AND(H980&gt;='Intersection Mileposts'!$F$19,H980&lt;='Intersection Mileposts'!$G$19),"Y",IF(AND(H980&gt;='Intersection Mileposts'!$F$20,H980&lt;='Intersection Mileposts'!$G$20),"Y",IF(AND(H980&gt;='Intersection Mileposts'!$F$21,H980&lt;='Intersection Mileposts'!$G$21),"Y",IF(AND(H980&gt;='Intersection Mileposts'!$F$22,H980&lt;='Intersection Mileposts'!$G$22),"Y",IF(AND(H980&gt;='Intersection Mileposts'!$F$23,H980&lt;='Intersection Mileposts'!$G$23),"Y",IF(AND(H980&gt;='Intersection Mileposts'!$F$24,H980&lt;='Intersection Mileposts'!$G$24),"Y",IF(AND(H980&gt;='Intersection Mileposts'!$F$25,H980&lt;='Intersection Mileposts'!$G$25),"Y",IF(AND(H980&gt;='Intersection Mileposts'!$F$26,H980&lt;='Intersection Mileposts'!$G$26),"Y",IF(AND(H980&gt;='Intersection Mileposts'!$F$27,H980&lt;='Intersection Mileposts'!$G$27),"Y",IF(AND(H980&gt;='Intersection Mileposts'!$F$28,H980&lt;='Intersection Mileposts'!$G$28),"Y",IF(AND(H980&gt;='Intersection Mileposts'!$F$29,H980&lt;='Intersection Mileposts'!$G$29),"Y", IF(AND(H980&gt;='Intersection Mileposts'!$F$30,H980&lt;='Intersection Mileposts'!$G$30),"Y",IF(AND(H980&gt;='Intersection Mileposts'!$F$31,H980&lt;='Intersection Mileposts'!$G$31),"Y",IF(AND(H980&gt;='Intersection Mileposts'!$F$32,H980&lt;='Intersection Mileposts'!$G$32),"Y",IF(AND(H980&gt;='Intersection Mileposts'!$F$33,H980&lt;='Intersection Mileposts'!$G$33),"Y",IF(AND(H980&gt;='Intersection Mileposts'!$F$34,H980&lt;='Intersection Mileposts'!$G$34),"Y",IF(AND(H980&gt;='Intersection Mileposts'!$F$35,H980&lt;='Intersection Mileposts'!$G$35),"Y",IF(AND(H980&gt;='Intersection Mileposts'!$F$36,H980&lt;='Intersection Mileposts'!$G$36),"Y",IF(AND(H980&gt;='Intersection Mileposts'!$F$37,H980&lt;='Intersection Mileposts'!$G$37),"Y",IF(AND(H980&gt;='Intersection Mileposts'!$F$38,H980&lt;='Intersection Mileposts'!$G$38),"Y",IF(AND(H980&gt;='Intersection Mileposts'!$F$39,H980&lt;='Intersection Mileposts'!$G$39),"Y","N"))))))))))))))))))))))))))))))))))))</f>
        <v/>
      </c>
    </row>
    <row r="981" spans="1:46" ht="15" customHeight="1" x14ac:dyDescent="0.3">
      <c r="A981" s="279"/>
      <c r="B981" s="261"/>
      <c r="C981" s="262"/>
      <c r="D981" s="262"/>
      <c r="E981" s="262"/>
      <c r="F981" s="262"/>
      <c r="G981" s="284"/>
      <c r="H981" s="286"/>
      <c r="I981" s="279"/>
      <c r="J981" s="260"/>
      <c r="K981" s="260"/>
      <c r="L981" s="280"/>
      <c r="M981" s="275"/>
      <c r="N981" s="263"/>
      <c r="P981" s="264" t="str">
        <f>IF(R981 = "", "", COUNT($R$4:R981))</f>
        <v/>
      </c>
      <c r="Q981" s="264" t="str">
        <f t="shared" si="129"/>
        <v/>
      </c>
      <c r="R981" s="265" t="str">
        <f t="shared" si="130"/>
        <v/>
      </c>
      <c r="S981" s="266" t="str">
        <f t="shared" si="131"/>
        <v/>
      </c>
      <c r="T981" s="267" t="str">
        <f t="shared" si="132"/>
        <v/>
      </c>
      <c r="U981" s="268" t="str">
        <f t="shared" si="133"/>
        <v/>
      </c>
      <c r="V981" s="269" t="str">
        <f t="shared" si="134"/>
        <v/>
      </c>
      <c r="W981" s="5"/>
      <c r="AR981" t="str">
        <f t="shared" si="136"/>
        <v/>
      </c>
      <c r="AS981" t="str">
        <f t="shared" si="135"/>
        <v/>
      </c>
      <c r="AT981" s="134" t="str">
        <f>IF(AR981="","",IF(AND(H981&gt;='Intersection Mileposts'!$F$5,H981&lt;='Intersection Mileposts'!$G$5),"Y",IF(AND(H981&gt;='Intersection Mileposts'!$F$6,H981&lt;='Intersection Mileposts'!$G$6),"Y",IF(AND(H981&gt;='Intersection Mileposts'!$F$7,H981&lt;='Intersection Mileposts'!$G$7),"Y",IF(AND(H981&gt;='Intersection Mileposts'!$F$8,H981&lt;='Intersection Mileposts'!$G$8),"Y",IF(AND(H981&gt;='Intersection Mileposts'!$F$9,H981&lt;='Intersection Mileposts'!$G$9),"Y",IF(AND(H981&gt;='Intersection Mileposts'!$F$10,H981&lt;='Intersection Mileposts'!$G$10),"Y",IF(AND(H981&gt;='Intersection Mileposts'!$F$11,H981&lt;='Intersection Mileposts'!$G$11),"Y",IF(AND(H981&gt;='Intersection Mileposts'!$F$12,H981&lt;='Intersection Mileposts'!$G$12),"Y",IF(AND(H981&gt;='Intersection Mileposts'!$F$13,H981&lt;='Intersection Mileposts'!$G$13),"Y",IF(AND(H981&gt;='Intersection Mileposts'!$F$14,H981&lt;='Intersection Mileposts'!$G$14),"Y",IF(AND(H981&gt;='Intersection Mileposts'!$F$15,H981&lt;='Intersection Mileposts'!$G$15),"Y",IF(AND(H981&gt;='Intersection Mileposts'!$F$16,H981&lt;='Intersection Mileposts'!$G$16),"Y",IF(AND(H981&gt;='Intersection Mileposts'!$F$17,H981&lt;='Intersection Mileposts'!$G$17),"Y",IF(AND(H981&gt;='Intersection Mileposts'!$F$18,H981&lt;='Intersection Mileposts'!$G$18),"Y",IF(AND(H981&gt;='Intersection Mileposts'!$F$19,H981&lt;='Intersection Mileposts'!$G$19),"Y",IF(AND(H981&gt;='Intersection Mileposts'!$F$20,H981&lt;='Intersection Mileposts'!$G$20),"Y",IF(AND(H981&gt;='Intersection Mileposts'!$F$21,H981&lt;='Intersection Mileposts'!$G$21),"Y",IF(AND(H981&gt;='Intersection Mileposts'!$F$22,H981&lt;='Intersection Mileposts'!$G$22),"Y",IF(AND(H981&gt;='Intersection Mileposts'!$F$23,H981&lt;='Intersection Mileposts'!$G$23),"Y",IF(AND(H981&gt;='Intersection Mileposts'!$F$24,H981&lt;='Intersection Mileposts'!$G$24),"Y",IF(AND(H981&gt;='Intersection Mileposts'!$F$25,H981&lt;='Intersection Mileposts'!$G$25),"Y",IF(AND(H981&gt;='Intersection Mileposts'!$F$26,H981&lt;='Intersection Mileposts'!$G$26),"Y",IF(AND(H981&gt;='Intersection Mileposts'!$F$27,H981&lt;='Intersection Mileposts'!$G$27),"Y",IF(AND(H981&gt;='Intersection Mileposts'!$F$28,H981&lt;='Intersection Mileposts'!$G$28),"Y",IF(AND(H981&gt;='Intersection Mileposts'!$F$29,H981&lt;='Intersection Mileposts'!$G$29),"Y", IF(AND(H981&gt;='Intersection Mileposts'!$F$30,H981&lt;='Intersection Mileposts'!$G$30),"Y",IF(AND(H981&gt;='Intersection Mileposts'!$F$31,H981&lt;='Intersection Mileposts'!$G$31),"Y",IF(AND(H981&gt;='Intersection Mileposts'!$F$32,H981&lt;='Intersection Mileposts'!$G$32),"Y",IF(AND(H981&gt;='Intersection Mileposts'!$F$33,H981&lt;='Intersection Mileposts'!$G$33),"Y",IF(AND(H981&gt;='Intersection Mileposts'!$F$34,H981&lt;='Intersection Mileposts'!$G$34),"Y",IF(AND(H981&gt;='Intersection Mileposts'!$F$35,H981&lt;='Intersection Mileposts'!$G$35),"Y",IF(AND(H981&gt;='Intersection Mileposts'!$F$36,H981&lt;='Intersection Mileposts'!$G$36),"Y",IF(AND(H981&gt;='Intersection Mileposts'!$F$37,H981&lt;='Intersection Mileposts'!$G$37),"Y",IF(AND(H981&gt;='Intersection Mileposts'!$F$38,H981&lt;='Intersection Mileposts'!$G$38),"Y",IF(AND(H981&gt;='Intersection Mileposts'!$F$39,H981&lt;='Intersection Mileposts'!$G$39),"Y","N"))))))))))))))))))))))))))))))))))))</f>
        <v/>
      </c>
    </row>
    <row r="982" spans="1:46" ht="15" customHeight="1" x14ac:dyDescent="0.3">
      <c r="A982" s="279"/>
      <c r="B982" s="261"/>
      <c r="C982" s="262"/>
      <c r="D982" s="262"/>
      <c r="E982" s="262"/>
      <c r="F982" s="262"/>
      <c r="G982" s="284"/>
      <c r="H982" s="286"/>
      <c r="I982" s="279"/>
      <c r="J982" s="260"/>
      <c r="K982" s="260"/>
      <c r="L982" s="280"/>
      <c r="M982" s="275"/>
      <c r="N982" s="263"/>
      <c r="P982" s="264" t="str">
        <f>IF(R982 = "", "", COUNT($R$4:R982))</f>
        <v/>
      </c>
      <c r="Q982" s="264" t="str">
        <f t="shared" ref="Q982:Q1003" si="137">IF(B982="", "", YEAR(B982))</f>
        <v/>
      </c>
      <c r="R982" s="265" t="str">
        <f t="shared" ref="R982:R1003" si="138">IF(A982="", "", IF(G982="",1,IF(G982="O",1,IF(G982="C",8.4,IF(G982="B",8.4,IF(G982="A",76.8,IF(G982="K",76.8,"ERR")))))))</f>
        <v/>
      </c>
      <c r="S982" s="266" t="str">
        <f t="shared" ref="S982:S1003" si="139">IF(M982="Y",R982,"")</f>
        <v/>
      </c>
      <c r="T982" s="267" t="str">
        <f t="shared" ref="T982:T1003" si="140">IF(IF(M982="Y",G982,"")=0, "O", IF(M982="Y",G982,""))</f>
        <v/>
      </c>
      <c r="U982" s="268" t="str">
        <f t="shared" ref="U982:U1003" si="141">IF(N982="Y",R982,"")</f>
        <v/>
      </c>
      <c r="V982" s="269" t="str">
        <f t="shared" ref="V982:V1003" si="142">IF(IF(N982="Y",G982,"")=0, "O", IF(N982="Y",G982,""))</f>
        <v/>
      </c>
      <c r="W982" s="5"/>
      <c r="AR982" t="str">
        <f t="shared" si="136"/>
        <v/>
      </c>
      <c r="AS982" t="str">
        <f t="shared" si="135"/>
        <v/>
      </c>
      <c r="AT982" s="134" t="str">
        <f>IF(AR982="","",IF(AND(H982&gt;='Intersection Mileposts'!$F$5,H982&lt;='Intersection Mileposts'!$G$5),"Y",IF(AND(H982&gt;='Intersection Mileposts'!$F$6,H982&lt;='Intersection Mileposts'!$G$6),"Y",IF(AND(H982&gt;='Intersection Mileposts'!$F$7,H982&lt;='Intersection Mileposts'!$G$7),"Y",IF(AND(H982&gt;='Intersection Mileposts'!$F$8,H982&lt;='Intersection Mileposts'!$G$8),"Y",IF(AND(H982&gt;='Intersection Mileposts'!$F$9,H982&lt;='Intersection Mileposts'!$G$9),"Y",IF(AND(H982&gt;='Intersection Mileposts'!$F$10,H982&lt;='Intersection Mileposts'!$G$10),"Y",IF(AND(H982&gt;='Intersection Mileposts'!$F$11,H982&lt;='Intersection Mileposts'!$G$11),"Y",IF(AND(H982&gt;='Intersection Mileposts'!$F$12,H982&lt;='Intersection Mileposts'!$G$12),"Y",IF(AND(H982&gt;='Intersection Mileposts'!$F$13,H982&lt;='Intersection Mileposts'!$G$13),"Y",IF(AND(H982&gt;='Intersection Mileposts'!$F$14,H982&lt;='Intersection Mileposts'!$G$14),"Y",IF(AND(H982&gt;='Intersection Mileposts'!$F$15,H982&lt;='Intersection Mileposts'!$G$15),"Y",IF(AND(H982&gt;='Intersection Mileposts'!$F$16,H982&lt;='Intersection Mileposts'!$G$16),"Y",IF(AND(H982&gt;='Intersection Mileposts'!$F$17,H982&lt;='Intersection Mileposts'!$G$17),"Y",IF(AND(H982&gt;='Intersection Mileposts'!$F$18,H982&lt;='Intersection Mileposts'!$G$18),"Y",IF(AND(H982&gt;='Intersection Mileposts'!$F$19,H982&lt;='Intersection Mileposts'!$G$19),"Y",IF(AND(H982&gt;='Intersection Mileposts'!$F$20,H982&lt;='Intersection Mileposts'!$G$20),"Y",IF(AND(H982&gt;='Intersection Mileposts'!$F$21,H982&lt;='Intersection Mileposts'!$G$21),"Y",IF(AND(H982&gt;='Intersection Mileposts'!$F$22,H982&lt;='Intersection Mileposts'!$G$22),"Y",IF(AND(H982&gt;='Intersection Mileposts'!$F$23,H982&lt;='Intersection Mileposts'!$G$23),"Y",IF(AND(H982&gt;='Intersection Mileposts'!$F$24,H982&lt;='Intersection Mileposts'!$G$24),"Y",IF(AND(H982&gt;='Intersection Mileposts'!$F$25,H982&lt;='Intersection Mileposts'!$G$25),"Y",IF(AND(H982&gt;='Intersection Mileposts'!$F$26,H982&lt;='Intersection Mileposts'!$G$26),"Y",IF(AND(H982&gt;='Intersection Mileposts'!$F$27,H982&lt;='Intersection Mileposts'!$G$27),"Y",IF(AND(H982&gt;='Intersection Mileposts'!$F$28,H982&lt;='Intersection Mileposts'!$G$28),"Y",IF(AND(H982&gt;='Intersection Mileposts'!$F$29,H982&lt;='Intersection Mileposts'!$G$29),"Y", IF(AND(H982&gt;='Intersection Mileposts'!$F$30,H982&lt;='Intersection Mileposts'!$G$30),"Y",IF(AND(H982&gt;='Intersection Mileposts'!$F$31,H982&lt;='Intersection Mileposts'!$G$31),"Y",IF(AND(H982&gt;='Intersection Mileposts'!$F$32,H982&lt;='Intersection Mileposts'!$G$32),"Y",IF(AND(H982&gt;='Intersection Mileposts'!$F$33,H982&lt;='Intersection Mileposts'!$G$33),"Y",IF(AND(H982&gt;='Intersection Mileposts'!$F$34,H982&lt;='Intersection Mileposts'!$G$34),"Y",IF(AND(H982&gt;='Intersection Mileposts'!$F$35,H982&lt;='Intersection Mileposts'!$G$35),"Y",IF(AND(H982&gt;='Intersection Mileposts'!$F$36,H982&lt;='Intersection Mileposts'!$G$36),"Y",IF(AND(H982&gt;='Intersection Mileposts'!$F$37,H982&lt;='Intersection Mileposts'!$G$37),"Y",IF(AND(H982&gt;='Intersection Mileposts'!$F$38,H982&lt;='Intersection Mileposts'!$G$38),"Y",IF(AND(H982&gt;='Intersection Mileposts'!$F$39,H982&lt;='Intersection Mileposts'!$G$39),"Y","N"))))))))))))))))))))))))))))))))))))</f>
        <v/>
      </c>
    </row>
    <row r="983" spans="1:46" ht="15" customHeight="1" x14ac:dyDescent="0.3">
      <c r="A983" s="279"/>
      <c r="B983" s="261"/>
      <c r="C983" s="262"/>
      <c r="D983" s="262"/>
      <c r="E983" s="262"/>
      <c r="F983" s="262"/>
      <c r="G983" s="284"/>
      <c r="H983" s="286"/>
      <c r="I983" s="279"/>
      <c r="J983" s="260"/>
      <c r="K983" s="260"/>
      <c r="L983" s="280"/>
      <c r="M983" s="275"/>
      <c r="N983" s="263"/>
      <c r="P983" s="264" t="str">
        <f>IF(R983 = "", "", COUNT($R$4:R983))</f>
        <v/>
      </c>
      <c r="Q983" s="264" t="str">
        <f t="shared" si="137"/>
        <v/>
      </c>
      <c r="R983" s="265" t="str">
        <f t="shared" si="138"/>
        <v/>
      </c>
      <c r="S983" s="266" t="str">
        <f t="shared" si="139"/>
        <v/>
      </c>
      <c r="T983" s="267" t="str">
        <f t="shared" si="140"/>
        <v/>
      </c>
      <c r="U983" s="268" t="str">
        <f t="shared" si="141"/>
        <v/>
      </c>
      <c r="V983" s="269" t="str">
        <f t="shared" si="142"/>
        <v/>
      </c>
      <c r="W983" s="5"/>
      <c r="AR983" t="str">
        <f t="shared" si="136"/>
        <v/>
      </c>
      <c r="AS983" t="str">
        <f t="shared" si="135"/>
        <v/>
      </c>
      <c r="AT983" s="134" t="str">
        <f>IF(AR983="","",IF(AND(H983&gt;='Intersection Mileposts'!$F$5,H983&lt;='Intersection Mileposts'!$G$5),"Y",IF(AND(H983&gt;='Intersection Mileposts'!$F$6,H983&lt;='Intersection Mileposts'!$G$6),"Y",IF(AND(H983&gt;='Intersection Mileposts'!$F$7,H983&lt;='Intersection Mileposts'!$G$7),"Y",IF(AND(H983&gt;='Intersection Mileposts'!$F$8,H983&lt;='Intersection Mileposts'!$G$8),"Y",IF(AND(H983&gt;='Intersection Mileposts'!$F$9,H983&lt;='Intersection Mileposts'!$G$9),"Y",IF(AND(H983&gt;='Intersection Mileposts'!$F$10,H983&lt;='Intersection Mileposts'!$G$10),"Y",IF(AND(H983&gt;='Intersection Mileposts'!$F$11,H983&lt;='Intersection Mileposts'!$G$11),"Y",IF(AND(H983&gt;='Intersection Mileposts'!$F$12,H983&lt;='Intersection Mileposts'!$G$12),"Y",IF(AND(H983&gt;='Intersection Mileposts'!$F$13,H983&lt;='Intersection Mileposts'!$G$13),"Y",IF(AND(H983&gt;='Intersection Mileposts'!$F$14,H983&lt;='Intersection Mileposts'!$G$14),"Y",IF(AND(H983&gt;='Intersection Mileposts'!$F$15,H983&lt;='Intersection Mileposts'!$G$15),"Y",IF(AND(H983&gt;='Intersection Mileposts'!$F$16,H983&lt;='Intersection Mileposts'!$G$16),"Y",IF(AND(H983&gt;='Intersection Mileposts'!$F$17,H983&lt;='Intersection Mileposts'!$G$17),"Y",IF(AND(H983&gt;='Intersection Mileposts'!$F$18,H983&lt;='Intersection Mileposts'!$G$18),"Y",IF(AND(H983&gt;='Intersection Mileposts'!$F$19,H983&lt;='Intersection Mileposts'!$G$19),"Y",IF(AND(H983&gt;='Intersection Mileposts'!$F$20,H983&lt;='Intersection Mileposts'!$G$20),"Y",IF(AND(H983&gt;='Intersection Mileposts'!$F$21,H983&lt;='Intersection Mileposts'!$G$21),"Y",IF(AND(H983&gt;='Intersection Mileposts'!$F$22,H983&lt;='Intersection Mileposts'!$G$22),"Y",IF(AND(H983&gt;='Intersection Mileposts'!$F$23,H983&lt;='Intersection Mileposts'!$G$23),"Y",IF(AND(H983&gt;='Intersection Mileposts'!$F$24,H983&lt;='Intersection Mileposts'!$G$24),"Y",IF(AND(H983&gt;='Intersection Mileposts'!$F$25,H983&lt;='Intersection Mileposts'!$G$25),"Y",IF(AND(H983&gt;='Intersection Mileposts'!$F$26,H983&lt;='Intersection Mileposts'!$G$26),"Y",IF(AND(H983&gt;='Intersection Mileposts'!$F$27,H983&lt;='Intersection Mileposts'!$G$27),"Y",IF(AND(H983&gt;='Intersection Mileposts'!$F$28,H983&lt;='Intersection Mileposts'!$G$28),"Y",IF(AND(H983&gt;='Intersection Mileposts'!$F$29,H983&lt;='Intersection Mileposts'!$G$29),"Y", IF(AND(H983&gt;='Intersection Mileposts'!$F$30,H983&lt;='Intersection Mileposts'!$G$30),"Y",IF(AND(H983&gt;='Intersection Mileposts'!$F$31,H983&lt;='Intersection Mileposts'!$G$31),"Y",IF(AND(H983&gt;='Intersection Mileposts'!$F$32,H983&lt;='Intersection Mileposts'!$G$32),"Y",IF(AND(H983&gt;='Intersection Mileposts'!$F$33,H983&lt;='Intersection Mileposts'!$G$33),"Y",IF(AND(H983&gt;='Intersection Mileposts'!$F$34,H983&lt;='Intersection Mileposts'!$G$34),"Y",IF(AND(H983&gt;='Intersection Mileposts'!$F$35,H983&lt;='Intersection Mileposts'!$G$35),"Y",IF(AND(H983&gt;='Intersection Mileposts'!$F$36,H983&lt;='Intersection Mileposts'!$G$36),"Y",IF(AND(H983&gt;='Intersection Mileposts'!$F$37,H983&lt;='Intersection Mileposts'!$G$37),"Y",IF(AND(H983&gt;='Intersection Mileposts'!$F$38,H983&lt;='Intersection Mileposts'!$G$38),"Y",IF(AND(H983&gt;='Intersection Mileposts'!$F$39,H983&lt;='Intersection Mileposts'!$G$39),"Y","N"))))))))))))))))))))))))))))))))))))</f>
        <v/>
      </c>
    </row>
    <row r="984" spans="1:46" ht="15" customHeight="1" x14ac:dyDescent="0.3">
      <c r="A984" s="279"/>
      <c r="B984" s="261"/>
      <c r="C984" s="262"/>
      <c r="D984" s="262"/>
      <c r="E984" s="262"/>
      <c r="F984" s="262"/>
      <c r="G984" s="284"/>
      <c r="H984" s="286"/>
      <c r="I984" s="279"/>
      <c r="J984" s="260"/>
      <c r="K984" s="260"/>
      <c r="L984" s="280"/>
      <c r="M984" s="275"/>
      <c r="N984" s="263"/>
      <c r="P984" s="264" t="str">
        <f>IF(R984 = "", "", COUNT($R$4:R984))</f>
        <v/>
      </c>
      <c r="Q984" s="264" t="str">
        <f t="shared" si="137"/>
        <v/>
      </c>
      <c r="R984" s="265" t="str">
        <f t="shared" si="138"/>
        <v/>
      </c>
      <c r="S984" s="266" t="str">
        <f t="shared" si="139"/>
        <v/>
      </c>
      <c r="T984" s="267" t="str">
        <f t="shared" si="140"/>
        <v/>
      </c>
      <c r="U984" s="268" t="str">
        <f t="shared" si="141"/>
        <v/>
      </c>
      <c r="V984" s="269" t="str">
        <f t="shared" si="142"/>
        <v/>
      </c>
      <c r="W984" s="5"/>
      <c r="AR984" t="str">
        <f t="shared" si="136"/>
        <v/>
      </c>
      <c r="AS984" t="str">
        <f t="shared" si="135"/>
        <v/>
      </c>
      <c r="AT984" s="134" t="str">
        <f>IF(AR984="","",IF(AND(H984&gt;='Intersection Mileposts'!$F$5,H984&lt;='Intersection Mileposts'!$G$5),"Y",IF(AND(H984&gt;='Intersection Mileposts'!$F$6,H984&lt;='Intersection Mileposts'!$G$6),"Y",IF(AND(H984&gt;='Intersection Mileposts'!$F$7,H984&lt;='Intersection Mileposts'!$G$7),"Y",IF(AND(H984&gt;='Intersection Mileposts'!$F$8,H984&lt;='Intersection Mileposts'!$G$8),"Y",IF(AND(H984&gt;='Intersection Mileposts'!$F$9,H984&lt;='Intersection Mileposts'!$G$9),"Y",IF(AND(H984&gt;='Intersection Mileposts'!$F$10,H984&lt;='Intersection Mileposts'!$G$10),"Y",IF(AND(H984&gt;='Intersection Mileposts'!$F$11,H984&lt;='Intersection Mileposts'!$G$11),"Y",IF(AND(H984&gt;='Intersection Mileposts'!$F$12,H984&lt;='Intersection Mileposts'!$G$12),"Y",IF(AND(H984&gt;='Intersection Mileposts'!$F$13,H984&lt;='Intersection Mileposts'!$G$13),"Y",IF(AND(H984&gt;='Intersection Mileposts'!$F$14,H984&lt;='Intersection Mileposts'!$G$14),"Y",IF(AND(H984&gt;='Intersection Mileposts'!$F$15,H984&lt;='Intersection Mileposts'!$G$15),"Y",IF(AND(H984&gt;='Intersection Mileposts'!$F$16,H984&lt;='Intersection Mileposts'!$G$16),"Y",IF(AND(H984&gt;='Intersection Mileposts'!$F$17,H984&lt;='Intersection Mileposts'!$G$17),"Y",IF(AND(H984&gt;='Intersection Mileposts'!$F$18,H984&lt;='Intersection Mileposts'!$G$18),"Y",IF(AND(H984&gt;='Intersection Mileposts'!$F$19,H984&lt;='Intersection Mileposts'!$G$19),"Y",IF(AND(H984&gt;='Intersection Mileposts'!$F$20,H984&lt;='Intersection Mileposts'!$G$20),"Y",IF(AND(H984&gt;='Intersection Mileposts'!$F$21,H984&lt;='Intersection Mileposts'!$G$21),"Y",IF(AND(H984&gt;='Intersection Mileposts'!$F$22,H984&lt;='Intersection Mileposts'!$G$22),"Y",IF(AND(H984&gt;='Intersection Mileposts'!$F$23,H984&lt;='Intersection Mileposts'!$G$23),"Y",IF(AND(H984&gt;='Intersection Mileposts'!$F$24,H984&lt;='Intersection Mileposts'!$G$24),"Y",IF(AND(H984&gt;='Intersection Mileposts'!$F$25,H984&lt;='Intersection Mileposts'!$G$25),"Y",IF(AND(H984&gt;='Intersection Mileposts'!$F$26,H984&lt;='Intersection Mileposts'!$G$26),"Y",IF(AND(H984&gt;='Intersection Mileposts'!$F$27,H984&lt;='Intersection Mileposts'!$G$27),"Y",IF(AND(H984&gt;='Intersection Mileposts'!$F$28,H984&lt;='Intersection Mileposts'!$G$28),"Y",IF(AND(H984&gt;='Intersection Mileposts'!$F$29,H984&lt;='Intersection Mileposts'!$G$29),"Y", IF(AND(H984&gt;='Intersection Mileposts'!$F$30,H984&lt;='Intersection Mileposts'!$G$30),"Y",IF(AND(H984&gt;='Intersection Mileposts'!$F$31,H984&lt;='Intersection Mileposts'!$G$31),"Y",IF(AND(H984&gt;='Intersection Mileposts'!$F$32,H984&lt;='Intersection Mileposts'!$G$32),"Y",IF(AND(H984&gt;='Intersection Mileposts'!$F$33,H984&lt;='Intersection Mileposts'!$G$33),"Y",IF(AND(H984&gt;='Intersection Mileposts'!$F$34,H984&lt;='Intersection Mileposts'!$G$34),"Y",IF(AND(H984&gt;='Intersection Mileposts'!$F$35,H984&lt;='Intersection Mileposts'!$G$35),"Y",IF(AND(H984&gt;='Intersection Mileposts'!$F$36,H984&lt;='Intersection Mileposts'!$G$36),"Y",IF(AND(H984&gt;='Intersection Mileposts'!$F$37,H984&lt;='Intersection Mileposts'!$G$37),"Y",IF(AND(H984&gt;='Intersection Mileposts'!$F$38,H984&lt;='Intersection Mileposts'!$G$38),"Y",IF(AND(H984&gt;='Intersection Mileposts'!$F$39,H984&lt;='Intersection Mileposts'!$G$39),"Y","N"))))))))))))))))))))))))))))))))))))</f>
        <v/>
      </c>
    </row>
    <row r="985" spans="1:46" ht="15" customHeight="1" x14ac:dyDescent="0.3">
      <c r="A985" s="279"/>
      <c r="B985" s="261"/>
      <c r="C985" s="262"/>
      <c r="D985" s="262"/>
      <c r="E985" s="262"/>
      <c r="F985" s="262"/>
      <c r="G985" s="284"/>
      <c r="H985" s="286"/>
      <c r="I985" s="279"/>
      <c r="J985" s="260"/>
      <c r="K985" s="260"/>
      <c r="L985" s="280"/>
      <c r="M985" s="275"/>
      <c r="N985" s="263"/>
      <c r="P985" s="264" t="str">
        <f>IF(R985 = "", "", COUNT($R$4:R985))</f>
        <v/>
      </c>
      <c r="Q985" s="264" t="str">
        <f t="shared" si="137"/>
        <v/>
      </c>
      <c r="R985" s="265" t="str">
        <f t="shared" si="138"/>
        <v/>
      </c>
      <c r="S985" s="266" t="str">
        <f t="shared" si="139"/>
        <v/>
      </c>
      <c r="T985" s="267" t="str">
        <f t="shared" si="140"/>
        <v/>
      </c>
      <c r="U985" s="268" t="str">
        <f t="shared" si="141"/>
        <v/>
      </c>
      <c r="V985" s="269" t="str">
        <f t="shared" si="142"/>
        <v/>
      </c>
      <c r="W985" s="5"/>
      <c r="AR985" t="str">
        <f t="shared" si="136"/>
        <v/>
      </c>
      <c r="AS985" t="str">
        <f t="shared" si="135"/>
        <v/>
      </c>
      <c r="AT985" s="134" t="str">
        <f>IF(AR985="","",IF(AND(H985&gt;='Intersection Mileposts'!$F$5,H985&lt;='Intersection Mileposts'!$G$5),"Y",IF(AND(H985&gt;='Intersection Mileposts'!$F$6,H985&lt;='Intersection Mileposts'!$G$6),"Y",IF(AND(H985&gt;='Intersection Mileposts'!$F$7,H985&lt;='Intersection Mileposts'!$G$7),"Y",IF(AND(H985&gt;='Intersection Mileposts'!$F$8,H985&lt;='Intersection Mileposts'!$G$8),"Y",IF(AND(H985&gt;='Intersection Mileposts'!$F$9,H985&lt;='Intersection Mileposts'!$G$9),"Y",IF(AND(H985&gt;='Intersection Mileposts'!$F$10,H985&lt;='Intersection Mileposts'!$G$10),"Y",IF(AND(H985&gt;='Intersection Mileposts'!$F$11,H985&lt;='Intersection Mileposts'!$G$11),"Y",IF(AND(H985&gt;='Intersection Mileposts'!$F$12,H985&lt;='Intersection Mileposts'!$G$12),"Y",IF(AND(H985&gt;='Intersection Mileposts'!$F$13,H985&lt;='Intersection Mileposts'!$G$13),"Y",IF(AND(H985&gt;='Intersection Mileposts'!$F$14,H985&lt;='Intersection Mileposts'!$G$14),"Y",IF(AND(H985&gt;='Intersection Mileposts'!$F$15,H985&lt;='Intersection Mileposts'!$G$15),"Y",IF(AND(H985&gt;='Intersection Mileposts'!$F$16,H985&lt;='Intersection Mileposts'!$G$16),"Y",IF(AND(H985&gt;='Intersection Mileposts'!$F$17,H985&lt;='Intersection Mileposts'!$G$17),"Y",IF(AND(H985&gt;='Intersection Mileposts'!$F$18,H985&lt;='Intersection Mileposts'!$G$18),"Y",IF(AND(H985&gt;='Intersection Mileposts'!$F$19,H985&lt;='Intersection Mileposts'!$G$19),"Y",IF(AND(H985&gt;='Intersection Mileposts'!$F$20,H985&lt;='Intersection Mileposts'!$G$20),"Y",IF(AND(H985&gt;='Intersection Mileposts'!$F$21,H985&lt;='Intersection Mileposts'!$G$21),"Y",IF(AND(H985&gt;='Intersection Mileposts'!$F$22,H985&lt;='Intersection Mileposts'!$G$22),"Y",IF(AND(H985&gt;='Intersection Mileposts'!$F$23,H985&lt;='Intersection Mileposts'!$G$23),"Y",IF(AND(H985&gt;='Intersection Mileposts'!$F$24,H985&lt;='Intersection Mileposts'!$G$24),"Y",IF(AND(H985&gt;='Intersection Mileposts'!$F$25,H985&lt;='Intersection Mileposts'!$G$25),"Y",IF(AND(H985&gt;='Intersection Mileposts'!$F$26,H985&lt;='Intersection Mileposts'!$G$26),"Y",IF(AND(H985&gt;='Intersection Mileposts'!$F$27,H985&lt;='Intersection Mileposts'!$G$27),"Y",IF(AND(H985&gt;='Intersection Mileposts'!$F$28,H985&lt;='Intersection Mileposts'!$G$28),"Y",IF(AND(H985&gt;='Intersection Mileposts'!$F$29,H985&lt;='Intersection Mileposts'!$G$29),"Y", IF(AND(H985&gt;='Intersection Mileposts'!$F$30,H985&lt;='Intersection Mileposts'!$G$30),"Y",IF(AND(H985&gt;='Intersection Mileposts'!$F$31,H985&lt;='Intersection Mileposts'!$G$31),"Y",IF(AND(H985&gt;='Intersection Mileposts'!$F$32,H985&lt;='Intersection Mileposts'!$G$32),"Y",IF(AND(H985&gt;='Intersection Mileposts'!$F$33,H985&lt;='Intersection Mileposts'!$G$33),"Y",IF(AND(H985&gt;='Intersection Mileposts'!$F$34,H985&lt;='Intersection Mileposts'!$G$34),"Y",IF(AND(H985&gt;='Intersection Mileposts'!$F$35,H985&lt;='Intersection Mileposts'!$G$35),"Y",IF(AND(H985&gt;='Intersection Mileposts'!$F$36,H985&lt;='Intersection Mileposts'!$G$36),"Y",IF(AND(H985&gt;='Intersection Mileposts'!$F$37,H985&lt;='Intersection Mileposts'!$G$37),"Y",IF(AND(H985&gt;='Intersection Mileposts'!$F$38,H985&lt;='Intersection Mileposts'!$G$38),"Y",IF(AND(H985&gt;='Intersection Mileposts'!$F$39,H985&lt;='Intersection Mileposts'!$G$39),"Y","N"))))))))))))))))))))))))))))))))))))</f>
        <v/>
      </c>
    </row>
    <row r="986" spans="1:46" ht="15" customHeight="1" x14ac:dyDescent="0.3">
      <c r="A986" s="279"/>
      <c r="B986" s="261"/>
      <c r="C986" s="262"/>
      <c r="D986" s="262"/>
      <c r="E986" s="262"/>
      <c r="F986" s="262"/>
      <c r="G986" s="284"/>
      <c r="H986" s="286"/>
      <c r="I986" s="279"/>
      <c r="J986" s="260"/>
      <c r="K986" s="260"/>
      <c r="L986" s="280"/>
      <c r="M986" s="275"/>
      <c r="N986" s="263"/>
      <c r="P986" s="264" t="str">
        <f>IF(R986 = "", "", COUNT($R$4:R986))</f>
        <v/>
      </c>
      <c r="Q986" s="264" t="str">
        <f t="shared" si="137"/>
        <v/>
      </c>
      <c r="R986" s="265" t="str">
        <f t="shared" si="138"/>
        <v/>
      </c>
      <c r="S986" s="266" t="str">
        <f t="shared" si="139"/>
        <v/>
      </c>
      <c r="T986" s="267" t="str">
        <f t="shared" si="140"/>
        <v/>
      </c>
      <c r="U986" s="268" t="str">
        <f t="shared" si="141"/>
        <v/>
      </c>
      <c r="V986" s="269" t="str">
        <f t="shared" si="142"/>
        <v/>
      </c>
      <c r="W986" s="5"/>
      <c r="AR986" t="str">
        <f t="shared" si="136"/>
        <v/>
      </c>
      <c r="AS986" t="str">
        <f t="shared" si="135"/>
        <v/>
      </c>
      <c r="AT986" s="134" t="str">
        <f>IF(AR986="","",IF(AND(H986&gt;='Intersection Mileposts'!$F$5,H986&lt;='Intersection Mileposts'!$G$5),"Y",IF(AND(H986&gt;='Intersection Mileposts'!$F$6,H986&lt;='Intersection Mileposts'!$G$6),"Y",IF(AND(H986&gt;='Intersection Mileposts'!$F$7,H986&lt;='Intersection Mileposts'!$G$7),"Y",IF(AND(H986&gt;='Intersection Mileposts'!$F$8,H986&lt;='Intersection Mileposts'!$G$8),"Y",IF(AND(H986&gt;='Intersection Mileposts'!$F$9,H986&lt;='Intersection Mileposts'!$G$9),"Y",IF(AND(H986&gt;='Intersection Mileposts'!$F$10,H986&lt;='Intersection Mileposts'!$G$10),"Y",IF(AND(H986&gt;='Intersection Mileposts'!$F$11,H986&lt;='Intersection Mileposts'!$G$11),"Y",IF(AND(H986&gt;='Intersection Mileposts'!$F$12,H986&lt;='Intersection Mileposts'!$G$12),"Y",IF(AND(H986&gt;='Intersection Mileposts'!$F$13,H986&lt;='Intersection Mileposts'!$G$13),"Y",IF(AND(H986&gt;='Intersection Mileposts'!$F$14,H986&lt;='Intersection Mileposts'!$G$14),"Y",IF(AND(H986&gt;='Intersection Mileposts'!$F$15,H986&lt;='Intersection Mileposts'!$G$15),"Y",IF(AND(H986&gt;='Intersection Mileposts'!$F$16,H986&lt;='Intersection Mileposts'!$G$16),"Y",IF(AND(H986&gt;='Intersection Mileposts'!$F$17,H986&lt;='Intersection Mileposts'!$G$17),"Y",IF(AND(H986&gt;='Intersection Mileposts'!$F$18,H986&lt;='Intersection Mileposts'!$G$18),"Y",IF(AND(H986&gt;='Intersection Mileposts'!$F$19,H986&lt;='Intersection Mileposts'!$G$19),"Y",IF(AND(H986&gt;='Intersection Mileposts'!$F$20,H986&lt;='Intersection Mileposts'!$G$20),"Y",IF(AND(H986&gt;='Intersection Mileposts'!$F$21,H986&lt;='Intersection Mileposts'!$G$21),"Y",IF(AND(H986&gt;='Intersection Mileposts'!$F$22,H986&lt;='Intersection Mileposts'!$G$22),"Y",IF(AND(H986&gt;='Intersection Mileposts'!$F$23,H986&lt;='Intersection Mileposts'!$G$23),"Y",IF(AND(H986&gt;='Intersection Mileposts'!$F$24,H986&lt;='Intersection Mileposts'!$G$24),"Y",IF(AND(H986&gt;='Intersection Mileposts'!$F$25,H986&lt;='Intersection Mileposts'!$G$25),"Y",IF(AND(H986&gt;='Intersection Mileposts'!$F$26,H986&lt;='Intersection Mileposts'!$G$26),"Y",IF(AND(H986&gt;='Intersection Mileposts'!$F$27,H986&lt;='Intersection Mileposts'!$G$27),"Y",IF(AND(H986&gt;='Intersection Mileposts'!$F$28,H986&lt;='Intersection Mileposts'!$G$28),"Y",IF(AND(H986&gt;='Intersection Mileposts'!$F$29,H986&lt;='Intersection Mileposts'!$G$29),"Y", IF(AND(H986&gt;='Intersection Mileposts'!$F$30,H986&lt;='Intersection Mileposts'!$G$30),"Y",IF(AND(H986&gt;='Intersection Mileposts'!$F$31,H986&lt;='Intersection Mileposts'!$G$31),"Y",IF(AND(H986&gt;='Intersection Mileposts'!$F$32,H986&lt;='Intersection Mileposts'!$G$32),"Y",IF(AND(H986&gt;='Intersection Mileposts'!$F$33,H986&lt;='Intersection Mileposts'!$G$33),"Y",IF(AND(H986&gt;='Intersection Mileposts'!$F$34,H986&lt;='Intersection Mileposts'!$G$34),"Y",IF(AND(H986&gt;='Intersection Mileposts'!$F$35,H986&lt;='Intersection Mileposts'!$G$35),"Y",IF(AND(H986&gt;='Intersection Mileposts'!$F$36,H986&lt;='Intersection Mileposts'!$G$36),"Y",IF(AND(H986&gt;='Intersection Mileposts'!$F$37,H986&lt;='Intersection Mileposts'!$G$37),"Y",IF(AND(H986&gt;='Intersection Mileposts'!$F$38,H986&lt;='Intersection Mileposts'!$G$38),"Y",IF(AND(H986&gt;='Intersection Mileposts'!$F$39,H986&lt;='Intersection Mileposts'!$G$39),"Y","N"))))))))))))))))))))))))))))))))))))</f>
        <v/>
      </c>
    </row>
    <row r="987" spans="1:46" ht="15" customHeight="1" x14ac:dyDescent="0.3">
      <c r="A987" s="279"/>
      <c r="B987" s="261"/>
      <c r="C987" s="262"/>
      <c r="D987" s="262"/>
      <c r="E987" s="262"/>
      <c r="F987" s="262"/>
      <c r="G987" s="284"/>
      <c r="H987" s="286"/>
      <c r="I987" s="279"/>
      <c r="J987" s="260"/>
      <c r="K987" s="260"/>
      <c r="L987" s="280"/>
      <c r="M987" s="275"/>
      <c r="N987" s="263"/>
      <c r="P987" s="264" t="str">
        <f>IF(R987 = "", "", COUNT($R$4:R987))</f>
        <v/>
      </c>
      <c r="Q987" s="264" t="str">
        <f t="shared" si="137"/>
        <v/>
      </c>
      <c r="R987" s="265" t="str">
        <f t="shared" si="138"/>
        <v/>
      </c>
      <c r="S987" s="266" t="str">
        <f t="shared" si="139"/>
        <v/>
      </c>
      <c r="T987" s="267" t="str">
        <f t="shared" si="140"/>
        <v/>
      </c>
      <c r="U987" s="268" t="str">
        <f t="shared" si="141"/>
        <v/>
      </c>
      <c r="V987" s="269" t="str">
        <f t="shared" si="142"/>
        <v/>
      </c>
      <c r="W987" s="5"/>
      <c r="AR987" t="str">
        <f t="shared" si="136"/>
        <v/>
      </c>
      <c r="AS987" t="str">
        <f t="shared" si="135"/>
        <v/>
      </c>
      <c r="AT987" s="134" t="str">
        <f>IF(AR987="","",IF(AND(H987&gt;='Intersection Mileposts'!$F$5,H987&lt;='Intersection Mileposts'!$G$5),"Y",IF(AND(H987&gt;='Intersection Mileposts'!$F$6,H987&lt;='Intersection Mileposts'!$G$6),"Y",IF(AND(H987&gt;='Intersection Mileposts'!$F$7,H987&lt;='Intersection Mileposts'!$G$7),"Y",IF(AND(H987&gt;='Intersection Mileposts'!$F$8,H987&lt;='Intersection Mileposts'!$G$8),"Y",IF(AND(H987&gt;='Intersection Mileposts'!$F$9,H987&lt;='Intersection Mileposts'!$G$9),"Y",IF(AND(H987&gt;='Intersection Mileposts'!$F$10,H987&lt;='Intersection Mileposts'!$G$10),"Y",IF(AND(H987&gt;='Intersection Mileposts'!$F$11,H987&lt;='Intersection Mileposts'!$G$11),"Y",IF(AND(H987&gt;='Intersection Mileposts'!$F$12,H987&lt;='Intersection Mileposts'!$G$12),"Y",IF(AND(H987&gt;='Intersection Mileposts'!$F$13,H987&lt;='Intersection Mileposts'!$G$13),"Y",IF(AND(H987&gt;='Intersection Mileposts'!$F$14,H987&lt;='Intersection Mileposts'!$G$14),"Y",IF(AND(H987&gt;='Intersection Mileposts'!$F$15,H987&lt;='Intersection Mileposts'!$G$15),"Y",IF(AND(H987&gt;='Intersection Mileposts'!$F$16,H987&lt;='Intersection Mileposts'!$G$16),"Y",IF(AND(H987&gt;='Intersection Mileposts'!$F$17,H987&lt;='Intersection Mileposts'!$G$17),"Y",IF(AND(H987&gt;='Intersection Mileposts'!$F$18,H987&lt;='Intersection Mileposts'!$G$18),"Y",IF(AND(H987&gt;='Intersection Mileposts'!$F$19,H987&lt;='Intersection Mileposts'!$G$19),"Y",IF(AND(H987&gt;='Intersection Mileposts'!$F$20,H987&lt;='Intersection Mileposts'!$G$20),"Y",IF(AND(H987&gt;='Intersection Mileposts'!$F$21,H987&lt;='Intersection Mileposts'!$G$21),"Y",IF(AND(H987&gt;='Intersection Mileposts'!$F$22,H987&lt;='Intersection Mileposts'!$G$22),"Y",IF(AND(H987&gt;='Intersection Mileposts'!$F$23,H987&lt;='Intersection Mileposts'!$G$23),"Y",IF(AND(H987&gt;='Intersection Mileposts'!$F$24,H987&lt;='Intersection Mileposts'!$G$24),"Y",IF(AND(H987&gt;='Intersection Mileposts'!$F$25,H987&lt;='Intersection Mileposts'!$G$25),"Y",IF(AND(H987&gt;='Intersection Mileposts'!$F$26,H987&lt;='Intersection Mileposts'!$G$26),"Y",IF(AND(H987&gt;='Intersection Mileposts'!$F$27,H987&lt;='Intersection Mileposts'!$G$27),"Y",IF(AND(H987&gt;='Intersection Mileposts'!$F$28,H987&lt;='Intersection Mileposts'!$G$28),"Y",IF(AND(H987&gt;='Intersection Mileposts'!$F$29,H987&lt;='Intersection Mileposts'!$G$29),"Y", IF(AND(H987&gt;='Intersection Mileposts'!$F$30,H987&lt;='Intersection Mileposts'!$G$30),"Y",IF(AND(H987&gt;='Intersection Mileposts'!$F$31,H987&lt;='Intersection Mileposts'!$G$31),"Y",IF(AND(H987&gt;='Intersection Mileposts'!$F$32,H987&lt;='Intersection Mileposts'!$G$32),"Y",IF(AND(H987&gt;='Intersection Mileposts'!$F$33,H987&lt;='Intersection Mileposts'!$G$33),"Y",IF(AND(H987&gt;='Intersection Mileposts'!$F$34,H987&lt;='Intersection Mileposts'!$G$34),"Y",IF(AND(H987&gt;='Intersection Mileposts'!$F$35,H987&lt;='Intersection Mileposts'!$G$35),"Y",IF(AND(H987&gt;='Intersection Mileposts'!$F$36,H987&lt;='Intersection Mileposts'!$G$36),"Y",IF(AND(H987&gt;='Intersection Mileposts'!$F$37,H987&lt;='Intersection Mileposts'!$G$37),"Y",IF(AND(H987&gt;='Intersection Mileposts'!$F$38,H987&lt;='Intersection Mileposts'!$G$38),"Y",IF(AND(H987&gt;='Intersection Mileposts'!$F$39,H987&lt;='Intersection Mileposts'!$G$39),"Y","N"))))))))))))))))))))))))))))))))))))</f>
        <v/>
      </c>
    </row>
    <row r="988" spans="1:46" ht="15" customHeight="1" x14ac:dyDescent="0.3">
      <c r="A988" s="279"/>
      <c r="B988" s="261"/>
      <c r="C988" s="262"/>
      <c r="D988" s="262"/>
      <c r="E988" s="262"/>
      <c r="F988" s="262"/>
      <c r="G988" s="284"/>
      <c r="H988" s="286"/>
      <c r="I988" s="279"/>
      <c r="J988" s="260"/>
      <c r="K988" s="260"/>
      <c r="L988" s="280"/>
      <c r="M988" s="275"/>
      <c r="N988" s="263"/>
      <c r="P988" s="264" t="str">
        <f>IF(R988 = "", "", COUNT($R$4:R988))</f>
        <v/>
      </c>
      <c r="Q988" s="264" t="str">
        <f t="shared" si="137"/>
        <v/>
      </c>
      <c r="R988" s="265" t="str">
        <f t="shared" si="138"/>
        <v/>
      </c>
      <c r="S988" s="266" t="str">
        <f t="shared" si="139"/>
        <v/>
      </c>
      <c r="T988" s="267" t="str">
        <f t="shared" si="140"/>
        <v/>
      </c>
      <c r="U988" s="268" t="str">
        <f t="shared" si="141"/>
        <v/>
      </c>
      <c r="V988" s="269" t="str">
        <f t="shared" si="142"/>
        <v/>
      </c>
      <c r="W988" s="5"/>
      <c r="AR988" t="str">
        <f t="shared" si="136"/>
        <v/>
      </c>
      <c r="AS988" t="str">
        <f t="shared" si="135"/>
        <v/>
      </c>
      <c r="AT988" s="134" t="str">
        <f>IF(AR988="","",IF(AND(H988&gt;='Intersection Mileposts'!$F$5,H988&lt;='Intersection Mileposts'!$G$5),"Y",IF(AND(H988&gt;='Intersection Mileposts'!$F$6,H988&lt;='Intersection Mileposts'!$G$6),"Y",IF(AND(H988&gt;='Intersection Mileposts'!$F$7,H988&lt;='Intersection Mileposts'!$G$7),"Y",IF(AND(H988&gt;='Intersection Mileposts'!$F$8,H988&lt;='Intersection Mileposts'!$G$8),"Y",IF(AND(H988&gt;='Intersection Mileposts'!$F$9,H988&lt;='Intersection Mileposts'!$G$9),"Y",IF(AND(H988&gt;='Intersection Mileposts'!$F$10,H988&lt;='Intersection Mileposts'!$G$10),"Y",IF(AND(H988&gt;='Intersection Mileposts'!$F$11,H988&lt;='Intersection Mileposts'!$G$11),"Y",IF(AND(H988&gt;='Intersection Mileposts'!$F$12,H988&lt;='Intersection Mileposts'!$G$12),"Y",IF(AND(H988&gt;='Intersection Mileposts'!$F$13,H988&lt;='Intersection Mileposts'!$G$13),"Y",IF(AND(H988&gt;='Intersection Mileposts'!$F$14,H988&lt;='Intersection Mileposts'!$G$14),"Y",IF(AND(H988&gt;='Intersection Mileposts'!$F$15,H988&lt;='Intersection Mileposts'!$G$15),"Y",IF(AND(H988&gt;='Intersection Mileposts'!$F$16,H988&lt;='Intersection Mileposts'!$G$16),"Y",IF(AND(H988&gt;='Intersection Mileposts'!$F$17,H988&lt;='Intersection Mileposts'!$G$17),"Y",IF(AND(H988&gt;='Intersection Mileposts'!$F$18,H988&lt;='Intersection Mileposts'!$G$18),"Y",IF(AND(H988&gt;='Intersection Mileposts'!$F$19,H988&lt;='Intersection Mileposts'!$G$19),"Y",IF(AND(H988&gt;='Intersection Mileposts'!$F$20,H988&lt;='Intersection Mileposts'!$G$20),"Y",IF(AND(H988&gt;='Intersection Mileposts'!$F$21,H988&lt;='Intersection Mileposts'!$G$21),"Y",IF(AND(H988&gt;='Intersection Mileposts'!$F$22,H988&lt;='Intersection Mileposts'!$G$22),"Y",IF(AND(H988&gt;='Intersection Mileposts'!$F$23,H988&lt;='Intersection Mileposts'!$G$23),"Y",IF(AND(H988&gt;='Intersection Mileposts'!$F$24,H988&lt;='Intersection Mileposts'!$G$24),"Y",IF(AND(H988&gt;='Intersection Mileposts'!$F$25,H988&lt;='Intersection Mileposts'!$G$25),"Y",IF(AND(H988&gt;='Intersection Mileposts'!$F$26,H988&lt;='Intersection Mileposts'!$G$26),"Y",IF(AND(H988&gt;='Intersection Mileposts'!$F$27,H988&lt;='Intersection Mileposts'!$G$27),"Y",IF(AND(H988&gt;='Intersection Mileposts'!$F$28,H988&lt;='Intersection Mileposts'!$G$28),"Y",IF(AND(H988&gt;='Intersection Mileposts'!$F$29,H988&lt;='Intersection Mileposts'!$G$29),"Y", IF(AND(H988&gt;='Intersection Mileposts'!$F$30,H988&lt;='Intersection Mileposts'!$G$30),"Y",IF(AND(H988&gt;='Intersection Mileposts'!$F$31,H988&lt;='Intersection Mileposts'!$G$31),"Y",IF(AND(H988&gt;='Intersection Mileposts'!$F$32,H988&lt;='Intersection Mileposts'!$G$32),"Y",IF(AND(H988&gt;='Intersection Mileposts'!$F$33,H988&lt;='Intersection Mileposts'!$G$33),"Y",IF(AND(H988&gt;='Intersection Mileposts'!$F$34,H988&lt;='Intersection Mileposts'!$G$34),"Y",IF(AND(H988&gt;='Intersection Mileposts'!$F$35,H988&lt;='Intersection Mileposts'!$G$35),"Y",IF(AND(H988&gt;='Intersection Mileposts'!$F$36,H988&lt;='Intersection Mileposts'!$G$36),"Y",IF(AND(H988&gt;='Intersection Mileposts'!$F$37,H988&lt;='Intersection Mileposts'!$G$37),"Y",IF(AND(H988&gt;='Intersection Mileposts'!$F$38,H988&lt;='Intersection Mileposts'!$G$38),"Y",IF(AND(H988&gt;='Intersection Mileposts'!$F$39,H988&lt;='Intersection Mileposts'!$G$39),"Y","N"))))))))))))))))))))))))))))))))))))</f>
        <v/>
      </c>
    </row>
    <row r="989" spans="1:46" ht="15" customHeight="1" x14ac:dyDescent="0.3">
      <c r="A989" s="279"/>
      <c r="B989" s="261"/>
      <c r="C989" s="262"/>
      <c r="D989" s="262"/>
      <c r="E989" s="262"/>
      <c r="F989" s="262"/>
      <c r="G989" s="284"/>
      <c r="H989" s="286"/>
      <c r="I989" s="279"/>
      <c r="J989" s="260"/>
      <c r="K989" s="260"/>
      <c r="L989" s="280"/>
      <c r="M989" s="275"/>
      <c r="N989" s="263"/>
      <c r="P989" s="264" t="str">
        <f>IF(R989 = "", "", COUNT($R$4:R989))</f>
        <v/>
      </c>
      <c r="Q989" s="264" t="str">
        <f t="shared" si="137"/>
        <v/>
      </c>
      <c r="R989" s="265" t="str">
        <f t="shared" si="138"/>
        <v/>
      </c>
      <c r="S989" s="266" t="str">
        <f t="shared" si="139"/>
        <v/>
      </c>
      <c r="T989" s="267" t="str">
        <f t="shared" si="140"/>
        <v/>
      </c>
      <c r="U989" s="268" t="str">
        <f t="shared" si="141"/>
        <v/>
      </c>
      <c r="V989" s="269" t="str">
        <f t="shared" si="142"/>
        <v/>
      </c>
      <c r="W989" s="5"/>
      <c r="AR989" t="str">
        <f t="shared" si="136"/>
        <v/>
      </c>
      <c r="AS989" t="str">
        <f t="shared" si="135"/>
        <v/>
      </c>
      <c r="AT989" s="134" t="str">
        <f>IF(AR989="","",IF(AND(H989&gt;='Intersection Mileposts'!$F$5,H989&lt;='Intersection Mileposts'!$G$5),"Y",IF(AND(H989&gt;='Intersection Mileposts'!$F$6,H989&lt;='Intersection Mileposts'!$G$6),"Y",IF(AND(H989&gt;='Intersection Mileposts'!$F$7,H989&lt;='Intersection Mileposts'!$G$7),"Y",IF(AND(H989&gt;='Intersection Mileposts'!$F$8,H989&lt;='Intersection Mileposts'!$G$8),"Y",IF(AND(H989&gt;='Intersection Mileposts'!$F$9,H989&lt;='Intersection Mileposts'!$G$9),"Y",IF(AND(H989&gt;='Intersection Mileposts'!$F$10,H989&lt;='Intersection Mileposts'!$G$10),"Y",IF(AND(H989&gt;='Intersection Mileposts'!$F$11,H989&lt;='Intersection Mileposts'!$G$11),"Y",IF(AND(H989&gt;='Intersection Mileposts'!$F$12,H989&lt;='Intersection Mileposts'!$G$12),"Y",IF(AND(H989&gt;='Intersection Mileposts'!$F$13,H989&lt;='Intersection Mileposts'!$G$13),"Y",IF(AND(H989&gt;='Intersection Mileposts'!$F$14,H989&lt;='Intersection Mileposts'!$G$14),"Y",IF(AND(H989&gt;='Intersection Mileposts'!$F$15,H989&lt;='Intersection Mileposts'!$G$15),"Y",IF(AND(H989&gt;='Intersection Mileposts'!$F$16,H989&lt;='Intersection Mileposts'!$G$16),"Y",IF(AND(H989&gt;='Intersection Mileposts'!$F$17,H989&lt;='Intersection Mileposts'!$G$17),"Y",IF(AND(H989&gt;='Intersection Mileposts'!$F$18,H989&lt;='Intersection Mileposts'!$G$18),"Y",IF(AND(H989&gt;='Intersection Mileposts'!$F$19,H989&lt;='Intersection Mileposts'!$G$19),"Y",IF(AND(H989&gt;='Intersection Mileposts'!$F$20,H989&lt;='Intersection Mileposts'!$G$20),"Y",IF(AND(H989&gt;='Intersection Mileposts'!$F$21,H989&lt;='Intersection Mileposts'!$G$21),"Y",IF(AND(H989&gt;='Intersection Mileposts'!$F$22,H989&lt;='Intersection Mileposts'!$G$22),"Y",IF(AND(H989&gt;='Intersection Mileposts'!$F$23,H989&lt;='Intersection Mileposts'!$G$23),"Y",IF(AND(H989&gt;='Intersection Mileposts'!$F$24,H989&lt;='Intersection Mileposts'!$G$24),"Y",IF(AND(H989&gt;='Intersection Mileposts'!$F$25,H989&lt;='Intersection Mileposts'!$G$25),"Y",IF(AND(H989&gt;='Intersection Mileposts'!$F$26,H989&lt;='Intersection Mileposts'!$G$26),"Y",IF(AND(H989&gt;='Intersection Mileposts'!$F$27,H989&lt;='Intersection Mileposts'!$G$27),"Y",IF(AND(H989&gt;='Intersection Mileposts'!$F$28,H989&lt;='Intersection Mileposts'!$G$28),"Y",IF(AND(H989&gt;='Intersection Mileposts'!$F$29,H989&lt;='Intersection Mileposts'!$G$29),"Y", IF(AND(H989&gt;='Intersection Mileposts'!$F$30,H989&lt;='Intersection Mileposts'!$G$30),"Y",IF(AND(H989&gt;='Intersection Mileposts'!$F$31,H989&lt;='Intersection Mileposts'!$G$31),"Y",IF(AND(H989&gt;='Intersection Mileposts'!$F$32,H989&lt;='Intersection Mileposts'!$G$32),"Y",IF(AND(H989&gt;='Intersection Mileposts'!$F$33,H989&lt;='Intersection Mileposts'!$G$33),"Y",IF(AND(H989&gt;='Intersection Mileposts'!$F$34,H989&lt;='Intersection Mileposts'!$G$34),"Y",IF(AND(H989&gt;='Intersection Mileposts'!$F$35,H989&lt;='Intersection Mileposts'!$G$35),"Y",IF(AND(H989&gt;='Intersection Mileposts'!$F$36,H989&lt;='Intersection Mileposts'!$G$36),"Y",IF(AND(H989&gt;='Intersection Mileposts'!$F$37,H989&lt;='Intersection Mileposts'!$G$37),"Y",IF(AND(H989&gt;='Intersection Mileposts'!$F$38,H989&lt;='Intersection Mileposts'!$G$38),"Y",IF(AND(H989&gt;='Intersection Mileposts'!$F$39,H989&lt;='Intersection Mileposts'!$G$39),"Y","N"))))))))))))))))))))))))))))))))))))</f>
        <v/>
      </c>
    </row>
    <row r="990" spans="1:46" ht="15" customHeight="1" x14ac:dyDescent="0.3">
      <c r="A990" s="279"/>
      <c r="B990" s="261"/>
      <c r="C990" s="262"/>
      <c r="D990" s="262"/>
      <c r="E990" s="262"/>
      <c r="F990" s="262"/>
      <c r="G990" s="284"/>
      <c r="H990" s="286"/>
      <c r="I990" s="279"/>
      <c r="J990" s="260"/>
      <c r="K990" s="260"/>
      <c r="L990" s="280"/>
      <c r="M990" s="275"/>
      <c r="N990" s="263"/>
      <c r="P990" s="264" t="str">
        <f>IF(R990 = "", "", COUNT($R$4:R990))</f>
        <v/>
      </c>
      <c r="Q990" s="264" t="str">
        <f t="shared" si="137"/>
        <v/>
      </c>
      <c r="R990" s="265" t="str">
        <f t="shared" si="138"/>
        <v/>
      </c>
      <c r="S990" s="266" t="str">
        <f t="shared" si="139"/>
        <v/>
      </c>
      <c r="T990" s="267" t="str">
        <f t="shared" si="140"/>
        <v/>
      </c>
      <c r="U990" s="268" t="str">
        <f t="shared" si="141"/>
        <v/>
      </c>
      <c r="V990" s="269" t="str">
        <f t="shared" si="142"/>
        <v/>
      </c>
      <c r="W990" s="5"/>
      <c r="AR990" t="str">
        <f t="shared" si="136"/>
        <v/>
      </c>
      <c r="AS990" t="str">
        <f t="shared" si="135"/>
        <v/>
      </c>
      <c r="AT990" s="134" t="str">
        <f>IF(AR990="","",IF(AND(H990&gt;='Intersection Mileposts'!$F$5,H990&lt;='Intersection Mileposts'!$G$5),"Y",IF(AND(H990&gt;='Intersection Mileposts'!$F$6,H990&lt;='Intersection Mileposts'!$G$6),"Y",IF(AND(H990&gt;='Intersection Mileposts'!$F$7,H990&lt;='Intersection Mileposts'!$G$7),"Y",IF(AND(H990&gt;='Intersection Mileposts'!$F$8,H990&lt;='Intersection Mileposts'!$G$8),"Y",IF(AND(H990&gt;='Intersection Mileposts'!$F$9,H990&lt;='Intersection Mileposts'!$G$9),"Y",IF(AND(H990&gt;='Intersection Mileposts'!$F$10,H990&lt;='Intersection Mileposts'!$G$10),"Y",IF(AND(H990&gt;='Intersection Mileposts'!$F$11,H990&lt;='Intersection Mileposts'!$G$11),"Y",IF(AND(H990&gt;='Intersection Mileposts'!$F$12,H990&lt;='Intersection Mileposts'!$G$12),"Y",IF(AND(H990&gt;='Intersection Mileposts'!$F$13,H990&lt;='Intersection Mileposts'!$G$13),"Y",IF(AND(H990&gt;='Intersection Mileposts'!$F$14,H990&lt;='Intersection Mileposts'!$G$14),"Y",IF(AND(H990&gt;='Intersection Mileposts'!$F$15,H990&lt;='Intersection Mileposts'!$G$15),"Y",IF(AND(H990&gt;='Intersection Mileposts'!$F$16,H990&lt;='Intersection Mileposts'!$G$16),"Y",IF(AND(H990&gt;='Intersection Mileposts'!$F$17,H990&lt;='Intersection Mileposts'!$G$17),"Y",IF(AND(H990&gt;='Intersection Mileposts'!$F$18,H990&lt;='Intersection Mileposts'!$G$18),"Y",IF(AND(H990&gt;='Intersection Mileposts'!$F$19,H990&lt;='Intersection Mileposts'!$G$19),"Y",IF(AND(H990&gt;='Intersection Mileposts'!$F$20,H990&lt;='Intersection Mileposts'!$G$20),"Y",IF(AND(H990&gt;='Intersection Mileposts'!$F$21,H990&lt;='Intersection Mileposts'!$G$21),"Y",IF(AND(H990&gt;='Intersection Mileposts'!$F$22,H990&lt;='Intersection Mileposts'!$G$22),"Y",IF(AND(H990&gt;='Intersection Mileposts'!$F$23,H990&lt;='Intersection Mileposts'!$G$23),"Y",IF(AND(H990&gt;='Intersection Mileposts'!$F$24,H990&lt;='Intersection Mileposts'!$G$24),"Y",IF(AND(H990&gt;='Intersection Mileposts'!$F$25,H990&lt;='Intersection Mileposts'!$G$25),"Y",IF(AND(H990&gt;='Intersection Mileposts'!$F$26,H990&lt;='Intersection Mileposts'!$G$26),"Y",IF(AND(H990&gt;='Intersection Mileposts'!$F$27,H990&lt;='Intersection Mileposts'!$G$27),"Y",IF(AND(H990&gt;='Intersection Mileposts'!$F$28,H990&lt;='Intersection Mileposts'!$G$28),"Y",IF(AND(H990&gt;='Intersection Mileposts'!$F$29,H990&lt;='Intersection Mileposts'!$G$29),"Y", IF(AND(H990&gt;='Intersection Mileposts'!$F$30,H990&lt;='Intersection Mileposts'!$G$30),"Y",IF(AND(H990&gt;='Intersection Mileposts'!$F$31,H990&lt;='Intersection Mileposts'!$G$31),"Y",IF(AND(H990&gt;='Intersection Mileposts'!$F$32,H990&lt;='Intersection Mileposts'!$G$32),"Y",IF(AND(H990&gt;='Intersection Mileposts'!$F$33,H990&lt;='Intersection Mileposts'!$G$33),"Y",IF(AND(H990&gt;='Intersection Mileposts'!$F$34,H990&lt;='Intersection Mileposts'!$G$34),"Y",IF(AND(H990&gt;='Intersection Mileposts'!$F$35,H990&lt;='Intersection Mileposts'!$G$35),"Y",IF(AND(H990&gt;='Intersection Mileposts'!$F$36,H990&lt;='Intersection Mileposts'!$G$36),"Y",IF(AND(H990&gt;='Intersection Mileposts'!$F$37,H990&lt;='Intersection Mileposts'!$G$37),"Y",IF(AND(H990&gt;='Intersection Mileposts'!$F$38,H990&lt;='Intersection Mileposts'!$G$38),"Y",IF(AND(H990&gt;='Intersection Mileposts'!$F$39,H990&lt;='Intersection Mileposts'!$G$39),"Y","N"))))))))))))))))))))))))))))))))))))</f>
        <v/>
      </c>
    </row>
    <row r="991" spans="1:46" ht="15" customHeight="1" x14ac:dyDescent="0.3">
      <c r="A991" s="279"/>
      <c r="B991" s="261"/>
      <c r="C991" s="262"/>
      <c r="D991" s="262"/>
      <c r="E991" s="262"/>
      <c r="F991" s="262"/>
      <c r="G991" s="284"/>
      <c r="H991" s="286"/>
      <c r="I991" s="279"/>
      <c r="J991" s="260"/>
      <c r="K991" s="260"/>
      <c r="L991" s="280"/>
      <c r="M991" s="275"/>
      <c r="N991" s="263"/>
      <c r="P991" s="264" t="str">
        <f>IF(R991 = "", "", COUNT($R$4:R991))</f>
        <v/>
      </c>
      <c r="Q991" s="264" t="str">
        <f t="shared" si="137"/>
        <v/>
      </c>
      <c r="R991" s="265" t="str">
        <f t="shared" si="138"/>
        <v/>
      </c>
      <c r="S991" s="266" t="str">
        <f t="shared" si="139"/>
        <v/>
      </c>
      <c r="T991" s="267" t="str">
        <f t="shared" si="140"/>
        <v/>
      </c>
      <c r="U991" s="268" t="str">
        <f t="shared" si="141"/>
        <v/>
      </c>
      <c r="V991" s="269" t="str">
        <f t="shared" si="142"/>
        <v/>
      </c>
      <c r="W991" s="5"/>
      <c r="AR991" t="str">
        <f t="shared" si="136"/>
        <v/>
      </c>
      <c r="AS991" t="str">
        <f t="shared" si="135"/>
        <v/>
      </c>
      <c r="AT991" s="134" t="str">
        <f>IF(AR991="","",IF(AND(H991&gt;='Intersection Mileposts'!$F$5,H991&lt;='Intersection Mileposts'!$G$5),"Y",IF(AND(H991&gt;='Intersection Mileposts'!$F$6,H991&lt;='Intersection Mileposts'!$G$6),"Y",IF(AND(H991&gt;='Intersection Mileposts'!$F$7,H991&lt;='Intersection Mileposts'!$G$7),"Y",IF(AND(H991&gt;='Intersection Mileposts'!$F$8,H991&lt;='Intersection Mileposts'!$G$8),"Y",IF(AND(H991&gt;='Intersection Mileposts'!$F$9,H991&lt;='Intersection Mileposts'!$G$9),"Y",IF(AND(H991&gt;='Intersection Mileposts'!$F$10,H991&lt;='Intersection Mileposts'!$G$10),"Y",IF(AND(H991&gt;='Intersection Mileposts'!$F$11,H991&lt;='Intersection Mileposts'!$G$11),"Y",IF(AND(H991&gt;='Intersection Mileposts'!$F$12,H991&lt;='Intersection Mileposts'!$G$12),"Y",IF(AND(H991&gt;='Intersection Mileposts'!$F$13,H991&lt;='Intersection Mileposts'!$G$13),"Y",IF(AND(H991&gt;='Intersection Mileposts'!$F$14,H991&lt;='Intersection Mileposts'!$G$14),"Y",IF(AND(H991&gt;='Intersection Mileposts'!$F$15,H991&lt;='Intersection Mileposts'!$G$15),"Y",IF(AND(H991&gt;='Intersection Mileposts'!$F$16,H991&lt;='Intersection Mileposts'!$G$16),"Y",IF(AND(H991&gt;='Intersection Mileposts'!$F$17,H991&lt;='Intersection Mileposts'!$G$17),"Y",IF(AND(H991&gt;='Intersection Mileposts'!$F$18,H991&lt;='Intersection Mileposts'!$G$18),"Y",IF(AND(H991&gt;='Intersection Mileposts'!$F$19,H991&lt;='Intersection Mileposts'!$G$19),"Y",IF(AND(H991&gt;='Intersection Mileposts'!$F$20,H991&lt;='Intersection Mileposts'!$G$20),"Y",IF(AND(H991&gt;='Intersection Mileposts'!$F$21,H991&lt;='Intersection Mileposts'!$G$21),"Y",IF(AND(H991&gt;='Intersection Mileposts'!$F$22,H991&lt;='Intersection Mileposts'!$G$22),"Y",IF(AND(H991&gt;='Intersection Mileposts'!$F$23,H991&lt;='Intersection Mileposts'!$G$23),"Y",IF(AND(H991&gt;='Intersection Mileposts'!$F$24,H991&lt;='Intersection Mileposts'!$G$24),"Y",IF(AND(H991&gt;='Intersection Mileposts'!$F$25,H991&lt;='Intersection Mileposts'!$G$25),"Y",IF(AND(H991&gt;='Intersection Mileposts'!$F$26,H991&lt;='Intersection Mileposts'!$G$26),"Y",IF(AND(H991&gt;='Intersection Mileposts'!$F$27,H991&lt;='Intersection Mileposts'!$G$27),"Y",IF(AND(H991&gt;='Intersection Mileposts'!$F$28,H991&lt;='Intersection Mileposts'!$G$28),"Y",IF(AND(H991&gt;='Intersection Mileposts'!$F$29,H991&lt;='Intersection Mileposts'!$G$29),"Y", IF(AND(H991&gt;='Intersection Mileposts'!$F$30,H991&lt;='Intersection Mileposts'!$G$30),"Y",IF(AND(H991&gt;='Intersection Mileposts'!$F$31,H991&lt;='Intersection Mileposts'!$G$31),"Y",IF(AND(H991&gt;='Intersection Mileposts'!$F$32,H991&lt;='Intersection Mileposts'!$G$32),"Y",IF(AND(H991&gt;='Intersection Mileposts'!$F$33,H991&lt;='Intersection Mileposts'!$G$33),"Y",IF(AND(H991&gt;='Intersection Mileposts'!$F$34,H991&lt;='Intersection Mileposts'!$G$34),"Y",IF(AND(H991&gt;='Intersection Mileposts'!$F$35,H991&lt;='Intersection Mileposts'!$G$35),"Y",IF(AND(H991&gt;='Intersection Mileposts'!$F$36,H991&lt;='Intersection Mileposts'!$G$36),"Y",IF(AND(H991&gt;='Intersection Mileposts'!$F$37,H991&lt;='Intersection Mileposts'!$G$37),"Y",IF(AND(H991&gt;='Intersection Mileposts'!$F$38,H991&lt;='Intersection Mileposts'!$G$38),"Y",IF(AND(H991&gt;='Intersection Mileposts'!$F$39,H991&lt;='Intersection Mileposts'!$G$39),"Y","N"))))))))))))))))))))))))))))))))))))</f>
        <v/>
      </c>
    </row>
    <row r="992" spans="1:46" ht="15" customHeight="1" x14ac:dyDescent="0.3">
      <c r="A992" s="279"/>
      <c r="B992" s="261"/>
      <c r="C992" s="262"/>
      <c r="D992" s="262"/>
      <c r="E992" s="262"/>
      <c r="F992" s="262"/>
      <c r="G992" s="284"/>
      <c r="H992" s="286"/>
      <c r="I992" s="279"/>
      <c r="J992" s="260"/>
      <c r="K992" s="260"/>
      <c r="L992" s="280"/>
      <c r="M992" s="275"/>
      <c r="N992" s="263"/>
      <c r="P992" s="264" t="str">
        <f>IF(R992 = "", "", COUNT($R$4:R992))</f>
        <v/>
      </c>
      <c r="Q992" s="264" t="str">
        <f t="shared" si="137"/>
        <v/>
      </c>
      <c r="R992" s="265" t="str">
        <f t="shared" si="138"/>
        <v/>
      </c>
      <c r="S992" s="266" t="str">
        <f t="shared" si="139"/>
        <v/>
      </c>
      <c r="T992" s="267" t="str">
        <f t="shared" si="140"/>
        <v/>
      </c>
      <c r="U992" s="268" t="str">
        <f t="shared" si="141"/>
        <v/>
      </c>
      <c r="V992" s="269" t="str">
        <f t="shared" si="142"/>
        <v/>
      </c>
      <c r="W992" s="5"/>
      <c r="AR992" t="str">
        <f t="shared" si="136"/>
        <v/>
      </c>
      <c r="AS992" t="str">
        <f t="shared" si="135"/>
        <v/>
      </c>
      <c r="AT992" s="134" t="str">
        <f>IF(AR992="","",IF(AND(H992&gt;='Intersection Mileposts'!$F$5,H992&lt;='Intersection Mileposts'!$G$5),"Y",IF(AND(H992&gt;='Intersection Mileposts'!$F$6,H992&lt;='Intersection Mileposts'!$G$6),"Y",IF(AND(H992&gt;='Intersection Mileposts'!$F$7,H992&lt;='Intersection Mileposts'!$G$7),"Y",IF(AND(H992&gt;='Intersection Mileposts'!$F$8,H992&lt;='Intersection Mileposts'!$G$8),"Y",IF(AND(H992&gt;='Intersection Mileposts'!$F$9,H992&lt;='Intersection Mileposts'!$G$9),"Y",IF(AND(H992&gt;='Intersection Mileposts'!$F$10,H992&lt;='Intersection Mileposts'!$G$10),"Y",IF(AND(H992&gt;='Intersection Mileposts'!$F$11,H992&lt;='Intersection Mileposts'!$G$11),"Y",IF(AND(H992&gt;='Intersection Mileposts'!$F$12,H992&lt;='Intersection Mileposts'!$G$12),"Y",IF(AND(H992&gt;='Intersection Mileposts'!$F$13,H992&lt;='Intersection Mileposts'!$G$13),"Y",IF(AND(H992&gt;='Intersection Mileposts'!$F$14,H992&lt;='Intersection Mileposts'!$G$14),"Y",IF(AND(H992&gt;='Intersection Mileposts'!$F$15,H992&lt;='Intersection Mileposts'!$G$15),"Y",IF(AND(H992&gt;='Intersection Mileposts'!$F$16,H992&lt;='Intersection Mileposts'!$G$16),"Y",IF(AND(H992&gt;='Intersection Mileposts'!$F$17,H992&lt;='Intersection Mileposts'!$G$17),"Y",IF(AND(H992&gt;='Intersection Mileposts'!$F$18,H992&lt;='Intersection Mileposts'!$G$18),"Y",IF(AND(H992&gt;='Intersection Mileposts'!$F$19,H992&lt;='Intersection Mileposts'!$G$19),"Y",IF(AND(H992&gt;='Intersection Mileposts'!$F$20,H992&lt;='Intersection Mileposts'!$G$20),"Y",IF(AND(H992&gt;='Intersection Mileposts'!$F$21,H992&lt;='Intersection Mileposts'!$G$21),"Y",IF(AND(H992&gt;='Intersection Mileposts'!$F$22,H992&lt;='Intersection Mileposts'!$G$22),"Y",IF(AND(H992&gt;='Intersection Mileposts'!$F$23,H992&lt;='Intersection Mileposts'!$G$23),"Y",IF(AND(H992&gt;='Intersection Mileposts'!$F$24,H992&lt;='Intersection Mileposts'!$G$24),"Y",IF(AND(H992&gt;='Intersection Mileposts'!$F$25,H992&lt;='Intersection Mileposts'!$G$25),"Y",IF(AND(H992&gt;='Intersection Mileposts'!$F$26,H992&lt;='Intersection Mileposts'!$G$26),"Y",IF(AND(H992&gt;='Intersection Mileposts'!$F$27,H992&lt;='Intersection Mileposts'!$G$27),"Y",IF(AND(H992&gt;='Intersection Mileposts'!$F$28,H992&lt;='Intersection Mileposts'!$G$28),"Y",IF(AND(H992&gt;='Intersection Mileposts'!$F$29,H992&lt;='Intersection Mileposts'!$G$29),"Y", IF(AND(H992&gt;='Intersection Mileposts'!$F$30,H992&lt;='Intersection Mileposts'!$G$30),"Y",IF(AND(H992&gt;='Intersection Mileposts'!$F$31,H992&lt;='Intersection Mileposts'!$G$31),"Y",IF(AND(H992&gt;='Intersection Mileposts'!$F$32,H992&lt;='Intersection Mileposts'!$G$32),"Y",IF(AND(H992&gt;='Intersection Mileposts'!$F$33,H992&lt;='Intersection Mileposts'!$G$33),"Y",IF(AND(H992&gt;='Intersection Mileposts'!$F$34,H992&lt;='Intersection Mileposts'!$G$34),"Y",IF(AND(H992&gt;='Intersection Mileposts'!$F$35,H992&lt;='Intersection Mileposts'!$G$35),"Y",IF(AND(H992&gt;='Intersection Mileposts'!$F$36,H992&lt;='Intersection Mileposts'!$G$36),"Y",IF(AND(H992&gt;='Intersection Mileposts'!$F$37,H992&lt;='Intersection Mileposts'!$G$37),"Y",IF(AND(H992&gt;='Intersection Mileposts'!$F$38,H992&lt;='Intersection Mileposts'!$G$38),"Y",IF(AND(H992&gt;='Intersection Mileposts'!$F$39,H992&lt;='Intersection Mileposts'!$G$39),"Y","N"))))))))))))))))))))))))))))))))))))</f>
        <v/>
      </c>
    </row>
    <row r="993" spans="1:46" ht="15" customHeight="1" x14ac:dyDescent="0.3">
      <c r="A993" s="279"/>
      <c r="B993" s="261"/>
      <c r="C993" s="262"/>
      <c r="D993" s="262"/>
      <c r="E993" s="262"/>
      <c r="F993" s="262"/>
      <c r="G993" s="284"/>
      <c r="H993" s="286"/>
      <c r="I993" s="279"/>
      <c r="J993" s="260"/>
      <c r="K993" s="260"/>
      <c r="L993" s="280"/>
      <c r="M993" s="275"/>
      <c r="N993" s="263"/>
      <c r="P993" s="264" t="str">
        <f>IF(R993 = "", "", COUNT($R$4:R993))</f>
        <v/>
      </c>
      <c r="Q993" s="264" t="str">
        <f t="shared" si="137"/>
        <v/>
      </c>
      <c r="R993" s="265" t="str">
        <f t="shared" si="138"/>
        <v/>
      </c>
      <c r="S993" s="266" t="str">
        <f t="shared" si="139"/>
        <v/>
      </c>
      <c r="T993" s="267" t="str">
        <f t="shared" si="140"/>
        <v/>
      </c>
      <c r="U993" s="268" t="str">
        <f t="shared" si="141"/>
        <v/>
      </c>
      <c r="V993" s="269" t="str">
        <f t="shared" si="142"/>
        <v/>
      </c>
      <c r="W993" s="5"/>
      <c r="AR993" t="str">
        <f t="shared" si="136"/>
        <v/>
      </c>
      <c r="AS993" t="str">
        <f t="shared" si="135"/>
        <v/>
      </c>
      <c r="AT993" s="134" t="str">
        <f>IF(AR993="","",IF(AND(H993&gt;='Intersection Mileposts'!$F$5,H993&lt;='Intersection Mileposts'!$G$5),"Y",IF(AND(H993&gt;='Intersection Mileposts'!$F$6,H993&lt;='Intersection Mileposts'!$G$6),"Y",IF(AND(H993&gt;='Intersection Mileposts'!$F$7,H993&lt;='Intersection Mileposts'!$G$7),"Y",IF(AND(H993&gt;='Intersection Mileposts'!$F$8,H993&lt;='Intersection Mileposts'!$G$8),"Y",IF(AND(H993&gt;='Intersection Mileposts'!$F$9,H993&lt;='Intersection Mileposts'!$G$9),"Y",IF(AND(H993&gt;='Intersection Mileposts'!$F$10,H993&lt;='Intersection Mileposts'!$G$10),"Y",IF(AND(H993&gt;='Intersection Mileposts'!$F$11,H993&lt;='Intersection Mileposts'!$G$11),"Y",IF(AND(H993&gt;='Intersection Mileposts'!$F$12,H993&lt;='Intersection Mileposts'!$G$12),"Y",IF(AND(H993&gt;='Intersection Mileposts'!$F$13,H993&lt;='Intersection Mileposts'!$G$13),"Y",IF(AND(H993&gt;='Intersection Mileposts'!$F$14,H993&lt;='Intersection Mileposts'!$G$14),"Y",IF(AND(H993&gt;='Intersection Mileposts'!$F$15,H993&lt;='Intersection Mileposts'!$G$15),"Y",IF(AND(H993&gt;='Intersection Mileposts'!$F$16,H993&lt;='Intersection Mileposts'!$G$16),"Y",IF(AND(H993&gt;='Intersection Mileposts'!$F$17,H993&lt;='Intersection Mileposts'!$G$17),"Y",IF(AND(H993&gt;='Intersection Mileposts'!$F$18,H993&lt;='Intersection Mileposts'!$G$18),"Y",IF(AND(H993&gt;='Intersection Mileposts'!$F$19,H993&lt;='Intersection Mileposts'!$G$19),"Y",IF(AND(H993&gt;='Intersection Mileposts'!$F$20,H993&lt;='Intersection Mileposts'!$G$20),"Y",IF(AND(H993&gt;='Intersection Mileposts'!$F$21,H993&lt;='Intersection Mileposts'!$G$21),"Y",IF(AND(H993&gt;='Intersection Mileposts'!$F$22,H993&lt;='Intersection Mileposts'!$G$22),"Y",IF(AND(H993&gt;='Intersection Mileposts'!$F$23,H993&lt;='Intersection Mileposts'!$G$23),"Y",IF(AND(H993&gt;='Intersection Mileposts'!$F$24,H993&lt;='Intersection Mileposts'!$G$24),"Y",IF(AND(H993&gt;='Intersection Mileposts'!$F$25,H993&lt;='Intersection Mileposts'!$G$25),"Y",IF(AND(H993&gt;='Intersection Mileposts'!$F$26,H993&lt;='Intersection Mileposts'!$G$26),"Y",IF(AND(H993&gt;='Intersection Mileposts'!$F$27,H993&lt;='Intersection Mileposts'!$G$27),"Y",IF(AND(H993&gt;='Intersection Mileposts'!$F$28,H993&lt;='Intersection Mileposts'!$G$28),"Y",IF(AND(H993&gt;='Intersection Mileposts'!$F$29,H993&lt;='Intersection Mileposts'!$G$29),"Y", IF(AND(H993&gt;='Intersection Mileposts'!$F$30,H993&lt;='Intersection Mileposts'!$G$30),"Y",IF(AND(H993&gt;='Intersection Mileposts'!$F$31,H993&lt;='Intersection Mileposts'!$G$31),"Y",IF(AND(H993&gt;='Intersection Mileposts'!$F$32,H993&lt;='Intersection Mileposts'!$G$32),"Y",IF(AND(H993&gt;='Intersection Mileposts'!$F$33,H993&lt;='Intersection Mileposts'!$G$33),"Y",IF(AND(H993&gt;='Intersection Mileposts'!$F$34,H993&lt;='Intersection Mileposts'!$G$34),"Y",IF(AND(H993&gt;='Intersection Mileposts'!$F$35,H993&lt;='Intersection Mileposts'!$G$35),"Y",IF(AND(H993&gt;='Intersection Mileposts'!$F$36,H993&lt;='Intersection Mileposts'!$G$36),"Y",IF(AND(H993&gt;='Intersection Mileposts'!$F$37,H993&lt;='Intersection Mileposts'!$G$37),"Y",IF(AND(H993&gt;='Intersection Mileposts'!$F$38,H993&lt;='Intersection Mileposts'!$G$38),"Y",IF(AND(H993&gt;='Intersection Mileposts'!$F$39,H993&lt;='Intersection Mileposts'!$G$39),"Y","N"))))))))))))))))))))))))))))))))))))</f>
        <v/>
      </c>
    </row>
    <row r="994" spans="1:46" ht="15" customHeight="1" x14ac:dyDescent="0.3">
      <c r="A994" s="279"/>
      <c r="B994" s="261"/>
      <c r="C994" s="262"/>
      <c r="D994" s="262"/>
      <c r="E994" s="262"/>
      <c r="F994" s="262"/>
      <c r="G994" s="284"/>
      <c r="H994" s="286"/>
      <c r="I994" s="279"/>
      <c r="J994" s="260"/>
      <c r="K994" s="260"/>
      <c r="L994" s="280"/>
      <c r="M994" s="275"/>
      <c r="N994" s="263"/>
      <c r="P994" s="264" t="str">
        <f>IF(R994 = "", "", COUNT($R$4:R994))</f>
        <v/>
      </c>
      <c r="Q994" s="264" t="str">
        <f t="shared" si="137"/>
        <v/>
      </c>
      <c r="R994" s="265" t="str">
        <f t="shared" si="138"/>
        <v/>
      </c>
      <c r="S994" s="266" t="str">
        <f t="shared" si="139"/>
        <v/>
      </c>
      <c r="T994" s="267" t="str">
        <f t="shared" si="140"/>
        <v/>
      </c>
      <c r="U994" s="268" t="str">
        <f t="shared" si="141"/>
        <v/>
      </c>
      <c r="V994" s="269" t="str">
        <f t="shared" si="142"/>
        <v/>
      </c>
      <c r="W994" s="5"/>
      <c r="AR994" t="str">
        <f t="shared" si="136"/>
        <v/>
      </c>
      <c r="AS994" t="str">
        <f t="shared" si="135"/>
        <v/>
      </c>
      <c r="AT994" s="134" t="str">
        <f>IF(AR994="","",IF(AND(H994&gt;='Intersection Mileposts'!$F$5,H994&lt;='Intersection Mileposts'!$G$5),"Y",IF(AND(H994&gt;='Intersection Mileposts'!$F$6,H994&lt;='Intersection Mileposts'!$G$6),"Y",IF(AND(H994&gt;='Intersection Mileposts'!$F$7,H994&lt;='Intersection Mileposts'!$G$7),"Y",IF(AND(H994&gt;='Intersection Mileposts'!$F$8,H994&lt;='Intersection Mileposts'!$G$8),"Y",IF(AND(H994&gt;='Intersection Mileposts'!$F$9,H994&lt;='Intersection Mileposts'!$G$9),"Y",IF(AND(H994&gt;='Intersection Mileposts'!$F$10,H994&lt;='Intersection Mileposts'!$G$10),"Y",IF(AND(H994&gt;='Intersection Mileposts'!$F$11,H994&lt;='Intersection Mileposts'!$G$11),"Y",IF(AND(H994&gt;='Intersection Mileposts'!$F$12,H994&lt;='Intersection Mileposts'!$G$12),"Y",IF(AND(H994&gt;='Intersection Mileposts'!$F$13,H994&lt;='Intersection Mileposts'!$G$13),"Y",IF(AND(H994&gt;='Intersection Mileposts'!$F$14,H994&lt;='Intersection Mileposts'!$G$14),"Y",IF(AND(H994&gt;='Intersection Mileposts'!$F$15,H994&lt;='Intersection Mileposts'!$G$15),"Y",IF(AND(H994&gt;='Intersection Mileposts'!$F$16,H994&lt;='Intersection Mileposts'!$G$16),"Y",IF(AND(H994&gt;='Intersection Mileposts'!$F$17,H994&lt;='Intersection Mileposts'!$G$17),"Y",IF(AND(H994&gt;='Intersection Mileposts'!$F$18,H994&lt;='Intersection Mileposts'!$G$18),"Y",IF(AND(H994&gt;='Intersection Mileposts'!$F$19,H994&lt;='Intersection Mileposts'!$G$19),"Y",IF(AND(H994&gt;='Intersection Mileposts'!$F$20,H994&lt;='Intersection Mileposts'!$G$20),"Y",IF(AND(H994&gt;='Intersection Mileposts'!$F$21,H994&lt;='Intersection Mileposts'!$G$21),"Y",IF(AND(H994&gt;='Intersection Mileposts'!$F$22,H994&lt;='Intersection Mileposts'!$G$22),"Y",IF(AND(H994&gt;='Intersection Mileposts'!$F$23,H994&lt;='Intersection Mileposts'!$G$23),"Y",IF(AND(H994&gt;='Intersection Mileposts'!$F$24,H994&lt;='Intersection Mileposts'!$G$24),"Y",IF(AND(H994&gt;='Intersection Mileposts'!$F$25,H994&lt;='Intersection Mileposts'!$G$25),"Y",IF(AND(H994&gt;='Intersection Mileposts'!$F$26,H994&lt;='Intersection Mileposts'!$G$26),"Y",IF(AND(H994&gt;='Intersection Mileposts'!$F$27,H994&lt;='Intersection Mileposts'!$G$27),"Y",IF(AND(H994&gt;='Intersection Mileposts'!$F$28,H994&lt;='Intersection Mileposts'!$G$28),"Y",IF(AND(H994&gt;='Intersection Mileposts'!$F$29,H994&lt;='Intersection Mileposts'!$G$29),"Y", IF(AND(H994&gt;='Intersection Mileposts'!$F$30,H994&lt;='Intersection Mileposts'!$G$30),"Y",IF(AND(H994&gt;='Intersection Mileposts'!$F$31,H994&lt;='Intersection Mileposts'!$G$31),"Y",IF(AND(H994&gt;='Intersection Mileposts'!$F$32,H994&lt;='Intersection Mileposts'!$G$32),"Y",IF(AND(H994&gt;='Intersection Mileposts'!$F$33,H994&lt;='Intersection Mileposts'!$G$33),"Y",IF(AND(H994&gt;='Intersection Mileposts'!$F$34,H994&lt;='Intersection Mileposts'!$G$34),"Y",IF(AND(H994&gt;='Intersection Mileposts'!$F$35,H994&lt;='Intersection Mileposts'!$G$35),"Y",IF(AND(H994&gt;='Intersection Mileposts'!$F$36,H994&lt;='Intersection Mileposts'!$G$36),"Y",IF(AND(H994&gt;='Intersection Mileposts'!$F$37,H994&lt;='Intersection Mileposts'!$G$37),"Y",IF(AND(H994&gt;='Intersection Mileposts'!$F$38,H994&lt;='Intersection Mileposts'!$G$38),"Y",IF(AND(H994&gt;='Intersection Mileposts'!$F$39,H994&lt;='Intersection Mileposts'!$G$39),"Y","N"))))))))))))))))))))))))))))))))))))</f>
        <v/>
      </c>
    </row>
    <row r="995" spans="1:46" ht="15" customHeight="1" x14ac:dyDescent="0.3">
      <c r="A995" s="279"/>
      <c r="B995" s="261"/>
      <c r="C995" s="262"/>
      <c r="D995" s="262"/>
      <c r="E995" s="262"/>
      <c r="F995" s="262"/>
      <c r="G995" s="284"/>
      <c r="H995" s="286"/>
      <c r="I995" s="279"/>
      <c r="J995" s="260"/>
      <c r="K995" s="260"/>
      <c r="L995" s="280"/>
      <c r="M995" s="275"/>
      <c r="N995" s="263"/>
      <c r="P995" s="264" t="str">
        <f>IF(R995 = "", "", COUNT($R$4:R995))</f>
        <v/>
      </c>
      <c r="Q995" s="264" t="str">
        <f t="shared" si="137"/>
        <v/>
      </c>
      <c r="R995" s="265" t="str">
        <f t="shared" si="138"/>
        <v/>
      </c>
      <c r="S995" s="266" t="str">
        <f t="shared" si="139"/>
        <v/>
      </c>
      <c r="T995" s="267" t="str">
        <f t="shared" si="140"/>
        <v/>
      </c>
      <c r="U995" s="268" t="str">
        <f t="shared" si="141"/>
        <v/>
      </c>
      <c r="V995" s="269" t="str">
        <f t="shared" si="142"/>
        <v/>
      </c>
      <c r="W995" s="5"/>
      <c r="AR995" t="str">
        <f t="shared" si="136"/>
        <v/>
      </c>
      <c r="AS995" t="str">
        <f t="shared" si="135"/>
        <v/>
      </c>
      <c r="AT995" s="134" t="str">
        <f>IF(AR995="","",IF(AND(H995&gt;='Intersection Mileposts'!$F$5,H995&lt;='Intersection Mileposts'!$G$5),"Y",IF(AND(H995&gt;='Intersection Mileposts'!$F$6,H995&lt;='Intersection Mileposts'!$G$6),"Y",IF(AND(H995&gt;='Intersection Mileposts'!$F$7,H995&lt;='Intersection Mileposts'!$G$7),"Y",IF(AND(H995&gt;='Intersection Mileposts'!$F$8,H995&lt;='Intersection Mileposts'!$G$8),"Y",IF(AND(H995&gt;='Intersection Mileposts'!$F$9,H995&lt;='Intersection Mileposts'!$G$9),"Y",IF(AND(H995&gt;='Intersection Mileposts'!$F$10,H995&lt;='Intersection Mileposts'!$G$10),"Y",IF(AND(H995&gt;='Intersection Mileposts'!$F$11,H995&lt;='Intersection Mileposts'!$G$11),"Y",IF(AND(H995&gt;='Intersection Mileposts'!$F$12,H995&lt;='Intersection Mileposts'!$G$12),"Y",IF(AND(H995&gt;='Intersection Mileposts'!$F$13,H995&lt;='Intersection Mileposts'!$G$13),"Y",IF(AND(H995&gt;='Intersection Mileposts'!$F$14,H995&lt;='Intersection Mileposts'!$G$14),"Y",IF(AND(H995&gt;='Intersection Mileposts'!$F$15,H995&lt;='Intersection Mileposts'!$G$15),"Y",IF(AND(H995&gt;='Intersection Mileposts'!$F$16,H995&lt;='Intersection Mileposts'!$G$16),"Y",IF(AND(H995&gt;='Intersection Mileposts'!$F$17,H995&lt;='Intersection Mileposts'!$G$17),"Y",IF(AND(H995&gt;='Intersection Mileposts'!$F$18,H995&lt;='Intersection Mileposts'!$G$18),"Y",IF(AND(H995&gt;='Intersection Mileposts'!$F$19,H995&lt;='Intersection Mileposts'!$G$19),"Y",IF(AND(H995&gt;='Intersection Mileposts'!$F$20,H995&lt;='Intersection Mileposts'!$G$20),"Y",IF(AND(H995&gt;='Intersection Mileposts'!$F$21,H995&lt;='Intersection Mileposts'!$G$21),"Y",IF(AND(H995&gt;='Intersection Mileposts'!$F$22,H995&lt;='Intersection Mileposts'!$G$22),"Y",IF(AND(H995&gt;='Intersection Mileposts'!$F$23,H995&lt;='Intersection Mileposts'!$G$23),"Y",IF(AND(H995&gt;='Intersection Mileposts'!$F$24,H995&lt;='Intersection Mileposts'!$G$24),"Y",IF(AND(H995&gt;='Intersection Mileposts'!$F$25,H995&lt;='Intersection Mileposts'!$G$25),"Y",IF(AND(H995&gt;='Intersection Mileposts'!$F$26,H995&lt;='Intersection Mileposts'!$G$26),"Y",IF(AND(H995&gt;='Intersection Mileposts'!$F$27,H995&lt;='Intersection Mileposts'!$G$27),"Y",IF(AND(H995&gt;='Intersection Mileposts'!$F$28,H995&lt;='Intersection Mileposts'!$G$28),"Y",IF(AND(H995&gt;='Intersection Mileposts'!$F$29,H995&lt;='Intersection Mileposts'!$G$29),"Y", IF(AND(H995&gt;='Intersection Mileposts'!$F$30,H995&lt;='Intersection Mileposts'!$G$30),"Y",IF(AND(H995&gt;='Intersection Mileposts'!$F$31,H995&lt;='Intersection Mileposts'!$G$31),"Y",IF(AND(H995&gt;='Intersection Mileposts'!$F$32,H995&lt;='Intersection Mileposts'!$G$32),"Y",IF(AND(H995&gt;='Intersection Mileposts'!$F$33,H995&lt;='Intersection Mileposts'!$G$33),"Y",IF(AND(H995&gt;='Intersection Mileposts'!$F$34,H995&lt;='Intersection Mileposts'!$G$34),"Y",IF(AND(H995&gt;='Intersection Mileposts'!$F$35,H995&lt;='Intersection Mileposts'!$G$35),"Y",IF(AND(H995&gt;='Intersection Mileposts'!$F$36,H995&lt;='Intersection Mileposts'!$G$36),"Y",IF(AND(H995&gt;='Intersection Mileposts'!$F$37,H995&lt;='Intersection Mileposts'!$G$37),"Y",IF(AND(H995&gt;='Intersection Mileposts'!$F$38,H995&lt;='Intersection Mileposts'!$G$38),"Y",IF(AND(H995&gt;='Intersection Mileposts'!$F$39,H995&lt;='Intersection Mileposts'!$G$39),"Y","N"))))))))))))))))))))))))))))))))))))</f>
        <v/>
      </c>
    </row>
    <row r="996" spans="1:46" ht="15" customHeight="1" x14ac:dyDescent="0.3">
      <c r="A996" s="279"/>
      <c r="B996" s="261"/>
      <c r="C996" s="262"/>
      <c r="D996" s="262"/>
      <c r="E996" s="262"/>
      <c r="F996" s="262"/>
      <c r="G996" s="284"/>
      <c r="H996" s="286"/>
      <c r="I996" s="279"/>
      <c r="J996" s="260"/>
      <c r="K996" s="260"/>
      <c r="L996" s="280"/>
      <c r="M996" s="275"/>
      <c r="N996" s="263"/>
      <c r="P996" s="264" t="str">
        <f>IF(R996 = "", "", COUNT($R$4:R996))</f>
        <v/>
      </c>
      <c r="Q996" s="264" t="str">
        <f t="shared" si="137"/>
        <v/>
      </c>
      <c r="R996" s="265" t="str">
        <f t="shared" si="138"/>
        <v/>
      </c>
      <c r="S996" s="266" t="str">
        <f t="shared" si="139"/>
        <v/>
      </c>
      <c r="T996" s="267" t="str">
        <f t="shared" si="140"/>
        <v/>
      </c>
      <c r="U996" s="268" t="str">
        <f t="shared" si="141"/>
        <v/>
      </c>
      <c r="V996" s="269" t="str">
        <f t="shared" si="142"/>
        <v/>
      </c>
      <c r="W996" s="5"/>
      <c r="AR996" t="str">
        <f t="shared" si="136"/>
        <v/>
      </c>
      <c r="AS996" t="str">
        <f t="shared" si="135"/>
        <v/>
      </c>
      <c r="AT996" s="134" t="str">
        <f>IF(AR996="","",IF(AND(H996&gt;='Intersection Mileposts'!$F$5,H996&lt;='Intersection Mileposts'!$G$5),"Y",IF(AND(H996&gt;='Intersection Mileposts'!$F$6,H996&lt;='Intersection Mileposts'!$G$6),"Y",IF(AND(H996&gt;='Intersection Mileposts'!$F$7,H996&lt;='Intersection Mileposts'!$G$7),"Y",IF(AND(H996&gt;='Intersection Mileposts'!$F$8,H996&lt;='Intersection Mileposts'!$G$8),"Y",IF(AND(H996&gt;='Intersection Mileposts'!$F$9,H996&lt;='Intersection Mileposts'!$G$9),"Y",IF(AND(H996&gt;='Intersection Mileposts'!$F$10,H996&lt;='Intersection Mileposts'!$G$10),"Y",IF(AND(H996&gt;='Intersection Mileposts'!$F$11,H996&lt;='Intersection Mileposts'!$G$11),"Y",IF(AND(H996&gt;='Intersection Mileposts'!$F$12,H996&lt;='Intersection Mileposts'!$G$12),"Y",IF(AND(H996&gt;='Intersection Mileposts'!$F$13,H996&lt;='Intersection Mileposts'!$G$13),"Y",IF(AND(H996&gt;='Intersection Mileposts'!$F$14,H996&lt;='Intersection Mileposts'!$G$14),"Y",IF(AND(H996&gt;='Intersection Mileposts'!$F$15,H996&lt;='Intersection Mileposts'!$G$15),"Y",IF(AND(H996&gt;='Intersection Mileposts'!$F$16,H996&lt;='Intersection Mileposts'!$G$16),"Y",IF(AND(H996&gt;='Intersection Mileposts'!$F$17,H996&lt;='Intersection Mileposts'!$G$17),"Y",IF(AND(H996&gt;='Intersection Mileposts'!$F$18,H996&lt;='Intersection Mileposts'!$G$18),"Y",IF(AND(H996&gt;='Intersection Mileposts'!$F$19,H996&lt;='Intersection Mileposts'!$G$19),"Y",IF(AND(H996&gt;='Intersection Mileposts'!$F$20,H996&lt;='Intersection Mileposts'!$G$20),"Y",IF(AND(H996&gt;='Intersection Mileposts'!$F$21,H996&lt;='Intersection Mileposts'!$G$21),"Y",IF(AND(H996&gt;='Intersection Mileposts'!$F$22,H996&lt;='Intersection Mileposts'!$G$22),"Y",IF(AND(H996&gt;='Intersection Mileposts'!$F$23,H996&lt;='Intersection Mileposts'!$G$23),"Y",IF(AND(H996&gt;='Intersection Mileposts'!$F$24,H996&lt;='Intersection Mileposts'!$G$24),"Y",IF(AND(H996&gt;='Intersection Mileposts'!$F$25,H996&lt;='Intersection Mileposts'!$G$25),"Y",IF(AND(H996&gt;='Intersection Mileposts'!$F$26,H996&lt;='Intersection Mileposts'!$G$26),"Y",IF(AND(H996&gt;='Intersection Mileposts'!$F$27,H996&lt;='Intersection Mileposts'!$G$27),"Y",IF(AND(H996&gt;='Intersection Mileposts'!$F$28,H996&lt;='Intersection Mileposts'!$G$28),"Y",IF(AND(H996&gt;='Intersection Mileposts'!$F$29,H996&lt;='Intersection Mileposts'!$G$29),"Y", IF(AND(H996&gt;='Intersection Mileposts'!$F$30,H996&lt;='Intersection Mileposts'!$G$30),"Y",IF(AND(H996&gt;='Intersection Mileposts'!$F$31,H996&lt;='Intersection Mileposts'!$G$31),"Y",IF(AND(H996&gt;='Intersection Mileposts'!$F$32,H996&lt;='Intersection Mileposts'!$G$32),"Y",IF(AND(H996&gt;='Intersection Mileposts'!$F$33,H996&lt;='Intersection Mileposts'!$G$33),"Y",IF(AND(H996&gt;='Intersection Mileposts'!$F$34,H996&lt;='Intersection Mileposts'!$G$34),"Y",IF(AND(H996&gt;='Intersection Mileposts'!$F$35,H996&lt;='Intersection Mileposts'!$G$35),"Y",IF(AND(H996&gt;='Intersection Mileposts'!$F$36,H996&lt;='Intersection Mileposts'!$G$36),"Y",IF(AND(H996&gt;='Intersection Mileposts'!$F$37,H996&lt;='Intersection Mileposts'!$G$37),"Y",IF(AND(H996&gt;='Intersection Mileposts'!$F$38,H996&lt;='Intersection Mileposts'!$G$38),"Y",IF(AND(H996&gt;='Intersection Mileposts'!$F$39,H996&lt;='Intersection Mileposts'!$G$39),"Y","N"))))))))))))))))))))))))))))))))))))</f>
        <v/>
      </c>
    </row>
    <row r="997" spans="1:46" ht="15" customHeight="1" x14ac:dyDescent="0.3">
      <c r="A997" s="279"/>
      <c r="B997" s="261"/>
      <c r="C997" s="262"/>
      <c r="D997" s="262"/>
      <c r="E997" s="262"/>
      <c r="F997" s="262"/>
      <c r="G997" s="284"/>
      <c r="H997" s="286"/>
      <c r="I997" s="279"/>
      <c r="J997" s="260"/>
      <c r="K997" s="260"/>
      <c r="L997" s="280"/>
      <c r="M997" s="275"/>
      <c r="N997" s="263"/>
      <c r="P997" s="264" t="str">
        <f>IF(R997 = "", "", COUNT($R$4:R997))</f>
        <v/>
      </c>
      <c r="Q997" s="264" t="str">
        <f t="shared" si="137"/>
        <v/>
      </c>
      <c r="R997" s="265" t="str">
        <f t="shared" si="138"/>
        <v/>
      </c>
      <c r="S997" s="266" t="str">
        <f t="shared" si="139"/>
        <v/>
      </c>
      <c r="T997" s="267" t="str">
        <f t="shared" si="140"/>
        <v/>
      </c>
      <c r="U997" s="268" t="str">
        <f t="shared" si="141"/>
        <v/>
      </c>
      <c r="V997" s="269" t="str">
        <f t="shared" si="142"/>
        <v/>
      </c>
      <c r="W997" s="5"/>
      <c r="AR997" t="str">
        <f t="shared" si="136"/>
        <v/>
      </c>
      <c r="AS997" t="str">
        <f t="shared" si="135"/>
        <v/>
      </c>
      <c r="AT997" s="134" t="str">
        <f>IF(AR997="","",IF(AND(H997&gt;='Intersection Mileposts'!$F$5,H997&lt;='Intersection Mileposts'!$G$5),"Y",IF(AND(H997&gt;='Intersection Mileposts'!$F$6,H997&lt;='Intersection Mileposts'!$G$6),"Y",IF(AND(H997&gt;='Intersection Mileposts'!$F$7,H997&lt;='Intersection Mileposts'!$G$7),"Y",IF(AND(H997&gt;='Intersection Mileposts'!$F$8,H997&lt;='Intersection Mileposts'!$G$8),"Y",IF(AND(H997&gt;='Intersection Mileposts'!$F$9,H997&lt;='Intersection Mileposts'!$G$9),"Y",IF(AND(H997&gt;='Intersection Mileposts'!$F$10,H997&lt;='Intersection Mileposts'!$G$10),"Y",IF(AND(H997&gt;='Intersection Mileposts'!$F$11,H997&lt;='Intersection Mileposts'!$G$11),"Y",IF(AND(H997&gt;='Intersection Mileposts'!$F$12,H997&lt;='Intersection Mileposts'!$G$12),"Y",IF(AND(H997&gt;='Intersection Mileposts'!$F$13,H997&lt;='Intersection Mileposts'!$G$13),"Y",IF(AND(H997&gt;='Intersection Mileposts'!$F$14,H997&lt;='Intersection Mileposts'!$G$14),"Y",IF(AND(H997&gt;='Intersection Mileposts'!$F$15,H997&lt;='Intersection Mileposts'!$G$15),"Y",IF(AND(H997&gt;='Intersection Mileposts'!$F$16,H997&lt;='Intersection Mileposts'!$G$16),"Y",IF(AND(H997&gt;='Intersection Mileposts'!$F$17,H997&lt;='Intersection Mileposts'!$G$17),"Y",IF(AND(H997&gt;='Intersection Mileposts'!$F$18,H997&lt;='Intersection Mileposts'!$G$18),"Y",IF(AND(H997&gt;='Intersection Mileposts'!$F$19,H997&lt;='Intersection Mileposts'!$G$19),"Y",IF(AND(H997&gt;='Intersection Mileposts'!$F$20,H997&lt;='Intersection Mileposts'!$G$20),"Y",IF(AND(H997&gt;='Intersection Mileposts'!$F$21,H997&lt;='Intersection Mileposts'!$G$21),"Y",IF(AND(H997&gt;='Intersection Mileposts'!$F$22,H997&lt;='Intersection Mileposts'!$G$22),"Y",IF(AND(H997&gt;='Intersection Mileposts'!$F$23,H997&lt;='Intersection Mileposts'!$G$23),"Y",IF(AND(H997&gt;='Intersection Mileposts'!$F$24,H997&lt;='Intersection Mileposts'!$G$24),"Y",IF(AND(H997&gt;='Intersection Mileposts'!$F$25,H997&lt;='Intersection Mileposts'!$G$25),"Y",IF(AND(H997&gt;='Intersection Mileposts'!$F$26,H997&lt;='Intersection Mileposts'!$G$26),"Y",IF(AND(H997&gt;='Intersection Mileposts'!$F$27,H997&lt;='Intersection Mileposts'!$G$27),"Y",IF(AND(H997&gt;='Intersection Mileposts'!$F$28,H997&lt;='Intersection Mileposts'!$G$28),"Y",IF(AND(H997&gt;='Intersection Mileposts'!$F$29,H997&lt;='Intersection Mileposts'!$G$29),"Y", IF(AND(H997&gt;='Intersection Mileposts'!$F$30,H997&lt;='Intersection Mileposts'!$G$30),"Y",IF(AND(H997&gt;='Intersection Mileposts'!$F$31,H997&lt;='Intersection Mileposts'!$G$31),"Y",IF(AND(H997&gt;='Intersection Mileposts'!$F$32,H997&lt;='Intersection Mileposts'!$G$32),"Y",IF(AND(H997&gt;='Intersection Mileposts'!$F$33,H997&lt;='Intersection Mileposts'!$G$33),"Y",IF(AND(H997&gt;='Intersection Mileposts'!$F$34,H997&lt;='Intersection Mileposts'!$G$34),"Y",IF(AND(H997&gt;='Intersection Mileposts'!$F$35,H997&lt;='Intersection Mileposts'!$G$35),"Y",IF(AND(H997&gt;='Intersection Mileposts'!$F$36,H997&lt;='Intersection Mileposts'!$G$36),"Y",IF(AND(H997&gt;='Intersection Mileposts'!$F$37,H997&lt;='Intersection Mileposts'!$G$37),"Y",IF(AND(H997&gt;='Intersection Mileposts'!$F$38,H997&lt;='Intersection Mileposts'!$G$38),"Y",IF(AND(H997&gt;='Intersection Mileposts'!$F$39,H997&lt;='Intersection Mileposts'!$G$39),"Y","N"))))))))))))))))))))))))))))))))))))</f>
        <v/>
      </c>
    </row>
    <row r="998" spans="1:46" ht="15" customHeight="1" x14ac:dyDescent="0.3">
      <c r="A998" s="279"/>
      <c r="B998" s="261"/>
      <c r="C998" s="262"/>
      <c r="D998" s="262"/>
      <c r="E998" s="262"/>
      <c r="F998" s="262"/>
      <c r="G998" s="284"/>
      <c r="H998" s="286"/>
      <c r="I998" s="279"/>
      <c r="J998" s="260"/>
      <c r="K998" s="260"/>
      <c r="L998" s="280"/>
      <c r="M998" s="275"/>
      <c r="N998" s="263"/>
      <c r="P998" s="264" t="str">
        <f>IF(R998 = "", "", COUNT($R$4:R998))</f>
        <v/>
      </c>
      <c r="Q998" s="264" t="str">
        <f t="shared" si="137"/>
        <v/>
      </c>
      <c r="R998" s="265" t="str">
        <f t="shared" si="138"/>
        <v/>
      </c>
      <c r="S998" s="266" t="str">
        <f t="shared" si="139"/>
        <v/>
      </c>
      <c r="T998" s="267" t="str">
        <f t="shared" si="140"/>
        <v/>
      </c>
      <c r="U998" s="268" t="str">
        <f t="shared" si="141"/>
        <v/>
      </c>
      <c r="V998" s="269" t="str">
        <f t="shared" si="142"/>
        <v/>
      </c>
      <c r="W998" s="5"/>
      <c r="AR998" t="str">
        <f t="shared" si="136"/>
        <v/>
      </c>
      <c r="AS998" t="str">
        <f t="shared" si="135"/>
        <v/>
      </c>
      <c r="AT998" s="134" t="str">
        <f>IF(AR998="","",IF(AND(H998&gt;='Intersection Mileposts'!$F$5,H998&lt;='Intersection Mileposts'!$G$5),"Y",IF(AND(H998&gt;='Intersection Mileposts'!$F$6,H998&lt;='Intersection Mileposts'!$G$6),"Y",IF(AND(H998&gt;='Intersection Mileposts'!$F$7,H998&lt;='Intersection Mileposts'!$G$7),"Y",IF(AND(H998&gt;='Intersection Mileposts'!$F$8,H998&lt;='Intersection Mileposts'!$G$8),"Y",IF(AND(H998&gt;='Intersection Mileposts'!$F$9,H998&lt;='Intersection Mileposts'!$G$9),"Y",IF(AND(H998&gt;='Intersection Mileposts'!$F$10,H998&lt;='Intersection Mileposts'!$G$10),"Y",IF(AND(H998&gt;='Intersection Mileposts'!$F$11,H998&lt;='Intersection Mileposts'!$G$11),"Y",IF(AND(H998&gt;='Intersection Mileposts'!$F$12,H998&lt;='Intersection Mileposts'!$G$12),"Y",IF(AND(H998&gt;='Intersection Mileposts'!$F$13,H998&lt;='Intersection Mileposts'!$G$13),"Y",IF(AND(H998&gt;='Intersection Mileposts'!$F$14,H998&lt;='Intersection Mileposts'!$G$14),"Y",IF(AND(H998&gt;='Intersection Mileposts'!$F$15,H998&lt;='Intersection Mileposts'!$G$15),"Y",IF(AND(H998&gt;='Intersection Mileposts'!$F$16,H998&lt;='Intersection Mileposts'!$G$16),"Y",IF(AND(H998&gt;='Intersection Mileposts'!$F$17,H998&lt;='Intersection Mileposts'!$G$17),"Y",IF(AND(H998&gt;='Intersection Mileposts'!$F$18,H998&lt;='Intersection Mileposts'!$G$18),"Y",IF(AND(H998&gt;='Intersection Mileposts'!$F$19,H998&lt;='Intersection Mileposts'!$G$19),"Y",IF(AND(H998&gt;='Intersection Mileposts'!$F$20,H998&lt;='Intersection Mileposts'!$G$20),"Y",IF(AND(H998&gt;='Intersection Mileposts'!$F$21,H998&lt;='Intersection Mileposts'!$G$21),"Y",IF(AND(H998&gt;='Intersection Mileposts'!$F$22,H998&lt;='Intersection Mileposts'!$G$22),"Y",IF(AND(H998&gt;='Intersection Mileposts'!$F$23,H998&lt;='Intersection Mileposts'!$G$23),"Y",IF(AND(H998&gt;='Intersection Mileposts'!$F$24,H998&lt;='Intersection Mileposts'!$G$24),"Y",IF(AND(H998&gt;='Intersection Mileposts'!$F$25,H998&lt;='Intersection Mileposts'!$G$25),"Y",IF(AND(H998&gt;='Intersection Mileposts'!$F$26,H998&lt;='Intersection Mileposts'!$G$26),"Y",IF(AND(H998&gt;='Intersection Mileposts'!$F$27,H998&lt;='Intersection Mileposts'!$G$27),"Y",IF(AND(H998&gt;='Intersection Mileposts'!$F$28,H998&lt;='Intersection Mileposts'!$G$28),"Y",IF(AND(H998&gt;='Intersection Mileposts'!$F$29,H998&lt;='Intersection Mileposts'!$G$29),"Y", IF(AND(H998&gt;='Intersection Mileposts'!$F$30,H998&lt;='Intersection Mileposts'!$G$30),"Y",IF(AND(H998&gt;='Intersection Mileposts'!$F$31,H998&lt;='Intersection Mileposts'!$G$31),"Y",IF(AND(H998&gt;='Intersection Mileposts'!$F$32,H998&lt;='Intersection Mileposts'!$G$32),"Y",IF(AND(H998&gt;='Intersection Mileposts'!$F$33,H998&lt;='Intersection Mileposts'!$G$33),"Y",IF(AND(H998&gt;='Intersection Mileposts'!$F$34,H998&lt;='Intersection Mileposts'!$G$34),"Y",IF(AND(H998&gt;='Intersection Mileposts'!$F$35,H998&lt;='Intersection Mileposts'!$G$35),"Y",IF(AND(H998&gt;='Intersection Mileposts'!$F$36,H998&lt;='Intersection Mileposts'!$G$36),"Y",IF(AND(H998&gt;='Intersection Mileposts'!$F$37,H998&lt;='Intersection Mileposts'!$G$37),"Y",IF(AND(H998&gt;='Intersection Mileposts'!$F$38,H998&lt;='Intersection Mileposts'!$G$38),"Y",IF(AND(H998&gt;='Intersection Mileposts'!$F$39,H998&lt;='Intersection Mileposts'!$G$39),"Y","N"))))))))))))))))))))))))))))))))))))</f>
        <v/>
      </c>
    </row>
    <row r="999" spans="1:46" ht="15" customHeight="1" x14ac:dyDescent="0.3">
      <c r="A999" s="279"/>
      <c r="B999" s="261"/>
      <c r="C999" s="262"/>
      <c r="D999" s="262"/>
      <c r="E999" s="262"/>
      <c r="F999" s="262"/>
      <c r="G999" s="284"/>
      <c r="H999" s="286"/>
      <c r="I999" s="279"/>
      <c r="J999" s="260"/>
      <c r="K999" s="260"/>
      <c r="L999" s="280"/>
      <c r="M999" s="275"/>
      <c r="N999" s="263"/>
      <c r="P999" s="264" t="str">
        <f>IF(R999 = "", "", COUNT($R$4:R999))</f>
        <v/>
      </c>
      <c r="Q999" s="264" t="str">
        <f t="shared" si="137"/>
        <v/>
      </c>
      <c r="R999" s="265" t="str">
        <f t="shared" si="138"/>
        <v/>
      </c>
      <c r="S999" s="266" t="str">
        <f t="shared" si="139"/>
        <v/>
      </c>
      <c r="T999" s="267" t="str">
        <f t="shared" si="140"/>
        <v/>
      </c>
      <c r="U999" s="268" t="str">
        <f t="shared" si="141"/>
        <v/>
      </c>
      <c r="V999" s="269" t="str">
        <f t="shared" si="142"/>
        <v/>
      </c>
      <c r="W999" s="5"/>
      <c r="AR999" t="str">
        <f t="shared" ref="AR999:AR1002" si="143">IF(P999&gt;0, P999, "")</f>
        <v/>
      </c>
      <c r="AS999" t="str">
        <f t="shared" ref="AS999:AS1002" si="144">IF(OR(M999="Y",N999="Y"),"Y","")</f>
        <v/>
      </c>
      <c r="AT999" s="134" t="str">
        <f>IF(AR999="","",IF(AND(H999&gt;='Intersection Mileposts'!$F$5,H999&lt;='Intersection Mileposts'!$G$5),"Y",IF(AND(H999&gt;='Intersection Mileposts'!$F$6,H999&lt;='Intersection Mileposts'!$G$6),"Y",IF(AND(H999&gt;='Intersection Mileposts'!$F$7,H999&lt;='Intersection Mileposts'!$G$7),"Y",IF(AND(H999&gt;='Intersection Mileposts'!$F$8,H999&lt;='Intersection Mileposts'!$G$8),"Y",IF(AND(H999&gt;='Intersection Mileposts'!$F$9,H999&lt;='Intersection Mileposts'!$G$9),"Y",IF(AND(H999&gt;='Intersection Mileposts'!$F$10,H999&lt;='Intersection Mileposts'!$G$10),"Y",IF(AND(H999&gt;='Intersection Mileposts'!$F$11,H999&lt;='Intersection Mileposts'!$G$11),"Y",IF(AND(H999&gt;='Intersection Mileposts'!$F$12,H999&lt;='Intersection Mileposts'!$G$12),"Y",IF(AND(H999&gt;='Intersection Mileposts'!$F$13,H999&lt;='Intersection Mileposts'!$G$13),"Y",IF(AND(H999&gt;='Intersection Mileposts'!$F$14,H999&lt;='Intersection Mileposts'!$G$14),"Y",IF(AND(H999&gt;='Intersection Mileposts'!$F$15,H999&lt;='Intersection Mileposts'!$G$15),"Y",IF(AND(H999&gt;='Intersection Mileposts'!$F$16,H999&lt;='Intersection Mileposts'!$G$16),"Y",IF(AND(H999&gt;='Intersection Mileposts'!$F$17,H999&lt;='Intersection Mileposts'!$G$17),"Y",IF(AND(H999&gt;='Intersection Mileposts'!$F$18,H999&lt;='Intersection Mileposts'!$G$18),"Y",IF(AND(H999&gt;='Intersection Mileposts'!$F$19,H999&lt;='Intersection Mileposts'!$G$19),"Y",IF(AND(H999&gt;='Intersection Mileposts'!$F$20,H999&lt;='Intersection Mileposts'!$G$20),"Y",IF(AND(H999&gt;='Intersection Mileposts'!$F$21,H999&lt;='Intersection Mileposts'!$G$21),"Y",IF(AND(H999&gt;='Intersection Mileposts'!$F$22,H999&lt;='Intersection Mileposts'!$G$22),"Y",IF(AND(H999&gt;='Intersection Mileposts'!$F$23,H999&lt;='Intersection Mileposts'!$G$23),"Y",IF(AND(H999&gt;='Intersection Mileposts'!$F$24,H999&lt;='Intersection Mileposts'!$G$24),"Y",IF(AND(H999&gt;='Intersection Mileposts'!$F$25,H999&lt;='Intersection Mileposts'!$G$25),"Y",IF(AND(H999&gt;='Intersection Mileposts'!$F$26,H999&lt;='Intersection Mileposts'!$G$26),"Y",IF(AND(H999&gt;='Intersection Mileposts'!$F$27,H999&lt;='Intersection Mileposts'!$G$27),"Y",IF(AND(H999&gt;='Intersection Mileposts'!$F$28,H999&lt;='Intersection Mileposts'!$G$28),"Y",IF(AND(H999&gt;='Intersection Mileposts'!$F$29,H999&lt;='Intersection Mileposts'!$G$29),"Y", IF(AND(H999&gt;='Intersection Mileposts'!$F$30,H999&lt;='Intersection Mileposts'!$G$30),"Y",IF(AND(H999&gt;='Intersection Mileposts'!$F$31,H999&lt;='Intersection Mileposts'!$G$31),"Y",IF(AND(H999&gt;='Intersection Mileposts'!$F$32,H999&lt;='Intersection Mileposts'!$G$32),"Y",IF(AND(H999&gt;='Intersection Mileposts'!$F$33,H999&lt;='Intersection Mileposts'!$G$33),"Y",IF(AND(H999&gt;='Intersection Mileposts'!$F$34,H999&lt;='Intersection Mileposts'!$G$34),"Y",IF(AND(H999&gt;='Intersection Mileposts'!$F$35,H999&lt;='Intersection Mileposts'!$G$35),"Y",IF(AND(H999&gt;='Intersection Mileposts'!$F$36,H999&lt;='Intersection Mileposts'!$G$36),"Y",IF(AND(H999&gt;='Intersection Mileposts'!$F$37,H999&lt;='Intersection Mileposts'!$G$37),"Y",IF(AND(H999&gt;='Intersection Mileposts'!$F$38,H999&lt;='Intersection Mileposts'!$G$38),"Y",IF(AND(H999&gt;='Intersection Mileposts'!$F$39,H999&lt;='Intersection Mileposts'!$G$39),"Y","N"))))))))))))))))))))))))))))))))))))</f>
        <v/>
      </c>
    </row>
    <row r="1000" spans="1:46" ht="15" customHeight="1" x14ac:dyDescent="0.3">
      <c r="A1000" s="279"/>
      <c r="B1000" s="261"/>
      <c r="C1000" s="262"/>
      <c r="D1000" s="262"/>
      <c r="E1000" s="262"/>
      <c r="F1000" s="262"/>
      <c r="G1000" s="284"/>
      <c r="H1000" s="286"/>
      <c r="I1000" s="279"/>
      <c r="J1000" s="260"/>
      <c r="K1000" s="260"/>
      <c r="L1000" s="280"/>
      <c r="M1000" s="275"/>
      <c r="N1000" s="263"/>
      <c r="P1000" s="264" t="str">
        <f>IF(R1000 = "", "", COUNT($R$4:R1000))</f>
        <v/>
      </c>
      <c r="Q1000" s="264" t="str">
        <f t="shared" si="137"/>
        <v/>
      </c>
      <c r="R1000" s="265" t="str">
        <f t="shared" si="138"/>
        <v/>
      </c>
      <c r="S1000" s="266" t="str">
        <f t="shared" si="139"/>
        <v/>
      </c>
      <c r="T1000" s="267" t="str">
        <f t="shared" si="140"/>
        <v/>
      </c>
      <c r="U1000" s="268" t="str">
        <f t="shared" si="141"/>
        <v/>
      </c>
      <c r="V1000" s="269" t="str">
        <f t="shared" si="142"/>
        <v/>
      </c>
      <c r="W1000" s="5"/>
      <c r="AR1000" t="str">
        <f t="shared" si="143"/>
        <v/>
      </c>
      <c r="AS1000" t="str">
        <f t="shared" si="144"/>
        <v/>
      </c>
      <c r="AT1000" s="134" t="str">
        <f>IF(AR1000="","",IF(AND(H1000&gt;='Intersection Mileposts'!$F$5,H1000&lt;='Intersection Mileposts'!$G$5),"Y",IF(AND(H1000&gt;='Intersection Mileposts'!$F$6,H1000&lt;='Intersection Mileposts'!$G$6),"Y",IF(AND(H1000&gt;='Intersection Mileposts'!$F$7,H1000&lt;='Intersection Mileposts'!$G$7),"Y",IF(AND(H1000&gt;='Intersection Mileposts'!$F$8,H1000&lt;='Intersection Mileposts'!$G$8),"Y",IF(AND(H1000&gt;='Intersection Mileposts'!$F$9,H1000&lt;='Intersection Mileposts'!$G$9),"Y",IF(AND(H1000&gt;='Intersection Mileposts'!$F$10,H1000&lt;='Intersection Mileposts'!$G$10),"Y",IF(AND(H1000&gt;='Intersection Mileposts'!$F$11,H1000&lt;='Intersection Mileposts'!$G$11),"Y",IF(AND(H1000&gt;='Intersection Mileposts'!$F$12,H1000&lt;='Intersection Mileposts'!$G$12),"Y",IF(AND(H1000&gt;='Intersection Mileposts'!$F$13,H1000&lt;='Intersection Mileposts'!$G$13),"Y",IF(AND(H1000&gt;='Intersection Mileposts'!$F$14,H1000&lt;='Intersection Mileposts'!$G$14),"Y",IF(AND(H1000&gt;='Intersection Mileposts'!$F$15,H1000&lt;='Intersection Mileposts'!$G$15),"Y",IF(AND(H1000&gt;='Intersection Mileposts'!$F$16,H1000&lt;='Intersection Mileposts'!$G$16),"Y",IF(AND(H1000&gt;='Intersection Mileposts'!$F$17,H1000&lt;='Intersection Mileposts'!$G$17),"Y",IF(AND(H1000&gt;='Intersection Mileposts'!$F$18,H1000&lt;='Intersection Mileposts'!$G$18),"Y",IF(AND(H1000&gt;='Intersection Mileposts'!$F$19,H1000&lt;='Intersection Mileposts'!$G$19),"Y",IF(AND(H1000&gt;='Intersection Mileposts'!$F$20,H1000&lt;='Intersection Mileposts'!$G$20),"Y",IF(AND(H1000&gt;='Intersection Mileposts'!$F$21,H1000&lt;='Intersection Mileposts'!$G$21),"Y",IF(AND(H1000&gt;='Intersection Mileposts'!$F$22,H1000&lt;='Intersection Mileposts'!$G$22),"Y",IF(AND(H1000&gt;='Intersection Mileposts'!$F$23,H1000&lt;='Intersection Mileposts'!$G$23),"Y",IF(AND(H1000&gt;='Intersection Mileposts'!$F$24,H1000&lt;='Intersection Mileposts'!$G$24),"Y",IF(AND(H1000&gt;='Intersection Mileposts'!$F$25,H1000&lt;='Intersection Mileposts'!$G$25),"Y",IF(AND(H1000&gt;='Intersection Mileposts'!$F$26,H1000&lt;='Intersection Mileposts'!$G$26),"Y",IF(AND(H1000&gt;='Intersection Mileposts'!$F$27,H1000&lt;='Intersection Mileposts'!$G$27),"Y",IF(AND(H1000&gt;='Intersection Mileposts'!$F$28,H1000&lt;='Intersection Mileposts'!$G$28),"Y",IF(AND(H1000&gt;='Intersection Mileposts'!$F$29,H1000&lt;='Intersection Mileposts'!$G$29),"Y", IF(AND(H1000&gt;='Intersection Mileposts'!$F$30,H1000&lt;='Intersection Mileposts'!$G$30),"Y",IF(AND(H1000&gt;='Intersection Mileposts'!$F$31,H1000&lt;='Intersection Mileposts'!$G$31),"Y",IF(AND(H1000&gt;='Intersection Mileposts'!$F$32,H1000&lt;='Intersection Mileposts'!$G$32),"Y",IF(AND(H1000&gt;='Intersection Mileposts'!$F$33,H1000&lt;='Intersection Mileposts'!$G$33),"Y",IF(AND(H1000&gt;='Intersection Mileposts'!$F$34,H1000&lt;='Intersection Mileposts'!$G$34),"Y",IF(AND(H1000&gt;='Intersection Mileposts'!$F$35,H1000&lt;='Intersection Mileposts'!$G$35),"Y",IF(AND(H1000&gt;='Intersection Mileposts'!$F$36,H1000&lt;='Intersection Mileposts'!$G$36),"Y",IF(AND(H1000&gt;='Intersection Mileposts'!$F$37,H1000&lt;='Intersection Mileposts'!$G$37),"Y",IF(AND(H1000&gt;='Intersection Mileposts'!$F$38,H1000&lt;='Intersection Mileposts'!$G$38),"Y",IF(AND(H1000&gt;='Intersection Mileposts'!$F$39,H1000&lt;='Intersection Mileposts'!$G$39),"Y","N"))))))))))))))))))))))))))))))))))))</f>
        <v/>
      </c>
    </row>
    <row r="1001" spans="1:46" ht="15" customHeight="1" x14ac:dyDescent="0.3">
      <c r="A1001" s="279"/>
      <c r="B1001" s="261"/>
      <c r="C1001" s="262"/>
      <c r="D1001" s="262"/>
      <c r="E1001" s="262"/>
      <c r="F1001" s="262"/>
      <c r="G1001" s="284"/>
      <c r="H1001" s="286"/>
      <c r="I1001" s="279"/>
      <c r="J1001" s="260"/>
      <c r="K1001" s="260"/>
      <c r="L1001" s="280"/>
      <c r="M1001" s="275"/>
      <c r="N1001" s="263"/>
      <c r="P1001" s="264" t="str">
        <f>IF(R1001 = "", "", COUNT($R$4:R1001))</f>
        <v/>
      </c>
      <c r="Q1001" s="264" t="str">
        <f t="shared" si="137"/>
        <v/>
      </c>
      <c r="R1001" s="265" t="str">
        <f t="shared" si="138"/>
        <v/>
      </c>
      <c r="S1001" s="266" t="str">
        <f t="shared" si="139"/>
        <v/>
      </c>
      <c r="T1001" s="267" t="str">
        <f t="shared" si="140"/>
        <v/>
      </c>
      <c r="U1001" s="268" t="str">
        <f t="shared" si="141"/>
        <v/>
      </c>
      <c r="V1001" s="269" t="str">
        <f t="shared" si="142"/>
        <v/>
      </c>
      <c r="W1001" s="5"/>
      <c r="AR1001" t="str">
        <f t="shared" si="143"/>
        <v/>
      </c>
      <c r="AS1001" t="str">
        <f t="shared" si="144"/>
        <v/>
      </c>
      <c r="AT1001" s="134" t="str">
        <f>IF(AR1001="","",IF(AND(H1001&gt;='Intersection Mileposts'!$F$5,H1001&lt;='Intersection Mileposts'!$G$5),"Y",IF(AND(H1001&gt;='Intersection Mileposts'!$F$6,H1001&lt;='Intersection Mileposts'!$G$6),"Y",IF(AND(H1001&gt;='Intersection Mileposts'!$F$7,H1001&lt;='Intersection Mileposts'!$G$7),"Y",IF(AND(H1001&gt;='Intersection Mileposts'!$F$8,H1001&lt;='Intersection Mileposts'!$G$8),"Y",IF(AND(H1001&gt;='Intersection Mileposts'!$F$9,H1001&lt;='Intersection Mileposts'!$G$9),"Y",IF(AND(H1001&gt;='Intersection Mileposts'!$F$10,H1001&lt;='Intersection Mileposts'!$G$10),"Y",IF(AND(H1001&gt;='Intersection Mileposts'!$F$11,H1001&lt;='Intersection Mileposts'!$G$11),"Y",IF(AND(H1001&gt;='Intersection Mileposts'!$F$12,H1001&lt;='Intersection Mileposts'!$G$12),"Y",IF(AND(H1001&gt;='Intersection Mileposts'!$F$13,H1001&lt;='Intersection Mileposts'!$G$13),"Y",IF(AND(H1001&gt;='Intersection Mileposts'!$F$14,H1001&lt;='Intersection Mileposts'!$G$14),"Y",IF(AND(H1001&gt;='Intersection Mileposts'!$F$15,H1001&lt;='Intersection Mileposts'!$G$15),"Y",IF(AND(H1001&gt;='Intersection Mileposts'!$F$16,H1001&lt;='Intersection Mileposts'!$G$16),"Y",IF(AND(H1001&gt;='Intersection Mileposts'!$F$17,H1001&lt;='Intersection Mileposts'!$G$17),"Y",IF(AND(H1001&gt;='Intersection Mileposts'!$F$18,H1001&lt;='Intersection Mileposts'!$G$18),"Y",IF(AND(H1001&gt;='Intersection Mileposts'!$F$19,H1001&lt;='Intersection Mileposts'!$G$19),"Y",IF(AND(H1001&gt;='Intersection Mileposts'!$F$20,H1001&lt;='Intersection Mileposts'!$G$20),"Y",IF(AND(H1001&gt;='Intersection Mileposts'!$F$21,H1001&lt;='Intersection Mileposts'!$G$21),"Y",IF(AND(H1001&gt;='Intersection Mileposts'!$F$22,H1001&lt;='Intersection Mileposts'!$G$22),"Y",IF(AND(H1001&gt;='Intersection Mileposts'!$F$23,H1001&lt;='Intersection Mileposts'!$G$23),"Y",IF(AND(H1001&gt;='Intersection Mileposts'!$F$24,H1001&lt;='Intersection Mileposts'!$G$24),"Y",IF(AND(H1001&gt;='Intersection Mileposts'!$F$25,H1001&lt;='Intersection Mileposts'!$G$25),"Y",IF(AND(H1001&gt;='Intersection Mileposts'!$F$26,H1001&lt;='Intersection Mileposts'!$G$26),"Y",IF(AND(H1001&gt;='Intersection Mileposts'!$F$27,H1001&lt;='Intersection Mileposts'!$G$27),"Y",IF(AND(H1001&gt;='Intersection Mileposts'!$F$28,H1001&lt;='Intersection Mileposts'!$G$28),"Y",IF(AND(H1001&gt;='Intersection Mileposts'!$F$29,H1001&lt;='Intersection Mileposts'!$G$29),"Y", IF(AND(H1001&gt;='Intersection Mileposts'!$F$30,H1001&lt;='Intersection Mileposts'!$G$30),"Y",IF(AND(H1001&gt;='Intersection Mileposts'!$F$31,H1001&lt;='Intersection Mileposts'!$G$31),"Y",IF(AND(H1001&gt;='Intersection Mileposts'!$F$32,H1001&lt;='Intersection Mileposts'!$G$32),"Y",IF(AND(H1001&gt;='Intersection Mileposts'!$F$33,H1001&lt;='Intersection Mileposts'!$G$33),"Y",IF(AND(H1001&gt;='Intersection Mileposts'!$F$34,H1001&lt;='Intersection Mileposts'!$G$34),"Y",IF(AND(H1001&gt;='Intersection Mileposts'!$F$35,H1001&lt;='Intersection Mileposts'!$G$35),"Y",IF(AND(H1001&gt;='Intersection Mileposts'!$F$36,H1001&lt;='Intersection Mileposts'!$G$36),"Y",IF(AND(H1001&gt;='Intersection Mileposts'!$F$37,H1001&lt;='Intersection Mileposts'!$G$37),"Y",IF(AND(H1001&gt;='Intersection Mileposts'!$F$38,H1001&lt;='Intersection Mileposts'!$G$38),"Y",IF(AND(H1001&gt;='Intersection Mileposts'!$F$39,H1001&lt;='Intersection Mileposts'!$G$39),"Y","N"))))))))))))))))))))))))))))))))))))</f>
        <v/>
      </c>
    </row>
    <row r="1002" spans="1:46" ht="15" customHeight="1" x14ac:dyDescent="0.3">
      <c r="A1002" s="279"/>
      <c r="B1002" s="261"/>
      <c r="C1002" s="262"/>
      <c r="D1002" s="262"/>
      <c r="E1002" s="262"/>
      <c r="F1002" s="262"/>
      <c r="G1002" s="284"/>
      <c r="H1002" s="286"/>
      <c r="I1002" s="279"/>
      <c r="J1002" s="260"/>
      <c r="K1002" s="260"/>
      <c r="L1002" s="280"/>
      <c r="M1002" s="275"/>
      <c r="N1002" s="263"/>
      <c r="P1002" s="264" t="str">
        <f>IF(R1002 = "", "", COUNT($R$4:R1002))</f>
        <v/>
      </c>
      <c r="Q1002" s="264" t="str">
        <f t="shared" si="137"/>
        <v/>
      </c>
      <c r="R1002" s="265" t="str">
        <f t="shared" si="138"/>
        <v/>
      </c>
      <c r="S1002" s="266" t="str">
        <f t="shared" si="139"/>
        <v/>
      </c>
      <c r="T1002" s="267" t="str">
        <f t="shared" si="140"/>
        <v/>
      </c>
      <c r="U1002" s="268" t="str">
        <f t="shared" si="141"/>
        <v/>
      </c>
      <c r="V1002" s="269" t="str">
        <f t="shared" si="142"/>
        <v/>
      </c>
      <c r="W1002" s="5"/>
      <c r="AR1002" t="str">
        <f t="shared" si="143"/>
        <v/>
      </c>
      <c r="AS1002" t="str">
        <f t="shared" si="144"/>
        <v/>
      </c>
      <c r="AT1002" s="134" t="str">
        <f>IF(AR1002="","",IF(AND(H1002&gt;='Intersection Mileposts'!$F$5,H1002&lt;='Intersection Mileposts'!$G$5),"Y",IF(AND(H1002&gt;='Intersection Mileposts'!$F$6,H1002&lt;='Intersection Mileposts'!$G$6),"Y",IF(AND(H1002&gt;='Intersection Mileposts'!$F$7,H1002&lt;='Intersection Mileposts'!$G$7),"Y",IF(AND(H1002&gt;='Intersection Mileposts'!$F$8,H1002&lt;='Intersection Mileposts'!$G$8),"Y",IF(AND(H1002&gt;='Intersection Mileposts'!$F$9,H1002&lt;='Intersection Mileposts'!$G$9),"Y",IF(AND(H1002&gt;='Intersection Mileposts'!$F$10,H1002&lt;='Intersection Mileposts'!$G$10),"Y",IF(AND(H1002&gt;='Intersection Mileposts'!$F$11,H1002&lt;='Intersection Mileposts'!$G$11),"Y",IF(AND(H1002&gt;='Intersection Mileposts'!$F$12,H1002&lt;='Intersection Mileposts'!$G$12),"Y",IF(AND(H1002&gt;='Intersection Mileposts'!$F$13,H1002&lt;='Intersection Mileposts'!$G$13),"Y",IF(AND(H1002&gt;='Intersection Mileposts'!$F$14,H1002&lt;='Intersection Mileposts'!$G$14),"Y",IF(AND(H1002&gt;='Intersection Mileposts'!$F$15,H1002&lt;='Intersection Mileposts'!$G$15),"Y",IF(AND(H1002&gt;='Intersection Mileposts'!$F$16,H1002&lt;='Intersection Mileposts'!$G$16),"Y",IF(AND(H1002&gt;='Intersection Mileposts'!$F$17,H1002&lt;='Intersection Mileposts'!$G$17),"Y",IF(AND(H1002&gt;='Intersection Mileposts'!$F$18,H1002&lt;='Intersection Mileposts'!$G$18),"Y",IF(AND(H1002&gt;='Intersection Mileposts'!$F$19,H1002&lt;='Intersection Mileposts'!$G$19),"Y",IF(AND(H1002&gt;='Intersection Mileposts'!$F$20,H1002&lt;='Intersection Mileposts'!$G$20),"Y",IF(AND(H1002&gt;='Intersection Mileposts'!$F$21,H1002&lt;='Intersection Mileposts'!$G$21),"Y",IF(AND(H1002&gt;='Intersection Mileposts'!$F$22,H1002&lt;='Intersection Mileposts'!$G$22),"Y",IF(AND(H1002&gt;='Intersection Mileposts'!$F$23,H1002&lt;='Intersection Mileposts'!$G$23),"Y",IF(AND(H1002&gt;='Intersection Mileposts'!$F$24,H1002&lt;='Intersection Mileposts'!$G$24),"Y",IF(AND(H1002&gt;='Intersection Mileposts'!$F$25,H1002&lt;='Intersection Mileposts'!$G$25),"Y",IF(AND(H1002&gt;='Intersection Mileposts'!$F$26,H1002&lt;='Intersection Mileposts'!$G$26),"Y",IF(AND(H1002&gt;='Intersection Mileposts'!$F$27,H1002&lt;='Intersection Mileposts'!$G$27),"Y",IF(AND(H1002&gt;='Intersection Mileposts'!$F$28,H1002&lt;='Intersection Mileposts'!$G$28),"Y",IF(AND(H1002&gt;='Intersection Mileposts'!$F$29,H1002&lt;='Intersection Mileposts'!$G$29),"Y", IF(AND(H1002&gt;='Intersection Mileposts'!$F$30,H1002&lt;='Intersection Mileposts'!$G$30),"Y",IF(AND(H1002&gt;='Intersection Mileposts'!$F$31,H1002&lt;='Intersection Mileposts'!$G$31),"Y",IF(AND(H1002&gt;='Intersection Mileposts'!$F$32,H1002&lt;='Intersection Mileposts'!$G$32),"Y",IF(AND(H1002&gt;='Intersection Mileposts'!$F$33,H1002&lt;='Intersection Mileposts'!$G$33),"Y",IF(AND(H1002&gt;='Intersection Mileposts'!$F$34,H1002&lt;='Intersection Mileposts'!$G$34),"Y",IF(AND(H1002&gt;='Intersection Mileposts'!$F$35,H1002&lt;='Intersection Mileposts'!$G$35),"Y",IF(AND(H1002&gt;='Intersection Mileposts'!$F$36,H1002&lt;='Intersection Mileposts'!$G$36),"Y",IF(AND(H1002&gt;='Intersection Mileposts'!$F$37,H1002&lt;='Intersection Mileposts'!$G$37),"Y",IF(AND(H1002&gt;='Intersection Mileposts'!$F$38,H1002&lt;='Intersection Mileposts'!$G$38),"Y",IF(AND(H1002&gt;='Intersection Mileposts'!$F$39,H1002&lt;='Intersection Mileposts'!$G$39),"Y","N"))))))))))))))))))))))))))))))))))))</f>
        <v/>
      </c>
    </row>
    <row r="1003" spans="1:46" ht="15" customHeight="1" x14ac:dyDescent="0.3">
      <c r="A1003" s="279"/>
      <c r="B1003" s="261"/>
      <c r="C1003" s="262"/>
      <c r="D1003" s="262"/>
      <c r="E1003" s="262"/>
      <c r="F1003" s="262"/>
      <c r="G1003" s="284"/>
      <c r="H1003" s="286"/>
      <c r="I1003" s="279"/>
      <c r="J1003" s="260"/>
      <c r="K1003" s="260"/>
      <c r="L1003" s="280"/>
      <c r="M1003" s="275"/>
      <c r="N1003" s="263"/>
      <c r="P1003" s="264" t="str">
        <f>IF(R1003 = "", "", COUNT($R$4:R1003))</f>
        <v/>
      </c>
      <c r="Q1003" s="264" t="str">
        <f t="shared" si="137"/>
        <v/>
      </c>
      <c r="R1003" s="265" t="str">
        <f t="shared" si="138"/>
        <v/>
      </c>
      <c r="S1003" s="266" t="str">
        <f t="shared" si="139"/>
        <v/>
      </c>
      <c r="T1003" s="267" t="str">
        <f t="shared" si="140"/>
        <v/>
      </c>
      <c r="U1003" s="268" t="str">
        <f t="shared" si="141"/>
        <v/>
      </c>
      <c r="V1003" s="269" t="str">
        <f t="shared" si="142"/>
        <v/>
      </c>
      <c r="W1003" s="5"/>
      <c r="X1003" s="126"/>
      <c r="Y1003" s="126"/>
      <c r="Z1003" s="126"/>
      <c r="AA1003" s="126"/>
      <c r="AB1003" s="126"/>
      <c r="AC1003" s="126"/>
      <c r="AD1003" s="126"/>
      <c r="AE1003" s="126"/>
    </row>
    <row r="1004" spans="1:46" ht="15" customHeight="1" x14ac:dyDescent="0.3">
      <c r="A1004" s="126"/>
      <c r="B1004" s="127"/>
      <c r="C1004" s="128"/>
      <c r="D1004" s="128"/>
      <c r="E1004" s="128"/>
      <c r="F1004" s="128"/>
      <c r="G1004" s="128"/>
      <c r="H1004" s="290"/>
      <c r="I1004" s="126"/>
      <c r="J1004" s="126"/>
      <c r="K1004" s="126"/>
      <c r="L1004" s="126"/>
      <c r="M1004" s="129"/>
      <c r="N1004" s="130"/>
      <c r="P1004" s="128"/>
      <c r="Q1004" s="128"/>
      <c r="R1004" s="128"/>
      <c r="S1004" s="129"/>
      <c r="T1004" s="129"/>
      <c r="U1004" s="133"/>
      <c r="V1004" s="133"/>
      <c r="W1004" s="5"/>
    </row>
    <row r="1005" spans="1:46" ht="15" customHeight="1" x14ac:dyDescent="0.3">
      <c r="W1005" s="5"/>
    </row>
    <row r="1006" spans="1:46" ht="15" customHeight="1" x14ac:dyDescent="0.3">
      <c r="W1006" s="5"/>
    </row>
    <row r="1007" spans="1:46" ht="15" customHeight="1" x14ac:dyDescent="0.3">
      <c r="W1007" s="5"/>
    </row>
    <row r="1008" spans="1:46" ht="15" customHeight="1" x14ac:dyDescent="0.3">
      <c r="W1008" s="5"/>
    </row>
    <row r="1009" spans="23:23" ht="15" customHeight="1" x14ac:dyDescent="0.3">
      <c r="W1009" s="5"/>
    </row>
    <row r="1010" spans="23:23" ht="15" customHeight="1" x14ac:dyDescent="0.3">
      <c r="W1010" s="5"/>
    </row>
    <row r="1011" spans="23:23" ht="15" customHeight="1" x14ac:dyDescent="0.3">
      <c r="W1011" s="5"/>
    </row>
    <row r="1012" spans="23:23" ht="15" customHeight="1" x14ac:dyDescent="0.3">
      <c r="W1012" s="5"/>
    </row>
    <row r="1013" spans="23:23" ht="15" customHeight="1" x14ac:dyDescent="0.3">
      <c r="W1013" s="5"/>
    </row>
    <row r="1014" spans="23:23" ht="15" customHeight="1" x14ac:dyDescent="0.3">
      <c r="W1014" s="5"/>
    </row>
    <row r="1015" spans="23:23" ht="15" customHeight="1" x14ac:dyDescent="0.3">
      <c r="W1015" s="5"/>
    </row>
    <row r="1016" spans="23:23" ht="15" customHeight="1" x14ac:dyDescent="0.3">
      <c r="W1016" s="5"/>
    </row>
    <row r="1017" spans="23:23" ht="15" customHeight="1" x14ac:dyDescent="0.3">
      <c r="W1017" s="5"/>
    </row>
    <row r="1018" spans="23:23" ht="15" customHeight="1" x14ac:dyDescent="0.3">
      <c r="W1018" s="5"/>
    </row>
  </sheetData>
  <mergeCells count="26">
    <mergeCell ref="Y37:AE37"/>
    <mergeCell ref="X44:X45"/>
    <mergeCell ref="Y44:AE45"/>
    <mergeCell ref="T2:T3"/>
    <mergeCell ref="V2:V3"/>
    <mergeCell ref="Y29:AE33"/>
    <mergeCell ref="X34:X36"/>
    <mergeCell ref="Y34:AE36"/>
    <mergeCell ref="X29:X33"/>
    <mergeCell ref="Z41:AE43"/>
    <mergeCell ref="X37:X43"/>
    <mergeCell ref="X15:X28"/>
    <mergeCell ref="A1:N1"/>
    <mergeCell ref="Y15:AE17"/>
    <mergeCell ref="Z18:AE19"/>
    <mergeCell ref="Z24:AE25"/>
    <mergeCell ref="Z26:AE28"/>
    <mergeCell ref="X14:AE14"/>
    <mergeCell ref="U2:U3"/>
    <mergeCell ref="P1:AE1"/>
    <mergeCell ref="P2:P3"/>
    <mergeCell ref="Q2:Q3"/>
    <mergeCell ref="R2:R3"/>
    <mergeCell ref="S2:S3"/>
    <mergeCell ref="A2:N2"/>
    <mergeCell ref="Z20:AE23"/>
  </mergeCells>
  <conditionalFormatting sqref="D4:D1003">
    <cfRule type="cellIs" dxfId="18" priority="7" operator="between">
      <formula>4</formula>
      <formula>6</formula>
    </cfRule>
    <cfRule type="cellIs" dxfId="17" priority="8" operator="between">
      <formula>2</formula>
      <formula>3</formula>
    </cfRule>
  </conditionalFormatting>
  <conditionalFormatting sqref="F4:F1003">
    <cfRule type="cellIs" dxfId="16" priority="6" operator="between">
      <formula>4</formula>
      <formula>6</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CE95-186C-43BE-B639-843E26C47CE2}">
  <dimension ref="A1:AT1019"/>
  <sheetViews>
    <sheetView zoomScaleNormal="100" workbookViewId="0">
      <selection activeCell="B8" sqref="B8"/>
    </sheetView>
  </sheetViews>
  <sheetFormatPr defaultRowHeight="14.4" x14ac:dyDescent="0.3"/>
  <cols>
    <col min="1" max="1" width="10" bestFit="1" customWidth="1"/>
    <col min="2" max="2" width="10.6640625" style="4" bestFit="1" customWidth="1"/>
    <col min="3" max="7" width="3.5546875" style="2" customWidth="1"/>
    <col min="8" max="8" width="10.6640625" style="2" customWidth="1"/>
    <col min="9" max="12" width="15.109375" customWidth="1"/>
    <col min="13" max="13" width="9.109375" style="120"/>
    <col min="14" max="14" width="9.109375" style="125"/>
    <col min="15" max="15" width="2.33203125" style="192" customWidth="1"/>
    <col min="16" max="16" width="7.33203125" style="2" bestFit="1" customWidth="1"/>
    <col min="17" max="17" width="5.88671875" style="2" bestFit="1" customWidth="1"/>
    <col min="18" max="18" width="9.109375" style="2"/>
    <col min="19" max="20" width="9.109375" style="120"/>
    <col min="21" max="22" width="9.109375" style="122"/>
    <col min="23" max="23" width="2.33203125" customWidth="1"/>
    <col min="24" max="24" width="5.44140625" bestFit="1" customWidth="1"/>
    <col min="25" max="25" width="5.5546875" customWidth="1"/>
    <col min="28" max="28" width="9.109375" customWidth="1"/>
    <col min="29" max="29" width="10.33203125" bestFit="1" customWidth="1"/>
    <col min="30" max="31" width="14.33203125" customWidth="1"/>
    <col min="44" max="44" width="9.109375" style="2" hidden="1" customWidth="1"/>
    <col min="45" max="45" width="13.44140625" style="2" hidden="1" customWidth="1"/>
    <col min="46" max="46" width="23" style="2" hidden="1" customWidth="1"/>
  </cols>
  <sheetData>
    <row r="1" spans="1:46" ht="37.5" customHeight="1" thickBot="1" x14ac:dyDescent="0.35">
      <c r="A1" s="419" t="s">
        <v>173</v>
      </c>
      <c r="B1" s="420"/>
      <c r="C1" s="420"/>
      <c r="D1" s="420"/>
      <c r="E1" s="420"/>
      <c r="F1" s="420"/>
      <c r="G1" s="420"/>
      <c r="H1" s="420"/>
      <c r="I1" s="420"/>
      <c r="J1" s="420"/>
      <c r="K1" s="420"/>
      <c r="L1" s="420"/>
      <c r="M1" s="420"/>
      <c r="N1" s="421"/>
      <c r="O1" s="189"/>
      <c r="P1" s="434" t="s">
        <v>172</v>
      </c>
      <c r="Q1" s="435"/>
      <c r="R1" s="435"/>
      <c r="S1" s="435"/>
      <c r="T1" s="435"/>
      <c r="U1" s="435"/>
      <c r="V1" s="435"/>
      <c r="W1" s="435"/>
      <c r="X1" s="435"/>
      <c r="Y1" s="435"/>
      <c r="Z1" s="435"/>
      <c r="AA1" s="435"/>
      <c r="AB1" s="435"/>
      <c r="AC1" s="435"/>
      <c r="AD1" s="435"/>
      <c r="AE1" s="436"/>
      <c r="AF1" s="95"/>
      <c r="AG1" s="95"/>
      <c r="AH1" s="95"/>
      <c r="AI1" s="95"/>
      <c r="AJ1" s="95"/>
      <c r="AK1" s="95"/>
      <c r="AL1" s="95"/>
      <c r="AM1" s="95"/>
      <c r="AN1" s="95"/>
      <c r="AO1" s="95"/>
      <c r="AP1" s="95"/>
      <c r="AQ1" s="95"/>
      <c r="AR1" s="1"/>
      <c r="AS1" s="1"/>
      <c r="AT1" s="74"/>
    </row>
    <row r="2" spans="1:46" s="305" customFormat="1" ht="18" customHeight="1" thickBot="1" x14ac:dyDescent="0.35">
      <c r="A2" s="439" t="str">
        <f>'Evaluation Set-up'!$C$9&amp;" ("&amp;TEXT('Evaluation Set-up'!$D$9, "mm/dd/yyyy")&amp;" - "&amp;TEXT('Evaluation Set-up'!$E$9, "mm/dd/yyyy")&amp;")"</f>
        <v>After Period #1 (05/01/2018 - 06/30/2021)</v>
      </c>
      <c r="B2" s="440"/>
      <c r="C2" s="440"/>
      <c r="D2" s="440"/>
      <c r="E2" s="440"/>
      <c r="F2" s="440"/>
      <c r="G2" s="440"/>
      <c r="H2" s="440"/>
      <c r="I2" s="440"/>
      <c r="J2" s="440"/>
      <c r="K2" s="440"/>
      <c r="L2" s="440"/>
      <c r="M2" s="440"/>
      <c r="N2" s="440"/>
      <c r="O2" s="303"/>
      <c r="P2" s="432" t="s">
        <v>11</v>
      </c>
      <c r="Q2" s="432" t="s">
        <v>25</v>
      </c>
      <c r="R2" s="437" t="s">
        <v>12</v>
      </c>
      <c r="S2" s="432" t="s">
        <v>37</v>
      </c>
      <c r="T2" s="437" t="s">
        <v>38</v>
      </c>
      <c r="U2" s="432" t="s">
        <v>39</v>
      </c>
      <c r="V2" s="450" t="s">
        <v>40</v>
      </c>
      <c r="W2" s="304"/>
      <c r="AT2" s="306"/>
    </row>
    <row r="3" spans="1:46" ht="29.4" thickBot="1" x14ac:dyDescent="0.35">
      <c r="A3" s="273" t="s">
        <v>0</v>
      </c>
      <c r="B3" s="96" t="s">
        <v>1</v>
      </c>
      <c r="C3" s="187" t="s">
        <v>2</v>
      </c>
      <c r="D3" s="187" t="s">
        <v>3</v>
      </c>
      <c r="E3" s="187" t="s">
        <v>4</v>
      </c>
      <c r="F3" s="187" t="s">
        <v>5</v>
      </c>
      <c r="G3" s="281" t="s">
        <v>6</v>
      </c>
      <c r="H3" s="131" t="s">
        <v>166</v>
      </c>
      <c r="I3" s="287" t="s">
        <v>275</v>
      </c>
      <c r="J3" s="259" t="s">
        <v>276</v>
      </c>
      <c r="K3" s="259" t="s">
        <v>277</v>
      </c>
      <c r="L3" s="288" t="s">
        <v>278</v>
      </c>
      <c r="M3" s="302" t="s">
        <v>55</v>
      </c>
      <c r="N3" s="289" t="s">
        <v>56</v>
      </c>
      <c r="O3" s="191"/>
      <c r="P3" s="433"/>
      <c r="Q3" s="433"/>
      <c r="R3" s="438"/>
      <c r="S3" s="433"/>
      <c r="T3" s="438"/>
      <c r="U3" s="433"/>
      <c r="V3" s="451"/>
      <c r="W3" s="5"/>
      <c r="Z3" s="9" t="s">
        <v>13</v>
      </c>
      <c r="AA3" s="25" t="s">
        <v>35</v>
      </c>
      <c r="AB3" s="29" t="s">
        <v>36</v>
      </c>
      <c r="AC3" s="7" t="s">
        <v>54</v>
      </c>
      <c r="AR3" t="s">
        <v>11</v>
      </c>
      <c r="AS3" t="s">
        <v>58</v>
      </c>
      <c r="AT3" s="2" t="s">
        <v>96</v>
      </c>
    </row>
    <row r="4" spans="1:46" x14ac:dyDescent="0.3">
      <c r="A4" s="282" t="s">
        <v>345</v>
      </c>
      <c r="B4" s="270">
        <v>43339</v>
      </c>
      <c r="C4" s="271">
        <v>23</v>
      </c>
      <c r="D4" s="271">
        <v>1</v>
      </c>
      <c r="E4" s="271"/>
      <c r="F4" s="271">
        <v>1</v>
      </c>
      <c r="G4" s="283" t="s">
        <v>7</v>
      </c>
      <c r="H4" s="285">
        <v>0.55800000000000005</v>
      </c>
      <c r="I4" s="276"/>
      <c r="J4" s="277"/>
      <c r="K4" s="277"/>
      <c r="L4" s="278"/>
      <c r="M4" s="274"/>
      <c r="N4" s="272"/>
      <c r="P4" s="264">
        <f>IF(R4 = "", "", COUNT($R$4:R4))</f>
        <v>1</v>
      </c>
      <c r="Q4" s="264">
        <f t="shared" ref="Q4:Q67" si="0">IF(B4="", "", YEAR(B4))</f>
        <v>2018</v>
      </c>
      <c r="R4" s="265">
        <f t="shared" ref="R4:R67" si="1">IF(A4="", "", IF(G4="",1,IF(G4="O",1,IF(G4="C",8.4,IF(G4="B",8.4,IF(G4="A",76.8,IF(G4="K",76.8,"ERR")))))))</f>
        <v>1</v>
      </c>
      <c r="S4" s="266" t="str">
        <f>IF(M4="Y",R4,"")</f>
        <v/>
      </c>
      <c r="T4" s="267" t="str">
        <f t="shared" ref="T4:T67" si="2">IF(IF(M4="Y",G4,"")=0, "O", IF(M4="Y",G4,""))</f>
        <v/>
      </c>
      <c r="U4" s="268" t="str">
        <f>IF(N4="Y",R4,"")</f>
        <v/>
      </c>
      <c r="V4" s="269" t="str">
        <f t="shared" ref="V4:V67" si="3">IF(IF(N4="Y",G4,"")=0, "O", IF(N4="Y",G4,""))</f>
        <v/>
      </c>
      <c r="W4" s="5"/>
      <c r="Y4" s="3" t="s">
        <v>9</v>
      </c>
      <c r="Z4" s="294">
        <f>COUNTIF($G$4:$G$1048576,$Y4)</f>
        <v>1</v>
      </c>
      <c r="AA4" s="295">
        <f>COUNTIF($T$4:$T$1048576,$Y4)</f>
        <v>0</v>
      </c>
      <c r="AB4" s="296">
        <f>COUNTIF($V$4:$V$1048576,$Y4)</f>
        <v>0</v>
      </c>
      <c r="AC4" s="297">
        <f>COUNTIF($T:$T, Y4)+COUNTIF($V:$V, Y4)-COUNTIFS($T:$T, Y4, $V:$V, Y4)</f>
        <v>0</v>
      </c>
      <c r="AR4" s="2">
        <f>IF(P4&gt;0, P4, "")</f>
        <v>1</v>
      </c>
      <c r="AS4" s="2" t="str">
        <f t="shared" ref="AS4:AS67" si="4">IF(OR(M4="Y",N4="Y"),"Y","")</f>
        <v/>
      </c>
      <c r="AT4" s="2" t="str">
        <f>IF(AR4="","",IF(AND(H4&gt;='Intersection Mileposts'!$F$5,H4&lt;='Intersection Mileposts'!$G$5),"Y",IF(AND(H4&gt;='Intersection Mileposts'!$F$6,H4&lt;='Intersection Mileposts'!$G$6),"Y",IF(AND(H4&gt;='Intersection Mileposts'!$F$7,H4&lt;='Intersection Mileposts'!$G$7),"Y",IF(AND(H4&gt;='Intersection Mileposts'!$F$8,H4&lt;='Intersection Mileposts'!$G$8),"Y",IF(AND(H4&gt;='Intersection Mileposts'!$F$9,H4&lt;='Intersection Mileposts'!$G$9),"Y",IF(AND(H4&gt;='Intersection Mileposts'!$F$10,H4&lt;='Intersection Mileposts'!$G$10),"Y",IF(AND(H4&gt;='Intersection Mileposts'!$F$11,H4&lt;='Intersection Mileposts'!$G$11),"Y",IF(AND(H4&gt;='Intersection Mileposts'!$F$12,H4&lt;='Intersection Mileposts'!$G$12),"Y",IF(AND(H4&gt;='Intersection Mileposts'!$F$13,H4&lt;='Intersection Mileposts'!$G$13),"Y",IF(AND(H4&gt;='Intersection Mileposts'!$F$14,H4&lt;='Intersection Mileposts'!$G$14),"Y",IF(AND(H4&gt;='Intersection Mileposts'!$F$15,H4&lt;='Intersection Mileposts'!$G$15),"Y",IF(AND(H4&gt;='Intersection Mileposts'!$F$16,H4&lt;='Intersection Mileposts'!$G$16),"Y",IF(AND(H4&gt;='Intersection Mileposts'!$F$17,H4&lt;='Intersection Mileposts'!$G$17),"Y",IF(AND(H4&gt;='Intersection Mileposts'!$F$18,H4&lt;='Intersection Mileposts'!$G$18),"Y",IF(AND(H4&gt;='Intersection Mileposts'!$F$19,H4&lt;='Intersection Mileposts'!$G$19),"Y",IF(AND(H4&gt;='Intersection Mileposts'!$F$20,H4&lt;='Intersection Mileposts'!$G$20),"Y",IF(AND(H4&gt;='Intersection Mileposts'!$F$21,H4&lt;='Intersection Mileposts'!$G$21),"Y",IF(AND(H4&gt;='Intersection Mileposts'!$F$22,H4&lt;='Intersection Mileposts'!$G$22),"Y",IF(AND(H4&gt;='Intersection Mileposts'!$F$23,H4&lt;='Intersection Mileposts'!$G$23),"Y",IF(AND(H4&gt;='Intersection Mileposts'!$F$24,H4&lt;='Intersection Mileposts'!$G$24),"Y",IF(AND(H4&gt;='Intersection Mileposts'!$F$25,H4&lt;='Intersection Mileposts'!$G$25),"Y",IF(AND(H4&gt;='Intersection Mileposts'!$F$26,H4&lt;='Intersection Mileposts'!$G$26),"Y",IF(AND(H4&gt;='Intersection Mileposts'!$F$27,H4&lt;='Intersection Mileposts'!$G$27),"Y",IF(AND(H4&gt;='Intersection Mileposts'!$F$28,H4&lt;='Intersection Mileposts'!$G$28),"Y",IF(AND(H4&gt;='Intersection Mileposts'!$F$29,H4&lt;='Intersection Mileposts'!$G$29),"Y", IF(AND(H4&gt;='Intersection Mileposts'!$F$30,H4&lt;='Intersection Mileposts'!$G$30),"Y",IF(AND(H4&gt;='Intersection Mileposts'!$F$31,H4&lt;='Intersection Mileposts'!$G$31),"Y",IF(AND(H4&gt;='Intersection Mileposts'!$F$32,H4&lt;='Intersection Mileposts'!$G$32),"Y",IF(AND(H4&gt;='Intersection Mileposts'!$F$33,H4&lt;='Intersection Mileposts'!$G$33),"Y",IF(AND(H4&gt;='Intersection Mileposts'!$F$34,H4&lt;='Intersection Mileposts'!$G$34),"Y",IF(AND(H4&gt;='Intersection Mileposts'!$F$35,H4&lt;='Intersection Mileposts'!$G$35),"Y",IF(AND(H4&gt;='Intersection Mileposts'!$F$36,H4&lt;='Intersection Mileposts'!$G$36),"Y",IF(AND(H4&gt;='Intersection Mileposts'!$F$37,H4&lt;='Intersection Mileposts'!$G$37),"Y",IF(AND(H4&gt;='Intersection Mileposts'!$F$38,H4&lt;='Intersection Mileposts'!$G$38),"Y",IF(AND(H4&gt;='Intersection Mileposts'!$F$39,H4&lt;='Intersection Mileposts'!$G$39),"Y","N"))))))))))))))))))))))))))))))))))))</f>
        <v>Y</v>
      </c>
    </row>
    <row r="5" spans="1:46" x14ac:dyDescent="0.3">
      <c r="A5" s="282" t="s">
        <v>345</v>
      </c>
      <c r="B5" s="261">
        <v>43580</v>
      </c>
      <c r="C5" s="262">
        <v>23</v>
      </c>
      <c r="D5" s="262">
        <v>1</v>
      </c>
      <c r="E5" s="262">
        <v>7</v>
      </c>
      <c r="F5" s="262">
        <v>4</v>
      </c>
      <c r="G5" s="284" t="s">
        <v>7</v>
      </c>
      <c r="H5" s="286">
        <v>0.55800000000000005</v>
      </c>
      <c r="I5" s="279"/>
      <c r="J5" s="260"/>
      <c r="K5" s="260"/>
      <c r="L5" s="280"/>
      <c r="M5" s="275"/>
      <c r="N5" s="263"/>
      <c r="P5" s="264">
        <f>IF(R5 = "", "", COUNT($R$4:R5))</f>
        <v>2</v>
      </c>
      <c r="Q5" s="264">
        <f t="shared" si="0"/>
        <v>2019</v>
      </c>
      <c r="R5" s="265">
        <f t="shared" si="1"/>
        <v>1</v>
      </c>
      <c r="S5" s="266" t="str">
        <f t="shared" ref="S5:S8" si="5">IF(M5="Y",R5,"")</f>
        <v/>
      </c>
      <c r="T5" s="267" t="str">
        <f t="shared" si="2"/>
        <v/>
      </c>
      <c r="U5" s="268" t="str">
        <f t="shared" ref="U5:U8" si="6">IF(N5="Y",R5,"")</f>
        <v/>
      </c>
      <c r="V5" s="269" t="str">
        <f t="shared" si="3"/>
        <v/>
      </c>
      <c r="W5" s="5"/>
      <c r="Y5" s="3" t="s">
        <v>10</v>
      </c>
      <c r="Z5" s="294">
        <f>COUNTIF($G$4:$G$1048576,$Y5)</f>
        <v>1</v>
      </c>
      <c r="AA5" s="295">
        <f>COUNTIF($T$4:$T$1048576,$Y5)</f>
        <v>1</v>
      </c>
      <c r="AB5" s="296">
        <f>COUNTIF($V$4:$V$1048576,$Y5)</f>
        <v>0</v>
      </c>
      <c r="AC5" s="297">
        <f>COUNTIF($T:$T, Y5)+COUNTIF($V:$V, Y5)-COUNTIFS($T:$T, Y5, $V:$V, Y5)</f>
        <v>1</v>
      </c>
      <c r="AR5" s="2">
        <f t="shared" ref="AR5:AR20" si="7">IF(P5&gt;0, P5, "")</f>
        <v>2</v>
      </c>
      <c r="AS5" s="2" t="str">
        <f t="shared" si="4"/>
        <v/>
      </c>
      <c r="AT5" s="2" t="str">
        <f>IF(AR5="","",IF(AND(H5&gt;='Intersection Mileposts'!$F$5,H5&lt;='Intersection Mileposts'!$G$5),"Y",IF(AND(H5&gt;='Intersection Mileposts'!$F$6,H5&lt;='Intersection Mileposts'!$G$6),"Y",IF(AND(H5&gt;='Intersection Mileposts'!$F$7,H5&lt;='Intersection Mileposts'!$G$7),"Y",IF(AND(H5&gt;='Intersection Mileposts'!$F$8,H5&lt;='Intersection Mileposts'!$G$8),"Y",IF(AND(H5&gt;='Intersection Mileposts'!$F$9,H5&lt;='Intersection Mileposts'!$G$9),"Y",IF(AND(H5&gt;='Intersection Mileposts'!$F$10,H5&lt;='Intersection Mileposts'!$G$10),"Y",IF(AND(H5&gt;='Intersection Mileposts'!$F$11,H5&lt;='Intersection Mileposts'!$G$11),"Y",IF(AND(H5&gt;='Intersection Mileposts'!$F$12,H5&lt;='Intersection Mileposts'!$G$12),"Y",IF(AND(H5&gt;='Intersection Mileposts'!$F$13,H5&lt;='Intersection Mileposts'!$G$13),"Y",IF(AND(H5&gt;='Intersection Mileposts'!$F$14,H5&lt;='Intersection Mileposts'!$G$14),"Y",IF(AND(H5&gt;='Intersection Mileposts'!$F$15,H5&lt;='Intersection Mileposts'!$G$15),"Y",IF(AND(H5&gt;='Intersection Mileposts'!$F$16,H5&lt;='Intersection Mileposts'!$G$16),"Y",IF(AND(H5&gt;='Intersection Mileposts'!$F$17,H5&lt;='Intersection Mileposts'!$G$17),"Y",IF(AND(H5&gt;='Intersection Mileposts'!$F$18,H5&lt;='Intersection Mileposts'!$G$18),"Y",IF(AND(H5&gt;='Intersection Mileposts'!$F$19,H5&lt;='Intersection Mileposts'!$G$19),"Y",IF(AND(H5&gt;='Intersection Mileposts'!$F$20,H5&lt;='Intersection Mileposts'!$G$20),"Y",IF(AND(H5&gt;='Intersection Mileposts'!$F$21,H5&lt;='Intersection Mileposts'!$G$21),"Y",IF(AND(H5&gt;='Intersection Mileposts'!$F$22,H5&lt;='Intersection Mileposts'!$G$22),"Y",IF(AND(H5&gt;='Intersection Mileposts'!$F$23,H5&lt;='Intersection Mileposts'!$G$23),"Y",IF(AND(H5&gt;='Intersection Mileposts'!$F$24,H5&lt;='Intersection Mileposts'!$G$24),"Y",IF(AND(H5&gt;='Intersection Mileposts'!$F$25,H5&lt;='Intersection Mileposts'!$G$25),"Y",IF(AND(H5&gt;='Intersection Mileposts'!$F$26,H5&lt;='Intersection Mileposts'!$G$26),"Y",IF(AND(H5&gt;='Intersection Mileposts'!$F$27,H5&lt;='Intersection Mileposts'!$G$27),"Y",IF(AND(H5&gt;='Intersection Mileposts'!$F$28,H5&lt;='Intersection Mileposts'!$G$28),"Y",IF(AND(H5&gt;='Intersection Mileposts'!$F$29,H5&lt;='Intersection Mileposts'!$G$29),"Y", IF(AND(H5&gt;='Intersection Mileposts'!$F$30,H5&lt;='Intersection Mileposts'!$G$30),"Y",IF(AND(H5&gt;='Intersection Mileposts'!$F$31,H5&lt;='Intersection Mileposts'!$G$31),"Y",IF(AND(H5&gt;='Intersection Mileposts'!$F$32,H5&lt;='Intersection Mileposts'!$G$32),"Y",IF(AND(H5&gt;='Intersection Mileposts'!$F$33,H5&lt;='Intersection Mileposts'!$G$33),"Y",IF(AND(H5&gt;='Intersection Mileposts'!$F$34,H5&lt;='Intersection Mileposts'!$G$34),"Y",IF(AND(H5&gt;='Intersection Mileposts'!$F$35,H5&lt;='Intersection Mileposts'!$G$35),"Y",IF(AND(H5&gt;='Intersection Mileposts'!$F$36,H5&lt;='Intersection Mileposts'!$G$36),"Y",IF(AND(H5&gt;='Intersection Mileposts'!$F$37,H5&lt;='Intersection Mileposts'!$G$37),"Y",IF(AND(H5&gt;='Intersection Mileposts'!$F$38,H5&lt;='Intersection Mileposts'!$G$38),"Y",IF(AND(H5&gt;='Intersection Mileposts'!$F$39,H5&lt;='Intersection Mileposts'!$G$39),"Y","N"))))))))))))))))))))))))))))))))))))</f>
        <v>Y</v>
      </c>
    </row>
    <row r="6" spans="1:46" x14ac:dyDescent="0.3">
      <c r="A6" s="282" t="s">
        <v>345</v>
      </c>
      <c r="B6" s="261">
        <v>43625</v>
      </c>
      <c r="C6" s="262">
        <v>30</v>
      </c>
      <c r="D6" s="262">
        <v>2</v>
      </c>
      <c r="E6" s="262">
        <v>12</v>
      </c>
      <c r="F6" s="262">
        <v>1</v>
      </c>
      <c r="G6" s="284" t="s">
        <v>7</v>
      </c>
      <c r="H6" s="286">
        <v>0.55800000000000005</v>
      </c>
      <c r="I6" s="279"/>
      <c r="J6" s="260"/>
      <c r="K6" s="260"/>
      <c r="L6" s="280"/>
      <c r="M6" s="275"/>
      <c r="N6" s="263"/>
      <c r="P6" s="264">
        <f>IF(R6 = "", "", COUNT($R$4:R6))</f>
        <v>3</v>
      </c>
      <c r="Q6" s="264">
        <f t="shared" si="0"/>
        <v>2019</v>
      </c>
      <c r="R6" s="265">
        <f t="shared" si="1"/>
        <v>1</v>
      </c>
      <c r="S6" s="266" t="str">
        <f t="shared" si="5"/>
        <v/>
      </c>
      <c r="T6" s="267" t="str">
        <f t="shared" si="2"/>
        <v/>
      </c>
      <c r="U6" s="268" t="str">
        <f t="shared" si="6"/>
        <v/>
      </c>
      <c r="V6" s="269" t="str">
        <f t="shared" si="3"/>
        <v/>
      </c>
      <c r="W6" s="5"/>
      <c r="Y6" s="3" t="s">
        <v>8</v>
      </c>
      <c r="Z6" s="294">
        <f>COUNTIF($G$4:$G$1048576,$Y6)</f>
        <v>3</v>
      </c>
      <c r="AA6" s="295">
        <f>COUNTIF($T$4:$T$1048576,$Y6)</f>
        <v>0</v>
      </c>
      <c r="AB6" s="296">
        <f>COUNTIF($V$4:$V$1048576,$Y6)</f>
        <v>0</v>
      </c>
      <c r="AC6" s="297">
        <f>COUNTIF($T:$T, Y6)+COUNTIF($V:$V, Y6)-COUNTIFS($T:$T, Y6, $V:$V, Y6)</f>
        <v>0</v>
      </c>
      <c r="AR6" s="2">
        <f t="shared" si="7"/>
        <v>3</v>
      </c>
      <c r="AS6" s="2" t="str">
        <f t="shared" si="4"/>
        <v/>
      </c>
      <c r="AT6" s="2" t="str">
        <f>IF(AR6="","",IF(AND(H6&gt;='Intersection Mileposts'!$F$5,H6&lt;='Intersection Mileposts'!$G$5),"Y",IF(AND(H6&gt;='Intersection Mileposts'!$F$6,H6&lt;='Intersection Mileposts'!$G$6),"Y",IF(AND(H6&gt;='Intersection Mileposts'!$F$7,H6&lt;='Intersection Mileposts'!$G$7),"Y",IF(AND(H6&gt;='Intersection Mileposts'!$F$8,H6&lt;='Intersection Mileposts'!$G$8),"Y",IF(AND(H6&gt;='Intersection Mileposts'!$F$9,H6&lt;='Intersection Mileposts'!$G$9),"Y",IF(AND(H6&gt;='Intersection Mileposts'!$F$10,H6&lt;='Intersection Mileposts'!$G$10),"Y",IF(AND(H6&gt;='Intersection Mileposts'!$F$11,H6&lt;='Intersection Mileposts'!$G$11),"Y",IF(AND(H6&gt;='Intersection Mileposts'!$F$12,H6&lt;='Intersection Mileposts'!$G$12),"Y",IF(AND(H6&gt;='Intersection Mileposts'!$F$13,H6&lt;='Intersection Mileposts'!$G$13),"Y",IF(AND(H6&gt;='Intersection Mileposts'!$F$14,H6&lt;='Intersection Mileposts'!$G$14),"Y",IF(AND(H6&gt;='Intersection Mileposts'!$F$15,H6&lt;='Intersection Mileposts'!$G$15),"Y",IF(AND(H6&gt;='Intersection Mileposts'!$F$16,H6&lt;='Intersection Mileposts'!$G$16),"Y",IF(AND(H6&gt;='Intersection Mileposts'!$F$17,H6&lt;='Intersection Mileposts'!$G$17),"Y",IF(AND(H6&gt;='Intersection Mileposts'!$F$18,H6&lt;='Intersection Mileposts'!$G$18),"Y",IF(AND(H6&gt;='Intersection Mileposts'!$F$19,H6&lt;='Intersection Mileposts'!$G$19),"Y",IF(AND(H6&gt;='Intersection Mileposts'!$F$20,H6&lt;='Intersection Mileposts'!$G$20),"Y",IF(AND(H6&gt;='Intersection Mileposts'!$F$21,H6&lt;='Intersection Mileposts'!$G$21),"Y",IF(AND(H6&gt;='Intersection Mileposts'!$F$22,H6&lt;='Intersection Mileposts'!$G$22),"Y",IF(AND(H6&gt;='Intersection Mileposts'!$F$23,H6&lt;='Intersection Mileposts'!$G$23),"Y",IF(AND(H6&gt;='Intersection Mileposts'!$F$24,H6&lt;='Intersection Mileposts'!$G$24),"Y",IF(AND(H6&gt;='Intersection Mileposts'!$F$25,H6&lt;='Intersection Mileposts'!$G$25),"Y",IF(AND(H6&gt;='Intersection Mileposts'!$F$26,H6&lt;='Intersection Mileposts'!$G$26),"Y",IF(AND(H6&gt;='Intersection Mileposts'!$F$27,H6&lt;='Intersection Mileposts'!$G$27),"Y",IF(AND(H6&gt;='Intersection Mileposts'!$F$28,H6&lt;='Intersection Mileposts'!$G$28),"Y",IF(AND(H6&gt;='Intersection Mileposts'!$F$29,H6&lt;='Intersection Mileposts'!$G$29),"Y", IF(AND(H6&gt;='Intersection Mileposts'!$F$30,H6&lt;='Intersection Mileposts'!$G$30),"Y",IF(AND(H6&gt;='Intersection Mileposts'!$F$31,H6&lt;='Intersection Mileposts'!$G$31),"Y",IF(AND(H6&gt;='Intersection Mileposts'!$F$32,H6&lt;='Intersection Mileposts'!$G$32),"Y",IF(AND(H6&gt;='Intersection Mileposts'!$F$33,H6&lt;='Intersection Mileposts'!$G$33),"Y",IF(AND(H6&gt;='Intersection Mileposts'!$F$34,H6&lt;='Intersection Mileposts'!$G$34),"Y",IF(AND(H6&gt;='Intersection Mileposts'!$F$35,H6&lt;='Intersection Mileposts'!$G$35),"Y",IF(AND(H6&gt;='Intersection Mileposts'!$F$36,H6&lt;='Intersection Mileposts'!$G$36),"Y",IF(AND(H6&gt;='Intersection Mileposts'!$F$37,H6&lt;='Intersection Mileposts'!$G$37),"Y",IF(AND(H6&gt;='Intersection Mileposts'!$F$38,H6&lt;='Intersection Mileposts'!$G$38),"Y",IF(AND(H6&gt;='Intersection Mileposts'!$F$39,H6&lt;='Intersection Mileposts'!$G$39),"Y","N"))))))))))))))))))))))))))))))))))))</f>
        <v>Y</v>
      </c>
    </row>
    <row r="7" spans="1:46" x14ac:dyDescent="0.3">
      <c r="A7" s="282" t="s">
        <v>345</v>
      </c>
      <c r="B7" s="261">
        <v>43663</v>
      </c>
      <c r="C7" s="262">
        <v>23</v>
      </c>
      <c r="D7" s="262">
        <v>1</v>
      </c>
      <c r="E7" s="262">
        <v>7</v>
      </c>
      <c r="F7" s="262">
        <v>1</v>
      </c>
      <c r="G7" s="284" t="s">
        <v>3</v>
      </c>
      <c r="H7" s="286">
        <v>0.55800000000000005</v>
      </c>
      <c r="I7" s="279"/>
      <c r="J7" s="260"/>
      <c r="K7" s="260"/>
      <c r="L7" s="280"/>
      <c r="M7" s="275"/>
      <c r="N7" s="263"/>
      <c r="P7" s="264">
        <f>IF(R7 = "", "", COUNT($R$4:R7))</f>
        <v>4</v>
      </c>
      <c r="Q7" s="264">
        <f t="shared" si="0"/>
        <v>2019</v>
      </c>
      <c r="R7" s="265">
        <f t="shared" si="1"/>
        <v>8.4</v>
      </c>
      <c r="S7" s="266" t="str">
        <f t="shared" si="5"/>
        <v/>
      </c>
      <c r="T7" s="267" t="str">
        <f t="shared" si="2"/>
        <v/>
      </c>
      <c r="U7" s="268" t="str">
        <f t="shared" si="6"/>
        <v/>
      </c>
      <c r="V7" s="269" t="str">
        <f t="shared" si="3"/>
        <v/>
      </c>
      <c r="W7" s="5"/>
      <c r="Y7" s="3" t="s">
        <v>3</v>
      </c>
      <c r="Z7" s="294">
        <f>COUNTIF($G$4:$G$1048576,$Y7)</f>
        <v>10</v>
      </c>
      <c r="AA7" s="295">
        <f>COUNTIF($T$4:$T$1048576,$Y7)</f>
        <v>0</v>
      </c>
      <c r="AB7" s="296">
        <f>COUNTIF($V$4:$V$1048576,$Y7)</f>
        <v>0</v>
      </c>
      <c r="AC7" s="297">
        <f>COUNTIF($T:$T, Y7)+COUNTIF($V:$V, Y7)-COUNTIFS($T:$T, Y7, $V:$V, Y7)</f>
        <v>0</v>
      </c>
      <c r="AR7" s="2">
        <f t="shared" si="7"/>
        <v>4</v>
      </c>
      <c r="AS7" s="2" t="str">
        <f t="shared" si="4"/>
        <v/>
      </c>
      <c r="AT7" s="2" t="str">
        <f>IF(AR7="","",IF(AND(H7&gt;='Intersection Mileposts'!$F$5,H7&lt;='Intersection Mileposts'!$G$5),"Y",IF(AND(H7&gt;='Intersection Mileposts'!$F$6,H7&lt;='Intersection Mileposts'!$G$6),"Y",IF(AND(H7&gt;='Intersection Mileposts'!$F$7,H7&lt;='Intersection Mileposts'!$G$7),"Y",IF(AND(H7&gt;='Intersection Mileposts'!$F$8,H7&lt;='Intersection Mileposts'!$G$8),"Y",IF(AND(H7&gt;='Intersection Mileposts'!$F$9,H7&lt;='Intersection Mileposts'!$G$9),"Y",IF(AND(H7&gt;='Intersection Mileposts'!$F$10,H7&lt;='Intersection Mileposts'!$G$10),"Y",IF(AND(H7&gt;='Intersection Mileposts'!$F$11,H7&lt;='Intersection Mileposts'!$G$11),"Y",IF(AND(H7&gt;='Intersection Mileposts'!$F$12,H7&lt;='Intersection Mileposts'!$G$12),"Y",IF(AND(H7&gt;='Intersection Mileposts'!$F$13,H7&lt;='Intersection Mileposts'!$G$13),"Y",IF(AND(H7&gt;='Intersection Mileposts'!$F$14,H7&lt;='Intersection Mileposts'!$G$14),"Y",IF(AND(H7&gt;='Intersection Mileposts'!$F$15,H7&lt;='Intersection Mileposts'!$G$15),"Y",IF(AND(H7&gt;='Intersection Mileposts'!$F$16,H7&lt;='Intersection Mileposts'!$G$16),"Y",IF(AND(H7&gt;='Intersection Mileposts'!$F$17,H7&lt;='Intersection Mileposts'!$G$17),"Y",IF(AND(H7&gt;='Intersection Mileposts'!$F$18,H7&lt;='Intersection Mileposts'!$G$18),"Y",IF(AND(H7&gt;='Intersection Mileposts'!$F$19,H7&lt;='Intersection Mileposts'!$G$19),"Y",IF(AND(H7&gt;='Intersection Mileposts'!$F$20,H7&lt;='Intersection Mileposts'!$G$20),"Y",IF(AND(H7&gt;='Intersection Mileposts'!$F$21,H7&lt;='Intersection Mileposts'!$G$21),"Y",IF(AND(H7&gt;='Intersection Mileposts'!$F$22,H7&lt;='Intersection Mileposts'!$G$22),"Y",IF(AND(H7&gt;='Intersection Mileposts'!$F$23,H7&lt;='Intersection Mileposts'!$G$23),"Y",IF(AND(H7&gt;='Intersection Mileposts'!$F$24,H7&lt;='Intersection Mileposts'!$G$24),"Y",IF(AND(H7&gt;='Intersection Mileposts'!$F$25,H7&lt;='Intersection Mileposts'!$G$25),"Y",IF(AND(H7&gt;='Intersection Mileposts'!$F$26,H7&lt;='Intersection Mileposts'!$G$26),"Y",IF(AND(H7&gt;='Intersection Mileposts'!$F$27,H7&lt;='Intersection Mileposts'!$G$27),"Y",IF(AND(H7&gt;='Intersection Mileposts'!$F$28,H7&lt;='Intersection Mileposts'!$G$28),"Y",IF(AND(H7&gt;='Intersection Mileposts'!$F$29,H7&lt;='Intersection Mileposts'!$G$29),"Y", IF(AND(H7&gt;='Intersection Mileposts'!$F$30,H7&lt;='Intersection Mileposts'!$G$30),"Y",IF(AND(H7&gt;='Intersection Mileposts'!$F$31,H7&lt;='Intersection Mileposts'!$G$31),"Y",IF(AND(H7&gt;='Intersection Mileposts'!$F$32,H7&lt;='Intersection Mileposts'!$G$32),"Y",IF(AND(H7&gt;='Intersection Mileposts'!$F$33,H7&lt;='Intersection Mileposts'!$G$33),"Y",IF(AND(H7&gt;='Intersection Mileposts'!$F$34,H7&lt;='Intersection Mileposts'!$G$34),"Y",IF(AND(H7&gt;='Intersection Mileposts'!$F$35,H7&lt;='Intersection Mileposts'!$G$35),"Y",IF(AND(H7&gt;='Intersection Mileposts'!$F$36,H7&lt;='Intersection Mileposts'!$G$36),"Y",IF(AND(H7&gt;='Intersection Mileposts'!$F$37,H7&lt;='Intersection Mileposts'!$G$37),"Y",IF(AND(H7&gt;='Intersection Mileposts'!$F$38,H7&lt;='Intersection Mileposts'!$G$38),"Y",IF(AND(H7&gt;='Intersection Mileposts'!$F$39,H7&lt;='Intersection Mileposts'!$G$39),"Y","N"))))))))))))))))))))))))))))))))))))</f>
        <v>Y</v>
      </c>
    </row>
    <row r="8" spans="1:46" x14ac:dyDescent="0.3">
      <c r="A8" s="282" t="s">
        <v>345</v>
      </c>
      <c r="B8" s="261">
        <v>44042</v>
      </c>
      <c r="C8" s="262">
        <v>23</v>
      </c>
      <c r="D8" s="262">
        <v>2</v>
      </c>
      <c r="E8" s="262"/>
      <c r="F8" s="262">
        <v>2</v>
      </c>
      <c r="G8" s="284" t="s">
        <v>7</v>
      </c>
      <c r="H8" s="286">
        <v>0.55800000000000005</v>
      </c>
      <c r="I8" s="279"/>
      <c r="J8" s="260"/>
      <c r="K8" s="260"/>
      <c r="L8" s="280"/>
      <c r="M8" s="275"/>
      <c r="N8" s="263"/>
      <c r="P8" s="264">
        <f>IF(R8 = "", "", COUNT($R$4:R8))</f>
        <v>5</v>
      </c>
      <c r="Q8" s="264">
        <f t="shared" si="0"/>
        <v>2020</v>
      </c>
      <c r="R8" s="265">
        <f t="shared" si="1"/>
        <v>1</v>
      </c>
      <c r="S8" s="266" t="str">
        <f t="shared" si="5"/>
        <v/>
      </c>
      <c r="T8" s="267" t="str">
        <f t="shared" si="2"/>
        <v/>
      </c>
      <c r="U8" s="268" t="str">
        <f t="shared" si="6"/>
        <v/>
      </c>
      <c r="V8" s="269" t="str">
        <f t="shared" si="3"/>
        <v/>
      </c>
      <c r="W8" s="5"/>
      <c r="Y8" s="3" t="s">
        <v>7</v>
      </c>
      <c r="Z8" s="294">
        <f>COUNTIF($G$4:$G$1048576,$Y8)+COUNTIFS($G$4:$G$1048576, "", $P$4:$P$1048576, "&gt;0")</f>
        <v>24</v>
      </c>
      <c r="AA8" s="295">
        <f>COUNTIF($T$4:$T$1048576,$Y8)</f>
        <v>2</v>
      </c>
      <c r="AB8" s="296">
        <f>COUNTIF($V$4:$V$1048576,$Y8)</f>
        <v>0</v>
      </c>
      <c r="AC8" s="297">
        <f>COUNTIF($T:$T, Y8)+COUNTIF($V:$V, Y8)-COUNTIFS($T:$T, Y8, $V:$V, Y8)</f>
        <v>2</v>
      </c>
      <c r="AR8" s="2">
        <f t="shared" si="7"/>
        <v>5</v>
      </c>
      <c r="AS8" s="2" t="str">
        <f t="shared" si="4"/>
        <v/>
      </c>
      <c r="AT8" s="2" t="str">
        <f>IF(AR8="","",IF(AND(H8&gt;='Intersection Mileposts'!$F$5,H8&lt;='Intersection Mileposts'!$G$5),"Y",IF(AND(H8&gt;='Intersection Mileposts'!$F$6,H8&lt;='Intersection Mileposts'!$G$6),"Y",IF(AND(H8&gt;='Intersection Mileposts'!$F$7,H8&lt;='Intersection Mileposts'!$G$7),"Y",IF(AND(H8&gt;='Intersection Mileposts'!$F$8,H8&lt;='Intersection Mileposts'!$G$8),"Y",IF(AND(H8&gt;='Intersection Mileposts'!$F$9,H8&lt;='Intersection Mileposts'!$G$9),"Y",IF(AND(H8&gt;='Intersection Mileposts'!$F$10,H8&lt;='Intersection Mileposts'!$G$10),"Y",IF(AND(H8&gt;='Intersection Mileposts'!$F$11,H8&lt;='Intersection Mileposts'!$G$11),"Y",IF(AND(H8&gt;='Intersection Mileposts'!$F$12,H8&lt;='Intersection Mileposts'!$G$12),"Y",IF(AND(H8&gt;='Intersection Mileposts'!$F$13,H8&lt;='Intersection Mileposts'!$G$13),"Y",IF(AND(H8&gt;='Intersection Mileposts'!$F$14,H8&lt;='Intersection Mileposts'!$G$14),"Y",IF(AND(H8&gt;='Intersection Mileposts'!$F$15,H8&lt;='Intersection Mileposts'!$G$15),"Y",IF(AND(H8&gt;='Intersection Mileposts'!$F$16,H8&lt;='Intersection Mileposts'!$G$16),"Y",IF(AND(H8&gt;='Intersection Mileposts'!$F$17,H8&lt;='Intersection Mileposts'!$G$17),"Y",IF(AND(H8&gt;='Intersection Mileposts'!$F$18,H8&lt;='Intersection Mileposts'!$G$18),"Y",IF(AND(H8&gt;='Intersection Mileposts'!$F$19,H8&lt;='Intersection Mileposts'!$G$19),"Y",IF(AND(H8&gt;='Intersection Mileposts'!$F$20,H8&lt;='Intersection Mileposts'!$G$20),"Y",IF(AND(H8&gt;='Intersection Mileposts'!$F$21,H8&lt;='Intersection Mileposts'!$G$21),"Y",IF(AND(H8&gt;='Intersection Mileposts'!$F$22,H8&lt;='Intersection Mileposts'!$G$22),"Y",IF(AND(H8&gt;='Intersection Mileposts'!$F$23,H8&lt;='Intersection Mileposts'!$G$23),"Y",IF(AND(H8&gt;='Intersection Mileposts'!$F$24,H8&lt;='Intersection Mileposts'!$G$24),"Y",IF(AND(H8&gt;='Intersection Mileposts'!$F$25,H8&lt;='Intersection Mileposts'!$G$25),"Y",IF(AND(H8&gt;='Intersection Mileposts'!$F$26,H8&lt;='Intersection Mileposts'!$G$26),"Y",IF(AND(H8&gt;='Intersection Mileposts'!$F$27,H8&lt;='Intersection Mileposts'!$G$27),"Y",IF(AND(H8&gt;='Intersection Mileposts'!$F$28,H8&lt;='Intersection Mileposts'!$G$28),"Y",IF(AND(H8&gt;='Intersection Mileposts'!$F$29,H8&lt;='Intersection Mileposts'!$G$29),"Y", IF(AND(H8&gt;='Intersection Mileposts'!$F$30,H8&lt;='Intersection Mileposts'!$G$30),"Y",IF(AND(H8&gt;='Intersection Mileposts'!$F$31,H8&lt;='Intersection Mileposts'!$G$31),"Y",IF(AND(H8&gt;='Intersection Mileposts'!$F$32,H8&lt;='Intersection Mileposts'!$G$32),"Y",IF(AND(H8&gt;='Intersection Mileposts'!$F$33,H8&lt;='Intersection Mileposts'!$G$33),"Y",IF(AND(H8&gt;='Intersection Mileposts'!$F$34,H8&lt;='Intersection Mileposts'!$G$34),"Y",IF(AND(H8&gt;='Intersection Mileposts'!$F$35,H8&lt;='Intersection Mileposts'!$G$35),"Y",IF(AND(H8&gt;='Intersection Mileposts'!$F$36,H8&lt;='Intersection Mileposts'!$G$36),"Y",IF(AND(H8&gt;='Intersection Mileposts'!$F$37,H8&lt;='Intersection Mileposts'!$G$37),"Y",IF(AND(H8&gt;='Intersection Mileposts'!$F$38,H8&lt;='Intersection Mileposts'!$G$38),"Y",IF(AND(H8&gt;='Intersection Mileposts'!$F$39,H8&lt;='Intersection Mileposts'!$G$39),"Y","N"))))))))))))))))))))))))))))))))))))</f>
        <v>Y</v>
      </c>
    </row>
    <row r="9" spans="1:46" x14ac:dyDescent="0.3">
      <c r="A9" s="282" t="s">
        <v>345</v>
      </c>
      <c r="B9" s="261">
        <v>44317</v>
      </c>
      <c r="C9" s="262">
        <v>27</v>
      </c>
      <c r="D9" s="262">
        <v>1</v>
      </c>
      <c r="E9" s="262">
        <v>0</v>
      </c>
      <c r="F9" s="262">
        <v>2</v>
      </c>
      <c r="G9" s="284" t="s">
        <v>8</v>
      </c>
      <c r="H9" s="286">
        <v>0.55800000000000005</v>
      </c>
      <c r="I9" s="279"/>
      <c r="J9" s="260"/>
      <c r="K9" s="260"/>
      <c r="L9" s="280"/>
      <c r="M9" s="275"/>
      <c r="N9" s="263"/>
      <c r="P9" s="264">
        <f>IF(R9 = "", "", COUNT($R$4:R9))</f>
        <v>6</v>
      </c>
      <c r="Q9" s="264">
        <f t="shared" si="0"/>
        <v>2021</v>
      </c>
      <c r="R9" s="265">
        <f t="shared" si="1"/>
        <v>8.4</v>
      </c>
      <c r="S9" s="266" t="str">
        <f t="shared" ref="S9:S22" si="8">IF(M9="Y",R9,"")</f>
        <v/>
      </c>
      <c r="T9" s="267" t="str">
        <f t="shared" si="2"/>
        <v/>
      </c>
      <c r="U9" s="268" t="str">
        <f t="shared" ref="U9:U22" si="9">IF(N9="Y",R9,"")</f>
        <v/>
      </c>
      <c r="V9" s="269" t="str">
        <f t="shared" si="3"/>
        <v/>
      </c>
      <c r="W9" s="5"/>
      <c r="Y9" s="3" t="s">
        <v>13</v>
      </c>
      <c r="Z9" s="294">
        <f>COUNTIF(P4:P1048576, "&gt;0")</f>
        <v>39</v>
      </c>
      <c r="AA9" s="295">
        <f>COUNT(S4:S1048576)</f>
        <v>3</v>
      </c>
      <c r="AB9" s="296">
        <f>COUNT(U4:U1048576)</f>
        <v>0</v>
      </c>
      <c r="AC9" s="297">
        <f>SUM(AC4:AC8)</f>
        <v>3</v>
      </c>
      <c r="AR9" s="2">
        <f t="shared" si="7"/>
        <v>6</v>
      </c>
      <c r="AS9" s="2" t="str">
        <f t="shared" si="4"/>
        <v/>
      </c>
      <c r="AT9" s="2" t="str">
        <f>IF(AR9="","",IF(AND(H9&gt;='Intersection Mileposts'!$F$5,H9&lt;='Intersection Mileposts'!$G$5),"Y",IF(AND(H9&gt;='Intersection Mileposts'!$F$6,H9&lt;='Intersection Mileposts'!$G$6),"Y",IF(AND(H9&gt;='Intersection Mileposts'!$F$7,H9&lt;='Intersection Mileposts'!$G$7),"Y",IF(AND(H9&gt;='Intersection Mileposts'!$F$8,H9&lt;='Intersection Mileposts'!$G$8),"Y",IF(AND(H9&gt;='Intersection Mileposts'!$F$9,H9&lt;='Intersection Mileposts'!$G$9),"Y",IF(AND(H9&gt;='Intersection Mileposts'!$F$10,H9&lt;='Intersection Mileposts'!$G$10),"Y",IF(AND(H9&gt;='Intersection Mileposts'!$F$11,H9&lt;='Intersection Mileposts'!$G$11),"Y",IF(AND(H9&gt;='Intersection Mileposts'!$F$12,H9&lt;='Intersection Mileposts'!$G$12),"Y",IF(AND(H9&gt;='Intersection Mileposts'!$F$13,H9&lt;='Intersection Mileposts'!$G$13),"Y",IF(AND(H9&gt;='Intersection Mileposts'!$F$14,H9&lt;='Intersection Mileposts'!$G$14),"Y",IF(AND(H9&gt;='Intersection Mileposts'!$F$15,H9&lt;='Intersection Mileposts'!$G$15),"Y",IF(AND(H9&gt;='Intersection Mileposts'!$F$16,H9&lt;='Intersection Mileposts'!$G$16),"Y",IF(AND(H9&gt;='Intersection Mileposts'!$F$17,H9&lt;='Intersection Mileposts'!$G$17),"Y",IF(AND(H9&gt;='Intersection Mileposts'!$F$18,H9&lt;='Intersection Mileposts'!$G$18),"Y",IF(AND(H9&gt;='Intersection Mileposts'!$F$19,H9&lt;='Intersection Mileposts'!$G$19),"Y",IF(AND(H9&gt;='Intersection Mileposts'!$F$20,H9&lt;='Intersection Mileposts'!$G$20),"Y",IF(AND(H9&gt;='Intersection Mileposts'!$F$21,H9&lt;='Intersection Mileposts'!$G$21),"Y",IF(AND(H9&gt;='Intersection Mileposts'!$F$22,H9&lt;='Intersection Mileposts'!$G$22),"Y",IF(AND(H9&gt;='Intersection Mileposts'!$F$23,H9&lt;='Intersection Mileposts'!$G$23),"Y",IF(AND(H9&gt;='Intersection Mileposts'!$F$24,H9&lt;='Intersection Mileposts'!$G$24),"Y",IF(AND(H9&gt;='Intersection Mileposts'!$F$25,H9&lt;='Intersection Mileposts'!$G$25),"Y",IF(AND(H9&gt;='Intersection Mileposts'!$F$26,H9&lt;='Intersection Mileposts'!$G$26),"Y",IF(AND(H9&gt;='Intersection Mileposts'!$F$27,H9&lt;='Intersection Mileposts'!$G$27),"Y",IF(AND(H9&gt;='Intersection Mileposts'!$F$28,H9&lt;='Intersection Mileposts'!$G$28),"Y",IF(AND(H9&gt;='Intersection Mileposts'!$F$29,H9&lt;='Intersection Mileposts'!$G$29),"Y", IF(AND(H9&gt;='Intersection Mileposts'!$F$30,H9&lt;='Intersection Mileposts'!$G$30),"Y",IF(AND(H9&gt;='Intersection Mileposts'!$F$31,H9&lt;='Intersection Mileposts'!$G$31),"Y",IF(AND(H9&gt;='Intersection Mileposts'!$F$32,H9&lt;='Intersection Mileposts'!$G$32),"Y",IF(AND(H9&gt;='Intersection Mileposts'!$F$33,H9&lt;='Intersection Mileposts'!$G$33),"Y",IF(AND(H9&gt;='Intersection Mileposts'!$F$34,H9&lt;='Intersection Mileposts'!$G$34),"Y",IF(AND(H9&gt;='Intersection Mileposts'!$F$35,H9&lt;='Intersection Mileposts'!$G$35),"Y",IF(AND(H9&gt;='Intersection Mileposts'!$F$36,H9&lt;='Intersection Mileposts'!$G$36),"Y",IF(AND(H9&gt;='Intersection Mileposts'!$F$37,H9&lt;='Intersection Mileposts'!$G$37),"Y",IF(AND(H9&gt;='Intersection Mileposts'!$F$38,H9&lt;='Intersection Mileposts'!$G$38),"Y",IF(AND(H9&gt;='Intersection Mileposts'!$F$39,H9&lt;='Intersection Mileposts'!$G$39),"Y","N"))))))))))))))))))))))))))))))))))))</f>
        <v>Y</v>
      </c>
    </row>
    <row r="10" spans="1:46" x14ac:dyDescent="0.3">
      <c r="A10" s="282" t="s">
        <v>345</v>
      </c>
      <c r="B10" s="261">
        <v>43863</v>
      </c>
      <c r="C10" s="262">
        <v>21</v>
      </c>
      <c r="D10" s="262">
        <v>1</v>
      </c>
      <c r="E10" s="262">
        <v>7</v>
      </c>
      <c r="F10" s="262">
        <v>1</v>
      </c>
      <c r="G10" s="284" t="s">
        <v>7</v>
      </c>
      <c r="H10" s="286">
        <v>0.56699999999999995</v>
      </c>
      <c r="I10" s="279"/>
      <c r="J10" s="260"/>
      <c r="K10" s="260"/>
      <c r="L10" s="280"/>
      <c r="M10" s="275"/>
      <c r="N10" s="263"/>
      <c r="P10" s="264">
        <f>IF(R10 = "", "", COUNT($R$4:R10))</f>
        <v>7</v>
      </c>
      <c r="Q10" s="264">
        <f t="shared" si="0"/>
        <v>2020</v>
      </c>
      <c r="R10" s="265">
        <f t="shared" si="1"/>
        <v>1</v>
      </c>
      <c r="S10" s="266" t="str">
        <f t="shared" si="8"/>
        <v/>
      </c>
      <c r="T10" s="267" t="str">
        <f t="shared" si="2"/>
        <v/>
      </c>
      <c r="U10" s="268" t="str">
        <f t="shared" si="9"/>
        <v/>
      </c>
      <c r="V10" s="269" t="str">
        <f t="shared" si="3"/>
        <v/>
      </c>
      <c r="W10" s="5"/>
      <c r="Y10" s="3" t="s">
        <v>14</v>
      </c>
      <c r="Z10" s="298">
        <f>IFERROR(AVERAGE(R4:R1048576), 0)</f>
        <v>7.3538461538461526</v>
      </c>
      <c r="AA10" s="299">
        <f>IFERROR(AVERAGE(S4:S1048576), 0)</f>
        <v>26.266666666666666</v>
      </c>
      <c r="AB10" s="300">
        <f>IFERROR(AVERAGE(U4:U1048576), 0)</f>
        <v>0</v>
      </c>
      <c r="AC10" s="301">
        <f>IFERROR(AVERAGEIF($AS$4:$AS$1048576,"Y", R4:R1048576 ), 0)</f>
        <v>26.266666666666666</v>
      </c>
      <c r="AR10" s="2">
        <f t="shared" si="7"/>
        <v>7</v>
      </c>
      <c r="AS10" s="2" t="str">
        <f t="shared" si="4"/>
        <v/>
      </c>
      <c r="AT10" s="2" t="str">
        <f>IF(AR10="","",IF(AND(H10&gt;='Intersection Mileposts'!$F$5,H10&lt;='Intersection Mileposts'!$G$5),"Y",IF(AND(H10&gt;='Intersection Mileposts'!$F$6,H10&lt;='Intersection Mileposts'!$G$6),"Y",IF(AND(H10&gt;='Intersection Mileposts'!$F$7,H10&lt;='Intersection Mileposts'!$G$7),"Y",IF(AND(H10&gt;='Intersection Mileposts'!$F$8,H10&lt;='Intersection Mileposts'!$G$8),"Y",IF(AND(H10&gt;='Intersection Mileposts'!$F$9,H10&lt;='Intersection Mileposts'!$G$9),"Y",IF(AND(H10&gt;='Intersection Mileposts'!$F$10,H10&lt;='Intersection Mileposts'!$G$10),"Y",IF(AND(H10&gt;='Intersection Mileposts'!$F$11,H10&lt;='Intersection Mileposts'!$G$11),"Y",IF(AND(H10&gt;='Intersection Mileposts'!$F$12,H10&lt;='Intersection Mileposts'!$G$12),"Y",IF(AND(H10&gt;='Intersection Mileposts'!$F$13,H10&lt;='Intersection Mileposts'!$G$13),"Y",IF(AND(H10&gt;='Intersection Mileposts'!$F$14,H10&lt;='Intersection Mileposts'!$G$14),"Y",IF(AND(H10&gt;='Intersection Mileposts'!$F$15,H10&lt;='Intersection Mileposts'!$G$15),"Y",IF(AND(H10&gt;='Intersection Mileposts'!$F$16,H10&lt;='Intersection Mileposts'!$G$16),"Y",IF(AND(H10&gt;='Intersection Mileposts'!$F$17,H10&lt;='Intersection Mileposts'!$G$17),"Y",IF(AND(H10&gt;='Intersection Mileposts'!$F$18,H10&lt;='Intersection Mileposts'!$G$18),"Y",IF(AND(H10&gt;='Intersection Mileposts'!$F$19,H10&lt;='Intersection Mileposts'!$G$19),"Y",IF(AND(H10&gt;='Intersection Mileposts'!$F$20,H10&lt;='Intersection Mileposts'!$G$20),"Y",IF(AND(H10&gt;='Intersection Mileposts'!$F$21,H10&lt;='Intersection Mileposts'!$G$21),"Y",IF(AND(H10&gt;='Intersection Mileposts'!$F$22,H10&lt;='Intersection Mileposts'!$G$22),"Y",IF(AND(H10&gt;='Intersection Mileposts'!$F$23,H10&lt;='Intersection Mileposts'!$G$23),"Y",IF(AND(H10&gt;='Intersection Mileposts'!$F$24,H10&lt;='Intersection Mileposts'!$G$24),"Y",IF(AND(H10&gt;='Intersection Mileposts'!$F$25,H10&lt;='Intersection Mileposts'!$G$25),"Y",IF(AND(H10&gt;='Intersection Mileposts'!$F$26,H10&lt;='Intersection Mileposts'!$G$26),"Y",IF(AND(H10&gt;='Intersection Mileposts'!$F$27,H10&lt;='Intersection Mileposts'!$G$27),"Y",IF(AND(H10&gt;='Intersection Mileposts'!$F$28,H10&lt;='Intersection Mileposts'!$G$28),"Y",IF(AND(H10&gt;='Intersection Mileposts'!$F$29,H10&lt;='Intersection Mileposts'!$G$29),"Y", IF(AND(H10&gt;='Intersection Mileposts'!$F$30,H10&lt;='Intersection Mileposts'!$G$30),"Y",IF(AND(H10&gt;='Intersection Mileposts'!$F$31,H10&lt;='Intersection Mileposts'!$G$31),"Y",IF(AND(H10&gt;='Intersection Mileposts'!$F$32,H10&lt;='Intersection Mileposts'!$G$32),"Y",IF(AND(H10&gt;='Intersection Mileposts'!$F$33,H10&lt;='Intersection Mileposts'!$G$33),"Y",IF(AND(H10&gt;='Intersection Mileposts'!$F$34,H10&lt;='Intersection Mileposts'!$G$34),"Y",IF(AND(H10&gt;='Intersection Mileposts'!$F$35,H10&lt;='Intersection Mileposts'!$G$35),"Y",IF(AND(H10&gt;='Intersection Mileposts'!$F$36,H10&lt;='Intersection Mileposts'!$G$36),"Y",IF(AND(H10&gt;='Intersection Mileposts'!$F$37,H10&lt;='Intersection Mileposts'!$G$37),"Y",IF(AND(H10&gt;='Intersection Mileposts'!$F$38,H10&lt;='Intersection Mileposts'!$G$38),"Y",IF(AND(H10&gt;='Intersection Mileposts'!$F$39,H10&lt;='Intersection Mileposts'!$G$39),"Y","N"))))))))))))))))))))))))))))))))))))</f>
        <v>Y</v>
      </c>
    </row>
    <row r="11" spans="1:46" x14ac:dyDescent="0.3">
      <c r="A11" s="282" t="s">
        <v>345</v>
      </c>
      <c r="B11" s="261">
        <v>43772</v>
      </c>
      <c r="C11" s="262">
        <v>17</v>
      </c>
      <c r="D11" s="262">
        <v>1</v>
      </c>
      <c r="E11" s="262">
        <v>0</v>
      </c>
      <c r="F11" s="262">
        <v>1</v>
      </c>
      <c r="G11" s="284" t="s">
        <v>7</v>
      </c>
      <c r="H11" s="286">
        <v>0.69099999999999995</v>
      </c>
      <c r="I11" s="279"/>
      <c r="J11" s="260"/>
      <c r="K11" s="260"/>
      <c r="L11" s="280"/>
      <c r="M11" s="275"/>
      <c r="N11" s="263"/>
      <c r="P11" s="264">
        <f>IF(R11 = "", "", COUNT($R$4:R11))</f>
        <v>8</v>
      </c>
      <c r="Q11" s="264">
        <f t="shared" si="0"/>
        <v>2019</v>
      </c>
      <c r="R11" s="265">
        <f t="shared" si="1"/>
        <v>1</v>
      </c>
      <c r="S11" s="266" t="str">
        <f t="shared" si="8"/>
        <v/>
      </c>
      <c r="T11" s="267" t="str">
        <f t="shared" si="2"/>
        <v/>
      </c>
      <c r="U11" s="268" t="str">
        <f t="shared" si="9"/>
        <v/>
      </c>
      <c r="V11" s="269" t="str">
        <f t="shared" si="3"/>
        <v/>
      </c>
      <c r="W11" s="5"/>
      <c r="AR11" s="2">
        <f t="shared" si="7"/>
        <v>8</v>
      </c>
      <c r="AS11" s="2" t="str">
        <f t="shared" si="4"/>
        <v/>
      </c>
      <c r="AT11" s="2" t="str">
        <f>IF(AR11="","",IF(AND(H11&gt;='Intersection Mileposts'!$F$5,H11&lt;='Intersection Mileposts'!$G$5),"Y",IF(AND(H11&gt;='Intersection Mileposts'!$F$6,H11&lt;='Intersection Mileposts'!$G$6),"Y",IF(AND(H11&gt;='Intersection Mileposts'!$F$7,H11&lt;='Intersection Mileposts'!$G$7),"Y",IF(AND(H11&gt;='Intersection Mileposts'!$F$8,H11&lt;='Intersection Mileposts'!$G$8),"Y",IF(AND(H11&gt;='Intersection Mileposts'!$F$9,H11&lt;='Intersection Mileposts'!$G$9),"Y",IF(AND(H11&gt;='Intersection Mileposts'!$F$10,H11&lt;='Intersection Mileposts'!$G$10),"Y",IF(AND(H11&gt;='Intersection Mileposts'!$F$11,H11&lt;='Intersection Mileposts'!$G$11),"Y",IF(AND(H11&gt;='Intersection Mileposts'!$F$12,H11&lt;='Intersection Mileposts'!$G$12),"Y",IF(AND(H11&gt;='Intersection Mileposts'!$F$13,H11&lt;='Intersection Mileposts'!$G$13),"Y",IF(AND(H11&gt;='Intersection Mileposts'!$F$14,H11&lt;='Intersection Mileposts'!$G$14),"Y",IF(AND(H11&gt;='Intersection Mileposts'!$F$15,H11&lt;='Intersection Mileposts'!$G$15),"Y",IF(AND(H11&gt;='Intersection Mileposts'!$F$16,H11&lt;='Intersection Mileposts'!$G$16),"Y",IF(AND(H11&gt;='Intersection Mileposts'!$F$17,H11&lt;='Intersection Mileposts'!$G$17),"Y",IF(AND(H11&gt;='Intersection Mileposts'!$F$18,H11&lt;='Intersection Mileposts'!$G$18),"Y",IF(AND(H11&gt;='Intersection Mileposts'!$F$19,H11&lt;='Intersection Mileposts'!$G$19),"Y",IF(AND(H11&gt;='Intersection Mileposts'!$F$20,H11&lt;='Intersection Mileposts'!$G$20),"Y",IF(AND(H11&gt;='Intersection Mileposts'!$F$21,H11&lt;='Intersection Mileposts'!$G$21),"Y",IF(AND(H11&gt;='Intersection Mileposts'!$F$22,H11&lt;='Intersection Mileposts'!$G$22),"Y",IF(AND(H11&gt;='Intersection Mileposts'!$F$23,H11&lt;='Intersection Mileposts'!$G$23),"Y",IF(AND(H11&gt;='Intersection Mileposts'!$F$24,H11&lt;='Intersection Mileposts'!$G$24),"Y",IF(AND(H11&gt;='Intersection Mileposts'!$F$25,H11&lt;='Intersection Mileposts'!$G$25),"Y",IF(AND(H11&gt;='Intersection Mileposts'!$F$26,H11&lt;='Intersection Mileposts'!$G$26),"Y",IF(AND(H11&gt;='Intersection Mileposts'!$F$27,H11&lt;='Intersection Mileposts'!$G$27),"Y",IF(AND(H11&gt;='Intersection Mileposts'!$F$28,H11&lt;='Intersection Mileposts'!$G$28),"Y",IF(AND(H11&gt;='Intersection Mileposts'!$F$29,H11&lt;='Intersection Mileposts'!$G$29),"Y", IF(AND(H11&gt;='Intersection Mileposts'!$F$30,H11&lt;='Intersection Mileposts'!$G$30),"Y",IF(AND(H11&gt;='Intersection Mileposts'!$F$31,H11&lt;='Intersection Mileposts'!$G$31),"Y",IF(AND(H11&gt;='Intersection Mileposts'!$F$32,H11&lt;='Intersection Mileposts'!$G$32),"Y",IF(AND(H11&gt;='Intersection Mileposts'!$F$33,H11&lt;='Intersection Mileposts'!$G$33),"Y",IF(AND(H11&gt;='Intersection Mileposts'!$F$34,H11&lt;='Intersection Mileposts'!$G$34),"Y",IF(AND(H11&gt;='Intersection Mileposts'!$F$35,H11&lt;='Intersection Mileposts'!$G$35),"Y",IF(AND(H11&gt;='Intersection Mileposts'!$F$36,H11&lt;='Intersection Mileposts'!$G$36),"Y",IF(AND(H11&gt;='Intersection Mileposts'!$F$37,H11&lt;='Intersection Mileposts'!$G$37),"Y",IF(AND(H11&gt;='Intersection Mileposts'!$F$38,H11&lt;='Intersection Mileposts'!$G$38),"Y",IF(AND(H11&gt;='Intersection Mileposts'!$F$39,H11&lt;='Intersection Mileposts'!$G$39),"Y","N"))))))))))))))))))))))))))))))))))))</f>
        <v>N</v>
      </c>
    </row>
    <row r="12" spans="1:46" x14ac:dyDescent="0.3">
      <c r="A12" s="282" t="s">
        <v>345</v>
      </c>
      <c r="B12" s="261">
        <v>43967</v>
      </c>
      <c r="C12" s="262">
        <v>17</v>
      </c>
      <c r="D12" s="262">
        <v>1</v>
      </c>
      <c r="E12" s="262">
        <v>0</v>
      </c>
      <c r="F12" s="262">
        <v>2</v>
      </c>
      <c r="G12" s="284" t="s">
        <v>7</v>
      </c>
      <c r="H12" s="286">
        <v>0.69099999999999995</v>
      </c>
      <c r="I12" s="279"/>
      <c r="J12" s="260"/>
      <c r="K12" s="260"/>
      <c r="L12" s="280"/>
      <c r="M12" s="275"/>
      <c r="N12" s="263"/>
      <c r="P12" s="264">
        <f>IF(R12 = "", "", COUNT($R$4:R12))</f>
        <v>9</v>
      </c>
      <c r="Q12" s="264">
        <f t="shared" si="0"/>
        <v>2020</v>
      </c>
      <c r="R12" s="265">
        <f t="shared" si="1"/>
        <v>1</v>
      </c>
      <c r="S12" s="266" t="str">
        <f t="shared" si="8"/>
        <v/>
      </c>
      <c r="T12" s="267" t="str">
        <f t="shared" si="2"/>
        <v/>
      </c>
      <c r="U12" s="268" t="str">
        <f t="shared" si="9"/>
        <v/>
      </c>
      <c r="V12" s="269" t="str">
        <f t="shared" si="3"/>
        <v/>
      </c>
      <c r="W12" s="5"/>
      <c r="AR12" s="2">
        <f t="shared" si="7"/>
        <v>9</v>
      </c>
      <c r="AS12" s="2" t="str">
        <f t="shared" si="4"/>
        <v/>
      </c>
      <c r="AT12" s="2" t="str">
        <f>IF(AR12="","",IF(AND(H12&gt;='Intersection Mileposts'!$F$5,H12&lt;='Intersection Mileposts'!$G$5),"Y",IF(AND(H12&gt;='Intersection Mileposts'!$F$6,H12&lt;='Intersection Mileposts'!$G$6),"Y",IF(AND(H12&gt;='Intersection Mileposts'!$F$7,H12&lt;='Intersection Mileposts'!$G$7),"Y",IF(AND(H12&gt;='Intersection Mileposts'!$F$8,H12&lt;='Intersection Mileposts'!$G$8),"Y",IF(AND(H12&gt;='Intersection Mileposts'!$F$9,H12&lt;='Intersection Mileposts'!$G$9),"Y",IF(AND(H12&gt;='Intersection Mileposts'!$F$10,H12&lt;='Intersection Mileposts'!$G$10),"Y",IF(AND(H12&gt;='Intersection Mileposts'!$F$11,H12&lt;='Intersection Mileposts'!$G$11),"Y",IF(AND(H12&gt;='Intersection Mileposts'!$F$12,H12&lt;='Intersection Mileposts'!$G$12),"Y",IF(AND(H12&gt;='Intersection Mileposts'!$F$13,H12&lt;='Intersection Mileposts'!$G$13),"Y",IF(AND(H12&gt;='Intersection Mileposts'!$F$14,H12&lt;='Intersection Mileposts'!$G$14),"Y",IF(AND(H12&gt;='Intersection Mileposts'!$F$15,H12&lt;='Intersection Mileposts'!$G$15),"Y",IF(AND(H12&gt;='Intersection Mileposts'!$F$16,H12&lt;='Intersection Mileposts'!$G$16),"Y",IF(AND(H12&gt;='Intersection Mileposts'!$F$17,H12&lt;='Intersection Mileposts'!$G$17),"Y",IF(AND(H12&gt;='Intersection Mileposts'!$F$18,H12&lt;='Intersection Mileposts'!$G$18),"Y",IF(AND(H12&gt;='Intersection Mileposts'!$F$19,H12&lt;='Intersection Mileposts'!$G$19),"Y",IF(AND(H12&gt;='Intersection Mileposts'!$F$20,H12&lt;='Intersection Mileposts'!$G$20),"Y",IF(AND(H12&gt;='Intersection Mileposts'!$F$21,H12&lt;='Intersection Mileposts'!$G$21),"Y",IF(AND(H12&gt;='Intersection Mileposts'!$F$22,H12&lt;='Intersection Mileposts'!$G$22),"Y",IF(AND(H12&gt;='Intersection Mileposts'!$F$23,H12&lt;='Intersection Mileposts'!$G$23),"Y",IF(AND(H12&gt;='Intersection Mileposts'!$F$24,H12&lt;='Intersection Mileposts'!$G$24),"Y",IF(AND(H12&gt;='Intersection Mileposts'!$F$25,H12&lt;='Intersection Mileposts'!$G$25),"Y",IF(AND(H12&gt;='Intersection Mileposts'!$F$26,H12&lt;='Intersection Mileposts'!$G$26),"Y",IF(AND(H12&gt;='Intersection Mileposts'!$F$27,H12&lt;='Intersection Mileposts'!$G$27),"Y",IF(AND(H12&gt;='Intersection Mileposts'!$F$28,H12&lt;='Intersection Mileposts'!$G$28),"Y",IF(AND(H12&gt;='Intersection Mileposts'!$F$29,H12&lt;='Intersection Mileposts'!$G$29),"Y", IF(AND(H12&gt;='Intersection Mileposts'!$F$30,H12&lt;='Intersection Mileposts'!$G$30),"Y",IF(AND(H12&gt;='Intersection Mileposts'!$F$31,H12&lt;='Intersection Mileposts'!$G$31),"Y",IF(AND(H12&gt;='Intersection Mileposts'!$F$32,H12&lt;='Intersection Mileposts'!$G$32),"Y",IF(AND(H12&gt;='Intersection Mileposts'!$F$33,H12&lt;='Intersection Mileposts'!$G$33),"Y",IF(AND(H12&gt;='Intersection Mileposts'!$F$34,H12&lt;='Intersection Mileposts'!$G$34),"Y",IF(AND(H12&gt;='Intersection Mileposts'!$F$35,H12&lt;='Intersection Mileposts'!$G$35),"Y",IF(AND(H12&gt;='Intersection Mileposts'!$F$36,H12&lt;='Intersection Mileposts'!$G$36),"Y",IF(AND(H12&gt;='Intersection Mileposts'!$F$37,H12&lt;='Intersection Mileposts'!$G$37),"Y",IF(AND(H12&gt;='Intersection Mileposts'!$F$38,H12&lt;='Intersection Mileposts'!$G$38),"Y",IF(AND(H12&gt;='Intersection Mileposts'!$F$39,H12&lt;='Intersection Mileposts'!$G$39),"Y","N"))))))))))))))))))))))))))))))))))))</f>
        <v>N</v>
      </c>
    </row>
    <row r="13" spans="1:46" ht="15" thickBot="1" x14ac:dyDescent="0.35">
      <c r="A13" s="282" t="s">
        <v>345</v>
      </c>
      <c r="B13" s="261">
        <v>44325</v>
      </c>
      <c r="C13" s="262">
        <v>15</v>
      </c>
      <c r="D13" s="262">
        <v>1</v>
      </c>
      <c r="E13" s="262">
        <v>0</v>
      </c>
      <c r="F13" s="262">
        <v>1</v>
      </c>
      <c r="G13" s="284" t="s">
        <v>9</v>
      </c>
      <c r="H13" s="286">
        <v>1.0580000000000001</v>
      </c>
      <c r="I13" s="279"/>
      <c r="J13" s="260"/>
      <c r="K13" s="260"/>
      <c r="L13" s="280"/>
      <c r="M13" s="275"/>
      <c r="N13" s="263"/>
      <c r="P13" s="264">
        <f>IF(R13 = "", "", COUNT($R$4:R13))</f>
        <v>10</v>
      </c>
      <c r="Q13" s="264">
        <f t="shared" si="0"/>
        <v>2021</v>
      </c>
      <c r="R13" s="265">
        <f t="shared" si="1"/>
        <v>76.8</v>
      </c>
      <c r="S13" s="266" t="str">
        <f t="shared" si="8"/>
        <v/>
      </c>
      <c r="T13" s="267" t="str">
        <f t="shared" si="2"/>
        <v/>
      </c>
      <c r="U13" s="268" t="str">
        <f t="shared" si="9"/>
        <v/>
      </c>
      <c r="V13" s="269" t="str">
        <f t="shared" si="3"/>
        <v/>
      </c>
      <c r="W13" s="5"/>
      <c r="AR13" s="2">
        <f t="shared" si="7"/>
        <v>10</v>
      </c>
      <c r="AS13" s="2" t="str">
        <f t="shared" si="4"/>
        <v/>
      </c>
      <c r="AT13" s="2" t="str">
        <f>IF(AR13="","",IF(AND(H13&gt;='Intersection Mileposts'!$F$5,H13&lt;='Intersection Mileposts'!$G$5),"Y",IF(AND(H13&gt;='Intersection Mileposts'!$F$6,H13&lt;='Intersection Mileposts'!$G$6),"Y",IF(AND(H13&gt;='Intersection Mileposts'!$F$7,H13&lt;='Intersection Mileposts'!$G$7),"Y",IF(AND(H13&gt;='Intersection Mileposts'!$F$8,H13&lt;='Intersection Mileposts'!$G$8),"Y",IF(AND(H13&gt;='Intersection Mileposts'!$F$9,H13&lt;='Intersection Mileposts'!$G$9),"Y",IF(AND(H13&gt;='Intersection Mileposts'!$F$10,H13&lt;='Intersection Mileposts'!$G$10),"Y",IF(AND(H13&gt;='Intersection Mileposts'!$F$11,H13&lt;='Intersection Mileposts'!$G$11),"Y",IF(AND(H13&gt;='Intersection Mileposts'!$F$12,H13&lt;='Intersection Mileposts'!$G$12),"Y",IF(AND(H13&gt;='Intersection Mileposts'!$F$13,H13&lt;='Intersection Mileposts'!$G$13),"Y",IF(AND(H13&gt;='Intersection Mileposts'!$F$14,H13&lt;='Intersection Mileposts'!$G$14),"Y",IF(AND(H13&gt;='Intersection Mileposts'!$F$15,H13&lt;='Intersection Mileposts'!$G$15),"Y",IF(AND(H13&gt;='Intersection Mileposts'!$F$16,H13&lt;='Intersection Mileposts'!$G$16),"Y",IF(AND(H13&gt;='Intersection Mileposts'!$F$17,H13&lt;='Intersection Mileposts'!$G$17),"Y",IF(AND(H13&gt;='Intersection Mileposts'!$F$18,H13&lt;='Intersection Mileposts'!$G$18),"Y",IF(AND(H13&gt;='Intersection Mileposts'!$F$19,H13&lt;='Intersection Mileposts'!$G$19),"Y",IF(AND(H13&gt;='Intersection Mileposts'!$F$20,H13&lt;='Intersection Mileposts'!$G$20),"Y",IF(AND(H13&gt;='Intersection Mileposts'!$F$21,H13&lt;='Intersection Mileposts'!$G$21),"Y",IF(AND(H13&gt;='Intersection Mileposts'!$F$22,H13&lt;='Intersection Mileposts'!$G$22),"Y",IF(AND(H13&gt;='Intersection Mileposts'!$F$23,H13&lt;='Intersection Mileposts'!$G$23),"Y",IF(AND(H13&gt;='Intersection Mileposts'!$F$24,H13&lt;='Intersection Mileposts'!$G$24),"Y",IF(AND(H13&gt;='Intersection Mileposts'!$F$25,H13&lt;='Intersection Mileposts'!$G$25),"Y",IF(AND(H13&gt;='Intersection Mileposts'!$F$26,H13&lt;='Intersection Mileposts'!$G$26),"Y",IF(AND(H13&gt;='Intersection Mileposts'!$F$27,H13&lt;='Intersection Mileposts'!$G$27),"Y",IF(AND(H13&gt;='Intersection Mileposts'!$F$28,H13&lt;='Intersection Mileposts'!$G$28),"Y",IF(AND(H13&gt;='Intersection Mileposts'!$F$29,H13&lt;='Intersection Mileposts'!$G$29),"Y", IF(AND(H13&gt;='Intersection Mileposts'!$F$30,H13&lt;='Intersection Mileposts'!$G$30),"Y",IF(AND(H13&gt;='Intersection Mileposts'!$F$31,H13&lt;='Intersection Mileposts'!$G$31),"Y",IF(AND(H13&gt;='Intersection Mileposts'!$F$32,H13&lt;='Intersection Mileposts'!$G$32),"Y",IF(AND(H13&gt;='Intersection Mileposts'!$F$33,H13&lt;='Intersection Mileposts'!$G$33),"Y",IF(AND(H13&gt;='Intersection Mileposts'!$F$34,H13&lt;='Intersection Mileposts'!$G$34),"Y",IF(AND(H13&gt;='Intersection Mileposts'!$F$35,H13&lt;='Intersection Mileposts'!$G$35),"Y",IF(AND(H13&gt;='Intersection Mileposts'!$F$36,H13&lt;='Intersection Mileposts'!$G$36),"Y",IF(AND(H13&gt;='Intersection Mileposts'!$F$37,H13&lt;='Intersection Mileposts'!$G$37),"Y",IF(AND(H13&gt;='Intersection Mileposts'!$F$38,H13&lt;='Intersection Mileposts'!$G$38),"Y",IF(AND(H13&gt;='Intersection Mileposts'!$F$39,H13&lt;='Intersection Mileposts'!$G$39),"Y","N"))))))))))))))))))))))))))))))))))))</f>
        <v>N</v>
      </c>
    </row>
    <row r="14" spans="1:46" ht="15" thickBot="1" x14ac:dyDescent="0.35">
      <c r="A14" s="282" t="s">
        <v>345</v>
      </c>
      <c r="B14" s="261">
        <v>43604</v>
      </c>
      <c r="C14" s="262">
        <v>17</v>
      </c>
      <c r="D14" s="262">
        <v>1</v>
      </c>
      <c r="E14" s="262">
        <v>0</v>
      </c>
      <c r="F14" s="262">
        <v>4</v>
      </c>
      <c r="G14" s="284" t="s">
        <v>7</v>
      </c>
      <c r="H14" s="286">
        <v>1.5580000000000001</v>
      </c>
      <c r="I14" s="279"/>
      <c r="J14" s="260"/>
      <c r="K14" s="260"/>
      <c r="L14" s="280"/>
      <c r="M14" s="275"/>
      <c r="N14" s="263"/>
      <c r="P14" s="264">
        <f>IF(R14 = "", "", COUNT($R$4:R14))</f>
        <v>11</v>
      </c>
      <c r="Q14" s="264">
        <f t="shared" si="0"/>
        <v>2019</v>
      </c>
      <c r="R14" s="265">
        <f t="shared" si="1"/>
        <v>1</v>
      </c>
      <c r="S14" s="266" t="str">
        <f t="shared" si="8"/>
        <v/>
      </c>
      <c r="T14" s="267" t="str">
        <f t="shared" si="2"/>
        <v/>
      </c>
      <c r="U14" s="268" t="str">
        <f t="shared" si="9"/>
        <v/>
      </c>
      <c r="V14" s="269" t="str">
        <f t="shared" si="3"/>
        <v/>
      </c>
      <c r="W14" s="5"/>
      <c r="X14" s="429" t="s">
        <v>160</v>
      </c>
      <c r="Y14" s="430"/>
      <c r="Z14" s="430"/>
      <c r="AA14" s="430"/>
      <c r="AB14" s="430"/>
      <c r="AC14" s="430"/>
      <c r="AD14" s="430"/>
      <c r="AE14" s="431"/>
      <c r="AR14" s="2">
        <f t="shared" si="7"/>
        <v>11</v>
      </c>
      <c r="AS14" s="2" t="str">
        <f t="shared" si="4"/>
        <v/>
      </c>
      <c r="AT14" s="2" t="str">
        <f>IF(AR14="","",IF(AND(H14&gt;='Intersection Mileposts'!$F$5,H14&lt;='Intersection Mileposts'!$G$5),"Y",IF(AND(H14&gt;='Intersection Mileposts'!$F$6,H14&lt;='Intersection Mileposts'!$G$6),"Y",IF(AND(H14&gt;='Intersection Mileposts'!$F$7,H14&lt;='Intersection Mileposts'!$G$7),"Y",IF(AND(H14&gt;='Intersection Mileposts'!$F$8,H14&lt;='Intersection Mileposts'!$G$8),"Y",IF(AND(H14&gt;='Intersection Mileposts'!$F$9,H14&lt;='Intersection Mileposts'!$G$9),"Y",IF(AND(H14&gt;='Intersection Mileposts'!$F$10,H14&lt;='Intersection Mileposts'!$G$10),"Y",IF(AND(H14&gt;='Intersection Mileposts'!$F$11,H14&lt;='Intersection Mileposts'!$G$11),"Y",IF(AND(H14&gt;='Intersection Mileposts'!$F$12,H14&lt;='Intersection Mileposts'!$G$12),"Y",IF(AND(H14&gt;='Intersection Mileposts'!$F$13,H14&lt;='Intersection Mileposts'!$G$13),"Y",IF(AND(H14&gt;='Intersection Mileposts'!$F$14,H14&lt;='Intersection Mileposts'!$G$14),"Y",IF(AND(H14&gt;='Intersection Mileposts'!$F$15,H14&lt;='Intersection Mileposts'!$G$15),"Y",IF(AND(H14&gt;='Intersection Mileposts'!$F$16,H14&lt;='Intersection Mileposts'!$G$16),"Y",IF(AND(H14&gt;='Intersection Mileposts'!$F$17,H14&lt;='Intersection Mileposts'!$G$17),"Y",IF(AND(H14&gt;='Intersection Mileposts'!$F$18,H14&lt;='Intersection Mileposts'!$G$18),"Y",IF(AND(H14&gt;='Intersection Mileposts'!$F$19,H14&lt;='Intersection Mileposts'!$G$19),"Y",IF(AND(H14&gt;='Intersection Mileposts'!$F$20,H14&lt;='Intersection Mileposts'!$G$20),"Y",IF(AND(H14&gt;='Intersection Mileposts'!$F$21,H14&lt;='Intersection Mileposts'!$G$21),"Y",IF(AND(H14&gt;='Intersection Mileposts'!$F$22,H14&lt;='Intersection Mileposts'!$G$22),"Y",IF(AND(H14&gt;='Intersection Mileposts'!$F$23,H14&lt;='Intersection Mileposts'!$G$23),"Y",IF(AND(H14&gt;='Intersection Mileposts'!$F$24,H14&lt;='Intersection Mileposts'!$G$24),"Y",IF(AND(H14&gt;='Intersection Mileposts'!$F$25,H14&lt;='Intersection Mileposts'!$G$25),"Y",IF(AND(H14&gt;='Intersection Mileposts'!$F$26,H14&lt;='Intersection Mileposts'!$G$26),"Y",IF(AND(H14&gt;='Intersection Mileposts'!$F$27,H14&lt;='Intersection Mileposts'!$G$27),"Y",IF(AND(H14&gt;='Intersection Mileposts'!$F$28,H14&lt;='Intersection Mileposts'!$G$28),"Y",IF(AND(H14&gt;='Intersection Mileposts'!$F$29,H14&lt;='Intersection Mileposts'!$G$29),"Y", IF(AND(H14&gt;='Intersection Mileposts'!$F$30,H14&lt;='Intersection Mileposts'!$G$30),"Y",IF(AND(H14&gt;='Intersection Mileposts'!$F$31,H14&lt;='Intersection Mileposts'!$G$31),"Y",IF(AND(H14&gt;='Intersection Mileposts'!$F$32,H14&lt;='Intersection Mileposts'!$G$32),"Y",IF(AND(H14&gt;='Intersection Mileposts'!$F$33,H14&lt;='Intersection Mileposts'!$G$33),"Y",IF(AND(H14&gt;='Intersection Mileposts'!$F$34,H14&lt;='Intersection Mileposts'!$G$34),"Y",IF(AND(H14&gt;='Intersection Mileposts'!$F$35,H14&lt;='Intersection Mileposts'!$G$35),"Y",IF(AND(H14&gt;='Intersection Mileposts'!$F$36,H14&lt;='Intersection Mileposts'!$G$36),"Y",IF(AND(H14&gt;='Intersection Mileposts'!$F$37,H14&lt;='Intersection Mileposts'!$G$37),"Y",IF(AND(H14&gt;='Intersection Mileposts'!$F$38,H14&lt;='Intersection Mileposts'!$G$38),"Y",IF(AND(H14&gt;='Intersection Mileposts'!$F$39,H14&lt;='Intersection Mileposts'!$G$39),"Y","N"))))))))))))))))))))))))))))))))))))</f>
        <v>N</v>
      </c>
    </row>
    <row r="15" spans="1:46" ht="15" customHeight="1" x14ac:dyDescent="0.3">
      <c r="A15" s="282" t="s">
        <v>345</v>
      </c>
      <c r="B15" s="261">
        <v>44172</v>
      </c>
      <c r="C15" s="262">
        <v>17</v>
      </c>
      <c r="D15" s="262">
        <v>2</v>
      </c>
      <c r="E15" s="262">
        <v>0</v>
      </c>
      <c r="F15" s="262">
        <v>1</v>
      </c>
      <c r="G15" s="284" t="s">
        <v>7</v>
      </c>
      <c r="H15" s="286">
        <v>1.56</v>
      </c>
      <c r="I15" s="279"/>
      <c r="J15" s="260"/>
      <c r="K15" s="260"/>
      <c r="L15" s="280"/>
      <c r="M15" s="275"/>
      <c r="N15" s="263"/>
      <c r="P15" s="264">
        <f>IF(R15 = "", "", COUNT($R$4:R15))</f>
        <v>12</v>
      </c>
      <c r="Q15" s="264">
        <f t="shared" si="0"/>
        <v>2020</v>
      </c>
      <c r="R15" s="265">
        <f t="shared" si="1"/>
        <v>1</v>
      </c>
      <c r="S15" s="266" t="str">
        <f t="shared" si="8"/>
        <v/>
      </c>
      <c r="T15" s="267" t="str">
        <f t="shared" si="2"/>
        <v/>
      </c>
      <c r="U15" s="268" t="str">
        <f t="shared" si="9"/>
        <v/>
      </c>
      <c r="V15" s="269" t="str">
        <f t="shared" si="3"/>
        <v/>
      </c>
      <c r="W15" s="5"/>
      <c r="X15" s="477">
        <v>1</v>
      </c>
      <c r="Y15" s="422" t="s">
        <v>289</v>
      </c>
      <c r="Z15" s="423"/>
      <c r="AA15" s="423"/>
      <c r="AB15" s="423"/>
      <c r="AC15" s="423"/>
      <c r="AD15" s="423"/>
      <c r="AE15" s="424"/>
      <c r="AR15" s="2">
        <f t="shared" si="7"/>
        <v>12</v>
      </c>
      <c r="AS15" s="2" t="str">
        <f t="shared" si="4"/>
        <v/>
      </c>
      <c r="AT15" s="2" t="str">
        <f>IF(AR15="","",IF(AND(H15&gt;='Intersection Mileposts'!$F$5,H15&lt;='Intersection Mileposts'!$G$5),"Y",IF(AND(H15&gt;='Intersection Mileposts'!$F$6,H15&lt;='Intersection Mileposts'!$G$6),"Y",IF(AND(H15&gt;='Intersection Mileposts'!$F$7,H15&lt;='Intersection Mileposts'!$G$7),"Y",IF(AND(H15&gt;='Intersection Mileposts'!$F$8,H15&lt;='Intersection Mileposts'!$G$8),"Y",IF(AND(H15&gt;='Intersection Mileposts'!$F$9,H15&lt;='Intersection Mileposts'!$G$9),"Y",IF(AND(H15&gt;='Intersection Mileposts'!$F$10,H15&lt;='Intersection Mileposts'!$G$10),"Y",IF(AND(H15&gt;='Intersection Mileposts'!$F$11,H15&lt;='Intersection Mileposts'!$G$11),"Y",IF(AND(H15&gt;='Intersection Mileposts'!$F$12,H15&lt;='Intersection Mileposts'!$G$12),"Y",IF(AND(H15&gt;='Intersection Mileposts'!$F$13,H15&lt;='Intersection Mileposts'!$G$13),"Y",IF(AND(H15&gt;='Intersection Mileposts'!$F$14,H15&lt;='Intersection Mileposts'!$G$14),"Y",IF(AND(H15&gt;='Intersection Mileposts'!$F$15,H15&lt;='Intersection Mileposts'!$G$15),"Y",IF(AND(H15&gt;='Intersection Mileposts'!$F$16,H15&lt;='Intersection Mileposts'!$G$16),"Y",IF(AND(H15&gt;='Intersection Mileposts'!$F$17,H15&lt;='Intersection Mileposts'!$G$17),"Y",IF(AND(H15&gt;='Intersection Mileposts'!$F$18,H15&lt;='Intersection Mileposts'!$G$18),"Y",IF(AND(H15&gt;='Intersection Mileposts'!$F$19,H15&lt;='Intersection Mileposts'!$G$19),"Y",IF(AND(H15&gt;='Intersection Mileposts'!$F$20,H15&lt;='Intersection Mileposts'!$G$20),"Y",IF(AND(H15&gt;='Intersection Mileposts'!$F$21,H15&lt;='Intersection Mileposts'!$G$21),"Y",IF(AND(H15&gt;='Intersection Mileposts'!$F$22,H15&lt;='Intersection Mileposts'!$G$22),"Y",IF(AND(H15&gt;='Intersection Mileposts'!$F$23,H15&lt;='Intersection Mileposts'!$G$23),"Y",IF(AND(H15&gt;='Intersection Mileposts'!$F$24,H15&lt;='Intersection Mileposts'!$G$24),"Y",IF(AND(H15&gt;='Intersection Mileposts'!$F$25,H15&lt;='Intersection Mileposts'!$G$25),"Y",IF(AND(H15&gt;='Intersection Mileposts'!$F$26,H15&lt;='Intersection Mileposts'!$G$26),"Y",IF(AND(H15&gt;='Intersection Mileposts'!$F$27,H15&lt;='Intersection Mileposts'!$G$27),"Y",IF(AND(H15&gt;='Intersection Mileposts'!$F$28,H15&lt;='Intersection Mileposts'!$G$28),"Y",IF(AND(H15&gt;='Intersection Mileposts'!$F$29,H15&lt;='Intersection Mileposts'!$G$29),"Y", IF(AND(H15&gt;='Intersection Mileposts'!$F$30,H15&lt;='Intersection Mileposts'!$G$30),"Y",IF(AND(H15&gt;='Intersection Mileposts'!$F$31,H15&lt;='Intersection Mileposts'!$G$31),"Y",IF(AND(H15&gt;='Intersection Mileposts'!$F$32,H15&lt;='Intersection Mileposts'!$G$32),"Y",IF(AND(H15&gt;='Intersection Mileposts'!$F$33,H15&lt;='Intersection Mileposts'!$G$33),"Y",IF(AND(H15&gt;='Intersection Mileposts'!$F$34,H15&lt;='Intersection Mileposts'!$G$34),"Y",IF(AND(H15&gt;='Intersection Mileposts'!$F$35,H15&lt;='Intersection Mileposts'!$G$35),"Y",IF(AND(H15&gt;='Intersection Mileposts'!$F$36,H15&lt;='Intersection Mileposts'!$G$36),"Y",IF(AND(H15&gt;='Intersection Mileposts'!$F$37,H15&lt;='Intersection Mileposts'!$G$37),"Y",IF(AND(H15&gt;='Intersection Mileposts'!$F$38,H15&lt;='Intersection Mileposts'!$G$38),"Y",IF(AND(H15&gt;='Intersection Mileposts'!$F$39,H15&lt;='Intersection Mileposts'!$G$39),"Y","N"))))))))))))))))))))))))))))))))))))</f>
        <v>N</v>
      </c>
    </row>
    <row r="16" spans="1:46" ht="15" customHeight="1" x14ac:dyDescent="0.3">
      <c r="A16" s="282" t="s">
        <v>345</v>
      </c>
      <c r="B16" s="261">
        <v>43420</v>
      </c>
      <c r="C16" s="262">
        <v>17</v>
      </c>
      <c r="D16" s="262">
        <v>1</v>
      </c>
      <c r="E16" s="262">
        <v>0</v>
      </c>
      <c r="F16" s="262">
        <v>4</v>
      </c>
      <c r="G16" s="284" t="s">
        <v>7</v>
      </c>
      <c r="H16" s="286">
        <v>1.57</v>
      </c>
      <c r="I16" s="279"/>
      <c r="J16" s="260"/>
      <c r="K16" s="260"/>
      <c r="L16" s="280"/>
      <c r="M16" s="275"/>
      <c r="N16" s="263"/>
      <c r="P16" s="264">
        <f>IF(R16 = "", "", COUNT($R$4:R16))</f>
        <v>13</v>
      </c>
      <c r="Q16" s="264">
        <f t="shared" si="0"/>
        <v>2018</v>
      </c>
      <c r="R16" s="265">
        <f t="shared" si="1"/>
        <v>1</v>
      </c>
      <c r="S16" s="266" t="str">
        <f t="shared" si="8"/>
        <v/>
      </c>
      <c r="T16" s="267" t="str">
        <f t="shared" si="2"/>
        <v/>
      </c>
      <c r="U16" s="268" t="str">
        <f t="shared" si="9"/>
        <v/>
      </c>
      <c r="V16" s="269" t="str">
        <f t="shared" si="3"/>
        <v/>
      </c>
      <c r="W16" s="5"/>
      <c r="X16" s="469"/>
      <c r="Y16" s="425"/>
      <c r="Z16" s="386"/>
      <c r="AA16" s="386"/>
      <c r="AB16" s="386"/>
      <c r="AC16" s="386"/>
      <c r="AD16" s="386"/>
      <c r="AE16" s="426"/>
      <c r="AR16" s="2">
        <f t="shared" si="7"/>
        <v>13</v>
      </c>
      <c r="AS16" s="2" t="str">
        <f t="shared" si="4"/>
        <v/>
      </c>
      <c r="AT16" s="2" t="str">
        <f>IF(AR16="","",IF(AND(H16&gt;='Intersection Mileposts'!$F$5,H16&lt;='Intersection Mileposts'!$G$5),"Y",IF(AND(H16&gt;='Intersection Mileposts'!$F$6,H16&lt;='Intersection Mileposts'!$G$6),"Y",IF(AND(H16&gt;='Intersection Mileposts'!$F$7,H16&lt;='Intersection Mileposts'!$G$7),"Y",IF(AND(H16&gt;='Intersection Mileposts'!$F$8,H16&lt;='Intersection Mileposts'!$G$8),"Y",IF(AND(H16&gt;='Intersection Mileposts'!$F$9,H16&lt;='Intersection Mileposts'!$G$9),"Y",IF(AND(H16&gt;='Intersection Mileposts'!$F$10,H16&lt;='Intersection Mileposts'!$G$10),"Y",IF(AND(H16&gt;='Intersection Mileposts'!$F$11,H16&lt;='Intersection Mileposts'!$G$11),"Y",IF(AND(H16&gt;='Intersection Mileposts'!$F$12,H16&lt;='Intersection Mileposts'!$G$12),"Y",IF(AND(H16&gt;='Intersection Mileposts'!$F$13,H16&lt;='Intersection Mileposts'!$G$13),"Y",IF(AND(H16&gt;='Intersection Mileposts'!$F$14,H16&lt;='Intersection Mileposts'!$G$14),"Y",IF(AND(H16&gt;='Intersection Mileposts'!$F$15,H16&lt;='Intersection Mileposts'!$G$15),"Y",IF(AND(H16&gt;='Intersection Mileposts'!$F$16,H16&lt;='Intersection Mileposts'!$G$16),"Y",IF(AND(H16&gt;='Intersection Mileposts'!$F$17,H16&lt;='Intersection Mileposts'!$G$17),"Y",IF(AND(H16&gt;='Intersection Mileposts'!$F$18,H16&lt;='Intersection Mileposts'!$G$18),"Y",IF(AND(H16&gt;='Intersection Mileposts'!$F$19,H16&lt;='Intersection Mileposts'!$G$19),"Y",IF(AND(H16&gt;='Intersection Mileposts'!$F$20,H16&lt;='Intersection Mileposts'!$G$20),"Y",IF(AND(H16&gt;='Intersection Mileposts'!$F$21,H16&lt;='Intersection Mileposts'!$G$21),"Y",IF(AND(H16&gt;='Intersection Mileposts'!$F$22,H16&lt;='Intersection Mileposts'!$G$22),"Y",IF(AND(H16&gt;='Intersection Mileposts'!$F$23,H16&lt;='Intersection Mileposts'!$G$23),"Y",IF(AND(H16&gt;='Intersection Mileposts'!$F$24,H16&lt;='Intersection Mileposts'!$G$24),"Y",IF(AND(H16&gt;='Intersection Mileposts'!$F$25,H16&lt;='Intersection Mileposts'!$G$25),"Y",IF(AND(H16&gt;='Intersection Mileposts'!$F$26,H16&lt;='Intersection Mileposts'!$G$26),"Y",IF(AND(H16&gt;='Intersection Mileposts'!$F$27,H16&lt;='Intersection Mileposts'!$G$27),"Y",IF(AND(H16&gt;='Intersection Mileposts'!$F$28,H16&lt;='Intersection Mileposts'!$G$28),"Y",IF(AND(H16&gt;='Intersection Mileposts'!$F$29,H16&lt;='Intersection Mileposts'!$G$29),"Y", IF(AND(H16&gt;='Intersection Mileposts'!$F$30,H16&lt;='Intersection Mileposts'!$G$30),"Y",IF(AND(H16&gt;='Intersection Mileposts'!$F$31,H16&lt;='Intersection Mileposts'!$G$31),"Y",IF(AND(H16&gt;='Intersection Mileposts'!$F$32,H16&lt;='Intersection Mileposts'!$G$32),"Y",IF(AND(H16&gt;='Intersection Mileposts'!$F$33,H16&lt;='Intersection Mileposts'!$G$33),"Y",IF(AND(H16&gt;='Intersection Mileposts'!$F$34,H16&lt;='Intersection Mileposts'!$G$34),"Y",IF(AND(H16&gt;='Intersection Mileposts'!$F$35,H16&lt;='Intersection Mileposts'!$G$35),"Y",IF(AND(H16&gt;='Intersection Mileposts'!$F$36,H16&lt;='Intersection Mileposts'!$G$36),"Y",IF(AND(H16&gt;='Intersection Mileposts'!$F$37,H16&lt;='Intersection Mileposts'!$G$37),"Y",IF(AND(H16&gt;='Intersection Mileposts'!$F$38,H16&lt;='Intersection Mileposts'!$G$38),"Y",IF(AND(H16&gt;='Intersection Mileposts'!$F$39,H16&lt;='Intersection Mileposts'!$G$39),"Y","N"))))))))))))))))))))))))))))))))))))</f>
        <v>N</v>
      </c>
    </row>
    <row r="17" spans="1:46" x14ac:dyDescent="0.3">
      <c r="A17" s="282" t="s">
        <v>345</v>
      </c>
      <c r="B17" s="261">
        <v>44205</v>
      </c>
      <c r="C17" s="262">
        <v>1</v>
      </c>
      <c r="D17" s="262">
        <v>4</v>
      </c>
      <c r="E17" s="262">
        <v>0</v>
      </c>
      <c r="F17" s="262">
        <v>1</v>
      </c>
      <c r="G17" s="284" t="s">
        <v>7</v>
      </c>
      <c r="H17" s="286">
        <v>1.5720000000000001</v>
      </c>
      <c r="I17" s="279"/>
      <c r="J17" s="260"/>
      <c r="K17" s="260"/>
      <c r="L17" s="280"/>
      <c r="M17" s="275" t="s">
        <v>57</v>
      </c>
      <c r="N17" s="263"/>
      <c r="P17" s="264">
        <f>IF(R17 = "", "", COUNT($R$4:R17))</f>
        <v>14</v>
      </c>
      <c r="Q17" s="264">
        <f t="shared" si="0"/>
        <v>2021</v>
      </c>
      <c r="R17" s="265">
        <f t="shared" si="1"/>
        <v>1</v>
      </c>
      <c r="S17" s="266">
        <f t="shared" si="8"/>
        <v>1</v>
      </c>
      <c r="T17" s="267" t="str">
        <f t="shared" si="2"/>
        <v>O</v>
      </c>
      <c r="U17" s="268" t="str">
        <f t="shared" si="9"/>
        <v/>
      </c>
      <c r="V17" s="269" t="str">
        <f t="shared" si="3"/>
        <v/>
      </c>
      <c r="W17" s="5"/>
      <c r="X17" s="469"/>
      <c r="Y17" s="425"/>
      <c r="Z17" s="386"/>
      <c r="AA17" s="386"/>
      <c r="AB17" s="386"/>
      <c r="AC17" s="386"/>
      <c r="AD17" s="386"/>
      <c r="AE17" s="426"/>
      <c r="AR17" s="2">
        <f t="shared" si="7"/>
        <v>14</v>
      </c>
      <c r="AS17" s="2" t="str">
        <f t="shared" si="4"/>
        <v>Y</v>
      </c>
      <c r="AT17" s="2" t="str">
        <f>IF(AR17="","",IF(AND(H17&gt;='Intersection Mileposts'!$F$5,H17&lt;='Intersection Mileposts'!$G$5),"Y",IF(AND(H17&gt;='Intersection Mileposts'!$F$6,H17&lt;='Intersection Mileposts'!$G$6),"Y",IF(AND(H17&gt;='Intersection Mileposts'!$F$7,H17&lt;='Intersection Mileposts'!$G$7),"Y",IF(AND(H17&gt;='Intersection Mileposts'!$F$8,H17&lt;='Intersection Mileposts'!$G$8),"Y",IF(AND(H17&gt;='Intersection Mileposts'!$F$9,H17&lt;='Intersection Mileposts'!$G$9),"Y",IF(AND(H17&gt;='Intersection Mileposts'!$F$10,H17&lt;='Intersection Mileposts'!$G$10),"Y",IF(AND(H17&gt;='Intersection Mileposts'!$F$11,H17&lt;='Intersection Mileposts'!$G$11),"Y",IF(AND(H17&gt;='Intersection Mileposts'!$F$12,H17&lt;='Intersection Mileposts'!$G$12),"Y",IF(AND(H17&gt;='Intersection Mileposts'!$F$13,H17&lt;='Intersection Mileposts'!$G$13),"Y",IF(AND(H17&gt;='Intersection Mileposts'!$F$14,H17&lt;='Intersection Mileposts'!$G$14),"Y",IF(AND(H17&gt;='Intersection Mileposts'!$F$15,H17&lt;='Intersection Mileposts'!$G$15),"Y",IF(AND(H17&gt;='Intersection Mileposts'!$F$16,H17&lt;='Intersection Mileposts'!$G$16),"Y",IF(AND(H17&gt;='Intersection Mileposts'!$F$17,H17&lt;='Intersection Mileposts'!$G$17),"Y",IF(AND(H17&gt;='Intersection Mileposts'!$F$18,H17&lt;='Intersection Mileposts'!$G$18),"Y",IF(AND(H17&gt;='Intersection Mileposts'!$F$19,H17&lt;='Intersection Mileposts'!$G$19),"Y",IF(AND(H17&gt;='Intersection Mileposts'!$F$20,H17&lt;='Intersection Mileposts'!$G$20),"Y",IF(AND(H17&gt;='Intersection Mileposts'!$F$21,H17&lt;='Intersection Mileposts'!$G$21),"Y",IF(AND(H17&gt;='Intersection Mileposts'!$F$22,H17&lt;='Intersection Mileposts'!$G$22),"Y",IF(AND(H17&gt;='Intersection Mileposts'!$F$23,H17&lt;='Intersection Mileposts'!$G$23),"Y",IF(AND(H17&gt;='Intersection Mileposts'!$F$24,H17&lt;='Intersection Mileposts'!$G$24),"Y",IF(AND(H17&gt;='Intersection Mileposts'!$F$25,H17&lt;='Intersection Mileposts'!$G$25),"Y",IF(AND(H17&gt;='Intersection Mileposts'!$F$26,H17&lt;='Intersection Mileposts'!$G$26),"Y",IF(AND(H17&gt;='Intersection Mileposts'!$F$27,H17&lt;='Intersection Mileposts'!$G$27),"Y",IF(AND(H17&gt;='Intersection Mileposts'!$F$28,H17&lt;='Intersection Mileposts'!$G$28),"Y",IF(AND(H17&gt;='Intersection Mileposts'!$F$29,H17&lt;='Intersection Mileposts'!$G$29),"Y", IF(AND(H17&gt;='Intersection Mileposts'!$F$30,H17&lt;='Intersection Mileposts'!$G$30),"Y",IF(AND(H17&gt;='Intersection Mileposts'!$F$31,H17&lt;='Intersection Mileposts'!$G$31),"Y",IF(AND(H17&gt;='Intersection Mileposts'!$F$32,H17&lt;='Intersection Mileposts'!$G$32),"Y",IF(AND(H17&gt;='Intersection Mileposts'!$F$33,H17&lt;='Intersection Mileposts'!$G$33),"Y",IF(AND(H17&gt;='Intersection Mileposts'!$F$34,H17&lt;='Intersection Mileposts'!$G$34),"Y",IF(AND(H17&gt;='Intersection Mileposts'!$F$35,H17&lt;='Intersection Mileposts'!$G$35),"Y",IF(AND(H17&gt;='Intersection Mileposts'!$F$36,H17&lt;='Intersection Mileposts'!$G$36),"Y",IF(AND(H17&gt;='Intersection Mileposts'!$F$37,H17&lt;='Intersection Mileposts'!$G$37),"Y",IF(AND(H17&gt;='Intersection Mileposts'!$F$38,H17&lt;='Intersection Mileposts'!$G$38),"Y",IF(AND(H17&gt;='Intersection Mileposts'!$F$39,H17&lt;='Intersection Mileposts'!$G$39),"Y","N"))))))))))))))))))))))))))))))))))))</f>
        <v>N</v>
      </c>
    </row>
    <row r="18" spans="1:46" ht="15" customHeight="1" x14ac:dyDescent="0.3">
      <c r="A18" s="282" t="s">
        <v>345</v>
      </c>
      <c r="B18" s="261">
        <v>43414</v>
      </c>
      <c r="C18" s="262">
        <v>21</v>
      </c>
      <c r="D18" s="262">
        <v>1</v>
      </c>
      <c r="E18" s="262">
        <v>0</v>
      </c>
      <c r="F18" s="262">
        <v>5</v>
      </c>
      <c r="G18" s="284" t="s">
        <v>3</v>
      </c>
      <c r="H18" s="286">
        <v>1.74</v>
      </c>
      <c r="I18" s="279"/>
      <c r="J18" s="260"/>
      <c r="K18" s="260"/>
      <c r="L18" s="280"/>
      <c r="M18" s="275"/>
      <c r="N18" s="263"/>
      <c r="P18" s="264">
        <f>IF(R18 = "", "", COUNT($R$4:R18))</f>
        <v>15</v>
      </c>
      <c r="Q18" s="264">
        <f t="shared" si="0"/>
        <v>2018</v>
      </c>
      <c r="R18" s="265">
        <f t="shared" si="1"/>
        <v>8.4</v>
      </c>
      <c r="S18" s="266" t="str">
        <f t="shared" si="8"/>
        <v/>
      </c>
      <c r="T18" s="267" t="str">
        <f t="shared" si="2"/>
        <v/>
      </c>
      <c r="U18" s="268" t="str">
        <f t="shared" si="9"/>
        <v/>
      </c>
      <c r="V18" s="269" t="str">
        <f t="shared" si="3"/>
        <v/>
      </c>
      <c r="W18" s="5"/>
      <c r="X18" s="469"/>
      <c r="Y18" s="78" t="s">
        <v>33</v>
      </c>
      <c r="Z18" s="386" t="s">
        <v>161</v>
      </c>
      <c r="AA18" s="386"/>
      <c r="AB18" s="386"/>
      <c r="AC18" s="386"/>
      <c r="AD18" s="386"/>
      <c r="AE18" s="426"/>
      <c r="AR18" s="2">
        <f t="shared" si="7"/>
        <v>15</v>
      </c>
      <c r="AS18" s="2" t="str">
        <f t="shared" si="4"/>
        <v/>
      </c>
      <c r="AT18" s="2" t="str">
        <f>IF(AR18="","",IF(AND(H18&gt;='Intersection Mileposts'!$F$5,H18&lt;='Intersection Mileposts'!$G$5),"Y",IF(AND(H18&gt;='Intersection Mileposts'!$F$6,H18&lt;='Intersection Mileposts'!$G$6),"Y",IF(AND(H18&gt;='Intersection Mileposts'!$F$7,H18&lt;='Intersection Mileposts'!$G$7),"Y",IF(AND(H18&gt;='Intersection Mileposts'!$F$8,H18&lt;='Intersection Mileposts'!$G$8),"Y",IF(AND(H18&gt;='Intersection Mileposts'!$F$9,H18&lt;='Intersection Mileposts'!$G$9),"Y",IF(AND(H18&gt;='Intersection Mileposts'!$F$10,H18&lt;='Intersection Mileposts'!$G$10),"Y",IF(AND(H18&gt;='Intersection Mileposts'!$F$11,H18&lt;='Intersection Mileposts'!$G$11),"Y",IF(AND(H18&gt;='Intersection Mileposts'!$F$12,H18&lt;='Intersection Mileposts'!$G$12),"Y",IF(AND(H18&gt;='Intersection Mileposts'!$F$13,H18&lt;='Intersection Mileposts'!$G$13),"Y",IF(AND(H18&gt;='Intersection Mileposts'!$F$14,H18&lt;='Intersection Mileposts'!$G$14),"Y",IF(AND(H18&gt;='Intersection Mileposts'!$F$15,H18&lt;='Intersection Mileposts'!$G$15),"Y",IF(AND(H18&gt;='Intersection Mileposts'!$F$16,H18&lt;='Intersection Mileposts'!$G$16),"Y",IF(AND(H18&gt;='Intersection Mileposts'!$F$17,H18&lt;='Intersection Mileposts'!$G$17),"Y",IF(AND(H18&gt;='Intersection Mileposts'!$F$18,H18&lt;='Intersection Mileposts'!$G$18),"Y",IF(AND(H18&gt;='Intersection Mileposts'!$F$19,H18&lt;='Intersection Mileposts'!$G$19),"Y",IF(AND(H18&gt;='Intersection Mileposts'!$F$20,H18&lt;='Intersection Mileposts'!$G$20),"Y",IF(AND(H18&gt;='Intersection Mileposts'!$F$21,H18&lt;='Intersection Mileposts'!$G$21),"Y",IF(AND(H18&gt;='Intersection Mileposts'!$F$22,H18&lt;='Intersection Mileposts'!$G$22),"Y",IF(AND(H18&gt;='Intersection Mileposts'!$F$23,H18&lt;='Intersection Mileposts'!$G$23),"Y",IF(AND(H18&gt;='Intersection Mileposts'!$F$24,H18&lt;='Intersection Mileposts'!$G$24),"Y",IF(AND(H18&gt;='Intersection Mileposts'!$F$25,H18&lt;='Intersection Mileposts'!$G$25),"Y",IF(AND(H18&gt;='Intersection Mileposts'!$F$26,H18&lt;='Intersection Mileposts'!$G$26),"Y",IF(AND(H18&gt;='Intersection Mileposts'!$F$27,H18&lt;='Intersection Mileposts'!$G$27),"Y",IF(AND(H18&gt;='Intersection Mileposts'!$F$28,H18&lt;='Intersection Mileposts'!$G$28),"Y",IF(AND(H18&gt;='Intersection Mileposts'!$F$29,H18&lt;='Intersection Mileposts'!$G$29),"Y", IF(AND(H18&gt;='Intersection Mileposts'!$F$30,H18&lt;='Intersection Mileposts'!$G$30),"Y",IF(AND(H18&gt;='Intersection Mileposts'!$F$31,H18&lt;='Intersection Mileposts'!$G$31),"Y",IF(AND(H18&gt;='Intersection Mileposts'!$F$32,H18&lt;='Intersection Mileposts'!$G$32),"Y",IF(AND(H18&gt;='Intersection Mileposts'!$F$33,H18&lt;='Intersection Mileposts'!$G$33),"Y",IF(AND(H18&gt;='Intersection Mileposts'!$F$34,H18&lt;='Intersection Mileposts'!$G$34),"Y",IF(AND(H18&gt;='Intersection Mileposts'!$F$35,H18&lt;='Intersection Mileposts'!$G$35),"Y",IF(AND(H18&gt;='Intersection Mileposts'!$F$36,H18&lt;='Intersection Mileposts'!$G$36),"Y",IF(AND(H18&gt;='Intersection Mileposts'!$F$37,H18&lt;='Intersection Mileposts'!$G$37),"Y",IF(AND(H18&gt;='Intersection Mileposts'!$F$38,H18&lt;='Intersection Mileposts'!$G$38),"Y",IF(AND(H18&gt;='Intersection Mileposts'!$F$39,H18&lt;='Intersection Mileposts'!$G$39),"Y","N"))))))))))))))))))))))))))))))))))))</f>
        <v>N</v>
      </c>
    </row>
    <row r="19" spans="1:46" x14ac:dyDescent="0.3">
      <c r="A19" s="282" t="s">
        <v>345</v>
      </c>
      <c r="B19" s="261">
        <v>43414</v>
      </c>
      <c r="C19" s="262">
        <v>27</v>
      </c>
      <c r="D19" s="262">
        <v>1</v>
      </c>
      <c r="E19" s="262">
        <v>0</v>
      </c>
      <c r="F19" s="262">
        <v>5</v>
      </c>
      <c r="G19" s="284" t="s">
        <v>10</v>
      </c>
      <c r="H19" s="286">
        <v>1.74</v>
      </c>
      <c r="I19" s="279"/>
      <c r="J19" s="260"/>
      <c r="K19" s="260"/>
      <c r="L19" s="280"/>
      <c r="M19" s="275" t="s">
        <v>57</v>
      </c>
      <c r="N19" s="263"/>
      <c r="P19" s="264">
        <f>IF(R19 = "", "", COUNT($R$4:R19))</f>
        <v>16</v>
      </c>
      <c r="Q19" s="264">
        <f t="shared" si="0"/>
        <v>2018</v>
      </c>
      <c r="R19" s="265">
        <f t="shared" si="1"/>
        <v>76.8</v>
      </c>
      <c r="S19" s="266">
        <f t="shared" si="8"/>
        <v>76.8</v>
      </c>
      <c r="T19" s="267" t="str">
        <f t="shared" si="2"/>
        <v>A</v>
      </c>
      <c r="U19" s="268" t="str">
        <f t="shared" si="9"/>
        <v/>
      </c>
      <c r="V19" s="269" t="str">
        <f t="shared" si="3"/>
        <v/>
      </c>
      <c r="W19" s="5"/>
      <c r="X19" s="469"/>
      <c r="Y19" s="325"/>
      <c r="Z19" s="386"/>
      <c r="AA19" s="386"/>
      <c r="AB19" s="386"/>
      <c r="AC19" s="386"/>
      <c r="AD19" s="386"/>
      <c r="AE19" s="426"/>
      <c r="AR19" s="2">
        <f t="shared" si="7"/>
        <v>16</v>
      </c>
      <c r="AS19" s="2" t="str">
        <f t="shared" si="4"/>
        <v>Y</v>
      </c>
      <c r="AT19" s="2" t="str">
        <f>IF(AR19="","",IF(AND(H19&gt;='Intersection Mileposts'!$F$5,H19&lt;='Intersection Mileposts'!$G$5),"Y",IF(AND(H19&gt;='Intersection Mileposts'!$F$6,H19&lt;='Intersection Mileposts'!$G$6),"Y",IF(AND(H19&gt;='Intersection Mileposts'!$F$7,H19&lt;='Intersection Mileposts'!$G$7),"Y",IF(AND(H19&gt;='Intersection Mileposts'!$F$8,H19&lt;='Intersection Mileposts'!$G$8),"Y",IF(AND(H19&gt;='Intersection Mileposts'!$F$9,H19&lt;='Intersection Mileposts'!$G$9),"Y",IF(AND(H19&gt;='Intersection Mileposts'!$F$10,H19&lt;='Intersection Mileposts'!$G$10),"Y",IF(AND(H19&gt;='Intersection Mileposts'!$F$11,H19&lt;='Intersection Mileposts'!$G$11),"Y",IF(AND(H19&gt;='Intersection Mileposts'!$F$12,H19&lt;='Intersection Mileposts'!$G$12),"Y",IF(AND(H19&gt;='Intersection Mileposts'!$F$13,H19&lt;='Intersection Mileposts'!$G$13),"Y",IF(AND(H19&gt;='Intersection Mileposts'!$F$14,H19&lt;='Intersection Mileposts'!$G$14),"Y",IF(AND(H19&gt;='Intersection Mileposts'!$F$15,H19&lt;='Intersection Mileposts'!$G$15),"Y",IF(AND(H19&gt;='Intersection Mileposts'!$F$16,H19&lt;='Intersection Mileposts'!$G$16),"Y",IF(AND(H19&gt;='Intersection Mileposts'!$F$17,H19&lt;='Intersection Mileposts'!$G$17),"Y",IF(AND(H19&gt;='Intersection Mileposts'!$F$18,H19&lt;='Intersection Mileposts'!$G$18),"Y",IF(AND(H19&gt;='Intersection Mileposts'!$F$19,H19&lt;='Intersection Mileposts'!$G$19),"Y",IF(AND(H19&gt;='Intersection Mileposts'!$F$20,H19&lt;='Intersection Mileposts'!$G$20),"Y",IF(AND(H19&gt;='Intersection Mileposts'!$F$21,H19&lt;='Intersection Mileposts'!$G$21),"Y",IF(AND(H19&gt;='Intersection Mileposts'!$F$22,H19&lt;='Intersection Mileposts'!$G$22),"Y",IF(AND(H19&gt;='Intersection Mileposts'!$F$23,H19&lt;='Intersection Mileposts'!$G$23),"Y",IF(AND(H19&gt;='Intersection Mileposts'!$F$24,H19&lt;='Intersection Mileposts'!$G$24),"Y",IF(AND(H19&gt;='Intersection Mileposts'!$F$25,H19&lt;='Intersection Mileposts'!$G$25),"Y",IF(AND(H19&gt;='Intersection Mileposts'!$F$26,H19&lt;='Intersection Mileposts'!$G$26),"Y",IF(AND(H19&gt;='Intersection Mileposts'!$F$27,H19&lt;='Intersection Mileposts'!$G$27),"Y",IF(AND(H19&gt;='Intersection Mileposts'!$F$28,H19&lt;='Intersection Mileposts'!$G$28),"Y",IF(AND(H19&gt;='Intersection Mileposts'!$F$29,H19&lt;='Intersection Mileposts'!$G$29),"Y", IF(AND(H19&gt;='Intersection Mileposts'!$F$30,H19&lt;='Intersection Mileposts'!$G$30),"Y",IF(AND(H19&gt;='Intersection Mileposts'!$F$31,H19&lt;='Intersection Mileposts'!$G$31),"Y",IF(AND(H19&gt;='Intersection Mileposts'!$F$32,H19&lt;='Intersection Mileposts'!$G$32),"Y",IF(AND(H19&gt;='Intersection Mileposts'!$F$33,H19&lt;='Intersection Mileposts'!$G$33),"Y",IF(AND(H19&gt;='Intersection Mileposts'!$F$34,H19&lt;='Intersection Mileposts'!$G$34),"Y",IF(AND(H19&gt;='Intersection Mileposts'!$F$35,H19&lt;='Intersection Mileposts'!$G$35),"Y",IF(AND(H19&gt;='Intersection Mileposts'!$F$36,H19&lt;='Intersection Mileposts'!$G$36),"Y",IF(AND(H19&gt;='Intersection Mileposts'!$F$37,H19&lt;='Intersection Mileposts'!$G$37),"Y",IF(AND(H19&gt;='Intersection Mileposts'!$F$38,H19&lt;='Intersection Mileposts'!$G$38),"Y",IF(AND(H19&gt;='Intersection Mileposts'!$F$39,H19&lt;='Intersection Mileposts'!$G$39),"Y","N"))))))))))))))))))))))))))))))))))))</f>
        <v>N</v>
      </c>
    </row>
    <row r="20" spans="1:46" ht="15" customHeight="1" x14ac:dyDescent="0.3">
      <c r="A20" s="282" t="s">
        <v>345</v>
      </c>
      <c r="B20" s="261">
        <v>44192</v>
      </c>
      <c r="C20" s="262">
        <v>17</v>
      </c>
      <c r="D20" s="262">
        <v>1</v>
      </c>
      <c r="E20" s="262">
        <v>0</v>
      </c>
      <c r="F20" s="262">
        <v>1</v>
      </c>
      <c r="G20" s="284" t="s">
        <v>7</v>
      </c>
      <c r="H20" s="286">
        <v>1.74</v>
      </c>
      <c r="I20" s="279"/>
      <c r="J20" s="260"/>
      <c r="K20" s="260"/>
      <c r="L20" s="280"/>
      <c r="M20" s="275"/>
      <c r="N20" s="263"/>
      <c r="P20" s="264">
        <f>IF(R20 = "", "", COUNT($R$4:R20))</f>
        <v>17</v>
      </c>
      <c r="Q20" s="264">
        <f t="shared" si="0"/>
        <v>2020</v>
      </c>
      <c r="R20" s="265">
        <f t="shared" si="1"/>
        <v>1</v>
      </c>
      <c r="S20" s="266" t="str">
        <f t="shared" si="8"/>
        <v/>
      </c>
      <c r="T20" s="267" t="str">
        <f t="shared" si="2"/>
        <v/>
      </c>
      <c r="U20" s="268" t="str">
        <f t="shared" si="9"/>
        <v/>
      </c>
      <c r="V20" s="269" t="str">
        <f t="shared" si="3"/>
        <v/>
      </c>
      <c r="W20" s="5"/>
      <c r="X20" s="469"/>
      <c r="Y20" s="78" t="s">
        <v>33</v>
      </c>
      <c r="Z20" s="386" t="s">
        <v>162</v>
      </c>
      <c r="AA20" s="386"/>
      <c r="AB20" s="386"/>
      <c r="AC20" s="386"/>
      <c r="AD20" s="386"/>
      <c r="AE20" s="426"/>
      <c r="AR20" s="2">
        <f t="shared" si="7"/>
        <v>17</v>
      </c>
      <c r="AS20" s="2" t="str">
        <f t="shared" si="4"/>
        <v/>
      </c>
      <c r="AT20" s="2" t="str">
        <f>IF(AR20="","",IF(AND(H20&gt;='Intersection Mileposts'!$F$5,H20&lt;='Intersection Mileposts'!$G$5),"Y",IF(AND(H20&gt;='Intersection Mileposts'!$F$6,H20&lt;='Intersection Mileposts'!$G$6),"Y",IF(AND(H20&gt;='Intersection Mileposts'!$F$7,H20&lt;='Intersection Mileposts'!$G$7),"Y",IF(AND(H20&gt;='Intersection Mileposts'!$F$8,H20&lt;='Intersection Mileposts'!$G$8),"Y",IF(AND(H20&gt;='Intersection Mileposts'!$F$9,H20&lt;='Intersection Mileposts'!$G$9),"Y",IF(AND(H20&gt;='Intersection Mileposts'!$F$10,H20&lt;='Intersection Mileposts'!$G$10),"Y",IF(AND(H20&gt;='Intersection Mileposts'!$F$11,H20&lt;='Intersection Mileposts'!$G$11),"Y",IF(AND(H20&gt;='Intersection Mileposts'!$F$12,H20&lt;='Intersection Mileposts'!$G$12),"Y",IF(AND(H20&gt;='Intersection Mileposts'!$F$13,H20&lt;='Intersection Mileposts'!$G$13),"Y",IF(AND(H20&gt;='Intersection Mileposts'!$F$14,H20&lt;='Intersection Mileposts'!$G$14),"Y",IF(AND(H20&gt;='Intersection Mileposts'!$F$15,H20&lt;='Intersection Mileposts'!$G$15),"Y",IF(AND(H20&gt;='Intersection Mileposts'!$F$16,H20&lt;='Intersection Mileposts'!$G$16),"Y",IF(AND(H20&gt;='Intersection Mileposts'!$F$17,H20&lt;='Intersection Mileposts'!$G$17),"Y",IF(AND(H20&gt;='Intersection Mileposts'!$F$18,H20&lt;='Intersection Mileposts'!$G$18),"Y",IF(AND(H20&gt;='Intersection Mileposts'!$F$19,H20&lt;='Intersection Mileposts'!$G$19),"Y",IF(AND(H20&gt;='Intersection Mileposts'!$F$20,H20&lt;='Intersection Mileposts'!$G$20),"Y",IF(AND(H20&gt;='Intersection Mileposts'!$F$21,H20&lt;='Intersection Mileposts'!$G$21),"Y",IF(AND(H20&gt;='Intersection Mileposts'!$F$22,H20&lt;='Intersection Mileposts'!$G$22),"Y",IF(AND(H20&gt;='Intersection Mileposts'!$F$23,H20&lt;='Intersection Mileposts'!$G$23),"Y",IF(AND(H20&gt;='Intersection Mileposts'!$F$24,H20&lt;='Intersection Mileposts'!$G$24),"Y",IF(AND(H20&gt;='Intersection Mileposts'!$F$25,H20&lt;='Intersection Mileposts'!$G$25),"Y",IF(AND(H20&gt;='Intersection Mileposts'!$F$26,H20&lt;='Intersection Mileposts'!$G$26),"Y",IF(AND(H20&gt;='Intersection Mileposts'!$F$27,H20&lt;='Intersection Mileposts'!$G$27),"Y",IF(AND(H20&gt;='Intersection Mileposts'!$F$28,H20&lt;='Intersection Mileposts'!$G$28),"Y",IF(AND(H20&gt;='Intersection Mileposts'!$F$29,H20&lt;='Intersection Mileposts'!$G$29),"Y", IF(AND(H20&gt;='Intersection Mileposts'!$F$30,H20&lt;='Intersection Mileposts'!$G$30),"Y",IF(AND(H20&gt;='Intersection Mileposts'!$F$31,H20&lt;='Intersection Mileposts'!$G$31),"Y",IF(AND(H20&gt;='Intersection Mileposts'!$F$32,H20&lt;='Intersection Mileposts'!$G$32),"Y",IF(AND(H20&gt;='Intersection Mileposts'!$F$33,H20&lt;='Intersection Mileposts'!$G$33),"Y",IF(AND(H20&gt;='Intersection Mileposts'!$F$34,H20&lt;='Intersection Mileposts'!$G$34),"Y",IF(AND(H20&gt;='Intersection Mileposts'!$F$35,H20&lt;='Intersection Mileposts'!$G$35),"Y",IF(AND(H20&gt;='Intersection Mileposts'!$F$36,H20&lt;='Intersection Mileposts'!$G$36),"Y",IF(AND(H20&gt;='Intersection Mileposts'!$F$37,H20&lt;='Intersection Mileposts'!$G$37),"Y",IF(AND(H20&gt;='Intersection Mileposts'!$F$38,H20&lt;='Intersection Mileposts'!$G$38),"Y",IF(AND(H20&gt;='Intersection Mileposts'!$F$39,H20&lt;='Intersection Mileposts'!$G$39),"Y","N"))))))))))))))))))))))))))))))))))))</f>
        <v>N</v>
      </c>
    </row>
    <row r="21" spans="1:46" ht="15" customHeight="1" x14ac:dyDescent="0.3">
      <c r="A21" s="282" t="s">
        <v>345</v>
      </c>
      <c r="B21" s="261">
        <v>44226</v>
      </c>
      <c r="C21" s="262">
        <v>17</v>
      </c>
      <c r="D21" s="262">
        <v>2</v>
      </c>
      <c r="E21" s="262">
        <v>0</v>
      </c>
      <c r="F21" s="262">
        <v>5</v>
      </c>
      <c r="G21" s="284" t="s">
        <v>7</v>
      </c>
      <c r="H21" s="286">
        <v>1.86</v>
      </c>
      <c r="I21" s="279"/>
      <c r="J21" s="260"/>
      <c r="K21" s="260"/>
      <c r="L21" s="280"/>
      <c r="M21" s="275"/>
      <c r="N21" s="263"/>
      <c r="P21" s="264">
        <f>IF(R21 = "", "", COUNT($R$4:R21))</f>
        <v>18</v>
      </c>
      <c r="Q21" s="264">
        <f t="shared" si="0"/>
        <v>2021</v>
      </c>
      <c r="R21" s="265">
        <f t="shared" si="1"/>
        <v>1</v>
      </c>
      <c r="S21" s="266" t="str">
        <f t="shared" si="8"/>
        <v/>
      </c>
      <c r="T21" s="267" t="str">
        <f t="shared" si="2"/>
        <v/>
      </c>
      <c r="U21" s="268" t="str">
        <f t="shared" si="9"/>
        <v/>
      </c>
      <c r="V21" s="269" t="str">
        <f t="shared" si="3"/>
        <v/>
      </c>
      <c r="W21" s="5"/>
      <c r="X21" s="469"/>
      <c r="Y21" s="325"/>
      <c r="Z21" s="386"/>
      <c r="AA21" s="386"/>
      <c r="AB21" s="386"/>
      <c r="AC21" s="386"/>
      <c r="AD21" s="386"/>
      <c r="AE21" s="426"/>
      <c r="AF21" s="1"/>
      <c r="AG21" s="1"/>
      <c r="AH21" s="1"/>
      <c r="AI21" s="1"/>
      <c r="AJ21" s="1"/>
      <c r="AK21" s="1"/>
      <c r="AL21" s="1"/>
      <c r="AM21" s="1"/>
      <c r="AN21" s="1"/>
      <c r="AO21" s="1"/>
      <c r="AP21" s="1"/>
      <c r="AQ21" s="1"/>
      <c r="AR21" s="2">
        <f t="shared" ref="AR21:AR68" si="10">IF(P21&gt;0, P21, "")</f>
        <v>18</v>
      </c>
      <c r="AS21" s="2" t="str">
        <f t="shared" si="4"/>
        <v/>
      </c>
      <c r="AT21" s="2" t="str">
        <f>IF(AR21="","",IF(AND(H21&gt;='Intersection Mileposts'!$F$5,H21&lt;='Intersection Mileposts'!$G$5),"Y",IF(AND(H21&gt;='Intersection Mileposts'!$F$6,H21&lt;='Intersection Mileposts'!$G$6),"Y",IF(AND(H21&gt;='Intersection Mileposts'!$F$7,H21&lt;='Intersection Mileposts'!$G$7),"Y",IF(AND(H21&gt;='Intersection Mileposts'!$F$8,H21&lt;='Intersection Mileposts'!$G$8),"Y",IF(AND(H21&gt;='Intersection Mileposts'!$F$9,H21&lt;='Intersection Mileposts'!$G$9),"Y",IF(AND(H21&gt;='Intersection Mileposts'!$F$10,H21&lt;='Intersection Mileposts'!$G$10),"Y",IF(AND(H21&gt;='Intersection Mileposts'!$F$11,H21&lt;='Intersection Mileposts'!$G$11),"Y",IF(AND(H21&gt;='Intersection Mileposts'!$F$12,H21&lt;='Intersection Mileposts'!$G$12),"Y",IF(AND(H21&gt;='Intersection Mileposts'!$F$13,H21&lt;='Intersection Mileposts'!$G$13),"Y",IF(AND(H21&gt;='Intersection Mileposts'!$F$14,H21&lt;='Intersection Mileposts'!$G$14),"Y",IF(AND(H21&gt;='Intersection Mileposts'!$F$15,H21&lt;='Intersection Mileposts'!$G$15),"Y",IF(AND(H21&gt;='Intersection Mileposts'!$F$16,H21&lt;='Intersection Mileposts'!$G$16),"Y",IF(AND(H21&gt;='Intersection Mileposts'!$F$17,H21&lt;='Intersection Mileposts'!$G$17),"Y",IF(AND(H21&gt;='Intersection Mileposts'!$F$18,H21&lt;='Intersection Mileposts'!$G$18),"Y",IF(AND(H21&gt;='Intersection Mileposts'!$F$19,H21&lt;='Intersection Mileposts'!$G$19),"Y",IF(AND(H21&gt;='Intersection Mileposts'!$F$20,H21&lt;='Intersection Mileposts'!$G$20),"Y",IF(AND(H21&gt;='Intersection Mileposts'!$F$21,H21&lt;='Intersection Mileposts'!$G$21),"Y",IF(AND(H21&gt;='Intersection Mileposts'!$F$22,H21&lt;='Intersection Mileposts'!$G$22),"Y",IF(AND(H21&gt;='Intersection Mileposts'!$F$23,H21&lt;='Intersection Mileposts'!$G$23),"Y",IF(AND(H21&gt;='Intersection Mileposts'!$F$24,H21&lt;='Intersection Mileposts'!$G$24),"Y",IF(AND(H21&gt;='Intersection Mileposts'!$F$25,H21&lt;='Intersection Mileposts'!$G$25),"Y",IF(AND(H21&gt;='Intersection Mileposts'!$F$26,H21&lt;='Intersection Mileposts'!$G$26),"Y",IF(AND(H21&gt;='Intersection Mileposts'!$F$27,H21&lt;='Intersection Mileposts'!$G$27),"Y",IF(AND(H21&gt;='Intersection Mileposts'!$F$28,H21&lt;='Intersection Mileposts'!$G$28),"Y",IF(AND(H21&gt;='Intersection Mileposts'!$F$29,H21&lt;='Intersection Mileposts'!$G$29),"Y", IF(AND(H21&gt;='Intersection Mileposts'!$F$30,H21&lt;='Intersection Mileposts'!$G$30),"Y",IF(AND(H21&gt;='Intersection Mileposts'!$F$31,H21&lt;='Intersection Mileposts'!$G$31),"Y",IF(AND(H21&gt;='Intersection Mileposts'!$F$32,H21&lt;='Intersection Mileposts'!$G$32),"Y",IF(AND(H21&gt;='Intersection Mileposts'!$F$33,H21&lt;='Intersection Mileposts'!$G$33),"Y",IF(AND(H21&gt;='Intersection Mileposts'!$F$34,H21&lt;='Intersection Mileposts'!$G$34),"Y",IF(AND(H21&gt;='Intersection Mileposts'!$F$35,H21&lt;='Intersection Mileposts'!$G$35),"Y",IF(AND(H21&gt;='Intersection Mileposts'!$F$36,H21&lt;='Intersection Mileposts'!$G$36),"Y",IF(AND(H21&gt;='Intersection Mileposts'!$F$37,H21&lt;='Intersection Mileposts'!$G$37),"Y",IF(AND(H21&gt;='Intersection Mileposts'!$F$38,H21&lt;='Intersection Mileposts'!$G$38),"Y",IF(AND(H21&gt;='Intersection Mileposts'!$F$39,H21&lt;='Intersection Mileposts'!$G$39),"Y","N"))))))))))))))))))))))))))))))))))))</f>
        <v>N</v>
      </c>
    </row>
    <row r="22" spans="1:46" x14ac:dyDescent="0.3">
      <c r="A22" s="282" t="s">
        <v>345</v>
      </c>
      <c r="B22" s="261">
        <v>44163</v>
      </c>
      <c r="C22" s="262">
        <v>17</v>
      </c>
      <c r="D22" s="262">
        <v>2</v>
      </c>
      <c r="E22" s="262">
        <v>0</v>
      </c>
      <c r="F22" s="262">
        <v>5</v>
      </c>
      <c r="G22" s="284" t="s">
        <v>7</v>
      </c>
      <c r="H22" s="286">
        <v>1.8879999999999999</v>
      </c>
      <c r="I22" s="279"/>
      <c r="J22" s="260"/>
      <c r="K22" s="260"/>
      <c r="L22" s="280"/>
      <c r="M22" s="275"/>
      <c r="N22" s="263"/>
      <c r="P22" s="264">
        <f>IF(R22 = "", "", COUNT($R$4:R22))</f>
        <v>19</v>
      </c>
      <c r="Q22" s="264">
        <f t="shared" si="0"/>
        <v>2020</v>
      </c>
      <c r="R22" s="265">
        <f t="shared" si="1"/>
        <v>1</v>
      </c>
      <c r="S22" s="266" t="str">
        <f t="shared" si="8"/>
        <v/>
      </c>
      <c r="T22" s="267" t="str">
        <f t="shared" si="2"/>
        <v/>
      </c>
      <c r="U22" s="268" t="str">
        <f t="shared" si="9"/>
        <v/>
      </c>
      <c r="V22" s="269" t="str">
        <f t="shared" si="3"/>
        <v/>
      </c>
      <c r="W22" s="5"/>
      <c r="X22" s="469"/>
      <c r="Y22" s="10"/>
      <c r="Z22" s="386"/>
      <c r="AA22" s="386"/>
      <c r="AB22" s="386"/>
      <c r="AC22" s="386"/>
      <c r="AD22" s="386"/>
      <c r="AE22" s="426"/>
      <c r="AR22" s="2">
        <f t="shared" si="10"/>
        <v>19</v>
      </c>
      <c r="AS22" s="2" t="str">
        <f t="shared" si="4"/>
        <v/>
      </c>
      <c r="AT22" s="2" t="str">
        <f>IF(AR22="","",IF(AND(H22&gt;='Intersection Mileposts'!$F$5,H22&lt;='Intersection Mileposts'!$G$5),"Y",IF(AND(H22&gt;='Intersection Mileposts'!$F$6,H22&lt;='Intersection Mileposts'!$G$6),"Y",IF(AND(H22&gt;='Intersection Mileposts'!$F$7,H22&lt;='Intersection Mileposts'!$G$7),"Y",IF(AND(H22&gt;='Intersection Mileposts'!$F$8,H22&lt;='Intersection Mileposts'!$G$8),"Y",IF(AND(H22&gt;='Intersection Mileposts'!$F$9,H22&lt;='Intersection Mileposts'!$G$9),"Y",IF(AND(H22&gt;='Intersection Mileposts'!$F$10,H22&lt;='Intersection Mileposts'!$G$10),"Y",IF(AND(H22&gt;='Intersection Mileposts'!$F$11,H22&lt;='Intersection Mileposts'!$G$11),"Y",IF(AND(H22&gt;='Intersection Mileposts'!$F$12,H22&lt;='Intersection Mileposts'!$G$12),"Y",IF(AND(H22&gt;='Intersection Mileposts'!$F$13,H22&lt;='Intersection Mileposts'!$G$13),"Y",IF(AND(H22&gt;='Intersection Mileposts'!$F$14,H22&lt;='Intersection Mileposts'!$G$14),"Y",IF(AND(H22&gt;='Intersection Mileposts'!$F$15,H22&lt;='Intersection Mileposts'!$G$15),"Y",IF(AND(H22&gt;='Intersection Mileposts'!$F$16,H22&lt;='Intersection Mileposts'!$G$16),"Y",IF(AND(H22&gt;='Intersection Mileposts'!$F$17,H22&lt;='Intersection Mileposts'!$G$17),"Y",IF(AND(H22&gt;='Intersection Mileposts'!$F$18,H22&lt;='Intersection Mileposts'!$G$18),"Y",IF(AND(H22&gt;='Intersection Mileposts'!$F$19,H22&lt;='Intersection Mileposts'!$G$19),"Y",IF(AND(H22&gt;='Intersection Mileposts'!$F$20,H22&lt;='Intersection Mileposts'!$G$20),"Y",IF(AND(H22&gt;='Intersection Mileposts'!$F$21,H22&lt;='Intersection Mileposts'!$G$21),"Y",IF(AND(H22&gt;='Intersection Mileposts'!$F$22,H22&lt;='Intersection Mileposts'!$G$22),"Y",IF(AND(H22&gt;='Intersection Mileposts'!$F$23,H22&lt;='Intersection Mileposts'!$G$23),"Y",IF(AND(H22&gt;='Intersection Mileposts'!$F$24,H22&lt;='Intersection Mileposts'!$G$24),"Y",IF(AND(H22&gt;='Intersection Mileposts'!$F$25,H22&lt;='Intersection Mileposts'!$G$25),"Y",IF(AND(H22&gt;='Intersection Mileposts'!$F$26,H22&lt;='Intersection Mileposts'!$G$26),"Y",IF(AND(H22&gt;='Intersection Mileposts'!$F$27,H22&lt;='Intersection Mileposts'!$G$27),"Y",IF(AND(H22&gt;='Intersection Mileposts'!$F$28,H22&lt;='Intersection Mileposts'!$G$28),"Y",IF(AND(H22&gt;='Intersection Mileposts'!$F$29,H22&lt;='Intersection Mileposts'!$G$29),"Y", IF(AND(H22&gt;='Intersection Mileposts'!$F$30,H22&lt;='Intersection Mileposts'!$G$30),"Y",IF(AND(H22&gt;='Intersection Mileposts'!$F$31,H22&lt;='Intersection Mileposts'!$G$31),"Y",IF(AND(H22&gt;='Intersection Mileposts'!$F$32,H22&lt;='Intersection Mileposts'!$G$32),"Y",IF(AND(H22&gt;='Intersection Mileposts'!$F$33,H22&lt;='Intersection Mileposts'!$G$33),"Y",IF(AND(H22&gt;='Intersection Mileposts'!$F$34,H22&lt;='Intersection Mileposts'!$G$34),"Y",IF(AND(H22&gt;='Intersection Mileposts'!$F$35,H22&lt;='Intersection Mileposts'!$G$35),"Y",IF(AND(H22&gt;='Intersection Mileposts'!$F$36,H22&lt;='Intersection Mileposts'!$G$36),"Y",IF(AND(H22&gt;='Intersection Mileposts'!$F$37,H22&lt;='Intersection Mileposts'!$G$37),"Y",IF(AND(H22&gt;='Intersection Mileposts'!$F$38,H22&lt;='Intersection Mileposts'!$G$38),"Y",IF(AND(H22&gt;='Intersection Mileposts'!$F$39,H22&lt;='Intersection Mileposts'!$G$39),"Y","N"))))))))))))))))))))))))))))))))))))</f>
        <v>N</v>
      </c>
    </row>
    <row r="23" spans="1:46" ht="15" customHeight="1" x14ac:dyDescent="0.3">
      <c r="A23" s="282" t="s">
        <v>345</v>
      </c>
      <c r="B23" s="261">
        <v>43566</v>
      </c>
      <c r="C23" s="262">
        <v>21</v>
      </c>
      <c r="D23" s="262">
        <v>1</v>
      </c>
      <c r="E23" s="262">
        <v>0</v>
      </c>
      <c r="F23" s="262">
        <v>1</v>
      </c>
      <c r="G23" s="284" t="s">
        <v>8</v>
      </c>
      <c r="H23" s="286">
        <v>1.91</v>
      </c>
      <c r="I23" s="279"/>
      <c r="J23" s="260"/>
      <c r="K23" s="260"/>
      <c r="L23" s="280"/>
      <c r="M23" s="275"/>
      <c r="N23" s="263"/>
      <c r="P23" s="264">
        <f>IF(R23 = "", "", COUNT($R$4:R23))</f>
        <v>20</v>
      </c>
      <c r="Q23" s="264">
        <f t="shared" si="0"/>
        <v>2019</v>
      </c>
      <c r="R23" s="265">
        <f t="shared" si="1"/>
        <v>8.4</v>
      </c>
      <c r="S23" s="266" t="str">
        <f t="shared" ref="S23:S86" si="11">IF(M23="Y",R23,"")</f>
        <v/>
      </c>
      <c r="T23" s="267" t="str">
        <f t="shared" si="2"/>
        <v/>
      </c>
      <c r="U23" s="268" t="str">
        <f t="shared" ref="U23:U86" si="12">IF(N23="Y",R23,"")</f>
        <v/>
      </c>
      <c r="V23" s="269" t="str">
        <f t="shared" si="3"/>
        <v/>
      </c>
      <c r="W23" s="5"/>
      <c r="X23" s="469"/>
      <c r="Y23" s="10"/>
      <c r="Z23" s="386"/>
      <c r="AA23" s="386"/>
      <c r="AB23" s="386"/>
      <c r="AC23" s="386"/>
      <c r="AD23" s="386"/>
      <c r="AE23" s="426"/>
      <c r="AR23" s="2">
        <f t="shared" si="10"/>
        <v>20</v>
      </c>
      <c r="AS23" s="2" t="str">
        <f t="shared" si="4"/>
        <v/>
      </c>
      <c r="AT23" s="2" t="str">
        <f>IF(AR23="","",IF(AND(H23&gt;='Intersection Mileposts'!$F$5,H23&lt;='Intersection Mileposts'!$G$5),"Y",IF(AND(H23&gt;='Intersection Mileposts'!$F$6,H23&lt;='Intersection Mileposts'!$G$6),"Y",IF(AND(H23&gt;='Intersection Mileposts'!$F$7,H23&lt;='Intersection Mileposts'!$G$7),"Y",IF(AND(H23&gt;='Intersection Mileposts'!$F$8,H23&lt;='Intersection Mileposts'!$G$8),"Y",IF(AND(H23&gt;='Intersection Mileposts'!$F$9,H23&lt;='Intersection Mileposts'!$G$9),"Y",IF(AND(H23&gt;='Intersection Mileposts'!$F$10,H23&lt;='Intersection Mileposts'!$G$10),"Y",IF(AND(H23&gt;='Intersection Mileposts'!$F$11,H23&lt;='Intersection Mileposts'!$G$11),"Y",IF(AND(H23&gt;='Intersection Mileposts'!$F$12,H23&lt;='Intersection Mileposts'!$G$12),"Y",IF(AND(H23&gt;='Intersection Mileposts'!$F$13,H23&lt;='Intersection Mileposts'!$G$13),"Y",IF(AND(H23&gt;='Intersection Mileposts'!$F$14,H23&lt;='Intersection Mileposts'!$G$14),"Y",IF(AND(H23&gt;='Intersection Mileposts'!$F$15,H23&lt;='Intersection Mileposts'!$G$15),"Y",IF(AND(H23&gt;='Intersection Mileposts'!$F$16,H23&lt;='Intersection Mileposts'!$G$16),"Y",IF(AND(H23&gt;='Intersection Mileposts'!$F$17,H23&lt;='Intersection Mileposts'!$G$17),"Y",IF(AND(H23&gt;='Intersection Mileposts'!$F$18,H23&lt;='Intersection Mileposts'!$G$18),"Y",IF(AND(H23&gt;='Intersection Mileposts'!$F$19,H23&lt;='Intersection Mileposts'!$G$19),"Y",IF(AND(H23&gt;='Intersection Mileposts'!$F$20,H23&lt;='Intersection Mileposts'!$G$20),"Y",IF(AND(H23&gt;='Intersection Mileposts'!$F$21,H23&lt;='Intersection Mileposts'!$G$21),"Y",IF(AND(H23&gt;='Intersection Mileposts'!$F$22,H23&lt;='Intersection Mileposts'!$G$22),"Y",IF(AND(H23&gt;='Intersection Mileposts'!$F$23,H23&lt;='Intersection Mileposts'!$G$23),"Y",IF(AND(H23&gt;='Intersection Mileposts'!$F$24,H23&lt;='Intersection Mileposts'!$G$24),"Y",IF(AND(H23&gt;='Intersection Mileposts'!$F$25,H23&lt;='Intersection Mileposts'!$G$25),"Y",IF(AND(H23&gt;='Intersection Mileposts'!$F$26,H23&lt;='Intersection Mileposts'!$G$26),"Y",IF(AND(H23&gt;='Intersection Mileposts'!$F$27,H23&lt;='Intersection Mileposts'!$G$27),"Y",IF(AND(H23&gt;='Intersection Mileposts'!$F$28,H23&lt;='Intersection Mileposts'!$G$28),"Y",IF(AND(H23&gt;='Intersection Mileposts'!$F$29,H23&lt;='Intersection Mileposts'!$G$29),"Y", IF(AND(H23&gt;='Intersection Mileposts'!$F$30,H23&lt;='Intersection Mileposts'!$G$30),"Y",IF(AND(H23&gt;='Intersection Mileposts'!$F$31,H23&lt;='Intersection Mileposts'!$G$31),"Y",IF(AND(H23&gt;='Intersection Mileposts'!$F$32,H23&lt;='Intersection Mileposts'!$G$32),"Y",IF(AND(H23&gt;='Intersection Mileposts'!$F$33,H23&lt;='Intersection Mileposts'!$G$33),"Y",IF(AND(H23&gt;='Intersection Mileposts'!$F$34,H23&lt;='Intersection Mileposts'!$G$34),"Y",IF(AND(H23&gt;='Intersection Mileposts'!$F$35,H23&lt;='Intersection Mileposts'!$G$35),"Y",IF(AND(H23&gt;='Intersection Mileposts'!$F$36,H23&lt;='Intersection Mileposts'!$G$36),"Y",IF(AND(H23&gt;='Intersection Mileposts'!$F$37,H23&lt;='Intersection Mileposts'!$G$37),"Y",IF(AND(H23&gt;='Intersection Mileposts'!$F$38,H23&lt;='Intersection Mileposts'!$G$38),"Y",IF(AND(H23&gt;='Intersection Mileposts'!$F$39,H23&lt;='Intersection Mileposts'!$G$39),"Y","N"))))))))))))))))))))))))))))))))))))</f>
        <v>N</v>
      </c>
    </row>
    <row r="24" spans="1:46" ht="15" customHeight="1" x14ac:dyDescent="0.3">
      <c r="A24" s="282" t="s">
        <v>345</v>
      </c>
      <c r="B24" s="261">
        <v>43368</v>
      </c>
      <c r="C24" s="262">
        <v>21</v>
      </c>
      <c r="D24" s="262">
        <v>1</v>
      </c>
      <c r="E24" s="262">
        <v>0</v>
      </c>
      <c r="F24" s="262">
        <v>1</v>
      </c>
      <c r="G24" s="284" t="s">
        <v>3</v>
      </c>
      <c r="H24" s="286">
        <v>2.0310000000000001</v>
      </c>
      <c r="I24" s="279"/>
      <c r="J24" s="260"/>
      <c r="K24" s="260"/>
      <c r="L24" s="280"/>
      <c r="M24" s="275"/>
      <c r="N24" s="263"/>
      <c r="P24" s="264">
        <f>IF(R24 = "", "", COUNT($R$4:R24))</f>
        <v>21</v>
      </c>
      <c r="Q24" s="264">
        <f t="shared" si="0"/>
        <v>2018</v>
      </c>
      <c r="R24" s="265">
        <f t="shared" si="1"/>
        <v>8.4</v>
      </c>
      <c r="S24" s="266" t="str">
        <f t="shared" si="11"/>
        <v/>
      </c>
      <c r="T24" s="267" t="str">
        <f t="shared" si="2"/>
        <v/>
      </c>
      <c r="U24" s="268" t="str">
        <f t="shared" si="12"/>
        <v/>
      </c>
      <c r="V24" s="269" t="str">
        <f t="shared" si="3"/>
        <v/>
      </c>
      <c r="W24" s="5"/>
      <c r="X24" s="469"/>
      <c r="Y24" s="78" t="s">
        <v>33</v>
      </c>
      <c r="Z24" s="386" t="s">
        <v>163</v>
      </c>
      <c r="AA24" s="386"/>
      <c r="AB24" s="386"/>
      <c r="AC24" s="386"/>
      <c r="AD24" s="386"/>
      <c r="AE24" s="426"/>
      <c r="AR24" s="2">
        <f t="shared" si="10"/>
        <v>21</v>
      </c>
      <c r="AS24" s="2" t="str">
        <f t="shared" si="4"/>
        <v/>
      </c>
      <c r="AT24" s="2" t="str">
        <f>IF(AR24="","",IF(AND(H24&gt;='Intersection Mileposts'!$F$5,H24&lt;='Intersection Mileposts'!$G$5),"Y",IF(AND(H24&gt;='Intersection Mileposts'!$F$6,H24&lt;='Intersection Mileposts'!$G$6),"Y",IF(AND(H24&gt;='Intersection Mileposts'!$F$7,H24&lt;='Intersection Mileposts'!$G$7),"Y",IF(AND(H24&gt;='Intersection Mileposts'!$F$8,H24&lt;='Intersection Mileposts'!$G$8),"Y",IF(AND(H24&gt;='Intersection Mileposts'!$F$9,H24&lt;='Intersection Mileposts'!$G$9),"Y",IF(AND(H24&gt;='Intersection Mileposts'!$F$10,H24&lt;='Intersection Mileposts'!$G$10),"Y",IF(AND(H24&gt;='Intersection Mileposts'!$F$11,H24&lt;='Intersection Mileposts'!$G$11),"Y",IF(AND(H24&gt;='Intersection Mileposts'!$F$12,H24&lt;='Intersection Mileposts'!$G$12),"Y",IF(AND(H24&gt;='Intersection Mileposts'!$F$13,H24&lt;='Intersection Mileposts'!$G$13),"Y",IF(AND(H24&gt;='Intersection Mileposts'!$F$14,H24&lt;='Intersection Mileposts'!$G$14),"Y",IF(AND(H24&gt;='Intersection Mileposts'!$F$15,H24&lt;='Intersection Mileposts'!$G$15),"Y",IF(AND(H24&gt;='Intersection Mileposts'!$F$16,H24&lt;='Intersection Mileposts'!$G$16),"Y",IF(AND(H24&gt;='Intersection Mileposts'!$F$17,H24&lt;='Intersection Mileposts'!$G$17),"Y",IF(AND(H24&gt;='Intersection Mileposts'!$F$18,H24&lt;='Intersection Mileposts'!$G$18),"Y",IF(AND(H24&gt;='Intersection Mileposts'!$F$19,H24&lt;='Intersection Mileposts'!$G$19),"Y",IF(AND(H24&gt;='Intersection Mileposts'!$F$20,H24&lt;='Intersection Mileposts'!$G$20),"Y",IF(AND(H24&gt;='Intersection Mileposts'!$F$21,H24&lt;='Intersection Mileposts'!$G$21),"Y",IF(AND(H24&gt;='Intersection Mileposts'!$F$22,H24&lt;='Intersection Mileposts'!$G$22),"Y",IF(AND(H24&gt;='Intersection Mileposts'!$F$23,H24&lt;='Intersection Mileposts'!$G$23),"Y",IF(AND(H24&gt;='Intersection Mileposts'!$F$24,H24&lt;='Intersection Mileposts'!$G$24),"Y",IF(AND(H24&gt;='Intersection Mileposts'!$F$25,H24&lt;='Intersection Mileposts'!$G$25),"Y",IF(AND(H24&gt;='Intersection Mileposts'!$F$26,H24&lt;='Intersection Mileposts'!$G$26),"Y",IF(AND(H24&gt;='Intersection Mileposts'!$F$27,H24&lt;='Intersection Mileposts'!$G$27),"Y",IF(AND(H24&gt;='Intersection Mileposts'!$F$28,H24&lt;='Intersection Mileposts'!$G$28),"Y",IF(AND(H24&gt;='Intersection Mileposts'!$F$29,H24&lt;='Intersection Mileposts'!$G$29),"Y", IF(AND(H24&gt;='Intersection Mileposts'!$F$30,H24&lt;='Intersection Mileposts'!$G$30),"Y",IF(AND(H24&gt;='Intersection Mileposts'!$F$31,H24&lt;='Intersection Mileposts'!$G$31),"Y",IF(AND(H24&gt;='Intersection Mileposts'!$F$32,H24&lt;='Intersection Mileposts'!$G$32),"Y",IF(AND(H24&gt;='Intersection Mileposts'!$F$33,H24&lt;='Intersection Mileposts'!$G$33),"Y",IF(AND(H24&gt;='Intersection Mileposts'!$F$34,H24&lt;='Intersection Mileposts'!$G$34),"Y",IF(AND(H24&gt;='Intersection Mileposts'!$F$35,H24&lt;='Intersection Mileposts'!$G$35),"Y",IF(AND(H24&gt;='Intersection Mileposts'!$F$36,H24&lt;='Intersection Mileposts'!$G$36),"Y",IF(AND(H24&gt;='Intersection Mileposts'!$F$37,H24&lt;='Intersection Mileposts'!$G$37),"Y",IF(AND(H24&gt;='Intersection Mileposts'!$F$38,H24&lt;='Intersection Mileposts'!$G$38),"Y",IF(AND(H24&gt;='Intersection Mileposts'!$F$39,H24&lt;='Intersection Mileposts'!$G$39),"Y","N"))))))))))))))))))))))))))))))))))))</f>
        <v>Y</v>
      </c>
    </row>
    <row r="25" spans="1:46" ht="15" customHeight="1" x14ac:dyDescent="0.3">
      <c r="A25" s="282" t="s">
        <v>345</v>
      </c>
      <c r="B25" s="261">
        <v>43581</v>
      </c>
      <c r="C25" s="262">
        <v>27</v>
      </c>
      <c r="D25" s="262">
        <v>1</v>
      </c>
      <c r="E25" s="262">
        <v>12</v>
      </c>
      <c r="F25" s="262">
        <v>4</v>
      </c>
      <c r="G25" s="284" t="s">
        <v>7</v>
      </c>
      <c r="H25" s="286">
        <v>2.04</v>
      </c>
      <c r="I25" s="279"/>
      <c r="J25" s="260"/>
      <c r="K25" s="260"/>
      <c r="L25" s="280"/>
      <c r="M25" s="275"/>
      <c r="N25" s="263"/>
      <c r="P25" s="264">
        <f>IF(R25 = "", "", COUNT($R$4:R25))</f>
        <v>22</v>
      </c>
      <c r="Q25" s="264">
        <f t="shared" si="0"/>
        <v>2019</v>
      </c>
      <c r="R25" s="265">
        <f t="shared" si="1"/>
        <v>1</v>
      </c>
      <c r="S25" s="266" t="str">
        <f t="shared" si="11"/>
        <v/>
      </c>
      <c r="T25" s="267" t="str">
        <f t="shared" si="2"/>
        <v/>
      </c>
      <c r="U25" s="268" t="str">
        <f t="shared" si="12"/>
        <v/>
      </c>
      <c r="V25" s="269" t="str">
        <f t="shared" si="3"/>
        <v/>
      </c>
      <c r="W25" s="5"/>
      <c r="X25" s="469"/>
      <c r="Y25" s="10"/>
      <c r="Z25" s="386"/>
      <c r="AA25" s="386"/>
      <c r="AB25" s="386"/>
      <c r="AC25" s="386"/>
      <c r="AD25" s="386"/>
      <c r="AE25" s="426"/>
      <c r="AR25" s="2">
        <f t="shared" si="10"/>
        <v>22</v>
      </c>
      <c r="AS25" s="2" t="str">
        <f t="shared" si="4"/>
        <v/>
      </c>
      <c r="AT25" s="2" t="str">
        <f>IF(AR25="","",IF(AND(H25&gt;='Intersection Mileposts'!$F$5,H25&lt;='Intersection Mileposts'!$G$5),"Y",IF(AND(H25&gt;='Intersection Mileposts'!$F$6,H25&lt;='Intersection Mileposts'!$G$6),"Y",IF(AND(H25&gt;='Intersection Mileposts'!$F$7,H25&lt;='Intersection Mileposts'!$G$7),"Y",IF(AND(H25&gt;='Intersection Mileposts'!$F$8,H25&lt;='Intersection Mileposts'!$G$8),"Y",IF(AND(H25&gt;='Intersection Mileposts'!$F$9,H25&lt;='Intersection Mileposts'!$G$9),"Y",IF(AND(H25&gt;='Intersection Mileposts'!$F$10,H25&lt;='Intersection Mileposts'!$G$10),"Y",IF(AND(H25&gt;='Intersection Mileposts'!$F$11,H25&lt;='Intersection Mileposts'!$G$11),"Y",IF(AND(H25&gt;='Intersection Mileposts'!$F$12,H25&lt;='Intersection Mileposts'!$G$12),"Y",IF(AND(H25&gt;='Intersection Mileposts'!$F$13,H25&lt;='Intersection Mileposts'!$G$13),"Y",IF(AND(H25&gt;='Intersection Mileposts'!$F$14,H25&lt;='Intersection Mileposts'!$G$14),"Y",IF(AND(H25&gt;='Intersection Mileposts'!$F$15,H25&lt;='Intersection Mileposts'!$G$15),"Y",IF(AND(H25&gt;='Intersection Mileposts'!$F$16,H25&lt;='Intersection Mileposts'!$G$16),"Y",IF(AND(H25&gt;='Intersection Mileposts'!$F$17,H25&lt;='Intersection Mileposts'!$G$17),"Y",IF(AND(H25&gt;='Intersection Mileposts'!$F$18,H25&lt;='Intersection Mileposts'!$G$18),"Y",IF(AND(H25&gt;='Intersection Mileposts'!$F$19,H25&lt;='Intersection Mileposts'!$G$19),"Y",IF(AND(H25&gt;='Intersection Mileposts'!$F$20,H25&lt;='Intersection Mileposts'!$G$20),"Y",IF(AND(H25&gt;='Intersection Mileposts'!$F$21,H25&lt;='Intersection Mileposts'!$G$21),"Y",IF(AND(H25&gt;='Intersection Mileposts'!$F$22,H25&lt;='Intersection Mileposts'!$G$22),"Y",IF(AND(H25&gt;='Intersection Mileposts'!$F$23,H25&lt;='Intersection Mileposts'!$G$23),"Y",IF(AND(H25&gt;='Intersection Mileposts'!$F$24,H25&lt;='Intersection Mileposts'!$G$24),"Y",IF(AND(H25&gt;='Intersection Mileposts'!$F$25,H25&lt;='Intersection Mileposts'!$G$25),"Y",IF(AND(H25&gt;='Intersection Mileposts'!$F$26,H25&lt;='Intersection Mileposts'!$G$26),"Y",IF(AND(H25&gt;='Intersection Mileposts'!$F$27,H25&lt;='Intersection Mileposts'!$G$27),"Y",IF(AND(H25&gt;='Intersection Mileposts'!$F$28,H25&lt;='Intersection Mileposts'!$G$28),"Y",IF(AND(H25&gt;='Intersection Mileposts'!$F$29,H25&lt;='Intersection Mileposts'!$G$29),"Y", IF(AND(H25&gt;='Intersection Mileposts'!$F$30,H25&lt;='Intersection Mileposts'!$G$30),"Y",IF(AND(H25&gt;='Intersection Mileposts'!$F$31,H25&lt;='Intersection Mileposts'!$G$31),"Y",IF(AND(H25&gt;='Intersection Mileposts'!$F$32,H25&lt;='Intersection Mileposts'!$G$32),"Y",IF(AND(H25&gt;='Intersection Mileposts'!$F$33,H25&lt;='Intersection Mileposts'!$G$33),"Y",IF(AND(H25&gt;='Intersection Mileposts'!$F$34,H25&lt;='Intersection Mileposts'!$G$34),"Y",IF(AND(H25&gt;='Intersection Mileposts'!$F$35,H25&lt;='Intersection Mileposts'!$G$35),"Y",IF(AND(H25&gt;='Intersection Mileposts'!$F$36,H25&lt;='Intersection Mileposts'!$G$36),"Y",IF(AND(H25&gt;='Intersection Mileposts'!$F$37,H25&lt;='Intersection Mileposts'!$G$37),"Y",IF(AND(H25&gt;='Intersection Mileposts'!$F$38,H25&lt;='Intersection Mileposts'!$G$38),"Y",IF(AND(H25&gt;='Intersection Mileposts'!$F$39,H25&lt;='Intersection Mileposts'!$G$39),"Y","N"))))))))))))))))))))))))))))))))))))</f>
        <v>Y</v>
      </c>
    </row>
    <row r="26" spans="1:46" x14ac:dyDescent="0.3">
      <c r="A26" s="282" t="s">
        <v>345</v>
      </c>
      <c r="B26" s="261">
        <v>43753</v>
      </c>
      <c r="C26" s="262">
        <v>30</v>
      </c>
      <c r="D26" s="262">
        <v>1</v>
      </c>
      <c r="E26" s="262">
        <v>0</v>
      </c>
      <c r="F26" s="262">
        <v>1</v>
      </c>
      <c r="G26" s="284" t="s">
        <v>3</v>
      </c>
      <c r="H26" s="286">
        <v>2.04</v>
      </c>
      <c r="I26" s="279"/>
      <c r="J26" s="260"/>
      <c r="K26" s="260"/>
      <c r="L26" s="280"/>
      <c r="M26" s="275"/>
      <c r="N26" s="263"/>
      <c r="P26" s="264">
        <f>IF(R26 = "", "", COUNT($R$4:R26))</f>
        <v>23</v>
      </c>
      <c r="Q26" s="264">
        <f t="shared" si="0"/>
        <v>2019</v>
      </c>
      <c r="R26" s="265">
        <f t="shared" si="1"/>
        <v>8.4</v>
      </c>
      <c r="S26" s="266" t="str">
        <f t="shared" si="11"/>
        <v/>
      </c>
      <c r="T26" s="267" t="str">
        <f t="shared" si="2"/>
        <v/>
      </c>
      <c r="U26" s="268" t="str">
        <f t="shared" si="12"/>
        <v/>
      </c>
      <c r="V26" s="269" t="str">
        <f t="shared" si="3"/>
        <v/>
      </c>
      <c r="W26" s="5"/>
      <c r="X26" s="469"/>
      <c r="Y26" s="78" t="s">
        <v>33</v>
      </c>
      <c r="Z26" s="386" t="s">
        <v>164</v>
      </c>
      <c r="AA26" s="386"/>
      <c r="AB26" s="386"/>
      <c r="AC26" s="386"/>
      <c r="AD26" s="386"/>
      <c r="AE26" s="426"/>
      <c r="AR26" s="2">
        <f t="shared" si="10"/>
        <v>23</v>
      </c>
      <c r="AS26" s="2" t="str">
        <f t="shared" si="4"/>
        <v/>
      </c>
      <c r="AT26" s="2" t="str">
        <f>IF(AR26="","",IF(AND(H26&gt;='Intersection Mileposts'!$F$5,H26&lt;='Intersection Mileposts'!$G$5),"Y",IF(AND(H26&gt;='Intersection Mileposts'!$F$6,H26&lt;='Intersection Mileposts'!$G$6),"Y",IF(AND(H26&gt;='Intersection Mileposts'!$F$7,H26&lt;='Intersection Mileposts'!$G$7),"Y",IF(AND(H26&gt;='Intersection Mileposts'!$F$8,H26&lt;='Intersection Mileposts'!$G$8),"Y",IF(AND(H26&gt;='Intersection Mileposts'!$F$9,H26&lt;='Intersection Mileposts'!$G$9),"Y",IF(AND(H26&gt;='Intersection Mileposts'!$F$10,H26&lt;='Intersection Mileposts'!$G$10),"Y",IF(AND(H26&gt;='Intersection Mileposts'!$F$11,H26&lt;='Intersection Mileposts'!$G$11),"Y",IF(AND(H26&gt;='Intersection Mileposts'!$F$12,H26&lt;='Intersection Mileposts'!$G$12),"Y",IF(AND(H26&gt;='Intersection Mileposts'!$F$13,H26&lt;='Intersection Mileposts'!$G$13),"Y",IF(AND(H26&gt;='Intersection Mileposts'!$F$14,H26&lt;='Intersection Mileposts'!$G$14),"Y",IF(AND(H26&gt;='Intersection Mileposts'!$F$15,H26&lt;='Intersection Mileposts'!$G$15),"Y",IF(AND(H26&gt;='Intersection Mileposts'!$F$16,H26&lt;='Intersection Mileposts'!$G$16),"Y",IF(AND(H26&gt;='Intersection Mileposts'!$F$17,H26&lt;='Intersection Mileposts'!$G$17),"Y",IF(AND(H26&gt;='Intersection Mileposts'!$F$18,H26&lt;='Intersection Mileposts'!$G$18),"Y",IF(AND(H26&gt;='Intersection Mileposts'!$F$19,H26&lt;='Intersection Mileposts'!$G$19),"Y",IF(AND(H26&gt;='Intersection Mileposts'!$F$20,H26&lt;='Intersection Mileposts'!$G$20),"Y",IF(AND(H26&gt;='Intersection Mileposts'!$F$21,H26&lt;='Intersection Mileposts'!$G$21),"Y",IF(AND(H26&gt;='Intersection Mileposts'!$F$22,H26&lt;='Intersection Mileposts'!$G$22),"Y",IF(AND(H26&gt;='Intersection Mileposts'!$F$23,H26&lt;='Intersection Mileposts'!$G$23),"Y",IF(AND(H26&gt;='Intersection Mileposts'!$F$24,H26&lt;='Intersection Mileposts'!$G$24),"Y",IF(AND(H26&gt;='Intersection Mileposts'!$F$25,H26&lt;='Intersection Mileposts'!$G$25),"Y",IF(AND(H26&gt;='Intersection Mileposts'!$F$26,H26&lt;='Intersection Mileposts'!$G$26),"Y",IF(AND(H26&gt;='Intersection Mileposts'!$F$27,H26&lt;='Intersection Mileposts'!$G$27),"Y",IF(AND(H26&gt;='Intersection Mileposts'!$F$28,H26&lt;='Intersection Mileposts'!$G$28),"Y",IF(AND(H26&gt;='Intersection Mileposts'!$F$29,H26&lt;='Intersection Mileposts'!$G$29),"Y", IF(AND(H26&gt;='Intersection Mileposts'!$F$30,H26&lt;='Intersection Mileposts'!$G$30),"Y",IF(AND(H26&gt;='Intersection Mileposts'!$F$31,H26&lt;='Intersection Mileposts'!$G$31),"Y",IF(AND(H26&gt;='Intersection Mileposts'!$F$32,H26&lt;='Intersection Mileposts'!$G$32),"Y",IF(AND(H26&gt;='Intersection Mileposts'!$F$33,H26&lt;='Intersection Mileposts'!$G$33),"Y",IF(AND(H26&gt;='Intersection Mileposts'!$F$34,H26&lt;='Intersection Mileposts'!$G$34),"Y",IF(AND(H26&gt;='Intersection Mileposts'!$F$35,H26&lt;='Intersection Mileposts'!$G$35),"Y",IF(AND(H26&gt;='Intersection Mileposts'!$F$36,H26&lt;='Intersection Mileposts'!$G$36),"Y",IF(AND(H26&gt;='Intersection Mileposts'!$F$37,H26&lt;='Intersection Mileposts'!$G$37),"Y",IF(AND(H26&gt;='Intersection Mileposts'!$F$38,H26&lt;='Intersection Mileposts'!$G$38),"Y",IF(AND(H26&gt;='Intersection Mileposts'!$F$39,H26&lt;='Intersection Mileposts'!$G$39),"Y","N"))))))))))))))))))))))))))))))))))))</f>
        <v>Y</v>
      </c>
    </row>
    <row r="27" spans="1:46" ht="15" customHeight="1" x14ac:dyDescent="0.3">
      <c r="A27" s="282" t="s">
        <v>345</v>
      </c>
      <c r="B27" s="261">
        <v>44191</v>
      </c>
      <c r="C27" s="262">
        <v>23</v>
      </c>
      <c r="D27" s="262">
        <v>1</v>
      </c>
      <c r="E27" s="262">
        <v>7</v>
      </c>
      <c r="F27" s="262">
        <v>1</v>
      </c>
      <c r="G27" s="284" t="s">
        <v>8</v>
      </c>
      <c r="H27" s="286">
        <v>2.04</v>
      </c>
      <c r="I27" s="279"/>
      <c r="J27" s="260"/>
      <c r="K27" s="260"/>
      <c r="L27" s="280"/>
      <c r="M27" s="275"/>
      <c r="N27" s="263"/>
      <c r="P27" s="264">
        <f>IF(R27 = "", "", COUNT($R$4:R27))</f>
        <v>24</v>
      </c>
      <c r="Q27" s="264">
        <f t="shared" si="0"/>
        <v>2020</v>
      </c>
      <c r="R27" s="265">
        <f t="shared" si="1"/>
        <v>8.4</v>
      </c>
      <c r="S27" s="266" t="str">
        <f t="shared" si="11"/>
        <v/>
      </c>
      <c r="T27" s="267" t="str">
        <f t="shared" si="2"/>
        <v/>
      </c>
      <c r="U27" s="268" t="str">
        <f t="shared" si="12"/>
        <v/>
      </c>
      <c r="V27" s="269" t="str">
        <f t="shared" si="3"/>
        <v/>
      </c>
      <c r="W27" s="5"/>
      <c r="X27" s="469"/>
      <c r="Y27" s="10"/>
      <c r="Z27" s="386"/>
      <c r="AA27" s="386"/>
      <c r="AB27" s="386"/>
      <c r="AC27" s="386"/>
      <c r="AD27" s="386"/>
      <c r="AE27" s="426"/>
      <c r="AF27" s="58"/>
      <c r="AG27" s="58"/>
      <c r="AH27" s="58"/>
      <c r="AI27" s="58"/>
      <c r="AJ27" s="58"/>
      <c r="AK27" s="58"/>
      <c r="AL27" s="58"/>
      <c r="AM27" s="58"/>
      <c r="AN27" s="58"/>
      <c r="AO27" s="58"/>
      <c r="AP27" s="58"/>
      <c r="AQ27" s="58"/>
      <c r="AR27" s="2">
        <f t="shared" si="10"/>
        <v>24</v>
      </c>
      <c r="AS27" s="2" t="str">
        <f t="shared" si="4"/>
        <v/>
      </c>
      <c r="AT27" s="2" t="str">
        <f>IF(AR27="","",IF(AND(H27&gt;='Intersection Mileposts'!$F$5,H27&lt;='Intersection Mileposts'!$G$5),"Y",IF(AND(H27&gt;='Intersection Mileposts'!$F$6,H27&lt;='Intersection Mileposts'!$G$6),"Y",IF(AND(H27&gt;='Intersection Mileposts'!$F$7,H27&lt;='Intersection Mileposts'!$G$7),"Y",IF(AND(H27&gt;='Intersection Mileposts'!$F$8,H27&lt;='Intersection Mileposts'!$G$8),"Y",IF(AND(H27&gt;='Intersection Mileposts'!$F$9,H27&lt;='Intersection Mileposts'!$G$9),"Y",IF(AND(H27&gt;='Intersection Mileposts'!$F$10,H27&lt;='Intersection Mileposts'!$G$10),"Y",IF(AND(H27&gt;='Intersection Mileposts'!$F$11,H27&lt;='Intersection Mileposts'!$G$11),"Y",IF(AND(H27&gt;='Intersection Mileposts'!$F$12,H27&lt;='Intersection Mileposts'!$G$12),"Y",IF(AND(H27&gt;='Intersection Mileposts'!$F$13,H27&lt;='Intersection Mileposts'!$G$13),"Y",IF(AND(H27&gt;='Intersection Mileposts'!$F$14,H27&lt;='Intersection Mileposts'!$G$14),"Y",IF(AND(H27&gt;='Intersection Mileposts'!$F$15,H27&lt;='Intersection Mileposts'!$G$15),"Y",IF(AND(H27&gt;='Intersection Mileposts'!$F$16,H27&lt;='Intersection Mileposts'!$G$16),"Y",IF(AND(H27&gt;='Intersection Mileposts'!$F$17,H27&lt;='Intersection Mileposts'!$G$17),"Y",IF(AND(H27&gt;='Intersection Mileposts'!$F$18,H27&lt;='Intersection Mileposts'!$G$18),"Y",IF(AND(H27&gt;='Intersection Mileposts'!$F$19,H27&lt;='Intersection Mileposts'!$G$19),"Y",IF(AND(H27&gt;='Intersection Mileposts'!$F$20,H27&lt;='Intersection Mileposts'!$G$20),"Y",IF(AND(H27&gt;='Intersection Mileposts'!$F$21,H27&lt;='Intersection Mileposts'!$G$21),"Y",IF(AND(H27&gt;='Intersection Mileposts'!$F$22,H27&lt;='Intersection Mileposts'!$G$22),"Y",IF(AND(H27&gt;='Intersection Mileposts'!$F$23,H27&lt;='Intersection Mileposts'!$G$23),"Y",IF(AND(H27&gt;='Intersection Mileposts'!$F$24,H27&lt;='Intersection Mileposts'!$G$24),"Y",IF(AND(H27&gt;='Intersection Mileposts'!$F$25,H27&lt;='Intersection Mileposts'!$G$25),"Y",IF(AND(H27&gt;='Intersection Mileposts'!$F$26,H27&lt;='Intersection Mileposts'!$G$26),"Y",IF(AND(H27&gt;='Intersection Mileposts'!$F$27,H27&lt;='Intersection Mileposts'!$G$27),"Y",IF(AND(H27&gt;='Intersection Mileposts'!$F$28,H27&lt;='Intersection Mileposts'!$G$28),"Y",IF(AND(H27&gt;='Intersection Mileposts'!$F$29,H27&lt;='Intersection Mileposts'!$G$29),"Y", IF(AND(H27&gt;='Intersection Mileposts'!$F$30,H27&lt;='Intersection Mileposts'!$G$30),"Y",IF(AND(H27&gt;='Intersection Mileposts'!$F$31,H27&lt;='Intersection Mileposts'!$G$31),"Y",IF(AND(H27&gt;='Intersection Mileposts'!$F$32,H27&lt;='Intersection Mileposts'!$G$32),"Y",IF(AND(H27&gt;='Intersection Mileposts'!$F$33,H27&lt;='Intersection Mileposts'!$G$33),"Y",IF(AND(H27&gt;='Intersection Mileposts'!$F$34,H27&lt;='Intersection Mileposts'!$G$34),"Y",IF(AND(H27&gt;='Intersection Mileposts'!$F$35,H27&lt;='Intersection Mileposts'!$G$35),"Y",IF(AND(H27&gt;='Intersection Mileposts'!$F$36,H27&lt;='Intersection Mileposts'!$G$36),"Y",IF(AND(H27&gt;='Intersection Mileposts'!$F$37,H27&lt;='Intersection Mileposts'!$G$37),"Y",IF(AND(H27&gt;='Intersection Mileposts'!$F$38,H27&lt;='Intersection Mileposts'!$G$38),"Y",IF(AND(H27&gt;='Intersection Mileposts'!$F$39,H27&lt;='Intersection Mileposts'!$G$39),"Y","N"))))))))))))))))))))))))))))))))))))</f>
        <v>Y</v>
      </c>
    </row>
    <row r="28" spans="1:46" ht="15" customHeight="1" x14ac:dyDescent="0.3">
      <c r="A28" s="282" t="s">
        <v>345</v>
      </c>
      <c r="B28" s="261">
        <v>44099</v>
      </c>
      <c r="C28" s="262">
        <v>21</v>
      </c>
      <c r="D28" s="262">
        <v>2</v>
      </c>
      <c r="E28" s="262">
        <v>7</v>
      </c>
      <c r="F28" s="262">
        <v>1</v>
      </c>
      <c r="G28" s="284" t="s">
        <v>3</v>
      </c>
      <c r="H28" s="286">
        <v>2.0550000000000002</v>
      </c>
      <c r="I28" s="279"/>
      <c r="J28" s="260"/>
      <c r="K28" s="260"/>
      <c r="L28" s="280"/>
      <c r="M28" s="275"/>
      <c r="N28" s="263"/>
      <c r="P28" s="264">
        <f>IF(R28 = "", "", COUNT($R$4:R28))</f>
        <v>25</v>
      </c>
      <c r="Q28" s="264">
        <f t="shared" si="0"/>
        <v>2020</v>
      </c>
      <c r="R28" s="265">
        <f t="shared" si="1"/>
        <v>8.4</v>
      </c>
      <c r="S28" s="266" t="str">
        <f t="shared" si="11"/>
        <v/>
      </c>
      <c r="T28" s="267" t="str">
        <f t="shared" si="2"/>
        <v/>
      </c>
      <c r="U28" s="268" t="str">
        <f t="shared" si="12"/>
        <v/>
      </c>
      <c r="V28" s="269" t="str">
        <f t="shared" si="3"/>
        <v/>
      </c>
      <c r="W28" s="5"/>
      <c r="X28" s="470"/>
      <c r="Y28" s="135"/>
      <c r="Z28" s="427"/>
      <c r="AA28" s="427"/>
      <c r="AB28" s="427"/>
      <c r="AC28" s="427"/>
      <c r="AD28" s="427"/>
      <c r="AE28" s="428"/>
      <c r="AF28" s="57"/>
      <c r="AG28" s="57"/>
      <c r="AH28" s="57"/>
      <c r="AI28" s="57"/>
      <c r="AJ28" s="57"/>
      <c r="AK28" s="57"/>
      <c r="AL28" s="57"/>
      <c r="AM28" s="57"/>
      <c r="AN28" s="57"/>
      <c r="AO28" s="57"/>
      <c r="AP28" s="57"/>
      <c r="AQ28" s="57"/>
      <c r="AR28" s="2">
        <f t="shared" si="10"/>
        <v>25</v>
      </c>
      <c r="AS28" s="2" t="str">
        <f t="shared" si="4"/>
        <v/>
      </c>
      <c r="AT28" s="2" t="str">
        <f>IF(AR28="","",IF(AND(H28&gt;='Intersection Mileposts'!$F$5,H28&lt;='Intersection Mileposts'!$G$5),"Y",IF(AND(H28&gt;='Intersection Mileposts'!$F$6,H28&lt;='Intersection Mileposts'!$G$6),"Y",IF(AND(H28&gt;='Intersection Mileposts'!$F$7,H28&lt;='Intersection Mileposts'!$G$7),"Y",IF(AND(H28&gt;='Intersection Mileposts'!$F$8,H28&lt;='Intersection Mileposts'!$G$8),"Y",IF(AND(H28&gt;='Intersection Mileposts'!$F$9,H28&lt;='Intersection Mileposts'!$G$9),"Y",IF(AND(H28&gt;='Intersection Mileposts'!$F$10,H28&lt;='Intersection Mileposts'!$G$10),"Y",IF(AND(H28&gt;='Intersection Mileposts'!$F$11,H28&lt;='Intersection Mileposts'!$G$11),"Y",IF(AND(H28&gt;='Intersection Mileposts'!$F$12,H28&lt;='Intersection Mileposts'!$G$12),"Y",IF(AND(H28&gt;='Intersection Mileposts'!$F$13,H28&lt;='Intersection Mileposts'!$G$13),"Y",IF(AND(H28&gt;='Intersection Mileposts'!$F$14,H28&lt;='Intersection Mileposts'!$G$14),"Y",IF(AND(H28&gt;='Intersection Mileposts'!$F$15,H28&lt;='Intersection Mileposts'!$G$15),"Y",IF(AND(H28&gt;='Intersection Mileposts'!$F$16,H28&lt;='Intersection Mileposts'!$G$16),"Y",IF(AND(H28&gt;='Intersection Mileposts'!$F$17,H28&lt;='Intersection Mileposts'!$G$17),"Y",IF(AND(H28&gt;='Intersection Mileposts'!$F$18,H28&lt;='Intersection Mileposts'!$G$18),"Y",IF(AND(H28&gt;='Intersection Mileposts'!$F$19,H28&lt;='Intersection Mileposts'!$G$19),"Y",IF(AND(H28&gt;='Intersection Mileposts'!$F$20,H28&lt;='Intersection Mileposts'!$G$20),"Y",IF(AND(H28&gt;='Intersection Mileposts'!$F$21,H28&lt;='Intersection Mileposts'!$G$21),"Y",IF(AND(H28&gt;='Intersection Mileposts'!$F$22,H28&lt;='Intersection Mileposts'!$G$22),"Y",IF(AND(H28&gt;='Intersection Mileposts'!$F$23,H28&lt;='Intersection Mileposts'!$G$23),"Y",IF(AND(H28&gt;='Intersection Mileposts'!$F$24,H28&lt;='Intersection Mileposts'!$G$24),"Y",IF(AND(H28&gt;='Intersection Mileposts'!$F$25,H28&lt;='Intersection Mileposts'!$G$25),"Y",IF(AND(H28&gt;='Intersection Mileposts'!$F$26,H28&lt;='Intersection Mileposts'!$G$26),"Y",IF(AND(H28&gt;='Intersection Mileposts'!$F$27,H28&lt;='Intersection Mileposts'!$G$27),"Y",IF(AND(H28&gt;='Intersection Mileposts'!$F$28,H28&lt;='Intersection Mileposts'!$G$28),"Y",IF(AND(H28&gt;='Intersection Mileposts'!$F$29,H28&lt;='Intersection Mileposts'!$G$29),"Y", IF(AND(H28&gt;='Intersection Mileposts'!$F$30,H28&lt;='Intersection Mileposts'!$G$30),"Y",IF(AND(H28&gt;='Intersection Mileposts'!$F$31,H28&lt;='Intersection Mileposts'!$G$31),"Y",IF(AND(H28&gt;='Intersection Mileposts'!$F$32,H28&lt;='Intersection Mileposts'!$G$32),"Y",IF(AND(H28&gt;='Intersection Mileposts'!$F$33,H28&lt;='Intersection Mileposts'!$G$33),"Y",IF(AND(H28&gt;='Intersection Mileposts'!$F$34,H28&lt;='Intersection Mileposts'!$G$34),"Y",IF(AND(H28&gt;='Intersection Mileposts'!$F$35,H28&lt;='Intersection Mileposts'!$G$35),"Y",IF(AND(H28&gt;='Intersection Mileposts'!$F$36,H28&lt;='Intersection Mileposts'!$G$36),"Y",IF(AND(H28&gt;='Intersection Mileposts'!$F$37,H28&lt;='Intersection Mileposts'!$G$37),"Y",IF(AND(H28&gt;='Intersection Mileposts'!$F$38,H28&lt;='Intersection Mileposts'!$G$38),"Y",IF(AND(H28&gt;='Intersection Mileposts'!$F$39,H28&lt;='Intersection Mileposts'!$G$39),"Y","N"))))))))))))))))))))))))))))))))))))</f>
        <v>Y</v>
      </c>
    </row>
    <row r="29" spans="1:46" ht="15" customHeight="1" x14ac:dyDescent="0.3">
      <c r="A29" s="282" t="s">
        <v>345</v>
      </c>
      <c r="B29" s="261">
        <v>44296</v>
      </c>
      <c r="C29" s="262">
        <v>2</v>
      </c>
      <c r="D29" s="262">
        <v>1</v>
      </c>
      <c r="E29" s="262"/>
      <c r="F29" s="262">
        <v>1</v>
      </c>
      <c r="G29" s="284" t="s">
        <v>7</v>
      </c>
      <c r="H29" s="286">
        <v>2.585</v>
      </c>
      <c r="I29" s="279"/>
      <c r="J29" s="260"/>
      <c r="K29" s="260"/>
      <c r="L29" s="280"/>
      <c r="M29" s="275" t="s">
        <v>57</v>
      </c>
      <c r="N29" s="263"/>
      <c r="P29" s="264">
        <f>IF(R29 = "", "", COUNT($R$4:R29))</f>
        <v>26</v>
      </c>
      <c r="Q29" s="264">
        <f t="shared" si="0"/>
        <v>2021</v>
      </c>
      <c r="R29" s="265">
        <f t="shared" si="1"/>
        <v>1</v>
      </c>
      <c r="S29" s="266">
        <f t="shared" si="11"/>
        <v>1</v>
      </c>
      <c r="T29" s="267" t="str">
        <f t="shared" si="2"/>
        <v>O</v>
      </c>
      <c r="U29" s="268" t="str">
        <f t="shared" si="12"/>
        <v/>
      </c>
      <c r="V29" s="269" t="str">
        <f t="shared" si="3"/>
        <v/>
      </c>
      <c r="W29" s="5"/>
      <c r="X29" s="468">
        <v>2</v>
      </c>
      <c r="Y29" s="452" t="s">
        <v>168</v>
      </c>
      <c r="Z29" s="453"/>
      <c r="AA29" s="453"/>
      <c r="AB29" s="453"/>
      <c r="AC29" s="453"/>
      <c r="AD29" s="453"/>
      <c r="AE29" s="454"/>
      <c r="AF29" s="58"/>
      <c r="AG29" s="58"/>
      <c r="AH29" s="58"/>
      <c r="AI29" s="58"/>
      <c r="AJ29" s="58"/>
      <c r="AK29" s="58"/>
      <c r="AL29" s="58"/>
      <c r="AM29" s="58"/>
      <c r="AN29" s="58"/>
      <c r="AO29" s="58"/>
      <c r="AP29" s="58"/>
      <c r="AQ29" s="58"/>
      <c r="AR29" s="2">
        <f t="shared" si="10"/>
        <v>26</v>
      </c>
      <c r="AS29" s="2" t="str">
        <f t="shared" si="4"/>
        <v>Y</v>
      </c>
      <c r="AT29" s="2" t="str">
        <f>IF(AR29="","",IF(AND(H29&gt;='Intersection Mileposts'!$F$5,H29&lt;='Intersection Mileposts'!$G$5),"Y",IF(AND(H29&gt;='Intersection Mileposts'!$F$6,H29&lt;='Intersection Mileposts'!$G$6),"Y",IF(AND(H29&gt;='Intersection Mileposts'!$F$7,H29&lt;='Intersection Mileposts'!$G$7),"Y",IF(AND(H29&gt;='Intersection Mileposts'!$F$8,H29&lt;='Intersection Mileposts'!$G$8),"Y",IF(AND(H29&gt;='Intersection Mileposts'!$F$9,H29&lt;='Intersection Mileposts'!$G$9),"Y",IF(AND(H29&gt;='Intersection Mileposts'!$F$10,H29&lt;='Intersection Mileposts'!$G$10),"Y",IF(AND(H29&gt;='Intersection Mileposts'!$F$11,H29&lt;='Intersection Mileposts'!$G$11),"Y",IF(AND(H29&gt;='Intersection Mileposts'!$F$12,H29&lt;='Intersection Mileposts'!$G$12),"Y",IF(AND(H29&gt;='Intersection Mileposts'!$F$13,H29&lt;='Intersection Mileposts'!$G$13),"Y",IF(AND(H29&gt;='Intersection Mileposts'!$F$14,H29&lt;='Intersection Mileposts'!$G$14),"Y",IF(AND(H29&gt;='Intersection Mileposts'!$F$15,H29&lt;='Intersection Mileposts'!$G$15),"Y",IF(AND(H29&gt;='Intersection Mileposts'!$F$16,H29&lt;='Intersection Mileposts'!$G$16),"Y",IF(AND(H29&gt;='Intersection Mileposts'!$F$17,H29&lt;='Intersection Mileposts'!$G$17),"Y",IF(AND(H29&gt;='Intersection Mileposts'!$F$18,H29&lt;='Intersection Mileposts'!$G$18),"Y",IF(AND(H29&gt;='Intersection Mileposts'!$F$19,H29&lt;='Intersection Mileposts'!$G$19),"Y",IF(AND(H29&gt;='Intersection Mileposts'!$F$20,H29&lt;='Intersection Mileposts'!$G$20),"Y",IF(AND(H29&gt;='Intersection Mileposts'!$F$21,H29&lt;='Intersection Mileposts'!$G$21),"Y",IF(AND(H29&gt;='Intersection Mileposts'!$F$22,H29&lt;='Intersection Mileposts'!$G$22),"Y",IF(AND(H29&gt;='Intersection Mileposts'!$F$23,H29&lt;='Intersection Mileposts'!$G$23),"Y",IF(AND(H29&gt;='Intersection Mileposts'!$F$24,H29&lt;='Intersection Mileposts'!$G$24),"Y",IF(AND(H29&gt;='Intersection Mileposts'!$F$25,H29&lt;='Intersection Mileposts'!$G$25),"Y",IF(AND(H29&gt;='Intersection Mileposts'!$F$26,H29&lt;='Intersection Mileposts'!$G$26),"Y",IF(AND(H29&gt;='Intersection Mileposts'!$F$27,H29&lt;='Intersection Mileposts'!$G$27),"Y",IF(AND(H29&gt;='Intersection Mileposts'!$F$28,H29&lt;='Intersection Mileposts'!$G$28),"Y",IF(AND(H29&gt;='Intersection Mileposts'!$F$29,H29&lt;='Intersection Mileposts'!$G$29),"Y", IF(AND(H29&gt;='Intersection Mileposts'!$F$30,H29&lt;='Intersection Mileposts'!$G$30),"Y",IF(AND(H29&gt;='Intersection Mileposts'!$F$31,H29&lt;='Intersection Mileposts'!$G$31),"Y",IF(AND(H29&gt;='Intersection Mileposts'!$F$32,H29&lt;='Intersection Mileposts'!$G$32),"Y",IF(AND(H29&gt;='Intersection Mileposts'!$F$33,H29&lt;='Intersection Mileposts'!$G$33),"Y",IF(AND(H29&gt;='Intersection Mileposts'!$F$34,H29&lt;='Intersection Mileposts'!$G$34),"Y",IF(AND(H29&gt;='Intersection Mileposts'!$F$35,H29&lt;='Intersection Mileposts'!$G$35),"Y",IF(AND(H29&gt;='Intersection Mileposts'!$F$36,H29&lt;='Intersection Mileposts'!$G$36),"Y",IF(AND(H29&gt;='Intersection Mileposts'!$F$37,H29&lt;='Intersection Mileposts'!$G$37),"Y",IF(AND(H29&gt;='Intersection Mileposts'!$F$38,H29&lt;='Intersection Mileposts'!$G$38),"Y",IF(AND(H29&gt;='Intersection Mileposts'!$F$39,H29&lt;='Intersection Mileposts'!$G$39),"Y","N"))))))))))))))))))))))))))))))))))))</f>
        <v>N</v>
      </c>
    </row>
    <row r="30" spans="1:46" ht="15" customHeight="1" x14ac:dyDescent="0.3">
      <c r="A30" s="282" t="s">
        <v>345</v>
      </c>
      <c r="B30" s="261">
        <v>43454</v>
      </c>
      <c r="C30" s="262">
        <v>21</v>
      </c>
      <c r="D30" s="262">
        <v>2</v>
      </c>
      <c r="E30" s="262">
        <v>0</v>
      </c>
      <c r="F30" s="262">
        <v>1</v>
      </c>
      <c r="G30" s="284" t="s">
        <v>7</v>
      </c>
      <c r="H30" s="286">
        <v>2.6960000000000002</v>
      </c>
      <c r="I30" s="279"/>
      <c r="J30" s="260"/>
      <c r="K30" s="260"/>
      <c r="L30" s="280"/>
      <c r="M30" s="275"/>
      <c r="N30" s="263"/>
      <c r="P30" s="264">
        <f>IF(R30 = "", "", COUNT($R$4:R30))</f>
        <v>27</v>
      </c>
      <c r="Q30" s="264">
        <f t="shared" si="0"/>
        <v>2018</v>
      </c>
      <c r="R30" s="265">
        <f t="shared" si="1"/>
        <v>1</v>
      </c>
      <c r="S30" s="266" t="str">
        <f t="shared" si="11"/>
        <v/>
      </c>
      <c r="T30" s="267" t="str">
        <f t="shared" si="2"/>
        <v/>
      </c>
      <c r="U30" s="268" t="str">
        <f t="shared" si="12"/>
        <v/>
      </c>
      <c r="V30" s="269" t="str">
        <f t="shared" si="3"/>
        <v/>
      </c>
      <c r="W30" s="5"/>
      <c r="X30" s="469"/>
      <c r="Y30" s="425"/>
      <c r="Z30" s="386"/>
      <c r="AA30" s="386"/>
      <c r="AB30" s="386"/>
      <c r="AC30" s="386"/>
      <c r="AD30" s="386"/>
      <c r="AE30" s="426"/>
      <c r="AR30" s="2">
        <f t="shared" si="10"/>
        <v>27</v>
      </c>
      <c r="AS30" s="2" t="str">
        <f t="shared" si="4"/>
        <v/>
      </c>
      <c r="AT30" s="2" t="str">
        <f>IF(AR30="","",IF(AND(H30&gt;='Intersection Mileposts'!$F$5,H30&lt;='Intersection Mileposts'!$G$5),"Y",IF(AND(H30&gt;='Intersection Mileposts'!$F$6,H30&lt;='Intersection Mileposts'!$G$6),"Y",IF(AND(H30&gt;='Intersection Mileposts'!$F$7,H30&lt;='Intersection Mileposts'!$G$7),"Y",IF(AND(H30&gt;='Intersection Mileposts'!$F$8,H30&lt;='Intersection Mileposts'!$G$8),"Y",IF(AND(H30&gt;='Intersection Mileposts'!$F$9,H30&lt;='Intersection Mileposts'!$G$9),"Y",IF(AND(H30&gt;='Intersection Mileposts'!$F$10,H30&lt;='Intersection Mileposts'!$G$10),"Y",IF(AND(H30&gt;='Intersection Mileposts'!$F$11,H30&lt;='Intersection Mileposts'!$G$11),"Y",IF(AND(H30&gt;='Intersection Mileposts'!$F$12,H30&lt;='Intersection Mileposts'!$G$12),"Y",IF(AND(H30&gt;='Intersection Mileposts'!$F$13,H30&lt;='Intersection Mileposts'!$G$13),"Y",IF(AND(H30&gt;='Intersection Mileposts'!$F$14,H30&lt;='Intersection Mileposts'!$G$14),"Y",IF(AND(H30&gt;='Intersection Mileposts'!$F$15,H30&lt;='Intersection Mileposts'!$G$15),"Y",IF(AND(H30&gt;='Intersection Mileposts'!$F$16,H30&lt;='Intersection Mileposts'!$G$16),"Y",IF(AND(H30&gt;='Intersection Mileposts'!$F$17,H30&lt;='Intersection Mileposts'!$G$17),"Y",IF(AND(H30&gt;='Intersection Mileposts'!$F$18,H30&lt;='Intersection Mileposts'!$G$18),"Y",IF(AND(H30&gt;='Intersection Mileposts'!$F$19,H30&lt;='Intersection Mileposts'!$G$19),"Y",IF(AND(H30&gt;='Intersection Mileposts'!$F$20,H30&lt;='Intersection Mileposts'!$G$20),"Y",IF(AND(H30&gt;='Intersection Mileposts'!$F$21,H30&lt;='Intersection Mileposts'!$G$21),"Y",IF(AND(H30&gt;='Intersection Mileposts'!$F$22,H30&lt;='Intersection Mileposts'!$G$22),"Y",IF(AND(H30&gt;='Intersection Mileposts'!$F$23,H30&lt;='Intersection Mileposts'!$G$23),"Y",IF(AND(H30&gt;='Intersection Mileposts'!$F$24,H30&lt;='Intersection Mileposts'!$G$24),"Y",IF(AND(H30&gt;='Intersection Mileposts'!$F$25,H30&lt;='Intersection Mileposts'!$G$25),"Y",IF(AND(H30&gt;='Intersection Mileposts'!$F$26,H30&lt;='Intersection Mileposts'!$G$26),"Y",IF(AND(H30&gt;='Intersection Mileposts'!$F$27,H30&lt;='Intersection Mileposts'!$G$27),"Y",IF(AND(H30&gt;='Intersection Mileposts'!$F$28,H30&lt;='Intersection Mileposts'!$G$28),"Y",IF(AND(H30&gt;='Intersection Mileposts'!$F$29,H30&lt;='Intersection Mileposts'!$G$29),"Y", IF(AND(H30&gt;='Intersection Mileposts'!$F$30,H30&lt;='Intersection Mileposts'!$G$30),"Y",IF(AND(H30&gt;='Intersection Mileposts'!$F$31,H30&lt;='Intersection Mileposts'!$G$31),"Y",IF(AND(H30&gt;='Intersection Mileposts'!$F$32,H30&lt;='Intersection Mileposts'!$G$32),"Y",IF(AND(H30&gt;='Intersection Mileposts'!$F$33,H30&lt;='Intersection Mileposts'!$G$33),"Y",IF(AND(H30&gt;='Intersection Mileposts'!$F$34,H30&lt;='Intersection Mileposts'!$G$34),"Y",IF(AND(H30&gt;='Intersection Mileposts'!$F$35,H30&lt;='Intersection Mileposts'!$G$35),"Y",IF(AND(H30&gt;='Intersection Mileposts'!$F$36,H30&lt;='Intersection Mileposts'!$G$36),"Y",IF(AND(H30&gt;='Intersection Mileposts'!$F$37,H30&lt;='Intersection Mileposts'!$G$37),"Y",IF(AND(H30&gt;='Intersection Mileposts'!$F$38,H30&lt;='Intersection Mileposts'!$G$38),"Y",IF(AND(H30&gt;='Intersection Mileposts'!$F$39,H30&lt;='Intersection Mileposts'!$G$39),"Y","N"))))))))))))))))))))))))))))))))))))</f>
        <v>N</v>
      </c>
    </row>
    <row r="31" spans="1:46" x14ac:dyDescent="0.3">
      <c r="A31" s="282" t="s">
        <v>345</v>
      </c>
      <c r="B31" s="261">
        <v>43231</v>
      </c>
      <c r="C31" s="262">
        <v>21</v>
      </c>
      <c r="D31" s="262">
        <v>1</v>
      </c>
      <c r="E31" s="262">
        <v>0</v>
      </c>
      <c r="F31" s="262">
        <v>1</v>
      </c>
      <c r="G31" s="284" t="s">
        <v>7</v>
      </c>
      <c r="H31" s="286">
        <v>2.754</v>
      </c>
      <c r="I31" s="279"/>
      <c r="J31" s="260"/>
      <c r="K31" s="260"/>
      <c r="L31" s="280"/>
      <c r="M31" s="275"/>
      <c r="N31" s="263"/>
      <c r="P31" s="264">
        <f>IF(R31 = "", "", COUNT($R$4:R31))</f>
        <v>28</v>
      </c>
      <c r="Q31" s="264">
        <f t="shared" si="0"/>
        <v>2018</v>
      </c>
      <c r="R31" s="265">
        <f t="shared" si="1"/>
        <v>1</v>
      </c>
      <c r="S31" s="266" t="str">
        <f t="shared" si="11"/>
        <v/>
      </c>
      <c r="T31" s="267" t="str">
        <f t="shared" si="2"/>
        <v/>
      </c>
      <c r="U31" s="268" t="str">
        <f t="shared" si="12"/>
        <v/>
      </c>
      <c r="V31" s="269" t="str">
        <f t="shared" si="3"/>
        <v/>
      </c>
      <c r="W31" s="5"/>
      <c r="X31" s="469"/>
      <c r="Y31" s="425"/>
      <c r="Z31" s="386"/>
      <c r="AA31" s="386"/>
      <c r="AB31" s="386"/>
      <c r="AC31" s="386"/>
      <c r="AD31" s="386"/>
      <c r="AE31" s="426"/>
      <c r="AR31" s="2">
        <f t="shared" si="10"/>
        <v>28</v>
      </c>
      <c r="AS31" s="2" t="str">
        <f t="shared" si="4"/>
        <v/>
      </c>
      <c r="AT31" s="2" t="str">
        <f>IF(AR31="","",IF(AND(H31&gt;='Intersection Mileposts'!$F$5,H31&lt;='Intersection Mileposts'!$G$5),"Y",IF(AND(H31&gt;='Intersection Mileposts'!$F$6,H31&lt;='Intersection Mileposts'!$G$6),"Y",IF(AND(H31&gt;='Intersection Mileposts'!$F$7,H31&lt;='Intersection Mileposts'!$G$7),"Y",IF(AND(H31&gt;='Intersection Mileposts'!$F$8,H31&lt;='Intersection Mileposts'!$G$8),"Y",IF(AND(H31&gt;='Intersection Mileposts'!$F$9,H31&lt;='Intersection Mileposts'!$G$9),"Y",IF(AND(H31&gt;='Intersection Mileposts'!$F$10,H31&lt;='Intersection Mileposts'!$G$10),"Y",IF(AND(H31&gt;='Intersection Mileposts'!$F$11,H31&lt;='Intersection Mileposts'!$G$11),"Y",IF(AND(H31&gt;='Intersection Mileposts'!$F$12,H31&lt;='Intersection Mileposts'!$G$12),"Y",IF(AND(H31&gt;='Intersection Mileposts'!$F$13,H31&lt;='Intersection Mileposts'!$G$13),"Y",IF(AND(H31&gt;='Intersection Mileposts'!$F$14,H31&lt;='Intersection Mileposts'!$G$14),"Y",IF(AND(H31&gt;='Intersection Mileposts'!$F$15,H31&lt;='Intersection Mileposts'!$G$15),"Y",IF(AND(H31&gt;='Intersection Mileposts'!$F$16,H31&lt;='Intersection Mileposts'!$G$16),"Y",IF(AND(H31&gt;='Intersection Mileposts'!$F$17,H31&lt;='Intersection Mileposts'!$G$17),"Y",IF(AND(H31&gt;='Intersection Mileposts'!$F$18,H31&lt;='Intersection Mileposts'!$G$18),"Y",IF(AND(H31&gt;='Intersection Mileposts'!$F$19,H31&lt;='Intersection Mileposts'!$G$19),"Y",IF(AND(H31&gt;='Intersection Mileposts'!$F$20,H31&lt;='Intersection Mileposts'!$G$20),"Y",IF(AND(H31&gt;='Intersection Mileposts'!$F$21,H31&lt;='Intersection Mileposts'!$G$21),"Y",IF(AND(H31&gt;='Intersection Mileposts'!$F$22,H31&lt;='Intersection Mileposts'!$G$22),"Y",IF(AND(H31&gt;='Intersection Mileposts'!$F$23,H31&lt;='Intersection Mileposts'!$G$23),"Y",IF(AND(H31&gt;='Intersection Mileposts'!$F$24,H31&lt;='Intersection Mileposts'!$G$24),"Y",IF(AND(H31&gt;='Intersection Mileposts'!$F$25,H31&lt;='Intersection Mileposts'!$G$25),"Y",IF(AND(H31&gt;='Intersection Mileposts'!$F$26,H31&lt;='Intersection Mileposts'!$G$26),"Y",IF(AND(H31&gt;='Intersection Mileposts'!$F$27,H31&lt;='Intersection Mileposts'!$G$27),"Y",IF(AND(H31&gt;='Intersection Mileposts'!$F$28,H31&lt;='Intersection Mileposts'!$G$28),"Y",IF(AND(H31&gt;='Intersection Mileposts'!$F$29,H31&lt;='Intersection Mileposts'!$G$29),"Y", IF(AND(H31&gt;='Intersection Mileposts'!$F$30,H31&lt;='Intersection Mileposts'!$G$30),"Y",IF(AND(H31&gt;='Intersection Mileposts'!$F$31,H31&lt;='Intersection Mileposts'!$G$31),"Y",IF(AND(H31&gt;='Intersection Mileposts'!$F$32,H31&lt;='Intersection Mileposts'!$G$32),"Y",IF(AND(H31&gt;='Intersection Mileposts'!$F$33,H31&lt;='Intersection Mileposts'!$G$33),"Y",IF(AND(H31&gt;='Intersection Mileposts'!$F$34,H31&lt;='Intersection Mileposts'!$G$34),"Y",IF(AND(H31&gt;='Intersection Mileposts'!$F$35,H31&lt;='Intersection Mileposts'!$G$35),"Y",IF(AND(H31&gt;='Intersection Mileposts'!$F$36,H31&lt;='Intersection Mileposts'!$G$36),"Y",IF(AND(H31&gt;='Intersection Mileposts'!$F$37,H31&lt;='Intersection Mileposts'!$G$37),"Y",IF(AND(H31&gt;='Intersection Mileposts'!$F$38,H31&lt;='Intersection Mileposts'!$G$38),"Y",IF(AND(H31&gt;='Intersection Mileposts'!$F$39,H31&lt;='Intersection Mileposts'!$G$39),"Y","N"))))))))))))))))))))))))))))))))))))</f>
        <v>N</v>
      </c>
    </row>
    <row r="32" spans="1:46" ht="15" customHeight="1" x14ac:dyDescent="0.3">
      <c r="A32" s="282" t="s">
        <v>345</v>
      </c>
      <c r="B32" s="261">
        <v>43454</v>
      </c>
      <c r="C32" s="262">
        <v>21</v>
      </c>
      <c r="D32" s="262">
        <v>2</v>
      </c>
      <c r="E32" s="262">
        <v>0</v>
      </c>
      <c r="F32" s="262">
        <v>1</v>
      </c>
      <c r="G32" s="284" t="s">
        <v>7</v>
      </c>
      <c r="H32" s="286">
        <v>2.754</v>
      </c>
      <c r="I32" s="279"/>
      <c r="J32" s="260"/>
      <c r="K32" s="260"/>
      <c r="L32" s="280"/>
      <c r="M32" s="275"/>
      <c r="N32" s="263"/>
      <c r="P32" s="264">
        <f>IF(R32 = "", "", COUNT($R$4:R32))</f>
        <v>29</v>
      </c>
      <c r="Q32" s="264">
        <f t="shared" si="0"/>
        <v>2018</v>
      </c>
      <c r="R32" s="265">
        <f t="shared" si="1"/>
        <v>1</v>
      </c>
      <c r="S32" s="266" t="str">
        <f t="shared" si="11"/>
        <v/>
      </c>
      <c r="T32" s="267" t="str">
        <f t="shared" si="2"/>
        <v/>
      </c>
      <c r="U32" s="268" t="str">
        <f t="shared" si="12"/>
        <v/>
      </c>
      <c r="V32" s="269" t="str">
        <f t="shared" si="3"/>
        <v/>
      </c>
      <c r="W32" s="5"/>
      <c r="X32" s="469"/>
      <c r="Y32" s="425"/>
      <c r="Z32" s="386"/>
      <c r="AA32" s="386"/>
      <c r="AB32" s="386"/>
      <c r="AC32" s="386"/>
      <c r="AD32" s="386"/>
      <c r="AE32" s="426"/>
      <c r="AR32" s="2">
        <f t="shared" si="10"/>
        <v>29</v>
      </c>
      <c r="AS32" s="2" t="str">
        <f t="shared" si="4"/>
        <v/>
      </c>
      <c r="AT32" s="2" t="str">
        <f>IF(AR32="","",IF(AND(H32&gt;='Intersection Mileposts'!$F$5,H32&lt;='Intersection Mileposts'!$G$5),"Y",IF(AND(H32&gt;='Intersection Mileposts'!$F$6,H32&lt;='Intersection Mileposts'!$G$6),"Y",IF(AND(H32&gt;='Intersection Mileposts'!$F$7,H32&lt;='Intersection Mileposts'!$G$7),"Y",IF(AND(H32&gt;='Intersection Mileposts'!$F$8,H32&lt;='Intersection Mileposts'!$G$8),"Y",IF(AND(H32&gt;='Intersection Mileposts'!$F$9,H32&lt;='Intersection Mileposts'!$G$9),"Y",IF(AND(H32&gt;='Intersection Mileposts'!$F$10,H32&lt;='Intersection Mileposts'!$G$10),"Y",IF(AND(H32&gt;='Intersection Mileposts'!$F$11,H32&lt;='Intersection Mileposts'!$G$11),"Y",IF(AND(H32&gt;='Intersection Mileposts'!$F$12,H32&lt;='Intersection Mileposts'!$G$12),"Y",IF(AND(H32&gt;='Intersection Mileposts'!$F$13,H32&lt;='Intersection Mileposts'!$G$13),"Y",IF(AND(H32&gt;='Intersection Mileposts'!$F$14,H32&lt;='Intersection Mileposts'!$G$14),"Y",IF(AND(H32&gt;='Intersection Mileposts'!$F$15,H32&lt;='Intersection Mileposts'!$G$15),"Y",IF(AND(H32&gt;='Intersection Mileposts'!$F$16,H32&lt;='Intersection Mileposts'!$G$16),"Y",IF(AND(H32&gt;='Intersection Mileposts'!$F$17,H32&lt;='Intersection Mileposts'!$G$17),"Y",IF(AND(H32&gt;='Intersection Mileposts'!$F$18,H32&lt;='Intersection Mileposts'!$G$18),"Y",IF(AND(H32&gt;='Intersection Mileposts'!$F$19,H32&lt;='Intersection Mileposts'!$G$19),"Y",IF(AND(H32&gt;='Intersection Mileposts'!$F$20,H32&lt;='Intersection Mileposts'!$G$20),"Y",IF(AND(H32&gt;='Intersection Mileposts'!$F$21,H32&lt;='Intersection Mileposts'!$G$21),"Y",IF(AND(H32&gt;='Intersection Mileposts'!$F$22,H32&lt;='Intersection Mileposts'!$G$22),"Y",IF(AND(H32&gt;='Intersection Mileposts'!$F$23,H32&lt;='Intersection Mileposts'!$G$23),"Y",IF(AND(H32&gt;='Intersection Mileposts'!$F$24,H32&lt;='Intersection Mileposts'!$G$24),"Y",IF(AND(H32&gt;='Intersection Mileposts'!$F$25,H32&lt;='Intersection Mileposts'!$G$25),"Y",IF(AND(H32&gt;='Intersection Mileposts'!$F$26,H32&lt;='Intersection Mileposts'!$G$26),"Y",IF(AND(H32&gt;='Intersection Mileposts'!$F$27,H32&lt;='Intersection Mileposts'!$G$27),"Y",IF(AND(H32&gt;='Intersection Mileposts'!$F$28,H32&lt;='Intersection Mileposts'!$G$28),"Y",IF(AND(H32&gt;='Intersection Mileposts'!$F$29,H32&lt;='Intersection Mileposts'!$G$29),"Y", IF(AND(H32&gt;='Intersection Mileposts'!$F$30,H32&lt;='Intersection Mileposts'!$G$30),"Y",IF(AND(H32&gt;='Intersection Mileposts'!$F$31,H32&lt;='Intersection Mileposts'!$G$31),"Y",IF(AND(H32&gt;='Intersection Mileposts'!$F$32,H32&lt;='Intersection Mileposts'!$G$32),"Y",IF(AND(H32&gt;='Intersection Mileposts'!$F$33,H32&lt;='Intersection Mileposts'!$G$33),"Y",IF(AND(H32&gt;='Intersection Mileposts'!$F$34,H32&lt;='Intersection Mileposts'!$G$34),"Y",IF(AND(H32&gt;='Intersection Mileposts'!$F$35,H32&lt;='Intersection Mileposts'!$G$35),"Y",IF(AND(H32&gt;='Intersection Mileposts'!$F$36,H32&lt;='Intersection Mileposts'!$G$36),"Y",IF(AND(H32&gt;='Intersection Mileposts'!$F$37,H32&lt;='Intersection Mileposts'!$G$37),"Y",IF(AND(H32&gt;='Intersection Mileposts'!$F$38,H32&lt;='Intersection Mileposts'!$G$38),"Y",IF(AND(H32&gt;='Intersection Mileposts'!$F$39,H32&lt;='Intersection Mileposts'!$G$39),"Y","N"))))))))))))))))))))))))))))))))))))</f>
        <v>N</v>
      </c>
    </row>
    <row r="33" spans="1:46" x14ac:dyDescent="0.3">
      <c r="A33" s="282" t="s">
        <v>345</v>
      </c>
      <c r="B33" s="261">
        <v>43844</v>
      </c>
      <c r="C33" s="262">
        <v>21</v>
      </c>
      <c r="D33" s="262">
        <v>2</v>
      </c>
      <c r="E33" s="262">
        <v>0</v>
      </c>
      <c r="F33" s="262">
        <v>1</v>
      </c>
      <c r="G33" s="284" t="s">
        <v>3</v>
      </c>
      <c r="H33" s="286">
        <v>2.7959999999999998</v>
      </c>
      <c r="I33" s="279"/>
      <c r="J33" s="260"/>
      <c r="K33" s="260"/>
      <c r="L33" s="280"/>
      <c r="M33" s="275"/>
      <c r="N33" s="263"/>
      <c r="P33" s="264">
        <f>IF(R33 = "", "", COUNT($R$4:R33))</f>
        <v>30</v>
      </c>
      <c r="Q33" s="264">
        <f t="shared" si="0"/>
        <v>2020</v>
      </c>
      <c r="R33" s="265">
        <f t="shared" si="1"/>
        <v>8.4</v>
      </c>
      <c r="S33" s="266" t="str">
        <f t="shared" si="11"/>
        <v/>
      </c>
      <c r="T33" s="267" t="str">
        <f t="shared" si="2"/>
        <v/>
      </c>
      <c r="U33" s="268" t="str">
        <f t="shared" si="12"/>
        <v/>
      </c>
      <c r="V33" s="269" t="str">
        <f t="shared" si="3"/>
        <v/>
      </c>
      <c r="W33" s="5"/>
      <c r="X33" s="470"/>
      <c r="Y33" s="455"/>
      <c r="Z33" s="427"/>
      <c r="AA33" s="427"/>
      <c r="AB33" s="427"/>
      <c r="AC33" s="427"/>
      <c r="AD33" s="427"/>
      <c r="AE33" s="428"/>
      <c r="AR33" s="2">
        <f t="shared" si="10"/>
        <v>30</v>
      </c>
      <c r="AS33" s="2" t="str">
        <f t="shared" si="4"/>
        <v/>
      </c>
      <c r="AT33" s="2" t="str">
        <f>IF(AR33="","",IF(AND(H33&gt;='Intersection Mileposts'!$F$5,H33&lt;='Intersection Mileposts'!$G$5),"Y",IF(AND(H33&gt;='Intersection Mileposts'!$F$6,H33&lt;='Intersection Mileposts'!$G$6),"Y",IF(AND(H33&gt;='Intersection Mileposts'!$F$7,H33&lt;='Intersection Mileposts'!$G$7),"Y",IF(AND(H33&gt;='Intersection Mileposts'!$F$8,H33&lt;='Intersection Mileposts'!$G$8),"Y",IF(AND(H33&gt;='Intersection Mileposts'!$F$9,H33&lt;='Intersection Mileposts'!$G$9),"Y",IF(AND(H33&gt;='Intersection Mileposts'!$F$10,H33&lt;='Intersection Mileposts'!$G$10),"Y",IF(AND(H33&gt;='Intersection Mileposts'!$F$11,H33&lt;='Intersection Mileposts'!$G$11),"Y",IF(AND(H33&gt;='Intersection Mileposts'!$F$12,H33&lt;='Intersection Mileposts'!$G$12),"Y",IF(AND(H33&gt;='Intersection Mileposts'!$F$13,H33&lt;='Intersection Mileposts'!$G$13),"Y",IF(AND(H33&gt;='Intersection Mileposts'!$F$14,H33&lt;='Intersection Mileposts'!$G$14),"Y",IF(AND(H33&gt;='Intersection Mileposts'!$F$15,H33&lt;='Intersection Mileposts'!$G$15),"Y",IF(AND(H33&gt;='Intersection Mileposts'!$F$16,H33&lt;='Intersection Mileposts'!$G$16),"Y",IF(AND(H33&gt;='Intersection Mileposts'!$F$17,H33&lt;='Intersection Mileposts'!$G$17),"Y",IF(AND(H33&gt;='Intersection Mileposts'!$F$18,H33&lt;='Intersection Mileposts'!$G$18),"Y",IF(AND(H33&gt;='Intersection Mileposts'!$F$19,H33&lt;='Intersection Mileposts'!$G$19),"Y",IF(AND(H33&gt;='Intersection Mileposts'!$F$20,H33&lt;='Intersection Mileposts'!$G$20),"Y",IF(AND(H33&gt;='Intersection Mileposts'!$F$21,H33&lt;='Intersection Mileposts'!$G$21),"Y",IF(AND(H33&gt;='Intersection Mileposts'!$F$22,H33&lt;='Intersection Mileposts'!$G$22),"Y",IF(AND(H33&gt;='Intersection Mileposts'!$F$23,H33&lt;='Intersection Mileposts'!$G$23),"Y",IF(AND(H33&gt;='Intersection Mileposts'!$F$24,H33&lt;='Intersection Mileposts'!$G$24),"Y",IF(AND(H33&gt;='Intersection Mileposts'!$F$25,H33&lt;='Intersection Mileposts'!$G$25),"Y",IF(AND(H33&gt;='Intersection Mileposts'!$F$26,H33&lt;='Intersection Mileposts'!$G$26),"Y",IF(AND(H33&gt;='Intersection Mileposts'!$F$27,H33&lt;='Intersection Mileposts'!$G$27),"Y",IF(AND(H33&gt;='Intersection Mileposts'!$F$28,H33&lt;='Intersection Mileposts'!$G$28),"Y",IF(AND(H33&gt;='Intersection Mileposts'!$F$29,H33&lt;='Intersection Mileposts'!$G$29),"Y", IF(AND(H33&gt;='Intersection Mileposts'!$F$30,H33&lt;='Intersection Mileposts'!$G$30),"Y",IF(AND(H33&gt;='Intersection Mileposts'!$F$31,H33&lt;='Intersection Mileposts'!$G$31),"Y",IF(AND(H33&gt;='Intersection Mileposts'!$F$32,H33&lt;='Intersection Mileposts'!$G$32),"Y",IF(AND(H33&gt;='Intersection Mileposts'!$F$33,H33&lt;='Intersection Mileposts'!$G$33),"Y",IF(AND(H33&gt;='Intersection Mileposts'!$F$34,H33&lt;='Intersection Mileposts'!$G$34),"Y",IF(AND(H33&gt;='Intersection Mileposts'!$F$35,H33&lt;='Intersection Mileposts'!$G$35),"Y",IF(AND(H33&gt;='Intersection Mileposts'!$F$36,H33&lt;='Intersection Mileposts'!$G$36),"Y",IF(AND(H33&gt;='Intersection Mileposts'!$F$37,H33&lt;='Intersection Mileposts'!$G$37),"Y",IF(AND(H33&gt;='Intersection Mileposts'!$F$38,H33&lt;='Intersection Mileposts'!$G$38),"Y",IF(AND(H33&gt;='Intersection Mileposts'!$F$39,H33&lt;='Intersection Mileposts'!$G$39),"Y","N"))))))))))))))))))))))))))))))))))))</f>
        <v>N</v>
      </c>
    </row>
    <row r="34" spans="1:46" x14ac:dyDescent="0.3">
      <c r="A34" s="282" t="s">
        <v>345</v>
      </c>
      <c r="B34" s="261">
        <v>43844</v>
      </c>
      <c r="C34" s="262">
        <v>21</v>
      </c>
      <c r="D34" s="262">
        <v>2</v>
      </c>
      <c r="E34" s="262">
        <v>12</v>
      </c>
      <c r="F34" s="262">
        <v>1</v>
      </c>
      <c r="G34" s="284" t="s">
        <v>7</v>
      </c>
      <c r="H34" s="286">
        <v>2.8679999999999999</v>
      </c>
      <c r="I34" s="279"/>
      <c r="J34" s="260"/>
      <c r="K34" s="260"/>
      <c r="L34" s="280"/>
      <c r="M34" s="275"/>
      <c r="N34" s="263"/>
      <c r="P34" s="264">
        <f>IF(R34 = "", "", COUNT($R$4:R34))</f>
        <v>31</v>
      </c>
      <c r="Q34" s="264">
        <f t="shared" si="0"/>
        <v>2020</v>
      </c>
      <c r="R34" s="265">
        <f t="shared" si="1"/>
        <v>1</v>
      </c>
      <c r="S34" s="266" t="str">
        <f t="shared" si="11"/>
        <v/>
      </c>
      <c r="T34" s="267" t="str">
        <f t="shared" si="2"/>
        <v/>
      </c>
      <c r="U34" s="268" t="str">
        <f t="shared" si="12"/>
        <v/>
      </c>
      <c r="V34" s="269" t="str">
        <f t="shared" si="3"/>
        <v/>
      </c>
      <c r="W34" s="5"/>
      <c r="X34" s="456">
        <v>3</v>
      </c>
      <c r="Y34" s="459" t="s">
        <v>167</v>
      </c>
      <c r="Z34" s="460"/>
      <c r="AA34" s="460"/>
      <c r="AB34" s="460"/>
      <c r="AC34" s="460"/>
      <c r="AD34" s="460"/>
      <c r="AE34" s="461"/>
      <c r="AR34" s="2">
        <f t="shared" si="10"/>
        <v>31</v>
      </c>
      <c r="AS34" s="2" t="str">
        <f t="shared" si="4"/>
        <v/>
      </c>
      <c r="AT34" s="2" t="str">
        <f>IF(AR34="","",IF(AND(H34&gt;='Intersection Mileposts'!$F$5,H34&lt;='Intersection Mileposts'!$G$5),"Y",IF(AND(H34&gt;='Intersection Mileposts'!$F$6,H34&lt;='Intersection Mileposts'!$G$6),"Y",IF(AND(H34&gt;='Intersection Mileposts'!$F$7,H34&lt;='Intersection Mileposts'!$G$7),"Y",IF(AND(H34&gt;='Intersection Mileposts'!$F$8,H34&lt;='Intersection Mileposts'!$G$8),"Y",IF(AND(H34&gt;='Intersection Mileposts'!$F$9,H34&lt;='Intersection Mileposts'!$G$9),"Y",IF(AND(H34&gt;='Intersection Mileposts'!$F$10,H34&lt;='Intersection Mileposts'!$G$10),"Y",IF(AND(H34&gt;='Intersection Mileposts'!$F$11,H34&lt;='Intersection Mileposts'!$G$11),"Y",IF(AND(H34&gt;='Intersection Mileposts'!$F$12,H34&lt;='Intersection Mileposts'!$G$12),"Y",IF(AND(H34&gt;='Intersection Mileposts'!$F$13,H34&lt;='Intersection Mileposts'!$G$13),"Y",IF(AND(H34&gt;='Intersection Mileposts'!$F$14,H34&lt;='Intersection Mileposts'!$G$14),"Y",IF(AND(H34&gt;='Intersection Mileposts'!$F$15,H34&lt;='Intersection Mileposts'!$G$15),"Y",IF(AND(H34&gt;='Intersection Mileposts'!$F$16,H34&lt;='Intersection Mileposts'!$G$16),"Y",IF(AND(H34&gt;='Intersection Mileposts'!$F$17,H34&lt;='Intersection Mileposts'!$G$17),"Y",IF(AND(H34&gt;='Intersection Mileposts'!$F$18,H34&lt;='Intersection Mileposts'!$G$18),"Y",IF(AND(H34&gt;='Intersection Mileposts'!$F$19,H34&lt;='Intersection Mileposts'!$G$19),"Y",IF(AND(H34&gt;='Intersection Mileposts'!$F$20,H34&lt;='Intersection Mileposts'!$G$20),"Y",IF(AND(H34&gt;='Intersection Mileposts'!$F$21,H34&lt;='Intersection Mileposts'!$G$21),"Y",IF(AND(H34&gt;='Intersection Mileposts'!$F$22,H34&lt;='Intersection Mileposts'!$G$22),"Y",IF(AND(H34&gt;='Intersection Mileposts'!$F$23,H34&lt;='Intersection Mileposts'!$G$23),"Y",IF(AND(H34&gt;='Intersection Mileposts'!$F$24,H34&lt;='Intersection Mileposts'!$G$24),"Y",IF(AND(H34&gt;='Intersection Mileposts'!$F$25,H34&lt;='Intersection Mileposts'!$G$25),"Y",IF(AND(H34&gt;='Intersection Mileposts'!$F$26,H34&lt;='Intersection Mileposts'!$G$26),"Y",IF(AND(H34&gt;='Intersection Mileposts'!$F$27,H34&lt;='Intersection Mileposts'!$G$27),"Y",IF(AND(H34&gt;='Intersection Mileposts'!$F$28,H34&lt;='Intersection Mileposts'!$G$28),"Y",IF(AND(H34&gt;='Intersection Mileposts'!$F$29,H34&lt;='Intersection Mileposts'!$G$29),"Y", IF(AND(H34&gt;='Intersection Mileposts'!$F$30,H34&lt;='Intersection Mileposts'!$G$30),"Y",IF(AND(H34&gt;='Intersection Mileposts'!$F$31,H34&lt;='Intersection Mileposts'!$G$31),"Y",IF(AND(H34&gt;='Intersection Mileposts'!$F$32,H34&lt;='Intersection Mileposts'!$G$32),"Y",IF(AND(H34&gt;='Intersection Mileposts'!$F$33,H34&lt;='Intersection Mileposts'!$G$33),"Y",IF(AND(H34&gt;='Intersection Mileposts'!$F$34,H34&lt;='Intersection Mileposts'!$G$34),"Y",IF(AND(H34&gt;='Intersection Mileposts'!$F$35,H34&lt;='Intersection Mileposts'!$G$35),"Y",IF(AND(H34&gt;='Intersection Mileposts'!$F$36,H34&lt;='Intersection Mileposts'!$G$36),"Y",IF(AND(H34&gt;='Intersection Mileposts'!$F$37,H34&lt;='Intersection Mileposts'!$G$37),"Y",IF(AND(H34&gt;='Intersection Mileposts'!$F$38,H34&lt;='Intersection Mileposts'!$G$38),"Y",IF(AND(H34&gt;='Intersection Mileposts'!$F$39,H34&lt;='Intersection Mileposts'!$G$39),"Y","N"))))))))))))))))))))))))))))))))))))</f>
        <v>Y</v>
      </c>
    </row>
    <row r="35" spans="1:46" ht="14.4" customHeight="1" x14ac:dyDescent="0.3">
      <c r="A35" s="282" t="s">
        <v>345</v>
      </c>
      <c r="B35" s="261">
        <v>43336</v>
      </c>
      <c r="C35" s="262">
        <v>21</v>
      </c>
      <c r="D35" s="262">
        <v>1</v>
      </c>
      <c r="E35" s="262">
        <v>12</v>
      </c>
      <c r="F35" s="262">
        <v>1</v>
      </c>
      <c r="G35" s="284" t="s">
        <v>7</v>
      </c>
      <c r="H35" s="286">
        <v>2.8809999999999998</v>
      </c>
      <c r="I35" s="279"/>
      <c r="J35" s="260"/>
      <c r="K35" s="260"/>
      <c r="L35" s="280"/>
      <c r="M35" s="275"/>
      <c r="N35" s="263"/>
      <c r="P35" s="264">
        <f>IF(R35 = "", "", COUNT($R$4:R35))</f>
        <v>32</v>
      </c>
      <c r="Q35" s="264">
        <f t="shared" si="0"/>
        <v>2018</v>
      </c>
      <c r="R35" s="265">
        <f t="shared" si="1"/>
        <v>1</v>
      </c>
      <c r="S35" s="266" t="str">
        <f t="shared" si="11"/>
        <v/>
      </c>
      <c r="T35" s="267" t="str">
        <f t="shared" si="2"/>
        <v/>
      </c>
      <c r="U35" s="268" t="str">
        <f t="shared" si="12"/>
        <v/>
      </c>
      <c r="V35" s="269" t="str">
        <f t="shared" si="3"/>
        <v/>
      </c>
      <c r="W35" s="5"/>
      <c r="X35" s="457"/>
      <c r="Y35" s="462"/>
      <c r="Z35" s="463"/>
      <c r="AA35" s="463"/>
      <c r="AB35" s="463"/>
      <c r="AC35" s="463"/>
      <c r="AD35" s="463"/>
      <c r="AE35" s="464"/>
      <c r="AR35" s="2">
        <f t="shared" si="10"/>
        <v>32</v>
      </c>
      <c r="AS35" s="2" t="str">
        <f t="shared" si="4"/>
        <v/>
      </c>
      <c r="AT35" s="2" t="str">
        <f>IF(AR35="","",IF(AND(H35&gt;='Intersection Mileposts'!$F$5,H35&lt;='Intersection Mileposts'!$G$5),"Y",IF(AND(H35&gt;='Intersection Mileposts'!$F$6,H35&lt;='Intersection Mileposts'!$G$6),"Y",IF(AND(H35&gt;='Intersection Mileposts'!$F$7,H35&lt;='Intersection Mileposts'!$G$7),"Y",IF(AND(H35&gt;='Intersection Mileposts'!$F$8,H35&lt;='Intersection Mileposts'!$G$8),"Y",IF(AND(H35&gt;='Intersection Mileposts'!$F$9,H35&lt;='Intersection Mileposts'!$G$9),"Y",IF(AND(H35&gt;='Intersection Mileposts'!$F$10,H35&lt;='Intersection Mileposts'!$G$10),"Y",IF(AND(H35&gt;='Intersection Mileposts'!$F$11,H35&lt;='Intersection Mileposts'!$G$11),"Y",IF(AND(H35&gt;='Intersection Mileposts'!$F$12,H35&lt;='Intersection Mileposts'!$G$12),"Y",IF(AND(H35&gt;='Intersection Mileposts'!$F$13,H35&lt;='Intersection Mileposts'!$G$13),"Y",IF(AND(H35&gt;='Intersection Mileposts'!$F$14,H35&lt;='Intersection Mileposts'!$G$14),"Y",IF(AND(H35&gt;='Intersection Mileposts'!$F$15,H35&lt;='Intersection Mileposts'!$G$15),"Y",IF(AND(H35&gt;='Intersection Mileposts'!$F$16,H35&lt;='Intersection Mileposts'!$G$16),"Y",IF(AND(H35&gt;='Intersection Mileposts'!$F$17,H35&lt;='Intersection Mileposts'!$G$17),"Y",IF(AND(H35&gt;='Intersection Mileposts'!$F$18,H35&lt;='Intersection Mileposts'!$G$18),"Y",IF(AND(H35&gt;='Intersection Mileposts'!$F$19,H35&lt;='Intersection Mileposts'!$G$19),"Y",IF(AND(H35&gt;='Intersection Mileposts'!$F$20,H35&lt;='Intersection Mileposts'!$G$20),"Y",IF(AND(H35&gt;='Intersection Mileposts'!$F$21,H35&lt;='Intersection Mileposts'!$G$21),"Y",IF(AND(H35&gt;='Intersection Mileposts'!$F$22,H35&lt;='Intersection Mileposts'!$G$22),"Y",IF(AND(H35&gt;='Intersection Mileposts'!$F$23,H35&lt;='Intersection Mileposts'!$G$23),"Y",IF(AND(H35&gt;='Intersection Mileposts'!$F$24,H35&lt;='Intersection Mileposts'!$G$24),"Y",IF(AND(H35&gt;='Intersection Mileposts'!$F$25,H35&lt;='Intersection Mileposts'!$G$25),"Y",IF(AND(H35&gt;='Intersection Mileposts'!$F$26,H35&lt;='Intersection Mileposts'!$G$26),"Y",IF(AND(H35&gt;='Intersection Mileposts'!$F$27,H35&lt;='Intersection Mileposts'!$G$27),"Y",IF(AND(H35&gt;='Intersection Mileposts'!$F$28,H35&lt;='Intersection Mileposts'!$G$28),"Y",IF(AND(H35&gt;='Intersection Mileposts'!$F$29,H35&lt;='Intersection Mileposts'!$G$29),"Y", IF(AND(H35&gt;='Intersection Mileposts'!$F$30,H35&lt;='Intersection Mileposts'!$G$30),"Y",IF(AND(H35&gt;='Intersection Mileposts'!$F$31,H35&lt;='Intersection Mileposts'!$G$31),"Y",IF(AND(H35&gt;='Intersection Mileposts'!$F$32,H35&lt;='Intersection Mileposts'!$G$32),"Y",IF(AND(H35&gt;='Intersection Mileposts'!$F$33,H35&lt;='Intersection Mileposts'!$G$33),"Y",IF(AND(H35&gt;='Intersection Mileposts'!$F$34,H35&lt;='Intersection Mileposts'!$G$34),"Y",IF(AND(H35&gt;='Intersection Mileposts'!$F$35,H35&lt;='Intersection Mileposts'!$G$35),"Y",IF(AND(H35&gt;='Intersection Mileposts'!$F$36,H35&lt;='Intersection Mileposts'!$G$36),"Y",IF(AND(H35&gt;='Intersection Mileposts'!$F$37,H35&lt;='Intersection Mileposts'!$G$37),"Y",IF(AND(H35&gt;='Intersection Mileposts'!$F$38,H35&lt;='Intersection Mileposts'!$G$38),"Y",IF(AND(H35&gt;='Intersection Mileposts'!$F$39,H35&lt;='Intersection Mileposts'!$G$39),"Y","N"))))))))))))))))))))))))))))))))))))</f>
        <v>Y</v>
      </c>
    </row>
    <row r="36" spans="1:46" x14ac:dyDescent="0.3">
      <c r="A36" s="282" t="s">
        <v>345</v>
      </c>
      <c r="B36" s="261">
        <v>44309</v>
      </c>
      <c r="C36" s="262">
        <v>21</v>
      </c>
      <c r="D36" s="262">
        <v>1</v>
      </c>
      <c r="E36" s="262"/>
      <c r="F36" s="262">
        <v>1</v>
      </c>
      <c r="G36" s="284" t="s">
        <v>3</v>
      </c>
      <c r="H36" s="286">
        <v>2.8809999999999998</v>
      </c>
      <c r="I36" s="279"/>
      <c r="J36" s="260"/>
      <c r="K36" s="260"/>
      <c r="L36" s="280"/>
      <c r="M36" s="275"/>
      <c r="N36" s="263"/>
      <c r="P36" s="264">
        <f>IF(R36 = "", "", COUNT($R$4:R36))</f>
        <v>33</v>
      </c>
      <c r="Q36" s="264">
        <f t="shared" si="0"/>
        <v>2021</v>
      </c>
      <c r="R36" s="265">
        <f t="shared" si="1"/>
        <v>8.4</v>
      </c>
      <c r="S36" s="266" t="str">
        <f t="shared" si="11"/>
        <v/>
      </c>
      <c r="T36" s="267" t="str">
        <f t="shared" si="2"/>
        <v/>
      </c>
      <c r="U36" s="268" t="str">
        <f t="shared" si="12"/>
        <v/>
      </c>
      <c r="V36" s="269" t="str">
        <f t="shared" si="3"/>
        <v/>
      </c>
      <c r="W36" s="5"/>
      <c r="X36" s="458"/>
      <c r="Y36" s="465"/>
      <c r="Z36" s="466"/>
      <c r="AA36" s="466"/>
      <c r="AB36" s="466"/>
      <c r="AC36" s="466"/>
      <c r="AD36" s="466"/>
      <c r="AE36" s="467"/>
      <c r="AR36" s="2">
        <f t="shared" si="10"/>
        <v>33</v>
      </c>
      <c r="AS36" s="2" t="str">
        <f t="shared" si="4"/>
        <v/>
      </c>
      <c r="AT36" s="2" t="str">
        <f>IF(AR36="","",IF(AND(H36&gt;='Intersection Mileposts'!$F$5,H36&lt;='Intersection Mileposts'!$G$5),"Y",IF(AND(H36&gt;='Intersection Mileposts'!$F$6,H36&lt;='Intersection Mileposts'!$G$6),"Y",IF(AND(H36&gt;='Intersection Mileposts'!$F$7,H36&lt;='Intersection Mileposts'!$G$7),"Y",IF(AND(H36&gt;='Intersection Mileposts'!$F$8,H36&lt;='Intersection Mileposts'!$G$8),"Y",IF(AND(H36&gt;='Intersection Mileposts'!$F$9,H36&lt;='Intersection Mileposts'!$G$9),"Y",IF(AND(H36&gt;='Intersection Mileposts'!$F$10,H36&lt;='Intersection Mileposts'!$G$10),"Y",IF(AND(H36&gt;='Intersection Mileposts'!$F$11,H36&lt;='Intersection Mileposts'!$G$11),"Y",IF(AND(H36&gt;='Intersection Mileposts'!$F$12,H36&lt;='Intersection Mileposts'!$G$12),"Y",IF(AND(H36&gt;='Intersection Mileposts'!$F$13,H36&lt;='Intersection Mileposts'!$G$13),"Y",IF(AND(H36&gt;='Intersection Mileposts'!$F$14,H36&lt;='Intersection Mileposts'!$G$14),"Y",IF(AND(H36&gt;='Intersection Mileposts'!$F$15,H36&lt;='Intersection Mileposts'!$G$15),"Y",IF(AND(H36&gt;='Intersection Mileposts'!$F$16,H36&lt;='Intersection Mileposts'!$G$16),"Y",IF(AND(H36&gt;='Intersection Mileposts'!$F$17,H36&lt;='Intersection Mileposts'!$G$17),"Y",IF(AND(H36&gt;='Intersection Mileposts'!$F$18,H36&lt;='Intersection Mileposts'!$G$18),"Y",IF(AND(H36&gt;='Intersection Mileposts'!$F$19,H36&lt;='Intersection Mileposts'!$G$19),"Y",IF(AND(H36&gt;='Intersection Mileposts'!$F$20,H36&lt;='Intersection Mileposts'!$G$20),"Y",IF(AND(H36&gt;='Intersection Mileposts'!$F$21,H36&lt;='Intersection Mileposts'!$G$21),"Y",IF(AND(H36&gt;='Intersection Mileposts'!$F$22,H36&lt;='Intersection Mileposts'!$G$22),"Y",IF(AND(H36&gt;='Intersection Mileposts'!$F$23,H36&lt;='Intersection Mileposts'!$G$23),"Y",IF(AND(H36&gt;='Intersection Mileposts'!$F$24,H36&lt;='Intersection Mileposts'!$G$24),"Y",IF(AND(H36&gt;='Intersection Mileposts'!$F$25,H36&lt;='Intersection Mileposts'!$G$25),"Y",IF(AND(H36&gt;='Intersection Mileposts'!$F$26,H36&lt;='Intersection Mileposts'!$G$26),"Y",IF(AND(H36&gt;='Intersection Mileposts'!$F$27,H36&lt;='Intersection Mileposts'!$G$27),"Y",IF(AND(H36&gt;='Intersection Mileposts'!$F$28,H36&lt;='Intersection Mileposts'!$G$28),"Y",IF(AND(H36&gt;='Intersection Mileposts'!$F$29,H36&lt;='Intersection Mileposts'!$G$29),"Y", IF(AND(H36&gt;='Intersection Mileposts'!$F$30,H36&lt;='Intersection Mileposts'!$G$30),"Y",IF(AND(H36&gt;='Intersection Mileposts'!$F$31,H36&lt;='Intersection Mileposts'!$G$31),"Y",IF(AND(H36&gt;='Intersection Mileposts'!$F$32,H36&lt;='Intersection Mileposts'!$G$32),"Y",IF(AND(H36&gt;='Intersection Mileposts'!$F$33,H36&lt;='Intersection Mileposts'!$G$33),"Y",IF(AND(H36&gt;='Intersection Mileposts'!$F$34,H36&lt;='Intersection Mileposts'!$G$34),"Y",IF(AND(H36&gt;='Intersection Mileposts'!$F$35,H36&lt;='Intersection Mileposts'!$G$35),"Y",IF(AND(H36&gt;='Intersection Mileposts'!$F$36,H36&lt;='Intersection Mileposts'!$G$36),"Y",IF(AND(H36&gt;='Intersection Mileposts'!$F$37,H36&lt;='Intersection Mileposts'!$G$37),"Y",IF(AND(H36&gt;='Intersection Mileposts'!$F$38,H36&lt;='Intersection Mileposts'!$G$38),"Y",IF(AND(H36&gt;='Intersection Mileposts'!$F$39,H36&lt;='Intersection Mileposts'!$G$39),"Y","N"))))))))))))))))))))))))))))))))))))</f>
        <v>Y</v>
      </c>
    </row>
    <row r="37" spans="1:46" x14ac:dyDescent="0.3">
      <c r="A37" s="282" t="s">
        <v>345</v>
      </c>
      <c r="B37" s="261">
        <v>43511</v>
      </c>
      <c r="C37" s="262">
        <v>26</v>
      </c>
      <c r="D37" s="262">
        <v>1</v>
      </c>
      <c r="E37" s="262">
        <v>7</v>
      </c>
      <c r="F37" s="262">
        <v>1</v>
      </c>
      <c r="G37" s="284" t="s">
        <v>7</v>
      </c>
      <c r="H37" s="286">
        <v>2.8959999999999999</v>
      </c>
      <c r="I37" s="279"/>
      <c r="J37" s="260"/>
      <c r="K37" s="260"/>
      <c r="L37" s="280"/>
      <c r="M37" s="275"/>
      <c r="N37" s="263"/>
      <c r="P37" s="264">
        <f>IF(R37 = "", "", COUNT($R$4:R37))</f>
        <v>34</v>
      </c>
      <c r="Q37" s="264">
        <f t="shared" si="0"/>
        <v>2019</v>
      </c>
      <c r="R37" s="265">
        <f t="shared" si="1"/>
        <v>1</v>
      </c>
      <c r="S37" s="266" t="str">
        <f t="shared" si="11"/>
        <v/>
      </c>
      <c r="T37" s="267" t="str">
        <f t="shared" si="2"/>
        <v/>
      </c>
      <c r="U37" s="268" t="str">
        <f t="shared" si="12"/>
        <v/>
      </c>
      <c r="V37" s="269" t="str">
        <f t="shared" si="3"/>
        <v/>
      </c>
      <c r="W37" s="5"/>
      <c r="X37" s="444">
        <v>4</v>
      </c>
      <c r="Y37" s="441" t="s">
        <v>169</v>
      </c>
      <c r="Z37" s="442"/>
      <c r="AA37" s="442"/>
      <c r="AB37" s="442"/>
      <c r="AC37" s="442"/>
      <c r="AD37" s="442"/>
      <c r="AE37" s="443"/>
      <c r="AR37" s="2">
        <f t="shared" si="10"/>
        <v>34</v>
      </c>
      <c r="AS37" s="2" t="str">
        <f t="shared" si="4"/>
        <v/>
      </c>
      <c r="AT37" s="2" t="str">
        <f>IF(AR37="","",IF(AND(H37&gt;='Intersection Mileposts'!$F$5,H37&lt;='Intersection Mileposts'!$G$5),"Y",IF(AND(H37&gt;='Intersection Mileposts'!$F$6,H37&lt;='Intersection Mileposts'!$G$6),"Y",IF(AND(H37&gt;='Intersection Mileposts'!$F$7,H37&lt;='Intersection Mileposts'!$G$7),"Y",IF(AND(H37&gt;='Intersection Mileposts'!$F$8,H37&lt;='Intersection Mileposts'!$G$8),"Y",IF(AND(H37&gt;='Intersection Mileposts'!$F$9,H37&lt;='Intersection Mileposts'!$G$9),"Y",IF(AND(H37&gt;='Intersection Mileposts'!$F$10,H37&lt;='Intersection Mileposts'!$G$10),"Y",IF(AND(H37&gt;='Intersection Mileposts'!$F$11,H37&lt;='Intersection Mileposts'!$G$11),"Y",IF(AND(H37&gt;='Intersection Mileposts'!$F$12,H37&lt;='Intersection Mileposts'!$G$12),"Y",IF(AND(H37&gt;='Intersection Mileposts'!$F$13,H37&lt;='Intersection Mileposts'!$G$13),"Y",IF(AND(H37&gt;='Intersection Mileposts'!$F$14,H37&lt;='Intersection Mileposts'!$G$14),"Y",IF(AND(H37&gt;='Intersection Mileposts'!$F$15,H37&lt;='Intersection Mileposts'!$G$15),"Y",IF(AND(H37&gt;='Intersection Mileposts'!$F$16,H37&lt;='Intersection Mileposts'!$G$16),"Y",IF(AND(H37&gt;='Intersection Mileposts'!$F$17,H37&lt;='Intersection Mileposts'!$G$17),"Y",IF(AND(H37&gt;='Intersection Mileposts'!$F$18,H37&lt;='Intersection Mileposts'!$G$18),"Y",IF(AND(H37&gt;='Intersection Mileposts'!$F$19,H37&lt;='Intersection Mileposts'!$G$19),"Y",IF(AND(H37&gt;='Intersection Mileposts'!$F$20,H37&lt;='Intersection Mileposts'!$G$20),"Y",IF(AND(H37&gt;='Intersection Mileposts'!$F$21,H37&lt;='Intersection Mileposts'!$G$21),"Y",IF(AND(H37&gt;='Intersection Mileposts'!$F$22,H37&lt;='Intersection Mileposts'!$G$22),"Y",IF(AND(H37&gt;='Intersection Mileposts'!$F$23,H37&lt;='Intersection Mileposts'!$G$23),"Y",IF(AND(H37&gt;='Intersection Mileposts'!$F$24,H37&lt;='Intersection Mileposts'!$G$24),"Y",IF(AND(H37&gt;='Intersection Mileposts'!$F$25,H37&lt;='Intersection Mileposts'!$G$25),"Y",IF(AND(H37&gt;='Intersection Mileposts'!$F$26,H37&lt;='Intersection Mileposts'!$G$26),"Y",IF(AND(H37&gt;='Intersection Mileposts'!$F$27,H37&lt;='Intersection Mileposts'!$G$27),"Y",IF(AND(H37&gt;='Intersection Mileposts'!$F$28,H37&lt;='Intersection Mileposts'!$G$28),"Y",IF(AND(H37&gt;='Intersection Mileposts'!$F$29,H37&lt;='Intersection Mileposts'!$G$29),"Y", IF(AND(H37&gt;='Intersection Mileposts'!$F$30,H37&lt;='Intersection Mileposts'!$G$30),"Y",IF(AND(H37&gt;='Intersection Mileposts'!$F$31,H37&lt;='Intersection Mileposts'!$G$31),"Y",IF(AND(H37&gt;='Intersection Mileposts'!$F$32,H37&lt;='Intersection Mileposts'!$G$32),"Y",IF(AND(H37&gt;='Intersection Mileposts'!$F$33,H37&lt;='Intersection Mileposts'!$G$33),"Y",IF(AND(H37&gt;='Intersection Mileposts'!$F$34,H37&lt;='Intersection Mileposts'!$G$34),"Y",IF(AND(H37&gt;='Intersection Mileposts'!$F$35,H37&lt;='Intersection Mileposts'!$G$35),"Y",IF(AND(H37&gt;='Intersection Mileposts'!$F$36,H37&lt;='Intersection Mileposts'!$G$36),"Y",IF(AND(H37&gt;='Intersection Mileposts'!$F$37,H37&lt;='Intersection Mileposts'!$G$37),"Y",IF(AND(H37&gt;='Intersection Mileposts'!$F$38,H37&lt;='Intersection Mileposts'!$G$38),"Y",IF(AND(H37&gt;='Intersection Mileposts'!$F$39,H37&lt;='Intersection Mileposts'!$G$39),"Y","N"))))))))))))))))))))))))))))))))))))</f>
        <v>Y</v>
      </c>
    </row>
    <row r="38" spans="1:46" ht="15" customHeight="1" x14ac:dyDescent="0.3">
      <c r="A38" s="282" t="s">
        <v>345</v>
      </c>
      <c r="B38" s="261">
        <v>43617</v>
      </c>
      <c r="C38" s="262">
        <v>30</v>
      </c>
      <c r="D38" s="262">
        <v>1</v>
      </c>
      <c r="E38" s="262">
        <v>12</v>
      </c>
      <c r="F38" s="262">
        <v>1</v>
      </c>
      <c r="G38" s="284" t="s">
        <v>3</v>
      </c>
      <c r="H38" s="286">
        <v>2.8959999999999999</v>
      </c>
      <c r="I38" s="279"/>
      <c r="J38" s="260"/>
      <c r="K38" s="260"/>
      <c r="L38" s="280"/>
      <c r="M38" s="275"/>
      <c r="N38" s="263"/>
      <c r="P38" s="264">
        <f>IF(R38 = "", "", COUNT($R$4:R38))</f>
        <v>35</v>
      </c>
      <c r="Q38" s="264">
        <f t="shared" si="0"/>
        <v>2019</v>
      </c>
      <c r="R38" s="265">
        <f t="shared" si="1"/>
        <v>8.4</v>
      </c>
      <c r="S38" s="266" t="str">
        <f t="shared" si="11"/>
        <v/>
      </c>
      <c r="T38" s="267" t="str">
        <f t="shared" si="2"/>
        <v/>
      </c>
      <c r="U38" s="268" t="str">
        <f t="shared" si="12"/>
        <v/>
      </c>
      <c r="V38" s="269" t="str">
        <f t="shared" si="3"/>
        <v/>
      </c>
      <c r="W38" s="5"/>
      <c r="X38" s="475"/>
      <c r="Y38" s="322" t="s">
        <v>33</v>
      </c>
      <c r="Z38" s="10" t="s">
        <v>170</v>
      </c>
      <c r="AA38" s="10"/>
      <c r="AB38" s="10"/>
      <c r="AC38" s="10"/>
      <c r="AD38" s="10"/>
      <c r="AE38" s="15"/>
      <c r="AR38" s="2">
        <f t="shared" si="10"/>
        <v>35</v>
      </c>
      <c r="AS38" s="2" t="str">
        <f t="shared" si="4"/>
        <v/>
      </c>
      <c r="AT38" s="2" t="str">
        <f>IF(AR38="","",IF(AND(H38&gt;='Intersection Mileposts'!$F$5,H38&lt;='Intersection Mileposts'!$G$5),"Y",IF(AND(H38&gt;='Intersection Mileposts'!$F$6,H38&lt;='Intersection Mileposts'!$G$6),"Y",IF(AND(H38&gt;='Intersection Mileposts'!$F$7,H38&lt;='Intersection Mileposts'!$G$7),"Y",IF(AND(H38&gt;='Intersection Mileposts'!$F$8,H38&lt;='Intersection Mileposts'!$G$8),"Y",IF(AND(H38&gt;='Intersection Mileposts'!$F$9,H38&lt;='Intersection Mileposts'!$G$9),"Y",IF(AND(H38&gt;='Intersection Mileposts'!$F$10,H38&lt;='Intersection Mileposts'!$G$10),"Y",IF(AND(H38&gt;='Intersection Mileposts'!$F$11,H38&lt;='Intersection Mileposts'!$G$11),"Y",IF(AND(H38&gt;='Intersection Mileposts'!$F$12,H38&lt;='Intersection Mileposts'!$G$12),"Y",IF(AND(H38&gt;='Intersection Mileposts'!$F$13,H38&lt;='Intersection Mileposts'!$G$13),"Y",IF(AND(H38&gt;='Intersection Mileposts'!$F$14,H38&lt;='Intersection Mileposts'!$G$14),"Y",IF(AND(H38&gt;='Intersection Mileposts'!$F$15,H38&lt;='Intersection Mileposts'!$G$15),"Y",IF(AND(H38&gt;='Intersection Mileposts'!$F$16,H38&lt;='Intersection Mileposts'!$G$16),"Y",IF(AND(H38&gt;='Intersection Mileposts'!$F$17,H38&lt;='Intersection Mileposts'!$G$17),"Y",IF(AND(H38&gt;='Intersection Mileposts'!$F$18,H38&lt;='Intersection Mileposts'!$G$18),"Y",IF(AND(H38&gt;='Intersection Mileposts'!$F$19,H38&lt;='Intersection Mileposts'!$G$19),"Y",IF(AND(H38&gt;='Intersection Mileposts'!$F$20,H38&lt;='Intersection Mileposts'!$G$20),"Y",IF(AND(H38&gt;='Intersection Mileposts'!$F$21,H38&lt;='Intersection Mileposts'!$G$21),"Y",IF(AND(H38&gt;='Intersection Mileposts'!$F$22,H38&lt;='Intersection Mileposts'!$G$22),"Y",IF(AND(H38&gt;='Intersection Mileposts'!$F$23,H38&lt;='Intersection Mileposts'!$G$23),"Y",IF(AND(H38&gt;='Intersection Mileposts'!$F$24,H38&lt;='Intersection Mileposts'!$G$24),"Y",IF(AND(H38&gt;='Intersection Mileposts'!$F$25,H38&lt;='Intersection Mileposts'!$G$25),"Y",IF(AND(H38&gt;='Intersection Mileposts'!$F$26,H38&lt;='Intersection Mileposts'!$G$26),"Y",IF(AND(H38&gt;='Intersection Mileposts'!$F$27,H38&lt;='Intersection Mileposts'!$G$27),"Y",IF(AND(H38&gt;='Intersection Mileposts'!$F$28,H38&lt;='Intersection Mileposts'!$G$28),"Y",IF(AND(H38&gt;='Intersection Mileposts'!$F$29,H38&lt;='Intersection Mileposts'!$G$29),"Y", IF(AND(H38&gt;='Intersection Mileposts'!$F$30,H38&lt;='Intersection Mileposts'!$G$30),"Y",IF(AND(H38&gt;='Intersection Mileposts'!$F$31,H38&lt;='Intersection Mileposts'!$G$31),"Y",IF(AND(H38&gt;='Intersection Mileposts'!$F$32,H38&lt;='Intersection Mileposts'!$G$32),"Y",IF(AND(H38&gt;='Intersection Mileposts'!$F$33,H38&lt;='Intersection Mileposts'!$G$33),"Y",IF(AND(H38&gt;='Intersection Mileposts'!$F$34,H38&lt;='Intersection Mileposts'!$G$34),"Y",IF(AND(H38&gt;='Intersection Mileposts'!$F$35,H38&lt;='Intersection Mileposts'!$G$35),"Y",IF(AND(H38&gt;='Intersection Mileposts'!$F$36,H38&lt;='Intersection Mileposts'!$G$36),"Y",IF(AND(H38&gt;='Intersection Mileposts'!$F$37,H38&lt;='Intersection Mileposts'!$G$37),"Y",IF(AND(H38&gt;='Intersection Mileposts'!$F$38,H38&lt;='Intersection Mileposts'!$G$38),"Y",IF(AND(H38&gt;='Intersection Mileposts'!$F$39,H38&lt;='Intersection Mileposts'!$G$39),"Y","N"))))))))))))))))))))))))))))))))))))</f>
        <v>Y</v>
      </c>
    </row>
    <row r="39" spans="1:46" x14ac:dyDescent="0.3">
      <c r="A39" s="282" t="s">
        <v>345</v>
      </c>
      <c r="B39" s="261">
        <v>43697</v>
      </c>
      <c r="C39" s="262">
        <v>28</v>
      </c>
      <c r="D39" s="262">
        <v>1</v>
      </c>
      <c r="E39" s="262">
        <v>0</v>
      </c>
      <c r="F39" s="262">
        <v>1</v>
      </c>
      <c r="G39" s="284" t="s">
        <v>3</v>
      </c>
      <c r="H39" s="286">
        <v>2.8959999999999999</v>
      </c>
      <c r="I39" s="279"/>
      <c r="J39" s="260"/>
      <c r="K39" s="260"/>
      <c r="L39" s="280"/>
      <c r="M39" s="275"/>
      <c r="N39" s="263"/>
      <c r="P39" s="264">
        <f>IF(R39 = "", "", COUNT($R$4:R39))</f>
        <v>36</v>
      </c>
      <c r="Q39" s="264">
        <f t="shared" si="0"/>
        <v>2019</v>
      </c>
      <c r="R39" s="265">
        <f t="shared" si="1"/>
        <v>8.4</v>
      </c>
      <c r="S39" s="266" t="str">
        <f t="shared" si="11"/>
        <v/>
      </c>
      <c r="T39" s="267" t="str">
        <f t="shared" si="2"/>
        <v/>
      </c>
      <c r="U39" s="268" t="str">
        <f t="shared" si="12"/>
        <v/>
      </c>
      <c r="V39" s="269" t="str">
        <f t="shared" si="3"/>
        <v/>
      </c>
      <c r="W39" s="5"/>
      <c r="X39" s="475"/>
      <c r="Y39" s="322" t="s">
        <v>33</v>
      </c>
      <c r="Z39" s="10" t="s">
        <v>171</v>
      </c>
      <c r="AA39" s="10"/>
      <c r="AB39" s="10"/>
      <c r="AC39" s="10"/>
      <c r="AD39" s="10"/>
      <c r="AE39" s="15"/>
      <c r="AR39" s="2">
        <f t="shared" si="10"/>
        <v>36</v>
      </c>
      <c r="AS39" s="2" t="str">
        <f t="shared" si="4"/>
        <v/>
      </c>
      <c r="AT39" s="2" t="str">
        <f>IF(AR39="","",IF(AND(H39&gt;='Intersection Mileposts'!$F$5,H39&lt;='Intersection Mileposts'!$G$5),"Y",IF(AND(H39&gt;='Intersection Mileposts'!$F$6,H39&lt;='Intersection Mileposts'!$G$6),"Y",IF(AND(H39&gt;='Intersection Mileposts'!$F$7,H39&lt;='Intersection Mileposts'!$G$7),"Y",IF(AND(H39&gt;='Intersection Mileposts'!$F$8,H39&lt;='Intersection Mileposts'!$G$8),"Y",IF(AND(H39&gt;='Intersection Mileposts'!$F$9,H39&lt;='Intersection Mileposts'!$G$9),"Y",IF(AND(H39&gt;='Intersection Mileposts'!$F$10,H39&lt;='Intersection Mileposts'!$G$10),"Y",IF(AND(H39&gt;='Intersection Mileposts'!$F$11,H39&lt;='Intersection Mileposts'!$G$11),"Y",IF(AND(H39&gt;='Intersection Mileposts'!$F$12,H39&lt;='Intersection Mileposts'!$G$12),"Y",IF(AND(H39&gt;='Intersection Mileposts'!$F$13,H39&lt;='Intersection Mileposts'!$G$13),"Y",IF(AND(H39&gt;='Intersection Mileposts'!$F$14,H39&lt;='Intersection Mileposts'!$G$14),"Y",IF(AND(H39&gt;='Intersection Mileposts'!$F$15,H39&lt;='Intersection Mileposts'!$G$15),"Y",IF(AND(H39&gt;='Intersection Mileposts'!$F$16,H39&lt;='Intersection Mileposts'!$G$16),"Y",IF(AND(H39&gt;='Intersection Mileposts'!$F$17,H39&lt;='Intersection Mileposts'!$G$17),"Y",IF(AND(H39&gt;='Intersection Mileposts'!$F$18,H39&lt;='Intersection Mileposts'!$G$18),"Y",IF(AND(H39&gt;='Intersection Mileposts'!$F$19,H39&lt;='Intersection Mileposts'!$G$19),"Y",IF(AND(H39&gt;='Intersection Mileposts'!$F$20,H39&lt;='Intersection Mileposts'!$G$20),"Y",IF(AND(H39&gt;='Intersection Mileposts'!$F$21,H39&lt;='Intersection Mileposts'!$G$21),"Y",IF(AND(H39&gt;='Intersection Mileposts'!$F$22,H39&lt;='Intersection Mileposts'!$G$22),"Y",IF(AND(H39&gt;='Intersection Mileposts'!$F$23,H39&lt;='Intersection Mileposts'!$G$23),"Y",IF(AND(H39&gt;='Intersection Mileposts'!$F$24,H39&lt;='Intersection Mileposts'!$G$24),"Y",IF(AND(H39&gt;='Intersection Mileposts'!$F$25,H39&lt;='Intersection Mileposts'!$G$25),"Y",IF(AND(H39&gt;='Intersection Mileposts'!$F$26,H39&lt;='Intersection Mileposts'!$G$26),"Y",IF(AND(H39&gt;='Intersection Mileposts'!$F$27,H39&lt;='Intersection Mileposts'!$G$27),"Y",IF(AND(H39&gt;='Intersection Mileposts'!$F$28,H39&lt;='Intersection Mileposts'!$G$28),"Y",IF(AND(H39&gt;='Intersection Mileposts'!$F$29,H39&lt;='Intersection Mileposts'!$G$29),"Y", IF(AND(H39&gt;='Intersection Mileposts'!$F$30,H39&lt;='Intersection Mileposts'!$G$30),"Y",IF(AND(H39&gt;='Intersection Mileposts'!$F$31,H39&lt;='Intersection Mileposts'!$G$31),"Y",IF(AND(H39&gt;='Intersection Mileposts'!$F$32,H39&lt;='Intersection Mileposts'!$G$32),"Y",IF(AND(H39&gt;='Intersection Mileposts'!$F$33,H39&lt;='Intersection Mileposts'!$G$33),"Y",IF(AND(H39&gt;='Intersection Mileposts'!$F$34,H39&lt;='Intersection Mileposts'!$G$34),"Y",IF(AND(H39&gt;='Intersection Mileposts'!$F$35,H39&lt;='Intersection Mileposts'!$G$35),"Y",IF(AND(H39&gt;='Intersection Mileposts'!$F$36,H39&lt;='Intersection Mileposts'!$G$36),"Y",IF(AND(H39&gt;='Intersection Mileposts'!$F$37,H39&lt;='Intersection Mileposts'!$G$37),"Y",IF(AND(H39&gt;='Intersection Mileposts'!$F$38,H39&lt;='Intersection Mileposts'!$G$38),"Y",IF(AND(H39&gt;='Intersection Mileposts'!$F$39,H39&lt;='Intersection Mileposts'!$G$39),"Y","N"))))))))))))))))))))))))))))))))))))</f>
        <v>Y</v>
      </c>
    </row>
    <row r="40" spans="1:46" x14ac:dyDescent="0.3">
      <c r="A40" s="282" t="s">
        <v>345</v>
      </c>
      <c r="B40" s="261">
        <v>43843</v>
      </c>
      <c r="C40" s="262">
        <v>22</v>
      </c>
      <c r="D40" s="262">
        <v>2</v>
      </c>
      <c r="E40" s="262">
        <v>7</v>
      </c>
      <c r="F40" s="262">
        <v>4</v>
      </c>
      <c r="G40" s="284" t="s">
        <v>7</v>
      </c>
      <c r="H40" s="286">
        <v>2.8959999999999999</v>
      </c>
      <c r="I40" s="279"/>
      <c r="J40" s="260"/>
      <c r="K40" s="260"/>
      <c r="L40" s="280"/>
      <c r="M40" s="275"/>
      <c r="N40" s="263"/>
      <c r="P40" s="264">
        <f>IF(R40 = "", "", COUNT($R$4:R40))</f>
        <v>37</v>
      </c>
      <c r="Q40" s="264">
        <f t="shared" si="0"/>
        <v>2020</v>
      </c>
      <c r="R40" s="265">
        <f t="shared" si="1"/>
        <v>1</v>
      </c>
      <c r="S40" s="266" t="str">
        <f t="shared" si="11"/>
        <v/>
      </c>
      <c r="T40" s="267" t="str">
        <f t="shared" si="2"/>
        <v/>
      </c>
      <c r="U40" s="268" t="str">
        <f t="shared" si="12"/>
        <v/>
      </c>
      <c r="V40" s="269" t="str">
        <f t="shared" si="3"/>
        <v/>
      </c>
      <c r="W40" s="5"/>
      <c r="X40" s="475"/>
      <c r="Y40" s="322" t="s">
        <v>33</v>
      </c>
      <c r="Z40" s="10" t="s">
        <v>59</v>
      </c>
      <c r="AA40" s="10"/>
      <c r="AB40" s="10"/>
      <c r="AC40" s="10"/>
      <c r="AD40" s="10"/>
      <c r="AE40" s="15"/>
      <c r="AR40" s="2">
        <f t="shared" si="10"/>
        <v>37</v>
      </c>
      <c r="AS40" s="2" t="str">
        <f t="shared" si="4"/>
        <v/>
      </c>
      <c r="AT40" s="2" t="str">
        <f>IF(AR40="","",IF(AND(H40&gt;='Intersection Mileposts'!$F$5,H40&lt;='Intersection Mileposts'!$G$5),"Y",IF(AND(H40&gt;='Intersection Mileposts'!$F$6,H40&lt;='Intersection Mileposts'!$G$6),"Y",IF(AND(H40&gt;='Intersection Mileposts'!$F$7,H40&lt;='Intersection Mileposts'!$G$7),"Y",IF(AND(H40&gt;='Intersection Mileposts'!$F$8,H40&lt;='Intersection Mileposts'!$G$8),"Y",IF(AND(H40&gt;='Intersection Mileposts'!$F$9,H40&lt;='Intersection Mileposts'!$G$9),"Y",IF(AND(H40&gt;='Intersection Mileposts'!$F$10,H40&lt;='Intersection Mileposts'!$G$10),"Y",IF(AND(H40&gt;='Intersection Mileposts'!$F$11,H40&lt;='Intersection Mileposts'!$G$11),"Y",IF(AND(H40&gt;='Intersection Mileposts'!$F$12,H40&lt;='Intersection Mileposts'!$G$12),"Y",IF(AND(H40&gt;='Intersection Mileposts'!$F$13,H40&lt;='Intersection Mileposts'!$G$13),"Y",IF(AND(H40&gt;='Intersection Mileposts'!$F$14,H40&lt;='Intersection Mileposts'!$G$14),"Y",IF(AND(H40&gt;='Intersection Mileposts'!$F$15,H40&lt;='Intersection Mileposts'!$G$15),"Y",IF(AND(H40&gt;='Intersection Mileposts'!$F$16,H40&lt;='Intersection Mileposts'!$G$16),"Y",IF(AND(H40&gt;='Intersection Mileposts'!$F$17,H40&lt;='Intersection Mileposts'!$G$17),"Y",IF(AND(H40&gt;='Intersection Mileposts'!$F$18,H40&lt;='Intersection Mileposts'!$G$18),"Y",IF(AND(H40&gt;='Intersection Mileposts'!$F$19,H40&lt;='Intersection Mileposts'!$G$19),"Y",IF(AND(H40&gt;='Intersection Mileposts'!$F$20,H40&lt;='Intersection Mileposts'!$G$20),"Y",IF(AND(H40&gt;='Intersection Mileposts'!$F$21,H40&lt;='Intersection Mileposts'!$G$21),"Y",IF(AND(H40&gt;='Intersection Mileposts'!$F$22,H40&lt;='Intersection Mileposts'!$G$22),"Y",IF(AND(H40&gt;='Intersection Mileposts'!$F$23,H40&lt;='Intersection Mileposts'!$G$23),"Y",IF(AND(H40&gt;='Intersection Mileposts'!$F$24,H40&lt;='Intersection Mileposts'!$G$24),"Y",IF(AND(H40&gt;='Intersection Mileposts'!$F$25,H40&lt;='Intersection Mileposts'!$G$25),"Y",IF(AND(H40&gt;='Intersection Mileposts'!$F$26,H40&lt;='Intersection Mileposts'!$G$26),"Y",IF(AND(H40&gt;='Intersection Mileposts'!$F$27,H40&lt;='Intersection Mileposts'!$G$27),"Y",IF(AND(H40&gt;='Intersection Mileposts'!$F$28,H40&lt;='Intersection Mileposts'!$G$28),"Y",IF(AND(H40&gt;='Intersection Mileposts'!$F$29,H40&lt;='Intersection Mileposts'!$G$29),"Y", IF(AND(H40&gt;='Intersection Mileposts'!$F$30,H40&lt;='Intersection Mileposts'!$G$30),"Y",IF(AND(H40&gt;='Intersection Mileposts'!$F$31,H40&lt;='Intersection Mileposts'!$G$31),"Y",IF(AND(H40&gt;='Intersection Mileposts'!$F$32,H40&lt;='Intersection Mileposts'!$G$32),"Y",IF(AND(H40&gt;='Intersection Mileposts'!$F$33,H40&lt;='Intersection Mileposts'!$G$33),"Y",IF(AND(H40&gt;='Intersection Mileposts'!$F$34,H40&lt;='Intersection Mileposts'!$G$34),"Y",IF(AND(H40&gt;='Intersection Mileposts'!$F$35,H40&lt;='Intersection Mileposts'!$G$35),"Y",IF(AND(H40&gt;='Intersection Mileposts'!$F$36,H40&lt;='Intersection Mileposts'!$G$36),"Y",IF(AND(H40&gt;='Intersection Mileposts'!$F$37,H40&lt;='Intersection Mileposts'!$G$37),"Y",IF(AND(H40&gt;='Intersection Mileposts'!$F$38,H40&lt;='Intersection Mileposts'!$G$38),"Y",IF(AND(H40&gt;='Intersection Mileposts'!$F$39,H40&lt;='Intersection Mileposts'!$G$39),"Y","N"))))))))))))))))))))))))))))))))))))</f>
        <v>Y</v>
      </c>
    </row>
    <row r="41" spans="1:46" x14ac:dyDescent="0.3">
      <c r="A41" s="282" t="s">
        <v>345</v>
      </c>
      <c r="B41" s="261">
        <v>43860</v>
      </c>
      <c r="C41" s="262">
        <v>29</v>
      </c>
      <c r="D41" s="262">
        <v>1</v>
      </c>
      <c r="E41" s="262">
        <v>7</v>
      </c>
      <c r="F41" s="262">
        <v>4</v>
      </c>
      <c r="G41" s="284" t="s">
        <v>7</v>
      </c>
      <c r="H41" s="286">
        <v>2.8959999999999999</v>
      </c>
      <c r="I41" s="279"/>
      <c r="J41" s="260"/>
      <c r="K41" s="260"/>
      <c r="L41" s="280"/>
      <c r="M41" s="275"/>
      <c r="N41" s="263"/>
      <c r="P41" s="264">
        <f>IF(R41 = "", "", COUNT($R$4:R41))</f>
        <v>38</v>
      </c>
      <c r="Q41" s="264">
        <f t="shared" si="0"/>
        <v>2020</v>
      </c>
      <c r="R41" s="265">
        <f t="shared" si="1"/>
        <v>1</v>
      </c>
      <c r="S41" s="266" t="str">
        <f t="shared" si="11"/>
        <v/>
      </c>
      <c r="T41" s="267" t="str">
        <f t="shared" si="2"/>
        <v/>
      </c>
      <c r="U41" s="268" t="str">
        <f t="shared" si="12"/>
        <v/>
      </c>
      <c r="V41" s="269" t="str">
        <f t="shared" si="3"/>
        <v/>
      </c>
      <c r="W41" s="5"/>
      <c r="X41" s="475"/>
      <c r="Y41" s="322" t="s">
        <v>33</v>
      </c>
      <c r="Z41" s="471" t="s">
        <v>285</v>
      </c>
      <c r="AA41" s="471"/>
      <c r="AB41" s="471"/>
      <c r="AC41" s="471"/>
      <c r="AD41" s="471"/>
      <c r="AE41" s="472"/>
      <c r="AR41" s="2">
        <f t="shared" si="10"/>
        <v>38</v>
      </c>
      <c r="AS41" s="2" t="str">
        <f t="shared" si="4"/>
        <v/>
      </c>
      <c r="AT41" s="2" t="str">
        <f>IF(AR41="","",IF(AND(H41&gt;='Intersection Mileposts'!$F$5,H41&lt;='Intersection Mileposts'!$G$5),"Y",IF(AND(H41&gt;='Intersection Mileposts'!$F$6,H41&lt;='Intersection Mileposts'!$G$6),"Y",IF(AND(H41&gt;='Intersection Mileposts'!$F$7,H41&lt;='Intersection Mileposts'!$G$7),"Y",IF(AND(H41&gt;='Intersection Mileposts'!$F$8,H41&lt;='Intersection Mileposts'!$G$8),"Y",IF(AND(H41&gt;='Intersection Mileposts'!$F$9,H41&lt;='Intersection Mileposts'!$G$9),"Y",IF(AND(H41&gt;='Intersection Mileposts'!$F$10,H41&lt;='Intersection Mileposts'!$G$10),"Y",IF(AND(H41&gt;='Intersection Mileposts'!$F$11,H41&lt;='Intersection Mileposts'!$G$11),"Y",IF(AND(H41&gt;='Intersection Mileposts'!$F$12,H41&lt;='Intersection Mileposts'!$G$12),"Y",IF(AND(H41&gt;='Intersection Mileposts'!$F$13,H41&lt;='Intersection Mileposts'!$G$13),"Y",IF(AND(H41&gt;='Intersection Mileposts'!$F$14,H41&lt;='Intersection Mileposts'!$G$14),"Y",IF(AND(H41&gt;='Intersection Mileposts'!$F$15,H41&lt;='Intersection Mileposts'!$G$15),"Y",IF(AND(H41&gt;='Intersection Mileposts'!$F$16,H41&lt;='Intersection Mileposts'!$G$16),"Y",IF(AND(H41&gt;='Intersection Mileposts'!$F$17,H41&lt;='Intersection Mileposts'!$G$17),"Y",IF(AND(H41&gt;='Intersection Mileposts'!$F$18,H41&lt;='Intersection Mileposts'!$G$18),"Y",IF(AND(H41&gt;='Intersection Mileposts'!$F$19,H41&lt;='Intersection Mileposts'!$G$19),"Y",IF(AND(H41&gt;='Intersection Mileposts'!$F$20,H41&lt;='Intersection Mileposts'!$G$20),"Y",IF(AND(H41&gt;='Intersection Mileposts'!$F$21,H41&lt;='Intersection Mileposts'!$G$21),"Y",IF(AND(H41&gt;='Intersection Mileposts'!$F$22,H41&lt;='Intersection Mileposts'!$G$22),"Y",IF(AND(H41&gt;='Intersection Mileposts'!$F$23,H41&lt;='Intersection Mileposts'!$G$23),"Y",IF(AND(H41&gt;='Intersection Mileposts'!$F$24,H41&lt;='Intersection Mileposts'!$G$24),"Y",IF(AND(H41&gt;='Intersection Mileposts'!$F$25,H41&lt;='Intersection Mileposts'!$G$25),"Y",IF(AND(H41&gt;='Intersection Mileposts'!$F$26,H41&lt;='Intersection Mileposts'!$G$26),"Y",IF(AND(H41&gt;='Intersection Mileposts'!$F$27,H41&lt;='Intersection Mileposts'!$G$27),"Y",IF(AND(H41&gt;='Intersection Mileposts'!$F$28,H41&lt;='Intersection Mileposts'!$G$28),"Y",IF(AND(H41&gt;='Intersection Mileposts'!$F$29,H41&lt;='Intersection Mileposts'!$G$29),"Y", IF(AND(H41&gt;='Intersection Mileposts'!$F$30,H41&lt;='Intersection Mileposts'!$G$30),"Y",IF(AND(H41&gt;='Intersection Mileposts'!$F$31,H41&lt;='Intersection Mileposts'!$G$31),"Y",IF(AND(H41&gt;='Intersection Mileposts'!$F$32,H41&lt;='Intersection Mileposts'!$G$32),"Y",IF(AND(H41&gt;='Intersection Mileposts'!$F$33,H41&lt;='Intersection Mileposts'!$G$33),"Y",IF(AND(H41&gt;='Intersection Mileposts'!$F$34,H41&lt;='Intersection Mileposts'!$G$34),"Y",IF(AND(H41&gt;='Intersection Mileposts'!$F$35,H41&lt;='Intersection Mileposts'!$G$35),"Y",IF(AND(H41&gt;='Intersection Mileposts'!$F$36,H41&lt;='Intersection Mileposts'!$G$36),"Y",IF(AND(H41&gt;='Intersection Mileposts'!$F$37,H41&lt;='Intersection Mileposts'!$G$37),"Y",IF(AND(H41&gt;='Intersection Mileposts'!$F$38,H41&lt;='Intersection Mileposts'!$G$38),"Y",IF(AND(H41&gt;='Intersection Mileposts'!$F$39,H41&lt;='Intersection Mileposts'!$G$39),"Y","N"))))))))))))))))))))))))))))))))))))</f>
        <v>Y</v>
      </c>
    </row>
    <row r="42" spans="1:46" x14ac:dyDescent="0.3">
      <c r="A42" s="282" t="s">
        <v>345</v>
      </c>
      <c r="B42" s="261">
        <v>44254</v>
      </c>
      <c r="C42" s="262">
        <v>27</v>
      </c>
      <c r="D42" s="262">
        <v>1</v>
      </c>
      <c r="E42" s="262">
        <v>12</v>
      </c>
      <c r="F42" s="262">
        <v>1</v>
      </c>
      <c r="G42" s="284" t="s">
        <v>3</v>
      </c>
      <c r="H42" s="286">
        <v>2.8959999999999999</v>
      </c>
      <c r="I42" s="279"/>
      <c r="J42" s="260"/>
      <c r="K42" s="260"/>
      <c r="L42" s="280"/>
      <c r="M42" s="275"/>
      <c r="N42" s="263"/>
      <c r="P42" s="264">
        <f>IF(R42 = "", "", COUNT($R$4:R42))</f>
        <v>39</v>
      </c>
      <c r="Q42" s="264">
        <f t="shared" si="0"/>
        <v>2021</v>
      </c>
      <c r="R42" s="265">
        <f t="shared" si="1"/>
        <v>8.4</v>
      </c>
      <c r="S42" s="266" t="str">
        <f t="shared" si="11"/>
        <v/>
      </c>
      <c r="T42" s="267" t="str">
        <f t="shared" si="2"/>
        <v/>
      </c>
      <c r="U42" s="268" t="str">
        <f t="shared" si="12"/>
        <v/>
      </c>
      <c r="V42" s="269" t="str">
        <f t="shared" si="3"/>
        <v/>
      </c>
      <c r="W42" s="5"/>
      <c r="X42" s="475"/>
      <c r="Y42" s="323"/>
      <c r="Z42" s="471"/>
      <c r="AA42" s="471"/>
      <c r="AB42" s="471"/>
      <c r="AC42" s="471"/>
      <c r="AD42" s="471"/>
      <c r="AE42" s="472"/>
      <c r="AR42" s="2">
        <f t="shared" si="10"/>
        <v>39</v>
      </c>
      <c r="AS42" s="2" t="str">
        <f t="shared" si="4"/>
        <v/>
      </c>
      <c r="AT42" s="2" t="str">
        <f>IF(AR42="","",IF(AND(H42&gt;='Intersection Mileposts'!$F$5,H42&lt;='Intersection Mileposts'!$G$5),"Y",IF(AND(H42&gt;='Intersection Mileposts'!$F$6,H42&lt;='Intersection Mileposts'!$G$6),"Y",IF(AND(H42&gt;='Intersection Mileposts'!$F$7,H42&lt;='Intersection Mileposts'!$G$7),"Y",IF(AND(H42&gt;='Intersection Mileposts'!$F$8,H42&lt;='Intersection Mileposts'!$G$8),"Y",IF(AND(H42&gt;='Intersection Mileposts'!$F$9,H42&lt;='Intersection Mileposts'!$G$9),"Y",IF(AND(H42&gt;='Intersection Mileposts'!$F$10,H42&lt;='Intersection Mileposts'!$G$10),"Y",IF(AND(H42&gt;='Intersection Mileposts'!$F$11,H42&lt;='Intersection Mileposts'!$G$11),"Y",IF(AND(H42&gt;='Intersection Mileposts'!$F$12,H42&lt;='Intersection Mileposts'!$G$12),"Y",IF(AND(H42&gt;='Intersection Mileposts'!$F$13,H42&lt;='Intersection Mileposts'!$G$13),"Y",IF(AND(H42&gt;='Intersection Mileposts'!$F$14,H42&lt;='Intersection Mileposts'!$G$14),"Y",IF(AND(H42&gt;='Intersection Mileposts'!$F$15,H42&lt;='Intersection Mileposts'!$G$15),"Y",IF(AND(H42&gt;='Intersection Mileposts'!$F$16,H42&lt;='Intersection Mileposts'!$G$16),"Y",IF(AND(H42&gt;='Intersection Mileposts'!$F$17,H42&lt;='Intersection Mileposts'!$G$17),"Y",IF(AND(H42&gt;='Intersection Mileposts'!$F$18,H42&lt;='Intersection Mileposts'!$G$18),"Y",IF(AND(H42&gt;='Intersection Mileposts'!$F$19,H42&lt;='Intersection Mileposts'!$G$19),"Y",IF(AND(H42&gt;='Intersection Mileposts'!$F$20,H42&lt;='Intersection Mileposts'!$G$20),"Y",IF(AND(H42&gt;='Intersection Mileposts'!$F$21,H42&lt;='Intersection Mileposts'!$G$21),"Y",IF(AND(H42&gt;='Intersection Mileposts'!$F$22,H42&lt;='Intersection Mileposts'!$G$22),"Y",IF(AND(H42&gt;='Intersection Mileposts'!$F$23,H42&lt;='Intersection Mileposts'!$G$23),"Y",IF(AND(H42&gt;='Intersection Mileposts'!$F$24,H42&lt;='Intersection Mileposts'!$G$24),"Y",IF(AND(H42&gt;='Intersection Mileposts'!$F$25,H42&lt;='Intersection Mileposts'!$G$25),"Y",IF(AND(H42&gt;='Intersection Mileposts'!$F$26,H42&lt;='Intersection Mileposts'!$G$26),"Y",IF(AND(H42&gt;='Intersection Mileposts'!$F$27,H42&lt;='Intersection Mileposts'!$G$27),"Y",IF(AND(H42&gt;='Intersection Mileposts'!$F$28,H42&lt;='Intersection Mileposts'!$G$28),"Y",IF(AND(H42&gt;='Intersection Mileposts'!$F$29,H42&lt;='Intersection Mileposts'!$G$29),"Y", IF(AND(H42&gt;='Intersection Mileposts'!$F$30,H42&lt;='Intersection Mileposts'!$G$30),"Y",IF(AND(H42&gt;='Intersection Mileposts'!$F$31,H42&lt;='Intersection Mileposts'!$G$31),"Y",IF(AND(H42&gt;='Intersection Mileposts'!$F$32,H42&lt;='Intersection Mileposts'!$G$32),"Y",IF(AND(H42&gt;='Intersection Mileposts'!$F$33,H42&lt;='Intersection Mileposts'!$G$33),"Y",IF(AND(H42&gt;='Intersection Mileposts'!$F$34,H42&lt;='Intersection Mileposts'!$G$34),"Y",IF(AND(H42&gt;='Intersection Mileposts'!$F$35,H42&lt;='Intersection Mileposts'!$G$35),"Y",IF(AND(H42&gt;='Intersection Mileposts'!$F$36,H42&lt;='Intersection Mileposts'!$G$36),"Y",IF(AND(H42&gt;='Intersection Mileposts'!$F$37,H42&lt;='Intersection Mileposts'!$G$37),"Y",IF(AND(H42&gt;='Intersection Mileposts'!$F$38,H42&lt;='Intersection Mileposts'!$G$38),"Y",IF(AND(H42&gt;='Intersection Mileposts'!$F$39,H42&lt;='Intersection Mileposts'!$G$39),"Y","N"))))))))))))))))))))))))))))))))))))</f>
        <v>Y</v>
      </c>
    </row>
    <row r="43" spans="1:46" ht="14.4" customHeight="1" x14ac:dyDescent="0.3">
      <c r="A43" s="279"/>
      <c r="B43" s="261"/>
      <c r="C43" s="262"/>
      <c r="D43" s="262"/>
      <c r="E43" s="262"/>
      <c r="F43" s="262"/>
      <c r="G43" s="284"/>
      <c r="H43" s="286"/>
      <c r="I43" s="279"/>
      <c r="J43" s="260"/>
      <c r="K43" s="260"/>
      <c r="L43" s="280"/>
      <c r="M43" s="275"/>
      <c r="N43" s="263"/>
      <c r="P43" s="264" t="str">
        <f>IF(R43 = "", "", COUNT($R$4:R43))</f>
        <v/>
      </c>
      <c r="Q43" s="264" t="str">
        <f t="shared" si="0"/>
        <v/>
      </c>
      <c r="R43" s="265" t="str">
        <f t="shared" si="1"/>
        <v/>
      </c>
      <c r="S43" s="266" t="str">
        <f t="shared" si="11"/>
        <v/>
      </c>
      <c r="T43" s="267" t="str">
        <f t="shared" si="2"/>
        <v/>
      </c>
      <c r="U43" s="268" t="str">
        <f t="shared" si="12"/>
        <v/>
      </c>
      <c r="V43" s="269" t="str">
        <f t="shared" si="3"/>
        <v/>
      </c>
      <c r="W43" s="5"/>
      <c r="X43" s="476"/>
      <c r="Y43" s="324"/>
      <c r="Z43" s="473"/>
      <c r="AA43" s="473"/>
      <c r="AB43" s="473"/>
      <c r="AC43" s="473"/>
      <c r="AD43" s="473"/>
      <c r="AE43" s="474"/>
      <c r="AR43" s="2" t="str">
        <f t="shared" si="10"/>
        <v/>
      </c>
      <c r="AS43" s="2" t="str">
        <f t="shared" si="4"/>
        <v/>
      </c>
      <c r="AT43" s="2" t="str">
        <f>IF(AR43="","",IF(AND(H43&gt;='Intersection Mileposts'!$F$5,H43&lt;='Intersection Mileposts'!$G$5),"Y",IF(AND(H43&gt;='Intersection Mileposts'!$F$6,H43&lt;='Intersection Mileposts'!$G$6),"Y",IF(AND(H43&gt;='Intersection Mileposts'!$F$7,H43&lt;='Intersection Mileposts'!$G$7),"Y",IF(AND(H43&gt;='Intersection Mileposts'!$F$8,H43&lt;='Intersection Mileposts'!$G$8),"Y",IF(AND(H43&gt;='Intersection Mileposts'!$F$9,H43&lt;='Intersection Mileposts'!$G$9),"Y",IF(AND(H43&gt;='Intersection Mileposts'!$F$10,H43&lt;='Intersection Mileposts'!$G$10),"Y",IF(AND(H43&gt;='Intersection Mileposts'!$F$11,H43&lt;='Intersection Mileposts'!$G$11),"Y",IF(AND(H43&gt;='Intersection Mileposts'!$F$12,H43&lt;='Intersection Mileposts'!$G$12),"Y",IF(AND(H43&gt;='Intersection Mileposts'!$F$13,H43&lt;='Intersection Mileposts'!$G$13),"Y",IF(AND(H43&gt;='Intersection Mileposts'!$F$14,H43&lt;='Intersection Mileposts'!$G$14),"Y",IF(AND(H43&gt;='Intersection Mileposts'!$F$15,H43&lt;='Intersection Mileposts'!$G$15),"Y",IF(AND(H43&gt;='Intersection Mileposts'!$F$16,H43&lt;='Intersection Mileposts'!$G$16),"Y",IF(AND(H43&gt;='Intersection Mileposts'!$F$17,H43&lt;='Intersection Mileposts'!$G$17),"Y",IF(AND(H43&gt;='Intersection Mileposts'!$F$18,H43&lt;='Intersection Mileposts'!$G$18),"Y",IF(AND(H43&gt;='Intersection Mileposts'!$F$19,H43&lt;='Intersection Mileposts'!$G$19),"Y",IF(AND(H43&gt;='Intersection Mileposts'!$F$20,H43&lt;='Intersection Mileposts'!$G$20),"Y",IF(AND(H43&gt;='Intersection Mileposts'!$F$21,H43&lt;='Intersection Mileposts'!$G$21),"Y",IF(AND(H43&gt;='Intersection Mileposts'!$F$22,H43&lt;='Intersection Mileposts'!$G$22),"Y",IF(AND(H43&gt;='Intersection Mileposts'!$F$23,H43&lt;='Intersection Mileposts'!$G$23),"Y",IF(AND(H43&gt;='Intersection Mileposts'!$F$24,H43&lt;='Intersection Mileposts'!$G$24),"Y",IF(AND(H43&gt;='Intersection Mileposts'!$F$25,H43&lt;='Intersection Mileposts'!$G$25),"Y",IF(AND(H43&gt;='Intersection Mileposts'!$F$26,H43&lt;='Intersection Mileposts'!$G$26),"Y",IF(AND(H43&gt;='Intersection Mileposts'!$F$27,H43&lt;='Intersection Mileposts'!$G$27),"Y",IF(AND(H43&gt;='Intersection Mileposts'!$F$28,H43&lt;='Intersection Mileposts'!$G$28),"Y",IF(AND(H43&gt;='Intersection Mileposts'!$F$29,H43&lt;='Intersection Mileposts'!$G$29),"Y", IF(AND(H43&gt;='Intersection Mileposts'!$F$30,H43&lt;='Intersection Mileposts'!$G$30),"Y",IF(AND(H43&gt;='Intersection Mileposts'!$F$31,H43&lt;='Intersection Mileposts'!$G$31),"Y",IF(AND(H43&gt;='Intersection Mileposts'!$F$32,H43&lt;='Intersection Mileposts'!$G$32),"Y",IF(AND(H43&gt;='Intersection Mileposts'!$F$33,H43&lt;='Intersection Mileposts'!$G$33),"Y",IF(AND(H43&gt;='Intersection Mileposts'!$F$34,H43&lt;='Intersection Mileposts'!$G$34),"Y",IF(AND(H43&gt;='Intersection Mileposts'!$F$35,H43&lt;='Intersection Mileposts'!$G$35),"Y",IF(AND(H43&gt;='Intersection Mileposts'!$F$36,H43&lt;='Intersection Mileposts'!$G$36),"Y",IF(AND(H43&gt;='Intersection Mileposts'!$F$37,H43&lt;='Intersection Mileposts'!$G$37),"Y",IF(AND(H43&gt;='Intersection Mileposts'!$F$38,H43&lt;='Intersection Mileposts'!$G$38),"Y",IF(AND(H43&gt;='Intersection Mileposts'!$F$39,H43&lt;='Intersection Mileposts'!$G$39),"Y","N"))))))))))))))))))))))))))))))))))))</f>
        <v/>
      </c>
    </row>
    <row r="44" spans="1:46" x14ac:dyDescent="0.3">
      <c r="A44" s="279"/>
      <c r="B44" s="261"/>
      <c r="C44" s="262"/>
      <c r="D44" s="262"/>
      <c r="E44" s="262"/>
      <c r="F44" s="262"/>
      <c r="G44" s="284"/>
      <c r="H44" s="286"/>
      <c r="I44" s="279"/>
      <c r="J44" s="260"/>
      <c r="K44" s="260"/>
      <c r="L44" s="280"/>
      <c r="M44" s="275"/>
      <c r="N44" s="263"/>
      <c r="P44" s="264" t="str">
        <f>IF(R44 = "", "", COUNT($R$4:R44))</f>
        <v/>
      </c>
      <c r="Q44" s="264" t="str">
        <f t="shared" si="0"/>
        <v/>
      </c>
      <c r="R44" s="265" t="str">
        <f t="shared" si="1"/>
        <v/>
      </c>
      <c r="S44" s="266" t="str">
        <f t="shared" si="11"/>
        <v/>
      </c>
      <c r="T44" s="267" t="str">
        <f t="shared" si="2"/>
        <v/>
      </c>
      <c r="U44" s="268" t="str">
        <f t="shared" si="12"/>
        <v/>
      </c>
      <c r="V44" s="269" t="str">
        <f t="shared" si="3"/>
        <v/>
      </c>
      <c r="W44" s="5"/>
      <c r="X44" s="444">
        <v>5</v>
      </c>
      <c r="Y44" s="446" t="s">
        <v>287</v>
      </c>
      <c r="Z44" s="446"/>
      <c r="AA44" s="446"/>
      <c r="AB44" s="446"/>
      <c r="AC44" s="446"/>
      <c r="AD44" s="446"/>
      <c r="AE44" s="447"/>
      <c r="AR44" s="2" t="str">
        <f t="shared" si="10"/>
        <v/>
      </c>
      <c r="AS44" s="2" t="str">
        <f t="shared" si="4"/>
        <v/>
      </c>
      <c r="AT44" s="2" t="str">
        <f>IF(AR44="","",IF(AND(H44&gt;='Intersection Mileposts'!$F$5,H44&lt;='Intersection Mileposts'!$G$5),"Y",IF(AND(H44&gt;='Intersection Mileposts'!$F$6,H44&lt;='Intersection Mileposts'!$G$6),"Y",IF(AND(H44&gt;='Intersection Mileposts'!$F$7,H44&lt;='Intersection Mileposts'!$G$7),"Y",IF(AND(H44&gt;='Intersection Mileposts'!$F$8,H44&lt;='Intersection Mileposts'!$G$8),"Y",IF(AND(H44&gt;='Intersection Mileposts'!$F$9,H44&lt;='Intersection Mileposts'!$G$9),"Y",IF(AND(H44&gt;='Intersection Mileposts'!$F$10,H44&lt;='Intersection Mileposts'!$G$10),"Y",IF(AND(H44&gt;='Intersection Mileposts'!$F$11,H44&lt;='Intersection Mileposts'!$G$11),"Y",IF(AND(H44&gt;='Intersection Mileposts'!$F$12,H44&lt;='Intersection Mileposts'!$G$12),"Y",IF(AND(H44&gt;='Intersection Mileposts'!$F$13,H44&lt;='Intersection Mileposts'!$G$13),"Y",IF(AND(H44&gt;='Intersection Mileposts'!$F$14,H44&lt;='Intersection Mileposts'!$G$14),"Y",IF(AND(H44&gt;='Intersection Mileposts'!$F$15,H44&lt;='Intersection Mileposts'!$G$15),"Y",IF(AND(H44&gt;='Intersection Mileposts'!$F$16,H44&lt;='Intersection Mileposts'!$G$16),"Y",IF(AND(H44&gt;='Intersection Mileposts'!$F$17,H44&lt;='Intersection Mileposts'!$G$17),"Y",IF(AND(H44&gt;='Intersection Mileposts'!$F$18,H44&lt;='Intersection Mileposts'!$G$18),"Y",IF(AND(H44&gt;='Intersection Mileposts'!$F$19,H44&lt;='Intersection Mileposts'!$G$19),"Y",IF(AND(H44&gt;='Intersection Mileposts'!$F$20,H44&lt;='Intersection Mileposts'!$G$20),"Y",IF(AND(H44&gt;='Intersection Mileposts'!$F$21,H44&lt;='Intersection Mileposts'!$G$21),"Y",IF(AND(H44&gt;='Intersection Mileposts'!$F$22,H44&lt;='Intersection Mileposts'!$G$22),"Y",IF(AND(H44&gt;='Intersection Mileposts'!$F$23,H44&lt;='Intersection Mileposts'!$G$23),"Y",IF(AND(H44&gt;='Intersection Mileposts'!$F$24,H44&lt;='Intersection Mileposts'!$G$24),"Y",IF(AND(H44&gt;='Intersection Mileposts'!$F$25,H44&lt;='Intersection Mileposts'!$G$25),"Y",IF(AND(H44&gt;='Intersection Mileposts'!$F$26,H44&lt;='Intersection Mileposts'!$G$26),"Y",IF(AND(H44&gt;='Intersection Mileposts'!$F$27,H44&lt;='Intersection Mileposts'!$G$27),"Y",IF(AND(H44&gt;='Intersection Mileposts'!$F$28,H44&lt;='Intersection Mileposts'!$G$28),"Y",IF(AND(H44&gt;='Intersection Mileposts'!$F$29,H44&lt;='Intersection Mileposts'!$G$29),"Y", IF(AND(H44&gt;='Intersection Mileposts'!$F$30,H44&lt;='Intersection Mileposts'!$G$30),"Y",IF(AND(H44&gt;='Intersection Mileposts'!$F$31,H44&lt;='Intersection Mileposts'!$G$31),"Y",IF(AND(H44&gt;='Intersection Mileposts'!$F$32,H44&lt;='Intersection Mileposts'!$G$32),"Y",IF(AND(H44&gt;='Intersection Mileposts'!$F$33,H44&lt;='Intersection Mileposts'!$G$33),"Y",IF(AND(H44&gt;='Intersection Mileposts'!$F$34,H44&lt;='Intersection Mileposts'!$G$34),"Y",IF(AND(H44&gt;='Intersection Mileposts'!$F$35,H44&lt;='Intersection Mileposts'!$G$35),"Y",IF(AND(H44&gt;='Intersection Mileposts'!$F$36,H44&lt;='Intersection Mileposts'!$G$36),"Y",IF(AND(H44&gt;='Intersection Mileposts'!$F$37,H44&lt;='Intersection Mileposts'!$G$37),"Y",IF(AND(H44&gt;='Intersection Mileposts'!$F$38,H44&lt;='Intersection Mileposts'!$G$38),"Y",IF(AND(H44&gt;='Intersection Mileposts'!$F$39,H44&lt;='Intersection Mileposts'!$G$39),"Y","N"))))))))))))))))))))))))))))))))))))</f>
        <v/>
      </c>
    </row>
    <row r="45" spans="1:46" ht="15" thickBot="1" x14ac:dyDescent="0.35">
      <c r="A45" s="279"/>
      <c r="B45" s="261"/>
      <c r="C45" s="262"/>
      <c r="D45" s="262"/>
      <c r="E45" s="262"/>
      <c r="F45" s="262"/>
      <c r="G45" s="284"/>
      <c r="H45" s="286"/>
      <c r="I45" s="279"/>
      <c r="J45" s="260"/>
      <c r="K45" s="260"/>
      <c r="L45" s="280"/>
      <c r="M45" s="275"/>
      <c r="N45" s="263"/>
      <c r="P45" s="264" t="str">
        <f>IF(R45 = "", "", COUNT($R$4:R45))</f>
        <v/>
      </c>
      <c r="Q45" s="264" t="str">
        <f t="shared" si="0"/>
        <v/>
      </c>
      <c r="R45" s="265" t="str">
        <f t="shared" si="1"/>
        <v/>
      </c>
      <c r="S45" s="266" t="str">
        <f t="shared" si="11"/>
        <v/>
      </c>
      <c r="T45" s="267" t="str">
        <f t="shared" si="2"/>
        <v/>
      </c>
      <c r="U45" s="268" t="str">
        <f t="shared" si="12"/>
        <v/>
      </c>
      <c r="V45" s="269" t="str">
        <f t="shared" si="3"/>
        <v/>
      </c>
      <c r="W45" s="5"/>
      <c r="X45" s="445"/>
      <c r="Y45" s="448"/>
      <c r="Z45" s="448"/>
      <c r="AA45" s="448"/>
      <c r="AB45" s="448"/>
      <c r="AC45" s="448"/>
      <c r="AD45" s="448"/>
      <c r="AE45" s="449"/>
      <c r="AR45" s="2" t="str">
        <f t="shared" si="10"/>
        <v/>
      </c>
      <c r="AS45" s="2" t="str">
        <f t="shared" si="4"/>
        <v/>
      </c>
      <c r="AT45" s="2" t="str">
        <f>IF(AR45="","",IF(AND(H45&gt;='Intersection Mileposts'!$F$5,H45&lt;='Intersection Mileposts'!$G$5),"Y",IF(AND(H45&gt;='Intersection Mileposts'!$F$6,H45&lt;='Intersection Mileposts'!$G$6),"Y",IF(AND(H45&gt;='Intersection Mileposts'!$F$7,H45&lt;='Intersection Mileposts'!$G$7),"Y",IF(AND(H45&gt;='Intersection Mileposts'!$F$8,H45&lt;='Intersection Mileposts'!$G$8),"Y",IF(AND(H45&gt;='Intersection Mileposts'!$F$9,H45&lt;='Intersection Mileposts'!$G$9),"Y",IF(AND(H45&gt;='Intersection Mileposts'!$F$10,H45&lt;='Intersection Mileposts'!$G$10),"Y",IF(AND(H45&gt;='Intersection Mileposts'!$F$11,H45&lt;='Intersection Mileposts'!$G$11),"Y",IF(AND(H45&gt;='Intersection Mileposts'!$F$12,H45&lt;='Intersection Mileposts'!$G$12),"Y",IF(AND(H45&gt;='Intersection Mileposts'!$F$13,H45&lt;='Intersection Mileposts'!$G$13),"Y",IF(AND(H45&gt;='Intersection Mileposts'!$F$14,H45&lt;='Intersection Mileposts'!$G$14),"Y",IF(AND(H45&gt;='Intersection Mileposts'!$F$15,H45&lt;='Intersection Mileposts'!$G$15),"Y",IF(AND(H45&gt;='Intersection Mileposts'!$F$16,H45&lt;='Intersection Mileposts'!$G$16),"Y",IF(AND(H45&gt;='Intersection Mileposts'!$F$17,H45&lt;='Intersection Mileposts'!$G$17),"Y",IF(AND(H45&gt;='Intersection Mileposts'!$F$18,H45&lt;='Intersection Mileposts'!$G$18),"Y",IF(AND(H45&gt;='Intersection Mileposts'!$F$19,H45&lt;='Intersection Mileposts'!$G$19),"Y",IF(AND(H45&gt;='Intersection Mileposts'!$F$20,H45&lt;='Intersection Mileposts'!$G$20),"Y",IF(AND(H45&gt;='Intersection Mileposts'!$F$21,H45&lt;='Intersection Mileposts'!$G$21),"Y",IF(AND(H45&gt;='Intersection Mileposts'!$F$22,H45&lt;='Intersection Mileposts'!$G$22),"Y",IF(AND(H45&gt;='Intersection Mileposts'!$F$23,H45&lt;='Intersection Mileposts'!$G$23),"Y",IF(AND(H45&gt;='Intersection Mileposts'!$F$24,H45&lt;='Intersection Mileposts'!$G$24),"Y",IF(AND(H45&gt;='Intersection Mileposts'!$F$25,H45&lt;='Intersection Mileposts'!$G$25),"Y",IF(AND(H45&gt;='Intersection Mileposts'!$F$26,H45&lt;='Intersection Mileposts'!$G$26),"Y",IF(AND(H45&gt;='Intersection Mileposts'!$F$27,H45&lt;='Intersection Mileposts'!$G$27),"Y",IF(AND(H45&gt;='Intersection Mileposts'!$F$28,H45&lt;='Intersection Mileposts'!$G$28),"Y",IF(AND(H45&gt;='Intersection Mileposts'!$F$29,H45&lt;='Intersection Mileposts'!$G$29),"Y", IF(AND(H45&gt;='Intersection Mileposts'!$F$30,H45&lt;='Intersection Mileposts'!$G$30),"Y",IF(AND(H45&gt;='Intersection Mileposts'!$F$31,H45&lt;='Intersection Mileposts'!$G$31),"Y",IF(AND(H45&gt;='Intersection Mileposts'!$F$32,H45&lt;='Intersection Mileposts'!$G$32),"Y",IF(AND(H45&gt;='Intersection Mileposts'!$F$33,H45&lt;='Intersection Mileposts'!$G$33),"Y",IF(AND(H45&gt;='Intersection Mileposts'!$F$34,H45&lt;='Intersection Mileposts'!$G$34),"Y",IF(AND(H45&gt;='Intersection Mileposts'!$F$35,H45&lt;='Intersection Mileposts'!$G$35),"Y",IF(AND(H45&gt;='Intersection Mileposts'!$F$36,H45&lt;='Intersection Mileposts'!$G$36),"Y",IF(AND(H45&gt;='Intersection Mileposts'!$F$37,H45&lt;='Intersection Mileposts'!$G$37),"Y",IF(AND(H45&gt;='Intersection Mileposts'!$F$38,H45&lt;='Intersection Mileposts'!$G$38),"Y",IF(AND(H45&gt;='Intersection Mileposts'!$F$39,H45&lt;='Intersection Mileposts'!$G$39),"Y","N"))))))))))))))))))))))))))))))))))))</f>
        <v/>
      </c>
    </row>
    <row r="46" spans="1:46" x14ac:dyDescent="0.3">
      <c r="A46" s="279"/>
      <c r="B46" s="261"/>
      <c r="C46" s="262"/>
      <c r="D46" s="262"/>
      <c r="E46" s="262"/>
      <c r="F46" s="262"/>
      <c r="G46" s="284"/>
      <c r="H46" s="286"/>
      <c r="I46" s="279"/>
      <c r="J46" s="260"/>
      <c r="K46" s="260"/>
      <c r="L46" s="280"/>
      <c r="M46" s="275"/>
      <c r="N46" s="263"/>
      <c r="P46" s="264" t="str">
        <f>IF(R46 = "", "", COUNT($R$4:R46))</f>
        <v/>
      </c>
      <c r="Q46" s="264" t="str">
        <f t="shared" si="0"/>
        <v/>
      </c>
      <c r="R46" s="265" t="str">
        <f t="shared" si="1"/>
        <v/>
      </c>
      <c r="S46" s="266" t="str">
        <f t="shared" si="11"/>
        <v/>
      </c>
      <c r="T46" s="267" t="str">
        <f t="shared" si="2"/>
        <v/>
      </c>
      <c r="U46" s="268" t="str">
        <f t="shared" si="12"/>
        <v/>
      </c>
      <c r="V46" s="269" t="str">
        <f t="shared" si="3"/>
        <v/>
      </c>
      <c r="W46" s="5"/>
      <c r="AR46" s="2" t="str">
        <f t="shared" si="10"/>
        <v/>
      </c>
      <c r="AS46" s="2" t="str">
        <f t="shared" si="4"/>
        <v/>
      </c>
      <c r="AT46" s="2" t="str">
        <f>IF(AR46="","",IF(AND(H46&gt;='Intersection Mileposts'!$F$5,H46&lt;='Intersection Mileposts'!$G$5),"Y",IF(AND(H46&gt;='Intersection Mileposts'!$F$6,H46&lt;='Intersection Mileposts'!$G$6),"Y",IF(AND(H46&gt;='Intersection Mileposts'!$F$7,H46&lt;='Intersection Mileposts'!$G$7),"Y",IF(AND(H46&gt;='Intersection Mileposts'!$F$8,H46&lt;='Intersection Mileposts'!$G$8),"Y",IF(AND(H46&gt;='Intersection Mileposts'!$F$9,H46&lt;='Intersection Mileposts'!$G$9),"Y",IF(AND(H46&gt;='Intersection Mileposts'!$F$10,H46&lt;='Intersection Mileposts'!$G$10),"Y",IF(AND(H46&gt;='Intersection Mileposts'!$F$11,H46&lt;='Intersection Mileposts'!$G$11),"Y",IF(AND(H46&gt;='Intersection Mileposts'!$F$12,H46&lt;='Intersection Mileposts'!$G$12),"Y",IF(AND(H46&gt;='Intersection Mileposts'!$F$13,H46&lt;='Intersection Mileposts'!$G$13),"Y",IF(AND(H46&gt;='Intersection Mileposts'!$F$14,H46&lt;='Intersection Mileposts'!$G$14),"Y",IF(AND(H46&gt;='Intersection Mileposts'!$F$15,H46&lt;='Intersection Mileposts'!$G$15),"Y",IF(AND(H46&gt;='Intersection Mileposts'!$F$16,H46&lt;='Intersection Mileposts'!$G$16),"Y",IF(AND(H46&gt;='Intersection Mileposts'!$F$17,H46&lt;='Intersection Mileposts'!$G$17),"Y",IF(AND(H46&gt;='Intersection Mileposts'!$F$18,H46&lt;='Intersection Mileposts'!$G$18),"Y",IF(AND(H46&gt;='Intersection Mileposts'!$F$19,H46&lt;='Intersection Mileposts'!$G$19),"Y",IF(AND(H46&gt;='Intersection Mileposts'!$F$20,H46&lt;='Intersection Mileposts'!$G$20),"Y",IF(AND(H46&gt;='Intersection Mileposts'!$F$21,H46&lt;='Intersection Mileposts'!$G$21),"Y",IF(AND(H46&gt;='Intersection Mileposts'!$F$22,H46&lt;='Intersection Mileposts'!$G$22),"Y",IF(AND(H46&gt;='Intersection Mileposts'!$F$23,H46&lt;='Intersection Mileposts'!$G$23),"Y",IF(AND(H46&gt;='Intersection Mileposts'!$F$24,H46&lt;='Intersection Mileposts'!$G$24),"Y",IF(AND(H46&gt;='Intersection Mileposts'!$F$25,H46&lt;='Intersection Mileposts'!$G$25),"Y",IF(AND(H46&gt;='Intersection Mileposts'!$F$26,H46&lt;='Intersection Mileposts'!$G$26),"Y",IF(AND(H46&gt;='Intersection Mileposts'!$F$27,H46&lt;='Intersection Mileposts'!$G$27),"Y",IF(AND(H46&gt;='Intersection Mileposts'!$F$28,H46&lt;='Intersection Mileposts'!$G$28),"Y",IF(AND(H46&gt;='Intersection Mileposts'!$F$29,H46&lt;='Intersection Mileposts'!$G$29),"Y", IF(AND(H46&gt;='Intersection Mileposts'!$F$30,H46&lt;='Intersection Mileposts'!$G$30),"Y",IF(AND(H46&gt;='Intersection Mileposts'!$F$31,H46&lt;='Intersection Mileposts'!$G$31),"Y",IF(AND(H46&gt;='Intersection Mileposts'!$F$32,H46&lt;='Intersection Mileposts'!$G$32),"Y",IF(AND(H46&gt;='Intersection Mileposts'!$F$33,H46&lt;='Intersection Mileposts'!$G$33),"Y",IF(AND(H46&gt;='Intersection Mileposts'!$F$34,H46&lt;='Intersection Mileposts'!$G$34),"Y",IF(AND(H46&gt;='Intersection Mileposts'!$F$35,H46&lt;='Intersection Mileposts'!$G$35),"Y",IF(AND(H46&gt;='Intersection Mileposts'!$F$36,H46&lt;='Intersection Mileposts'!$G$36),"Y",IF(AND(H46&gt;='Intersection Mileposts'!$F$37,H46&lt;='Intersection Mileposts'!$G$37),"Y",IF(AND(H46&gt;='Intersection Mileposts'!$F$38,H46&lt;='Intersection Mileposts'!$G$38),"Y",IF(AND(H46&gt;='Intersection Mileposts'!$F$39,H46&lt;='Intersection Mileposts'!$G$39),"Y","N"))))))))))))))))))))))))))))))))))))</f>
        <v/>
      </c>
    </row>
    <row r="47" spans="1:46" x14ac:dyDescent="0.3">
      <c r="A47" s="279"/>
      <c r="B47" s="261"/>
      <c r="C47" s="262"/>
      <c r="D47" s="262"/>
      <c r="E47" s="262"/>
      <c r="F47" s="262"/>
      <c r="G47" s="284"/>
      <c r="H47" s="286"/>
      <c r="I47" s="279"/>
      <c r="J47" s="260"/>
      <c r="K47" s="260"/>
      <c r="L47" s="280"/>
      <c r="M47" s="275"/>
      <c r="N47" s="263"/>
      <c r="P47" s="264" t="str">
        <f>IF(R47 = "", "", COUNT($R$4:R47))</f>
        <v/>
      </c>
      <c r="Q47" s="264" t="str">
        <f t="shared" si="0"/>
        <v/>
      </c>
      <c r="R47" s="265" t="str">
        <f t="shared" si="1"/>
        <v/>
      </c>
      <c r="S47" s="266" t="str">
        <f t="shared" si="11"/>
        <v/>
      </c>
      <c r="T47" s="267" t="str">
        <f t="shared" si="2"/>
        <v/>
      </c>
      <c r="U47" s="268" t="str">
        <f t="shared" si="12"/>
        <v/>
      </c>
      <c r="V47" s="269" t="str">
        <f t="shared" si="3"/>
        <v/>
      </c>
      <c r="W47" s="5"/>
      <c r="AR47" s="2" t="str">
        <f t="shared" si="10"/>
        <v/>
      </c>
      <c r="AS47" s="2" t="str">
        <f t="shared" si="4"/>
        <v/>
      </c>
      <c r="AT47" s="2" t="str">
        <f>IF(AR47="","",IF(AND(H47&gt;='Intersection Mileposts'!$F$5,H47&lt;='Intersection Mileposts'!$G$5),"Y",IF(AND(H47&gt;='Intersection Mileposts'!$F$6,H47&lt;='Intersection Mileposts'!$G$6),"Y",IF(AND(H47&gt;='Intersection Mileposts'!$F$7,H47&lt;='Intersection Mileposts'!$G$7),"Y",IF(AND(H47&gt;='Intersection Mileposts'!$F$8,H47&lt;='Intersection Mileposts'!$G$8),"Y",IF(AND(H47&gt;='Intersection Mileposts'!$F$9,H47&lt;='Intersection Mileposts'!$G$9),"Y",IF(AND(H47&gt;='Intersection Mileposts'!$F$10,H47&lt;='Intersection Mileposts'!$G$10),"Y",IF(AND(H47&gt;='Intersection Mileposts'!$F$11,H47&lt;='Intersection Mileposts'!$G$11),"Y",IF(AND(H47&gt;='Intersection Mileposts'!$F$12,H47&lt;='Intersection Mileposts'!$G$12),"Y",IF(AND(H47&gt;='Intersection Mileposts'!$F$13,H47&lt;='Intersection Mileposts'!$G$13),"Y",IF(AND(H47&gt;='Intersection Mileposts'!$F$14,H47&lt;='Intersection Mileposts'!$G$14),"Y",IF(AND(H47&gt;='Intersection Mileposts'!$F$15,H47&lt;='Intersection Mileposts'!$G$15),"Y",IF(AND(H47&gt;='Intersection Mileposts'!$F$16,H47&lt;='Intersection Mileposts'!$G$16),"Y",IF(AND(H47&gt;='Intersection Mileposts'!$F$17,H47&lt;='Intersection Mileposts'!$G$17),"Y",IF(AND(H47&gt;='Intersection Mileposts'!$F$18,H47&lt;='Intersection Mileposts'!$G$18),"Y",IF(AND(H47&gt;='Intersection Mileposts'!$F$19,H47&lt;='Intersection Mileposts'!$G$19),"Y",IF(AND(H47&gt;='Intersection Mileposts'!$F$20,H47&lt;='Intersection Mileposts'!$G$20),"Y",IF(AND(H47&gt;='Intersection Mileposts'!$F$21,H47&lt;='Intersection Mileposts'!$G$21),"Y",IF(AND(H47&gt;='Intersection Mileposts'!$F$22,H47&lt;='Intersection Mileposts'!$G$22),"Y",IF(AND(H47&gt;='Intersection Mileposts'!$F$23,H47&lt;='Intersection Mileposts'!$G$23),"Y",IF(AND(H47&gt;='Intersection Mileposts'!$F$24,H47&lt;='Intersection Mileposts'!$G$24),"Y",IF(AND(H47&gt;='Intersection Mileposts'!$F$25,H47&lt;='Intersection Mileposts'!$G$25),"Y",IF(AND(H47&gt;='Intersection Mileposts'!$F$26,H47&lt;='Intersection Mileposts'!$G$26),"Y",IF(AND(H47&gt;='Intersection Mileposts'!$F$27,H47&lt;='Intersection Mileposts'!$G$27),"Y",IF(AND(H47&gt;='Intersection Mileposts'!$F$28,H47&lt;='Intersection Mileposts'!$G$28),"Y",IF(AND(H47&gt;='Intersection Mileposts'!$F$29,H47&lt;='Intersection Mileposts'!$G$29),"Y", IF(AND(H47&gt;='Intersection Mileposts'!$F$30,H47&lt;='Intersection Mileposts'!$G$30),"Y",IF(AND(H47&gt;='Intersection Mileposts'!$F$31,H47&lt;='Intersection Mileposts'!$G$31),"Y",IF(AND(H47&gt;='Intersection Mileposts'!$F$32,H47&lt;='Intersection Mileposts'!$G$32),"Y",IF(AND(H47&gt;='Intersection Mileposts'!$F$33,H47&lt;='Intersection Mileposts'!$G$33),"Y",IF(AND(H47&gt;='Intersection Mileposts'!$F$34,H47&lt;='Intersection Mileposts'!$G$34),"Y",IF(AND(H47&gt;='Intersection Mileposts'!$F$35,H47&lt;='Intersection Mileposts'!$G$35),"Y",IF(AND(H47&gt;='Intersection Mileposts'!$F$36,H47&lt;='Intersection Mileposts'!$G$36),"Y",IF(AND(H47&gt;='Intersection Mileposts'!$F$37,H47&lt;='Intersection Mileposts'!$G$37),"Y",IF(AND(H47&gt;='Intersection Mileposts'!$F$38,H47&lt;='Intersection Mileposts'!$G$38),"Y",IF(AND(H47&gt;='Intersection Mileposts'!$F$39,H47&lt;='Intersection Mileposts'!$G$39),"Y","N"))))))))))))))))))))))))))))))))))))</f>
        <v/>
      </c>
    </row>
    <row r="48" spans="1:46" x14ac:dyDescent="0.3">
      <c r="A48" s="279"/>
      <c r="B48" s="261"/>
      <c r="C48" s="262"/>
      <c r="D48" s="262"/>
      <c r="E48" s="262"/>
      <c r="F48" s="262"/>
      <c r="G48" s="284"/>
      <c r="H48" s="286"/>
      <c r="I48" s="279"/>
      <c r="J48" s="260"/>
      <c r="K48" s="260"/>
      <c r="L48" s="280"/>
      <c r="M48" s="275"/>
      <c r="N48" s="263"/>
      <c r="P48" s="264" t="str">
        <f>IF(R48 = "", "", COUNT($R$4:R48))</f>
        <v/>
      </c>
      <c r="Q48" s="264" t="str">
        <f t="shared" si="0"/>
        <v/>
      </c>
      <c r="R48" s="265" t="str">
        <f t="shared" si="1"/>
        <v/>
      </c>
      <c r="S48" s="266" t="str">
        <f t="shared" si="11"/>
        <v/>
      </c>
      <c r="T48" s="267" t="str">
        <f t="shared" si="2"/>
        <v/>
      </c>
      <c r="U48" s="268" t="str">
        <f t="shared" si="12"/>
        <v/>
      </c>
      <c r="V48" s="269" t="str">
        <f t="shared" si="3"/>
        <v/>
      </c>
      <c r="W48" s="5"/>
      <c r="AR48" s="2" t="str">
        <f t="shared" si="10"/>
        <v/>
      </c>
      <c r="AS48" s="2" t="str">
        <f t="shared" si="4"/>
        <v/>
      </c>
      <c r="AT48" s="2" t="str">
        <f>IF(AR48="","",IF(AND(H48&gt;='Intersection Mileposts'!$F$5,H48&lt;='Intersection Mileposts'!$G$5),"Y",IF(AND(H48&gt;='Intersection Mileposts'!$F$6,H48&lt;='Intersection Mileposts'!$G$6),"Y",IF(AND(H48&gt;='Intersection Mileposts'!$F$7,H48&lt;='Intersection Mileposts'!$G$7),"Y",IF(AND(H48&gt;='Intersection Mileposts'!$F$8,H48&lt;='Intersection Mileposts'!$G$8),"Y",IF(AND(H48&gt;='Intersection Mileposts'!$F$9,H48&lt;='Intersection Mileposts'!$G$9),"Y",IF(AND(H48&gt;='Intersection Mileposts'!$F$10,H48&lt;='Intersection Mileposts'!$G$10),"Y",IF(AND(H48&gt;='Intersection Mileposts'!$F$11,H48&lt;='Intersection Mileposts'!$G$11),"Y",IF(AND(H48&gt;='Intersection Mileposts'!$F$12,H48&lt;='Intersection Mileposts'!$G$12),"Y",IF(AND(H48&gt;='Intersection Mileposts'!$F$13,H48&lt;='Intersection Mileposts'!$G$13),"Y",IF(AND(H48&gt;='Intersection Mileposts'!$F$14,H48&lt;='Intersection Mileposts'!$G$14),"Y",IF(AND(H48&gt;='Intersection Mileposts'!$F$15,H48&lt;='Intersection Mileposts'!$G$15),"Y",IF(AND(H48&gt;='Intersection Mileposts'!$F$16,H48&lt;='Intersection Mileposts'!$G$16),"Y",IF(AND(H48&gt;='Intersection Mileposts'!$F$17,H48&lt;='Intersection Mileposts'!$G$17),"Y",IF(AND(H48&gt;='Intersection Mileposts'!$F$18,H48&lt;='Intersection Mileposts'!$G$18),"Y",IF(AND(H48&gt;='Intersection Mileposts'!$F$19,H48&lt;='Intersection Mileposts'!$G$19),"Y",IF(AND(H48&gt;='Intersection Mileposts'!$F$20,H48&lt;='Intersection Mileposts'!$G$20),"Y",IF(AND(H48&gt;='Intersection Mileposts'!$F$21,H48&lt;='Intersection Mileposts'!$G$21),"Y",IF(AND(H48&gt;='Intersection Mileposts'!$F$22,H48&lt;='Intersection Mileposts'!$G$22),"Y",IF(AND(H48&gt;='Intersection Mileposts'!$F$23,H48&lt;='Intersection Mileposts'!$G$23),"Y",IF(AND(H48&gt;='Intersection Mileposts'!$F$24,H48&lt;='Intersection Mileposts'!$G$24),"Y",IF(AND(H48&gt;='Intersection Mileposts'!$F$25,H48&lt;='Intersection Mileposts'!$G$25),"Y",IF(AND(H48&gt;='Intersection Mileposts'!$F$26,H48&lt;='Intersection Mileposts'!$G$26),"Y",IF(AND(H48&gt;='Intersection Mileposts'!$F$27,H48&lt;='Intersection Mileposts'!$G$27),"Y",IF(AND(H48&gt;='Intersection Mileposts'!$F$28,H48&lt;='Intersection Mileposts'!$G$28),"Y",IF(AND(H48&gt;='Intersection Mileposts'!$F$29,H48&lt;='Intersection Mileposts'!$G$29),"Y", IF(AND(H48&gt;='Intersection Mileposts'!$F$30,H48&lt;='Intersection Mileposts'!$G$30),"Y",IF(AND(H48&gt;='Intersection Mileposts'!$F$31,H48&lt;='Intersection Mileposts'!$G$31),"Y",IF(AND(H48&gt;='Intersection Mileposts'!$F$32,H48&lt;='Intersection Mileposts'!$G$32),"Y",IF(AND(H48&gt;='Intersection Mileposts'!$F$33,H48&lt;='Intersection Mileposts'!$G$33),"Y",IF(AND(H48&gt;='Intersection Mileposts'!$F$34,H48&lt;='Intersection Mileposts'!$G$34),"Y",IF(AND(H48&gt;='Intersection Mileposts'!$F$35,H48&lt;='Intersection Mileposts'!$G$35),"Y",IF(AND(H48&gt;='Intersection Mileposts'!$F$36,H48&lt;='Intersection Mileposts'!$G$36),"Y",IF(AND(H48&gt;='Intersection Mileposts'!$F$37,H48&lt;='Intersection Mileposts'!$G$37),"Y",IF(AND(H48&gt;='Intersection Mileposts'!$F$38,H48&lt;='Intersection Mileposts'!$G$38),"Y",IF(AND(H48&gt;='Intersection Mileposts'!$F$39,H48&lt;='Intersection Mileposts'!$G$39),"Y","N"))))))))))))))))))))))))))))))))))))</f>
        <v/>
      </c>
    </row>
    <row r="49" spans="1:46" x14ac:dyDescent="0.3">
      <c r="A49" s="279"/>
      <c r="B49" s="261"/>
      <c r="C49" s="262"/>
      <c r="D49" s="262"/>
      <c r="E49" s="262"/>
      <c r="F49" s="262"/>
      <c r="G49" s="284"/>
      <c r="H49" s="286"/>
      <c r="I49" s="279"/>
      <c r="J49" s="260"/>
      <c r="K49" s="260"/>
      <c r="L49" s="280"/>
      <c r="M49" s="275"/>
      <c r="N49" s="263"/>
      <c r="P49" s="264" t="str">
        <f>IF(R49 = "", "", COUNT($R$4:R49))</f>
        <v/>
      </c>
      <c r="Q49" s="264" t="str">
        <f t="shared" si="0"/>
        <v/>
      </c>
      <c r="R49" s="265" t="str">
        <f t="shared" si="1"/>
        <v/>
      </c>
      <c r="S49" s="266" t="str">
        <f t="shared" si="11"/>
        <v/>
      </c>
      <c r="T49" s="267" t="str">
        <f t="shared" si="2"/>
        <v/>
      </c>
      <c r="U49" s="268" t="str">
        <f t="shared" si="12"/>
        <v/>
      </c>
      <c r="V49" s="269" t="str">
        <f t="shared" si="3"/>
        <v/>
      </c>
      <c r="W49" s="5"/>
      <c r="AR49" s="2" t="str">
        <f t="shared" si="10"/>
        <v/>
      </c>
      <c r="AS49" s="2" t="str">
        <f t="shared" si="4"/>
        <v/>
      </c>
      <c r="AT49" s="2" t="str">
        <f>IF(AR49="","",IF(AND(H49&gt;='Intersection Mileposts'!$F$5,H49&lt;='Intersection Mileposts'!$G$5),"Y",IF(AND(H49&gt;='Intersection Mileposts'!$F$6,H49&lt;='Intersection Mileposts'!$G$6),"Y",IF(AND(H49&gt;='Intersection Mileposts'!$F$7,H49&lt;='Intersection Mileposts'!$G$7),"Y",IF(AND(H49&gt;='Intersection Mileposts'!$F$8,H49&lt;='Intersection Mileposts'!$G$8),"Y",IF(AND(H49&gt;='Intersection Mileposts'!$F$9,H49&lt;='Intersection Mileposts'!$G$9),"Y",IF(AND(H49&gt;='Intersection Mileposts'!$F$10,H49&lt;='Intersection Mileposts'!$G$10),"Y",IF(AND(H49&gt;='Intersection Mileposts'!$F$11,H49&lt;='Intersection Mileposts'!$G$11),"Y",IF(AND(H49&gt;='Intersection Mileposts'!$F$12,H49&lt;='Intersection Mileposts'!$G$12),"Y",IF(AND(H49&gt;='Intersection Mileposts'!$F$13,H49&lt;='Intersection Mileposts'!$G$13),"Y",IF(AND(H49&gt;='Intersection Mileposts'!$F$14,H49&lt;='Intersection Mileposts'!$G$14),"Y",IF(AND(H49&gt;='Intersection Mileposts'!$F$15,H49&lt;='Intersection Mileposts'!$G$15),"Y",IF(AND(H49&gt;='Intersection Mileposts'!$F$16,H49&lt;='Intersection Mileposts'!$G$16),"Y",IF(AND(H49&gt;='Intersection Mileposts'!$F$17,H49&lt;='Intersection Mileposts'!$G$17),"Y",IF(AND(H49&gt;='Intersection Mileposts'!$F$18,H49&lt;='Intersection Mileposts'!$G$18),"Y",IF(AND(H49&gt;='Intersection Mileposts'!$F$19,H49&lt;='Intersection Mileposts'!$G$19),"Y",IF(AND(H49&gt;='Intersection Mileposts'!$F$20,H49&lt;='Intersection Mileposts'!$G$20),"Y",IF(AND(H49&gt;='Intersection Mileposts'!$F$21,H49&lt;='Intersection Mileposts'!$G$21),"Y",IF(AND(H49&gt;='Intersection Mileposts'!$F$22,H49&lt;='Intersection Mileposts'!$G$22),"Y",IF(AND(H49&gt;='Intersection Mileposts'!$F$23,H49&lt;='Intersection Mileposts'!$G$23),"Y",IF(AND(H49&gt;='Intersection Mileposts'!$F$24,H49&lt;='Intersection Mileposts'!$G$24),"Y",IF(AND(H49&gt;='Intersection Mileposts'!$F$25,H49&lt;='Intersection Mileposts'!$G$25),"Y",IF(AND(H49&gt;='Intersection Mileposts'!$F$26,H49&lt;='Intersection Mileposts'!$G$26),"Y",IF(AND(H49&gt;='Intersection Mileposts'!$F$27,H49&lt;='Intersection Mileposts'!$G$27),"Y",IF(AND(H49&gt;='Intersection Mileposts'!$F$28,H49&lt;='Intersection Mileposts'!$G$28),"Y",IF(AND(H49&gt;='Intersection Mileposts'!$F$29,H49&lt;='Intersection Mileposts'!$G$29),"Y", IF(AND(H49&gt;='Intersection Mileposts'!$F$30,H49&lt;='Intersection Mileposts'!$G$30),"Y",IF(AND(H49&gt;='Intersection Mileposts'!$F$31,H49&lt;='Intersection Mileposts'!$G$31),"Y",IF(AND(H49&gt;='Intersection Mileposts'!$F$32,H49&lt;='Intersection Mileposts'!$G$32),"Y",IF(AND(H49&gt;='Intersection Mileposts'!$F$33,H49&lt;='Intersection Mileposts'!$G$33),"Y",IF(AND(H49&gt;='Intersection Mileposts'!$F$34,H49&lt;='Intersection Mileposts'!$G$34),"Y",IF(AND(H49&gt;='Intersection Mileposts'!$F$35,H49&lt;='Intersection Mileposts'!$G$35),"Y",IF(AND(H49&gt;='Intersection Mileposts'!$F$36,H49&lt;='Intersection Mileposts'!$G$36),"Y",IF(AND(H49&gt;='Intersection Mileposts'!$F$37,H49&lt;='Intersection Mileposts'!$G$37),"Y",IF(AND(H49&gt;='Intersection Mileposts'!$F$38,H49&lt;='Intersection Mileposts'!$G$38),"Y",IF(AND(H49&gt;='Intersection Mileposts'!$F$39,H49&lt;='Intersection Mileposts'!$G$39),"Y","N"))))))))))))))))))))))))))))))))))))</f>
        <v/>
      </c>
    </row>
    <row r="50" spans="1:46" x14ac:dyDescent="0.3">
      <c r="A50" s="279"/>
      <c r="B50" s="261"/>
      <c r="C50" s="262"/>
      <c r="D50" s="262"/>
      <c r="E50" s="262"/>
      <c r="F50" s="262"/>
      <c r="G50" s="284"/>
      <c r="H50" s="286"/>
      <c r="I50" s="279"/>
      <c r="J50" s="260"/>
      <c r="K50" s="260"/>
      <c r="L50" s="280"/>
      <c r="M50" s="275"/>
      <c r="N50" s="263"/>
      <c r="P50" s="264" t="str">
        <f>IF(R50 = "", "", COUNT($R$4:R50))</f>
        <v/>
      </c>
      <c r="Q50" s="264" t="str">
        <f t="shared" si="0"/>
        <v/>
      </c>
      <c r="R50" s="265" t="str">
        <f t="shared" si="1"/>
        <v/>
      </c>
      <c r="S50" s="266" t="str">
        <f t="shared" si="11"/>
        <v/>
      </c>
      <c r="T50" s="267" t="str">
        <f t="shared" si="2"/>
        <v/>
      </c>
      <c r="U50" s="268" t="str">
        <f t="shared" si="12"/>
        <v/>
      </c>
      <c r="V50" s="269" t="str">
        <f t="shared" si="3"/>
        <v/>
      </c>
      <c r="W50" s="5"/>
      <c r="AR50" s="2" t="str">
        <f t="shared" si="10"/>
        <v/>
      </c>
      <c r="AS50" s="2" t="str">
        <f t="shared" si="4"/>
        <v/>
      </c>
      <c r="AT50" s="2" t="str">
        <f>IF(AR50="","",IF(AND(H50&gt;='Intersection Mileposts'!$F$5,H50&lt;='Intersection Mileposts'!$G$5),"Y",IF(AND(H50&gt;='Intersection Mileposts'!$F$6,H50&lt;='Intersection Mileposts'!$G$6),"Y",IF(AND(H50&gt;='Intersection Mileposts'!$F$7,H50&lt;='Intersection Mileposts'!$G$7),"Y",IF(AND(H50&gt;='Intersection Mileposts'!$F$8,H50&lt;='Intersection Mileposts'!$G$8),"Y",IF(AND(H50&gt;='Intersection Mileposts'!$F$9,H50&lt;='Intersection Mileposts'!$G$9),"Y",IF(AND(H50&gt;='Intersection Mileposts'!$F$10,H50&lt;='Intersection Mileposts'!$G$10),"Y",IF(AND(H50&gt;='Intersection Mileposts'!$F$11,H50&lt;='Intersection Mileposts'!$G$11),"Y",IF(AND(H50&gt;='Intersection Mileposts'!$F$12,H50&lt;='Intersection Mileposts'!$G$12),"Y",IF(AND(H50&gt;='Intersection Mileposts'!$F$13,H50&lt;='Intersection Mileposts'!$G$13),"Y",IF(AND(H50&gt;='Intersection Mileposts'!$F$14,H50&lt;='Intersection Mileposts'!$G$14),"Y",IF(AND(H50&gt;='Intersection Mileposts'!$F$15,H50&lt;='Intersection Mileposts'!$G$15),"Y",IF(AND(H50&gt;='Intersection Mileposts'!$F$16,H50&lt;='Intersection Mileposts'!$G$16),"Y",IF(AND(H50&gt;='Intersection Mileposts'!$F$17,H50&lt;='Intersection Mileposts'!$G$17),"Y",IF(AND(H50&gt;='Intersection Mileposts'!$F$18,H50&lt;='Intersection Mileposts'!$G$18),"Y",IF(AND(H50&gt;='Intersection Mileposts'!$F$19,H50&lt;='Intersection Mileposts'!$G$19),"Y",IF(AND(H50&gt;='Intersection Mileposts'!$F$20,H50&lt;='Intersection Mileposts'!$G$20),"Y",IF(AND(H50&gt;='Intersection Mileposts'!$F$21,H50&lt;='Intersection Mileposts'!$G$21),"Y",IF(AND(H50&gt;='Intersection Mileposts'!$F$22,H50&lt;='Intersection Mileposts'!$G$22),"Y",IF(AND(H50&gt;='Intersection Mileposts'!$F$23,H50&lt;='Intersection Mileposts'!$G$23),"Y",IF(AND(H50&gt;='Intersection Mileposts'!$F$24,H50&lt;='Intersection Mileposts'!$G$24),"Y",IF(AND(H50&gt;='Intersection Mileposts'!$F$25,H50&lt;='Intersection Mileposts'!$G$25),"Y",IF(AND(H50&gt;='Intersection Mileposts'!$F$26,H50&lt;='Intersection Mileposts'!$G$26),"Y",IF(AND(H50&gt;='Intersection Mileposts'!$F$27,H50&lt;='Intersection Mileposts'!$G$27),"Y",IF(AND(H50&gt;='Intersection Mileposts'!$F$28,H50&lt;='Intersection Mileposts'!$G$28),"Y",IF(AND(H50&gt;='Intersection Mileposts'!$F$29,H50&lt;='Intersection Mileposts'!$G$29),"Y", IF(AND(H50&gt;='Intersection Mileposts'!$F$30,H50&lt;='Intersection Mileposts'!$G$30),"Y",IF(AND(H50&gt;='Intersection Mileposts'!$F$31,H50&lt;='Intersection Mileposts'!$G$31),"Y",IF(AND(H50&gt;='Intersection Mileposts'!$F$32,H50&lt;='Intersection Mileposts'!$G$32),"Y",IF(AND(H50&gt;='Intersection Mileposts'!$F$33,H50&lt;='Intersection Mileposts'!$G$33),"Y",IF(AND(H50&gt;='Intersection Mileposts'!$F$34,H50&lt;='Intersection Mileposts'!$G$34),"Y",IF(AND(H50&gt;='Intersection Mileposts'!$F$35,H50&lt;='Intersection Mileposts'!$G$35),"Y",IF(AND(H50&gt;='Intersection Mileposts'!$F$36,H50&lt;='Intersection Mileposts'!$G$36),"Y",IF(AND(H50&gt;='Intersection Mileposts'!$F$37,H50&lt;='Intersection Mileposts'!$G$37),"Y",IF(AND(H50&gt;='Intersection Mileposts'!$F$38,H50&lt;='Intersection Mileposts'!$G$38),"Y",IF(AND(H50&gt;='Intersection Mileposts'!$F$39,H50&lt;='Intersection Mileposts'!$G$39),"Y","N"))))))))))))))))))))))))))))))))))))</f>
        <v/>
      </c>
    </row>
    <row r="51" spans="1:46" x14ac:dyDescent="0.3">
      <c r="A51" s="279"/>
      <c r="B51" s="261"/>
      <c r="C51" s="262"/>
      <c r="D51" s="262"/>
      <c r="E51" s="262"/>
      <c r="F51" s="262"/>
      <c r="G51" s="284"/>
      <c r="H51" s="286"/>
      <c r="I51" s="279"/>
      <c r="J51" s="260"/>
      <c r="K51" s="260"/>
      <c r="L51" s="280"/>
      <c r="M51" s="275"/>
      <c r="N51" s="263"/>
      <c r="P51" s="264" t="str">
        <f>IF(R51 = "", "", COUNT($R$4:R51))</f>
        <v/>
      </c>
      <c r="Q51" s="264" t="str">
        <f t="shared" si="0"/>
        <v/>
      </c>
      <c r="R51" s="265" t="str">
        <f t="shared" si="1"/>
        <v/>
      </c>
      <c r="S51" s="266" t="str">
        <f t="shared" si="11"/>
        <v/>
      </c>
      <c r="T51" s="267" t="str">
        <f t="shared" si="2"/>
        <v/>
      </c>
      <c r="U51" s="268" t="str">
        <f t="shared" si="12"/>
        <v/>
      </c>
      <c r="V51" s="269" t="str">
        <f t="shared" si="3"/>
        <v/>
      </c>
      <c r="W51" s="5"/>
      <c r="AR51" s="2" t="str">
        <f t="shared" si="10"/>
        <v/>
      </c>
      <c r="AS51" s="2" t="str">
        <f t="shared" si="4"/>
        <v/>
      </c>
      <c r="AT51" s="2" t="str">
        <f>IF(AR51="","",IF(AND(H51&gt;='Intersection Mileposts'!$F$5,H51&lt;='Intersection Mileposts'!$G$5),"Y",IF(AND(H51&gt;='Intersection Mileposts'!$F$6,H51&lt;='Intersection Mileposts'!$G$6),"Y",IF(AND(H51&gt;='Intersection Mileposts'!$F$7,H51&lt;='Intersection Mileposts'!$G$7),"Y",IF(AND(H51&gt;='Intersection Mileposts'!$F$8,H51&lt;='Intersection Mileposts'!$G$8),"Y",IF(AND(H51&gt;='Intersection Mileposts'!$F$9,H51&lt;='Intersection Mileposts'!$G$9),"Y",IF(AND(H51&gt;='Intersection Mileposts'!$F$10,H51&lt;='Intersection Mileposts'!$G$10),"Y",IF(AND(H51&gt;='Intersection Mileposts'!$F$11,H51&lt;='Intersection Mileposts'!$G$11),"Y",IF(AND(H51&gt;='Intersection Mileposts'!$F$12,H51&lt;='Intersection Mileposts'!$G$12),"Y",IF(AND(H51&gt;='Intersection Mileposts'!$F$13,H51&lt;='Intersection Mileposts'!$G$13),"Y",IF(AND(H51&gt;='Intersection Mileposts'!$F$14,H51&lt;='Intersection Mileposts'!$G$14),"Y",IF(AND(H51&gt;='Intersection Mileposts'!$F$15,H51&lt;='Intersection Mileposts'!$G$15),"Y",IF(AND(H51&gt;='Intersection Mileposts'!$F$16,H51&lt;='Intersection Mileposts'!$G$16),"Y",IF(AND(H51&gt;='Intersection Mileposts'!$F$17,H51&lt;='Intersection Mileposts'!$G$17),"Y",IF(AND(H51&gt;='Intersection Mileposts'!$F$18,H51&lt;='Intersection Mileposts'!$G$18),"Y",IF(AND(H51&gt;='Intersection Mileposts'!$F$19,H51&lt;='Intersection Mileposts'!$G$19),"Y",IF(AND(H51&gt;='Intersection Mileposts'!$F$20,H51&lt;='Intersection Mileposts'!$G$20),"Y",IF(AND(H51&gt;='Intersection Mileposts'!$F$21,H51&lt;='Intersection Mileposts'!$G$21),"Y",IF(AND(H51&gt;='Intersection Mileposts'!$F$22,H51&lt;='Intersection Mileposts'!$G$22),"Y",IF(AND(H51&gt;='Intersection Mileposts'!$F$23,H51&lt;='Intersection Mileposts'!$G$23),"Y",IF(AND(H51&gt;='Intersection Mileposts'!$F$24,H51&lt;='Intersection Mileposts'!$G$24),"Y",IF(AND(H51&gt;='Intersection Mileposts'!$F$25,H51&lt;='Intersection Mileposts'!$G$25),"Y",IF(AND(H51&gt;='Intersection Mileposts'!$F$26,H51&lt;='Intersection Mileposts'!$G$26),"Y",IF(AND(H51&gt;='Intersection Mileposts'!$F$27,H51&lt;='Intersection Mileposts'!$G$27),"Y",IF(AND(H51&gt;='Intersection Mileposts'!$F$28,H51&lt;='Intersection Mileposts'!$G$28),"Y",IF(AND(H51&gt;='Intersection Mileposts'!$F$29,H51&lt;='Intersection Mileposts'!$G$29),"Y", IF(AND(H51&gt;='Intersection Mileposts'!$F$30,H51&lt;='Intersection Mileposts'!$G$30),"Y",IF(AND(H51&gt;='Intersection Mileposts'!$F$31,H51&lt;='Intersection Mileposts'!$G$31),"Y",IF(AND(H51&gt;='Intersection Mileposts'!$F$32,H51&lt;='Intersection Mileposts'!$G$32),"Y",IF(AND(H51&gt;='Intersection Mileposts'!$F$33,H51&lt;='Intersection Mileposts'!$G$33),"Y",IF(AND(H51&gt;='Intersection Mileposts'!$F$34,H51&lt;='Intersection Mileposts'!$G$34),"Y",IF(AND(H51&gt;='Intersection Mileposts'!$F$35,H51&lt;='Intersection Mileposts'!$G$35),"Y",IF(AND(H51&gt;='Intersection Mileposts'!$F$36,H51&lt;='Intersection Mileposts'!$G$36),"Y",IF(AND(H51&gt;='Intersection Mileposts'!$F$37,H51&lt;='Intersection Mileposts'!$G$37),"Y",IF(AND(H51&gt;='Intersection Mileposts'!$F$38,H51&lt;='Intersection Mileposts'!$G$38),"Y",IF(AND(H51&gt;='Intersection Mileposts'!$F$39,H51&lt;='Intersection Mileposts'!$G$39),"Y","N"))))))))))))))))))))))))))))))))))))</f>
        <v/>
      </c>
    </row>
    <row r="52" spans="1:46" x14ac:dyDescent="0.3">
      <c r="A52" s="279"/>
      <c r="B52" s="261"/>
      <c r="C52" s="262"/>
      <c r="D52" s="262"/>
      <c r="E52" s="262"/>
      <c r="F52" s="262"/>
      <c r="G52" s="284"/>
      <c r="H52" s="286"/>
      <c r="I52" s="279"/>
      <c r="J52" s="260"/>
      <c r="K52" s="260"/>
      <c r="L52" s="280"/>
      <c r="M52" s="275"/>
      <c r="N52" s="263"/>
      <c r="P52" s="264" t="str">
        <f>IF(R52 = "", "", COUNT($R$4:R52))</f>
        <v/>
      </c>
      <c r="Q52" s="264" t="str">
        <f t="shared" si="0"/>
        <v/>
      </c>
      <c r="R52" s="265" t="str">
        <f t="shared" si="1"/>
        <v/>
      </c>
      <c r="S52" s="266" t="str">
        <f t="shared" si="11"/>
        <v/>
      </c>
      <c r="T52" s="267" t="str">
        <f t="shared" si="2"/>
        <v/>
      </c>
      <c r="U52" s="268" t="str">
        <f t="shared" si="12"/>
        <v/>
      </c>
      <c r="V52" s="269" t="str">
        <f t="shared" si="3"/>
        <v/>
      </c>
      <c r="W52" s="5"/>
      <c r="AR52" s="2" t="str">
        <f t="shared" si="10"/>
        <v/>
      </c>
      <c r="AS52" s="2" t="str">
        <f t="shared" si="4"/>
        <v/>
      </c>
      <c r="AT52" s="2" t="str">
        <f>IF(AR52="","",IF(AND(H52&gt;='Intersection Mileposts'!$F$5,H52&lt;='Intersection Mileposts'!$G$5),"Y",IF(AND(H52&gt;='Intersection Mileposts'!$F$6,H52&lt;='Intersection Mileposts'!$G$6),"Y",IF(AND(H52&gt;='Intersection Mileposts'!$F$7,H52&lt;='Intersection Mileposts'!$G$7),"Y",IF(AND(H52&gt;='Intersection Mileposts'!$F$8,H52&lt;='Intersection Mileposts'!$G$8),"Y",IF(AND(H52&gt;='Intersection Mileposts'!$F$9,H52&lt;='Intersection Mileposts'!$G$9),"Y",IF(AND(H52&gt;='Intersection Mileposts'!$F$10,H52&lt;='Intersection Mileposts'!$G$10),"Y",IF(AND(H52&gt;='Intersection Mileposts'!$F$11,H52&lt;='Intersection Mileposts'!$G$11),"Y",IF(AND(H52&gt;='Intersection Mileposts'!$F$12,H52&lt;='Intersection Mileposts'!$G$12),"Y",IF(AND(H52&gt;='Intersection Mileposts'!$F$13,H52&lt;='Intersection Mileposts'!$G$13),"Y",IF(AND(H52&gt;='Intersection Mileposts'!$F$14,H52&lt;='Intersection Mileposts'!$G$14),"Y",IF(AND(H52&gt;='Intersection Mileposts'!$F$15,H52&lt;='Intersection Mileposts'!$G$15),"Y",IF(AND(H52&gt;='Intersection Mileposts'!$F$16,H52&lt;='Intersection Mileposts'!$G$16),"Y",IF(AND(H52&gt;='Intersection Mileposts'!$F$17,H52&lt;='Intersection Mileposts'!$G$17),"Y",IF(AND(H52&gt;='Intersection Mileposts'!$F$18,H52&lt;='Intersection Mileposts'!$G$18),"Y",IF(AND(H52&gt;='Intersection Mileposts'!$F$19,H52&lt;='Intersection Mileposts'!$G$19),"Y",IF(AND(H52&gt;='Intersection Mileposts'!$F$20,H52&lt;='Intersection Mileposts'!$G$20),"Y",IF(AND(H52&gt;='Intersection Mileposts'!$F$21,H52&lt;='Intersection Mileposts'!$G$21),"Y",IF(AND(H52&gt;='Intersection Mileposts'!$F$22,H52&lt;='Intersection Mileposts'!$G$22),"Y",IF(AND(H52&gt;='Intersection Mileposts'!$F$23,H52&lt;='Intersection Mileposts'!$G$23),"Y",IF(AND(H52&gt;='Intersection Mileposts'!$F$24,H52&lt;='Intersection Mileposts'!$G$24),"Y",IF(AND(H52&gt;='Intersection Mileposts'!$F$25,H52&lt;='Intersection Mileposts'!$G$25),"Y",IF(AND(H52&gt;='Intersection Mileposts'!$F$26,H52&lt;='Intersection Mileposts'!$G$26),"Y",IF(AND(H52&gt;='Intersection Mileposts'!$F$27,H52&lt;='Intersection Mileposts'!$G$27),"Y",IF(AND(H52&gt;='Intersection Mileposts'!$F$28,H52&lt;='Intersection Mileposts'!$G$28),"Y",IF(AND(H52&gt;='Intersection Mileposts'!$F$29,H52&lt;='Intersection Mileposts'!$G$29),"Y", IF(AND(H52&gt;='Intersection Mileposts'!$F$30,H52&lt;='Intersection Mileposts'!$G$30),"Y",IF(AND(H52&gt;='Intersection Mileposts'!$F$31,H52&lt;='Intersection Mileposts'!$G$31),"Y",IF(AND(H52&gt;='Intersection Mileposts'!$F$32,H52&lt;='Intersection Mileposts'!$G$32),"Y",IF(AND(H52&gt;='Intersection Mileposts'!$F$33,H52&lt;='Intersection Mileposts'!$G$33),"Y",IF(AND(H52&gt;='Intersection Mileposts'!$F$34,H52&lt;='Intersection Mileposts'!$G$34),"Y",IF(AND(H52&gt;='Intersection Mileposts'!$F$35,H52&lt;='Intersection Mileposts'!$G$35),"Y",IF(AND(H52&gt;='Intersection Mileposts'!$F$36,H52&lt;='Intersection Mileposts'!$G$36),"Y",IF(AND(H52&gt;='Intersection Mileposts'!$F$37,H52&lt;='Intersection Mileposts'!$G$37),"Y",IF(AND(H52&gt;='Intersection Mileposts'!$F$38,H52&lt;='Intersection Mileposts'!$G$38),"Y",IF(AND(H52&gt;='Intersection Mileposts'!$F$39,H52&lt;='Intersection Mileposts'!$G$39),"Y","N"))))))))))))))))))))))))))))))))))))</f>
        <v/>
      </c>
    </row>
    <row r="53" spans="1:46" x14ac:dyDescent="0.3">
      <c r="A53" s="279"/>
      <c r="B53" s="261"/>
      <c r="C53" s="262"/>
      <c r="D53" s="262"/>
      <c r="E53" s="262"/>
      <c r="F53" s="262"/>
      <c r="G53" s="284"/>
      <c r="H53" s="286"/>
      <c r="I53" s="279"/>
      <c r="J53" s="260"/>
      <c r="K53" s="260"/>
      <c r="L53" s="280"/>
      <c r="M53" s="275"/>
      <c r="N53" s="263"/>
      <c r="P53" s="264" t="str">
        <f>IF(R53 = "", "", COUNT($R$4:R53))</f>
        <v/>
      </c>
      <c r="Q53" s="264" t="str">
        <f t="shared" si="0"/>
        <v/>
      </c>
      <c r="R53" s="265" t="str">
        <f t="shared" si="1"/>
        <v/>
      </c>
      <c r="S53" s="266" t="str">
        <f t="shared" si="11"/>
        <v/>
      </c>
      <c r="T53" s="267" t="str">
        <f t="shared" si="2"/>
        <v/>
      </c>
      <c r="U53" s="268" t="str">
        <f t="shared" si="12"/>
        <v/>
      </c>
      <c r="V53" s="269" t="str">
        <f t="shared" si="3"/>
        <v/>
      </c>
      <c r="W53" s="5"/>
      <c r="AR53" s="2" t="str">
        <f t="shared" si="10"/>
        <v/>
      </c>
      <c r="AS53" s="2" t="str">
        <f t="shared" si="4"/>
        <v/>
      </c>
      <c r="AT53" s="2" t="str">
        <f>IF(AR53="","",IF(AND(H53&gt;='Intersection Mileposts'!$F$5,H53&lt;='Intersection Mileposts'!$G$5),"Y",IF(AND(H53&gt;='Intersection Mileposts'!$F$6,H53&lt;='Intersection Mileposts'!$G$6),"Y",IF(AND(H53&gt;='Intersection Mileposts'!$F$7,H53&lt;='Intersection Mileposts'!$G$7),"Y",IF(AND(H53&gt;='Intersection Mileposts'!$F$8,H53&lt;='Intersection Mileposts'!$G$8),"Y",IF(AND(H53&gt;='Intersection Mileposts'!$F$9,H53&lt;='Intersection Mileposts'!$G$9),"Y",IF(AND(H53&gt;='Intersection Mileposts'!$F$10,H53&lt;='Intersection Mileposts'!$G$10),"Y",IF(AND(H53&gt;='Intersection Mileposts'!$F$11,H53&lt;='Intersection Mileposts'!$G$11),"Y",IF(AND(H53&gt;='Intersection Mileposts'!$F$12,H53&lt;='Intersection Mileposts'!$G$12),"Y",IF(AND(H53&gt;='Intersection Mileposts'!$F$13,H53&lt;='Intersection Mileposts'!$G$13),"Y",IF(AND(H53&gt;='Intersection Mileposts'!$F$14,H53&lt;='Intersection Mileposts'!$G$14),"Y",IF(AND(H53&gt;='Intersection Mileposts'!$F$15,H53&lt;='Intersection Mileposts'!$G$15),"Y",IF(AND(H53&gt;='Intersection Mileposts'!$F$16,H53&lt;='Intersection Mileposts'!$G$16),"Y",IF(AND(H53&gt;='Intersection Mileposts'!$F$17,H53&lt;='Intersection Mileposts'!$G$17),"Y",IF(AND(H53&gt;='Intersection Mileposts'!$F$18,H53&lt;='Intersection Mileposts'!$G$18),"Y",IF(AND(H53&gt;='Intersection Mileposts'!$F$19,H53&lt;='Intersection Mileposts'!$G$19),"Y",IF(AND(H53&gt;='Intersection Mileposts'!$F$20,H53&lt;='Intersection Mileposts'!$G$20),"Y",IF(AND(H53&gt;='Intersection Mileposts'!$F$21,H53&lt;='Intersection Mileposts'!$G$21),"Y",IF(AND(H53&gt;='Intersection Mileposts'!$F$22,H53&lt;='Intersection Mileposts'!$G$22),"Y",IF(AND(H53&gt;='Intersection Mileposts'!$F$23,H53&lt;='Intersection Mileposts'!$G$23),"Y",IF(AND(H53&gt;='Intersection Mileposts'!$F$24,H53&lt;='Intersection Mileposts'!$G$24),"Y",IF(AND(H53&gt;='Intersection Mileposts'!$F$25,H53&lt;='Intersection Mileposts'!$G$25),"Y",IF(AND(H53&gt;='Intersection Mileposts'!$F$26,H53&lt;='Intersection Mileposts'!$G$26),"Y",IF(AND(H53&gt;='Intersection Mileposts'!$F$27,H53&lt;='Intersection Mileposts'!$G$27),"Y",IF(AND(H53&gt;='Intersection Mileposts'!$F$28,H53&lt;='Intersection Mileposts'!$G$28),"Y",IF(AND(H53&gt;='Intersection Mileposts'!$F$29,H53&lt;='Intersection Mileposts'!$G$29),"Y", IF(AND(H53&gt;='Intersection Mileposts'!$F$30,H53&lt;='Intersection Mileposts'!$G$30),"Y",IF(AND(H53&gt;='Intersection Mileposts'!$F$31,H53&lt;='Intersection Mileposts'!$G$31),"Y",IF(AND(H53&gt;='Intersection Mileposts'!$F$32,H53&lt;='Intersection Mileposts'!$G$32),"Y",IF(AND(H53&gt;='Intersection Mileposts'!$F$33,H53&lt;='Intersection Mileposts'!$G$33),"Y",IF(AND(H53&gt;='Intersection Mileposts'!$F$34,H53&lt;='Intersection Mileposts'!$G$34),"Y",IF(AND(H53&gt;='Intersection Mileposts'!$F$35,H53&lt;='Intersection Mileposts'!$G$35),"Y",IF(AND(H53&gt;='Intersection Mileposts'!$F$36,H53&lt;='Intersection Mileposts'!$G$36),"Y",IF(AND(H53&gt;='Intersection Mileposts'!$F$37,H53&lt;='Intersection Mileposts'!$G$37),"Y",IF(AND(H53&gt;='Intersection Mileposts'!$F$38,H53&lt;='Intersection Mileposts'!$G$38),"Y",IF(AND(H53&gt;='Intersection Mileposts'!$F$39,H53&lt;='Intersection Mileposts'!$G$39),"Y","N"))))))))))))))))))))))))))))))))))))</f>
        <v/>
      </c>
    </row>
    <row r="54" spans="1:46" x14ac:dyDescent="0.3">
      <c r="A54" s="279"/>
      <c r="B54" s="261"/>
      <c r="C54" s="262"/>
      <c r="D54" s="262"/>
      <c r="E54" s="262"/>
      <c r="F54" s="262"/>
      <c r="G54" s="284"/>
      <c r="H54" s="286"/>
      <c r="I54" s="279"/>
      <c r="J54" s="260"/>
      <c r="K54" s="260"/>
      <c r="L54" s="280"/>
      <c r="M54" s="275"/>
      <c r="N54" s="263"/>
      <c r="P54" s="264" t="str">
        <f>IF(R54 = "", "", COUNT($R$4:R54))</f>
        <v/>
      </c>
      <c r="Q54" s="264" t="str">
        <f t="shared" si="0"/>
        <v/>
      </c>
      <c r="R54" s="265" t="str">
        <f t="shared" si="1"/>
        <v/>
      </c>
      <c r="S54" s="266" t="str">
        <f t="shared" si="11"/>
        <v/>
      </c>
      <c r="T54" s="267" t="str">
        <f t="shared" si="2"/>
        <v/>
      </c>
      <c r="U54" s="268" t="str">
        <f t="shared" si="12"/>
        <v/>
      </c>
      <c r="V54" s="269" t="str">
        <f t="shared" si="3"/>
        <v/>
      </c>
      <c r="W54" s="5"/>
      <c r="AR54" s="2" t="str">
        <f t="shared" si="10"/>
        <v/>
      </c>
      <c r="AS54" s="2" t="str">
        <f t="shared" si="4"/>
        <v/>
      </c>
      <c r="AT54" s="2" t="str">
        <f>IF(AR54="","",IF(AND(H54&gt;='Intersection Mileposts'!$F$5,H54&lt;='Intersection Mileposts'!$G$5),"Y",IF(AND(H54&gt;='Intersection Mileposts'!$F$6,H54&lt;='Intersection Mileposts'!$G$6),"Y",IF(AND(H54&gt;='Intersection Mileposts'!$F$7,H54&lt;='Intersection Mileposts'!$G$7),"Y",IF(AND(H54&gt;='Intersection Mileposts'!$F$8,H54&lt;='Intersection Mileposts'!$G$8),"Y",IF(AND(H54&gt;='Intersection Mileposts'!$F$9,H54&lt;='Intersection Mileposts'!$G$9),"Y",IF(AND(H54&gt;='Intersection Mileposts'!$F$10,H54&lt;='Intersection Mileposts'!$G$10),"Y",IF(AND(H54&gt;='Intersection Mileposts'!$F$11,H54&lt;='Intersection Mileposts'!$G$11),"Y",IF(AND(H54&gt;='Intersection Mileposts'!$F$12,H54&lt;='Intersection Mileposts'!$G$12),"Y",IF(AND(H54&gt;='Intersection Mileposts'!$F$13,H54&lt;='Intersection Mileposts'!$G$13),"Y",IF(AND(H54&gt;='Intersection Mileposts'!$F$14,H54&lt;='Intersection Mileposts'!$G$14),"Y",IF(AND(H54&gt;='Intersection Mileposts'!$F$15,H54&lt;='Intersection Mileposts'!$G$15),"Y",IF(AND(H54&gt;='Intersection Mileposts'!$F$16,H54&lt;='Intersection Mileposts'!$G$16),"Y",IF(AND(H54&gt;='Intersection Mileposts'!$F$17,H54&lt;='Intersection Mileposts'!$G$17),"Y",IF(AND(H54&gt;='Intersection Mileposts'!$F$18,H54&lt;='Intersection Mileposts'!$G$18),"Y",IF(AND(H54&gt;='Intersection Mileposts'!$F$19,H54&lt;='Intersection Mileposts'!$G$19),"Y",IF(AND(H54&gt;='Intersection Mileposts'!$F$20,H54&lt;='Intersection Mileposts'!$G$20),"Y",IF(AND(H54&gt;='Intersection Mileposts'!$F$21,H54&lt;='Intersection Mileposts'!$G$21),"Y",IF(AND(H54&gt;='Intersection Mileposts'!$F$22,H54&lt;='Intersection Mileposts'!$G$22),"Y",IF(AND(H54&gt;='Intersection Mileposts'!$F$23,H54&lt;='Intersection Mileposts'!$G$23),"Y",IF(AND(H54&gt;='Intersection Mileposts'!$F$24,H54&lt;='Intersection Mileposts'!$G$24),"Y",IF(AND(H54&gt;='Intersection Mileposts'!$F$25,H54&lt;='Intersection Mileposts'!$G$25),"Y",IF(AND(H54&gt;='Intersection Mileposts'!$F$26,H54&lt;='Intersection Mileposts'!$G$26),"Y",IF(AND(H54&gt;='Intersection Mileposts'!$F$27,H54&lt;='Intersection Mileposts'!$G$27),"Y",IF(AND(H54&gt;='Intersection Mileposts'!$F$28,H54&lt;='Intersection Mileposts'!$G$28),"Y",IF(AND(H54&gt;='Intersection Mileposts'!$F$29,H54&lt;='Intersection Mileposts'!$G$29),"Y", IF(AND(H54&gt;='Intersection Mileposts'!$F$30,H54&lt;='Intersection Mileposts'!$G$30),"Y",IF(AND(H54&gt;='Intersection Mileposts'!$F$31,H54&lt;='Intersection Mileposts'!$G$31),"Y",IF(AND(H54&gt;='Intersection Mileposts'!$F$32,H54&lt;='Intersection Mileposts'!$G$32),"Y",IF(AND(H54&gt;='Intersection Mileposts'!$F$33,H54&lt;='Intersection Mileposts'!$G$33),"Y",IF(AND(H54&gt;='Intersection Mileposts'!$F$34,H54&lt;='Intersection Mileposts'!$G$34),"Y",IF(AND(H54&gt;='Intersection Mileposts'!$F$35,H54&lt;='Intersection Mileposts'!$G$35),"Y",IF(AND(H54&gt;='Intersection Mileposts'!$F$36,H54&lt;='Intersection Mileposts'!$G$36),"Y",IF(AND(H54&gt;='Intersection Mileposts'!$F$37,H54&lt;='Intersection Mileposts'!$G$37),"Y",IF(AND(H54&gt;='Intersection Mileposts'!$F$38,H54&lt;='Intersection Mileposts'!$G$38),"Y",IF(AND(H54&gt;='Intersection Mileposts'!$F$39,H54&lt;='Intersection Mileposts'!$G$39),"Y","N"))))))))))))))))))))))))))))))))))))</f>
        <v/>
      </c>
    </row>
    <row r="55" spans="1:46" x14ac:dyDescent="0.3">
      <c r="A55" s="279"/>
      <c r="B55" s="261"/>
      <c r="C55" s="262"/>
      <c r="D55" s="262"/>
      <c r="E55" s="262"/>
      <c r="F55" s="262"/>
      <c r="G55" s="284"/>
      <c r="H55" s="286"/>
      <c r="I55" s="279"/>
      <c r="J55" s="260"/>
      <c r="K55" s="260"/>
      <c r="L55" s="280"/>
      <c r="M55" s="275"/>
      <c r="N55" s="263"/>
      <c r="P55" s="264" t="str">
        <f>IF(R55 = "", "", COUNT($R$4:R55))</f>
        <v/>
      </c>
      <c r="Q55" s="264" t="str">
        <f t="shared" si="0"/>
        <v/>
      </c>
      <c r="R55" s="265" t="str">
        <f t="shared" si="1"/>
        <v/>
      </c>
      <c r="S55" s="266" t="str">
        <f t="shared" si="11"/>
        <v/>
      </c>
      <c r="T55" s="267" t="str">
        <f t="shared" si="2"/>
        <v/>
      </c>
      <c r="U55" s="268" t="str">
        <f t="shared" si="12"/>
        <v/>
      </c>
      <c r="V55" s="269" t="str">
        <f t="shared" si="3"/>
        <v/>
      </c>
      <c r="W55" s="5"/>
      <c r="AR55" s="2" t="str">
        <f t="shared" si="10"/>
        <v/>
      </c>
      <c r="AS55" s="2" t="str">
        <f t="shared" si="4"/>
        <v/>
      </c>
      <c r="AT55" s="2" t="str">
        <f>IF(AR55="","",IF(AND(H55&gt;='Intersection Mileposts'!$F$5,H55&lt;='Intersection Mileposts'!$G$5),"Y",IF(AND(H55&gt;='Intersection Mileposts'!$F$6,H55&lt;='Intersection Mileposts'!$G$6),"Y",IF(AND(H55&gt;='Intersection Mileposts'!$F$7,H55&lt;='Intersection Mileposts'!$G$7),"Y",IF(AND(H55&gt;='Intersection Mileposts'!$F$8,H55&lt;='Intersection Mileposts'!$G$8),"Y",IF(AND(H55&gt;='Intersection Mileposts'!$F$9,H55&lt;='Intersection Mileposts'!$G$9),"Y",IF(AND(H55&gt;='Intersection Mileposts'!$F$10,H55&lt;='Intersection Mileposts'!$G$10),"Y",IF(AND(H55&gt;='Intersection Mileposts'!$F$11,H55&lt;='Intersection Mileposts'!$G$11),"Y",IF(AND(H55&gt;='Intersection Mileposts'!$F$12,H55&lt;='Intersection Mileposts'!$G$12),"Y",IF(AND(H55&gt;='Intersection Mileposts'!$F$13,H55&lt;='Intersection Mileposts'!$G$13),"Y",IF(AND(H55&gt;='Intersection Mileposts'!$F$14,H55&lt;='Intersection Mileposts'!$G$14),"Y",IF(AND(H55&gt;='Intersection Mileposts'!$F$15,H55&lt;='Intersection Mileposts'!$G$15),"Y",IF(AND(H55&gt;='Intersection Mileposts'!$F$16,H55&lt;='Intersection Mileposts'!$G$16),"Y",IF(AND(H55&gt;='Intersection Mileposts'!$F$17,H55&lt;='Intersection Mileposts'!$G$17),"Y",IF(AND(H55&gt;='Intersection Mileposts'!$F$18,H55&lt;='Intersection Mileposts'!$G$18),"Y",IF(AND(H55&gt;='Intersection Mileposts'!$F$19,H55&lt;='Intersection Mileposts'!$G$19),"Y",IF(AND(H55&gt;='Intersection Mileposts'!$F$20,H55&lt;='Intersection Mileposts'!$G$20),"Y",IF(AND(H55&gt;='Intersection Mileposts'!$F$21,H55&lt;='Intersection Mileposts'!$G$21),"Y",IF(AND(H55&gt;='Intersection Mileposts'!$F$22,H55&lt;='Intersection Mileposts'!$G$22),"Y",IF(AND(H55&gt;='Intersection Mileposts'!$F$23,H55&lt;='Intersection Mileposts'!$G$23),"Y",IF(AND(H55&gt;='Intersection Mileposts'!$F$24,H55&lt;='Intersection Mileposts'!$G$24),"Y",IF(AND(H55&gt;='Intersection Mileposts'!$F$25,H55&lt;='Intersection Mileposts'!$G$25),"Y",IF(AND(H55&gt;='Intersection Mileposts'!$F$26,H55&lt;='Intersection Mileposts'!$G$26),"Y",IF(AND(H55&gt;='Intersection Mileposts'!$F$27,H55&lt;='Intersection Mileposts'!$G$27),"Y",IF(AND(H55&gt;='Intersection Mileposts'!$F$28,H55&lt;='Intersection Mileposts'!$G$28),"Y",IF(AND(H55&gt;='Intersection Mileposts'!$F$29,H55&lt;='Intersection Mileposts'!$G$29),"Y", IF(AND(H55&gt;='Intersection Mileposts'!$F$30,H55&lt;='Intersection Mileposts'!$G$30),"Y",IF(AND(H55&gt;='Intersection Mileposts'!$F$31,H55&lt;='Intersection Mileposts'!$G$31),"Y",IF(AND(H55&gt;='Intersection Mileposts'!$F$32,H55&lt;='Intersection Mileposts'!$G$32),"Y",IF(AND(H55&gt;='Intersection Mileposts'!$F$33,H55&lt;='Intersection Mileposts'!$G$33),"Y",IF(AND(H55&gt;='Intersection Mileposts'!$F$34,H55&lt;='Intersection Mileposts'!$G$34),"Y",IF(AND(H55&gt;='Intersection Mileposts'!$F$35,H55&lt;='Intersection Mileposts'!$G$35),"Y",IF(AND(H55&gt;='Intersection Mileposts'!$F$36,H55&lt;='Intersection Mileposts'!$G$36),"Y",IF(AND(H55&gt;='Intersection Mileposts'!$F$37,H55&lt;='Intersection Mileposts'!$G$37),"Y",IF(AND(H55&gt;='Intersection Mileposts'!$F$38,H55&lt;='Intersection Mileposts'!$G$38),"Y",IF(AND(H55&gt;='Intersection Mileposts'!$F$39,H55&lt;='Intersection Mileposts'!$G$39),"Y","N"))))))))))))))))))))))))))))))))))))</f>
        <v/>
      </c>
    </row>
    <row r="56" spans="1:46" x14ac:dyDescent="0.3">
      <c r="A56" s="279"/>
      <c r="B56" s="261"/>
      <c r="C56" s="262"/>
      <c r="D56" s="262"/>
      <c r="E56" s="262"/>
      <c r="F56" s="262"/>
      <c r="G56" s="284"/>
      <c r="H56" s="286"/>
      <c r="I56" s="279"/>
      <c r="J56" s="260"/>
      <c r="K56" s="260"/>
      <c r="L56" s="280"/>
      <c r="M56" s="275"/>
      <c r="N56" s="263"/>
      <c r="P56" s="264" t="str">
        <f>IF(R56 = "", "", COUNT($R$4:R56))</f>
        <v/>
      </c>
      <c r="Q56" s="264" t="str">
        <f t="shared" si="0"/>
        <v/>
      </c>
      <c r="R56" s="265" t="str">
        <f t="shared" si="1"/>
        <v/>
      </c>
      <c r="S56" s="266" t="str">
        <f t="shared" si="11"/>
        <v/>
      </c>
      <c r="T56" s="267" t="str">
        <f t="shared" si="2"/>
        <v/>
      </c>
      <c r="U56" s="268" t="str">
        <f t="shared" si="12"/>
        <v/>
      </c>
      <c r="V56" s="269" t="str">
        <f t="shared" si="3"/>
        <v/>
      </c>
      <c r="W56" s="5"/>
      <c r="AR56" s="2" t="str">
        <f t="shared" si="10"/>
        <v/>
      </c>
      <c r="AS56" s="2" t="str">
        <f t="shared" si="4"/>
        <v/>
      </c>
      <c r="AT56" s="2" t="str">
        <f>IF(AR56="","",IF(AND(H56&gt;='Intersection Mileposts'!$F$5,H56&lt;='Intersection Mileposts'!$G$5),"Y",IF(AND(H56&gt;='Intersection Mileposts'!$F$6,H56&lt;='Intersection Mileposts'!$G$6),"Y",IF(AND(H56&gt;='Intersection Mileposts'!$F$7,H56&lt;='Intersection Mileposts'!$G$7),"Y",IF(AND(H56&gt;='Intersection Mileposts'!$F$8,H56&lt;='Intersection Mileposts'!$G$8),"Y",IF(AND(H56&gt;='Intersection Mileposts'!$F$9,H56&lt;='Intersection Mileposts'!$G$9),"Y",IF(AND(H56&gt;='Intersection Mileposts'!$F$10,H56&lt;='Intersection Mileposts'!$G$10),"Y",IF(AND(H56&gt;='Intersection Mileposts'!$F$11,H56&lt;='Intersection Mileposts'!$G$11),"Y",IF(AND(H56&gt;='Intersection Mileposts'!$F$12,H56&lt;='Intersection Mileposts'!$G$12),"Y",IF(AND(H56&gt;='Intersection Mileposts'!$F$13,H56&lt;='Intersection Mileposts'!$G$13),"Y",IF(AND(H56&gt;='Intersection Mileposts'!$F$14,H56&lt;='Intersection Mileposts'!$G$14),"Y",IF(AND(H56&gt;='Intersection Mileposts'!$F$15,H56&lt;='Intersection Mileposts'!$G$15),"Y",IF(AND(H56&gt;='Intersection Mileposts'!$F$16,H56&lt;='Intersection Mileposts'!$G$16),"Y",IF(AND(H56&gt;='Intersection Mileposts'!$F$17,H56&lt;='Intersection Mileposts'!$G$17),"Y",IF(AND(H56&gt;='Intersection Mileposts'!$F$18,H56&lt;='Intersection Mileposts'!$G$18),"Y",IF(AND(H56&gt;='Intersection Mileposts'!$F$19,H56&lt;='Intersection Mileposts'!$G$19),"Y",IF(AND(H56&gt;='Intersection Mileposts'!$F$20,H56&lt;='Intersection Mileposts'!$G$20),"Y",IF(AND(H56&gt;='Intersection Mileposts'!$F$21,H56&lt;='Intersection Mileposts'!$G$21),"Y",IF(AND(H56&gt;='Intersection Mileposts'!$F$22,H56&lt;='Intersection Mileposts'!$G$22),"Y",IF(AND(H56&gt;='Intersection Mileposts'!$F$23,H56&lt;='Intersection Mileposts'!$G$23),"Y",IF(AND(H56&gt;='Intersection Mileposts'!$F$24,H56&lt;='Intersection Mileposts'!$G$24),"Y",IF(AND(H56&gt;='Intersection Mileposts'!$F$25,H56&lt;='Intersection Mileposts'!$G$25),"Y",IF(AND(H56&gt;='Intersection Mileposts'!$F$26,H56&lt;='Intersection Mileposts'!$G$26),"Y",IF(AND(H56&gt;='Intersection Mileposts'!$F$27,H56&lt;='Intersection Mileposts'!$G$27),"Y",IF(AND(H56&gt;='Intersection Mileposts'!$F$28,H56&lt;='Intersection Mileposts'!$G$28),"Y",IF(AND(H56&gt;='Intersection Mileposts'!$F$29,H56&lt;='Intersection Mileposts'!$G$29),"Y", IF(AND(H56&gt;='Intersection Mileposts'!$F$30,H56&lt;='Intersection Mileposts'!$G$30),"Y",IF(AND(H56&gt;='Intersection Mileposts'!$F$31,H56&lt;='Intersection Mileposts'!$G$31),"Y",IF(AND(H56&gt;='Intersection Mileposts'!$F$32,H56&lt;='Intersection Mileposts'!$G$32),"Y",IF(AND(H56&gt;='Intersection Mileposts'!$F$33,H56&lt;='Intersection Mileposts'!$G$33),"Y",IF(AND(H56&gt;='Intersection Mileposts'!$F$34,H56&lt;='Intersection Mileposts'!$G$34),"Y",IF(AND(H56&gt;='Intersection Mileposts'!$F$35,H56&lt;='Intersection Mileposts'!$G$35),"Y",IF(AND(H56&gt;='Intersection Mileposts'!$F$36,H56&lt;='Intersection Mileposts'!$G$36),"Y",IF(AND(H56&gt;='Intersection Mileposts'!$F$37,H56&lt;='Intersection Mileposts'!$G$37),"Y",IF(AND(H56&gt;='Intersection Mileposts'!$F$38,H56&lt;='Intersection Mileposts'!$G$38),"Y",IF(AND(H56&gt;='Intersection Mileposts'!$F$39,H56&lt;='Intersection Mileposts'!$G$39),"Y","N"))))))))))))))))))))))))))))))))))))</f>
        <v/>
      </c>
    </row>
    <row r="57" spans="1:46" x14ac:dyDescent="0.3">
      <c r="A57" s="279"/>
      <c r="B57" s="261"/>
      <c r="C57" s="262"/>
      <c r="D57" s="262"/>
      <c r="E57" s="262"/>
      <c r="F57" s="262"/>
      <c r="G57" s="284"/>
      <c r="H57" s="286"/>
      <c r="I57" s="279"/>
      <c r="J57" s="260"/>
      <c r="K57" s="260"/>
      <c r="L57" s="280"/>
      <c r="M57" s="275"/>
      <c r="N57" s="263"/>
      <c r="P57" s="264" t="str">
        <f>IF(R57 = "", "", COUNT($R$4:R57))</f>
        <v/>
      </c>
      <c r="Q57" s="264" t="str">
        <f t="shared" si="0"/>
        <v/>
      </c>
      <c r="R57" s="265" t="str">
        <f t="shared" si="1"/>
        <v/>
      </c>
      <c r="S57" s="266" t="str">
        <f t="shared" si="11"/>
        <v/>
      </c>
      <c r="T57" s="267" t="str">
        <f t="shared" si="2"/>
        <v/>
      </c>
      <c r="U57" s="268" t="str">
        <f t="shared" si="12"/>
        <v/>
      </c>
      <c r="V57" s="269" t="str">
        <f t="shared" si="3"/>
        <v/>
      </c>
      <c r="W57" s="5"/>
      <c r="AR57" s="2" t="str">
        <f t="shared" si="10"/>
        <v/>
      </c>
      <c r="AS57" s="2" t="str">
        <f t="shared" si="4"/>
        <v/>
      </c>
      <c r="AT57" s="2" t="str">
        <f>IF(AR57="","",IF(AND(H57&gt;='Intersection Mileposts'!$F$5,H57&lt;='Intersection Mileposts'!$G$5),"Y",IF(AND(H57&gt;='Intersection Mileposts'!$F$6,H57&lt;='Intersection Mileposts'!$G$6),"Y",IF(AND(H57&gt;='Intersection Mileposts'!$F$7,H57&lt;='Intersection Mileposts'!$G$7),"Y",IF(AND(H57&gt;='Intersection Mileposts'!$F$8,H57&lt;='Intersection Mileposts'!$G$8),"Y",IF(AND(H57&gt;='Intersection Mileposts'!$F$9,H57&lt;='Intersection Mileposts'!$G$9),"Y",IF(AND(H57&gt;='Intersection Mileposts'!$F$10,H57&lt;='Intersection Mileposts'!$G$10),"Y",IF(AND(H57&gt;='Intersection Mileposts'!$F$11,H57&lt;='Intersection Mileposts'!$G$11),"Y",IF(AND(H57&gt;='Intersection Mileposts'!$F$12,H57&lt;='Intersection Mileposts'!$G$12),"Y",IF(AND(H57&gt;='Intersection Mileposts'!$F$13,H57&lt;='Intersection Mileposts'!$G$13),"Y",IF(AND(H57&gt;='Intersection Mileposts'!$F$14,H57&lt;='Intersection Mileposts'!$G$14),"Y",IF(AND(H57&gt;='Intersection Mileposts'!$F$15,H57&lt;='Intersection Mileposts'!$G$15),"Y",IF(AND(H57&gt;='Intersection Mileposts'!$F$16,H57&lt;='Intersection Mileposts'!$G$16),"Y",IF(AND(H57&gt;='Intersection Mileposts'!$F$17,H57&lt;='Intersection Mileposts'!$G$17),"Y",IF(AND(H57&gt;='Intersection Mileposts'!$F$18,H57&lt;='Intersection Mileposts'!$G$18),"Y",IF(AND(H57&gt;='Intersection Mileposts'!$F$19,H57&lt;='Intersection Mileposts'!$G$19),"Y",IF(AND(H57&gt;='Intersection Mileposts'!$F$20,H57&lt;='Intersection Mileposts'!$G$20),"Y",IF(AND(H57&gt;='Intersection Mileposts'!$F$21,H57&lt;='Intersection Mileposts'!$G$21),"Y",IF(AND(H57&gt;='Intersection Mileposts'!$F$22,H57&lt;='Intersection Mileposts'!$G$22),"Y",IF(AND(H57&gt;='Intersection Mileposts'!$F$23,H57&lt;='Intersection Mileposts'!$G$23),"Y",IF(AND(H57&gt;='Intersection Mileposts'!$F$24,H57&lt;='Intersection Mileposts'!$G$24),"Y",IF(AND(H57&gt;='Intersection Mileposts'!$F$25,H57&lt;='Intersection Mileposts'!$G$25),"Y",IF(AND(H57&gt;='Intersection Mileposts'!$F$26,H57&lt;='Intersection Mileposts'!$G$26),"Y",IF(AND(H57&gt;='Intersection Mileposts'!$F$27,H57&lt;='Intersection Mileposts'!$G$27),"Y",IF(AND(H57&gt;='Intersection Mileposts'!$F$28,H57&lt;='Intersection Mileposts'!$G$28),"Y",IF(AND(H57&gt;='Intersection Mileposts'!$F$29,H57&lt;='Intersection Mileposts'!$G$29),"Y", IF(AND(H57&gt;='Intersection Mileposts'!$F$30,H57&lt;='Intersection Mileposts'!$G$30),"Y",IF(AND(H57&gt;='Intersection Mileposts'!$F$31,H57&lt;='Intersection Mileposts'!$G$31),"Y",IF(AND(H57&gt;='Intersection Mileposts'!$F$32,H57&lt;='Intersection Mileposts'!$G$32),"Y",IF(AND(H57&gt;='Intersection Mileposts'!$F$33,H57&lt;='Intersection Mileposts'!$G$33),"Y",IF(AND(H57&gt;='Intersection Mileposts'!$F$34,H57&lt;='Intersection Mileposts'!$G$34),"Y",IF(AND(H57&gt;='Intersection Mileposts'!$F$35,H57&lt;='Intersection Mileposts'!$G$35),"Y",IF(AND(H57&gt;='Intersection Mileposts'!$F$36,H57&lt;='Intersection Mileposts'!$G$36),"Y",IF(AND(H57&gt;='Intersection Mileposts'!$F$37,H57&lt;='Intersection Mileposts'!$G$37),"Y",IF(AND(H57&gt;='Intersection Mileposts'!$F$38,H57&lt;='Intersection Mileposts'!$G$38),"Y",IF(AND(H57&gt;='Intersection Mileposts'!$F$39,H57&lt;='Intersection Mileposts'!$G$39),"Y","N"))))))))))))))))))))))))))))))))))))</f>
        <v/>
      </c>
    </row>
    <row r="58" spans="1:46" x14ac:dyDescent="0.3">
      <c r="A58" s="279"/>
      <c r="B58" s="261"/>
      <c r="C58" s="262"/>
      <c r="D58" s="262"/>
      <c r="E58" s="262"/>
      <c r="F58" s="262"/>
      <c r="G58" s="284"/>
      <c r="H58" s="286"/>
      <c r="I58" s="279"/>
      <c r="J58" s="260"/>
      <c r="K58" s="260"/>
      <c r="L58" s="280"/>
      <c r="M58" s="275"/>
      <c r="N58" s="263"/>
      <c r="P58" s="264" t="str">
        <f>IF(R58 = "", "", COUNT($R$4:R58))</f>
        <v/>
      </c>
      <c r="Q58" s="264" t="str">
        <f t="shared" si="0"/>
        <v/>
      </c>
      <c r="R58" s="265" t="str">
        <f t="shared" si="1"/>
        <v/>
      </c>
      <c r="S58" s="266" t="str">
        <f t="shared" si="11"/>
        <v/>
      </c>
      <c r="T58" s="267" t="str">
        <f t="shared" si="2"/>
        <v/>
      </c>
      <c r="U58" s="268" t="str">
        <f t="shared" si="12"/>
        <v/>
      </c>
      <c r="V58" s="269" t="str">
        <f t="shared" si="3"/>
        <v/>
      </c>
      <c r="W58" s="5"/>
      <c r="AR58" s="2" t="str">
        <f t="shared" si="10"/>
        <v/>
      </c>
      <c r="AS58" s="2" t="str">
        <f t="shared" si="4"/>
        <v/>
      </c>
      <c r="AT58" s="2" t="str">
        <f>IF(AR58="","",IF(AND(H58&gt;='Intersection Mileposts'!$F$5,H58&lt;='Intersection Mileposts'!$G$5),"Y",IF(AND(H58&gt;='Intersection Mileposts'!$F$6,H58&lt;='Intersection Mileposts'!$G$6),"Y",IF(AND(H58&gt;='Intersection Mileposts'!$F$7,H58&lt;='Intersection Mileposts'!$G$7),"Y",IF(AND(H58&gt;='Intersection Mileposts'!$F$8,H58&lt;='Intersection Mileposts'!$G$8),"Y",IF(AND(H58&gt;='Intersection Mileposts'!$F$9,H58&lt;='Intersection Mileposts'!$G$9),"Y",IF(AND(H58&gt;='Intersection Mileposts'!$F$10,H58&lt;='Intersection Mileposts'!$G$10),"Y",IF(AND(H58&gt;='Intersection Mileposts'!$F$11,H58&lt;='Intersection Mileposts'!$G$11),"Y",IF(AND(H58&gt;='Intersection Mileposts'!$F$12,H58&lt;='Intersection Mileposts'!$G$12),"Y",IF(AND(H58&gt;='Intersection Mileposts'!$F$13,H58&lt;='Intersection Mileposts'!$G$13),"Y",IF(AND(H58&gt;='Intersection Mileposts'!$F$14,H58&lt;='Intersection Mileposts'!$G$14),"Y",IF(AND(H58&gt;='Intersection Mileposts'!$F$15,H58&lt;='Intersection Mileposts'!$G$15),"Y",IF(AND(H58&gt;='Intersection Mileposts'!$F$16,H58&lt;='Intersection Mileposts'!$G$16),"Y",IF(AND(H58&gt;='Intersection Mileposts'!$F$17,H58&lt;='Intersection Mileposts'!$G$17),"Y",IF(AND(H58&gt;='Intersection Mileposts'!$F$18,H58&lt;='Intersection Mileposts'!$G$18),"Y",IF(AND(H58&gt;='Intersection Mileposts'!$F$19,H58&lt;='Intersection Mileposts'!$G$19),"Y",IF(AND(H58&gt;='Intersection Mileposts'!$F$20,H58&lt;='Intersection Mileposts'!$G$20),"Y",IF(AND(H58&gt;='Intersection Mileposts'!$F$21,H58&lt;='Intersection Mileposts'!$G$21),"Y",IF(AND(H58&gt;='Intersection Mileposts'!$F$22,H58&lt;='Intersection Mileposts'!$G$22),"Y",IF(AND(H58&gt;='Intersection Mileposts'!$F$23,H58&lt;='Intersection Mileposts'!$G$23),"Y",IF(AND(H58&gt;='Intersection Mileposts'!$F$24,H58&lt;='Intersection Mileposts'!$G$24),"Y",IF(AND(H58&gt;='Intersection Mileposts'!$F$25,H58&lt;='Intersection Mileposts'!$G$25),"Y",IF(AND(H58&gt;='Intersection Mileposts'!$F$26,H58&lt;='Intersection Mileposts'!$G$26),"Y",IF(AND(H58&gt;='Intersection Mileposts'!$F$27,H58&lt;='Intersection Mileposts'!$G$27),"Y",IF(AND(H58&gt;='Intersection Mileposts'!$F$28,H58&lt;='Intersection Mileposts'!$G$28),"Y",IF(AND(H58&gt;='Intersection Mileposts'!$F$29,H58&lt;='Intersection Mileposts'!$G$29),"Y", IF(AND(H58&gt;='Intersection Mileposts'!$F$30,H58&lt;='Intersection Mileposts'!$G$30),"Y",IF(AND(H58&gt;='Intersection Mileposts'!$F$31,H58&lt;='Intersection Mileposts'!$G$31),"Y",IF(AND(H58&gt;='Intersection Mileposts'!$F$32,H58&lt;='Intersection Mileposts'!$G$32),"Y",IF(AND(H58&gt;='Intersection Mileposts'!$F$33,H58&lt;='Intersection Mileposts'!$G$33),"Y",IF(AND(H58&gt;='Intersection Mileposts'!$F$34,H58&lt;='Intersection Mileposts'!$G$34),"Y",IF(AND(H58&gt;='Intersection Mileposts'!$F$35,H58&lt;='Intersection Mileposts'!$G$35),"Y",IF(AND(H58&gt;='Intersection Mileposts'!$F$36,H58&lt;='Intersection Mileposts'!$G$36),"Y",IF(AND(H58&gt;='Intersection Mileposts'!$F$37,H58&lt;='Intersection Mileposts'!$G$37),"Y",IF(AND(H58&gt;='Intersection Mileposts'!$F$38,H58&lt;='Intersection Mileposts'!$G$38),"Y",IF(AND(H58&gt;='Intersection Mileposts'!$F$39,H58&lt;='Intersection Mileposts'!$G$39),"Y","N"))))))))))))))))))))))))))))))))))))</f>
        <v/>
      </c>
    </row>
    <row r="59" spans="1:46" x14ac:dyDescent="0.3">
      <c r="A59" s="279"/>
      <c r="B59" s="261"/>
      <c r="C59" s="262"/>
      <c r="D59" s="262"/>
      <c r="E59" s="262"/>
      <c r="F59" s="262"/>
      <c r="G59" s="284"/>
      <c r="H59" s="286"/>
      <c r="I59" s="279"/>
      <c r="J59" s="260"/>
      <c r="K59" s="260"/>
      <c r="L59" s="280"/>
      <c r="M59" s="275"/>
      <c r="N59" s="263"/>
      <c r="P59" s="264" t="str">
        <f>IF(R59 = "", "", COUNT($R$4:R59))</f>
        <v/>
      </c>
      <c r="Q59" s="264" t="str">
        <f t="shared" si="0"/>
        <v/>
      </c>
      <c r="R59" s="265" t="str">
        <f t="shared" si="1"/>
        <v/>
      </c>
      <c r="S59" s="266" t="str">
        <f t="shared" si="11"/>
        <v/>
      </c>
      <c r="T59" s="267" t="str">
        <f t="shared" si="2"/>
        <v/>
      </c>
      <c r="U59" s="268" t="str">
        <f t="shared" si="12"/>
        <v/>
      </c>
      <c r="V59" s="269" t="str">
        <f t="shared" si="3"/>
        <v/>
      </c>
      <c r="W59" s="5"/>
      <c r="AR59" s="2" t="str">
        <f t="shared" si="10"/>
        <v/>
      </c>
      <c r="AS59" s="2" t="str">
        <f t="shared" si="4"/>
        <v/>
      </c>
      <c r="AT59" s="2" t="str">
        <f>IF(AR59="","",IF(AND(H59&gt;='Intersection Mileposts'!$F$5,H59&lt;='Intersection Mileposts'!$G$5),"Y",IF(AND(H59&gt;='Intersection Mileposts'!$F$6,H59&lt;='Intersection Mileposts'!$G$6),"Y",IF(AND(H59&gt;='Intersection Mileposts'!$F$7,H59&lt;='Intersection Mileposts'!$G$7),"Y",IF(AND(H59&gt;='Intersection Mileposts'!$F$8,H59&lt;='Intersection Mileposts'!$G$8),"Y",IF(AND(H59&gt;='Intersection Mileposts'!$F$9,H59&lt;='Intersection Mileposts'!$G$9),"Y",IF(AND(H59&gt;='Intersection Mileposts'!$F$10,H59&lt;='Intersection Mileposts'!$G$10),"Y",IF(AND(H59&gt;='Intersection Mileposts'!$F$11,H59&lt;='Intersection Mileposts'!$G$11),"Y",IF(AND(H59&gt;='Intersection Mileposts'!$F$12,H59&lt;='Intersection Mileposts'!$G$12),"Y",IF(AND(H59&gt;='Intersection Mileposts'!$F$13,H59&lt;='Intersection Mileposts'!$G$13),"Y",IF(AND(H59&gt;='Intersection Mileposts'!$F$14,H59&lt;='Intersection Mileposts'!$G$14),"Y",IF(AND(H59&gt;='Intersection Mileposts'!$F$15,H59&lt;='Intersection Mileposts'!$G$15),"Y",IF(AND(H59&gt;='Intersection Mileposts'!$F$16,H59&lt;='Intersection Mileposts'!$G$16),"Y",IF(AND(H59&gt;='Intersection Mileposts'!$F$17,H59&lt;='Intersection Mileposts'!$G$17),"Y",IF(AND(H59&gt;='Intersection Mileposts'!$F$18,H59&lt;='Intersection Mileposts'!$G$18),"Y",IF(AND(H59&gt;='Intersection Mileposts'!$F$19,H59&lt;='Intersection Mileposts'!$G$19),"Y",IF(AND(H59&gt;='Intersection Mileposts'!$F$20,H59&lt;='Intersection Mileposts'!$G$20),"Y",IF(AND(H59&gt;='Intersection Mileposts'!$F$21,H59&lt;='Intersection Mileposts'!$G$21),"Y",IF(AND(H59&gt;='Intersection Mileposts'!$F$22,H59&lt;='Intersection Mileposts'!$G$22),"Y",IF(AND(H59&gt;='Intersection Mileposts'!$F$23,H59&lt;='Intersection Mileposts'!$G$23),"Y",IF(AND(H59&gt;='Intersection Mileposts'!$F$24,H59&lt;='Intersection Mileposts'!$G$24),"Y",IF(AND(H59&gt;='Intersection Mileposts'!$F$25,H59&lt;='Intersection Mileposts'!$G$25),"Y",IF(AND(H59&gt;='Intersection Mileposts'!$F$26,H59&lt;='Intersection Mileposts'!$G$26),"Y",IF(AND(H59&gt;='Intersection Mileposts'!$F$27,H59&lt;='Intersection Mileposts'!$G$27),"Y",IF(AND(H59&gt;='Intersection Mileposts'!$F$28,H59&lt;='Intersection Mileposts'!$G$28),"Y",IF(AND(H59&gt;='Intersection Mileposts'!$F$29,H59&lt;='Intersection Mileposts'!$G$29),"Y", IF(AND(H59&gt;='Intersection Mileposts'!$F$30,H59&lt;='Intersection Mileposts'!$G$30),"Y",IF(AND(H59&gt;='Intersection Mileposts'!$F$31,H59&lt;='Intersection Mileposts'!$G$31),"Y",IF(AND(H59&gt;='Intersection Mileposts'!$F$32,H59&lt;='Intersection Mileposts'!$G$32),"Y",IF(AND(H59&gt;='Intersection Mileposts'!$F$33,H59&lt;='Intersection Mileposts'!$G$33),"Y",IF(AND(H59&gt;='Intersection Mileposts'!$F$34,H59&lt;='Intersection Mileposts'!$G$34),"Y",IF(AND(H59&gt;='Intersection Mileposts'!$F$35,H59&lt;='Intersection Mileposts'!$G$35),"Y",IF(AND(H59&gt;='Intersection Mileposts'!$F$36,H59&lt;='Intersection Mileposts'!$G$36),"Y",IF(AND(H59&gt;='Intersection Mileposts'!$F$37,H59&lt;='Intersection Mileposts'!$G$37),"Y",IF(AND(H59&gt;='Intersection Mileposts'!$F$38,H59&lt;='Intersection Mileposts'!$G$38),"Y",IF(AND(H59&gt;='Intersection Mileposts'!$F$39,H59&lt;='Intersection Mileposts'!$G$39),"Y","N"))))))))))))))))))))))))))))))))))))</f>
        <v/>
      </c>
    </row>
    <row r="60" spans="1:46" x14ac:dyDescent="0.3">
      <c r="A60" s="279"/>
      <c r="B60" s="261"/>
      <c r="C60" s="262"/>
      <c r="D60" s="262"/>
      <c r="E60" s="262"/>
      <c r="F60" s="262"/>
      <c r="G60" s="284"/>
      <c r="H60" s="286"/>
      <c r="I60" s="279"/>
      <c r="J60" s="260"/>
      <c r="K60" s="260"/>
      <c r="L60" s="280"/>
      <c r="M60" s="275"/>
      <c r="N60" s="263"/>
      <c r="P60" s="264" t="str">
        <f>IF(R60 = "", "", COUNT($R$4:R60))</f>
        <v/>
      </c>
      <c r="Q60" s="264" t="str">
        <f t="shared" si="0"/>
        <v/>
      </c>
      <c r="R60" s="265" t="str">
        <f t="shared" si="1"/>
        <v/>
      </c>
      <c r="S60" s="266" t="str">
        <f t="shared" si="11"/>
        <v/>
      </c>
      <c r="T60" s="267" t="str">
        <f t="shared" si="2"/>
        <v/>
      </c>
      <c r="U60" s="268" t="str">
        <f t="shared" si="12"/>
        <v/>
      </c>
      <c r="V60" s="269" t="str">
        <f t="shared" si="3"/>
        <v/>
      </c>
      <c r="W60" s="5"/>
      <c r="AR60" s="2" t="str">
        <f t="shared" si="10"/>
        <v/>
      </c>
      <c r="AS60" s="2" t="str">
        <f t="shared" si="4"/>
        <v/>
      </c>
      <c r="AT60" s="2" t="str">
        <f>IF(AR60="","",IF(AND(H60&gt;='Intersection Mileposts'!$F$5,H60&lt;='Intersection Mileposts'!$G$5),"Y",IF(AND(H60&gt;='Intersection Mileposts'!$F$6,H60&lt;='Intersection Mileposts'!$G$6),"Y",IF(AND(H60&gt;='Intersection Mileposts'!$F$7,H60&lt;='Intersection Mileposts'!$G$7),"Y",IF(AND(H60&gt;='Intersection Mileposts'!$F$8,H60&lt;='Intersection Mileposts'!$G$8),"Y",IF(AND(H60&gt;='Intersection Mileposts'!$F$9,H60&lt;='Intersection Mileposts'!$G$9),"Y",IF(AND(H60&gt;='Intersection Mileposts'!$F$10,H60&lt;='Intersection Mileposts'!$G$10),"Y",IF(AND(H60&gt;='Intersection Mileposts'!$F$11,H60&lt;='Intersection Mileposts'!$G$11),"Y",IF(AND(H60&gt;='Intersection Mileposts'!$F$12,H60&lt;='Intersection Mileposts'!$G$12),"Y",IF(AND(H60&gt;='Intersection Mileposts'!$F$13,H60&lt;='Intersection Mileposts'!$G$13),"Y",IF(AND(H60&gt;='Intersection Mileposts'!$F$14,H60&lt;='Intersection Mileposts'!$G$14),"Y",IF(AND(H60&gt;='Intersection Mileposts'!$F$15,H60&lt;='Intersection Mileposts'!$G$15),"Y",IF(AND(H60&gt;='Intersection Mileposts'!$F$16,H60&lt;='Intersection Mileposts'!$G$16),"Y",IF(AND(H60&gt;='Intersection Mileposts'!$F$17,H60&lt;='Intersection Mileposts'!$G$17),"Y",IF(AND(H60&gt;='Intersection Mileposts'!$F$18,H60&lt;='Intersection Mileposts'!$G$18),"Y",IF(AND(H60&gt;='Intersection Mileposts'!$F$19,H60&lt;='Intersection Mileposts'!$G$19),"Y",IF(AND(H60&gt;='Intersection Mileposts'!$F$20,H60&lt;='Intersection Mileposts'!$G$20),"Y",IF(AND(H60&gt;='Intersection Mileposts'!$F$21,H60&lt;='Intersection Mileposts'!$G$21),"Y",IF(AND(H60&gt;='Intersection Mileposts'!$F$22,H60&lt;='Intersection Mileposts'!$G$22),"Y",IF(AND(H60&gt;='Intersection Mileposts'!$F$23,H60&lt;='Intersection Mileposts'!$G$23),"Y",IF(AND(H60&gt;='Intersection Mileposts'!$F$24,H60&lt;='Intersection Mileposts'!$G$24),"Y",IF(AND(H60&gt;='Intersection Mileposts'!$F$25,H60&lt;='Intersection Mileposts'!$G$25),"Y",IF(AND(H60&gt;='Intersection Mileposts'!$F$26,H60&lt;='Intersection Mileposts'!$G$26),"Y",IF(AND(H60&gt;='Intersection Mileposts'!$F$27,H60&lt;='Intersection Mileposts'!$G$27),"Y",IF(AND(H60&gt;='Intersection Mileposts'!$F$28,H60&lt;='Intersection Mileposts'!$G$28),"Y",IF(AND(H60&gt;='Intersection Mileposts'!$F$29,H60&lt;='Intersection Mileposts'!$G$29),"Y", IF(AND(H60&gt;='Intersection Mileposts'!$F$30,H60&lt;='Intersection Mileposts'!$G$30),"Y",IF(AND(H60&gt;='Intersection Mileposts'!$F$31,H60&lt;='Intersection Mileposts'!$G$31),"Y",IF(AND(H60&gt;='Intersection Mileposts'!$F$32,H60&lt;='Intersection Mileposts'!$G$32),"Y",IF(AND(H60&gt;='Intersection Mileposts'!$F$33,H60&lt;='Intersection Mileposts'!$G$33),"Y",IF(AND(H60&gt;='Intersection Mileposts'!$F$34,H60&lt;='Intersection Mileposts'!$G$34),"Y",IF(AND(H60&gt;='Intersection Mileposts'!$F$35,H60&lt;='Intersection Mileposts'!$G$35),"Y",IF(AND(H60&gt;='Intersection Mileposts'!$F$36,H60&lt;='Intersection Mileposts'!$G$36),"Y",IF(AND(H60&gt;='Intersection Mileposts'!$F$37,H60&lt;='Intersection Mileposts'!$G$37),"Y",IF(AND(H60&gt;='Intersection Mileposts'!$F$38,H60&lt;='Intersection Mileposts'!$G$38),"Y",IF(AND(H60&gt;='Intersection Mileposts'!$F$39,H60&lt;='Intersection Mileposts'!$G$39),"Y","N"))))))))))))))))))))))))))))))))))))</f>
        <v/>
      </c>
    </row>
    <row r="61" spans="1:46" x14ac:dyDescent="0.3">
      <c r="A61" s="279"/>
      <c r="B61" s="261"/>
      <c r="C61" s="262"/>
      <c r="D61" s="262"/>
      <c r="E61" s="262"/>
      <c r="F61" s="262"/>
      <c r="G61" s="284"/>
      <c r="H61" s="286"/>
      <c r="I61" s="279"/>
      <c r="J61" s="260"/>
      <c r="K61" s="260"/>
      <c r="L61" s="280"/>
      <c r="M61" s="275"/>
      <c r="N61" s="263"/>
      <c r="P61" s="264" t="str">
        <f>IF(R61 = "", "", COUNT($R$4:R61))</f>
        <v/>
      </c>
      <c r="Q61" s="264" t="str">
        <f t="shared" si="0"/>
        <v/>
      </c>
      <c r="R61" s="265" t="str">
        <f t="shared" si="1"/>
        <v/>
      </c>
      <c r="S61" s="266" t="str">
        <f t="shared" si="11"/>
        <v/>
      </c>
      <c r="T61" s="267" t="str">
        <f t="shared" si="2"/>
        <v/>
      </c>
      <c r="U61" s="268" t="str">
        <f t="shared" si="12"/>
        <v/>
      </c>
      <c r="V61" s="269" t="str">
        <f t="shared" si="3"/>
        <v/>
      </c>
      <c r="W61" s="5"/>
      <c r="AR61" s="2" t="str">
        <f t="shared" si="10"/>
        <v/>
      </c>
      <c r="AS61" s="2" t="str">
        <f t="shared" si="4"/>
        <v/>
      </c>
      <c r="AT61" s="2" t="str">
        <f>IF(AR61="","",IF(AND(H61&gt;='Intersection Mileposts'!$F$5,H61&lt;='Intersection Mileposts'!$G$5),"Y",IF(AND(H61&gt;='Intersection Mileposts'!$F$6,H61&lt;='Intersection Mileposts'!$G$6),"Y",IF(AND(H61&gt;='Intersection Mileposts'!$F$7,H61&lt;='Intersection Mileposts'!$G$7),"Y",IF(AND(H61&gt;='Intersection Mileposts'!$F$8,H61&lt;='Intersection Mileposts'!$G$8),"Y",IF(AND(H61&gt;='Intersection Mileposts'!$F$9,H61&lt;='Intersection Mileposts'!$G$9),"Y",IF(AND(H61&gt;='Intersection Mileposts'!$F$10,H61&lt;='Intersection Mileposts'!$G$10),"Y",IF(AND(H61&gt;='Intersection Mileposts'!$F$11,H61&lt;='Intersection Mileposts'!$G$11),"Y",IF(AND(H61&gt;='Intersection Mileposts'!$F$12,H61&lt;='Intersection Mileposts'!$G$12),"Y",IF(AND(H61&gt;='Intersection Mileposts'!$F$13,H61&lt;='Intersection Mileposts'!$G$13),"Y",IF(AND(H61&gt;='Intersection Mileposts'!$F$14,H61&lt;='Intersection Mileposts'!$G$14),"Y",IF(AND(H61&gt;='Intersection Mileposts'!$F$15,H61&lt;='Intersection Mileposts'!$G$15),"Y",IF(AND(H61&gt;='Intersection Mileposts'!$F$16,H61&lt;='Intersection Mileposts'!$G$16),"Y",IF(AND(H61&gt;='Intersection Mileposts'!$F$17,H61&lt;='Intersection Mileposts'!$G$17),"Y",IF(AND(H61&gt;='Intersection Mileposts'!$F$18,H61&lt;='Intersection Mileposts'!$G$18),"Y",IF(AND(H61&gt;='Intersection Mileposts'!$F$19,H61&lt;='Intersection Mileposts'!$G$19),"Y",IF(AND(H61&gt;='Intersection Mileposts'!$F$20,H61&lt;='Intersection Mileposts'!$G$20),"Y",IF(AND(H61&gt;='Intersection Mileposts'!$F$21,H61&lt;='Intersection Mileposts'!$G$21),"Y",IF(AND(H61&gt;='Intersection Mileposts'!$F$22,H61&lt;='Intersection Mileposts'!$G$22),"Y",IF(AND(H61&gt;='Intersection Mileposts'!$F$23,H61&lt;='Intersection Mileposts'!$G$23),"Y",IF(AND(H61&gt;='Intersection Mileposts'!$F$24,H61&lt;='Intersection Mileposts'!$G$24),"Y",IF(AND(H61&gt;='Intersection Mileposts'!$F$25,H61&lt;='Intersection Mileposts'!$G$25),"Y",IF(AND(H61&gt;='Intersection Mileposts'!$F$26,H61&lt;='Intersection Mileposts'!$G$26),"Y",IF(AND(H61&gt;='Intersection Mileposts'!$F$27,H61&lt;='Intersection Mileposts'!$G$27),"Y",IF(AND(H61&gt;='Intersection Mileposts'!$F$28,H61&lt;='Intersection Mileposts'!$G$28),"Y",IF(AND(H61&gt;='Intersection Mileposts'!$F$29,H61&lt;='Intersection Mileposts'!$G$29),"Y", IF(AND(H61&gt;='Intersection Mileposts'!$F$30,H61&lt;='Intersection Mileposts'!$G$30),"Y",IF(AND(H61&gt;='Intersection Mileposts'!$F$31,H61&lt;='Intersection Mileposts'!$G$31),"Y",IF(AND(H61&gt;='Intersection Mileposts'!$F$32,H61&lt;='Intersection Mileposts'!$G$32),"Y",IF(AND(H61&gt;='Intersection Mileposts'!$F$33,H61&lt;='Intersection Mileposts'!$G$33),"Y",IF(AND(H61&gt;='Intersection Mileposts'!$F$34,H61&lt;='Intersection Mileposts'!$G$34),"Y",IF(AND(H61&gt;='Intersection Mileposts'!$F$35,H61&lt;='Intersection Mileposts'!$G$35),"Y",IF(AND(H61&gt;='Intersection Mileposts'!$F$36,H61&lt;='Intersection Mileposts'!$G$36),"Y",IF(AND(H61&gt;='Intersection Mileposts'!$F$37,H61&lt;='Intersection Mileposts'!$G$37),"Y",IF(AND(H61&gt;='Intersection Mileposts'!$F$38,H61&lt;='Intersection Mileposts'!$G$38),"Y",IF(AND(H61&gt;='Intersection Mileposts'!$F$39,H61&lt;='Intersection Mileposts'!$G$39),"Y","N"))))))))))))))))))))))))))))))))))))</f>
        <v/>
      </c>
    </row>
    <row r="62" spans="1:46" x14ac:dyDescent="0.3">
      <c r="A62" s="279"/>
      <c r="B62" s="261"/>
      <c r="C62" s="262"/>
      <c r="D62" s="262"/>
      <c r="E62" s="262"/>
      <c r="F62" s="262"/>
      <c r="G62" s="284"/>
      <c r="H62" s="286"/>
      <c r="I62" s="279"/>
      <c r="J62" s="260"/>
      <c r="K62" s="260"/>
      <c r="L62" s="280"/>
      <c r="M62" s="275"/>
      <c r="N62" s="263"/>
      <c r="P62" s="264" t="str">
        <f>IF(R62 = "", "", COUNT($R$4:R62))</f>
        <v/>
      </c>
      <c r="Q62" s="264" t="str">
        <f t="shared" si="0"/>
        <v/>
      </c>
      <c r="R62" s="265" t="str">
        <f t="shared" si="1"/>
        <v/>
      </c>
      <c r="S62" s="266" t="str">
        <f t="shared" si="11"/>
        <v/>
      </c>
      <c r="T62" s="267" t="str">
        <f t="shared" si="2"/>
        <v/>
      </c>
      <c r="U62" s="268" t="str">
        <f t="shared" si="12"/>
        <v/>
      </c>
      <c r="V62" s="269" t="str">
        <f t="shared" si="3"/>
        <v/>
      </c>
      <c r="W62" s="5"/>
      <c r="AR62" s="2" t="str">
        <f t="shared" si="10"/>
        <v/>
      </c>
      <c r="AS62" s="2" t="str">
        <f t="shared" si="4"/>
        <v/>
      </c>
      <c r="AT62" s="2" t="str">
        <f>IF(AR62="","",IF(AND(H62&gt;='Intersection Mileposts'!$F$5,H62&lt;='Intersection Mileposts'!$G$5),"Y",IF(AND(H62&gt;='Intersection Mileposts'!$F$6,H62&lt;='Intersection Mileposts'!$G$6),"Y",IF(AND(H62&gt;='Intersection Mileposts'!$F$7,H62&lt;='Intersection Mileposts'!$G$7),"Y",IF(AND(H62&gt;='Intersection Mileposts'!$F$8,H62&lt;='Intersection Mileposts'!$G$8),"Y",IF(AND(H62&gt;='Intersection Mileposts'!$F$9,H62&lt;='Intersection Mileposts'!$G$9),"Y",IF(AND(H62&gt;='Intersection Mileposts'!$F$10,H62&lt;='Intersection Mileposts'!$G$10),"Y",IF(AND(H62&gt;='Intersection Mileposts'!$F$11,H62&lt;='Intersection Mileposts'!$G$11),"Y",IF(AND(H62&gt;='Intersection Mileposts'!$F$12,H62&lt;='Intersection Mileposts'!$G$12),"Y",IF(AND(H62&gt;='Intersection Mileposts'!$F$13,H62&lt;='Intersection Mileposts'!$G$13),"Y",IF(AND(H62&gt;='Intersection Mileposts'!$F$14,H62&lt;='Intersection Mileposts'!$G$14),"Y",IF(AND(H62&gt;='Intersection Mileposts'!$F$15,H62&lt;='Intersection Mileposts'!$G$15),"Y",IF(AND(H62&gt;='Intersection Mileposts'!$F$16,H62&lt;='Intersection Mileposts'!$G$16),"Y",IF(AND(H62&gt;='Intersection Mileposts'!$F$17,H62&lt;='Intersection Mileposts'!$G$17),"Y",IF(AND(H62&gt;='Intersection Mileposts'!$F$18,H62&lt;='Intersection Mileposts'!$G$18),"Y",IF(AND(H62&gt;='Intersection Mileposts'!$F$19,H62&lt;='Intersection Mileposts'!$G$19),"Y",IF(AND(H62&gt;='Intersection Mileposts'!$F$20,H62&lt;='Intersection Mileposts'!$G$20),"Y",IF(AND(H62&gt;='Intersection Mileposts'!$F$21,H62&lt;='Intersection Mileposts'!$G$21),"Y",IF(AND(H62&gt;='Intersection Mileposts'!$F$22,H62&lt;='Intersection Mileposts'!$G$22),"Y",IF(AND(H62&gt;='Intersection Mileposts'!$F$23,H62&lt;='Intersection Mileposts'!$G$23),"Y",IF(AND(H62&gt;='Intersection Mileposts'!$F$24,H62&lt;='Intersection Mileposts'!$G$24),"Y",IF(AND(H62&gt;='Intersection Mileposts'!$F$25,H62&lt;='Intersection Mileposts'!$G$25),"Y",IF(AND(H62&gt;='Intersection Mileposts'!$F$26,H62&lt;='Intersection Mileposts'!$G$26),"Y",IF(AND(H62&gt;='Intersection Mileposts'!$F$27,H62&lt;='Intersection Mileposts'!$G$27),"Y",IF(AND(H62&gt;='Intersection Mileposts'!$F$28,H62&lt;='Intersection Mileposts'!$G$28),"Y",IF(AND(H62&gt;='Intersection Mileposts'!$F$29,H62&lt;='Intersection Mileposts'!$G$29),"Y", IF(AND(H62&gt;='Intersection Mileposts'!$F$30,H62&lt;='Intersection Mileposts'!$G$30),"Y",IF(AND(H62&gt;='Intersection Mileposts'!$F$31,H62&lt;='Intersection Mileposts'!$G$31),"Y",IF(AND(H62&gt;='Intersection Mileposts'!$F$32,H62&lt;='Intersection Mileposts'!$G$32),"Y",IF(AND(H62&gt;='Intersection Mileposts'!$F$33,H62&lt;='Intersection Mileposts'!$G$33),"Y",IF(AND(H62&gt;='Intersection Mileposts'!$F$34,H62&lt;='Intersection Mileposts'!$G$34),"Y",IF(AND(H62&gt;='Intersection Mileposts'!$F$35,H62&lt;='Intersection Mileposts'!$G$35),"Y",IF(AND(H62&gt;='Intersection Mileposts'!$F$36,H62&lt;='Intersection Mileposts'!$G$36),"Y",IF(AND(H62&gt;='Intersection Mileposts'!$F$37,H62&lt;='Intersection Mileposts'!$G$37),"Y",IF(AND(H62&gt;='Intersection Mileposts'!$F$38,H62&lt;='Intersection Mileposts'!$G$38),"Y",IF(AND(H62&gt;='Intersection Mileposts'!$F$39,H62&lt;='Intersection Mileposts'!$G$39),"Y","N"))))))))))))))))))))))))))))))))))))</f>
        <v/>
      </c>
    </row>
    <row r="63" spans="1:46" x14ac:dyDescent="0.3">
      <c r="A63" s="279"/>
      <c r="B63" s="261"/>
      <c r="C63" s="262"/>
      <c r="D63" s="262"/>
      <c r="E63" s="262"/>
      <c r="F63" s="262"/>
      <c r="G63" s="284"/>
      <c r="H63" s="286"/>
      <c r="I63" s="279"/>
      <c r="J63" s="260"/>
      <c r="K63" s="260"/>
      <c r="L63" s="280"/>
      <c r="M63" s="275"/>
      <c r="N63" s="263"/>
      <c r="P63" s="264" t="str">
        <f>IF(R63 = "", "", COUNT($R$4:R63))</f>
        <v/>
      </c>
      <c r="Q63" s="264" t="str">
        <f t="shared" si="0"/>
        <v/>
      </c>
      <c r="R63" s="265" t="str">
        <f t="shared" si="1"/>
        <v/>
      </c>
      <c r="S63" s="266" t="str">
        <f t="shared" si="11"/>
        <v/>
      </c>
      <c r="T63" s="267" t="str">
        <f t="shared" si="2"/>
        <v/>
      </c>
      <c r="U63" s="268" t="str">
        <f t="shared" si="12"/>
        <v/>
      </c>
      <c r="V63" s="269" t="str">
        <f t="shared" si="3"/>
        <v/>
      </c>
      <c r="W63" s="5"/>
      <c r="AR63" s="2" t="str">
        <f t="shared" si="10"/>
        <v/>
      </c>
      <c r="AS63" s="2" t="str">
        <f t="shared" si="4"/>
        <v/>
      </c>
      <c r="AT63" s="2" t="str">
        <f>IF(AR63="","",IF(AND(H63&gt;='Intersection Mileposts'!$F$5,H63&lt;='Intersection Mileposts'!$G$5),"Y",IF(AND(H63&gt;='Intersection Mileposts'!$F$6,H63&lt;='Intersection Mileposts'!$G$6),"Y",IF(AND(H63&gt;='Intersection Mileposts'!$F$7,H63&lt;='Intersection Mileposts'!$G$7),"Y",IF(AND(H63&gt;='Intersection Mileposts'!$F$8,H63&lt;='Intersection Mileposts'!$G$8),"Y",IF(AND(H63&gt;='Intersection Mileposts'!$F$9,H63&lt;='Intersection Mileposts'!$G$9),"Y",IF(AND(H63&gt;='Intersection Mileposts'!$F$10,H63&lt;='Intersection Mileposts'!$G$10),"Y",IF(AND(H63&gt;='Intersection Mileposts'!$F$11,H63&lt;='Intersection Mileposts'!$G$11),"Y",IF(AND(H63&gt;='Intersection Mileposts'!$F$12,H63&lt;='Intersection Mileposts'!$G$12),"Y",IF(AND(H63&gt;='Intersection Mileposts'!$F$13,H63&lt;='Intersection Mileposts'!$G$13),"Y",IF(AND(H63&gt;='Intersection Mileposts'!$F$14,H63&lt;='Intersection Mileposts'!$G$14),"Y",IF(AND(H63&gt;='Intersection Mileposts'!$F$15,H63&lt;='Intersection Mileposts'!$G$15),"Y",IF(AND(H63&gt;='Intersection Mileposts'!$F$16,H63&lt;='Intersection Mileposts'!$G$16),"Y",IF(AND(H63&gt;='Intersection Mileposts'!$F$17,H63&lt;='Intersection Mileposts'!$G$17),"Y",IF(AND(H63&gt;='Intersection Mileposts'!$F$18,H63&lt;='Intersection Mileposts'!$G$18),"Y",IF(AND(H63&gt;='Intersection Mileposts'!$F$19,H63&lt;='Intersection Mileposts'!$G$19),"Y",IF(AND(H63&gt;='Intersection Mileposts'!$F$20,H63&lt;='Intersection Mileposts'!$G$20),"Y",IF(AND(H63&gt;='Intersection Mileposts'!$F$21,H63&lt;='Intersection Mileposts'!$G$21),"Y",IF(AND(H63&gt;='Intersection Mileposts'!$F$22,H63&lt;='Intersection Mileposts'!$G$22),"Y",IF(AND(H63&gt;='Intersection Mileposts'!$F$23,H63&lt;='Intersection Mileposts'!$G$23),"Y",IF(AND(H63&gt;='Intersection Mileposts'!$F$24,H63&lt;='Intersection Mileposts'!$G$24),"Y",IF(AND(H63&gt;='Intersection Mileposts'!$F$25,H63&lt;='Intersection Mileposts'!$G$25),"Y",IF(AND(H63&gt;='Intersection Mileposts'!$F$26,H63&lt;='Intersection Mileposts'!$G$26),"Y",IF(AND(H63&gt;='Intersection Mileposts'!$F$27,H63&lt;='Intersection Mileposts'!$G$27),"Y",IF(AND(H63&gt;='Intersection Mileposts'!$F$28,H63&lt;='Intersection Mileposts'!$G$28),"Y",IF(AND(H63&gt;='Intersection Mileposts'!$F$29,H63&lt;='Intersection Mileposts'!$G$29),"Y", IF(AND(H63&gt;='Intersection Mileposts'!$F$30,H63&lt;='Intersection Mileposts'!$G$30),"Y",IF(AND(H63&gt;='Intersection Mileposts'!$F$31,H63&lt;='Intersection Mileposts'!$G$31),"Y",IF(AND(H63&gt;='Intersection Mileposts'!$F$32,H63&lt;='Intersection Mileposts'!$G$32),"Y",IF(AND(H63&gt;='Intersection Mileposts'!$F$33,H63&lt;='Intersection Mileposts'!$G$33),"Y",IF(AND(H63&gt;='Intersection Mileposts'!$F$34,H63&lt;='Intersection Mileposts'!$G$34),"Y",IF(AND(H63&gt;='Intersection Mileposts'!$F$35,H63&lt;='Intersection Mileposts'!$G$35),"Y",IF(AND(H63&gt;='Intersection Mileposts'!$F$36,H63&lt;='Intersection Mileposts'!$G$36),"Y",IF(AND(H63&gt;='Intersection Mileposts'!$F$37,H63&lt;='Intersection Mileposts'!$G$37),"Y",IF(AND(H63&gt;='Intersection Mileposts'!$F$38,H63&lt;='Intersection Mileposts'!$G$38),"Y",IF(AND(H63&gt;='Intersection Mileposts'!$F$39,H63&lt;='Intersection Mileposts'!$G$39),"Y","N"))))))))))))))))))))))))))))))))))))</f>
        <v/>
      </c>
    </row>
    <row r="64" spans="1:46" x14ac:dyDescent="0.3">
      <c r="A64" s="279"/>
      <c r="B64" s="261"/>
      <c r="C64" s="262"/>
      <c r="D64" s="262"/>
      <c r="E64" s="262"/>
      <c r="F64" s="262"/>
      <c r="G64" s="284"/>
      <c r="H64" s="286"/>
      <c r="I64" s="279"/>
      <c r="J64" s="260"/>
      <c r="K64" s="260"/>
      <c r="L64" s="280"/>
      <c r="M64" s="275"/>
      <c r="N64" s="263"/>
      <c r="P64" s="264" t="str">
        <f>IF(R64 = "", "", COUNT($R$4:R64))</f>
        <v/>
      </c>
      <c r="Q64" s="264" t="str">
        <f t="shared" si="0"/>
        <v/>
      </c>
      <c r="R64" s="265" t="str">
        <f t="shared" si="1"/>
        <v/>
      </c>
      <c r="S64" s="266" t="str">
        <f t="shared" si="11"/>
        <v/>
      </c>
      <c r="T64" s="267" t="str">
        <f t="shared" si="2"/>
        <v/>
      </c>
      <c r="U64" s="268" t="str">
        <f t="shared" si="12"/>
        <v/>
      </c>
      <c r="V64" s="269" t="str">
        <f t="shared" si="3"/>
        <v/>
      </c>
      <c r="W64" s="5"/>
      <c r="AR64" s="2" t="str">
        <f t="shared" si="10"/>
        <v/>
      </c>
      <c r="AS64" s="2" t="str">
        <f t="shared" si="4"/>
        <v/>
      </c>
      <c r="AT64" s="2" t="str">
        <f>IF(AR64="","",IF(AND(H64&gt;='Intersection Mileposts'!$F$5,H64&lt;='Intersection Mileposts'!$G$5),"Y",IF(AND(H64&gt;='Intersection Mileposts'!$F$6,H64&lt;='Intersection Mileposts'!$G$6),"Y",IF(AND(H64&gt;='Intersection Mileposts'!$F$7,H64&lt;='Intersection Mileposts'!$G$7),"Y",IF(AND(H64&gt;='Intersection Mileposts'!$F$8,H64&lt;='Intersection Mileposts'!$G$8),"Y",IF(AND(H64&gt;='Intersection Mileposts'!$F$9,H64&lt;='Intersection Mileposts'!$G$9),"Y",IF(AND(H64&gt;='Intersection Mileposts'!$F$10,H64&lt;='Intersection Mileposts'!$G$10),"Y",IF(AND(H64&gt;='Intersection Mileposts'!$F$11,H64&lt;='Intersection Mileposts'!$G$11),"Y",IF(AND(H64&gt;='Intersection Mileposts'!$F$12,H64&lt;='Intersection Mileposts'!$G$12),"Y",IF(AND(H64&gt;='Intersection Mileposts'!$F$13,H64&lt;='Intersection Mileposts'!$G$13),"Y",IF(AND(H64&gt;='Intersection Mileposts'!$F$14,H64&lt;='Intersection Mileposts'!$G$14),"Y",IF(AND(H64&gt;='Intersection Mileposts'!$F$15,H64&lt;='Intersection Mileposts'!$G$15),"Y",IF(AND(H64&gt;='Intersection Mileposts'!$F$16,H64&lt;='Intersection Mileposts'!$G$16),"Y",IF(AND(H64&gt;='Intersection Mileposts'!$F$17,H64&lt;='Intersection Mileposts'!$G$17),"Y",IF(AND(H64&gt;='Intersection Mileposts'!$F$18,H64&lt;='Intersection Mileposts'!$G$18),"Y",IF(AND(H64&gt;='Intersection Mileposts'!$F$19,H64&lt;='Intersection Mileposts'!$G$19),"Y",IF(AND(H64&gt;='Intersection Mileposts'!$F$20,H64&lt;='Intersection Mileposts'!$G$20),"Y",IF(AND(H64&gt;='Intersection Mileposts'!$F$21,H64&lt;='Intersection Mileposts'!$G$21),"Y",IF(AND(H64&gt;='Intersection Mileposts'!$F$22,H64&lt;='Intersection Mileposts'!$G$22),"Y",IF(AND(H64&gt;='Intersection Mileposts'!$F$23,H64&lt;='Intersection Mileposts'!$G$23),"Y",IF(AND(H64&gt;='Intersection Mileposts'!$F$24,H64&lt;='Intersection Mileposts'!$G$24),"Y",IF(AND(H64&gt;='Intersection Mileposts'!$F$25,H64&lt;='Intersection Mileposts'!$G$25),"Y",IF(AND(H64&gt;='Intersection Mileposts'!$F$26,H64&lt;='Intersection Mileposts'!$G$26),"Y",IF(AND(H64&gt;='Intersection Mileposts'!$F$27,H64&lt;='Intersection Mileposts'!$G$27),"Y",IF(AND(H64&gt;='Intersection Mileposts'!$F$28,H64&lt;='Intersection Mileposts'!$G$28),"Y",IF(AND(H64&gt;='Intersection Mileposts'!$F$29,H64&lt;='Intersection Mileposts'!$G$29),"Y", IF(AND(H64&gt;='Intersection Mileposts'!$F$30,H64&lt;='Intersection Mileposts'!$G$30),"Y",IF(AND(H64&gt;='Intersection Mileposts'!$F$31,H64&lt;='Intersection Mileposts'!$G$31),"Y",IF(AND(H64&gt;='Intersection Mileposts'!$F$32,H64&lt;='Intersection Mileposts'!$G$32),"Y",IF(AND(H64&gt;='Intersection Mileposts'!$F$33,H64&lt;='Intersection Mileposts'!$G$33),"Y",IF(AND(H64&gt;='Intersection Mileposts'!$F$34,H64&lt;='Intersection Mileposts'!$G$34),"Y",IF(AND(H64&gt;='Intersection Mileposts'!$F$35,H64&lt;='Intersection Mileposts'!$G$35),"Y",IF(AND(H64&gt;='Intersection Mileposts'!$F$36,H64&lt;='Intersection Mileposts'!$G$36),"Y",IF(AND(H64&gt;='Intersection Mileposts'!$F$37,H64&lt;='Intersection Mileposts'!$G$37),"Y",IF(AND(H64&gt;='Intersection Mileposts'!$F$38,H64&lt;='Intersection Mileposts'!$G$38),"Y",IF(AND(H64&gt;='Intersection Mileposts'!$F$39,H64&lt;='Intersection Mileposts'!$G$39),"Y","N"))))))))))))))))))))))))))))))))))))</f>
        <v/>
      </c>
    </row>
    <row r="65" spans="1:46" x14ac:dyDescent="0.3">
      <c r="A65" s="279"/>
      <c r="B65" s="261"/>
      <c r="C65" s="262"/>
      <c r="D65" s="262"/>
      <c r="E65" s="262"/>
      <c r="F65" s="262"/>
      <c r="G65" s="284"/>
      <c r="H65" s="286"/>
      <c r="I65" s="279"/>
      <c r="J65" s="260"/>
      <c r="K65" s="260"/>
      <c r="L65" s="280"/>
      <c r="M65" s="275"/>
      <c r="N65" s="263"/>
      <c r="P65" s="264" t="str">
        <f>IF(R65 = "", "", COUNT($R$4:R65))</f>
        <v/>
      </c>
      <c r="Q65" s="264" t="str">
        <f t="shared" si="0"/>
        <v/>
      </c>
      <c r="R65" s="265" t="str">
        <f t="shared" si="1"/>
        <v/>
      </c>
      <c r="S65" s="266" t="str">
        <f t="shared" si="11"/>
        <v/>
      </c>
      <c r="T65" s="267" t="str">
        <f t="shared" si="2"/>
        <v/>
      </c>
      <c r="U65" s="268" t="str">
        <f t="shared" si="12"/>
        <v/>
      </c>
      <c r="V65" s="269" t="str">
        <f t="shared" si="3"/>
        <v/>
      </c>
      <c r="W65" s="5"/>
      <c r="AR65" s="2" t="str">
        <f t="shared" si="10"/>
        <v/>
      </c>
      <c r="AS65" s="2" t="str">
        <f t="shared" si="4"/>
        <v/>
      </c>
      <c r="AT65" s="2" t="str">
        <f>IF(AR65="","",IF(AND(H65&gt;='Intersection Mileposts'!$F$5,H65&lt;='Intersection Mileposts'!$G$5),"Y",IF(AND(H65&gt;='Intersection Mileposts'!$F$6,H65&lt;='Intersection Mileposts'!$G$6),"Y",IF(AND(H65&gt;='Intersection Mileposts'!$F$7,H65&lt;='Intersection Mileposts'!$G$7),"Y",IF(AND(H65&gt;='Intersection Mileposts'!$F$8,H65&lt;='Intersection Mileposts'!$G$8),"Y",IF(AND(H65&gt;='Intersection Mileposts'!$F$9,H65&lt;='Intersection Mileposts'!$G$9),"Y",IF(AND(H65&gt;='Intersection Mileposts'!$F$10,H65&lt;='Intersection Mileposts'!$G$10),"Y",IF(AND(H65&gt;='Intersection Mileposts'!$F$11,H65&lt;='Intersection Mileposts'!$G$11),"Y",IF(AND(H65&gt;='Intersection Mileposts'!$F$12,H65&lt;='Intersection Mileposts'!$G$12),"Y",IF(AND(H65&gt;='Intersection Mileposts'!$F$13,H65&lt;='Intersection Mileposts'!$G$13),"Y",IF(AND(H65&gt;='Intersection Mileposts'!$F$14,H65&lt;='Intersection Mileposts'!$G$14),"Y",IF(AND(H65&gt;='Intersection Mileposts'!$F$15,H65&lt;='Intersection Mileposts'!$G$15),"Y",IF(AND(H65&gt;='Intersection Mileposts'!$F$16,H65&lt;='Intersection Mileposts'!$G$16),"Y",IF(AND(H65&gt;='Intersection Mileposts'!$F$17,H65&lt;='Intersection Mileposts'!$G$17),"Y",IF(AND(H65&gt;='Intersection Mileposts'!$F$18,H65&lt;='Intersection Mileposts'!$G$18),"Y",IF(AND(H65&gt;='Intersection Mileposts'!$F$19,H65&lt;='Intersection Mileposts'!$G$19),"Y",IF(AND(H65&gt;='Intersection Mileposts'!$F$20,H65&lt;='Intersection Mileposts'!$G$20),"Y",IF(AND(H65&gt;='Intersection Mileposts'!$F$21,H65&lt;='Intersection Mileposts'!$G$21),"Y",IF(AND(H65&gt;='Intersection Mileposts'!$F$22,H65&lt;='Intersection Mileposts'!$G$22),"Y",IF(AND(H65&gt;='Intersection Mileposts'!$F$23,H65&lt;='Intersection Mileposts'!$G$23),"Y",IF(AND(H65&gt;='Intersection Mileposts'!$F$24,H65&lt;='Intersection Mileposts'!$G$24),"Y",IF(AND(H65&gt;='Intersection Mileposts'!$F$25,H65&lt;='Intersection Mileposts'!$G$25),"Y",IF(AND(H65&gt;='Intersection Mileposts'!$F$26,H65&lt;='Intersection Mileposts'!$G$26),"Y",IF(AND(H65&gt;='Intersection Mileposts'!$F$27,H65&lt;='Intersection Mileposts'!$G$27),"Y",IF(AND(H65&gt;='Intersection Mileposts'!$F$28,H65&lt;='Intersection Mileposts'!$G$28),"Y",IF(AND(H65&gt;='Intersection Mileposts'!$F$29,H65&lt;='Intersection Mileposts'!$G$29),"Y", IF(AND(H65&gt;='Intersection Mileposts'!$F$30,H65&lt;='Intersection Mileposts'!$G$30),"Y",IF(AND(H65&gt;='Intersection Mileposts'!$F$31,H65&lt;='Intersection Mileposts'!$G$31),"Y",IF(AND(H65&gt;='Intersection Mileposts'!$F$32,H65&lt;='Intersection Mileposts'!$G$32),"Y",IF(AND(H65&gt;='Intersection Mileposts'!$F$33,H65&lt;='Intersection Mileposts'!$G$33),"Y",IF(AND(H65&gt;='Intersection Mileposts'!$F$34,H65&lt;='Intersection Mileposts'!$G$34),"Y",IF(AND(H65&gt;='Intersection Mileposts'!$F$35,H65&lt;='Intersection Mileposts'!$G$35),"Y",IF(AND(H65&gt;='Intersection Mileposts'!$F$36,H65&lt;='Intersection Mileposts'!$G$36),"Y",IF(AND(H65&gt;='Intersection Mileposts'!$F$37,H65&lt;='Intersection Mileposts'!$G$37),"Y",IF(AND(H65&gt;='Intersection Mileposts'!$F$38,H65&lt;='Intersection Mileposts'!$G$38),"Y",IF(AND(H65&gt;='Intersection Mileposts'!$F$39,H65&lt;='Intersection Mileposts'!$G$39),"Y","N"))))))))))))))))))))))))))))))))))))</f>
        <v/>
      </c>
    </row>
    <row r="66" spans="1:46" x14ac:dyDescent="0.3">
      <c r="A66" s="279"/>
      <c r="B66" s="261"/>
      <c r="C66" s="262"/>
      <c r="D66" s="262"/>
      <c r="E66" s="262"/>
      <c r="F66" s="262"/>
      <c r="G66" s="284"/>
      <c r="H66" s="286"/>
      <c r="I66" s="279"/>
      <c r="J66" s="260"/>
      <c r="K66" s="260"/>
      <c r="L66" s="280"/>
      <c r="M66" s="275"/>
      <c r="N66" s="263"/>
      <c r="P66" s="264" t="str">
        <f>IF(R66 = "", "", COUNT($R$4:R66))</f>
        <v/>
      </c>
      <c r="Q66" s="264" t="str">
        <f t="shared" si="0"/>
        <v/>
      </c>
      <c r="R66" s="265" t="str">
        <f t="shared" si="1"/>
        <v/>
      </c>
      <c r="S66" s="266" t="str">
        <f t="shared" si="11"/>
        <v/>
      </c>
      <c r="T66" s="267" t="str">
        <f t="shared" si="2"/>
        <v/>
      </c>
      <c r="U66" s="268" t="str">
        <f t="shared" si="12"/>
        <v/>
      </c>
      <c r="V66" s="269" t="str">
        <f t="shared" si="3"/>
        <v/>
      </c>
      <c r="W66" s="5"/>
      <c r="AR66" s="2" t="str">
        <f t="shared" si="10"/>
        <v/>
      </c>
      <c r="AS66" s="2" t="str">
        <f t="shared" si="4"/>
        <v/>
      </c>
      <c r="AT66" s="2" t="str">
        <f>IF(AR66="","",IF(AND(H66&gt;='Intersection Mileposts'!$F$5,H66&lt;='Intersection Mileposts'!$G$5),"Y",IF(AND(H66&gt;='Intersection Mileposts'!$F$6,H66&lt;='Intersection Mileposts'!$G$6),"Y",IF(AND(H66&gt;='Intersection Mileposts'!$F$7,H66&lt;='Intersection Mileposts'!$G$7),"Y",IF(AND(H66&gt;='Intersection Mileposts'!$F$8,H66&lt;='Intersection Mileposts'!$G$8),"Y",IF(AND(H66&gt;='Intersection Mileposts'!$F$9,H66&lt;='Intersection Mileposts'!$G$9),"Y",IF(AND(H66&gt;='Intersection Mileposts'!$F$10,H66&lt;='Intersection Mileposts'!$G$10),"Y",IF(AND(H66&gt;='Intersection Mileposts'!$F$11,H66&lt;='Intersection Mileposts'!$G$11),"Y",IF(AND(H66&gt;='Intersection Mileposts'!$F$12,H66&lt;='Intersection Mileposts'!$G$12),"Y",IF(AND(H66&gt;='Intersection Mileposts'!$F$13,H66&lt;='Intersection Mileposts'!$G$13),"Y",IF(AND(H66&gt;='Intersection Mileposts'!$F$14,H66&lt;='Intersection Mileposts'!$G$14),"Y",IF(AND(H66&gt;='Intersection Mileposts'!$F$15,H66&lt;='Intersection Mileposts'!$G$15),"Y",IF(AND(H66&gt;='Intersection Mileposts'!$F$16,H66&lt;='Intersection Mileposts'!$G$16),"Y",IF(AND(H66&gt;='Intersection Mileposts'!$F$17,H66&lt;='Intersection Mileposts'!$G$17),"Y",IF(AND(H66&gt;='Intersection Mileposts'!$F$18,H66&lt;='Intersection Mileposts'!$G$18),"Y",IF(AND(H66&gt;='Intersection Mileposts'!$F$19,H66&lt;='Intersection Mileposts'!$G$19),"Y",IF(AND(H66&gt;='Intersection Mileposts'!$F$20,H66&lt;='Intersection Mileposts'!$G$20),"Y",IF(AND(H66&gt;='Intersection Mileposts'!$F$21,H66&lt;='Intersection Mileposts'!$G$21),"Y",IF(AND(H66&gt;='Intersection Mileposts'!$F$22,H66&lt;='Intersection Mileposts'!$G$22),"Y",IF(AND(H66&gt;='Intersection Mileposts'!$F$23,H66&lt;='Intersection Mileposts'!$G$23),"Y",IF(AND(H66&gt;='Intersection Mileposts'!$F$24,H66&lt;='Intersection Mileposts'!$G$24),"Y",IF(AND(H66&gt;='Intersection Mileposts'!$F$25,H66&lt;='Intersection Mileposts'!$G$25),"Y",IF(AND(H66&gt;='Intersection Mileposts'!$F$26,H66&lt;='Intersection Mileposts'!$G$26),"Y",IF(AND(H66&gt;='Intersection Mileposts'!$F$27,H66&lt;='Intersection Mileposts'!$G$27),"Y",IF(AND(H66&gt;='Intersection Mileposts'!$F$28,H66&lt;='Intersection Mileposts'!$G$28),"Y",IF(AND(H66&gt;='Intersection Mileposts'!$F$29,H66&lt;='Intersection Mileposts'!$G$29),"Y", IF(AND(H66&gt;='Intersection Mileposts'!$F$30,H66&lt;='Intersection Mileposts'!$G$30),"Y",IF(AND(H66&gt;='Intersection Mileposts'!$F$31,H66&lt;='Intersection Mileposts'!$G$31),"Y",IF(AND(H66&gt;='Intersection Mileposts'!$F$32,H66&lt;='Intersection Mileposts'!$G$32),"Y",IF(AND(H66&gt;='Intersection Mileposts'!$F$33,H66&lt;='Intersection Mileposts'!$G$33),"Y",IF(AND(H66&gt;='Intersection Mileposts'!$F$34,H66&lt;='Intersection Mileposts'!$G$34),"Y",IF(AND(H66&gt;='Intersection Mileposts'!$F$35,H66&lt;='Intersection Mileposts'!$G$35),"Y",IF(AND(H66&gt;='Intersection Mileposts'!$F$36,H66&lt;='Intersection Mileposts'!$G$36),"Y",IF(AND(H66&gt;='Intersection Mileposts'!$F$37,H66&lt;='Intersection Mileposts'!$G$37),"Y",IF(AND(H66&gt;='Intersection Mileposts'!$F$38,H66&lt;='Intersection Mileposts'!$G$38),"Y",IF(AND(H66&gt;='Intersection Mileposts'!$F$39,H66&lt;='Intersection Mileposts'!$G$39),"Y","N"))))))))))))))))))))))))))))))))))))</f>
        <v/>
      </c>
    </row>
    <row r="67" spans="1:46" x14ac:dyDescent="0.3">
      <c r="A67" s="279"/>
      <c r="B67" s="261"/>
      <c r="C67" s="262"/>
      <c r="D67" s="262"/>
      <c r="E67" s="262"/>
      <c r="F67" s="262"/>
      <c r="G67" s="284"/>
      <c r="H67" s="286"/>
      <c r="I67" s="279"/>
      <c r="J67" s="260"/>
      <c r="K67" s="260"/>
      <c r="L67" s="280"/>
      <c r="M67" s="275"/>
      <c r="N67" s="263"/>
      <c r="P67" s="264" t="str">
        <f>IF(R67 = "", "", COUNT($R$4:R67))</f>
        <v/>
      </c>
      <c r="Q67" s="264" t="str">
        <f t="shared" si="0"/>
        <v/>
      </c>
      <c r="R67" s="265" t="str">
        <f t="shared" si="1"/>
        <v/>
      </c>
      <c r="S67" s="266" t="str">
        <f t="shared" si="11"/>
        <v/>
      </c>
      <c r="T67" s="267" t="str">
        <f t="shared" si="2"/>
        <v/>
      </c>
      <c r="U67" s="268" t="str">
        <f t="shared" si="12"/>
        <v/>
      </c>
      <c r="V67" s="269" t="str">
        <f t="shared" si="3"/>
        <v/>
      </c>
      <c r="W67" s="5"/>
      <c r="AR67" s="2" t="str">
        <f t="shared" si="10"/>
        <v/>
      </c>
      <c r="AS67" s="2" t="str">
        <f t="shared" si="4"/>
        <v/>
      </c>
      <c r="AT67" s="2" t="str">
        <f>IF(AR67="","",IF(AND(H67&gt;='Intersection Mileposts'!$F$5,H67&lt;='Intersection Mileposts'!$G$5),"Y",IF(AND(H67&gt;='Intersection Mileposts'!$F$6,H67&lt;='Intersection Mileposts'!$G$6),"Y",IF(AND(H67&gt;='Intersection Mileposts'!$F$7,H67&lt;='Intersection Mileposts'!$G$7),"Y",IF(AND(H67&gt;='Intersection Mileposts'!$F$8,H67&lt;='Intersection Mileposts'!$G$8),"Y",IF(AND(H67&gt;='Intersection Mileposts'!$F$9,H67&lt;='Intersection Mileposts'!$G$9),"Y",IF(AND(H67&gt;='Intersection Mileposts'!$F$10,H67&lt;='Intersection Mileposts'!$G$10),"Y",IF(AND(H67&gt;='Intersection Mileposts'!$F$11,H67&lt;='Intersection Mileposts'!$G$11),"Y",IF(AND(H67&gt;='Intersection Mileposts'!$F$12,H67&lt;='Intersection Mileposts'!$G$12),"Y",IF(AND(H67&gt;='Intersection Mileposts'!$F$13,H67&lt;='Intersection Mileposts'!$G$13),"Y",IF(AND(H67&gt;='Intersection Mileposts'!$F$14,H67&lt;='Intersection Mileposts'!$G$14),"Y",IF(AND(H67&gt;='Intersection Mileposts'!$F$15,H67&lt;='Intersection Mileposts'!$G$15),"Y",IF(AND(H67&gt;='Intersection Mileposts'!$F$16,H67&lt;='Intersection Mileposts'!$G$16),"Y",IF(AND(H67&gt;='Intersection Mileposts'!$F$17,H67&lt;='Intersection Mileposts'!$G$17),"Y",IF(AND(H67&gt;='Intersection Mileposts'!$F$18,H67&lt;='Intersection Mileposts'!$G$18),"Y",IF(AND(H67&gt;='Intersection Mileposts'!$F$19,H67&lt;='Intersection Mileposts'!$G$19),"Y",IF(AND(H67&gt;='Intersection Mileposts'!$F$20,H67&lt;='Intersection Mileposts'!$G$20),"Y",IF(AND(H67&gt;='Intersection Mileposts'!$F$21,H67&lt;='Intersection Mileposts'!$G$21),"Y",IF(AND(H67&gt;='Intersection Mileposts'!$F$22,H67&lt;='Intersection Mileposts'!$G$22),"Y",IF(AND(H67&gt;='Intersection Mileposts'!$F$23,H67&lt;='Intersection Mileposts'!$G$23),"Y",IF(AND(H67&gt;='Intersection Mileposts'!$F$24,H67&lt;='Intersection Mileposts'!$G$24),"Y",IF(AND(H67&gt;='Intersection Mileposts'!$F$25,H67&lt;='Intersection Mileposts'!$G$25),"Y",IF(AND(H67&gt;='Intersection Mileposts'!$F$26,H67&lt;='Intersection Mileposts'!$G$26),"Y",IF(AND(H67&gt;='Intersection Mileposts'!$F$27,H67&lt;='Intersection Mileposts'!$G$27),"Y",IF(AND(H67&gt;='Intersection Mileposts'!$F$28,H67&lt;='Intersection Mileposts'!$G$28),"Y",IF(AND(H67&gt;='Intersection Mileposts'!$F$29,H67&lt;='Intersection Mileposts'!$G$29),"Y", IF(AND(H67&gt;='Intersection Mileposts'!$F$30,H67&lt;='Intersection Mileposts'!$G$30),"Y",IF(AND(H67&gt;='Intersection Mileposts'!$F$31,H67&lt;='Intersection Mileposts'!$G$31),"Y",IF(AND(H67&gt;='Intersection Mileposts'!$F$32,H67&lt;='Intersection Mileposts'!$G$32),"Y",IF(AND(H67&gt;='Intersection Mileposts'!$F$33,H67&lt;='Intersection Mileposts'!$G$33),"Y",IF(AND(H67&gt;='Intersection Mileposts'!$F$34,H67&lt;='Intersection Mileposts'!$G$34),"Y",IF(AND(H67&gt;='Intersection Mileposts'!$F$35,H67&lt;='Intersection Mileposts'!$G$35),"Y",IF(AND(H67&gt;='Intersection Mileposts'!$F$36,H67&lt;='Intersection Mileposts'!$G$36),"Y",IF(AND(H67&gt;='Intersection Mileposts'!$F$37,H67&lt;='Intersection Mileposts'!$G$37),"Y",IF(AND(H67&gt;='Intersection Mileposts'!$F$38,H67&lt;='Intersection Mileposts'!$G$38),"Y",IF(AND(H67&gt;='Intersection Mileposts'!$F$39,H67&lt;='Intersection Mileposts'!$G$39),"Y","N"))))))))))))))))))))))))))))))))))))</f>
        <v/>
      </c>
    </row>
    <row r="68" spans="1:46" x14ac:dyDescent="0.3">
      <c r="A68" s="279"/>
      <c r="B68" s="261"/>
      <c r="C68" s="262"/>
      <c r="D68" s="262"/>
      <c r="E68" s="262"/>
      <c r="F68" s="262"/>
      <c r="G68" s="284"/>
      <c r="H68" s="286"/>
      <c r="I68" s="279"/>
      <c r="J68" s="260"/>
      <c r="K68" s="260"/>
      <c r="L68" s="280"/>
      <c r="M68" s="275"/>
      <c r="N68" s="263"/>
      <c r="P68" s="264" t="str">
        <f>IF(R68 = "", "", COUNT($R$4:R68))</f>
        <v/>
      </c>
      <c r="Q68" s="264" t="str">
        <f t="shared" ref="Q68:Q131" si="13">IF(B68="", "", YEAR(B68))</f>
        <v/>
      </c>
      <c r="R68" s="265" t="str">
        <f t="shared" ref="R68:R131" si="14">IF(A68="", "", IF(G68="",1,IF(G68="O",1,IF(G68="C",8.4,IF(G68="B",8.4,IF(G68="A",76.8,IF(G68="K",76.8,"ERR")))))))</f>
        <v/>
      </c>
      <c r="S68" s="266" t="str">
        <f t="shared" si="11"/>
        <v/>
      </c>
      <c r="T68" s="267" t="str">
        <f t="shared" ref="T68:T131" si="15">IF(IF(M68="Y",G68,"")=0, "O", IF(M68="Y",G68,""))</f>
        <v/>
      </c>
      <c r="U68" s="268" t="str">
        <f t="shared" si="12"/>
        <v/>
      </c>
      <c r="V68" s="269" t="str">
        <f t="shared" ref="V68:V131" si="16">IF(IF(N68="Y",G68,"")=0, "O", IF(N68="Y",G68,""))</f>
        <v/>
      </c>
      <c r="W68" s="5"/>
      <c r="AR68" s="2" t="str">
        <f t="shared" si="10"/>
        <v/>
      </c>
      <c r="AS68" s="2" t="str">
        <f t="shared" ref="AS68:AS131" si="17">IF(OR(M68="Y",N68="Y"),"Y","")</f>
        <v/>
      </c>
      <c r="AT68" s="2" t="str">
        <f>IF(AR68="","",IF(AND(H68&gt;='Intersection Mileposts'!$F$5,H68&lt;='Intersection Mileposts'!$G$5),"Y",IF(AND(H68&gt;='Intersection Mileposts'!$F$6,H68&lt;='Intersection Mileposts'!$G$6),"Y",IF(AND(H68&gt;='Intersection Mileposts'!$F$7,H68&lt;='Intersection Mileposts'!$G$7),"Y",IF(AND(H68&gt;='Intersection Mileposts'!$F$8,H68&lt;='Intersection Mileposts'!$G$8),"Y",IF(AND(H68&gt;='Intersection Mileposts'!$F$9,H68&lt;='Intersection Mileposts'!$G$9),"Y",IF(AND(H68&gt;='Intersection Mileposts'!$F$10,H68&lt;='Intersection Mileposts'!$G$10),"Y",IF(AND(H68&gt;='Intersection Mileposts'!$F$11,H68&lt;='Intersection Mileposts'!$G$11),"Y",IF(AND(H68&gt;='Intersection Mileposts'!$F$12,H68&lt;='Intersection Mileposts'!$G$12),"Y",IF(AND(H68&gt;='Intersection Mileposts'!$F$13,H68&lt;='Intersection Mileposts'!$G$13),"Y",IF(AND(H68&gt;='Intersection Mileposts'!$F$14,H68&lt;='Intersection Mileposts'!$G$14),"Y",IF(AND(H68&gt;='Intersection Mileposts'!$F$15,H68&lt;='Intersection Mileposts'!$G$15),"Y",IF(AND(H68&gt;='Intersection Mileposts'!$F$16,H68&lt;='Intersection Mileposts'!$G$16),"Y",IF(AND(H68&gt;='Intersection Mileposts'!$F$17,H68&lt;='Intersection Mileposts'!$G$17),"Y",IF(AND(H68&gt;='Intersection Mileposts'!$F$18,H68&lt;='Intersection Mileposts'!$G$18),"Y",IF(AND(H68&gt;='Intersection Mileposts'!$F$19,H68&lt;='Intersection Mileposts'!$G$19),"Y",IF(AND(H68&gt;='Intersection Mileposts'!$F$20,H68&lt;='Intersection Mileposts'!$G$20),"Y",IF(AND(H68&gt;='Intersection Mileposts'!$F$21,H68&lt;='Intersection Mileposts'!$G$21),"Y",IF(AND(H68&gt;='Intersection Mileposts'!$F$22,H68&lt;='Intersection Mileposts'!$G$22),"Y",IF(AND(H68&gt;='Intersection Mileposts'!$F$23,H68&lt;='Intersection Mileposts'!$G$23),"Y",IF(AND(H68&gt;='Intersection Mileposts'!$F$24,H68&lt;='Intersection Mileposts'!$G$24),"Y",IF(AND(H68&gt;='Intersection Mileposts'!$F$25,H68&lt;='Intersection Mileposts'!$G$25),"Y",IF(AND(H68&gt;='Intersection Mileposts'!$F$26,H68&lt;='Intersection Mileposts'!$G$26),"Y",IF(AND(H68&gt;='Intersection Mileposts'!$F$27,H68&lt;='Intersection Mileposts'!$G$27),"Y",IF(AND(H68&gt;='Intersection Mileposts'!$F$28,H68&lt;='Intersection Mileposts'!$G$28),"Y",IF(AND(H68&gt;='Intersection Mileposts'!$F$29,H68&lt;='Intersection Mileposts'!$G$29),"Y", IF(AND(H68&gt;='Intersection Mileposts'!$F$30,H68&lt;='Intersection Mileposts'!$G$30),"Y",IF(AND(H68&gt;='Intersection Mileposts'!$F$31,H68&lt;='Intersection Mileposts'!$G$31),"Y",IF(AND(H68&gt;='Intersection Mileposts'!$F$32,H68&lt;='Intersection Mileposts'!$G$32),"Y",IF(AND(H68&gt;='Intersection Mileposts'!$F$33,H68&lt;='Intersection Mileposts'!$G$33),"Y",IF(AND(H68&gt;='Intersection Mileposts'!$F$34,H68&lt;='Intersection Mileposts'!$G$34),"Y",IF(AND(H68&gt;='Intersection Mileposts'!$F$35,H68&lt;='Intersection Mileposts'!$G$35),"Y",IF(AND(H68&gt;='Intersection Mileposts'!$F$36,H68&lt;='Intersection Mileposts'!$G$36),"Y",IF(AND(H68&gt;='Intersection Mileposts'!$F$37,H68&lt;='Intersection Mileposts'!$G$37),"Y",IF(AND(H68&gt;='Intersection Mileposts'!$F$38,H68&lt;='Intersection Mileposts'!$G$38),"Y",IF(AND(H68&gt;='Intersection Mileposts'!$F$39,H68&lt;='Intersection Mileposts'!$G$39),"Y","N"))))))))))))))))))))))))))))))))))))</f>
        <v/>
      </c>
    </row>
    <row r="69" spans="1:46" x14ac:dyDescent="0.3">
      <c r="A69" s="279"/>
      <c r="B69" s="261"/>
      <c r="C69" s="262"/>
      <c r="D69" s="262"/>
      <c r="E69" s="262"/>
      <c r="F69" s="262"/>
      <c r="G69" s="284"/>
      <c r="H69" s="286"/>
      <c r="I69" s="279"/>
      <c r="J69" s="260"/>
      <c r="K69" s="260"/>
      <c r="L69" s="280"/>
      <c r="M69" s="275"/>
      <c r="N69" s="263"/>
      <c r="P69" s="264" t="str">
        <f>IF(R69 = "", "", COUNT($R$4:R69))</f>
        <v/>
      </c>
      <c r="Q69" s="264" t="str">
        <f t="shared" si="13"/>
        <v/>
      </c>
      <c r="R69" s="265" t="str">
        <f t="shared" si="14"/>
        <v/>
      </c>
      <c r="S69" s="266" t="str">
        <f t="shared" si="11"/>
        <v/>
      </c>
      <c r="T69" s="267" t="str">
        <f t="shared" si="15"/>
        <v/>
      </c>
      <c r="U69" s="268" t="str">
        <f t="shared" si="12"/>
        <v/>
      </c>
      <c r="V69" s="269" t="str">
        <f t="shared" si="16"/>
        <v/>
      </c>
      <c r="W69" s="5"/>
      <c r="AR69" s="2" t="str">
        <f t="shared" ref="AR69:AR132" si="18">IF(P69&gt;0, P69, "")</f>
        <v/>
      </c>
      <c r="AS69" s="2" t="str">
        <f t="shared" si="17"/>
        <v/>
      </c>
      <c r="AT69" s="2" t="str">
        <f>IF(AR69="","",IF(AND(H69&gt;='Intersection Mileposts'!$F$5,H69&lt;='Intersection Mileposts'!$G$5),"Y",IF(AND(H69&gt;='Intersection Mileposts'!$F$6,H69&lt;='Intersection Mileposts'!$G$6),"Y",IF(AND(H69&gt;='Intersection Mileposts'!$F$7,H69&lt;='Intersection Mileposts'!$G$7),"Y",IF(AND(H69&gt;='Intersection Mileposts'!$F$8,H69&lt;='Intersection Mileposts'!$G$8),"Y",IF(AND(H69&gt;='Intersection Mileposts'!$F$9,H69&lt;='Intersection Mileposts'!$G$9),"Y",IF(AND(H69&gt;='Intersection Mileposts'!$F$10,H69&lt;='Intersection Mileposts'!$G$10),"Y",IF(AND(H69&gt;='Intersection Mileposts'!$F$11,H69&lt;='Intersection Mileposts'!$G$11),"Y",IF(AND(H69&gt;='Intersection Mileposts'!$F$12,H69&lt;='Intersection Mileposts'!$G$12),"Y",IF(AND(H69&gt;='Intersection Mileposts'!$F$13,H69&lt;='Intersection Mileposts'!$G$13),"Y",IF(AND(H69&gt;='Intersection Mileposts'!$F$14,H69&lt;='Intersection Mileposts'!$G$14),"Y",IF(AND(H69&gt;='Intersection Mileposts'!$F$15,H69&lt;='Intersection Mileposts'!$G$15),"Y",IF(AND(H69&gt;='Intersection Mileposts'!$F$16,H69&lt;='Intersection Mileposts'!$G$16),"Y",IF(AND(H69&gt;='Intersection Mileposts'!$F$17,H69&lt;='Intersection Mileposts'!$G$17),"Y",IF(AND(H69&gt;='Intersection Mileposts'!$F$18,H69&lt;='Intersection Mileposts'!$G$18),"Y",IF(AND(H69&gt;='Intersection Mileposts'!$F$19,H69&lt;='Intersection Mileposts'!$G$19),"Y",IF(AND(H69&gt;='Intersection Mileposts'!$F$20,H69&lt;='Intersection Mileposts'!$G$20),"Y",IF(AND(H69&gt;='Intersection Mileposts'!$F$21,H69&lt;='Intersection Mileposts'!$G$21),"Y",IF(AND(H69&gt;='Intersection Mileposts'!$F$22,H69&lt;='Intersection Mileposts'!$G$22),"Y",IF(AND(H69&gt;='Intersection Mileposts'!$F$23,H69&lt;='Intersection Mileposts'!$G$23),"Y",IF(AND(H69&gt;='Intersection Mileposts'!$F$24,H69&lt;='Intersection Mileposts'!$G$24),"Y",IF(AND(H69&gt;='Intersection Mileposts'!$F$25,H69&lt;='Intersection Mileposts'!$G$25),"Y",IF(AND(H69&gt;='Intersection Mileposts'!$F$26,H69&lt;='Intersection Mileposts'!$G$26),"Y",IF(AND(H69&gt;='Intersection Mileposts'!$F$27,H69&lt;='Intersection Mileposts'!$G$27),"Y",IF(AND(H69&gt;='Intersection Mileposts'!$F$28,H69&lt;='Intersection Mileposts'!$G$28),"Y",IF(AND(H69&gt;='Intersection Mileposts'!$F$29,H69&lt;='Intersection Mileposts'!$G$29),"Y", IF(AND(H69&gt;='Intersection Mileposts'!$F$30,H69&lt;='Intersection Mileposts'!$G$30),"Y",IF(AND(H69&gt;='Intersection Mileposts'!$F$31,H69&lt;='Intersection Mileposts'!$G$31),"Y",IF(AND(H69&gt;='Intersection Mileposts'!$F$32,H69&lt;='Intersection Mileposts'!$G$32),"Y",IF(AND(H69&gt;='Intersection Mileposts'!$F$33,H69&lt;='Intersection Mileposts'!$G$33),"Y",IF(AND(H69&gt;='Intersection Mileposts'!$F$34,H69&lt;='Intersection Mileposts'!$G$34),"Y",IF(AND(H69&gt;='Intersection Mileposts'!$F$35,H69&lt;='Intersection Mileposts'!$G$35),"Y",IF(AND(H69&gt;='Intersection Mileposts'!$F$36,H69&lt;='Intersection Mileposts'!$G$36),"Y",IF(AND(H69&gt;='Intersection Mileposts'!$F$37,H69&lt;='Intersection Mileposts'!$G$37),"Y",IF(AND(H69&gt;='Intersection Mileposts'!$F$38,H69&lt;='Intersection Mileposts'!$G$38),"Y",IF(AND(H69&gt;='Intersection Mileposts'!$F$39,H69&lt;='Intersection Mileposts'!$G$39),"Y","N"))))))))))))))))))))))))))))))))))))</f>
        <v/>
      </c>
    </row>
    <row r="70" spans="1:46" x14ac:dyDescent="0.3">
      <c r="A70" s="279"/>
      <c r="B70" s="261"/>
      <c r="C70" s="262"/>
      <c r="D70" s="262"/>
      <c r="E70" s="262"/>
      <c r="F70" s="262"/>
      <c r="G70" s="284"/>
      <c r="H70" s="286"/>
      <c r="I70" s="279"/>
      <c r="J70" s="260"/>
      <c r="K70" s="260"/>
      <c r="L70" s="280"/>
      <c r="M70" s="275"/>
      <c r="N70" s="263"/>
      <c r="P70" s="264" t="str">
        <f>IF(R70 = "", "", COUNT($R$4:R70))</f>
        <v/>
      </c>
      <c r="Q70" s="264" t="str">
        <f t="shared" si="13"/>
        <v/>
      </c>
      <c r="R70" s="265" t="str">
        <f t="shared" si="14"/>
        <v/>
      </c>
      <c r="S70" s="266" t="str">
        <f t="shared" si="11"/>
        <v/>
      </c>
      <c r="T70" s="267" t="str">
        <f t="shared" si="15"/>
        <v/>
      </c>
      <c r="U70" s="268" t="str">
        <f t="shared" si="12"/>
        <v/>
      </c>
      <c r="V70" s="269" t="str">
        <f t="shared" si="16"/>
        <v/>
      </c>
      <c r="W70" s="5"/>
      <c r="AR70" s="2" t="str">
        <f t="shared" si="18"/>
        <v/>
      </c>
      <c r="AS70" s="2" t="str">
        <f t="shared" si="17"/>
        <v/>
      </c>
      <c r="AT70" s="2" t="str">
        <f>IF(AR70="","",IF(AND(H70&gt;='Intersection Mileposts'!$F$5,H70&lt;='Intersection Mileposts'!$G$5),"Y",IF(AND(H70&gt;='Intersection Mileposts'!$F$6,H70&lt;='Intersection Mileposts'!$G$6),"Y",IF(AND(H70&gt;='Intersection Mileposts'!$F$7,H70&lt;='Intersection Mileposts'!$G$7),"Y",IF(AND(H70&gt;='Intersection Mileposts'!$F$8,H70&lt;='Intersection Mileposts'!$G$8),"Y",IF(AND(H70&gt;='Intersection Mileposts'!$F$9,H70&lt;='Intersection Mileposts'!$G$9),"Y",IF(AND(H70&gt;='Intersection Mileposts'!$F$10,H70&lt;='Intersection Mileposts'!$G$10),"Y",IF(AND(H70&gt;='Intersection Mileposts'!$F$11,H70&lt;='Intersection Mileposts'!$G$11),"Y",IF(AND(H70&gt;='Intersection Mileposts'!$F$12,H70&lt;='Intersection Mileposts'!$G$12),"Y",IF(AND(H70&gt;='Intersection Mileposts'!$F$13,H70&lt;='Intersection Mileposts'!$G$13),"Y",IF(AND(H70&gt;='Intersection Mileposts'!$F$14,H70&lt;='Intersection Mileposts'!$G$14),"Y",IF(AND(H70&gt;='Intersection Mileposts'!$F$15,H70&lt;='Intersection Mileposts'!$G$15),"Y",IF(AND(H70&gt;='Intersection Mileposts'!$F$16,H70&lt;='Intersection Mileposts'!$G$16),"Y",IF(AND(H70&gt;='Intersection Mileposts'!$F$17,H70&lt;='Intersection Mileposts'!$G$17),"Y",IF(AND(H70&gt;='Intersection Mileposts'!$F$18,H70&lt;='Intersection Mileposts'!$G$18),"Y",IF(AND(H70&gt;='Intersection Mileposts'!$F$19,H70&lt;='Intersection Mileposts'!$G$19),"Y",IF(AND(H70&gt;='Intersection Mileposts'!$F$20,H70&lt;='Intersection Mileposts'!$G$20),"Y",IF(AND(H70&gt;='Intersection Mileposts'!$F$21,H70&lt;='Intersection Mileposts'!$G$21),"Y",IF(AND(H70&gt;='Intersection Mileposts'!$F$22,H70&lt;='Intersection Mileposts'!$G$22),"Y",IF(AND(H70&gt;='Intersection Mileposts'!$F$23,H70&lt;='Intersection Mileposts'!$G$23),"Y",IF(AND(H70&gt;='Intersection Mileposts'!$F$24,H70&lt;='Intersection Mileposts'!$G$24),"Y",IF(AND(H70&gt;='Intersection Mileposts'!$F$25,H70&lt;='Intersection Mileposts'!$G$25),"Y",IF(AND(H70&gt;='Intersection Mileposts'!$F$26,H70&lt;='Intersection Mileposts'!$G$26),"Y",IF(AND(H70&gt;='Intersection Mileposts'!$F$27,H70&lt;='Intersection Mileposts'!$G$27),"Y",IF(AND(H70&gt;='Intersection Mileposts'!$F$28,H70&lt;='Intersection Mileposts'!$G$28),"Y",IF(AND(H70&gt;='Intersection Mileposts'!$F$29,H70&lt;='Intersection Mileposts'!$G$29),"Y", IF(AND(H70&gt;='Intersection Mileposts'!$F$30,H70&lt;='Intersection Mileposts'!$G$30),"Y",IF(AND(H70&gt;='Intersection Mileposts'!$F$31,H70&lt;='Intersection Mileposts'!$G$31),"Y",IF(AND(H70&gt;='Intersection Mileposts'!$F$32,H70&lt;='Intersection Mileposts'!$G$32),"Y",IF(AND(H70&gt;='Intersection Mileposts'!$F$33,H70&lt;='Intersection Mileposts'!$G$33),"Y",IF(AND(H70&gt;='Intersection Mileposts'!$F$34,H70&lt;='Intersection Mileposts'!$G$34),"Y",IF(AND(H70&gt;='Intersection Mileposts'!$F$35,H70&lt;='Intersection Mileposts'!$G$35),"Y",IF(AND(H70&gt;='Intersection Mileposts'!$F$36,H70&lt;='Intersection Mileposts'!$G$36),"Y",IF(AND(H70&gt;='Intersection Mileposts'!$F$37,H70&lt;='Intersection Mileposts'!$G$37),"Y",IF(AND(H70&gt;='Intersection Mileposts'!$F$38,H70&lt;='Intersection Mileposts'!$G$38),"Y",IF(AND(H70&gt;='Intersection Mileposts'!$F$39,H70&lt;='Intersection Mileposts'!$G$39),"Y","N"))))))))))))))))))))))))))))))))))))</f>
        <v/>
      </c>
    </row>
    <row r="71" spans="1:46" x14ac:dyDescent="0.3">
      <c r="A71" s="279"/>
      <c r="B71" s="261"/>
      <c r="C71" s="262"/>
      <c r="D71" s="262"/>
      <c r="E71" s="262"/>
      <c r="F71" s="262"/>
      <c r="G71" s="284"/>
      <c r="H71" s="286"/>
      <c r="I71" s="279"/>
      <c r="J71" s="260"/>
      <c r="K71" s="260"/>
      <c r="L71" s="280"/>
      <c r="M71" s="275"/>
      <c r="N71" s="263"/>
      <c r="P71" s="264" t="str">
        <f>IF(R71 = "", "", COUNT($R$4:R71))</f>
        <v/>
      </c>
      <c r="Q71" s="264" t="str">
        <f t="shared" si="13"/>
        <v/>
      </c>
      <c r="R71" s="265" t="str">
        <f t="shared" si="14"/>
        <v/>
      </c>
      <c r="S71" s="266" t="str">
        <f t="shared" si="11"/>
        <v/>
      </c>
      <c r="T71" s="267" t="str">
        <f t="shared" si="15"/>
        <v/>
      </c>
      <c r="U71" s="268" t="str">
        <f t="shared" si="12"/>
        <v/>
      </c>
      <c r="V71" s="269" t="str">
        <f t="shared" si="16"/>
        <v/>
      </c>
      <c r="W71" s="5"/>
      <c r="AR71" s="2" t="str">
        <f t="shared" si="18"/>
        <v/>
      </c>
      <c r="AS71" s="2" t="str">
        <f t="shared" si="17"/>
        <v/>
      </c>
      <c r="AT71" s="2" t="str">
        <f>IF(AR71="","",IF(AND(H71&gt;='Intersection Mileposts'!$F$5,H71&lt;='Intersection Mileposts'!$G$5),"Y",IF(AND(H71&gt;='Intersection Mileposts'!$F$6,H71&lt;='Intersection Mileposts'!$G$6),"Y",IF(AND(H71&gt;='Intersection Mileposts'!$F$7,H71&lt;='Intersection Mileposts'!$G$7),"Y",IF(AND(H71&gt;='Intersection Mileposts'!$F$8,H71&lt;='Intersection Mileposts'!$G$8),"Y",IF(AND(H71&gt;='Intersection Mileposts'!$F$9,H71&lt;='Intersection Mileposts'!$G$9),"Y",IF(AND(H71&gt;='Intersection Mileposts'!$F$10,H71&lt;='Intersection Mileposts'!$G$10),"Y",IF(AND(H71&gt;='Intersection Mileposts'!$F$11,H71&lt;='Intersection Mileposts'!$G$11),"Y",IF(AND(H71&gt;='Intersection Mileposts'!$F$12,H71&lt;='Intersection Mileposts'!$G$12),"Y",IF(AND(H71&gt;='Intersection Mileposts'!$F$13,H71&lt;='Intersection Mileposts'!$G$13),"Y",IF(AND(H71&gt;='Intersection Mileposts'!$F$14,H71&lt;='Intersection Mileposts'!$G$14),"Y",IF(AND(H71&gt;='Intersection Mileposts'!$F$15,H71&lt;='Intersection Mileposts'!$G$15),"Y",IF(AND(H71&gt;='Intersection Mileposts'!$F$16,H71&lt;='Intersection Mileposts'!$G$16),"Y",IF(AND(H71&gt;='Intersection Mileposts'!$F$17,H71&lt;='Intersection Mileposts'!$G$17),"Y",IF(AND(H71&gt;='Intersection Mileposts'!$F$18,H71&lt;='Intersection Mileposts'!$G$18),"Y",IF(AND(H71&gt;='Intersection Mileposts'!$F$19,H71&lt;='Intersection Mileposts'!$G$19),"Y",IF(AND(H71&gt;='Intersection Mileposts'!$F$20,H71&lt;='Intersection Mileposts'!$G$20),"Y",IF(AND(H71&gt;='Intersection Mileposts'!$F$21,H71&lt;='Intersection Mileposts'!$G$21),"Y",IF(AND(H71&gt;='Intersection Mileposts'!$F$22,H71&lt;='Intersection Mileposts'!$G$22),"Y",IF(AND(H71&gt;='Intersection Mileposts'!$F$23,H71&lt;='Intersection Mileposts'!$G$23),"Y",IF(AND(H71&gt;='Intersection Mileposts'!$F$24,H71&lt;='Intersection Mileposts'!$G$24),"Y",IF(AND(H71&gt;='Intersection Mileposts'!$F$25,H71&lt;='Intersection Mileposts'!$G$25),"Y",IF(AND(H71&gt;='Intersection Mileposts'!$F$26,H71&lt;='Intersection Mileposts'!$G$26),"Y",IF(AND(H71&gt;='Intersection Mileposts'!$F$27,H71&lt;='Intersection Mileposts'!$G$27),"Y",IF(AND(H71&gt;='Intersection Mileposts'!$F$28,H71&lt;='Intersection Mileposts'!$G$28),"Y",IF(AND(H71&gt;='Intersection Mileposts'!$F$29,H71&lt;='Intersection Mileposts'!$G$29),"Y", IF(AND(H71&gt;='Intersection Mileposts'!$F$30,H71&lt;='Intersection Mileposts'!$G$30),"Y",IF(AND(H71&gt;='Intersection Mileposts'!$F$31,H71&lt;='Intersection Mileposts'!$G$31),"Y",IF(AND(H71&gt;='Intersection Mileposts'!$F$32,H71&lt;='Intersection Mileposts'!$G$32),"Y",IF(AND(H71&gt;='Intersection Mileposts'!$F$33,H71&lt;='Intersection Mileposts'!$G$33),"Y",IF(AND(H71&gt;='Intersection Mileposts'!$F$34,H71&lt;='Intersection Mileposts'!$G$34),"Y",IF(AND(H71&gt;='Intersection Mileposts'!$F$35,H71&lt;='Intersection Mileposts'!$G$35),"Y",IF(AND(H71&gt;='Intersection Mileposts'!$F$36,H71&lt;='Intersection Mileposts'!$G$36),"Y",IF(AND(H71&gt;='Intersection Mileposts'!$F$37,H71&lt;='Intersection Mileposts'!$G$37),"Y",IF(AND(H71&gt;='Intersection Mileposts'!$F$38,H71&lt;='Intersection Mileposts'!$G$38),"Y",IF(AND(H71&gt;='Intersection Mileposts'!$F$39,H71&lt;='Intersection Mileposts'!$G$39),"Y","N"))))))))))))))))))))))))))))))))))))</f>
        <v/>
      </c>
    </row>
    <row r="72" spans="1:46" x14ac:dyDescent="0.3">
      <c r="A72" s="279"/>
      <c r="B72" s="261"/>
      <c r="C72" s="262"/>
      <c r="D72" s="262"/>
      <c r="E72" s="262"/>
      <c r="F72" s="262"/>
      <c r="G72" s="284"/>
      <c r="H72" s="286"/>
      <c r="I72" s="279"/>
      <c r="J72" s="260"/>
      <c r="K72" s="260"/>
      <c r="L72" s="280"/>
      <c r="M72" s="275"/>
      <c r="N72" s="263"/>
      <c r="P72" s="264" t="str">
        <f>IF(R72 = "", "", COUNT($R$4:R72))</f>
        <v/>
      </c>
      <c r="Q72" s="264" t="str">
        <f t="shared" si="13"/>
        <v/>
      </c>
      <c r="R72" s="265" t="str">
        <f t="shared" si="14"/>
        <v/>
      </c>
      <c r="S72" s="266" t="str">
        <f t="shared" si="11"/>
        <v/>
      </c>
      <c r="T72" s="267" t="str">
        <f t="shared" si="15"/>
        <v/>
      </c>
      <c r="U72" s="268" t="str">
        <f t="shared" si="12"/>
        <v/>
      </c>
      <c r="V72" s="269" t="str">
        <f t="shared" si="16"/>
        <v/>
      </c>
      <c r="W72" s="5"/>
      <c r="AR72" s="2" t="str">
        <f t="shared" si="18"/>
        <v/>
      </c>
      <c r="AS72" s="2" t="str">
        <f t="shared" si="17"/>
        <v/>
      </c>
      <c r="AT72" s="2" t="str">
        <f>IF(AR72="","",IF(AND(H72&gt;='Intersection Mileposts'!$F$5,H72&lt;='Intersection Mileposts'!$G$5),"Y",IF(AND(H72&gt;='Intersection Mileposts'!$F$6,H72&lt;='Intersection Mileposts'!$G$6),"Y",IF(AND(H72&gt;='Intersection Mileposts'!$F$7,H72&lt;='Intersection Mileposts'!$G$7),"Y",IF(AND(H72&gt;='Intersection Mileposts'!$F$8,H72&lt;='Intersection Mileposts'!$G$8),"Y",IF(AND(H72&gt;='Intersection Mileposts'!$F$9,H72&lt;='Intersection Mileposts'!$G$9),"Y",IF(AND(H72&gt;='Intersection Mileposts'!$F$10,H72&lt;='Intersection Mileposts'!$G$10),"Y",IF(AND(H72&gt;='Intersection Mileposts'!$F$11,H72&lt;='Intersection Mileposts'!$G$11),"Y",IF(AND(H72&gt;='Intersection Mileposts'!$F$12,H72&lt;='Intersection Mileposts'!$G$12),"Y",IF(AND(H72&gt;='Intersection Mileposts'!$F$13,H72&lt;='Intersection Mileposts'!$G$13),"Y",IF(AND(H72&gt;='Intersection Mileposts'!$F$14,H72&lt;='Intersection Mileposts'!$G$14),"Y",IF(AND(H72&gt;='Intersection Mileposts'!$F$15,H72&lt;='Intersection Mileposts'!$G$15),"Y",IF(AND(H72&gt;='Intersection Mileposts'!$F$16,H72&lt;='Intersection Mileposts'!$G$16),"Y",IF(AND(H72&gt;='Intersection Mileposts'!$F$17,H72&lt;='Intersection Mileposts'!$G$17),"Y",IF(AND(H72&gt;='Intersection Mileposts'!$F$18,H72&lt;='Intersection Mileposts'!$G$18),"Y",IF(AND(H72&gt;='Intersection Mileposts'!$F$19,H72&lt;='Intersection Mileposts'!$G$19),"Y",IF(AND(H72&gt;='Intersection Mileposts'!$F$20,H72&lt;='Intersection Mileposts'!$G$20),"Y",IF(AND(H72&gt;='Intersection Mileposts'!$F$21,H72&lt;='Intersection Mileposts'!$G$21),"Y",IF(AND(H72&gt;='Intersection Mileposts'!$F$22,H72&lt;='Intersection Mileposts'!$G$22),"Y",IF(AND(H72&gt;='Intersection Mileposts'!$F$23,H72&lt;='Intersection Mileposts'!$G$23),"Y",IF(AND(H72&gt;='Intersection Mileposts'!$F$24,H72&lt;='Intersection Mileposts'!$G$24),"Y",IF(AND(H72&gt;='Intersection Mileposts'!$F$25,H72&lt;='Intersection Mileposts'!$G$25),"Y",IF(AND(H72&gt;='Intersection Mileposts'!$F$26,H72&lt;='Intersection Mileposts'!$G$26),"Y",IF(AND(H72&gt;='Intersection Mileposts'!$F$27,H72&lt;='Intersection Mileposts'!$G$27),"Y",IF(AND(H72&gt;='Intersection Mileposts'!$F$28,H72&lt;='Intersection Mileposts'!$G$28),"Y",IF(AND(H72&gt;='Intersection Mileposts'!$F$29,H72&lt;='Intersection Mileposts'!$G$29),"Y", IF(AND(H72&gt;='Intersection Mileposts'!$F$30,H72&lt;='Intersection Mileposts'!$G$30),"Y",IF(AND(H72&gt;='Intersection Mileposts'!$F$31,H72&lt;='Intersection Mileposts'!$G$31),"Y",IF(AND(H72&gt;='Intersection Mileposts'!$F$32,H72&lt;='Intersection Mileposts'!$G$32),"Y",IF(AND(H72&gt;='Intersection Mileposts'!$F$33,H72&lt;='Intersection Mileposts'!$G$33),"Y",IF(AND(H72&gt;='Intersection Mileposts'!$F$34,H72&lt;='Intersection Mileposts'!$G$34),"Y",IF(AND(H72&gt;='Intersection Mileposts'!$F$35,H72&lt;='Intersection Mileposts'!$G$35),"Y",IF(AND(H72&gt;='Intersection Mileposts'!$F$36,H72&lt;='Intersection Mileposts'!$G$36),"Y",IF(AND(H72&gt;='Intersection Mileposts'!$F$37,H72&lt;='Intersection Mileposts'!$G$37),"Y",IF(AND(H72&gt;='Intersection Mileposts'!$F$38,H72&lt;='Intersection Mileposts'!$G$38),"Y",IF(AND(H72&gt;='Intersection Mileposts'!$F$39,H72&lt;='Intersection Mileposts'!$G$39),"Y","N"))))))))))))))))))))))))))))))))))))</f>
        <v/>
      </c>
    </row>
    <row r="73" spans="1:46" x14ac:dyDescent="0.3">
      <c r="A73" s="279"/>
      <c r="B73" s="261"/>
      <c r="C73" s="262"/>
      <c r="D73" s="262"/>
      <c r="E73" s="262"/>
      <c r="F73" s="262"/>
      <c r="G73" s="284"/>
      <c r="H73" s="286"/>
      <c r="I73" s="279"/>
      <c r="J73" s="260"/>
      <c r="K73" s="260"/>
      <c r="L73" s="280"/>
      <c r="M73" s="275"/>
      <c r="N73" s="263"/>
      <c r="P73" s="264" t="str">
        <f>IF(R73 = "", "", COUNT($R$4:R73))</f>
        <v/>
      </c>
      <c r="Q73" s="264" t="str">
        <f t="shared" si="13"/>
        <v/>
      </c>
      <c r="R73" s="265" t="str">
        <f t="shared" si="14"/>
        <v/>
      </c>
      <c r="S73" s="266" t="str">
        <f t="shared" si="11"/>
        <v/>
      </c>
      <c r="T73" s="267" t="str">
        <f t="shared" si="15"/>
        <v/>
      </c>
      <c r="U73" s="268" t="str">
        <f t="shared" si="12"/>
        <v/>
      </c>
      <c r="V73" s="269" t="str">
        <f t="shared" si="16"/>
        <v/>
      </c>
      <c r="W73" s="5"/>
      <c r="AR73" s="2" t="str">
        <f t="shared" si="18"/>
        <v/>
      </c>
      <c r="AS73" s="2" t="str">
        <f t="shared" si="17"/>
        <v/>
      </c>
      <c r="AT73" s="2" t="str">
        <f>IF(AR73="","",IF(AND(H73&gt;='Intersection Mileposts'!$F$5,H73&lt;='Intersection Mileposts'!$G$5),"Y",IF(AND(H73&gt;='Intersection Mileposts'!$F$6,H73&lt;='Intersection Mileposts'!$G$6),"Y",IF(AND(H73&gt;='Intersection Mileposts'!$F$7,H73&lt;='Intersection Mileposts'!$G$7),"Y",IF(AND(H73&gt;='Intersection Mileposts'!$F$8,H73&lt;='Intersection Mileposts'!$G$8),"Y",IF(AND(H73&gt;='Intersection Mileposts'!$F$9,H73&lt;='Intersection Mileposts'!$G$9),"Y",IF(AND(H73&gt;='Intersection Mileposts'!$F$10,H73&lt;='Intersection Mileposts'!$G$10),"Y",IF(AND(H73&gt;='Intersection Mileposts'!$F$11,H73&lt;='Intersection Mileposts'!$G$11),"Y",IF(AND(H73&gt;='Intersection Mileposts'!$F$12,H73&lt;='Intersection Mileposts'!$G$12),"Y",IF(AND(H73&gt;='Intersection Mileposts'!$F$13,H73&lt;='Intersection Mileposts'!$G$13),"Y",IF(AND(H73&gt;='Intersection Mileposts'!$F$14,H73&lt;='Intersection Mileposts'!$G$14),"Y",IF(AND(H73&gt;='Intersection Mileposts'!$F$15,H73&lt;='Intersection Mileposts'!$G$15),"Y",IF(AND(H73&gt;='Intersection Mileposts'!$F$16,H73&lt;='Intersection Mileposts'!$G$16),"Y",IF(AND(H73&gt;='Intersection Mileposts'!$F$17,H73&lt;='Intersection Mileposts'!$G$17),"Y",IF(AND(H73&gt;='Intersection Mileposts'!$F$18,H73&lt;='Intersection Mileposts'!$G$18),"Y",IF(AND(H73&gt;='Intersection Mileposts'!$F$19,H73&lt;='Intersection Mileposts'!$G$19),"Y",IF(AND(H73&gt;='Intersection Mileposts'!$F$20,H73&lt;='Intersection Mileposts'!$G$20),"Y",IF(AND(H73&gt;='Intersection Mileposts'!$F$21,H73&lt;='Intersection Mileposts'!$G$21),"Y",IF(AND(H73&gt;='Intersection Mileposts'!$F$22,H73&lt;='Intersection Mileposts'!$G$22),"Y",IF(AND(H73&gt;='Intersection Mileposts'!$F$23,H73&lt;='Intersection Mileposts'!$G$23),"Y",IF(AND(H73&gt;='Intersection Mileposts'!$F$24,H73&lt;='Intersection Mileposts'!$G$24),"Y",IF(AND(H73&gt;='Intersection Mileposts'!$F$25,H73&lt;='Intersection Mileposts'!$G$25),"Y",IF(AND(H73&gt;='Intersection Mileposts'!$F$26,H73&lt;='Intersection Mileposts'!$G$26),"Y",IF(AND(H73&gt;='Intersection Mileposts'!$F$27,H73&lt;='Intersection Mileposts'!$G$27),"Y",IF(AND(H73&gt;='Intersection Mileposts'!$F$28,H73&lt;='Intersection Mileposts'!$G$28),"Y",IF(AND(H73&gt;='Intersection Mileposts'!$F$29,H73&lt;='Intersection Mileposts'!$G$29),"Y", IF(AND(H73&gt;='Intersection Mileposts'!$F$30,H73&lt;='Intersection Mileposts'!$G$30),"Y",IF(AND(H73&gt;='Intersection Mileposts'!$F$31,H73&lt;='Intersection Mileposts'!$G$31),"Y",IF(AND(H73&gt;='Intersection Mileposts'!$F$32,H73&lt;='Intersection Mileposts'!$G$32),"Y",IF(AND(H73&gt;='Intersection Mileposts'!$F$33,H73&lt;='Intersection Mileposts'!$G$33),"Y",IF(AND(H73&gt;='Intersection Mileposts'!$F$34,H73&lt;='Intersection Mileposts'!$G$34),"Y",IF(AND(H73&gt;='Intersection Mileposts'!$F$35,H73&lt;='Intersection Mileposts'!$G$35),"Y",IF(AND(H73&gt;='Intersection Mileposts'!$F$36,H73&lt;='Intersection Mileposts'!$G$36),"Y",IF(AND(H73&gt;='Intersection Mileposts'!$F$37,H73&lt;='Intersection Mileposts'!$G$37),"Y",IF(AND(H73&gt;='Intersection Mileposts'!$F$38,H73&lt;='Intersection Mileposts'!$G$38),"Y",IF(AND(H73&gt;='Intersection Mileposts'!$F$39,H73&lt;='Intersection Mileposts'!$G$39),"Y","N"))))))))))))))))))))))))))))))))))))</f>
        <v/>
      </c>
    </row>
    <row r="74" spans="1:46" x14ac:dyDescent="0.3">
      <c r="A74" s="279"/>
      <c r="B74" s="261"/>
      <c r="C74" s="262"/>
      <c r="D74" s="262"/>
      <c r="E74" s="262"/>
      <c r="F74" s="262"/>
      <c r="G74" s="284"/>
      <c r="H74" s="286"/>
      <c r="I74" s="279"/>
      <c r="J74" s="260"/>
      <c r="K74" s="260"/>
      <c r="L74" s="280"/>
      <c r="M74" s="275"/>
      <c r="N74" s="263"/>
      <c r="P74" s="264" t="str">
        <f>IF(R74 = "", "", COUNT($R$4:R74))</f>
        <v/>
      </c>
      <c r="Q74" s="264" t="str">
        <f t="shared" si="13"/>
        <v/>
      </c>
      <c r="R74" s="265" t="str">
        <f t="shared" si="14"/>
        <v/>
      </c>
      <c r="S74" s="266" t="str">
        <f t="shared" si="11"/>
        <v/>
      </c>
      <c r="T74" s="267" t="str">
        <f t="shared" si="15"/>
        <v/>
      </c>
      <c r="U74" s="268" t="str">
        <f t="shared" si="12"/>
        <v/>
      </c>
      <c r="V74" s="269" t="str">
        <f t="shared" si="16"/>
        <v/>
      </c>
      <c r="W74" s="5"/>
      <c r="AR74" s="2" t="str">
        <f t="shared" si="18"/>
        <v/>
      </c>
      <c r="AS74" s="2" t="str">
        <f t="shared" si="17"/>
        <v/>
      </c>
      <c r="AT74" s="2" t="str">
        <f>IF(AR74="","",IF(AND(H74&gt;='Intersection Mileposts'!$F$5,H74&lt;='Intersection Mileposts'!$G$5),"Y",IF(AND(H74&gt;='Intersection Mileposts'!$F$6,H74&lt;='Intersection Mileposts'!$G$6),"Y",IF(AND(H74&gt;='Intersection Mileposts'!$F$7,H74&lt;='Intersection Mileposts'!$G$7),"Y",IF(AND(H74&gt;='Intersection Mileposts'!$F$8,H74&lt;='Intersection Mileposts'!$G$8),"Y",IF(AND(H74&gt;='Intersection Mileposts'!$F$9,H74&lt;='Intersection Mileposts'!$G$9),"Y",IF(AND(H74&gt;='Intersection Mileposts'!$F$10,H74&lt;='Intersection Mileposts'!$G$10),"Y",IF(AND(H74&gt;='Intersection Mileposts'!$F$11,H74&lt;='Intersection Mileposts'!$G$11),"Y",IF(AND(H74&gt;='Intersection Mileposts'!$F$12,H74&lt;='Intersection Mileposts'!$G$12),"Y",IF(AND(H74&gt;='Intersection Mileposts'!$F$13,H74&lt;='Intersection Mileposts'!$G$13),"Y",IF(AND(H74&gt;='Intersection Mileposts'!$F$14,H74&lt;='Intersection Mileposts'!$G$14),"Y",IF(AND(H74&gt;='Intersection Mileposts'!$F$15,H74&lt;='Intersection Mileposts'!$G$15),"Y",IF(AND(H74&gt;='Intersection Mileposts'!$F$16,H74&lt;='Intersection Mileposts'!$G$16),"Y",IF(AND(H74&gt;='Intersection Mileposts'!$F$17,H74&lt;='Intersection Mileposts'!$G$17),"Y",IF(AND(H74&gt;='Intersection Mileposts'!$F$18,H74&lt;='Intersection Mileposts'!$G$18),"Y",IF(AND(H74&gt;='Intersection Mileposts'!$F$19,H74&lt;='Intersection Mileposts'!$G$19),"Y",IF(AND(H74&gt;='Intersection Mileposts'!$F$20,H74&lt;='Intersection Mileposts'!$G$20),"Y",IF(AND(H74&gt;='Intersection Mileposts'!$F$21,H74&lt;='Intersection Mileposts'!$G$21),"Y",IF(AND(H74&gt;='Intersection Mileposts'!$F$22,H74&lt;='Intersection Mileposts'!$G$22),"Y",IF(AND(H74&gt;='Intersection Mileposts'!$F$23,H74&lt;='Intersection Mileposts'!$G$23),"Y",IF(AND(H74&gt;='Intersection Mileposts'!$F$24,H74&lt;='Intersection Mileposts'!$G$24),"Y",IF(AND(H74&gt;='Intersection Mileposts'!$F$25,H74&lt;='Intersection Mileposts'!$G$25),"Y",IF(AND(H74&gt;='Intersection Mileposts'!$F$26,H74&lt;='Intersection Mileposts'!$G$26),"Y",IF(AND(H74&gt;='Intersection Mileposts'!$F$27,H74&lt;='Intersection Mileposts'!$G$27),"Y",IF(AND(H74&gt;='Intersection Mileposts'!$F$28,H74&lt;='Intersection Mileposts'!$G$28),"Y",IF(AND(H74&gt;='Intersection Mileposts'!$F$29,H74&lt;='Intersection Mileposts'!$G$29),"Y", IF(AND(H74&gt;='Intersection Mileposts'!$F$30,H74&lt;='Intersection Mileposts'!$G$30),"Y",IF(AND(H74&gt;='Intersection Mileposts'!$F$31,H74&lt;='Intersection Mileposts'!$G$31),"Y",IF(AND(H74&gt;='Intersection Mileposts'!$F$32,H74&lt;='Intersection Mileposts'!$G$32),"Y",IF(AND(H74&gt;='Intersection Mileposts'!$F$33,H74&lt;='Intersection Mileposts'!$G$33),"Y",IF(AND(H74&gt;='Intersection Mileposts'!$F$34,H74&lt;='Intersection Mileposts'!$G$34),"Y",IF(AND(H74&gt;='Intersection Mileposts'!$F$35,H74&lt;='Intersection Mileposts'!$G$35),"Y",IF(AND(H74&gt;='Intersection Mileposts'!$F$36,H74&lt;='Intersection Mileposts'!$G$36),"Y",IF(AND(H74&gt;='Intersection Mileposts'!$F$37,H74&lt;='Intersection Mileposts'!$G$37),"Y",IF(AND(H74&gt;='Intersection Mileposts'!$F$38,H74&lt;='Intersection Mileposts'!$G$38),"Y",IF(AND(H74&gt;='Intersection Mileposts'!$F$39,H74&lt;='Intersection Mileposts'!$G$39),"Y","N"))))))))))))))))))))))))))))))))))))</f>
        <v/>
      </c>
    </row>
    <row r="75" spans="1:46" x14ac:dyDescent="0.3">
      <c r="A75" s="279"/>
      <c r="B75" s="261"/>
      <c r="C75" s="262"/>
      <c r="D75" s="262"/>
      <c r="E75" s="262"/>
      <c r="F75" s="262"/>
      <c r="G75" s="284"/>
      <c r="H75" s="286"/>
      <c r="I75" s="279"/>
      <c r="J75" s="260"/>
      <c r="K75" s="260"/>
      <c r="L75" s="280"/>
      <c r="M75" s="275"/>
      <c r="N75" s="263"/>
      <c r="P75" s="264" t="str">
        <f>IF(R75 = "", "", COUNT($R$4:R75))</f>
        <v/>
      </c>
      <c r="Q75" s="264" t="str">
        <f t="shared" si="13"/>
        <v/>
      </c>
      <c r="R75" s="265" t="str">
        <f t="shared" si="14"/>
        <v/>
      </c>
      <c r="S75" s="266" t="str">
        <f t="shared" si="11"/>
        <v/>
      </c>
      <c r="T75" s="267" t="str">
        <f t="shared" si="15"/>
        <v/>
      </c>
      <c r="U75" s="268" t="str">
        <f t="shared" si="12"/>
        <v/>
      </c>
      <c r="V75" s="269" t="str">
        <f t="shared" si="16"/>
        <v/>
      </c>
      <c r="W75" s="5"/>
      <c r="AR75" s="2" t="str">
        <f t="shared" si="18"/>
        <v/>
      </c>
      <c r="AS75" s="2" t="str">
        <f t="shared" si="17"/>
        <v/>
      </c>
      <c r="AT75" s="2" t="str">
        <f>IF(AR75="","",IF(AND(H75&gt;='Intersection Mileposts'!$F$5,H75&lt;='Intersection Mileposts'!$G$5),"Y",IF(AND(H75&gt;='Intersection Mileposts'!$F$6,H75&lt;='Intersection Mileposts'!$G$6),"Y",IF(AND(H75&gt;='Intersection Mileposts'!$F$7,H75&lt;='Intersection Mileposts'!$G$7),"Y",IF(AND(H75&gt;='Intersection Mileposts'!$F$8,H75&lt;='Intersection Mileposts'!$G$8),"Y",IF(AND(H75&gt;='Intersection Mileposts'!$F$9,H75&lt;='Intersection Mileposts'!$G$9),"Y",IF(AND(H75&gt;='Intersection Mileposts'!$F$10,H75&lt;='Intersection Mileposts'!$G$10),"Y",IF(AND(H75&gt;='Intersection Mileposts'!$F$11,H75&lt;='Intersection Mileposts'!$G$11),"Y",IF(AND(H75&gt;='Intersection Mileposts'!$F$12,H75&lt;='Intersection Mileposts'!$G$12),"Y",IF(AND(H75&gt;='Intersection Mileposts'!$F$13,H75&lt;='Intersection Mileposts'!$G$13),"Y",IF(AND(H75&gt;='Intersection Mileposts'!$F$14,H75&lt;='Intersection Mileposts'!$G$14),"Y",IF(AND(H75&gt;='Intersection Mileposts'!$F$15,H75&lt;='Intersection Mileposts'!$G$15),"Y",IF(AND(H75&gt;='Intersection Mileposts'!$F$16,H75&lt;='Intersection Mileposts'!$G$16),"Y",IF(AND(H75&gt;='Intersection Mileposts'!$F$17,H75&lt;='Intersection Mileposts'!$G$17),"Y",IF(AND(H75&gt;='Intersection Mileposts'!$F$18,H75&lt;='Intersection Mileposts'!$G$18),"Y",IF(AND(H75&gt;='Intersection Mileposts'!$F$19,H75&lt;='Intersection Mileposts'!$G$19),"Y",IF(AND(H75&gt;='Intersection Mileposts'!$F$20,H75&lt;='Intersection Mileposts'!$G$20),"Y",IF(AND(H75&gt;='Intersection Mileposts'!$F$21,H75&lt;='Intersection Mileposts'!$G$21),"Y",IF(AND(H75&gt;='Intersection Mileposts'!$F$22,H75&lt;='Intersection Mileposts'!$G$22),"Y",IF(AND(H75&gt;='Intersection Mileposts'!$F$23,H75&lt;='Intersection Mileposts'!$G$23),"Y",IF(AND(H75&gt;='Intersection Mileposts'!$F$24,H75&lt;='Intersection Mileposts'!$G$24),"Y",IF(AND(H75&gt;='Intersection Mileposts'!$F$25,H75&lt;='Intersection Mileposts'!$G$25),"Y",IF(AND(H75&gt;='Intersection Mileposts'!$F$26,H75&lt;='Intersection Mileposts'!$G$26),"Y",IF(AND(H75&gt;='Intersection Mileposts'!$F$27,H75&lt;='Intersection Mileposts'!$G$27),"Y",IF(AND(H75&gt;='Intersection Mileposts'!$F$28,H75&lt;='Intersection Mileposts'!$G$28),"Y",IF(AND(H75&gt;='Intersection Mileposts'!$F$29,H75&lt;='Intersection Mileposts'!$G$29),"Y", IF(AND(H75&gt;='Intersection Mileposts'!$F$30,H75&lt;='Intersection Mileposts'!$G$30),"Y",IF(AND(H75&gt;='Intersection Mileposts'!$F$31,H75&lt;='Intersection Mileposts'!$G$31),"Y",IF(AND(H75&gt;='Intersection Mileposts'!$F$32,H75&lt;='Intersection Mileposts'!$G$32),"Y",IF(AND(H75&gt;='Intersection Mileposts'!$F$33,H75&lt;='Intersection Mileposts'!$G$33),"Y",IF(AND(H75&gt;='Intersection Mileposts'!$F$34,H75&lt;='Intersection Mileposts'!$G$34),"Y",IF(AND(H75&gt;='Intersection Mileposts'!$F$35,H75&lt;='Intersection Mileposts'!$G$35),"Y",IF(AND(H75&gt;='Intersection Mileposts'!$F$36,H75&lt;='Intersection Mileposts'!$G$36),"Y",IF(AND(H75&gt;='Intersection Mileposts'!$F$37,H75&lt;='Intersection Mileposts'!$G$37),"Y",IF(AND(H75&gt;='Intersection Mileposts'!$F$38,H75&lt;='Intersection Mileposts'!$G$38),"Y",IF(AND(H75&gt;='Intersection Mileposts'!$F$39,H75&lt;='Intersection Mileposts'!$G$39),"Y","N"))))))))))))))))))))))))))))))))))))</f>
        <v/>
      </c>
    </row>
    <row r="76" spans="1:46" x14ac:dyDescent="0.3">
      <c r="A76" s="279"/>
      <c r="B76" s="261"/>
      <c r="C76" s="262"/>
      <c r="D76" s="262"/>
      <c r="E76" s="262"/>
      <c r="F76" s="262"/>
      <c r="G76" s="284"/>
      <c r="H76" s="286"/>
      <c r="I76" s="279"/>
      <c r="J76" s="260"/>
      <c r="K76" s="260"/>
      <c r="L76" s="280"/>
      <c r="M76" s="275"/>
      <c r="N76" s="263"/>
      <c r="P76" s="264" t="str">
        <f>IF(R76 = "", "", COUNT($R$4:R76))</f>
        <v/>
      </c>
      <c r="Q76" s="264" t="str">
        <f t="shared" si="13"/>
        <v/>
      </c>
      <c r="R76" s="265" t="str">
        <f t="shared" si="14"/>
        <v/>
      </c>
      <c r="S76" s="266" t="str">
        <f t="shared" si="11"/>
        <v/>
      </c>
      <c r="T76" s="267" t="str">
        <f t="shared" si="15"/>
        <v/>
      </c>
      <c r="U76" s="268" t="str">
        <f t="shared" si="12"/>
        <v/>
      </c>
      <c r="V76" s="269" t="str">
        <f t="shared" si="16"/>
        <v/>
      </c>
      <c r="W76" s="5"/>
      <c r="AR76" s="2" t="str">
        <f t="shared" si="18"/>
        <v/>
      </c>
      <c r="AS76" s="2" t="str">
        <f t="shared" si="17"/>
        <v/>
      </c>
      <c r="AT76" s="2" t="str">
        <f>IF(AR76="","",IF(AND(H76&gt;='Intersection Mileposts'!$F$5,H76&lt;='Intersection Mileposts'!$G$5),"Y",IF(AND(H76&gt;='Intersection Mileposts'!$F$6,H76&lt;='Intersection Mileposts'!$G$6),"Y",IF(AND(H76&gt;='Intersection Mileposts'!$F$7,H76&lt;='Intersection Mileposts'!$G$7),"Y",IF(AND(H76&gt;='Intersection Mileposts'!$F$8,H76&lt;='Intersection Mileposts'!$G$8),"Y",IF(AND(H76&gt;='Intersection Mileposts'!$F$9,H76&lt;='Intersection Mileposts'!$G$9),"Y",IF(AND(H76&gt;='Intersection Mileposts'!$F$10,H76&lt;='Intersection Mileposts'!$G$10),"Y",IF(AND(H76&gt;='Intersection Mileposts'!$F$11,H76&lt;='Intersection Mileposts'!$G$11),"Y",IF(AND(H76&gt;='Intersection Mileposts'!$F$12,H76&lt;='Intersection Mileposts'!$G$12),"Y",IF(AND(H76&gt;='Intersection Mileposts'!$F$13,H76&lt;='Intersection Mileposts'!$G$13),"Y",IF(AND(H76&gt;='Intersection Mileposts'!$F$14,H76&lt;='Intersection Mileposts'!$G$14),"Y",IF(AND(H76&gt;='Intersection Mileposts'!$F$15,H76&lt;='Intersection Mileposts'!$G$15),"Y",IF(AND(H76&gt;='Intersection Mileposts'!$F$16,H76&lt;='Intersection Mileposts'!$G$16),"Y",IF(AND(H76&gt;='Intersection Mileposts'!$F$17,H76&lt;='Intersection Mileposts'!$G$17),"Y",IF(AND(H76&gt;='Intersection Mileposts'!$F$18,H76&lt;='Intersection Mileposts'!$G$18),"Y",IF(AND(H76&gt;='Intersection Mileposts'!$F$19,H76&lt;='Intersection Mileposts'!$G$19),"Y",IF(AND(H76&gt;='Intersection Mileposts'!$F$20,H76&lt;='Intersection Mileposts'!$G$20),"Y",IF(AND(H76&gt;='Intersection Mileposts'!$F$21,H76&lt;='Intersection Mileposts'!$G$21),"Y",IF(AND(H76&gt;='Intersection Mileposts'!$F$22,H76&lt;='Intersection Mileposts'!$G$22),"Y",IF(AND(H76&gt;='Intersection Mileposts'!$F$23,H76&lt;='Intersection Mileposts'!$G$23),"Y",IF(AND(H76&gt;='Intersection Mileposts'!$F$24,H76&lt;='Intersection Mileposts'!$G$24),"Y",IF(AND(H76&gt;='Intersection Mileposts'!$F$25,H76&lt;='Intersection Mileposts'!$G$25),"Y",IF(AND(H76&gt;='Intersection Mileposts'!$F$26,H76&lt;='Intersection Mileposts'!$G$26),"Y",IF(AND(H76&gt;='Intersection Mileposts'!$F$27,H76&lt;='Intersection Mileposts'!$G$27),"Y",IF(AND(H76&gt;='Intersection Mileposts'!$F$28,H76&lt;='Intersection Mileposts'!$G$28),"Y",IF(AND(H76&gt;='Intersection Mileposts'!$F$29,H76&lt;='Intersection Mileposts'!$G$29),"Y", IF(AND(H76&gt;='Intersection Mileposts'!$F$30,H76&lt;='Intersection Mileposts'!$G$30),"Y",IF(AND(H76&gt;='Intersection Mileposts'!$F$31,H76&lt;='Intersection Mileposts'!$G$31),"Y",IF(AND(H76&gt;='Intersection Mileposts'!$F$32,H76&lt;='Intersection Mileposts'!$G$32),"Y",IF(AND(H76&gt;='Intersection Mileposts'!$F$33,H76&lt;='Intersection Mileposts'!$G$33),"Y",IF(AND(H76&gt;='Intersection Mileposts'!$F$34,H76&lt;='Intersection Mileposts'!$G$34),"Y",IF(AND(H76&gt;='Intersection Mileposts'!$F$35,H76&lt;='Intersection Mileposts'!$G$35),"Y",IF(AND(H76&gt;='Intersection Mileposts'!$F$36,H76&lt;='Intersection Mileposts'!$G$36),"Y",IF(AND(H76&gt;='Intersection Mileposts'!$F$37,H76&lt;='Intersection Mileposts'!$G$37),"Y",IF(AND(H76&gt;='Intersection Mileposts'!$F$38,H76&lt;='Intersection Mileposts'!$G$38),"Y",IF(AND(H76&gt;='Intersection Mileposts'!$F$39,H76&lt;='Intersection Mileposts'!$G$39),"Y","N"))))))))))))))))))))))))))))))))))))</f>
        <v/>
      </c>
    </row>
    <row r="77" spans="1:46" x14ac:dyDescent="0.3">
      <c r="A77" s="279"/>
      <c r="B77" s="261"/>
      <c r="C77" s="262"/>
      <c r="D77" s="262"/>
      <c r="E77" s="262"/>
      <c r="F77" s="262"/>
      <c r="G77" s="284"/>
      <c r="H77" s="286"/>
      <c r="I77" s="279"/>
      <c r="J77" s="260"/>
      <c r="K77" s="260"/>
      <c r="L77" s="280"/>
      <c r="M77" s="275"/>
      <c r="N77" s="263"/>
      <c r="P77" s="264" t="str">
        <f>IF(R77 = "", "", COUNT($R$4:R77))</f>
        <v/>
      </c>
      <c r="Q77" s="264" t="str">
        <f t="shared" si="13"/>
        <v/>
      </c>
      <c r="R77" s="265" t="str">
        <f t="shared" si="14"/>
        <v/>
      </c>
      <c r="S77" s="266" t="str">
        <f t="shared" si="11"/>
        <v/>
      </c>
      <c r="T77" s="267" t="str">
        <f t="shared" si="15"/>
        <v/>
      </c>
      <c r="U77" s="268" t="str">
        <f t="shared" si="12"/>
        <v/>
      </c>
      <c r="V77" s="269" t="str">
        <f t="shared" si="16"/>
        <v/>
      </c>
      <c r="W77" s="5"/>
      <c r="AR77" s="2" t="str">
        <f t="shared" si="18"/>
        <v/>
      </c>
      <c r="AS77" s="2" t="str">
        <f t="shared" si="17"/>
        <v/>
      </c>
      <c r="AT77" s="2" t="str">
        <f>IF(AR77="","",IF(AND(H77&gt;='Intersection Mileposts'!$F$5,H77&lt;='Intersection Mileposts'!$G$5),"Y",IF(AND(H77&gt;='Intersection Mileposts'!$F$6,H77&lt;='Intersection Mileposts'!$G$6),"Y",IF(AND(H77&gt;='Intersection Mileposts'!$F$7,H77&lt;='Intersection Mileposts'!$G$7),"Y",IF(AND(H77&gt;='Intersection Mileposts'!$F$8,H77&lt;='Intersection Mileposts'!$G$8),"Y",IF(AND(H77&gt;='Intersection Mileposts'!$F$9,H77&lt;='Intersection Mileposts'!$G$9),"Y",IF(AND(H77&gt;='Intersection Mileposts'!$F$10,H77&lt;='Intersection Mileposts'!$G$10),"Y",IF(AND(H77&gt;='Intersection Mileposts'!$F$11,H77&lt;='Intersection Mileposts'!$G$11),"Y",IF(AND(H77&gt;='Intersection Mileposts'!$F$12,H77&lt;='Intersection Mileposts'!$G$12),"Y",IF(AND(H77&gt;='Intersection Mileposts'!$F$13,H77&lt;='Intersection Mileposts'!$G$13),"Y",IF(AND(H77&gt;='Intersection Mileposts'!$F$14,H77&lt;='Intersection Mileposts'!$G$14),"Y",IF(AND(H77&gt;='Intersection Mileposts'!$F$15,H77&lt;='Intersection Mileposts'!$G$15),"Y",IF(AND(H77&gt;='Intersection Mileposts'!$F$16,H77&lt;='Intersection Mileposts'!$G$16),"Y",IF(AND(H77&gt;='Intersection Mileposts'!$F$17,H77&lt;='Intersection Mileposts'!$G$17),"Y",IF(AND(H77&gt;='Intersection Mileposts'!$F$18,H77&lt;='Intersection Mileposts'!$G$18),"Y",IF(AND(H77&gt;='Intersection Mileposts'!$F$19,H77&lt;='Intersection Mileposts'!$G$19),"Y",IF(AND(H77&gt;='Intersection Mileposts'!$F$20,H77&lt;='Intersection Mileposts'!$G$20),"Y",IF(AND(H77&gt;='Intersection Mileposts'!$F$21,H77&lt;='Intersection Mileposts'!$G$21),"Y",IF(AND(H77&gt;='Intersection Mileposts'!$F$22,H77&lt;='Intersection Mileposts'!$G$22),"Y",IF(AND(H77&gt;='Intersection Mileposts'!$F$23,H77&lt;='Intersection Mileposts'!$G$23),"Y",IF(AND(H77&gt;='Intersection Mileposts'!$F$24,H77&lt;='Intersection Mileposts'!$G$24),"Y",IF(AND(H77&gt;='Intersection Mileposts'!$F$25,H77&lt;='Intersection Mileposts'!$G$25),"Y",IF(AND(H77&gt;='Intersection Mileposts'!$F$26,H77&lt;='Intersection Mileposts'!$G$26),"Y",IF(AND(H77&gt;='Intersection Mileposts'!$F$27,H77&lt;='Intersection Mileposts'!$G$27),"Y",IF(AND(H77&gt;='Intersection Mileposts'!$F$28,H77&lt;='Intersection Mileposts'!$G$28),"Y",IF(AND(H77&gt;='Intersection Mileposts'!$F$29,H77&lt;='Intersection Mileposts'!$G$29),"Y", IF(AND(H77&gt;='Intersection Mileposts'!$F$30,H77&lt;='Intersection Mileposts'!$G$30),"Y",IF(AND(H77&gt;='Intersection Mileposts'!$F$31,H77&lt;='Intersection Mileposts'!$G$31),"Y",IF(AND(H77&gt;='Intersection Mileposts'!$F$32,H77&lt;='Intersection Mileposts'!$G$32),"Y",IF(AND(H77&gt;='Intersection Mileposts'!$F$33,H77&lt;='Intersection Mileposts'!$G$33),"Y",IF(AND(H77&gt;='Intersection Mileposts'!$F$34,H77&lt;='Intersection Mileposts'!$G$34),"Y",IF(AND(H77&gt;='Intersection Mileposts'!$F$35,H77&lt;='Intersection Mileposts'!$G$35),"Y",IF(AND(H77&gt;='Intersection Mileposts'!$F$36,H77&lt;='Intersection Mileposts'!$G$36),"Y",IF(AND(H77&gt;='Intersection Mileposts'!$F$37,H77&lt;='Intersection Mileposts'!$G$37),"Y",IF(AND(H77&gt;='Intersection Mileposts'!$F$38,H77&lt;='Intersection Mileposts'!$G$38),"Y",IF(AND(H77&gt;='Intersection Mileposts'!$F$39,H77&lt;='Intersection Mileposts'!$G$39),"Y","N"))))))))))))))))))))))))))))))))))))</f>
        <v/>
      </c>
    </row>
    <row r="78" spans="1:46" x14ac:dyDescent="0.3">
      <c r="A78" s="279"/>
      <c r="B78" s="261"/>
      <c r="C78" s="262"/>
      <c r="D78" s="262"/>
      <c r="E78" s="262"/>
      <c r="F78" s="262"/>
      <c r="G78" s="284"/>
      <c r="H78" s="286"/>
      <c r="I78" s="279"/>
      <c r="J78" s="260"/>
      <c r="K78" s="260"/>
      <c r="L78" s="280"/>
      <c r="M78" s="275"/>
      <c r="N78" s="263"/>
      <c r="P78" s="264" t="str">
        <f>IF(R78 = "", "", COUNT($R$4:R78))</f>
        <v/>
      </c>
      <c r="Q78" s="264" t="str">
        <f t="shared" si="13"/>
        <v/>
      </c>
      <c r="R78" s="265" t="str">
        <f t="shared" si="14"/>
        <v/>
      </c>
      <c r="S78" s="266" t="str">
        <f t="shared" si="11"/>
        <v/>
      </c>
      <c r="T78" s="267" t="str">
        <f t="shared" si="15"/>
        <v/>
      </c>
      <c r="U78" s="268" t="str">
        <f t="shared" si="12"/>
        <v/>
      </c>
      <c r="V78" s="269" t="str">
        <f t="shared" si="16"/>
        <v/>
      </c>
      <c r="W78" s="5"/>
      <c r="AR78" s="2" t="str">
        <f t="shared" si="18"/>
        <v/>
      </c>
      <c r="AS78" s="2" t="str">
        <f t="shared" si="17"/>
        <v/>
      </c>
      <c r="AT78" s="2" t="str">
        <f>IF(AR78="","",IF(AND(H78&gt;='Intersection Mileposts'!$F$5,H78&lt;='Intersection Mileposts'!$G$5),"Y",IF(AND(H78&gt;='Intersection Mileposts'!$F$6,H78&lt;='Intersection Mileposts'!$G$6),"Y",IF(AND(H78&gt;='Intersection Mileposts'!$F$7,H78&lt;='Intersection Mileposts'!$G$7),"Y",IF(AND(H78&gt;='Intersection Mileposts'!$F$8,H78&lt;='Intersection Mileposts'!$G$8),"Y",IF(AND(H78&gt;='Intersection Mileposts'!$F$9,H78&lt;='Intersection Mileposts'!$G$9),"Y",IF(AND(H78&gt;='Intersection Mileposts'!$F$10,H78&lt;='Intersection Mileposts'!$G$10),"Y",IF(AND(H78&gt;='Intersection Mileposts'!$F$11,H78&lt;='Intersection Mileposts'!$G$11),"Y",IF(AND(H78&gt;='Intersection Mileposts'!$F$12,H78&lt;='Intersection Mileposts'!$G$12),"Y",IF(AND(H78&gt;='Intersection Mileposts'!$F$13,H78&lt;='Intersection Mileposts'!$G$13),"Y",IF(AND(H78&gt;='Intersection Mileposts'!$F$14,H78&lt;='Intersection Mileposts'!$G$14),"Y",IF(AND(H78&gt;='Intersection Mileposts'!$F$15,H78&lt;='Intersection Mileposts'!$G$15),"Y",IF(AND(H78&gt;='Intersection Mileposts'!$F$16,H78&lt;='Intersection Mileposts'!$G$16),"Y",IF(AND(H78&gt;='Intersection Mileposts'!$F$17,H78&lt;='Intersection Mileposts'!$G$17),"Y",IF(AND(H78&gt;='Intersection Mileposts'!$F$18,H78&lt;='Intersection Mileposts'!$G$18),"Y",IF(AND(H78&gt;='Intersection Mileposts'!$F$19,H78&lt;='Intersection Mileposts'!$G$19),"Y",IF(AND(H78&gt;='Intersection Mileposts'!$F$20,H78&lt;='Intersection Mileposts'!$G$20),"Y",IF(AND(H78&gt;='Intersection Mileposts'!$F$21,H78&lt;='Intersection Mileposts'!$G$21),"Y",IF(AND(H78&gt;='Intersection Mileposts'!$F$22,H78&lt;='Intersection Mileposts'!$G$22),"Y",IF(AND(H78&gt;='Intersection Mileposts'!$F$23,H78&lt;='Intersection Mileposts'!$G$23),"Y",IF(AND(H78&gt;='Intersection Mileposts'!$F$24,H78&lt;='Intersection Mileposts'!$G$24),"Y",IF(AND(H78&gt;='Intersection Mileposts'!$F$25,H78&lt;='Intersection Mileposts'!$G$25),"Y",IF(AND(H78&gt;='Intersection Mileposts'!$F$26,H78&lt;='Intersection Mileposts'!$G$26),"Y",IF(AND(H78&gt;='Intersection Mileposts'!$F$27,H78&lt;='Intersection Mileposts'!$G$27),"Y",IF(AND(H78&gt;='Intersection Mileposts'!$F$28,H78&lt;='Intersection Mileposts'!$G$28),"Y",IF(AND(H78&gt;='Intersection Mileposts'!$F$29,H78&lt;='Intersection Mileposts'!$G$29),"Y", IF(AND(H78&gt;='Intersection Mileposts'!$F$30,H78&lt;='Intersection Mileposts'!$G$30),"Y",IF(AND(H78&gt;='Intersection Mileposts'!$F$31,H78&lt;='Intersection Mileposts'!$G$31),"Y",IF(AND(H78&gt;='Intersection Mileposts'!$F$32,H78&lt;='Intersection Mileposts'!$G$32),"Y",IF(AND(H78&gt;='Intersection Mileposts'!$F$33,H78&lt;='Intersection Mileposts'!$G$33),"Y",IF(AND(H78&gt;='Intersection Mileposts'!$F$34,H78&lt;='Intersection Mileposts'!$G$34),"Y",IF(AND(H78&gt;='Intersection Mileposts'!$F$35,H78&lt;='Intersection Mileposts'!$G$35),"Y",IF(AND(H78&gt;='Intersection Mileposts'!$F$36,H78&lt;='Intersection Mileposts'!$G$36),"Y",IF(AND(H78&gt;='Intersection Mileposts'!$F$37,H78&lt;='Intersection Mileposts'!$G$37),"Y",IF(AND(H78&gt;='Intersection Mileposts'!$F$38,H78&lt;='Intersection Mileposts'!$G$38),"Y",IF(AND(H78&gt;='Intersection Mileposts'!$F$39,H78&lt;='Intersection Mileposts'!$G$39),"Y","N"))))))))))))))))))))))))))))))))))))</f>
        <v/>
      </c>
    </row>
    <row r="79" spans="1:46" x14ac:dyDescent="0.3">
      <c r="A79" s="279"/>
      <c r="B79" s="261"/>
      <c r="C79" s="262"/>
      <c r="D79" s="262"/>
      <c r="E79" s="262"/>
      <c r="F79" s="262"/>
      <c r="G79" s="284"/>
      <c r="H79" s="286"/>
      <c r="I79" s="279"/>
      <c r="J79" s="260"/>
      <c r="K79" s="260"/>
      <c r="L79" s="280"/>
      <c r="M79" s="275"/>
      <c r="N79" s="263"/>
      <c r="P79" s="264" t="str">
        <f>IF(R79 = "", "", COUNT($R$4:R79))</f>
        <v/>
      </c>
      <c r="Q79" s="264" t="str">
        <f t="shared" si="13"/>
        <v/>
      </c>
      <c r="R79" s="265" t="str">
        <f t="shared" si="14"/>
        <v/>
      </c>
      <c r="S79" s="266" t="str">
        <f t="shared" si="11"/>
        <v/>
      </c>
      <c r="T79" s="267" t="str">
        <f t="shared" si="15"/>
        <v/>
      </c>
      <c r="U79" s="268" t="str">
        <f t="shared" si="12"/>
        <v/>
      </c>
      <c r="V79" s="269" t="str">
        <f t="shared" si="16"/>
        <v/>
      </c>
      <c r="W79" s="5"/>
      <c r="AR79" s="2" t="str">
        <f t="shared" si="18"/>
        <v/>
      </c>
      <c r="AS79" s="2" t="str">
        <f t="shared" si="17"/>
        <v/>
      </c>
      <c r="AT79" s="2" t="str">
        <f>IF(AR79="","",IF(AND(H79&gt;='Intersection Mileposts'!$F$5,H79&lt;='Intersection Mileposts'!$G$5),"Y",IF(AND(H79&gt;='Intersection Mileposts'!$F$6,H79&lt;='Intersection Mileposts'!$G$6),"Y",IF(AND(H79&gt;='Intersection Mileposts'!$F$7,H79&lt;='Intersection Mileposts'!$G$7),"Y",IF(AND(H79&gt;='Intersection Mileposts'!$F$8,H79&lt;='Intersection Mileposts'!$G$8),"Y",IF(AND(H79&gt;='Intersection Mileposts'!$F$9,H79&lt;='Intersection Mileposts'!$G$9),"Y",IF(AND(H79&gt;='Intersection Mileposts'!$F$10,H79&lt;='Intersection Mileposts'!$G$10),"Y",IF(AND(H79&gt;='Intersection Mileposts'!$F$11,H79&lt;='Intersection Mileposts'!$G$11),"Y",IF(AND(H79&gt;='Intersection Mileposts'!$F$12,H79&lt;='Intersection Mileposts'!$G$12),"Y",IF(AND(H79&gt;='Intersection Mileposts'!$F$13,H79&lt;='Intersection Mileposts'!$G$13),"Y",IF(AND(H79&gt;='Intersection Mileposts'!$F$14,H79&lt;='Intersection Mileposts'!$G$14),"Y",IF(AND(H79&gt;='Intersection Mileposts'!$F$15,H79&lt;='Intersection Mileposts'!$G$15),"Y",IF(AND(H79&gt;='Intersection Mileposts'!$F$16,H79&lt;='Intersection Mileposts'!$G$16),"Y",IF(AND(H79&gt;='Intersection Mileposts'!$F$17,H79&lt;='Intersection Mileposts'!$G$17),"Y",IF(AND(H79&gt;='Intersection Mileposts'!$F$18,H79&lt;='Intersection Mileposts'!$G$18),"Y",IF(AND(H79&gt;='Intersection Mileposts'!$F$19,H79&lt;='Intersection Mileposts'!$G$19),"Y",IF(AND(H79&gt;='Intersection Mileposts'!$F$20,H79&lt;='Intersection Mileposts'!$G$20),"Y",IF(AND(H79&gt;='Intersection Mileposts'!$F$21,H79&lt;='Intersection Mileposts'!$G$21),"Y",IF(AND(H79&gt;='Intersection Mileposts'!$F$22,H79&lt;='Intersection Mileposts'!$G$22),"Y",IF(AND(H79&gt;='Intersection Mileposts'!$F$23,H79&lt;='Intersection Mileposts'!$G$23),"Y",IF(AND(H79&gt;='Intersection Mileposts'!$F$24,H79&lt;='Intersection Mileposts'!$G$24),"Y",IF(AND(H79&gt;='Intersection Mileposts'!$F$25,H79&lt;='Intersection Mileposts'!$G$25),"Y",IF(AND(H79&gt;='Intersection Mileposts'!$F$26,H79&lt;='Intersection Mileposts'!$G$26),"Y",IF(AND(H79&gt;='Intersection Mileposts'!$F$27,H79&lt;='Intersection Mileposts'!$G$27),"Y",IF(AND(H79&gt;='Intersection Mileposts'!$F$28,H79&lt;='Intersection Mileposts'!$G$28),"Y",IF(AND(H79&gt;='Intersection Mileposts'!$F$29,H79&lt;='Intersection Mileposts'!$G$29),"Y", IF(AND(H79&gt;='Intersection Mileposts'!$F$30,H79&lt;='Intersection Mileposts'!$G$30),"Y",IF(AND(H79&gt;='Intersection Mileposts'!$F$31,H79&lt;='Intersection Mileposts'!$G$31),"Y",IF(AND(H79&gt;='Intersection Mileposts'!$F$32,H79&lt;='Intersection Mileposts'!$G$32),"Y",IF(AND(H79&gt;='Intersection Mileposts'!$F$33,H79&lt;='Intersection Mileposts'!$G$33),"Y",IF(AND(H79&gt;='Intersection Mileposts'!$F$34,H79&lt;='Intersection Mileposts'!$G$34),"Y",IF(AND(H79&gt;='Intersection Mileposts'!$F$35,H79&lt;='Intersection Mileposts'!$G$35),"Y",IF(AND(H79&gt;='Intersection Mileposts'!$F$36,H79&lt;='Intersection Mileposts'!$G$36),"Y",IF(AND(H79&gt;='Intersection Mileposts'!$F$37,H79&lt;='Intersection Mileposts'!$G$37),"Y",IF(AND(H79&gt;='Intersection Mileposts'!$F$38,H79&lt;='Intersection Mileposts'!$G$38),"Y",IF(AND(H79&gt;='Intersection Mileposts'!$F$39,H79&lt;='Intersection Mileposts'!$G$39),"Y","N"))))))))))))))))))))))))))))))))))))</f>
        <v/>
      </c>
    </row>
    <row r="80" spans="1:46" x14ac:dyDescent="0.3">
      <c r="A80" s="279"/>
      <c r="B80" s="261"/>
      <c r="C80" s="262"/>
      <c r="D80" s="262"/>
      <c r="E80" s="262"/>
      <c r="F80" s="262"/>
      <c r="G80" s="284"/>
      <c r="H80" s="286"/>
      <c r="I80" s="279"/>
      <c r="J80" s="260"/>
      <c r="K80" s="260"/>
      <c r="L80" s="280"/>
      <c r="M80" s="275"/>
      <c r="N80" s="263"/>
      <c r="P80" s="264" t="str">
        <f>IF(R80 = "", "", COUNT($R$4:R80))</f>
        <v/>
      </c>
      <c r="Q80" s="264" t="str">
        <f t="shared" si="13"/>
        <v/>
      </c>
      <c r="R80" s="265" t="str">
        <f t="shared" si="14"/>
        <v/>
      </c>
      <c r="S80" s="266" t="str">
        <f t="shared" si="11"/>
        <v/>
      </c>
      <c r="T80" s="267" t="str">
        <f t="shared" si="15"/>
        <v/>
      </c>
      <c r="U80" s="268" t="str">
        <f t="shared" si="12"/>
        <v/>
      </c>
      <c r="V80" s="269" t="str">
        <f t="shared" si="16"/>
        <v/>
      </c>
      <c r="W80" s="5"/>
      <c r="AR80" s="2" t="str">
        <f t="shared" si="18"/>
        <v/>
      </c>
      <c r="AS80" s="2" t="str">
        <f t="shared" si="17"/>
        <v/>
      </c>
      <c r="AT80" s="2" t="str">
        <f>IF(AR80="","",IF(AND(H80&gt;='Intersection Mileposts'!$F$5,H80&lt;='Intersection Mileposts'!$G$5),"Y",IF(AND(H80&gt;='Intersection Mileposts'!$F$6,H80&lt;='Intersection Mileposts'!$G$6),"Y",IF(AND(H80&gt;='Intersection Mileposts'!$F$7,H80&lt;='Intersection Mileposts'!$G$7),"Y",IF(AND(H80&gt;='Intersection Mileposts'!$F$8,H80&lt;='Intersection Mileposts'!$G$8),"Y",IF(AND(H80&gt;='Intersection Mileposts'!$F$9,H80&lt;='Intersection Mileposts'!$G$9),"Y",IF(AND(H80&gt;='Intersection Mileposts'!$F$10,H80&lt;='Intersection Mileposts'!$G$10),"Y",IF(AND(H80&gt;='Intersection Mileposts'!$F$11,H80&lt;='Intersection Mileposts'!$G$11),"Y",IF(AND(H80&gt;='Intersection Mileposts'!$F$12,H80&lt;='Intersection Mileposts'!$G$12),"Y",IF(AND(H80&gt;='Intersection Mileposts'!$F$13,H80&lt;='Intersection Mileposts'!$G$13),"Y",IF(AND(H80&gt;='Intersection Mileposts'!$F$14,H80&lt;='Intersection Mileposts'!$G$14),"Y",IF(AND(H80&gt;='Intersection Mileposts'!$F$15,H80&lt;='Intersection Mileposts'!$G$15),"Y",IF(AND(H80&gt;='Intersection Mileposts'!$F$16,H80&lt;='Intersection Mileposts'!$G$16),"Y",IF(AND(H80&gt;='Intersection Mileposts'!$F$17,H80&lt;='Intersection Mileposts'!$G$17),"Y",IF(AND(H80&gt;='Intersection Mileposts'!$F$18,H80&lt;='Intersection Mileposts'!$G$18),"Y",IF(AND(H80&gt;='Intersection Mileposts'!$F$19,H80&lt;='Intersection Mileposts'!$G$19),"Y",IF(AND(H80&gt;='Intersection Mileposts'!$F$20,H80&lt;='Intersection Mileposts'!$G$20),"Y",IF(AND(H80&gt;='Intersection Mileposts'!$F$21,H80&lt;='Intersection Mileposts'!$G$21),"Y",IF(AND(H80&gt;='Intersection Mileposts'!$F$22,H80&lt;='Intersection Mileposts'!$G$22),"Y",IF(AND(H80&gt;='Intersection Mileposts'!$F$23,H80&lt;='Intersection Mileposts'!$G$23),"Y",IF(AND(H80&gt;='Intersection Mileposts'!$F$24,H80&lt;='Intersection Mileposts'!$G$24),"Y",IF(AND(H80&gt;='Intersection Mileposts'!$F$25,H80&lt;='Intersection Mileposts'!$G$25),"Y",IF(AND(H80&gt;='Intersection Mileposts'!$F$26,H80&lt;='Intersection Mileposts'!$G$26),"Y",IF(AND(H80&gt;='Intersection Mileposts'!$F$27,H80&lt;='Intersection Mileposts'!$G$27),"Y",IF(AND(H80&gt;='Intersection Mileposts'!$F$28,H80&lt;='Intersection Mileposts'!$G$28),"Y",IF(AND(H80&gt;='Intersection Mileposts'!$F$29,H80&lt;='Intersection Mileposts'!$G$29),"Y", IF(AND(H80&gt;='Intersection Mileposts'!$F$30,H80&lt;='Intersection Mileposts'!$G$30),"Y",IF(AND(H80&gt;='Intersection Mileposts'!$F$31,H80&lt;='Intersection Mileposts'!$G$31),"Y",IF(AND(H80&gt;='Intersection Mileposts'!$F$32,H80&lt;='Intersection Mileposts'!$G$32),"Y",IF(AND(H80&gt;='Intersection Mileposts'!$F$33,H80&lt;='Intersection Mileposts'!$G$33),"Y",IF(AND(H80&gt;='Intersection Mileposts'!$F$34,H80&lt;='Intersection Mileposts'!$G$34),"Y",IF(AND(H80&gt;='Intersection Mileposts'!$F$35,H80&lt;='Intersection Mileposts'!$G$35),"Y",IF(AND(H80&gt;='Intersection Mileposts'!$F$36,H80&lt;='Intersection Mileposts'!$G$36),"Y",IF(AND(H80&gt;='Intersection Mileposts'!$F$37,H80&lt;='Intersection Mileposts'!$G$37),"Y",IF(AND(H80&gt;='Intersection Mileposts'!$F$38,H80&lt;='Intersection Mileposts'!$G$38),"Y",IF(AND(H80&gt;='Intersection Mileposts'!$F$39,H80&lt;='Intersection Mileposts'!$G$39),"Y","N"))))))))))))))))))))))))))))))))))))</f>
        <v/>
      </c>
    </row>
    <row r="81" spans="1:46" x14ac:dyDescent="0.3">
      <c r="A81" s="279"/>
      <c r="B81" s="261"/>
      <c r="C81" s="262"/>
      <c r="D81" s="262"/>
      <c r="E81" s="262"/>
      <c r="F81" s="262"/>
      <c r="G81" s="284"/>
      <c r="H81" s="286"/>
      <c r="I81" s="279"/>
      <c r="J81" s="260"/>
      <c r="K81" s="260"/>
      <c r="L81" s="280"/>
      <c r="M81" s="275"/>
      <c r="N81" s="263"/>
      <c r="P81" s="264" t="str">
        <f>IF(R81 = "", "", COUNT($R$4:R81))</f>
        <v/>
      </c>
      <c r="Q81" s="264" t="str">
        <f t="shared" si="13"/>
        <v/>
      </c>
      <c r="R81" s="265" t="str">
        <f t="shared" si="14"/>
        <v/>
      </c>
      <c r="S81" s="266" t="str">
        <f t="shared" si="11"/>
        <v/>
      </c>
      <c r="T81" s="267" t="str">
        <f t="shared" si="15"/>
        <v/>
      </c>
      <c r="U81" s="268" t="str">
        <f t="shared" si="12"/>
        <v/>
      </c>
      <c r="V81" s="269" t="str">
        <f t="shared" si="16"/>
        <v/>
      </c>
      <c r="W81" s="5"/>
      <c r="AR81" s="2" t="str">
        <f t="shared" si="18"/>
        <v/>
      </c>
      <c r="AS81" s="2" t="str">
        <f t="shared" si="17"/>
        <v/>
      </c>
      <c r="AT81" s="2" t="str">
        <f>IF(AR81="","",IF(AND(H81&gt;='Intersection Mileposts'!$F$5,H81&lt;='Intersection Mileposts'!$G$5),"Y",IF(AND(H81&gt;='Intersection Mileposts'!$F$6,H81&lt;='Intersection Mileposts'!$G$6),"Y",IF(AND(H81&gt;='Intersection Mileposts'!$F$7,H81&lt;='Intersection Mileposts'!$G$7),"Y",IF(AND(H81&gt;='Intersection Mileposts'!$F$8,H81&lt;='Intersection Mileposts'!$G$8),"Y",IF(AND(H81&gt;='Intersection Mileposts'!$F$9,H81&lt;='Intersection Mileposts'!$G$9),"Y",IF(AND(H81&gt;='Intersection Mileposts'!$F$10,H81&lt;='Intersection Mileposts'!$G$10),"Y",IF(AND(H81&gt;='Intersection Mileposts'!$F$11,H81&lt;='Intersection Mileposts'!$G$11),"Y",IF(AND(H81&gt;='Intersection Mileposts'!$F$12,H81&lt;='Intersection Mileposts'!$G$12),"Y",IF(AND(H81&gt;='Intersection Mileposts'!$F$13,H81&lt;='Intersection Mileposts'!$G$13),"Y",IF(AND(H81&gt;='Intersection Mileposts'!$F$14,H81&lt;='Intersection Mileposts'!$G$14),"Y",IF(AND(H81&gt;='Intersection Mileposts'!$F$15,H81&lt;='Intersection Mileposts'!$G$15),"Y",IF(AND(H81&gt;='Intersection Mileposts'!$F$16,H81&lt;='Intersection Mileposts'!$G$16),"Y",IF(AND(H81&gt;='Intersection Mileposts'!$F$17,H81&lt;='Intersection Mileposts'!$G$17),"Y",IF(AND(H81&gt;='Intersection Mileposts'!$F$18,H81&lt;='Intersection Mileposts'!$G$18),"Y",IF(AND(H81&gt;='Intersection Mileposts'!$F$19,H81&lt;='Intersection Mileposts'!$G$19),"Y",IF(AND(H81&gt;='Intersection Mileposts'!$F$20,H81&lt;='Intersection Mileposts'!$G$20),"Y",IF(AND(H81&gt;='Intersection Mileposts'!$F$21,H81&lt;='Intersection Mileposts'!$G$21),"Y",IF(AND(H81&gt;='Intersection Mileposts'!$F$22,H81&lt;='Intersection Mileposts'!$G$22),"Y",IF(AND(H81&gt;='Intersection Mileposts'!$F$23,H81&lt;='Intersection Mileposts'!$G$23),"Y",IF(AND(H81&gt;='Intersection Mileposts'!$F$24,H81&lt;='Intersection Mileposts'!$G$24),"Y",IF(AND(H81&gt;='Intersection Mileposts'!$F$25,H81&lt;='Intersection Mileposts'!$G$25),"Y",IF(AND(H81&gt;='Intersection Mileposts'!$F$26,H81&lt;='Intersection Mileposts'!$G$26),"Y",IF(AND(H81&gt;='Intersection Mileposts'!$F$27,H81&lt;='Intersection Mileposts'!$G$27),"Y",IF(AND(H81&gt;='Intersection Mileposts'!$F$28,H81&lt;='Intersection Mileposts'!$G$28),"Y",IF(AND(H81&gt;='Intersection Mileposts'!$F$29,H81&lt;='Intersection Mileposts'!$G$29),"Y", IF(AND(H81&gt;='Intersection Mileposts'!$F$30,H81&lt;='Intersection Mileposts'!$G$30),"Y",IF(AND(H81&gt;='Intersection Mileposts'!$F$31,H81&lt;='Intersection Mileposts'!$G$31),"Y",IF(AND(H81&gt;='Intersection Mileposts'!$F$32,H81&lt;='Intersection Mileposts'!$G$32),"Y",IF(AND(H81&gt;='Intersection Mileposts'!$F$33,H81&lt;='Intersection Mileposts'!$G$33),"Y",IF(AND(H81&gt;='Intersection Mileposts'!$F$34,H81&lt;='Intersection Mileposts'!$G$34),"Y",IF(AND(H81&gt;='Intersection Mileposts'!$F$35,H81&lt;='Intersection Mileposts'!$G$35),"Y",IF(AND(H81&gt;='Intersection Mileposts'!$F$36,H81&lt;='Intersection Mileposts'!$G$36),"Y",IF(AND(H81&gt;='Intersection Mileposts'!$F$37,H81&lt;='Intersection Mileposts'!$G$37),"Y",IF(AND(H81&gt;='Intersection Mileposts'!$F$38,H81&lt;='Intersection Mileposts'!$G$38),"Y",IF(AND(H81&gt;='Intersection Mileposts'!$F$39,H81&lt;='Intersection Mileposts'!$G$39),"Y","N"))))))))))))))))))))))))))))))))))))</f>
        <v/>
      </c>
    </row>
    <row r="82" spans="1:46" x14ac:dyDescent="0.3">
      <c r="A82" s="279"/>
      <c r="B82" s="261"/>
      <c r="C82" s="262"/>
      <c r="D82" s="262"/>
      <c r="E82" s="262"/>
      <c r="F82" s="262"/>
      <c r="G82" s="284"/>
      <c r="H82" s="286"/>
      <c r="I82" s="279"/>
      <c r="J82" s="260"/>
      <c r="K82" s="260"/>
      <c r="L82" s="280"/>
      <c r="M82" s="275"/>
      <c r="N82" s="263"/>
      <c r="P82" s="264" t="str">
        <f>IF(R82 = "", "", COUNT($R$4:R82))</f>
        <v/>
      </c>
      <c r="Q82" s="264" t="str">
        <f t="shared" si="13"/>
        <v/>
      </c>
      <c r="R82" s="265" t="str">
        <f t="shared" si="14"/>
        <v/>
      </c>
      <c r="S82" s="266" t="str">
        <f t="shared" si="11"/>
        <v/>
      </c>
      <c r="T82" s="267" t="str">
        <f t="shared" si="15"/>
        <v/>
      </c>
      <c r="U82" s="268" t="str">
        <f t="shared" si="12"/>
        <v/>
      </c>
      <c r="V82" s="269" t="str">
        <f t="shared" si="16"/>
        <v/>
      </c>
      <c r="W82" s="5"/>
      <c r="AR82" s="2" t="str">
        <f t="shared" si="18"/>
        <v/>
      </c>
      <c r="AS82" s="2" t="str">
        <f t="shared" si="17"/>
        <v/>
      </c>
      <c r="AT82" s="2" t="str">
        <f>IF(AR82="","",IF(AND(H82&gt;='Intersection Mileposts'!$F$5,H82&lt;='Intersection Mileposts'!$G$5),"Y",IF(AND(H82&gt;='Intersection Mileposts'!$F$6,H82&lt;='Intersection Mileposts'!$G$6),"Y",IF(AND(H82&gt;='Intersection Mileposts'!$F$7,H82&lt;='Intersection Mileposts'!$G$7),"Y",IF(AND(H82&gt;='Intersection Mileposts'!$F$8,H82&lt;='Intersection Mileposts'!$G$8),"Y",IF(AND(H82&gt;='Intersection Mileposts'!$F$9,H82&lt;='Intersection Mileposts'!$G$9),"Y",IF(AND(H82&gt;='Intersection Mileposts'!$F$10,H82&lt;='Intersection Mileposts'!$G$10),"Y",IF(AND(H82&gt;='Intersection Mileposts'!$F$11,H82&lt;='Intersection Mileposts'!$G$11),"Y",IF(AND(H82&gt;='Intersection Mileposts'!$F$12,H82&lt;='Intersection Mileposts'!$G$12),"Y",IF(AND(H82&gt;='Intersection Mileposts'!$F$13,H82&lt;='Intersection Mileposts'!$G$13),"Y",IF(AND(H82&gt;='Intersection Mileposts'!$F$14,H82&lt;='Intersection Mileposts'!$G$14),"Y",IF(AND(H82&gt;='Intersection Mileposts'!$F$15,H82&lt;='Intersection Mileposts'!$G$15),"Y",IF(AND(H82&gt;='Intersection Mileposts'!$F$16,H82&lt;='Intersection Mileposts'!$G$16),"Y",IF(AND(H82&gt;='Intersection Mileposts'!$F$17,H82&lt;='Intersection Mileposts'!$G$17),"Y",IF(AND(H82&gt;='Intersection Mileposts'!$F$18,H82&lt;='Intersection Mileposts'!$G$18),"Y",IF(AND(H82&gt;='Intersection Mileposts'!$F$19,H82&lt;='Intersection Mileposts'!$G$19),"Y",IF(AND(H82&gt;='Intersection Mileposts'!$F$20,H82&lt;='Intersection Mileposts'!$G$20),"Y",IF(AND(H82&gt;='Intersection Mileposts'!$F$21,H82&lt;='Intersection Mileposts'!$G$21),"Y",IF(AND(H82&gt;='Intersection Mileposts'!$F$22,H82&lt;='Intersection Mileposts'!$G$22),"Y",IF(AND(H82&gt;='Intersection Mileposts'!$F$23,H82&lt;='Intersection Mileposts'!$G$23),"Y",IF(AND(H82&gt;='Intersection Mileposts'!$F$24,H82&lt;='Intersection Mileposts'!$G$24),"Y",IF(AND(H82&gt;='Intersection Mileposts'!$F$25,H82&lt;='Intersection Mileposts'!$G$25),"Y",IF(AND(H82&gt;='Intersection Mileposts'!$F$26,H82&lt;='Intersection Mileposts'!$G$26),"Y",IF(AND(H82&gt;='Intersection Mileposts'!$F$27,H82&lt;='Intersection Mileposts'!$G$27),"Y",IF(AND(H82&gt;='Intersection Mileposts'!$F$28,H82&lt;='Intersection Mileposts'!$G$28),"Y",IF(AND(H82&gt;='Intersection Mileposts'!$F$29,H82&lt;='Intersection Mileposts'!$G$29),"Y", IF(AND(H82&gt;='Intersection Mileposts'!$F$30,H82&lt;='Intersection Mileposts'!$G$30),"Y",IF(AND(H82&gt;='Intersection Mileposts'!$F$31,H82&lt;='Intersection Mileposts'!$G$31),"Y",IF(AND(H82&gt;='Intersection Mileposts'!$F$32,H82&lt;='Intersection Mileposts'!$G$32),"Y",IF(AND(H82&gt;='Intersection Mileposts'!$F$33,H82&lt;='Intersection Mileposts'!$G$33),"Y",IF(AND(H82&gt;='Intersection Mileposts'!$F$34,H82&lt;='Intersection Mileposts'!$G$34),"Y",IF(AND(H82&gt;='Intersection Mileposts'!$F$35,H82&lt;='Intersection Mileposts'!$G$35),"Y",IF(AND(H82&gt;='Intersection Mileposts'!$F$36,H82&lt;='Intersection Mileposts'!$G$36),"Y",IF(AND(H82&gt;='Intersection Mileposts'!$F$37,H82&lt;='Intersection Mileposts'!$G$37),"Y",IF(AND(H82&gt;='Intersection Mileposts'!$F$38,H82&lt;='Intersection Mileposts'!$G$38),"Y",IF(AND(H82&gt;='Intersection Mileposts'!$F$39,H82&lt;='Intersection Mileposts'!$G$39),"Y","N"))))))))))))))))))))))))))))))))))))</f>
        <v/>
      </c>
    </row>
    <row r="83" spans="1:46" x14ac:dyDescent="0.3">
      <c r="A83" s="279"/>
      <c r="B83" s="261"/>
      <c r="C83" s="262"/>
      <c r="D83" s="262"/>
      <c r="E83" s="262"/>
      <c r="F83" s="262"/>
      <c r="G83" s="284"/>
      <c r="H83" s="286"/>
      <c r="I83" s="279"/>
      <c r="J83" s="260"/>
      <c r="K83" s="260"/>
      <c r="L83" s="280"/>
      <c r="M83" s="275"/>
      <c r="N83" s="263"/>
      <c r="P83" s="264" t="str">
        <f>IF(R83 = "", "", COUNT($R$4:R83))</f>
        <v/>
      </c>
      <c r="Q83" s="264" t="str">
        <f t="shared" si="13"/>
        <v/>
      </c>
      <c r="R83" s="265" t="str">
        <f t="shared" si="14"/>
        <v/>
      </c>
      <c r="S83" s="266" t="str">
        <f t="shared" si="11"/>
        <v/>
      </c>
      <c r="T83" s="267" t="str">
        <f t="shared" si="15"/>
        <v/>
      </c>
      <c r="U83" s="268" t="str">
        <f t="shared" si="12"/>
        <v/>
      </c>
      <c r="V83" s="269" t="str">
        <f t="shared" si="16"/>
        <v/>
      </c>
      <c r="W83" s="5"/>
      <c r="AR83" s="2" t="str">
        <f t="shared" si="18"/>
        <v/>
      </c>
      <c r="AS83" s="2" t="str">
        <f t="shared" si="17"/>
        <v/>
      </c>
      <c r="AT83" s="2" t="str">
        <f>IF(AR83="","",IF(AND(H83&gt;='Intersection Mileposts'!$F$5,H83&lt;='Intersection Mileposts'!$G$5),"Y",IF(AND(H83&gt;='Intersection Mileposts'!$F$6,H83&lt;='Intersection Mileposts'!$G$6),"Y",IF(AND(H83&gt;='Intersection Mileposts'!$F$7,H83&lt;='Intersection Mileposts'!$G$7),"Y",IF(AND(H83&gt;='Intersection Mileposts'!$F$8,H83&lt;='Intersection Mileposts'!$G$8),"Y",IF(AND(H83&gt;='Intersection Mileposts'!$F$9,H83&lt;='Intersection Mileposts'!$G$9),"Y",IF(AND(H83&gt;='Intersection Mileposts'!$F$10,H83&lt;='Intersection Mileposts'!$G$10),"Y",IF(AND(H83&gt;='Intersection Mileposts'!$F$11,H83&lt;='Intersection Mileposts'!$G$11),"Y",IF(AND(H83&gt;='Intersection Mileposts'!$F$12,H83&lt;='Intersection Mileposts'!$G$12),"Y",IF(AND(H83&gt;='Intersection Mileposts'!$F$13,H83&lt;='Intersection Mileposts'!$G$13),"Y",IF(AND(H83&gt;='Intersection Mileposts'!$F$14,H83&lt;='Intersection Mileposts'!$G$14),"Y",IF(AND(H83&gt;='Intersection Mileposts'!$F$15,H83&lt;='Intersection Mileposts'!$G$15),"Y",IF(AND(H83&gt;='Intersection Mileposts'!$F$16,H83&lt;='Intersection Mileposts'!$G$16),"Y",IF(AND(H83&gt;='Intersection Mileposts'!$F$17,H83&lt;='Intersection Mileposts'!$G$17),"Y",IF(AND(H83&gt;='Intersection Mileposts'!$F$18,H83&lt;='Intersection Mileposts'!$G$18),"Y",IF(AND(H83&gt;='Intersection Mileposts'!$F$19,H83&lt;='Intersection Mileposts'!$G$19),"Y",IF(AND(H83&gt;='Intersection Mileposts'!$F$20,H83&lt;='Intersection Mileposts'!$G$20),"Y",IF(AND(H83&gt;='Intersection Mileposts'!$F$21,H83&lt;='Intersection Mileposts'!$G$21),"Y",IF(AND(H83&gt;='Intersection Mileposts'!$F$22,H83&lt;='Intersection Mileposts'!$G$22),"Y",IF(AND(H83&gt;='Intersection Mileposts'!$F$23,H83&lt;='Intersection Mileposts'!$G$23),"Y",IF(AND(H83&gt;='Intersection Mileposts'!$F$24,H83&lt;='Intersection Mileposts'!$G$24),"Y",IF(AND(H83&gt;='Intersection Mileposts'!$F$25,H83&lt;='Intersection Mileposts'!$G$25),"Y",IF(AND(H83&gt;='Intersection Mileposts'!$F$26,H83&lt;='Intersection Mileposts'!$G$26),"Y",IF(AND(H83&gt;='Intersection Mileposts'!$F$27,H83&lt;='Intersection Mileposts'!$G$27),"Y",IF(AND(H83&gt;='Intersection Mileposts'!$F$28,H83&lt;='Intersection Mileposts'!$G$28),"Y",IF(AND(H83&gt;='Intersection Mileposts'!$F$29,H83&lt;='Intersection Mileposts'!$G$29),"Y", IF(AND(H83&gt;='Intersection Mileposts'!$F$30,H83&lt;='Intersection Mileposts'!$G$30),"Y",IF(AND(H83&gt;='Intersection Mileposts'!$F$31,H83&lt;='Intersection Mileposts'!$G$31),"Y",IF(AND(H83&gt;='Intersection Mileposts'!$F$32,H83&lt;='Intersection Mileposts'!$G$32),"Y",IF(AND(H83&gt;='Intersection Mileposts'!$F$33,H83&lt;='Intersection Mileposts'!$G$33),"Y",IF(AND(H83&gt;='Intersection Mileposts'!$F$34,H83&lt;='Intersection Mileposts'!$G$34),"Y",IF(AND(H83&gt;='Intersection Mileposts'!$F$35,H83&lt;='Intersection Mileposts'!$G$35),"Y",IF(AND(H83&gt;='Intersection Mileposts'!$F$36,H83&lt;='Intersection Mileposts'!$G$36),"Y",IF(AND(H83&gt;='Intersection Mileposts'!$F$37,H83&lt;='Intersection Mileposts'!$G$37),"Y",IF(AND(H83&gt;='Intersection Mileposts'!$F$38,H83&lt;='Intersection Mileposts'!$G$38),"Y",IF(AND(H83&gt;='Intersection Mileposts'!$F$39,H83&lt;='Intersection Mileposts'!$G$39),"Y","N"))))))))))))))))))))))))))))))))))))</f>
        <v/>
      </c>
    </row>
    <row r="84" spans="1:46" x14ac:dyDescent="0.3">
      <c r="A84" s="279"/>
      <c r="B84" s="261"/>
      <c r="C84" s="262"/>
      <c r="D84" s="262"/>
      <c r="E84" s="262"/>
      <c r="F84" s="262"/>
      <c r="G84" s="284"/>
      <c r="H84" s="286"/>
      <c r="I84" s="279"/>
      <c r="J84" s="260"/>
      <c r="K84" s="260"/>
      <c r="L84" s="280"/>
      <c r="M84" s="275"/>
      <c r="N84" s="263"/>
      <c r="P84" s="264" t="str">
        <f>IF(R84 = "", "", COUNT($R$4:R84))</f>
        <v/>
      </c>
      <c r="Q84" s="264" t="str">
        <f t="shared" si="13"/>
        <v/>
      </c>
      <c r="R84" s="265" t="str">
        <f t="shared" si="14"/>
        <v/>
      </c>
      <c r="S84" s="266" t="str">
        <f t="shared" si="11"/>
        <v/>
      </c>
      <c r="T84" s="267" t="str">
        <f t="shared" si="15"/>
        <v/>
      </c>
      <c r="U84" s="268" t="str">
        <f t="shared" si="12"/>
        <v/>
      </c>
      <c r="V84" s="269" t="str">
        <f t="shared" si="16"/>
        <v/>
      </c>
      <c r="W84" s="5"/>
      <c r="AR84" s="2" t="str">
        <f t="shared" si="18"/>
        <v/>
      </c>
      <c r="AS84" s="2" t="str">
        <f t="shared" si="17"/>
        <v/>
      </c>
      <c r="AT84" s="2" t="str">
        <f>IF(AR84="","",IF(AND(H84&gt;='Intersection Mileposts'!$F$5,H84&lt;='Intersection Mileposts'!$G$5),"Y",IF(AND(H84&gt;='Intersection Mileposts'!$F$6,H84&lt;='Intersection Mileposts'!$G$6),"Y",IF(AND(H84&gt;='Intersection Mileposts'!$F$7,H84&lt;='Intersection Mileposts'!$G$7),"Y",IF(AND(H84&gt;='Intersection Mileposts'!$F$8,H84&lt;='Intersection Mileposts'!$G$8),"Y",IF(AND(H84&gt;='Intersection Mileposts'!$F$9,H84&lt;='Intersection Mileposts'!$G$9),"Y",IF(AND(H84&gt;='Intersection Mileposts'!$F$10,H84&lt;='Intersection Mileposts'!$G$10),"Y",IF(AND(H84&gt;='Intersection Mileposts'!$F$11,H84&lt;='Intersection Mileposts'!$G$11),"Y",IF(AND(H84&gt;='Intersection Mileposts'!$F$12,H84&lt;='Intersection Mileposts'!$G$12),"Y",IF(AND(H84&gt;='Intersection Mileposts'!$F$13,H84&lt;='Intersection Mileposts'!$G$13),"Y",IF(AND(H84&gt;='Intersection Mileposts'!$F$14,H84&lt;='Intersection Mileposts'!$G$14),"Y",IF(AND(H84&gt;='Intersection Mileposts'!$F$15,H84&lt;='Intersection Mileposts'!$G$15),"Y",IF(AND(H84&gt;='Intersection Mileposts'!$F$16,H84&lt;='Intersection Mileposts'!$G$16),"Y",IF(AND(H84&gt;='Intersection Mileposts'!$F$17,H84&lt;='Intersection Mileposts'!$G$17),"Y",IF(AND(H84&gt;='Intersection Mileposts'!$F$18,H84&lt;='Intersection Mileposts'!$G$18),"Y",IF(AND(H84&gt;='Intersection Mileposts'!$F$19,H84&lt;='Intersection Mileposts'!$G$19),"Y",IF(AND(H84&gt;='Intersection Mileposts'!$F$20,H84&lt;='Intersection Mileposts'!$G$20),"Y",IF(AND(H84&gt;='Intersection Mileposts'!$F$21,H84&lt;='Intersection Mileposts'!$G$21),"Y",IF(AND(H84&gt;='Intersection Mileposts'!$F$22,H84&lt;='Intersection Mileposts'!$G$22),"Y",IF(AND(H84&gt;='Intersection Mileposts'!$F$23,H84&lt;='Intersection Mileposts'!$G$23),"Y",IF(AND(H84&gt;='Intersection Mileposts'!$F$24,H84&lt;='Intersection Mileposts'!$G$24),"Y",IF(AND(H84&gt;='Intersection Mileposts'!$F$25,H84&lt;='Intersection Mileposts'!$G$25),"Y",IF(AND(H84&gt;='Intersection Mileposts'!$F$26,H84&lt;='Intersection Mileposts'!$G$26),"Y",IF(AND(H84&gt;='Intersection Mileposts'!$F$27,H84&lt;='Intersection Mileposts'!$G$27),"Y",IF(AND(H84&gt;='Intersection Mileposts'!$F$28,H84&lt;='Intersection Mileposts'!$G$28),"Y",IF(AND(H84&gt;='Intersection Mileposts'!$F$29,H84&lt;='Intersection Mileposts'!$G$29),"Y", IF(AND(H84&gt;='Intersection Mileposts'!$F$30,H84&lt;='Intersection Mileposts'!$G$30),"Y",IF(AND(H84&gt;='Intersection Mileposts'!$F$31,H84&lt;='Intersection Mileposts'!$G$31),"Y",IF(AND(H84&gt;='Intersection Mileposts'!$F$32,H84&lt;='Intersection Mileposts'!$G$32),"Y",IF(AND(H84&gt;='Intersection Mileposts'!$F$33,H84&lt;='Intersection Mileposts'!$G$33),"Y",IF(AND(H84&gt;='Intersection Mileposts'!$F$34,H84&lt;='Intersection Mileposts'!$G$34),"Y",IF(AND(H84&gt;='Intersection Mileposts'!$F$35,H84&lt;='Intersection Mileposts'!$G$35),"Y",IF(AND(H84&gt;='Intersection Mileposts'!$F$36,H84&lt;='Intersection Mileposts'!$G$36),"Y",IF(AND(H84&gt;='Intersection Mileposts'!$F$37,H84&lt;='Intersection Mileposts'!$G$37),"Y",IF(AND(H84&gt;='Intersection Mileposts'!$F$38,H84&lt;='Intersection Mileposts'!$G$38),"Y",IF(AND(H84&gt;='Intersection Mileposts'!$F$39,H84&lt;='Intersection Mileposts'!$G$39),"Y","N"))))))))))))))))))))))))))))))))))))</f>
        <v/>
      </c>
    </row>
    <row r="85" spans="1:46" x14ac:dyDescent="0.3">
      <c r="A85" s="279"/>
      <c r="B85" s="261"/>
      <c r="C85" s="262"/>
      <c r="D85" s="262"/>
      <c r="E85" s="262"/>
      <c r="F85" s="262"/>
      <c r="G85" s="284"/>
      <c r="H85" s="286"/>
      <c r="I85" s="279"/>
      <c r="J85" s="260"/>
      <c r="K85" s="260"/>
      <c r="L85" s="280"/>
      <c r="M85" s="275"/>
      <c r="N85" s="263"/>
      <c r="P85" s="264" t="str">
        <f>IF(R85 = "", "", COUNT($R$4:R85))</f>
        <v/>
      </c>
      <c r="Q85" s="264" t="str">
        <f t="shared" si="13"/>
        <v/>
      </c>
      <c r="R85" s="265" t="str">
        <f t="shared" si="14"/>
        <v/>
      </c>
      <c r="S85" s="266" t="str">
        <f t="shared" si="11"/>
        <v/>
      </c>
      <c r="T85" s="267" t="str">
        <f t="shared" si="15"/>
        <v/>
      </c>
      <c r="U85" s="268" t="str">
        <f t="shared" si="12"/>
        <v/>
      </c>
      <c r="V85" s="269" t="str">
        <f t="shared" si="16"/>
        <v/>
      </c>
      <c r="W85" s="5"/>
      <c r="AR85" s="2" t="str">
        <f t="shared" si="18"/>
        <v/>
      </c>
      <c r="AS85" s="2" t="str">
        <f t="shared" si="17"/>
        <v/>
      </c>
      <c r="AT85" s="2" t="str">
        <f>IF(AR85="","",IF(AND(H85&gt;='Intersection Mileposts'!$F$5,H85&lt;='Intersection Mileposts'!$G$5),"Y",IF(AND(H85&gt;='Intersection Mileposts'!$F$6,H85&lt;='Intersection Mileposts'!$G$6),"Y",IF(AND(H85&gt;='Intersection Mileposts'!$F$7,H85&lt;='Intersection Mileposts'!$G$7),"Y",IF(AND(H85&gt;='Intersection Mileposts'!$F$8,H85&lt;='Intersection Mileposts'!$G$8),"Y",IF(AND(H85&gt;='Intersection Mileposts'!$F$9,H85&lt;='Intersection Mileposts'!$G$9),"Y",IF(AND(H85&gt;='Intersection Mileposts'!$F$10,H85&lt;='Intersection Mileposts'!$G$10),"Y",IF(AND(H85&gt;='Intersection Mileposts'!$F$11,H85&lt;='Intersection Mileposts'!$G$11),"Y",IF(AND(H85&gt;='Intersection Mileposts'!$F$12,H85&lt;='Intersection Mileposts'!$G$12),"Y",IF(AND(H85&gt;='Intersection Mileposts'!$F$13,H85&lt;='Intersection Mileposts'!$G$13),"Y",IF(AND(H85&gt;='Intersection Mileposts'!$F$14,H85&lt;='Intersection Mileposts'!$G$14),"Y",IF(AND(H85&gt;='Intersection Mileposts'!$F$15,H85&lt;='Intersection Mileposts'!$G$15),"Y",IF(AND(H85&gt;='Intersection Mileposts'!$F$16,H85&lt;='Intersection Mileposts'!$G$16),"Y",IF(AND(H85&gt;='Intersection Mileposts'!$F$17,H85&lt;='Intersection Mileposts'!$G$17),"Y",IF(AND(H85&gt;='Intersection Mileposts'!$F$18,H85&lt;='Intersection Mileposts'!$G$18),"Y",IF(AND(H85&gt;='Intersection Mileposts'!$F$19,H85&lt;='Intersection Mileposts'!$G$19),"Y",IF(AND(H85&gt;='Intersection Mileposts'!$F$20,H85&lt;='Intersection Mileposts'!$G$20),"Y",IF(AND(H85&gt;='Intersection Mileposts'!$F$21,H85&lt;='Intersection Mileposts'!$G$21),"Y",IF(AND(H85&gt;='Intersection Mileposts'!$F$22,H85&lt;='Intersection Mileposts'!$G$22),"Y",IF(AND(H85&gt;='Intersection Mileposts'!$F$23,H85&lt;='Intersection Mileposts'!$G$23),"Y",IF(AND(H85&gt;='Intersection Mileposts'!$F$24,H85&lt;='Intersection Mileposts'!$G$24),"Y",IF(AND(H85&gt;='Intersection Mileposts'!$F$25,H85&lt;='Intersection Mileposts'!$G$25),"Y",IF(AND(H85&gt;='Intersection Mileposts'!$F$26,H85&lt;='Intersection Mileposts'!$G$26),"Y",IF(AND(H85&gt;='Intersection Mileposts'!$F$27,H85&lt;='Intersection Mileposts'!$G$27),"Y",IF(AND(H85&gt;='Intersection Mileposts'!$F$28,H85&lt;='Intersection Mileposts'!$G$28),"Y",IF(AND(H85&gt;='Intersection Mileposts'!$F$29,H85&lt;='Intersection Mileposts'!$G$29),"Y", IF(AND(H85&gt;='Intersection Mileposts'!$F$30,H85&lt;='Intersection Mileposts'!$G$30),"Y",IF(AND(H85&gt;='Intersection Mileposts'!$F$31,H85&lt;='Intersection Mileposts'!$G$31),"Y",IF(AND(H85&gt;='Intersection Mileposts'!$F$32,H85&lt;='Intersection Mileposts'!$G$32),"Y",IF(AND(H85&gt;='Intersection Mileposts'!$F$33,H85&lt;='Intersection Mileposts'!$G$33),"Y",IF(AND(H85&gt;='Intersection Mileposts'!$F$34,H85&lt;='Intersection Mileposts'!$G$34),"Y",IF(AND(H85&gt;='Intersection Mileposts'!$F$35,H85&lt;='Intersection Mileposts'!$G$35),"Y",IF(AND(H85&gt;='Intersection Mileposts'!$F$36,H85&lt;='Intersection Mileposts'!$G$36),"Y",IF(AND(H85&gt;='Intersection Mileposts'!$F$37,H85&lt;='Intersection Mileposts'!$G$37),"Y",IF(AND(H85&gt;='Intersection Mileposts'!$F$38,H85&lt;='Intersection Mileposts'!$G$38),"Y",IF(AND(H85&gt;='Intersection Mileposts'!$F$39,H85&lt;='Intersection Mileposts'!$G$39),"Y","N"))))))))))))))))))))))))))))))))))))</f>
        <v/>
      </c>
    </row>
    <row r="86" spans="1:46" x14ac:dyDescent="0.3">
      <c r="A86" s="279"/>
      <c r="B86" s="261"/>
      <c r="C86" s="262"/>
      <c r="D86" s="262"/>
      <c r="E86" s="262"/>
      <c r="F86" s="262"/>
      <c r="G86" s="284"/>
      <c r="H86" s="286"/>
      <c r="I86" s="279"/>
      <c r="J86" s="260"/>
      <c r="K86" s="260"/>
      <c r="L86" s="280"/>
      <c r="M86" s="275"/>
      <c r="N86" s="263"/>
      <c r="P86" s="264" t="str">
        <f>IF(R86 = "", "", COUNT($R$4:R86))</f>
        <v/>
      </c>
      <c r="Q86" s="264" t="str">
        <f t="shared" si="13"/>
        <v/>
      </c>
      <c r="R86" s="265" t="str">
        <f t="shared" si="14"/>
        <v/>
      </c>
      <c r="S86" s="266" t="str">
        <f t="shared" si="11"/>
        <v/>
      </c>
      <c r="T86" s="267" t="str">
        <f t="shared" si="15"/>
        <v/>
      </c>
      <c r="U86" s="268" t="str">
        <f t="shared" si="12"/>
        <v/>
      </c>
      <c r="V86" s="269" t="str">
        <f t="shared" si="16"/>
        <v/>
      </c>
      <c r="W86" s="5"/>
      <c r="AR86" s="2" t="str">
        <f t="shared" si="18"/>
        <v/>
      </c>
      <c r="AS86" s="2" t="str">
        <f t="shared" si="17"/>
        <v/>
      </c>
      <c r="AT86" s="2" t="str">
        <f>IF(AR86="","",IF(AND(H86&gt;='Intersection Mileposts'!$F$5,H86&lt;='Intersection Mileposts'!$G$5),"Y",IF(AND(H86&gt;='Intersection Mileposts'!$F$6,H86&lt;='Intersection Mileposts'!$G$6),"Y",IF(AND(H86&gt;='Intersection Mileposts'!$F$7,H86&lt;='Intersection Mileposts'!$G$7),"Y",IF(AND(H86&gt;='Intersection Mileposts'!$F$8,H86&lt;='Intersection Mileposts'!$G$8),"Y",IF(AND(H86&gt;='Intersection Mileposts'!$F$9,H86&lt;='Intersection Mileposts'!$G$9),"Y",IF(AND(H86&gt;='Intersection Mileposts'!$F$10,H86&lt;='Intersection Mileposts'!$G$10),"Y",IF(AND(H86&gt;='Intersection Mileposts'!$F$11,H86&lt;='Intersection Mileposts'!$G$11),"Y",IF(AND(H86&gt;='Intersection Mileposts'!$F$12,H86&lt;='Intersection Mileposts'!$G$12),"Y",IF(AND(H86&gt;='Intersection Mileposts'!$F$13,H86&lt;='Intersection Mileposts'!$G$13),"Y",IF(AND(H86&gt;='Intersection Mileposts'!$F$14,H86&lt;='Intersection Mileposts'!$G$14),"Y",IF(AND(H86&gt;='Intersection Mileposts'!$F$15,H86&lt;='Intersection Mileposts'!$G$15),"Y",IF(AND(H86&gt;='Intersection Mileposts'!$F$16,H86&lt;='Intersection Mileposts'!$G$16),"Y",IF(AND(H86&gt;='Intersection Mileposts'!$F$17,H86&lt;='Intersection Mileposts'!$G$17),"Y",IF(AND(H86&gt;='Intersection Mileposts'!$F$18,H86&lt;='Intersection Mileposts'!$G$18),"Y",IF(AND(H86&gt;='Intersection Mileposts'!$F$19,H86&lt;='Intersection Mileposts'!$G$19),"Y",IF(AND(H86&gt;='Intersection Mileposts'!$F$20,H86&lt;='Intersection Mileposts'!$G$20),"Y",IF(AND(H86&gt;='Intersection Mileposts'!$F$21,H86&lt;='Intersection Mileposts'!$G$21),"Y",IF(AND(H86&gt;='Intersection Mileposts'!$F$22,H86&lt;='Intersection Mileposts'!$G$22),"Y",IF(AND(H86&gt;='Intersection Mileposts'!$F$23,H86&lt;='Intersection Mileposts'!$G$23),"Y",IF(AND(H86&gt;='Intersection Mileposts'!$F$24,H86&lt;='Intersection Mileposts'!$G$24),"Y",IF(AND(H86&gt;='Intersection Mileposts'!$F$25,H86&lt;='Intersection Mileposts'!$G$25),"Y",IF(AND(H86&gt;='Intersection Mileposts'!$F$26,H86&lt;='Intersection Mileposts'!$G$26),"Y",IF(AND(H86&gt;='Intersection Mileposts'!$F$27,H86&lt;='Intersection Mileposts'!$G$27),"Y",IF(AND(H86&gt;='Intersection Mileposts'!$F$28,H86&lt;='Intersection Mileposts'!$G$28),"Y",IF(AND(H86&gt;='Intersection Mileposts'!$F$29,H86&lt;='Intersection Mileposts'!$G$29),"Y", IF(AND(H86&gt;='Intersection Mileposts'!$F$30,H86&lt;='Intersection Mileposts'!$G$30),"Y",IF(AND(H86&gt;='Intersection Mileposts'!$F$31,H86&lt;='Intersection Mileposts'!$G$31),"Y",IF(AND(H86&gt;='Intersection Mileposts'!$F$32,H86&lt;='Intersection Mileposts'!$G$32),"Y",IF(AND(H86&gt;='Intersection Mileposts'!$F$33,H86&lt;='Intersection Mileposts'!$G$33),"Y",IF(AND(H86&gt;='Intersection Mileposts'!$F$34,H86&lt;='Intersection Mileposts'!$G$34),"Y",IF(AND(H86&gt;='Intersection Mileposts'!$F$35,H86&lt;='Intersection Mileposts'!$G$35),"Y",IF(AND(H86&gt;='Intersection Mileposts'!$F$36,H86&lt;='Intersection Mileposts'!$G$36),"Y",IF(AND(H86&gt;='Intersection Mileposts'!$F$37,H86&lt;='Intersection Mileposts'!$G$37),"Y",IF(AND(H86&gt;='Intersection Mileposts'!$F$38,H86&lt;='Intersection Mileposts'!$G$38),"Y",IF(AND(H86&gt;='Intersection Mileposts'!$F$39,H86&lt;='Intersection Mileposts'!$G$39),"Y","N"))))))))))))))))))))))))))))))))))))</f>
        <v/>
      </c>
    </row>
    <row r="87" spans="1:46" x14ac:dyDescent="0.3">
      <c r="A87" s="279"/>
      <c r="B87" s="261"/>
      <c r="C87" s="262"/>
      <c r="D87" s="262"/>
      <c r="E87" s="262"/>
      <c r="F87" s="262"/>
      <c r="G87" s="284"/>
      <c r="H87" s="286"/>
      <c r="I87" s="279"/>
      <c r="J87" s="260"/>
      <c r="K87" s="260"/>
      <c r="L87" s="280"/>
      <c r="M87" s="275"/>
      <c r="N87" s="263"/>
      <c r="P87" s="264" t="str">
        <f>IF(R87 = "", "", COUNT($R$4:R87))</f>
        <v/>
      </c>
      <c r="Q87" s="264" t="str">
        <f t="shared" si="13"/>
        <v/>
      </c>
      <c r="R87" s="265" t="str">
        <f t="shared" si="14"/>
        <v/>
      </c>
      <c r="S87" s="266" t="str">
        <f t="shared" ref="S87:S150" si="19">IF(M87="Y",R87,"")</f>
        <v/>
      </c>
      <c r="T87" s="267" t="str">
        <f t="shared" si="15"/>
        <v/>
      </c>
      <c r="U87" s="268" t="str">
        <f t="shared" ref="U87:U150" si="20">IF(N87="Y",R87,"")</f>
        <v/>
      </c>
      <c r="V87" s="269" t="str">
        <f t="shared" si="16"/>
        <v/>
      </c>
      <c r="W87" s="5"/>
      <c r="AR87" s="2" t="str">
        <f t="shared" si="18"/>
        <v/>
      </c>
      <c r="AS87" s="2" t="str">
        <f t="shared" si="17"/>
        <v/>
      </c>
      <c r="AT87" s="2" t="str">
        <f>IF(AR87="","",IF(AND(H87&gt;='Intersection Mileposts'!$F$5,H87&lt;='Intersection Mileposts'!$G$5),"Y",IF(AND(H87&gt;='Intersection Mileposts'!$F$6,H87&lt;='Intersection Mileposts'!$G$6),"Y",IF(AND(H87&gt;='Intersection Mileposts'!$F$7,H87&lt;='Intersection Mileposts'!$G$7),"Y",IF(AND(H87&gt;='Intersection Mileposts'!$F$8,H87&lt;='Intersection Mileposts'!$G$8),"Y",IF(AND(H87&gt;='Intersection Mileposts'!$F$9,H87&lt;='Intersection Mileposts'!$G$9),"Y",IF(AND(H87&gt;='Intersection Mileposts'!$F$10,H87&lt;='Intersection Mileposts'!$G$10),"Y",IF(AND(H87&gt;='Intersection Mileposts'!$F$11,H87&lt;='Intersection Mileposts'!$G$11),"Y",IF(AND(H87&gt;='Intersection Mileposts'!$F$12,H87&lt;='Intersection Mileposts'!$G$12),"Y",IF(AND(H87&gt;='Intersection Mileposts'!$F$13,H87&lt;='Intersection Mileposts'!$G$13),"Y",IF(AND(H87&gt;='Intersection Mileposts'!$F$14,H87&lt;='Intersection Mileposts'!$G$14),"Y",IF(AND(H87&gt;='Intersection Mileposts'!$F$15,H87&lt;='Intersection Mileposts'!$G$15),"Y",IF(AND(H87&gt;='Intersection Mileposts'!$F$16,H87&lt;='Intersection Mileposts'!$G$16),"Y",IF(AND(H87&gt;='Intersection Mileposts'!$F$17,H87&lt;='Intersection Mileposts'!$G$17),"Y",IF(AND(H87&gt;='Intersection Mileposts'!$F$18,H87&lt;='Intersection Mileposts'!$G$18),"Y",IF(AND(H87&gt;='Intersection Mileposts'!$F$19,H87&lt;='Intersection Mileposts'!$G$19),"Y",IF(AND(H87&gt;='Intersection Mileposts'!$F$20,H87&lt;='Intersection Mileposts'!$G$20),"Y",IF(AND(H87&gt;='Intersection Mileposts'!$F$21,H87&lt;='Intersection Mileposts'!$G$21),"Y",IF(AND(H87&gt;='Intersection Mileposts'!$F$22,H87&lt;='Intersection Mileposts'!$G$22),"Y",IF(AND(H87&gt;='Intersection Mileposts'!$F$23,H87&lt;='Intersection Mileposts'!$G$23),"Y",IF(AND(H87&gt;='Intersection Mileposts'!$F$24,H87&lt;='Intersection Mileposts'!$G$24),"Y",IF(AND(H87&gt;='Intersection Mileposts'!$F$25,H87&lt;='Intersection Mileposts'!$G$25),"Y",IF(AND(H87&gt;='Intersection Mileposts'!$F$26,H87&lt;='Intersection Mileposts'!$G$26),"Y",IF(AND(H87&gt;='Intersection Mileposts'!$F$27,H87&lt;='Intersection Mileposts'!$G$27),"Y",IF(AND(H87&gt;='Intersection Mileposts'!$F$28,H87&lt;='Intersection Mileposts'!$G$28),"Y",IF(AND(H87&gt;='Intersection Mileposts'!$F$29,H87&lt;='Intersection Mileposts'!$G$29),"Y", IF(AND(H87&gt;='Intersection Mileposts'!$F$30,H87&lt;='Intersection Mileposts'!$G$30),"Y",IF(AND(H87&gt;='Intersection Mileposts'!$F$31,H87&lt;='Intersection Mileposts'!$G$31),"Y",IF(AND(H87&gt;='Intersection Mileposts'!$F$32,H87&lt;='Intersection Mileposts'!$G$32),"Y",IF(AND(H87&gt;='Intersection Mileposts'!$F$33,H87&lt;='Intersection Mileposts'!$G$33),"Y",IF(AND(H87&gt;='Intersection Mileposts'!$F$34,H87&lt;='Intersection Mileposts'!$G$34),"Y",IF(AND(H87&gt;='Intersection Mileposts'!$F$35,H87&lt;='Intersection Mileposts'!$G$35),"Y",IF(AND(H87&gt;='Intersection Mileposts'!$F$36,H87&lt;='Intersection Mileposts'!$G$36),"Y",IF(AND(H87&gt;='Intersection Mileposts'!$F$37,H87&lt;='Intersection Mileposts'!$G$37),"Y",IF(AND(H87&gt;='Intersection Mileposts'!$F$38,H87&lt;='Intersection Mileposts'!$G$38),"Y",IF(AND(H87&gt;='Intersection Mileposts'!$F$39,H87&lt;='Intersection Mileposts'!$G$39),"Y","N"))))))))))))))))))))))))))))))))))))</f>
        <v/>
      </c>
    </row>
    <row r="88" spans="1:46" x14ac:dyDescent="0.3">
      <c r="A88" s="279"/>
      <c r="B88" s="261"/>
      <c r="C88" s="262"/>
      <c r="D88" s="262"/>
      <c r="E88" s="262"/>
      <c r="F88" s="262"/>
      <c r="G88" s="284"/>
      <c r="H88" s="286"/>
      <c r="I88" s="279"/>
      <c r="J88" s="260"/>
      <c r="K88" s="260"/>
      <c r="L88" s="280"/>
      <c r="M88" s="275"/>
      <c r="N88" s="263"/>
      <c r="P88" s="264" t="str">
        <f>IF(R88 = "", "", COUNT($R$4:R88))</f>
        <v/>
      </c>
      <c r="Q88" s="264" t="str">
        <f t="shared" si="13"/>
        <v/>
      </c>
      <c r="R88" s="265" t="str">
        <f t="shared" si="14"/>
        <v/>
      </c>
      <c r="S88" s="266" t="str">
        <f t="shared" si="19"/>
        <v/>
      </c>
      <c r="T88" s="267" t="str">
        <f t="shared" si="15"/>
        <v/>
      </c>
      <c r="U88" s="268" t="str">
        <f t="shared" si="20"/>
        <v/>
      </c>
      <c r="V88" s="269" t="str">
        <f t="shared" si="16"/>
        <v/>
      </c>
      <c r="W88" s="5"/>
      <c r="AR88" s="2" t="str">
        <f t="shared" si="18"/>
        <v/>
      </c>
      <c r="AS88" s="2" t="str">
        <f t="shared" si="17"/>
        <v/>
      </c>
      <c r="AT88" s="2" t="str">
        <f>IF(AR88="","",IF(AND(H88&gt;='Intersection Mileposts'!$F$5,H88&lt;='Intersection Mileposts'!$G$5),"Y",IF(AND(H88&gt;='Intersection Mileposts'!$F$6,H88&lt;='Intersection Mileposts'!$G$6),"Y",IF(AND(H88&gt;='Intersection Mileposts'!$F$7,H88&lt;='Intersection Mileposts'!$G$7),"Y",IF(AND(H88&gt;='Intersection Mileposts'!$F$8,H88&lt;='Intersection Mileposts'!$G$8),"Y",IF(AND(H88&gt;='Intersection Mileposts'!$F$9,H88&lt;='Intersection Mileposts'!$G$9),"Y",IF(AND(H88&gt;='Intersection Mileposts'!$F$10,H88&lt;='Intersection Mileposts'!$G$10),"Y",IF(AND(H88&gt;='Intersection Mileposts'!$F$11,H88&lt;='Intersection Mileposts'!$G$11),"Y",IF(AND(H88&gt;='Intersection Mileposts'!$F$12,H88&lt;='Intersection Mileposts'!$G$12),"Y",IF(AND(H88&gt;='Intersection Mileposts'!$F$13,H88&lt;='Intersection Mileposts'!$G$13),"Y",IF(AND(H88&gt;='Intersection Mileposts'!$F$14,H88&lt;='Intersection Mileposts'!$G$14),"Y",IF(AND(H88&gt;='Intersection Mileposts'!$F$15,H88&lt;='Intersection Mileposts'!$G$15),"Y",IF(AND(H88&gt;='Intersection Mileposts'!$F$16,H88&lt;='Intersection Mileposts'!$G$16),"Y",IF(AND(H88&gt;='Intersection Mileposts'!$F$17,H88&lt;='Intersection Mileposts'!$G$17),"Y",IF(AND(H88&gt;='Intersection Mileposts'!$F$18,H88&lt;='Intersection Mileposts'!$G$18),"Y",IF(AND(H88&gt;='Intersection Mileposts'!$F$19,H88&lt;='Intersection Mileposts'!$G$19),"Y",IF(AND(H88&gt;='Intersection Mileposts'!$F$20,H88&lt;='Intersection Mileposts'!$G$20),"Y",IF(AND(H88&gt;='Intersection Mileposts'!$F$21,H88&lt;='Intersection Mileposts'!$G$21),"Y",IF(AND(H88&gt;='Intersection Mileposts'!$F$22,H88&lt;='Intersection Mileposts'!$G$22),"Y",IF(AND(H88&gt;='Intersection Mileposts'!$F$23,H88&lt;='Intersection Mileposts'!$G$23),"Y",IF(AND(H88&gt;='Intersection Mileposts'!$F$24,H88&lt;='Intersection Mileposts'!$G$24),"Y",IF(AND(H88&gt;='Intersection Mileposts'!$F$25,H88&lt;='Intersection Mileposts'!$G$25),"Y",IF(AND(H88&gt;='Intersection Mileposts'!$F$26,H88&lt;='Intersection Mileposts'!$G$26),"Y",IF(AND(H88&gt;='Intersection Mileposts'!$F$27,H88&lt;='Intersection Mileposts'!$G$27),"Y",IF(AND(H88&gt;='Intersection Mileposts'!$F$28,H88&lt;='Intersection Mileposts'!$G$28),"Y",IF(AND(H88&gt;='Intersection Mileposts'!$F$29,H88&lt;='Intersection Mileposts'!$G$29),"Y", IF(AND(H88&gt;='Intersection Mileposts'!$F$30,H88&lt;='Intersection Mileposts'!$G$30),"Y",IF(AND(H88&gt;='Intersection Mileposts'!$F$31,H88&lt;='Intersection Mileposts'!$G$31),"Y",IF(AND(H88&gt;='Intersection Mileposts'!$F$32,H88&lt;='Intersection Mileposts'!$G$32),"Y",IF(AND(H88&gt;='Intersection Mileposts'!$F$33,H88&lt;='Intersection Mileposts'!$G$33),"Y",IF(AND(H88&gt;='Intersection Mileposts'!$F$34,H88&lt;='Intersection Mileposts'!$G$34),"Y",IF(AND(H88&gt;='Intersection Mileposts'!$F$35,H88&lt;='Intersection Mileposts'!$G$35),"Y",IF(AND(H88&gt;='Intersection Mileposts'!$F$36,H88&lt;='Intersection Mileposts'!$G$36),"Y",IF(AND(H88&gt;='Intersection Mileposts'!$F$37,H88&lt;='Intersection Mileposts'!$G$37),"Y",IF(AND(H88&gt;='Intersection Mileposts'!$F$38,H88&lt;='Intersection Mileposts'!$G$38),"Y",IF(AND(H88&gt;='Intersection Mileposts'!$F$39,H88&lt;='Intersection Mileposts'!$G$39),"Y","N"))))))))))))))))))))))))))))))))))))</f>
        <v/>
      </c>
    </row>
    <row r="89" spans="1:46" x14ac:dyDescent="0.3">
      <c r="A89" s="279"/>
      <c r="B89" s="261"/>
      <c r="C89" s="262"/>
      <c r="D89" s="262"/>
      <c r="E89" s="262"/>
      <c r="F89" s="262"/>
      <c r="G89" s="284"/>
      <c r="H89" s="286"/>
      <c r="I89" s="279"/>
      <c r="J89" s="260"/>
      <c r="K89" s="260"/>
      <c r="L89" s="280"/>
      <c r="M89" s="275"/>
      <c r="N89" s="263"/>
      <c r="P89" s="264" t="str">
        <f>IF(R89 = "", "", COUNT($R$4:R89))</f>
        <v/>
      </c>
      <c r="Q89" s="264" t="str">
        <f t="shared" si="13"/>
        <v/>
      </c>
      <c r="R89" s="265" t="str">
        <f t="shared" si="14"/>
        <v/>
      </c>
      <c r="S89" s="266" t="str">
        <f t="shared" si="19"/>
        <v/>
      </c>
      <c r="T89" s="267" t="str">
        <f t="shared" si="15"/>
        <v/>
      </c>
      <c r="U89" s="268" t="str">
        <f t="shared" si="20"/>
        <v/>
      </c>
      <c r="V89" s="269" t="str">
        <f t="shared" si="16"/>
        <v/>
      </c>
      <c r="W89" s="5"/>
      <c r="AR89" s="2" t="str">
        <f t="shared" si="18"/>
        <v/>
      </c>
      <c r="AS89" s="2" t="str">
        <f t="shared" si="17"/>
        <v/>
      </c>
      <c r="AT89" s="2" t="str">
        <f>IF(AR89="","",IF(AND(H89&gt;='Intersection Mileposts'!$F$5,H89&lt;='Intersection Mileposts'!$G$5),"Y",IF(AND(H89&gt;='Intersection Mileposts'!$F$6,H89&lt;='Intersection Mileposts'!$G$6),"Y",IF(AND(H89&gt;='Intersection Mileposts'!$F$7,H89&lt;='Intersection Mileposts'!$G$7),"Y",IF(AND(H89&gt;='Intersection Mileposts'!$F$8,H89&lt;='Intersection Mileposts'!$G$8),"Y",IF(AND(H89&gt;='Intersection Mileposts'!$F$9,H89&lt;='Intersection Mileposts'!$G$9),"Y",IF(AND(H89&gt;='Intersection Mileposts'!$F$10,H89&lt;='Intersection Mileposts'!$G$10),"Y",IF(AND(H89&gt;='Intersection Mileposts'!$F$11,H89&lt;='Intersection Mileposts'!$G$11),"Y",IF(AND(H89&gt;='Intersection Mileposts'!$F$12,H89&lt;='Intersection Mileposts'!$G$12),"Y",IF(AND(H89&gt;='Intersection Mileposts'!$F$13,H89&lt;='Intersection Mileposts'!$G$13),"Y",IF(AND(H89&gt;='Intersection Mileposts'!$F$14,H89&lt;='Intersection Mileposts'!$G$14),"Y",IF(AND(H89&gt;='Intersection Mileposts'!$F$15,H89&lt;='Intersection Mileposts'!$G$15),"Y",IF(AND(H89&gt;='Intersection Mileposts'!$F$16,H89&lt;='Intersection Mileposts'!$G$16),"Y",IF(AND(H89&gt;='Intersection Mileposts'!$F$17,H89&lt;='Intersection Mileposts'!$G$17),"Y",IF(AND(H89&gt;='Intersection Mileposts'!$F$18,H89&lt;='Intersection Mileposts'!$G$18),"Y",IF(AND(H89&gt;='Intersection Mileposts'!$F$19,H89&lt;='Intersection Mileposts'!$G$19),"Y",IF(AND(H89&gt;='Intersection Mileposts'!$F$20,H89&lt;='Intersection Mileposts'!$G$20),"Y",IF(AND(H89&gt;='Intersection Mileposts'!$F$21,H89&lt;='Intersection Mileposts'!$G$21),"Y",IF(AND(H89&gt;='Intersection Mileposts'!$F$22,H89&lt;='Intersection Mileposts'!$G$22),"Y",IF(AND(H89&gt;='Intersection Mileposts'!$F$23,H89&lt;='Intersection Mileposts'!$G$23),"Y",IF(AND(H89&gt;='Intersection Mileposts'!$F$24,H89&lt;='Intersection Mileposts'!$G$24),"Y",IF(AND(H89&gt;='Intersection Mileposts'!$F$25,H89&lt;='Intersection Mileposts'!$G$25),"Y",IF(AND(H89&gt;='Intersection Mileposts'!$F$26,H89&lt;='Intersection Mileposts'!$G$26),"Y",IF(AND(H89&gt;='Intersection Mileposts'!$F$27,H89&lt;='Intersection Mileposts'!$G$27),"Y",IF(AND(H89&gt;='Intersection Mileposts'!$F$28,H89&lt;='Intersection Mileposts'!$G$28),"Y",IF(AND(H89&gt;='Intersection Mileposts'!$F$29,H89&lt;='Intersection Mileposts'!$G$29),"Y", IF(AND(H89&gt;='Intersection Mileposts'!$F$30,H89&lt;='Intersection Mileposts'!$G$30),"Y",IF(AND(H89&gt;='Intersection Mileposts'!$F$31,H89&lt;='Intersection Mileposts'!$G$31),"Y",IF(AND(H89&gt;='Intersection Mileposts'!$F$32,H89&lt;='Intersection Mileposts'!$G$32),"Y",IF(AND(H89&gt;='Intersection Mileposts'!$F$33,H89&lt;='Intersection Mileposts'!$G$33),"Y",IF(AND(H89&gt;='Intersection Mileposts'!$F$34,H89&lt;='Intersection Mileposts'!$G$34),"Y",IF(AND(H89&gt;='Intersection Mileposts'!$F$35,H89&lt;='Intersection Mileposts'!$G$35),"Y",IF(AND(H89&gt;='Intersection Mileposts'!$F$36,H89&lt;='Intersection Mileposts'!$G$36),"Y",IF(AND(H89&gt;='Intersection Mileposts'!$F$37,H89&lt;='Intersection Mileposts'!$G$37),"Y",IF(AND(H89&gt;='Intersection Mileposts'!$F$38,H89&lt;='Intersection Mileposts'!$G$38),"Y",IF(AND(H89&gt;='Intersection Mileposts'!$F$39,H89&lt;='Intersection Mileposts'!$G$39),"Y","N"))))))))))))))))))))))))))))))))))))</f>
        <v/>
      </c>
    </row>
    <row r="90" spans="1:46" x14ac:dyDescent="0.3">
      <c r="A90" s="279"/>
      <c r="B90" s="261"/>
      <c r="C90" s="262"/>
      <c r="D90" s="262"/>
      <c r="E90" s="262"/>
      <c r="F90" s="262"/>
      <c r="G90" s="284"/>
      <c r="H90" s="286"/>
      <c r="I90" s="279"/>
      <c r="J90" s="260"/>
      <c r="K90" s="260"/>
      <c r="L90" s="280"/>
      <c r="M90" s="275"/>
      <c r="N90" s="263"/>
      <c r="P90" s="264" t="str">
        <f>IF(R90 = "", "", COUNT($R$4:R90))</f>
        <v/>
      </c>
      <c r="Q90" s="264" t="str">
        <f t="shared" si="13"/>
        <v/>
      </c>
      <c r="R90" s="265" t="str">
        <f t="shared" si="14"/>
        <v/>
      </c>
      <c r="S90" s="266" t="str">
        <f t="shared" si="19"/>
        <v/>
      </c>
      <c r="T90" s="267" t="str">
        <f t="shared" si="15"/>
        <v/>
      </c>
      <c r="U90" s="268" t="str">
        <f t="shared" si="20"/>
        <v/>
      </c>
      <c r="V90" s="269" t="str">
        <f t="shared" si="16"/>
        <v/>
      </c>
      <c r="W90" s="5"/>
      <c r="AR90" s="2" t="str">
        <f t="shared" si="18"/>
        <v/>
      </c>
      <c r="AS90" s="2" t="str">
        <f t="shared" si="17"/>
        <v/>
      </c>
      <c r="AT90" s="2" t="str">
        <f>IF(AR90="","",IF(AND(H90&gt;='Intersection Mileposts'!$F$5,H90&lt;='Intersection Mileposts'!$G$5),"Y",IF(AND(H90&gt;='Intersection Mileposts'!$F$6,H90&lt;='Intersection Mileposts'!$G$6),"Y",IF(AND(H90&gt;='Intersection Mileposts'!$F$7,H90&lt;='Intersection Mileposts'!$G$7),"Y",IF(AND(H90&gt;='Intersection Mileposts'!$F$8,H90&lt;='Intersection Mileposts'!$G$8),"Y",IF(AND(H90&gt;='Intersection Mileposts'!$F$9,H90&lt;='Intersection Mileposts'!$G$9),"Y",IF(AND(H90&gt;='Intersection Mileposts'!$F$10,H90&lt;='Intersection Mileposts'!$G$10),"Y",IF(AND(H90&gt;='Intersection Mileposts'!$F$11,H90&lt;='Intersection Mileposts'!$G$11),"Y",IF(AND(H90&gt;='Intersection Mileposts'!$F$12,H90&lt;='Intersection Mileposts'!$G$12),"Y",IF(AND(H90&gt;='Intersection Mileposts'!$F$13,H90&lt;='Intersection Mileposts'!$G$13),"Y",IF(AND(H90&gt;='Intersection Mileposts'!$F$14,H90&lt;='Intersection Mileposts'!$G$14),"Y",IF(AND(H90&gt;='Intersection Mileposts'!$F$15,H90&lt;='Intersection Mileposts'!$G$15),"Y",IF(AND(H90&gt;='Intersection Mileposts'!$F$16,H90&lt;='Intersection Mileposts'!$G$16),"Y",IF(AND(H90&gt;='Intersection Mileposts'!$F$17,H90&lt;='Intersection Mileposts'!$G$17),"Y",IF(AND(H90&gt;='Intersection Mileposts'!$F$18,H90&lt;='Intersection Mileposts'!$G$18),"Y",IF(AND(H90&gt;='Intersection Mileposts'!$F$19,H90&lt;='Intersection Mileposts'!$G$19),"Y",IF(AND(H90&gt;='Intersection Mileposts'!$F$20,H90&lt;='Intersection Mileposts'!$G$20),"Y",IF(AND(H90&gt;='Intersection Mileposts'!$F$21,H90&lt;='Intersection Mileposts'!$G$21),"Y",IF(AND(H90&gt;='Intersection Mileposts'!$F$22,H90&lt;='Intersection Mileposts'!$G$22),"Y",IF(AND(H90&gt;='Intersection Mileposts'!$F$23,H90&lt;='Intersection Mileposts'!$G$23),"Y",IF(AND(H90&gt;='Intersection Mileposts'!$F$24,H90&lt;='Intersection Mileposts'!$G$24),"Y",IF(AND(H90&gt;='Intersection Mileposts'!$F$25,H90&lt;='Intersection Mileposts'!$G$25),"Y",IF(AND(H90&gt;='Intersection Mileposts'!$F$26,H90&lt;='Intersection Mileposts'!$G$26),"Y",IF(AND(H90&gt;='Intersection Mileposts'!$F$27,H90&lt;='Intersection Mileposts'!$G$27),"Y",IF(AND(H90&gt;='Intersection Mileposts'!$F$28,H90&lt;='Intersection Mileposts'!$G$28),"Y",IF(AND(H90&gt;='Intersection Mileposts'!$F$29,H90&lt;='Intersection Mileposts'!$G$29),"Y", IF(AND(H90&gt;='Intersection Mileposts'!$F$30,H90&lt;='Intersection Mileposts'!$G$30),"Y",IF(AND(H90&gt;='Intersection Mileposts'!$F$31,H90&lt;='Intersection Mileposts'!$G$31),"Y",IF(AND(H90&gt;='Intersection Mileposts'!$F$32,H90&lt;='Intersection Mileposts'!$G$32),"Y",IF(AND(H90&gt;='Intersection Mileposts'!$F$33,H90&lt;='Intersection Mileposts'!$G$33),"Y",IF(AND(H90&gt;='Intersection Mileposts'!$F$34,H90&lt;='Intersection Mileposts'!$G$34),"Y",IF(AND(H90&gt;='Intersection Mileposts'!$F$35,H90&lt;='Intersection Mileposts'!$G$35),"Y",IF(AND(H90&gt;='Intersection Mileposts'!$F$36,H90&lt;='Intersection Mileposts'!$G$36),"Y",IF(AND(H90&gt;='Intersection Mileposts'!$F$37,H90&lt;='Intersection Mileposts'!$G$37),"Y",IF(AND(H90&gt;='Intersection Mileposts'!$F$38,H90&lt;='Intersection Mileposts'!$G$38),"Y",IF(AND(H90&gt;='Intersection Mileposts'!$F$39,H90&lt;='Intersection Mileposts'!$G$39),"Y","N"))))))))))))))))))))))))))))))))))))</f>
        <v/>
      </c>
    </row>
    <row r="91" spans="1:46" x14ac:dyDescent="0.3">
      <c r="A91" s="279"/>
      <c r="B91" s="261"/>
      <c r="C91" s="262"/>
      <c r="D91" s="262"/>
      <c r="E91" s="262"/>
      <c r="F91" s="262"/>
      <c r="G91" s="284"/>
      <c r="H91" s="286"/>
      <c r="I91" s="279"/>
      <c r="J91" s="260"/>
      <c r="K91" s="260"/>
      <c r="L91" s="280"/>
      <c r="M91" s="275"/>
      <c r="N91" s="263"/>
      <c r="P91" s="264" t="str">
        <f>IF(R91 = "", "", COUNT($R$4:R91))</f>
        <v/>
      </c>
      <c r="Q91" s="264" t="str">
        <f t="shared" si="13"/>
        <v/>
      </c>
      <c r="R91" s="265" t="str">
        <f t="shared" si="14"/>
        <v/>
      </c>
      <c r="S91" s="266" t="str">
        <f t="shared" si="19"/>
        <v/>
      </c>
      <c r="T91" s="267" t="str">
        <f t="shared" si="15"/>
        <v/>
      </c>
      <c r="U91" s="268" t="str">
        <f t="shared" si="20"/>
        <v/>
      </c>
      <c r="V91" s="269" t="str">
        <f t="shared" si="16"/>
        <v/>
      </c>
      <c r="W91" s="5"/>
      <c r="AR91" s="2" t="str">
        <f t="shared" si="18"/>
        <v/>
      </c>
      <c r="AS91" s="2" t="str">
        <f t="shared" si="17"/>
        <v/>
      </c>
      <c r="AT91" s="2" t="str">
        <f>IF(AR91="","",IF(AND(H91&gt;='Intersection Mileposts'!$F$5,H91&lt;='Intersection Mileposts'!$G$5),"Y",IF(AND(H91&gt;='Intersection Mileposts'!$F$6,H91&lt;='Intersection Mileposts'!$G$6),"Y",IF(AND(H91&gt;='Intersection Mileposts'!$F$7,H91&lt;='Intersection Mileposts'!$G$7),"Y",IF(AND(H91&gt;='Intersection Mileposts'!$F$8,H91&lt;='Intersection Mileposts'!$G$8),"Y",IF(AND(H91&gt;='Intersection Mileposts'!$F$9,H91&lt;='Intersection Mileposts'!$G$9),"Y",IF(AND(H91&gt;='Intersection Mileposts'!$F$10,H91&lt;='Intersection Mileposts'!$G$10),"Y",IF(AND(H91&gt;='Intersection Mileposts'!$F$11,H91&lt;='Intersection Mileposts'!$G$11),"Y",IF(AND(H91&gt;='Intersection Mileposts'!$F$12,H91&lt;='Intersection Mileposts'!$G$12),"Y",IF(AND(H91&gt;='Intersection Mileposts'!$F$13,H91&lt;='Intersection Mileposts'!$G$13),"Y",IF(AND(H91&gt;='Intersection Mileposts'!$F$14,H91&lt;='Intersection Mileposts'!$G$14),"Y",IF(AND(H91&gt;='Intersection Mileposts'!$F$15,H91&lt;='Intersection Mileposts'!$G$15),"Y",IF(AND(H91&gt;='Intersection Mileposts'!$F$16,H91&lt;='Intersection Mileposts'!$G$16),"Y",IF(AND(H91&gt;='Intersection Mileposts'!$F$17,H91&lt;='Intersection Mileposts'!$G$17),"Y",IF(AND(H91&gt;='Intersection Mileposts'!$F$18,H91&lt;='Intersection Mileposts'!$G$18),"Y",IF(AND(H91&gt;='Intersection Mileposts'!$F$19,H91&lt;='Intersection Mileposts'!$G$19),"Y",IF(AND(H91&gt;='Intersection Mileposts'!$F$20,H91&lt;='Intersection Mileposts'!$G$20),"Y",IF(AND(H91&gt;='Intersection Mileposts'!$F$21,H91&lt;='Intersection Mileposts'!$G$21),"Y",IF(AND(H91&gt;='Intersection Mileposts'!$F$22,H91&lt;='Intersection Mileposts'!$G$22),"Y",IF(AND(H91&gt;='Intersection Mileposts'!$F$23,H91&lt;='Intersection Mileposts'!$G$23),"Y",IF(AND(H91&gt;='Intersection Mileposts'!$F$24,H91&lt;='Intersection Mileposts'!$G$24),"Y",IF(AND(H91&gt;='Intersection Mileposts'!$F$25,H91&lt;='Intersection Mileposts'!$G$25),"Y",IF(AND(H91&gt;='Intersection Mileposts'!$F$26,H91&lt;='Intersection Mileposts'!$G$26),"Y",IF(AND(H91&gt;='Intersection Mileposts'!$F$27,H91&lt;='Intersection Mileposts'!$G$27),"Y",IF(AND(H91&gt;='Intersection Mileposts'!$F$28,H91&lt;='Intersection Mileposts'!$G$28),"Y",IF(AND(H91&gt;='Intersection Mileposts'!$F$29,H91&lt;='Intersection Mileposts'!$G$29),"Y", IF(AND(H91&gt;='Intersection Mileposts'!$F$30,H91&lt;='Intersection Mileposts'!$G$30),"Y",IF(AND(H91&gt;='Intersection Mileposts'!$F$31,H91&lt;='Intersection Mileposts'!$G$31),"Y",IF(AND(H91&gt;='Intersection Mileposts'!$F$32,H91&lt;='Intersection Mileposts'!$G$32),"Y",IF(AND(H91&gt;='Intersection Mileposts'!$F$33,H91&lt;='Intersection Mileposts'!$G$33),"Y",IF(AND(H91&gt;='Intersection Mileposts'!$F$34,H91&lt;='Intersection Mileposts'!$G$34),"Y",IF(AND(H91&gt;='Intersection Mileposts'!$F$35,H91&lt;='Intersection Mileposts'!$G$35),"Y",IF(AND(H91&gt;='Intersection Mileposts'!$F$36,H91&lt;='Intersection Mileposts'!$G$36),"Y",IF(AND(H91&gt;='Intersection Mileposts'!$F$37,H91&lt;='Intersection Mileposts'!$G$37),"Y",IF(AND(H91&gt;='Intersection Mileposts'!$F$38,H91&lt;='Intersection Mileposts'!$G$38),"Y",IF(AND(H91&gt;='Intersection Mileposts'!$F$39,H91&lt;='Intersection Mileposts'!$G$39),"Y","N"))))))))))))))))))))))))))))))))))))</f>
        <v/>
      </c>
    </row>
    <row r="92" spans="1:46" x14ac:dyDescent="0.3">
      <c r="A92" s="279"/>
      <c r="B92" s="261"/>
      <c r="C92" s="262"/>
      <c r="D92" s="262"/>
      <c r="E92" s="262"/>
      <c r="F92" s="262"/>
      <c r="G92" s="284"/>
      <c r="H92" s="286"/>
      <c r="I92" s="279"/>
      <c r="J92" s="260"/>
      <c r="K92" s="260"/>
      <c r="L92" s="280"/>
      <c r="M92" s="275"/>
      <c r="N92" s="263"/>
      <c r="P92" s="264" t="str">
        <f>IF(R92 = "", "", COUNT($R$4:R92))</f>
        <v/>
      </c>
      <c r="Q92" s="264" t="str">
        <f t="shared" si="13"/>
        <v/>
      </c>
      <c r="R92" s="265" t="str">
        <f t="shared" si="14"/>
        <v/>
      </c>
      <c r="S92" s="266" t="str">
        <f t="shared" si="19"/>
        <v/>
      </c>
      <c r="T92" s="267" t="str">
        <f t="shared" si="15"/>
        <v/>
      </c>
      <c r="U92" s="268" t="str">
        <f t="shared" si="20"/>
        <v/>
      </c>
      <c r="V92" s="269" t="str">
        <f t="shared" si="16"/>
        <v/>
      </c>
      <c r="W92" s="5"/>
      <c r="AR92" s="2" t="str">
        <f t="shared" si="18"/>
        <v/>
      </c>
      <c r="AS92" s="2" t="str">
        <f t="shared" si="17"/>
        <v/>
      </c>
      <c r="AT92" s="2" t="str">
        <f>IF(AR92="","",IF(AND(H92&gt;='Intersection Mileposts'!$F$5,H92&lt;='Intersection Mileposts'!$G$5),"Y",IF(AND(H92&gt;='Intersection Mileposts'!$F$6,H92&lt;='Intersection Mileposts'!$G$6),"Y",IF(AND(H92&gt;='Intersection Mileposts'!$F$7,H92&lt;='Intersection Mileposts'!$G$7),"Y",IF(AND(H92&gt;='Intersection Mileposts'!$F$8,H92&lt;='Intersection Mileposts'!$G$8),"Y",IF(AND(H92&gt;='Intersection Mileposts'!$F$9,H92&lt;='Intersection Mileposts'!$G$9),"Y",IF(AND(H92&gt;='Intersection Mileposts'!$F$10,H92&lt;='Intersection Mileposts'!$G$10),"Y",IF(AND(H92&gt;='Intersection Mileposts'!$F$11,H92&lt;='Intersection Mileposts'!$G$11),"Y",IF(AND(H92&gt;='Intersection Mileposts'!$F$12,H92&lt;='Intersection Mileposts'!$G$12),"Y",IF(AND(H92&gt;='Intersection Mileposts'!$F$13,H92&lt;='Intersection Mileposts'!$G$13),"Y",IF(AND(H92&gt;='Intersection Mileposts'!$F$14,H92&lt;='Intersection Mileposts'!$G$14),"Y",IF(AND(H92&gt;='Intersection Mileposts'!$F$15,H92&lt;='Intersection Mileposts'!$G$15),"Y",IF(AND(H92&gt;='Intersection Mileposts'!$F$16,H92&lt;='Intersection Mileposts'!$G$16),"Y",IF(AND(H92&gt;='Intersection Mileposts'!$F$17,H92&lt;='Intersection Mileposts'!$G$17),"Y",IF(AND(H92&gt;='Intersection Mileposts'!$F$18,H92&lt;='Intersection Mileposts'!$G$18),"Y",IF(AND(H92&gt;='Intersection Mileposts'!$F$19,H92&lt;='Intersection Mileposts'!$G$19),"Y",IF(AND(H92&gt;='Intersection Mileposts'!$F$20,H92&lt;='Intersection Mileposts'!$G$20),"Y",IF(AND(H92&gt;='Intersection Mileposts'!$F$21,H92&lt;='Intersection Mileposts'!$G$21),"Y",IF(AND(H92&gt;='Intersection Mileposts'!$F$22,H92&lt;='Intersection Mileposts'!$G$22),"Y",IF(AND(H92&gt;='Intersection Mileposts'!$F$23,H92&lt;='Intersection Mileposts'!$G$23),"Y",IF(AND(H92&gt;='Intersection Mileposts'!$F$24,H92&lt;='Intersection Mileposts'!$G$24),"Y",IF(AND(H92&gt;='Intersection Mileposts'!$F$25,H92&lt;='Intersection Mileposts'!$G$25),"Y",IF(AND(H92&gt;='Intersection Mileposts'!$F$26,H92&lt;='Intersection Mileposts'!$G$26),"Y",IF(AND(H92&gt;='Intersection Mileposts'!$F$27,H92&lt;='Intersection Mileposts'!$G$27),"Y",IF(AND(H92&gt;='Intersection Mileposts'!$F$28,H92&lt;='Intersection Mileposts'!$G$28),"Y",IF(AND(H92&gt;='Intersection Mileposts'!$F$29,H92&lt;='Intersection Mileposts'!$G$29),"Y", IF(AND(H92&gt;='Intersection Mileposts'!$F$30,H92&lt;='Intersection Mileposts'!$G$30),"Y",IF(AND(H92&gt;='Intersection Mileposts'!$F$31,H92&lt;='Intersection Mileposts'!$G$31),"Y",IF(AND(H92&gt;='Intersection Mileposts'!$F$32,H92&lt;='Intersection Mileposts'!$G$32),"Y",IF(AND(H92&gt;='Intersection Mileposts'!$F$33,H92&lt;='Intersection Mileposts'!$G$33),"Y",IF(AND(H92&gt;='Intersection Mileposts'!$F$34,H92&lt;='Intersection Mileposts'!$G$34),"Y",IF(AND(H92&gt;='Intersection Mileposts'!$F$35,H92&lt;='Intersection Mileposts'!$G$35),"Y",IF(AND(H92&gt;='Intersection Mileposts'!$F$36,H92&lt;='Intersection Mileposts'!$G$36),"Y",IF(AND(H92&gt;='Intersection Mileposts'!$F$37,H92&lt;='Intersection Mileposts'!$G$37),"Y",IF(AND(H92&gt;='Intersection Mileposts'!$F$38,H92&lt;='Intersection Mileposts'!$G$38),"Y",IF(AND(H92&gt;='Intersection Mileposts'!$F$39,H92&lt;='Intersection Mileposts'!$G$39),"Y","N"))))))))))))))))))))))))))))))))))))</f>
        <v/>
      </c>
    </row>
    <row r="93" spans="1:46" x14ac:dyDescent="0.3">
      <c r="A93" s="279"/>
      <c r="B93" s="261"/>
      <c r="C93" s="262"/>
      <c r="D93" s="262"/>
      <c r="E93" s="262"/>
      <c r="F93" s="262"/>
      <c r="G93" s="284"/>
      <c r="H93" s="286"/>
      <c r="I93" s="279"/>
      <c r="J93" s="260"/>
      <c r="K93" s="260"/>
      <c r="L93" s="280"/>
      <c r="M93" s="275"/>
      <c r="N93" s="263"/>
      <c r="P93" s="264" t="str">
        <f>IF(R93 = "", "", COUNT($R$4:R93))</f>
        <v/>
      </c>
      <c r="Q93" s="264" t="str">
        <f t="shared" si="13"/>
        <v/>
      </c>
      <c r="R93" s="265" t="str">
        <f t="shared" si="14"/>
        <v/>
      </c>
      <c r="S93" s="266" t="str">
        <f t="shared" si="19"/>
        <v/>
      </c>
      <c r="T93" s="267" t="str">
        <f t="shared" si="15"/>
        <v/>
      </c>
      <c r="U93" s="268" t="str">
        <f t="shared" si="20"/>
        <v/>
      </c>
      <c r="V93" s="269" t="str">
        <f t="shared" si="16"/>
        <v/>
      </c>
      <c r="W93" s="5"/>
      <c r="AR93" s="2" t="str">
        <f t="shared" si="18"/>
        <v/>
      </c>
      <c r="AS93" s="2" t="str">
        <f t="shared" si="17"/>
        <v/>
      </c>
      <c r="AT93" s="2" t="str">
        <f>IF(AR93="","",IF(AND(H93&gt;='Intersection Mileposts'!$F$5,H93&lt;='Intersection Mileposts'!$G$5),"Y",IF(AND(H93&gt;='Intersection Mileposts'!$F$6,H93&lt;='Intersection Mileposts'!$G$6),"Y",IF(AND(H93&gt;='Intersection Mileposts'!$F$7,H93&lt;='Intersection Mileposts'!$G$7),"Y",IF(AND(H93&gt;='Intersection Mileposts'!$F$8,H93&lt;='Intersection Mileposts'!$G$8),"Y",IF(AND(H93&gt;='Intersection Mileposts'!$F$9,H93&lt;='Intersection Mileposts'!$G$9),"Y",IF(AND(H93&gt;='Intersection Mileposts'!$F$10,H93&lt;='Intersection Mileposts'!$G$10),"Y",IF(AND(H93&gt;='Intersection Mileposts'!$F$11,H93&lt;='Intersection Mileposts'!$G$11),"Y",IF(AND(H93&gt;='Intersection Mileposts'!$F$12,H93&lt;='Intersection Mileposts'!$G$12),"Y",IF(AND(H93&gt;='Intersection Mileposts'!$F$13,H93&lt;='Intersection Mileposts'!$G$13),"Y",IF(AND(H93&gt;='Intersection Mileposts'!$F$14,H93&lt;='Intersection Mileposts'!$G$14),"Y",IF(AND(H93&gt;='Intersection Mileposts'!$F$15,H93&lt;='Intersection Mileposts'!$G$15),"Y",IF(AND(H93&gt;='Intersection Mileposts'!$F$16,H93&lt;='Intersection Mileposts'!$G$16),"Y",IF(AND(H93&gt;='Intersection Mileposts'!$F$17,H93&lt;='Intersection Mileposts'!$G$17),"Y",IF(AND(H93&gt;='Intersection Mileposts'!$F$18,H93&lt;='Intersection Mileposts'!$G$18),"Y",IF(AND(H93&gt;='Intersection Mileposts'!$F$19,H93&lt;='Intersection Mileposts'!$G$19),"Y",IF(AND(H93&gt;='Intersection Mileposts'!$F$20,H93&lt;='Intersection Mileposts'!$G$20),"Y",IF(AND(H93&gt;='Intersection Mileposts'!$F$21,H93&lt;='Intersection Mileposts'!$G$21),"Y",IF(AND(H93&gt;='Intersection Mileposts'!$F$22,H93&lt;='Intersection Mileposts'!$G$22),"Y",IF(AND(H93&gt;='Intersection Mileposts'!$F$23,H93&lt;='Intersection Mileposts'!$G$23),"Y",IF(AND(H93&gt;='Intersection Mileposts'!$F$24,H93&lt;='Intersection Mileposts'!$G$24),"Y",IF(AND(H93&gt;='Intersection Mileposts'!$F$25,H93&lt;='Intersection Mileposts'!$G$25),"Y",IF(AND(H93&gt;='Intersection Mileposts'!$F$26,H93&lt;='Intersection Mileposts'!$G$26),"Y",IF(AND(H93&gt;='Intersection Mileposts'!$F$27,H93&lt;='Intersection Mileposts'!$G$27),"Y",IF(AND(H93&gt;='Intersection Mileposts'!$F$28,H93&lt;='Intersection Mileposts'!$G$28),"Y",IF(AND(H93&gt;='Intersection Mileposts'!$F$29,H93&lt;='Intersection Mileposts'!$G$29),"Y", IF(AND(H93&gt;='Intersection Mileposts'!$F$30,H93&lt;='Intersection Mileposts'!$G$30),"Y",IF(AND(H93&gt;='Intersection Mileposts'!$F$31,H93&lt;='Intersection Mileposts'!$G$31),"Y",IF(AND(H93&gt;='Intersection Mileposts'!$F$32,H93&lt;='Intersection Mileposts'!$G$32),"Y",IF(AND(H93&gt;='Intersection Mileposts'!$F$33,H93&lt;='Intersection Mileposts'!$G$33),"Y",IF(AND(H93&gt;='Intersection Mileposts'!$F$34,H93&lt;='Intersection Mileposts'!$G$34),"Y",IF(AND(H93&gt;='Intersection Mileposts'!$F$35,H93&lt;='Intersection Mileposts'!$G$35),"Y",IF(AND(H93&gt;='Intersection Mileposts'!$F$36,H93&lt;='Intersection Mileposts'!$G$36),"Y",IF(AND(H93&gt;='Intersection Mileposts'!$F$37,H93&lt;='Intersection Mileposts'!$G$37),"Y",IF(AND(H93&gt;='Intersection Mileposts'!$F$38,H93&lt;='Intersection Mileposts'!$G$38),"Y",IF(AND(H93&gt;='Intersection Mileposts'!$F$39,H93&lt;='Intersection Mileposts'!$G$39),"Y","N"))))))))))))))))))))))))))))))))))))</f>
        <v/>
      </c>
    </row>
    <row r="94" spans="1:46" x14ac:dyDescent="0.3">
      <c r="A94" s="279"/>
      <c r="B94" s="261"/>
      <c r="C94" s="262"/>
      <c r="D94" s="262"/>
      <c r="E94" s="262"/>
      <c r="F94" s="262"/>
      <c r="G94" s="284"/>
      <c r="H94" s="286"/>
      <c r="I94" s="279"/>
      <c r="J94" s="260"/>
      <c r="K94" s="260"/>
      <c r="L94" s="280"/>
      <c r="M94" s="275"/>
      <c r="N94" s="263"/>
      <c r="P94" s="264" t="str">
        <f>IF(R94 = "", "", COUNT($R$4:R94))</f>
        <v/>
      </c>
      <c r="Q94" s="264" t="str">
        <f t="shared" si="13"/>
        <v/>
      </c>
      <c r="R94" s="265" t="str">
        <f t="shared" si="14"/>
        <v/>
      </c>
      <c r="S94" s="266" t="str">
        <f t="shared" si="19"/>
        <v/>
      </c>
      <c r="T94" s="267" t="str">
        <f t="shared" si="15"/>
        <v/>
      </c>
      <c r="U94" s="268" t="str">
        <f t="shared" si="20"/>
        <v/>
      </c>
      <c r="V94" s="269" t="str">
        <f t="shared" si="16"/>
        <v/>
      </c>
      <c r="W94" s="5"/>
      <c r="AR94" s="2" t="str">
        <f t="shared" si="18"/>
        <v/>
      </c>
      <c r="AS94" s="2" t="str">
        <f t="shared" si="17"/>
        <v/>
      </c>
      <c r="AT94" s="2" t="str">
        <f>IF(AR94="","",IF(AND(H94&gt;='Intersection Mileposts'!$F$5,H94&lt;='Intersection Mileposts'!$G$5),"Y",IF(AND(H94&gt;='Intersection Mileposts'!$F$6,H94&lt;='Intersection Mileposts'!$G$6),"Y",IF(AND(H94&gt;='Intersection Mileposts'!$F$7,H94&lt;='Intersection Mileposts'!$G$7),"Y",IF(AND(H94&gt;='Intersection Mileposts'!$F$8,H94&lt;='Intersection Mileposts'!$G$8),"Y",IF(AND(H94&gt;='Intersection Mileposts'!$F$9,H94&lt;='Intersection Mileposts'!$G$9),"Y",IF(AND(H94&gt;='Intersection Mileposts'!$F$10,H94&lt;='Intersection Mileposts'!$G$10),"Y",IF(AND(H94&gt;='Intersection Mileposts'!$F$11,H94&lt;='Intersection Mileposts'!$G$11),"Y",IF(AND(H94&gt;='Intersection Mileposts'!$F$12,H94&lt;='Intersection Mileposts'!$G$12),"Y",IF(AND(H94&gt;='Intersection Mileposts'!$F$13,H94&lt;='Intersection Mileposts'!$G$13),"Y",IF(AND(H94&gt;='Intersection Mileposts'!$F$14,H94&lt;='Intersection Mileposts'!$G$14),"Y",IF(AND(H94&gt;='Intersection Mileposts'!$F$15,H94&lt;='Intersection Mileposts'!$G$15),"Y",IF(AND(H94&gt;='Intersection Mileposts'!$F$16,H94&lt;='Intersection Mileposts'!$G$16),"Y",IF(AND(H94&gt;='Intersection Mileposts'!$F$17,H94&lt;='Intersection Mileposts'!$G$17),"Y",IF(AND(H94&gt;='Intersection Mileposts'!$F$18,H94&lt;='Intersection Mileposts'!$G$18),"Y",IF(AND(H94&gt;='Intersection Mileposts'!$F$19,H94&lt;='Intersection Mileposts'!$G$19),"Y",IF(AND(H94&gt;='Intersection Mileposts'!$F$20,H94&lt;='Intersection Mileposts'!$G$20),"Y",IF(AND(H94&gt;='Intersection Mileposts'!$F$21,H94&lt;='Intersection Mileposts'!$G$21),"Y",IF(AND(H94&gt;='Intersection Mileposts'!$F$22,H94&lt;='Intersection Mileposts'!$G$22),"Y",IF(AND(H94&gt;='Intersection Mileposts'!$F$23,H94&lt;='Intersection Mileposts'!$G$23),"Y",IF(AND(H94&gt;='Intersection Mileposts'!$F$24,H94&lt;='Intersection Mileposts'!$G$24),"Y",IF(AND(H94&gt;='Intersection Mileposts'!$F$25,H94&lt;='Intersection Mileposts'!$G$25),"Y",IF(AND(H94&gt;='Intersection Mileposts'!$F$26,H94&lt;='Intersection Mileposts'!$G$26),"Y",IF(AND(H94&gt;='Intersection Mileposts'!$F$27,H94&lt;='Intersection Mileposts'!$G$27),"Y",IF(AND(H94&gt;='Intersection Mileposts'!$F$28,H94&lt;='Intersection Mileposts'!$G$28),"Y",IF(AND(H94&gt;='Intersection Mileposts'!$F$29,H94&lt;='Intersection Mileposts'!$G$29),"Y", IF(AND(H94&gt;='Intersection Mileposts'!$F$30,H94&lt;='Intersection Mileposts'!$G$30),"Y",IF(AND(H94&gt;='Intersection Mileposts'!$F$31,H94&lt;='Intersection Mileposts'!$G$31),"Y",IF(AND(H94&gt;='Intersection Mileposts'!$F$32,H94&lt;='Intersection Mileposts'!$G$32),"Y",IF(AND(H94&gt;='Intersection Mileposts'!$F$33,H94&lt;='Intersection Mileposts'!$G$33),"Y",IF(AND(H94&gt;='Intersection Mileposts'!$F$34,H94&lt;='Intersection Mileposts'!$G$34),"Y",IF(AND(H94&gt;='Intersection Mileposts'!$F$35,H94&lt;='Intersection Mileposts'!$G$35),"Y",IF(AND(H94&gt;='Intersection Mileposts'!$F$36,H94&lt;='Intersection Mileposts'!$G$36),"Y",IF(AND(H94&gt;='Intersection Mileposts'!$F$37,H94&lt;='Intersection Mileposts'!$G$37),"Y",IF(AND(H94&gt;='Intersection Mileposts'!$F$38,H94&lt;='Intersection Mileposts'!$G$38),"Y",IF(AND(H94&gt;='Intersection Mileposts'!$F$39,H94&lt;='Intersection Mileposts'!$G$39),"Y","N"))))))))))))))))))))))))))))))))))))</f>
        <v/>
      </c>
    </row>
    <row r="95" spans="1:46" x14ac:dyDescent="0.3">
      <c r="A95" s="279"/>
      <c r="B95" s="261"/>
      <c r="C95" s="262"/>
      <c r="D95" s="262"/>
      <c r="E95" s="262"/>
      <c r="F95" s="262"/>
      <c r="G95" s="284"/>
      <c r="H95" s="286"/>
      <c r="I95" s="279"/>
      <c r="J95" s="260"/>
      <c r="K95" s="260"/>
      <c r="L95" s="280"/>
      <c r="M95" s="275"/>
      <c r="N95" s="263"/>
      <c r="P95" s="264" t="str">
        <f>IF(R95 = "", "", COUNT($R$4:R95))</f>
        <v/>
      </c>
      <c r="Q95" s="264" t="str">
        <f t="shared" si="13"/>
        <v/>
      </c>
      <c r="R95" s="265" t="str">
        <f t="shared" si="14"/>
        <v/>
      </c>
      <c r="S95" s="266" t="str">
        <f t="shared" si="19"/>
        <v/>
      </c>
      <c r="T95" s="267" t="str">
        <f t="shared" si="15"/>
        <v/>
      </c>
      <c r="U95" s="268" t="str">
        <f t="shared" si="20"/>
        <v/>
      </c>
      <c r="V95" s="269" t="str">
        <f t="shared" si="16"/>
        <v/>
      </c>
      <c r="W95" s="5"/>
      <c r="AR95" s="2" t="str">
        <f t="shared" si="18"/>
        <v/>
      </c>
      <c r="AS95" s="2" t="str">
        <f t="shared" si="17"/>
        <v/>
      </c>
      <c r="AT95" s="2" t="str">
        <f>IF(AR95="","",IF(AND(H95&gt;='Intersection Mileposts'!$F$5,H95&lt;='Intersection Mileposts'!$G$5),"Y",IF(AND(H95&gt;='Intersection Mileposts'!$F$6,H95&lt;='Intersection Mileposts'!$G$6),"Y",IF(AND(H95&gt;='Intersection Mileposts'!$F$7,H95&lt;='Intersection Mileposts'!$G$7),"Y",IF(AND(H95&gt;='Intersection Mileposts'!$F$8,H95&lt;='Intersection Mileposts'!$G$8),"Y",IF(AND(H95&gt;='Intersection Mileposts'!$F$9,H95&lt;='Intersection Mileposts'!$G$9),"Y",IF(AND(H95&gt;='Intersection Mileposts'!$F$10,H95&lt;='Intersection Mileposts'!$G$10),"Y",IF(AND(H95&gt;='Intersection Mileposts'!$F$11,H95&lt;='Intersection Mileposts'!$G$11),"Y",IF(AND(H95&gt;='Intersection Mileposts'!$F$12,H95&lt;='Intersection Mileposts'!$G$12),"Y",IF(AND(H95&gt;='Intersection Mileposts'!$F$13,H95&lt;='Intersection Mileposts'!$G$13),"Y",IF(AND(H95&gt;='Intersection Mileposts'!$F$14,H95&lt;='Intersection Mileposts'!$G$14),"Y",IF(AND(H95&gt;='Intersection Mileposts'!$F$15,H95&lt;='Intersection Mileposts'!$G$15),"Y",IF(AND(H95&gt;='Intersection Mileposts'!$F$16,H95&lt;='Intersection Mileposts'!$G$16),"Y",IF(AND(H95&gt;='Intersection Mileposts'!$F$17,H95&lt;='Intersection Mileposts'!$G$17),"Y",IF(AND(H95&gt;='Intersection Mileposts'!$F$18,H95&lt;='Intersection Mileposts'!$G$18),"Y",IF(AND(H95&gt;='Intersection Mileposts'!$F$19,H95&lt;='Intersection Mileposts'!$G$19),"Y",IF(AND(H95&gt;='Intersection Mileposts'!$F$20,H95&lt;='Intersection Mileposts'!$G$20),"Y",IF(AND(H95&gt;='Intersection Mileposts'!$F$21,H95&lt;='Intersection Mileposts'!$G$21),"Y",IF(AND(H95&gt;='Intersection Mileposts'!$F$22,H95&lt;='Intersection Mileposts'!$G$22),"Y",IF(AND(H95&gt;='Intersection Mileposts'!$F$23,H95&lt;='Intersection Mileposts'!$G$23),"Y",IF(AND(H95&gt;='Intersection Mileposts'!$F$24,H95&lt;='Intersection Mileposts'!$G$24),"Y",IF(AND(H95&gt;='Intersection Mileposts'!$F$25,H95&lt;='Intersection Mileposts'!$G$25),"Y",IF(AND(H95&gt;='Intersection Mileposts'!$F$26,H95&lt;='Intersection Mileposts'!$G$26),"Y",IF(AND(H95&gt;='Intersection Mileposts'!$F$27,H95&lt;='Intersection Mileposts'!$G$27),"Y",IF(AND(H95&gt;='Intersection Mileposts'!$F$28,H95&lt;='Intersection Mileposts'!$G$28),"Y",IF(AND(H95&gt;='Intersection Mileposts'!$F$29,H95&lt;='Intersection Mileposts'!$G$29),"Y", IF(AND(H95&gt;='Intersection Mileposts'!$F$30,H95&lt;='Intersection Mileposts'!$G$30),"Y",IF(AND(H95&gt;='Intersection Mileposts'!$F$31,H95&lt;='Intersection Mileposts'!$G$31),"Y",IF(AND(H95&gt;='Intersection Mileposts'!$F$32,H95&lt;='Intersection Mileposts'!$G$32),"Y",IF(AND(H95&gt;='Intersection Mileposts'!$F$33,H95&lt;='Intersection Mileposts'!$G$33),"Y",IF(AND(H95&gt;='Intersection Mileposts'!$F$34,H95&lt;='Intersection Mileposts'!$G$34),"Y",IF(AND(H95&gt;='Intersection Mileposts'!$F$35,H95&lt;='Intersection Mileposts'!$G$35),"Y",IF(AND(H95&gt;='Intersection Mileposts'!$F$36,H95&lt;='Intersection Mileposts'!$G$36),"Y",IF(AND(H95&gt;='Intersection Mileposts'!$F$37,H95&lt;='Intersection Mileposts'!$G$37),"Y",IF(AND(H95&gt;='Intersection Mileposts'!$F$38,H95&lt;='Intersection Mileposts'!$G$38),"Y",IF(AND(H95&gt;='Intersection Mileposts'!$F$39,H95&lt;='Intersection Mileposts'!$G$39),"Y","N"))))))))))))))))))))))))))))))))))))</f>
        <v/>
      </c>
    </row>
    <row r="96" spans="1:46" x14ac:dyDescent="0.3">
      <c r="A96" s="279"/>
      <c r="B96" s="261"/>
      <c r="C96" s="262"/>
      <c r="D96" s="262"/>
      <c r="E96" s="262"/>
      <c r="F96" s="262"/>
      <c r="G96" s="284"/>
      <c r="H96" s="286"/>
      <c r="I96" s="279"/>
      <c r="J96" s="260"/>
      <c r="K96" s="260"/>
      <c r="L96" s="280"/>
      <c r="M96" s="275"/>
      <c r="N96" s="263"/>
      <c r="P96" s="264" t="str">
        <f>IF(R96 = "", "", COUNT($R$4:R96))</f>
        <v/>
      </c>
      <c r="Q96" s="264" t="str">
        <f t="shared" si="13"/>
        <v/>
      </c>
      <c r="R96" s="265" t="str">
        <f t="shared" si="14"/>
        <v/>
      </c>
      <c r="S96" s="266" t="str">
        <f t="shared" si="19"/>
        <v/>
      </c>
      <c r="T96" s="267" t="str">
        <f t="shared" si="15"/>
        <v/>
      </c>
      <c r="U96" s="268" t="str">
        <f t="shared" si="20"/>
        <v/>
      </c>
      <c r="V96" s="269" t="str">
        <f t="shared" si="16"/>
        <v/>
      </c>
      <c r="W96" s="5"/>
      <c r="AR96" s="2" t="str">
        <f t="shared" si="18"/>
        <v/>
      </c>
      <c r="AS96" s="2" t="str">
        <f t="shared" si="17"/>
        <v/>
      </c>
      <c r="AT96" s="2" t="str">
        <f>IF(AR96="","",IF(AND(H96&gt;='Intersection Mileposts'!$F$5,H96&lt;='Intersection Mileposts'!$G$5),"Y",IF(AND(H96&gt;='Intersection Mileposts'!$F$6,H96&lt;='Intersection Mileposts'!$G$6),"Y",IF(AND(H96&gt;='Intersection Mileposts'!$F$7,H96&lt;='Intersection Mileposts'!$G$7),"Y",IF(AND(H96&gt;='Intersection Mileposts'!$F$8,H96&lt;='Intersection Mileposts'!$G$8),"Y",IF(AND(H96&gt;='Intersection Mileposts'!$F$9,H96&lt;='Intersection Mileposts'!$G$9),"Y",IF(AND(H96&gt;='Intersection Mileposts'!$F$10,H96&lt;='Intersection Mileposts'!$G$10),"Y",IF(AND(H96&gt;='Intersection Mileposts'!$F$11,H96&lt;='Intersection Mileposts'!$G$11),"Y",IF(AND(H96&gt;='Intersection Mileposts'!$F$12,H96&lt;='Intersection Mileposts'!$G$12),"Y",IF(AND(H96&gt;='Intersection Mileposts'!$F$13,H96&lt;='Intersection Mileposts'!$G$13),"Y",IF(AND(H96&gt;='Intersection Mileposts'!$F$14,H96&lt;='Intersection Mileposts'!$G$14),"Y",IF(AND(H96&gt;='Intersection Mileposts'!$F$15,H96&lt;='Intersection Mileposts'!$G$15),"Y",IF(AND(H96&gt;='Intersection Mileposts'!$F$16,H96&lt;='Intersection Mileposts'!$G$16),"Y",IF(AND(H96&gt;='Intersection Mileposts'!$F$17,H96&lt;='Intersection Mileposts'!$G$17),"Y",IF(AND(H96&gt;='Intersection Mileposts'!$F$18,H96&lt;='Intersection Mileposts'!$G$18),"Y",IF(AND(H96&gt;='Intersection Mileposts'!$F$19,H96&lt;='Intersection Mileposts'!$G$19),"Y",IF(AND(H96&gt;='Intersection Mileposts'!$F$20,H96&lt;='Intersection Mileposts'!$G$20),"Y",IF(AND(H96&gt;='Intersection Mileposts'!$F$21,H96&lt;='Intersection Mileposts'!$G$21),"Y",IF(AND(H96&gt;='Intersection Mileposts'!$F$22,H96&lt;='Intersection Mileposts'!$G$22),"Y",IF(AND(H96&gt;='Intersection Mileposts'!$F$23,H96&lt;='Intersection Mileposts'!$G$23),"Y",IF(AND(H96&gt;='Intersection Mileposts'!$F$24,H96&lt;='Intersection Mileposts'!$G$24),"Y",IF(AND(H96&gt;='Intersection Mileposts'!$F$25,H96&lt;='Intersection Mileposts'!$G$25),"Y",IF(AND(H96&gt;='Intersection Mileposts'!$F$26,H96&lt;='Intersection Mileposts'!$G$26),"Y",IF(AND(H96&gt;='Intersection Mileposts'!$F$27,H96&lt;='Intersection Mileposts'!$G$27),"Y",IF(AND(H96&gt;='Intersection Mileposts'!$F$28,H96&lt;='Intersection Mileposts'!$G$28),"Y",IF(AND(H96&gt;='Intersection Mileposts'!$F$29,H96&lt;='Intersection Mileposts'!$G$29),"Y", IF(AND(H96&gt;='Intersection Mileposts'!$F$30,H96&lt;='Intersection Mileposts'!$G$30),"Y",IF(AND(H96&gt;='Intersection Mileposts'!$F$31,H96&lt;='Intersection Mileposts'!$G$31),"Y",IF(AND(H96&gt;='Intersection Mileposts'!$F$32,H96&lt;='Intersection Mileposts'!$G$32),"Y",IF(AND(H96&gt;='Intersection Mileposts'!$F$33,H96&lt;='Intersection Mileposts'!$G$33),"Y",IF(AND(H96&gt;='Intersection Mileposts'!$F$34,H96&lt;='Intersection Mileposts'!$G$34),"Y",IF(AND(H96&gt;='Intersection Mileposts'!$F$35,H96&lt;='Intersection Mileposts'!$G$35),"Y",IF(AND(H96&gt;='Intersection Mileposts'!$F$36,H96&lt;='Intersection Mileposts'!$G$36),"Y",IF(AND(H96&gt;='Intersection Mileposts'!$F$37,H96&lt;='Intersection Mileposts'!$G$37),"Y",IF(AND(H96&gt;='Intersection Mileposts'!$F$38,H96&lt;='Intersection Mileposts'!$G$38),"Y",IF(AND(H96&gt;='Intersection Mileposts'!$F$39,H96&lt;='Intersection Mileposts'!$G$39),"Y","N"))))))))))))))))))))))))))))))))))))</f>
        <v/>
      </c>
    </row>
    <row r="97" spans="1:46" x14ac:dyDescent="0.3">
      <c r="A97" s="279"/>
      <c r="B97" s="261"/>
      <c r="C97" s="262"/>
      <c r="D97" s="262"/>
      <c r="E97" s="262"/>
      <c r="F97" s="262"/>
      <c r="G97" s="284"/>
      <c r="H97" s="286"/>
      <c r="I97" s="279"/>
      <c r="J97" s="260"/>
      <c r="K97" s="260"/>
      <c r="L97" s="280"/>
      <c r="M97" s="275"/>
      <c r="N97" s="263"/>
      <c r="P97" s="264" t="str">
        <f>IF(R97 = "", "", COUNT($R$4:R97))</f>
        <v/>
      </c>
      <c r="Q97" s="264" t="str">
        <f t="shared" si="13"/>
        <v/>
      </c>
      <c r="R97" s="265" t="str">
        <f t="shared" si="14"/>
        <v/>
      </c>
      <c r="S97" s="266" t="str">
        <f t="shared" si="19"/>
        <v/>
      </c>
      <c r="T97" s="267" t="str">
        <f t="shared" si="15"/>
        <v/>
      </c>
      <c r="U97" s="268" t="str">
        <f t="shared" si="20"/>
        <v/>
      </c>
      <c r="V97" s="269" t="str">
        <f t="shared" si="16"/>
        <v/>
      </c>
      <c r="W97" s="5"/>
      <c r="AR97" s="2" t="str">
        <f t="shared" si="18"/>
        <v/>
      </c>
      <c r="AS97" s="2" t="str">
        <f t="shared" si="17"/>
        <v/>
      </c>
      <c r="AT97" s="2" t="str">
        <f>IF(AR97="","",IF(AND(H97&gt;='Intersection Mileposts'!$F$5,H97&lt;='Intersection Mileposts'!$G$5),"Y",IF(AND(H97&gt;='Intersection Mileposts'!$F$6,H97&lt;='Intersection Mileposts'!$G$6),"Y",IF(AND(H97&gt;='Intersection Mileposts'!$F$7,H97&lt;='Intersection Mileposts'!$G$7),"Y",IF(AND(H97&gt;='Intersection Mileposts'!$F$8,H97&lt;='Intersection Mileposts'!$G$8),"Y",IF(AND(H97&gt;='Intersection Mileposts'!$F$9,H97&lt;='Intersection Mileposts'!$G$9),"Y",IF(AND(H97&gt;='Intersection Mileposts'!$F$10,H97&lt;='Intersection Mileposts'!$G$10),"Y",IF(AND(H97&gt;='Intersection Mileposts'!$F$11,H97&lt;='Intersection Mileposts'!$G$11),"Y",IF(AND(H97&gt;='Intersection Mileposts'!$F$12,H97&lt;='Intersection Mileposts'!$G$12),"Y",IF(AND(H97&gt;='Intersection Mileposts'!$F$13,H97&lt;='Intersection Mileposts'!$G$13),"Y",IF(AND(H97&gt;='Intersection Mileposts'!$F$14,H97&lt;='Intersection Mileposts'!$G$14),"Y",IF(AND(H97&gt;='Intersection Mileposts'!$F$15,H97&lt;='Intersection Mileposts'!$G$15),"Y",IF(AND(H97&gt;='Intersection Mileposts'!$F$16,H97&lt;='Intersection Mileposts'!$G$16),"Y",IF(AND(H97&gt;='Intersection Mileposts'!$F$17,H97&lt;='Intersection Mileposts'!$G$17),"Y",IF(AND(H97&gt;='Intersection Mileposts'!$F$18,H97&lt;='Intersection Mileposts'!$G$18),"Y",IF(AND(H97&gt;='Intersection Mileposts'!$F$19,H97&lt;='Intersection Mileposts'!$G$19),"Y",IF(AND(H97&gt;='Intersection Mileposts'!$F$20,H97&lt;='Intersection Mileposts'!$G$20),"Y",IF(AND(H97&gt;='Intersection Mileposts'!$F$21,H97&lt;='Intersection Mileposts'!$G$21),"Y",IF(AND(H97&gt;='Intersection Mileposts'!$F$22,H97&lt;='Intersection Mileposts'!$G$22),"Y",IF(AND(H97&gt;='Intersection Mileposts'!$F$23,H97&lt;='Intersection Mileposts'!$G$23),"Y",IF(AND(H97&gt;='Intersection Mileposts'!$F$24,H97&lt;='Intersection Mileposts'!$G$24),"Y",IF(AND(H97&gt;='Intersection Mileposts'!$F$25,H97&lt;='Intersection Mileposts'!$G$25),"Y",IF(AND(H97&gt;='Intersection Mileposts'!$F$26,H97&lt;='Intersection Mileposts'!$G$26),"Y",IF(AND(H97&gt;='Intersection Mileposts'!$F$27,H97&lt;='Intersection Mileposts'!$G$27),"Y",IF(AND(H97&gt;='Intersection Mileposts'!$F$28,H97&lt;='Intersection Mileposts'!$G$28),"Y",IF(AND(H97&gt;='Intersection Mileposts'!$F$29,H97&lt;='Intersection Mileposts'!$G$29),"Y", IF(AND(H97&gt;='Intersection Mileposts'!$F$30,H97&lt;='Intersection Mileposts'!$G$30),"Y",IF(AND(H97&gt;='Intersection Mileposts'!$F$31,H97&lt;='Intersection Mileposts'!$G$31),"Y",IF(AND(H97&gt;='Intersection Mileposts'!$F$32,H97&lt;='Intersection Mileposts'!$G$32),"Y",IF(AND(H97&gt;='Intersection Mileposts'!$F$33,H97&lt;='Intersection Mileposts'!$G$33),"Y",IF(AND(H97&gt;='Intersection Mileposts'!$F$34,H97&lt;='Intersection Mileposts'!$G$34),"Y",IF(AND(H97&gt;='Intersection Mileposts'!$F$35,H97&lt;='Intersection Mileposts'!$G$35),"Y",IF(AND(H97&gt;='Intersection Mileposts'!$F$36,H97&lt;='Intersection Mileposts'!$G$36),"Y",IF(AND(H97&gt;='Intersection Mileposts'!$F$37,H97&lt;='Intersection Mileposts'!$G$37),"Y",IF(AND(H97&gt;='Intersection Mileposts'!$F$38,H97&lt;='Intersection Mileposts'!$G$38),"Y",IF(AND(H97&gt;='Intersection Mileposts'!$F$39,H97&lt;='Intersection Mileposts'!$G$39),"Y","N"))))))))))))))))))))))))))))))))))))</f>
        <v/>
      </c>
    </row>
    <row r="98" spans="1:46" x14ac:dyDescent="0.3">
      <c r="A98" s="279"/>
      <c r="B98" s="261"/>
      <c r="C98" s="262"/>
      <c r="D98" s="262"/>
      <c r="E98" s="262"/>
      <c r="F98" s="262"/>
      <c r="G98" s="284"/>
      <c r="H98" s="286"/>
      <c r="I98" s="279"/>
      <c r="J98" s="260"/>
      <c r="K98" s="260"/>
      <c r="L98" s="280"/>
      <c r="M98" s="275"/>
      <c r="N98" s="263"/>
      <c r="P98" s="264" t="str">
        <f>IF(R98 = "", "", COUNT($R$4:R98))</f>
        <v/>
      </c>
      <c r="Q98" s="264" t="str">
        <f t="shared" si="13"/>
        <v/>
      </c>
      <c r="R98" s="265" t="str">
        <f t="shared" si="14"/>
        <v/>
      </c>
      <c r="S98" s="266" t="str">
        <f t="shared" si="19"/>
        <v/>
      </c>
      <c r="T98" s="267" t="str">
        <f t="shared" si="15"/>
        <v/>
      </c>
      <c r="U98" s="268" t="str">
        <f t="shared" si="20"/>
        <v/>
      </c>
      <c r="V98" s="269" t="str">
        <f t="shared" si="16"/>
        <v/>
      </c>
      <c r="W98" s="5"/>
      <c r="AR98" s="2" t="str">
        <f t="shared" si="18"/>
        <v/>
      </c>
      <c r="AS98" s="2" t="str">
        <f t="shared" si="17"/>
        <v/>
      </c>
      <c r="AT98" s="2" t="str">
        <f>IF(AR98="","",IF(AND(H98&gt;='Intersection Mileposts'!$F$5,H98&lt;='Intersection Mileposts'!$G$5),"Y",IF(AND(H98&gt;='Intersection Mileposts'!$F$6,H98&lt;='Intersection Mileposts'!$G$6),"Y",IF(AND(H98&gt;='Intersection Mileposts'!$F$7,H98&lt;='Intersection Mileposts'!$G$7),"Y",IF(AND(H98&gt;='Intersection Mileposts'!$F$8,H98&lt;='Intersection Mileposts'!$G$8),"Y",IF(AND(H98&gt;='Intersection Mileposts'!$F$9,H98&lt;='Intersection Mileposts'!$G$9),"Y",IF(AND(H98&gt;='Intersection Mileposts'!$F$10,H98&lt;='Intersection Mileposts'!$G$10),"Y",IF(AND(H98&gt;='Intersection Mileposts'!$F$11,H98&lt;='Intersection Mileposts'!$G$11),"Y",IF(AND(H98&gt;='Intersection Mileposts'!$F$12,H98&lt;='Intersection Mileposts'!$G$12),"Y",IF(AND(H98&gt;='Intersection Mileposts'!$F$13,H98&lt;='Intersection Mileposts'!$G$13),"Y",IF(AND(H98&gt;='Intersection Mileposts'!$F$14,H98&lt;='Intersection Mileposts'!$G$14),"Y",IF(AND(H98&gt;='Intersection Mileposts'!$F$15,H98&lt;='Intersection Mileposts'!$G$15),"Y",IF(AND(H98&gt;='Intersection Mileposts'!$F$16,H98&lt;='Intersection Mileposts'!$G$16),"Y",IF(AND(H98&gt;='Intersection Mileposts'!$F$17,H98&lt;='Intersection Mileposts'!$G$17),"Y",IF(AND(H98&gt;='Intersection Mileposts'!$F$18,H98&lt;='Intersection Mileposts'!$G$18),"Y",IF(AND(H98&gt;='Intersection Mileposts'!$F$19,H98&lt;='Intersection Mileposts'!$G$19),"Y",IF(AND(H98&gt;='Intersection Mileposts'!$F$20,H98&lt;='Intersection Mileposts'!$G$20),"Y",IF(AND(H98&gt;='Intersection Mileposts'!$F$21,H98&lt;='Intersection Mileposts'!$G$21),"Y",IF(AND(H98&gt;='Intersection Mileposts'!$F$22,H98&lt;='Intersection Mileposts'!$G$22),"Y",IF(AND(H98&gt;='Intersection Mileposts'!$F$23,H98&lt;='Intersection Mileposts'!$G$23),"Y",IF(AND(H98&gt;='Intersection Mileposts'!$F$24,H98&lt;='Intersection Mileposts'!$G$24),"Y",IF(AND(H98&gt;='Intersection Mileposts'!$F$25,H98&lt;='Intersection Mileposts'!$G$25),"Y",IF(AND(H98&gt;='Intersection Mileposts'!$F$26,H98&lt;='Intersection Mileposts'!$G$26),"Y",IF(AND(H98&gt;='Intersection Mileposts'!$F$27,H98&lt;='Intersection Mileposts'!$G$27),"Y",IF(AND(H98&gt;='Intersection Mileposts'!$F$28,H98&lt;='Intersection Mileposts'!$G$28),"Y",IF(AND(H98&gt;='Intersection Mileposts'!$F$29,H98&lt;='Intersection Mileposts'!$G$29),"Y", IF(AND(H98&gt;='Intersection Mileposts'!$F$30,H98&lt;='Intersection Mileposts'!$G$30),"Y",IF(AND(H98&gt;='Intersection Mileposts'!$F$31,H98&lt;='Intersection Mileposts'!$G$31),"Y",IF(AND(H98&gt;='Intersection Mileposts'!$F$32,H98&lt;='Intersection Mileposts'!$G$32),"Y",IF(AND(H98&gt;='Intersection Mileposts'!$F$33,H98&lt;='Intersection Mileposts'!$G$33),"Y",IF(AND(H98&gt;='Intersection Mileposts'!$F$34,H98&lt;='Intersection Mileposts'!$G$34),"Y",IF(AND(H98&gt;='Intersection Mileposts'!$F$35,H98&lt;='Intersection Mileposts'!$G$35),"Y",IF(AND(H98&gt;='Intersection Mileposts'!$F$36,H98&lt;='Intersection Mileposts'!$G$36),"Y",IF(AND(H98&gt;='Intersection Mileposts'!$F$37,H98&lt;='Intersection Mileposts'!$G$37),"Y",IF(AND(H98&gt;='Intersection Mileposts'!$F$38,H98&lt;='Intersection Mileposts'!$G$38),"Y",IF(AND(H98&gt;='Intersection Mileposts'!$F$39,H98&lt;='Intersection Mileposts'!$G$39),"Y","N"))))))))))))))))))))))))))))))))))))</f>
        <v/>
      </c>
    </row>
    <row r="99" spans="1:46" x14ac:dyDescent="0.3">
      <c r="A99" s="279"/>
      <c r="B99" s="261"/>
      <c r="C99" s="262"/>
      <c r="D99" s="262"/>
      <c r="E99" s="262"/>
      <c r="F99" s="262"/>
      <c r="G99" s="284"/>
      <c r="H99" s="286"/>
      <c r="I99" s="279"/>
      <c r="J99" s="260"/>
      <c r="K99" s="260"/>
      <c r="L99" s="280"/>
      <c r="M99" s="275"/>
      <c r="N99" s="263"/>
      <c r="P99" s="264" t="str">
        <f>IF(R99 = "", "", COUNT($R$4:R99))</f>
        <v/>
      </c>
      <c r="Q99" s="264" t="str">
        <f t="shared" si="13"/>
        <v/>
      </c>
      <c r="R99" s="265" t="str">
        <f t="shared" si="14"/>
        <v/>
      </c>
      <c r="S99" s="266" t="str">
        <f t="shared" si="19"/>
        <v/>
      </c>
      <c r="T99" s="267" t="str">
        <f t="shared" si="15"/>
        <v/>
      </c>
      <c r="U99" s="268" t="str">
        <f t="shared" si="20"/>
        <v/>
      </c>
      <c r="V99" s="269" t="str">
        <f t="shared" si="16"/>
        <v/>
      </c>
      <c r="W99" s="5"/>
      <c r="AR99" s="2" t="str">
        <f t="shared" si="18"/>
        <v/>
      </c>
      <c r="AS99" s="2" t="str">
        <f t="shared" si="17"/>
        <v/>
      </c>
      <c r="AT99" s="2" t="str">
        <f>IF(AR99="","",IF(AND(H99&gt;='Intersection Mileposts'!$F$5,H99&lt;='Intersection Mileposts'!$G$5),"Y",IF(AND(H99&gt;='Intersection Mileposts'!$F$6,H99&lt;='Intersection Mileposts'!$G$6),"Y",IF(AND(H99&gt;='Intersection Mileposts'!$F$7,H99&lt;='Intersection Mileposts'!$G$7),"Y",IF(AND(H99&gt;='Intersection Mileposts'!$F$8,H99&lt;='Intersection Mileposts'!$G$8),"Y",IF(AND(H99&gt;='Intersection Mileposts'!$F$9,H99&lt;='Intersection Mileposts'!$G$9),"Y",IF(AND(H99&gt;='Intersection Mileposts'!$F$10,H99&lt;='Intersection Mileposts'!$G$10),"Y",IF(AND(H99&gt;='Intersection Mileposts'!$F$11,H99&lt;='Intersection Mileposts'!$G$11),"Y",IF(AND(H99&gt;='Intersection Mileposts'!$F$12,H99&lt;='Intersection Mileposts'!$G$12),"Y",IF(AND(H99&gt;='Intersection Mileposts'!$F$13,H99&lt;='Intersection Mileposts'!$G$13),"Y",IF(AND(H99&gt;='Intersection Mileposts'!$F$14,H99&lt;='Intersection Mileposts'!$G$14),"Y",IF(AND(H99&gt;='Intersection Mileposts'!$F$15,H99&lt;='Intersection Mileposts'!$G$15),"Y",IF(AND(H99&gt;='Intersection Mileposts'!$F$16,H99&lt;='Intersection Mileposts'!$G$16),"Y",IF(AND(H99&gt;='Intersection Mileposts'!$F$17,H99&lt;='Intersection Mileposts'!$G$17),"Y",IF(AND(H99&gt;='Intersection Mileposts'!$F$18,H99&lt;='Intersection Mileposts'!$G$18),"Y",IF(AND(H99&gt;='Intersection Mileposts'!$F$19,H99&lt;='Intersection Mileposts'!$G$19),"Y",IF(AND(H99&gt;='Intersection Mileposts'!$F$20,H99&lt;='Intersection Mileposts'!$G$20),"Y",IF(AND(H99&gt;='Intersection Mileposts'!$F$21,H99&lt;='Intersection Mileposts'!$G$21),"Y",IF(AND(H99&gt;='Intersection Mileposts'!$F$22,H99&lt;='Intersection Mileposts'!$G$22),"Y",IF(AND(H99&gt;='Intersection Mileposts'!$F$23,H99&lt;='Intersection Mileposts'!$G$23),"Y",IF(AND(H99&gt;='Intersection Mileposts'!$F$24,H99&lt;='Intersection Mileposts'!$G$24),"Y",IF(AND(H99&gt;='Intersection Mileposts'!$F$25,H99&lt;='Intersection Mileposts'!$G$25),"Y",IF(AND(H99&gt;='Intersection Mileposts'!$F$26,H99&lt;='Intersection Mileposts'!$G$26),"Y",IF(AND(H99&gt;='Intersection Mileposts'!$F$27,H99&lt;='Intersection Mileposts'!$G$27),"Y",IF(AND(H99&gt;='Intersection Mileposts'!$F$28,H99&lt;='Intersection Mileposts'!$G$28),"Y",IF(AND(H99&gt;='Intersection Mileposts'!$F$29,H99&lt;='Intersection Mileposts'!$G$29),"Y", IF(AND(H99&gt;='Intersection Mileposts'!$F$30,H99&lt;='Intersection Mileposts'!$G$30),"Y",IF(AND(H99&gt;='Intersection Mileposts'!$F$31,H99&lt;='Intersection Mileposts'!$G$31),"Y",IF(AND(H99&gt;='Intersection Mileposts'!$F$32,H99&lt;='Intersection Mileposts'!$G$32),"Y",IF(AND(H99&gt;='Intersection Mileposts'!$F$33,H99&lt;='Intersection Mileposts'!$G$33),"Y",IF(AND(H99&gt;='Intersection Mileposts'!$F$34,H99&lt;='Intersection Mileposts'!$G$34),"Y",IF(AND(H99&gt;='Intersection Mileposts'!$F$35,H99&lt;='Intersection Mileposts'!$G$35),"Y",IF(AND(H99&gt;='Intersection Mileposts'!$F$36,H99&lt;='Intersection Mileposts'!$G$36),"Y",IF(AND(H99&gt;='Intersection Mileposts'!$F$37,H99&lt;='Intersection Mileposts'!$G$37),"Y",IF(AND(H99&gt;='Intersection Mileposts'!$F$38,H99&lt;='Intersection Mileposts'!$G$38),"Y",IF(AND(H99&gt;='Intersection Mileposts'!$F$39,H99&lt;='Intersection Mileposts'!$G$39),"Y","N"))))))))))))))))))))))))))))))))))))</f>
        <v/>
      </c>
    </row>
    <row r="100" spans="1:46" x14ac:dyDescent="0.3">
      <c r="A100" s="279"/>
      <c r="B100" s="261"/>
      <c r="C100" s="262"/>
      <c r="D100" s="262"/>
      <c r="E100" s="262"/>
      <c r="F100" s="262"/>
      <c r="G100" s="284"/>
      <c r="H100" s="286"/>
      <c r="I100" s="279"/>
      <c r="J100" s="260"/>
      <c r="K100" s="260"/>
      <c r="L100" s="280"/>
      <c r="M100" s="275"/>
      <c r="N100" s="263"/>
      <c r="P100" s="264" t="str">
        <f>IF(R100 = "", "", COUNT($R$4:R100))</f>
        <v/>
      </c>
      <c r="Q100" s="264" t="str">
        <f t="shared" si="13"/>
        <v/>
      </c>
      <c r="R100" s="265" t="str">
        <f t="shared" si="14"/>
        <v/>
      </c>
      <c r="S100" s="266" t="str">
        <f t="shared" si="19"/>
        <v/>
      </c>
      <c r="T100" s="267" t="str">
        <f t="shared" si="15"/>
        <v/>
      </c>
      <c r="U100" s="268" t="str">
        <f t="shared" si="20"/>
        <v/>
      </c>
      <c r="V100" s="269" t="str">
        <f t="shared" si="16"/>
        <v/>
      </c>
      <c r="W100" s="5"/>
      <c r="AR100" s="2" t="str">
        <f t="shared" si="18"/>
        <v/>
      </c>
      <c r="AS100" s="2" t="str">
        <f t="shared" si="17"/>
        <v/>
      </c>
      <c r="AT100" s="2" t="str">
        <f>IF(AR100="","",IF(AND(H100&gt;='Intersection Mileposts'!$F$5,H100&lt;='Intersection Mileposts'!$G$5),"Y",IF(AND(H100&gt;='Intersection Mileposts'!$F$6,H100&lt;='Intersection Mileposts'!$G$6),"Y",IF(AND(H100&gt;='Intersection Mileposts'!$F$7,H100&lt;='Intersection Mileposts'!$G$7),"Y",IF(AND(H100&gt;='Intersection Mileposts'!$F$8,H100&lt;='Intersection Mileposts'!$G$8),"Y",IF(AND(H100&gt;='Intersection Mileposts'!$F$9,H100&lt;='Intersection Mileposts'!$G$9),"Y",IF(AND(H100&gt;='Intersection Mileposts'!$F$10,H100&lt;='Intersection Mileposts'!$G$10),"Y",IF(AND(H100&gt;='Intersection Mileposts'!$F$11,H100&lt;='Intersection Mileposts'!$G$11),"Y",IF(AND(H100&gt;='Intersection Mileposts'!$F$12,H100&lt;='Intersection Mileposts'!$G$12),"Y",IF(AND(H100&gt;='Intersection Mileposts'!$F$13,H100&lt;='Intersection Mileposts'!$G$13),"Y",IF(AND(H100&gt;='Intersection Mileposts'!$F$14,H100&lt;='Intersection Mileposts'!$G$14),"Y",IF(AND(H100&gt;='Intersection Mileposts'!$F$15,H100&lt;='Intersection Mileposts'!$G$15),"Y",IF(AND(H100&gt;='Intersection Mileposts'!$F$16,H100&lt;='Intersection Mileposts'!$G$16),"Y",IF(AND(H100&gt;='Intersection Mileposts'!$F$17,H100&lt;='Intersection Mileposts'!$G$17),"Y",IF(AND(H100&gt;='Intersection Mileposts'!$F$18,H100&lt;='Intersection Mileposts'!$G$18),"Y",IF(AND(H100&gt;='Intersection Mileposts'!$F$19,H100&lt;='Intersection Mileposts'!$G$19),"Y",IF(AND(H100&gt;='Intersection Mileposts'!$F$20,H100&lt;='Intersection Mileposts'!$G$20),"Y",IF(AND(H100&gt;='Intersection Mileposts'!$F$21,H100&lt;='Intersection Mileposts'!$G$21),"Y",IF(AND(H100&gt;='Intersection Mileposts'!$F$22,H100&lt;='Intersection Mileposts'!$G$22),"Y",IF(AND(H100&gt;='Intersection Mileposts'!$F$23,H100&lt;='Intersection Mileposts'!$G$23),"Y",IF(AND(H100&gt;='Intersection Mileposts'!$F$24,H100&lt;='Intersection Mileposts'!$G$24),"Y",IF(AND(H100&gt;='Intersection Mileposts'!$F$25,H100&lt;='Intersection Mileposts'!$G$25),"Y",IF(AND(H100&gt;='Intersection Mileposts'!$F$26,H100&lt;='Intersection Mileposts'!$G$26),"Y",IF(AND(H100&gt;='Intersection Mileposts'!$F$27,H100&lt;='Intersection Mileposts'!$G$27),"Y",IF(AND(H100&gt;='Intersection Mileposts'!$F$28,H100&lt;='Intersection Mileposts'!$G$28),"Y",IF(AND(H100&gt;='Intersection Mileposts'!$F$29,H100&lt;='Intersection Mileposts'!$G$29),"Y", IF(AND(H100&gt;='Intersection Mileposts'!$F$30,H100&lt;='Intersection Mileposts'!$G$30),"Y",IF(AND(H100&gt;='Intersection Mileposts'!$F$31,H100&lt;='Intersection Mileposts'!$G$31),"Y",IF(AND(H100&gt;='Intersection Mileposts'!$F$32,H100&lt;='Intersection Mileposts'!$G$32),"Y",IF(AND(H100&gt;='Intersection Mileposts'!$F$33,H100&lt;='Intersection Mileposts'!$G$33),"Y",IF(AND(H100&gt;='Intersection Mileposts'!$F$34,H100&lt;='Intersection Mileposts'!$G$34),"Y",IF(AND(H100&gt;='Intersection Mileposts'!$F$35,H100&lt;='Intersection Mileposts'!$G$35),"Y",IF(AND(H100&gt;='Intersection Mileposts'!$F$36,H100&lt;='Intersection Mileposts'!$G$36),"Y",IF(AND(H100&gt;='Intersection Mileposts'!$F$37,H100&lt;='Intersection Mileposts'!$G$37),"Y",IF(AND(H100&gt;='Intersection Mileposts'!$F$38,H100&lt;='Intersection Mileposts'!$G$38),"Y",IF(AND(H100&gt;='Intersection Mileposts'!$F$39,H100&lt;='Intersection Mileposts'!$G$39),"Y","N"))))))))))))))))))))))))))))))))))))</f>
        <v/>
      </c>
    </row>
    <row r="101" spans="1:46" x14ac:dyDescent="0.3">
      <c r="A101" s="279"/>
      <c r="B101" s="261"/>
      <c r="C101" s="262"/>
      <c r="D101" s="262"/>
      <c r="E101" s="262"/>
      <c r="F101" s="262"/>
      <c r="G101" s="284"/>
      <c r="H101" s="286"/>
      <c r="I101" s="279"/>
      <c r="J101" s="260"/>
      <c r="K101" s="260"/>
      <c r="L101" s="280"/>
      <c r="M101" s="275"/>
      <c r="N101" s="263"/>
      <c r="P101" s="264" t="str">
        <f>IF(R101 = "", "", COUNT($R$4:R101))</f>
        <v/>
      </c>
      <c r="Q101" s="264" t="str">
        <f t="shared" si="13"/>
        <v/>
      </c>
      <c r="R101" s="265" t="str">
        <f t="shared" si="14"/>
        <v/>
      </c>
      <c r="S101" s="266" t="str">
        <f t="shared" si="19"/>
        <v/>
      </c>
      <c r="T101" s="267" t="str">
        <f t="shared" si="15"/>
        <v/>
      </c>
      <c r="U101" s="268" t="str">
        <f t="shared" si="20"/>
        <v/>
      </c>
      <c r="V101" s="269" t="str">
        <f t="shared" si="16"/>
        <v/>
      </c>
      <c r="W101" s="5"/>
      <c r="AR101" s="2" t="str">
        <f t="shared" si="18"/>
        <v/>
      </c>
      <c r="AS101" s="2" t="str">
        <f t="shared" si="17"/>
        <v/>
      </c>
      <c r="AT101" s="2" t="str">
        <f>IF(AR101="","",IF(AND(H101&gt;='Intersection Mileposts'!$F$5,H101&lt;='Intersection Mileposts'!$G$5),"Y",IF(AND(H101&gt;='Intersection Mileposts'!$F$6,H101&lt;='Intersection Mileposts'!$G$6),"Y",IF(AND(H101&gt;='Intersection Mileposts'!$F$7,H101&lt;='Intersection Mileposts'!$G$7),"Y",IF(AND(H101&gt;='Intersection Mileposts'!$F$8,H101&lt;='Intersection Mileposts'!$G$8),"Y",IF(AND(H101&gt;='Intersection Mileposts'!$F$9,H101&lt;='Intersection Mileposts'!$G$9),"Y",IF(AND(H101&gt;='Intersection Mileposts'!$F$10,H101&lt;='Intersection Mileposts'!$G$10),"Y",IF(AND(H101&gt;='Intersection Mileposts'!$F$11,H101&lt;='Intersection Mileposts'!$G$11),"Y",IF(AND(H101&gt;='Intersection Mileposts'!$F$12,H101&lt;='Intersection Mileposts'!$G$12),"Y",IF(AND(H101&gt;='Intersection Mileposts'!$F$13,H101&lt;='Intersection Mileposts'!$G$13),"Y",IF(AND(H101&gt;='Intersection Mileposts'!$F$14,H101&lt;='Intersection Mileposts'!$G$14),"Y",IF(AND(H101&gt;='Intersection Mileposts'!$F$15,H101&lt;='Intersection Mileposts'!$G$15),"Y",IF(AND(H101&gt;='Intersection Mileposts'!$F$16,H101&lt;='Intersection Mileposts'!$G$16),"Y",IF(AND(H101&gt;='Intersection Mileposts'!$F$17,H101&lt;='Intersection Mileposts'!$G$17),"Y",IF(AND(H101&gt;='Intersection Mileposts'!$F$18,H101&lt;='Intersection Mileposts'!$G$18),"Y",IF(AND(H101&gt;='Intersection Mileposts'!$F$19,H101&lt;='Intersection Mileposts'!$G$19),"Y",IF(AND(H101&gt;='Intersection Mileposts'!$F$20,H101&lt;='Intersection Mileposts'!$G$20),"Y",IF(AND(H101&gt;='Intersection Mileposts'!$F$21,H101&lt;='Intersection Mileposts'!$G$21),"Y",IF(AND(H101&gt;='Intersection Mileposts'!$F$22,H101&lt;='Intersection Mileposts'!$G$22),"Y",IF(AND(H101&gt;='Intersection Mileposts'!$F$23,H101&lt;='Intersection Mileposts'!$G$23),"Y",IF(AND(H101&gt;='Intersection Mileposts'!$F$24,H101&lt;='Intersection Mileposts'!$G$24),"Y",IF(AND(H101&gt;='Intersection Mileposts'!$F$25,H101&lt;='Intersection Mileposts'!$G$25),"Y",IF(AND(H101&gt;='Intersection Mileposts'!$F$26,H101&lt;='Intersection Mileposts'!$G$26),"Y",IF(AND(H101&gt;='Intersection Mileposts'!$F$27,H101&lt;='Intersection Mileposts'!$G$27),"Y",IF(AND(H101&gt;='Intersection Mileposts'!$F$28,H101&lt;='Intersection Mileposts'!$G$28),"Y",IF(AND(H101&gt;='Intersection Mileposts'!$F$29,H101&lt;='Intersection Mileposts'!$G$29),"Y", IF(AND(H101&gt;='Intersection Mileposts'!$F$30,H101&lt;='Intersection Mileposts'!$G$30),"Y",IF(AND(H101&gt;='Intersection Mileposts'!$F$31,H101&lt;='Intersection Mileposts'!$G$31),"Y",IF(AND(H101&gt;='Intersection Mileposts'!$F$32,H101&lt;='Intersection Mileposts'!$G$32),"Y",IF(AND(H101&gt;='Intersection Mileposts'!$F$33,H101&lt;='Intersection Mileposts'!$G$33),"Y",IF(AND(H101&gt;='Intersection Mileposts'!$F$34,H101&lt;='Intersection Mileposts'!$G$34),"Y",IF(AND(H101&gt;='Intersection Mileposts'!$F$35,H101&lt;='Intersection Mileposts'!$G$35),"Y",IF(AND(H101&gt;='Intersection Mileposts'!$F$36,H101&lt;='Intersection Mileposts'!$G$36),"Y",IF(AND(H101&gt;='Intersection Mileposts'!$F$37,H101&lt;='Intersection Mileposts'!$G$37),"Y",IF(AND(H101&gt;='Intersection Mileposts'!$F$38,H101&lt;='Intersection Mileposts'!$G$38),"Y",IF(AND(H101&gt;='Intersection Mileposts'!$F$39,H101&lt;='Intersection Mileposts'!$G$39),"Y","N"))))))))))))))))))))))))))))))))))))</f>
        <v/>
      </c>
    </row>
    <row r="102" spans="1:46" x14ac:dyDescent="0.3">
      <c r="A102" s="279"/>
      <c r="B102" s="261"/>
      <c r="C102" s="262"/>
      <c r="D102" s="262"/>
      <c r="E102" s="262"/>
      <c r="F102" s="262"/>
      <c r="G102" s="284"/>
      <c r="H102" s="286"/>
      <c r="I102" s="279"/>
      <c r="J102" s="260"/>
      <c r="K102" s="260"/>
      <c r="L102" s="280"/>
      <c r="M102" s="275"/>
      <c r="N102" s="263"/>
      <c r="P102" s="264" t="str">
        <f>IF(R102 = "", "", COUNT($R$4:R102))</f>
        <v/>
      </c>
      <c r="Q102" s="264" t="str">
        <f t="shared" si="13"/>
        <v/>
      </c>
      <c r="R102" s="265" t="str">
        <f t="shared" si="14"/>
        <v/>
      </c>
      <c r="S102" s="266" t="str">
        <f t="shared" si="19"/>
        <v/>
      </c>
      <c r="T102" s="267" t="str">
        <f t="shared" si="15"/>
        <v/>
      </c>
      <c r="U102" s="268" t="str">
        <f t="shared" si="20"/>
        <v/>
      </c>
      <c r="V102" s="269" t="str">
        <f t="shared" si="16"/>
        <v/>
      </c>
      <c r="W102" s="5"/>
      <c r="AR102" s="2" t="str">
        <f t="shared" si="18"/>
        <v/>
      </c>
      <c r="AS102" s="2" t="str">
        <f t="shared" si="17"/>
        <v/>
      </c>
      <c r="AT102" s="2" t="str">
        <f>IF(AR102="","",IF(AND(H102&gt;='Intersection Mileposts'!$F$5,H102&lt;='Intersection Mileposts'!$G$5),"Y",IF(AND(H102&gt;='Intersection Mileposts'!$F$6,H102&lt;='Intersection Mileposts'!$G$6),"Y",IF(AND(H102&gt;='Intersection Mileposts'!$F$7,H102&lt;='Intersection Mileposts'!$G$7),"Y",IF(AND(H102&gt;='Intersection Mileposts'!$F$8,H102&lt;='Intersection Mileposts'!$G$8),"Y",IF(AND(H102&gt;='Intersection Mileposts'!$F$9,H102&lt;='Intersection Mileposts'!$G$9),"Y",IF(AND(H102&gt;='Intersection Mileposts'!$F$10,H102&lt;='Intersection Mileposts'!$G$10),"Y",IF(AND(H102&gt;='Intersection Mileposts'!$F$11,H102&lt;='Intersection Mileposts'!$G$11),"Y",IF(AND(H102&gt;='Intersection Mileposts'!$F$12,H102&lt;='Intersection Mileposts'!$G$12),"Y",IF(AND(H102&gt;='Intersection Mileposts'!$F$13,H102&lt;='Intersection Mileposts'!$G$13),"Y",IF(AND(H102&gt;='Intersection Mileposts'!$F$14,H102&lt;='Intersection Mileposts'!$G$14),"Y",IF(AND(H102&gt;='Intersection Mileposts'!$F$15,H102&lt;='Intersection Mileposts'!$G$15),"Y",IF(AND(H102&gt;='Intersection Mileposts'!$F$16,H102&lt;='Intersection Mileposts'!$G$16),"Y",IF(AND(H102&gt;='Intersection Mileposts'!$F$17,H102&lt;='Intersection Mileposts'!$G$17),"Y",IF(AND(H102&gt;='Intersection Mileposts'!$F$18,H102&lt;='Intersection Mileposts'!$G$18),"Y",IF(AND(H102&gt;='Intersection Mileposts'!$F$19,H102&lt;='Intersection Mileposts'!$G$19),"Y",IF(AND(H102&gt;='Intersection Mileposts'!$F$20,H102&lt;='Intersection Mileposts'!$G$20),"Y",IF(AND(H102&gt;='Intersection Mileposts'!$F$21,H102&lt;='Intersection Mileposts'!$G$21),"Y",IF(AND(H102&gt;='Intersection Mileposts'!$F$22,H102&lt;='Intersection Mileposts'!$G$22),"Y",IF(AND(H102&gt;='Intersection Mileposts'!$F$23,H102&lt;='Intersection Mileposts'!$G$23),"Y",IF(AND(H102&gt;='Intersection Mileposts'!$F$24,H102&lt;='Intersection Mileposts'!$G$24),"Y",IF(AND(H102&gt;='Intersection Mileposts'!$F$25,H102&lt;='Intersection Mileposts'!$G$25),"Y",IF(AND(H102&gt;='Intersection Mileposts'!$F$26,H102&lt;='Intersection Mileposts'!$G$26),"Y",IF(AND(H102&gt;='Intersection Mileposts'!$F$27,H102&lt;='Intersection Mileposts'!$G$27),"Y",IF(AND(H102&gt;='Intersection Mileposts'!$F$28,H102&lt;='Intersection Mileposts'!$G$28),"Y",IF(AND(H102&gt;='Intersection Mileposts'!$F$29,H102&lt;='Intersection Mileposts'!$G$29),"Y", IF(AND(H102&gt;='Intersection Mileposts'!$F$30,H102&lt;='Intersection Mileposts'!$G$30),"Y",IF(AND(H102&gt;='Intersection Mileposts'!$F$31,H102&lt;='Intersection Mileposts'!$G$31),"Y",IF(AND(H102&gt;='Intersection Mileposts'!$F$32,H102&lt;='Intersection Mileposts'!$G$32),"Y",IF(AND(H102&gt;='Intersection Mileposts'!$F$33,H102&lt;='Intersection Mileposts'!$G$33),"Y",IF(AND(H102&gt;='Intersection Mileposts'!$F$34,H102&lt;='Intersection Mileposts'!$G$34),"Y",IF(AND(H102&gt;='Intersection Mileposts'!$F$35,H102&lt;='Intersection Mileposts'!$G$35),"Y",IF(AND(H102&gt;='Intersection Mileposts'!$F$36,H102&lt;='Intersection Mileposts'!$G$36),"Y",IF(AND(H102&gt;='Intersection Mileposts'!$F$37,H102&lt;='Intersection Mileposts'!$G$37),"Y",IF(AND(H102&gt;='Intersection Mileposts'!$F$38,H102&lt;='Intersection Mileposts'!$G$38),"Y",IF(AND(H102&gt;='Intersection Mileposts'!$F$39,H102&lt;='Intersection Mileposts'!$G$39),"Y","N"))))))))))))))))))))))))))))))))))))</f>
        <v/>
      </c>
    </row>
    <row r="103" spans="1:46" x14ac:dyDescent="0.3">
      <c r="A103" s="279"/>
      <c r="B103" s="261"/>
      <c r="C103" s="262"/>
      <c r="D103" s="262"/>
      <c r="E103" s="262"/>
      <c r="F103" s="262"/>
      <c r="G103" s="284"/>
      <c r="H103" s="286"/>
      <c r="I103" s="279"/>
      <c r="J103" s="260"/>
      <c r="K103" s="260"/>
      <c r="L103" s="280"/>
      <c r="M103" s="275"/>
      <c r="N103" s="263"/>
      <c r="P103" s="264" t="str">
        <f>IF(R103 = "", "", COUNT($R$4:R103))</f>
        <v/>
      </c>
      <c r="Q103" s="264" t="str">
        <f t="shared" si="13"/>
        <v/>
      </c>
      <c r="R103" s="265" t="str">
        <f t="shared" si="14"/>
        <v/>
      </c>
      <c r="S103" s="266" t="str">
        <f t="shared" si="19"/>
        <v/>
      </c>
      <c r="T103" s="267" t="str">
        <f t="shared" si="15"/>
        <v/>
      </c>
      <c r="U103" s="268" t="str">
        <f t="shared" si="20"/>
        <v/>
      </c>
      <c r="V103" s="269" t="str">
        <f t="shared" si="16"/>
        <v/>
      </c>
      <c r="W103" s="5"/>
      <c r="AR103" s="2" t="str">
        <f t="shared" si="18"/>
        <v/>
      </c>
      <c r="AS103" s="2" t="str">
        <f t="shared" si="17"/>
        <v/>
      </c>
      <c r="AT103" s="2" t="str">
        <f>IF(AR103="","",IF(AND(H103&gt;='Intersection Mileposts'!$F$5,H103&lt;='Intersection Mileposts'!$G$5),"Y",IF(AND(H103&gt;='Intersection Mileposts'!$F$6,H103&lt;='Intersection Mileposts'!$G$6),"Y",IF(AND(H103&gt;='Intersection Mileposts'!$F$7,H103&lt;='Intersection Mileposts'!$G$7),"Y",IF(AND(H103&gt;='Intersection Mileposts'!$F$8,H103&lt;='Intersection Mileposts'!$G$8),"Y",IF(AND(H103&gt;='Intersection Mileposts'!$F$9,H103&lt;='Intersection Mileposts'!$G$9),"Y",IF(AND(H103&gt;='Intersection Mileposts'!$F$10,H103&lt;='Intersection Mileposts'!$G$10),"Y",IF(AND(H103&gt;='Intersection Mileposts'!$F$11,H103&lt;='Intersection Mileposts'!$G$11),"Y",IF(AND(H103&gt;='Intersection Mileposts'!$F$12,H103&lt;='Intersection Mileposts'!$G$12),"Y",IF(AND(H103&gt;='Intersection Mileposts'!$F$13,H103&lt;='Intersection Mileposts'!$G$13),"Y",IF(AND(H103&gt;='Intersection Mileposts'!$F$14,H103&lt;='Intersection Mileposts'!$G$14),"Y",IF(AND(H103&gt;='Intersection Mileposts'!$F$15,H103&lt;='Intersection Mileposts'!$G$15),"Y",IF(AND(H103&gt;='Intersection Mileposts'!$F$16,H103&lt;='Intersection Mileposts'!$G$16),"Y",IF(AND(H103&gt;='Intersection Mileposts'!$F$17,H103&lt;='Intersection Mileposts'!$G$17),"Y",IF(AND(H103&gt;='Intersection Mileposts'!$F$18,H103&lt;='Intersection Mileposts'!$G$18),"Y",IF(AND(H103&gt;='Intersection Mileposts'!$F$19,H103&lt;='Intersection Mileposts'!$G$19),"Y",IF(AND(H103&gt;='Intersection Mileposts'!$F$20,H103&lt;='Intersection Mileposts'!$G$20),"Y",IF(AND(H103&gt;='Intersection Mileposts'!$F$21,H103&lt;='Intersection Mileposts'!$G$21),"Y",IF(AND(H103&gt;='Intersection Mileposts'!$F$22,H103&lt;='Intersection Mileposts'!$G$22),"Y",IF(AND(H103&gt;='Intersection Mileposts'!$F$23,H103&lt;='Intersection Mileposts'!$G$23),"Y",IF(AND(H103&gt;='Intersection Mileposts'!$F$24,H103&lt;='Intersection Mileposts'!$G$24),"Y",IF(AND(H103&gt;='Intersection Mileposts'!$F$25,H103&lt;='Intersection Mileposts'!$G$25),"Y",IF(AND(H103&gt;='Intersection Mileposts'!$F$26,H103&lt;='Intersection Mileposts'!$G$26),"Y",IF(AND(H103&gt;='Intersection Mileposts'!$F$27,H103&lt;='Intersection Mileposts'!$G$27),"Y",IF(AND(H103&gt;='Intersection Mileposts'!$F$28,H103&lt;='Intersection Mileposts'!$G$28),"Y",IF(AND(H103&gt;='Intersection Mileposts'!$F$29,H103&lt;='Intersection Mileposts'!$G$29),"Y", IF(AND(H103&gt;='Intersection Mileposts'!$F$30,H103&lt;='Intersection Mileposts'!$G$30),"Y",IF(AND(H103&gt;='Intersection Mileposts'!$F$31,H103&lt;='Intersection Mileposts'!$G$31),"Y",IF(AND(H103&gt;='Intersection Mileposts'!$F$32,H103&lt;='Intersection Mileposts'!$G$32),"Y",IF(AND(H103&gt;='Intersection Mileposts'!$F$33,H103&lt;='Intersection Mileposts'!$G$33),"Y",IF(AND(H103&gt;='Intersection Mileposts'!$F$34,H103&lt;='Intersection Mileposts'!$G$34),"Y",IF(AND(H103&gt;='Intersection Mileposts'!$F$35,H103&lt;='Intersection Mileposts'!$G$35),"Y",IF(AND(H103&gt;='Intersection Mileposts'!$F$36,H103&lt;='Intersection Mileposts'!$G$36),"Y",IF(AND(H103&gt;='Intersection Mileposts'!$F$37,H103&lt;='Intersection Mileposts'!$G$37),"Y",IF(AND(H103&gt;='Intersection Mileposts'!$F$38,H103&lt;='Intersection Mileposts'!$G$38),"Y",IF(AND(H103&gt;='Intersection Mileposts'!$F$39,H103&lt;='Intersection Mileposts'!$G$39),"Y","N"))))))))))))))))))))))))))))))))))))</f>
        <v/>
      </c>
    </row>
    <row r="104" spans="1:46" x14ac:dyDescent="0.3">
      <c r="A104" s="279"/>
      <c r="B104" s="261"/>
      <c r="C104" s="262"/>
      <c r="D104" s="262"/>
      <c r="E104" s="262"/>
      <c r="F104" s="262"/>
      <c r="G104" s="284"/>
      <c r="H104" s="286"/>
      <c r="I104" s="279"/>
      <c r="J104" s="260"/>
      <c r="K104" s="260"/>
      <c r="L104" s="280"/>
      <c r="M104" s="275"/>
      <c r="N104" s="263"/>
      <c r="P104" s="264" t="str">
        <f>IF(R104 = "", "", COUNT($R$4:R104))</f>
        <v/>
      </c>
      <c r="Q104" s="264" t="str">
        <f t="shared" si="13"/>
        <v/>
      </c>
      <c r="R104" s="265" t="str">
        <f t="shared" si="14"/>
        <v/>
      </c>
      <c r="S104" s="266" t="str">
        <f t="shared" si="19"/>
        <v/>
      </c>
      <c r="T104" s="267" t="str">
        <f t="shared" si="15"/>
        <v/>
      </c>
      <c r="U104" s="268" t="str">
        <f t="shared" si="20"/>
        <v/>
      </c>
      <c r="V104" s="269" t="str">
        <f t="shared" si="16"/>
        <v/>
      </c>
      <c r="W104" s="5"/>
      <c r="AR104" s="2" t="str">
        <f t="shared" si="18"/>
        <v/>
      </c>
      <c r="AS104" s="2" t="str">
        <f t="shared" si="17"/>
        <v/>
      </c>
      <c r="AT104" s="2" t="str">
        <f>IF(AR104="","",IF(AND(H104&gt;='Intersection Mileposts'!$F$5,H104&lt;='Intersection Mileposts'!$G$5),"Y",IF(AND(H104&gt;='Intersection Mileposts'!$F$6,H104&lt;='Intersection Mileposts'!$G$6),"Y",IF(AND(H104&gt;='Intersection Mileposts'!$F$7,H104&lt;='Intersection Mileposts'!$G$7),"Y",IF(AND(H104&gt;='Intersection Mileposts'!$F$8,H104&lt;='Intersection Mileposts'!$G$8),"Y",IF(AND(H104&gt;='Intersection Mileposts'!$F$9,H104&lt;='Intersection Mileposts'!$G$9),"Y",IF(AND(H104&gt;='Intersection Mileposts'!$F$10,H104&lt;='Intersection Mileposts'!$G$10),"Y",IF(AND(H104&gt;='Intersection Mileposts'!$F$11,H104&lt;='Intersection Mileposts'!$G$11),"Y",IF(AND(H104&gt;='Intersection Mileposts'!$F$12,H104&lt;='Intersection Mileposts'!$G$12),"Y",IF(AND(H104&gt;='Intersection Mileposts'!$F$13,H104&lt;='Intersection Mileposts'!$G$13),"Y",IF(AND(H104&gt;='Intersection Mileposts'!$F$14,H104&lt;='Intersection Mileposts'!$G$14),"Y",IF(AND(H104&gt;='Intersection Mileposts'!$F$15,H104&lt;='Intersection Mileposts'!$G$15),"Y",IF(AND(H104&gt;='Intersection Mileposts'!$F$16,H104&lt;='Intersection Mileposts'!$G$16),"Y",IF(AND(H104&gt;='Intersection Mileposts'!$F$17,H104&lt;='Intersection Mileposts'!$G$17),"Y",IF(AND(H104&gt;='Intersection Mileposts'!$F$18,H104&lt;='Intersection Mileposts'!$G$18),"Y",IF(AND(H104&gt;='Intersection Mileposts'!$F$19,H104&lt;='Intersection Mileposts'!$G$19),"Y",IF(AND(H104&gt;='Intersection Mileposts'!$F$20,H104&lt;='Intersection Mileposts'!$G$20),"Y",IF(AND(H104&gt;='Intersection Mileposts'!$F$21,H104&lt;='Intersection Mileposts'!$G$21),"Y",IF(AND(H104&gt;='Intersection Mileposts'!$F$22,H104&lt;='Intersection Mileposts'!$G$22),"Y",IF(AND(H104&gt;='Intersection Mileposts'!$F$23,H104&lt;='Intersection Mileposts'!$G$23),"Y",IF(AND(H104&gt;='Intersection Mileposts'!$F$24,H104&lt;='Intersection Mileposts'!$G$24),"Y",IF(AND(H104&gt;='Intersection Mileposts'!$F$25,H104&lt;='Intersection Mileposts'!$G$25),"Y",IF(AND(H104&gt;='Intersection Mileposts'!$F$26,H104&lt;='Intersection Mileposts'!$G$26),"Y",IF(AND(H104&gt;='Intersection Mileposts'!$F$27,H104&lt;='Intersection Mileposts'!$G$27),"Y",IF(AND(H104&gt;='Intersection Mileposts'!$F$28,H104&lt;='Intersection Mileposts'!$G$28),"Y",IF(AND(H104&gt;='Intersection Mileposts'!$F$29,H104&lt;='Intersection Mileposts'!$G$29),"Y", IF(AND(H104&gt;='Intersection Mileposts'!$F$30,H104&lt;='Intersection Mileposts'!$G$30),"Y",IF(AND(H104&gt;='Intersection Mileposts'!$F$31,H104&lt;='Intersection Mileposts'!$G$31),"Y",IF(AND(H104&gt;='Intersection Mileposts'!$F$32,H104&lt;='Intersection Mileposts'!$G$32),"Y",IF(AND(H104&gt;='Intersection Mileposts'!$F$33,H104&lt;='Intersection Mileposts'!$G$33),"Y",IF(AND(H104&gt;='Intersection Mileposts'!$F$34,H104&lt;='Intersection Mileposts'!$G$34),"Y",IF(AND(H104&gt;='Intersection Mileposts'!$F$35,H104&lt;='Intersection Mileposts'!$G$35),"Y",IF(AND(H104&gt;='Intersection Mileposts'!$F$36,H104&lt;='Intersection Mileposts'!$G$36),"Y",IF(AND(H104&gt;='Intersection Mileposts'!$F$37,H104&lt;='Intersection Mileposts'!$G$37),"Y",IF(AND(H104&gt;='Intersection Mileposts'!$F$38,H104&lt;='Intersection Mileposts'!$G$38),"Y",IF(AND(H104&gt;='Intersection Mileposts'!$F$39,H104&lt;='Intersection Mileposts'!$G$39),"Y","N"))))))))))))))))))))))))))))))))))))</f>
        <v/>
      </c>
    </row>
    <row r="105" spans="1:46" x14ac:dyDescent="0.3">
      <c r="A105" s="279"/>
      <c r="B105" s="261"/>
      <c r="C105" s="262"/>
      <c r="D105" s="262"/>
      <c r="E105" s="262"/>
      <c r="F105" s="262"/>
      <c r="G105" s="284"/>
      <c r="H105" s="286"/>
      <c r="I105" s="279"/>
      <c r="J105" s="260"/>
      <c r="K105" s="260"/>
      <c r="L105" s="280"/>
      <c r="M105" s="275"/>
      <c r="N105" s="263"/>
      <c r="P105" s="264" t="str">
        <f>IF(R105 = "", "", COUNT($R$4:R105))</f>
        <v/>
      </c>
      <c r="Q105" s="264" t="str">
        <f t="shared" si="13"/>
        <v/>
      </c>
      <c r="R105" s="265" t="str">
        <f t="shared" si="14"/>
        <v/>
      </c>
      <c r="S105" s="266" t="str">
        <f t="shared" si="19"/>
        <v/>
      </c>
      <c r="T105" s="267" t="str">
        <f t="shared" si="15"/>
        <v/>
      </c>
      <c r="U105" s="268" t="str">
        <f t="shared" si="20"/>
        <v/>
      </c>
      <c r="V105" s="269" t="str">
        <f t="shared" si="16"/>
        <v/>
      </c>
      <c r="W105" s="5"/>
      <c r="AR105" s="2" t="str">
        <f t="shared" si="18"/>
        <v/>
      </c>
      <c r="AS105" s="2" t="str">
        <f t="shared" si="17"/>
        <v/>
      </c>
      <c r="AT105" s="2" t="str">
        <f>IF(AR105="","",IF(AND(H105&gt;='Intersection Mileposts'!$F$5,H105&lt;='Intersection Mileposts'!$G$5),"Y",IF(AND(H105&gt;='Intersection Mileposts'!$F$6,H105&lt;='Intersection Mileposts'!$G$6),"Y",IF(AND(H105&gt;='Intersection Mileposts'!$F$7,H105&lt;='Intersection Mileposts'!$G$7),"Y",IF(AND(H105&gt;='Intersection Mileposts'!$F$8,H105&lt;='Intersection Mileposts'!$G$8),"Y",IF(AND(H105&gt;='Intersection Mileposts'!$F$9,H105&lt;='Intersection Mileposts'!$G$9),"Y",IF(AND(H105&gt;='Intersection Mileposts'!$F$10,H105&lt;='Intersection Mileposts'!$G$10),"Y",IF(AND(H105&gt;='Intersection Mileposts'!$F$11,H105&lt;='Intersection Mileposts'!$G$11),"Y",IF(AND(H105&gt;='Intersection Mileposts'!$F$12,H105&lt;='Intersection Mileposts'!$G$12),"Y",IF(AND(H105&gt;='Intersection Mileposts'!$F$13,H105&lt;='Intersection Mileposts'!$G$13),"Y",IF(AND(H105&gt;='Intersection Mileposts'!$F$14,H105&lt;='Intersection Mileposts'!$G$14),"Y",IF(AND(H105&gt;='Intersection Mileposts'!$F$15,H105&lt;='Intersection Mileposts'!$G$15),"Y",IF(AND(H105&gt;='Intersection Mileposts'!$F$16,H105&lt;='Intersection Mileposts'!$G$16),"Y",IF(AND(H105&gt;='Intersection Mileposts'!$F$17,H105&lt;='Intersection Mileposts'!$G$17),"Y",IF(AND(H105&gt;='Intersection Mileposts'!$F$18,H105&lt;='Intersection Mileposts'!$G$18),"Y",IF(AND(H105&gt;='Intersection Mileposts'!$F$19,H105&lt;='Intersection Mileposts'!$G$19),"Y",IF(AND(H105&gt;='Intersection Mileposts'!$F$20,H105&lt;='Intersection Mileposts'!$G$20),"Y",IF(AND(H105&gt;='Intersection Mileposts'!$F$21,H105&lt;='Intersection Mileposts'!$G$21),"Y",IF(AND(H105&gt;='Intersection Mileposts'!$F$22,H105&lt;='Intersection Mileposts'!$G$22),"Y",IF(AND(H105&gt;='Intersection Mileposts'!$F$23,H105&lt;='Intersection Mileposts'!$G$23),"Y",IF(AND(H105&gt;='Intersection Mileposts'!$F$24,H105&lt;='Intersection Mileposts'!$G$24),"Y",IF(AND(H105&gt;='Intersection Mileposts'!$F$25,H105&lt;='Intersection Mileposts'!$G$25),"Y",IF(AND(H105&gt;='Intersection Mileposts'!$F$26,H105&lt;='Intersection Mileposts'!$G$26),"Y",IF(AND(H105&gt;='Intersection Mileposts'!$F$27,H105&lt;='Intersection Mileposts'!$G$27),"Y",IF(AND(H105&gt;='Intersection Mileposts'!$F$28,H105&lt;='Intersection Mileposts'!$G$28),"Y",IF(AND(H105&gt;='Intersection Mileposts'!$F$29,H105&lt;='Intersection Mileposts'!$G$29),"Y", IF(AND(H105&gt;='Intersection Mileposts'!$F$30,H105&lt;='Intersection Mileposts'!$G$30),"Y",IF(AND(H105&gt;='Intersection Mileposts'!$F$31,H105&lt;='Intersection Mileposts'!$G$31),"Y",IF(AND(H105&gt;='Intersection Mileposts'!$F$32,H105&lt;='Intersection Mileposts'!$G$32),"Y",IF(AND(H105&gt;='Intersection Mileposts'!$F$33,H105&lt;='Intersection Mileposts'!$G$33),"Y",IF(AND(H105&gt;='Intersection Mileposts'!$F$34,H105&lt;='Intersection Mileposts'!$G$34),"Y",IF(AND(H105&gt;='Intersection Mileposts'!$F$35,H105&lt;='Intersection Mileposts'!$G$35),"Y",IF(AND(H105&gt;='Intersection Mileposts'!$F$36,H105&lt;='Intersection Mileposts'!$G$36),"Y",IF(AND(H105&gt;='Intersection Mileposts'!$F$37,H105&lt;='Intersection Mileposts'!$G$37),"Y",IF(AND(H105&gt;='Intersection Mileposts'!$F$38,H105&lt;='Intersection Mileposts'!$G$38),"Y",IF(AND(H105&gt;='Intersection Mileposts'!$F$39,H105&lt;='Intersection Mileposts'!$G$39),"Y","N"))))))))))))))))))))))))))))))))))))</f>
        <v/>
      </c>
    </row>
    <row r="106" spans="1:46" x14ac:dyDescent="0.3">
      <c r="A106" s="279"/>
      <c r="B106" s="261"/>
      <c r="C106" s="262"/>
      <c r="D106" s="262"/>
      <c r="E106" s="262"/>
      <c r="F106" s="262"/>
      <c r="G106" s="284"/>
      <c r="H106" s="286"/>
      <c r="I106" s="279"/>
      <c r="J106" s="260"/>
      <c r="K106" s="260"/>
      <c r="L106" s="280"/>
      <c r="M106" s="275"/>
      <c r="N106" s="263"/>
      <c r="P106" s="264" t="str">
        <f>IF(R106 = "", "", COUNT($R$4:R106))</f>
        <v/>
      </c>
      <c r="Q106" s="264" t="str">
        <f t="shared" si="13"/>
        <v/>
      </c>
      <c r="R106" s="265" t="str">
        <f t="shared" si="14"/>
        <v/>
      </c>
      <c r="S106" s="266" t="str">
        <f t="shared" si="19"/>
        <v/>
      </c>
      <c r="T106" s="267" t="str">
        <f t="shared" si="15"/>
        <v/>
      </c>
      <c r="U106" s="268" t="str">
        <f t="shared" si="20"/>
        <v/>
      </c>
      <c r="V106" s="269" t="str">
        <f t="shared" si="16"/>
        <v/>
      </c>
      <c r="W106" s="5"/>
      <c r="AR106" s="2" t="str">
        <f t="shared" si="18"/>
        <v/>
      </c>
      <c r="AS106" s="2" t="str">
        <f t="shared" si="17"/>
        <v/>
      </c>
      <c r="AT106" s="2" t="str">
        <f>IF(AR106="","",IF(AND(H106&gt;='Intersection Mileposts'!$F$5,H106&lt;='Intersection Mileposts'!$G$5),"Y",IF(AND(H106&gt;='Intersection Mileposts'!$F$6,H106&lt;='Intersection Mileposts'!$G$6),"Y",IF(AND(H106&gt;='Intersection Mileposts'!$F$7,H106&lt;='Intersection Mileposts'!$G$7),"Y",IF(AND(H106&gt;='Intersection Mileposts'!$F$8,H106&lt;='Intersection Mileposts'!$G$8),"Y",IF(AND(H106&gt;='Intersection Mileposts'!$F$9,H106&lt;='Intersection Mileposts'!$G$9),"Y",IF(AND(H106&gt;='Intersection Mileposts'!$F$10,H106&lt;='Intersection Mileposts'!$G$10),"Y",IF(AND(H106&gt;='Intersection Mileposts'!$F$11,H106&lt;='Intersection Mileposts'!$G$11),"Y",IF(AND(H106&gt;='Intersection Mileposts'!$F$12,H106&lt;='Intersection Mileposts'!$G$12),"Y",IF(AND(H106&gt;='Intersection Mileposts'!$F$13,H106&lt;='Intersection Mileposts'!$G$13),"Y",IF(AND(H106&gt;='Intersection Mileposts'!$F$14,H106&lt;='Intersection Mileposts'!$G$14),"Y",IF(AND(H106&gt;='Intersection Mileposts'!$F$15,H106&lt;='Intersection Mileposts'!$G$15),"Y",IF(AND(H106&gt;='Intersection Mileposts'!$F$16,H106&lt;='Intersection Mileposts'!$G$16),"Y",IF(AND(H106&gt;='Intersection Mileposts'!$F$17,H106&lt;='Intersection Mileposts'!$G$17),"Y",IF(AND(H106&gt;='Intersection Mileposts'!$F$18,H106&lt;='Intersection Mileposts'!$G$18),"Y",IF(AND(H106&gt;='Intersection Mileposts'!$F$19,H106&lt;='Intersection Mileposts'!$G$19),"Y",IF(AND(H106&gt;='Intersection Mileposts'!$F$20,H106&lt;='Intersection Mileposts'!$G$20),"Y",IF(AND(H106&gt;='Intersection Mileposts'!$F$21,H106&lt;='Intersection Mileposts'!$G$21),"Y",IF(AND(H106&gt;='Intersection Mileposts'!$F$22,H106&lt;='Intersection Mileposts'!$G$22),"Y",IF(AND(H106&gt;='Intersection Mileposts'!$F$23,H106&lt;='Intersection Mileposts'!$G$23),"Y",IF(AND(H106&gt;='Intersection Mileposts'!$F$24,H106&lt;='Intersection Mileposts'!$G$24),"Y",IF(AND(H106&gt;='Intersection Mileposts'!$F$25,H106&lt;='Intersection Mileposts'!$G$25),"Y",IF(AND(H106&gt;='Intersection Mileposts'!$F$26,H106&lt;='Intersection Mileposts'!$G$26),"Y",IF(AND(H106&gt;='Intersection Mileposts'!$F$27,H106&lt;='Intersection Mileposts'!$G$27),"Y",IF(AND(H106&gt;='Intersection Mileposts'!$F$28,H106&lt;='Intersection Mileposts'!$G$28),"Y",IF(AND(H106&gt;='Intersection Mileposts'!$F$29,H106&lt;='Intersection Mileposts'!$G$29),"Y", IF(AND(H106&gt;='Intersection Mileposts'!$F$30,H106&lt;='Intersection Mileposts'!$G$30),"Y",IF(AND(H106&gt;='Intersection Mileposts'!$F$31,H106&lt;='Intersection Mileposts'!$G$31),"Y",IF(AND(H106&gt;='Intersection Mileposts'!$F$32,H106&lt;='Intersection Mileposts'!$G$32),"Y",IF(AND(H106&gt;='Intersection Mileposts'!$F$33,H106&lt;='Intersection Mileposts'!$G$33),"Y",IF(AND(H106&gt;='Intersection Mileposts'!$F$34,H106&lt;='Intersection Mileposts'!$G$34),"Y",IF(AND(H106&gt;='Intersection Mileposts'!$F$35,H106&lt;='Intersection Mileposts'!$G$35),"Y",IF(AND(H106&gt;='Intersection Mileposts'!$F$36,H106&lt;='Intersection Mileposts'!$G$36),"Y",IF(AND(H106&gt;='Intersection Mileposts'!$F$37,H106&lt;='Intersection Mileposts'!$G$37),"Y",IF(AND(H106&gt;='Intersection Mileposts'!$F$38,H106&lt;='Intersection Mileposts'!$G$38),"Y",IF(AND(H106&gt;='Intersection Mileposts'!$F$39,H106&lt;='Intersection Mileposts'!$G$39),"Y","N"))))))))))))))))))))))))))))))))))))</f>
        <v/>
      </c>
    </row>
    <row r="107" spans="1:46" x14ac:dyDescent="0.3">
      <c r="A107" s="279"/>
      <c r="B107" s="261"/>
      <c r="C107" s="262"/>
      <c r="D107" s="262"/>
      <c r="E107" s="262"/>
      <c r="F107" s="262"/>
      <c r="G107" s="284"/>
      <c r="H107" s="286"/>
      <c r="I107" s="279"/>
      <c r="J107" s="260"/>
      <c r="K107" s="260"/>
      <c r="L107" s="280"/>
      <c r="M107" s="275"/>
      <c r="N107" s="263"/>
      <c r="P107" s="264" t="str">
        <f>IF(R107 = "", "", COUNT($R$4:R107))</f>
        <v/>
      </c>
      <c r="Q107" s="264" t="str">
        <f t="shared" si="13"/>
        <v/>
      </c>
      <c r="R107" s="265" t="str">
        <f t="shared" si="14"/>
        <v/>
      </c>
      <c r="S107" s="266" t="str">
        <f t="shared" si="19"/>
        <v/>
      </c>
      <c r="T107" s="267" t="str">
        <f t="shared" si="15"/>
        <v/>
      </c>
      <c r="U107" s="268" t="str">
        <f t="shared" si="20"/>
        <v/>
      </c>
      <c r="V107" s="269" t="str">
        <f t="shared" si="16"/>
        <v/>
      </c>
      <c r="W107" s="5"/>
      <c r="AR107" s="2" t="str">
        <f t="shared" si="18"/>
        <v/>
      </c>
      <c r="AS107" s="2" t="str">
        <f t="shared" si="17"/>
        <v/>
      </c>
      <c r="AT107" s="2" t="str">
        <f>IF(AR107="","",IF(AND(H107&gt;='Intersection Mileposts'!$F$5,H107&lt;='Intersection Mileposts'!$G$5),"Y",IF(AND(H107&gt;='Intersection Mileposts'!$F$6,H107&lt;='Intersection Mileposts'!$G$6),"Y",IF(AND(H107&gt;='Intersection Mileposts'!$F$7,H107&lt;='Intersection Mileposts'!$G$7),"Y",IF(AND(H107&gt;='Intersection Mileposts'!$F$8,H107&lt;='Intersection Mileposts'!$G$8),"Y",IF(AND(H107&gt;='Intersection Mileposts'!$F$9,H107&lt;='Intersection Mileposts'!$G$9),"Y",IF(AND(H107&gt;='Intersection Mileposts'!$F$10,H107&lt;='Intersection Mileposts'!$G$10),"Y",IF(AND(H107&gt;='Intersection Mileposts'!$F$11,H107&lt;='Intersection Mileposts'!$G$11),"Y",IF(AND(H107&gt;='Intersection Mileposts'!$F$12,H107&lt;='Intersection Mileposts'!$G$12),"Y",IF(AND(H107&gt;='Intersection Mileposts'!$F$13,H107&lt;='Intersection Mileposts'!$G$13),"Y",IF(AND(H107&gt;='Intersection Mileposts'!$F$14,H107&lt;='Intersection Mileposts'!$G$14),"Y",IF(AND(H107&gt;='Intersection Mileposts'!$F$15,H107&lt;='Intersection Mileposts'!$G$15),"Y",IF(AND(H107&gt;='Intersection Mileposts'!$F$16,H107&lt;='Intersection Mileposts'!$G$16),"Y",IF(AND(H107&gt;='Intersection Mileposts'!$F$17,H107&lt;='Intersection Mileposts'!$G$17),"Y",IF(AND(H107&gt;='Intersection Mileposts'!$F$18,H107&lt;='Intersection Mileposts'!$G$18),"Y",IF(AND(H107&gt;='Intersection Mileposts'!$F$19,H107&lt;='Intersection Mileposts'!$G$19),"Y",IF(AND(H107&gt;='Intersection Mileposts'!$F$20,H107&lt;='Intersection Mileposts'!$G$20),"Y",IF(AND(H107&gt;='Intersection Mileposts'!$F$21,H107&lt;='Intersection Mileposts'!$G$21),"Y",IF(AND(H107&gt;='Intersection Mileposts'!$F$22,H107&lt;='Intersection Mileposts'!$G$22),"Y",IF(AND(H107&gt;='Intersection Mileposts'!$F$23,H107&lt;='Intersection Mileposts'!$G$23),"Y",IF(AND(H107&gt;='Intersection Mileposts'!$F$24,H107&lt;='Intersection Mileposts'!$G$24),"Y",IF(AND(H107&gt;='Intersection Mileposts'!$F$25,H107&lt;='Intersection Mileposts'!$G$25),"Y",IF(AND(H107&gt;='Intersection Mileposts'!$F$26,H107&lt;='Intersection Mileposts'!$G$26),"Y",IF(AND(H107&gt;='Intersection Mileposts'!$F$27,H107&lt;='Intersection Mileposts'!$G$27),"Y",IF(AND(H107&gt;='Intersection Mileposts'!$F$28,H107&lt;='Intersection Mileposts'!$G$28),"Y",IF(AND(H107&gt;='Intersection Mileposts'!$F$29,H107&lt;='Intersection Mileposts'!$G$29),"Y", IF(AND(H107&gt;='Intersection Mileposts'!$F$30,H107&lt;='Intersection Mileposts'!$G$30),"Y",IF(AND(H107&gt;='Intersection Mileposts'!$F$31,H107&lt;='Intersection Mileposts'!$G$31),"Y",IF(AND(H107&gt;='Intersection Mileposts'!$F$32,H107&lt;='Intersection Mileposts'!$G$32),"Y",IF(AND(H107&gt;='Intersection Mileposts'!$F$33,H107&lt;='Intersection Mileposts'!$G$33),"Y",IF(AND(H107&gt;='Intersection Mileposts'!$F$34,H107&lt;='Intersection Mileposts'!$G$34),"Y",IF(AND(H107&gt;='Intersection Mileposts'!$F$35,H107&lt;='Intersection Mileposts'!$G$35),"Y",IF(AND(H107&gt;='Intersection Mileposts'!$F$36,H107&lt;='Intersection Mileposts'!$G$36),"Y",IF(AND(H107&gt;='Intersection Mileposts'!$F$37,H107&lt;='Intersection Mileposts'!$G$37),"Y",IF(AND(H107&gt;='Intersection Mileposts'!$F$38,H107&lt;='Intersection Mileposts'!$G$38),"Y",IF(AND(H107&gt;='Intersection Mileposts'!$F$39,H107&lt;='Intersection Mileposts'!$G$39),"Y","N"))))))))))))))))))))))))))))))))))))</f>
        <v/>
      </c>
    </row>
    <row r="108" spans="1:46" x14ac:dyDescent="0.3">
      <c r="A108" s="279"/>
      <c r="B108" s="261"/>
      <c r="C108" s="262"/>
      <c r="D108" s="262"/>
      <c r="E108" s="262"/>
      <c r="F108" s="262"/>
      <c r="G108" s="284"/>
      <c r="H108" s="286"/>
      <c r="I108" s="279"/>
      <c r="J108" s="260"/>
      <c r="K108" s="260"/>
      <c r="L108" s="280"/>
      <c r="M108" s="275"/>
      <c r="N108" s="263"/>
      <c r="P108" s="264" t="str">
        <f>IF(R108 = "", "", COUNT($R$4:R108))</f>
        <v/>
      </c>
      <c r="Q108" s="264" t="str">
        <f t="shared" si="13"/>
        <v/>
      </c>
      <c r="R108" s="265" t="str">
        <f t="shared" si="14"/>
        <v/>
      </c>
      <c r="S108" s="266" t="str">
        <f t="shared" si="19"/>
        <v/>
      </c>
      <c r="T108" s="267" t="str">
        <f t="shared" si="15"/>
        <v/>
      </c>
      <c r="U108" s="268" t="str">
        <f t="shared" si="20"/>
        <v/>
      </c>
      <c r="V108" s="269" t="str">
        <f t="shared" si="16"/>
        <v/>
      </c>
      <c r="W108" s="5"/>
      <c r="AR108" s="2" t="str">
        <f t="shared" si="18"/>
        <v/>
      </c>
      <c r="AS108" s="2" t="str">
        <f t="shared" si="17"/>
        <v/>
      </c>
      <c r="AT108" s="2" t="str">
        <f>IF(AR108="","",IF(AND(H108&gt;='Intersection Mileposts'!$F$5,H108&lt;='Intersection Mileposts'!$G$5),"Y",IF(AND(H108&gt;='Intersection Mileposts'!$F$6,H108&lt;='Intersection Mileposts'!$G$6),"Y",IF(AND(H108&gt;='Intersection Mileposts'!$F$7,H108&lt;='Intersection Mileposts'!$G$7),"Y",IF(AND(H108&gt;='Intersection Mileposts'!$F$8,H108&lt;='Intersection Mileposts'!$G$8),"Y",IF(AND(H108&gt;='Intersection Mileposts'!$F$9,H108&lt;='Intersection Mileposts'!$G$9),"Y",IF(AND(H108&gt;='Intersection Mileposts'!$F$10,H108&lt;='Intersection Mileposts'!$G$10),"Y",IF(AND(H108&gt;='Intersection Mileposts'!$F$11,H108&lt;='Intersection Mileposts'!$G$11),"Y",IF(AND(H108&gt;='Intersection Mileposts'!$F$12,H108&lt;='Intersection Mileposts'!$G$12),"Y",IF(AND(H108&gt;='Intersection Mileposts'!$F$13,H108&lt;='Intersection Mileposts'!$G$13),"Y",IF(AND(H108&gt;='Intersection Mileposts'!$F$14,H108&lt;='Intersection Mileposts'!$G$14),"Y",IF(AND(H108&gt;='Intersection Mileposts'!$F$15,H108&lt;='Intersection Mileposts'!$G$15),"Y",IF(AND(H108&gt;='Intersection Mileposts'!$F$16,H108&lt;='Intersection Mileposts'!$G$16),"Y",IF(AND(H108&gt;='Intersection Mileposts'!$F$17,H108&lt;='Intersection Mileposts'!$G$17),"Y",IF(AND(H108&gt;='Intersection Mileposts'!$F$18,H108&lt;='Intersection Mileposts'!$G$18),"Y",IF(AND(H108&gt;='Intersection Mileposts'!$F$19,H108&lt;='Intersection Mileposts'!$G$19),"Y",IF(AND(H108&gt;='Intersection Mileposts'!$F$20,H108&lt;='Intersection Mileposts'!$G$20),"Y",IF(AND(H108&gt;='Intersection Mileposts'!$F$21,H108&lt;='Intersection Mileposts'!$G$21),"Y",IF(AND(H108&gt;='Intersection Mileposts'!$F$22,H108&lt;='Intersection Mileposts'!$G$22),"Y",IF(AND(H108&gt;='Intersection Mileposts'!$F$23,H108&lt;='Intersection Mileposts'!$G$23),"Y",IF(AND(H108&gt;='Intersection Mileposts'!$F$24,H108&lt;='Intersection Mileposts'!$G$24),"Y",IF(AND(H108&gt;='Intersection Mileposts'!$F$25,H108&lt;='Intersection Mileposts'!$G$25),"Y",IF(AND(H108&gt;='Intersection Mileposts'!$F$26,H108&lt;='Intersection Mileposts'!$G$26),"Y",IF(AND(H108&gt;='Intersection Mileposts'!$F$27,H108&lt;='Intersection Mileposts'!$G$27),"Y",IF(AND(H108&gt;='Intersection Mileposts'!$F$28,H108&lt;='Intersection Mileposts'!$G$28),"Y",IF(AND(H108&gt;='Intersection Mileposts'!$F$29,H108&lt;='Intersection Mileposts'!$G$29),"Y", IF(AND(H108&gt;='Intersection Mileposts'!$F$30,H108&lt;='Intersection Mileposts'!$G$30),"Y",IF(AND(H108&gt;='Intersection Mileposts'!$F$31,H108&lt;='Intersection Mileposts'!$G$31),"Y",IF(AND(H108&gt;='Intersection Mileposts'!$F$32,H108&lt;='Intersection Mileposts'!$G$32),"Y",IF(AND(H108&gt;='Intersection Mileposts'!$F$33,H108&lt;='Intersection Mileposts'!$G$33),"Y",IF(AND(H108&gt;='Intersection Mileposts'!$F$34,H108&lt;='Intersection Mileposts'!$G$34),"Y",IF(AND(H108&gt;='Intersection Mileposts'!$F$35,H108&lt;='Intersection Mileposts'!$G$35),"Y",IF(AND(H108&gt;='Intersection Mileposts'!$F$36,H108&lt;='Intersection Mileposts'!$G$36),"Y",IF(AND(H108&gt;='Intersection Mileposts'!$F$37,H108&lt;='Intersection Mileposts'!$G$37),"Y",IF(AND(H108&gt;='Intersection Mileposts'!$F$38,H108&lt;='Intersection Mileposts'!$G$38),"Y",IF(AND(H108&gt;='Intersection Mileposts'!$F$39,H108&lt;='Intersection Mileposts'!$G$39),"Y","N"))))))))))))))))))))))))))))))))))))</f>
        <v/>
      </c>
    </row>
    <row r="109" spans="1:46" x14ac:dyDescent="0.3">
      <c r="A109" s="279"/>
      <c r="B109" s="261"/>
      <c r="C109" s="262"/>
      <c r="D109" s="262"/>
      <c r="E109" s="262"/>
      <c r="F109" s="262"/>
      <c r="G109" s="284"/>
      <c r="H109" s="286"/>
      <c r="I109" s="279"/>
      <c r="J109" s="260"/>
      <c r="K109" s="260"/>
      <c r="L109" s="280"/>
      <c r="M109" s="275"/>
      <c r="N109" s="263"/>
      <c r="P109" s="264" t="str">
        <f>IF(R109 = "", "", COUNT($R$4:R109))</f>
        <v/>
      </c>
      <c r="Q109" s="264" t="str">
        <f t="shared" si="13"/>
        <v/>
      </c>
      <c r="R109" s="265" t="str">
        <f t="shared" si="14"/>
        <v/>
      </c>
      <c r="S109" s="266" t="str">
        <f t="shared" si="19"/>
        <v/>
      </c>
      <c r="T109" s="267" t="str">
        <f t="shared" si="15"/>
        <v/>
      </c>
      <c r="U109" s="268" t="str">
        <f t="shared" si="20"/>
        <v/>
      </c>
      <c r="V109" s="269" t="str">
        <f t="shared" si="16"/>
        <v/>
      </c>
      <c r="W109" s="5"/>
      <c r="AR109" s="2" t="str">
        <f t="shared" si="18"/>
        <v/>
      </c>
      <c r="AS109" s="2" t="str">
        <f t="shared" si="17"/>
        <v/>
      </c>
      <c r="AT109" s="2" t="str">
        <f>IF(AR109="","",IF(AND(H109&gt;='Intersection Mileposts'!$F$5,H109&lt;='Intersection Mileposts'!$G$5),"Y",IF(AND(H109&gt;='Intersection Mileposts'!$F$6,H109&lt;='Intersection Mileposts'!$G$6),"Y",IF(AND(H109&gt;='Intersection Mileposts'!$F$7,H109&lt;='Intersection Mileposts'!$G$7),"Y",IF(AND(H109&gt;='Intersection Mileposts'!$F$8,H109&lt;='Intersection Mileposts'!$G$8),"Y",IF(AND(H109&gt;='Intersection Mileposts'!$F$9,H109&lt;='Intersection Mileposts'!$G$9),"Y",IF(AND(H109&gt;='Intersection Mileposts'!$F$10,H109&lt;='Intersection Mileposts'!$G$10),"Y",IF(AND(H109&gt;='Intersection Mileposts'!$F$11,H109&lt;='Intersection Mileposts'!$G$11),"Y",IF(AND(H109&gt;='Intersection Mileposts'!$F$12,H109&lt;='Intersection Mileposts'!$G$12),"Y",IF(AND(H109&gt;='Intersection Mileposts'!$F$13,H109&lt;='Intersection Mileposts'!$G$13),"Y",IF(AND(H109&gt;='Intersection Mileposts'!$F$14,H109&lt;='Intersection Mileposts'!$G$14),"Y",IF(AND(H109&gt;='Intersection Mileposts'!$F$15,H109&lt;='Intersection Mileposts'!$G$15),"Y",IF(AND(H109&gt;='Intersection Mileposts'!$F$16,H109&lt;='Intersection Mileposts'!$G$16),"Y",IF(AND(H109&gt;='Intersection Mileposts'!$F$17,H109&lt;='Intersection Mileposts'!$G$17),"Y",IF(AND(H109&gt;='Intersection Mileposts'!$F$18,H109&lt;='Intersection Mileposts'!$G$18),"Y",IF(AND(H109&gt;='Intersection Mileposts'!$F$19,H109&lt;='Intersection Mileposts'!$G$19),"Y",IF(AND(H109&gt;='Intersection Mileposts'!$F$20,H109&lt;='Intersection Mileposts'!$G$20),"Y",IF(AND(H109&gt;='Intersection Mileposts'!$F$21,H109&lt;='Intersection Mileposts'!$G$21),"Y",IF(AND(H109&gt;='Intersection Mileposts'!$F$22,H109&lt;='Intersection Mileposts'!$G$22),"Y",IF(AND(H109&gt;='Intersection Mileposts'!$F$23,H109&lt;='Intersection Mileposts'!$G$23),"Y",IF(AND(H109&gt;='Intersection Mileposts'!$F$24,H109&lt;='Intersection Mileposts'!$G$24),"Y",IF(AND(H109&gt;='Intersection Mileposts'!$F$25,H109&lt;='Intersection Mileposts'!$G$25),"Y",IF(AND(H109&gt;='Intersection Mileposts'!$F$26,H109&lt;='Intersection Mileposts'!$G$26),"Y",IF(AND(H109&gt;='Intersection Mileposts'!$F$27,H109&lt;='Intersection Mileposts'!$G$27),"Y",IF(AND(H109&gt;='Intersection Mileposts'!$F$28,H109&lt;='Intersection Mileposts'!$G$28),"Y",IF(AND(H109&gt;='Intersection Mileposts'!$F$29,H109&lt;='Intersection Mileposts'!$G$29),"Y", IF(AND(H109&gt;='Intersection Mileposts'!$F$30,H109&lt;='Intersection Mileposts'!$G$30),"Y",IF(AND(H109&gt;='Intersection Mileposts'!$F$31,H109&lt;='Intersection Mileposts'!$G$31),"Y",IF(AND(H109&gt;='Intersection Mileposts'!$F$32,H109&lt;='Intersection Mileposts'!$G$32),"Y",IF(AND(H109&gt;='Intersection Mileposts'!$F$33,H109&lt;='Intersection Mileposts'!$G$33),"Y",IF(AND(H109&gt;='Intersection Mileposts'!$F$34,H109&lt;='Intersection Mileposts'!$G$34),"Y",IF(AND(H109&gt;='Intersection Mileposts'!$F$35,H109&lt;='Intersection Mileposts'!$G$35),"Y",IF(AND(H109&gt;='Intersection Mileposts'!$F$36,H109&lt;='Intersection Mileposts'!$G$36),"Y",IF(AND(H109&gt;='Intersection Mileposts'!$F$37,H109&lt;='Intersection Mileposts'!$G$37),"Y",IF(AND(H109&gt;='Intersection Mileposts'!$F$38,H109&lt;='Intersection Mileposts'!$G$38),"Y",IF(AND(H109&gt;='Intersection Mileposts'!$F$39,H109&lt;='Intersection Mileposts'!$G$39),"Y","N"))))))))))))))))))))))))))))))))))))</f>
        <v/>
      </c>
    </row>
    <row r="110" spans="1:46" x14ac:dyDescent="0.3">
      <c r="A110" s="279"/>
      <c r="B110" s="261"/>
      <c r="C110" s="262"/>
      <c r="D110" s="262"/>
      <c r="E110" s="262"/>
      <c r="F110" s="262"/>
      <c r="G110" s="284"/>
      <c r="H110" s="286"/>
      <c r="I110" s="279"/>
      <c r="J110" s="260"/>
      <c r="K110" s="260"/>
      <c r="L110" s="280"/>
      <c r="M110" s="275"/>
      <c r="N110" s="263"/>
      <c r="P110" s="264" t="str">
        <f>IF(R110 = "", "", COUNT($R$4:R110))</f>
        <v/>
      </c>
      <c r="Q110" s="264" t="str">
        <f t="shared" si="13"/>
        <v/>
      </c>
      <c r="R110" s="265" t="str">
        <f t="shared" si="14"/>
        <v/>
      </c>
      <c r="S110" s="266" t="str">
        <f t="shared" si="19"/>
        <v/>
      </c>
      <c r="T110" s="267" t="str">
        <f t="shared" si="15"/>
        <v/>
      </c>
      <c r="U110" s="268" t="str">
        <f t="shared" si="20"/>
        <v/>
      </c>
      <c r="V110" s="269" t="str">
        <f t="shared" si="16"/>
        <v/>
      </c>
      <c r="W110" s="5"/>
      <c r="AR110" s="2" t="str">
        <f t="shared" si="18"/>
        <v/>
      </c>
      <c r="AS110" s="2" t="str">
        <f t="shared" si="17"/>
        <v/>
      </c>
      <c r="AT110" s="2" t="str">
        <f>IF(AR110="","",IF(AND(H110&gt;='Intersection Mileposts'!$F$5,H110&lt;='Intersection Mileposts'!$G$5),"Y",IF(AND(H110&gt;='Intersection Mileposts'!$F$6,H110&lt;='Intersection Mileposts'!$G$6),"Y",IF(AND(H110&gt;='Intersection Mileposts'!$F$7,H110&lt;='Intersection Mileposts'!$G$7),"Y",IF(AND(H110&gt;='Intersection Mileposts'!$F$8,H110&lt;='Intersection Mileposts'!$G$8),"Y",IF(AND(H110&gt;='Intersection Mileposts'!$F$9,H110&lt;='Intersection Mileposts'!$G$9),"Y",IF(AND(H110&gt;='Intersection Mileposts'!$F$10,H110&lt;='Intersection Mileposts'!$G$10),"Y",IF(AND(H110&gt;='Intersection Mileposts'!$F$11,H110&lt;='Intersection Mileposts'!$G$11),"Y",IF(AND(H110&gt;='Intersection Mileposts'!$F$12,H110&lt;='Intersection Mileposts'!$G$12),"Y",IF(AND(H110&gt;='Intersection Mileposts'!$F$13,H110&lt;='Intersection Mileposts'!$G$13),"Y",IF(AND(H110&gt;='Intersection Mileposts'!$F$14,H110&lt;='Intersection Mileposts'!$G$14),"Y",IF(AND(H110&gt;='Intersection Mileposts'!$F$15,H110&lt;='Intersection Mileposts'!$G$15),"Y",IF(AND(H110&gt;='Intersection Mileposts'!$F$16,H110&lt;='Intersection Mileposts'!$G$16),"Y",IF(AND(H110&gt;='Intersection Mileposts'!$F$17,H110&lt;='Intersection Mileposts'!$G$17),"Y",IF(AND(H110&gt;='Intersection Mileposts'!$F$18,H110&lt;='Intersection Mileposts'!$G$18),"Y",IF(AND(H110&gt;='Intersection Mileposts'!$F$19,H110&lt;='Intersection Mileposts'!$G$19),"Y",IF(AND(H110&gt;='Intersection Mileposts'!$F$20,H110&lt;='Intersection Mileposts'!$G$20),"Y",IF(AND(H110&gt;='Intersection Mileposts'!$F$21,H110&lt;='Intersection Mileposts'!$G$21),"Y",IF(AND(H110&gt;='Intersection Mileposts'!$F$22,H110&lt;='Intersection Mileposts'!$G$22),"Y",IF(AND(H110&gt;='Intersection Mileposts'!$F$23,H110&lt;='Intersection Mileposts'!$G$23),"Y",IF(AND(H110&gt;='Intersection Mileposts'!$F$24,H110&lt;='Intersection Mileposts'!$G$24),"Y",IF(AND(H110&gt;='Intersection Mileposts'!$F$25,H110&lt;='Intersection Mileposts'!$G$25),"Y",IF(AND(H110&gt;='Intersection Mileposts'!$F$26,H110&lt;='Intersection Mileposts'!$G$26),"Y",IF(AND(H110&gt;='Intersection Mileposts'!$F$27,H110&lt;='Intersection Mileposts'!$G$27),"Y",IF(AND(H110&gt;='Intersection Mileposts'!$F$28,H110&lt;='Intersection Mileposts'!$G$28),"Y",IF(AND(H110&gt;='Intersection Mileposts'!$F$29,H110&lt;='Intersection Mileposts'!$G$29),"Y", IF(AND(H110&gt;='Intersection Mileposts'!$F$30,H110&lt;='Intersection Mileposts'!$G$30),"Y",IF(AND(H110&gt;='Intersection Mileposts'!$F$31,H110&lt;='Intersection Mileposts'!$G$31),"Y",IF(AND(H110&gt;='Intersection Mileposts'!$F$32,H110&lt;='Intersection Mileposts'!$G$32),"Y",IF(AND(H110&gt;='Intersection Mileposts'!$F$33,H110&lt;='Intersection Mileposts'!$G$33),"Y",IF(AND(H110&gt;='Intersection Mileposts'!$F$34,H110&lt;='Intersection Mileposts'!$G$34),"Y",IF(AND(H110&gt;='Intersection Mileposts'!$F$35,H110&lt;='Intersection Mileposts'!$G$35),"Y",IF(AND(H110&gt;='Intersection Mileposts'!$F$36,H110&lt;='Intersection Mileposts'!$G$36),"Y",IF(AND(H110&gt;='Intersection Mileposts'!$F$37,H110&lt;='Intersection Mileposts'!$G$37),"Y",IF(AND(H110&gt;='Intersection Mileposts'!$F$38,H110&lt;='Intersection Mileposts'!$G$38),"Y",IF(AND(H110&gt;='Intersection Mileposts'!$F$39,H110&lt;='Intersection Mileposts'!$G$39),"Y","N"))))))))))))))))))))))))))))))))))))</f>
        <v/>
      </c>
    </row>
    <row r="111" spans="1:46" x14ac:dyDescent="0.3">
      <c r="A111" s="279"/>
      <c r="B111" s="261"/>
      <c r="C111" s="262"/>
      <c r="D111" s="262"/>
      <c r="E111" s="262"/>
      <c r="F111" s="262"/>
      <c r="G111" s="284"/>
      <c r="H111" s="286"/>
      <c r="I111" s="279"/>
      <c r="J111" s="260"/>
      <c r="K111" s="260"/>
      <c r="L111" s="280"/>
      <c r="M111" s="275"/>
      <c r="N111" s="263"/>
      <c r="P111" s="264" t="str">
        <f>IF(R111 = "", "", COUNT($R$4:R111))</f>
        <v/>
      </c>
      <c r="Q111" s="264" t="str">
        <f t="shared" si="13"/>
        <v/>
      </c>
      <c r="R111" s="265" t="str">
        <f t="shared" si="14"/>
        <v/>
      </c>
      <c r="S111" s="266" t="str">
        <f t="shared" si="19"/>
        <v/>
      </c>
      <c r="T111" s="267" t="str">
        <f t="shared" si="15"/>
        <v/>
      </c>
      <c r="U111" s="268" t="str">
        <f t="shared" si="20"/>
        <v/>
      </c>
      <c r="V111" s="269" t="str">
        <f t="shared" si="16"/>
        <v/>
      </c>
      <c r="W111" s="5"/>
      <c r="AR111" s="2" t="str">
        <f t="shared" si="18"/>
        <v/>
      </c>
      <c r="AS111" s="2" t="str">
        <f t="shared" si="17"/>
        <v/>
      </c>
      <c r="AT111" s="2" t="str">
        <f>IF(AR111="","",IF(AND(H111&gt;='Intersection Mileposts'!$F$5,H111&lt;='Intersection Mileposts'!$G$5),"Y",IF(AND(H111&gt;='Intersection Mileposts'!$F$6,H111&lt;='Intersection Mileposts'!$G$6),"Y",IF(AND(H111&gt;='Intersection Mileposts'!$F$7,H111&lt;='Intersection Mileposts'!$G$7),"Y",IF(AND(H111&gt;='Intersection Mileposts'!$F$8,H111&lt;='Intersection Mileposts'!$G$8),"Y",IF(AND(H111&gt;='Intersection Mileposts'!$F$9,H111&lt;='Intersection Mileposts'!$G$9),"Y",IF(AND(H111&gt;='Intersection Mileposts'!$F$10,H111&lt;='Intersection Mileposts'!$G$10),"Y",IF(AND(H111&gt;='Intersection Mileposts'!$F$11,H111&lt;='Intersection Mileposts'!$G$11),"Y",IF(AND(H111&gt;='Intersection Mileposts'!$F$12,H111&lt;='Intersection Mileposts'!$G$12),"Y",IF(AND(H111&gt;='Intersection Mileposts'!$F$13,H111&lt;='Intersection Mileposts'!$G$13),"Y",IF(AND(H111&gt;='Intersection Mileposts'!$F$14,H111&lt;='Intersection Mileposts'!$G$14),"Y",IF(AND(H111&gt;='Intersection Mileposts'!$F$15,H111&lt;='Intersection Mileposts'!$G$15),"Y",IF(AND(H111&gt;='Intersection Mileposts'!$F$16,H111&lt;='Intersection Mileposts'!$G$16),"Y",IF(AND(H111&gt;='Intersection Mileposts'!$F$17,H111&lt;='Intersection Mileposts'!$G$17),"Y",IF(AND(H111&gt;='Intersection Mileposts'!$F$18,H111&lt;='Intersection Mileposts'!$G$18),"Y",IF(AND(H111&gt;='Intersection Mileposts'!$F$19,H111&lt;='Intersection Mileposts'!$G$19),"Y",IF(AND(H111&gt;='Intersection Mileposts'!$F$20,H111&lt;='Intersection Mileposts'!$G$20),"Y",IF(AND(H111&gt;='Intersection Mileposts'!$F$21,H111&lt;='Intersection Mileposts'!$G$21),"Y",IF(AND(H111&gt;='Intersection Mileposts'!$F$22,H111&lt;='Intersection Mileposts'!$G$22),"Y",IF(AND(H111&gt;='Intersection Mileposts'!$F$23,H111&lt;='Intersection Mileposts'!$G$23),"Y",IF(AND(H111&gt;='Intersection Mileposts'!$F$24,H111&lt;='Intersection Mileposts'!$G$24),"Y",IF(AND(H111&gt;='Intersection Mileposts'!$F$25,H111&lt;='Intersection Mileposts'!$G$25),"Y",IF(AND(H111&gt;='Intersection Mileposts'!$F$26,H111&lt;='Intersection Mileposts'!$G$26),"Y",IF(AND(H111&gt;='Intersection Mileposts'!$F$27,H111&lt;='Intersection Mileposts'!$G$27),"Y",IF(AND(H111&gt;='Intersection Mileposts'!$F$28,H111&lt;='Intersection Mileposts'!$G$28),"Y",IF(AND(H111&gt;='Intersection Mileposts'!$F$29,H111&lt;='Intersection Mileposts'!$G$29),"Y", IF(AND(H111&gt;='Intersection Mileposts'!$F$30,H111&lt;='Intersection Mileposts'!$G$30),"Y",IF(AND(H111&gt;='Intersection Mileposts'!$F$31,H111&lt;='Intersection Mileposts'!$G$31),"Y",IF(AND(H111&gt;='Intersection Mileposts'!$F$32,H111&lt;='Intersection Mileposts'!$G$32),"Y",IF(AND(H111&gt;='Intersection Mileposts'!$F$33,H111&lt;='Intersection Mileposts'!$G$33),"Y",IF(AND(H111&gt;='Intersection Mileposts'!$F$34,H111&lt;='Intersection Mileposts'!$G$34),"Y",IF(AND(H111&gt;='Intersection Mileposts'!$F$35,H111&lt;='Intersection Mileposts'!$G$35),"Y",IF(AND(H111&gt;='Intersection Mileposts'!$F$36,H111&lt;='Intersection Mileposts'!$G$36),"Y",IF(AND(H111&gt;='Intersection Mileposts'!$F$37,H111&lt;='Intersection Mileposts'!$G$37),"Y",IF(AND(H111&gt;='Intersection Mileposts'!$F$38,H111&lt;='Intersection Mileposts'!$G$38),"Y",IF(AND(H111&gt;='Intersection Mileposts'!$F$39,H111&lt;='Intersection Mileposts'!$G$39),"Y","N"))))))))))))))))))))))))))))))))))))</f>
        <v/>
      </c>
    </row>
    <row r="112" spans="1:46" x14ac:dyDescent="0.3">
      <c r="A112" s="279"/>
      <c r="B112" s="261"/>
      <c r="C112" s="262"/>
      <c r="D112" s="262"/>
      <c r="E112" s="262"/>
      <c r="F112" s="262"/>
      <c r="G112" s="284"/>
      <c r="H112" s="286"/>
      <c r="I112" s="279"/>
      <c r="J112" s="260"/>
      <c r="K112" s="260"/>
      <c r="L112" s="280"/>
      <c r="M112" s="275"/>
      <c r="N112" s="263"/>
      <c r="P112" s="264" t="str">
        <f>IF(R112 = "", "", COUNT($R$4:R112))</f>
        <v/>
      </c>
      <c r="Q112" s="264" t="str">
        <f t="shared" si="13"/>
        <v/>
      </c>
      <c r="R112" s="265" t="str">
        <f t="shared" si="14"/>
        <v/>
      </c>
      <c r="S112" s="266" t="str">
        <f t="shared" si="19"/>
        <v/>
      </c>
      <c r="T112" s="267" t="str">
        <f t="shared" si="15"/>
        <v/>
      </c>
      <c r="U112" s="268" t="str">
        <f t="shared" si="20"/>
        <v/>
      </c>
      <c r="V112" s="269" t="str">
        <f t="shared" si="16"/>
        <v/>
      </c>
      <c r="W112" s="5"/>
      <c r="AR112" s="2" t="str">
        <f t="shared" si="18"/>
        <v/>
      </c>
      <c r="AS112" s="2" t="str">
        <f t="shared" si="17"/>
        <v/>
      </c>
      <c r="AT112" s="2" t="str">
        <f>IF(AR112="","",IF(AND(H112&gt;='Intersection Mileposts'!$F$5,H112&lt;='Intersection Mileposts'!$G$5),"Y",IF(AND(H112&gt;='Intersection Mileposts'!$F$6,H112&lt;='Intersection Mileposts'!$G$6),"Y",IF(AND(H112&gt;='Intersection Mileposts'!$F$7,H112&lt;='Intersection Mileposts'!$G$7),"Y",IF(AND(H112&gt;='Intersection Mileposts'!$F$8,H112&lt;='Intersection Mileposts'!$G$8),"Y",IF(AND(H112&gt;='Intersection Mileposts'!$F$9,H112&lt;='Intersection Mileposts'!$G$9),"Y",IF(AND(H112&gt;='Intersection Mileposts'!$F$10,H112&lt;='Intersection Mileposts'!$G$10),"Y",IF(AND(H112&gt;='Intersection Mileposts'!$F$11,H112&lt;='Intersection Mileposts'!$G$11),"Y",IF(AND(H112&gt;='Intersection Mileposts'!$F$12,H112&lt;='Intersection Mileposts'!$G$12),"Y",IF(AND(H112&gt;='Intersection Mileposts'!$F$13,H112&lt;='Intersection Mileposts'!$G$13),"Y",IF(AND(H112&gt;='Intersection Mileposts'!$F$14,H112&lt;='Intersection Mileposts'!$G$14),"Y",IF(AND(H112&gt;='Intersection Mileposts'!$F$15,H112&lt;='Intersection Mileposts'!$G$15),"Y",IF(AND(H112&gt;='Intersection Mileposts'!$F$16,H112&lt;='Intersection Mileposts'!$G$16),"Y",IF(AND(H112&gt;='Intersection Mileposts'!$F$17,H112&lt;='Intersection Mileposts'!$G$17),"Y",IF(AND(H112&gt;='Intersection Mileposts'!$F$18,H112&lt;='Intersection Mileposts'!$G$18),"Y",IF(AND(H112&gt;='Intersection Mileposts'!$F$19,H112&lt;='Intersection Mileposts'!$G$19),"Y",IF(AND(H112&gt;='Intersection Mileposts'!$F$20,H112&lt;='Intersection Mileposts'!$G$20),"Y",IF(AND(H112&gt;='Intersection Mileposts'!$F$21,H112&lt;='Intersection Mileposts'!$G$21),"Y",IF(AND(H112&gt;='Intersection Mileposts'!$F$22,H112&lt;='Intersection Mileposts'!$G$22),"Y",IF(AND(H112&gt;='Intersection Mileposts'!$F$23,H112&lt;='Intersection Mileposts'!$G$23),"Y",IF(AND(H112&gt;='Intersection Mileposts'!$F$24,H112&lt;='Intersection Mileposts'!$G$24),"Y",IF(AND(H112&gt;='Intersection Mileposts'!$F$25,H112&lt;='Intersection Mileposts'!$G$25),"Y",IF(AND(H112&gt;='Intersection Mileposts'!$F$26,H112&lt;='Intersection Mileposts'!$G$26),"Y",IF(AND(H112&gt;='Intersection Mileposts'!$F$27,H112&lt;='Intersection Mileposts'!$G$27),"Y",IF(AND(H112&gt;='Intersection Mileposts'!$F$28,H112&lt;='Intersection Mileposts'!$G$28),"Y",IF(AND(H112&gt;='Intersection Mileposts'!$F$29,H112&lt;='Intersection Mileposts'!$G$29),"Y", IF(AND(H112&gt;='Intersection Mileposts'!$F$30,H112&lt;='Intersection Mileposts'!$G$30),"Y",IF(AND(H112&gt;='Intersection Mileposts'!$F$31,H112&lt;='Intersection Mileposts'!$G$31),"Y",IF(AND(H112&gt;='Intersection Mileposts'!$F$32,H112&lt;='Intersection Mileposts'!$G$32),"Y",IF(AND(H112&gt;='Intersection Mileposts'!$F$33,H112&lt;='Intersection Mileposts'!$G$33),"Y",IF(AND(H112&gt;='Intersection Mileposts'!$F$34,H112&lt;='Intersection Mileposts'!$G$34),"Y",IF(AND(H112&gt;='Intersection Mileposts'!$F$35,H112&lt;='Intersection Mileposts'!$G$35),"Y",IF(AND(H112&gt;='Intersection Mileposts'!$F$36,H112&lt;='Intersection Mileposts'!$G$36),"Y",IF(AND(H112&gt;='Intersection Mileposts'!$F$37,H112&lt;='Intersection Mileposts'!$G$37),"Y",IF(AND(H112&gt;='Intersection Mileposts'!$F$38,H112&lt;='Intersection Mileposts'!$G$38),"Y",IF(AND(H112&gt;='Intersection Mileposts'!$F$39,H112&lt;='Intersection Mileposts'!$G$39),"Y","N"))))))))))))))))))))))))))))))))))))</f>
        <v/>
      </c>
    </row>
    <row r="113" spans="1:46" x14ac:dyDescent="0.3">
      <c r="A113" s="279"/>
      <c r="B113" s="261"/>
      <c r="C113" s="262"/>
      <c r="D113" s="262"/>
      <c r="E113" s="262"/>
      <c r="F113" s="262"/>
      <c r="G113" s="284"/>
      <c r="H113" s="286"/>
      <c r="I113" s="279"/>
      <c r="J113" s="260"/>
      <c r="K113" s="260"/>
      <c r="L113" s="280"/>
      <c r="M113" s="275"/>
      <c r="N113" s="263"/>
      <c r="P113" s="264" t="str">
        <f>IF(R113 = "", "", COUNT($R$4:R113))</f>
        <v/>
      </c>
      <c r="Q113" s="264" t="str">
        <f t="shared" si="13"/>
        <v/>
      </c>
      <c r="R113" s="265" t="str">
        <f t="shared" si="14"/>
        <v/>
      </c>
      <c r="S113" s="266" t="str">
        <f t="shared" si="19"/>
        <v/>
      </c>
      <c r="T113" s="267" t="str">
        <f t="shared" si="15"/>
        <v/>
      </c>
      <c r="U113" s="268" t="str">
        <f t="shared" si="20"/>
        <v/>
      </c>
      <c r="V113" s="269" t="str">
        <f t="shared" si="16"/>
        <v/>
      </c>
      <c r="W113" s="5"/>
      <c r="AR113" s="2" t="str">
        <f t="shared" si="18"/>
        <v/>
      </c>
      <c r="AS113" s="2" t="str">
        <f t="shared" si="17"/>
        <v/>
      </c>
      <c r="AT113" s="2" t="str">
        <f>IF(AR113="","",IF(AND(H113&gt;='Intersection Mileposts'!$F$5,H113&lt;='Intersection Mileposts'!$G$5),"Y",IF(AND(H113&gt;='Intersection Mileposts'!$F$6,H113&lt;='Intersection Mileposts'!$G$6),"Y",IF(AND(H113&gt;='Intersection Mileposts'!$F$7,H113&lt;='Intersection Mileposts'!$G$7),"Y",IF(AND(H113&gt;='Intersection Mileposts'!$F$8,H113&lt;='Intersection Mileposts'!$G$8),"Y",IF(AND(H113&gt;='Intersection Mileposts'!$F$9,H113&lt;='Intersection Mileposts'!$G$9),"Y",IF(AND(H113&gt;='Intersection Mileposts'!$F$10,H113&lt;='Intersection Mileposts'!$G$10),"Y",IF(AND(H113&gt;='Intersection Mileposts'!$F$11,H113&lt;='Intersection Mileposts'!$G$11),"Y",IF(AND(H113&gt;='Intersection Mileposts'!$F$12,H113&lt;='Intersection Mileposts'!$G$12),"Y",IF(AND(H113&gt;='Intersection Mileposts'!$F$13,H113&lt;='Intersection Mileposts'!$G$13),"Y",IF(AND(H113&gt;='Intersection Mileposts'!$F$14,H113&lt;='Intersection Mileposts'!$G$14),"Y",IF(AND(H113&gt;='Intersection Mileposts'!$F$15,H113&lt;='Intersection Mileposts'!$G$15),"Y",IF(AND(H113&gt;='Intersection Mileposts'!$F$16,H113&lt;='Intersection Mileposts'!$G$16),"Y",IF(AND(H113&gt;='Intersection Mileposts'!$F$17,H113&lt;='Intersection Mileposts'!$G$17),"Y",IF(AND(H113&gt;='Intersection Mileposts'!$F$18,H113&lt;='Intersection Mileposts'!$G$18),"Y",IF(AND(H113&gt;='Intersection Mileposts'!$F$19,H113&lt;='Intersection Mileposts'!$G$19),"Y",IF(AND(H113&gt;='Intersection Mileposts'!$F$20,H113&lt;='Intersection Mileposts'!$G$20),"Y",IF(AND(H113&gt;='Intersection Mileposts'!$F$21,H113&lt;='Intersection Mileposts'!$G$21),"Y",IF(AND(H113&gt;='Intersection Mileposts'!$F$22,H113&lt;='Intersection Mileposts'!$G$22),"Y",IF(AND(H113&gt;='Intersection Mileposts'!$F$23,H113&lt;='Intersection Mileposts'!$G$23),"Y",IF(AND(H113&gt;='Intersection Mileposts'!$F$24,H113&lt;='Intersection Mileposts'!$G$24),"Y",IF(AND(H113&gt;='Intersection Mileposts'!$F$25,H113&lt;='Intersection Mileposts'!$G$25),"Y",IF(AND(H113&gt;='Intersection Mileposts'!$F$26,H113&lt;='Intersection Mileposts'!$G$26),"Y",IF(AND(H113&gt;='Intersection Mileposts'!$F$27,H113&lt;='Intersection Mileposts'!$G$27),"Y",IF(AND(H113&gt;='Intersection Mileposts'!$F$28,H113&lt;='Intersection Mileposts'!$G$28),"Y",IF(AND(H113&gt;='Intersection Mileposts'!$F$29,H113&lt;='Intersection Mileposts'!$G$29),"Y", IF(AND(H113&gt;='Intersection Mileposts'!$F$30,H113&lt;='Intersection Mileposts'!$G$30),"Y",IF(AND(H113&gt;='Intersection Mileposts'!$F$31,H113&lt;='Intersection Mileposts'!$G$31),"Y",IF(AND(H113&gt;='Intersection Mileposts'!$F$32,H113&lt;='Intersection Mileposts'!$G$32),"Y",IF(AND(H113&gt;='Intersection Mileposts'!$F$33,H113&lt;='Intersection Mileposts'!$G$33),"Y",IF(AND(H113&gt;='Intersection Mileposts'!$F$34,H113&lt;='Intersection Mileposts'!$G$34),"Y",IF(AND(H113&gt;='Intersection Mileposts'!$F$35,H113&lt;='Intersection Mileposts'!$G$35),"Y",IF(AND(H113&gt;='Intersection Mileposts'!$F$36,H113&lt;='Intersection Mileposts'!$G$36),"Y",IF(AND(H113&gt;='Intersection Mileposts'!$F$37,H113&lt;='Intersection Mileposts'!$G$37),"Y",IF(AND(H113&gt;='Intersection Mileposts'!$F$38,H113&lt;='Intersection Mileposts'!$G$38),"Y",IF(AND(H113&gt;='Intersection Mileposts'!$F$39,H113&lt;='Intersection Mileposts'!$G$39),"Y","N"))))))))))))))))))))))))))))))))))))</f>
        <v/>
      </c>
    </row>
    <row r="114" spans="1:46" x14ac:dyDescent="0.3">
      <c r="A114" s="279"/>
      <c r="B114" s="261"/>
      <c r="C114" s="262"/>
      <c r="D114" s="262"/>
      <c r="E114" s="262"/>
      <c r="F114" s="262"/>
      <c r="G114" s="284"/>
      <c r="H114" s="286"/>
      <c r="I114" s="279"/>
      <c r="J114" s="260"/>
      <c r="K114" s="260"/>
      <c r="L114" s="280"/>
      <c r="M114" s="275"/>
      <c r="N114" s="263"/>
      <c r="P114" s="264" t="str">
        <f>IF(R114 = "", "", COUNT($R$4:R114))</f>
        <v/>
      </c>
      <c r="Q114" s="264" t="str">
        <f t="shared" si="13"/>
        <v/>
      </c>
      <c r="R114" s="265" t="str">
        <f t="shared" si="14"/>
        <v/>
      </c>
      <c r="S114" s="266" t="str">
        <f t="shared" si="19"/>
        <v/>
      </c>
      <c r="T114" s="267" t="str">
        <f t="shared" si="15"/>
        <v/>
      </c>
      <c r="U114" s="268" t="str">
        <f t="shared" si="20"/>
        <v/>
      </c>
      <c r="V114" s="269" t="str">
        <f t="shared" si="16"/>
        <v/>
      </c>
      <c r="W114" s="5"/>
      <c r="AR114" s="2" t="str">
        <f t="shared" si="18"/>
        <v/>
      </c>
      <c r="AS114" s="2" t="str">
        <f t="shared" si="17"/>
        <v/>
      </c>
      <c r="AT114" s="2" t="str">
        <f>IF(AR114="","",IF(AND(H114&gt;='Intersection Mileposts'!$F$5,H114&lt;='Intersection Mileposts'!$G$5),"Y",IF(AND(H114&gt;='Intersection Mileposts'!$F$6,H114&lt;='Intersection Mileposts'!$G$6),"Y",IF(AND(H114&gt;='Intersection Mileposts'!$F$7,H114&lt;='Intersection Mileposts'!$G$7),"Y",IF(AND(H114&gt;='Intersection Mileposts'!$F$8,H114&lt;='Intersection Mileposts'!$G$8),"Y",IF(AND(H114&gt;='Intersection Mileposts'!$F$9,H114&lt;='Intersection Mileposts'!$G$9),"Y",IF(AND(H114&gt;='Intersection Mileposts'!$F$10,H114&lt;='Intersection Mileposts'!$G$10),"Y",IF(AND(H114&gt;='Intersection Mileposts'!$F$11,H114&lt;='Intersection Mileposts'!$G$11),"Y",IF(AND(H114&gt;='Intersection Mileposts'!$F$12,H114&lt;='Intersection Mileposts'!$G$12),"Y",IF(AND(H114&gt;='Intersection Mileposts'!$F$13,H114&lt;='Intersection Mileposts'!$G$13),"Y",IF(AND(H114&gt;='Intersection Mileposts'!$F$14,H114&lt;='Intersection Mileposts'!$G$14),"Y",IF(AND(H114&gt;='Intersection Mileposts'!$F$15,H114&lt;='Intersection Mileposts'!$G$15),"Y",IF(AND(H114&gt;='Intersection Mileposts'!$F$16,H114&lt;='Intersection Mileposts'!$G$16),"Y",IF(AND(H114&gt;='Intersection Mileposts'!$F$17,H114&lt;='Intersection Mileposts'!$G$17),"Y",IF(AND(H114&gt;='Intersection Mileposts'!$F$18,H114&lt;='Intersection Mileposts'!$G$18),"Y",IF(AND(H114&gt;='Intersection Mileposts'!$F$19,H114&lt;='Intersection Mileposts'!$G$19),"Y",IF(AND(H114&gt;='Intersection Mileposts'!$F$20,H114&lt;='Intersection Mileposts'!$G$20),"Y",IF(AND(H114&gt;='Intersection Mileposts'!$F$21,H114&lt;='Intersection Mileposts'!$G$21),"Y",IF(AND(H114&gt;='Intersection Mileposts'!$F$22,H114&lt;='Intersection Mileposts'!$G$22),"Y",IF(AND(H114&gt;='Intersection Mileposts'!$F$23,H114&lt;='Intersection Mileposts'!$G$23),"Y",IF(AND(H114&gt;='Intersection Mileposts'!$F$24,H114&lt;='Intersection Mileposts'!$G$24),"Y",IF(AND(H114&gt;='Intersection Mileposts'!$F$25,H114&lt;='Intersection Mileposts'!$G$25),"Y",IF(AND(H114&gt;='Intersection Mileposts'!$F$26,H114&lt;='Intersection Mileposts'!$G$26),"Y",IF(AND(H114&gt;='Intersection Mileposts'!$F$27,H114&lt;='Intersection Mileposts'!$G$27),"Y",IF(AND(H114&gt;='Intersection Mileposts'!$F$28,H114&lt;='Intersection Mileposts'!$G$28),"Y",IF(AND(H114&gt;='Intersection Mileposts'!$F$29,H114&lt;='Intersection Mileposts'!$G$29),"Y", IF(AND(H114&gt;='Intersection Mileposts'!$F$30,H114&lt;='Intersection Mileposts'!$G$30),"Y",IF(AND(H114&gt;='Intersection Mileposts'!$F$31,H114&lt;='Intersection Mileposts'!$G$31),"Y",IF(AND(H114&gt;='Intersection Mileposts'!$F$32,H114&lt;='Intersection Mileposts'!$G$32),"Y",IF(AND(H114&gt;='Intersection Mileposts'!$F$33,H114&lt;='Intersection Mileposts'!$G$33),"Y",IF(AND(H114&gt;='Intersection Mileposts'!$F$34,H114&lt;='Intersection Mileposts'!$G$34),"Y",IF(AND(H114&gt;='Intersection Mileposts'!$F$35,H114&lt;='Intersection Mileposts'!$G$35),"Y",IF(AND(H114&gt;='Intersection Mileposts'!$F$36,H114&lt;='Intersection Mileposts'!$G$36),"Y",IF(AND(H114&gt;='Intersection Mileposts'!$F$37,H114&lt;='Intersection Mileposts'!$G$37),"Y",IF(AND(H114&gt;='Intersection Mileposts'!$F$38,H114&lt;='Intersection Mileposts'!$G$38),"Y",IF(AND(H114&gt;='Intersection Mileposts'!$F$39,H114&lt;='Intersection Mileposts'!$G$39),"Y","N"))))))))))))))))))))))))))))))))))))</f>
        <v/>
      </c>
    </row>
    <row r="115" spans="1:46" x14ac:dyDescent="0.3">
      <c r="A115" s="279"/>
      <c r="B115" s="261"/>
      <c r="C115" s="262"/>
      <c r="D115" s="262"/>
      <c r="E115" s="262"/>
      <c r="F115" s="262"/>
      <c r="G115" s="284"/>
      <c r="H115" s="286"/>
      <c r="I115" s="279"/>
      <c r="J115" s="260"/>
      <c r="K115" s="260"/>
      <c r="L115" s="280"/>
      <c r="M115" s="275"/>
      <c r="N115" s="263"/>
      <c r="P115" s="264" t="str">
        <f>IF(R115 = "", "", COUNT($R$4:R115))</f>
        <v/>
      </c>
      <c r="Q115" s="264" t="str">
        <f t="shared" si="13"/>
        <v/>
      </c>
      <c r="R115" s="265" t="str">
        <f t="shared" si="14"/>
        <v/>
      </c>
      <c r="S115" s="266" t="str">
        <f t="shared" si="19"/>
        <v/>
      </c>
      <c r="T115" s="267" t="str">
        <f t="shared" si="15"/>
        <v/>
      </c>
      <c r="U115" s="268" t="str">
        <f t="shared" si="20"/>
        <v/>
      </c>
      <c r="V115" s="269" t="str">
        <f t="shared" si="16"/>
        <v/>
      </c>
      <c r="W115" s="5"/>
      <c r="AR115" s="2" t="str">
        <f t="shared" si="18"/>
        <v/>
      </c>
      <c r="AS115" s="2" t="str">
        <f t="shared" si="17"/>
        <v/>
      </c>
      <c r="AT115" s="2" t="str">
        <f>IF(AR115="","",IF(AND(H115&gt;='Intersection Mileposts'!$F$5,H115&lt;='Intersection Mileposts'!$G$5),"Y",IF(AND(H115&gt;='Intersection Mileposts'!$F$6,H115&lt;='Intersection Mileposts'!$G$6),"Y",IF(AND(H115&gt;='Intersection Mileposts'!$F$7,H115&lt;='Intersection Mileposts'!$G$7),"Y",IF(AND(H115&gt;='Intersection Mileposts'!$F$8,H115&lt;='Intersection Mileposts'!$G$8),"Y",IF(AND(H115&gt;='Intersection Mileposts'!$F$9,H115&lt;='Intersection Mileposts'!$G$9),"Y",IF(AND(H115&gt;='Intersection Mileposts'!$F$10,H115&lt;='Intersection Mileposts'!$G$10),"Y",IF(AND(H115&gt;='Intersection Mileposts'!$F$11,H115&lt;='Intersection Mileposts'!$G$11),"Y",IF(AND(H115&gt;='Intersection Mileposts'!$F$12,H115&lt;='Intersection Mileposts'!$G$12),"Y",IF(AND(H115&gt;='Intersection Mileposts'!$F$13,H115&lt;='Intersection Mileposts'!$G$13),"Y",IF(AND(H115&gt;='Intersection Mileposts'!$F$14,H115&lt;='Intersection Mileposts'!$G$14),"Y",IF(AND(H115&gt;='Intersection Mileposts'!$F$15,H115&lt;='Intersection Mileposts'!$G$15),"Y",IF(AND(H115&gt;='Intersection Mileposts'!$F$16,H115&lt;='Intersection Mileposts'!$G$16),"Y",IF(AND(H115&gt;='Intersection Mileposts'!$F$17,H115&lt;='Intersection Mileposts'!$G$17),"Y",IF(AND(H115&gt;='Intersection Mileposts'!$F$18,H115&lt;='Intersection Mileposts'!$G$18),"Y",IF(AND(H115&gt;='Intersection Mileposts'!$F$19,H115&lt;='Intersection Mileposts'!$G$19),"Y",IF(AND(H115&gt;='Intersection Mileposts'!$F$20,H115&lt;='Intersection Mileposts'!$G$20),"Y",IF(AND(H115&gt;='Intersection Mileposts'!$F$21,H115&lt;='Intersection Mileposts'!$G$21),"Y",IF(AND(H115&gt;='Intersection Mileposts'!$F$22,H115&lt;='Intersection Mileposts'!$G$22),"Y",IF(AND(H115&gt;='Intersection Mileposts'!$F$23,H115&lt;='Intersection Mileposts'!$G$23),"Y",IF(AND(H115&gt;='Intersection Mileposts'!$F$24,H115&lt;='Intersection Mileposts'!$G$24),"Y",IF(AND(H115&gt;='Intersection Mileposts'!$F$25,H115&lt;='Intersection Mileposts'!$G$25),"Y",IF(AND(H115&gt;='Intersection Mileposts'!$F$26,H115&lt;='Intersection Mileposts'!$G$26),"Y",IF(AND(H115&gt;='Intersection Mileposts'!$F$27,H115&lt;='Intersection Mileposts'!$G$27),"Y",IF(AND(H115&gt;='Intersection Mileposts'!$F$28,H115&lt;='Intersection Mileposts'!$G$28),"Y",IF(AND(H115&gt;='Intersection Mileposts'!$F$29,H115&lt;='Intersection Mileposts'!$G$29),"Y", IF(AND(H115&gt;='Intersection Mileposts'!$F$30,H115&lt;='Intersection Mileposts'!$G$30),"Y",IF(AND(H115&gt;='Intersection Mileposts'!$F$31,H115&lt;='Intersection Mileposts'!$G$31),"Y",IF(AND(H115&gt;='Intersection Mileposts'!$F$32,H115&lt;='Intersection Mileposts'!$G$32),"Y",IF(AND(H115&gt;='Intersection Mileposts'!$F$33,H115&lt;='Intersection Mileposts'!$G$33),"Y",IF(AND(H115&gt;='Intersection Mileposts'!$F$34,H115&lt;='Intersection Mileposts'!$G$34),"Y",IF(AND(H115&gt;='Intersection Mileposts'!$F$35,H115&lt;='Intersection Mileposts'!$G$35),"Y",IF(AND(H115&gt;='Intersection Mileposts'!$F$36,H115&lt;='Intersection Mileposts'!$G$36),"Y",IF(AND(H115&gt;='Intersection Mileposts'!$F$37,H115&lt;='Intersection Mileposts'!$G$37),"Y",IF(AND(H115&gt;='Intersection Mileposts'!$F$38,H115&lt;='Intersection Mileposts'!$G$38),"Y",IF(AND(H115&gt;='Intersection Mileposts'!$F$39,H115&lt;='Intersection Mileposts'!$G$39),"Y","N"))))))))))))))))))))))))))))))))))))</f>
        <v/>
      </c>
    </row>
    <row r="116" spans="1:46" x14ac:dyDescent="0.3">
      <c r="A116" s="279"/>
      <c r="B116" s="261"/>
      <c r="C116" s="262"/>
      <c r="D116" s="262"/>
      <c r="E116" s="262"/>
      <c r="F116" s="262"/>
      <c r="G116" s="284"/>
      <c r="H116" s="286"/>
      <c r="I116" s="279"/>
      <c r="J116" s="260"/>
      <c r="K116" s="260"/>
      <c r="L116" s="280"/>
      <c r="M116" s="275"/>
      <c r="N116" s="263"/>
      <c r="P116" s="264" t="str">
        <f>IF(R116 = "", "", COUNT($R$4:R116))</f>
        <v/>
      </c>
      <c r="Q116" s="264" t="str">
        <f t="shared" si="13"/>
        <v/>
      </c>
      <c r="R116" s="265" t="str">
        <f t="shared" si="14"/>
        <v/>
      </c>
      <c r="S116" s="266" t="str">
        <f t="shared" si="19"/>
        <v/>
      </c>
      <c r="T116" s="267" t="str">
        <f t="shared" si="15"/>
        <v/>
      </c>
      <c r="U116" s="268" t="str">
        <f t="shared" si="20"/>
        <v/>
      </c>
      <c r="V116" s="269" t="str">
        <f t="shared" si="16"/>
        <v/>
      </c>
      <c r="W116" s="5"/>
      <c r="AR116" s="2" t="str">
        <f t="shared" si="18"/>
        <v/>
      </c>
      <c r="AS116" s="2" t="str">
        <f t="shared" si="17"/>
        <v/>
      </c>
      <c r="AT116" s="2" t="str">
        <f>IF(AR116="","",IF(AND(H116&gt;='Intersection Mileposts'!$F$5,H116&lt;='Intersection Mileposts'!$G$5),"Y",IF(AND(H116&gt;='Intersection Mileposts'!$F$6,H116&lt;='Intersection Mileposts'!$G$6),"Y",IF(AND(H116&gt;='Intersection Mileposts'!$F$7,H116&lt;='Intersection Mileposts'!$G$7),"Y",IF(AND(H116&gt;='Intersection Mileposts'!$F$8,H116&lt;='Intersection Mileposts'!$G$8),"Y",IF(AND(H116&gt;='Intersection Mileposts'!$F$9,H116&lt;='Intersection Mileposts'!$G$9),"Y",IF(AND(H116&gt;='Intersection Mileposts'!$F$10,H116&lt;='Intersection Mileposts'!$G$10),"Y",IF(AND(H116&gt;='Intersection Mileposts'!$F$11,H116&lt;='Intersection Mileposts'!$G$11),"Y",IF(AND(H116&gt;='Intersection Mileposts'!$F$12,H116&lt;='Intersection Mileposts'!$G$12),"Y",IF(AND(H116&gt;='Intersection Mileposts'!$F$13,H116&lt;='Intersection Mileposts'!$G$13),"Y",IF(AND(H116&gt;='Intersection Mileposts'!$F$14,H116&lt;='Intersection Mileposts'!$G$14),"Y",IF(AND(H116&gt;='Intersection Mileposts'!$F$15,H116&lt;='Intersection Mileposts'!$G$15),"Y",IF(AND(H116&gt;='Intersection Mileposts'!$F$16,H116&lt;='Intersection Mileposts'!$G$16),"Y",IF(AND(H116&gt;='Intersection Mileposts'!$F$17,H116&lt;='Intersection Mileposts'!$G$17),"Y",IF(AND(H116&gt;='Intersection Mileposts'!$F$18,H116&lt;='Intersection Mileposts'!$G$18),"Y",IF(AND(H116&gt;='Intersection Mileposts'!$F$19,H116&lt;='Intersection Mileposts'!$G$19),"Y",IF(AND(H116&gt;='Intersection Mileposts'!$F$20,H116&lt;='Intersection Mileposts'!$G$20),"Y",IF(AND(H116&gt;='Intersection Mileposts'!$F$21,H116&lt;='Intersection Mileposts'!$G$21),"Y",IF(AND(H116&gt;='Intersection Mileposts'!$F$22,H116&lt;='Intersection Mileposts'!$G$22),"Y",IF(AND(H116&gt;='Intersection Mileposts'!$F$23,H116&lt;='Intersection Mileposts'!$G$23),"Y",IF(AND(H116&gt;='Intersection Mileposts'!$F$24,H116&lt;='Intersection Mileposts'!$G$24),"Y",IF(AND(H116&gt;='Intersection Mileposts'!$F$25,H116&lt;='Intersection Mileposts'!$G$25),"Y",IF(AND(H116&gt;='Intersection Mileposts'!$F$26,H116&lt;='Intersection Mileposts'!$G$26),"Y",IF(AND(H116&gt;='Intersection Mileposts'!$F$27,H116&lt;='Intersection Mileposts'!$G$27),"Y",IF(AND(H116&gt;='Intersection Mileposts'!$F$28,H116&lt;='Intersection Mileposts'!$G$28),"Y",IF(AND(H116&gt;='Intersection Mileposts'!$F$29,H116&lt;='Intersection Mileposts'!$G$29),"Y", IF(AND(H116&gt;='Intersection Mileposts'!$F$30,H116&lt;='Intersection Mileposts'!$G$30),"Y",IF(AND(H116&gt;='Intersection Mileposts'!$F$31,H116&lt;='Intersection Mileposts'!$G$31),"Y",IF(AND(H116&gt;='Intersection Mileposts'!$F$32,H116&lt;='Intersection Mileposts'!$G$32),"Y",IF(AND(H116&gt;='Intersection Mileposts'!$F$33,H116&lt;='Intersection Mileposts'!$G$33),"Y",IF(AND(H116&gt;='Intersection Mileposts'!$F$34,H116&lt;='Intersection Mileposts'!$G$34),"Y",IF(AND(H116&gt;='Intersection Mileposts'!$F$35,H116&lt;='Intersection Mileposts'!$G$35),"Y",IF(AND(H116&gt;='Intersection Mileposts'!$F$36,H116&lt;='Intersection Mileposts'!$G$36),"Y",IF(AND(H116&gt;='Intersection Mileposts'!$F$37,H116&lt;='Intersection Mileposts'!$G$37),"Y",IF(AND(H116&gt;='Intersection Mileposts'!$F$38,H116&lt;='Intersection Mileposts'!$G$38),"Y",IF(AND(H116&gt;='Intersection Mileposts'!$F$39,H116&lt;='Intersection Mileposts'!$G$39),"Y","N"))))))))))))))))))))))))))))))))))))</f>
        <v/>
      </c>
    </row>
    <row r="117" spans="1:46" x14ac:dyDescent="0.3">
      <c r="A117" s="279"/>
      <c r="B117" s="261"/>
      <c r="C117" s="262"/>
      <c r="D117" s="262"/>
      <c r="E117" s="262"/>
      <c r="F117" s="262"/>
      <c r="G117" s="284"/>
      <c r="H117" s="286"/>
      <c r="I117" s="279"/>
      <c r="J117" s="260"/>
      <c r="K117" s="260"/>
      <c r="L117" s="280"/>
      <c r="M117" s="275"/>
      <c r="N117" s="263"/>
      <c r="P117" s="264" t="str">
        <f>IF(R117 = "", "", COUNT($R$4:R117))</f>
        <v/>
      </c>
      <c r="Q117" s="264" t="str">
        <f t="shared" si="13"/>
        <v/>
      </c>
      <c r="R117" s="265" t="str">
        <f t="shared" si="14"/>
        <v/>
      </c>
      <c r="S117" s="266" t="str">
        <f t="shared" si="19"/>
        <v/>
      </c>
      <c r="T117" s="267" t="str">
        <f t="shared" si="15"/>
        <v/>
      </c>
      <c r="U117" s="268" t="str">
        <f t="shared" si="20"/>
        <v/>
      </c>
      <c r="V117" s="269" t="str">
        <f t="shared" si="16"/>
        <v/>
      </c>
      <c r="W117" s="5"/>
      <c r="AR117" s="2" t="str">
        <f t="shared" si="18"/>
        <v/>
      </c>
      <c r="AS117" s="2" t="str">
        <f t="shared" si="17"/>
        <v/>
      </c>
      <c r="AT117" s="2" t="str">
        <f>IF(AR117="","",IF(AND(H117&gt;='Intersection Mileposts'!$F$5,H117&lt;='Intersection Mileposts'!$G$5),"Y",IF(AND(H117&gt;='Intersection Mileposts'!$F$6,H117&lt;='Intersection Mileposts'!$G$6),"Y",IF(AND(H117&gt;='Intersection Mileposts'!$F$7,H117&lt;='Intersection Mileposts'!$G$7),"Y",IF(AND(H117&gt;='Intersection Mileposts'!$F$8,H117&lt;='Intersection Mileposts'!$G$8),"Y",IF(AND(H117&gt;='Intersection Mileposts'!$F$9,H117&lt;='Intersection Mileposts'!$G$9),"Y",IF(AND(H117&gt;='Intersection Mileposts'!$F$10,H117&lt;='Intersection Mileposts'!$G$10),"Y",IF(AND(H117&gt;='Intersection Mileposts'!$F$11,H117&lt;='Intersection Mileposts'!$G$11),"Y",IF(AND(H117&gt;='Intersection Mileposts'!$F$12,H117&lt;='Intersection Mileposts'!$G$12),"Y",IF(AND(H117&gt;='Intersection Mileposts'!$F$13,H117&lt;='Intersection Mileposts'!$G$13),"Y",IF(AND(H117&gt;='Intersection Mileposts'!$F$14,H117&lt;='Intersection Mileposts'!$G$14),"Y",IF(AND(H117&gt;='Intersection Mileposts'!$F$15,H117&lt;='Intersection Mileposts'!$G$15),"Y",IF(AND(H117&gt;='Intersection Mileposts'!$F$16,H117&lt;='Intersection Mileposts'!$G$16),"Y",IF(AND(H117&gt;='Intersection Mileposts'!$F$17,H117&lt;='Intersection Mileposts'!$G$17),"Y",IF(AND(H117&gt;='Intersection Mileposts'!$F$18,H117&lt;='Intersection Mileposts'!$G$18),"Y",IF(AND(H117&gt;='Intersection Mileposts'!$F$19,H117&lt;='Intersection Mileposts'!$G$19),"Y",IF(AND(H117&gt;='Intersection Mileposts'!$F$20,H117&lt;='Intersection Mileposts'!$G$20),"Y",IF(AND(H117&gt;='Intersection Mileposts'!$F$21,H117&lt;='Intersection Mileposts'!$G$21),"Y",IF(AND(H117&gt;='Intersection Mileposts'!$F$22,H117&lt;='Intersection Mileposts'!$G$22),"Y",IF(AND(H117&gt;='Intersection Mileposts'!$F$23,H117&lt;='Intersection Mileposts'!$G$23),"Y",IF(AND(H117&gt;='Intersection Mileposts'!$F$24,H117&lt;='Intersection Mileposts'!$G$24),"Y",IF(AND(H117&gt;='Intersection Mileposts'!$F$25,H117&lt;='Intersection Mileposts'!$G$25),"Y",IF(AND(H117&gt;='Intersection Mileposts'!$F$26,H117&lt;='Intersection Mileposts'!$G$26),"Y",IF(AND(H117&gt;='Intersection Mileposts'!$F$27,H117&lt;='Intersection Mileposts'!$G$27),"Y",IF(AND(H117&gt;='Intersection Mileposts'!$F$28,H117&lt;='Intersection Mileposts'!$G$28),"Y",IF(AND(H117&gt;='Intersection Mileposts'!$F$29,H117&lt;='Intersection Mileposts'!$G$29),"Y", IF(AND(H117&gt;='Intersection Mileposts'!$F$30,H117&lt;='Intersection Mileposts'!$G$30),"Y",IF(AND(H117&gt;='Intersection Mileposts'!$F$31,H117&lt;='Intersection Mileposts'!$G$31),"Y",IF(AND(H117&gt;='Intersection Mileposts'!$F$32,H117&lt;='Intersection Mileposts'!$G$32),"Y",IF(AND(H117&gt;='Intersection Mileposts'!$F$33,H117&lt;='Intersection Mileposts'!$G$33),"Y",IF(AND(H117&gt;='Intersection Mileposts'!$F$34,H117&lt;='Intersection Mileposts'!$G$34),"Y",IF(AND(H117&gt;='Intersection Mileposts'!$F$35,H117&lt;='Intersection Mileposts'!$G$35),"Y",IF(AND(H117&gt;='Intersection Mileposts'!$F$36,H117&lt;='Intersection Mileposts'!$G$36),"Y",IF(AND(H117&gt;='Intersection Mileposts'!$F$37,H117&lt;='Intersection Mileposts'!$G$37),"Y",IF(AND(H117&gt;='Intersection Mileposts'!$F$38,H117&lt;='Intersection Mileposts'!$G$38),"Y",IF(AND(H117&gt;='Intersection Mileposts'!$F$39,H117&lt;='Intersection Mileposts'!$G$39),"Y","N"))))))))))))))))))))))))))))))))))))</f>
        <v/>
      </c>
    </row>
    <row r="118" spans="1:46" x14ac:dyDescent="0.3">
      <c r="A118" s="279"/>
      <c r="B118" s="261"/>
      <c r="C118" s="262"/>
      <c r="D118" s="262"/>
      <c r="E118" s="262"/>
      <c r="F118" s="262"/>
      <c r="G118" s="284"/>
      <c r="H118" s="286"/>
      <c r="I118" s="279"/>
      <c r="J118" s="260"/>
      <c r="K118" s="260"/>
      <c r="L118" s="280"/>
      <c r="M118" s="275"/>
      <c r="N118" s="263"/>
      <c r="P118" s="264" t="str">
        <f>IF(R118 = "", "", COUNT($R$4:R118))</f>
        <v/>
      </c>
      <c r="Q118" s="264" t="str">
        <f t="shared" si="13"/>
        <v/>
      </c>
      <c r="R118" s="265" t="str">
        <f t="shared" si="14"/>
        <v/>
      </c>
      <c r="S118" s="266" t="str">
        <f t="shared" si="19"/>
        <v/>
      </c>
      <c r="T118" s="267" t="str">
        <f t="shared" si="15"/>
        <v/>
      </c>
      <c r="U118" s="268" t="str">
        <f t="shared" si="20"/>
        <v/>
      </c>
      <c r="V118" s="269" t="str">
        <f t="shared" si="16"/>
        <v/>
      </c>
      <c r="W118" s="5"/>
      <c r="AR118" s="2" t="str">
        <f t="shared" si="18"/>
        <v/>
      </c>
      <c r="AS118" s="2" t="str">
        <f t="shared" si="17"/>
        <v/>
      </c>
      <c r="AT118" s="2" t="str">
        <f>IF(AR118="","",IF(AND(H118&gt;='Intersection Mileposts'!$F$5,H118&lt;='Intersection Mileposts'!$G$5),"Y",IF(AND(H118&gt;='Intersection Mileposts'!$F$6,H118&lt;='Intersection Mileposts'!$G$6),"Y",IF(AND(H118&gt;='Intersection Mileposts'!$F$7,H118&lt;='Intersection Mileposts'!$G$7),"Y",IF(AND(H118&gt;='Intersection Mileposts'!$F$8,H118&lt;='Intersection Mileposts'!$G$8),"Y",IF(AND(H118&gt;='Intersection Mileposts'!$F$9,H118&lt;='Intersection Mileposts'!$G$9),"Y",IF(AND(H118&gt;='Intersection Mileposts'!$F$10,H118&lt;='Intersection Mileposts'!$G$10),"Y",IF(AND(H118&gt;='Intersection Mileposts'!$F$11,H118&lt;='Intersection Mileposts'!$G$11),"Y",IF(AND(H118&gt;='Intersection Mileposts'!$F$12,H118&lt;='Intersection Mileposts'!$G$12),"Y",IF(AND(H118&gt;='Intersection Mileposts'!$F$13,H118&lt;='Intersection Mileposts'!$G$13),"Y",IF(AND(H118&gt;='Intersection Mileposts'!$F$14,H118&lt;='Intersection Mileposts'!$G$14),"Y",IF(AND(H118&gt;='Intersection Mileposts'!$F$15,H118&lt;='Intersection Mileposts'!$G$15),"Y",IF(AND(H118&gt;='Intersection Mileposts'!$F$16,H118&lt;='Intersection Mileposts'!$G$16),"Y",IF(AND(H118&gt;='Intersection Mileposts'!$F$17,H118&lt;='Intersection Mileposts'!$G$17),"Y",IF(AND(H118&gt;='Intersection Mileposts'!$F$18,H118&lt;='Intersection Mileposts'!$G$18),"Y",IF(AND(H118&gt;='Intersection Mileposts'!$F$19,H118&lt;='Intersection Mileposts'!$G$19),"Y",IF(AND(H118&gt;='Intersection Mileposts'!$F$20,H118&lt;='Intersection Mileposts'!$G$20),"Y",IF(AND(H118&gt;='Intersection Mileposts'!$F$21,H118&lt;='Intersection Mileposts'!$G$21),"Y",IF(AND(H118&gt;='Intersection Mileposts'!$F$22,H118&lt;='Intersection Mileposts'!$G$22),"Y",IF(AND(H118&gt;='Intersection Mileposts'!$F$23,H118&lt;='Intersection Mileposts'!$G$23),"Y",IF(AND(H118&gt;='Intersection Mileposts'!$F$24,H118&lt;='Intersection Mileposts'!$G$24),"Y",IF(AND(H118&gt;='Intersection Mileposts'!$F$25,H118&lt;='Intersection Mileposts'!$G$25),"Y",IF(AND(H118&gt;='Intersection Mileposts'!$F$26,H118&lt;='Intersection Mileposts'!$G$26),"Y",IF(AND(H118&gt;='Intersection Mileposts'!$F$27,H118&lt;='Intersection Mileposts'!$G$27),"Y",IF(AND(H118&gt;='Intersection Mileposts'!$F$28,H118&lt;='Intersection Mileposts'!$G$28),"Y",IF(AND(H118&gt;='Intersection Mileposts'!$F$29,H118&lt;='Intersection Mileposts'!$G$29),"Y", IF(AND(H118&gt;='Intersection Mileposts'!$F$30,H118&lt;='Intersection Mileposts'!$G$30),"Y",IF(AND(H118&gt;='Intersection Mileposts'!$F$31,H118&lt;='Intersection Mileposts'!$G$31),"Y",IF(AND(H118&gt;='Intersection Mileposts'!$F$32,H118&lt;='Intersection Mileposts'!$G$32),"Y",IF(AND(H118&gt;='Intersection Mileposts'!$F$33,H118&lt;='Intersection Mileposts'!$G$33),"Y",IF(AND(H118&gt;='Intersection Mileposts'!$F$34,H118&lt;='Intersection Mileposts'!$G$34),"Y",IF(AND(H118&gt;='Intersection Mileposts'!$F$35,H118&lt;='Intersection Mileposts'!$G$35),"Y",IF(AND(H118&gt;='Intersection Mileposts'!$F$36,H118&lt;='Intersection Mileposts'!$G$36),"Y",IF(AND(H118&gt;='Intersection Mileposts'!$F$37,H118&lt;='Intersection Mileposts'!$G$37),"Y",IF(AND(H118&gt;='Intersection Mileposts'!$F$38,H118&lt;='Intersection Mileposts'!$G$38),"Y",IF(AND(H118&gt;='Intersection Mileposts'!$F$39,H118&lt;='Intersection Mileposts'!$G$39),"Y","N"))))))))))))))))))))))))))))))))))))</f>
        <v/>
      </c>
    </row>
    <row r="119" spans="1:46" x14ac:dyDescent="0.3">
      <c r="A119" s="279"/>
      <c r="B119" s="261"/>
      <c r="C119" s="262"/>
      <c r="D119" s="262"/>
      <c r="E119" s="262"/>
      <c r="F119" s="262"/>
      <c r="G119" s="284"/>
      <c r="H119" s="286"/>
      <c r="I119" s="279"/>
      <c r="J119" s="260"/>
      <c r="K119" s="260"/>
      <c r="L119" s="280"/>
      <c r="M119" s="275"/>
      <c r="N119" s="263"/>
      <c r="P119" s="264" t="str">
        <f>IF(R119 = "", "", COUNT($R$4:R119))</f>
        <v/>
      </c>
      <c r="Q119" s="264" t="str">
        <f t="shared" si="13"/>
        <v/>
      </c>
      <c r="R119" s="265" t="str">
        <f t="shared" si="14"/>
        <v/>
      </c>
      <c r="S119" s="266" t="str">
        <f t="shared" si="19"/>
        <v/>
      </c>
      <c r="T119" s="267" t="str">
        <f t="shared" si="15"/>
        <v/>
      </c>
      <c r="U119" s="268" t="str">
        <f t="shared" si="20"/>
        <v/>
      </c>
      <c r="V119" s="269" t="str">
        <f t="shared" si="16"/>
        <v/>
      </c>
      <c r="W119" s="5"/>
      <c r="AR119" s="2" t="str">
        <f t="shared" si="18"/>
        <v/>
      </c>
      <c r="AS119" s="2" t="str">
        <f t="shared" si="17"/>
        <v/>
      </c>
      <c r="AT119" s="2" t="str">
        <f>IF(AR119="","",IF(AND(H119&gt;='Intersection Mileposts'!$F$5,H119&lt;='Intersection Mileposts'!$G$5),"Y",IF(AND(H119&gt;='Intersection Mileposts'!$F$6,H119&lt;='Intersection Mileposts'!$G$6),"Y",IF(AND(H119&gt;='Intersection Mileposts'!$F$7,H119&lt;='Intersection Mileposts'!$G$7),"Y",IF(AND(H119&gt;='Intersection Mileposts'!$F$8,H119&lt;='Intersection Mileposts'!$G$8),"Y",IF(AND(H119&gt;='Intersection Mileposts'!$F$9,H119&lt;='Intersection Mileposts'!$G$9),"Y",IF(AND(H119&gt;='Intersection Mileposts'!$F$10,H119&lt;='Intersection Mileposts'!$G$10),"Y",IF(AND(H119&gt;='Intersection Mileposts'!$F$11,H119&lt;='Intersection Mileposts'!$G$11),"Y",IF(AND(H119&gt;='Intersection Mileposts'!$F$12,H119&lt;='Intersection Mileposts'!$G$12),"Y",IF(AND(H119&gt;='Intersection Mileposts'!$F$13,H119&lt;='Intersection Mileposts'!$G$13),"Y",IF(AND(H119&gt;='Intersection Mileposts'!$F$14,H119&lt;='Intersection Mileposts'!$G$14),"Y",IF(AND(H119&gt;='Intersection Mileposts'!$F$15,H119&lt;='Intersection Mileposts'!$G$15),"Y",IF(AND(H119&gt;='Intersection Mileposts'!$F$16,H119&lt;='Intersection Mileposts'!$G$16),"Y",IF(AND(H119&gt;='Intersection Mileposts'!$F$17,H119&lt;='Intersection Mileposts'!$G$17),"Y",IF(AND(H119&gt;='Intersection Mileposts'!$F$18,H119&lt;='Intersection Mileposts'!$G$18),"Y",IF(AND(H119&gt;='Intersection Mileposts'!$F$19,H119&lt;='Intersection Mileposts'!$G$19),"Y",IF(AND(H119&gt;='Intersection Mileposts'!$F$20,H119&lt;='Intersection Mileposts'!$G$20),"Y",IF(AND(H119&gt;='Intersection Mileposts'!$F$21,H119&lt;='Intersection Mileposts'!$G$21),"Y",IF(AND(H119&gt;='Intersection Mileposts'!$F$22,H119&lt;='Intersection Mileposts'!$G$22),"Y",IF(AND(H119&gt;='Intersection Mileposts'!$F$23,H119&lt;='Intersection Mileposts'!$G$23),"Y",IF(AND(H119&gt;='Intersection Mileposts'!$F$24,H119&lt;='Intersection Mileposts'!$G$24),"Y",IF(AND(H119&gt;='Intersection Mileposts'!$F$25,H119&lt;='Intersection Mileposts'!$G$25),"Y",IF(AND(H119&gt;='Intersection Mileposts'!$F$26,H119&lt;='Intersection Mileposts'!$G$26),"Y",IF(AND(H119&gt;='Intersection Mileposts'!$F$27,H119&lt;='Intersection Mileposts'!$G$27),"Y",IF(AND(H119&gt;='Intersection Mileposts'!$F$28,H119&lt;='Intersection Mileposts'!$G$28),"Y",IF(AND(H119&gt;='Intersection Mileposts'!$F$29,H119&lt;='Intersection Mileposts'!$G$29),"Y", IF(AND(H119&gt;='Intersection Mileposts'!$F$30,H119&lt;='Intersection Mileposts'!$G$30),"Y",IF(AND(H119&gt;='Intersection Mileposts'!$F$31,H119&lt;='Intersection Mileposts'!$G$31),"Y",IF(AND(H119&gt;='Intersection Mileposts'!$F$32,H119&lt;='Intersection Mileposts'!$G$32),"Y",IF(AND(H119&gt;='Intersection Mileposts'!$F$33,H119&lt;='Intersection Mileposts'!$G$33),"Y",IF(AND(H119&gt;='Intersection Mileposts'!$F$34,H119&lt;='Intersection Mileposts'!$G$34),"Y",IF(AND(H119&gt;='Intersection Mileposts'!$F$35,H119&lt;='Intersection Mileposts'!$G$35),"Y",IF(AND(H119&gt;='Intersection Mileposts'!$F$36,H119&lt;='Intersection Mileposts'!$G$36),"Y",IF(AND(H119&gt;='Intersection Mileposts'!$F$37,H119&lt;='Intersection Mileposts'!$G$37),"Y",IF(AND(H119&gt;='Intersection Mileposts'!$F$38,H119&lt;='Intersection Mileposts'!$G$38),"Y",IF(AND(H119&gt;='Intersection Mileposts'!$F$39,H119&lt;='Intersection Mileposts'!$G$39),"Y","N"))))))))))))))))))))))))))))))))))))</f>
        <v/>
      </c>
    </row>
    <row r="120" spans="1:46" x14ac:dyDescent="0.3">
      <c r="A120" s="279"/>
      <c r="B120" s="261"/>
      <c r="C120" s="262"/>
      <c r="D120" s="262"/>
      <c r="E120" s="262"/>
      <c r="F120" s="262"/>
      <c r="G120" s="284"/>
      <c r="H120" s="286"/>
      <c r="I120" s="279"/>
      <c r="J120" s="260"/>
      <c r="K120" s="260"/>
      <c r="L120" s="280"/>
      <c r="M120" s="275"/>
      <c r="N120" s="263"/>
      <c r="P120" s="264" t="str">
        <f>IF(R120 = "", "", COUNT($R$4:R120))</f>
        <v/>
      </c>
      <c r="Q120" s="264" t="str">
        <f t="shared" si="13"/>
        <v/>
      </c>
      <c r="R120" s="265" t="str">
        <f t="shared" si="14"/>
        <v/>
      </c>
      <c r="S120" s="266" t="str">
        <f t="shared" si="19"/>
        <v/>
      </c>
      <c r="T120" s="267" t="str">
        <f t="shared" si="15"/>
        <v/>
      </c>
      <c r="U120" s="268" t="str">
        <f t="shared" si="20"/>
        <v/>
      </c>
      <c r="V120" s="269" t="str">
        <f t="shared" si="16"/>
        <v/>
      </c>
      <c r="W120" s="5"/>
      <c r="AR120" s="2" t="str">
        <f t="shared" si="18"/>
        <v/>
      </c>
      <c r="AS120" s="2" t="str">
        <f t="shared" si="17"/>
        <v/>
      </c>
      <c r="AT120" s="2" t="str">
        <f>IF(AR120="","",IF(AND(H120&gt;='Intersection Mileposts'!$F$5,H120&lt;='Intersection Mileposts'!$G$5),"Y",IF(AND(H120&gt;='Intersection Mileposts'!$F$6,H120&lt;='Intersection Mileposts'!$G$6),"Y",IF(AND(H120&gt;='Intersection Mileposts'!$F$7,H120&lt;='Intersection Mileposts'!$G$7),"Y",IF(AND(H120&gt;='Intersection Mileposts'!$F$8,H120&lt;='Intersection Mileposts'!$G$8),"Y",IF(AND(H120&gt;='Intersection Mileposts'!$F$9,H120&lt;='Intersection Mileposts'!$G$9),"Y",IF(AND(H120&gt;='Intersection Mileposts'!$F$10,H120&lt;='Intersection Mileposts'!$G$10),"Y",IF(AND(H120&gt;='Intersection Mileposts'!$F$11,H120&lt;='Intersection Mileposts'!$G$11),"Y",IF(AND(H120&gt;='Intersection Mileposts'!$F$12,H120&lt;='Intersection Mileposts'!$G$12),"Y",IF(AND(H120&gt;='Intersection Mileposts'!$F$13,H120&lt;='Intersection Mileposts'!$G$13),"Y",IF(AND(H120&gt;='Intersection Mileposts'!$F$14,H120&lt;='Intersection Mileposts'!$G$14),"Y",IF(AND(H120&gt;='Intersection Mileposts'!$F$15,H120&lt;='Intersection Mileposts'!$G$15),"Y",IF(AND(H120&gt;='Intersection Mileposts'!$F$16,H120&lt;='Intersection Mileposts'!$G$16),"Y",IF(AND(H120&gt;='Intersection Mileposts'!$F$17,H120&lt;='Intersection Mileposts'!$G$17),"Y",IF(AND(H120&gt;='Intersection Mileposts'!$F$18,H120&lt;='Intersection Mileposts'!$G$18),"Y",IF(AND(H120&gt;='Intersection Mileposts'!$F$19,H120&lt;='Intersection Mileposts'!$G$19),"Y",IF(AND(H120&gt;='Intersection Mileposts'!$F$20,H120&lt;='Intersection Mileposts'!$G$20),"Y",IF(AND(H120&gt;='Intersection Mileposts'!$F$21,H120&lt;='Intersection Mileposts'!$G$21),"Y",IF(AND(H120&gt;='Intersection Mileposts'!$F$22,H120&lt;='Intersection Mileposts'!$G$22),"Y",IF(AND(H120&gt;='Intersection Mileposts'!$F$23,H120&lt;='Intersection Mileposts'!$G$23),"Y",IF(AND(H120&gt;='Intersection Mileposts'!$F$24,H120&lt;='Intersection Mileposts'!$G$24),"Y",IF(AND(H120&gt;='Intersection Mileposts'!$F$25,H120&lt;='Intersection Mileposts'!$G$25),"Y",IF(AND(H120&gt;='Intersection Mileposts'!$F$26,H120&lt;='Intersection Mileposts'!$G$26),"Y",IF(AND(H120&gt;='Intersection Mileposts'!$F$27,H120&lt;='Intersection Mileposts'!$G$27),"Y",IF(AND(H120&gt;='Intersection Mileposts'!$F$28,H120&lt;='Intersection Mileposts'!$G$28),"Y",IF(AND(H120&gt;='Intersection Mileposts'!$F$29,H120&lt;='Intersection Mileposts'!$G$29),"Y", IF(AND(H120&gt;='Intersection Mileposts'!$F$30,H120&lt;='Intersection Mileposts'!$G$30),"Y",IF(AND(H120&gt;='Intersection Mileposts'!$F$31,H120&lt;='Intersection Mileposts'!$G$31),"Y",IF(AND(H120&gt;='Intersection Mileposts'!$F$32,H120&lt;='Intersection Mileposts'!$G$32),"Y",IF(AND(H120&gt;='Intersection Mileposts'!$F$33,H120&lt;='Intersection Mileposts'!$G$33),"Y",IF(AND(H120&gt;='Intersection Mileposts'!$F$34,H120&lt;='Intersection Mileposts'!$G$34),"Y",IF(AND(H120&gt;='Intersection Mileposts'!$F$35,H120&lt;='Intersection Mileposts'!$G$35),"Y",IF(AND(H120&gt;='Intersection Mileposts'!$F$36,H120&lt;='Intersection Mileposts'!$G$36),"Y",IF(AND(H120&gt;='Intersection Mileposts'!$F$37,H120&lt;='Intersection Mileposts'!$G$37),"Y",IF(AND(H120&gt;='Intersection Mileposts'!$F$38,H120&lt;='Intersection Mileposts'!$G$38),"Y",IF(AND(H120&gt;='Intersection Mileposts'!$F$39,H120&lt;='Intersection Mileposts'!$G$39),"Y","N"))))))))))))))))))))))))))))))))))))</f>
        <v/>
      </c>
    </row>
    <row r="121" spans="1:46" x14ac:dyDescent="0.3">
      <c r="A121" s="279"/>
      <c r="B121" s="261"/>
      <c r="C121" s="262"/>
      <c r="D121" s="262"/>
      <c r="E121" s="262"/>
      <c r="F121" s="262"/>
      <c r="G121" s="284"/>
      <c r="H121" s="286"/>
      <c r="I121" s="279"/>
      <c r="J121" s="260"/>
      <c r="K121" s="260"/>
      <c r="L121" s="280"/>
      <c r="M121" s="275"/>
      <c r="N121" s="263"/>
      <c r="P121" s="264" t="str">
        <f>IF(R121 = "", "", COUNT($R$4:R121))</f>
        <v/>
      </c>
      <c r="Q121" s="264" t="str">
        <f t="shared" si="13"/>
        <v/>
      </c>
      <c r="R121" s="265" t="str">
        <f t="shared" si="14"/>
        <v/>
      </c>
      <c r="S121" s="266" t="str">
        <f t="shared" si="19"/>
        <v/>
      </c>
      <c r="T121" s="267" t="str">
        <f t="shared" si="15"/>
        <v/>
      </c>
      <c r="U121" s="268" t="str">
        <f t="shared" si="20"/>
        <v/>
      </c>
      <c r="V121" s="269" t="str">
        <f t="shared" si="16"/>
        <v/>
      </c>
      <c r="W121" s="5"/>
      <c r="AR121" s="2" t="str">
        <f t="shared" si="18"/>
        <v/>
      </c>
      <c r="AS121" s="2" t="str">
        <f t="shared" si="17"/>
        <v/>
      </c>
      <c r="AT121" s="2" t="str">
        <f>IF(AR121="","",IF(AND(H121&gt;='Intersection Mileposts'!$F$5,H121&lt;='Intersection Mileposts'!$G$5),"Y",IF(AND(H121&gt;='Intersection Mileposts'!$F$6,H121&lt;='Intersection Mileposts'!$G$6),"Y",IF(AND(H121&gt;='Intersection Mileposts'!$F$7,H121&lt;='Intersection Mileposts'!$G$7),"Y",IF(AND(H121&gt;='Intersection Mileposts'!$F$8,H121&lt;='Intersection Mileposts'!$G$8),"Y",IF(AND(H121&gt;='Intersection Mileposts'!$F$9,H121&lt;='Intersection Mileposts'!$G$9),"Y",IF(AND(H121&gt;='Intersection Mileposts'!$F$10,H121&lt;='Intersection Mileposts'!$G$10),"Y",IF(AND(H121&gt;='Intersection Mileposts'!$F$11,H121&lt;='Intersection Mileposts'!$G$11),"Y",IF(AND(H121&gt;='Intersection Mileposts'!$F$12,H121&lt;='Intersection Mileposts'!$G$12),"Y",IF(AND(H121&gt;='Intersection Mileposts'!$F$13,H121&lt;='Intersection Mileposts'!$G$13),"Y",IF(AND(H121&gt;='Intersection Mileposts'!$F$14,H121&lt;='Intersection Mileposts'!$G$14),"Y",IF(AND(H121&gt;='Intersection Mileposts'!$F$15,H121&lt;='Intersection Mileposts'!$G$15),"Y",IF(AND(H121&gt;='Intersection Mileposts'!$F$16,H121&lt;='Intersection Mileposts'!$G$16),"Y",IF(AND(H121&gt;='Intersection Mileposts'!$F$17,H121&lt;='Intersection Mileposts'!$G$17),"Y",IF(AND(H121&gt;='Intersection Mileposts'!$F$18,H121&lt;='Intersection Mileposts'!$G$18),"Y",IF(AND(H121&gt;='Intersection Mileposts'!$F$19,H121&lt;='Intersection Mileposts'!$G$19),"Y",IF(AND(H121&gt;='Intersection Mileposts'!$F$20,H121&lt;='Intersection Mileposts'!$G$20),"Y",IF(AND(H121&gt;='Intersection Mileposts'!$F$21,H121&lt;='Intersection Mileposts'!$G$21),"Y",IF(AND(H121&gt;='Intersection Mileposts'!$F$22,H121&lt;='Intersection Mileposts'!$G$22),"Y",IF(AND(H121&gt;='Intersection Mileposts'!$F$23,H121&lt;='Intersection Mileposts'!$G$23),"Y",IF(AND(H121&gt;='Intersection Mileposts'!$F$24,H121&lt;='Intersection Mileposts'!$G$24),"Y",IF(AND(H121&gt;='Intersection Mileposts'!$F$25,H121&lt;='Intersection Mileposts'!$G$25),"Y",IF(AND(H121&gt;='Intersection Mileposts'!$F$26,H121&lt;='Intersection Mileposts'!$G$26),"Y",IF(AND(H121&gt;='Intersection Mileposts'!$F$27,H121&lt;='Intersection Mileposts'!$G$27),"Y",IF(AND(H121&gt;='Intersection Mileposts'!$F$28,H121&lt;='Intersection Mileposts'!$G$28),"Y",IF(AND(H121&gt;='Intersection Mileposts'!$F$29,H121&lt;='Intersection Mileposts'!$G$29),"Y", IF(AND(H121&gt;='Intersection Mileposts'!$F$30,H121&lt;='Intersection Mileposts'!$G$30),"Y",IF(AND(H121&gt;='Intersection Mileposts'!$F$31,H121&lt;='Intersection Mileposts'!$G$31),"Y",IF(AND(H121&gt;='Intersection Mileposts'!$F$32,H121&lt;='Intersection Mileposts'!$G$32),"Y",IF(AND(H121&gt;='Intersection Mileposts'!$F$33,H121&lt;='Intersection Mileposts'!$G$33),"Y",IF(AND(H121&gt;='Intersection Mileposts'!$F$34,H121&lt;='Intersection Mileposts'!$G$34),"Y",IF(AND(H121&gt;='Intersection Mileposts'!$F$35,H121&lt;='Intersection Mileposts'!$G$35),"Y",IF(AND(H121&gt;='Intersection Mileposts'!$F$36,H121&lt;='Intersection Mileposts'!$G$36),"Y",IF(AND(H121&gt;='Intersection Mileposts'!$F$37,H121&lt;='Intersection Mileposts'!$G$37),"Y",IF(AND(H121&gt;='Intersection Mileposts'!$F$38,H121&lt;='Intersection Mileposts'!$G$38),"Y",IF(AND(H121&gt;='Intersection Mileposts'!$F$39,H121&lt;='Intersection Mileposts'!$G$39),"Y","N"))))))))))))))))))))))))))))))))))))</f>
        <v/>
      </c>
    </row>
    <row r="122" spans="1:46" x14ac:dyDescent="0.3">
      <c r="A122" s="279"/>
      <c r="B122" s="261"/>
      <c r="C122" s="262"/>
      <c r="D122" s="262"/>
      <c r="E122" s="262"/>
      <c r="F122" s="262"/>
      <c r="G122" s="284"/>
      <c r="H122" s="286"/>
      <c r="I122" s="279"/>
      <c r="J122" s="260"/>
      <c r="K122" s="260"/>
      <c r="L122" s="280"/>
      <c r="M122" s="275"/>
      <c r="N122" s="263"/>
      <c r="P122" s="264" t="str">
        <f>IF(R122 = "", "", COUNT($R$4:R122))</f>
        <v/>
      </c>
      <c r="Q122" s="264" t="str">
        <f t="shared" si="13"/>
        <v/>
      </c>
      <c r="R122" s="265" t="str">
        <f t="shared" si="14"/>
        <v/>
      </c>
      <c r="S122" s="266" t="str">
        <f t="shared" si="19"/>
        <v/>
      </c>
      <c r="T122" s="267" t="str">
        <f t="shared" si="15"/>
        <v/>
      </c>
      <c r="U122" s="268" t="str">
        <f t="shared" si="20"/>
        <v/>
      </c>
      <c r="V122" s="269" t="str">
        <f t="shared" si="16"/>
        <v/>
      </c>
      <c r="W122" s="5"/>
      <c r="AR122" s="2" t="str">
        <f t="shared" si="18"/>
        <v/>
      </c>
      <c r="AS122" s="2" t="str">
        <f t="shared" si="17"/>
        <v/>
      </c>
      <c r="AT122" s="2" t="str">
        <f>IF(AR122="","",IF(AND(H122&gt;='Intersection Mileposts'!$F$5,H122&lt;='Intersection Mileposts'!$G$5),"Y",IF(AND(H122&gt;='Intersection Mileposts'!$F$6,H122&lt;='Intersection Mileposts'!$G$6),"Y",IF(AND(H122&gt;='Intersection Mileposts'!$F$7,H122&lt;='Intersection Mileposts'!$G$7),"Y",IF(AND(H122&gt;='Intersection Mileposts'!$F$8,H122&lt;='Intersection Mileposts'!$G$8),"Y",IF(AND(H122&gt;='Intersection Mileposts'!$F$9,H122&lt;='Intersection Mileposts'!$G$9),"Y",IF(AND(H122&gt;='Intersection Mileposts'!$F$10,H122&lt;='Intersection Mileposts'!$G$10),"Y",IF(AND(H122&gt;='Intersection Mileposts'!$F$11,H122&lt;='Intersection Mileposts'!$G$11),"Y",IF(AND(H122&gt;='Intersection Mileposts'!$F$12,H122&lt;='Intersection Mileposts'!$G$12),"Y",IF(AND(H122&gt;='Intersection Mileposts'!$F$13,H122&lt;='Intersection Mileposts'!$G$13),"Y",IF(AND(H122&gt;='Intersection Mileposts'!$F$14,H122&lt;='Intersection Mileposts'!$G$14),"Y",IF(AND(H122&gt;='Intersection Mileposts'!$F$15,H122&lt;='Intersection Mileposts'!$G$15),"Y",IF(AND(H122&gt;='Intersection Mileposts'!$F$16,H122&lt;='Intersection Mileposts'!$G$16),"Y",IF(AND(H122&gt;='Intersection Mileposts'!$F$17,H122&lt;='Intersection Mileposts'!$G$17),"Y",IF(AND(H122&gt;='Intersection Mileposts'!$F$18,H122&lt;='Intersection Mileposts'!$G$18),"Y",IF(AND(H122&gt;='Intersection Mileposts'!$F$19,H122&lt;='Intersection Mileposts'!$G$19),"Y",IF(AND(H122&gt;='Intersection Mileposts'!$F$20,H122&lt;='Intersection Mileposts'!$G$20),"Y",IF(AND(H122&gt;='Intersection Mileposts'!$F$21,H122&lt;='Intersection Mileposts'!$G$21),"Y",IF(AND(H122&gt;='Intersection Mileposts'!$F$22,H122&lt;='Intersection Mileposts'!$G$22),"Y",IF(AND(H122&gt;='Intersection Mileposts'!$F$23,H122&lt;='Intersection Mileposts'!$G$23),"Y",IF(AND(H122&gt;='Intersection Mileposts'!$F$24,H122&lt;='Intersection Mileposts'!$G$24),"Y",IF(AND(H122&gt;='Intersection Mileposts'!$F$25,H122&lt;='Intersection Mileposts'!$G$25),"Y",IF(AND(H122&gt;='Intersection Mileposts'!$F$26,H122&lt;='Intersection Mileposts'!$G$26),"Y",IF(AND(H122&gt;='Intersection Mileposts'!$F$27,H122&lt;='Intersection Mileposts'!$G$27),"Y",IF(AND(H122&gt;='Intersection Mileposts'!$F$28,H122&lt;='Intersection Mileposts'!$G$28),"Y",IF(AND(H122&gt;='Intersection Mileposts'!$F$29,H122&lt;='Intersection Mileposts'!$G$29),"Y", IF(AND(H122&gt;='Intersection Mileposts'!$F$30,H122&lt;='Intersection Mileposts'!$G$30),"Y",IF(AND(H122&gt;='Intersection Mileposts'!$F$31,H122&lt;='Intersection Mileposts'!$G$31),"Y",IF(AND(H122&gt;='Intersection Mileposts'!$F$32,H122&lt;='Intersection Mileposts'!$G$32),"Y",IF(AND(H122&gt;='Intersection Mileposts'!$F$33,H122&lt;='Intersection Mileposts'!$G$33),"Y",IF(AND(H122&gt;='Intersection Mileposts'!$F$34,H122&lt;='Intersection Mileposts'!$G$34),"Y",IF(AND(H122&gt;='Intersection Mileposts'!$F$35,H122&lt;='Intersection Mileposts'!$G$35),"Y",IF(AND(H122&gt;='Intersection Mileposts'!$F$36,H122&lt;='Intersection Mileposts'!$G$36),"Y",IF(AND(H122&gt;='Intersection Mileposts'!$F$37,H122&lt;='Intersection Mileposts'!$G$37),"Y",IF(AND(H122&gt;='Intersection Mileposts'!$F$38,H122&lt;='Intersection Mileposts'!$G$38),"Y",IF(AND(H122&gt;='Intersection Mileposts'!$F$39,H122&lt;='Intersection Mileposts'!$G$39),"Y","N"))))))))))))))))))))))))))))))))))))</f>
        <v/>
      </c>
    </row>
    <row r="123" spans="1:46" x14ac:dyDescent="0.3">
      <c r="A123" s="279"/>
      <c r="B123" s="261"/>
      <c r="C123" s="262"/>
      <c r="D123" s="262"/>
      <c r="E123" s="262"/>
      <c r="F123" s="262"/>
      <c r="G123" s="284"/>
      <c r="H123" s="286"/>
      <c r="I123" s="279"/>
      <c r="J123" s="260"/>
      <c r="K123" s="260"/>
      <c r="L123" s="280"/>
      <c r="M123" s="275"/>
      <c r="N123" s="263"/>
      <c r="P123" s="264" t="str">
        <f>IF(R123 = "", "", COUNT($R$4:R123))</f>
        <v/>
      </c>
      <c r="Q123" s="264" t="str">
        <f t="shared" si="13"/>
        <v/>
      </c>
      <c r="R123" s="265" t="str">
        <f t="shared" si="14"/>
        <v/>
      </c>
      <c r="S123" s="266" t="str">
        <f t="shared" si="19"/>
        <v/>
      </c>
      <c r="T123" s="267" t="str">
        <f t="shared" si="15"/>
        <v/>
      </c>
      <c r="U123" s="268" t="str">
        <f t="shared" si="20"/>
        <v/>
      </c>
      <c r="V123" s="269" t="str">
        <f t="shared" si="16"/>
        <v/>
      </c>
      <c r="W123" s="5"/>
      <c r="AR123" s="2" t="str">
        <f t="shared" si="18"/>
        <v/>
      </c>
      <c r="AS123" s="2" t="str">
        <f t="shared" si="17"/>
        <v/>
      </c>
      <c r="AT123" s="2" t="str">
        <f>IF(AR123="","",IF(AND(H123&gt;='Intersection Mileposts'!$F$5,H123&lt;='Intersection Mileposts'!$G$5),"Y",IF(AND(H123&gt;='Intersection Mileposts'!$F$6,H123&lt;='Intersection Mileposts'!$G$6),"Y",IF(AND(H123&gt;='Intersection Mileposts'!$F$7,H123&lt;='Intersection Mileposts'!$G$7),"Y",IF(AND(H123&gt;='Intersection Mileposts'!$F$8,H123&lt;='Intersection Mileposts'!$G$8),"Y",IF(AND(H123&gt;='Intersection Mileposts'!$F$9,H123&lt;='Intersection Mileposts'!$G$9),"Y",IF(AND(H123&gt;='Intersection Mileposts'!$F$10,H123&lt;='Intersection Mileposts'!$G$10),"Y",IF(AND(H123&gt;='Intersection Mileposts'!$F$11,H123&lt;='Intersection Mileposts'!$G$11),"Y",IF(AND(H123&gt;='Intersection Mileposts'!$F$12,H123&lt;='Intersection Mileposts'!$G$12),"Y",IF(AND(H123&gt;='Intersection Mileposts'!$F$13,H123&lt;='Intersection Mileposts'!$G$13),"Y",IF(AND(H123&gt;='Intersection Mileposts'!$F$14,H123&lt;='Intersection Mileposts'!$G$14),"Y",IF(AND(H123&gt;='Intersection Mileposts'!$F$15,H123&lt;='Intersection Mileposts'!$G$15),"Y",IF(AND(H123&gt;='Intersection Mileposts'!$F$16,H123&lt;='Intersection Mileposts'!$G$16),"Y",IF(AND(H123&gt;='Intersection Mileposts'!$F$17,H123&lt;='Intersection Mileposts'!$G$17),"Y",IF(AND(H123&gt;='Intersection Mileposts'!$F$18,H123&lt;='Intersection Mileposts'!$G$18),"Y",IF(AND(H123&gt;='Intersection Mileposts'!$F$19,H123&lt;='Intersection Mileposts'!$G$19),"Y",IF(AND(H123&gt;='Intersection Mileposts'!$F$20,H123&lt;='Intersection Mileposts'!$G$20),"Y",IF(AND(H123&gt;='Intersection Mileposts'!$F$21,H123&lt;='Intersection Mileposts'!$G$21),"Y",IF(AND(H123&gt;='Intersection Mileposts'!$F$22,H123&lt;='Intersection Mileposts'!$G$22),"Y",IF(AND(H123&gt;='Intersection Mileposts'!$F$23,H123&lt;='Intersection Mileposts'!$G$23),"Y",IF(AND(H123&gt;='Intersection Mileposts'!$F$24,H123&lt;='Intersection Mileposts'!$G$24),"Y",IF(AND(H123&gt;='Intersection Mileposts'!$F$25,H123&lt;='Intersection Mileposts'!$G$25),"Y",IF(AND(H123&gt;='Intersection Mileposts'!$F$26,H123&lt;='Intersection Mileposts'!$G$26),"Y",IF(AND(H123&gt;='Intersection Mileposts'!$F$27,H123&lt;='Intersection Mileposts'!$G$27),"Y",IF(AND(H123&gt;='Intersection Mileposts'!$F$28,H123&lt;='Intersection Mileposts'!$G$28),"Y",IF(AND(H123&gt;='Intersection Mileposts'!$F$29,H123&lt;='Intersection Mileposts'!$G$29),"Y", IF(AND(H123&gt;='Intersection Mileposts'!$F$30,H123&lt;='Intersection Mileposts'!$G$30),"Y",IF(AND(H123&gt;='Intersection Mileposts'!$F$31,H123&lt;='Intersection Mileposts'!$G$31),"Y",IF(AND(H123&gt;='Intersection Mileposts'!$F$32,H123&lt;='Intersection Mileposts'!$G$32),"Y",IF(AND(H123&gt;='Intersection Mileposts'!$F$33,H123&lt;='Intersection Mileposts'!$G$33),"Y",IF(AND(H123&gt;='Intersection Mileposts'!$F$34,H123&lt;='Intersection Mileposts'!$G$34),"Y",IF(AND(H123&gt;='Intersection Mileposts'!$F$35,H123&lt;='Intersection Mileposts'!$G$35),"Y",IF(AND(H123&gt;='Intersection Mileposts'!$F$36,H123&lt;='Intersection Mileposts'!$G$36),"Y",IF(AND(H123&gt;='Intersection Mileposts'!$F$37,H123&lt;='Intersection Mileposts'!$G$37),"Y",IF(AND(H123&gt;='Intersection Mileposts'!$F$38,H123&lt;='Intersection Mileposts'!$G$38),"Y",IF(AND(H123&gt;='Intersection Mileposts'!$F$39,H123&lt;='Intersection Mileposts'!$G$39),"Y","N"))))))))))))))))))))))))))))))))))))</f>
        <v/>
      </c>
    </row>
    <row r="124" spans="1:46" x14ac:dyDescent="0.3">
      <c r="A124" s="279"/>
      <c r="B124" s="261"/>
      <c r="C124" s="262"/>
      <c r="D124" s="262"/>
      <c r="E124" s="262"/>
      <c r="F124" s="262"/>
      <c r="G124" s="284"/>
      <c r="H124" s="286"/>
      <c r="I124" s="279"/>
      <c r="J124" s="260"/>
      <c r="K124" s="260"/>
      <c r="L124" s="280"/>
      <c r="M124" s="275"/>
      <c r="N124" s="263"/>
      <c r="P124" s="264" t="str">
        <f>IF(R124 = "", "", COUNT($R$4:R124))</f>
        <v/>
      </c>
      <c r="Q124" s="264" t="str">
        <f t="shared" si="13"/>
        <v/>
      </c>
      <c r="R124" s="265" t="str">
        <f t="shared" si="14"/>
        <v/>
      </c>
      <c r="S124" s="266" t="str">
        <f t="shared" si="19"/>
        <v/>
      </c>
      <c r="T124" s="267" t="str">
        <f t="shared" si="15"/>
        <v/>
      </c>
      <c r="U124" s="268" t="str">
        <f t="shared" si="20"/>
        <v/>
      </c>
      <c r="V124" s="269" t="str">
        <f t="shared" si="16"/>
        <v/>
      </c>
      <c r="W124" s="5"/>
      <c r="AR124" s="2" t="str">
        <f t="shared" si="18"/>
        <v/>
      </c>
      <c r="AS124" s="2" t="str">
        <f t="shared" si="17"/>
        <v/>
      </c>
      <c r="AT124" s="2" t="str">
        <f>IF(AR124="","",IF(AND(H124&gt;='Intersection Mileposts'!$F$5,H124&lt;='Intersection Mileposts'!$G$5),"Y",IF(AND(H124&gt;='Intersection Mileposts'!$F$6,H124&lt;='Intersection Mileposts'!$G$6),"Y",IF(AND(H124&gt;='Intersection Mileposts'!$F$7,H124&lt;='Intersection Mileposts'!$G$7),"Y",IF(AND(H124&gt;='Intersection Mileposts'!$F$8,H124&lt;='Intersection Mileposts'!$G$8),"Y",IF(AND(H124&gt;='Intersection Mileposts'!$F$9,H124&lt;='Intersection Mileposts'!$G$9),"Y",IF(AND(H124&gt;='Intersection Mileposts'!$F$10,H124&lt;='Intersection Mileposts'!$G$10),"Y",IF(AND(H124&gt;='Intersection Mileposts'!$F$11,H124&lt;='Intersection Mileposts'!$G$11),"Y",IF(AND(H124&gt;='Intersection Mileposts'!$F$12,H124&lt;='Intersection Mileposts'!$G$12),"Y",IF(AND(H124&gt;='Intersection Mileposts'!$F$13,H124&lt;='Intersection Mileposts'!$G$13),"Y",IF(AND(H124&gt;='Intersection Mileposts'!$F$14,H124&lt;='Intersection Mileposts'!$G$14),"Y",IF(AND(H124&gt;='Intersection Mileposts'!$F$15,H124&lt;='Intersection Mileposts'!$G$15),"Y",IF(AND(H124&gt;='Intersection Mileposts'!$F$16,H124&lt;='Intersection Mileposts'!$G$16),"Y",IF(AND(H124&gt;='Intersection Mileposts'!$F$17,H124&lt;='Intersection Mileposts'!$G$17),"Y",IF(AND(H124&gt;='Intersection Mileposts'!$F$18,H124&lt;='Intersection Mileposts'!$G$18),"Y",IF(AND(H124&gt;='Intersection Mileposts'!$F$19,H124&lt;='Intersection Mileposts'!$G$19),"Y",IF(AND(H124&gt;='Intersection Mileposts'!$F$20,H124&lt;='Intersection Mileposts'!$G$20),"Y",IF(AND(H124&gt;='Intersection Mileposts'!$F$21,H124&lt;='Intersection Mileposts'!$G$21),"Y",IF(AND(H124&gt;='Intersection Mileposts'!$F$22,H124&lt;='Intersection Mileposts'!$G$22),"Y",IF(AND(H124&gt;='Intersection Mileposts'!$F$23,H124&lt;='Intersection Mileposts'!$G$23),"Y",IF(AND(H124&gt;='Intersection Mileposts'!$F$24,H124&lt;='Intersection Mileposts'!$G$24),"Y",IF(AND(H124&gt;='Intersection Mileposts'!$F$25,H124&lt;='Intersection Mileposts'!$G$25),"Y",IF(AND(H124&gt;='Intersection Mileposts'!$F$26,H124&lt;='Intersection Mileposts'!$G$26),"Y",IF(AND(H124&gt;='Intersection Mileposts'!$F$27,H124&lt;='Intersection Mileposts'!$G$27),"Y",IF(AND(H124&gt;='Intersection Mileposts'!$F$28,H124&lt;='Intersection Mileposts'!$G$28),"Y",IF(AND(H124&gt;='Intersection Mileposts'!$F$29,H124&lt;='Intersection Mileposts'!$G$29),"Y", IF(AND(H124&gt;='Intersection Mileposts'!$F$30,H124&lt;='Intersection Mileposts'!$G$30),"Y",IF(AND(H124&gt;='Intersection Mileposts'!$F$31,H124&lt;='Intersection Mileposts'!$G$31),"Y",IF(AND(H124&gt;='Intersection Mileposts'!$F$32,H124&lt;='Intersection Mileposts'!$G$32),"Y",IF(AND(H124&gt;='Intersection Mileposts'!$F$33,H124&lt;='Intersection Mileposts'!$G$33),"Y",IF(AND(H124&gt;='Intersection Mileposts'!$F$34,H124&lt;='Intersection Mileposts'!$G$34),"Y",IF(AND(H124&gt;='Intersection Mileposts'!$F$35,H124&lt;='Intersection Mileposts'!$G$35),"Y",IF(AND(H124&gt;='Intersection Mileposts'!$F$36,H124&lt;='Intersection Mileposts'!$G$36),"Y",IF(AND(H124&gt;='Intersection Mileposts'!$F$37,H124&lt;='Intersection Mileposts'!$G$37),"Y",IF(AND(H124&gt;='Intersection Mileposts'!$F$38,H124&lt;='Intersection Mileposts'!$G$38),"Y",IF(AND(H124&gt;='Intersection Mileposts'!$F$39,H124&lt;='Intersection Mileposts'!$G$39),"Y","N"))))))))))))))))))))))))))))))))))))</f>
        <v/>
      </c>
    </row>
    <row r="125" spans="1:46" x14ac:dyDescent="0.3">
      <c r="A125" s="279"/>
      <c r="B125" s="261"/>
      <c r="C125" s="262"/>
      <c r="D125" s="262"/>
      <c r="E125" s="262"/>
      <c r="F125" s="262"/>
      <c r="G125" s="284"/>
      <c r="H125" s="286"/>
      <c r="I125" s="279"/>
      <c r="J125" s="260"/>
      <c r="K125" s="260"/>
      <c r="L125" s="280"/>
      <c r="M125" s="275"/>
      <c r="N125" s="263"/>
      <c r="P125" s="264" t="str">
        <f>IF(R125 = "", "", COUNT($R$4:R125))</f>
        <v/>
      </c>
      <c r="Q125" s="264" t="str">
        <f t="shared" si="13"/>
        <v/>
      </c>
      <c r="R125" s="265" t="str">
        <f t="shared" si="14"/>
        <v/>
      </c>
      <c r="S125" s="266" t="str">
        <f t="shared" si="19"/>
        <v/>
      </c>
      <c r="T125" s="267" t="str">
        <f t="shared" si="15"/>
        <v/>
      </c>
      <c r="U125" s="268" t="str">
        <f t="shared" si="20"/>
        <v/>
      </c>
      <c r="V125" s="269" t="str">
        <f t="shared" si="16"/>
        <v/>
      </c>
      <c r="W125" s="5"/>
      <c r="AR125" s="2" t="str">
        <f t="shared" si="18"/>
        <v/>
      </c>
      <c r="AS125" s="2" t="str">
        <f t="shared" si="17"/>
        <v/>
      </c>
      <c r="AT125" s="2" t="str">
        <f>IF(AR125="","",IF(AND(H125&gt;='Intersection Mileposts'!$F$5,H125&lt;='Intersection Mileposts'!$G$5),"Y",IF(AND(H125&gt;='Intersection Mileposts'!$F$6,H125&lt;='Intersection Mileposts'!$G$6),"Y",IF(AND(H125&gt;='Intersection Mileposts'!$F$7,H125&lt;='Intersection Mileposts'!$G$7),"Y",IF(AND(H125&gt;='Intersection Mileposts'!$F$8,H125&lt;='Intersection Mileposts'!$G$8),"Y",IF(AND(H125&gt;='Intersection Mileposts'!$F$9,H125&lt;='Intersection Mileposts'!$G$9),"Y",IF(AND(H125&gt;='Intersection Mileposts'!$F$10,H125&lt;='Intersection Mileposts'!$G$10),"Y",IF(AND(H125&gt;='Intersection Mileposts'!$F$11,H125&lt;='Intersection Mileposts'!$G$11),"Y",IF(AND(H125&gt;='Intersection Mileposts'!$F$12,H125&lt;='Intersection Mileposts'!$G$12),"Y",IF(AND(H125&gt;='Intersection Mileposts'!$F$13,H125&lt;='Intersection Mileposts'!$G$13),"Y",IF(AND(H125&gt;='Intersection Mileposts'!$F$14,H125&lt;='Intersection Mileposts'!$G$14),"Y",IF(AND(H125&gt;='Intersection Mileposts'!$F$15,H125&lt;='Intersection Mileposts'!$G$15),"Y",IF(AND(H125&gt;='Intersection Mileposts'!$F$16,H125&lt;='Intersection Mileposts'!$G$16),"Y",IF(AND(H125&gt;='Intersection Mileposts'!$F$17,H125&lt;='Intersection Mileposts'!$G$17),"Y",IF(AND(H125&gt;='Intersection Mileposts'!$F$18,H125&lt;='Intersection Mileposts'!$G$18),"Y",IF(AND(H125&gt;='Intersection Mileposts'!$F$19,H125&lt;='Intersection Mileposts'!$G$19),"Y",IF(AND(H125&gt;='Intersection Mileposts'!$F$20,H125&lt;='Intersection Mileposts'!$G$20),"Y",IF(AND(H125&gt;='Intersection Mileposts'!$F$21,H125&lt;='Intersection Mileposts'!$G$21),"Y",IF(AND(H125&gt;='Intersection Mileposts'!$F$22,H125&lt;='Intersection Mileposts'!$G$22),"Y",IF(AND(H125&gt;='Intersection Mileposts'!$F$23,H125&lt;='Intersection Mileposts'!$G$23),"Y",IF(AND(H125&gt;='Intersection Mileposts'!$F$24,H125&lt;='Intersection Mileposts'!$G$24),"Y",IF(AND(H125&gt;='Intersection Mileposts'!$F$25,H125&lt;='Intersection Mileposts'!$G$25),"Y",IF(AND(H125&gt;='Intersection Mileposts'!$F$26,H125&lt;='Intersection Mileposts'!$G$26),"Y",IF(AND(H125&gt;='Intersection Mileposts'!$F$27,H125&lt;='Intersection Mileposts'!$G$27),"Y",IF(AND(H125&gt;='Intersection Mileposts'!$F$28,H125&lt;='Intersection Mileposts'!$G$28),"Y",IF(AND(H125&gt;='Intersection Mileposts'!$F$29,H125&lt;='Intersection Mileposts'!$G$29),"Y", IF(AND(H125&gt;='Intersection Mileposts'!$F$30,H125&lt;='Intersection Mileposts'!$G$30),"Y",IF(AND(H125&gt;='Intersection Mileposts'!$F$31,H125&lt;='Intersection Mileposts'!$G$31),"Y",IF(AND(H125&gt;='Intersection Mileposts'!$F$32,H125&lt;='Intersection Mileposts'!$G$32),"Y",IF(AND(H125&gt;='Intersection Mileposts'!$F$33,H125&lt;='Intersection Mileposts'!$G$33),"Y",IF(AND(H125&gt;='Intersection Mileposts'!$F$34,H125&lt;='Intersection Mileposts'!$G$34),"Y",IF(AND(H125&gt;='Intersection Mileposts'!$F$35,H125&lt;='Intersection Mileposts'!$G$35),"Y",IF(AND(H125&gt;='Intersection Mileposts'!$F$36,H125&lt;='Intersection Mileposts'!$G$36),"Y",IF(AND(H125&gt;='Intersection Mileposts'!$F$37,H125&lt;='Intersection Mileposts'!$G$37),"Y",IF(AND(H125&gt;='Intersection Mileposts'!$F$38,H125&lt;='Intersection Mileposts'!$G$38),"Y",IF(AND(H125&gt;='Intersection Mileposts'!$F$39,H125&lt;='Intersection Mileposts'!$G$39),"Y","N"))))))))))))))))))))))))))))))))))))</f>
        <v/>
      </c>
    </row>
    <row r="126" spans="1:46" x14ac:dyDescent="0.3">
      <c r="A126" s="279"/>
      <c r="B126" s="261"/>
      <c r="C126" s="262"/>
      <c r="D126" s="262"/>
      <c r="E126" s="262"/>
      <c r="F126" s="262"/>
      <c r="G126" s="284"/>
      <c r="H126" s="286"/>
      <c r="I126" s="279"/>
      <c r="J126" s="260"/>
      <c r="K126" s="260"/>
      <c r="L126" s="280"/>
      <c r="M126" s="275"/>
      <c r="N126" s="263"/>
      <c r="P126" s="264" t="str">
        <f>IF(R126 = "", "", COUNT($R$4:R126))</f>
        <v/>
      </c>
      <c r="Q126" s="264" t="str">
        <f t="shared" si="13"/>
        <v/>
      </c>
      <c r="R126" s="265" t="str">
        <f t="shared" si="14"/>
        <v/>
      </c>
      <c r="S126" s="266" t="str">
        <f t="shared" si="19"/>
        <v/>
      </c>
      <c r="T126" s="267" t="str">
        <f t="shared" si="15"/>
        <v/>
      </c>
      <c r="U126" s="268" t="str">
        <f t="shared" si="20"/>
        <v/>
      </c>
      <c r="V126" s="269" t="str">
        <f t="shared" si="16"/>
        <v/>
      </c>
      <c r="W126" s="5"/>
      <c r="AR126" s="2" t="str">
        <f t="shared" si="18"/>
        <v/>
      </c>
      <c r="AS126" s="2" t="str">
        <f t="shared" si="17"/>
        <v/>
      </c>
      <c r="AT126" s="2" t="str">
        <f>IF(AR126="","",IF(AND(H126&gt;='Intersection Mileposts'!$F$5,H126&lt;='Intersection Mileposts'!$G$5),"Y",IF(AND(H126&gt;='Intersection Mileposts'!$F$6,H126&lt;='Intersection Mileposts'!$G$6),"Y",IF(AND(H126&gt;='Intersection Mileposts'!$F$7,H126&lt;='Intersection Mileposts'!$G$7),"Y",IF(AND(H126&gt;='Intersection Mileposts'!$F$8,H126&lt;='Intersection Mileposts'!$G$8),"Y",IF(AND(H126&gt;='Intersection Mileposts'!$F$9,H126&lt;='Intersection Mileposts'!$G$9),"Y",IF(AND(H126&gt;='Intersection Mileposts'!$F$10,H126&lt;='Intersection Mileposts'!$G$10),"Y",IF(AND(H126&gt;='Intersection Mileposts'!$F$11,H126&lt;='Intersection Mileposts'!$G$11),"Y",IF(AND(H126&gt;='Intersection Mileposts'!$F$12,H126&lt;='Intersection Mileposts'!$G$12),"Y",IF(AND(H126&gt;='Intersection Mileposts'!$F$13,H126&lt;='Intersection Mileposts'!$G$13),"Y",IF(AND(H126&gt;='Intersection Mileposts'!$F$14,H126&lt;='Intersection Mileposts'!$G$14),"Y",IF(AND(H126&gt;='Intersection Mileposts'!$F$15,H126&lt;='Intersection Mileposts'!$G$15),"Y",IF(AND(H126&gt;='Intersection Mileposts'!$F$16,H126&lt;='Intersection Mileposts'!$G$16),"Y",IF(AND(H126&gt;='Intersection Mileposts'!$F$17,H126&lt;='Intersection Mileposts'!$G$17),"Y",IF(AND(H126&gt;='Intersection Mileposts'!$F$18,H126&lt;='Intersection Mileposts'!$G$18),"Y",IF(AND(H126&gt;='Intersection Mileposts'!$F$19,H126&lt;='Intersection Mileposts'!$G$19),"Y",IF(AND(H126&gt;='Intersection Mileposts'!$F$20,H126&lt;='Intersection Mileposts'!$G$20),"Y",IF(AND(H126&gt;='Intersection Mileposts'!$F$21,H126&lt;='Intersection Mileposts'!$G$21),"Y",IF(AND(H126&gt;='Intersection Mileposts'!$F$22,H126&lt;='Intersection Mileposts'!$G$22),"Y",IF(AND(H126&gt;='Intersection Mileposts'!$F$23,H126&lt;='Intersection Mileposts'!$G$23),"Y",IF(AND(H126&gt;='Intersection Mileposts'!$F$24,H126&lt;='Intersection Mileposts'!$G$24),"Y",IF(AND(H126&gt;='Intersection Mileposts'!$F$25,H126&lt;='Intersection Mileposts'!$G$25),"Y",IF(AND(H126&gt;='Intersection Mileposts'!$F$26,H126&lt;='Intersection Mileposts'!$G$26),"Y",IF(AND(H126&gt;='Intersection Mileposts'!$F$27,H126&lt;='Intersection Mileposts'!$G$27),"Y",IF(AND(H126&gt;='Intersection Mileposts'!$F$28,H126&lt;='Intersection Mileposts'!$G$28),"Y",IF(AND(H126&gt;='Intersection Mileposts'!$F$29,H126&lt;='Intersection Mileposts'!$G$29),"Y", IF(AND(H126&gt;='Intersection Mileposts'!$F$30,H126&lt;='Intersection Mileposts'!$G$30),"Y",IF(AND(H126&gt;='Intersection Mileposts'!$F$31,H126&lt;='Intersection Mileposts'!$G$31),"Y",IF(AND(H126&gt;='Intersection Mileposts'!$F$32,H126&lt;='Intersection Mileposts'!$G$32),"Y",IF(AND(H126&gt;='Intersection Mileposts'!$F$33,H126&lt;='Intersection Mileposts'!$G$33),"Y",IF(AND(H126&gt;='Intersection Mileposts'!$F$34,H126&lt;='Intersection Mileposts'!$G$34),"Y",IF(AND(H126&gt;='Intersection Mileposts'!$F$35,H126&lt;='Intersection Mileposts'!$G$35),"Y",IF(AND(H126&gt;='Intersection Mileposts'!$F$36,H126&lt;='Intersection Mileposts'!$G$36),"Y",IF(AND(H126&gt;='Intersection Mileposts'!$F$37,H126&lt;='Intersection Mileposts'!$G$37),"Y",IF(AND(H126&gt;='Intersection Mileposts'!$F$38,H126&lt;='Intersection Mileposts'!$G$38),"Y",IF(AND(H126&gt;='Intersection Mileposts'!$F$39,H126&lt;='Intersection Mileposts'!$G$39),"Y","N"))))))))))))))))))))))))))))))))))))</f>
        <v/>
      </c>
    </row>
    <row r="127" spans="1:46" x14ac:dyDescent="0.3">
      <c r="A127" s="279"/>
      <c r="B127" s="261"/>
      <c r="C127" s="262"/>
      <c r="D127" s="262"/>
      <c r="E127" s="262"/>
      <c r="F127" s="262"/>
      <c r="G127" s="284"/>
      <c r="H127" s="286"/>
      <c r="I127" s="279"/>
      <c r="J127" s="260"/>
      <c r="K127" s="260"/>
      <c r="L127" s="280"/>
      <c r="M127" s="275"/>
      <c r="N127" s="263"/>
      <c r="P127" s="264" t="str">
        <f>IF(R127 = "", "", COUNT($R$4:R127))</f>
        <v/>
      </c>
      <c r="Q127" s="264" t="str">
        <f t="shared" si="13"/>
        <v/>
      </c>
      <c r="R127" s="265" t="str">
        <f t="shared" si="14"/>
        <v/>
      </c>
      <c r="S127" s="266" t="str">
        <f t="shared" si="19"/>
        <v/>
      </c>
      <c r="T127" s="267" t="str">
        <f t="shared" si="15"/>
        <v/>
      </c>
      <c r="U127" s="268" t="str">
        <f t="shared" si="20"/>
        <v/>
      </c>
      <c r="V127" s="269" t="str">
        <f t="shared" si="16"/>
        <v/>
      </c>
      <c r="W127" s="5"/>
      <c r="AR127" s="2" t="str">
        <f t="shared" si="18"/>
        <v/>
      </c>
      <c r="AS127" s="2" t="str">
        <f t="shared" si="17"/>
        <v/>
      </c>
      <c r="AT127" s="2" t="str">
        <f>IF(AR127="","",IF(AND(H127&gt;='Intersection Mileposts'!$F$5,H127&lt;='Intersection Mileposts'!$G$5),"Y",IF(AND(H127&gt;='Intersection Mileposts'!$F$6,H127&lt;='Intersection Mileposts'!$G$6),"Y",IF(AND(H127&gt;='Intersection Mileposts'!$F$7,H127&lt;='Intersection Mileposts'!$G$7),"Y",IF(AND(H127&gt;='Intersection Mileposts'!$F$8,H127&lt;='Intersection Mileposts'!$G$8),"Y",IF(AND(H127&gt;='Intersection Mileposts'!$F$9,H127&lt;='Intersection Mileposts'!$G$9),"Y",IF(AND(H127&gt;='Intersection Mileposts'!$F$10,H127&lt;='Intersection Mileposts'!$G$10),"Y",IF(AND(H127&gt;='Intersection Mileposts'!$F$11,H127&lt;='Intersection Mileposts'!$G$11),"Y",IF(AND(H127&gt;='Intersection Mileposts'!$F$12,H127&lt;='Intersection Mileposts'!$G$12),"Y",IF(AND(H127&gt;='Intersection Mileposts'!$F$13,H127&lt;='Intersection Mileposts'!$G$13),"Y",IF(AND(H127&gt;='Intersection Mileposts'!$F$14,H127&lt;='Intersection Mileposts'!$G$14),"Y",IF(AND(H127&gt;='Intersection Mileposts'!$F$15,H127&lt;='Intersection Mileposts'!$G$15),"Y",IF(AND(H127&gt;='Intersection Mileposts'!$F$16,H127&lt;='Intersection Mileposts'!$G$16),"Y",IF(AND(H127&gt;='Intersection Mileposts'!$F$17,H127&lt;='Intersection Mileposts'!$G$17),"Y",IF(AND(H127&gt;='Intersection Mileposts'!$F$18,H127&lt;='Intersection Mileposts'!$G$18),"Y",IF(AND(H127&gt;='Intersection Mileposts'!$F$19,H127&lt;='Intersection Mileposts'!$G$19),"Y",IF(AND(H127&gt;='Intersection Mileposts'!$F$20,H127&lt;='Intersection Mileposts'!$G$20),"Y",IF(AND(H127&gt;='Intersection Mileposts'!$F$21,H127&lt;='Intersection Mileposts'!$G$21),"Y",IF(AND(H127&gt;='Intersection Mileposts'!$F$22,H127&lt;='Intersection Mileposts'!$G$22),"Y",IF(AND(H127&gt;='Intersection Mileposts'!$F$23,H127&lt;='Intersection Mileposts'!$G$23),"Y",IF(AND(H127&gt;='Intersection Mileposts'!$F$24,H127&lt;='Intersection Mileposts'!$G$24),"Y",IF(AND(H127&gt;='Intersection Mileposts'!$F$25,H127&lt;='Intersection Mileposts'!$G$25),"Y",IF(AND(H127&gt;='Intersection Mileposts'!$F$26,H127&lt;='Intersection Mileposts'!$G$26),"Y",IF(AND(H127&gt;='Intersection Mileposts'!$F$27,H127&lt;='Intersection Mileposts'!$G$27),"Y",IF(AND(H127&gt;='Intersection Mileposts'!$F$28,H127&lt;='Intersection Mileposts'!$G$28),"Y",IF(AND(H127&gt;='Intersection Mileposts'!$F$29,H127&lt;='Intersection Mileposts'!$G$29),"Y", IF(AND(H127&gt;='Intersection Mileposts'!$F$30,H127&lt;='Intersection Mileposts'!$G$30),"Y",IF(AND(H127&gt;='Intersection Mileposts'!$F$31,H127&lt;='Intersection Mileposts'!$G$31),"Y",IF(AND(H127&gt;='Intersection Mileposts'!$F$32,H127&lt;='Intersection Mileposts'!$G$32),"Y",IF(AND(H127&gt;='Intersection Mileposts'!$F$33,H127&lt;='Intersection Mileposts'!$G$33),"Y",IF(AND(H127&gt;='Intersection Mileposts'!$F$34,H127&lt;='Intersection Mileposts'!$G$34),"Y",IF(AND(H127&gt;='Intersection Mileposts'!$F$35,H127&lt;='Intersection Mileposts'!$G$35),"Y",IF(AND(H127&gt;='Intersection Mileposts'!$F$36,H127&lt;='Intersection Mileposts'!$G$36),"Y",IF(AND(H127&gt;='Intersection Mileposts'!$F$37,H127&lt;='Intersection Mileposts'!$G$37),"Y",IF(AND(H127&gt;='Intersection Mileposts'!$F$38,H127&lt;='Intersection Mileposts'!$G$38),"Y",IF(AND(H127&gt;='Intersection Mileposts'!$F$39,H127&lt;='Intersection Mileposts'!$G$39),"Y","N"))))))))))))))))))))))))))))))))))))</f>
        <v/>
      </c>
    </row>
    <row r="128" spans="1:46" x14ac:dyDescent="0.3">
      <c r="A128" s="279"/>
      <c r="B128" s="261"/>
      <c r="C128" s="262"/>
      <c r="D128" s="262"/>
      <c r="E128" s="262"/>
      <c r="F128" s="262"/>
      <c r="G128" s="284"/>
      <c r="H128" s="286"/>
      <c r="I128" s="279"/>
      <c r="J128" s="260"/>
      <c r="K128" s="260"/>
      <c r="L128" s="280"/>
      <c r="M128" s="275"/>
      <c r="N128" s="263"/>
      <c r="P128" s="264" t="str">
        <f>IF(R128 = "", "", COUNT($R$4:R128))</f>
        <v/>
      </c>
      <c r="Q128" s="264" t="str">
        <f t="shared" si="13"/>
        <v/>
      </c>
      <c r="R128" s="265" t="str">
        <f t="shared" si="14"/>
        <v/>
      </c>
      <c r="S128" s="266" t="str">
        <f t="shared" si="19"/>
        <v/>
      </c>
      <c r="T128" s="267" t="str">
        <f t="shared" si="15"/>
        <v/>
      </c>
      <c r="U128" s="268" t="str">
        <f t="shared" si="20"/>
        <v/>
      </c>
      <c r="V128" s="269" t="str">
        <f t="shared" si="16"/>
        <v/>
      </c>
      <c r="W128" s="5"/>
      <c r="AR128" s="2" t="str">
        <f t="shared" si="18"/>
        <v/>
      </c>
      <c r="AS128" s="2" t="str">
        <f t="shared" si="17"/>
        <v/>
      </c>
      <c r="AT128" s="2" t="str">
        <f>IF(AR128="","",IF(AND(H128&gt;='Intersection Mileposts'!$F$5,H128&lt;='Intersection Mileposts'!$G$5),"Y",IF(AND(H128&gt;='Intersection Mileposts'!$F$6,H128&lt;='Intersection Mileposts'!$G$6),"Y",IF(AND(H128&gt;='Intersection Mileposts'!$F$7,H128&lt;='Intersection Mileposts'!$G$7),"Y",IF(AND(H128&gt;='Intersection Mileposts'!$F$8,H128&lt;='Intersection Mileposts'!$G$8),"Y",IF(AND(H128&gt;='Intersection Mileposts'!$F$9,H128&lt;='Intersection Mileposts'!$G$9),"Y",IF(AND(H128&gt;='Intersection Mileposts'!$F$10,H128&lt;='Intersection Mileposts'!$G$10),"Y",IF(AND(H128&gt;='Intersection Mileposts'!$F$11,H128&lt;='Intersection Mileposts'!$G$11),"Y",IF(AND(H128&gt;='Intersection Mileposts'!$F$12,H128&lt;='Intersection Mileposts'!$G$12),"Y",IF(AND(H128&gt;='Intersection Mileposts'!$F$13,H128&lt;='Intersection Mileposts'!$G$13),"Y",IF(AND(H128&gt;='Intersection Mileposts'!$F$14,H128&lt;='Intersection Mileposts'!$G$14),"Y",IF(AND(H128&gt;='Intersection Mileposts'!$F$15,H128&lt;='Intersection Mileposts'!$G$15),"Y",IF(AND(H128&gt;='Intersection Mileposts'!$F$16,H128&lt;='Intersection Mileposts'!$G$16),"Y",IF(AND(H128&gt;='Intersection Mileposts'!$F$17,H128&lt;='Intersection Mileposts'!$G$17),"Y",IF(AND(H128&gt;='Intersection Mileposts'!$F$18,H128&lt;='Intersection Mileposts'!$G$18),"Y",IF(AND(H128&gt;='Intersection Mileposts'!$F$19,H128&lt;='Intersection Mileposts'!$G$19),"Y",IF(AND(H128&gt;='Intersection Mileposts'!$F$20,H128&lt;='Intersection Mileposts'!$G$20),"Y",IF(AND(H128&gt;='Intersection Mileposts'!$F$21,H128&lt;='Intersection Mileposts'!$G$21),"Y",IF(AND(H128&gt;='Intersection Mileposts'!$F$22,H128&lt;='Intersection Mileposts'!$G$22),"Y",IF(AND(H128&gt;='Intersection Mileposts'!$F$23,H128&lt;='Intersection Mileposts'!$G$23),"Y",IF(AND(H128&gt;='Intersection Mileposts'!$F$24,H128&lt;='Intersection Mileposts'!$G$24),"Y",IF(AND(H128&gt;='Intersection Mileposts'!$F$25,H128&lt;='Intersection Mileposts'!$G$25),"Y",IF(AND(H128&gt;='Intersection Mileposts'!$F$26,H128&lt;='Intersection Mileposts'!$G$26),"Y",IF(AND(H128&gt;='Intersection Mileposts'!$F$27,H128&lt;='Intersection Mileposts'!$G$27),"Y",IF(AND(H128&gt;='Intersection Mileposts'!$F$28,H128&lt;='Intersection Mileposts'!$G$28),"Y",IF(AND(H128&gt;='Intersection Mileposts'!$F$29,H128&lt;='Intersection Mileposts'!$G$29),"Y", IF(AND(H128&gt;='Intersection Mileposts'!$F$30,H128&lt;='Intersection Mileposts'!$G$30),"Y",IF(AND(H128&gt;='Intersection Mileposts'!$F$31,H128&lt;='Intersection Mileposts'!$G$31),"Y",IF(AND(H128&gt;='Intersection Mileposts'!$F$32,H128&lt;='Intersection Mileposts'!$G$32),"Y",IF(AND(H128&gt;='Intersection Mileposts'!$F$33,H128&lt;='Intersection Mileposts'!$G$33),"Y",IF(AND(H128&gt;='Intersection Mileposts'!$F$34,H128&lt;='Intersection Mileposts'!$G$34),"Y",IF(AND(H128&gt;='Intersection Mileposts'!$F$35,H128&lt;='Intersection Mileposts'!$G$35),"Y",IF(AND(H128&gt;='Intersection Mileposts'!$F$36,H128&lt;='Intersection Mileposts'!$G$36),"Y",IF(AND(H128&gt;='Intersection Mileposts'!$F$37,H128&lt;='Intersection Mileposts'!$G$37),"Y",IF(AND(H128&gt;='Intersection Mileposts'!$F$38,H128&lt;='Intersection Mileposts'!$G$38),"Y",IF(AND(H128&gt;='Intersection Mileposts'!$F$39,H128&lt;='Intersection Mileposts'!$G$39),"Y","N"))))))))))))))))))))))))))))))))))))</f>
        <v/>
      </c>
    </row>
    <row r="129" spans="1:46" x14ac:dyDescent="0.3">
      <c r="A129" s="279"/>
      <c r="B129" s="261"/>
      <c r="C129" s="262"/>
      <c r="D129" s="262"/>
      <c r="E129" s="262"/>
      <c r="F129" s="262"/>
      <c r="G129" s="284"/>
      <c r="H129" s="286"/>
      <c r="I129" s="279"/>
      <c r="J129" s="260"/>
      <c r="K129" s="260"/>
      <c r="L129" s="280"/>
      <c r="M129" s="275"/>
      <c r="N129" s="263"/>
      <c r="P129" s="264" t="str">
        <f>IF(R129 = "", "", COUNT($R$4:R129))</f>
        <v/>
      </c>
      <c r="Q129" s="264" t="str">
        <f t="shared" si="13"/>
        <v/>
      </c>
      <c r="R129" s="265" t="str">
        <f t="shared" si="14"/>
        <v/>
      </c>
      <c r="S129" s="266" t="str">
        <f t="shared" si="19"/>
        <v/>
      </c>
      <c r="T129" s="267" t="str">
        <f t="shared" si="15"/>
        <v/>
      </c>
      <c r="U129" s="268" t="str">
        <f t="shared" si="20"/>
        <v/>
      </c>
      <c r="V129" s="269" t="str">
        <f t="shared" si="16"/>
        <v/>
      </c>
      <c r="W129" s="5"/>
      <c r="AR129" s="2" t="str">
        <f t="shared" si="18"/>
        <v/>
      </c>
      <c r="AS129" s="2" t="str">
        <f t="shared" si="17"/>
        <v/>
      </c>
      <c r="AT129" s="2" t="str">
        <f>IF(AR129="","",IF(AND(H129&gt;='Intersection Mileposts'!$F$5,H129&lt;='Intersection Mileposts'!$G$5),"Y",IF(AND(H129&gt;='Intersection Mileposts'!$F$6,H129&lt;='Intersection Mileposts'!$G$6),"Y",IF(AND(H129&gt;='Intersection Mileposts'!$F$7,H129&lt;='Intersection Mileposts'!$G$7),"Y",IF(AND(H129&gt;='Intersection Mileposts'!$F$8,H129&lt;='Intersection Mileposts'!$G$8),"Y",IF(AND(H129&gt;='Intersection Mileposts'!$F$9,H129&lt;='Intersection Mileposts'!$G$9),"Y",IF(AND(H129&gt;='Intersection Mileposts'!$F$10,H129&lt;='Intersection Mileposts'!$G$10),"Y",IF(AND(H129&gt;='Intersection Mileposts'!$F$11,H129&lt;='Intersection Mileposts'!$G$11),"Y",IF(AND(H129&gt;='Intersection Mileposts'!$F$12,H129&lt;='Intersection Mileposts'!$G$12),"Y",IF(AND(H129&gt;='Intersection Mileposts'!$F$13,H129&lt;='Intersection Mileposts'!$G$13),"Y",IF(AND(H129&gt;='Intersection Mileposts'!$F$14,H129&lt;='Intersection Mileposts'!$G$14),"Y",IF(AND(H129&gt;='Intersection Mileposts'!$F$15,H129&lt;='Intersection Mileposts'!$G$15),"Y",IF(AND(H129&gt;='Intersection Mileposts'!$F$16,H129&lt;='Intersection Mileposts'!$G$16),"Y",IF(AND(H129&gt;='Intersection Mileposts'!$F$17,H129&lt;='Intersection Mileposts'!$G$17),"Y",IF(AND(H129&gt;='Intersection Mileposts'!$F$18,H129&lt;='Intersection Mileposts'!$G$18),"Y",IF(AND(H129&gt;='Intersection Mileposts'!$F$19,H129&lt;='Intersection Mileposts'!$G$19),"Y",IF(AND(H129&gt;='Intersection Mileposts'!$F$20,H129&lt;='Intersection Mileposts'!$G$20),"Y",IF(AND(H129&gt;='Intersection Mileposts'!$F$21,H129&lt;='Intersection Mileposts'!$G$21),"Y",IF(AND(H129&gt;='Intersection Mileposts'!$F$22,H129&lt;='Intersection Mileposts'!$G$22),"Y",IF(AND(H129&gt;='Intersection Mileposts'!$F$23,H129&lt;='Intersection Mileposts'!$G$23),"Y",IF(AND(H129&gt;='Intersection Mileposts'!$F$24,H129&lt;='Intersection Mileposts'!$G$24),"Y",IF(AND(H129&gt;='Intersection Mileposts'!$F$25,H129&lt;='Intersection Mileposts'!$G$25),"Y",IF(AND(H129&gt;='Intersection Mileposts'!$F$26,H129&lt;='Intersection Mileposts'!$G$26),"Y",IF(AND(H129&gt;='Intersection Mileposts'!$F$27,H129&lt;='Intersection Mileposts'!$G$27),"Y",IF(AND(H129&gt;='Intersection Mileposts'!$F$28,H129&lt;='Intersection Mileposts'!$G$28),"Y",IF(AND(H129&gt;='Intersection Mileposts'!$F$29,H129&lt;='Intersection Mileposts'!$G$29),"Y", IF(AND(H129&gt;='Intersection Mileposts'!$F$30,H129&lt;='Intersection Mileposts'!$G$30),"Y",IF(AND(H129&gt;='Intersection Mileposts'!$F$31,H129&lt;='Intersection Mileposts'!$G$31),"Y",IF(AND(H129&gt;='Intersection Mileposts'!$F$32,H129&lt;='Intersection Mileposts'!$G$32),"Y",IF(AND(H129&gt;='Intersection Mileposts'!$F$33,H129&lt;='Intersection Mileposts'!$G$33),"Y",IF(AND(H129&gt;='Intersection Mileposts'!$F$34,H129&lt;='Intersection Mileposts'!$G$34),"Y",IF(AND(H129&gt;='Intersection Mileposts'!$F$35,H129&lt;='Intersection Mileposts'!$G$35),"Y",IF(AND(H129&gt;='Intersection Mileposts'!$F$36,H129&lt;='Intersection Mileposts'!$G$36),"Y",IF(AND(H129&gt;='Intersection Mileposts'!$F$37,H129&lt;='Intersection Mileposts'!$G$37),"Y",IF(AND(H129&gt;='Intersection Mileposts'!$F$38,H129&lt;='Intersection Mileposts'!$G$38),"Y",IF(AND(H129&gt;='Intersection Mileposts'!$F$39,H129&lt;='Intersection Mileposts'!$G$39),"Y","N"))))))))))))))))))))))))))))))))))))</f>
        <v/>
      </c>
    </row>
    <row r="130" spans="1:46" x14ac:dyDescent="0.3">
      <c r="A130" s="279"/>
      <c r="B130" s="261"/>
      <c r="C130" s="262"/>
      <c r="D130" s="262"/>
      <c r="E130" s="262"/>
      <c r="F130" s="262"/>
      <c r="G130" s="284"/>
      <c r="H130" s="286"/>
      <c r="I130" s="279"/>
      <c r="J130" s="260"/>
      <c r="K130" s="260"/>
      <c r="L130" s="280"/>
      <c r="M130" s="275"/>
      <c r="N130" s="263"/>
      <c r="P130" s="264" t="str">
        <f>IF(R130 = "", "", COUNT($R$4:R130))</f>
        <v/>
      </c>
      <c r="Q130" s="264" t="str">
        <f t="shared" si="13"/>
        <v/>
      </c>
      <c r="R130" s="265" t="str">
        <f t="shared" si="14"/>
        <v/>
      </c>
      <c r="S130" s="266" t="str">
        <f t="shared" si="19"/>
        <v/>
      </c>
      <c r="T130" s="267" t="str">
        <f t="shared" si="15"/>
        <v/>
      </c>
      <c r="U130" s="268" t="str">
        <f t="shared" si="20"/>
        <v/>
      </c>
      <c r="V130" s="269" t="str">
        <f t="shared" si="16"/>
        <v/>
      </c>
      <c r="W130" s="5"/>
      <c r="AR130" s="2" t="str">
        <f t="shared" si="18"/>
        <v/>
      </c>
      <c r="AS130" s="2" t="str">
        <f t="shared" si="17"/>
        <v/>
      </c>
      <c r="AT130" s="2" t="str">
        <f>IF(AR130="","",IF(AND(H130&gt;='Intersection Mileposts'!$F$5,H130&lt;='Intersection Mileposts'!$G$5),"Y",IF(AND(H130&gt;='Intersection Mileposts'!$F$6,H130&lt;='Intersection Mileposts'!$G$6),"Y",IF(AND(H130&gt;='Intersection Mileposts'!$F$7,H130&lt;='Intersection Mileposts'!$G$7),"Y",IF(AND(H130&gt;='Intersection Mileposts'!$F$8,H130&lt;='Intersection Mileposts'!$G$8),"Y",IF(AND(H130&gt;='Intersection Mileposts'!$F$9,H130&lt;='Intersection Mileposts'!$G$9),"Y",IF(AND(H130&gt;='Intersection Mileposts'!$F$10,H130&lt;='Intersection Mileposts'!$G$10),"Y",IF(AND(H130&gt;='Intersection Mileposts'!$F$11,H130&lt;='Intersection Mileposts'!$G$11),"Y",IF(AND(H130&gt;='Intersection Mileposts'!$F$12,H130&lt;='Intersection Mileposts'!$G$12),"Y",IF(AND(H130&gt;='Intersection Mileposts'!$F$13,H130&lt;='Intersection Mileposts'!$G$13),"Y",IF(AND(H130&gt;='Intersection Mileposts'!$F$14,H130&lt;='Intersection Mileposts'!$G$14),"Y",IF(AND(H130&gt;='Intersection Mileposts'!$F$15,H130&lt;='Intersection Mileposts'!$G$15),"Y",IF(AND(H130&gt;='Intersection Mileposts'!$F$16,H130&lt;='Intersection Mileposts'!$G$16),"Y",IF(AND(H130&gt;='Intersection Mileposts'!$F$17,H130&lt;='Intersection Mileposts'!$G$17),"Y",IF(AND(H130&gt;='Intersection Mileposts'!$F$18,H130&lt;='Intersection Mileposts'!$G$18),"Y",IF(AND(H130&gt;='Intersection Mileposts'!$F$19,H130&lt;='Intersection Mileposts'!$G$19),"Y",IF(AND(H130&gt;='Intersection Mileposts'!$F$20,H130&lt;='Intersection Mileposts'!$G$20),"Y",IF(AND(H130&gt;='Intersection Mileposts'!$F$21,H130&lt;='Intersection Mileposts'!$G$21),"Y",IF(AND(H130&gt;='Intersection Mileposts'!$F$22,H130&lt;='Intersection Mileposts'!$G$22),"Y",IF(AND(H130&gt;='Intersection Mileposts'!$F$23,H130&lt;='Intersection Mileposts'!$G$23),"Y",IF(AND(H130&gt;='Intersection Mileposts'!$F$24,H130&lt;='Intersection Mileposts'!$G$24),"Y",IF(AND(H130&gt;='Intersection Mileposts'!$F$25,H130&lt;='Intersection Mileposts'!$G$25),"Y",IF(AND(H130&gt;='Intersection Mileposts'!$F$26,H130&lt;='Intersection Mileposts'!$G$26),"Y",IF(AND(H130&gt;='Intersection Mileposts'!$F$27,H130&lt;='Intersection Mileposts'!$G$27),"Y",IF(AND(H130&gt;='Intersection Mileposts'!$F$28,H130&lt;='Intersection Mileposts'!$G$28),"Y",IF(AND(H130&gt;='Intersection Mileposts'!$F$29,H130&lt;='Intersection Mileposts'!$G$29),"Y", IF(AND(H130&gt;='Intersection Mileposts'!$F$30,H130&lt;='Intersection Mileposts'!$G$30),"Y",IF(AND(H130&gt;='Intersection Mileposts'!$F$31,H130&lt;='Intersection Mileposts'!$G$31),"Y",IF(AND(H130&gt;='Intersection Mileposts'!$F$32,H130&lt;='Intersection Mileposts'!$G$32),"Y",IF(AND(H130&gt;='Intersection Mileposts'!$F$33,H130&lt;='Intersection Mileposts'!$G$33),"Y",IF(AND(H130&gt;='Intersection Mileposts'!$F$34,H130&lt;='Intersection Mileposts'!$G$34),"Y",IF(AND(H130&gt;='Intersection Mileposts'!$F$35,H130&lt;='Intersection Mileposts'!$G$35),"Y",IF(AND(H130&gt;='Intersection Mileposts'!$F$36,H130&lt;='Intersection Mileposts'!$G$36),"Y",IF(AND(H130&gt;='Intersection Mileposts'!$F$37,H130&lt;='Intersection Mileposts'!$G$37),"Y",IF(AND(H130&gt;='Intersection Mileposts'!$F$38,H130&lt;='Intersection Mileposts'!$G$38),"Y",IF(AND(H130&gt;='Intersection Mileposts'!$F$39,H130&lt;='Intersection Mileposts'!$G$39),"Y","N"))))))))))))))))))))))))))))))))))))</f>
        <v/>
      </c>
    </row>
    <row r="131" spans="1:46" x14ac:dyDescent="0.3">
      <c r="A131" s="279"/>
      <c r="B131" s="261"/>
      <c r="C131" s="262"/>
      <c r="D131" s="262"/>
      <c r="E131" s="262"/>
      <c r="F131" s="262"/>
      <c r="G131" s="284"/>
      <c r="H131" s="286"/>
      <c r="I131" s="279"/>
      <c r="J131" s="260"/>
      <c r="K131" s="260"/>
      <c r="L131" s="280"/>
      <c r="M131" s="275"/>
      <c r="N131" s="263"/>
      <c r="P131" s="264" t="str">
        <f>IF(R131 = "", "", COUNT($R$4:R131))</f>
        <v/>
      </c>
      <c r="Q131" s="264" t="str">
        <f t="shared" si="13"/>
        <v/>
      </c>
      <c r="R131" s="265" t="str">
        <f t="shared" si="14"/>
        <v/>
      </c>
      <c r="S131" s="266" t="str">
        <f t="shared" si="19"/>
        <v/>
      </c>
      <c r="T131" s="267" t="str">
        <f t="shared" si="15"/>
        <v/>
      </c>
      <c r="U131" s="268" t="str">
        <f t="shared" si="20"/>
        <v/>
      </c>
      <c r="V131" s="269" t="str">
        <f t="shared" si="16"/>
        <v/>
      </c>
      <c r="W131" s="5"/>
      <c r="AR131" s="2" t="str">
        <f t="shared" si="18"/>
        <v/>
      </c>
      <c r="AS131" s="2" t="str">
        <f t="shared" si="17"/>
        <v/>
      </c>
      <c r="AT131" s="2" t="str">
        <f>IF(AR131="","",IF(AND(H131&gt;='Intersection Mileposts'!$F$5,H131&lt;='Intersection Mileposts'!$G$5),"Y",IF(AND(H131&gt;='Intersection Mileposts'!$F$6,H131&lt;='Intersection Mileposts'!$G$6),"Y",IF(AND(H131&gt;='Intersection Mileposts'!$F$7,H131&lt;='Intersection Mileposts'!$G$7),"Y",IF(AND(H131&gt;='Intersection Mileposts'!$F$8,H131&lt;='Intersection Mileposts'!$G$8),"Y",IF(AND(H131&gt;='Intersection Mileposts'!$F$9,H131&lt;='Intersection Mileposts'!$G$9),"Y",IF(AND(H131&gt;='Intersection Mileposts'!$F$10,H131&lt;='Intersection Mileposts'!$G$10),"Y",IF(AND(H131&gt;='Intersection Mileposts'!$F$11,H131&lt;='Intersection Mileposts'!$G$11),"Y",IF(AND(H131&gt;='Intersection Mileposts'!$F$12,H131&lt;='Intersection Mileposts'!$G$12),"Y",IF(AND(H131&gt;='Intersection Mileposts'!$F$13,H131&lt;='Intersection Mileposts'!$G$13),"Y",IF(AND(H131&gt;='Intersection Mileposts'!$F$14,H131&lt;='Intersection Mileposts'!$G$14),"Y",IF(AND(H131&gt;='Intersection Mileposts'!$F$15,H131&lt;='Intersection Mileposts'!$G$15),"Y",IF(AND(H131&gt;='Intersection Mileposts'!$F$16,H131&lt;='Intersection Mileposts'!$G$16),"Y",IF(AND(H131&gt;='Intersection Mileposts'!$F$17,H131&lt;='Intersection Mileposts'!$G$17),"Y",IF(AND(H131&gt;='Intersection Mileposts'!$F$18,H131&lt;='Intersection Mileposts'!$G$18),"Y",IF(AND(H131&gt;='Intersection Mileposts'!$F$19,H131&lt;='Intersection Mileposts'!$G$19),"Y",IF(AND(H131&gt;='Intersection Mileposts'!$F$20,H131&lt;='Intersection Mileposts'!$G$20),"Y",IF(AND(H131&gt;='Intersection Mileposts'!$F$21,H131&lt;='Intersection Mileposts'!$G$21),"Y",IF(AND(H131&gt;='Intersection Mileposts'!$F$22,H131&lt;='Intersection Mileposts'!$G$22),"Y",IF(AND(H131&gt;='Intersection Mileposts'!$F$23,H131&lt;='Intersection Mileposts'!$G$23),"Y",IF(AND(H131&gt;='Intersection Mileposts'!$F$24,H131&lt;='Intersection Mileposts'!$G$24),"Y",IF(AND(H131&gt;='Intersection Mileposts'!$F$25,H131&lt;='Intersection Mileposts'!$G$25),"Y",IF(AND(H131&gt;='Intersection Mileposts'!$F$26,H131&lt;='Intersection Mileposts'!$G$26),"Y",IF(AND(H131&gt;='Intersection Mileposts'!$F$27,H131&lt;='Intersection Mileposts'!$G$27),"Y",IF(AND(H131&gt;='Intersection Mileposts'!$F$28,H131&lt;='Intersection Mileposts'!$G$28),"Y",IF(AND(H131&gt;='Intersection Mileposts'!$F$29,H131&lt;='Intersection Mileposts'!$G$29),"Y", IF(AND(H131&gt;='Intersection Mileposts'!$F$30,H131&lt;='Intersection Mileposts'!$G$30),"Y",IF(AND(H131&gt;='Intersection Mileposts'!$F$31,H131&lt;='Intersection Mileposts'!$G$31),"Y",IF(AND(H131&gt;='Intersection Mileposts'!$F$32,H131&lt;='Intersection Mileposts'!$G$32),"Y",IF(AND(H131&gt;='Intersection Mileposts'!$F$33,H131&lt;='Intersection Mileposts'!$G$33),"Y",IF(AND(H131&gt;='Intersection Mileposts'!$F$34,H131&lt;='Intersection Mileposts'!$G$34),"Y",IF(AND(H131&gt;='Intersection Mileposts'!$F$35,H131&lt;='Intersection Mileposts'!$G$35),"Y",IF(AND(H131&gt;='Intersection Mileposts'!$F$36,H131&lt;='Intersection Mileposts'!$G$36),"Y",IF(AND(H131&gt;='Intersection Mileposts'!$F$37,H131&lt;='Intersection Mileposts'!$G$37),"Y",IF(AND(H131&gt;='Intersection Mileposts'!$F$38,H131&lt;='Intersection Mileposts'!$G$38),"Y",IF(AND(H131&gt;='Intersection Mileposts'!$F$39,H131&lt;='Intersection Mileposts'!$G$39),"Y","N"))))))))))))))))))))))))))))))))))))</f>
        <v/>
      </c>
    </row>
    <row r="132" spans="1:46" x14ac:dyDescent="0.3">
      <c r="A132" s="279"/>
      <c r="B132" s="261"/>
      <c r="C132" s="262"/>
      <c r="D132" s="262"/>
      <c r="E132" s="262"/>
      <c r="F132" s="262"/>
      <c r="G132" s="284"/>
      <c r="H132" s="286"/>
      <c r="I132" s="279"/>
      <c r="J132" s="260"/>
      <c r="K132" s="260"/>
      <c r="L132" s="280"/>
      <c r="M132" s="275"/>
      <c r="N132" s="263"/>
      <c r="P132" s="264" t="str">
        <f>IF(R132 = "", "", COUNT($R$4:R132))</f>
        <v/>
      </c>
      <c r="Q132" s="264" t="str">
        <f t="shared" ref="Q132:Q195" si="21">IF(B132="", "", YEAR(B132))</f>
        <v/>
      </c>
      <c r="R132" s="265" t="str">
        <f t="shared" ref="R132:R195" si="22">IF(A132="", "", IF(G132="",1,IF(G132="O",1,IF(G132="C",8.4,IF(G132="B",8.4,IF(G132="A",76.8,IF(G132="K",76.8,"ERR")))))))</f>
        <v/>
      </c>
      <c r="S132" s="266" t="str">
        <f t="shared" si="19"/>
        <v/>
      </c>
      <c r="T132" s="267" t="str">
        <f t="shared" ref="T132:T195" si="23">IF(IF(M132="Y",G132,"")=0, "O", IF(M132="Y",G132,""))</f>
        <v/>
      </c>
      <c r="U132" s="268" t="str">
        <f t="shared" si="20"/>
        <v/>
      </c>
      <c r="V132" s="269" t="str">
        <f t="shared" ref="V132:V195" si="24">IF(IF(N132="Y",G132,"")=0, "O", IF(N132="Y",G132,""))</f>
        <v/>
      </c>
      <c r="W132" s="5"/>
      <c r="AR132" s="2" t="str">
        <f t="shared" si="18"/>
        <v/>
      </c>
      <c r="AS132" s="2" t="str">
        <f t="shared" ref="AS132:AS195" si="25">IF(OR(M132="Y",N132="Y"),"Y","")</f>
        <v/>
      </c>
      <c r="AT132" s="2" t="str">
        <f>IF(AR132="","",IF(AND(H132&gt;='Intersection Mileposts'!$F$5,H132&lt;='Intersection Mileposts'!$G$5),"Y",IF(AND(H132&gt;='Intersection Mileposts'!$F$6,H132&lt;='Intersection Mileposts'!$G$6),"Y",IF(AND(H132&gt;='Intersection Mileposts'!$F$7,H132&lt;='Intersection Mileposts'!$G$7),"Y",IF(AND(H132&gt;='Intersection Mileposts'!$F$8,H132&lt;='Intersection Mileposts'!$G$8),"Y",IF(AND(H132&gt;='Intersection Mileposts'!$F$9,H132&lt;='Intersection Mileposts'!$G$9),"Y",IF(AND(H132&gt;='Intersection Mileposts'!$F$10,H132&lt;='Intersection Mileposts'!$G$10),"Y",IF(AND(H132&gt;='Intersection Mileposts'!$F$11,H132&lt;='Intersection Mileposts'!$G$11),"Y",IF(AND(H132&gt;='Intersection Mileposts'!$F$12,H132&lt;='Intersection Mileposts'!$G$12),"Y",IF(AND(H132&gt;='Intersection Mileposts'!$F$13,H132&lt;='Intersection Mileposts'!$G$13),"Y",IF(AND(H132&gt;='Intersection Mileposts'!$F$14,H132&lt;='Intersection Mileposts'!$G$14),"Y",IF(AND(H132&gt;='Intersection Mileposts'!$F$15,H132&lt;='Intersection Mileposts'!$G$15),"Y",IF(AND(H132&gt;='Intersection Mileposts'!$F$16,H132&lt;='Intersection Mileposts'!$G$16),"Y",IF(AND(H132&gt;='Intersection Mileposts'!$F$17,H132&lt;='Intersection Mileposts'!$G$17),"Y",IF(AND(H132&gt;='Intersection Mileposts'!$F$18,H132&lt;='Intersection Mileposts'!$G$18),"Y",IF(AND(H132&gt;='Intersection Mileposts'!$F$19,H132&lt;='Intersection Mileposts'!$G$19),"Y",IF(AND(H132&gt;='Intersection Mileposts'!$F$20,H132&lt;='Intersection Mileposts'!$G$20),"Y",IF(AND(H132&gt;='Intersection Mileposts'!$F$21,H132&lt;='Intersection Mileposts'!$G$21),"Y",IF(AND(H132&gt;='Intersection Mileposts'!$F$22,H132&lt;='Intersection Mileposts'!$G$22),"Y",IF(AND(H132&gt;='Intersection Mileposts'!$F$23,H132&lt;='Intersection Mileposts'!$G$23),"Y",IF(AND(H132&gt;='Intersection Mileposts'!$F$24,H132&lt;='Intersection Mileposts'!$G$24),"Y",IF(AND(H132&gt;='Intersection Mileposts'!$F$25,H132&lt;='Intersection Mileposts'!$G$25),"Y",IF(AND(H132&gt;='Intersection Mileposts'!$F$26,H132&lt;='Intersection Mileposts'!$G$26),"Y",IF(AND(H132&gt;='Intersection Mileposts'!$F$27,H132&lt;='Intersection Mileposts'!$G$27),"Y",IF(AND(H132&gt;='Intersection Mileposts'!$F$28,H132&lt;='Intersection Mileposts'!$G$28),"Y",IF(AND(H132&gt;='Intersection Mileposts'!$F$29,H132&lt;='Intersection Mileposts'!$G$29),"Y", IF(AND(H132&gt;='Intersection Mileposts'!$F$30,H132&lt;='Intersection Mileposts'!$G$30),"Y",IF(AND(H132&gt;='Intersection Mileposts'!$F$31,H132&lt;='Intersection Mileposts'!$G$31),"Y",IF(AND(H132&gt;='Intersection Mileposts'!$F$32,H132&lt;='Intersection Mileposts'!$G$32),"Y",IF(AND(H132&gt;='Intersection Mileposts'!$F$33,H132&lt;='Intersection Mileposts'!$G$33),"Y",IF(AND(H132&gt;='Intersection Mileposts'!$F$34,H132&lt;='Intersection Mileposts'!$G$34),"Y",IF(AND(H132&gt;='Intersection Mileposts'!$F$35,H132&lt;='Intersection Mileposts'!$G$35),"Y",IF(AND(H132&gt;='Intersection Mileposts'!$F$36,H132&lt;='Intersection Mileposts'!$G$36),"Y",IF(AND(H132&gt;='Intersection Mileposts'!$F$37,H132&lt;='Intersection Mileposts'!$G$37),"Y",IF(AND(H132&gt;='Intersection Mileposts'!$F$38,H132&lt;='Intersection Mileposts'!$G$38),"Y",IF(AND(H132&gt;='Intersection Mileposts'!$F$39,H132&lt;='Intersection Mileposts'!$G$39),"Y","N"))))))))))))))))))))))))))))))))))))</f>
        <v/>
      </c>
    </row>
    <row r="133" spans="1:46" x14ac:dyDescent="0.3">
      <c r="A133" s="279"/>
      <c r="B133" s="261"/>
      <c r="C133" s="262"/>
      <c r="D133" s="262"/>
      <c r="E133" s="262"/>
      <c r="F133" s="262"/>
      <c r="G133" s="284"/>
      <c r="H133" s="286"/>
      <c r="I133" s="279"/>
      <c r="J133" s="260"/>
      <c r="K133" s="260"/>
      <c r="L133" s="280"/>
      <c r="M133" s="275"/>
      <c r="N133" s="263"/>
      <c r="P133" s="264" t="str">
        <f>IF(R133 = "", "", COUNT($R$4:R133))</f>
        <v/>
      </c>
      <c r="Q133" s="264" t="str">
        <f t="shared" si="21"/>
        <v/>
      </c>
      <c r="R133" s="265" t="str">
        <f t="shared" si="22"/>
        <v/>
      </c>
      <c r="S133" s="266" t="str">
        <f t="shared" si="19"/>
        <v/>
      </c>
      <c r="T133" s="267" t="str">
        <f t="shared" si="23"/>
        <v/>
      </c>
      <c r="U133" s="268" t="str">
        <f t="shared" si="20"/>
        <v/>
      </c>
      <c r="V133" s="269" t="str">
        <f t="shared" si="24"/>
        <v/>
      </c>
      <c r="W133" s="5"/>
      <c r="AR133" s="2" t="str">
        <f t="shared" ref="AR133:AR196" si="26">IF(P133&gt;0, P133, "")</f>
        <v/>
      </c>
      <c r="AS133" s="2" t="str">
        <f t="shared" si="25"/>
        <v/>
      </c>
      <c r="AT133" s="2" t="str">
        <f>IF(AR133="","",IF(AND(H133&gt;='Intersection Mileposts'!$F$5,H133&lt;='Intersection Mileposts'!$G$5),"Y",IF(AND(H133&gt;='Intersection Mileposts'!$F$6,H133&lt;='Intersection Mileposts'!$G$6),"Y",IF(AND(H133&gt;='Intersection Mileposts'!$F$7,H133&lt;='Intersection Mileposts'!$G$7),"Y",IF(AND(H133&gt;='Intersection Mileposts'!$F$8,H133&lt;='Intersection Mileposts'!$G$8),"Y",IF(AND(H133&gt;='Intersection Mileposts'!$F$9,H133&lt;='Intersection Mileposts'!$G$9),"Y",IF(AND(H133&gt;='Intersection Mileposts'!$F$10,H133&lt;='Intersection Mileposts'!$G$10),"Y",IF(AND(H133&gt;='Intersection Mileposts'!$F$11,H133&lt;='Intersection Mileposts'!$G$11),"Y",IF(AND(H133&gt;='Intersection Mileposts'!$F$12,H133&lt;='Intersection Mileposts'!$G$12),"Y",IF(AND(H133&gt;='Intersection Mileposts'!$F$13,H133&lt;='Intersection Mileposts'!$G$13),"Y",IF(AND(H133&gt;='Intersection Mileposts'!$F$14,H133&lt;='Intersection Mileposts'!$G$14),"Y",IF(AND(H133&gt;='Intersection Mileposts'!$F$15,H133&lt;='Intersection Mileposts'!$G$15),"Y",IF(AND(H133&gt;='Intersection Mileposts'!$F$16,H133&lt;='Intersection Mileposts'!$G$16),"Y",IF(AND(H133&gt;='Intersection Mileposts'!$F$17,H133&lt;='Intersection Mileposts'!$G$17),"Y",IF(AND(H133&gt;='Intersection Mileposts'!$F$18,H133&lt;='Intersection Mileposts'!$G$18),"Y",IF(AND(H133&gt;='Intersection Mileposts'!$F$19,H133&lt;='Intersection Mileposts'!$G$19),"Y",IF(AND(H133&gt;='Intersection Mileposts'!$F$20,H133&lt;='Intersection Mileposts'!$G$20),"Y",IF(AND(H133&gt;='Intersection Mileposts'!$F$21,H133&lt;='Intersection Mileposts'!$G$21),"Y",IF(AND(H133&gt;='Intersection Mileposts'!$F$22,H133&lt;='Intersection Mileposts'!$G$22),"Y",IF(AND(H133&gt;='Intersection Mileposts'!$F$23,H133&lt;='Intersection Mileposts'!$G$23),"Y",IF(AND(H133&gt;='Intersection Mileposts'!$F$24,H133&lt;='Intersection Mileposts'!$G$24),"Y",IF(AND(H133&gt;='Intersection Mileposts'!$F$25,H133&lt;='Intersection Mileposts'!$G$25),"Y",IF(AND(H133&gt;='Intersection Mileposts'!$F$26,H133&lt;='Intersection Mileposts'!$G$26),"Y",IF(AND(H133&gt;='Intersection Mileposts'!$F$27,H133&lt;='Intersection Mileposts'!$G$27),"Y",IF(AND(H133&gt;='Intersection Mileposts'!$F$28,H133&lt;='Intersection Mileposts'!$G$28),"Y",IF(AND(H133&gt;='Intersection Mileposts'!$F$29,H133&lt;='Intersection Mileposts'!$G$29),"Y", IF(AND(H133&gt;='Intersection Mileposts'!$F$30,H133&lt;='Intersection Mileposts'!$G$30),"Y",IF(AND(H133&gt;='Intersection Mileposts'!$F$31,H133&lt;='Intersection Mileposts'!$G$31),"Y",IF(AND(H133&gt;='Intersection Mileposts'!$F$32,H133&lt;='Intersection Mileposts'!$G$32),"Y",IF(AND(H133&gt;='Intersection Mileposts'!$F$33,H133&lt;='Intersection Mileposts'!$G$33),"Y",IF(AND(H133&gt;='Intersection Mileposts'!$F$34,H133&lt;='Intersection Mileposts'!$G$34),"Y",IF(AND(H133&gt;='Intersection Mileposts'!$F$35,H133&lt;='Intersection Mileposts'!$G$35),"Y",IF(AND(H133&gt;='Intersection Mileposts'!$F$36,H133&lt;='Intersection Mileposts'!$G$36),"Y",IF(AND(H133&gt;='Intersection Mileposts'!$F$37,H133&lt;='Intersection Mileposts'!$G$37),"Y",IF(AND(H133&gt;='Intersection Mileposts'!$F$38,H133&lt;='Intersection Mileposts'!$G$38),"Y",IF(AND(H133&gt;='Intersection Mileposts'!$F$39,H133&lt;='Intersection Mileposts'!$G$39),"Y","N"))))))))))))))))))))))))))))))))))))</f>
        <v/>
      </c>
    </row>
    <row r="134" spans="1:46" x14ac:dyDescent="0.3">
      <c r="A134" s="279"/>
      <c r="B134" s="261"/>
      <c r="C134" s="262"/>
      <c r="D134" s="262"/>
      <c r="E134" s="262"/>
      <c r="F134" s="262"/>
      <c r="G134" s="284"/>
      <c r="H134" s="286"/>
      <c r="I134" s="279"/>
      <c r="J134" s="260"/>
      <c r="K134" s="260"/>
      <c r="L134" s="280"/>
      <c r="M134" s="275"/>
      <c r="N134" s="263"/>
      <c r="P134" s="264" t="str">
        <f>IF(R134 = "", "", COUNT($R$4:R134))</f>
        <v/>
      </c>
      <c r="Q134" s="264" t="str">
        <f t="shared" si="21"/>
        <v/>
      </c>
      <c r="R134" s="265" t="str">
        <f t="shared" si="22"/>
        <v/>
      </c>
      <c r="S134" s="266" t="str">
        <f t="shared" si="19"/>
        <v/>
      </c>
      <c r="T134" s="267" t="str">
        <f t="shared" si="23"/>
        <v/>
      </c>
      <c r="U134" s="268" t="str">
        <f t="shared" si="20"/>
        <v/>
      </c>
      <c r="V134" s="269" t="str">
        <f t="shared" si="24"/>
        <v/>
      </c>
      <c r="W134" s="5"/>
      <c r="AR134" s="2" t="str">
        <f t="shared" si="26"/>
        <v/>
      </c>
      <c r="AS134" s="2" t="str">
        <f t="shared" si="25"/>
        <v/>
      </c>
      <c r="AT134" s="2" t="str">
        <f>IF(AR134="","",IF(AND(H134&gt;='Intersection Mileposts'!$F$5,H134&lt;='Intersection Mileposts'!$G$5),"Y",IF(AND(H134&gt;='Intersection Mileposts'!$F$6,H134&lt;='Intersection Mileposts'!$G$6),"Y",IF(AND(H134&gt;='Intersection Mileposts'!$F$7,H134&lt;='Intersection Mileposts'!$G$7),"Y",IF(AND(H134&gt;='Intersection Mileposts'!$F$8,H134&lt;='Intersection Mileposts'!$G$8),"Y",IF(AND(H134&gt;='Intersection Mileposts'!$F$9,H134&lt;='Intersection Mileposts'!$G$9),"Y",IF(AND(H134&gt;='Intersection Mileposts'!$F$10,H134&lt;='Intersection Mileposts'!$G$10),"Y",IF(AND(H134&gt;='Intersection Mileposts'!$F$11,H134&lt;='Intersection Mileposts'!$G$11),"Y",IF(AND(H134&gt;='Intersection Mileposts'!$F$12,H134&lt;='Intersection Mileposts'!$G$12),"Y",IF(AND(H134&gt;='Intersection Mileposts'!$F$13,H134&lt;='Intersection Mileposts'!$G$13),"Y",IF(AND(H134&gt;='Intersection Mileposts'!$F$14,H134&lt;='Intersection Mileposts'!$G$14),"Y",IF(AND(H134&gt;='Intersection Mileposts'!$F$15,H134&lt;='Intersection Mileposts'!$G$15),"Y",IF(AND(H134&gt;='Intersection Mileposts'!$F$16,H134&lt;='Intersection Mileposts'!$G$16),"Y",IF(AND(H134&gt;='Intersection Mileposts'!$F$17,H134&lt;='Intersection Mileposts'!$G$17),"Y",IF(AND(H134&gt;='Intersection Mileposts'!$F$18,H134&lt;='Intersection Mileposts'!$G$18),"Y",IF(AND(H134&gt;='Intersection Mileposts'!$F$19,H134&lt;='Intersection Mileposts'!$G$19),"Y",IF(AND(H134&gt;='Intersection Mileposts'!$F$20,H134&lt;='Intersection Mileposts'!$G$20),"Y",IF(AND(H134&gt;='Intersection Mileposts'!$F$21,H134&lt;='Intersection Mileposts'!$G$21),"Y",IF(AND(H134&gt;='Intersection Mileposts'!$F$22,H134&lt;='Intersection Mileposts'!$G$22),"Y",IF(AND(H134&gt;='Intersection Mileposts'!$F$23,H134&lt;='Intersection Mileposts'!$G$23),"Y",IF(AND(H134&gt;='Intersection Mileposts'!$F$24,H134&lt;='Intersection Mileposts'!$G$24),"Y",IF(AND(H134&gt;='Intersection Mileposts'!$F$25,H134&lt;='Intersection Mileposts'!$G$25),"Y",IF(AND(H134&gt;='Intersection Mileposts'!$F$26,H134&lt;='Intersection Mileposts'!$G$26),"Y",IF(AND(H134&gt;='Intersection Mileposts'!$F$27,H134&lt;='Intersection Mileposts'!$G$27),"Y",IF(AND(H134&gt;='Intersection Mileposts'!$F$28,H134&lt;='Intersection Mileposts'!$G$28),"Y",IF(AND(H134&gt;='Intersection Mileposts'!$F$29,H134&lt;='Intersection Mileposts'!$G$29),"Y", IF(AND(H134&gt;='Intersection Mileposts'!$F$30,H134&lt;='Intersection Mileposts'!$G$30),"Y",IF(AND(H134&gt;='Intersection Mileposts'!$F$31,H134&lt;='Intersection Mileposts'!$G$31),"Y",IF(AND(H134&gt;='Intersection Mileposts'!$F$32,H134&lt;='Intersection Mileposts'!$G$32),"Y",IF(AND(H134&gt;='Intersection Mileposts'!$F$33,H134&lt;='Intersection Mileposts'!$G$33),"Y",IF(AND(H134&gt;='Intersection Mileposts'!$F$34,H134&lt;='Intersection Mileposts'!$G$34),"Y",IF(AND(H134&gt;='Intersection Mileposts'!$F$35,H134&lt;='Intersection Mileposts'!$G$35),"Y",IF(AND(H134&gt;='Intersection Mileposts'!$F$36,H134&lt;='Intersection Mileposts'!$G$36),"Y",IF(AND(H134&gt;='Intersection Mileposts'!$F$37,H134&lt;='Intersection Mileposts'!$G$37),"Y",IF(AND(H134&gt;='Intersection Mileposts'!$F$38,H134&lt;='Intersection Mileposts'!$G$38),"Y",IF(AND(H134&gt;='Intersection Mileposts'!$F$39,H134&lt;='Intersection Mileposts'!$G$39),"Y","N"))))))))))))))))))))))))))))))))))))</f>
        <v/>
      </c>
    </row>
    <row r="135" spans="1:46" x14ac:dyDescent="0.3">
      <c r="A135" s="279"/>
      <c r="B135" s="261"/>
      <c r="C135" s="262"/>
      <c r="D135" s="262"/>
      <c r="E135" s="262"/>
      <c r="F135" s="262"/>
      <c r="G135" s="284"/>
      <c r="H135" s="286"/>
      <c r="I135" s="279"/>
      <c r="J135" s="260"/>
      <c r="K135" s="260"/>
      <c r="L135" s="280"/>
      <c r="M135" s="275"/>
      <c r="N135" s="263"/>
      <c r="P135" s="264" t="str">
        <f>IF(R135 = "", "", COUNT($R$4:R135))</f>
        <v/>
      </c>
      <c r="Q135" s="264" t="str">
        <f t="shared" si="21"/>
        <v/>
      </c>
      <c r="R135" s="265" t="str">
        <f t="shared" si="22"/>
        <v/>
      </c>
      <c r="S135" s="266" t="str">
        <f t="shared" si="19"/>
        <v/>
      </c>
      <c r="T135" s="267" t="str">
        <f t="shared" si="23"/>
        <v/>
      </c>
      <c r="U135" s="268" t="str">
        <f t="shared" si="20"/>
        <v/>
      </c>
      <c r="V135" s="269" t="str">
        <f t="shared" si="24"/>
        <v/>
      </c>
      <c r="W135" s="5"/>
      <c r="AR135" s="2" t="str">
        <f t="shared" si="26"/>
        <v/>
      </c>
      <c r="AS135" s="2" t="str">
        <f t="shared" si="25"/>
        <v/>
      </c>
      <c r="AT135" s="2" t="str">
        <f>IF(AR135="","",IF(AND(H135&gt;='Intersection Mileposts'!$F$5,H135&lt;='Intersection Mileposts'!$G$5),"Y",IF(AND(H135&gt;='Intersection Mileposts'!$F$6,H135&lt;='Intersection Mileposts'!$G$6),"Y",IF(AND(H135&gt;='Intersection Mileposts'!$F$7,H135&lt;='Intersection Mileposts'!$G$7),"Y",IF(AND(H135&gt;='Intersection Mileposts'!$F$8,H135&lt;='Intersection Mileposts'!$G$8),"Y",IF(AND(H135&gt;='Intersection Mileposts'!$F$9,H135&lt;='Intersection Mileposts'!$G$9),"Y",IF(AND(H135&gt;='Intersection Mileposts'!$F$10,H135&lt;='Intersection Mileposts'!$G$10),"Y",IF(AND(H135&gt;='Intersection Mileposts'!$F$11,H135&lt;='Intersection Mileposts'!$G$11),"Y",IF(AND(H135&gt;='Intersection Mileposts'!$F$12,H135&lt;='Intersection Mileposts'!$G$12),"Y",IF(AND(H135&gt;='Intersection Mileposts'!$F$13,H135&lt;='Intersection Mileposts'!$G$13),"Y",IF(AND(H135&gt;='Intersection Mileposts'!$F$14,H135&lt;='Intersection Mileposts'!$G$14),"Y",IF(AND(H135&gt;='Intersection Mileposts'!$F$15,H135&lt;='Intersection Mileposts'!$G$15),"Y",IF(AND(H135&gt;='Intersection Mileposts'!$F$16,H135&lt;='Intersection Mileposts'!$G$16),"Y",IF(AND(H135&gt;='Intersection Mileposts'!$F$17,H135&lt;='Intersection Mileposts'!$G$17),"Y",IF(AND(H135&gt;='Intersection Mileposts'!$F$18,H135&lt;='Intersection Mileposts'!$G$18),"Y",IF(AND(H135&gt;='Intersection Mileposts'!$F$19,H135&lt;='Intersection Mileposts'!$G$19),"Y",IF(AND(H135&gt;='Intersection Mileposts'!$F$20,H135&lt;='Intersection Mileposts'!$G$20),"Y",IF(AND(H135&gt;='Intersection Mileposts'!$F$21,H135&lt;='Intersection Mileposts'!$G$21),"Y",IF(AND(H135&gt;='Intersection Mileposts'!$F$22,H135&lt;='Intersection Mileposts'!$G$22),"Y",IF(AND(H135&gt;='Intersection Mileposts'!$F$23,H135&lt;='Intersection Mileposts'!$G$23),"Y",IF(AND(H135&gt;='Intersection Mileposts'!$F$24,H135&lt;='Intersection Mileposts'!$G$24),"Y",IF(AND(H135&gt;='Intersection Mileposts'!$F$25,H135&lt;='Intersection Mileposts'!$G$25),"Y",IF(AND(H135&gt;='Intersection Mileposts'!$F$26,H135&lt;='Intersection Mileposts'!$G$26),"Y",IF(AND(H135&gt;='Intersection Mileposts'!$F$27,H135&lt;='Intersection Mileposts'!$G$27),"Y",IF(AND(H135&gt;='Intersection Mileposts'!$F$28,H135&lt;='Intersection Mileposts'!$G$28),"Y",IF(AND(H135&gt;='Intersection Mileposts'!$F$29,H135&lt;='Intersection Mileposts'!$G$29),"Y", IF(AND(H135&gt;='Intersection Mileposts'!$F$30,H135&lt;='Intersection Mileposts'!$G$30),"Y",IF(AND(H135&gt;='Intersection Mileposts'!$F$31,H135&lt;='Intersection Mileposts'!$G$31),"Y",IF(AND(H135&gt;='Intersection Mileposts'!$F$32,H135&lt;='Intersection Mileposts'!$G$32),"Y",IF(AND(H135&gt;='Intersection Mileposts'!$F$33,H135&lt;='Intersection Mileposts'!$G$33),"Y",IF(AND(H135&gt;='Intersection Mileposts'!$F$34,H135&lt;='Intersection Mileposts'!$G$34),"Y",IF(AND(H135&gt;='Intersection Mileposts'!$F$35,H135&lt;='Intersection Mileposts'!$G$35),"Y",IF(AND(H135&gt;='Intersection Mileposts'!$F$36,H135&lt;='Intersection Mileposts'!$G$36),"Y",IF(AND(H135&gt;='Intersection Mileposts'!$F$37,H135&lt;='Intersection Mileposts'!$G$37),"Y",IF(AND(H135&gt;='Intersection Mileposts'!$F$38,H135&lt;='Intersection Mileposts'!$G$38),"Y",IF(AND(H135&gt;='Intersection Mileposts'!$F$39,H135&lt;='Intersection Mileposts'!$G$39),"Y","N"))))))))))))))))))))))))))))))))))))</f>
        <v/>
      </c>
    </row>
    <row r="136" spans="1:46" x14ac:dyDescent="0.3">
      <c r="A136" s="279"/>
      <c r="B136" s="261"/>
      <c r="C136" s="262"/>
      <c r="D136" s="262"/>
      <c r="E136" s="262"/>
      <c r="F136" s="262"/>
      <c r="G136" s="284"/>
      <c r="H136" s="286"/>
      <c r="I136" s="279"/>
      <c r="J136" s="260"/>
      <c r="K136" s="260"/>
      <c r="L136" s="280"/>
      <c r="M136" s="275"/>
      <c r="N136" s="263"/>
      <c r="P136" s="264" t="str">
        <f>IF(R136 = "", "", COUNT($R$4:R136))</f>
        <v/>
      </c>
      <c r="Q136" s="264" t="str">
        <f t="shared" si="21"/>
        <v/>
      </c>
      <c r="R136" s="265" t="str">
        <f t="shared" si="22"/>
        <v/>
      </c>
      <c r="S136" s="266" t="str">
        <f t="shared" si="19"/>
        <v/>
      </c>
      <c r="T136" s="267" t="str">
        <f t="shared" si="23"/>
        <v/>
      </c>
      <c r="U136" s="268" t="str">
        <f t="shared" si="20"/>
        <v/>
      </c>
      <c r="V136" s="269" t="str">
        <f t="shared" si="24"/>
        <v/>
      </c>
      <c r="W136" s="5"/>
      <c r="AR136" s="2" t="str">
        <f t="shared" si="26"/>
        <v/>
      </c>
      <c r="AS136" s="2" t="str">
        <f t="shared" si="25"/>
        <v/>
      </c>
      <c r="AT136" s="2" t="str">
        <f>IF(AR136="","",IF(AND(H136&gt;='Intersection Mileposts'!$F$5,H136&lt;='Intersection Mileposts'!$G$5),"Y",IF(AND(H136&gt;='Intersection Mileposts'!$F$6,H136&lt;='Intersection Mileposts'!$G$6),"Y",IF(AND(H136&gt;='Intersection Mileposts'!$F$7,H136&lt;='Intersection Mileposts'!$G$7),"Y",IF(AND(H136&gt;='Intersection Mileposts'!$F$8,H136&lt;='Intersection Mileposts'!$G$8),"Y",IF(AND(H136&gt;='Intersection Mileposts'!$F$9,H136&lt;='Intersection Mileposts'!$G$9),"Y",IF(AND(H136&gt;='Intersection Mileposts'!$F$10,H136&lt;='Intersection Mileposts'!$G$10),"Y",IF(AND(H136&gt;='Intersection Mileposts'!$F$11,H136&lt;='Intersection Mileposts'!$G$11),"Y",IF(AND(H136&gt;='Intersection Mileposts'!$F$12,H136&lt;='Intersection Mileposts'!$G$12),"Y",IF(AND(H136&gt;='Intersection Mileposts'!$F$13,H136&lt;='Intersection Mileposts'!$G$13),"Y",IF(AND(H136&gt;='Intersection Mileposts'!$F$14,H136&lt;='Intersection Mileposts'!$G$14),"Y",IF(AND(H136&gt;='Intersection Mileposts'!$F$15,H136&lt;='Intersection Mileposts'!$G$15),"Y",IF(AND(H136&gt;='Intersection Mileposts'!$F$16,H136&lt;='Intersection Mileposts'!$G$16),"Y",IF(AND(H136&gt;='Intersection Mileposts'!$F$17,H136&lt;='Intersection Mileposts'!$G$17),"Y",IF(AND(H136&gt;='Intersection Mileposts'!$F$18,H136&lt;='Intersection Mileposts'!$G$18),"Y",IF(AND(H136&gt;='Intersection Mileposts'!$F$19,H136&lt;='Intersection Mileposts'!$G$19),"Y",IF(AND(H136&gt;='Intersection Mileposts'!$F$20,H136&lt;='Intersection Mileposts'!$G$20),"Y",IF(AND(H136&gt;='Intersection Mileposts'!$F$21,H136&lt;='Intersection Mileposts'!$G$21),"Y",IF(AND(H136&gt;='Intersection Mileposts'!$F$22,H136&lt;='Intersection Mileposts'!$G$22),"Y",IF(AND(H136&gt;='Intersection Mileposts'!$F$23,H136&lt;='Intersection Mileposts'!$G$23),"Y",IF(AND(H136&gt;='Intersection Mileposts'!$F$24,H136&lt;='Intersection Mileposts'!$G$24),"Y",IF(AND(H136&gt;='Intersection Mileposts'!$F$25,H136&lt;='Intersection Mileposts'!$G$25),"Y",IF(AND(H136&gt;='Intersection Mileposts'!$F$26,H136&lt;='Intersection Mileposts'!$G$26),"Y",IF(AND(H136&gt;='Intersection Mileposts'!$F$27,H136&lt;='Intersection Mileposts'!$G$27),"Y",IF(AND(H136&gt;='Intersection Mileposts'!$F$28,H136&lt;='Intersection Mileposts'!$G$28),"Y",IF(AND(H136&gt;='Intersection Mileposts'!$F$29,H136&lt;='Intersection Mileposts'!$G$29),"Y", IF(AND(H136&gt;='Intersection Mileposts'!$F$30,H136&lt;='Intersection Mileposts'!$G$30),"Y",IF(AND(H136&gt;='Intersection Mileposts'!$F$31,H136&lt;='Intersection Mileposts'!$G$31),"Y",IF(AND(H136&gt;='Intersection Mileposts'!$F$32,H136&lt;='Intersection Mileposts'!$G$32),"Y",IF(AND(H136&gt;='Intersection Mileposts'!$F$33,H136&lt;='Intersection Mileposts'!$G$33),"Y",IF(AND(H136&gt;='Intersection Mileposts'!$F$34,H136&lt;='Intersection Mileposts'!$G$34),"Y",IF(AND(H136&gt;='Intersection Mileposts'!$F$35,H136&lt;='Intersection Mileposts'!$G$35),"Y",IF(AND(H136&gt;='Intersection Mileposts'!$F$36,H136&lt;='Intersection Mileposts'!$G$36),"Y",IF(AND(H136&gt;='Intersection Mileposts'!$F$37,H136&lt;='Intersection Mileposts'!$G$37),"Y",IF(AND(H136&gt;='Intersection Mileposts'!$F$38,H136&lt;='Intersection Mileposts'!$G$38),"Y",IF(AND(H136&gt;='Intersection Mileposts'!$F$39,H136&lt;='Intersection Mileposts'!$G$39),"Y","N"))))))))))))))))))))))))))))))))))))</f>
        <v/>
      </c>
    </row>
    <row r="137" spans="1:46" x14ac:dyDescent="0.3">
      <c r="A137" s="279"/>
      <c r="B137" s="261"/>
      <c r="C137" s="262"/>
      <c r="D137" s="262"/>
      <c r="E137" s="262"/>
      <c r="F137" s="262"/>
      <c r="G137" s="284"/>
      <c r="H137" s="286"/>
      <c r="I137" s="279"/>
      <c r="J137" s="260"/>
      <c r="K137" s="260"/>
      <c r="L137" s="280"/>
      <c r="M137" s="275"/>
      <c r="N137" s="263"/>
      <c r="P137" s="264" t="str">
        <f>IF(R137 = "", "", COUNT($R$4:R137))</f>
        <v/>
      </c>
      <c r="Q137" s="264" t="str">
        <f t="shared" si="21"/>
        <v/>
      </c>
      <c r="R137" s="265" t="str">
        <f t="shared" si="22"/>
        <v/>
      </c>
      <c r="S137" s="266" t="str">
        <f t="shared" si="19"/>
        <v/>
      </c>
      <c r="T137" s="267" t="str">
        <f t="shared" si="23"/>
        <v/>
      </c>
      <c r="U137" s="268" t="str">
        <f t="shared" si="20"/>
        <v/>
      </c>
      <c r="V137" s="269" t="str">
        <f t="shared" si="24"/>
        <v/>
      </c>
      <c r="W137" s="5"/>
      <c r="AR137" s="2" t="str">
        <f t="shared" si="26"/>
        <v/>
      </c>
      <c r="AS137" s="2" t="str">
        <f t="shared" si="25"/>
        <v/>
      </c>
      <c r="AT137" s="2" t="str">
        <f>IF(AR137="","",IF(AND(H137&gt;='Intersection Mileposts'!$F$5,H137&lt;='Intersection Mileposts'!$G$5),"Y",IF(AND(H137&gt;='Intersection Mileposts'!$F$6,H137&lt;='Intersection Mileposts'!$G$6),"Y",IF(AND(H137&gt;='Intersection Mileposts'!$F$7,H137&lt;='Intersection Mileposts'!$G$7),"Y",IF(AND(H137&gt;='Intersection Mileposts'!$F$8,H137&lt;='Intersection Mileposts'!$G$8),"Y",IF(AND(H137&gt;='Intersection Mileposts'!$F$9,H137&lt;='Intersection Mileposts'!$G$9),"Y",IF(AND(H137&gt;='Intersection Mileposts'!$F$10,H137&lt;='Intersection Mileposts'!$G$10),"Y",IF(AND(H137&gt;='Intersection Mileposts'!$F$11,H137&lt;='Intersection Mileposts'!$G$11),"Y",IF(AND(H137&gt;='Intersection Mileposts'!$F$12,H137&lt;='Intersection Mileposts'!$G$12),"Y",IF(AND(H137&gt;='Intersection Mileposts'!$F$13,H137&lt;='Intersection Mileposts'!$G$13),"Y",IF(AND(H137&gt;='Intersection Mileposts'!$F$14,H137&lt;='Intersection Mileposts'!$G$14),"Y",IF(AND(H137&gt;='Intersection Mileposts'!$F$15,H137&lt;='Intersection Mileposts'!$G$15),"Y",IF(AND(H137&gt;='Intersection Mileposts'!$F$16,H137&lt;='Intersection Mileposts'!$G$16),"Y",IF(AND(H137&gt;='Intersection Mileposts'!$F$17,H137&lt;='Intersection Mileposts'!$G$17),"Y",IF(AND(H137&gt;='Intersection Mileposts'!$F$18,H137&lt;='Intersection Mileposts'!$G$18),"Y",IF(AND(H137&gt;='Intersection Mileposts'!$F$19,H137&lt;='Intersection Mileposts'!$G$19),"Y",IF(AND(H137&gt;='Intersection Mileposts'!$F$20,H137&lt;='Intersection Mileposts'!$G$20),"Y",IF(AND(H137&gt;='Intersection Mileposts'!$F$21,H137&lt;='Intersection Mileposts'!$G$21),"Y",IF(AND(H137&gt;='Intersection Mileposts'!$F$22,H137&lt;='Intersection Mileposts'!$G$22),"Y",IF(AND(H137&gt;='Intersection Mileposts'!$F$23,H137&lt;='Intersection Mileposts'!$G$23),"Y",IF(AND(H137&gt;='Intersection Mileposts'!$F$24,H137&lt;='Intersection Mileposts'!$G$24),"Y",IF(AND(H137&gt;='Intersection Mileposts'!$F$25,H137&lt;='Intersection Mileposts'!$G$25),"Y",IF(AND(H137&gt;='Intersection Mileposts'!$F$26,H137&lt;='Intersection Mileposts'!$G$26),"Y",IF(AND(H137&gt;='Intersection Mileposts'!$F$27,H137&lt;='Intersection Mileposts'!$G$27),"Y",IF(AND(H137&gt;='Intersection Mileposts'!$F$28,H137&lt;='Intersection Mileposts'!$G$28),"Y",IF(AND(H137&gt;='Intersection Mileposts'!$F$29,H137&lt;='Intersection Mileposts'!$G$29),"Y", IF(AND(H137&gt;='Intersection Mileposts'!$F$30,H137&lt;='Intersection Mileposts'!$G$30),"Y",IF(AND(H137&gt;='Intersection Mileposts'!$F$31,H137&lt;='Intersection Mileposts'!$G$31),"Y",IF(AND(H137&gt;='Intersection Mileposts'!$F$32,H137&lt;='Intersection Mileposts'!$G$32),"Y",IF(AND(H137&gt;='Intersection Mileposts'!$F$33,H137&lt;='Intersection Mileposts'!$G$33),"Y",IF(AND(H137&gt;='Intersection Mileposts'!$F$34,H137&lt;='Intersection Mileposts'!$G$34),"Y",IF(AND(H137&gt;='Intersection Mileposts'!$F$35,H137&lt;='Intersection Mileposts'!$G$35),"Y",IF(AND(H137&gt;='Intersection Mileposts'!$F$36,H137&lt;='Intersection Mileposts'!$G$36),"Y",IF(AND(H137&gt;='Intersection Mileposts'!$F$37,H137&lt;='Intersection Mileposts'!$G$37),"Y",IF(AND(H137&gt;='Intersection Mileposts'!$F$38,H137&lt;='Intersection Mileposts'!$G$38),"Y",IF(AND(H137&gt;='Intersection Mileposts'!$F$39,H137&lt;='Intersection Mileposts'!$G$39),"Y","N"))))))))))))))))))))))))))))))))))))</f>
        <v/>
      </c>
    </row>
    <row r="138" spans="1:46" x14ac:dyDescent="0.3">
      <c r="A138" s="279"/>
      <c r="B138" s="261"/>
      <c r="C138" s="262"/>
      <c r="D138" s="262"/>
      <c r="E138" s="262"/>
      <c r="F138" s="262"/>
      <c r="G138" s="284"/>
      <c r="H138" s="286"/>
      <c r="I138" s="279"/>
      <c r="J138" s="260"/>
      <c r="K138" s="260"/>
      <c r="L138" s="280"/>
      <c r="M138" s="275"/>
      <c r="N138" s="263"/>
      <c r="P138" s="264" t="str">
        <f>IF(R138 = "", "", COUNT($R$4:R138))</f>
        <v/>
      </c>
      <c r="Q138" s="264" t="str">
        <f t="shared" si="21"/>
        <v/>
      </c>
      <c r="R138" s="265" t="str">
        <f t="shared" si="22"/>
        <v/>
      </c>
      <c r="S138" s="266" t="str">
        <f t="shared" si="19"/>
        <v/>
      </c>
      <c r="T138" s="267" t="str">
        <f t="shared" si="23"/>
        <v/>
      </c>
      <c r="U138" s="268" t="str">
        <f t="shared" si="20"/>
        <v/>
      </c>
      <c r="V138" s="269" t="str">
        <f t="shared" si="24"/>
        <v/>
      </c>
      <c r="W138" s="5"/>
      <c r="AR138" s="2" t="str">
        <f t="shared" si="26"/>
        <v/>
      </c>
      <c r="AS138" s="2" t="str">
        <f t="shared" si="25"/>
        <v/>
      </c>
      <c r="AT138" s="2" t="str">
        <f>IF(AR138="","",IF(AND(H138&gt;='Intersection Mileposts'!$F$5,H138&lt;='Intersection Mileposts'!$G$5),"Y",IF(AND(H138&gt;='Intersection Mileposts'!$F$6,H138&lt;='Intersection Mileposts'!$G$6),"Y",IF(AND(H138&gt;='Intersection Mileposts'!$F$7,H138&lt;='Intersection Mileposts'!$G$7),"Y",IF(AND(H138&gt;='Intersection Mileposts'!$F$8,H138&lt;='Intersection Mileposts'!$G$8),"Y",IF(AND(H138&gt;='Intersection Mileposts'!$F$9,H138&lt;='Intersection Mileposts'!$G$9),"Y",IF(AND(H138&gt;='Intersection Mileposts'!$F$10,H138&lt;='Intersection Mileposts'!$G$10),"Y",IF(AND(H138&gt;='Intersection Mileposts'!$F$11,H138&lt;='Intersection Mileposts'!$G$11),"Y",IF(AND(H138&gt;='Intersection Mileposts'!$F$12,H138&lt;='Intersection Mileposts'!$G$12),"Y",IF(AND(H138&gt;='Intersection Mileposts'!$F$13,H138&lt;='Intersection Mileposts'!$G$13),"Y",IF(AND(H138&gt;='Intersection Mileposts'!$F$14,H138&lt;='Intersection Mileposts'!$G$14),"Y",IF(AND(H138&gt;='Intersection Mileposts'!$F$15,H138&lt;='Intersection Mileposts'!$G$15),"Y",IF(AND(H138&gt;='Intersection Mileposts'!$F$16,H138&lt;='Intersection Mileposts'!$G$16),"Y",IF(AND(H138&gt;='Intersection Mileposts'!$F$17,H138&lt;='Intersection Mileposts'!$G$17),"Y",IF(AND(H138&gt;='Intersection Mileposts'!$F$18,H138&lt;='Intersection Mileposts'!$G$18),"Y",IF(AND(H138&gt;='Intersection Mileposts'!$F$19,H138&lt;='Intersection Mileposts'!$G$19),"Y",IF(AND(H138&gt;='Intersection Mileposts'!$F$20,H138&lt;='Intersection Mileposts'!$G$20),"Y",IF(AND(H138&gt;='Intersection Mileposts'!$F$21,H138&lt;='Intersection Mileposts'!$G$21),"Y",IF(AND(H138&gt;='Intersection Mileposts'!$F$22,H138&lt;='Intersection Mileposts'!$G$22),"Y",IF(AND(H138&gt;='Intersection Mileposts'!$F$23,H138&lt;='Intersection Mileposts'!$G$23),"Y",IF(AND(H138&gt;='Intersection Mileposts'!$F$24,H138&lt;='Intersection Mileposts'!$G$24),"Y",IF(AND(H138&gt;='Intersection Mileposts'!$F$25,H138&lt;='Intersection Mileposts'!$G$25),"Y",IF(AND(H138&gt;='Intersection Mileposts'!$F$26,H138&lt;='Intersection Mileposts'!$G$26),"Y",IF(AND(H138&gt;='Intersection Mileposts'!$F$27,H138&lt;='Intersection Mileposts'!$G$27),"Y",IF(AND(H138&gt;='Intersection Mileposts'!$F$28,H138&lt;='Intersection Mileposts'!$G$28),"Y",IF(AND(H138&gt;='Intersection Mileposts'!$F$29,H138&lt;='Intersection Mileposts'!$G$29),"Y", IF(AND(H138&gt;='Intersection Mileposts'!$F$30,H138&lt;='Intersection Mileposts'!$G$30),"Y",IF(AND(H138&gt;='Intersection Mileposts'!$F$31,H138&lt;='Intersection Mileposts'!$G$31),"Y",IF(AND(H138&gt;='Intersection Mileposts'!$F$32,H138&lt;='Intersection Mileposts'!$G$32),"Y",IF(AND(H138&gt;='Intersection Mileposts'!$F$33,H138&lt;='Intersection Mileposts'!$G$33),"Y",IF(AND(H138&gt;='Intersection Mileposts'!$F$34,H138&lt;='Intersection Mileposts'!$G$34),"Y",IF(AND(H138&gt;='Intersection Mileposts'!$F$35,H138&lt;='Intersection Mileposts'!$G$35),"Y",IF(AND(H138&gt;='Intersection Mileposts'!$F$36,H138&lt;='Intersection Mileposts'!$G$36),"Y",IF(AND(H138&gt;='Intersection Mileposts'!$F$37,H138&lt;='Intersection Mileposts'!$G$37),"Y",IF(AND(H138&gt;='Intersection Mileposts'!$F$38,H138&lt;='Intersection Mileposts'!$G$38),"Y",IF(AND(H138&gt;='Intersection Mileposts'!$F$39,H138&lt;='Intersection Mileposts'!$G$39),"Y","N"))))))))))))))))))))))))))))))))))))</f>
        <v/>
      </c>
    </row>
    <row r="139" spans="1:46" x14ac:dyDescent="0.3">
      <c r="A139" s="279"/>
      <c r="B139" s="261"/>
      <c r="C139" s="262"/>
      <c r="D139" s="262"/>
      <c r="E139" s="262"/>
      <c r="F139" s="262"/>
      <c r="G139" s="284"/>
      <c r="H139" s="286"/>
      <c r="I139" s="279"/>
      <c r="J139" s="260"/>
      <c r="K139" s="260"/>
      <c r="L139" s="280"/>
      <c r="M139" s="275"/>
      <c r="N139" s="263"/>
      <c r="P139" s="264" t="str">
        <f>IF(R139 = "", "", COUNT($R$4:R139))</f>
        <v/>
      </c>
      <c r="Q139" s="264" t="str">
        <f t="shared" si="21"/>
        <v/>
      </c>
      <c r="R139" s="265" t="str">
        <f t="shared" si="22"/>
        <v/>
      </c>
      <c r="S139" s="266" t="str">
        <f t="shared" si="19"/>
        <v/>
      </c>
      <c r="T139" s="267" t="str">
        <f t="shared" si="23"/>
        <v/>
      </c>
      <c r="U139" s="268" t="str">
        <f t="shared" si="20"/>
        <v/>
      </c>
      <c r="V139" s="269" t="str">
        <f t="shared" si="24"/>
        <v/>
      </c>
      <c r="W139" s="5"/>
      <c r="AR139" s="2" t="str">
        <f t="shared" si="26"/>
        <v/>
      </c>
      <c r="AS139" s="2" t="str">
        <f t="shared" si="25"/>
        <v/>
      </c>
      <c r="AT139" s="2" t="str">
        <f>IF(AR139="","",IF(AND(H139&gt;='Intersection Mileposts'!$F$5,H139&lt;='Intersection Mileposts'!$G$5),"Y",IF(AND(H139&gt;='Intersection Mileposts'!$F$6,H139&lt;='Intersection Mileposts'!$G$6),"Y",IF(AND(H139&gt;='Intersection Mileposts'!$F$7,H139&lt;='Intersection Mileposts'!$G$7),"Y",IF(AND(H139&gt;='Intersection Mileposts'!$F$8,H139&lt;='Intersection Mileposts'!$G$8),"Y",IF(AND(H139&gt;='Intersection Mileposts'!$F$9,H139&lt;='Intersection Mileposts'!$G$9),"Y",IF(AND(H139&gt;='Intersection Mileposts'!$F$10,H139&lt;='Intersection Mileposts'!$G$10),"Y",IF(AND(H139&gt;='Intersection Mileposts'!$F$11,H139&lt;='Intersection Mileposts'!$G$11),"Y",IF(AND(H139&gt;='Intersection Mileposts'!$F$12,H139&lt;='Intersection Mileposts'!$G$12),"Y",IF(AND(H139&gt;='Intersection Mileposts'!$F$13,H139&lt;='Intersection Mileposts'!$G$13),"Y",IF(AND(H139&gt;='Intersection Mileposts'!$F$14,H139&lt;='Intersection Mileposts'!$G$14),"Y",IF(AND(H139&gt;='Intersection Mileposts'!$F$15,H139&lt;='Intersection Mileposts'!$G$15),"Y",IF(AND(H139&gt;='Intersection Mileposts'!$F$16,H139&lt;='Intersection Mileposts'!$G$16),"Y",IF(AND(H139&gt;='Intersection Mileposts'!$F$17,H139&lt;='Intersection Mileposts'!$G$17),"Y",IF(AND(H139&gt;='Intersection Mileposts'!$F$18,H139&lt;='Intersection Mileposts'!$G$18),"Y",IF(AND(H139&gt;='Intersection Mileposts'!$F$19,H139&lt;='Intersection Mileposts'!$G$19),"Y",IF(AND(H139&gt;='Intersection Mileposts'!$F$20,H139&lt;='Intersection Mileposts'!$G$20),"Y",IF(AND(H139&gt;='Intersection Mileposts'!$F$21,H139&lt;='Intersection Mileposts'!$G$21),"Y",IF(AND(H139&gt;='Intersection Mileposts'!$F$22,H139&lt;='Intersection Mileposts'!$G$22),"Y",IF(AND(H139&gt;='Intersection Mileposts'!$F$23,H139&lt;='Intersection Mileposts'!$G$23),"Y",IF(AND(H139&gt;='Intersection Mileposts'!$F$24,H139&lt;='Intersection Mileposts'!$G$24),"Y",IF(AND(H139&gt;='Intersection Mileposts'!$F$25,H139&lt;='Intersection Mileposts'!$G$25),"Y",IF(AND(H139&gt;='Intersection Mileposts'!$F$26,H139&lt;='Intersection Mileposts'!$G$26),"Y",IF(AND(H139&gt;='Intersection Mileposts'!$F$27,H139&lt;='Intersection Mileposts'!$G$27),"Y",IF(AND(H139&gt;='Intersection Mileposts'!$F$28,H139&lt;='Intersection Mileposts'!$G$28),"Y",IF(AND(H139&gt;='Intersection Mileposts'!$F$29,H139&lt;='Intersection Mileposts'!$G$29),"Y", IF(AND(H139&gt;='Intersection Mileposts'!$F$30,H139&lt;='Intersection Mileposts'!$G$30),"Y",IF(AND(H139&gt;='Intersection Mileposts'!$F$31,H139&lt;='Intersection Mileposts'!$G$31),"Y",IF(AND(H139&gt;='Intersection Mileposts'!$F$32,H139&lt;='Intersection Mileposts'!$G$32),"Y",IF(AND(H139&gt;='Intersection Mileposts'!$F$33,H139&lt;='Intersection Mileposts'!$G$33),"Y",IF(AND(H139&gt;='Intersection Mileposts'!$F$34,H139&lt;='Intersection Mileposts'!$G$34),"Y",IF(AND(H139&gt;='Intersection Mileposts'!$F$35,H139&lt;='Intersection Mileposts'!$G$35),"Y",IF(AND(H139&gt;='Intersection Mileposts'!$F$36,H139&lt;='Intersection Mileposts'!$G$36),"Y",IF(AND(H139&gt;='Intersection Mileposts'!$F$37,H139&lt;='Intersection Mileposts'!$G$37),"Y",IF(AND(H139&gt;='Intersection Mileposts'!$F$38,H139&lt;='Intersection Mileposts'!$G$38),"Y",IF(AND(H139&gt;='Intersection Mileposts'!$F$39,H139&lt;='Intersection Mileposts'!$G$39),"Y","N"))))))))))))))))))))))))))))))))))))</f>
        <v/>
      </c>
    </row>
    <row r="140" spans="1:46" x14ac:dyDescent="0.3">
      <c r="A140" s="279"/>
      <c r="B140" s="261"/>
      <c r="C140" s="262"/>
      <c r="D140" s="262"/>
      <c r="E140" s="262"/>
      <c r="F140" s="262"/>
      <c r="G140" s="284"/>
      <c r="H140" s="286"/>
      <c r="I140" s="279"/>
      <c r="J140" s="260"/>
      <c r="K140" s="260"/>
      <c r="L140" s="280"/>
      <c r="M140" s="275"/>
      <c r="N140" s="263"/>
      <c r="P140" s="264" t="str">
        <f>IF(R140 = "", "", COUNT($R$4:R140))</f>
        <v/>
      </c>
      <c r="Q140" s="264" t="str">
        <f t="shared" si="21"/>
        <v/>
      </c>
      <c r="R140" s="265" t="str">
        <f t="shared" si="22"/>
        <v/>
      </c>
      <c r="S140" s="266" t="str">
        <f t="shared" si="19"/>
        <v/>
      </c>
      <c r="T140" s="267" t="str">
        <f t="shared" si="23"/>
        <v/>
      </c>
      <c r="U140" s="268" t="str">
        <f t="shared" si="20"/>
        <v/>
      </c>
      <c r="V140" s="269" t="str">
        <f t="shared" si="24"/>
        <v/>
      </c>
      <c r="W140" s="5"/>
      <c r="AR140" s="2" t="str">
        <f t="shared" si="26"/>
        <v/>
      </c>
      <c r="AS140" s="2" t="str">
        <f t="shared" si="25"/>
        <v/>
      </c>
      <c r="AT140" s="2" t="str">
        <f>IF(AR140="","",IF(AND(H140&gt;='Intersection Mileposts'!$F$5,H140&lt;='Intersection Mileposts'!$G$5),"Y",IF(AND(H140&gt;='Intersection Mileposts'!$F$6,H140&lt;='Intersection Mileposts'!$G$6),"Y",IF(AND(H140&gt;='Intersection Mileposts'!$F$7,H140&lt;='Intersection Mileposts'!$G$7),"Y",IF(AND(H140&gt;='Intersection Mileposts'!$F$8,H140&lt;='Intersection Mileposts'!$G$8),"Y",IF(AND(H140&gt;='Intersection Mileposts'!$F$9,H140&lt;='Intersection Mileposts'!$G$9),"Y",IF(AND(H140&gt;='Intersection Mileposts'!$F$10,H140&lt;='Intersection Mileposts'!$G$10),"Y",IF(AND(H140&gt;='Intersection Mileposts'!$F$11,H140&lt;='Intersection Mileposts'!$G$11),"Y",IF(AND(H140&gt;='Intersection Mileposts'!$F$12,H140&lt;='Intersection Mileposts'!$G$12),"Y",IF(AND(H140&gt;='Intersection Mileposts'!$F$13,H140&lt;='Intersection Mileposts'!$G$13),"Y",IF(AND(H140&gt;='Intersection Mileposts'!$F$14,H140&lt;='Intersection Mileposts'!$G$14),"Y",IF(AND(H140&gt;='Intersection Mileposts'!$F$15,H140&lt;='Intersection Mileposts'!$G$15),"Y",IF(AND(H140&gt;='Intersection Mileposts'!$F$16,H140&lt;='Intersection Mileposts'!$G$16),"Y",IF(AND(H140&gt;='Intersection Mileposts'!$F$17,H140&lt;='Intersection Mileposts'!$G$17),"Y",IF(AND(H140&gt;='Intersection Mileposts'!$F$18,H140&lt;='Intersection Mileposts'!$G$18),"Y",IF(AND(H140&gt;='Intersection Mileposts'!$F$19,H140&lt;='Intersection Mileposts'!$G$19),"Y",IF(AND(H140&gt;='Intersection Mileposts'!$F$20,H140&lt;='Intersection Mileposts'!$G$20),"Y",IF(AND(H140&gt;='Intersection Mileposts'!$F$21,H140&lt;='Intersection Mileposts'!$G$21),"Y",IF(AND(H140&gt;='Intersection Mileposts'!$F$22,H140&lt;='Intersection Mileposts'!$G$22),"Y",IF(AND(H140&gt;='Intersection Mileposts'!$F$23,H140&lt;='Intersection Mileposts'!$G$23),"Y",IF(AND(H140&gt;='Intersection Mileposts'!$F$24,H140&lt;='Intersection Mileposts'!$G$24),"Y",IF(AND(H140&gt;='Intersection Mileposts'!$F$25,H140&lt;='Intersection Mileposts'!$G$25),"Y",IF(AND(H140&gt;='Intersection Mileposts'!$F$26,H140&lt;='Intersection Mileposts'!$G$26),"Y",IF(AND(H140&gt;='Intersection Mileposts'!$F$27,H140&lt;='Intersection Mileposts'!$G$27),"Y",IF(AND(H140&gt;='Intersection Mileposts'!$F$28,H140&lt;='Intersection Mileposts'!$G$28),"Y",IF(AND(H140&gt;='Intersection Mileposts'!$F$29,H140&lt;='Intersection Mileposts'!$G$29),"Y", IF(AND(H140&gt;='Intersection Mileposts'!$F$30,H140&lt;='Intersection Mileposts'!$G$30),"Y",IF(AND(H140&gt;='Intersection Mileposts'!$F$31,H140&lt;='Intersection Mileposts'!$G$31),"Y",IF(AND(H140&gt;='Intersection Mileposts'!$F$32,H140&lt;='Intersection Mileposts'!$G$32),"Y",IF(AND(H140&gt;='Intersection Mileposts'!$F$33,H140&lt;='Intersection Mileposts'!$G$33),"Y",IF(AND(H140&gt;='Intersection Mileposts'!$F$34,H140&lt;='Intersection Mileposts'!$G$34),"Y",IF(AND(H140&gt;='Intersection Mileposts'!$F$35,H140&lt;='Intersection Mileposts'!$G$35),"Y",IF(AND(H140&gt;='Intersection Mileposts'!$F$36,H140&lt;='Intersection Mileposts'!$G$36),"Y",IF(AND(H140&gt;='Intersection Mileposts'!$F$37,H140&lt;='Intersection Mileposts'!$G$37),"Y",IF(AND(H140&gt;='Intersection Mileposts'!$F$38,H140&lt;='Intersection Mileposts'!$G$38),"Y",IF(AND(H140&gt;='Intersection Mileposts'!$F$39,H140&lt;='Intersection Mileposts'!$G$39),"Y","N"))))))))))))))))))))))))))))))))))))</f>
        <v/>
      </c>
    </row>
    <row r="141" spans="1:46" x14ac:dyDescent="0.3">
      <c r="A141" s="279"/>
      <c r="B141" s="261"/>
      <c r="C141" s="262"/>
      <c r="D141" s="262"/>
      <c r="E141" s="262"/>
      <c r="F141" s="262"/>
      <c r="G141" s="284"/>
      <c r="H141" s="286"/>
      <c r="I141" s="279"/>
      <c r="J141" s="260"/>
      <c r="K141" s="260"/>
      <c r="L141" s="280"/>
      <c r="M141" s="275"/>
      <c r="N141" s="263"/>
      <c r="P141" s="264" t="str">
        <f>IF(R141 = "", "", COUNT($R$4:R141))</f>
        <v/>
      </c>
      <c r="Q141" s="264" t="str">
        <f t="shared" si="21"/>
        <v/>
      </c>
      <c r="R141" s="265" t="str">
        <f t="shared" si="22"/>
        <v/>
      </c>
      <c r="S141" s="266" t="str">
        <f t="shared" si="19"/>
        <v/>
      </c>
      <c r="T141" s="267" t="str">
        <f t="shared" si="23"/>
        <v/>
      </c>
      <c r="U141" s="268" t="str">
        <f t="shared" si="20"/>
        <v/>
      </c>
      <c r="V141" s="269" t="str">
        <f t="shared" si="24"/>
        <v/>
      </c>
      <c r="W141" s="5"/>
      <c r="AR141" s="2" t="str">
        <f t="shared" si="26"/>
        <v/>
      </c>
      <c r="AS141" s="2" t="str">
        <f t="shared" si="25"/>
        <v/>
      </c>
      <c r="AT141" s="2" t="str">
        <f>IF(AR141="","",IF(AND(H141&gt;='Intersection Mileposts'!$F$5,H141&lt;='Intersection Mileposts'!$G$5),"Y",IF(AND(H141&gt;='Intersection Mileposts'!$F$6,H141&lt;='Intersection Mileposts'!$G$6),"Y",IF(AND(H141&gt;='Intersection Mileposts'!$F$7,H141&lt;='Intersection Mileposts'!$G$7),"Y",IF(AND(H141&gt;='Intersection Mileposts'!$F$8,H141&lt;='Intersection Mileposts'!$G$8),"Y",IF(AND(H141&gt;='Intersection Mileposts'!$F$9,H141&lt;='Intersection Mileposts'!$G$9),"Y",IF(AND(H141&gt;='Intersection Mileposts'!$F$10,H141&lt;='Intersection Mileposts'!$G$10),"Y",IF(AND(H141&gt;='Intersection Mileposts'!$F$11,H141&lt;='Intersection Mileposts'!$G$11),"Y",IF(AND(H141&gt;='Intersection Mileposts'!$F$12,H141&lt;='Intersection Mileposts'!$G$12),"Y",IF(AND(H141&gt;='Intersection Mileposts'!$F$13,H141&lt;='Intersection Mileposts'!$G$13),"Y",IF(AND(H141&gt;='Intersection Mileposts'!$F$14,H141&lt;='Intersection Mileposts'!$G$14),"Y",IF(AND(H141&gt;='Intersection Mileposts'!$F$15,H141&lt;='Intersection Mileposts'!$G$15),"Y",IF(AND(H141&gt;='Intersection Mileposts'!$F$16,H141&lt;='Intersection Mileposts'!$G$16),"Y",IF(AND(H141&gt;='Intersection Mileposts'!$F$17,H141&lt;='Intersection Mileposts'!$G$17),"Y",IF(AND(H141&gt;='Intersection Mileposts'!$F$18,H141&lt;='Intersection Mileposts'!$G$18),"Y",IF(AND(H141&gt;='Intersection Mileposts'!$F$19,H141&lt;='Intersection Mileposts'!$G$19),"Y",IF(AND(H141&gt;='Intersection Mileposts'!$F$20,H141&lt;='Intersection Mileposts'!$G$20),"Y",IF(AND(H141&gt;='Intersection Mileposts'!$F$21,H141&lt;='Intersection Mileposts'!$G$21),"Y",IF(AND(H141&gt;='Intersection Mileposts'!$F$22,H141&lt;='Intersection Mileposts'!$G$22),"Y",IF(AND(H141&gt;='Intersection Mileposts'!$F$23,H141&lt;='Intersection Mileposts'!$G$23),"Y",IF(AND(H141&gt;='Intersection Mileposts'!$F$24,H141&lt;='Intersection Mileposts'!$G$24),"Y",IF(AND(H141&gt;='Intersection Mileposts'!$F$25,H141&lt;='Intersection Mileposts'!$G$25),"Y",IF(AND(H141&gt;='Intersection Mileposts'!$F$26,H141&lt;='Intersection Mileposts'!$G$26),"Y",IF(AND(H141&gt;='Intersection Mileposts'!$F$27,H141&lt;='Intersection Mileposts'!$G$27),"Y",IF(AND(H141&gt;='Intersection Mileposts'!$F$28,H141&lt;='Intersection Mileposts'!$G$28),"Y",IF(AND(H141&gt;='Intersection Mileposts'!$F$29,H141&lt;='Intersection Mileposts'!$G$29),"Y", IF(AND(H141&gt;='Intersection Mileposts'!$F$30,H141&lt;='Intersection Mileposts'!$G$30),"Y",IF(AND(H141&gt;='Intersection Mileposts'!$F$31,H141&lt;='Intersection Mileposts'!$G$31),"Y",IF(AND(H141&gt;='Intersection Mileposts'!$F$32,H141&lt;='Intersection Mileposts'!$G$32),"Y",IF(AND(H141&gt;='Intersection Mileposts'!$F$33,H141&lt;='Intersection Mileposts'!$G$33),"Y",IF(AND(H141&gt;='Intersection Mileposts'!$F$34,H141&lt;='Intersection Mileposts'!$G$34),"Y",IF(AND(H141&gt;='Intersection Mileposts'!$F$35,H141&lt;='Intersection Mileposts'!$G$35),"Y",IF(AND(H141&gt;='Intersection Mileposts'!$F$36,H141&lt;='Intersection Mileposts'!$G$36),"Y",IF(AND(H141&gt;='Intersection Mileposts'!$F$37,H141&lt;='Intersection Mileposts'!$G$37),"Y",IF(AND(H141&gt;='Intersection Mileposts'!$F$38,H141&lt;='Intersection Mileposts'!$G$38),"Y",IF(AND(H141&gt;='Intersection Mileposts'!$F$39,H141&lt;='Intersection Mileposts'!$G$39),"Y","N"))))))))))))))))))))))))))))))))))))</f>
        <v/>
      </c>
    </row>
    <row r="142" spans="1:46" x14ac:dyDescent="0.3">
      <c r="A142" s="279"/>
      <c r="B142" s="261"/>
      <c r="C142" s="262"/>
      <c r="D142" s="262"/>
      <c r="E142" s="262"/>
      <c r="F142" s="262"/>
      <c r="G142" s="284"/>
      <c r="H142" s="286"/>
      <c r="I142" s="279"/>
      <c r="J142" s="260"/>
      <c r="K142" s="260"/>
      <c r="L142" s="280"/>
      <c r="M142" s="275"/>
      <c r="N142" s="263"/>
      <c r="P142" s="264" t="str">
        <f>IF(R142 = "", "", COUNT($R$4:R142))</f>
        <v/>
      </c>
      <c r="Q142" s="264" t="str">
        <f t="shared" si="21"/>
        <v/>
      </c>
      <c r="R142" s="265" t="str">
        <f t="shared" si="22"/>
        <v/>
      </c>
      <c r="S142" s="266" t="str">
        <f t="shared" si="19"/>
        <v/>
      </c>
      <c r="T142" s="267" t="str">
        <f t="shared" si="23"/>
        <v/>
      </c>
      <c r="U142" s="268" t="str">
        <f t="shared" si="20"/>
        <v/>
      </c>
      <c r="V142" s="269" t="str">
        <f t="shared" si="24"/>
        <v/>
      </c>
      <c r="W142" s="5"/>
      <c r="AR142" s="2" t="str">
        <f t="shared" si="26"/>
        <v/>
      </c>
      <c r="AS142" s="2" t="str">
        <f t="shared" si="25"/>
        <v/>
      </c>
      <c r="AT142" s="2" t="str">
        <f>IF(AR142="","",IF(AND(H142&gt;='Intersection Mileposts'!$F$5,H142&lt;='Intersection Mileposts'!$G$5),"Y",IF(AND(H142&gt;='Intersection Mileposts'!$F$6,H142&lt;='Intersection Mileposts'!$G$6),"Y",IF(AND(H142&gt;='Intersection Mileposts'!$F$7,H142&lt;='Intersection Mileposts'!$G$7),"Y",IF(AND(H142&gt;='Intersection Mileposts'!$F$8,H142&lt;='Intersection Mileposts'!$G$8),"Y",IF(AND(H142&gt;='Intersection Mileposts'!$F$9,H142&lt;='Intersection Mileposts'!$G$9),"Y",IF(AND(H142&gt;='Intersection Mileposts'!$F$10,H142&lt;='Intersection Mileposts'!$G$10),"Y",IF(AND(H142&gt;='Intersection Mileposts'!$F$11,H142&lt;='Intersection Mileposts'!$G$11),"Y",IF(AND(H142&gt;='Intersection Mileposts'!$F$12,H142&lt;='Intersection Mileposts'!$G$12),"Y",IF(AND(H142&gt;='Intersection Mileposts'!$F$13,H142&lt;='Intersection Mileposts'!$G$13),"Y",IF(AND(H142&gt;='Intersection Mileposts'!$F$14,H142&lt;='Intersection Mileposts'!$G$14),"Y",IF(AND(H142&gt;='Intersection Mileposts'!$F$15,H142&lt;='Intersection Mileposts'!$G$15),"Y",IF(AND(H142&gt;='Intersection Mileposts'!$F$16,H142&lt;='Intersection Mileposts'!$G$16),"Y",IF(AND(H142&gt;='Intersection Mileposts'!$F$17,H142&lt;='Intersection Mileposts'!$G$17),"Y",IF(AND(H142&gt;='Intersection Mileposts'!$F$18,H142&lt;='Intersection Mileposts'!$G$18),"Y",IF(AND(H142&gt;='Intersection Mileposts'!$F$19,H142&lt;='Intersection Mileposts'!$G$19),"Y",IF(AND(H142&gt;='Intersection Mileposts'!$F$20,H142&lt;='Intersection Mileposts'!$G$20),"Y",IF(AND(H142&gt;='Intersection Mileposts'!$F$21,H142&lt;='Intersection Mileposts'!$G$21),"Y",IF(AND(H142&gt;='Intersection Mileposts'!$F$22,H142&lt;='Intersection Mileposts'!$G$22),"Y",IF(AND(H142&gt;='Intersection Mileposts'!$F$23,H142&lt;='Intersection Mileposts'!$G$23),"Y",IF(AND(H142&gt;='Intersection Mileposts'!$F$24,H142&lt;='Intersection Mileposts'!$G$24),"Y",IF(AND(H142&gt;='Intersection Mileposts'!$F$25,H142&lt;='Intersection Mileposts'!$G$25),"Y",IF(AND(H142&gt;='Intersection Mileposts'!$F$26,H142&lt;='Intersection Mileposts'!$G$26),"Y",IF(AND(H142&gt;='Intersection Mileposts'!$F$27,H142&lt;='Intersection Mileposts'!$G$27),"Y",IF(AND(H142&gt;='Intersection Mileposts'!$F$28,H142&lt;='Intersection Mileposts'!$G$28),"Y",IF(AND(H142&gt;='Intersection Mileposts'!$F$29,H142&lt;='Intersection Mileposts'!$G$29),"Y", IF(AND(H142&gt;='Intersection Mileposts'!$F$30,H142&lt;='Intersection Mileposts'!$G$30),"Y",IF(AND(H142&gt;='Intersection Mileposts'!$F$31,H142&lt;='Intersection Mileposts'!$G$31),"Y",IF(AND(H142&gt;='Intersection Mileposts'!$F$32,H142&lt;='Intersection Mileposts'!$G$32),"Y",IF(AND(H142&gt;='Intersection Mileposts'!$F$33,H142&lt;='Intersection Mileposts'!$G$33),"Y",IF(AND(H142&gt;='Intersection Mileposts'!$F$34,H142&lt;='Intersection Mileposts'!$G$34),"Y",IF(AND(H142&gt;='Intersection Mileposts'!$F$35,H142&lt;='Intersection Mileposts'!$G$35),"Y",IF(AND(H142&gt;='Intersection Mileposts'!$F$36,H142&lt;='Intersection Mileposts'!$G$36),"Y",IF(AND(H142&gt;='Intersection Mileposts'!$F$37,H142&lt;='Intersection Mileposts'!$G$37),"Y",IF(AND(H142&gt;='Intersection Mileposts'!$F$38,H142&lt;='Intersection Mileposts'!$G$38),"Y",IF(AND(H142&gt;='Intersection Mileposts'!$F$39,H142&lt;='Intersection Mileposts'!$G$39),"Y","N"))))))))))))))))))))))))))))))))))))</f>
        <v/>
      </c>
    </row>
    <row r="143" spans="1:46" x14ac:dyDescent="0.3">
      <c r="A143" s="279"/>
      <c r="B143" s="261"/>
      <c r="C143" s="262"/>
      <c r="D143" s="262"/>
      <c r="E143" s="262"/>
      <c r="F143" s="262"/>
      <c r="G143" s="284"/>
      <c r="H143" s="286"/>
      <c r="I143" s="279"/>
      <c r="J143" s="260"/>
      <c r="K143" s="260"/>
      <c r="L143" s="280"/>
      <c r="M143" s="275"/>
      <c r="N143" s="263"/>
      <c r="P143" s="264" t="str">
        <f>IF(R143 = "", "", COUNT($R$4:R143))</f>
        <v/>
      </c>
      <c r="Q143" s="264" t="str">
        <f t="shared" si="21"/>
        <v/>
      </c>
      <c r="R143" s="265" t="str">
        <f t="shared" si="22"/>
        <v/>
      </c>
      <c r="S143" s="266" t="str">
        <f t="shared" si="19"/>
        <v/>
      </c>
      <c r="T143" s="267" t="str">
        <f t="shared" si="23"/>
        <v/>
      </c>
      <c r="U143" s="268" t="str">
        <f t="shared" si="20"/>
        <v/>
      </c>
      <c r="V143" s="269" t="str">
        <f t="shared" si="24"/>
        <v/>
      </c>
      <c r="W143" s="5"/>
      <c r="AR143" s="2" t="str">
        <f t="shared" si="26"/>
        <v/>
      </c>
      <c r="AS143" s="2" t="str">
        <f t="shared" si="25"/>
        <v/>
      </c>
      <c r="AT143" s="2" t="str">
        <f>IF(AR143="","",IF(AND(H143&gt;='Intersection Mileposts'!$F$5,H143&lt;='Intersection Mileposts'!$G$5),"Y",IF(AND(H143&gt;='Intersection Mileposts'!$F$6,H143&lt;='Intersection Mileposts'!$G$6),"Y",IF(AND(H143&gt;='Intersection Mileposts'!$F$7,H143&lt;='Intersection Mileposts'!$G$7),"Y",IF(AND(H143&gt;='Intersection Mileposts'!$F$8,H143&lt;='Intersection Mileposts'!$G$8),"Y",IF(AND(H143&gt;='Intersection Mileposts'!$F$9,H143&lt;='Intersection Mileposts'!$G$9),"Y",IF(AND(H143&gt;='Intersection Mileposts'!$F$10,H143&lt;='Intersection Mileposts'!$G$10),"Y",IF(AND(H143&gt;='Intersection Mileposts'!$F$11,H143&lt;='Intersection Mileposts'!$G$11),"Y",IF(AND(H143&gt;='Intersection Mileposts'!$F$12,H143&lt;='Intersection Mileposts'!$G$12),"Y",IF(AND(H143&gt;='Intersection Mileposts'!$F$13,H143&lt;='Intersection Mileposts'!$G$13),"Y",IF(AND(H143&gt;='Intersection Mileposts'!$F$14,H143&lt;='Intersection Mileposts'!$G$14),"Y",IF(AND(H143&gt;='Intersection Mileposts'!$F$15,H143&lt;='Intersection Mileposts'!$G$15),"Y",IF(AND(H143&gt;='Intersection Mileposts'!$F$16,H143&lt;='Intersection Mileposts'!$G$16),"Y",IF(AND(H143&gt;='Intersection Mileposts'!$F$17,H143&lt;='Intersection Mileposts'!$G$17),"Y",IF(AND(H143&gt;='Intersection Mileposts'!$F$18,H143&lt;='Intersection Mileposts'!$G$18),"Y",IF(AND(H143&gt;='Intersection Mileposts'!$F$19,H143&lt;='Intersection Mileposts'!$G$19),"Y",IF(AND(H143&gt;='Intersection Mileposts'!$F$20,H143&lt;='Intersection Mileposts'!$G$20),"Y",IF(AND(H143&gt;='Intersection Mileposts'!$F$21,H143&lt;='Intersection Mileposts'!$G$21),"Y",IF(AND(H143&gt;='Intersection Mileposts'!$F$22,H143&lt;='Intersection Mileposts'!$G$22),"Y",IF(AND(H143&gt;='Intersection Mileposts'!$F$23,H143&lt;='Intersection Mileposts'!$G$23),"Y",IF(AND(H143&gt;='Intersection Mileposts'!$F$24,H143&lt;='Intersection Mileposts'!$G$24),"Y",IF(AND(H143&gt;='Intersection Mileposts'!$F$25,H143&lt;='Intersection Mileposts'!$G$25),"Y",IF(AND(H143&gt;='Intersection Mileposts'!$F$26,H143&lt;='Intersection Mileposts'!$G$26),"Y",IF(AND(H143&gt;='Intersection Mileposts'!$F$27,H143&lt;='Intersection Mileposts'!$G$27),"Y",IF(AND(H143&gt;='Intersection Mileposts'!$F$28,H143&lt;='Intersection Mileposts'!$G$28),"Y",IF(AND(H143&gt;='Intersection Mileposts'!$F$29,H143&lt;='Intersection Mileposts'!$G$29),"Y", IF(AND(H143&gt;='Intersection Mileposts'!$F$30,H143&lt;='Intersection Mileposts'!$G$30),"Y",IF(AND(H143&gt;='Intersection Mileposts'!$F$31,H143&lt;='Intersection Mileposts'!$G$31),"Y",IF(AND(H143&gt;='Intersection Mileposts'!$F$32,H143&lt;='Intersection Mileposts'!$G$32),"Y",IF(AND(H143&gt;='Intersection Mileposts'!$F$33,H143&lt;='Intersection Mileposts'!$G$33),"Y",IF(AND(H143&gt;='Intersection Mileposts'!$F$34,H143&lt;='Intersection Mileposts'!$G$34),"Y",IF(AND(H143&gt;='Intersection Mileposts'!$F$35,H143&lt;='Intersection Mileposts'!$G$35),"Y",IF(AND(H143&gt;='Intersection Mileposts'!$F$36,H143&lt;='Intersection Mileposts'!$G$36),"Y",IF(AND(H143&gt;='Intersection Mileposts'!$F$37,H143&lt;='Intersection Mileposts'!$G$37),"Y",IF(AND(H143&gt;='Intersection Mileposts'!$F$38,H143&lt;='Intersection Mileposts'!$G$38),"Y",IF(AND(H143&gt;='Intersection Mileposts'!$F$39,H143&lt;='Intersection Mileposts'!$G$39),"Y","N"))))))))))))))))))))))))))))))))))))</f>
        <v/>
      </c>
    </row>
    <row r="144" spans="1:46" x14ac:dyDescent="0.3">
      <c r="A144" s="279"/>
      <c r="B144" s="261"/>
      <c r="C144" s="262"/>
      <c r="D144" s="262"/>
      <c r="E144" s="262"/>
      <c r="F144" s="262"/>
      <c r="G144" s="284"/>
      <c r="H144" s="286"/>
      <c r="I144" s="279"/>
      <c r="J144" s="260"/>
      <c r="K144" s="260"/>
      <c r="L144" s="280"/>
      <c r="M144" s="275"/>
      <c r="N144" s="263"/>
      <c r="P144" s="264" t="str">
        <f>IF(R144 = "", "", COUNT($R$4:R144))</f>
        <v/>
      </c>
      <c r="Q144" s="264" t="str">
        <f t="shared" si="21"/>
        <v/>
      </c>
      <c r="R144" s="265" t="str">
        <f t="shared" si="22"/>
        <v/>
      </c>
      <c r="S144" s="266" t="str">
        <f t="shared" si="19"/>
        <v/>
      </c>
      <c r="T144" s="267" t="str">
        <f t="shared" si="23"/>
        <v/>
      </c>
      <c r="U144" s="268" t="str">
        <f t="shared" si="20"/>
        <v/>
      </c>
      <c r="V144" s="269" t="str">
        <f t="shared" si="24"/>
        <v/>
      </c>
      <c r="W144" s="5"/>
      <c r="AR144" s="2" t="str">
        <f t="shared" si="26"/>
        <v/>
      </c>
      <c r="AS144" s="2" t="str">
        <f t="shared" si="25"/>
        <v/>
      </c>
      <c r="AT144" s="2" t="str">
        <f>IF(AR144="","",IF(AND(H144&gt;='Intersection Mileposts'!$F$5,H144&lt;='Intersection Mileposts'!$G$5),"Y",IF(AND(H144&gt;='Intersection Mileposts'!$F$6,H144&lt;='Intersection Mileposts'!$G$6),"Y",IF(AND(H144&gt;='Intersection Mileposts'!$F$7,H144&lt;='Intersection Mileposts'!$G$7),"Y",IF(AND(H144&gt;='Intersection Mileposts'!$F$8,H144&lt;='Intersection Mileposts'!$G$8),"Y",IF(AND(H144&gt;='Intersection Mileposts'!$F$9,H144&lt;='Intersection Mileposts'!$G$9),"Y",IF(AND(H144&gt;='Intersection Mileposts'!$F$10,H144&lt;='Intersection Mileposts'!$G$10),"Y",IF(AND(H144&gt;='Intersection Mileposts'!$F$11,H144&lt;='Intersection Mileposts'!$G$11),"Y",IF(AND(H144&gt;='Intersection Mileposts'!$F$12,H144&lt;='Intersection Mileposts'!$G$12),"Y",IF(AND(H144&gt;='Intersection Mileposts'!$F$13,H144&lt;='Intersection Mileposts'!$G$13),"Y",IF(AND(H144&gt;='Intersection Mileposts'!$F$14,H144&lt;='Intersection Mileposts'!$G$14),"Y",IF(AND(H144&gt;='Intersection Mileposts'!$F$15,H144&lt;='Intersection Mileposts'!$G$15),"Y",IF(AND(H144&gt;='Intersection Mileposts'!$F$16,H144&lt;='Intersection Mileposts'!$G$16),"Y",IF(AND(H144&gt;='Intersection Mileposts'!$F$17,H144&lt;='Intersection Mileposts'!$G$17),"Y",IF(AND(H144&gt;='Intersection Mileposts'!$F$18,H144&lt;='Intersection Mileposts'!$G$18),"Y",IF(AND(H144&gt;='Intersection Mileposts'!$F$19,H144&lt;='Intersection Mileposts'!$G$19),"Y",IF(AND(H144&gt;='Intersection Mileposts'!$F$20,H144&lt;='Intersection Mileposts'!$G$20),"Y",IF(AND(H144&gt;='Intersection Mileposts'!$F$21,H144&lt;='Intersection Mileposts'!$G$21),"Y",IF(AND(H144&gt;='Intersection Mileposts'!$F$22,H144&lt;='Intersection Mileposts'!$G$22),"Y",IF(AND(H144&gt;='Intersection Mileposts'!$F$23,H144&lt;='Intersection Mileposts'!$G$23),"Y",IF(AND(H144&gt;='Intersection Mileposts'!$F$24,H144&lt;='Intersection Mileposts'!$G$24),"Y",IF(AND(H144&gt;='Intersection Mileposts'!$F$25,H144&lt;='Intersection Mileposts'!$G$25),"Y",IF(AND(H144&gt;='Intersection Mileposts'!$F$26,H144&lt;='Intersection Mileposts'!$G$26),"Y",IF(AND(H144&gt;='Intersection Mileposts'!$F$27,H144&lt;='Intersection Mileposts'!$G$27),"Y",IF(AND(H144&gt;='Intersection Mileposts'!$F$28,H144&lt;='Intersection Mileposts'!$G$28),"Y",IF(AND(H144&gt;='Intersection Mileposts'!$F$29,H144&lt;='Intersection Mileposts'!$G$29),"Y", IF(AND(H144&gt;='Intersection Mileposts'!$F$30,H144&lt;='Intersection Mileposts'!$G$30),"Y",IF(AND(H144&gt;='Intersection Mileposts'!$F$31,H144&lt;='Intersection Mileposts'!$G$31),"Y",IF(AND(H144&gt;='Intersection Mileposts'!$F$32,H144&lt;='Intersection Mileposts'!$G$32),"Y",IF(AND(H144&gt;='Intersection Mileposts'!$F$33,H144&lt;='Intersection Mileposts'!$G$33),"Y",IF(AND(H144&gt;='Intersection Mileposts'!$F$34,H144&lt;='Intersection Mileposts'!$G$34),"Y",IF(AND(H144&gt;='Intersection Mileposts'!$F$35,H144&lt;='Intersection Mileposts'!$G$35),"Y",IF(AND(H144&gt;='Intersection Mileposts'!$F$36,H144&lt;='Intersection Mileposts'!$G$36),"Y",IF(AND(H144&gt;='Intersection Mileposts'!$F$37,H144&lt;='Intersection Mileposts'!$G$37),"Y",IF(AND(H144&gt;='Intersection Mileposts'!$F$38,H144&lt;='Intersection Mileposts'!$G$38),"Y",IF(AND(H144&gt;='Intersection Mileposts'!$F$39,H144&lt;='Intersection Mileposts'!$G$39),"Y","N"))))))))))))))))))))))))))))))))))))</f>
        <v/>
      </c>
    </row>
    <row r="145" spans="1:46" x14ac:dyDescent="0.3">
      <c r="A145" s="279"/>
      <c r="B145" s="261"/>
      <c r="C145" s="262"/>
      <c r="D145" s="262"/>
      <c r="E145" s="262"/>
      <c r="F145" s="262"/>
      <c r="G145" s="284"/>
      <c r="H145" s="286"/>
      <c r="I145" s="279"/>
      <c r="J145" s="260"/>
      <c r="K145" s="260"/>
      <c r="L145" s="280"/>
      <c r="M145" s="275"/>
      <c r="N145" s="263"/>
      <c r="P145" s="264" t="str">
        <f>IF(R145 = "", "", COUNT($R$4:R145))</f>
        <v/>
      </c>
      <c r="Q145" s="264" t="str">
        <f t="shared" si="21"/>
        <v/>
      </c>
      <c r="R145" s="265" t="str">
        <f t="shared" si="22"/>
        <v/>
      </c>
      <c r="S145" s="266" t="str">
        <f t="shared" si="19"/>
        <v/>
      </c>
      <c r="T145" s="267" t="str">
        <f t="shared" si="23"/>
        <v/>
      </c>
      <c r="U145" s="268" t="str">
        <f t="shared" si="20"/>
        <v/>
      </c>
      <c r="V145" s="269" t="str">
        <f t="shared" si="24"/>
        <v/>
      </c>
      <c r="W145" s="5"/>
      <c r="AR145" s="2" t="str">
        <f t="shared" si="26"/>
        <v/>
      </c>
      <c r="AS145" s="2" t="str">
        <f t="shared" si="25"/>
        <v/>
      </c>
      <c r="AT145" s="2" t="str">
        <f>IF(AR145="","",IF(AND(H145&gt;='Intersection Mileposts'!$F$5,H145&lt;='Intersection Mileposts'!$G$5),"Y",IF(AND(H145&gt;='Intersection Mileposts'!$F$6,H145&lt;='Intersection Mileposts'!$G$6),"Y",IF(AND(H145&gt;='Intersection Mileposts'!$F$7,H145&lt;='Intersection Mileposts'!$G$7),"Y",IF(AND(H145&gt;='Intersection Mileposts'!$F$8,H145&lt;='Intersection Mileposts'!$G$8),"Y",IF(AND(H145&gt;='Intersection Mileposts'!$F$9,H145&lt;='Intersection Mileposts'!$G$9),"Y",IF(AND(H145&gt;='Intersection Mileposts'!$F$10,H145&lt;='Intersection Mileposts'!$G$10),"Y",IF(AND(H145&gt;='Intersection Mileposts'!$F$11,H145&lt;='Intersection Mileposts'!$G$11),"Y",IF(AND(H145&gt;='Intersection Mileposts'!$F$12,H145&lt;='Intersection Mileposts'!$G$12),"Y",IF(AND(H145&gt;='Intersection Mileposts'!$F$13,H145&lt;='Intersection Mileposts'!$G$13),"Y",IF(AND(H145&gt;='Intersection Mileposts'!$F$14,H145&lt;='Intersection Mileposts'!$G$14),"Y",IF(AND(H145&gt;='Intersection Mileposts'!$F$15,H145&lt;='Intersection Mileposts'!$G$15),"Y",IF(AND(H145&gt;='Intersection Mileposts'!$F$16,H145&lt;='Intersection Mileposts'!$G$16),"Y",IF(AND(H145&gt;='Intersection Mileposts'!$F$17,H145&lt;='Intersection Mileposts'!$G$17),"Y",IF(AND(H145&gt;='Intersection Mileposts'!$F$18,H145&lt;='Intersection Mileposts'!$G$18),"Y",IF(AND(H145&gt;='Intersection Mileposts'!$F$19,H145&lt;='Intersection Mileposts'!$G$19),"Y",IF(AND(H145&gt;='Intersection Mileposts'!$F$20,H145&lt;='Intersection Mileposts'!$G$20),"Y",IF(AND(H145&gt;='Intersection Mileposts'!$F$21,H145&lt;='Intersection Mileposts'!$G$21),"Y",IF(AND(H145&gt;='Intersection Mileposts'!$F$22,H145&lt;='Intersection Mileposts'!$G$22),"Y",IF(AND(H145&gt;='Intersection Mileposts'!$F$23,H145&lt;='Intersection Mileposts'!$G$23),"Y",IF(AND(H145&gt;='Intersection Mileposts'!$F$24,H145&lt;='Intersection Mileposts'!$G$24),"Y",IF(AND(H145&gt;='Intersection Mileposts'!$F$25,H145&lt;='Intersection Mileposts'!$G$25),"Y",IF(AND(H145&gt;='Intersection Mileposts'!$F$26,H145&lt;='Intersection Mileposts'!$G$26),"Y",IF(AND(H145&gt;='Intersection Mileposts'!$F$27,H145&lt;='Intersection Mileposts'!$G$27),"Y",IF(AND(H145&gt;='Intersection Mileposts'!$F$28,H145&lt;='Intersection Mileposts'!$G$28),"Y",IF(AND(H145&gt;='Intersection Mileposts'!$F$29,H145&lt;='Intersection Mileposts'!$G$29),"Y", IF(AND(H145&gt;='Intersection Mileposts'!$F$30,H145&lt;='Intersection Mileposts'!$G$30),"Y",IF(AND(H145&gt;='Intersection Mileposts'!$F$31,H145&lt;='Intersection Mileposts'!$G$31),"Y",IF(AND(H145&gt;='Intersection Mileposts'!$F$32,H145&lt;='Intersection Mileposts'!$G$32),"Y",IF(AND(H145&gt;='Intersection Mileposts'!$F$33,H145&lt;='Intersection Mileposts'!$G$33),"Y",IF(AND(H145&gt;='Intersection Mileposts'!$F$34,H145&lt;='Intersection Mileposts'!$G$34),"Y",IF(AND(H145&gt;='Intersection Mileposts'!$F$35,H145&lt;='Intersection Mileposts'!$G$35),"Y",IF(AND(H145&gt;='Intersection Mileposts'!$F$36,H145&lt;='Intersection Mileposts'!$G$36),"Y",IF(AND(H145&gt;='Intersection Mileposts'!$F$37,H145&lt;='Intersection Mileposts'!$G$37),"Y",IF(AND(H145&gt;='Intersection Mileposts'!$F$38,H145&lt;='Intersection Mileposts'!$G$38),"Y",IF(AND(H145&gt;='Intersection Mileposts'!$F$39,H145&lt;='Intersection Mileposts'!$G$39),"Y","N"))))))))))))))))))))))))))))))))))))</f>
        <v/>
      </c>
    </row>
    <row r="146" spans="1:46" x14ac:dyDescent="0.3">
      <c r="A146" s="279"/>
      <c r="B146" s="261"/>
      <c r="C146" s="262"/>
      <c r="D146" s="262"/>
      <c r="E146" s="262"/>
      <c r="F146" s="262"/>
      <c r="G146" s="284"/>
      <c r="H146" s="286"/>
      <c r="I146" s="279"/>
      <c r="J146" s="260"/>
      <c r="K146" s="260"/>
      <c r="L146" s="280"/>
      <c r="M146" s="275"/>
      <c r="N146" s="263"/>
      <c r="P146" s="264" t="str">
        <f>IF(R146 = "", "", COUNT($R$4:R146))</f>
        <v/>
      </c>
      <c r="Q146" s="264" t="str">
        <f t="shared" si="21"/>
        <v/>
      </c>
      <c r="R146" s="265" t="str">
        <f t="shared" si="22"/>
        <v/>
      </c>
      <c r="S146" s="266" t="str">
        <f t="shared" si="19"/>
        <v/>
      </c>
      <c r="T146" s="267" t="str">
        <f t="shared" si="23"/>
        <v/>
      </c>
      <c r="U146" s="268" t="str">
        <f t="shared" si="20"/>
        <v/>
      </c>
      <c r="V146" s="269" t="str">
        <f t="shared" si="24"/>
        <v/>
      </c>
      <c r="W146" s="5"/>
      <c r="AR146" s="2" t="str">
        <f t="shared" si="26"/>
        <v/>
      </c>
      <c r="AS146" s="2" t="str">
        <f t="shared" si="25"/>
        <v/>
      </c>
      <c r="AT146" s="2" t="str">
        <f>IF(AR146="","",IF(AND(H146&gt;='Intersection Mileposts'!$F$5,H146&lt;='Intersection Mileposts'!$G$5),"Y",IF(AND(H146&gt;='Intersection Mileposts'!$F$6,H146&lt;='Intersection Mileposts'!$G$6),"Y",IF(AND(H146&gt;='Intersection Mileposts'!$F$7,H146&lt;='Intersection Mileposts'!$G$7),"Y",IF(AND(H146&gt;='Intersection Mileposts'!$F$8,H146&lt;='Intersection Mileposts'!$G$8),"Y",IF(AND(H146&gt;='Intersection Mileposts'!$F$9,H146&lt;='Intersection Mileposts'!$G$9),"Y",IF(AND(H146&gt;='Intersection Mileposts'!$F$10,H146&lt;='Intersection Mileposts'!$G$10),"Y",IF(AND(H146&gt;='Intersection Mileposts'!$F$11,H146&lt;='Intersection Mileposts'!$G$11),"Y",IF(AND(H146&gt;='Intersection Mileposts'!$F$12,H146&lt;='Intersection Mileposts'!$G$12),"Y",IF(AND(H146&gt;='Intersection Mileposts'!$F$13,H146&lt;='Intersection Mileposts'!$G$13),"Y",IF(AND(H146&gt;='Intersection Mileposts'!$F$14,H146&lt;='Intersection Mileposts'!$G$14),"Y",IF(AND(H146&gt;='Intersection Mileposts'!$F$15,H146&lt;='Intersection Mileposts'!$G$15),"Y",IF(AND(H146&gt;='Intersection Mileposts'!$F$16,H146&lt;='Intersection Mileposts'!$G$16),"Y",IF(AND(H146&gt;='Intersection Mileposts'!$F$17,H146&lt;='Intersection Mileposts'!$G$17),"Y",IF(AND(H146&gt;='Intersection Mileposts'!$F$18,H146&lt;='Intersection Mileposts'!$G$18),"Y",IF(AND(H146&gt;='Intersection Mileposts'!$F$19,H146&lt;='Intersection Mileposts'!$G$19),"Y",IF(AND(H146&gt;='Intersection Mileposts'!$F$20,H146&lt;='Intersection Mileposts'!$G$20),"Y",IF(AND(H146&gt;='Intersection Mileposts'!$F$21,H146&lt;='Intersection Mileposts'!$G$21),"Y",IF(AND(H146&gt;='Intersection Mileposts'!$F$22,H146&lt;='Intersection Mileposts'!$G$22),"Y",IF(AND(H146&gt;='Intersection Mileposts'!$F$23,H146&lt;='Intersection Mileposts'!$G$23),"Y",IF(AND(H146&gt;='Intersection Mileposts'!$F$24,H146&lt;='Intersection Mileposts'!$G$24),"Y",IF(AND(H146&gt;='Intersection Mileposts'!$F$25,H146&lt;='Intersection Mileposts'!$G$25),"Y",IF(AND(H146&gt;='Intersection Mileposts'!$F$26,H146&lt;='Intersection Mileposts'!$G$26),"Y",IF(AND(H146&gt;='Intersection Mileposts'!$F$27,H146&lt;='Intersection Mileposts'!$G$27),"Y",IF(AND(H146&gt;='Intersection Mileposts'!$F$28,H146&lt;='Intersection Mileposts'!$G$28),"Y",IF(AND(H146&gt;='Intersection Mileposts'!$F$29,H146&lt;='Intersection Mileposts'!$G$29),"Y", IF(AND(H146&gt;='Intersection Mileposts'!$F$30,H146&lt;='Intersection Mileposts'!$G$30),"Y",IF(AND(H146&gt;='Intersection Mileposts'!$F$31,H146&lt;='Intersection Mileposts'!$G$31),"Y",IF(AND(H146&gt;='Intersection Mileposts'!$F$32,H146&lt;='Intersection Mileposts'!$G$32),"Y",IF(AND(H146&gt;='Intersection Mileposts'!$F$33,H146&lt;='Intersection Mileposts'!$G$33),"Y",IF(AND(H146&gt;='Intersection Mileposts'!$F$34,H146&lt;='Intersection Mileposts'!$G$34),"Y",IF(AND(H146&gt;='Intersection Mileposts'!$F$35,H146&lt;='Intersection Mileposts'!$G$35),"Y",IF(AND(H146&gt;='Intersection Mileposts'!$F$36,H146&lt;='Intersection Mileposts'!$G$36),"Y",IF(AND(H146&gt;='Intersection Mileposts'!$F$37,H146&lt;='Intersection Mileposts'!$G$37),"Y",IF(AND(H146&gt;='Intersection Mileposts'!$F$38,H146&lt;='Intersection Mileposts'!$G$38),"Y",IF(AND(H146&gt;='Intersection Mileposts'!$F$39,H146&lt;='Intersection Mileposts'!$G$39),"Y","N"))))))))))))))))))))))))))))))))))))</f>
        <v/>
      </c>
    </row>
    <row r="147" spans="1:46" x14ac:dyDescent="0.3">
      <c r="A147" s="279"/>
      <c r="B147" s="261"/>
      <c r="C147" s="262"/>
      <c r="D147" s="262"/>
      <c r="E147" s="262"/>
      <c r="F147" s="262"/>
      <c r="G147" s="284"/>
      <c r="H147" s="286"/>
      <c r="I147" s="279"/>
      <c r="J147" s="260"/>
      <c r="K147" s="260"/>
      <c r="L147" s="280"/>
      <c r="M147" s="275"/>
      <c r="N147" s="263"/>
      <c r="P147" s="264" t="str">
        <f>IF(R147 = "", "", COUNT($R$4:R147))</f>
        <v/>
      </c>
      <c r="Q147" s="264" t="str">
        <f t="shared" si="21"/>
        <v/>
      </c>
      <c r="R147" s="265" t="str">
        <f t="shared" si="22"/>
        <v/>
      </c>
      <c r="S147" s="266" t="str">
        <f t="shared" si="19"/>
        <v/>
      </c>
      <c r="T147" s="267" t="str">
        <f t="shared" si="23"/>
        <v/>
      </c>
      <c r="U147" s="268" t="str">
        <f t="shared" si="20"/>
        <v/>
      </c>
      <c r="V147" s="269" t="str">
        <f t="shared" si="24"/>
        <v/>
      </c>
      <c r="W147" s="5"/>
      <c r="AR147" s="2" t="str">
        <f t="shared" si="26"/>
        <v/>
      </c>
      <c r="AS147" s="2" t="str">
        <f t="shared" si="25"/>
        <v/>
      </c>
      <c r="AT147" s="2" t="str">
        <f>IF(AR147="","",IF(AND(H147&gt;='Intersection Mileposts'!$F$5,H147&lt;='Intersection Mileposts'!$G$5),"Y",IF(AND(H147&gt;='Intersection Mileposts'!$F$6,H147&lt;='Intersection Mileposts'!$G$6),"Y",IF(AND(H147&gt;='Intersection Mileposts'!$F$7,H147&lt;='Intersection Mileposts'!$G$7),"Y",IF(AND(H147&gt;='Intersection Mileposts'!$F$8,H147&lt;='Intersection Mileposts'!$G$8),"Y",IF(AND(H147&gt;='Intersection Mileposts'!$F$9,H147&lt;='Intersection Mileposts'!$G$9),"Y",IF(AND(H147&gt;='Intersection Mileposts'!$F$10,H147&lt;='Intersection Mileposts'!$G$10),"Y",IF(AND(H147&gt;='Intersection Mileposts'!$F$11,H147&lt;='Intersection Mileposts'!$G$11),"Y",IF(AND(H147&gt;='Intersection Mileposts'!$F$12,H147&lt;='Intersection Mileposts'!$G$12),"Y",IF(AND(H147&gt;='Intersection Mileposts'!$F$13,H147&lt;='Intersection Mileposts'!$G$13),"Y",IF(AND(H147&gt;='Intersection Mileposts'!$F$14,H147&lt;='Intersection Mileposts'!$G$14),"Y",IF(AND(H147&gt;='Intersection Mileposts'!$F$15,H147&lt;='Intersection Mileposts'!$G$15),"Y",IF(AND(H147&gt;='Intersection Mileposts'!$F$16,H147&lt;='Intersection Mileposts'!$G$16),"Y",IF(AND(H147&gt;='Intersection Mileposts'!$F$17,H147&lt;='Intersection Mileposts'!$G$17),"Y",IF(AND(H147&gt;='Intersection Mileposts'!$F$18,H147&lt;='Intersection Mileposts'!$G$18),"Y",IF(AND(H147&gt;='Intersection Mileposts'!$F$19,H147&lt;='Intersection Mileposts'!$G$19),"Y",IF(AND(H147&gt;='Intersection Mileposts'!$F$20,H147&lt;='Intersection Mileposts'!$G$20),"Y",IF(AND(H147&gt;='Intersection Mileposts'!$F$21,H147&lt;='Intersection Mileposts'!$G$21),"Y",IF(AND(H147&gt;='Intersection Mileposts'!$F$22,H147&lt;='Intersection Mileposts'!$G$22),"Y",IF(AND(H147&gt;='Intersection Mileposts'!$F$23,H147&lt;='Intersection Mileposts'!$G$23),"Y",IF(AND(H147&gt;='Intersection Mileposts'!$F$24,H147&lt;='Intersection Mileposts'!$G$24),"Y",IF(AND(H147&gt;='Intersection Mileposts'!$F$25,H147&lt;='Intersection Mileposts'!$G$25),"Y",IF(AND(H147&gt;='Intersection Mileposts'!$F$26,H147&lt;='Intersection Mileposts'!$G$26),"Y",IF(AND(H147&gt;='Intersection Mileposts'!$F$27,H147&lt;='Intersection Mileposts'!$G$27),"Y",IF(AND(H147&gt;='Intersection Mileposts'!$F$28,H147&lt;='Intersection Mileposts'!$G$28),"Y",IF(AND(H147&gt;='Intersection Mileposts'!$F$29,H147&lt;='Intersection Mileposts'!$G$29),"Y", IF(AND(H147&gt;='Intersection Mileposts'!$F$30,H147&lt;='Intersection Mileposts'!$G$30),"Y",IF(AND(H147&gt;='Intersection Mileposts'!$F$31,H147&lt;='Intersection Mileposts'!$G$31),"Y",IF(AND(H147&gt;='Intersection Mileposts'!$F$32,H147&lt;='Intersection Mileposts'!$G$32),"Y",IF(AND(H147&gt;='Intersection Mileposts'!$F$33,H147&lt;='Intersection Mileposts'!$G$33),"Y",IF(AND(H147&gt;='Intersection Mileposts'!$F$34,H147&lt;='Intersection Mileposts'!$G$34),"Y",IF(AND(H147&gt;='Intersection Mileposts'!$F$35,H147&lt;='Intersection Mileposts'!$G$35),"Y",IF(AND(H147&gt;='Intersection Mileposts'!$F$36,H147&lt;='Intersection Mileposts'!$G$36),"Y",IF(AND(H147&gt;='Intersection Mileposts'!$F$37,H147&lt;='Intersection Mileposts'!$G$37),"Y",IF(AND(H147&gt;='Intersection Mileposts'!$F$38,H147&lt;='Intersection Mileposts'!$G$38),"Y",IF(AND(H147&gt;='Intersection Mileposts'!$F$39,H147&lt;='Intersection Mileposts'!$G$39),"Y","N"))))))))))))))))))))))))))))))))))))</f>
        <v/>
      </c>
    </row>
    <row r="148" spans="1:46" x14ac:dyDescent="0.3">
      <c r="A148" s="279"/>
      <c r="B148" s="261"/>
      <c r="C148" s="262"/>
      <c r="D148" s="262"/>
      <c r="E148" s="262"/>
      <c r="F148" s="262"/>
      <c r="G148" s="284"/>
      <c r="H148" s="286"/>
      <c r="I148" s="279"/>
      <c r="J148" s="260"/>
      <c r="K148" s="260"/>
      <c r="L148" s="280"/>
      <c r="M148" s="275"/>
      <c r="N148" s="263"/>
      <c r="P148" s="264" t="str">
        <f>IF(R148 = "", "", COUNT($R$4:R148))</f>
        <v/>
      </c>
      <c r="Q148" s="264" t="str">
        <f t="shared" si="21"/>
        <v/>
      </c>
      <c r="R148" s="265" t="str">
        <f t="shared" si="22"/>
        <v/>
      </c>
      <c r="S148" s="266" t="str">
        <f t="shared" si="19"/>
        <v/>
      </c>
      <c r="T148" s="267" t="str">
        <f t="shared" si="23"/>
        <v/>
      </c>
      <c r="U148" s="268" t="str">
        <f t="shared" si="20"/>
        <v/>
      </c>
      <c r="V148" s="269" t="str">
        <f t="shared" si="24"/>
        <v/>
      </c>
      <c r="W148" s="5"/>
      <c r="AR148" s="2" t="str">
        <f t="shared" si="26"/>
        <v/>
      </c>
      <c r="AS148" s="2" t="str">
        <f t="shared" si="25"/>
        <v/>
      </c>
      <c r="AT148" s="2" t="str">
        <f>IF(AR148="","",IF(AND(H148&gt;='Intersection Mileposts'!$F$5,H148&lt;='Intersection Mileposts'!$G$5),"Y",IF(AND(H148&gt;='Intersection Mileposts'!$F$6,H148&lt;='Intersection Mileposts'!$G$6),"Y",IF(AND(H148&gt;='Intersection Mileposts'!$F$7,H148&lt;='Intersection Mileposts'!$G$7),"Y",IF(AND(H148&gt;='Intersection Mileposts'!$F$8,H148&lt;='Intersection Mileposts'!$G$8),"Y",IF(AND(H148&gt;='Intersection Mileposts'!$F$9,H148&lt;='Intersection Mileposts'!$G$9),"Y",IF(AND(H148&gt;='Intersection Mileposts'!$F$10,H148&lt;='Intersection Mileposts'!$G$10),"Y",IF(AND(H148&gt;='Intersection Mileposts'!$F$11,H148&lt;='Intersection Mileposts'!$G$11),"Y",IF(AND(H148&gt;='Intersection Mileposts'!$F$12,H148&lt;='Intersection Mileposts'!$G$12),"Y",IF(AND(H148&gt;='Intersection Mileposts'!$F$13,H148&lt;='Intersection Mileposts'!$G$13),"Y",IF(AND(H148&gt;='Intersection Mileposts'!$F$14,H148&lt;='Intersection Mileposts'!$G$14),"Y",IF(AND(H148&gt;='Intersection Mileposts'!$F$15,H148&lt;='Intersection Mileposts'!$G$15),"Y",IF(AND(H148&gt;='Intersection Mileposts'!$F$16,H148&lt;='Intersection Mileposts'!$G$16),"Y",IF(AND(H148&gt;='Intersection Mileposts'!$F$17,H148&lt;='Intersection Mileposts'!$G$17),"Y",IF(AND(H148&gt;='Intersection Mileposts'!$F$18,H148&lt;='Intersection Mileposts'!$G$18),"Y",IF(AND(H148&gt;='Intersection Mileposts'!$F$19,H148&lt;='Intersection Mileposts'!$G$19),"Y",IF(AND(H148&gt;='Intersection Mileposts'!$F$20,H148&lt;='Intersection Mileposts'!$G$20),"Y",IF(AND(H148&gt;='Intersection Mileposts'!$F$21,H148&lt;='Intersection Mileposts'!$G$21),"Y",IF(AND(H148&gt;='Intersection Mileposts'!$F$22,H148&lt;='Intersection Mileposts'!$G$22),"Y",IF(AND(H148&gt;='Intersection Mileposts'!$F$23,H148&lt;='Intersection Mileposts'!$G$23),"Y",IF(AND(H148&gt;='Intersection Mileposts'!$F$24,H148&lt;='Intersection Mileposts'!$G$24),"Y",IF(AND(H148&gt;='Intersection Mileposts'!$F$25,H148&lt;='Intersection Mileposts'!$G$25),"Y",IF(AND(H148&gt;='Intersection Mileposts'!$F$26,H148&lt;='Intersection Mileposts'!$G$26),"Y",IF(AND(H148&gt;='Intersection Mileposts'!$F$27,H148&lt;='Intersection Mileposts'!$G$27),"Y",IF(AND(H148&gt;='Intersection Mileposts'!$F$28,H148&lt;='Intersection Mileposts'!$G$28),"Y",IF(AND(H148&gt;='Intersection Mileposts'!$F$29,H148&lt;='Intersection Mileposts'!$G$29),"Y", IF(AND(H148&gt;='Intersection Mileposts'!$F$30,H148&lt;='Intersection Mileposts'!$G$30),"Y",IF(AND(H148&gt;='Intersection Mileposts'!$F$31,H148&lt;='Intersection Mileposts'!$G$31),"Y",IF(AND(H148&gt;='Intersection Mileposts'!$F$32,H148&lt;='Intersection Mileposts'!$G$32),"Y",IF(AND(H148&gt;='Intersection Mileposts'!$F$33,H148&lt;='Intersection Mileposts'!$G$33),"Y",IF(AND(H148&gt;='Intersection Mileposts'!$F$34,H148&lt;='Intersection Mileposts'!$G$34),"Y",IF(AND(H148&gt;='Intersection Mileposts'!$F$35,H148&lt;='Intersection Mileposts'!$G$35),"Y",IF(AND(H148&gt;='Intersection Mileposts'!$F$36,H148&lt;='Intersection Mileposts'!$G$36),"Y",IF(AND(H148&gt;='Intersection Mileposts'!$F$37,H148&lt;='Intersection Mileposts'!$G$37),"Y",IF(AND(H148&gt;='Intersection Mileposts'!$F$38,H148&lt;='Intersection Mileposts'!$G$38),"Y",IF(AND(H148&gt;='Intersection Mileposts'!$F$39,H148&lt;='Intersection Mileposts'!$G$39),"Y","N"))))))))))))))))))))))))))))))))))))</f>
        <v/>
      </c>
    </row>
    <row r="149" spans="1:46" x14ac:dyDescent="0.3">
      <c r="A149" s="279"/>
      <c r="B149" s="261"/>
      <c r="C149" s="262"/>
      <c r="D149" s="262"/>
      <c r="E149" s="262"/>
      <c r="F149" s="262"/>
      <c r="G149" s="284"/>
      <c r="H149" s="286"/>
      <c r="I149" s="279"/>
      <c r="J149" s="260"/>
      <c r="K149" s="260"/>
      <c r="L149" s="280"/>
      <c r="M149" s="275"/>
      <c r="N149" s="263"/>
      <c r="P149" s="264" t="str">
        <f>IF(R149 = "", "", COUNT($R$4:R149))</f>
        <v/>
      </c>
      <c r="Q149" s="264" t="str">
        <f t="shared" si="21"/>
        <v/>
      </c>
      <c r="R149" s="265" t="str">
        <f t="shared" si="22"/>
        <v/>
      </c>
      <c r="S149" s="266" t="str">
        <f t="shared" si="19"/>
        <v/>
      </c>
      <c r="T149" s="267" t="str">
        <f t="shared" si="23"/>
        <v/>
      </c>
      <c r="U149" s="268" t="str">
        <f t="shared" si="20"/>
        <v/>
      </c>
      <c r="V149" s="269" t="str">
        <f t="shared" si="24"/>
        <v/>
      </c>
      <c r="W149" s="5"/>
      <c r="AR149" s="2" t="str">
        <f t="shared" si="26"/>
        <v/>
      </c>
      <c r="AS149" s="2" t="str">
        <f t="shared" si="25"/>
        <v/>
      </c>
      <c r="AT149" s="2" t="str">
        <f>IF(AR149="","",IF(AND(H149&gt;='Intersection Mileposts'!$F$5,H149&lt;='Intersection Mileposts'!$G$5),"Y",IF(AND(H149&gt;='Intersection Mileposts'!$F$6,H149&lt;='Intersection Mileposts'!$G$6),"Y",IF(AND(H149&gt;='Intersection Mileposts'!$F$7,H149&lt;='Intersection Mileposts'!$G$7),"Y",IF(AND(H149&gt;='Intersection Mileposts'!$F$8,H149&lt;='Intersection Mileposts'!$G$8),"Y",IF(AND(H149&gt;='Intersection Mileposts'!$F$9,H149&lt;='Intersection Mileposts'!$G$9),"Y",IF(AND(H149&gt;='Intersection Mileposts'!$F$10,H149&lt;='Intersection Mileposts'!$G$10),"Y",IF(AND(H149&gt;='Intersection Mileposts'!$F$11,H149&lt;='Intersection Mileposts'!$G$11),"Y",IF(AND(H149&gt;='Intersection Mileposts'!$F$12,H149&lt;='Intersection Mileposts'!$G$12),"Y",IF(AND(H149&gt;='Intersection Mileposts'!$F$13,H149&lt;='Intersection Mileposts'!$G$13),"Y",IF(AND(H149&gt;='Intersection Mileposts'!$F$14,H149&lt;='Intersection Mileposts'!$G$14),"Y",IF(AND(H149&gt;='Intersection Mileposts'!$F$15,H149&lt;='Intersection Mileposts'!$G$15),"Y",IF(AND(H149&gt;='Intersection Mileposts'!$F$16,H149&lt;='Intersection Mileposts'!$G$16),"Y",IF(AND(H149&gt;='Intersection Mileposts'!$F$17,H149&lt;='Intersection Mileposts'!$G$17),"Y",IF(AND(H149&gt;='Intersection Mileposts'!$F$18,H149&lt;='Intersection Mileposts'!$G$18),"Y",IF(AND(H149&gt;='Intersection Mileposts'!$F$19,H149&lt;='Intersection Mileposts'!$G$19),"Y",IF(AND(H149&gt;='Intersection Mileposts'!$F$20,H149&lt;='Intersection Mileposts'!$G$20),"Y",IF(AND(H149&gt;='Intersection Mileposts'!$F$21,H149&lt;='Intersection Mileposts'!$G$21),"Y",IF(AND(H149&gt;='Intersection Mileposts'!$F$22,H149&lt;='Intersection Mileposts'!$G$22),"Y",IF(AND(H149&gt;='Intersection Mileposts'!$F$23,H149&lt;='Intersection Mileposts'!$G$23),"Y",IF(AND(H149&gt;='Intersection Mileposts'!$F$24,H149&lt;='Intersection Mileposts'!$G$24),"Y",IF(AND(H149&gt;='Intersection Mileposts'!$F$25,H149&lt;='Intersection Mileposts'!$G$25),"Y",IF(AND(H149&gt;='Intersection Mileposts'!$F$26,H149&lt;='Intersection Mileposts'!$G$26),"Y",IF(AND(H149&gt;='Intersection Mileposts'!$F$27,H149&lt;='Intersection Mileposts'!$G$27),"Y",IF(AND(H149&gt;='Intersection Mileposts'!$F$28,H149&lt;='Intersection Mileposts'!$G$28),"Y",IF(AND(H149&gt;='Intersection Mileposts'!$F$29,H149&lt;='Intersection Mileposts'!$G$29),"Y", IF(AND(H149&gt;='Intersection Mileposts'!$F$30,H149&lt;='Intersection Mileposts'!$G$30),"Y",IF(AND(H149&gt;='Intersection Mileposts'!$F$31,H149&lt;='Intersection Mileposts'!$G$31),"Y",IF(AND(H149&gt;='Intersection Mileposts'!$F$32,H149&lt;='Intersection Mileposts'!$G$32),"Y",IF(AND(H149&gt;='Intersection Mileposts'!$F$33,H149&lt;='Intersection Mileposts'!$G$33),"Y",IF(AND(H149&gt;='Intersection Mileposts'!$F$34,H149&lt;='Intersection Mileposts'!$G$34),"Y",IF(AND(H149&gt;='Intersection Mileposts'!$F$35,H149&lt;='Intersection Mileposts'!$G$35),"Y",IF(AND(H149&gt;='Intersection Mileposts'!$F$36,H149&lt;='Intersection Mileposts'!$G$36),"Y",IF(AND(H149&gt;='Intersection Mileposts'!$F$37,H149&lt;='Intersection Mileposts'!$G$37),"Y",IF(AND(H149&gt;='Intersection Mileposts'!$F$38,H149&lt;='Intersection Mileposts'!$G$38),"Y",IF(AND(H149&gt;='Intersection Mileposts'!$F$39,H149&lt;='Intersection Mileposts'!$G$39),"Y","N"))))))))))))))))))))))))))))))))))))</f>
        <v/>
      </c>
    </row>
    <row r="150" spans="1:46" x14ac:dyDescent="0.3">
      <c r="A150" s="279"/>
      <c r="B150" s="261"/>
      <c r="C150" s="262"/>
      <c r="D150" s="262"/>
      <c r="E150" s="262"/>
      <c r="F150" s="262"/>
      <c r="G150" s="284"/>
      <c r="H150" s="286"/>
      <c r="I150" s="279"/>
      <c r="J150" s="260"/>
      <c r="K150" s="260"/>
      <c r="L150" s="280"/>
      <c r="M150" s="275"/>
      <c r="N150" s="263"/>
      <c r="P150" s="264" t="str">
        <f>IF(R150 = "", "", COUNT($R$4:R150))</f>
        <v/>
      </c>
      <c r="Q150" s="264" t="str">
        <f t="shared" si="21"/>
        <v/>
      </c>
      <c r="R150" s="265" t="str">
        <f t="shared" si="22"/>
        <v/>
      </c>
      <c r="S150" s="266" t="str">
        <f t="shared" si="19"/>
        <v/>
      </c>
      <c r="T150" s="267" t="str">
        <f t="shared" si="23"/>
        <v/>
      </c>
      <c r="U150" s="268" t="str">
        <f t="shared" si="20"/>
        <v/>
      </c>
      <c r="V150" s="269" t="str">
        <f t="shared" si="24"/>
        <v/>
      </c>
      <c r="W150" s="5"/>
      <c r="AR150" s="2" t="str">
        <f t="shared" si="26"/>
        <v/>
      </c>
      <c r="AS150" s="2" t="str">
        <f t="shared" si="25"/>
        <v/>
      </c>
      <c r="AT150" s="2" t="str">
        <f>IF(AR150="","",IF(AND(H150&gt;='Intersection Mileposts'!$F$5,H150&lt;='Intersection Mileposts'!$G$5),"Y",IF(AND(H150&gt;='Intersection Mileposts'!$F$6,H150&lt;='Intersection Mileposts'!$G$6),"Y",IF(AND(H150&gt;='Intersection Mileposts'!$F$7,H150&lt;='Intersection Mileposts'!$G$7),"Y",IF(AND(H150&gt;='Intersection Mileposts'!$F$8,H150&lt;='Intersection Mileposts'!$G$8),"Y",IF(AND(H150&gt;='Intersection Mileposts'!$F$9,H150&lt;='Intersection Mileposts'!$G$9),"Y",IF(AND(H150&gt;='Intersection Mileposts'!$F$10,H150&lt;='Intersection Mileposts'!$G$10),"Y",IF(AND(H150&gt;='Intersection Mileposts'!$F$11,H150&lt;='Intersection Mileposts'!$G$11),"Y",IF(AND(H150&gt;='Intersection Mileposts'!$F$12,H150&lt;='Intersection Mileposts'!$G$12),"Y",IF(AND(H150&gt;='Intersection Mileposts'!$F$13,H150&lt;='Intersection Mileposts'!$G$13),"Y",IF(AND(H150&gt;='Intersection Mileposts'!$F$14,H150&lt;='Intersection Mileposts'!$G$14),"Y",IF(AND(H150&gt;='Intersection Mileposts'!$F$15,H150&lt;='Intersection Mileposts'!$G$15),"Y",IF(AND(H150&gt;='Intersection Mileposts'!$F$16,H150&lt;='Intersection Mileposts'!$G$16),"Y",IF(AND(H150&gt;='Intersection Mileposts'!$F$17,H150&lt;='Intersection Mileposts'!$G$17),"Y",IF(AND(H150&gt;='Intersection Mileposts'!$F$18,H150&lt;='Intersection Mileposts'!$G$18),"Y",IF(AND(H150&gt;='Intersection Mileposts'!$F$19,H150&lt;='Intersection Mileposts'!$G$19),"Y",IF(AND(H150&gt;='Intersection Mileposts'!$F$20,H150&lt;='Intersection Mileposts'!$G$20),"Y",IF(AND(H150&gt;='Intersection Mileposts'!$F$21,H150&lt;='Intersection Mileposts'!$G$21),"Y",IF(AND(H150&gt;='Intersection Mileposts'!$F$22,H150&lt;='Intersection Mileposts'!$G$22),"Y",IF(AND(H150&gt;='Intersection Mileposts'!$F$23,H150&lt;='Intersection Mileposts'!$G$23),"Y",IF(AND(H150&gt;='Intersection Mileposts'!$F$24,H150&lt;='Intersection Mileposts'!$G$24),"Y",IF(AND(H150&gt;='Intersection Mileposts'!$F$25,H150&lt;='Intersection Mileposts'!$G$25),"Y",IF(AND(H150&gt;='Intersection Mileposts'!$F$26,H150&lt;='Intersection Mileposts'!$G$26),"Y",IF(AND(H150&gt;='Intersection Mileposts'!$F$27,H150&lt;='Intersection Mileposts'!$G$27),"Y",IF(AND(H150&gt;='Intersection Mileposts'!$F$28,H150&lt;='Intersection Mileposts'!$G$28),"Y",IF(AND(H150&gt;='Intersection Mileposts'!$F$29,H150&lt;='Intersection Mileposts'!$G$29),"Y", IF(AND(H150&gt;='Intersection Mileposts'!$F$30,H150&lt;='Intersection Mileposts'!$G$30),"Y",IF(AND(H150&gt;='Intersection Mileposts'!$F$31,H150&lt;='Intersection Mileposts'!$G$31),"Y",IF(AND(H150&gt;='Intersection Mileposts'!$F$32,H150&lt;='Intersection Mileposts'!$G$32),"Y",IF(AND(H150&gt;='Intersection Mileposts'!$F$33,H150&lt;='Intersection Mileposts'!$G$33),"Y",IF(AND(H150&gt;='Intersection Mileposts'!$F$34,H150&lt;='Intersection Mileposts'!$G$34),"Y",IF(AND(H150&gt;='Intersection Mileposts'!$F$35,H150&lt;='Intersection Mileposts'!$G$35),"Y",IF(AND(H150&gt;='Intersection Mileposts'!$F$36,H150&lt;='Intersection Mileposts'!$G$36),"Y",IF(AND(H150&gt;='Intersection Mileposts'!$F$37,H150&lt;='Intersection Mileposts'!$G$37),"Y",IF(AND(H150&gt;='Intersection Mileposts'!$F$38,H150&lt;='Intersection Mileposts'!$G$38),"Y",IF(AND(H150&gt;='Intersection Mileposts'!$F$39,H150&lt;='Intersection Mileposts'!$G$39),"Y","N"))))))))))))))))))))))))))))))))))))</f>
        <v/>
      </c>
    </row>
    <row r="151" spans="1:46" x14ac:dyDescent="0.3">
      <c r="A151" s="279"/>
      <c r="B151" s="261"/>
      <c r="C151" s="262"/>
      <c r="D151" s="262"/>
      <c r="E151" s="262"/>
      <c r="F151" s="262"/>
      <c r="G151" s="284"/>
      <c r="H151" s="286"/>
      <c r="I151" s="279"/>
      <c r="J151" s="260"/>
      <c r="K151" s="260"/>
      <c r="L151" s="280"/>
      <c r="M151" s="275"/>
      <c r="N151" s="263"/>
      <c r="P151" s="264" t="str">
        <f>IF(R151 = "", "", COUNT($R$4:R151))</f>
        <v/>
      </c>
      <c r="Q151" s="264" t="str">
        <f t="shared" si="21"/>
        <v/>
      </c>
      <c r="R151" s="265" t="str">
        <f t="shared" si="22"/>
        <v/>
      </c>
      <c r="S151" s="266" t="str">
        <f t="shared" ref="S151:S214" si="27">IF(M151="Y",R151,"")</f>
        <v/>
      </c>
      <c r="T151" s="267" t="str">
        <f t="shared" si="23"/>
        <v/>
      </c>
      <c r="U151" s="268" t="str">
        <f t="shared" ref="U151:U214" si="28">IF(N151="Y",R151,"")</f>
        <v/>
      </c>
      <c r="V151" s="269" t="str">
        <f t="shared" si="24"/>
        <v/>
      </c>
      <c r="W151" s="5"/>
      <c r="AR151" s="2" t="str">
        <f t="shared" si="26"/>
        <v/>
      </c>
      <c r="AS151" s="2" t="str">
        <f t="shared" si="25"/>
        <v/>
      </c>
      <c r="AT151" s="2" t="str">
        <f>IF(AR151="","",IF(AND(H151&gt;='Intersection Mileposts'!$F$5,H151&lt;='Intersection Mileposts'!$G$5),"Y",IF(AND(H151&gt;='Intersection Mileposts'!$F$6,H151&lt;='Intersection Mileposts'!$G$6),"Y",IF(AND(H151&gt;='Intersection Mileposts'!$F$7,H151&lt;='Intersection Mileposts'!$G$7),"Y",IF(AND(H151&gt;='Intersection Mileposts'!$F$8,H151&lt;='Intersection Mileposts'!$G$8),"Y",IF(AND(H151&gt;='Intersection Mileposts'!$F$9,H151&lt;='Intersection Mileposts'!$G$9),"Y",IF(AND(H151&gt;='Intersection Mileposts'!$F$10,H151&lt;='Intersection Mileposts'!$G$10),"Y",IF(AND(H151&gt;='Intersection Mileposts'!$F$11,H151&lt;='Intersection Mileposts'!$G$11),"Y",IF(AND(H151&gt;='Intersection Mileposts'!$F$12,H151&lt;='Intersection Mileposts'!$G$12),"Y",IF(AND(H151&gt;='Intersection Mileposts'!$F$13,H151&lt;='Intersection Mileposts'!$G$13),"Y",IF(AND(H151&gt;='Intersection Mileposts'!$F$14,H151&lt;='Intersection Mileposts'!$G$14),"Y",IF(AND(H151&gt;='Intersection Mileposts'!$F$15,H151&lt;='Intersection Mileposts'!$G$15),"Y",IF(AND(H151&gt;='Intersection Mileposts'!$F$16,H151&lt;='Intersection Mileposts'!$G$16),"Y",IF(AND(H151&gt;='Intersection Mileposts'!$F$17,H151&lt;='Intersection Mileposts'!$G$17),"Y",IF(AND(H151&gt;='Intersection Mileposts'!$F$18,H151&lt;='Intersection Mileposts'!$G$18),"Y",IF(AND(H151&gt;='Intersection Mileposts'!$F$19,H151&lt;='Intersection Mileposts'!$G$19),"Y",IF(AND(H151&gt;='Intersection Mileposts'!$F$20,H151&lt;='Intersection Mileposts'!$G$20),"Y",IF(AND(H151&gt;='Intersection Mileposts'!$F$21,H151&lt;='Intersection Mileposts'!$G$21),"Y",IF(AND(H151&gt;='Intersection Mileposts'!$F$22,H151&lt;='Intersection Mileposts'!$G$22),"Y",IF(AND(H151&gt;='Intersection Mileposts'!$F$23,H151&lt;='Intersection Mileposts'!$G$23),"Y",IF(AND(H151&gt;='Intersection Mileposts'!$F$24,H151&lt;='Intersection Mileposts'!$G$24),"Y",IF(AND(H151&gt;='Intersection Mileposts'!$F$25,H151&lt;='Intersection Mileposts'!$G$25),"Y",IF(AND(H151&gt;='Intersection Mileposts'!$F$26,H151&lt;='Intersection Mileposts'!$G$26),"Y",IF(AND(H151&gt;='Intersection Mileposts'!$F$27,H151&lt;='Intersection Mileposts'!$G$27),"Y",IF(AND(H151&gt;='Intersection Mileposts'!$F$28,H151&lt;='Intersection Mileposts'!$G$28),"Y",IF(AND(H151&gt;='Intersection Mileposts'!$F$29,H151&lt;='Intersection Mileposts'!$G$29),"Y", IF(AND(H151&gt;='Intersection Mileposts'!$F$30,H151&lt;='Intersection Mileposts'!$G$30),"Y",IF(AND(H151&gt;='Intersection Mileposts'!$F$31,H151&lt;='Intersection Mileposts'!$G$31),"Y",IF(AND(H151&gt;='Intersection Mileposts'!$F$32,H151&lt;='Intersection Mileposts'!$G$32),"Y",IF(AND(H151&gt;='Intersection Mileposts'!$F$33,H151&lt;='Intersection Mileposts'!$G$33),"Y",IF(AND(H151&gt;='Intersection Mileposts'!$F$34,H151&lt;='Intersection Mileposts'!$G$34),"Y",IF(AND(H151&gt;='Intersection Mileposts'!$F$35,H151&lt;='Intersection Mileposts'!$G$35),"Y",IF(AND(H151&gt;='Intersection Mileposts'!$F$36,H151&lt;='Intersection Mileposts'!$G$36),"Y",IF(AND(H151&gt;='Intersection Mileposts'!$F$37,H151&lt;='Intersection Mileposts'!$G$37),"Y",IF(AND(H151&gt;='Intersection Mileposts'!$F$38,H151&lt;='Intersection Mileposts'!$G$38),"Y",IF(AND(H151&gt;='Intersection Mileposts'!$F$39,H151&lt;='Intersection Mileposts'!$G$39),"Y","N"))))))))))))))))))))))))))))))))))))</f>
        <v/>
      </c>
    </row>
    <row r="152" spans="1:46" x14ac:dyDescent="0.3">
      <c r="A152" s="279"/>
      <c r="B152" s="261"/>
      <c r="C152" s="262"/>
      <c r="D152" s="262"/>
      <c r="E152" s="262"/>
      <c r="F152" s="262"/>
      <c r="G152" s="284"/>
      <c r="H152" s="286"/>
      <c r="I152" s="279"/>
      <c r="J152" s="260"/>
      <c r="K152" s="260"/>
      <c r="L152" s="280"/>
      <c r="M152" s="275"/>
      <c r="N152" s="263"/>
      <c r="P152" s="264" t="str">
        <f>IF(R152 = "", "", COUNT($R$4:R152))</f>
        <v/>
      </c>
      <c r="Q152" s="264" t="str">
        <f t="shared" si="21"/>
        <v/>
      </c>
      <c r="R152" s="265" t="str">
        <f t="shared" si="22"/>
        <v/>
      </c>
      <c r="S152" s="266" t="str">
        <f t="shared" si="27"/>
        <v/>
      </c>
      <c r="T152" s="267" t="str">
        <f t="shared" si="23"/>
        <v/>
      </c>
      <c r="U152" s="268" t="str">
        <f t="shared" si="28"/>
        <v/>
      </c>
      <c r="V152" s="269" t="str">
        <f t="shared" si="24"/>
        <v/>
      </c>
      <c r="W152" s="5"/>
      <c r="AR152" s="2" t="str">
        <f t="shared" si="26"/>
        <v/>
      </c>
      <c r="AS152" s="2" t="str">
        <f t="shared" si="25"/>
        <v/>
      </c>
      <c r="AT152" s="2" t="str">
        <f>IF(AR152="","",IF(AND(H152&gt;='Intersection Mileposts'!$F$5,H152&lt;='Intersection Mileposts'!$G$5),"Y",IF(AND(H152&gt;='Intersection Mileposts'!$F$6,H152&lt;='Intersection Mileposts'!$G$6),"Y",IF(AND(H152&gt;='Intersection Mileposts'!$F$7,H152&lt;='Intersection Mileposts'!$G$7),"Y",IF(AND(H152&gt;='Intersection Mileposts'!$F$8,H152&lt;='Intersection Mileposts'!$G$8),"Y",IF(AND(H152&gt;='Intersection Mileposts'!$F$9,H152&lt;='Intersection Mileposts'!$G$9),"Y",IF(AND(H152&gt;='Intersection Mileposts'!$F$10,H152&lt;='Intersection Mileposts'!$G$10),"Y",IF(AND(H152&gt;='Intersection Mileposts'!$F$11,H152&lt;='Intersection Mileposts'!$G$11),"Y",IF(AND(H152&gt;='Intersection Mileposts'!$F$12,H152&lt;='Intersection Mileposts'!$G$12),"Y",IF(AND(H152&gt;='Intersection Mileposts'!$F$13,H152&lt;='Intersection Mileposts'!$G$13),"Y",IF(AND(H152&gt;='Intersection Mileposts'!$F$14,H152&lt;='Intersection Mileposts'!$G$14),"Y",IF(AND(H152&gt;='Intersection Mileposts'!$F$15,H152&lt;='Intersection Mileposts'!$G$15),"Y",IF(AND(H152&gt;='Intersection Mileposts'!$F$16,H152&lt;='Intersection Mileposts'!$G$16),"Y",IF(AND(H152&gt;='Intersection Mileposts'!$F$17,H152&lt;='Intersection Mileposts'!$G$17),"Y",IF(AND(H152&gt;='Intersection Mileposts'!$F$18,H152&lt;='Intersection Mileposts'!$G$18),"Y",IF(AND(H152&gt;='Intersection Mileposts'!$F$19,H152&lt;='Intersection Mileposts'!$G$19),"Y",IF(AND(H152&gt;='Intersection Mileposts'!$F$20,H152&lt;='Intersection Mileposts'!$G$20),"Y",IF(AND(H152&gt;='Intersection Mileposts'!$F$21,H152&lt;='Intersection Mileposts'!$G$21),"Y",IF(AND(H152&gt;='Intersection Mileposts'!$F$22,H152&lt;='Intersection Mileposts'!$G$22),"Y",IF(AND(H152&gt;='Intersection Mileposts'!$F$23,H152&lt;='Intersection Mileposts'!$G$23),"Y",IF(AND(H152&gt;='Intersection Mileposts'!$F$24,H152&lt;='Intersection Mileposts'!$G$24),"Y",IF(AND(H152&gt;='Intersection Mileposts'!$F$25,H152&lt;='Intersection Mileposts'!$G$25),"Y",IF(AND(H152&gt;='Intersection Mileposts'!$F$26,H152&lt;='Intersection Mileposts'!$G$26),"Y",IF(AND(H152&gt;='Intersection Mileposts'!$F$27,H152&lt;='Intersection Mileposts'!$G$27),"Y",IF(AND(H152&gt;='Intersection Mileposts'!$F$28,H152&lt;='Intersection Mileposts'!$G$28),"Y",IF(AND(H152&gt;='Intersection Mileposts'!$F$29,H152&lt;='Intersection Mileposts'!$G$29),"Y", IF(AND(H152&gt;='Intersection Mileposts'!$F$30,H152&lt;='Intersection Mileposts'!$G$30),"Y",IF(AND(H152&gt;='Intersection Mileposts'!$F$31,H152&lt;='Intersection Mileposts'!$G$31),"Y",IF(AND(H152&gt;='Intersection Mileposts'!$F$32,H152&lt;='Intersection Mileposts'!$G$32),"Y",IF(AND(H152&gt;='Intersection Mileposts'!$F$33,H152&lt;='Intersection Mileposts'!$G$33),"Y",IF(AND(H152&gt;='Intersection Mileposts'!$F$34,H152&lt;='Intersection Mileposts'!$G$34),"Y",IF(AND(H152&gt;='Intersection Mileposts'!$F$35,H152&lt;='Intersection Mileposts'!$G$35),"Y",IF(AND(H152&gt;='Intersection Mileposts'!$F$36,H152&lt;='Intersection Mileposts'!$G$36),"Y",IF(AND(H152&gt;='Intersection Mileposts'!$F$37,H152&lt;='Intersection Mileposts'!$G$37),"Y",IF(AND(H152&gt;='Intersection Mileposts'!$F$38,H152&lt;='Intersection Mileposts'!$G$38),"Y",IF(AND(H152&gt;='Intersection Mileposts'!$F$39,H152&lt;='Intersection Mileposts'!$G$39),"Y","N"))))))))))))))))))))))))))))))))))))</f>
        <v/>
      </c>
    </row>
    <row r="153" spans="1:46" x14ac:dyDescent="0.3">
      <c r="A153" s="279"/>
      <c r="B153" s="261"/>
      <c r="C153" s="262"/>
      <c r="D153" s="262"/>
      <c r="E153" s="262"/>
      <c r="F153" s="262"/>
      <c r="G153" s="284"/>
      <c r="H153" s="286"/>
      <c r="I153" s="279"/>
      <c r="J153" s="260"/>
      <c r="K153" s="260"/>
      <c r="L153" s="280"/>
      <c r="M153" s="275"/>
      <c r="N153" s="263"/>
      <c r="P153" s="264" t="str">
        <f>IF(R153 = "", "", COUNT($R$4:R153))</f>
        <v/>
      </c>
      <c r="Q153" s="264" t="str">
        <f t="shared" si="21"/>
        <v/>
      </c>
      <c r="R153" s="265" t="str">
        <f t="shared" si="22"/>
        <v/>
      </c>
      <c r="S153" s="266" t="str">
        <f t="shared" si="27"/>
        <v/>
      </c>
      <c r="T153" s="267" t="str">
        <f t="shared" si="23"/>
        <v/>
      </c>
      <c r="U153" s="268" t="str">
        <f t="shared" si="28"/>
        <v/>
      </c>
      <c r="V153" s="269" t="str">
        <f t="shared" si="24"/>
        <v/>
      </c>
      <c r="W153" s="5"/>
      <c r="AR153" s="2" t="str">
        <f t="shared" si="26"/>
        <v/>
      </c>
      <c r="AS153" s="2" t="str">
        <f t="shared" si="25"/>
        <v/>
      </c>
      <c r="AT153" s="2" t="str">
        <f>IF(AR153="","",IF(AND(H153&gt;='Intersection Mileposts'!$F$5,H153&lt;='Intersection Mileposts'!$G$5),"Y",IF(AND(H153&gt;='Intersection Mileposts'!$F$6,H153&lt;='Intersection Mileposts'!$G$6),"Y",IF(AND(H153&gt;='Intersection Mileposts'!$F$7,H153&lt;='Intersection Mileposts'!$G$7),"Y",IF(AND(H153&gt;='Intersection Mileposts'!$F$8,H153&lt;='Intersection Mileposts'!$G$8),"Y",IF(AND(H153&gt;='Intersection Mileposts'!$F$9,H153&lt;='Intersection Mileposts'!$G$9),"Y",IF(AND(H153&gt;='Intersection Mileposts'!$F$10,H153&lt;='Intersection Mileposts'!$G$10),"Y",IF(AND(H153&gt;='Intersection Mileposts'!$F$11,H153&lt;='Intersection Mileposts'!$G$11),"Y",IF(AND(H153&gt;='Intersection Mileposts'!$F$12,H153&lt;='Intersection Mileposts'!$G$12),"Y",IF(AND(H153&gt;='Intersection Mileposts'!$F$13,H153&lt;='Intersection Mileposts'!$G$13),"Y",IF(AND(H153&gt;='Intersection Mileposts'!$F$14,H153&lt;='Intersection Mileposts'!$G$14),"Y",IF(AND(H153&gt;='Intersection Mileposts'!$F$15,H153&lt;='Intersection Mileposts'!$G$15),"Y",IF(AND(H153&gt;='Intersection Mileposts'!$F$16,H153&lt;='Intersection Mileposts'!$G$16),"Y",IF(AND(H153&gt;='Intersection Mileposts'!$F$17,H153&lt;='Intersection Mileposts'!$G$17),"Y",IF(AND(H153&gt;='Intersection Mileposts'!$F$18,H153&lt;='Intersection Mileposts'!$G$18),"Y",IF(AND(H153&gt;='Intersection Mileposts'!$F$19,H153&lt;='Intersection Mileposts'!$G$19),"Y",IF(AND(H153&gt;='Intersection Mileposts'!$F$20,H153&lt;='Intersection Mileposts'!$G$20),"Y",IF(AND(H153&gt;='Intersection Mileposts'!$F$21,H153&lt;='Intersection Mileposts'!$G$21),"Y",IF(AND(H153&gt;='Intersection Mileposts'!$F$22,H153&lt;='Intersection Mileposts'!$G$22),"Y",IF(AND(H153&gt;='Intersection Mileposts'!$F$23,H153&lt;='Intersection Mileposts'!$G$23),"Y",IF(AND(H153&gt;='Intersection Mileposts'!$F$24,H153&lt;='Intersection Mileposts'!$G$24),"Y",IF(AND(H153&gt;='Intersection Mileposts'!$F$25,H153&lt;='Intersection Mileposts'!$G$25),"Y",IF(AND(H153&gt;='Intersection Mileposts'!$F$26,H153&lt;='Intersection Mileposts'!$G$26),"Y",IF(AND(H153&gt;='Intersection Mileposts'!$F$27,H153&lt;='Intersection Mileposts'!$G$27),"Y",IF(AND(H153&gt;='Intersection Mileposts'!$F$28,H153&lt;='Intersection Mileposts'!$G$28),"Y",IF(AND(H153&gt;='Intersection Mileposts'!$F$29,H153&lt;='Intersection Mileposts'!$G$29),"Y", IF(AND(H153&gt;='Intersection Mileposts'!$F$30,H153&lt;='Intersection Mileposts'!$G$30),"Y",IF(AND(H153&gt;='Intersection Mileposts'!$F$31,H153&lt;='Intersection Mileposts'!$G$31),"Y",IF(AND(H153&gt;='Intersection Mileposts'!$F$32,H153&lt;='Intersection Mileposts'!$G$32),"Y",IF(AND(H153&gt;='Intersection Mileposts'!$F$33,H153&lt;='Intersection Mileposts'!$G$33),"Y",IF(AND(H153&gt;='Intersection Mileposts'!$F$34,H153&lt;='Intersection Mileposts'!$G$34),"Y",IF(AND(H153&gt;='Intersection Mileposts'!$F$35,H153&lt;='Intersection Mileposts'!$G$35),"Y",IF(AND(H153&gt;='Intersection Mileposts'!$F$36,H153&lt;='Intersection Mileposts'!$G$36),"Y",IF(AND(H153&gt;='Intersection Mileposts'!$F$37,H153&lt;='Intersection Mileposts'!$G$37),"Y",IF(AND(H153&gt;='Intersection Mileposts'!$F$38,H153&lt;='Intersection Mileposts'!$G$38),"Y",IF(AND(H153&gt;='Intersection Mileposts'!$F$39,H153&lt;='Intersection Mileposts'!$G$39),"Y","N"))))))))))))))))))))))))))))))))))))</f>
        <v/>
      </c>
    </row>
    <row r="154" spans="1:46" x14ac:dyDescent="0.3">
      <c r="A154" s="279"/>
      <c r="B154" s="261"/>
      <c r="C154" s="262"/>
      <c r="D154" s="262"/>
      <c r="E154" s="262"/>
      <c r="F154" s="262"/>
      <c r="G154" s="284"/>
      <c r="H154" s="286"/>
      <c r="I154" s="279"/>
      <c r="J154" s="260"/>
      <c r="K154" s="260"/>
      <c r="L154" s="280"/>
      <c r="M154" s="275"/>
      <c r="N154" s="263"/>
      <c r="P154" s="264" t="str">
        <f>IF(R154 = "", "", COUNT($R$4:R154))</f>
        <v/>
      </c>
      <c r="Q154" s="264" t="str">
        <f t="shared" si="21"/>
        <v/>
      </c>
      <c r="R154" s="265" t="str">
        <f t="shared" si="22"/>
        <v/>
      </c>
      <c r="S154" s="266" t="str">
        <f t="shared" si="27"/>
        <v/>
      </c>
      <c r="T154" s="267" t="str">
        <f t="shared" si="23"/>
        <v/>
      </c>
      <c r="U154" s="268" t="str">
        <f t="shared" si="28"/>
        <v/>
      </c>
      <c r="V154" s="269" t="str">
        <f t="shared" si="24"/>
        <v/>
      </c>
      <c r="W154" s="5"/>
      <c r="AR154" s="2" t="str">
        <f t="shared" si="26"/>
        <v/>
      </c>
      <c r="AS154" s="2" t="str">
        <f t="shared" si="25"/>
        <v/>
      </c>
      <c r="AT154" s="2" t="str">
        <f>IF(AR154="","",IF(AND(H154&gt;='Intersection Mileposts'!$F$5,H154&lt;='Intersection Mileposts'!$G$5),"Y",IF(AND(H154&gt;='Intersection Mileposts'!$F$6,H154&lt;='Intersection Mileposts'!$G$6),"Y",IF(AND(H154&gt;='Intersection Mileposts'!$F$7,H154&lt;='Intersection Mileposts'!$G$7),"Y",IF(AND(H154&gt;='Intersection Mileposts'!$F$8,H154&lt;='Intersection Mileposts'!$G$8),"Y",IF(AND(H154&gt;='Intersection Mileposts'!$F$9,H154&lt;='Intersection Mileposts'!$G$9),"Y",IF(AND(H154&gt;='Intersection Mileposts'!$F$10,H154&lt;='Intersection Mileposts'!$G$10),"Y",IF(AND(H154&gt;='Intersection Mileposts'!$F$11,H154&lt;='Intersection Mileposts'!$G$11),"Y",IF(AND(H154&gt;='Intersection Mileposts'!$F$12,H154&lt;='Intersection Mileposts'!$G$12),"Y",IF(AND(H154&gt;='Intersection Mileposts'!$F$13,H154&lt;='Intersection Mileposts'!$G$13),"Y",IF(AND(H154&gt;='Intersection Mileposts'!$F$14,H154&lt;='Intersection Mileposts'!$G$14),"Y",IF(AND(H154&gt;='Intersection Mileposts'!$F$15,H154&lt;='Intersection Mileposts'!$G$15),"Y",IF(AND(H154&gt;='Intersection Mileposts'!$F$16,H154&lt;='Intersection Mileposts'!$G$16),"Y",IF(AND(H154&gt;='Intersection Mileposts'!$F$17,H154&lt;='Intersection Mileposts'!$G$17),"Y",IF(AND(H154&gt;='Intersection Mileposts'!$F$18,H154&lt;='Intersection Mileposts'!$G$18),"Y",IF(AND(H154&gt;='Intersection Mileposts'!$F$19,H154&lt;='Intersection Mileposts'!$G$19),"Y",IF(AND(H154&gt;='Intersection Mileposts'!$F$20,H154&lt;='Intersection Mileposts'!$G$20),"Y",IF(AND(H154&gt;='Intersection Mileposts'!$F$21,H154&lt;='Intersection Mileposts'!$G$21),"Y",IF(AND(H154&gt;='Intersection Mileposts'!$F$22,H154&lt;='Intersection Mileposts'!$G$22),"Y",IF(AND(H154&gt;='Intersection Mileposts'!$F$23,H154&lt;='Intersection Mileposts'!$G$23),"Y",IF(AND(H154&gt;='Intersection Mileposts'!$F$24,H154&lt;='Intersection Mileposts'!$G$24),"Y",IF(AND(H154&gt;='Intersection Mileposts'!$F$25,H154&lt;='Intersection Mileposts'!$G$25),"Y",IF(AND(H154&gt;='Intersection Mileposts'!$F$26,H154&lt;='Intersection Mileposts'!$G$26),"Y",IF(AND(H154&gt;='Intersection Mileposts'!$F$27,H154&lt;='Intersection Mileposts'!$G$27),"Y",IF(AND(H154&gt;='Intersection Mileposts'!$F$28,H154&lt;='Intersection Mileposts'!$G$28),"Y",IF(AND(H154&gt;='Intersection Mileposts'!$F$29,H154&lt;='Intersection Mileposts'!$G$29),"Y", IF(AND(H154&gt;='Intersection Mileposts'!$F$30,H154&lt;='Intersection Mileposts'!$G$30),"Y",IF(AND(H154&gt;='Intersection Mileposts'!$F$31,H154&lt;='Intersection Mileposts'!$G$31),"Y",IF(AND(H154&gt;='Intersection Mileposts'!$F$32,H154&lt;='Intersection Mileposts'!$G$32),"Y",IF(AND(H154&gt;='Intersection Mileposts'!$F$33,H154&lt;='Intersection Mileposts'!$G$33),"Y",IF(AND(H154&gt;='Intersection Mileposts'!$F$34,H154&lt;='Intersection Mileposts'!$G$34),"Y",IF(AND(H154&gt;='Intersection Mileposts'!$F$35,H154&lt;='Intersection Mileposts'!$G$35),"Y",IF(AND(H154&gt;='Intersection Mileposts'!$F$36,H154&lt;='Intersection Mileposts'!$G$36),"Y",IF(AND(H154&gt;='Intersection Mileposts'!$F$37,H154&lt;='Intersection Mileposts'!$G$37),"Y",IF(AND(H154&gt;='Intersection Mileposts'!$F$38,H154&lt;='Intersection Mileposts'!$G$38),"Y",IF(AND(H154&gt;='Intersection Mileposts'!$F$39,H154&lt;='Intersection Mileposts'!$G$39),"Y","N"))))))))))))))))))))))))))))))))))))</f>
        <v/>
      </c>
    </row>
    <row r="155" spans="1:46" x14ac:dyDescent="0.3">
      <c r="A155" s="279"/>
      <c r="B155" s="261"/>
      <c r="C155" s="262"/>
      <c r="D155" s="262"/>
      <c r="E155" s="262"/>
      <c r="F155" s="262"/>
      <c r="G155" s="284"/>
      <c r="H155" s="286"/>
      <c r="I155" s="279"/>
      <c r="J155" s="260"/>
      <c r="K155" s="260"/>
      <c r="L155" s="280"/>
      <c r="M155" s="275"/>
      <c r="N155" s="263"/>
      <c r="P155" s="264" t="str">
        <f>IF(R155 = "", "", COUNT($R$4:R155))</f>
        <v/>
      </c>
      <c r="Q155" s="264" t="str">
        <f t="shared" si="21"/>
        <v/>
      </c>
      <c r="R155" s="265" t="str">
        <f t="shared" si="22"/>
        <v/>
      </c>
      <c r="S155" s="266" t="str">
        <f t="shared" si="27"/>
        <v/>
      </c>
      <c r="T155" s="267" t="str">
        <f t="shared" si="23"/>
        <v/>
      </c>
      <c r="U155" s="268" t="str">
        <f t="shared" si="28"/>
        <v/>
      </c>
      <c r="V155" s="269" t="str">
        <f t="shared" si="24"/>
        <v/>
      </c>
      <c r="W155" s="5"/>
      <c r="AR155" s="2" t="str">
        <f t="shared" si="26"/>
        <v/>
      </c>
      <c r="AS155" s="2" t="str">
        <f t="shared" si="25"/>
        <v/>
      </c>
      <c r="AT155" s="2" t="str">
        <f>IF(AR155="","",IF(AND(H155&gt;='Intersection Mileposts'!$F$5,H155&lt;='Intersection Mileposts'!$G$5),"Y",IF(AND(H155&gt;='Intersection Mileposts'!$F$6,H155&lt;='Intersection Mileposts'!$G$6),"Y",IF(AND(H155&gt;='Intersection Mileposts'!$F$7,H155&lt;='Intersection Mileposts'!$G$7),"Y",IF(AND(H155&gt;='Intersection Mileposts'!$F$8,H155&lt;='Intersection Mileposts'!$G$8),"Y",IF(AND(H155&gt;='Intersection Mileposts'!$F$9,H155&lt;='Intersection Mileposts'!$G$9),"Y",IF(AND(H155&gt;='Intersection Mileposts'!$F$10,H155&lt;='Intersection Mileposts'!$G$10),"Y",IF(AND(H155&gt;='Intersection Mileposts'!$F$11,H155&lt;='Intersection Mileposts'!$G$11),"Y",IF(AND(H155&gt;='Intersection Mileposts'!$F$12,H155&lt;='Intersection Mileposts'!$G$12),"Y",IF(AND(H155&gt;='Intersection Mileposts'!$F$13,H155&lt;='Intersection Mileposts'!$G$13),"Y",IF(AND(H155&gt;='Intersection Mileposts'!$F$14,H155&lt;='Intersection Mileposts'!$G$14),"Y",IF(AND(H155&gt;='Intersection Mileposts'!$F$15,H155&lt;='Intersection Mileposts'!$G$15),"Y",IF(AND(H155&gt;='Intersection Mileposts'!$F$16,H155&lt;='Intersection Mileposts'!$G$16),"Y",IF(AND(H155&gt;='Intersection Mileposts'!$F$17,H155&lt;='Intersection Mileposts'!$G$17),"Y",IF(AND(H155&gt;='Intersection Mileposts'!$F$18,H155&lt;='Intersection Mileposts'!$G$18),"Y",IF(AND(H155&gt;='Intersection Mileposts'!$F$19,H155&lt;='Intersection Mileposts'!$G$19),"Y",IF(AND(H155&gt;='Intersection Mileposts'!$F$20,H155&lt;='Intersection Mileposts'!$G$20),"Y",IF(AND(H155&gt;='Intersection Mileposts'!$F$21,H155&lt;='Intersection Mileposts'!$G$21),"Y",IF(AND(H155&gt;='Intersection Mileposts'!$F$22,H155&lt;='Intersection Mileposts'!$G$22),"Y",IF(AND(H155&gt;='Intersection Mileposts'!$F$23,H155&lt;='Intersection Mileposts'!$G$23),"Y",IF(AND(H155&gt;='Intersection Mileposts'!$F$24,H155&lt;='Intersection Mileposts'!$G$24),"Y",IF(AND(H155&gt;='Intersection Mileposts'!$F$25,H155&lt;='Intersection Mileposts'!$G$25),"Y",IF(AND(H155&gt;='Intersection Mileposts'!$F$26,H155&lt;='Intersection Mileposts'!$G$26),"Y",IF(AND(H155&gt;='Intersection Mileposts'!$F$27,H155&lt;='Intersection Mileposts'!$G$27),"Y",IF(AND(H155&gt;='Intersection Mileposts'!$F$28,H155&lt;='Intersection Mileposts'!$G$28),"Y",IF(AND(H155&gt;='Intersection Mileposts'!$F$29,H155&lt;='Intersection Mileposts'!$G$29),"Y", IF(AND(H155&gt;='Intersection Mileposts'!$F$30,H155&lt;='Intersection Mileposts'!$G$30),"Y",IF(AND(H155&gt;='Intersection Mileposts'!$F$31,H155&lt;='Intersection Mileposts'!$G$31),"Y",IF(AND(H155&gt;='Intersection Mileposts'!$F$32,H155&lt;='Intersection Mileposts'!$G$32),"Y",IF(AND(H155&gt;='Intersection Mileposts'!$F$33,H155&lt;='Intersection Mileposts'!$G$33),"Y",IF(AND(H155&gt;='Intersection Mileposts'!$F$34,H155&lt;='Intersection Mileposts'!$G$34),"Y",IF(AND(H155&gt;='Intersection Mileposts'!$F$35,H155&lt;='Intersection Mileposts'!$G$35),"Y",IF(AND(H155&gt;='Intersection Mileposts'!$F$36,H155&lt;='Intersection Mileposts'!$G$36),"Y",IF(AND(H155&gt;='Intersection Mileposts'!$F$37,H155&lt;='Intersection Mileposts'!$G$37),"Y",IF(AND(H155&gt;='Intersection Mileposts'!$F$38,H155&lt;='Intersection Mileposts'!$G$38),"Y",IF(AND(H155&gt;='Intersection Mileposts'!$F$39,H155&lt;='Intersection Mileposts'!$G$39),"Y","N"))))))))))))))))))))))))))))))))))))</f>
        <v/>
      </c>
    </row>
    <row r="156" spans="1:46" x14ac:dyDescent="0.3">
      <c r="A156" s="279"/>
      <c r="B156" s="261"/>
      <c r="C156" s="262"/>
      <c r="D156" s="262"/>
      <c r="E156" s="262"/>
      <c r="F156" s="262"/>
      <c r="G156" s="284"/>
      <c r="H156" s="286"/>
      <c r="I156" s="279"/>
      <c r="J156" s="260"/>
      <c r="K156" s="260"/>
      <c r="L156" s="280"/>
      <c r="M156" s="275"/>
      <c r="N156" s="263"/>
      <c r="P156" s="264" t="str">
        <f>IF(R156 = "", "", COUNT($R$4:R156))</f>
        <v/>
      </c>
      <c r="Q156" s="264" t="str">
        <f t="shared" si="21"/>
        <v/>
      </c>
      <c r="R156" s="265" t="str">
        <f t="shared" si="22"/>
        <v/>
      </c>
      <c r="S156" s="266" t="str">
        <f t="shared" si="27"/>
        <v/>
      </c>
      <c r="T156" s="267" t="str">
        <f t="shared" si="23"/>
        <v/>
      </c>
      <c r="U156" s="268" t="str">
        <f t="shared" si="28"/>
        <v/>
      </c>
      <c r="V156" s="269" t="str">
        <f t="shared" si="24"/>
        <v/>
      </c>
      <c r="W156" s="5"/>
      <c r="AR156" s="2" t="str">
        <f t="shared" si="26"/>
        <v/>
      </c>
      <c r="AS156" s="2" t="str">
        <f t="shared" si="25"/>
        <v/>
      </c>
      <c r="AT156" s="2" t="str">
        <f>IF(AR156="","",IF(AND(H156&gt;='Intersection Mileposts'!$F$5,H156&lt;='Intersection Mileposts'!$G$5),"Y",IF(AND(H156&gt;='Intersection Mileposts'!$F$6,H156&lt;='Intersection Mileposts'!$G$6),"Y",IF(AND(H156&gt;='Intersection Mileposts'!$F$7,H156&lt;='Intersection Mileposts'!$G$7),"Y",IF(AND(H156&gt;='Intersection Mileposts'!$F$8,H156&lt;='Intersection Mileposts'!$G$8),"Y",IF(AND(H156&gt;='Intersection Mileposts'!$F$9,H156&lt;='Intersection Mileposts'!$G$9),"Y",IF(AND(H156&gt;='Intersection Mileposts'!$F$10,H156&lt;='Intersection Mileposts'!$G$10),"Y",IF(AND(H156&gt;='Intersection Mileposts'!$F$11,H156&lt;='Intersection Mileposts'!$G$11),"Y",IF(AND(H156&gt;='Intersection Mileposts'!$F$12,H156&lt;='Intersection Mileposts'!$G$12),"Y",IF(AND(H156&gt;='Intersection Mileposts'!$F$13,H156&lt;='Intersection Mileposts'!$G$13),"Y",IF(AND(H156&gt;='Intersection Mileposts'!$F$14,H156&lt;='Intersection Mileposts'!$G$14),"Y",IF(AND(H156&gt;='Intersection Mileposts'!$F$15,H156&lt;='Intersection Mileposts'!$G$15),"Y",IF(AND(H156&gt;='Intersection Mileposts'!$F$16,H156&lt;='Intersection Mileposts'!$G$16),"Y",IF(AND(H156&gt;='Intersection Mileposts'!$F$17,H156&lt;='Intersection Mileposts'!$G$17),"Y",IF(AND(H156&gt;='Intersection Mileposts'!$F$18,H156&lt;='Intersection Mileposts'!$G$18),"Y",IF(AND(H156&gt;='Intersection Mileposts'!$F$19,H156&lt;='Intersection Mileposts'!$G$19),"Y",IF(AND(H156&gt;='Intersection Mileposts'!$F$20,H156&lt;='Intersection Mileposts'!$G$20),"Y",IF(AND(H156&gt;='Intersection Mileposts'!$F$21,H156&lt;='Intersection Mileposts'!$G$21),"Y",IF(AND(H156&gt;='Intersection Mileposts'!$F$22,H156&lt;='Intersection Mileposts'!$G$22),"Y",IF(AND(H156&gt;='Intersection Mileposts'!$F$23,H156&lt;='Intersection Mileposts'!$G$23),"Y",IF(AND(H156&gt;='Intersection Mileposts'!$F$24,H156&lt;='Intersection Mileposts'!$G$24),"Y",IF(AND(H156&gt;='Intersection Mileposts'!$F$25,H156&lt;='Intersection Mileposts'!$G$25),"Y",IF(AND(H156&gt;='Intersection Mileposts'!$F$26,H156&lt;='Intersection Mileposts'!$G$26),"Y",IF(AND(H156&gt;='Intersection Mileposts'!$F$27,H156&lt;='Intersection Mileposts'!$G$27),"Y",IF(AND(H156&gt;='Intersection Mileposts'!$F$28,H156&lt;='Intersection Mileposts'!$G$28),"Y",IF(AND(H156&gt;='Intersection Mileposts'!$F$29,H156&lt;='Intersection Mileposts'!$G$29),"Y", IF(AND(H156&gt;='Intersection Mileposts'!$F$30,H156&lt;='Intersection Mileposts'!$G$30),"Y",IF(AND(H156&gt;='Intersection Mileposts'!$F$31,H156&lt;='Intersection Mileposts'!$G$31),"Y",IF(AND(H156&gt;='Intersection Mileposts'!$F$32,H156&lt;='Intersection Mileposts'!$G$32),"Y",IF(AND(H156&gt;='Intersection Mileposts'!$F$33,H156&lt;='Intersection Mileposts'!$G$33),"Y",IF(AND(H156&gt;='Intersection Mileposts'!$F$34,H156&lt;='Intersection Mileposts'!$G$34),"Y",IF(AND(H156&gt;='Intersection Mileposts'!$F$35,H156&lt;='Intersection Mileposts'!$G$35),"Y",IF(AND(H156&gt;='Intersection Mileposts'!$F$36,H156&lt;='Intersection Mileposts'!$G$36),"Y",IF(AND(H156&gt;='Intersection Mileposts'!$F$37,H156&lt;='Intersection Mileposts'!$G$37),"Y",IF(AND(H156&gt;='Intersection Mileposts'!$F$38,H156&lt;='Intersection Mileposts'!$G$38),"Y",IF(AND(H156&gt;='Intersection Mileposts'!$F$39,H156&lt;='Intersection Mileposts'!$G$39),"Y","N"))))))))))))))))))))))))))))))))))))</f>
        <v/>
      </c>
    </row>
    <row r="157" spans="1:46" x14ac:dyDescent="0.3">
      <c r="A157" s="279"/>
      <c r="B157" s="261"/>
      <c r="C157" s="262"/>
      <c r="D157" s="262"/>
      <c r="E157" s="262"/>
      <c r="F157" s="262"/>
      <c r="G157" s="284"/>
      <c r="H157" s="286"/>
      <c r="I157" s="279"/>
      <c r="J157" s="260"/>
      <c r="K157" s="260"/>
      <c r="L157" s="280"/>
      <c r="M157" s="275"/>
      <c r="N157" s="263"/>
      <c r="P157" s="264" t="str">
        <f>IF(R157 = "", "", COUNT($R$4:R157))</f>
        <v/>
      </c>
      <c r="Q157" s="264" t="str">
        <f t="shared" si="21"/>
        <v/>
      </c>
      <c r="R157" s="265" t="str">
        <f t="shared" si="22"/>
        <v/>
      </c>
      <c r="S157" s="266" t="str">
        <f t="shared" si="27"/>
        <v/>
      </c>
      <c r="T157" s="267" t="str">
        <f t="shared" si="23"/>
        <v/>
      </c>
      <c r="U157" s="268" t="str">
        <f t="shared" si="28"/>
        <v/>
      </c>
      <c r="V157" s="269" t="str">
        <f t="shared" si="24"/>
        <v/>
      </c>
      <c r="W157" s="5"/>
      <c r="AR157" s="2" t="str">
        <f t="shared" si="26"/>
        <v/>
      </c>
      <c r="AS157" s="2" t="str">
        <f t="shared" si="25"/>
        <v/>
      </c>
      <c r="AT157" s="2" t="str">
        <f>IF(AR157="","",IF(AND(H157&gt;='Intersection Mileposts'!$F$5,H157&lt;='Intersection Mileposts'!$G$5),"Y",IF(AND(H157&gt;='Intersection Mileposts'!$F$6,H157&lt;='Intersection Mileposts'!$G$6),"Y",IF(AND(H157&gt;='Intersection Mileposts'!$F$7,H157&lt;='Intersection Mileposts'!$G$7),"Y",IF(AND(H157&gt;='Intersection Mileposts'!$F$8,H157&lt;='Intersection Mileposts'!$G$8),"Y",IF(AND(H157&gt;='Intersection Mileposts'!$F$9,H157&lt;='Intersection Mileposts'!$G$9),"Y",IF(AND(H157&gt;='Intersection Mileposts'!$F$10,H157&lt;='Intersection Mileposts'!$G$10),"Y",IF(AND(H157&gt;='Intersection Mileposts'!$F$11,H157&lt;='Intersection Mileposts'!$G$11),"Y",IF(AND(H157&gt;='Intersection Mileposts'!$F$12,H157&lt;='Intersection Mileposts'!$G$12),"Y",IF(AND(H157&gt;='Intersection Mileposts'!$F$13,H157&lt;='Intersection Mileposts'!$G$13),"Y",IF(AND(H157&gt;='Intersection Mileposts'!$F$14,H157&lt;='Intersection Mileposts'!$G$14),"Y",IF(AND(H157&gt;='Intersection Mileposts'!$F$15,H157&lt;='Intersection Mileposts'!$G$15),"Y",IF(AND(H157&gt;='Intersection Mileposts'!$F$16,H157&lt;='Intersection Mileposts'!$G$16),"Y",IF(AND(H157&gt;='Intersection Mileposts'!$F$17,H157&lt;='Intersection Mileposts'!$G$17),"Y",IF(AND(H157&gt;='Intersection Mileposts'!$F$18,H157&lt;='Intersection Mileposts'!$G$18),"Y",IF(AND(H157&gt;='Intersection Mileposts'!$F$19,H157&lt;='Intersection Mileposts'!$G$19),"Y",IF(AND(H157&gt;='Intersection Mileposts'!$F$20,H157&lt;='Intersection Mileposts'!$G$20),"Y",IF(AND(H157&gt;='Intersection Mileposts'!$F$21,H157&lt;='Intersection Mileposts'!$G$21),"Y",IF(AND(H157&gt;='Intersection Mileposts'!$F$22,H157&lt;='Intersection Mileposts'!$G$22),"Y",IF(AND(H157&gt;='Intersection Mileposts'!$F$23,H157&lt;='Intersection Mileposts'!$G$23),"Y",IF(AND(H157&gt;='Intersection Mileposts'!$F$24,H157&lt;='Intersection Mileposts'!$G$24),"Y",IF(AND(H157&gt;='Intersection Mileposts'!$F$25,H157&lt;='Intersection Mileposts'!$G$25),"Y",IF(AND(H157&gt;='Intersection Mileposts'!$F$26,H157&lt;='Intersection Mileposts'!$G$26),"Y",IF(AND(H157&gt;='Intersection Mileposts'!$F$27,H157&lt;='Intersection Mileposts'!$G$27),"Y",IF(AND(H157&gt;='Intersection Mileposts'!$F$28,H157&lt;='Intersection Mileposts'!$G$28),"Y",IF(AND(H157&gt;='Intersection Mileposts'!$F$29,H157&lt;='Intersection Mileposts'!$G$29),"Y", IF(AND(H157&gt;='Intersection Mileposts'!$F$30,H157&lt;='Intersection Mileposts'!$G$30),"Y",IF(AND(H157&gt;='Intersection Mileposts'!$F$31,H157&lt;='Intersection Mileposts'!$G$31),"Y",IF(AND(H157&gt;='Intersection Mileposts'!$F$32,H157&lt;='Intersection Mileposts'!$G$32),"Y",IF(AND(H157&gt;='Intersection Mileposts'!$F$33,H157&lt;='Intersection Mileposts'!$G$33),"Y",IF(AND(H157&gt;='Intersection Mileposts'!$F$34,H157&lt;='Intersection Mileposts'!$G$34),"Y",IF(AND(H157&gt;='Intersection Mileposts'!$F$35,H157&lt;='Intersection Mileposts'!$G$35),"Y",IF(AND(H157&gt;='Intersection Mileposts'!$F$36,H157&lt;='Intersection Mileposts'!$G$36),"Y",IF(AND(H157&gt;='Intersection Mileposts'!$F$37,H157&lt;='Intersection Mileposts'!$G$37),"Y",IF(AND(H157&gt;='Intersection Mileposts'!$F$38,H157&lt;='Intersection Mileposts'!$G$38),"Y",IF(AND(H157&gt;='Intersection Mileposts'!$F$39,H157&lt;='Intersection Mileposts'!$G$39),"Y","N"))))))))))))))))))))))))))))))))))))</f>
        <v/>
      </c>
    </row>
    <row r="158" spans="1:46" x14ac:dyDescent="0.3">
      <c r="A158" s="279"/>
      <c r="B158" s="261"/>
      <c r="C158" s="262"/>
      <c r="D158" s="262"/>
      <c r="E158" s="262"/>
      <c r="F158" s="262"/>
      <c r="G158" s="284"/>
      <c r="H158" s="286"/>
      <c r="I158" s="279"/>
      <c r="J158" s="260"/>
      <c r="K158" s="260"/>
      <c r="L158" s="280"/>
      <c r="M158" s="275"/>
      <c r="N158" s="263"/>
      <c r="P158" s="264" t="str">
        <f>IF(R158 = "", "", COUNT($R$4:R158))</f>
        <v/>
      </c>
      <c r="Q158" s="264" t="str">
        <f t="shared" si="21"/>
        <v/>
      </c>
      <c r="R158" s="265" t="str">
        <f t="shared" si="22"/>
        <v/>
      </c>
      <c r="S158" s="266" t="str">
        <f t="shared" si="27"/>
        <v/>
      </c>
      <c r="T158" s="267" t="str">
        <f t="shared" si="23"/>
        <v/>
      </c>
      <c r="U158" s="268" t="str">
        <f t="shared" si="28"/>
        <v/>
      </c>
      <c r="V158" s="269" t="str">
        <f t="shared" si="24"/>
        <v/>
      </c>
      <c r="W158" s="5"/>
      <c r="AR158" s="2" t="str">
        <f t="shared" si="26"/>
        <v/>
      </c>
      <c r="AS158" s="2" t="str">
        <f t="shared" si="25"/>
        <v/>
      </c>
      <c r="AT158" s="2" t="str">
        <f>IF(AR158="","",IF(AND(H158&gt;='Intersection Mileposts'!$F$5,H158&lt;='Intersection Mileposts'!$G$5),"Y",IF(AND(H158&gt;='Intersection Mileposts'!$F$6,H158&lt;='Intersection Mileposts'!$G$6),"Y",IF(AND(H158&gt;='Intersection Mileposts'!$F$7,H158&lt;='Intersection Mileposts'!$G$7),"Y",IF(AND(H158&gt;='Intersection Mileposts'!$F$8,H158&lt;='Intersection Mileposts'!$G$8),"Y",IF(AND(H158&gt;='Intersection Mileposts'!$F$9,H158&lt;='Intersection Mileposts'!$G$9),"Y",IF(AND(H158&gt;='Intersection Mileposts'!$F$10,H158&lt;='Intersection Mileposts'!$G$10),"Y",IF(AND(H158&gt;='Intersection Mileposts'!$F$11,H158&lt;='Intersection Mileposts'!$G$11),"Y",IF(AND(H158&gt;='Intersection Mileposts'!$F$12,H158&lt;='Intersection Mileposts'!$G$12),"Y",IF(AND(H158&gt;='Intersection Mileposts'!$F$13,H158&lt;='Intersection Mileposts'!$G$13),"Y",IF(AND(H158&gt;='Intersection Mileposts'!$F$14,H158&lt;='Intersection Mileposts'!$G$14),"Y",IF(AND(H158&gt;='Intersection Mileposts'!$F$15,H158&lt;='Intersection Mileposts'!$G$15),"Y",IF(AND(H158&gt;='Intersection Mileposts'!$F$16,H158&lt;='Intersection Mileposts'!$G$16),"Y",IF(AND(H158&gt;='Intersection Mileposts'!$F$17,H158&lt;='Intersection Mileposts'!$G$17),"Y",IF(AND(H158&gt;='Intersection Mileposts'!$F$18,H158&lt;='Intersection Mileposts'!$G$18),"Y",IF(AND(H158&gt;='Intersection Mileposts'!$F$19,H158&lt;='Intersection Mileposts'!$G$19),"Y",IF(AND(H158&gt;='Intersection Mileposts'!$F$20,H158&lt;='Intersection Mileposts'!$G$20),"Y",IF(AND(H158&gt;='Intersection Mileposts'!$F$21,H158&lt;='Intersection Mileposts'!$G$21),"Y",IF(AND(H158&gt;='Intersection Mileposts'!$F$22,H158&lt;='Intersection Mileposts'!$G$22),"Y",IF(AND(H158&gt;='Intersection Mileposts'!$F$23,H158&lt;='Intersection Mileposts'!$G$23),"Y",IF(AND(H158&gt;='Intersection Mileposts'!$F$24,H158&lt;='Intersection Mileposts'!$G$24),"Y",IF(AND(H158&gt;='Intersection Mileposts'!$F$25,H158&lt;='Intersection Mileposts'!$G$25),"Y",IF(AND(H158&gt;='Intersection Mileposts'!$F$26,H158&lt;='Intersection Mileposts'!$G$26),"Y",IF(AND(H158&gt;='Intersection Mileposts'!$F$27,H158&lt;='Intersection Mileposts'!$G$27),"Y",IF(AND(H158&gt;='Intersection Mileposts'!$F$28,H158&lt;='Intersection Mileposts'!$G$28),"Y",IF(AND(H158&gt;='Intersection Mileposts'!$F$29,H158&lt;='Intersection Mileposts'!$G$29),"Y", IF(AND(H158&gt;='Intersection Mileposts'!$F$30,H158&lt;='Intersection Mileposts'!$G$30),"Y",IF(AND(H158&gt;='Intersection Mileposts'!$F$31,H158&lt;='Intersection Mileposts'!$G$31),"Y",IF(AND(H158&gt;='Intersection Mileposts'!$F$32,H158&lt;='Intersection Mileposts'!$G$32),"Y",IF(AND(H158&gt;='Intersection Mileposts'!$F$33,H158&lt;='Intersection Mileposts'!$G$33),"Y",IF(AND(H158&gt;='Intersection Mileposts'!$F$34,H158&lt;='Intersection Mileposts'!$G$34),"Y",IF(AND(H158&gt;='Intersection Mileposts'!$F$35,H158&lt;='Intersection Mileposts'!$G$35),"Y",IF(AND(H158&gt;='Intersection Mileposts'!$F$36,H158&lt;='Intersection Mileposts'!$G$36),"Y",IF(AND(H158&gt;='Intersection Mileposts'!$F$37,H158&lt;='Intersection Mileposts'!$G$37),"Y",IF(AND(H158&gt;='Intersection Mileposts'!$F$38,H158&lt;='Intersection Mileposts'!$G$38),"Y",IF(AND(H158&gt;='Intersection Mileposts'!$F$39,H158&lt;='Intersection Mileposts'!$G$39),"Y","N"))))))))))))))))))))))))))))))))))))</f>
        <v/>
      </c>
    </row>
    <row r="159" spans="1:46" x14ac:dyDescent="0.3">
      <c r="A159" s="279"/>
      <c r="B159" s="261"/>
      <c r="C159" s="262"/>
      <c r="D159" s="262"/>
      <c r="E159" s="262"/>
      <c r="F159" s="262"/>
      <c r="G159" s="284"/>
      <c r="H159" s="286"/>
      <c r="I159" s="279"/>
      <c r="J159" s="260"/>
      <c r="K159" s="260"/>
      <c r="L159" s="280"/>
      <c r="M159" s="275"/>
      <c r="N159" s="263"/>
      <c r="P159" s="264" t="str">
        <f>IF(R159 = "", "", COUNT($R$4:R159))</f>
        <v/>
      </c>
      <c r="Q159" s="264" t="str">
        <f t="shared" si="21"/>
        <v/>
      </c>
      <c r="R159" s="265" t="str">
        <f t="shared" si="22"/>
        <v/>
      </c>
      <c r="S159" s="266" t="str">
        <f t="shared" si="27"/>
        <v/>
      </c>
      <c r="T159" s="267" t="str">
        <f t="shared" si="23"/>
        <v/>
      </c>
      <c r="U159" s="268" t="str">
        <f t="shared" si="28"/>
        <v/>
      </c>
      <c r="V159" s="269" t="str">
        <f t="shared" si="24"/>
        <v/>
      </c>
      <c r="W159" s="5"/>
      <c r="AR159" s="2" t="str">
        <f t="shared" si="26"/>
        <v/>
      </c>
      <c r="AS159" s="2" t="str">
        <f t="shared" si="25"/>
        <v/>
      </c>
      <c r="AT159" s="2" t="str">
        <f>IF(AR159="","",IF(AND(H159&gt;='Intersection Mileposts'!$F$5,H159&lt;='Intersection Mileposts'!$G$5),"Y",IF(AND(H159&gt;='Intersection Mileposts'!$F$6,H159&lt;='Intersection Mileposts'!$G$6),"Y",IF(AND(H159&gt;='Intersection Mileposts'!$F$7,H159&lt;='Intersection Mileposts'!$G$7),"Y",IF(AND(H159&gt;='Intersection Mileposts'!$F$8,H159&lt;='Intersection Mileposts'!$G$8),"Y",IF(AND(H159&gt;='Intersection Mileposts'!$F$9,H159&lt;='Intersection Mileposts'!$G$9),"Y",IF(AND(H159&gt;='Intersection Mileposts'!$F$10,H159&lt;='Intersection Mileposts'!$G$10),"Y",IF(AND(H159&gt;='Intersection Mileposts'!$F$11,H159&lt;='Intersection Mileposts'!$G$11),"Y",IF(AND(H159&gt;='Intersection Mileposts'!$F$12,H159&lt;='Intersection Mileposts'!$G$12),"Y",IF(AND(H159&gt;='Intersection Mileposts'!$F$13,H159&lt;='Intersection Mileposts'!$G$13),"Y",IF(AND(H159&gt;='Intersection Mileposts'!$F$14,H159&lt;='Intersection Mileposts'!$G$14),"Y",IF(AND(H159&gt;='Intersection Mileposts'!$F$15,H159&lt;='Intersection Mileposts'!$G$15),"Y",IF(AND(H159&gt;='Intersection Mileposts'!$F$16,H159&lt;='Intersection Mileposts'!$G$16),"Y",IF(AND(H159&gt;='Intersection Mileposts'!$F$17,H159&lt;='Intersection Mileposts'!$G$17),"Y",IF(AND(H159&gt;='Intersection Mileposts'!$F$18,H159&lt;='Intersection Mileposts'!$G$18),"Y",IF(AND(H159&gt;='Intersection Mileposts'!$F$19,H159&lt;='Intersection Mileposts'!$G$19),"Y",IF(AND(H159&gt;='Intersection Mileposts'!$F$20,H159&lt;='Intersection Mileposts'!$G$20),"Y",IF(AND(H159&gt;='Intersection Mileposts'!$F$21,H159&lt;='Intersection Mileposts'!$G$21),"Y",IF(AND(H159&gt;='Intersection Mileposts'!$F$22,H159&lt;='Intersection Mileposts'!$G$22),"Y",IF(AND(H159&gt;='Intersection Mileposts'!$F$23,H159&lt;='Intersection Mileposts'!$G$23),"Y",IF(AND(H159&gt;='Intersection Mileposts'!$F$24,H159&lt;='Intersection Mileposts'!$G$24),"Y",IF(AND(H159&gt;='Intersection Mileposts'!$F$25,H159&lt;='Intersection Mileposts'!$G$25),"Y",IF(AND(H159&gt;='Intersection Mileposts'!$F$26,H159&lt;='Intersection Mileposts'!$G$26),"Y",IF(AND(H159&gt;='Intersection Mileposts'!$F$27,H159&lt;='Intersection Mileposts'!$G$27),"Y",IF(AND(H159&gt;='Intersection Mileposts'!$F$28,H159&lt;='Intersection Mileposts'!$G$28),"Y",IF(AND(H159&gt;='Intersection Mileposts'!$F$29,H159&lt;='Intersection Mileposts'!$G$29),"Y", IF(AND(H159&gt;='Intersection Mileposts'!$F$30,H159&lt;='Intersection Mileposts'!$G$30),"Y",IF(AND(H159&gt;='Intersection Mileposts'!$F$31,H159&lt;='Intersection Mileposts'!$G$31),"Y",IF(AND(H159&gt;='Intersection Mileposts'!$F$32,H159&lt;='Intersection Mileposts'!$G$32),"Y",IF(AND(H159&gt;='Intersection Mileposts'!$F$33,H159&lt;='Intersection Mileposts'!$G$33),"Y",IF(AND(H159&gt;='Intersection Mileposts'!$F$34,H159&lt;='Intersection Mileposts'!$G$34),"Y",IF(AND(H159&gt;='Intersection Mileposts'!$F$35,H159&lt;='Intersection Mileposts'!$G$35),"Y",IF(AND(H159&gt;='Intersection Mileposts'!$F$36,H159&lt;='Intersection Mileposts'!$G$36),"Y",IF(AND(H159&gt;='Intersection Mileposts'!$F$37,H159&lt;='Intersection Mileposts'!$G$37),"Y",IF(AND(H159&gt;='Intersection Mileposts'!$F$38,H159&lt;='Intersection Mileposts'!$G$38),"Y",IF(AND(H159&gt;='Intersection Mileposts'!$F$39,H159&lt;='Intersection Mileposts'!$G$39),"Y","N"))))))))))))))))))))))))))))))))))))</f>
        <v/>
      </c>
    </row>
    <row r="160" spans="1:46" x14ac:dyDescent="0.3">
      <c r="A160" s="279"/>
      <c r="B160" s="261"/>
      <c r="C160" s="262"/>
      <c r="D160" s="262"/>
      <c r="E160" s="262"/>
      <c r="F160" s="262"/>
      <c r="G160" s="284"/>
      <c r="H160" s="286"/>
      <c r="I160" s="279"/>
      <c r="J160" s="260"/>
      <c r="K160" s="260"/>
      <c r="L160" s="280"/>
      <c r="M160" s="275"/>
      <c r="N160" s="263"/>
      <c r="P160" s="264" t="str">
        <f>IF(R160 = "", "", COUNT($R$4:R160))</f>
        <v/>
      </c>
      <c r="Q160" s="264" t="str">
        <f t="shared" si="21"/>
        <v/>
      </c>
      <c r="R160" s="265" t="str">
        <f t="shared" si="22"/>
        <v/>
      </c>
      <c r="S160" s="266" t="str">
        <f t="shared" si="27"/>
        <v/>
      </c>
      <c r="T160" s="267" t="str">
        <f t="shared" si="23"/>
        <v/>
      </c>
      <c r="U160" s="268" t="str">
        <f t="shared" si="28"/>
        <v/>
      </c>
      <c r="V160" s="269" t="str">
        <f t="shared" si="24"/>
        <v/>
      </c>
      <c r="W160" s="5"/>
      <c r="AR160" s="2" t="str">
        <f t="shared" si="26"/>
        <v/>
      </c>
      <c r="AS160" s="2" t="str">
        <f t="shared" si="25"/>
        <v/>
      </c>
      <c r="AT160" s="2" t="str">
        <f>IF(AR160="","",IF(AND(H160&gt;='Intersection Mileposts'!$F$5,H160&lt;='Intersection Mileposts'!$G$5),"Y",IF(AND(H160&gt;='Intersection Mileposts'!$F$6,H160&lt;='Intersection Mileposts'!$G$6),"Y",IF(AND(H160&gt;='Intersection Mileposts'!$F$7,H160&lt;='Intersection Mileposts'!$G$7),"Y",IF(AND(H160&gt;='Intersection Mileposts'!$F$8,H160&lt;='Intersection Mileposts'!$G$8),"Y",IF(AND(H160&gt;='Intersection Mileposts'!$F$9,H160&lt;='Intersection Mileposts'!$G$9),"Y",IF(AND(H160&gt;='Intersection Mileposts'!$F$10,H160&lt;='Intersection Mileposts'!$G$10),"Y",IF(AND(H160&gt;='Intersection Mileposts'!$F$11,H160&lt;='Intersection Mileposts'!$G$11),"Y",IF(AND(H160&gt;='Intersection Mileposts'!$F$12,H160&lt;='Intersection Mileposts'!$G$12),"Y",IF(AND(H160&gt;='Intersection Mileposts'!$F$13,H160&lt;='Intersection Mileposts'!$G$13),"Y",IF(AND(H160&gt;='Intersection Mileposts'!$F$14,H160&lt;='Intersection Mileposts'!$G$14),"Y",IF(AND(H160&gt;='Intersection Mileposts'!$F$15,H160&lt;='Intersection Mileposts'!$G$15),"Y",IF(AND(H160&gt;='Intersection Mileposts'!$F$16,H160&lt;='Intersection Mileposts'!$G$16),"Y",IF(AND(H160&gt;='Intersection Mileposts'!$F$17,H160&lt;='Intersection Mileposts'!$G$17),"Y",IF(AND(H160&gt;='Intersection Mileposts'!$F$18,H160&lt;='Intersection Mileposts'!$G$18),"Y",IF(AND(H160&gt;='Intersection Mileposts'!$F$19,H160&lt;='Intersection Mileposts'!$G$19),"Y",IF(AND(H160&gt;='Intersection Mileposts'!$F$20,H160&lt;='Intersection Mileposts'!$G$20),"Y",IF(AND(H160&gt;='Intersection Mileposts'!$F$21,H160&lt;='Intersection Mileposts'!$G$21),"Y",IF(AND(H160&gt;='Intersection Mileposts'!$F$22,H160&lt;='Intersection Mileposts'!$G$22),"Y",IF(AND(H160&gt;='Intersection Mileposts'!$F$23,H160&lt;='Intersection Mileposts'!$G$23),"Y",IF(AND(H160&gt;='Intersection Mileposts'!$F$24,H160&lt;='Intersection Mileposts'!$G$24),"Y",IF(AND(H160&gt;='Intersection Mileposts'!$F$25,H160&lt;='Intersection Mileposts'!$G$25),"Y",IF(AND(H160&gt;='Intersection Mileposts'!$F$26,H160&lt;='Intersection Mileposts'!$G$26),"Y",IF(AND(H160&gt;='Intersection Mileposts'!$F$27,H160&lt;='Intersection Mileposts'!$G$27),"Y",IF(AND(H160&gt;='Intersection Mileposts'!$F$28,H160&lt;='Intersection Mileposts'!$G$28),"Y",IF(AND(H160&gt;='Intersection Mileposts'!$F$29,H160&lt;='Intersection Mileposts'!$G$29),"Y", IF(AND(H160&gt;='Intersection Mileposts'!$F$30,H160&lt;='Intersection Mileposts'!$G$30),"Y",IF(AND(H160&gt;='Intersection Mileposts'!$F$31,H160&lt;='Intersection Mileposts'!$G$31),"Y",IF(AND(H160&gt;='Intersection Mileposts'!$F$32,H160&lt;='Intersection Mileposts'!$G$32),"Y",IF(AND(H160&gt;='Intersection Mileposts'!$F$33,H160&lt;='Intersection Mileposts'!$G$33),"Y",IF(AND(H160&gt;='Intersection Mileposts'!$F$34,H160&lt;='Intersection Mileposts'!$G$34),"Y",IF(AND(H160&gt;='Intersection Mileposts'!$F$35,H160&lt;='Intersection Mileposts'!$G$35),"Y",IF(AND(H160&gt;='Intersection Mileposts'!$F$36,H160&lt;='Intersection Mileposts'!$G$36),"Y",IF(AND(H160&gt;='Intersection Mileposts'!$F$37,H160&lt;='Intersection Mileposts'!$G$37),"Y",IF(AND(H160&gt;='Intersection Mileposts'!$F$38,H160&lt;='Intersection Mileposts'!$G$38),"Y",IF(AND(H160&gt;='Intersection Mileposts'!$F$39,H160&lt;='Intersection Mileposts'!$G$39),"Y","N"))))))))))))))))))))))))))))))))))))</f>
        <v/>
      </c>
    </row>
    <row r="161" spans="1:46" x14ac:dyDescent="0.3">
      <c r="A161" s="279"/>
      <c r="B161" s="261"/>
      <c r="C161" s="262"/>
      <c r="D161" s="262"/>
      <c r="E161" s="262"/>
      <c r="F161" s="262"/>
      <c r="G161" s="284"/>
      <c r="H161" s="286"/>
      <c r="I161" s="279"/>
      <c r="J161" s="260"/>
      <c r="K161" s="260"/>
      <c r="L161" s="280"/>
      <c r="M161" s="275"/>
      <c r="N161" s="263"/>
      <c r="P161" s="264" t="str">
        <f>IF(R161 = "", "", COUNT($R$4:R161))</f>
        <v/>
      </c>
      <c r="Q161" s="264" t="str">
        <f t="shared" si="21"/>
        <v/>
      </c>
      <c r="R161" s="265" t="str">
        <f t="shared" si="22"/>
        <v/>
      </c>
      <c r="S161" s="266" t="str">
        <f t="shared" si="27"/>
        <v/>
      </c>
      <c r="T161" s="267" t="str">
        <f t="shared" si="23"/>
        <v/>
      </c>
      <c r="U161" s="268" t="str">
        <f t="shared" si="28"/>
        <v/>
      </c>
      <c r="V161" s="269" t="str">
        <f t="shared" si="24"/>
        <v/>
      </c>
      <c r="W161" s="5"/>
      <c r="AR161" s="2" t="str">
        <f t="shared" si="26"/>
        <v/>
      </c>
      <c r="AS161" s="2" t="str">
        <f t="shared" si="25"/>
        <v/>
      </c>
      <c r="AT161" s="2" t="str">
        <f>IF(AR161="","",IF(AND(H161&gt;='Intersection Mileposts'!$F$5,H161&lt;='Intersection Mileposts'!$G$5),"Y",IF(AND(H161&gt;='Intersection Mileposts'!$F$6,H161&lt;='Intersection Mileposts'!$G$6),"Y",IF(AND(H161&gt;='Intersection Mileposts'!$F$7,H161&lt;='Intersection Mileposts'!$G$7),"Y",IF(AND(H161&gt;='Intersection Mileposts'!$F$8,H161&lt;='Intersection Mileposts'!$G$8),"Y",IF(AND(H161&gt;='Intersection Mileposts'!$F$9,H161&lt;='Intersection Mileposts'!$G$9),"Y",IF(AND(H161&gt;='Intersection Mileposts'!$F$10,H161&lt;='Intersection Mileposts'!$G$10),"Y",IF(AND(H161&gt;='Intersection Mileposts'!$F$11,H161&lt;='Intersection Mileposts'!$G$11),"Y",IF(AND(H161&gt;='Intersection Mileposts'!$F$12,H161&lt;='Intersection Mileposts'!$G$12),"Y",IF(AND(H161&gt;='Intersection Mileposts'!$F$13,H161&lt;='Intersection Mileposts'!$G$13),"Y",IF(AND(H161&gt;='Intersection Mileposts'!$F$14,H161&lt;='Intersection Mileposts'!$G$14),"Y",IF(AND(H161&gt;='Intersection Mileposts'!$F$15,H161&lt;='Intersection Mileposts'!$G$15),"Y",IF(AND(H161&gt;='Intersection Mileposts'!$F$16,H161&lt;='Intersection Mileposts'!$G$16),"Y",IF(AND(H161&gt;='Intersection Mileposts'!$F$17,H161&lt;='Intersection Mileposts'!$G$17),"Y",IF(AND(H161&gt;='Intersection Mileposts'!$F$18,H161&lt;='Intersection Mileposts'!$G$18),"Y",IF(AND(H161&gt;='Intersection Mileposts'!$F$19,H161&lt;='Intersection Mileposts'!$G$19),"Y",IF(AND(H161&gt;='Intersection Mileposts'!$F$20,H161&lt;='Intersection Mileposts'!$G$20),"Y",IF(AND(H161&gt;='Intersection Mileposts'!$F$21,H161&lt;='Intersection Mileposts'!$G$21),"Y",IF(AND(H161&gt;='Intersection Mileposts'!$F$22,H161&lt;='Intersection Mileposts'!$G$22),"Y",IF(AND(H161&gt;='Intersection Mileposts'!$F$23,H161&lt;='Intersection Mileposts'!$G$23),"Y",IF(AND(H161&gt;='Intersection Mileposts'!$F$24,H161&lt;='Intersection Mileposts'!$G$24),"Y",IF(AND(H161&gt;='Intersection Mileposts'!$F$25,H161&lt;='Intersection Mileposts'!$G$25),"Y",IF(AND(H161&gt;='Intersection Mileposts'!$F$26,H161&lt;='Intersection Mileposts'!$G$26),"Y",IF(AND(H161&gt;='Intersection Mileposts'!$F$27,H161&lt;='Intersection Mileposts'!$G$27),"Y",IF(AND(H161&gt;='Intersection Mileposts'!$F$28,H161&lt;='Intersection Mileposts'!$G$28),"Y",IF(AND(H161&gt;='Intersection Mileposts'!$F$29,H161&lt;='Intersection Mileposts'!$G$29),"Y", IF(AND(H161&gt;='Intersection Mileposts'!$F$30,H161&lt;='Intersection Mileposts'!$G$30),"Y",IF(AND(H161&gt;='Intersection Mileposts'!$F$31,H161&lt;='Intersection Mileposts'!$G$31),"Y",IF(AND(H161&gt;='Intersection Mileposts'!$F$32,H161&lt;='Intersection Mileposts'!$G$32),"Y",IF(AND(H161&gt;='Intersection Mileposts'!$F$33,H161&lt;='Intersection Mileposts'!$G$33),"Y",IF(AND(H161&gt;='Intersection Mileposts'!$F$34,H161&lt;='Intersection Mileposts'!$G$34),"Y",IF(AND(H161&gt;='Intersection Mileposts'!$F$35,H161&lt;='Intersection Mileposts'!$G$35),"Y",IF(AND(H161&gt;='Intersection Mileposts'!$F$36,H161&lt;='Intersection Mileposts'!$G$36),"Y",IF(AND(H161&gt;='Intersection Mileposts'!$F$37,H161&lt;='Intersection Mileposts'!$G$37),"Y",IF(AND(H161&gt;='Intersection Mileposts'!$F$38,H161&lt;='Intersection Mileposts'!$G$38),"Y",IF(AND(H161&gt;='Intersection Mileposts'!$F$39,H161&lt;='Intersection Mileposts'!$G$39),"Y","N"))))))))))))))))))))))))))))))))))))</f>
        <v/>
      </c>
    </row>
    <row r="162" spans="1:46" x14ac:dyDescent="0.3">
      <c r="A162" s="279"/>
      <c r="B162" s="261"/>
      <c r="C162" s="262"/>
      <c r="D162" s="262"/>
      <c r="E162" s="262"/>
      <c r="F162" s="262"/>
      <c r="G162" s="284"/>
      <c r="H162" s="286"/>
      <c r="I162" s="279"/>
      <c r="J162" s="260"/>
      <c r="K162" s="260"/>
      <c r="L162" s="280"/>
      <c r="M162" s="275"/>
      <c r="N162" s="263"/>
      <c r="P162" s="264" t="str">
        <f>IF(R162 = "", "", COUNT($R$4:R162))</f>
        <v/>
      </c>
      <c r="Q162" s="264" t="str">
        <f t="shared" si="21"/>
        <v/>
      </c>
      <c r="R162" s="265" t="str">
        <f t="shared" si="22"/>
        <v/>
      </c>
      <c r="S162" s="266" t="str">
        <f t="shared" si="27"/>
        <v/>
      </c>
      <c r="T162" s="267" t="str">
        <f t="shared" si="23"/>
        <v/>
      </c>
      <c r="U162" s="268" t="str">
        <f t="shared" si="28"/>
        <v/>
      </c>
      <c r="V162" s="269" t="str">
        <f t="shared" si="24"/>
        <v/>
      </c>
      <c r="W162" s="5"/>
      <c r="AR162" s="2" t="str">
        <f t="shared" si="26"/>
        <v/>
      </c>
      <c r="AS162" s="2" t="str">
        <f t="shared" si="25"/>
        <v/>
      </c>
      <c r="AT162" s="2" t="str">
        <f>IF(AR162="","",IF(AND(H162&gt;='Intersection Mileposts'!$F$5,H162&lt;='Intersection Mileposts'!$G$5),"Y",IF(AND(H162&gt;='Intersection Mileposts'!$F$6,H162&lt;='Intersection Mileposts'!$G$6),"Y",IF(AND(H162&gt;='Intersection Mileposts'!$F$7,H162&lt;='Intersection Mileposts'!$G$7),"Y",IF(AND(H162&gt;='Intersection Mileposts'!$F$8,H162&lt;='Intersection Mileposts'!$G$8),"Y",IF(AND(H162&gt;='Intersection Mileposts'!$F$9,H162&lt;='Intersection Mileposts'!$G$9),"Y",IF(AND(H162&gt;='Intersection Mileposts'!$F$10,H162&lt;='Intersection Mileposts'!$G$10),"Y",IF(AND(H162&gt;='Intersection Mileposts'!$F$11,H162&lt;='Intersection Mileposts'!$G$11),"Y",IF(AND(H162&gt;='Intersection Mileposts'!$F$12,H162&lt;='Intersection Mileposts'!$G$12),"Y",IF(AND(H162&gt;='Intersection Mileposts'!$F$13,H162&lt;='Intersection Mileposts'!$G$13),"Y",IF(AND(H162&gt;='Intersection Mileposts'!$F$14,H162&lt;='Intersection Mileposts'!$G$14),"Y",IF(AND(H162&gt;='Intersection Mileposts'!$F$15,H162&lt;='Intersection Mileposts'!$G$15),"Y",IF(AND(H162&gt;='Intersection Mileposts'!$F$16,H162&lt;='Intersection Mileposts'!$G$16),"Y",IF(AND(H162&gt;='Intersection Mileposts'!$F$17,H162&lt;='Intersection Mileposts'!$G$17),"Y",IF(AND(H162&gt;='Intersection Mileposts'!$F$18,H162&lt;='Intersection Mileposts'!$G$18),"Y",IF(AND(H162&gt;='Intersection Mileposts'!$F$19,H162&lt;='Intersection Mileposts'!$G$19),"Y",IF(AND(H162&gt;='Intersection Mileposts'!$F$20,H162&lt;='Intersection Mileposts'!$G$20),"Y",IF(AND(H162&gt;='Intersection Mileposts'!$F$21,H162&lt;='Intersection Mileposts'!$G$21),"Y",IF(AND(H162&gt;='Intersection Mileposts'!$F$22,H162&lt;='Intersection Mileposts'!$G$22),"Y",IF(AND(H162&gt;='Intersection Mileposts'!$F$23,H162&lt;='Intersection Mileposts'!$G$23),"Y",IF(AND(H162&gt;='Intersection Mileposts'!$F$24,H162&lt;='Intersection Mileposts'!$G$24),"Y",IF(AND(H162&gt;='Intersection Mileposts'!$F$25,H162&lt;='Intersection Mileposts'!$G$25),"Y",IF(AND(H162&gt;='Intersection Mileposts'!$F$26,H162&lt;='Intersection Mileposts'!$G$26),"Y",IF(AND(H162&gt;='Intersection Mileposts'!$F$27,H162&lt;='Intersection Mileposts'!$G$27),"Y",IF(AND(H162&gt;='Intersection Mileposts'!$F$28,H162&lt;='Intersection Mileposts'!$G$28),"Y",IF(AND(H162&gt;='Intersection Mileposts'!$F$29,H162&lt;='Intersection Mileposts'!$G$29),"Y", IF(AND(H162&gt;='Intersection Mileposts'!$F$30,H162&lt;='Intersection Mileposts'!$G$30),"Y",IF(AND(H162&gt;='Intersection Mileposts'!$F$31,H162&lt;='Intersection Mileposts'!$G$31),"Y",IF(AND(H162&gt;='Intersection Mileposts'!$F$32,H162&lt;='Intersection Mileposts'!$G$32),"Y",IF(AND(H162&gt;='Intersection Mileposts'!$F$33,H162&lt;='Intersection Mileposts'!$G$33),"Y",IF(AND(H162&gt;='Intersection Mileposts'!$F$34,H162&lt;='Intersection Mileposts'!$G$34),"Y",IF(AND(H162&gt;='Intersection Mileposts'!$F$35,H162&lt;='Intersection Mileposts'!$G$35),"Y",IF(AND(H162&gt;='Intersection Mileposts'!$F$36,H162&lt;='Intersection Mileposts'!$G$36),"Y",IF(AND(H162&gt;='Intersection Mileposts'!$F$37,H162&lt;='Intersection Mileposts'!$G$37),"Y",IF(AND(H162&gt;='Intersection Mileposts'!$F$38,H162&lt;='Intersection Mileposts'!$G$38),"Y",IF(AND(H162&gt;='Intersection Mileposts'!$F$39,H162&lt;='Intersection Mileposts'!$G$39),"Y","N"))))))))))))))))))))))))))))))))))))</f>
        <v/>
      </c>
    </row>
    <row r="163" spans="1:46" x14ac:dyDescent="0.3">
      <c r="A163" s="279"/>
      <c r="B163" s="261"/>
      <c r="C163" s="262"/>
      <c r="D163" s="262"/>
      <c r="E163" s="262"/>
      <c r="F163" s="262"/>
      <c r="G163" s="284"/>
      <c r="H163" s="286"/>
      <c r="I163" s="279"/>
      <c r="J163" s="260"/>
      <c r="K163" s="260"/>
      <c r="L163" s="280"/>
      <c r="M163" s="275"/>
      <c r="N163" s="263"/>
      <c r="P163" s="264" t="str">
        <f>IF(R163 = "", "", COUNT($R$4:R163))</f>
        <v/>
      </c>
      <c r="Q163" s="264" t="str">
        <f t="shared" si="21"/>
        <v/>
      </c>
      <c r="R163" s="265" t="str">
        <f t="shared" si="22"/>
        <v/>
      </c>
      <c r="S163" s="266" t="str">
        <f t="shared" si="27"/>
        <v/>
      </c>
      <c r="T163" s="267" t="str">
        <f t="shared" si="23"/>
        <v/>
      </c>
      <c r="U163" s="268" t="str">
        <f t="shared" si="28"/>
        <v/>
      </c>
      <c r="V163" s="269" t="str">
        <f t="shared" si="24"/>
        <v/>
      </c>
      <c r="W163" s="5"/>
      <c r="AR163" s="2" t="str">
        <f t="shared" si="26"/>
        <v/>
      </c>
      <c r="AS163" s="2" t="str">
        <f t="shared" si="25"/>
        <v/>
      </c>
      <c r="AT163" s="2" t="str">
        <f>IF(AR163="","",IF(AND(H163&gt;='Intersection Mileposts'!$F$5,H163&lt;='Intersection Mileposts'!$G$5),"Y",IF(AND(H163&gt;='Intersection Mileposts'!$F$6,H163&lt;='Intersection Mileposts'!$G$6),"Y",IF(AND(H163&gt;='Intersection Mileposts'!$F$7,H163&lt;='Intersection Mileposts'!$G$7),"Y",IF(AND(H163&gt;='Intersection Mileposts'!$F$8,H163&lt;='Intersection Mileposts'!$G$8),"Y",IF(AND(H163&gt;='Intersection Mileposts'!$F$9,H163&lt;='Intersection Mileposts'!$G$9),"Y",IF(AND(H163&gt;='Intersection Mileposts'!$F$10,H163&lt;='Intersection Mileposts'!$G$10),"Y",IF(AND(H163&gt;='Intersection Mileposts'!$F$11,H163&lt;='Intersection Mileposts'!$G$11),"Y",IF(AND(H163&gt;='Intersection Mileposts'!$F$12,H163&lt;='Intersection Mileposts'!$G$12),"Y",IF(AND(H163&gt;='Intersection Mileposts'!$F$13,H163&lt;='Intersection Mileposts'!$G$13),"Y",IF(AND(H163&gt;='Intersection Mileposts'!$F$14,H163&lt;='Intersection Mileposts'!$G$14),"Y",IF(AND(H163&gt;='Intersection Mileposts'!$F$15,H163&lt;='Intersection Mileposts'!$G$15),"Y",IF(AND(H163&gt;='Intersection Mileposts'!$F$16,H163&lt;='Intersection Mileposts'!$G$16),"Y",IF(AND(H163&gt;='Intersection Mileposts'!$F$17,H163&lt;='Intersection Mileposts'!$G$17),"Y",IF(AND(H163&gt;='Intersection Mileposts'!$F$18,H163&lt;='Intersection Mileposts'!$G$18),"Y",IF(AND(H163&gt;='Intersection Mileposts'!$F$19,H163&lt;='Intersection Mileposts'!$G$19),"Y",IF(AND(H163&gt;='Intersection Mileposts'!$F$20,H163&lt;='Intersection Mileposts'!$G$20),"Y",IF(AND(H163&gt;='Intersection Mileposts'!$F$21,H163&lt;='Intersection Mileposts'!$G$21),"Y",IF(AND(H163&gt;='Intersection Mileposts'!$F$22,H163&lt;='Intersection Mileposts'!$G$22),"Y",IF(AND(H163&gt;='Intersection Mileposts'!$F$23,H163&lt;='Intersection Mileposts'!$G$23),"Y",IF(AND(H163&gt;='Intersection Mileposts'!$F$24,H163&lt;='Intersection Mileposts'!$G$24),"Y",IF(AND(H163&gt;='Intersection Mileposts'!$F$25,H163&lt;='Intersection Mileposts'!$G$25),"Y",IF(AND(H163&gt;='Intersection Mileposts'!$F$26,H163&lt;='Intersection Mileposts'!$G$26),"Y",IF(AND(H163&gt;='Intersection Mileposts'!$F$27,H163&lt;='Intersection Mileposts'!$G$27),"Y",IF(AND(H163&gt;='Intersection Mileposts'!$F$28,H163&lt;='Intersection Mileposts'!$G$28),"Y",IF(AND(H163&gt;='Intersection Mileposts'!$F$29,H163&lt;='Intersection Mileposts'!$G$29),"Y", IF(AND(H163&gt;='Intersection Mileposts'!$F$30,H163&lt;='Intersection Mileposts'!$G$30),"Y",IF(AND(H163&gt;='Intersection Mileposts'!$F$31,H163&lt;='Intersection Mileposts'!$G$31),"Y",IF(AND(H163&gt;='Intersection Mileposts'!$F$32,H163&lt;='Intersection Mileposts'!$G$32),"Y",IF(AND(H163&gt;='Intersection Mileposts'!$F$33,H163&lt;='Intersection Mileposts'!$G$33),"Y",IF(AND(H163&gt;='Intersection Mileposts'!$F$34,H163&lt;='Intersection Mileposts'!$G$34),"Y",IF(AND(H163&gt;='Intersection Mileposts'!$F$35,H163&lt;='Intersection Mileposts'!$G$35),"Y",IF(AND(H163&gt;='Intersection Mileposts'!$F$36,H163&lt;='Intersection Mileposts'!$G$36),"Y",IF(AND(H163&gt;='Intersection Mileposts'!$F$37,H163&lt;='Intersection Mileposts'!$G$37),"Y",IF(AND(H163&gt;='Intersection Mileposts'!$F$38,H163&lt;='Intersection Mileposts'!$G$38),"Y",IF(AND(H163&gt;='Intersection Mileposts'!$F$39,H163&lt;='Intersection Mileposts'!$G$39),"Y","N"))))))))))))))))))))))))))))))))))))</f>
        <v/>
      </c>
    </row>
    <row r="164" spans="1:46" x14ac:dyDescent="0.3">
      <c r="A164" s="279"/>
      <c r="B164" s="261"/>
      <c r="C164" s="262"/>
      <c r="D164" s="262"/>
      <c r="E164" s="262"/>
      <c r="F164" s="262"/>
      <c r="G164" s="284"/>
      <c r="H164" s="286"/>
      <c r="I164" s="279"/>
      <c r="J164" s="260"/>
      <c r="K164" s="260"/>
      <c r="L164" s="280"/>
      <c r="M164" s="275"/>
      <c r="N164" s="263"/>
      <c r="P164" s="264" t="str">
        <f>IF(R164 = "", "", COUNT($R$4:R164))</f>
        <v/>
      </c>
      <c r="Q164" s="264" t="str">
        <f t="shared" si="21"/>
        <v/>
      </c>
      <c r="R164" s="265" t="str">
        <f t="shared" si="22"/>
        <v/>
      </c>
      <c r="S164" s="266" t="str">
        <f t="shared" si="27"/>
        <v/>
      </c>
      <c r="T164" s="267" t="str">
        <f t="shared" si="23"/>
        <v/>
      </c>
      <c r="U164" s="268" t="str">
        <f t="shared" si="28"/>
        <v/>
      </c>
      <c r="V164" s="269" t="str">
        <f t="shared" si="24"/>
        <v/>
      </c>
      <c r="W164" s="5"/>
      <c r="AR164" s="2" t="str">
        <f t="shared" si="26"/>
        <v/>
      </c>
      <c r="AS164" s="2" t="str">
        <f t="shared" si="25"/>
        <v/>
      </c>
      <c r="AT164" s="2" t="str">
        <f>IF(AR164="","",IF(AND(H164&gt;='Intersection Mileposts'!$F$5,H164&lt;='Intersection Mileposts'!$G$5),"Y",IF(AND(H164&gt;='Intersection Mileposts'!$F$6,H164&lt;='Intersection Mileposts'!$G$6),"Y",IF(AND(H164&gt;='Intersection Mileposts'!$F$7,H164&lt;='Intersection Mileposts'!$G$7),"Y",IF(AND(H164&gt;='Intersection Mileposts'!$F$8,H164&lt;='Intersection Mileposts'!$G$8),"Y",IF(AND(H164&gt;='Intersection Mileposts'!$F$9,H164&lt;='Intersection Mileposts'!$G$9),"Y",IF(AND(H164&gt;='Intersection Mileposts'!$F$10,H164&lt;='Intersection Mileposts'!$G$10),"Y",IF(AND(H164&gt;='Intersection Mileposts'!$F$11,H164&lt;='Intersection Mileposts'!$G$11),"Y",IF(AND(H164&gt;='Intersection Mileposts'!$F$12,H164&lt;='Intersection Mileposts'!$G$12),"Y",IF(AND(H164&gt;='Intersection Mileposts'!$F$13,H164&lt;='Intersection Mileposts'!$G$13),"Y",IF(AND(H164&gt;='Intersection Mileposts'!$F$14,H164&lt;='Intersection Mileposts'!$G$14),"Y",IF(AND(H164&gt;='Intersection Mileposts'!$F$15,H164&lt;='Intersection Mileposts'!$G$15),"Y",IF(AND(H164&gt;='Intersection Mileposts'!$F$16,H164&lt;='Intersection Mileposts'!$G$16),"Y",IF(AND(H164&gt;='Intersection Mileposts'!$F$17,H164&lt;='Intersection Mileposts'!$G$17),"Y",IF(AND(H164&gt;='Intersection Mileposts'!$F$18,H164&lt;='Intersection Mileposts'!$G$18),"Y",IF(AND(H164&gt;='Intersection Mileposts'!$F$19,H164&lt;='Intersection Mileposts'!$G$19),"Y",IF(AND(H164&gt;='Intersection Mileposts'!$F$20,H164&lt;='Intersection Mileposts'!$G$20),"Y",IF(AND(H164&gt;='Intersection Mileposts'!$F$21,H164&lt;='Intersection Mileposts'!$G$21),"Y",IF(AND(H164&gt;='Intersection Mileposts'!$F$22,H164&lt;='Intersection Mileposts'!$G$22),"Y",IF(AND(H164&gt;='Intersection Mileposts'!$F$23,H164&lt;='Intersection Mileposts'!$G$23),"Y",IF(AND(H164&gt;='Intersection Mileposts'!$F$24,H164&lt;='Intersection Mileposts'!$G$24),"Y",IF(AND(H164&gt;='Intersection Mileposts'!$F$25,H164&lt;='Intersection Mileposts'!$G$25),"Y",IF(AND(H164&gt;='Intersection Mileposts'!$F$26,H164&lt;='Intersection Mileposts'!$G$26),"Y",IF(AND(H164&gt;='Intersection Mileposts'!$F$27,H164&lt;='Intersection Mileposts'!$G$27),"Y",IF(AND(H164&gt;='Intersection Mileposts'!$F$28,H164&lt;='Intersection Mileposts'!$G$28),"Y",IF(AND(H164&gt;='Intersection Mileposts'!$F$29,H164&lt;='Intersection Mileposts'!$G$29),"Y", IF(AND(H164&gt;='Intersection Mileposts'!$F$30,H164&lt;='Intersection Mileposts'!$G$30),"Y",IF(AND(H164&gt;='Intersection Mileposts'!$F$31,H164&lt;='Intersection Mileposts'!$G$31),"Y",IF(AND(H164&gt;='Intersection Mileposts'!$F$32,H164&lt;='Intersection Mileposts'!$G$32),"Y",IF(AND(H164&gt;='Intersection Mileposts'!$F$33,H164&lt;='Intersection Mileposts'!$G$33),"Y",IF(AND(H164&gt;='Intersection Mileposts'!$F$34,H164&lt;='Intersection Mileposts'!$G$34),"Y",IF(AND(H164&gt;='Intersection Mileposts'!$F$35,H164&lt;='Intersection Mileposts'!$G$35),"Y",IF(AND(H164&gt;='Intersection Mileposts'!$F$36,H164&lt;='Intersection Mileposts'!$G$36),"Y",IF(AND(H164&gt;='Intersection Mileposts'!$F$37,H164&lt;='Intersection Mileposts'!$G$37),"Y",IF(AND(H164&gt;='Intersection Mileposts'!$F$38,H164&lt;='Intersection Mileposts'!$G$38),"Y",IF(AND(H164&gt;='Intersection Mileposts'!$F$39,H164&lt;='Intersection Mileposts'!$G$39),"Y","N"))))))))))))))))))))))))))))))))))))</f>
        <v/>
      </c>
    </row>
    <row r="165" spans="1:46" x14ac:dyDescent="0.3">
      <c r="A165" s="279"/>
      <c r="B165" s="261"/>
      <c r="C165" s="262"/>
      <c r="D165" s="262"/>
      <c r="E165" s="262"/>
      <c r="F165" s="262"/>
      <c r="G165" s="284"/>
      <c r="H165" s="286"/>
      <c r="I165" s="279"/>
      <c r="J165" s="260"/>
      <c r="K165" s="260"/>
      <c r="L165" s="280"/>
      <c r="M165" s="275"/>
      <c r="N165" s="263"/>
      <c r="P165" s="264" t="str">
        <f>IF(R165 = "", "", COUNT($R$4:R165))</f>
        <v/>
      </c>
      <c r="Q165" s="264" t="str">
        <f t="shared" si="21"/>
        <v/>
      </c>
      <c r="R165" s="265" t="str">
        <f t="shared" si="22"/>
        <v/>
      </c>
      <c r="S165" s="266" t="str">
        <f t="shared" si="27"/>
        <v/>
      </c>
      <c r="T165" s="267" t="str">
        <f t="shared" si="23"/>
        <v/>
      </c>
      <c r="U165" s="268" t="str">
        <f t="shared" si="28"/>
        <v/>
      </c>
      <c r="V165" s="269" t="str">
        <f t="shared" si="24"/>
        <v/>
      </c>
      <c r="W165" s="5"/>
      <c r="AR165" s="2" t="str">
        <f t="shared" si="26"/>
        <v/>
      </c>
      <c r="AS165" s="2" t="str">
        <f t="shared" si="25"/>
        <v/>
      </c>
      <c r="AT165" s="2" t="str">
        <f>IF(AR165="","",IF(AND(H165&gt;='Intersection Mileposts'!$F$5,H165&lt;='Intersection Mileposts'!$G$5),"Y",IF(AND(H165&gt;='Intersection Mileposts'!$F$6,H165&lt;='Intersection Mileposts'!$G$6),"Y",IF(AND(H165&gt;='Intersection Mileposts'!$F$7,H165&lt;='Intersection Mileposts'!$G$7),"Y",IF(AND(H165&gt;='Intersection Mileposts'!$F$8,H165&lt;='Intersection Mileposts'!$G$8),"Y",IF(AND(H165&gt;='Intersection Mileposts'!$F$9,H165&lt;='Intersection Mileposts'!$G$9),"Y",IF(AND(H165&gt;='Intersection Mileposts'!$F$10,H165&lt;='Intersection Mileposts'!$G$10),"Y",IF(AND(H165&gt;='Intersection Mileposts'!$F$11,H165&lt;='Intersection Mileposts'!$G$11),"Y",IF(AND(H165&gt;='Intersection Mileposts'!$F$12,H165&lt;='Intersection Mileposts'!$G$12),"Y",IF(AND(H165&gt;='Intersection Mileposts'!$F$13,H165&lt;='Intersection Mileposts'!$G$13),"Y",IF(AND(H165&gt;='Intersection Mileposts'!$F$14,H165&lt;='Intersection Mileposts'!$G$14),"Y",IF(AND(H165&gt;='Intersection Mileposts'!$F$15,H165&lt;='Intersection Mileposts'!$G$15),"Y",IF(AND(H165&gt;='Intersection Mileposts'!$F$16,H165&lt;='Intersection Mileposts'!$G$16),"Y",IF(AND(H165&gt;='Intersection Mileposts'!$F$17,H165&lt;='Intersection Mileposts'!$G$17),"Y",IF(AND(H165&gt;='Intersection Mileposts'!$F$18,H165&lt;='Intersection Mileposts'!$G$18),"Y",IF(AND(H165&gt;='Intersection Mileposts'!$F$19,H165&lt;='Intersection Mileposts'!$G$19),"Y",IF(AND(H165&gt;='Intersection Mileposts'!$F$20,H165&lt;='Intersection Mileposts'!$G$20),"Y",IF(AND(H165&gt;='Intersection Mileposts'!$F$21,H165&lt;='Intersection Mileposts'!$G$21),"Y",IF(AND(H165&gt;='Intersection Mileposts'!$F$22,H165&lt;='Intersection Mileposts'!$G$22),"Y",IF(AND(H165&gt;='Intersection Mileposts'!$F$23,H165&lt;='Intersection Mileposts'!$G$23),"Y",IF(AND(H165&gt;='Intersection Mileposts'!$F$24,H165&lt;='Intersection Mileposts'!$G$24),"Y",IF(AND(H165&gt;='Intersection Mileposts'!$F$25,H165&lt;='Intersection Mileposts'!$G$25),"Y",IF(AND(H165&gt;='Intersection Mileposts'!$F$26,H165&lt;='Intersection Mileposts'!$G$26),"Y",IF(AND(H165&gt;='Intersection Mileposts'!$F$27,H165&lt;='Intersection Mileposts'!$G$27),"Y",IF(AND(H165&gt;='Intersection Mileposts'!$F$28,H165&lt;='Intersection Mileposts'!$G$28),"Y",IF(AND(H165&gt;='Intersection Mileposts'!$F$29,H165&lt;='Intersection Mileposts'!$G$29),"Y", IF(AND(H165&gt;='Intersection Mileposts'!$F$30,H165&lt;='Intersection Mileposts'!$G$30),"Y",IF(AND(H165&gt;='Intersection Mileposts'!$F$31,H165&lt;='Intersection Mileposts'!$G$31),"Y",IF(AND(H165&gt;='Intersection Mileposts'!$F$32,H165&lt;='Intersection Mileposts'!$G$32),"Y",IF(AND(H165&gt;='Intersection Mileposts'!$F$33,H165&lt;='Intersection Mileposts'!$G$33),"Y",IF(AND(H165&gt;='Intersection Mileposts'!$F$34,H165&lt;='Intersection Mileposts'!$G$34),"Y",IF(AND(H165&gt;='Intersection Mileposts'!$F$35,H165&lt;='Intersection Mileposts'!$G$35),"Y",IF(AND(H165&gt;='Intersection Mileposts'!$F$36,H165&lt;='Intersection Mileposts'!$G$36),"Y",IF(AND(H165&gt;='Intersection Mileposts'!$F$37,H165&lt;='Intersection Mileposts'!$G$37),"Y",IF(AND(H165&gt;='Intersection Mileposts'!$F$38,H165&lt;='Intersection Mileposts'!$G$38),"Y",IF(AND(H165&gt;='Intersection Mileposts'!$F$39,H165&lt;='Intersection Mileposts'!$G$39),"Y","N"))))))))))))))))))))))))))))))))))))</f>
        <v/>
      </c>
    </row>
    <row r="166" spans="1:46" x14ac:dyDescent="0.3">
      <c r="A166" s="279"/>
      <c r="B166" s="261"/>
      <c r="C166" s="262"/>
      <c r="D166" s="262"/>
      <c r="E166" s="262"/>
      <c r="F166" s="262"/>
      <c r="G166" s="284"/>
      <c r="H166" s="286"/>
      <c r="I166" s="279"/>
      <c r="J166" s="260"/>
      <c r="K166" s="260"/>
      <c r="L166" s="280"/>
      <c r="M166" s="275"/>
      <c r="N166" s="263"/>
      <c r="P166" s="264" t="str">
        <f>IF(R166 = "", "", COUNT($R$4:R166))</f>
        <v/>
      </c>
      <c r="Q166" s="264" t="str">
        <f t="shared" si="21"/>
        <v/>
      </c>
      <c r="R166" s="265" t="str">
        <f t="shared" si="22"/>
        <v/>
      </c>
      <c r="S166" s="266" t="str">
        <f t="shared" si="27"/>
        <v/>
      </c>
      <c r="T166" s="267" t="str">
        <f t="shared" si="23"/>
        <v/>
      </c>
      <c r="U166" s="268" t="str">
        <f t="shared" si="28"/>
        <v/>
      </c>
      <c r="V166" s="269" t="str">
        <f t="shared" si="24"/>
        <v/>
      </c>
      <c r="W166" s="5"/>
      <c r="AR166" s="2" t="str">
        <f t="shared" si="26"/>
        <v/>
      </c>
      <c r="AS166" s="2" t="str">
        <f t="shared" si="25"/>
        <v/>
      </c>
      <c r="AT166" s="2" t="str">
        <f>IF(AR166="","",IF(AND(H166&gt;='Intersection Mileposts'!$F$5,H166&lt;='Intersection Mileposts'!$G$5),"Y",IF(AND(H166&gt;='Intersection Mileposts'!$F$6,H166&lt;='Intersection Mileposts'!$G$6),"Y",IF(AND(H166&gt;='Intersection Mileposts'!$F$7,H166&lt;='Intersection Mileposts'!$G$7),"Y",IF(AND(H166&gt;='Intersection Mileposts'!$F$8,H166&lt;='Intersection Mileposts'!$G$8),"Y",IF(AND(H166&gt;='Intersection Mileposts'!$F$9,H166&lt;='Intersection Mileposts'!$G$9),"Y",IF(AND(H166&gt;='Intersection Mileposts'!$F$10,H166&lt;='Intersection Mileposts'!$G$10),"Y",IF(AND(H166&gt;='Intersection Mileposts'!$F$11,H166&lt;='Intersection Mileposts'!$G$11),"Y",IF(AND(H166&gt;='Intersection Mileposts'!$F$12,H166&lt;='Intersection Mileposts'!$G$12),"Y",IF(AND(H166&gt;='Intersection Mileposts'!$F$13,H166&lt;='Intersection Mileposts'!$G$13),"Y",IF(AND(H166&gt;='Intersection Mileposts'!$F$14,H166&lt;='Intersection Mileposts'!$G$14),"Y",IF(AND(H166&gt;='Intersection Mileposts'!$F$15,H166&lt;='Intersection Mileposts'!$G$15),"Y",IF(AND(H166&gt;='Intersection Mileposts'!$F$16,H166&lt;='Intersection Mileposts'!$G$16),"Y",IF(AND(H166&gt;='Intersection Mileposts'!$F$17,H166&lt;='Intersection Mileposts'!$G$17),"Y",IF(AND(H166&gt;='Intersection Mileposts'!$F$18,H166&lt;='Intersection Mileposts'!$G$18),"Y",IF(AND(H166&gt;='Intersection Mileposts'!$F$19,H166&lt;='Intersection Mileposts'!$G$19),"Y",IF(AND(H166&gt;='Intersection Mileposts'!$F$20,H166&lt;='Intersection Mileposts'!$G$20),"Y",IF(AND(H166&gt;='Intersection Mileposts'!$F$21,H166&lt;='Intersection Mileposts'!$G$21),"Y",IF(AND(H166&gt;='Intersection Mileposts'!$F$22,H166&lt;='Intersection Mileposts'!$G$22),"Y",IF(AND(H166&gt;='Intersection Mileposts'!$F$23,H166&lt;='Intersection Mileposts'!$G$23),"Y",IF(AND(H166&gt;='Intersection Mileposts'!$F$24,H166&lt;='Intersection Mileposts'!$G$24),"Y",IF(AND(H166&gt;='Intersection Mileposts'!$F$25,H166&lt;='Intersection Mileposts'!$G$25),"Y",IF(AND(H166&gt;='Intersection Mileposts'!$F$26,H166&lt;='Intersection Mileposts'!$G$26),"Y",IF(AND(H166&gt;='Intersection Mileposts'!$F$27,H166&lt;='Intersection Mileposts'!$G$27),"Y",IF(AND(H166&gt;='Intersection Mileposts'!$F$28,H166&lt;='Intersection Mileposts'!$G$28),"Y",IF(AND(H166&gt;='Intersection Mileposts'!$F$29,H166&lt;='Intersection Mileposts'!$G$29),"Y", IF(AND(H166&gt;='Intersection Mileposts'!$F$30,H166&lt;='Intersection Mileposts'!$G$30),"Y",IF(AND(H166&gt;='Intersection Mileposts'!$F$31,H166&lt;='Intersection Mileposts'!$G$31),"Y",IF(AND(H166&gt;='Intersection Mileposts'!$F$32,H166&lt;='Intersection Mileposts'!$G$32),"Y",IF(AND(H166&gt;='Intersection Mileposts'!$F$33,H166&lt;='Intersection Mileposts'!$G$33),"Y",IF(AND(H166&gt;='Intersection Mileposts'!$F$34,H166&lt;='Intersection Mileposts'!$G$34),"Y",IF(AND(H166&gt;='Intersection Mileposts'!$F$35,H166&lt;='Intersection Mileposts'!$G$35),"Y",IF(AND(H166&gt;='Intersection Mileposts'!$F$36,H166&lt;='Intersection Mileposts'!$G$36),"Y",IF(AND(H166&gt;='Intersection Mileposts'!$F$37,H166&lt;='Intersection Mileposts'!$G$37),"Y",IF(AND(H166&gt;='Intersection Mileposts'!$F$38,H166&lt;='Intersection Mileposts'!$G$38),"Y",IF(AND(H166&gt;='Intersection Mileposts'!$F$39,H166&lt;='Intersection Mileposts'!$G$39),"Y","N"))))))))))))))))))))))))))))))))))))</f>
        <v/>
      </c>
    </row>
    <row r="167" spans="1:46" x14ac:dyDescent="0.3">
      <c r="A167" s="279"/>
      <c r="B167" s="261"/>
      <c r="C167" s="262"/>
      <c r="D167" s="262"/>
      <c r="E167" s="262"/>
      <c r="F167" s="262"/>
      <c r="G167" s="284"/>
      <c r="H167" s="286"/>
      <c r="I167" s="279"/>
      <c r="J167" s="260"/>
      <c r="K167" s="260"/>
      <c r="L167" s="280"/>
      <c r="M167" s="275"/>
      <c r="N167" s="263"/>
      <c r="P167" s="264" t="str">
        <f>IF(R167 = "", "", COUNT($R$4:R167))</f>
        <v/>
      </c>
      <c r="Q167" s="264" t="str">
        <f t="shared" si="21"/>
        <v/>
      </c>
      <c r="R167" s="265" t="str">
        <f t="shared" si="22"/>
        <v/>
      </c>
      <c r="S167" s="266" t="str">
        <f t="shared" si="27"/>
        <v/>
      </c>
      <c r="T167" s="267" t="str">
        <f t="shared" si="23"/>
        <v/>
      </c>
      <c r="U167" s="268" t="str">
        <f t="shared" si="28"/>
        <v/>
      </c>
      <c r="V167" s="269" t="str">
        <f t="shared" si="24"/>
        <v/>
      </c>
      <c r="W167" s="5"/>
      <c r="AR167" s="2" t="str">
        <f t="shared" si="26"/>
        <v/>
      </c>
      <c r="AS167" s="2" t="str">
        <f t="shared" si="25"/>
        <v/>
      </c>
      <c r="AT167" s="2" t="str">
        <f>IF(AR167="","",IF(AND(H167&gt;='Intersection Mileposts'!$F$5,H167&lt;='Intersection Mileposts'!$G$5),"Y",IF(AND(H167&gt;='Intersection Mileposts'!$F$6,H167&lt;='Intersection Mileposts'!$G$6),"Y",IF(AND(H167&gt;='Intersection Mileposts'!$F$7,H167&lt;='Intersection Mileposts'!$G$7),"Y",IF(AND(H167&gt;='Intersection Mileposts'!$F$8,H167&lt;='Intersection Mileposts'!$G$8),"Y",IF(AND(H167&gt;='Intersection Mileposts'!$F$9,H167&lt;='Intersection Mileposts'!$G$9),"Y",IF(AND(H167&gt;='Intersection Mileposts'!$F$10,H167&lt;='Intersection Mileposts'!$G$10),"Y",IF(AND(H167&gt;='Intersection Mileposts'!$F$11,H167&lt;='Intersection Mileposts'!$G$11),"Y",IF(AND(H167&gt;='Intersection Mileposts'!$F$12,H167&lt;='Intersection Mileposts'!$G$12),"Y",IF(AND(H167&gt;='Intersection Mileposts'!$F$13,H167&lt;='Intersection Mileposts'!$G$13),"Y",IF(AND(H167&gt;='Intersection Mileposts'!$F$14,H167&lt;='Intersection Mileposts'!$G$14),"Y",IF(AND(H167&gt;='Intersection Mileposts'!$F$15,H167&lt;='Intersection Mileposts'!$G$15),"Y",IF(AND(H167&gt;='Intersection Mileposts'!$F$16,H167&lt;='Intersection Mileposts'!$G$16),"Y",IF(AND(H167&gt;='Intersection Mileposts'!$F$17,H167&lt;='Intersection Mileposts'!$G$17),"Y",IF(AND(H167&gt;='Intersection Mileposts'!$F$18,H167&lt;='Intersection Mileposts'!$G$18),"Y",IF(AND(H167&gt;='Intersection Mileposts'!$F$19,H167&lt;='Intersection Mileposts'!$G$19),"Y",IF(AND(H167&gt;='Intersection Mileposts'!$F$20,H167&lt;='Intersection Mileposts'!$G$20),"Y",IF(AND(H167&gt;='Intersection Mileposts'!$F$21,H167&lt;='Intersection Mileposts'!$G$21),"Y",IF(AND(H167&gt;='Intersection Mileposts'!$F$22,H167&lt;='Intersection Mileposts'!$G$22),"Y",IF(AND(H167&gt;='Intersection Mileposts'!$F$23,H167&lt;='Intersection Mileposts'!$G$23),"Y",IF(AND(H167&gt;='Intersection Mileposts'!$F$24,H167&lt;='Intersection Mileposts'!$G$24),"Y",IF(AND(H167&gt;='Intersection Mileposts'!$F$25,H167&lt;='Intersection Mileposts'!$G$25),"Y",IF(AND(H167&gt;='Intersection Mileposts'!$F$26,H167&lt;='Intersection Mileposts'!$G$26),"Y",IF(AND(H167&gt;='Intersection Mileposts'!$F$27,H167&lt;='Intersection Mileposts'!$G$27),"Y",IF(AND(H167&gt;='Intersection Mileposts'!$F$28,H167&lt;='Intersection Mileposts'!$G$28),"Y",IF(AND(H167&gt;='Intersection Mileposts'!$F$29,H167&lt;='Intersection Mileposts'!$G$29),"Y", IF(AND(H167&gt;='Intersection Mileposts'!$F$30,H167&lt;='Intersection Mileposts'!$G$30),"Y",IF(AND(H167&gt;='Intersection Mileposts'!$F$31,H167&lt;='Intersection Mileposts'!$G$31),"Y",IF(AND(H167&gt;='Intersection Mileposts'!$F$32,H167&lt;='Intersection Mileposts'!$G$32),"Y",IF(AND(H167&gt;='Intersection Mileposts'!$F$33,H167&lt;='Intersection Mileposts'!$G$33),"Y",IF(AND(H167&gt;='Intersection Mileposts'!$F$34,H167&lt;='Intersection Mileposts'!$G$34),"Y",IF(AND(H167&gt;='Intersection Mileposts'!$F$35,H167&lt;='Intersection Mileposts'!$G$35),"Y",IF(AND(H167&gt;='Intersection Mileposts'!$F$36,H167&lt;='Intersection Mileposts'!$G$36),"Y",IF(AND(H167&gt;='Intersection Mileposts'!$F$37,H167&lt;='Intersection Mileposts'!$G$37),"Y",IF(AND(H167&gt;='Intersection Mileposts'!$F$38,H167&lt;='Intersection Mileposts'!$G$38),"Y",IF(AND(H167&gt;='Intersection Mileposts'!$F$39,H167&lt;='Intersection Mileposts'!$G$39),"Y","N"))))))))))))))))))))))))))))))))))))</f>
        <v/>
      </c>
    </row>
    <row r="168" spans="1:46" x14ac:dyDescent="0.3">
      <c r="A168" s="279"/>
      <c r="B168" s="261"/>
      <c r="C168" s="262"/>
      <c r="D168" s="262"/>
      <c r="E168" s="262"/>
      <c r="F168" s="262"/>
      <c r="G168" s="284"/>
      <c r="H168" s="286"/>
      <c r="I168" s="279"/>
      <c r="J168" s="260"/>
      <c r="K168" s="260"/>
      <c r="L168" s="280"/>
      <c r="M168" s="275"/>
      <c r="N168" s="263"/>
      <c r="P168" s="264" t="str">
        <f>IF(R168 = "", "", COUNT($R$4:R168))</f>
        <v/>
      </c>
      <c r="Q168" s="264" t="str">
        <f t="shared" si="21"/>
        <v/>
      </c>
      <c r="R168" s="265" t="str">
        <f t="shared" si="22"/>
        <v/>
      </c>
      <c r="S168" s="266" t="str">
        <f t="shared" si="27"/>
        <v/>
      </c>
      <c r="T168" s="267" t="str">
        <f t="shared" si="23"/>
        <v/>
      </c>
      <c r="U168" s="268" t="str">
        <f t="shared" si="28"/>
        <v/>
      </c>
      <c r="V168" s="269" t="str">
        <f t="shared" si="24"/>
        <v/>
      </c>
      <c r="W168" s="5"/>
      <c r="AR168" s="2" t="str">
        <f t="shared" si="26"/>
        <v/>
      </c>
      <c r="AS168" s="2" t="str">
        <f t="shared" si="25"/>
        <v/>
      </c>
      <c r="AT168" s="2" t="str">
        <f>IF(AR168="","",IF(AND(H168&gt;='Intersection Mileposts'!$F$5,H168&lt;='Intersection Mileposts'!$G$5),"Y",IF(AND(H168&gt;='Intersection Mileposts'!$F$6,H168&lt;='Intersection Mileposts'!$G$6),"Y",IF(AND(H168&gt;='Intersection Mileposts'!$F$7,H168&lt;='Intersection Mileposts'!$G$7),"Y",IF(AND(H168&gt;='Intersection Mileposts'!$F$8,H168&lt;='Intersection Mileposts'!$G$8),"Y",IF(AND(H168&gt;='Intersection Mileposts'!$F$9,H168&lt;='Intersection Mileposts'!$G$9),"Y",IF(AND(H168&gt;='Intersection Mileposts'!$F$10,H168&lt;='Intersection Mileposts'!$G$10),"Y",IF(AND(H168&gt;='Intersection Mileposts'!$F$11,H168&lt;='Intersection Mileposts'!$G$11),"Y",IF(AND(H168&gt;='Intersection Mileposts'!$F$12,H168&lt;='Intersection Mileposts'!$G$12),"Y",IF(AND(H168&gt;='Intersection Mileposts'!$F$13,H168&lt;='Intersection Mileposts'!$G$13),"Y",IF(AND(H168&gt;='Intersection Mileposts'!$F$14,H168&lt;='Intersection Mileposts'!$G$14),"Y",IF(AND(H168&gt;='Intersection Mileposts'!$F$15,H168&lt;='Intersection Mileposts'!$G$15),"Y",IF(AND(H168&gt;='Intersection Mileposts'!$F$16,H168&lt;='Intersection Mileposts'!$G$16),"Y",IF(AND(H168&gt;='Intersection Mileposts'!$F$17,H168&lt;='Intersection Mileposts'!$G$17),"Y",IF(AND(H168&gt;='Intersection Mileposts'!$F$18,H168&lt;='Intersection Mileposts'!$G$18),"Y",IF(AND(H168&gt;='Intersection Mileposts'!$F$19,H168&lt;='Intersection Mileposts'!$G$19),"Y",IF(AND(H168&gt;='Intersection Mileposts'!$F$20,H168&lt;='Intersection Mileposts'!$G$20),"Y",IF(AND(H168&gt;='Intersection Mileposts'!$F$21,H168&lt;='Intersection Mileposts'!$G$21),"Y",IF(AND(H168&gt;='Intersection Mileposts'!$F$22,H168&lt;='Intersection Mileposts'!$G$22),"Y",IF(AND(H168&gt;='Intersection Mileposts'!$F$23,H168&lt;='Intersection Mileposts'!$G$23),"Y",IF(AND(H168&gt;='Intersection Mileposts'!$F$24,H168&lt;='Intersection Mileposts'!$G$24),"Y",IF(AND(H168&gt;='Intersection Mileposts'!$F$25,H168&lt;='Intersection Mileposts'!$G$25),"Y",IF(AND(H168&gt;='Intersection Mileposts'!$F$26,H168&lt;='Intersection Mileposts'!$G$26),"Y",IF(AND(H168&gt;='Intersection Mileposts'!$F$27,H168&lt;='Intersection Mileposts'!$G$27),"Y",IF(AND(H168&gt;='Intersection Mileposts'!$F$28,H168&lt;='Intersection Mileposts'!$G$28),"Y",IF(AND(H168&gt;='Intersection Mileposts'!$F$29,H168&lt;='Intersection Mileposts'!$G$29),"Y", IF(AND(H168&gt;='Intersection Mileposts'!$F$30,H168&lt;='Intersection Mileposts'!$G$30),"Y",IF(AND(H168&gt;='Intersection Mileposts'!$F$31,H168&lt;='Intersection Mileposts'!$G$31),"Y",IF(AND(H168&gt;='Intersection Mileposts'!$F$32,H168&lt;='Intersection Mileposts'!$G$32),"Y",IF(AND(H168&gt;='Intersection Mileposts'!$F$33,H168&lt;='Intersection Mileposts'!$G$33),"Y",IF(AND(H168&gt;='Intersection Mileposts'!$F$34,H168&lt;='Intersection Mileposts'!$G$34),"Y",IF(AND(H168&gt;='Intersection Mileposts'!$F$35,H168&lt;='Intersection Mileposts'!$G$35),"Y",IF(AND(H168&gt;='Intersection Mileposts'!$F$36,H168&lt;='Intersection Mileposts'!$G$36),"Y",IF(AND(H168&gt;='Intersection Mileposts'!$F$37,H168&lt;='Intersection Mileposts'!$G$37),"Y",IF(AND(H168&gt;='Intersection Mileposts'!$F$38,H168&lt;='Intersection Mileposts'!$G$38),"Y",IF(AND(H168&gt;='Intersection Mileposts'!$F$39,H168&lt;='Intersection Mileposts'!$G$39),"Y","N"))))))))))))))))))))))))))))))))))))</f>
        <v/>
      </c>
    </row>
    <row r="169" spans="1:46" x14ac:dyDescent="0.3">
      <c r="A169" s="279"/>
      <c r="B169" s="261"/>
      <c r="C169" s="262"/>
      <c r="D169" s="262"/>
      <c r="E169" s="262"/>
      <c r="F169" s="262"/>
      <c r="G169" s="284"/>
      <c r="H169" s="286"/>
      <c r="I169" s="279"/>
      <c r="J169" s="260"/>
      <c r="K169" s="260"/>
      <c r="L169" s="280"/>
      <c r="M169" s="275"/>
      <c r="N169" s="263"/>
      <c r="P169" s="264" t="str">
        <f>IF(R169 = "", "", COUNT($R$4:R169))</f>
        <v/>
      </c>
      <c r="Q169" s="264" t="str">
        <f t="shared" si="21"/>
        <v/>
      </c>
      <c r="R169" s="265" t="str">
        <f t="shared" si="22"/>
        <v/>
      </c>
      <c r="S169" s="266" t="str">
        <f t="shared" si="27"/>
        <v/>
      </c>
      <c r="T169" s="267" t="str">
        <f t="shared" si="23"/>
        <v/>
      </c>
      <c r="U169" s="268" t="str">
        <f t="shared" si="28"/>
        <v/>
      </c>
      <c r="V169" s="269" t="str">
        <f t="shared" si="24"/>
        <v/>
      </c>
      <c r="W169" s="5"/>
      <c r="AR169" s="2" t="str">
        <f t="shared" si="26"/>
        <v/>
      </c>
      <c r="AS169" s="2" t="str">
        <f t="shared" si="25"/>
        <v/>
      </c>
      <c r="AT169" s="2" t="str">
        <f>IF(AR169="","",IF(AND(H169&gt;='Intersection Mileposts'!$F$5,H169&lt;='Intersection Mileposts'!$G$5),"Y",IF(AND(H169&gt;='Intersection Mileposts'!$F$6,H169&lt;='Intersection Mileposts'!$G$6),"Y",IF(AND(H169&gt;='Intersection Mileposts'!$F$7,H169&lt;='Intersection Mileposts'!$G$7),"Y",IF(AND(H169&gt;='Intersection Mileposts'!$F$8,H169&lt;='Intersection Mileposts'!$G$8),"Y",IF(AND(H169&gt;='Intersection Mileposts'!$F$9,H169&lt;='Intersection Mileposts'!$G$9),"Y",IF(AND(H169&gt;='Intersection Mileposts'!$F$10,H169&lt;='Intersection Mileposts'!$G$10),"Y",IF(AND(H169&gt;='Intersection Mileposts'!$F$11,H169&lt;='Intersection Mileposts'!$G$11),"Y",IF(AND(H169&gt;='Intersection Mileposts'!$F$12,H169&lt;='Intersection Mileposts'!$G$12),"Y",IF(AND(H169&gt;='Intersection Mileposts'!$F$13,H169&lt;='Intersection Mileposts'!$G$13),"Y",IF(AND(H169&gt;='Intersection Mileposts'!$F$14,H169&lt;='Intersection Mileposts'!$G$14),"Y",IF(AND(H169&gt;='Intersection Mileposts'!$F$15,H169&lt;='Intersection Mileposts'!$G$15),"Y",IF(AND(H169&gt;='Intersection Mileposts'!$F$16,H169&lt;='Intersection Mileposts'!$G$16),"Y",IF(AND(H169&gt;='Intersection Mileposts'!$F$17,H169&lt;='Intersection Mileposts'!$G$17),"Y",IF(AND(H169&gt;='Intersection Mileposts'!$F$18,H169&lt;='Intersection Mileposts'!$G$18),"Y",IF(AND(H169&gt;='Intersection Mileposts'!$F$19,H169&lt;='Intersection Mileposts'!$G$19),"Y",IF(AND(H169&gt;='Intersection Mileposts'!$F$20,H169&lt;='Intersection Mileposts'!$G$20),"Y",IF(AND(H169&gt;='Intersection Mileposts'!$F$21,H169&lt;='Intersection Mileposts'!$G$21),"Y",IF(AND(H169&gt;='Intersection Mileposts'!$F$22,H169&lt;='Intersection Mileposts'!$G$22),"Y",IF(AND(H169&gt;='Intersection Mileposts'!$F$23,H169&lt;='Intersection Mileposts'!$G$23),"Y",IF(AND(H169&gt;='Intersection Mileposts'!$F$24,H169&lt;='Intersection Mileposts'!$G$24),"Y",IF(AND(H169&gt;='Intersection Mileposts'!$F$25,H169&lt;='Intersection Mileposts'!$G$25),"Y",IF(AND(H169&gt;='Intersection Mileposts'!$F$26,H169&lt;='Intersection Mileposts'!$G$26),"Y",IF(AND(H169&gt;='Intersection Mileposts'!$F$27,H169&lt;='Intersection Mileposts'!$G$27),"Y",IF(AND(H169&gt;='Intersection Mileposts'!$F$28,H169&lt;='Intersection Mileposts'!$G$28),"Y",IF(AND(H169&gt;='Intersection Mileposts'!$F$29,H169&lt;='Intersection Mileposts'!$G$29),"Y", IF(AND(H169&gt;='Intersection Mileposts'!$F$30,H169&lt;='Intersection Mileposts'!$G$30),"Y",IF(AND(H169&gt;='Intersection Mileposts'!$F$31,H169&lt;='Intersection Mileposts'!$G$31),"Y",IF(AND(H169&gt;='Intersection Mileposts'!$F$32,H169&lt;='Intersection Mileposts'!$G$32),"Y",IF(AND(H169&gt;='Intersection Mileposts'!$F$33,H169&lt;='Intersection Mileposts'!$G$33),"Y",IF(AND(H169&gt;='Intersection Mileposts'!$F$34,H169&lt;='Intersection Mileposts'!$G$34),"Y",IF(AND(H169&gt;='Intersection Mileposts'!$F$35,H169&lt;='Intersection Mileposts'!$G$35),"Y",IF(AND(H169&gt;='Intersection Mileposts'!$F$36,H169&lt;='Intersection Mileposts'!$G$36),"Y",IF(AND(H169&gt;='Intersection Mileposts'!$F$37,H169&lt;='Intersection Mileposts'!$G$37),"Y",IF(AND(H169&gt;='Intersection Mileposts'!$F$38,H169&lt;='Intersection Mileposts'!$G$38),"Y",IF(AND(H169&gt;='Intersection Mileposts'!$F$39,H169&lt;='Intersection Mileposts'!$G$39),"Y","N"))))))))))))))))))))))))))))))))))))</f>
        <v/>
      </c>
    </row>
    <row r="170" spans="1:46" x14ac:dyDescent="0.3">
      <c r="A170" s="279"/>
      <c r="B170" s="261"/>
      <c r="C170" s="262"/>
      <c r="D170" s="262"/>
      <c r="E170" s="262"/>
      <c r="F170" s="262"/>
      <c r="G170" s="284"/>
      <c r="H170" s="286"/>
      <c r="I170" s="279"/>
      <c r="J170" s="260"/>
      <c r="K170" s="260"/>
      <c r="L170" s="280"/>
      <c r="M170" s="275"/>
      <c r="N170" s="263"/>
      <c r="P170" s="264" t="str">
        <f>IF(R170 = "", "", COUNT($R$4:R170))</f>
        <v/>
      </c>
      <c r="Q170" s="264" t="str">
        <f t="shared" si="21"/>
        <v/>
      </c>
      <c r="R170" s="265" t="str">
        <f t="shared" si="22"/>
        <v/>
      </c>
      <c r="S170" s="266" t="str">
        <f t="shared" si="27"/>
        <v/>
      </c>
      <c r="T170" s="267" t="str">
        <f t="shared" si="23"/>
        <v/>
      </c>
      <c r="U170" s="268" t="str">
        <f t="shared" si="28"/>
        <v/>
      </c>
      <c r="V170" s="269" t="str">
        <f t="shared" si="24"/>
        <v/>
      </c>
      <c r="W170" s="5"/>
      <c r="AR170" s="2" t="str">
        <f t="shared" si="26"/>
        <v/>
      </c>
      <c r="AS170" s="2" t="str">
        <f t="shared" si="25"/>
        <v/>
      </c>
      <c r="AT170" s="2" t="str">
        <f>IF(AR170="","",IF(AND(H170&gt;='Intersection Mileposts'!$F$5,H170&lt;='Intersection Mileposts'!$G$5),"Y",IF(AND(H170&gt;='Intersection Mileposts'!$F$6,H170&lt;='Intersection Mileposts'!$G$6),"Y",IF(AND(H170&gt;='Intersection Mileposts'!$F$7,H170&lt;='Intersection Mileposts'!$G$7),"Y",IF(AND(H170&gt;='Intersection Mileposts'!$F$8,H170&lt;='Intersection Mileposts'!$G$8),"Y",IF(AND(H170&gt;='Intersection Mileposts'!$F$9,H170&lt;='Intersection Mileposts'!$G$9),"Y",IF(AND(H170&gt;='Intersection Mileposts'!$F$10,H170&lt;='Intersection Mileposts'!$G$10),"Y",IF(AND(H170&gt;='Intersection Mileposts'!$F$11,H170&lt;='Intersection Mileposts'!$G$11),"Y",IF(AND(H170&gt;='Intersection Mileposts'!$F$12,H170&lt;='Intersection Mileposts'!$G$12),"Y",IF(AND(H170&gt;='Intersection Mileposts'!$F$13,H170&lt;='Intersection Mileposts'!$G$13),"Y",IF(AND(H170&gt;='Intersection Mileposts'!$F$14,H170&lt;='Intersection Mileposts'!$G$14),"Y",IF(AND(H170&gt;='Intersection Mileposts'!$F$15,H170&lt;='Intersection Mileposts'!$G$15),"Y",IF(AND(H170&gt;='Intersection Mileposts'!$F$16,H170&lt;='Intersection Mileposts'!$G$16),"Y",IF(AND(H170&gt;='Intersection Mileposts'!$F$17,H170&lt;='Intersection Mileposts'!$G$17),"Y",IF(AND(H170&gt;='Intersection Mileposts'!$F$18,H170&lt;='Intersection Mileposts'!$G$18),"Y",IF(AND(H170&gt;='Intersection Mileposts'!$F$19,H170&lt;='Intersection Mileposts'!$G$19),"Y",IF(AND(H170&gt;='Intersection Mileposts'!$F$20,H170&lt;='Intersection Mileposts'!$G$20),"Y",IF(AND(H170&gt;='Intersection Mileposts'!$F$21,H170&lt;='Intersection Mileposts'!$G$21),"Y",IF(AND(H170&gt;='Intersection Mileposts'!$F$22,H170&lt;='Intersection Mileposts'!$G$22),"Y",IF(AND(H170&gt;='Intersection Mileposts'!$F$23,H170&lt;='Intersection Mileposts'!$G$23),"Y",IF(AND(H170&gt;='Intersection Mileposts'!$F$24,H170&lt;='Intersection Mileposts'!$G$24),"Y",IF(AND(H170&gt;='Intersection Mileposts'!$F$25,H170&lt;='Intersection Mileposts'!$G$25),"Y",IF(AND(H170&gt;='Intersection Mileposts'!$F$26,H170&lt;='Intersection Mileposts'!$G$26),"Y",IF(AND(H170&gt;='Intersection Mileposts'!$F$27,H170&lt;='Intersection Mileposts'!$G$27),"Y",IF(AND(H170&gt;='Intersection Mileposts'!$F$28,H170&lt;='Intersection Mileposts'!$G$28),"Y",IF(AND(H170&gt;='Intersection Mileposts'!$F$29,H170&lt;='Intersection Mileposts'!$G$29),"Y", IF(AND(H170&gt;='Intersection Mileposts'!$F$30,H170&lt;='Intersection Mileposts'!$G$30),"Y",IF(AND(H170&gt;='Intersection Mileposts'!$F$31,H170&lt;='Intersection Mileposts'!$G$31),"Y",IF(AND(H170&gt;='Intersection Mileposts'!$F$32,H170&lt;='Intersection Mileposts'!$G$32),"Y",IF(AND(H170&gt;='Intersection Mileposts'!$F$33,H170&lt;='Intersection Mileposts'!$G$33),"Y",IF(AND(H170&gt;='Intersection Mileposts'!$F$34,H170&lt;='Intersection Mileposts'!$G$34),"Y",IF(AND(H170&gt;='Intersection Mileposts'!$F$35,H170&lt;='Intersection Mileposts'!$G$35),"Y",IF(AND(H170&gt;='Intersection Mileposts'!$F$36,H170&lt;='Intersection Mileposts'!$G$36),"Y",IF(AND(H170&gt;='Intersection Mileposts'!$F$37,H170&lt;='Intersection Mileposts'!$G$37),"Y",IF(AND(H170&gt;='Intersection Mileposts'!$F$38,H170&lt;='Intersection Mileposts'!$G$38),"Y",IF(AND(H170&gt;='Intersection Mileposts'!$F$39,H170&lt;='Intersection Mileposts'!$G$39),"Y","N"))))))))))))))))))))))))))))))))))))</f>
        <v/>
      </c>
    </row>
    <row r="171" spans="1:46" x14ac:dyDescent="0.3">
      <c r="A171" s="279"/>
      <c r="B171" s="261"/>
      <c r="C171" s="262"/>
      <c r="D171" s="262"/>
      <c r="E171" s="262"/>
      <c r="F171" s="262"/>
      <c r="G171" s="284"/>
      <c r="H171" s="286"/>
      <c r="I171" s="279"/>
      <c r="J171" s="260"/>
      <c r="K171" s="260"/>
      <c r="L171" s="280"/>
      <c r="M171" s="275"/>
      <c r="N171" s="263"/>
      <c r="P171" s="264" t="str">
        <f>IF(R171 = "", "", COUNT($R$4:R171))</f>
        <v/>
      </c>
      <c r="Q171" s="264" t="str">
        <f t="shared" si="21"/>
        <v/>
      </c>
      <c r="R171" s="265" t="str">
        <f t="shared" si="22"/>
        <v/>
      </c>
      <c r="S171" s="266" t="str">
        <f t="shared" si="27"/>
        <v/>
      </c>
      <c r="T171" s="267" t="str">
        <f t="shared" si="23"/>
        <v/>
      </c>
      <c r="U171" s="268" t="str">
        <f t="shared" si="28"/>
        <v/>
      </c>
      <c r="V171" s="269" t="str">
        <f t="shared" si="24"/>
        <v/>
      </c>
      <c r="W171" s="5"/>
      <c r="AR171" s="2" t="str">
        <f t="shared" si="26"/>
        <v/>
      </c>
      <c r="AS171" s="2" t="str">
        <f t="shared" si="25"/>
        <v/>
      </c>
      <c r="AT171" s="2" t="str">
        <f>IF(AR171="","",IF(AND(H171&gt;='Intersection Mileposts'!$F$5,H171&lt;='Intersection Mileposts'!$G$5),"Y",IF(AND(H171&gt;='Intersection Mileposts'!$F$6,H171&lt;='Intersection Mileposts'!$G$6),"Y",IF(AND(H171&gt;='Intersection Mileposts'!$F$7,H171&lt;='Intersection Mileposts'!$G$7),"Y",IF(AND(H171&gt;='Intersection Mileposts'!$F$8,H171&lt;='Intersection Mileposts'!$G$8),"Y",IF(AND(H171&gt;='Intersection Mileposts'!$F$9,H171&lt;='Intersection Mileposts'!$G$9),"Y",IF(AND(H171&gt;='Intersection Mileposts'!$F$10,H171&lt;='Intersection Mileposts'!$G$10),"Y",IF(AND(H171&gt;='Intersection Mileposts'!$F$11,H171&lt;='Intersection Mileposts'!$G$11),"Y",IF(AND(H171&gt;='Intersection Mileposts'!$F$12,H171&lt;='Intersection Mileposts'!$G$12),"Y",IF(AND(H171&gt;='Intersection Mileposts'!$F$13,H171&lt;='Intersection Mileposts'!$G$13),"Y",IF(AND(H171&gt;='Intersection Mileposts'!$F$14,H171&lt;='Intersection Mileposts'!$G$14),"Y",IF(AND(H171&gt;='Intersection Mileposts'!$F$15,H171&lt;='Intersection Mileposts'!$G$15),"Y",IF(AND(H171&gt;='Intersection Mileposts'!$F$16,H171&lt;='Intersection Mileposts'!$G$16),"Y",IF(AND(H171&gt;='Intersection Mileposts'!$F$17,H171&lt;='Intersection Mileposts'!$G$17),"Y",IF(AND(H171&gt;='Intersection Mileposts'!$F$18,H171&lt;='Intersection Mileposts'!$G$18),"Y",IF(AND(H171&gt;='Intersection Mileposts'!$F$19,H171&lt;='Intersection Mileposts'!$G$19),"Y",IF(AND(H171&gt;='Intersection Mileposts'!$F$20,H171&lt;='Intersection Mileposts'!$G$20),"Y",IF(AND(H171&gt;='Intersection Mileposts'!$F$21,H171&lt;='Intersection Mileposts'!$G$21),"Y",IF(AND(H171&gt;='Intersection Mileposts'!$F$22,H171&lt;='Intersection Mileposts'!$G$22),"Y",IF(AND(H171&gt;='Intersection Mileposts'!$F$23,H171&lt;='Intersection Mileposts'!$G$23),"Y",IF(AND(H171&gt;='Intersection Mileposts'!$F$24,H171&lt;='Intersection Mileposts'!$G$24),"Y",IF(AND(H171&gt;='Intersection Mileposts'!$F$25,H171&lt;='Intersection Mileposts'!$G$25),"Y",IF(AND(H171&gt;='Intersection Mileposts'!$F$26,H171&lt;='Intersection Mileposts'!$G$26),"Y",IF(AND(H171&gt;='Intersection Mileposts'!$F$27,H171&lt;='Intersection Mileposts'!$G$27),"Y",IF(AND(H171&gt;='Intersection Mileposts'!$F$28,H171&lt;='Intersection Mileposts'!$G$28),"Y",IF(AND(H171&gt;='Intersection Mileposts'!$F$29,H171&lt;='Intersection Mileposts'!$G$29),"Y", IF(AND(H171&gt;='Intersection Mileposts'!$F$30,H171&lt;='Intersection Mileposts'!$G$30),"Y",IF(AND(H171&gt;='Intersection Mileposts'!$F$31,H171&lt;='Intersection Mileposts'!$G$31),"Y",IF(AND(H171&gt;='Intersection Mileposts'!$F$32,H171&lt;='Intersection Mileposts'!$G$32),"Y",IF(AND(H171&gt;='Intersection Mileposts'!$F$33,H171&lt;='Intersection Mileposts'!$G$33),"Y",IF(AND(H171&gt;='Intersection Mileposts'!$F$34,H171&lt;='Intersection Mileposts'!$G$34),"Y",IF(AND(H171&gt;='Intersection Mileposts'!$F$35,H171&lt;='Intersection Mileposts'!$G$35),"Y",IF(AND(H171&gt;='Intersection Mileposts'!$F$36,H171&lt;='Intersection Mileposts'!$G$36),"Y",IF(AND(H171&gt;='Intersection Mileposts'!$F$37,H171&lt;='Intersection Mileposts'!$G$37),"Y",IF(AND(H171&gt;='Intersection Mileposts'!$F$38,H171&lt;='Intersection Mileposts'!$G$38),"Y",IF(AND(H171&gt;='Intersection Mileposts'!$F$39,H171&lt;='Intersection Mileposts'!$G$39),"Y","N"))))))))))))))))))))))))))))))))))))</f>
        <v/>
      </c>
    </row>
    <row r="172" spans="1:46" x14ac:dyDescent="0.3">
      <c r="A172" s="279"/>
      <c r="B172" s="261"/>
      <c r="C172" s="262"/>
      <c r="D172" s="262"/>
      <c r="E172" s="262"/>
      <c r="F172" s="262"/>
      <c r="G172" s="284"/>
      <c r="H172" s="286"/>
      <c r="I172" s="279"/>
      <c r="J172" s="260"/>
      <c r="K172" s="260"/>
      <c r="L172" s="280"/>
      <c r="M172" s="275"/>
      <c r="N172" s="263"/>
      <c r="P172" s="264" t="str">
        <f>IF(R172 = "", "", COUNT($R$4:R172))</f>
        <v/>
      </c>
      <c r="Q172" s="264" t="str">
        <f t="shared" si="21"/>
        <v/>
      </c>
      <c r="R172" s="265" t="str">
        <f t="shared" si="22"/>
        <v/>
      </c>
      <c r="S172" s="266" t="str">
        <f t="shared" si="27"/>
        <v/>
      </c>
      <c r="T172" s="267" t="str">
        <f t="shared" si="23"/>
        <v/>
      </c>
      <c r="U172" s="268" t="str">
        <f t="shared" si="28"/>
        <v/>
      </c>
      <c r="V172" s="269" t="str">
        <f t="shared" si="24"/>
        <v/>
      </c>
      <c r="W172" s="5"/>
      <c r="AR172" s="2" t="str">
        <f t="shared" si="26"/>
        <v/>
      </c>
      <c r="AS172" s="2" t="str">
        <f t="shared" si="25"/>
        <v/>
      </c>
      <c r="AT172" s="2" t="str">
        <f>IF(AR172="","",IF(AND(H172&gt;='Intersection Mileposts'!$F$5,H172&lt;='Intersection Mileposts'!$G$5),"Y",IF(AND(H172&gt;='Intersection Mileposts'!$F$6,H172&lt;='Intersection Mileposts'!$G$6),"Y",IF(AND(H172&gt;='Intersection Mileposts'!$F$7,H172&lt;='Intersection Mileposts'!$G$7),"Y",IF(AND(H172&gt;='Intersection Mileposts'!$F$8,H172&lt;='Intersection Mileposts'!$G$8),"Y",IF(AND(H172&gt;='Intersection Mileposts'!$F$9,H172&lt;='Intersection Mileposts'!$G$9),"Y",IF(AND(H172&gt;='Intersection Mileposts'!$F$10,H172&lt;='Intersection Mileposts'!$G$10),"Y",IF(AND(H172&gt;='Intersection Mileposts'!$F$11,H172&lt;='Intersection Mileposts'!$G$11),"Y",IF(AND(H172&gt;='Intersection Mileposts'!$F$12,H172&lt;='Intersection Mileposts'!$G$12),"Y",IF(AND(H172&gt;='Intersection Mileposts'!$F$13,H172&lt;='Intersection Mileposts'!$G$13),"Y",IF(AND(H172&gt;='Intersection Mileposts'!$F$14,H172&lt;='Intersection Mileposts'!$G$14),"Y",IF(AND(H172&gt;='Intersection Mileposts'!$F$15,H172&lt;='Intersection Mileposts'!$G$15),"Y",IF(AND(H172&gt;='Intersection Mileposts'!$F$16,H172&lt;='Intersection Mileposts'!$G$16),"Y",IF(AND(H172&gt;='Intersection Mileposts'!$F$17,H172&lt;='Intersection Mileposts'!$G$17),"Y",IF(AND(H172&gt;='Intersection Mileposts'!$F$18,H172&lt;='Intersection Mileposts'!$G$18),"Y",IF(AND(H172&gt;='Intersection Mileposts'!$F$19,H172&lt;='Intersection Mileposts'!$G$19),"Y",IF(AND(H172&gt;='Intersection Mileposts'!$F$20,H172&lt;='Intersection Mileposts'!$G$20),"Y",IF(AND(H172&gt;='Intersection Mileposts'!$F$21,H172&lt;='Intersection Mileposts'!$G$21),"Y",IF(AND(H172&gt;='Intersection Mileposts'!$F$22,H172&lt;='Intersection Mileposts'!$G$22),"Y",IF(AND(H172&gt;='Intersection Mileposts'!$F$23,H172&lt;='Intersection Mileposts'!$G$23),"Y",IF(AND(H172&gt;='Intersection Mileposts'!$F$24,H172&lt;='Intersection Mileposts'!$G$24),"Y",IF(AND(H172&gt;='Intersection Mileposts'!$F$25,H172&lt;='Intersection Mileposts'!$G$25),"Y",IF(AND(H172&gt;='Intersection Mileposts'!$F$26,H172&lt;='Intersection Mileposts'!$G$26),"Y",IF(AND(H172&gt;='Intersection Mileposts'!$F$27,H172&lt;='Intersection Mileposts'!$G$27),"Y",IF(AND(H172&gt;='Intersection Mileposts'!$F$28,H172&lt;='Intersection Mileposts'!$G$28),"Y",IF(AND(H172&gt;='Intersection Mileposts'!$F$29,H172&lt;='Intersection Mileposts'!$G$29),"Y", IF(AND(H172&gt;='Intersection Mileposts'!$F$30,H172&lt;='Intersection Mileposts'!$G$30),"Y",IF(AND(H172&gt;='Intersection Mileposts'!$F$31,H172&lt;='Intersection Mileposts'!$G$31),"Y",IF(AND(H172&gt;='Intersection Mileposts'!$F$32,H172&lt;='Intersection Mileposts'!$G$32),"Y",IF(AND(H172&gt;='Intersection Mileposts'!$F$33,H172&lt;='Intersection Mileposts'!$G$33),"Y",IF(AND(H172&gt;='Intersection Mileposts'!$F$34,H172&lt;='Intersection Mileposts'!$G$34),"Y",IF(AND(H172&gt;='Intersection Mileposts'!$F$35,H172&lt;='Intersection Mileposts'!$G$35),"Y",IF(AND(H172&gt;='Intersection Mileposts'!$F$36,H172&lt;='Intersection Mileposts'!$G$36),"Y",IF(AND(H172&gt;='Intersection Mileposts'!$F$37,H172&lt;='Intersection Mileposts'!$G$37),"Y",IF(AND(H172&gt;='Intersection Mileposts'!$F$38,H172&lt;='Intersection Mileposts'!$G$38),"Y",IF(AND(H172&gt;='Intersection Mileposts'!$F$39,H172&lt;='Intersection Mileposts'!$G$39),"Y","N"))))))))))))))))))))))))))))))))))))</f>
        <v/>
      </c>
    </row>
    <row r="173" spans="1:46" x14ac:dyDescent="0.3">
      <c r="A173" s="279"/>
      <c r="B173" s="261"/>
      <c r="C173" s="262"/>
      <c r="D173" s="262"/>
      <c r="E173" s="262"/>
      <c r="F173" s="262"/>
      <c r="G173" s="284"/>
      <c r="H173" s="286"/>
      <c r="I173" s="279"/>
      <c r="J173" s="260"/>
      <c r="K173" s="260"/>
      <c r="L173" s="280"/>
      <c r="M173" s="275"/>
      <c r="N173" s="263"/>
      <c r="P173" s="264" t="str">
        <f>IF(R173 = "", "", COUNT($R$4:R173))</f>
        <v/>
      </c>
      <c r="Q173" s="264" t="str">
        <f t="shared" si="21"/>
        <v/>
      </c>
      <c r="R173" s="265" t="str">
        <f t="shared" si="22"/>
        <v/>
      </c>
      <c r="S173" s="266" t="str">
        <f t="shared" si="27"/>
        <v/>
      </c>
      <c r="T173" s="267" t="str">
        <f t="shared" si="23"/>
        <v/>
      </c>
      <c r="U173" s="268" t="str">
        <f t="shared" si="28"/>
        <v/>
      </c>
      <c r="V173" s="269" t="str">
        <f t="shared" si="24"/>
        <v/>
      </c>
      <c r="W173" s="5"/>
      <c r="AR173" s="2" t="str">
        <f t="shared" si="26"/>
        <v/>
      </c>
      <c r="AS173" s="2" t="str">
        <f t="shared" si="25"/>
        <v/>
      </c>
      <c r="AT173" s="2" t="str">
        <f>IF(AR173="","",IF(AND(H173&gt;='Intersection Mileposts'!$F$5,H173&lt;='Intersection Mileposts'!$G$5),"Y",IF(AND(H173&gt;='Intersection Mileposts'!$F$6,H173&lt;='Intersection Mileposts'!$G$6),"Y",IF(AND(H173&gt;='Intersection Mileposts'!$F$7,H173&lt;='Intersection Mileposts'!$G$7),"Y",IF(AND(H173&gt;='Intersection Mileposts'!$F$8,H173&lt;='Intersection Mileposts'!$G$8),"Y",IF(AND(H173&gt;='Intersection Mileposts'!$F$9,H173&lt;='Intersection Mileposts'!$G$9),"Y",IF(AND(H173&gt;='Intersection Mileposts'!$F$10,H173&lt;='Intersection Mileposts'!$G$10),"Y",IF(AND(H173&gt;='Intersection Mileposts'!$F$11,H173&lt;='Intersection Mileposts'!$G$11),"Y",IF(AND(H173&gt;='Intersection Mileposts'!$F$12,H173&lt;='Intersection Mileposts'!$G$12),"Y",IF(AND(H173&gt;='Intersection Mileposts'!$F$13,H173&lt;='Intersection Mileposts'!$G$13),"Y",IF(AND(H173&gt;='Intersection Mileposts'!$F$14,H173&lt;='Intersection Mileposts'!$G$14),"Y",IF(AND(H173&gt;='Intersection Mileposts'!$F$15,H173&lt;='Intersection Mileposts'!$G$15),"Y",IF(AND(H173&gt;='Intersection Mileposts'!$F$16,H173&lt;='Intersection Mileposts'!$G$16),"Y",IF(AND(H173&gt;='Intersection Mileposts'!$F$17,H173&lt;='Intersection Mileposts'!$G$17),"Y",IF(AND(H173&gt;='Intersection Mileposts'!$F$18,H173&lt;='Intersection Mileposts'!$G$18),"Y",IF(AND(H173&gt;='Intersection Mileposts'!$F$19,H173&lt;='Intersection Mileposts'!$G$19),"Y",IF(AND(H173&gt;='Intersection Mileposts'!$F$20,H173&lt;='Intersection Mileposts'!$G$20),"Y",IF(AND(H173&gt;='Intersection Mileposts'!$F$21,H173&lt;='Intersection Mileposts'!$G$21),"Y",IF(AND(H173&gt;='Intersection Mileposts'!$F$22,H173&lt;='Intersection Mileposts'!$G$22),"Y",IF(AND(H173&gt;='Intersection Mileposts'!$F$23,H173&lt;='Intersection Mileposts'!$G$23),"Y",IF(AND(H173&gt;='Intersection Mileposts'!$F$24,H173&lt;='Intersection Mileposts'!$G$24),"Y",IF(AND(H173&gt;='Intersection Mileposts'!$F$25,H173&lt;='Intersection Mileposts'!$G$25),"Y",IF(AND(H173&gt;='Intersection Mileposts'!$F$26,H173&lt;='Intersection Mileposts'!$G$26),"Y",IF(AND(H173&gt;='Intersection Mileposts'!$F$27,H173&lt;='Intersection Mileposts'!$G$27),"Y",IF(AND(H173&gt;='Intersection Mileposts'!$F$28,H173&lt;='Intersection Mileposts'!$G$28),"Y",IF(AND(H173&gt;='Intersection Mileposts'!$F$29,H173&lt;='Intersection Mileposts'!$G$29),"Y", IF(AND(H173&gt;='Intersection Mileposts'!$F$30,H173&lt;='Intersection Mileposts'!$G$30),"Y",IF(AND(H173&gt;='Intersection Mileposts'!$F$31,H173&lt;='Intersection Mileposts'!$G$31),"Y",IF(AND(H173&gt;='Intersection Mileposts'!$F$32,H173&lt;='Intersection Mileposts'!$G$32),"Y",IF(AND(H173&gt;='Intersection Mileposts'!$F$33,H173&lt;='Intersection Mileposts'!$G$33),"Y",IF(AND(H173&gt;='Intersection Mileposts'!$F$34,H173&lt;='Intersection Mileposts'!$G$34),"Y",IF(AND(H173&gt;='Intersection Mileposts'!$F$35,H173&lt;='Intersection Mileposts'!$G$35),"Y",IF(AND(H173&gt;='Intersection Mileposts'!$F$36,H173&lt;='Intersection Mileposts'!$G$36),"Y",IF(AND(H173&gt;='Intersection Mileposts'!$F$37,H173&lt;='Intersection Mileposts'!$G$37),"Y",IF(AND(H173&gt;='Intersection Mileposts'!$F$38,H173&lt;='Intersection Mileposts'!$G$38),"Y",IF(AND(H173&gt;='Intersection Mileposts'!$F$39,H173&lt;='Intersection Mileposts'!$G$39),"Y","N"))))))))))))))))))))))))))))))))))))</f>
        <v/>
      </c>
    </row>
    <row r="174" spans="1:46" x14ac:dyDescent="0.3">
      <c r="A174" s="279"/>
      <c r="B174" s="261"/>
      <c r="C174" s="262"/>
      <c r="D174" s="262"/>
      <c r="E174" s="262"/>
      <c r="F174" s="262"/>
      <c r="G174" s="284"/>
      <c r="H174" s="286"/>
      <c r="I174" s="279"/>
      <c r="J174" s="260"/>
      <c r="K174" s="260"/>
      <c r="L174" s="280"/>
      <c r="M174" s="275"/>
      <c r="N174" s="263"/>
      <c r="P174" s="264" t="str">
        <f>IF(R174 = "", "", COUNT($R$4:R174))</f>
        <v/>
      </c>
      <c r="Q174" s="264" t="str">
        <f t="shared" si="21"/>
        <v/>
      </c>
      <c r="R174" s="265" t="str">
        <f t="shared" si="22"/>
        <v/>
      </c>
      <c r="S174" s="266" t="str">
        <f t="shared" si="27"/>
        <v/>
      </c>
      <c r="T174" s="267" t="str">
        <f t="shared" si="23"/>
        <v/>
      </c>
      <c r="U174" s="268" t="str">
        <f t="shared" si="28"/>
        <v/>
      </c>
      <c r="V174" s="269" t="str">
        <f t="shared" si="24"/>
        <v/>
      </c>
      <c r="W174" s="5"/>
      <c r="AR174" s="2" t="str">
        <f t="shared" si="26"/>
        <v/>
      </c>
      <c r="AS174" s="2" t="str">
        <f t="shared" si="25"/>
        <v/>
      </c>
      <c r="AT174" s="2" t="str">
        <f>IF(AR174="","",IF(AND(H174&gt;='Intersection Mileposts'!$F$5,H174&lt;='Intersection Mileposts'!$G$5),"Y",IF(AND(H174&gt;='Intersection Mileposts'!$F$6,H174&lt;='Intersection Mileposts'!$G$6),"Y",IF(AND(H174&gt;='Intersection Mileposts'!$F$7,H174&lt;='Intersection Mileposts'!$G$7),"Y",IF(AND(H174&gt;='Intersection Mileposts'!$F$8,H174&lt;='Intersection Mileposts'!$G$8),"Y",IF(AND(H174&gt;='Intersection Mileposts'!$F$9,H174&lt;='Intersection Mileposts'!$G$9),"Y",IF(AND(H174&gt;='Intersection Mileposts'!$F$10,H174&lt;='Intersection Mileposts'!$G$10),"Y",IF(AND(H174&gt;='Intersection Mileposts'!$F$11,H174&lt;='Intersection Mileposts'!$G$11),"Y",IF(AND(H174&gt;='Intersection Mileposts'!$F$12,H174&lt;='Intersection Mileposts'!$G$12),"Y",IF(AND(H174&gt;='Intersection Mileposts'!$F$13,H174&lt;='Intersection Mileposts'!$G$13),"Y",IF(AND(H174&gt;='Intersection Mileposts'!$F$14,H174&lt;='Intersection Mileposts'!$G$14),"Y",IF(AND(H174&gt;='Intersection Mileposts'!$F$15,H174&lt;='Intersection Mileposts'!$G$15),"Y",IF(AND(H174&gt;='Intersection Mileposts'!$F$16,H174&lt;='Intersection Mileposts'!$G$16),"Y",IF(AND(H174&gt;='Intersection Mileposts'!$F$17,H174&lt;='Intersection Mileposts'!$G$17),"Y",IF(AND(H174&gt;='Intersection Mileposts'!$F$18,H174&lt;='Intersection Mileposts'!$G$18),"Y",IF(AND(H174&gt;='Intersection Mileposts'!$F$19,H174&lt;='Intersection Mileposts'!$G$19),"Y",IF(AND(H174&gt;='Intersection Mileposts'!$F$20,H174&lt;='Intersection Mileposts'!$G$20),"Y",IF(AND(H174&gt;='Intersection Mileposts'!$F$21,H174&lt;='Intersection Mileposts'!$G$21),"Y",IF(AND(H174&gt;='Intersection Mileposts'!$F$22,H174&lt;='Intersection Mileposts'!$G$22),"Y",IF(AND(H174&gt;='Intersection Mileposts'!$F$23,H174&lt;='Intersection Mileposts'!$G$23),"Y",IF(AND(H174&gt;='Intersection Mileposts'!$F$24,H174&lt;='Intersection Mileposts'!$G$24),"Y",IF(AND(H174&gt;='Intersection Mileposts'!$F$25,H174&lt;='Intersection Mileposts'!$G$25),"Y",IF(AND(H174&gt;='Intersection Mileposts'!$F$26,H174&lt;='Intersection Mileposts'!$G$26),"Y",IF(AND(H174&gt;='Intersection Mileposts'!$F$27,H174&lt;='Intersection Mileposts'!$G$27),"Y",IF(AND(H174&gt;='Intersection Mileposts'!$F$28,H174&lt;='Intersection Mileposts'!$G$28),"Y",IF(AND(H174&gt;='Intersection Mileposts'!$F$29,H174&lt;='Intersection Mileposts'!$G$29),"Y", IF(AND(H174&gt;='Intersection Mileposts'!$F$30,H174&lt;='Intersection Mileposts'!$G$30),"Y",IF(AND(H174&gt;='Intersection Mileposts'!$F$31,H174&lt;='Intersection Mileposts'!$G$31),"Y",IF(AND(H174&gt;='Intersection Mileposts'!$F$32,H174&lt;='Intersection Mileposts'!$G$32),"Y",IF(AND(H174&gt;='Intersection Mileposts'!$F$33,H174&lt;='Intersection Mileposts'!$G$33),"Y",IF(AND(H174&gt;='Intersection Mileposts'!$F$34,H174&lt;='Intersection Mileposts'!$G$34),"Y",IF(AND(H174&gt;='Intersection Mileposts'!$F$35,H174&lt;='Intersection Mileposts'!$G$35),"Y",IF(AND(H174&gt;='Intersection Mileposts'!$F$36,H174&lt;='Intersection Mileposts'!$G$36),"Y",IF(AND(H174&gt;='Intersection Mileposts'!$F$37,H174&lt;='Intersection Mileposts'!$G$37),"Y",IF(AND(H174&gt;='Intersection Mileposts'!$F$38,H174&lt;='Intersection Mileposts'!$G$38),"Y",IF(AND(H174&gt;='Intersection Mileposts'!$F$39,H174&lt;='Intersection Mileposts'!$G$39),"Y","N"))))))))))))))))))))))))))))))))))))</f>
        <v/>
      </c>
    </row>
    <row r="175" spans="1:46" x14ac:dyDescent="0.3">
      <c r="A175" s="279"/>
      <c r="B175" s="261"/>
      <c r="C175" s="262"/>
      <c r="D175" s="262"/>
      <c r="E175" s="262"/>
      <c r="F175" s="262"/>
      <c r="G175" s="284"/>
      <c r="H175" s="286"/>
      <c r="I175" s="279"/>
      <c r="J175" s="260"/>
      <c r="K175" s="260"/>
      <c r="L175" s="280"/>
      <c r="M175" s="275"/>
      <c r="N175" s="263"/>
      <c r="P175" s="264" t="str">
        <f>IF(R175 = "", "", COUNT($R$4:R175))</f>
        <v/>
      </c>
      <c r="Q175" s="264" t="str">
        <f t="shared" si="21"/>
        <v/>
      </c>
      <c r="R175" s="265" t="str">
        <f t="shared" si="22"/>
        <v/>
      </c>
      <c r="S175" s="266" t="str">
        <f t="shared" si="27"/>
        <v/>
      </c>
      <c r="T175" s="267" t="str">
        <f t="shared" si="23"/>
        <v/>
      </c>
      <c r="U175" s="268" t="str">
        <f t="shared" si="28"/>
        <v/>
      </c>
      <c r="V175" s="269" t="str">
        <f t="shared" si="24"/>
        <v/>
      </c>
      <c r="W175" s="5"/>
      <c r="AR175" s="2" t="str">
        <f t="shared" si="26"/>
        <v/>
      </c>
      <c r="AS175" s="2" t="str">
        <f t="shared" si="25"/>
        <v/>
      </c>
      <c r="AT175" s="2" t="str">
        <f>IF(AR175="","",IF(AND(H175&gt;='Intersection Mileposts'!$F$5,H175&lt;='Intersection Mileposts'!$G$5),"Y",IF(AND(H175&gt;='Intersection Mileposts'!$F$6,H175&lt;='Intersection Mileposts'!$G$6),"Y",IF(AND(H175&gt;='Intersection Mileposts'!$F$7,H175&lt;='Intersection Mileposts'!$G$7),"Y",IF(AND(H175&gt;='Intersection Mileposts'!$F$8,H175&lt;='Intersection Mileposts'!$G$8),"Y",IF(AND(H175&gt;='Intersection Mileposts'!$F$9,H175&lt;='Intersection Mileposts'!$G$9),"Y",IF(AND(H175&gt;='Intersection Mileposts'!$F$10,H175&lt;='Intersection Mileposts'!$G$10),"Y",IF(AND(H175&gt;='Intersection Mileposts'!$F$11,H175&lt;='Intersection Mileposts'!$G$11),"Y",IF(AND(H175&gt;='Intersection Mileposts'!$F$12,H175&lt;='Intersection Mileposts'!$G$12),"Y",IF(AND(H175&gt;='Intersection Mileposts'!$F$13,H175&lt;='Intersection Mileposts'!$G$13),"Y",IF(AND(H175&gt;='Intersection Mileposts'!$F$14,H175&lt;='Intersection Mileposts'!$G$14),"Y",IF(AND(H175&gt;='Intersection Mileposts'!$F$15,H175&lt;='Intersection Mileposts'!$G$15),"Y",IF(AND(H175&gt;='Intersection Mileposts'!$F$16,H175&lt;='Intersection Mileposts'!$G$16),"Y",IF(AND(H175&gt;='Intersection Mileposts'!$F$17,H175&lt;='Intersection Mileposts'!$G$17),"Y",IF(AND(H175&gt;='Intersection Mileposts'!$F$18,H175&lt;='Intersection Mileposts'!$G$18),"Y",IF(AND(H175&gt;='Intersection Mileposts'!$F$19,H175&lt;='Intersection Mileposts'!$G$19),"Y",IF(AND(H175&gt;='Intersection Mileposts'!$F$20,H175&lt;='Intersection Mileposts'!$G$20),"Y",IF(AND(H175&gt;='Intersection Mileposts'!$F$21,H175&lt;='Intersection Mileposts'!$G$21),"Y",IF(AND(H175&gt;='Intersection Mileposts'!$F$22,H175&lt;='Intersection Mileposts'!$G$22),"Y",IF(AND(H175&gt;='Intersection Mileposts'!$F$23,H175&lt;='Intersection Mileposts'!$G$23),"Y",IF(AND(H175&gt;='Intersection Mileposts'!$F$24,H175&lt;='Intersection Mileposts'!$G$24),"Y",IF(AND(H175&gt;='Intersection Mileposts'!$F$25,H175&lt;='Intersection Mileposts'!$G$25),"Y",IF(AND(H175&gt;='Intersection Mileposts'!$F$26,H175&lt;='Intersection Mileposts'!$G$26),"Y",IF(AND(H175&gt;='Intersection Mileposts'!$F$27,H175&lt;='Intersection Mileposts'!$G$27),"Y",IF(AND(H175&gt;='Intersection Mileposts'!$F$28,H175&lt;='Intersection Mileposts'!$G$28),"Y",IF(AND(H175&gt;='Intersection Mileposts'!$F$29,H175&lt;='Intersection Mileposts'!$G$29),"Y", IF(AND(H175&gt;='Intersection Mileposts'!$F$30,H175&lt;='Intersection Mileposts'!$G$30),"Y",IF(AND(H175&gt;='Intersection Mileposts'!$F$31,H175&lt;='Intersection Mileposts'!$G$31),"Y",IF(AND(H175&gt;='Intersection Mileposts'!$F$32,H175&lt;='Intersection Mileposts'!$G$32),"Y",IF(AND(H175&gt;='Intersection Mileposts'!$F$33,H175&lt;='Intersection Mileposts'!$G$33),"Y",IF(AND(H175&gt;='Intersection Mileposts'!$F$34,H175&lt;='Intersection Mileposts'!$G$34),"Y",IF(AND(H175&gt;='Intersection Mileposts'!$F$35,H175&lt;='Intersection Mileposts'!$G$35),"Y",IF(AND(H175&gt;='Intersection Mileposts'!$F$36,H175&lt;='Intersection Mileposts'!$G$36),"Y",IF(AND(H175&gt;='Intersection Mileposts'!$F$37,H175&lt;='Intersection Mileposts'!$G$37),"Y",IF(AND(H175&gt;='Intersection Mileposts'!$F$38,H175&lt;='Intersection Mileposts'!$G$38),"Y",IF(AND(H175&gt;='Intersection Mileposts'!$F$39,H175&lt;='Intersection Mileposts'!$G$39),"Y","N"))))))))))))))))))))))))))))))))))))</f>
        <v/>
      </c>
    </row>
    <row r="176" spans="1:46" x14ac:dyDescent="0.3">
      <c r="A176" s="279"/>
      <c r="B176" s="261"/>
      <c r="C176" s="262"/>
      <c r="D176" s="262"/>
      <c r="E176" s="262"/>
      <c r="F176" s="262"/>
      <c r="G176" s="284"/>
      <c r="H176" s="286"/>
      <c r="I176" s="279"/>
      <c r="J176" s="260"/>
      <c r="K176" s="260"/>
      <c r="L176" s="280"/>
      <c r="M176" s="275"/>
      <c r="N176" s="263"/>
      <c r="P176" s="264" t="str">
        <f>IF(R176 = "", "", COUNT($R$4:R176))</f>
        <v/>
      </c>
      <c r="Q176" s="264" t="str">
        <f t="shared" si="21"/>
        <v/>
      </c>
      <c r="R176" s="265" t="str">
        <f t="shared" si="22"/>
        <v/>
      </c>
      <c r="S176" s="266" t="str">
        <f t="shared" si="27"/>
        <v/>
      </c>
      <c r="T176" s="267" t="str">
        <f t="shared" si="23"/>
        <v/>
      </c>
      <c r="U176" s="268" t="str">
        <f t="shared" si="28"/>
        <v/>
      </c>
      <c r="V176" s="269" t="str">
        <f t="shared" si="24"/>
        <v/>
      </c>
      <c r="W176" s="5"/>
      <c r="AR176" s="2" t="str">
        <f t="shared" si="26"/>
        <v/>
      </c>
      <c r="AS176" s="2" t="str">
        <f t="shared" si="25"/>
        <v/>
      </c>
      <c r="AT176" s="2" t="str">
        <f>IF(AR176="","",IF(AND(H176&gt;='Intersection Mileposts'!$F$5,H176&lt;='Intersection Mileposts'!$G$5),"Y",IF(AND(H176&gt;='Intersection Mileposts'!$F$6,H176&lt;='Intersection Mileposts'!$G$6),"Y",IF(AND(H176&gt;='Intersection Mileposts'!$F$7,H176&lt;='Intersection Mileposts'!$G$7),"Y",IF(AND(H176&gt;='Intersection Mileposts'!$F$8,H176&lt;='Intersection Mileposts'!$G$8),"Y",IF(AND(H176&gt;='Intersection Mileposts'!$F$9,H176&lt;='Intersection Mileposts'!$G$9),"Y",IF(AND(H176&gt;='Intersection Mileposts'!$F$10,H176&lt;='Intersection Mileposts'!$G$10),"Y",IF(AND(H176&gt;='Intersection Mileposts'!$F$11,H176&lt;='Intersection Mileposts'!$G$11),"Y",IF(AND(H176&gt;='Intersection Mileposts'!$F$12,H176&lt;='Intersection Mileposts'!$G$12),"Y",IF(AND(H176&gt;='Intersection Mileposts'!$F$13,H176&lt;='Intersection Mileposts'!$G$13),"Y",IF(AND(H176&gt;='Intersection Mileposts'!$F$14,H176&lt;='Intersection Mileposts'!$G$14),"Y",IF(AND(H176&gt;='Intersection Mileposts'!$F$15,H176&lt;='Intersection Mileposts'!$G$15),"Y",IF(AND(H176&gt;='Intersection Mileposts'!$F$16,H176&lt;='Intersection Mileposts'!$G$16),"Y",IF(AND(H176&gt;='Intersection Mileposts'!$F$17,H176&lt;='Intersection Mileposts'!$G$17),"Y",IF(AND(H176&gt;='Intersection Mileposts'!$F$18,H176&lt;='Intersection Mileposts'!$G$18),"Y",IF(AND(H176&gt;='Intersection Mileposts'!$F$19,H176&lt;='Intersection Mileposts'!$G$19),"Y",IF(AND(H176&gt;='Intersection Mileposts'!$F$20,H176&lt;='Intersection Mileposts'!$G$20),"Y",IF(AND(H176&gt;='Intersection Mileposts'!$F$21,H176&lt;='Intersection Mileposts'!$G$21),"Y",IF(AND(H176&gt;='Intersection Mileposts'!$F$22,H176&lt;='Intersection Mileposts'!$G$22),"Y",IF(AND(H176&gt;='Intersection Mileposts'!$F$23,H176&lt;='Intersection Mileposts'!$G$23),"Y",IF(AND(H176&gt;='Intersection Mileposts'!$F$24,H176&lt;='Intersection Mileposts'!$G$24),"Y",IF(AND(H176&gt;='Intersection Mileposts'!$F$25,H176&lt;='Intersection Mileposts'!$G$25),"Y",IF(AND(H176&gt;='Intersection Mileposts'!$F$26,H176&lt;='Intersection Mileposts'!$G$26),"Y",IF(AND(H176&gt;='Intersection Mileposts'!$F$27,H176&lt;='Intersection Mileposts'!$G$27),"Y",IF(AND(H176&gt;='Intersection Mileposts'!$F$28,H176&lt;='Intersection Mileposts'!$G$28),"Y",IF(AND(H176&gt;='Intersection Mileposts'!$F$29,H176&lt;='Intersection Mileposts'!$G$29),"Y", IF(AND(H176&gt;='Intersection Mileposts'!$F$30,H176&lt;='Intersection Mileposts'!$G$30),"Y",IF(AND(H176&gt;='Intersection Mileposts'!$F$31,H176&lt;='Intersection Mileposts'!$G$31),"Y",IF(AND(H176&gt;='Intersection Mileposts'!$F$32,H176&lt;='Intersection Mileposts'!$G$32),"Y",IF(AND(H176&gt;='Intersection Mileposts'!$F$33,H176&lt;='Intersection Mileposts'!$G$33),"Y",IF(AND(H176&gt;='Intersection Mileposts'!$F$34,H176&lt;='Intersection Mileposts'!$G$34),"Y",IF(AND(H176&gt;='Intersection Mileposts'!$F$35,H176&lt;='Intersection Mileposts'!$G$35),"Y",IF(AND(H176&gt;='Intersection Mileposts'!$F$36,H176&lt;='Intersection Mileposts'!$G$36),"Y",IF(AND(H176&gt;='Intersection Mileposts'!$F$37,H176&lt;='Intersection Mileposts'!$G$37),"Y",IF(AND(H176&gt;='Intersection Mileposts'!$F$38,H176&lt;='Intersection Mileposts'!$G$38),"Y",IF(AND(H176&gt;='Intersection Mileposts'!$F$39,H176&lt;='Intersection Mileposts'!$G$39),"Y","N"))))))))))))))))))))))))))))))))))))</f>
        <v/>
      </c>
    </row>
    <row r="177" spans="1:46" x14ac:dyDescent="0.3">
      <c r="A177" s="279"/>
      <c r="B177" s="261"/>
      <c r="C177" s="262"/>
      <c r="D177" s="262"/>
      <c r="E177" s="262"/>
      <c r="F177" s="262"/>
      <c r="G177" s="284"/>
      <c r="H177" s="286"/>
      <c r="I177" s="279"/>
      <c r="J177" s="260"/>
      <c r="K177" s="260"/>
      <c r="L177" s="280"/>
      <c r="M177" s="275"/>
      <c r="N177" s="263"/>
      <c r="P177" s="264" t="str">
        <f>IF(R177 = "", "", COUNT($R$4:R177))</f>
        <v/>
      </c>
      <c r="Q177" s="264" t="str">
        <f t="shared" si="21"/>
        <v/>
      </c>
      <c r="R177" s="265" t="str">
        <f t="shared" si="22"/>
        <v/>
      </c>
      <c r="S177" s="266" t="str">
        <f t="shared" si="27"/>
        <v/>
      </c>
      <c r="T177" s="267" t="str">
        <f t="shared" si="23"/>
        <v/>
      </c>
      <c r="U177" s="268" t="str">
        <f t="shared" si="28"/>
        <v/>
      </c>
      <c r="V177" s="269" t="str">
        <f t="shared" si="24"/>
        <v/>
      </c>
      <c r="W177" s="5"/>
      <c r="AR177" s="2" t="str">
        <f t="shared" si="26"/>
        <v/>
      </c>
      <c r="AS177" s="2" t="str">
        <f t="shared" si="25"/>
        <v/>
      </c>
      <c r="AT177" s="2" t="str">
        <f>IF(AR177="","",IF(AND(H177&gt;='Intersection Mileposts'!$F$5,H177&lt;='Intersection Mileposts'!$G$5),"Y",IF(AND(H177&gt;='Intersection Mileposts'!$F$6,H177&lt;='Intersection Mileposts'!$G$6),"Y",IF(AND(H177&gt;='Intersection Mileposts'!$F$7,H177&lt;='Intersection Mileposts'!$G$7),"Y",IF(AND(H177&gt;='Intersection Mileposts'!$F$8,H177&lt;='Intersection Mileposts'!$G$8),"Y",IF(AND(H177&gt;='Intersection Mileposts'!$F$9,H177&lt;='Intersection Mileposts'!$G$9),"Y",IF(AND(H177&gt;='Intersection Mileposts'!$F$10,H177&lt;='Intersection Mileposts'!$G$10),"Y",IF(AND(H177&gt;='Intersection Mileposts'!$F$11,H177&lt;='Intersection Mileposts'!$G$11),"Y",IF(AND(H177&gt;='Intersection Mileposts'!$F$12,H177&lt;='Intersection Mileposts'!$G$12),"Y",IF(AND(H177&gt;='Intersection Mileposts'!$F$13,H177&lt;='Intersection Mileposts'!$G$13),"Y",IF(AND(H177&gt;='Intersection Mileposts'!$F$14,H177&lt;='Intersection Mileposts'!$G$14),"Y",IF(AND(H177&gt;='Intersection Mileposts'!$F$15,H177&lt;='Intersection Mileposts'!$G$15),"Y",IF(AND(H177&gt;='Intersection Mileposts'!$F$16,H177&lt;='Intersection Mileposts'!$G$16),"Y",IF(AND(H177&gt;='Intersection Mileposts'!$F$17,H177&lt;='Intersection Mileposts'!$G$17),"Y",IF(AND(H177&gt;='Intersection Mileposts'!$F$18,H177&lt;='Intersection Mileposts'!$G$18),"Y",IF(AND(H177&gt;='Intersection Mileposts'!$F$19,H177&lt;='Intersection Mileposts'!$G$19),"Y",IF(AND(H177&gt;='Intersection Mileposts'!$F$20,H177&lt;='Intersection Mileposts'!$G$20),"Y",IF(AND(H177&gt;='Intersection Mileposts'!$F$21,H177&lt;='Intersection Mileposts'!$G$21),"Y",IF(AND(H177&gt;='Intersection Mileposts'!$F$22,H177&lt;='Intersection Mileposts'!$G$22),"Y",IF(AND(H177&gt;='Intersection Mileposts'!$F$23,H177&lt;='Intersection Mileposts'!$G$23),"Y",IF(AND(H177&gt;='Intersection Mileposts'!$F$24,H177&lt;='Intersection Mileposts'!$G$24),"Y",IF(AND(H177&gt;='Intersection Mileposts'!$F$25,H177&lt;='Intersection Mileposts'!$G$25),"Y",IF(AND(H177&gt;='Intersection Mileposts'!$F$26,H177&lt;='Intersection Mileposts'!$G$26),"Y",IF(AND(H177&gt;='Intersection Mileposts'!$F$27,H177&lt;='Intersection Mileposts'!$G$27),"Y",IF(AND(H177&gt;='Intersection Mileposts'!$F$28,H177&lt;='Intersection Mileposts'!$G$28),"Y",IF(AND(H177&gt;='Intersection Mileposts'!$F$29,H177&lt;='Intersection Mileposts'!$G$29),"Y", IF(AND(H177&gt;='Intersection Mileposts'!$F$30,H177&lt;='Intersection Mileposts'!$G$30),"Y",IF(AND(H177&gt;='Intersection Mileposts'!$F$31,H177&lt;='Intersection Mileposts'!$G$31),"Y",IF(AND(H177&gt;='Intersection Mileposts'!$F$32,H177&lt;='Intersection Mileposts'!$G$32),"Y",IF(AND(H177&gt;='Intersection Mileposts'!$F$33,H177&lt;='Intersection Mileposts'!$G$33),"Y",IF(AND(H177&gt;='Intersection Mileposts'!$F$34,H177&lt;='Intersection Mileposts'!$G$34),"Y",IF(AND(H177&gt;='Intersection Mileposts'!$F$35,H177&lt;='Intersection Mileposts'!$G$35),"Y",IF(AND(H177&gt;='Intersection Mileposts'!$F$36,H177&lt;='Intersection Mileposts'!$G$36),"Y",IF(AND(H177&gt;='Intersection Mileposts'!$F$37,H177&lt;='Intersection Mileposts'!$G$37),"Y",IF(AND(H177&gt;='Intersection Mileposts'!$F$38,H177&lt;='Intersection Mileposts'!$G$38),"Y",IF(AND(H177&gt;='Intersection Mileposts'!$F$39,H177&lt;='Intersection Mileposts'!$G$39),"Y","N"))))))))))))))))))))))))))))))))))))</f>
        <v/>
      </c>
    </row>
    <row r="178" spans="1:46" x14ac:dyDescent="0.3">
      <c r="A178" s="279"/>
      <c r="B178" s="261"/>
      <c r="C178" s="262"/>
      <c r="D178" s="262"/>
      <c r="E178" s="262"/>
      <c r="F178" s="262"/>
      <c r="G178" s="284"/>
      <c r="H178" s="286"/>
      <c r="I178" s="279"/>
      <c r="J178" s="260"/>
      <c r="K178" s="260"/>
      <c r="L178" s="280"/>
      <c r="M178" s="275"/>
      <c r="N178" s="263"/>
      <c r="P178" s="264" t="str">
        <f>IF(R178 = "", "", COUNT($R$4:R178))</f>
        <v/>
      </c>
      <c r="Q178" s="264" t="str">
        <f t="shared" si="21"/>
        <v/>
      </c>
      <c r="R178" s="265" t="str">
        <f t="shared" si="22"/>
        <v/>
      </c>
      <c r="S178" s="266" t="str">
        <f t="shared" si="27"/>
        <v/>
      </c>
      <c r="T178" s="267" t="str">
        <f t="shared" si="23"/>
        <v/>
      </c>
      <c r="U178" s="268" t="str">
        <f t="shared" si="28"/>
        <v/>
      </c>
      <c r="V178" s="269" t="str">
        <f t="shared" si="24"/>
        <v/>
      </c>
      <c r="W178" s="5"/>
      <c r="AR178" s="2" t="str">
        <f t="shared" si="26"/>
        <v/>
      </c>
      <c r="AS178" s="2" t="str">
        <f t="shared" si="25"/>
        <v/>
      </c>
      <c r="AT178" s="2" t="str">
        <f>IF(AR178="","",IF(AND(H178&gt;='Intersection Mileposts'!$F$5,H178&lt;='Intersection Mileposts'!$G$5),"Y",IF(AND(H178&gt;='Intersection Mileposts'!$F$6,H178&lt;='Intersection Mileposts'!$G$6),"Y",IF(AND(H178&gt;='Intersection Mileposts'!$F$7,H178&lt;='Intersection Mileposts'!$G$7),"Y",IF(AND(H178&gt;='Intersection Mileposts'!$F$8,H178&lt;='Intersection Mileposts'!$G$8),"Y",IF(AND(H178&gt;='Intersection Mileposts'!$F$9,H178&lt;='Intersection Mileposts'!$G$9),"Y",IF(AND(H178&gt;='Intersection Mileposts'!$F$10,H178&lt;='Intersection Mileposts'!$G$10),"Y",IF(AND(H178&gt;='Intersection Mileposts'!$F$11,H178&lt;='Intersection Mileposts'!$G$11),"Y",IF(AND(H178&gt;='Intersection Mileposts'!$F$12,H178&lt;='Intersection Mileposts'!$G$12),"Y",IF(AND(H178&gt;='Intersection Mileposts'!$F$13,H178&lt;='Intersection Mileposts'!$G$13),"Y",IF(AND(H178&gt;='Intersection Mileposts'!$F$14,H178&lt;='Intersection Mileposts'!$G$14),"Y",IF(AND(H178&gt;='Intersection Mileposts'!$F$15,H178&lt;='Intersection Mileposts'!$G$15),"Y",IF(AND(H178&gt;='Intersection Mileposts'!$F$16,H178&lt;='Intersection Mileposts'!$G$16),"Y",IF(AND(H178&gt;='Intersection Mileposts'!$F$17,H178&lt;='Intersection Mileposts'!$G$17),"Y",IF(AND(H178&gt;='Intersection Mileposts'!$F$18,H178&lt;='Intersection Mileposts'!$G$18),"Y",IF(AND(H178&gt;='Intersection Mileposts'!$F$19,H178&lt;='Intersection Mileposts'!$G$19),"Y",IF(AND(H178&gt;='Intersection Mileposts'!$F$20,H178&lt;='Intersection Mileposts'!$G$20),"Y",IF(AND(H178&gt;='Intersection Mileposts'!$F$21,H178&lt;='Intersection Mileposts'!$G$21),"Y",IF(AND(H178&gt;='Intersection Mileposts'!$F$22,H178&lt;='Intersection Mileposts'!$G$22),"Y",IF(AND(H178&gt;='Intersection Mileposts'!$F$23,H178&lt;='Intersection Mileposts'!$G$23),"Y",IF(AND(H178&gt;='Intersection Mileposts'!$F$24,H178&lt;='Intersection Mileposts'!$G$24),"Y",IF(AND(H178&gt;='Intersection Mileposts'!$F$25,H178&lt;='Intersection Mileposts'!$G$25),"Y",IF(AND(H178&gt;='Intersection Mileposts'!$F$26,H178&lt;='Intersection Mileposts'!$G$26),"Y",IF(AND(H178&gt;='Intersection Mileposts'!$F$27,H178&lt;='Intersection Mileposts'!$G$27),"Y",IF(AND(H178&gt;='Intersection Mileposts'!$F$28,H178&lt;='Intersection Mileposts'!$G$28),"Y",IF(AND(H178&gt;='Intersection Mileposts'!$F$29,H178&lt;='Intersection Mileposts'!$G$29),"Y", IF(AND(H178&gt;='Intersection Mileposts'!$F$30,H178&lt;='Intersection Mileposts'!$G$30),"Y",IF(AND(H178&gt;='Intersection Mileposts'!$F$31,H178&lt;='Intersection Mileposts'!$G$31),"Y",IF(AND(H178&gt;='Intersection Mileposts'!$F$32,H178&lt;='Intersection Mileposts'!$G$32),"Y",IF(AND(H178&gt;='Intersection Mileposts'!$F$33,H178&lt;='Intersection Mileposts'!$G$33),"Y",IF(AND(H178&gt;='Intersection Mileposts'!$F$34,H178&lt;='Intersection Mileposts'!$G$34),"Y",IF(AND(H178&gt;='Intersection Mileposts'!$F$35,H178&lt;='Intersection Mileposts'!$G$35),"Y",IF(AND(H178&gt;='Intersection Mileposts'!$F$36,H178&lt;='Intersection Mileposts'!$G$36),"Y",IF(AND(H178&gt;='Intersection Mileposts'!$F$37,H178&lt;='Intersection Mileposts'!$G$37),"Y",IF(AND(H178&gt;='Intersection Mileposts'!$F$38,H178&lt;='Intersection Mileposts'!$G$38),"Y",IF(AND(H178&gt;='Intersection Mileposts'!$F$39,H178&lt;='Intersection Mileposts'!$G$39),"Y","N"))))))))))))))))))))))))))))))))))))</f>
        <v/>
      </c>
    </row>
    <row r="179" spans="1:46" x14ac:dyDescent="0.3">
      <c r="A179" s="279"/>
      <c r="B179" s="261"/>
      <c r="C179" s="262"/>
      <c r="D179" s="262"/>
      <c r="E179" s="262"/>
      <c r="F179" s="262"/>
      <c r="G179" s="284"/>
      <c r="H179" s="286"/>
      <c r="I179" s="279"/>
      <c r="J179" s="260"/>
      <c r="K179" s="260"/>
      <c r="L179" s="280"/>
      <c r="M179" s="275"/>
      <c r="N179" s="263"/>
      <c r="P179" s="264" t="str">
        <f>IF(R179 = "", "", COUNT($R$4:R179))</f>
        <v/>
      </c>
      <c r="Q179" s="264" t="str">
        <f t="shared" si="21"/>
        <v/>
      </c>
      <c r="R179" s="265" t="str">
        <f t="shared" si="22"/>
        <v/>
      </c>
      <c r="S179" s="266" t="str">
        <f t="shared" si="27"/>
        <v/>
      </c>
      <c r="T179" s="267" t="str">
        <f t="shared" si="23"/>
        <v/>
      </c>
      <c r="U179" s="268" t="str">
        <f t="shared" si="28"/>
        <v/>
      </c>
      <c r="V179" s="269" t="str">
        <f t="shared" si="24"/>
        <v/>
      </c>
      <c r="W179" s="5"/>
      <c r="AR179" s="2" t="str">
        <f t="shared" si="26"/>
        <v/>
      </c>
      <c r="AS179" s="2" t="str">
        <f t="shared" si="25"/>
        <v/>
      </c>
      <c r="AT179" s="2" t="str">
        <f>IF(AR179="","",IF(AND(H179&gt;='Intersection Mileposts'!$F$5,H179&lt;='Intersection Mileposts'!$G$5),"Y",IF(AND(H179&gt;='Intersection Mileposts'!$F$6,H179&lt;='Intersection Mileposts'!$G$6),"Y",IF(AND(H179&gt;='Intersection Mileposts'!$F$7,H179&lt;='Intersection Mileposts'!$G$7),"Y",IF(AND(H179&gt;='Intersection Mileposts'!$F$8,H179&lt;='Intersection Mileposts'!$G$8),"Y",IF(AND(H179&gt;='Intersection Mileposts'!$F$9,H179&lt;='Intersection Mileposts'!$G$9),"Y",IF(AND(H179&gt;='Intersection Mileposts'!$F$10,H179&lt;='Intersection Mileposts'!$G$10),"Y",IF(AND(H179&gt;='Intersection Mileposts'!$F$11,H179&lt;='Intersection Mileposts'!$G$11),"Y",IF(AND(H179&gt;='Intersection Mileposts'!$F$12,H179&lt;='Intersection Mileposts'!$G$12),"Y",IF(AND(H179&gt;='Intersection Mileposts'!$F$13,H179&lt;='Intersection Mileposts'!$G$13),"Y",IF(AND(H179&gt;='Intersection Mileposts'!$F$14,H179&lt;='Intersection Mileposts'!$G$14),"Y",IF(AND(H179&gt;='Intersection Mileposts'!$F$15,H179&lt;='Intersection Mileposts'!$G$15),"Y",IF(AND(H179&gt;='Intersection Mileposts'!$F$16,H179&lt;='Intersection Mileposts'!$G$16),"Y",IF(AND(H179&gt;='Intersection Mileposts'!$F$17,H179&lt;='Intersection Mileposts'!$G$17),"Y",IF(AND(H179&gt;='Intersection Mileposts'!$F$18,H179&lt;='Intersection Mileposts'!$G$18),"Y",IF(AND(H179&gt;='Intersection Mileposts'!$F$19,H179&lt;='Intersection Mileposts'!$G$19),"Y",IF(AND(H179&gt;='Intersection Mileposts'!$F$20,H179&lt;='Intersection Mileposts'!$G$20),"Y",IF(AND(H179&gt;='Intersection Mileposts'!$F$21,H179&lt;='Intersection Mileposts'!$G$21),"Y",IF(AND(H179&gt;='Intersection Mileposts'!$F$22,H179&lt;='Intersection Mileposts'!$G$22),"Y",IF(AND(H179&gt;='Intersection Mileposts'!$F$23,H179&lt;='Intersection Mileposts'!$G$23),"Y",IF(AND(H179&gt;='Intersection Mileposts'!$F$24,H179&lt;='Intersection Mileposts'!$G$24),"Y",IF(AND(H179&gt;='Intersection Mileposts'!$F$25,H179&lt;='Intersection Mileposts'!$G$25),"Y",IF(AND(H179&gt;='Intersection Mileposts'!$F$26,H179&lt;='Intersection Mileposts'!$G$26),"Y",IF(AND(H179&gt;='Intersection Mileposts'!$F$27,H179&lt;='Intersection Mileposts'!$G$27),"Y",IF(AND(H179&gt;='Intersection Mileposts'!$F$28,H179&lt;='Intersection Mileposts'!$G$28),"Y",IF(AND(H179&gt;='Intersection Mileposts'!$F$29,H179&lt;='Intersection Mileposts'!$G$29),"Y", IF(AND(H179&gt;='Intersection Mileposts'!$F$30,H179&lt;='Intersection Mileposts'!$G$30),"Y",IF(AND(H179&gt;='Intersection Mileposts'!$F$31,H179&lt;='Intersection Mileposts'!$G$31),"Y",IF(AND(H179&gt;='Intersection Mileposts'!$F$32,H179&lt;='Intersection Mileposts'!$G$32),"Y",IF(AND(H179&gt;='Intersection Mileposts'!$F$33,H179&lt;='Intersection Mileposts'!$G$33),"Y",IF(AND(H179&gt;='Intersection Mileposts'!$F$34,H179&lt;='Intersection Mileposts'!$G$34),"Y",IF(AND(H179&gt;='Intersection Mileposts'!$F$35,H179&lt;='Intersection Mileposts'!$G$35),"Y",IF(AND(H179&gt;='Intersection Mileposts'!$F$36,H179&lt;='Intersection Mileposts'!$G$36),"Y",IF(AND(H179&gt;='Intersection Mileposts'!$F$37,H179&lt;='Intersection Mileposts'!$G$37),"Y",IF(AND(H179&gt;='Intersection Mileposts'!$F$38,H179&lt;='Intersection Mileposts'!$G$38),"Y",IF(AND(H179&gt;='Intersection Mileposts'!$F$39,H179&lt;='Intersection Mileposts'!$G$39),"Y","N"))))))))))))))))))))))))))))))))))))</f>
        <v/>
      </c>
    </row>
    <row r="180" spans="1:46" x14ac:dyDescent="0.3">
      <c r="A180" s="279"/>
      <c r="B180" s="261"/>
      <c r="C180" s="262"/>
      <c r="D180" s="262"/>
      <c r="E180" s="262"/>
      <c r="F180" s="262"/>
      <c r="G180" s="284"/>
      <c r="H180" s="286"/>
      <c r="I180" s="279"/>
      <c r="J180" s="260"/>
      <c r="K180" s="260"/>
      <c r="L180" s="280"/>
      <c r="M180" s="275"/>
      <c r="N180" s="263"/>
      <c r="P180" s="264" t="str">
        <f>IF(R180 = "", "", COUNT($R$4:R180))</f>
        <v/>
      </c>
      <c r="Q180" s="264" t="str">
        <f t="shared" si="21"/>
        <v/>
      </c>
      <c r="R180" s="265" t="str">
        <f t="shared" si="22"/>
        <v/>
      </c>
      <c r="S180" s="266" t="str">
        <f t="shared" si="27"/>
        <v/>
      </c>
      <c r="T180" s="267" t="str">
        <f t="shared" si="23"/>
        <v/>
      </c>
      <c r="U180" s="268" t="str">
        <f t="shared" si="28"/>
        <v/>
      </c>
      <c r="V180" s="269" t="str">
        <f t="shared" si="24"/>
        <v/>
      </c>
      <c r="W180" s="5"/>
      <c r="AR180" s="2" t="str">
        <f t="shared" si="26"/>
        <v/>
      </c>
      <c r="AS180" s="2" t="str">
        <f t="shared" si="25"/>
        <v/>
      </c>
      <c r="AT180" s="2" t="str">
        <f>IF(AR180="","",IF(AND(H180&gt;='Intersection Mileposts'!$F$5,H180&lt;='Intersection Mileposts'!$G$5),"Y",IF(AND(H180&gt;='Intersection Mileposts'!$F$6,H180&lt;='Intersection Mileposts'!$G$6),"Y",IF(AND(H180&gt;='Intersection Mileposts'!$F$7,H180&lt;='Intersection Mileposts'!$G$7),"Y",IF(AND(H180&gt;='Intersection Mileposts'!$F$8,H180&lt;='Intersection Mileposts'!$G$8),"Y",IF(AND(H180&gt;='Intersection Mileposts'!$F$9,H180&lt;='Intersection Mileposts'!$G$9),"Y",IF(AND(H180&gt;='Intersection Mileposts'!$F$10,H180&lt;='Intersection Mileposts'!$G$10),"Y",IF(AND(H180&gt;='Intersection Mileposts'!$F$11,H180&lt;='Intersection Mileposts'!$G$11),"Y",IF(AND(H180&gt;='Intersection Mileposts'!$F$12,H180&lt;='Intersection Mileposts'!$G$12),"Y",IF(AND(H180&gt;='Intersection Mileposts'!$F$13,H180&lt;='Intersection Mileposts'!$G$13),"Y",IF(AND(H180&gt;='Intersection Mileposts'!$F$14,H180&lt;='Intersection Mileposts'!$G$14),"Y",IF(AND(H180&gt;='Intersection Mileposts'!$F$15,H180&lt;='Intersection Mileposts'!$G$15),"Y",IF(AND(H180&gt;='Intersection Mileposts'!$F$16,H180&lt;='Intersection Mileposts'!$G$16),"Y",IF(AND(H180&gt;='Intersection Mileposts'!$F$17,H180&lt;='Intersection Mileposts'!$G$17),"Y",IF(AND(H180&gt;='Intersection Mileposts'!$F$18,H180&lt;='Intersection Mileposts'!$G$18),"Y",IF(AND(H180&gt;='Intersection Mileposts'!$F$19,H180&lt;='Intersection Mileposts'!$G$19),"Y",IF(AND(H180&gt;='Intersection Mileposts'!$F$20,H180&lt;='Intersection Mileposts'!$G$20),"Y",IF(AND(H180&gt;='Intersection Mileposts'!$F$21,H180&lt;='Intersection Mileposts'!$G$21),"Y",IF(AND(H180&gt;='Intersection Mileposts'!$F$22,H180&lt;='Intersection Mileposts'!$G$22),"Y",IF(AND(H180&gt;='Intersection Mileposts'!$F$23,H180&lt;='Intersection Mileposts'!$G$23),"Y",IF(AND(H180&gt;='Intersection Mileposts'!$F$24,H180&lt;='Intersection Mileposts'!$G$24),"Y",IF(AND(H180&gt;='Intersection Mileposts'!$F$25,H180&lt;='Intersection Mileposts'!$G$25),"Y",IF(AND(H180&gt;='Intersection Mileposts'!$F$26,H180&lt;='Intersection Mileposts'!$G$26),"Y",IF(AND(H180&gt;='Intersection Mileposts'!$F$27,H180&lt;='Intersection Mileposts'!$G$27),"Y",IF(AND(H180&gt;='Intersection Mileposts'!$F$28,H180&lt;='Intersection Mileposts'!$G$28),"Y",IF(AND(H180&gt;='Intersection Mileposts'!$F$29,H180&lt;='Intersection Mileposts'!$G$29),"Y", IF(AND(H180&gt;='Intersection Mileposts'!$F$30,H180&lt;='Intersection Mileposts'!$G$30),"Y",IF(AND(H180&gt;='Intersection Mileposts'!$F$31,H180&lt;='Intersection Mileposts'!$G$31),"Y",IF(AND(H180&gt;='Intersection Mileposts'!$F$32,H180&lt;='Intersection Mileposts'!$G$32),"Y",IF(AND(H180&gt;='Intersection Mileposts'!$F$33,H180&lt;='Intersection Mileposts'!$G$33),"Y",IF(AND(H180&gt;='Intersection Mileposts'!$F$34,H180&lt;='Intersection Mileposts'!$G$34),"Y",IF(AND(H180&gt;='Intersection Mileposts'!$F$35,H180&lt;='Intersection Mileposts'!$G$35),"Y",IF(AND(H180&gt;='Intersection Mileposts'!$F$36,H180&lt;='Intersection Mileposts'!$G$36),"Y",IF(AND(H180&gt;='Intersection Mileposts'!$F$37,H180&lt;='Intersection Mileposts'!$G$37),"Y",IF(AND(H180&gt;='Intersection Mileposts'!$F$38,H180&lt;='Intersection Mileposts'!$G$38),"Y",IF(AND(H180&gt;='Intersection Mileposts'!$F$39,H180&lt;='Intersection Mileposts'!$G$39),"Y","N"))))))))))))))))))))))))))))))))))))</f>
        <v/>
      </c>
    </row>
    <row r="181" spans="1:46" x14ac:dyDescent="0.3">
      <c r="A181" s="279"/>
      <c r="B181" s="261"/>
      <c r="C181" s="262"/>
      <c r="D181" s="262"/>
      <c r="E181" s="262"/>
      <c r="F181" s="262"/>
      <c r="G181" s="284"/>
      <c r="H181" s="286"/>
      <c r="I181" s="279"/>
      <c r="J181" s="260"/>
      <c r="K181" s="260"/>
      <c r="L181" s="280"/>
      <c r="M181" s="275"/>
      <c r="N181" s="263"/>
      <c r="P181" s="264" t="str">
        <f>IF(R181 = "", "", COUNT($R$4:R181))</f>
        <v/>
      </c>
      <c r="Q181" s="264" t="str">
        <f t="shared" si="21"/>
        <v/>
      </c>
      <c r="R181" s="265" t="str">
        <f t="shared" si="22"/>
        <v/>
      </c>
      <c r="S181" s="266" t="str">
        <f t="shared" si="27"/>
        <v/>
      </c>
      <c r="T181" s="267" t="str">
        <f t="shared" si="23"/>
        <v/>
      </c>
      <c r="U181" s="268" t="str">
        <f t="shared" si="28"/>
        <v/>
      </c>
      <c r="V181" s="269" t="str">
        <f t="shared" si="24"/>
        <v/>
      </c>
      <c r="W181" s="5"/>
      <c r="AR181" s="2" t="str">
        <f t="shared" si="26"/>
        <v/>
      </c>
      <c r="AS181" s="2" t="str">
        <f t="shared" si="25"/>
        <v/>
      </c>
      <c r="AT181" s="2" t="str">
        <f>IF(AR181="","",IF(AND(H181&gt;='Intersection Mileposts'!$F$5,H181&lt;='Intersection Mileposts'!$G$5),"Y",IF(AND(H181&gt;='Intersection Mileposts'!$F$6,H181&lt;='Intersection Mileposts'!$G$6),"Y",IF(AND(H181&gt;='Intersection Mileposts'!$F$7,H181&lt;='Intersection Mileposts'!$G$7),"Y",IF(AND(H181&gt;='Intersection Mileposts'!$F$8,H181&lt;='Intersection Mileposts'!$G$8),"Y",IF(AND(H181&gt;='Intersection Mileposts'!$F$9,H181&lt;='Intersection Mileposts'!$G$9),"Y",IF(AND(H181&gt;='Intersection Mileposts'!$F$10,H181&lt;='Intersection Mileposts'!$G$10),"Y",IF(AND(H181&gt;='Intersection Mileposts'!$F$11,H181&lt;='Intersection Mileposts'!$G$11),"Y",IF(AND(H181&gt;='Intersection Mileposts'!$F$12,H181&lt;='Intersection Mileposts'!$G$12),"Y",IF(AND(H181&gt;='Intersection Mileposts'!$F$13,H181&lt;='Intersection Mileposts'!$G$13),"Y",IF(AND(H181&gt;='Intersection Mileposts'!$F$14,H181&lt;='Intersection Mileposts'!$G$14),"Y",IF(AND(H181&gt;='Intersection Mileposts'!$F$15,H181&lt;='Intersection Mileposts'!$G$15),"Y",IF(AND(H181&gt;='Intersection Mileposts'!$F$16,H181&lt;='Intersection Mileposts'!$G$16),"Y",IF(AND(H181&gt;='Intersection Mileposts'!$F$17,H181&lt;='Intersection Mileposts'!$G$17),"Y",IF(AND(H181&gt;='Intersection Mileposts'!$F$18,H181&lt;='Intersection Mileposts'!$G$18),"Y",IF(AND(H181&gt;='Intersection Mileposts'!$F$19,H181&lt;='Intersection Mileposts'!$G$19),"Y",IF(AND(H181&gt;='Intersection Mileposts'!$F$20,H181&lt;='Intersection Mileposts'!$G$20),"Y",IF(AND(H181&gt;='Intersection Mileposts'!$F$21,H181&lt;='Intersection Mileposts'!$G$21),"Y",IF(AND(H181&gt;='Intersection Mileposts'!$F$22,H181&lt;='Intersection Mileposts'!$G$22),"Y",IF(AND(H181&gt;='Intersection Mileposts'!$F$23,H181&lt;='Intersection Mileposts'!$G$23),"Y",IF(AND(H181&gt;='Intersection Mileposts'!$F$24,H181&lt;='Intersection Mileposts'!$G$24),"Y",IF(AND(H181&gt;='Intersection Mileposts'!$F$25,H181&lt;='Intersection Mileposts'!$G$25),"Y",IF(AND(H181&gt;='Intersection Mileposts'!$F$26,H181&lt;='Intersection Mileposts'!$G$26),"Y",IF(AND(H181&gt;='Intersection Mileposts'!$F$27,H181&lt;='Intersection Mileposts'!$G$27),"Y",IF(AND(H181&gt;='Intersection Mileposts'!$F$28,H181&lt;='Intersection Mileposts'!$G$28),"Y",IF(AND(H181&gt;='Intersection Mileposts'!$F$29,H181&lt;='Intersection Mileposts'!$G$29),"Y", IF(AND(H181&gt;='Intersection Mileposts'!$F$30,H181&lt;='Intersection Mileposts'!$G$30),"Y",IF(AND(H181&gt;='Intersection Mileposts'!$F$31,H181&lt;='Intersection Mileposts'!$G$31),"Y",IF(AND(H181&gt;='Intersection Mileposts'!$F$32,H181&lt;='Intersection Mileposts'!$G$32),"Y",IF(AND(H181&gt;='Intersection Mileposts'!$F$33,H181&lt;='Intersection Mileposts'!$G$33),"Y",IF(AND(H181&gt;='Intersection Mileposts'!$F$34,H181&lt;='Intersection Mileposts'!$G$34),"Y",IF(AND(H181&gt;='Intersection Mileposts'!$F$35,H181&lt;='Intersection Mileposts'!$G$35),"Y",IF(AND(H181&gt;='Intersection Mileposts'!$F$36,H181&lt;='Intersection Mileposts'!$G$36),"Y",IF(AND(H181&gt;='Intersection Mileposts'!$F$37,H181&lt;='Intersection Mileposts'!$G$37),"Y",IF(AND(H181&gt;='Intersection Mileposts'!$F$38,H181&lt;='Intersection Mileposts'!$G$38),"Y",IF(AND(H181&gt;='Intersection Mileposts'!$F$39,H181&lt;='Intersection Mileposts'!$G$39),"Y","N"))))))))))))))))))))))))))))))))))))</f>
        <v/>
      </c>
    </row>
    <row r="182" spans="1:46" x14ac:dyDescent="0.3">
      <c r="A182" s="279"/>
      <c r="B182" s="261"/>
      <c r="C182" s="262"/>
      <c r="D182" s="262"/>
      <c r="E182" s="262"/>
      <c r="F182" s="262"/>
      <c r="G182" s="284"/>
      <c r="H182" s="286"/>
      <c r="I182" s="279"/>
      <c r="J182" s="260"/>
      <c r="K182" s="260"/>
      <c r="L182" s="280"/>
      <c r="M182" s="275"/>
      <c r="N182" s="263"/>
      <c r="P182" s="264" t="str">
        <f>IF(R182 = "", "", COUNT($R$4:R182))</f>
        <v/>
      </c>
      <c r="Q182" s="264" t="str">
        <f t="shared" si="21"/>
        <v/>
      </c>
      <c r="R182" s="265" t="str">
        <f t="shared" si="22"/>
        <v/>
      </c>
      <c r="S182" s="266" t="str">
        <f t="shared" si="27"/>
        <v/>
      </c>
      <c r="T182" s="267" t="str">
        <f t="shared" si="23"/>
        <v/>
      </c>
      <c r="U182" s="268" t="str">
        <f t="shared" si="28"/>
        <v/>
      </c>
      <c r="V182" s="269" t="str">
        <f t="shared" si="24"/>
        <v/>
      </c>
      <c r="W182" s="5"/>
      <c r="AR182" s="2" t="str">
        <f t="shared" si="26"/>
        <v/>
      </c>
      <c r="AS182" s="2" t="str">
        <f t="shared" si="25"/>
        <v/>
      </c>
      <c r="AT182" s="2" t="str">
        <f>IF(AR182="","",IF(AND(H182&gt;='Intersection Mileposts'!$F$5,H182&lt;='Intersection Mileposts'!$G$5),"Y",IF(AND(H182&gt;='Intersection Mileposts'!$F$6,H182&lt;='Intersection Mileposts'!$G$6),"Y",IF(AND(H182&gt;='Intersection Mileposts'!$F$7,H182&lt;='Intersection Mileposts'!$G$7),"Y",IF(AND(H182&gt;='Intersection Mileposts'!$F$8,H182&lt;='Intersection Mileposts'!$G$8),"Y",IF(AND(H182&gt;='Intersection Mileposts'!$F$9,H182&lt;='Intersection Mileposts'!$G$9),"Y",IF(AND(H182&gt;='Intersection Mileposts'!$F$10,H182&lt;='Intersection Mileposts'!$G$10),"Y",IF(AND(H182&gt;='Intersection Mileposts'!$F$11,H182&lt;='Intersection Mileposts'!$G$11),"Y",IF(AND(H182&gt;='Intersection Mileposts'!$F$12,H182&lt;='Intersection Mileposts'!$G$12),"Y",IF(AND(H182&gt;='Intersection Mileposts'!$F$13,H182&lt;='Intersection Mileposts'!$G$13),"Y",IF(AND(H182&gt;='Intersection Mileposts'!$F$14,H182&lt;='Intersection Mileposts'!$G$14),"Y",IF(AND(H182&gt;='Intersection Mileposts'!$F$15,H182&lt;='Intersection Mileposts'!$G$15),"Y",IF(AND(H182&gt;='Intersection Mileposts'!$F$16,H182&lt;='Intersection Mileposts'!$G$16),"Y",IF(AND(H182&gt;='Intersection Mileposts'!$F$17,H182&lt;='Intersection Mileposts'!$G$17),"Y",IF(AND(H182&gt;='Intersection Mileposts'!$F$18,H182&lt;='Intersection Mileposts'!$G$18),"Y",IF(AND(H182&gt;='Intersection Mileposts'!$F$19,H182&lt;='Intersection Mileposts'!$G$19),"Y",IF(AND(H182&gt;='Intersection Mileposts'!$F$20,H182&lt;='Intersection Mileposts'!$G$20),"Y",IF(AND(H182&gt;='Intersection Mileposts'!$F$21,H182&lt;='Intersection Mileposts'!$G$21),"Y",IF(AND(H182&gt;='Intersection Mileposts'!$F$22,H182&lt;='Intersection Mileposts'!$G$22),"Y",IF(AND(H182&gt;='Intersection Mileposts'!$F$23,H182&lt;='Intersection Mileposts'!$G$23),"Y",IF(AND(H182&gt;='Intersection Mileposts'!$F$24,H182&lt;='Intersection Mileposts'!$G$24),"Y",IF(AND(H182&gt;='Intersection Mileposts'!$F$25,H182&lt;='Intersection Mileposts'!$G$25),"Y",IF(AND(H182&gt;='Intersection Mileposts'!$F$26,H182&lt;='Intersection Mileposts'!$G$26),"Y",IF(AND(H182&gt;='Intersection Mileposts'!$F$27,H182&lt;='Intersection Mileposts'!$G$27),"Y",IF(AND(H182&gt;='Intersection Mileposts'!$F$28,H182&lt;='Intersection Mileposts'!$G$28),"Y",IF(AND(H182&gt;='Intersection Mileposts'!$F$29,H182&lt;='Intersection Mileposts'!$G$29),"Y", IF(AND(H182&gt;='Intersection Mileposts'!$F$30,H182&lt;='Intersection Mileposts'!$G$30),"Y",IF(AND(H182&gt;='Intersection Mileposts'!$F$31,H182&lt;='Intersection Mileposts'!$G$31),"Y",IF(AND(H182&gt;='Intersection Mileposts'!$F$32,H182&lt;='Intersection Mileposts'!$G$32),"Y",IF(AND(H182&gt;='Intersection Mileposts'!$F$33,H182&lt;='Intersection Mileposts'!$G$33),"Y",IF(AND(H182&gt;='Intersection Mileposts'!$F$34,H182&lt;='Intersection Mileposts'!$G$34),"Y",IF(AND(H182&gt;='Intersection Mileposts'!$F$35,H182&lt;='Intersection Mileposts'!$G$35),"Y",IF(AND(H182&gt;='Intersection Mileposts'!$F$36,H182&lt;='Intersection Mileposts'!$G$36),"Y",IF(AND(H182&gt;='Intersection Mileposts'!$F$37,H182&lt;='Intersection Mileposts'!$G$37),"Y",IF(AND(H182&gt;='Intersection Mileposts'!$F$38,H182&lt;='Intersection Mileposts'!$G$38),"Y",IF(AND(H182&gt;='Intersection Mileposts'!$F$39,H182&lt;='Intersection Mileposts'!$G$39),"Y","N"))))))))))))))))))))))))))))))))))))</f>
        <v/>
      </c>
    </row>
    <row r="183" spans="1:46" x14ac:dyDescent="0.3">
      <c r="A183" s="279"/>
      <c r="B183" s="261"/>
      <c r="C183" s="262"/>
      <c r="D183" s="262"/>
      <c r="E183" s="262"/>
      <c r="F183" s="262"/>
      <c r="G183" s="284"/>
      <c r="H183" s="286"/>
      <c r="I183" s="279"/>
      <c r="J183" s="260"/>
      <c r="K183" s="260"/>
      <c r="L183" s="280"/>
      <c r="M183" s="275"/>
      <c r="N183" s="263"/>
      <c r="P183" s="264" t="str">
        <f>IF(R183 = "", "", COUNT($R$4:R183))</f>
        <v/>
      </c>
      <c r="Q183" s="264" t="str">
        <f t="shared" si="21"/>
        <v/>
      </c>
      <c r="R183" s="265" t="str">
        <f t="shared" si="22"/>
        <v/>
      </c>
      <c r="S183" s="266" t="str">
        <f t="shared" si="27"/>
        <v/>
      </c>
      <c r="T183" s="267" t="str">
        <f t="shared" si="23"/>
        <v/>
      </c>
      <c r="U183" s="268" t="str">
        <f t="shared" si="28"/>
        <v/>
      </c>
      <c r="V183" s="269" t="str">
        <f t="shared" si="24"/>
        <v/>
      </c>
      <c r="W183" s="5"/>
      <c r="AR183" s="2" t="str">
        <f t="shared" si="26"/>
        <v/>
      </c>
      <c r="AS183" s="2" t="str">
        <f t="shared" si="25"/>
        <v/>
      </c>
      <c r="AT183" s="2" t="str">
        <f>IF(AR183="","",IF(AND(H183&gt;='Intersection Mileposts'!$F$5,H183&lt;='Intersection Mileposts'!$G$5),"Y",IF(AND(H183&gt;='Intersection Mileposts'!$F$6,H183&lt;='Intersection Mileposts'!$G$6),"Y",IF(AND(H183&gt;='Intersection Mileposts'!$F$7,H183&lt;='Intersection Mileposts'!$G$7),"Y",IF(AND(H183&gt;='Intersection Mileposts'!$F$8,H183&lt;='Intersection Mileposts'!$G$8),"Y",IF(AND(H183&gt;='Intersection Mileposts'!$F$9,H183&lt;='Intersection Mileposts'!$G$9),"Y",IF(AND(H183&gt;='Intersection Mileposts'!$F$10,H183&lt;='Intersection Mileposts'!$G$10),"Y",IF(AND(H183&gt;='Intersection Mileposts'!$F$11,H183&lt;='Intersection Mileposts'!$G$11),"Y",IF(AND(H183&gt;='Intersection Mileposts'!$F$12,H183&lt;='Intersection Mileposts'!$G$12),"Y",IF(AND(H183&gt;='Intersection Mileposts'!$F$13,H183&lt;='Intersection Mileposts'!$G$13),"Y",IF(AND(H183&gt;='Intersection Mileposts'!$F$14,H183&lt;='Intersection Mileposts'!$G$14),"Y",IF(AND(H183&gt;='Intersection Mileposts'!$F$15,H183&lt;='Intersection Mileposts'!$G$15),"Y",IF(AND(H183&gt;='Intersection Mileposts'!$F$16,H183&lt;='Intersection Mileposts'!$G$16),"Y",IF(AND(H183&gt;='Intersection Mileposts'!$F$17,H183&lt;='Intersection Mileposts'!$G$17),"Y",IF(AND(H183&gt;='Intersection Mileposts'!$F$18,H183&lt;='Intersection Mileposts'!$G$18),"Y",IF(AND(H183&gt;='Intersection Mileposts'!$F$19,H183&lt;='Intersection Mileposts'!$G$19),"Y",IF(AND(H183&gt;='Intersection Mileposts'!$F$20,H183&lt;='Intersection Mileposts'!$G$20),"Y",IF(AND(H183&gt;='Intersection Mileposts'!$F$21,H183&lt;='Intersection Mileposts'!$G$21),"Y",IF(AND(H183&gt;='Intersection Mileposts'!$F$22,H183&lt;='Intersection Mileposts'!$G$22),"Y",IF(AND(H183&gt;='Intersection Mileposts'!$F$23,H183&lt;='Intersection Mileposts'!$G$23),"Y",IF(AND(H183&gt;='Intersection Mileposts'!$F$24,H183&lt;='Intersection Mileposts'!$G$24),"Y",IF(AND(H183&gt;='Intersection Mileposts'!$F$25,H183&lt;='Intersection Mileposts'!$G$25),"Y",IF(AND(H183&gt;='Intersection Mileposts'!$F$26,H183&lt;='Intersection Mileposts'!$G$26),"Y",IF(AND(H183&gt;='Intersection Mileposts'!$F$27,H183&lt;='Intersection Mileposts'!$G$27),"Y",IF(AND(H183&gt;='Intersection Mileposts'!$F$28,H183&lt;='Intersection Mileposts'!$G$28),"Y",IF(AND(H183&gt;='Intersection Mileposts'!$F$29,H183&lt;='Intersection Mileposts'!$G$29),"Y", IF(AND(H183&gt;='Intersection Mileposts'!$F$30,H183&lt;='Intersection Mileposts'!$G$30),"Y",IF(AND(H183&gt;='Intersection Mileposts'!$F$31,H183&lt;='Intersection Mileposts'!$G$31),"Y",IF(AND(H183&gt;='Intersection Mileposts'!$F$32,H183&lt;='Intersection Mileposts'!$G$32),"Y",IF(AND(H183&gt;='Intersection Mileposts'!$F$33,H183&lt;='Intersection Mileposts'!$G$33),"Y",IF(AND(H183&gt;='Intersection Mileposts'!$F$34,H183&lt;='Intersection Mileposts'!$G$34),"Y",IF(AND(H183&gt;='Intersection Mileposts'!$F$35,H183&lt;='Intersection Mileposts'!$G$35),"Y",IF(AND(H183&gt;='Intersection Mileposts'!$F$36,H183&lt;='Intersection Mileposts'!$G$36),"Y",IF(AND(H183&gt;='Intersection Mileposts'!$F$37,H183&lt;='Intersection Mileposts'!$G$37),"Y",IF(AND(H183&gt;='Intersection Mileposts'!$F$38,H183&lt;='Intersection Mileposts'!$G$38),"Y",IF(AND(H183&gt;='Intersection Mileposts'!$F$39,H183&lt;='Intersection Mileposts'!$G$39),"Y","N"))))))))))))))))))))))))))))))))))))</f>
        <v/>
      </c>
    </row>
    <row r="184" spans="1:46" x14ac:dyDescent="0.3">
      <c r="A184" s="279"/>
      <c r="B184" s="261"/>
      <c r="C184" s="262"/>
      <c r="D184" s="262"/>
      <c r="E184" s="262"/>
      <c r="F184" s="262"/>
      <c r="G184" s="284"/>
      <c r="H184" s="286"/>
      <c r="I184" s="279"/>
      <c r="J184" s="260"/>
      <c r="K184" s="260"/>
      <c r="L184" s="280"/>
      <c r="M184" s="275"/>
      <c r="N184" s="263"/>
      <c r="P184" s="264" t="str">
        <f>IF(R184 = "", "", COUNT($R$4:R184))</f>
        <v/>
      </c>
      <c r="Q184" s="264" t="str">
        <f t="shared" si="21"/>
        <v/>
      </c>
      <c r="R184" s="265" t="str">
        <f t="shared" si="22"/>
        <v/>
      </c>
      <c r="S184" s="266" t="str">
        <f t="shared" si="27"/>
        <v/>
      </c>
      <c r="T184" s="267" t="str">
        <f t="shared" si="23"/>
        <v/>
      </c>
      <c r="U184" s="268" t="str">
        <f t="shared" si="28"/>
        <v/>
      </c>
      <c r="V184" s="269" t="str">
        <f t="shared" si="24"/>
        <v/>
      </c>
      <c r="W184" s="5"/>
      <c r="AR184" s="2" t="str">
        <f t="shared" si="26"/>
        <v/>
      </c>
      <c r="AS184" s="2" t="str">
        <f t="shared" si="25"/>
        <v/>
      </c>
      <c r="AT184" s="2" t="str">
        <f>IF(AR184="","",IF(AND(H184&gt;='Intersection Mileposts'!$F$5,H184&lt;='Intersection Mileposts'!$G$5),"Y",IF(AND(H184&gt;='Intersection Mileposts'!$F$6,H184&lt;='Intersection Mileposts'!$G$6),"Y",IF(AND(H184&gt;='Intersection Mileposts'!$F$7,H184&lt;='Intersection Mileposts'!$G$7),"Y",IF(AND(H184&gt;='Intersection Mileposts'!$F$8,H184&lt;='Intersection Mileposts'!$G$8),"Y",IF(AND(H184&gt;='Intersection Mileposts'!$F$9,H184&lt;='Intersection Mileposts'!$G$9),"Y",IF(AND(H184&gt;='Intersection Mileposts'!$F$10,H184&lt;='Intersection Mileposts'!$G$10),"Y",IF(AND(H184&gt;='Intersection Mileposts'!$F$11,H184&lt;='Intersection Mileposts'!$G$11),"Y",IF(AND(H184&gt;='Intersection Mileposts'!$F$12,H184&lt;='Intersection Mileposts'!$G$12),"Y",IF(AND(H184&gt;='Intersection Mileposts'!$F$13,H184&lt;='Intersection Mileposts'!$G$13),"Y",IF(AND(H184&gt;='Intersection Mileposts'!$F$14,H184&lt;='Intersection Mileposts'!$G$14),"Y",IF(AND(H184&gt;='Intersection Mileposts'!$F$15,H184&lt;='Intersection Mileposts'!$G$15),"Y",IF(AND(H184&gt;='Intersection Mileposts'!$F$16,H184&lt;='Intersection Mileposts'!$G$16),"Y",IF(AND(H184&gt;='Intersection Mileposts'!$F$17,H184&lt;='Intersection Mileposts'!$G$17),"Y",IF(AND(H184&gt;='Intersection Mileposts'!$F$18,H184&lt;='Intersection Mileposts'!$G$18),"Y",IF(AND(H184&gt;='Intersection Mileposts'!$F$19,H184&lt;='Intersection Mileposts'!$G$19),"Y",IF(AND(H184&gt;='Intersection Mileposts'!$F$20,H184&lt;='Intersection Mileposts'!$G$20),"Y",IF(AND(H184&gt;='Intersection Mileposts'!$F$21,H184&lt;='Intersection Mileposts'!$G$21),"Y",IF(AND(H184&gt;='Intersection Mileposts'!$F$22,H184&lt;='Intersection Mileposts'!$G$22),"Y",IF(AND(H184&gt;='Intersection Mileposts'!$F$23,H184&lt;='Intersection Mileposts'!$G$23),"Y",IF(AND(H184&gt;='Intersection Mileposts'!$F$24,H184&lt;='Intersection Mileposts'!$G$24),"Y",IF(AND(H184&gt;='Intersection Mileposts'!$F$25,H184&lt;='Intersection Mileposts'!$G$25),"Y",IF(AND(H184&gt;='Intersection Mileposts'!$F$26,H184&lt;='Intersection Mileposts'!$G$26),"Y",IF(AND(H184&gt;='Intersection Mileposts'!$F$27,H184&lt;='Intersection Mileposts'!$G$27),"Y",IF(AND(H184&gt;='Intersection Mileposts'!$F$28,H184&lt;='Intersection Mileposts'!$G$28),"Y",IF(AND(H184&gt;='Intersection Mileposts'!$F$29,H184&lt;='Intersection Mileposts'!$G$29),"Y", IF(AND(H184&gt;='Intersection Mileposts'!$F$30,H184&lt;='Intersection Mileposts'!$G$30),"Y",IF(AND(H184&gt;='Intersection Mileposts'!$F$31,H184&lt;='Intersection Mileposts'!$G$31),"Y",IF(AND(H184&gt;='Intersection Mileposts'!$F$32,H184&lt;='Intersection Mileposts'!$G$32),"Y",IF(AND(H184&gt;='Intersection Mileposts'!$F$33,H184&lt;='Intersection Mileposts'!$G$33),"Y",IF(AND(H184&gt;='Intersection Mileposts'!$F$34,H184&lt;='Intersection Mileposts'!$G$34),"Y",IF(AND(H184&gt;='Intersection Mileposts'!$F$35,H184&lt;='Intersection Mileposts'!$G$35),"Y",IF(AND(H184&gt;='Intersection Mileposts'!$F$36,H184&lt;='Intersection Mileposts'!$G$36),"Y",IF(AND(H184&gt;='Intersection Mileposts'!$F$37,H184&lt;='Intersection Mileposts'!$G$37),"Y",IF(AND(H184&gt;='Intersection Mileposts'!$F$38,H184&lt;='Intersection Mileposts'!$G$38),"Y",IF(AND(H184&gt;='Intersection Mileposts'!$F$39,H184&lt;='Intersection Mileposts'!$G$39),"Y","N"))))))))))))))))))))))))))))))))))))</f>
        <v/>
      </c>
    </row>
    <row r="185" spans="1:46" x14ac:dyDescent="0.3">
      <c r="A185" s="279"/>
      <c r="B185" s="261"/>
      <c r="C185" s="262"/>
      <c r="D185" s="262"/>
      <c r="E185" s="262"/>
      <c r="F185" s="262"/>
      <c r="G185" s="284"/>
      <c r="H185" s="286"/>
      <c r="I185" s="279"/>
      <c r="J185" s="260"/>
      <c r="K185" s="260"/>
      <c r="L185" s="280"/>
      <c r="M185" s="275"/>
      <c r="N185" s="263"/>
      <c r="P185" s="264" t="str">
        <f>IF(R185 = "", "", COUNT($R$4:R185))</f>
        <v/>
      </c>
      <c r="Q185" s="264" t="str">
        <f t="shared" si="21"/>
        <v/>
      </c>
      <c r="R185" s="265" t="str">
        <f t="shared" si="22"/>
        <v/>
      </c>
      <c r="S185" s="266" t="str">
        <f t="shared" si="27"/>
        <v/>
      </c>
      <c r="T185" s="267" t="str">
        <f t="shared" si="23"/>
        <v/>
      </c>
      <c r="U185" s="268" t="str">
        <f t="shared" si="28"/>
        <v/>
      </c>
      <c r="V185" s="269" t="str">
        <f t="shared" si="24"/>
        <v/>
      </c>
      <c r="W185" s="5"/>
      <c r="AR185" s="2" t="str">
        <f t="shared" si="26"/>
        <v/>
      </c>
      <c r="AS185" s="2" t="str">
        <f t="shared" si="25"/>
        <v/>
      </c>
      <c r="AT185" s="2" t="str">
        <f>IF(AR185="","",IF(AND(H185&gt;='Intersection Mileposts'!$F$5,H185&lt;='Intersection Mileposts'!$G$5),"Y",IF(AND(H185&gt;='Intersection Mileposts'!$F$6,H185&lt;='Intersection Mileposts'!$G$6),"Y",IF(AND(H185&gt;='Intersection Mileposts'!$F$7,H185&lt;='Intersection Mileposts'!$G$7),"Y",IF(AND(H185&gt;='Intersection Mileposts'!$F$8,H185&lt;='Intersection Mileposts'!$G$8),"Y",IF(AND(H185&gt;='Intersection Mileposts'!$F$9,H185&lt;='Intersection Mileposts'!$G$9),"Y",IF(AND(H185&gt;='Intersection Mileposts'!$F$10,H185&lt;='Intersection Mileposts'!$G$10),"Y",IF(AND(H185&gt;='Intersection Mileposts'!$F$11,H185&lt;='Intersection Mileposts'!$G$11),"Y",IF(AND(H185&gt;='Intersection Mileposts'!$F$12,H185&lt;='Intersection Mileposts'!$G$12),"Y",IF(AND(H185&gt;='Intersection Mileposts'!$F$13,H185&lt;='Intersection Mileposts'!$G$13),"Y",IF(AND(H185&gt;='Intersection Mileposts'!$F$14,H185&lt;='Intersection Mileposts'!$G$14),"Y",IF(AND(H185&gt;='Intersection Mileposts'!$F$15,H185&lt;='Intersection Mileposts'!$G$15),"Y",IF(AND(H185&gt;='Intersection Mileposts'!$F$16,H185&lt;='Intersection Mileposts'!$G$16),"Y",IF(AND(H185&gt;='Intersection Mileposts'!$F$17,H185&lt;='Intersection Mileposts'!$G$17),"Y",IF(AND(H185&gt;='Intersection Mileposts'!$F$18,H185&lt;='Intersection Mileposts'!$G$18),"Y",IF(AND(H185&gt;='Intersection Mileposts'!$F$19,H185&lt;='Intersection Mileposts'!$G$19),"Y",IF(AND(H185&gt;='Intersection Mileposts'!$F$20,H185&lt;='Intersection Mileposts'!$G$20),"Y",IF(AND(H185&gt;='Intersection Mileposts'!$F$21,H185&lt;='Intersection Mileposts'!$G$21),"Y",IF(AND(H185&gt;='Intersection Mileposts'!$F$22,H185&lt;='Intersection Mileposts'!$G$22),"Y",IF(AND(H185&gt;='Intersection Mileposts'!$F$23,H185&lt;='Intersection Mileposts'!$G$23),"Y",IF(AND(H185&gt;='Intersection Mileposts'!$F$24,H185&lt;='Intersection Mileposts'!$G$24),"Y",IF(AND(H185&gt;='Intersection Mileposts'!$F$25,H185&lt;='Intersection Mileposts'!$G$25),"Y",IF(AND(H185&gt;='Intersection Mileposts'!$F$26,H185&lt;='Intersection Mileposts'!$G$26),"Y",IF(AND(H185&gt;='Intersection Mileposts'!$F$27,H185&lt;='Intersection Mileposts'!$G$27),"Y",IF(AND(H185&gt;='Intersection Mileposts'!$F$28,H185&lt;='Intersection Mileposts'!$G$28),"Y",IF(AND(H185&gt;='Intersection Mileposts'!$F$29,H185&lt;='Intersection Mileposts'!$G$29),"Y", IF(AND(H185&gt;='Intersection Mileposts'!$F$30,H185&lt;='Intersection Mileposts'!$G$30),"Y",IF(AND(H185&gt;='Intersection Mileposts'!$F$31,H185&lt;='Intersection Mileposts'!$G$31),"Y",IF(AND(H185&gt;='Intersection Mileposts'!$F$32,H185&lt;='Intersection Mileposts'!$G$32),"Y",IF(AND(H185&gt;='Intersection Mileposts'!$F$33,H185&lt;='Intersection Mileposts'!$G$33),"Y",IF(AND(H185&gt;='Intersection Mileposts'!$F$34,H185&lt;='Intersection Mileposts'!$G$34),"Y",IF(AND(H185&gt;='Intersection Mileposts'!$F$35,H185&lt;='Intersection Mileposts'!$G$35),"Y",IF(AND(H185&gt;='Intersection Mileposts'!$F$36,H185&lt;='Intersection Mileposts'!$G$36),"Y",IF(AND(H185&gt;='Intersection Mileposts'!$F$37,H185&lt;='Intersection Mileposts'!$G$37),"Y",IF(AND(H185&gt;='Intersection Mileposts'!$F$38,H185&lt;='Intersection Mileposts'!$G$38),"Y",IF(AND(H185&gt;='Intersection Mileposts'!$F$39,H185&lt;='Intersection Mileposts'!$G$39),"Y","N"))))))))))))))))))))))))))))))))))))</f>
        <v/>
      </c>
    </row>
    <row r="186" spans="1:46" x14ac:dyDescent="0.3">
      <c r="A186" s="279"/>
      <c r="B186" s="261"/>
      <c r="C186" s="262"/>
      <c r="D186" s="262"/>
      <c r="E186" s="262"/>
      <c r="F186" s="262"/>
      <c r="G186" s="284"/>
      <c r="H186" s="286"/>
      <c r="I186" s="279"/>
      <c r="J186" s="260"/>
      <c r="K186" s="260"/>
      <c r="L186" s="280"/>
      <c r="M186" s="275"/>
      <c r="N186" s="263"/>
      <c r="P186" s="264" t="str">
        <f>IF(R186 = "", "", COUNT($R$4:R186))</f>
        <v/>
      </c>
      <c r="Q186" s="264" t="str">
        <f t="shared" si="21"/>
        <v/>
      </c>
      <c r="R186" s="265" t="str">
        <f t="shared" si="22"/>
        <v/>
      </c>
      <c r="S186" s="266" t="str">
        <f t="shared" si="27"/>
        <v/>
      </c>
      <c r="T186" s="267" t="str">
        <f t="shared" si="23"/>
        <v/>
      </c>
      <c r="U186" s="268" t="str">
        <f t="shared" si="28"/>
        <v/>
      </c>
      <c r="V186" s="269" t="str">
        <f t="shared" si="24"/>
        <v/>
      </c>
      <c r="W186" s="5"/>
      <c r="AR186" s="2" t="str">
        <f t="shared" si="26"/>
        <v/>
      </c>
      <c r="AS186" s="2" t="str">
        <f t="shared" si="25"/>
        <v/>
      </c>
      <c r="AT186" s="2" t="str">
        <f>IF(AR186="","",IF(AND(H186&gt;='Intersection Mileposts'!$F$5,H186&lt;='Intersection Mileposts'!$G$5),"Y",IF(AND(H186&gt;='Intersection Mileposts'!$F$6,H186&lt;='Intersection Mileposts'!$G$6),"Y",IF(AND(H186&gt;='Intersection Mileposts'!$F$7,H186&lt;='Intersection Mileposts'!$G$7),"Y",IF(AND(H186&gt;='Intersection Mileposts'!$F$8,H186&lt;='Intersection Mileposts'!$G$8),"Y",IF(AND(H186&gt;='Intersection Mileposts'!$F$9,H186&lt;='Intersection Mileposts'!$G$9),"Y",IF(AND(H186&gt;='Intersection Mileposts'!$F$10,H186&lt;='Intersection Mileposts'!$G$10),"Y",IF(AND(H186&gt;='Intersection Mileposts'!$F$11,H186&lt;='Intersection Mileposts'!$G$11),"Y",IF(AND(H186&gt;='Intersection Mileposts'!$F$12,H186&lt;='Intersection Mileposts'!$G$12),"Y",IF(AND(H186&gt;='Intersection Mileposts'!$F$13,H186&lt;='Intersection Mileposts'!$G$13),"Y",IF(AND(H186&gt;='Intersection Mileposts'!$F$14,H186&lt;='Intersection Mileposts'!$G$14),"Y",IF(AND(H186&gt;='Intersection Mileposts'!$F$15,H186&lt;='Intersection Mileposts'!$G$15),"Y",IF(AND(H186&gt;='Intersection Mileposts'!$F$16,H186&lt;='Intersection Mileposts'!$G$16),"Y",IF(AND(H186&gt;='Intersection Mileposts'!$F$17,H186&lt;='Intersection Mileposts'!$G$17),"Y",IF(AND(H186&gt;='Intersection Mileposts'!$F$18,H186&lt;='Intersection Mileposts'!$G$18),"Y",IF(AND(H186&gt;='Intersection Mileposts'!$F$19,H186&lt;='Intersection Mileposts'!$G$19),"Y",IF(AND(H186&gt;='Intersection Mileposts'!$F$20,H186&lt;='Intersection Mileposts'!$G$20),"Y",IF(AND(H186&gt;='Intersection Mileposts'!$F$21,H186&lt;='Intersection Mileposts'!$G$21),"Y",IF(AND(H186&gt;='Intersection Mileposts'!$F$22,H186&lt;='Intersection Mileposts'!$G$22),"Y",IF(AND(H186&gt;='Intersection Mileposts'!$F$23,H186&lt;='Intersection Mileposts'!$G$23),"Y",IF(AND(H186&gt;='Intersection Mileposts'!$F$24,H186&lt;='Intersection Mileposts'!$G$24),"Y",IF(AND(H186&gt;='Intersection Mileposts'!$F$25,H186&lt;='Intersection Mileposts'!$G$25),"Y",IF(AND(H186&gt;='Intersection Mileposts'!$F$26,H186&lt;='Intersection Mileposts'!$G$26),"Y",IF(AND(H186&gt;='Intersection Mileposts'!$F$27,H186&lt;='Intersection Mileposts'!$G$27),"Y",IF(AND(H186&gt;='Intersection Mileposts'!$F$28,H186&lt;='Intersection Mileposts'!$G$28),"Y",IF(AND(H186&gt;='Intersection Mileposts'!$F$29,H186&lt;='Intersection Mileposts'!$G$29),"Y", IF(AND(H186&gt;='Intersection Mileposts'!$F$30,H186&lt;='Intersection Mileposts'!$G$30),"Y",IF(AND(H186&gt;='Intersection Mileposts'!$F$31,H186&lt;='Intersection Mileposts'!$G$31),"Y",IF(AND(H186&gt;='Intersection Mileposts'!$F$32,H186&lt;='Intersection Mileposts'!$G$32),"Y",IF(AND(H186&gt;='Intersection Mileposts'!$F$33,H186&lt;='Intersection Mileposts'!$G$33),"Y",IF(AND(H186&gt;='Intersection Mileposts'!$F$34,H186&lt;='Intersection Mileposts'!$G$34),"Y",IF(AND(H186&gt;='Intersection Mileposts'!$F$35,H186&lt;='Intersection Mileposts'!$G$35),"Y",IF(AND(H186&gt;='Intersection Mileposts'!$F$36,H186&lt;='Intersection Mileposts'!$G$36),"Y",IF(AND(H186&gt;='Intersection Mileposts'!$F$37,H186&lt;='Intersection Mileposts'!$G$37),"Y",IF(AND(H186&gt;='Intersection Mileposts'!$F$38,H186&lt;='Intersection Mileposts'!$G$38),"Y",IF(AND(H186&gt;='Intersection Mileposts'!$F$39,H186&lt;='Intersection Mileposts'!$G$39),"Y","N"))))))))))))))))))))))))))))))))))))</f>
        <v/>
      </c>
    </row>
    <row r="187" spans="1:46" x14ac:dyDescent="0.3">
      <c r="A187" s="279"/>
      <c r="B187" s="261"/>
      <c r="C187" s="262"/>
      <c r="D187" s="262"/>
      <c r="E187" s="262"/>
      <c r="F187" s="262"/>
      <c r="G187" s="284"/>
      <c r="H187" s="286"/>
      <c r="I187" s="279"/>
      <c r="J187" s="260"/>
      <c r="K187" s="260"/>
      <c r="L187" s="280"/>
      <c r="M187" s="275"/>
      <c r="N187" s="263"/>
      <c r="P187" s="264" t="str">
        <f>IF(R187 = "", "", COUNT($R$4:R187))</f>
        <v/>
      </c>
      <c r="Q187" s="264" t="str">
        <f t="shared" si="21"/>
        <v/>
      </c>
      <c r="R187" s="265" t="str">
        <f t="shared" si="22"/>
        <v/>
      </c>
      <c r="S187" s="266" t="str">
        <f t="shared" si="27"/>
        <v/>
      </c>
      <c r="T187" s="267" t="str">
        <f t="shared" si="23"/>
        <v/>
      </c>
      <c r="U187" s="268" t="str">
        <f t="shared" si="28"/>
        <v/>
      </c>
      <c r="V187" s="269" t="str">
        <f t="shared" si="24"/>
        <v/>
      </c>
      <c r="W187" s="5"/>
      <c r="AR187" s="2" t="str">
        <f t="shared" si="26"/>
        <v/>
      </c>
      <c r="AS187" s="2" t="str">
        <f t="shared" si="25"/>
        <v/>
      </c>
      <c r="AT187" s="2" t="str">
        <f>IF(AR187="","",IF(AND(H187&gt;='Intersection Mileposts'!$F$5,H187&lt;='Intersection Mileposts'!$G$5),"Y",IF(AND(H187&gt;='Intersection Mileposts'!$F$6,H187&lt;='Intersection Mileposts'!$G$6),"Y",IF(AND(H187&gt;='Intersection Mileposts'!$F$7,H187&lt;='Intersection Mileposts'!$G$7),"Y",IF(AND(H187&gt;='Intersection Mileposts'!$F$8,H187&lt;='Intersection Mileposts'!$G$8),"Y",IF(AND(H187&gt;='Intersection Mileposts'!$F$9,H187&lt;='Intersection Mileposts'!$G$9),"Y",IF(AND(H187&gt;='Intersection Mileposts'!$F$10,H187&lt;='Intersection Mileposts'!$G$10),"Y",IF(AND(H187&gt;='Intersection Mileposts'!$F$11,H187&lt;='Intersection Mileposts'!$G$11),"Y",IF(AND(H187&gt;='Intersection Mileposts'!$F$12,H187&lt;='Intersection Mileposts'!$G$12),"Y",IF(AND(H187&gt;='Intersection Mileposts'!$F$13,H187&lt;='Intersection Mileposts'!$G$13),"Y",IF(AND(H187&gt;='Intersection Mileposts'!$F$14,H187&lt;='Intersection Mileposts'!$G$14),"Y",IF(AND(H187&gt;='Intersection Mileposts'!$F$15,H187&lt;='Intersection Mileposts'!$G$15),"Y",IF(AND(H187&gt;='Intersection Mileposts'!$F$16,H187&lt;='Intersection Mileposts'!$G$16),"Y",IF(AND(H187&gt;='Intersection Mileposts'!$F$17,H187&lt;='Intersection Mileposts'!$G$17),"Y",IF(AND(H187&gt;='Intersection Mileposts'!$F$18,H187&lt;='Intersection Mileposts'!$G$18),"Y",IF(AND(H187&gt;='Intersection Mileposts'!$F$19,H187&lt;='Intersection Mileposts'!$G$19),"Y",IF(AND(H187&gt;='Intersection Mileposts'!$F$20,H187&lt;='Intersection Mileposts'!$G$20),"Y",IF(AND(H187&gt;='Intersection Mileposts'!$F$21,H187&lt;='Intersection Mileposts'!$G$21),"Y",IF(AND(H187&gt;='Intersection Mileposts'!$F$22,H187&lt;='Intersection Mileposts'!$G$22),"Y",IF(AND(H187&gt;='Intersection Mileposts'!$F$23,H187&lt;='Intersection Mileposts'!$G$23),"Y",IF(AND(H187&gt;='Intersection Mileposts'!$F$24,H187&lt;='Intersection Mileposts'!$G$24),"Y",IF(AND(H187&gt;='Intersection Mileposts'!$F$25,H187&lt;='Intersection Mileposts'!$G$25),"Y",IF(AND(H187&gt;='Intersection Mileposts'!$F$26,H187&lt;='Intersection Mileposts'!$G$26),"Y",IF(AND(H187&gt;='Intersection Mileposts'!$F$27,H187&lt;='Intersection Mileposts'!$G$27),"Y",IF(AND(H187&gt;='Intersection Mileposts'!$F$28,H187&lt;='Intersection Mileposts'!$G$28),"Y",IF(AND(H187&gt;='Intersection Mileposts'!$F$29,H187&lt;='Intersection Mileposts'!$G$29),"Y", IF(AND(H187&gt;='Intersection Mileposts'!$F$30,H187&lt;='Intersection Mileposts'!$G$30),"Y",IF(AND(H187&gt;='Intersection Mileposts'!$F$31,H187&lt;='Intersection Mileposts'!$G$31),"Y",IF(AND(H187&gt;='Intersection Mileposts'!$F$32,H187&lt;='Intersection Mileposts'!$G$32),"Y",IF(AND(H187&gt;='Intersection Mileposts'!$F$33,H187&lt;='Intersection Mileposts'!$G$33),"Y",IF(AND(H187&gt;='Intersection Mileposts'!$F$34,H187&lt;='Intersection Mileposts'!$G$34),"Y",IF(AND(H187&gt;='Intersection Mileposts'!$F$35,H187&lt;='Intersection Mileposts'!$G$35),"Y",IF(AND(H187&gt;='Intersection Mileposts'!$F$36,H187&lt;='Intersection Mileposts'!$G$36),"Y",IF(AND(H187&gt;='Intersection Mileposts'!$F$37,H187&lt;='Intersection Mileposts'!$G$37),"Y",IF(AND(H187&gt;='Intersection Mileposts'!$F$38,H187&lt;='Intersection Mileposts'!$G$38),"Y",IF(AND(H187&gt;='Intersection Mileposts'!$F$39,H187&lt;='Intersection Mileposts'!$G$39),"Y","N"))))))))))))))))))))))))))))))))))))</f>
        <v/>
      </c>
    </row>
    <row r="188" spans="1:46" x14ac:dyDescent="0.3">
      <c r="A188" s="279"/>
      <c r="B188" s="261"/>
      <c r="C188" s="262"/>
      <c r="D188" s="262"/>
      <c r="E188" s="262"/>
      <c r="F188" s="262"/>
      <c r="G188" s="284"/>
      <c r="H188" s="286"/>
      <c r="I188" s="279"/>
      <c r="J188" s="260"/>
      <c r="K188" s="260"/>
      <c r="L188" s="280"/>
      <c r="M188" s="275"/>
      <c r="N188" s="263"/>
      <c r="P188" s="264" t="str">
        <f>IF(R188 = "", "", COUNT($R$4:R188))</f>
        <v/>
      </c>
      <c r="Q188" s="264" t="str">
        <f t="shared" si="21"/>
        <v/>
      </c>
      <c r="R188" s="265" t="str">
        <f t="shared" si="22"/>
        <v/>
      </c>
      <c r="S188" s="266" t="str">
        <f t="shared" si="27"/>
        <v/>
      </c>
      <c r="T188" s="267" t="str">
        <f t="shared" si="23"/>
        <v/>
      </c>
      <c r="U188" s="268" t="str">
        <f t="shared" si="28"/>
        <v/>
      </c>
      <c r="V188" s="269" t="str">
        <f t="shared" si="24"/>
        <v/>
      </c>
      <c r="W188" s="5"/>
      <c r="AR188" s="2" t="str">
        <f t="shared" si="26"/>
        <v/>
      </c>
      <c r="AS188" s="2" t="str">
        <f t="shared" si="25"/>
        <v/>
      </c>
      <c r="AT188" s="2" t="str">
        <f>IF(AR188="","",IF(AND(H188&gt;='Intersection Mileposts'!$F$5,H188&lt;='Intersection Mileposts'!$G$5),"Y",IF(AND(H188&gt;='Intersection Mileposts'!$F$6,H188&lt;='Intersection Mileposts'!$G$6),"Y",IF(AND(H188&gt;='Intersection Mileposts'!$F$7,H188&lt;='Intersection Mileposts'!$G$7),"Y",IF(AND(H188&gt;='Intersection Mileposts'!$F$8,H188&lt;='Intersection Mileposts'!$G$8),"Y",IF(AND(H188&gt;='Intersection Mileposts'!$F$9,H188&lt;='Intersection Mileposts'!$G$9),"Y",IF(AND(H188&gt;='Intersection Mileposts'!$F$10,H188&lt;='Intersection Mileposts'!$G$10),"Y",IF(AND(H188&gt;='Intersection Mileposts'!$F$11,H188&lt;='Intersection Mileposts'!$G$11),"Y",IF(AND(H188&gt;='Intersection Mileposts'!$F$12,H188&lt;='Intersection Mileposts'!$G$12),"Y",IF(AND(H188&gt;='Intersection Mileposts'!$F$13,H188&lt;='Intersection Mileposts'!$G$13),"Y",IF(AND(H188&gt;='Intersection Mileposts'!$F$14,H188&lt;='Intersection Mileposts'!$G$14),"Y",IF(AND(H188&gt;='Intersection Mileposts'!$F$15,H188&lt;='Intersection Mileposts'!$G$15),"Y",IF(AND(H188&gt;='Intersection Mileposts'!$F$16,H188&lt;='Intersection Mileposts'!$G$16),"Y",IF(AND(H188&gt;='Intersection Mileposts'!$F$17,H188&lt;='Intersection Mileposts'!$G$17),"Y",IF(AND(H188&gt;='Intersection Mileposts'!$F$18,H188&lt;='Intersection Mileposts'!$G$18),"Y",IF(AND(H188&gt;='Intersection Mileposts'!$F$19,H188&lt;='Intersection Mileposts'!$G$19),"Y",IF(AND(H188&gt;='Intersection Mileposts'!$F$20,H188&lt;='Intersection Mileposts'!$G$20),"Y",IF(AND(H188&gt;='Intersection Mileposts'!$F$21,H188&lt;='Intersection Mileposts'!$G$21),"Y",IF(AND(H188&gt;='Intersection Mileposts'!$F$22,H188&lt;='Intersection Mileposts'!$G$22),"Y",IF(AND(H188&gt;='Intersection Mileposts'!$F$23,H188&lt;='Intersection Mileposts'!$G$23),"Y",IF(AND(H188&gt;='Intersection Mileposts'!$F$24,H188&lt;='Intersection Mileposts'!$G$24),"Y",IF(AND(H188&gt;='Intersection Mileposts'!$F$25,H188&lt;='Intersection Mileposts'!$G$25),"Y",IF(AND(H188&gt;='Intersection Mileposts'!$F$26,H188&lt;='Intersection Mileposts'!$G$26),"Y",IF(AND(H188&gt;='Intersection Mileposts'!$F$27,H188&lt;='Intersection Mileposts'!$G$27),"Y",IF(AND(H188&gt;='Intersection Mileposts'!$F$28,H188&lt;='Intersection Mileposts'!$G$28),"Y",IF(AND(H188&gt;='Intersection Mileposts'!$F$29,H188&lt;='Intersection Mileposts'!$G$29),"Y", IF(AND(H188&gt;='Intersection Mileposts'!$F$30,H188&lt;='Intersection Mileposts'!$G$30),"Y",IF(AND(H188&gt;='Intersection Mileposts'!$F$31,H188&lt;='Intersection Mileposts'!$G$31),"Y",IF(AND(H188&gt;='Intersection Mileposts'!$F$32,H188&lt;='Intersection Mileposts'!$G$32),"Y",IF(AND(H188&gt;='Intersection Mileposts'!$F$33,H188&lt;='Intersection Mileposts'!$G$33),"Y",IF(AND(H188&gt;='Intersection Mileposts'!$F$34,H188&lt;='Intersection Mileposts'!$G$34),"Y",IF(AND(H188&gt;='Intersection Mileposts'!$F$35,H188&lt;='Intersection Mileposts'!$G$35),"Y",IF(AND(H188&gt;='Intersection Mileposts'!$F$36,H188&lt;='Intersection Mileposts'!$G$36),"Y",IF(AND(H188&gt;='Intersection Mileposts'!$F$37,H188&lt;='Intersection Mileposts'!$G$37),"Y",IF(AND(H188&gt;='Intersection Mileposts'!$F$38,H188&lt;='Intersection Mileposts'!$G$38),"Y",IF(AND(H188&gt;='Intersection Mileposts'!$F$39,H188&lt;='Intersection Mileposts'!$G$39),"Y","N"))))))))))))))))))))))))))))))))))))</f>
        <v/>
      </c>
    </row>
    <row r="189" spans="1:46" x14ac:dyDescent="0.3">
      <c r="A189" s="279"/>
      <c r="B189" s="261"/>
      <c r="C189" s="262"/>
      <c r="D189" s="262"/>
      <c r="E189" s="262"/>
      <c r="F189" s="262"/>
      <c r="G189" s="284"/>
      <c r="H189" s="286"/>
      <c r="I189" s="279"/>
      <c r="J189" s="260"/>
      <c r="K189" s="260"/>
      <c r="L189" s="280"/>
      <c r="M189" s="275"/>
      <c r="N189" s="263"/>
      <c r="P189" s="264" t="str">
        <f>IF(R189 = "", "", COUNT($R$4:R189))</f>
        <v/>
      </c>
      <c r="Q189" s="264" t="str">
        <f t="shared" si="21"/>
        <v/>
      </c>
      <c r="R189" s="265" t="str">
        <f t="shared" si="22"/>
        <v/>
      </c>
      <c r="S189" s="266" t="str">
        <f t="shared" si="27"/>
        <v/>
      </c>
      <c r="T189" s="267" t="str">
        <f t="shared" si="23"/>
        <v/>
      </c>
      <c r="U189" s="268" t="str">
        <f t="shared" si="28"/>
        <v/>
      </c>
      <c r="V189" s="269" t="str">
        <f t="shared" si="24"/>
        <v/>
      </c>
      <c r="W189" s="5"/>
      <c r="AR189" s="2" t="str">
        <f t="shared" si="26"/>
        <v/>
      </c>
      <c r="AS189" s="2" t="str">
        <f t="shared" si="25"/>
        <v/>
      </c>
      <c r="AT189" s="2" t="str">
        <f>IF(AR189="","",IF(AND(H189&gt;='Intersection Mileposts'!$F$5,H189&lt;='Intersection Mileposts'!$G$5),"Y",IF(AND(H189&gt;='Intersection Mileposts'!$F$6,H189&lt;='Intersection Mileposts'!$G$6),"Y",IF(AND(H189&gt;='Intersection Mileposts'!$F$7,H189&lt;='Intersection Mileposts'!$G$7),"Y",IF(AND(H189&gt;='Intersection Mileposts'!$F$8,H189&lt;='Intersection Mileposts'!$G$8),"Y",IF(AND(H189&gt;='Intersection Mileposts'!$F$9,H189&lt;='Intersection Mileposts'!$G$9),"Y",IF(AND(H189&gt;='Intersection Mileposts'!$F$10,H189&lt;='Intersection Mileposts'!$G$10),"Y",IF(AND(H189&gt;='Intersection Mileposts'!$F$11,H189&lt;='Intersection Mileposts'!$G$11),"Y",IF(AND(H189&gt;='Intersection Mileposts'!$F$12,H189&lt;='Intersection Mileposts'!$G$12),"Y",IF(AND(H189&gt;='Intersection Mileposts'!$F$13,H189&lt;='Intersection Mileposts'!$G$13),"Y",IF(AND(H189&gt;='Intersection Mileposts'!$F$14,H189&lt;='Intersection Mileposts'!$G$14),"Y",IF(AND(H189&gt;='Intersection Mileposts'!$F$15,H189&lt;='Intersection Mileposts'!$G$15),"Y",IF(AND(H189&gt;='Intersection Mileposts'!$F$16,H189&lt;='Intersection Mileposts'!$G$16),"Y",IF(AND(H189&gt;='Intersection Mileposts'!$F$17,H189&lt;='Intersection Mileposts'!$G$17),"Y",IF(AND(H189&gt;='Intersection Mileposts'!$F$18,H189&lt;='Intersection Mileposts'!$G$18),"Y",IF(AND(H189&gt;='Intersection Mileposts'!$F$19,H189&lt;='Intersection Mileposts'!$G$19),"Y",IF(AND(H189&gt;='Intersection Mileposts'!$F$20,H189&lt;='Intersection Mileposts'!$G$20),"Y",IF(AND(H189&gt;='Intersection Mileposts'!$F$21,H189&lt;='Intersection Mileposts'!$G$21),"Y",IF(AND(H189&gt;='Intersection Mileposts'!$F$22,H189&lt;='Intersection Mileposts'!$G$22),"Y",IF(AND(H189&gt;='Intersection Mileposts'!$F$23,H189&lt;='Intersection Mileposts'!$G$23),"Y",IF(AND(H189&gt;='Intersection Mileposts'!$F$24,H189&lt;='Intersection Mileposts'!$G$24),"Y",IF(AND(H189&gt;='Intersection Mileposts'!$F$25,H189&lt;='Intersection Mileposts'!$G$25),"Y",IF(AND(H189&gt;='Intersection Mileposts'!$F$26,H189&lt;='Intersection Mileposts'!$G$26),"Y",IF(AND(H189&gt;='Intersection Mileposts'!$F$27,H189&lt;='Intersection Mileposts'!$G$27),"Y",IF(AND(H189&gt;='Intersection Mileposts'!$F$28,H189&lt;='Intersection Mileposts'!$G$28),"Y",IF(AND(H189&gt;='Intersection Mileposts'!$F$29,H189&lt;='Intersection Mileposts'!$G$29),"Y", IF(AND(H189&gt;='Intersection Mileposts'!$F$30,H189&lt;='Intersection Mileposts'!$G$30),"Y",IF(AND(H189&gt;='Intersection Mileposts'!$F$31,H189&lt;='Intersection Mileposts'!$G$31),"Y",IF(AND(H189&gt;='Intersection Mileposts'!$F$32,H189&lt;='Intersection Mileposts'!$G$32),"Y",IF(AND(H189&gt;='Intersection Mileposts'!$F$33,H189&lt;='Intersection Mileposts'!$G$33),"Y",IF(AND(H189&gt;='Intersection Mileposts'!$F$34,H189&lt;='Intersection Mileposts'!$G$34),"Y",IF(AND(H189&gt;='Intersection Mileposts'!$F$35,H189&lt;='Intersection Mileposts'!$G$35),"Y",IF(AND(H189&gt;='Intersection Mileposts'!$F$36,H189&lt;='Intersection Mileposts'!$G$36),"Y",IF(AND(H189&gt;='Intersection Mileposts'!$F$37,H189&lt;='Intersection Mileposts'!$G$37),"Y",IF(AND(H189&gt;='Intersection Mileposts'!$F$38,H189&lt;='Intersection Mileposts'!$G$38),"Y",IF(AND(H189&gt;='Intersection Mileposts'!$F$39,H189&lt;='Intersection Mileposts'!$G$39),"Y","N"))))))))))))))))))))))))))))))))))))</f>
        <v/>
      </c>
    </row>
    <row r="190" spans="1:46" x14ac:dyDescent="0.3">
      <c r="A190" s="279"/>
      <c r="B190" s="261"/>
      <c r="C190" s="262"/>
      <c r="D190" s="262"/>
      <c r="E190" s="262"/>
      <c r="F190" s="262"/>
      <c r="G190" s="284"/>
      <c r="H190" s="286"/>
      <c r="I190" s="279"/>
      <c r="J190" s="260"/>
      <c r="K190" s="260"/>
      <c r="L190" s="280"/>
      <c r="M190" s="275"/>
      <c r="N190" s="263"/>
      <c r="P190" s="264" t="str">
        <f>IF(R190 = "", "", COUNT($R$4:R190))</f>
        <v/>
      </c>
      <c r="Q190" s="264" t="str">
        <f t="shared" si="21"/>
        <v/>
      </c>
      <c r="R190" s="265" t="str">
        <f t="shared" si="22"/>
        <v/>
      </c>
      <c r="S190" s="266" t="str">
        <f t="shared" si="27"/>
        <v/>
      </c>
      <c r="T190" s="267" t="str">
        <f t="shared" si="23"/>
        <v/>
      </c>
      <c r="U190" s="268" t="str">
        <f t="shared" si="28"/>
        <v/>
      </c>
      <c r="V190" s="269" t="str">
        <f t="shared" si="24"/>
        <v/>
      </c>
      <c r="W190" s="5"/>
      <c r="AR190" s="2" t="str">
        <f t="shared" si="26"/>
        <v/>
      </c>
      <c r="AS190" s="2" t="str">
        <f t="shared" si="25"/>
        <v/>
      </c>
      <c r="AT190" s="2" t="str">
        <f>IF(AR190="","",IF(AND(H190&gt;='Intersection Mileposts'!$F$5,H190&lt;='Intersection Mileposts'!$G$5),"Y",IF(AND(H190&gt;='Intersection Mileposts'!$F$6,H190&lt;='Intersection Mileposts'!$G$6),"Y",IF(AND(H190&gt;='Intersection Mileposts'!$F$7,H190&lt;='Intersection Mileposts'!$G$7),"Y",IF(AND(H190&gt;='Intersection Mileposts'!$F$8,H190&lt;='Intersection Mileposts'!$G$8),"Y",IF(AND(H190&gt;='Intersection Mileposts'!$F$9,H190&lt;='Intersection Mileposts'!$G$9),"Y",IF(AND(H190&gt;='Intersection Mileposts'!$F$10,H190&lt;='Intersection Mileposts'!$G$10),"Y",IF(AND(H190&gt;='Intersection Mileposts'!$F$11,H190&lt;='Intersection Mileposts'!$G$11),"Y",IF(AND(H190&gt;='Intersection Mileposts'!$F$12,H190&lt;='Intersection Mileposts'!$G$12),"Y",IF(AND(H190&gt;='Intersection Mileposts'!$F$13,H190&lt;='Intersection Mileposts'!$G$13),"Y",IF(AND(H190&gt;='Intersection Mileposts'!$F$14,H190&lt;='Intersection Mileposts'!$G$14),"Y",IF(AND(H190&gt;='Intersection Mileposts'!$F$15,H190&lt;='Intersection Mileposts'!$G$15),"Y",IF(AND(H190&gt;='Intersection Mileposts'!$F$16,H190&lt;='Intersection Mileposts'!$G$16),"Y",IF(AND(H190&gt;='Intersection Mileposts'!$F$17,H190&lt;='Intersection Mileposts'!$G$17),"Y",IF(AND(H190&gt;='Intersection Mileposts'!$F$18,H190&lt;='Intersection Mileposts'!$G$18),"Y",IF(AND(H190&gt;='Intersection Mileposts'!$F$19,H190&lt;='Intersection Mileposts'!$G$19),"Y",IF(AND(H190&gt;='Intersection Mileposts'!$F$20,H190&lt;='Intersection Mileposts'!$G$20),"Y",IF(AND(H190&gt;='Intersection Mileposts'!$F$21,H190&lt;='Intersection Mileposts'!$G$21),"Y",IF(AND(H190&gt;='Intersection Mileposts'!$F$22,H190&lt;='Intersection Mileposts'!$G$22),"Y",IF(AND(H190&gt;='Intersection Mileposts'!$F$23,H190&lt;='Intersection Mileposts'!$G$23),"Y",IF(AND(H190&gt;='Intersection Mileposts'!$F$24,H190&lt;='Intersection Mileposts'!$G$24),"Y",IF(AND(H190&gt;='Intersection Mileposts'!$F$25,H190&lt;='Intersection Mileposts'!$G$25),"Y",IF(AND(H190&gt;='Intersection Mileposts'!$F$26,H190&lt;='Intersection Mileposts'!$G$26),"Y",IF(AND(H190&gt;='Intersection Mileposts'!$F$27,H190&lt;='Intersection Mileposts'!$G$27),"Y",IF(AND(H190&gt;='Intersection Mileposts'!$F$28,H190&lt;='Intersection Mileposts'!$G$28),"Y",IF(AND(H190&gt;='Intersection Mileposts'!$F$29,H190&lt;='Intersection Mileposts'!$G$29),"Y", IF(AND(H190&gt;='Intersection Mileposts'!$F$30,H190&lt;='Intersection Mileposts'!$G$30),"Y",IF(AND(H190&gt;='Intersection Mileposts'!$F$31,H190&lt;='Intersection Mileposts'!$G$31),"Y",IF(AND(H190&gt;='Intersection Mileposts'!$F$32,H190&lt;='Intersection Mileposts'!$G$32),"Y",IF(AND(H190&gt;='Intersection Mileposts'!$F$33,H190&lt;='Intersection Mileposts'!$G$33),"Y",IF(AND(H190&gt;='Intersection Mileposts'!$F$34,H190&lt;='Intersection Mileposts'!$G$34),"Y",IF(AND(H190&gt;='Intersection Mileposts'!$F$35,H190&lt;='Intersection Mileposts'!$G$35),"Y",IF(AND(H190&gt;='Intersection Mileposts'!$F$36,H190&lt;='Intersection Mileposts'!$G$36),"Y",IF(AND(H190&gt;='Intersection Mileposts'!$F$37,H190&lt;='Intersection Mileposts'!$G$37),"Y",IF(AND(H190&gt;='Intersection Mileposts'!$F$38,H190&lt;='Intersection Mileposts'!$G$38),"Y",IF(AND(H190&gt;='Intersection Mileposts'!$F$39,H190&lt;='Intersection Mileposts'!$G$39),"Y","N"))))))))))))))))))))))))))))))))))))</f>
        <v/>
      </c>
    </row>
    <row r="191" spans="1:46" x14ac:dyDescent="0.3">
      <c r="A191" s="279"/>
      <c r="B191" s="261"/>
      <c r="C191" s="262"/>
      <c r="D191" s="262"/>
      <c r="E191" s="262"/>
      <c r="F191" s="262"/>
      <c r="G191" s="284"/>
      <c r="H191" s="286"/>
      <c r="I191" s="279"/>
      <c r="J191" s="260"/>
      <c r="K191" s="260"/>
      <c r="L191" s="280"/>
      <c r="M191" s="275"/>
      <c r="N191" s="263"/>
      <c r="P191" s="264" t="str">
        <f>IF(R191 = "", "", COUNT($R$4:R191))</f>
        <v/>
      </c>
      <c r="Q191" s="264" t="str">
        <f t="shared" si="21"/>
        <v/>
      </c>
      <c r="R191" s="265" t="str">
        <f t="shared" si="22"/>
        <v/>
      </c>
      <c r="S191" s="266" t="str">
        <f t="shared" si="27"/>
        <v/>
      </c>
      <c r="T191" s="267" t="str">
        <f t="shared" si="23"/>
        <v/>
      </c>
      <c r="U191" s="268" t="str">
        <f t="shared" si="28"/>
        <v/>
      </c>
      <c r="V191" s="269" t="str">
        <f t="shared" si="24"/>
        <v/>
      </c>
      <c r="W191" s="5"/>
      <c r="AR191" s="2" t="str">
        <f t="shared" si="26"/>
        <v/>
      </c>
      <c r="AS191" s="2" t="str">
        <f t="shared" si="25"/>
        <v/>
      </c>
      <c r="AT191" s="2" t="str">
        <f>IF(AR191="","",IF(AND(H191&gt;='Intersection Mileposts'!$F$5,H191&lt;='Intersection Mileposts'!$G$5),"Y",IF(AND(H191&gt;='Intersection Mileposts'!$F$6,H191&lt;='Intersection Mileposts'!$G$6),"Y",IF(AND(H191&gt;='Intersection Mileposts'!$F$7,H191&lt;='Intersection Mileposts'!$G$7),"Y",IF(AND(H191&gt;='Intersection Mileposts'!$F$8,H191&lt;='Intersection Mileposts'!$G$8),"Y",IF(AND(H191&gt;='Intersection Mileposts'!$F$9,H191&lt;='Intersection Mileposts'!$G$9),"Y",IF(AND(H191&gt;='Intersection Mileposts'!$F$10,H191&lt;='Intersection Mileposts'!$G$10),"Y",IF(AND(H191&gt;='Intersection Mileposts'!$F$11,H191&lt;='Intersection Mileposts'!$G$11),"Y",IF(AND(H191&gt;='Intersection Mileposts'!$F$12,H191&lt;='Intersection Mileposts'!$G$12),"Y",IF(AND(H191&gt;='Intersection Mileposts'!$F$13,H191&lt;='Intersection Mileposts'!$G$13),"Y",IF(AND(H191&gt;='Intersection Mileposts'!$F$14,H191&lt;='Intersection Mileposts'!$G$14),"Y",IF(AND(H191&gt;='Intersection Mileposts'!$F$15,H191&lt;='Intersection Mileposts'!$G$15),"Y",IF(AND(H191&gt;='Intersection Mileposts'!$F$16,H191&lt;='Intersection Mileposts'!$G$16),"Y",IF(AND(H191&gt;='Intersection Mileposts'!$F$17,H191&lt;='Intersection Mileposts'!$G$17),"Y",IF(AND(H191&gt;='Intersection Mileposts'!$F$18,H191&lt;='Intersection Mileposts'!$G$18),"Y",IF(AND(H191&gt;='Intersection Mileposts'!$F$19,H191&lt;='Intersection Mileposts'!$G$19),"Y",IF(AND(H191&gt;='Intersection Mileposts'!$F$20,H191&lt;='Intersection Mileposts'!$G$20),"Y",IF(AND(H191&gt;='Intersection Mileposts'!$F$21,H191&lt;='Intersection Mileposts'!$G$21),"Y",IF(AND(H191&gt;='Intersection Mileposts'!$F$22,H191&lt;='Intersection Mileposts'!$G$22),"Y",IF(AND(H191&gt;='Intersection Mileposts'!$F$23,H191&lt;='Intersection Mileposts'!$G$23),"Y",IF(AND(H191&gt;='Intersection Mileposts'!$F$24,H191&lt;='Intersection Mileposts'!$G$24),"Y",IF(AND(H191&gt;='Intersection Mileposts'!$F$25,H191&lt;='Intersection Mileposts'!$G$25),"Y",IF(AND(H191&gt;='Intersection Mileposts'!$F$26,H191&lt;='Intersection Mileposts'!$G$26),"Y",IF(AND(H191&gt;='Intersection Mileposts'!$F$27,H191&lt;='Intersection Mileposts'!$G$27),"Y",IF(AND(H191&gt;='Intersection Mileposts'!$F$28,H191&lt;='Intersection Mileposts'!$G$28),"Y",IF(AND(H191&gt;='Intersection Mileposts'!$F$29,H191&lt;='Intersection Mileposts'!$G$29),"Y", IF(AND(H191&gt;='Intersection Mileposts'!$F$30,H191&lt;='Intersection Mileposts'!$G$30),"Y",IF(AND(H191&gt;='Intersection Mileposts'!$F$31,H191&lt;='Intersection Mileposts'!$G$31),"Y",IF(AND(H191&gt;='Intersection Mileposts'!$F$32,H191&lt;='Intersection Mileposts'!$G$32),"Y",IF(AND(H191&gt;='Intersection Mileposts'!$F$33,H191&lt;='Intersection Mileposts'!$G$33),"Y",IF(AND(H191&gt;='Intersection Mileposts'!$F$34,H191&lt;='Intersection Mileposts'!$G$34),"Y",IF(AND(H191&gt;='Intersection Mileposts'!$F$35,H191&lt;='Intersection Mileposts'!$G$35),"Y",IF(AND(H191&gt;='Intersection Mileposts'!$F$36,H191&lt;='Intersection Mileposts'!$G$36),"Y",IF(AND(H191&gt;='Intersection Mileposts'!$F$37,H191&lt;='Intersection Mileposts'!$G$37),"Y",IF(AND(H191&gt;='Intersection Mileposts'!$F$38,H191&lt;='Intersection Mileposts'!$G$38),"Y",IF(AND(H191&gt;='Intersection Mileposts'!$F$39,H191&lt;='Intersection Mileposts'!$G$39),"Y","N"))))))))))))))))))))))))))))))))))))</f>
        <v/>
      </c>
    </row>
    <row r="192" spans="1:46" x14ac:dyDescent="0.3">
      <c r="A192" s="279"/>
      <c r="B192" s="261"/>
      <c r="C192" s="262"/>
      <c r="D192" s="262"/>
      <c r="E192" s="262"/>
      <c r="F192" s="262"/>
      <c r="G192" s="284"/>
      <c r="H192" s="286"/>
      <c r="I192" s="279"/>
      <c r="J192" s="260"/>
      <c r="K192" s="260"/>
      <c r="L192" s="280"/>
      <c r="M192" s="275"/>
      <c r="N192" s="263"/>
      <c r="P192" s="264" t="str">
        <f>IF(R192 = "", "", COUNT($R$4:R192))</f>
        <v/>
      </c>
      <c r="Q192" s="264" t="str">
        <f t="shared" si="21"/>
        <v/>
      </c>
      <c r="R192" s="265" t="str">
        <f t="shared" si="22"/>
        <v/>
      </c>
      <c r="S192" s="266" t="str">
        <f t="shared" si="27"/>
        <v/>
      </c>
      <c r="T192" s="267" t="str">
        <f t="shared" si="23"/>
        <v/>
      </c>
      <c r="U192" s="268" t="str">
        <f t="shared" si="28"/>
        <v/>
      </c>
      <c r="V192" s="269" t="str">
        <f t="shared" si="24"/>
        <v/>
      </c>
      <c r="W192" s="5"/>
      <c r="AR192" s="2" t="str">
        <f t="shared" si="26"/>
        <v/>
      </c>
      <c r="AS192" s="2" t="str">
        <f t="shared" si="25"/>
        <v/>
      </c>
      <c r="AT192" s="2" t="str">
        <f>IF(AR192="","",IF(AND(H192&gt;='Intersection Mileposts'!$F$5,H192&lt;='Intersection Mileposts'!$G$5),"Y",IF(AND(H192&gt;='Intersection Mileposts'!$F$6,H192&lt;='Intersection Mileposts'!$G$6),"Y",IF(AND(H192&gt;='Intersection Mileposts'!$F$7,H192&lt;='Intersection Mileposts'!$G$7),"Y",IF(AND(H192&gt;='Intersection Mileposts'!$F$8,H192&lt;='Intersection Mileposts'!$G$8),"Y",IF(AND(H192&gt;='Intersection Mileposts'!$F$9,H192&lt;='Intersection Mileposts'!$G$9),"Y",IF(AND(H192&gt;='Intersection Mileposts'!$F$10,H192&lt;='Intersection Mileposts'!$G$10),"Y",IF(AND(H192&gt;='Intersection Mileposts'!$F$11,H192&lt;='Intersection Mileposts'!$G$11),"Y",IF(AND(H192&gt;='Intersection Mileposts'!$F$12,H192&lt;='Intersection Mileposts'!$G$12),"Y",IF(AND(H192&gt;='Intersection Mileposts'!$F$13,H192&lt;='Intersection Mileposts'!$G$13),"Y",IF(AND(H192&gt;='Intersection Mileposts'!$F$14,H192&lt;='Intersection Mileposts'!$G$14),"Y",IF(AND(H192&gt;='Intersection Mileposts'!$F$15,H192&lt;='Intersection Mileposts'!$G$15),"Y",IF(AND(H192&gt;='Intersection Mileposts'!$F$16,H192&lt;='Intersection Mileposts'!$G$16),"Y",IF(AND(H192&gt;='Intersection Mileposts'!$F$17,H192&lt;='Intersection Mileposts'!$G$17),"Y",IF(AND(H192&gt;='Intersection Mileposts'!$F$18,H192&lt;='Intersection Mileposts'!$G$18),"Y",IF(AND(H192&gt;='Intersection Mileposts'!$F$19,H192&lt;='Intersection Mileposts'!$G$19),"Y",IF(AND(H192&gt;='Intersection Mileposts'!$F$20,H192&lt;='Intersection Mileposts'!$G$20),"Y",IF(AND(H192&gt;='Intersection Mileposts'!$F$21,H192&lt;='Intersection Mileposts'!$G$21),"Y",IF(AND(H192&gt;='Intersection Mileposts'!$F$22,H192&lt;='Intersection Mileposts'!$G$22),"Y",IF(AND(H192&gt;='Intersection Mileposts'!$F$23,H192&lt;='Intersection Mileposts'!$G$23),"Y",IF(AND(H192&gt;='Intersection Mileposts'!$F$24,H192&lt;='Intersection Mileposts'!$G$24),"Y",IF(AND(H192&gt;='Intersection Mileposts'!$F$25,H192&lt;='Intersection Mileposts'!$G$25),"Y",IF(AND(H192&gt;='Intersection Mileposts'!$F$26,H192&lt;='Intersection Mileposts'!$G$26),"Y",IF(AND(H192&gt;='Intersection Mileposts'!$F$27,H192&lt;='Intersection Mileposts'!$G$27),"Y",IF(AND(H192&gt;='Intersection Mileposts'!$F$28,H192&lt;='Intersection Mileposts'!$G$28),"Y",IF(AND(H192&gt;='Intersection Mileposts'!$F$29,H192&lt;='Intersection Mileposts'!$G$29),"Y", IF(AND(H192&gt;='Intersection Mileposts'!$F$30,H192&lt;='Intersection Mileposts'!$G$30),"Y",IF(AND(H192&gt;='Intersection Mileposts'!$F$31,H192&lt;='Intersection Mileposts'!$G$31),"Y",IF(AND(H192&gt;='Intersection Mileposts'!$F$32,H192&lt;='Intersection Mileposts'!$G$32),"Y",IF(AND(H192&gt;='Intersection Mileposts'!$F$33,H192&lt;='Intersection Mileposts'!$G$33),"Y",IF(AND(H192&gt;='Intersection Mileposts'!$F$34,H192&lt;='Intersection Mileposts'!$G$34),"Y",IF(AND(H192&gt;='Intersection Mileposts'!$F$35,H192&lt;='Intersection Mileposts'!$G$35),"Y",IF(AND(H192&gt;='Intersection Mileposts'!$F$36,H192&lt;='Intersection Mileposts'!$G$36),"Y",IF(AND(H192&gt;='Intersection Mileposts'!$F$37,H192&lt;='Intersection Mileposts'!$G$37),"Y",IF(AND(H192&gt;='Intersection Mileposts'!$F$38,H192&lt;='Intersection Mileposts'!$G$38),"Y",IF(AND(H192&gt;='Intersection Mileposts'!$F$39,H192&lt;='Intersection Mileposts'!$G$39),"Y","N"))))))))))))))))))))))))))))))))))))</f>
        <v/>
      </c>
    </row>
    <row r="193" spans="1:46" x14ac:dyDescent="0.3">
      <c r="A193" s="279"/>
      <c r="B193" s="261"/>
      <c r="C193" s="262"/>
      <c r="D193" s="262"/>
      <c r="E193" s="262"/>
      <c r="F193" s="262"/>
      <c r="G193" s="284"/>
      <c r="H193" s="286"/>
      <c r="I193" s="279"/>
      <c r="J193" s="260"/>
      <c r="K193" s="260"/>
      <c r="L193" s="280"/>
      <c r="M193" s="275"/>
      <c r="N193" s="263"/>
      <c r="P193" s="264" t="str">
        <f>IF(R193 = "", "", COUNT($R$4:R193))</f>
        <v/>
      </c>
      <c r="Q193" s="264" t="str">
        <f t="shared" si="21"/>
        <v/>
      </c>
      <c r="R193" s="265" t="str">
        <f t="shared" si="22"/>
        <v/>
      </c>
      <c r="S193" s="266" t="str">
        <f t="shared" si="27"/>
        <v/>
      </c>
      <c r="T193" s="267" t="str">
        <f t="shared" si="23"/>
        <v/>
      </c>
      <c r="U193" s="268" t="str">
        <f t="shared" si="28"/>
        <v/>
      </c>
      <c r="V193" s="269" t="str">
        <f t="shared" si="24"/>
        <v/>
      </c>
      <c r="W193" s="5"/>
      <c r="AR193" s="2" t="str">
        <f t="shared" si="26"/>
        <v/>
      </c>
      <c r="AS193" s="2" t="str">
        <f t="shared" si="25"/>
        <v/>
      </c>
      <c r="AT193" s="2" t="str">
        <f>IF(AR193="","",IF(AND(H193&gt;='Intersection Mileposts'!$F$5,H193&lt;='Intersection Mileposts'!$G$5),"Y",IF(AND(H193&gt;='Intersection Mileposts'!$F$6,H193&lt;='Intersection Mileposts'!$G$6),"Y",IF(AND(H193&gt;='Intersection Mileposts'!$F$7,H193&lt;='Intersection Mileposts'!$G$7),"Y",IF(AND(H193&gt;='Intersection Mileposts'!$F$8,H193&lt;='Intersection Mileposts'!$G$8),"Y",IF(AND(H193&gt;='Intersection Mileposts'!$F$9,H193&lt;='Intersection Mileposts'!$G$9),"Y",IF(AND(H193&gt;='Intersection Mileposts'!$F$10,H193&lt;='Intersection Mileposts'!$G$10),"Y",IF(AND(H193&gt;='Intersection Mileposts'!$F$11,H193&lt;='Intersection Mileposts'!$G$11),"Y",IF(AND(H193&gt;='Intersection Mileposts'!$F$12,H193&lt;='Intersection Mileposts'!$G$12),"Y",IF(AND(H193&gt;='Intersection Mileposts'!$F$13,H193&lt;='Intersection Mileposts'!$G$13),"Y",IF(AND(H193&gt;='Intersection Mileposts'!$F$14,H193&lt;='Intersection Mileposts'!$G$14),"Y",IF(AND(H193&gt;='Intersection Mileposts'!$F$15,H193&lt;='Intersection Mileposts'!$G$15),"Y",IF(AND(H193&gt;='Intersection Mileposts'!$F$16,H193&lt;='Intersection Mileposts'!$G$16),"Y",IF(AND(H193&gt;='Intersection Mileposts'!$F$17,H193&lt;='Intersection Mileposts'!$G$17),"Y",IF(AND(H193&gt;='Intersection Mileposts'!$F$18,H193&lt;='Intersection Mileposts'!$G$18),"Y",IF(AND(H193&gt;='Intersection Mileposts'!$F$19,H193&lt;='Intersection Mileposts'!$G$19),"Y",IF(AND(H193&gt;='Intersection Mileposts'!$F$20,H193&lt;='Intersection Mileposts'!$G$20),"Y",IF(AND(H193&gt;='Intersection Mileposts'!$F$21,H193&lt;='Intersection Mileposts'!$G$21),"Y",IF(AND(H193&gt;='Intersection Mileposts'!$F$22,H193&lt;='Intersection Mileposts'!$G$22),"Y",IF(AND(H193&gt;='Intersection Mileposts'!$F$23,H193&lt;='Intersection Mileposts'!$G$23),"Y",IF(AND(H193&gt;='Intersection Mileposts'!$F$24,H193&lt;='Intersection Mileposts'!$G$24),"Y",IF(AND(H193&gt;='Intersection Mileposts'!$F$25,H193&lt;='Intersection Mileposts'!$G$25),"Y",IF(AND(H193&gt;='Intersection Mileposts'!$F$26,H193&lt;='Intersection Mileposts'!$G$26),"Y",IF(AND(H193&gt;='Intersection Mileposts'!$F$27,H193&lt;='Intersection Mileposts'!$G$27),"Y",IF(AND(H193&gt;='Intersection Mileposts'!$F$28,H193&lt;='Intersection Mileposts'!$G$28),"Y",IF(AND(H193&gt;='Intersection Mileposts'!$F$29,H193&lt;='Intersection Mileposts'!$G$29),"Y", IF(AND(H193&gt;='Intersection Mileposts'!$F$30,H193&lt;='Intersection Mileposts'!$G$30),"Y",IF(AND(H193&gt;='Intersection Mileposts'!$F$31,H193&lt;='Intersection Mileposts'!$G$31),"Y",IF(AND(H193&gt;='Intersection Mileposts'!$F$32,H193&lt;='Intersection Mileposts'!$G$32),"Y",IF(AND(H193&gt;='Intersection Mileposts'!$F$33,H193&lt;='Intersection Mileposts'!$G$33),"Y",IF(AND(H193&gt;='Intersection Mileposts'!$F$34,H193&lt;='Intersection Mileposts'!$G$34),"Y",IF(AND(H193&gt;='Intersection Mileposts'!$F$35,H193&lt;='Intersection Mileposts'!$G$35),"Y",IF(AND(H193&gt;='Intersection Mileposts'!$F$36,H193&lt;='Intersection Mileposts'!$G$36),"Y",IF(AND(H193&gt;='Intersection Mileposts'!$F$37,H193&lt;='Intersection Mileposts'!$G$37),"Y",IF(AND(H193&gt;='Intersection Mileposts'!$F$38,H193&lt;='Intersection Mileposts'!$G$38),"Y",IF(AND(H193&gt;='Intersection Mileposts'!$F$39,H193&lt;='Intersection Mileposts'!$G$39),"Y","N"))))))))))))))))))))))))))))))))))))</f>
        <v/>
      </c>
    </row>
    <row r="194" spans="1:46" x14ac:dyDescent="0.3">
      <c r="A194" s="279"/>
      <c r="B194" s="261"/>
      <c r="C194" s="262"/>
      <c r="D194" s="262"/>
      <c r="E194" s="262"/>
      <c r="F194" s="262"/>
      <c r="G194" s="284"/>
      <c r="H194" s="286"/>
      <c r="I194" s="279"/>
      <c r="J194" s="260"/>
      <c r="K194" s="260"/>
      <c r="L194" s="280"/>
      <c r="M194" s="275"/>
      <c r="N194" s="263"/>
      <c r="P194" s="264" t="str">
        <f>IF(R194 = "", "", COUNT($R$4:R194))</f>
        <v/>
      </c>
      <c r="Q194" s="264" t="str">
        <f t="shared" si="21"/>
        <v/>
      </c>
      <c r="R194" s="265" t="str">
        <f t="shared" si="22"/>
        <v/>
      </c>
      <c r="S194" s="266" t="str">
        <f t="shared" si="27"/>
        <v/>
      </c>
      <c r="T194" s="267" t="str">
        <f t="shared" si="23"/>
        <v/>
      </c>
      <c r="U194" s="268" t="str">
        <f t="shared" si="28"/>
        <v/>
      </c>
      <c r="V194" s="269" t="str">
        <f t="shared" si="24"/>
        <v/>
      </c>
      <c r="W194" s="5"/>
      <c r="AR194" s="2" t="str">
        <f t="shared" si="26"/>
        <v/>
      </c>
      <c r="AS194" s="2" t="str">
        <f t="shared" si="25"/>
        <v/>
      </c>
      <c r="AT194" s="2" t="str">
        <f>IF(AR194="","",IF(AND(H194&gt;='Intersection Mileposts'!$F$5,H194&lt;='Intersection Mileposts'!$G$5),"Y",IF(AND(H194&gt;='Intersection Mileposts'!$F$6,H194&lt;='Intersection Mileposts'!$G$6),"Y",IF(AND(H194&gt;='Intersection Mileposts'!$F$7,H194&lt;='Intersection Mileposts'!$G$7),"Y",IF(AND(H194&gt;='Intersection Mileposts'!$F$8,H194&lt;='Intersection Mileposts'!$G$8),"Y",IF(AND(H194&gt;='Intersection Mileposts'!$F$9,H194&lt;='Intersection Mileposts'!$G$9),"Y",IF(AND(H194&gt;='Intersection Mileposts'!$F$10,H194&lt;='Intersection Mileposts'!$G$10),"Y",IF(AND(H194&gt;='Intersection Mileposts'!$F$11,H194&lt;='Intersection Mileposts'!$G$11),"Y",IF(AND(H194&gt;='Intersection Mileposts'!$F$12,H194&lt;='Intersection Mileposts'!$G$12),"Y",IF(AND(H194&gt;='Intersection Mileposts'!$F$13,H194&lt;='Intersection Mileposts'!$G$13),"Y",IF(AND(H194&gt;='Intersection Mileposts'!$F$14,H194&lt;='Intersection Mileposts'!$G$14),"Y",IF(AND(H194&gt;='Intersection Mileposts'!$F$15,H194&lt;='Intersection Mileposts'!$G$15),"Y",IF(AND(H194&gt;='Intersection Mileposts'!$F$16,H194&lt;='Intersection Mileposts'!$G$16),"Y",IF(AND(H194&gt;='Intersection Mileposts'!$F$17,H194&lt;='Intersection Mileposts'!$G$17),"Y",IF(AND(H194&gt;='Intersection Mileposts'!$F$18,H194&lt;='Intersection Mileposts'!$G$18),"Y",IF(AND(H194&gt;='Intersection Mileposts'!$F$19,H194&lt;='Intersection Mileposts'!$G$19),"Y",IF(AND(H194&gt;='Intersection Mileposts'!$F$20,H194&lt;='Intersection Mileposts'!$G$20),"Y",IF(AND(H194&gt;='Intersection Mileposts'!$F$21,H194&lt;='Intersection Mileposts'!$G$21),"Y",IF(AND(H194&gt;='Intersection Mileposts'!$F$22,H194&lt;='Intersection Mileposts'!$G$22),"Y",IF(AND(H194&gt;='Intersection Mileposts'!$F$23,H194&lt;='Intersection Mileposts'!$G$23),"Y",IF(AND(H194&gt;='Intersection Mileposts'!$F$24,H194&lt;='Intersection Mileposts'!$G$24),"Y",IF(AND(H194&gt;='Intersection Mileposts'!$F$25,H194&lt;='Intersection Mileposts'!$G$25),"Y",IF(AND(H194&gt;='Intersection Mileposts'!$F$26,H194&lt;='Intersection Mileposts'!$G$26),"Y",IF(AND(H194&gt;='Intersection Mileposts'!$F$27,H194&lt;='Intersection Mileposts'!$G$27),"Y",IF(AND(H194&gt;='Intersection Mileposts'!$F$28,H194&lt;='Intersection Mileposts'!$G$28),"Y",IF(AND(H194&gt;='Intersection Mileposts'!$F$29,H194&lt;='Intersection Mileposts'!$G$29),"Y", IF(AND(H194&gt;='Intersection Mileposts'!$F$30,H194&lt;='Intersection Mileposts'!$G$30),"Y",IF(AND(H194&gt;='Intersection Mileposts'!$F$31,H194&lt;='Intersection Mileposts'!$G$31),"Y",IF(AND(H194&gt;='Intersection Mileposts'!$F$32,H194&lt;='Intersection Mileposts'!$G$32),"Y",IF(AND(H194&gt;='Intersection Mileposts'!$F$33,H194&lt;='Intersection Mileposts'!$G$33),"Y",IF(AND(H194&gt;='Intersection Mileposts'!$F$34,H194&lt;='Intersection Mileposts'!$G$34),"Y",IF(AND(H194&gt;='Intersection Mileposts'!$F$35,H194&lt;='Intersection Mileposts'!$G$35),"Y",IF(AND(H194&gt;='Intersection Mileposts'!$F$36,H194&lt;='Intersection Mileposts'!$G$36),"Y",IF(AND(H194&gt;='Intersection Mileposts'!$F$37,H194&lt;='Intersection Mileposts'!$G$37),"Y",IF(AND(H194&gt;='Intersection Mileposts'!$F$38,H194&lt;='Intersection Mileposts'!$G$38),"Y",IF(AND(H194&gt;='Intersection Mileposts'!$F$39,H194&lt;='Intersection Mileposts'!$G$39),"Y","N"))))))))))))))))))))))))))))))))))))</f>
        <v/>
      </c>
    </row>
    <row r="195" spans="1:46" x14ac:dyDescent="0.3">
      <c r="A195" s="279"/>
      <c r="B195" s="261"/>
      <c r="C195" s="262"/>
      <c r="D195" s="262"/>
      <c r="E195" s="262"/>
      <c r="F195" s="262"/>
      <c r="G195" s="284"/>
      <c r="H195" s="286"/>
      <c r="I195" s="279"/>
      <c r="J195" s="260"/>
      <c r="K195" s="260"/>
      <c r="L195" s="280"/>
      <c r="M195" s="275"/>
      <c r="N195" s="263"/>
      <c r="P195" s="264" t="str">
        <f>IF(R195 = "", "", COUNT($R$4:R195))</f>
        <v/>
      </c>
      <c r="Q195" s="264" t="str">
        <f t="shared" si="21"/>
        <v/>
      </c>
      <c r="R195" s="265" t="str">
        <f t="shared" si="22"/>
        <v/>
      </c>
      <c r="S195" s="266" t="str">
        <f t="shared" si="27"/>
        <v/>
      </c>
      <c r="T195" s="267" t="str">
        <f t="shared" si="23"/>
        <v/>
      </c>
      <c r="U195" s="268" t="str">
        <f t="shared" si="28"/>
        <v/>
      </c>
      <c r="V195" s="269" t="str">
        <f t="shared" si="24"/>
        <v/>
      </c>
      <c r="W195" s="5"/>
      <c r="AR195" s="2" t="str">
        <f t="shared" si="26"/>
        <v/>
      </c>
      <c r="AS195" s="2" t="str">
        <f t="shared" si="25"/>
        <v/>
      </c>
      <c r="AT195" s="2" t="str">
        <f>IF(AR195="","",IF(AND(H195&gt;='Intersection Mileposts'!$F$5,H195&lt;='Intersection Mileposts'!$G$5),"Y",IF(AND(H195&gt;='Intersection Mileposts'!$F$6,H195&lt;='Intersection Mileposts'!$G$6),"Y",IF(AND(H195&gt;='Intersection Mileposts'!$F$7,H195&lt;='Intersection Mileposts'!$G$7),"Y",IF(AND(H195&gt;='Intersection Mileposts'!$F$8,H195&lt;='Intersection Mileposts'!$G$8),"Y",IF(AND(H195&gt;='Intersection Mileposts'!$F$9,H195&lt;='Intersection Mileposts'!$G$9),"Y",IF(AND(H195&gt;='Intersection Mileposts'!$F$10,H195&lt;='Intersection Mileposts'!$G$10),"Y",IF(AND(H195&gt;='Intersection Mileposts'!$F$11,H195&lt;='Intersection Mileposts'!$G$11),"Y",IF(AND(H195&gt;='Intersection Mileposts'!$F$12,H195&lt;='Intersection Mileposts'!$G$12),"Y",IF(AND(H195&gt;='Intersection Mileposts'!$F$13,H195&lt;='Intersection Mileposts'!$G$13),"Y",IF(AND(H195&gt;='Intersection Mileposts'!$F$14,H195&lt;='Intersection Mileposts'!$G$14),"Y",IF(AND(H195&gt;='Intersection Mileposts'!$F$15,H195&lt;='Intersection Mileposts'!$G$15),"Y",IF(AND(H195&gt;='Intersection Mileposts'!$F$16,H195&lt;='Intersection Mileposts'!$G$16),"Y",IF(AND(H195&gt;='Intersection Mileposts'!$F$17,H195&lt;='Intersection Mileposts'!$G$17),"Y",IF(AND(H195&gt;='Intersection Mileposts'!$F$18,H195&lt;='Intersection Mileposts'!$G$18),"Y",IF(AND(H195&gt;='Intersection Mileposts'!$F$19,H195&lt;='Intersection Mileposts'!$G$19),"Y",IF(AND(H195&gt;='Intersection Mileposts'!$F$20,H195&lt;='Intersection Mileposts'!$G$20),"Y",IF(AND(H195&gt;='Intersection Mileposts'!$F$21,H195&lt;='Intersection Mileposts'!$G$21),"Y",IF(AND(H195&gt;='Intersection Mileposts'!$F$22,H195&lt;='Intersection Mileposts'!$G$22),"Y",IF(AND(H195&gt;='Intersection Mileposts'!$F$23,H195&lt;='Intersection Mileposts'!$G$23),"Y",IF(AND(H195&gt;='Intersection Mileposts'!$F$24,H195&lt;='Intersection Mileposts'!$G$24),"Y",IF(AND(H195&gt;='Intersection Mileposts'!$F$25,H195&lt;='Intersection Mileposts'!$G$25),"Y",IF(AND(H195&gt;='Intersection Mileposts'!$F$26,H195&lt;='Intersection Mileposts'!$G$26),"Y",IF(AND(H195&gt;='Intersection Mileposts'!$F$27,H195&lt;='Intersection Mileposts'!$G$27),"Y",IF(AND(H195&gt;='Intersection Mileposts'!$F$28,H195&lt;='Intersection Mileposts'!$G$28),"Y",IF(AND(H195&gt;='Intersection Mileposts'!$F$29,H195&lt;='Intersection Mileposts'!$G$29),"Y", IF(AND(H195&gt;='Intersection Mileposts'!$F$30,H195&lt;='Intersection Mileposts'!$G$30),"Y",IF(AND(H195&gt;='Intersection Mileposts'!$F$31,H195&lt;='Intersection Mileposts'!$G$31),"Y",IF(AND(H195&gt;='Intersection Mileposts'!$F$32,H195&lt;='Intersection Mileposts'!$G$32),"Y",IF(AND(H195&gt;='Intersection Mileposts'!$F$33,H195&lt;='Intersection Mileposts'!$G$33),"Y",IF(AND(H195&gt;='Intersection Mileposts'!$F$34,H195&lt;='Intersection Mileposts'!$G$34),"Y",IF(AND(H195&gt;='Intersection Mileposts'!$F$35,H195&lt;='Intersection Mileposts'!$G$35),"Y",IF(AND(H195&gt;='Intersection Mileposts'!$F$36,H195&lt;='Intersection Mileposts'!$G$36),"Y",IF(AND(H195&gt;='Intersection Mileposts'!$F$37,H195&lt;='Intersection Mileposts'!$G$37),"Y",IF(AND(H195&gt;='Intersection Mileposts'!$F$38,H195&lt;='Intersection Mileposts'!$G$38),"Y",IF(AND(H195&gt;='Intersection Mileposts'!$F$39,H195&lt;='Intersection Mileposts'!$G$39),"Y","N"))))))))))))))))))))))))))))))))))))</f>
        <v/>
      </c>
    </row>
    <row r="196" spans="1:46" x14ac:dyDescent="0.3">
      <c r="A196" s="279"/>
      <c r="B196" s="261"/>
      <c r="C196" s="262"/>
      <c r="D196" s="262"/>
      <c r="E196" s="262"/>
      <c r="F196" s="262"/>
      <c r="G196" s="284"/>
      <c r="H196" s="286"/>
      <c r="I196" s="279"/>
      <c r="J196" s="260"/>
      <c r="K196" s="260"/>
      <c r="L196" s="280"/>
      <c r="M196" s="275"/>
      <c r="N196" s="263"/>
      <c r="P196" s="264" t="str">
        <f>IF(R196 = "", "", COUNT($R$4:R196))</f>
        <v/>
      </c>
      <c r="Q196" s="264" t="str">
        <f t="shared" ref="Q196:Q259" si="29">IF(B196="", "", YEAR(B196))</f>
        <v/>
      </c>
      <c r="R196" s="265" t="str">
        <f t="shared" ref="R196:R259" si="30">IF(A196="", "", IF(G196="",1,IF(G196="O",1,IF(G196="C",8.4,IF(G196="B",8.4,IF(G196="A",76.8,IF(G196="K",76.8,"ERR")))))))</f>
        <v/>
      </c>
      <c r="S196" s="266" t="str">
        <f t="shared" si="27"/>
        <v/>
      </c>
      <c r="T196" s="267" t="str">
        <f t="shared" ref="T196:T259" si="31">IF(IF(M196="Y",G196,"")=0, "O", IF(M196="Y",G196,""))</f>
        <v/>
      </c>
      <c r="U196" s="268" t="str">
        <f t="shared" si="28"/>
        <v/>
      </c>
      <c r="V196" s="269" t="str">
        <f t="shared" ref="V196:V259" si="32">IF(IF(N196="Y",G196,"")=0, "O", IF(N196="Y",G196,""))</f>
        <v/>
      </c>
      <c r="W196" s="5"/>
      <c r="AR196" s="2" t="str">
        <f t="shared" si="26"/>
        <v/>
      </c>
      <c r="AS196" s="2" t="str">
        <f t="shared" ref="AS196:AS259" si="33">IF(OR(M196="Y",N196="Y"),"Y","")</f>
        <v/>
      </c>
      <c r="AT196" s="2" t="str">
        <f>IF(AR196="","",IF(AND(H196&gt;='Intersection Mileposts'!$F$5,H196&lt;='Intersection Mileposts'!$G$5),"Y",IF(AND(H196&gt;='Intersection Mileposts'!$F$6,H196&lt;='Intersection Mileposts'!$G$6),"Y",IF(AND(H196&gt;='Intersection Mileposts'!$F$7,H196&lt;='Intersection Mileposts'!$G$7),"Y",IF(AND(H196&gt;='Intersection Mileposts'!$F$8,H196&lt;='Intersection Mileposts'!$G$8),"Y",IF(AND(H196&gt;='Intersection Mileposts'!$F$9,H196&lt;='Intersection Mileposts'!$G$9),"Y",IF(AND(H196&gt;='Intersection Mileposts'!$F$10,H196&lt;='Intersection Mileposts'!$G$10),"Y",IF(AND(H196&gt;='Intersection Mileposts'!$F$11,H196&lt;='Intersection Mileposts'!$G$11),"Y",IF(AND(H196&gt;='Intersection Mileposts'!$F$12,H196&lt;='Intersection Mileposts'!$G$12),"Y",IF(AND(H196&gt;='Intersection Mileposts'!$F$13,H196&lt;='Intersection Mileposts'!$G$13),"Y",IF(AND(H196&gt;='Intersection Mileposts'!$F$14,H196&lt;='Intersection Mileposts'!$G$14),"Y",IF(AND(H196&gt;='Intersection Mileposts'!$F$15,H196&lt;='Intersection Mileposts'!$G$15),"Y",IF(AND(H196&gt;='Intersection Mileposts'!$F$16,H196&lt;='Intersection Mileposts'!$G$16),"Y",IF(AND(H196&gt;='Intersection Mileposts'!$F$17,H196&lt;='Intersection Mileposts'!$G$17),"Y",IF(AND(H196&gt;='Intersection Mileposts'!$F$18,H196&lt;='Intersection Mileposts'!$G$18),"Y",IF(AND(H196&gt;='Intersection Mileposts'!$F$19,H196&lt;='Intersection Mileposts'!$G$19),"Y",IF(AND(H196&gt;='Intersection Mileposts'!$F$20,H196&lt;='Intersection Mileposts'!$G$20),"Y",IF(AND(H196&gt;='Intersection Mileposts'!$F$21,H196&lt;='Intersection Mileposts'!$G$21),"Y",IF(AND(H196&gt;='Intersection Mileposts'!$F$22,H196&lt;='Intersection Mileposts'!$G$22),"Y",IF(AND(H196&gt;='Intersection Mileposts'!$F$23,H196&lt;='Intersection Mileposts'!$G$23),"Y",IF(AND(H196&gt;='Intersection Mileposts'!$F$24,H196&lt;='Intersection Mileposts'!$G$24),"Y",IF(AND(H196&gt;='Intersection Mileposts'!$F$25,H196&lt;='Intersection Mileposts'!$G$25),"Y",IF(AND(H196&gt;='Intersection Mileposts'!$F$26,H196&lt;='Intersection Mileposts'!$G$26),"Y",IF(AND(H196&gt;='Intersection Mileposts'!$F$27,H196&lt;='Intersection Mileposts'!$G$27),"Y",IF(AND(H196&gt;='Intersection Mileposts'!$F$28,H196&lt;='Intersection Mileposts'!$G$28),"Y",IF(AND(H196&gt;='Intersection Mileposts'!$F$29,H196&lt;='Intersection Mileposts'!$G$29),"Y", IF(AND(H196&gt;='Intersection Mileposts'!$F$30,H196&lt;='Intersection Mileposts'!$G$30),"Y",IF(AND(H196&gt;='Intersection Mileposts'!$F$31,H196&lt;='Intersection Mileposts'!$G$31),"Y",IF(AND(H196&gt;='Intersection Mileposts'!$F$32,H196&lt;='Intersection Mileposts'!$G$32),"Y",IF(AND(H196&gt;='Intersection Mileposts'!$F$33,H196&lt;='Intersection Mileposts'!$G$33),"Y",IF(AND(H196&gt;='Intersection Mileposts'!$F$34,H196&lt;='Intersection Mileposts'!$G$34),"Y",IF(AND(H196&gt;='Intersection Mileposts'!$F$35,H196&lt;='Intersection Mileposts'!$G$35),"Y",IF(AND(H196&gt;='Intersection Mileposts'!$F$36,H196&lt;='Intersection Mileposts'!$G$36),"Y",IF(AND(H196&gt;='Intersection Mileposts'!$F$37,H196&lt;='Intersection Mileposts'!$G$37),"Y",IF(AND(H196&gt;='Intersection Mileposts'!$F$38,H196&lt;='Intersection Mileposts'!$G$38),"Y",IF(AND(H196&gt;='Intersection Mileposts'!$F$39,H196&lt;='Intersection Mileposts'!$G$39),"Y","N"))))))))))))))))))))))))))))))))))))</f>
        <v/>
      </c>
    </row>
    <row r="197" spans="1:46" x14ac:dyDescent="0.3">
      <c r="A197" s="279"/>
      <c r="B197" s="261"/>
      <c r="C197" s="262"/>
      <c r="D197" s="262"/>
      <c r="E197" s="262"/>
      <c r="F197" s="262"/>
      <c r="G197" s="284"/>
      <c r="H197" s="286"/>
      <c r="I197" s="279"/>
      <c r="J197" s="260"/>
      <c r="K197" s="260"/>
      <c r="L197" s="280"/>
      <c r="M197" s="275"/>
      <c r="N197" s="263"/>
      <c r="P197" s="264" t="str">
        <f>IF(R197 = "", "", COUNT($R$4:R197))</f>
        <v/>
      </c>
      <c r="Q197" s="264" t="str">
        <f t="shared" si="29"/>
        <v/>
      </c>
      <c r="R197" s="265" t="str">
        <f t="shared" si="30"/>
        <v/>
      </c>
      <c r="S197" s="266" t="str">
        <f t="shared" si="27"/>
        <v/>
      </c>
      <c r="T197" s="267" t="str">
        <f t="shared" si="31"/>
        <v/>
      </c>
      <c r="U197" s="268" t="str">
        <f t="shared" si="28"/>
        <v/>
      </c>
      <c r="V197" s="269" t="str">
        <f t="shared" si="32"/>
        <v/>
      </c>
      <c r="W197" s="5"/>
      <c r="AR197" s="2" t="str">
        <f t="shared" ref="AR197:AR260" si="34">IF(P197&gt;0, P197, "")</f>
        <v/>
      </c>
      <c r="AS197" s="2" t="str">
        <f t="shared" si="33"/>
        <v/>
      </c>
      <c r="AT197" s="2" t="str">
        <f>IF(AR197="","",IF(AND(H197&gt;='Intersection Mileposts'!$F$5,H197&lt;='Intersection Mileposts'!$G$5),"Y",IF(AND(H197&gt;='Intersection Mileposts'!$F$6,H197&lt;='Intersection Mileposts'!$G$6),"Y",IF(AND(H197&gt;='Intersection Mileposts'!$F$7,H197&lt;='Intersection Mileposts'!$G$7),"Y",IF(AND(H197&gt;='Intersection Mileposts'!$F$8,H197&lt;='Intersection Mileposts'!$G$8),"Y",IF(AND(H197&gt;='Intersection Mileposts'!$F$9,H197&lt;='Intersection Mileposts'!$G$9),"Y",IF(AND(H197&gt;='Intersection Mileposts'!$F$10,H197&lt;='Intersection Mileposts'!$G$10),"Y",IF(AND(H197&gt;='Intersection Mileposts'!$F$11,H197&lt;='Intersection Mileposts'!$G$11),"Y",IF(AND(H197&gt;='Intersection Mileposts'!$F$12,H197&lt;='Intersection Mileposts'!$G$12),"Y",IF(AND(H197&gt;='Intersection Mileposts'!$F$13,H197&lt;='Intersection Mileposts'!$G$13),"Y",IF(AND(H197&gt;='Intersection Mileposts'!$F$14,H197&lt;='Intersection Mileposts'!$G$14),"Y",IF(AND(H197&gt;='Intersection Mileposts'!$F$15,H197&lt;='Intersection Mileposts'!$G$15),"Y",IF(AND(H197&gt;='Intersection Mileposts'!$F$16,H197&lt;='Intersection Mileposts'!$G$16),"Y",IF(AND(H197&gt;='Intersection Mileposts'!$F$17,H197&lt;='Intersection Mileposts'!$G$17),"Y",IF(AND(H197&gt;='Intersection Mileposts'!$F$18,H197&lt;='Intersection Mileposts'!$G$18),"Y",IF(AND(H197&gt;='Intersection Mileposts'!$F$19,H197&lt;='Intersection Mileposts'!$G$19),"Y",IF(AND(H197&gt;='Intersection Mileposts'!$F$20,H197&lt;='Intersection Mileposts'!$G$20),"Y",IF(AND(H197&gt;='Intersection Mileposts'!$F$21,H197&lt;='Intersection Mileposts'!$G$21),"Y",IF(AND(H197&gt;='Intersection Mileposts'!$F$22,H197&lt;='Intersection Mileposts'!$G$22),"Y",IF(AND(H197&gt;='Intersection Mileposts'!$F$23,H197&lt;='Intersection Mileposts'!$G$23),"Y",IF(AND(H197&gt;='Intersection Mileposts'!$F$24,H197&lt;='Intersection Mileposts'!$G$24),"Y",IF(AND(H197&gt;='Intersection Mileposts'!$F$25,H197&lt;='Intersection Mileposts'!$G$25),"Y",IF(AND(H197&gt;='Intersection Mileposts'!$F$26,H197&lt;='Intersection Mileposts'!$G$26),"Y",IF(AND(H197&gt;='Intersection Mileposts'!$F$27,H197&lt;='Intersection Mileposts'!$G$27),"Y",IF(AND(H197&gt;='Intersection Mileposts'!$F$28,H197&lt;='Intersection Mileposts'!$G$28),"Y",IF(AND(H197&gt;='Intersection Mileposts'!$F$29,H197&lt;='Intersection Mileposts'!$G$29),"Y", IF(AND(H197&gt;='Intersection Mileposts'!$F$30,H197&lt;='Intersection Mileposts'!$G$30),"Y",IF(AND(H197&gt;='Intersection Mileposts'!$F$31,H197&lt;='Intersection Mileposts'!$G$31),"Y",IF(AND(H197&gt;='Intersection Mileposts'!$F$32,H197&lt;='Intersection Mileposts'!$G$32),"Y",IF(AND(H197&gt;='Intersection Mileposts'!$F$33,H197&lt;='Intersection Mileposts'!$G$33),"Y",IF(AND(H197&gt;='Intersection Mileposts'!$F$34,H197&lt;='Intersection Mileposts'!$G$34),"Y",IF(AND(H197&gt;='Intersection Mileposts'!$F$35,H197&lt;='Intersection Mileposts'!$G$35),"Y",IF(AND(H197&gt;='Intersection Mileposts'!$F$36,H197&lt;='Intersection Mileposts'!$G$36),"Y",IF(AND(H197&gt;='Intersection Mileposts'!$F$37,H197&lt;='Intersection Mileposts'!$G$37),"Y",IF(AND(H197&gt;='Intersection Mileposts'!$F$38,H197&lt;='Intersection Mileposts'!$G$38),"Y",IF(AND(H197&gt;='Intersection Mileposts'!$F$39,H197&lt;='Intersection Mileposts'!$G$39),"Y","N"))))))))))))))))))))))))))))))))))))</f>
        <v/>
      </c>
    </row>
    <row r="198" spans="1:46" x14ac:dyDescent="0.3">
      <c r="A198" s="279"/>
      <c r="B198" s="261"/>
      <c r="C198" s="262"/>
      <c r="D198" s="262"/>
      <c r="E198" s="262"/>
      <c r="F198" s="262"/>
      <c r="G198" s="284"/>
      <c r="H198" s="286"/>
      <c r="I198" s="279"/>
      <c r="J198" s="260"/>
      <c r="K198" s="260"/>
      <c r="L198" s="280"/>
      <c r="M198" s="275"/>
      <c r="N198" s="263"/>
      <c r="P198" s="264" t="str">
        <f>IF(R198 = "", "", COUNT($R$4:R198))</f>
        <v/>
      </c>
      <c r="Q198" s="264" t="str">
        <f t="shared" si="29"/>
        <v/>
      </c>
      <c r="R198" s="265" t="str">
        <f t="shared" si="30"/>
        <v/>
      </c>
      <c r="S198" s="266" t="str">
        <f t="shared" si="27"/>
        <v/>
      </c>
      <c r="T198" s="267" t="str">
        <f t="shared" si="31"/>
        <v/>
      </c>
      <c r="U198" s="268" t="str">
        <f t="shared" si="28"/>
        <v/>
      </c>
      <c r="V198" s="269" t="str">
        <f t="shared" si="32"/>
        <v/>
      </c>
      <c r="W198" s="5"/>
      <c r="AR198" s="2" t="str">
        <f t="shared" si="34"/>
        <v/>
      </c>
      <c r="AS198" s="2" t="str">
        <f t="shared" si="33"/>
        <v/>
      </c>
      <c r="AT198" s="2" t="str">
        <f>IF(AR198="","",IF(AND(H198&gt;='Intersection Mileposts'!$F$5,H198&lt;='Intersection Mileposts'!$G$5),"Y",IF(AND(H198&gt;='Intersection Mileposts'!$F$6,H198&lt;='Intersection Mileposts'!$G$6),"Y",IF(AND(H198&gt;='Intersection Mileposts'!$F$7,H198&lt;='Intersection Mileposts'!$G$7),"Y",IF(AND(H198&gt;='Intersection Mileposts'!$F$8,H198&lt;='Intersection Mileposts'!$G$8),"Y",IF(AND(H198&gt;='Intersection Mileposts'!$F$9,H198&lt;='Intersection Mileposts'!$G$9),"Y",IF(AND(H198&gt;='Intersection Mileposts'!$F$10,H198&lt;='Intersection Mileposts'!$G$10),"Y",IF(AND(H198&gt;='Intersection Mileposts'!$F$11,H198&lt;='Intersection Mileposts'!$G$11),"Y",IF(AND(H198&gt;='Intersection Mileposts'!$F$12,H198&lt;='Intersection Mileposts'!$G$12),"Y",IF(AND(H198&gt;='Intersection Mileposts'!$F$13,H198&lt;='Intersection Mileposts'!$G$13),"Y",IF(AND(H198&gt;='Intersection Mileposts'!$F$14,H198&lt;='Intersection Mileposts'!$G$14),"Y",IF(AND(H198&gt;='Intersection Mileposts'!$F$15,H198&lt;='Intersection Mileposts'!$G$15),"Y",IF(AND(H198&gt;='Intersection Mileposts'!$F$16,H198&lt;='Intersection Mileposts'!$G$16),"Y",IF(AND(H198&gt;='Intersection Mileposts'!$F$17,H198&lt;='Intersection Mileposts'!$G$17),"Y",IF(AND(H198&gt;='Intersection Mileposts'!$F$18,H198&lt;='Intersection Mileposts'!$G$18),"Y",IF(AND(H198&gt;='Intersection Mileposts'!$F$19,H198&lt;='Intersection Mileposts'!$G$19),"Y",IF(AND(H198&gt;='Intersection Mileposts'!$F$20,H198&lt;='Intersection Mileposts'!$G$20),"Y",IF(AND(H198&gt;='Intersection Mileposts'!$F$21,H198&lt;='Intersection Mileposts'!$G$21),"Y",IF(AND(H198&gt;='Intersection Mileposts'!$F$22,H198&lt;='Intersection Mileposts'!$G$22),"Y",IF(AND(H198&gt;='Intersection Mileposts'!$F$23,H198&lt;='Intersection Mileposts'!$G$23),"Y",IF(AND(H198&gt;='Intersection Mileposts'!$F$24,H198&lt;='Intersection Mileposts'!$G$24),"Y",IF(AND(H198&gt;='Intersection Mileposts'!$F$25,H198&lt;='Intersection Mileposts'!$G$25),"Y",IF(AND(H198&gt;='Intersection Mileposts'!$F$26,H198&lt;='Intersection Mileposts'!$G$26),"Y",IF(AND(H198&gt;='Intersection Mileposts'!$F$27,H198&lt;='Intersection Mileposts'!$G$27),"Y",IF(AND(H198&gt;='Intersection Mileposts'!$F$28,H198&lt;='Intersection Mileposts'!$G$28),"Y",IF(AND(H198&gt;='Intersection Mileposts'!$F$29,H198&lt;='Intersection Mileposts'!$G$29),"Y", IF(AND(H198&gt;='Intersection Mileposts'!$F$30,H198&lt;='Intersection Mileposts'!$G$30),"Y",IF(AND(H198&gt;='Intersection Mileposts'!$F$31,H198&lt;='Intersection Mileposts'!$G$31),"Y",IF(AND(H198&gt;='Intersection Mileposts'!$F$32,H198&lt;='Intersection Mileposts'!$G$32),"Y",IF(AND(H198&gt;='Intersection Mileposts'!$F$33,H198&lt;='Intersection Mileposts'!$G$33),"Y",IF(AND(H198&gt;='Intersection Mileposts'!$F$34,H198&lt;='Intersection Mileposts'!$G$34),"Y",IF(AND(H198&gt;='Intersection Mileposts'!$F$35,H198&lt;='Intersection Mileposts'!$G$35),"Y",IF(AND(H198&gt;='Intersection Mileposts'!$F$36,H198&lt;='Intersection Mileposts'!$G$36),"Y",IF(AND(H198&gt;='Intersection Mileposts'!$F$37,H198&lt;='Intersection Mileposts'!$G$37),"Y",IF(AND(H198&gt;='Intersection Mileposts'!$F$38,H198&lt;='Intersection Mileposts'!$G$38),"Y",IF(AND(H198&gt;='Intersection Mileposts'!$F$39,H198&lt;='Intersection Mileposts'!$G$39),"Y","N"))))))))))))))))))))))))))))))))))))</f>
        <v/>
      </c>
    </row>
    <row r="199" spans="1:46" x14ac:dyDescent="0.3">
      <c r="A199" s="279"/>
      <c r="B199" s="261"/>
      <c r="C199" s="262"/>
      <c r="D199" s="262"/>
      <c r="E199" s="262"/>
      <c r="F199" s="262"/>
      <c r="G199" s="284"/>
      <c r="H199" s="286"/>
      <c r="I199" s="279"/>
      <c r="J199" s="260"/>
      <c r="K199" s="260"/>
      <c r="L199" s="280"/>
      <c r="M199" s="275"/>
      <c r="N199" s="263"/>
      <c r="P199" s="264" t="str">
        <f>IF(R199 = "", "", COUNT($R$4:R199))</f>
        <v/>
      </c>
      <c r="Q199" s="264" t="str">
        <f t="shared" si="29"/>
        <v/>
      </c>
      <c r="R199" s="265" t="str">
        <f t="shared" si="30"/>
        <v/>
      </c>
      <c r="S199" s="266" t="str">
        <f t="shared" si="27"/>
        <v/>
      </c>
      <c r="T199" s="267" t="str">
        <f t="shared" si="31"/>
        <v/>
      </c>
      <c r="U199" s="268" t="str">
        <f t="shared" si="28"/>
        <v/>
      </c>
      <c r="V199" s="269" t="str">
        <f t="shared" si="32"/>
        <v/>
      </c>
      <c r="W199" s="5"/>
      <c r="AR199" s="2" t="str">
        <f t="shared" si="34"/>
        <v/>
      </c>
      <c r="AS199" s="2" t="str">
        <f t="shared" si="33"/>
        <v/>
      </c>
      <c r="AT199" s="2" t="str">
        <f>IF(AR199="","",IF(AND(H199&gt;='Intersection Mileposts'!$F$5,H199&lt;='Intersection Mileposts'!$G$5),"Y",IF(AND(H199&gt;='Intersection Mileposts'!$F$6,H199&lt;='Intersection Mileposts'!$G$6),"Y",IF(AND(H199&gt;='Intersection Mileposts'!$F$7,H199&lt;='Intersection Mileposts'!$G$7),"Y",IF(AND(H199&gt;='Intersection Mileposts'!$F$8,H199&lt;='Intersection Mileposts'!$G$8),"Y",IF(AND(H199&gt;='Intersection Mileposts'!$F$9,H199&lt;='Intersection Mileposts'!$G$9),"Y",IF(AND(H199&gt;='Intersection Mileposts'!$F$10,H199&lt;='Intersection Mileposts'!$G$10),"Y",IF(AND(H199&gt;='Intersection Mileposts'!$F$11,H199&lt;='Intersection Mileposts'!$G$11),"Y",IF(AND(H199&gt;='Intersection Mileposts'!$F$12,H199&lt;='Intersection Mileposts'!$G$12),"Y",IF(AND(H199&gt;='Intersection Mileposts'!$F$13,H199&lt;='Intersection Mileposts'!$G$13),"Y",IF(AND(H199&gt;='Intersection Mileposts'!$F$14,H199&lt;='Intersection Mileposts'!$G$14),"Y",IF(AND(H199&gt;='Intersection Mileposts'!$F$15,H199&lt;='Intersection Mileposts'!$G$15),"Y",IF(AND(H199&gt;='Intersection Mileposts'!$F$16,H199&lt;='Intersection Mileposts'!$G$16),"Y",IF(AND(H199&gt;='Intersection Mileposts'!$F$17,H199&lt;='Intersection Mileposts'!$G$17),"Y",IF(AND(H199&gt;='Intersection Mileposts'!$F$18,H199&lt;='Intersection Mileposts'!$G$18),"Y",IF(AND(H199&gt;='Intersection Mileposts'!$F$19,H199&lt;='Intersection Mileposts'!$G$19),"Y",IF(AND(H199&gt;='Intersection Mileposts'!$F$20,H199&lt;='Intersection Mileposts'!$G$20),"Y",IF(AND(H199&gt;='Intersection Mileposts'!$F$21,H199&lt;='Intersection Mileposts'!$G$21),"Y",IF(AND(H199&gt;='Intersection Mileposts'!$F$22,H199&lt;='Intersection Mileposts'!$G$22),"Y",IF(AND(H199&gt;='Intersection Mileposts'!$F$23,H199&lt;='Intersection Mileposts'!$G$23),"Y",IF(AND(H199&gt;='Intersection Mileposts'!$F$24,H199&lt;='Intersection Mileposts'!$G$24),"Y",IF(AND(H199&gt;='Intersection Mileposts'!$F$25,H199&lt;='Intersection Mileposts'!$G$25),"Y",IF(AND(H199&gt;='Intersection Mileposts'!$F$26,H199&lt;='Intersection Mileposts'!$G$26),"Y",IF(AND(H199&gt;='Intersection Mileposts'!$F$27,H199&lt;='Intersection Mileposts'!$G$27),"Y",IF(AND(H199&gt;='Intersection Mileposts'!$F$28,H199&lt;='Intersection Mileposts'!$G$28),"Y",IF(AND(H199&gt;='Intersection Mileposts'!$F$29,H199&lt;='Intersection Mileposts'!$G$29),"Y", IF(AND(H199&gt;='Intersection Mileposts'!$F$30,H199&lt;='Intersection Mileposts'!$G$30),"Y",IF(AND(H199&gt;='Intersection Mileposts'!$F$31,H199&lt;='Intersection Mileposts'!$G$31),"Y",IF(AND(H199&gt;='Intersection Mileposts'!$F$32,H199&lt;='Intersection Mileposts'!$G$32),"Y",IF(AND(H199&gt;='Intersection Mileposts'!$F$33,H199&lt;='Intersection Mileposts'!$G$33),"Y",IF(AND(H199&gt;='Intersection Mileposts'!$F$34,H199&lt;='Intersection Mileposts'!$G$34),"Y",IF(AND(H199&gt;='Intersection Mileposts'!$F$35,H199&lt;='Intersection Mileposts'!$G$35),"Y",IF(AND(H199&gt;='Intersection Mileposts'!$F$36,H199&lt;='Intersection Mileposts'!$G$36),"Y",IF(AND(H199&gt;='Intersection Mileposts'!$F$37,H199&lt;='Intersection Mileposts'!$G$37),"Y",IF(AND(H199&gt;='Intersection Mileposts'!$F$38,H199&lt;='Intersection Mileposts'!$G$38),"Y",IF(AND(H199&gt;='Intersection Mileposts'!$F$39,H199&lt;='Intersection Mileposts'!$G$39),"Y","N"))))))))))))))))))))))))))))))))))))</f>
        <v/>
      </c>
    </row>
    <row r="200" spans="1:46" x14ac:dyDescent="0.3">
      <c r="A200" s="279"/>
      <c r="B200" s="261"/>
      <c r="C200" s="262"/>
      <c r="D200" s="262"/>
      <c r="E200" s="262"/>
      <c r="F200" s="262"/>
      <c r="G200" s="284"/>
      <c r="H200" s="286"/>
      <c r="I200" s="279"/>
      <c r="J200" s="260"/>
      <c r="K200" s="260"/>
      <c r="L200" s="280"/>
      <c r="M200" s="275"/>
      <c r="N200" s="263"/>
      <c r="P200" s="264" t="str">
        <f>IF(R200 = "", "", COUNT($R$4:R200))</f>
        <v/>
      </c>
      <c r="Q200" s="264" t="str">
        <f t="shared" si="29"/>
        <v/>
      </c>
      <c r="R200" s="265" t="str">
        <f t="shared" si="30"/>
        <v/>
      </c>
      <c r="S200" s="266" t="str">
        <f t="shared" si="27"/>
        <v/>
      </c>
      <c r="T200" s="267" t="str">
        <f t="shared" si="31"/>
        <v/>
      </c>
      <c r="U200" s="268" t="str">
        <f t="shared" si="28"/>
        <v/>
      </c>
      <c r="V200" s="269" t="str">
        <f t="shared" si="32"/>
        <v/>
      </c>
      <c r="W200" s="5"/>
      <c r="AR200" s="2" t="str">
        <f t="shared" si="34"/>
        <v/>
      </c>
      <c r="AS200" s="2" t="str">
        <f t="shared" si="33"/>
        <v/>
      </c>
      <c r="AT200" s="2" t="str">
        <f>IF(AR200="","",IF(AND(H200&gt;='Intersection Mileposts'!$F$5,H200&lt;='Intersection Mileposts'!$G$5),"Y",IF(AND(H200&gt;='Intersection Mileposts'!$F$6,H200&lt;='Intersection Mileposts'!$G$6),"Y",IF(AND(H200&gt;='Intersection Mileposts'!$F$7,H200&lt;='Intersection Mileposts'!$G$7),"Y",IF(AND(H200&gt;='Intersection Mileposts'!$F$8,H200&lt;='Intersection Mileposts'!$G$8),"Y",IF(AND(H200&gt;='Intersection Mileposts'!$F$9,H200&lt;='Intersection Mileposts'!$G$9),"Y",IF(AND(H200&gt;='Intersection Mileposts'!$F$10,H200&lt;='Intersection Mileposts'!$G$10),"Y",IF(AND(H200&gt;='Intersection Mileposts'!$F$11,H200&lt;='Intersection Mileposts'!$G$11),"Y",IF(AND(H200&gt;='Intersection Mileposts'!$F$12,H200&lt;='Intersection Mileposts'!$G$12),"Y",IF(AND(H200&gt;='Intersection Mileposts'!$F$13,H200&lt;='Intersection Mileposts'!$G$13),"Y",IF(AND(H200&gt;='Intersection Mileposts'!$F$14,H200&lt;='Intersection Mileposts'!$G$14),"Y",IF(AND(H200&gt;='Intersection Mileposts'!$F$15,H200&lt;='Intersection Mileposts'!$G$15),"Y",IF(AND(H200&gt;='Intersection Mileposts'!$F$16,H200&lt;='Intersection Mileposts'!$G$16),"Y",IF(AND(H200&gt;='Intersection Mileposts'!$F$17,H200&lt;='Intersection Mileposts'!$G$17),"Y",IF(AND(H200&gt;='Intersection Mileposts'!$F$18,H200&lt;='Intersection Mileposts'!$G$18),"Y",IF(AND(H200&gt;='Intersection Mileposts'!$F$19,H200&lt;='Intersection Mileposts'!$G$19),"Y",IF(AND(H200&gt;='Intersection Mileposts'!$F$20,H200&lt;='Intersection Mileposts'!$G$20),"Y",IF(AND(H200&gt;='Intersection Mileposts'!$F$21,H200&lt;='Intersection Mileposts'!$G$21),"Y",IF(AND(H200&gt;='Intersection Mileposts'!$F$22,H200&lt;='Intersection Mileposts'!$G$22),"Y",IF(AND(H200&gt;='Intersection Mileposts'!$F$23,H200&lt;='Intersection Mileposts'!$G$23),"Y",IF(AND(H200&gt;='Intersection Mileposts'!$F$24,H200&lt;='Intersection Mileposts'!$G$24),"Y",IF(AND(H200&gt;='Intersection Mileposts'!$F$25,H200&lt;='Intersection Mileposts'!$G$25),"Y",IF(AND(H200&gt;='Intersection Mileposts'!$F$26,H200&lt;='Intersection Mileposts'!$G$26),"Y",IF(AND(H200&gt;='Intersection Mileposts'!$F$27,H200&lt;='Intersection Mileposts'!$G$27),"Y",IF(AND(H200&gt;='Intersection Mileposts'!$F$28,H200&lt;='Intersection Mileposts'!$G$28),"Y",IF(AND(H200&gt;='Intersection Mileposts'!$F$29,H200&lt;='Intersection Mileposts'!$G$29),"Y", IF(AND(H200&gt;='Intersection Mileposts'!$F$30,H200&lt;='Intersection Mileposts'!$G$30),"Y",IF(AND(H200&gt;='Intersection Mileposts'!$F$31,H200&lt;='Intersection Mileposts'!$G$31),"Y",IF(AND(H200&gt;='Intersection Mileposts'!$F$32,H200&lt;='Intersection Mileposts'!$G$32),"Y",IF(AND(H200&gt;='Intersection Mileposts'!$F$33,H200&lt;='Intersection Mileposts'!$G$33),"Y",IF(AND(H200&gt;='Intersection Mileposts'!$F$34,H200&lt;='Intersection Mileposts'!$G$34),"Y",IF(AND(H200&gt;='Intersection Mileposts'!$F$35,H200&lt;='Intersection Mileposts'!$G$35),"Y",IF(AND(H200&gt;='Intersection Mileposts'!$F$36,H200&lt;='Intersection Mileposts'!$G$36),"Y",IF(AND(H200&gt;='Intersection Mileposts'!$F$37,H200&lt;='Intersection Mileposts'!$G$37),"Y",IF(AND(H200&gt;='Intersection Mileposts'!$F$38,H200&lt;='Intersection Mileposts'!$G$38),"Y",IF(AND(H200&gt;='Intersection Mileposts'!$F$39,H200&lt;='Intersection Mileposts'!$G$39),"Y","N"))))))))))))))))))))))))))))))))))))</f>
        <v/>
      </c>
    </row>
    <row r="201" spans="1:46" x14ac:dyDescent="0.3">
      <c r="A201" s="279"/>
      <c r="B201" s="261"/>
      <c r="C201" s="262"/>
      <c r="D201" s="262"/>
      <c r="E201" s="262"/>
      <c r="F201" s="262"/>
      <c r="G201" s="284"/>
      <c r="H201" s="286"/>
      <c r="I201" s="279"/>
      <c r="J201" s="260"/>
      <c r="K201" s="260"/>
      <c r="L201" s="280"/>
      <c r="M201" s="275"/>
      <c r="N201" s="263"/>
      <c r="P201" s="264" t="str">
        <f>IF(R201 = "", "", COUNT($R$4:R201))</f>
        <v/>
      </c>
      <c r="Q201" s="264" t="str">
        <f t="shared" si="29"/>
        <v/>
      </c>
      <c r="R201" s="265" t="str">
        <f t="shared" si="30"/>
        <v/>
      </c>
      <c r="S201" s="266" t="str">
        <f t="shared" si="27"/>
        <v/>
      </c>
      <c r="T201" s="267" t="str">
        <f t="shared" si="31"/>
        <v/>
      </c>
      <c r="U201" s="268" t="str">
        <f t="shared" si="28"/>
        <v/>
      </c>
      <c r="V201" s="269" t="str">
        <f t="shared" si="32"/>
        <v/>
      </c>
      <c r="W201" s="5"/>
      <c r="AR201" s="2" t="str">
        <f t="shared" si="34"/>
        <v/>
      </c>
      <c r="AS201" s="2" t="str">
        <f t="shared" si="33"/>
        <v/>
      </c>
      <c r="AT201" s="2" t="str">
        <f>IF(AR201="","",IF(AND(H201&gt;='Intersection Mileposts'!$F$5,H201&lt;='Intersection Mileposts'!$G$5),"Y",IF(AND(H201&gt;='Intersection Mileposts'!$F$6,H201&lt;='Intersection Mileposts'!$G$6),"Y",IF(AND(H201&gt;='Intersection Mileposts'!$F$7,H201&lt;='Intersection Mileposts'!$G$7),"Y",IF(AND(H201&gt;='Intersection Mileposts'!$F$8,H201&lt;='Intersection Mileposts'!$G$8),"Y",IF(AND(H201&gt;='Intersection Mileposts'!$F$9,H201&lt;='Intersection Mileposts'!$G$9),"Y",IF(AND(H201&gt;='Intersection Mileposts'!$F$10,H201&lt;='Intersection Mileposts'!$G$10),"Y",IF(AND(H201&gt;='Intersection Mileposts'!$F$11,H201&lt;='Intersection Mileposts'!$G$11),"Y",IF(AND(H201&gt;='Intersection Mileposts'!$F$12,H201&lt;='Intersection Mileposts'!$G$12),"Y",IF(AND(H201&gt;='Intersection Mileposts'!$F$13,H201&lt;='Intersection Mileposts'!$G$13),"Y",IF(AND(H201&gt;='Intersection Mileposts'!$F$14,H201&lt;='Intersection Mileposts'!$G$14),"Y",IF(AND(H201&gt;='Intersection Mileposts'!$F$15,H201&lt;='Intersection Mileposts'!$G$15),"Y",IF(AND(H201&gt;='Intersection Mileposts'!$F$16,H201&lt;='Intersection Mileposts'!$G$16),"Y",IF(AND(H201&gt;='Intersection Mileposts'!$F$17,H201&lt;='Intersection Mileposts'!$G$17),"Y",IF(AND(H201&gt;='Intersection Mileposts'!$F$18,H201&lt;='Intersection Mileposts'!$G$18),"Y",IF(AND(H201&gt;='Intersection Mileposts'!$F$19,H201&lt;='Intersection Mileposts'!$G$19),"Y",IF(AND(H201&gt;='Intersection Mileposts'!$F$20,H201&lt;='Intersection Mileposts'!$G$20),"Y",IF(AND(H201&gt;='Intersection Mileposts'!$F$21,H201&lt;='Intersection Mileposts'!$G$21),"Y",IF(AND(H201&gt;='Intersection Mileposts'!$F$22,H201&lt;='Intersection Mileposts'!$G$22),"Y",IF(AND(H201&gt;='Intersection Mileposts'!$F$23,H201&lt;='Intersection Mileposts'!$G$23),"Y",IF(AND(H201&gt;='Intersection Mileposts'!$F$24,H201&lt;='Intersection Mileposts'!$G$24),"Y",IF(AND(H201&gt;='Intersection Mileposts'!$F$25,H201&lt;='Intersection Mileposts'!$G$25),"Y",IF(AND(H201&gt;='Intersection Mileposts'!$F$26,H201&lt;='Intersection Mileposts'!$G$26),"Y",IF(AND(H201&gt;='Intersection Mileposts'!$F$27,H201&lt;='Intersection Mileposts'!$G$27),"Y",IF(AND(H201&gt;='Intersection Mileposts'!$F$28,H201&lt;='Intersection Mileposts'!$G$28),"Y",IF(AND(H201&gt;='Intersection Mileposts'!$F$29,H201&lt;='Intersection Mileposts'!$G$29),"Y", IF(AND(H201&gt;='Intersection Mileposts'!$F$30,H201&lt;='Intersection Mileposts'!$G$30),"Y",IF(AND(H201&gt;='Intersection Mileposts'!$F$31,H201&lt;='Intersection Mileposts'!$G$31),"Y",IF(AND(H201&gt;='Intersection Mileposts'!$F$32,H201&lt;='Intersection Mileposts'!$G$32),"Y",IF(AND(H201&gt;='Intersection Mileposts'!$F$33,H201&lt;='Intersection Mileposts'!$G$33),"Y",IF(AND(H201&gt;='Intersection Mileposts'!$F$34,H201&lt;='Intersection Mileposts'!$G$34),"Y",IF(AND(H201&gt;='Intersection Mileposts'!$F$35,H201&lt;='Intersection Mileposts'!$G$35),"Y",IF(AND(H201&gt;='Intersection Mileposts'!$F$36,H201&lt;='Intersection Mileposts'!$G$36),"Y",IF(AND(H201&gt;='Intersection Mileposts'!$F$37,H201&lt;='Intersection Mileposts'!$G$37),"Y",IF(AND(H201&gt;='Intersection Mileposts'!$F$38,H201&lt;='Intersection Mileposts'!$G$38),"Y",IF(AND(H201&gt;='Intersection Mileposts'!$F$39,H201&lt;='Intersection Mileposts'!$G$39),"Y","N"))))))))))))))))))))))))))))))))))))</f>
        <v/>
      </c>
    </row>
    <row r="202" spans="1:46" x14ac:dyDescent="0.3">
      <c r="A202" s="279"/>
      <c r="B202" s="261"/>
      <c r="C202" s="262"/>
      <c r="D202" s="262"/>
      <c r="E202" s="262"/>
      <c r="F202" s="262"/>
      <c r="G202" s="284"/>
      <c r="H202" s="286"/>
      <c r="I202" s="279"/>
      <c r="J202" s="260"/>
      <c r="K202" s="260"/>
      <c r="L202" s="280"/>
      <c r="M202" s="275"/>
      <c r="N202" s="263"/>
      <c r="P202" s="264" t="str">
        <f>IF(R202 = "", "", COUNT($R$4:R202))</f>
        <v/>
      </c>
      <c r="Q202" s="264" t="str">
        <f t="shared" si="29"/>
        <v/>
      </c>
      <c r="R202" s="265" t="str">
        <f t="shared" si="30"/>
        <v/>
      </c>
      <c r="S202" s="266" t="str">
        <f t="shared" si="27"/>
        <v/>
      </c>
      <c r="T202" s="267" t="str">
        <f t="shared" si="31"/>
        <v/>
      </c>
      <c r="U202" s="268" t="str">
        <f t="shared" si="28"/>
        <v/>
      </c>
      <c r="V202" s="269" t="str">
        <f t="shared" si="32"/>
        <v/>
      </c>
      <c r="W202" s="5"/>
      <c r="AR202" s="2" t="str">
        <f t="shared" si="34"/>
        <v/>
      </c>
      <c r="AS202" s="2" t="str">
        <f t="shared" si="33"/>
        <v/>
      </c>
      <c r="AT202" s="2" t="str">
        <f>IF(AR202="","",IF(AND(H202&gt;='Intersection Mileposts'!$F$5,H202&lt;='Intersection Mileposts'!$G$5),"Y",IF(AND(H202&gt;='Intersection Mileposts'!$F$6,H202&lt;='Intersection Mileposts'!$G$6),"Y",IF(AND(H202&gt;='Intersection Mileposts'!$F$7,H202&lt;='Intersection Mileposts'!$G$7),"Y",IF(AND(H202&gt;='Intersection Mileposts'!$F$8,H202&lt;='Intersection Mileposts'!$G$8),"Y",IF(AND(H202&gt;='Intersection Mileposts'!$F$9,H202&lt;='Intersection Mileposts'!$G$9),"Y",IF(AND(H202&gt;='Intersection Mileposts'!$F$10,H202&lt;='Intersection Mileposts'!$G$10),"Y",IF(AND(H202&gt;='Intersection Mileposts'!$F$11,H202&lt;='Intersection Mileposts'!$G$11),"Y",IF(AND(H202&gt;='Intersection Mileposts'!$F$12,H202&lt;='Intersection Mileposts'!$G$12),"Y",IF(AND(H202&gt;='Intersection Mileposts'!$F$13,H202&lt;='Intersection Mileposts'!$G$13),"Y",IF(AND(H202&gt;='Intersection Mileposts'!$F$14,H202&lt;='Intersection Mileposts'!$G$14),"Y",IF(AND(H202&gt;='Intersection Mileposts'!$F$15,H202&lt;='Intersection Mileposts'!$G$15),"Y",IF(AND(H202&gt;='Intersection Mileposts'!$F$16,H202&lt;='Intersection Mileposts'!$G$16),"Y",IF(AND(H202&gt;='Intersection Mileposts'!$F$17,H202&lt;='Intersection Mileposts'!$G$17),"Y",IF(AND(H202&gt;='Intersection Mileposts'!$F$18,H202&lt;='Intersection Mileposts'!$G$18),"Y",IF(AND(H202&gt;='Intersection Mileposts'!$F$19,H202&lt;='Intersection Mileposts'!$G$19),"Y",IF(AND(H202&gt;='Intersection Mileposts'!$F$20,H202&lt;='Intersection Mileposts'!$G$20),"Y",IF(AND(H202&gt;='Intersection Mileposts'!$F$21,H202&lt;='Intersection Mileposts'!$G$21),"Y",IF(AND(H202&gt;='Intersection Mileposts'!$F$22,H202&lt;='Intersection Mileposts'!$G$22),"Y",IF(AND(H202&gt;='Intersection Mileposts'!$F$23,H202&lt;='Intersection Mileposts'!$G$23),"Y",IF(AND(H202&gt;='Intersection Mileposts'!$F$24,H202&lt;='Intersection Mileposts'!$G$24),"Y",IF(AND(H202&gt;='Intersection Mileposts'!$F$25,H202&lt;='Intersection Mileposts'!$G$25),"Y",IF(AND(H202&gt;='Intersection Mileposts'!$F$26,H202&lt;='Intersection Mileposts'!$G$26),"Y",IF(AND(H202&gt;='Intersection Mileposts'!$F$27,H202&lt;='Intersection Mileposts'!$G$27),"Y",IF(AND(H202&gt;='Intersection Mileposts'!$F$28,H202&lt;='Intersection Mileposts'!$G$28),"Y",IF(AND(H202&gt;='Intersection Mileposts'!$F$29,H202&lt;='Intersection Mileposts'!$G$29),"Y", IF(AND(H202&gt;='Intersection Mileposts'!$F$30,H202&lt;='Intersection Mileposts'!$G$30),"Y",IF(AND(H202&gt;='Intersection Mileposts'!$F$31,H202&lt;='Intersection Mileposts'!$G$31),"Y",IF(AND(H202&gt;='Intersection Mileposts'!$F$32,H202&lt;='Intersection Mileposts'!$G$32),"Y",IF(AND(H202&gt;='Intersection Mileposts'!$F$33,H202&lt;='Intersection Mileposts'!$G$33),"Y",IF(AND(H202&gt;='Intersection Mileposts'!$F$34,H202&lt;='Intersection Mileposts'!$G$34),"Y",IF(AND(H202&gt;='Intersection Mileposts'!$F$35,H202&lt;='Intersection Mileposts'!$G$35),"Y",IF(AND(H202&gt;='Intersection Mileposts'!$F$36,H202&lt;='Intersection Mileposts'!$G$36),"Y",IF(AND(H202&gt;='Intersection Mileposts'!$F$37,H202&lt;='Intersection Mileposts'!$G$37),"Y",IF(AND(H202&gt;='Intersection Mileposts'!$F$38,H202&lt;='Intersection Mileposts'!$G$38),"Y",IF(AND(H202&gt;='Intersection Mileposts'!$F$39,H202&lt;='Intersection Mileposts'!$G$39),"Y","N"))))))))))))))))))))))))))))))))))))</f>
        <v/>
      </c>
    </row>
    <row r="203" spans="1:46" x14ac:dyDescent="0.3">
      <c r="A203" s="279"/>
      <c r="B203" s="261"/>
      <c r="C203" s="262"/>
      <c r="D203" s="262"/>
      <c r="E203" s="262"/>
      <c r="F203" s="262"/>
      <c r="G203" s="284"/>
      <c r="H203" s="286"/>
      <c r="I203" s="279"/>
      <c r="J203" s="260"/>
      <c r="K203" s="260"/>
      <c r="L203" s="280"/>
      <c r="M203" s="275"/>
      <c r="N203" s="263"/>
      <c r="P203" s="264" t="str">
        <f>IF(R203 = "", "", COUNT($R$4:R203))</f>
        <v/>
      </c>
      <c r="Q203" s="264" t="str">
        <f t="shared" si="29"/>
        <v/>
      </c>
      <c r="R203" s="265" t="str">
        <f t="shared" si="30"/>
        <v/>
      </c>
      <c r="S203" s="266" t="str">
        <f t="shared" si="27"/>
        <v/>
      </c>
      <c r="T203" s="267" t="str">
        <f t="shared" si="31"/>
        <v/>
      </c>
      <c r="U203" s="268" t="str">
        <f t="shared" si="28"/>
        <v/>
      </c>
      <c r="V203" s="269" t="str">
        <f t="shared" si="32"/>
        <v/>
      </c>
      <c r="W203" s="5"/>
      <c r="AR203" s="2" t="str">
        <f t="shared" si="34"/>
        <v/>
      </c>
      <c r="AS203" s="2" t="str">
        <f t="shared" si="33"/>
        <v/>
      </c>
      <c r="AT203" s="2" t="str">
        <f>IF(AR203="","",IF(AND(H203&gt;='Intersection Mileposts'!$F$5,H203&lt;='Intersection Mileposts'!$G$5),"Y",IF(AND(H203&gt;='Intersection Mileposts'!$F$6,H203&lt;='Intersection Mileposts'!$G$6),"Y",IF(AND(H203&gt;='Intersection Mileposts'!$F$7,H203&lt;='Intersection Mileposts'!$G$7),"Y",IF(AND(H203&gt;='Intersection Mileposts'!$F$8,H203&lt;='Intersection Mileposts'!$G$8),"Y",IF(AND(H203&gt;='Intersection Mileposts'!$F$9,H203&lt;='Intersection Mileposts'!$G$9),"Y",IF(AND(H203&gt;='Intersection Mileposts'!$F$10,H203&lt;='Intersection Mileposts'!$G$10),"Y",IF(AND(H203&gt;='Intersection Mileposts'!$F$11,H203&lt;='Intersection Mileposts'!$G$11),"Y",IF(AND(H203&gt;='Intersection Mileposts'!$F$12,H203&lt;='Intersection Mileposts'!$G$12),"Y",IF(AND(H203&gt;='Intersection Mileposts'!$F$13,H203&lt;='Intersection Mileposts'!$G$13),"Y",IF(AND(H203&gt;='Intersection Mileposts'!$F$14,H203&lt;='Intersection Mileposts'!$G$14),"Y",IF(AND(H203&gt;='Intersection Mileposts'!$F$15,H203&lt;='Intersection Mileposts'!$G$15),"Y",IF(AND(H203&gt;='Intersection Mileposts'!$F$16,H203&lt;='Intersection Mileposts'!$G$16),"Y",IF(AND(H203&gt;='Intersection Mileposts'!$F$17,H203&lt;='Intersection Mileposts'!$G$17),"Y",IF(AND(H203&gt;='Intersection Mileposts'!$F$18,H203&lt;='Intersection Mileposts'!$G$18),"Y",IF(AND(H203&gt;='Intersection Mileposts'!$F$19,H203&lt;='Intersection Mileposts'!$G$19),"Y",IF(AND(H203&gt;='Intersection Mileposts'!$F$20,H203&lt;='Intersection Mileposts'!$G$20),"Y",IF(AND(H203&gt;='Intersection Mileposts'!$F$21,H203&lt;='Intersection Mileposts'!$G$21),"Y",IF(AND(H203&gt;='Intersection Mileposts'!$F$22,H203&lt;='Intersection Mileposts'!$G$22),"Y",IF(AND(H203&gt;='Intersection Mileposts'!$F$23,H203&lt;='Intersection Mileposts'!$G$23),"Y",IF(AND(H203&gt;='Intersection Mileposts'!$F$24,H203&lt;='Intersection Mileposts'!$G$24),"Y",IF(AND(H203&gt;='Intersection Mileposts'!$F$25,H203&lt;='Intersection Mileposts'!$G$25),"Y",IF(AND(H203&gt;='Intersection Mileposts'!$F$26,H203&lt;='Intersection Mileposts'!$G$26),"Y",IF(AND(H203&gt;='Intersection Mileposts'!$F$27,H203&lt;='Intersection Mileposts'!$G$27),"Y",IF(AND(H203&gt;='Intersection Mileposts'!$F$28,H203&lt;='Intersection Mileposts'!$G$28),"Y",IF(AND(H203&gt;='Intersection Mileposts'!$F$29,H203&lt;='Intersection Mileposts'!$G$29),"Y", IF(AND(H203&gt;='Intersection Mileposts'!$F$30,H203&lt;='Intersection Mileposts'!$G$30),"Y",IF(AND(H203&gt;='Intersection Mileposts'!$F$31,H203&lt;='Intersection Mileposts'!$G$31),"Y",IF(AND(H203&gt;='Intersection Mileposts'!$F$32,H203&lt;='Intersection Mileposts'!$G$32),"Y",IF(AND(H203&gt;='Intersection Mileposts'!$F$33,H203&lt;='Intersection Mileposts'!$G$33),"Y",IF(AND(H203&gt;='Intersection Mileposts'!$F$34,H203&lt;='Intersection Mileposts'!$G$34),"Y",IF(AND(H203&gt;='Intersection Mileposts'!$F$35,H203&lt;='Intersection Mileposts'!$G$35),"Y",IF(AND(H203&gt;='Intersection Mileposts'!$F$36,H203&lt;='Intersection Mileposts'!$G$36),"Y",IF(AND(H203&gt;='Intersection Mileposts'!$F$37,H203&lt;='Intersection Mileposts'!$G$37),"Y",IF(AND(H203&gt;='Intersection Mileposts'!$F$38,H203&lt;='Intersection Mileposts'!$G$38),"Y",IF(AND(H203&gt;='Intersection Mileposts'!$F$39,H203&lt;='Intersection Mileposts'!$G$39),"Y","N"))))))))))))))))))))))))))))))))))))</f>
        <v/>
      </c>
    </row>
    <row r="204" spans="1:46" x14ac:dyDescent="0.3">
      <c r="A204" s="279"/>
      <c r="B204" s="261"/>
      <c r="C204" s="262"/>
      <c r="D204" s="262"/>
      <c r="E204" s="262"/>
      <c r="F204" s="262"/>
      <c r="G204" s="284"/>
      <c r="H204" s="286"/>
      <c r="I204" s="279"/>
      <c r="J204" s="260"/>
      <c r="K204" s="260"/>
      <c r="L204" s="280"/>
      <c r="M204" s="275"/>
      <c r="N204" s="263"/>
      <c r="P204" s="264" t="str">
        <f>IF(R204 = "", "", COUNT($R$4:R204))</f>
        <v/>
      </c>
      <c r="Q204" s="264" t="str">
        <f t="shared" si="29"/>
        <v/>
      </c>
      <c r="R204" s="265" t="str">
        <f t="shared" si="30"/>
        <v/>
      </c>
      <c r="S204" s="266" t="str">
        <f t="shared" si="27"/>
        <v/>
      </c>
      <c r="T204" s="267" t="str">
        <f t="shared" si="31"/>
        <v/>
      </c>
      <c r="U204" s="268" t="str">
        <f t="shared" si="28"/>
        <v/>
      </c>
      <c r="V204" s="269" t="str">
        <f t="shared" si="32"/>
        <v/>
      </c>
      <c r="W204" s="5"/>
      <c r="AR204" s="2" t="str">
        <f t="shared" si="34"/>
        <v/>
      </c>
      <c r="AS204" s="2" t="str">
        <f t="shared" si="33"/>
        <v/>
      </c>
      <c r="AT204" s="2" t="str">
        <f>IF(AR204="","",IF(AND(H204&gt;='Intersection Mileposts'!$F$5,H204&lt;='Intersection Mileposts'!$G$5),"Y",IF(AND(H204&gt;='Intersection Mileposts'!$F$6,H204&lt;='Intersection Mileposts'!$G$6),"Y",IF(AND(H204&gt;='Intersection Mileposts'!$F$7,H204&lt;='Intersection Mileposts'!$G$7),"Y",IF(AND(H204&gt;='Intersection Mileposts'!$F$8,H204&lt;='Intersection Mileposts'!$G$8),"Y",IF(AND(H204&gt;='Intersection Mileposts'!$F$9,H204&lt;='Intersection Mileposts'!$G$9),"Y",IF(AND(H204&gt;='Intersection Mileposts'!$F$10,H204&lt;='Intersection Mileposts'!$G$10),"Y",IF(AND(H204&gt;='Intersection Mileposts'!$F$11,H204&lt;='Intersection Mileposts'!$G$11),"Y",IF(AND(H204&gt;='Intersection Mileposts'!$F$12,H204&lt;='Intersection Mileposts'!$G$12),"Y",IF(AND(H204&gt;='Intersection Mileposts'!$F$13,H204&lt;='Intersection Mileposts'!$G$13),"Y",IF(AND(H204&gt;='Intersection Mileposts'!$F$14,H204&lt;='Intersection Mileposts'!$G$14),"Y",IF(AND(H204&gt;='Intersection Mileposts'!$F$15,H204&lt;='Intersection Mileposts'!$G$15),"Y",IF(AND(H204&gt;='Intersection Mileposts'!$F$16,H204&lt;='Intersection Mileposts'!$G$16),"Y",IF(AND(H204&gt;='Intersection Mileposts'!$F$17,H204&lt;='Intersection Mileposts'!$G$17),"Y",IF(AND(H204&gt;='Intersection Mileposts'!$F$18,H204&lt;='Intersection Mileposts'!$G$18),"Y",IF(AND(H204&gt;='Intersection Mileposts'!$F$19,H204&lt;='Intersection Mileposts'!$G$19),"Y",IF(AND(H204&gt;='Intersection Mileposts'!$F$20,H204&lt;='Intersection Mileposts'!$G$20),"Y",IF(AND(H204&gt;='Intersection Mileposts'!$F$21,H204&lt;='Intersection Mileposts'!$G$21),"Y",IF(AND(H204&gt;='Intersection Mileposts'!$F$22,H204&lt;='Intersection Mileposts'!$G$22),"Y",IF(AND(H204&gt;='Intersection Mileposts'!$F$23,H204&lt;='Intersection Mileposts'!$G$23),"Y",IF(AND(H204&gt;='Intersection Mileposts'!$F$24,H204&lt;='Intersection Mileposts'!$G$24),"Y",IF(AND(H204&gt;='Intersection Mileposts'!$F$25,H204&lt;='Intersection Mileposts'!$G$25),"Y",IF(AND(H204&gt;='Intersection Mileposts'!$F$26,H204&lt;='Intersection Mileposts'!$G$26),"Y",IF(AND(H204&gt;='Intersection Mileposts'!$F$27,H204&lt;='Intersection Mileposts'!$G$27),"Y",IF(AND(H204&gt;='Intersection Mileposts'!$F$28,H204&lt;='Intersection Mileposts'!$G$28),"Y",IF(AND(H204&gt;='Intersection Mileposts'!$F$29,H204&lt;='Intersection Mileposts'!$G$29),"Y", IF(AND(H204&gt;='Intersection Mileposts'!$F$30,H204&lt;='Intersection Mileposts'!$G$30),"Y",IF(AND(H204&gt;='Intersection Mileposts'!$F$31,H204&lt;='Intersection Mileposts'!$G$31),"Y",IF(AND(H204&gt;='Intersection Mileposts'!$F$32,H204&lt;='Intersection Mileposts'!$G$32),"Y",IF(AND(H204&gt;='Intersection Mileposts'!$F$33,H204&lt;='Intersection Mileposts'!$G$33),"Y",IF(AND(H204&gt;='Intersection Mileposts'!$F$34,H204&lt;='Intersection Mileposts'!$G$34),"Y",IF(AND(H204&gt;='Intersection Mileposts'!$F$35,H204&lt;='Intersection Mileposts'!$G$35),"Y",IF(AND(H204&gt;='Intersection Mileposts'!$F$36,H204&lt;='Intersection Mileposts'!$G$36),"Y",IF(AND(H204&gt;='Intersection Mileposts'!$F$37,H204&lt;='Intersection Mileposts'!$G$37),"Y",IF(AND(H204&gt;='Intersection Mileposts'!$F$38,H204&lt;='Intersection Mileposts'!$G$38),"Y",IF(AND(H204&gt;='Intersection Mileposts'!$F$39,H204&lt;='Intersection Mileposts'!$G$39),"Y","N"))))))))))))))))))))))))))))))))))))</f>
        <v/>
      </c>
    </row>
    <row r="205" spans="1:46" x14ac:dyDescent="0.3">
      <c r="A205" s="279"/>
      <c r="B205" s="261"/>
      <c r="C205" s="262"/>
      <c r="D205" s="262"/>
      <c r="E205" s="262"/>
      <c r="F205" s="262"/>
      <c r="G205" s="284"/>
      <c r="H205" s="286"/>
      <c r="I205" s="279"/>
      <c r="J205" s="260"/>
      <c r="K205" s="260"/>
      <c r="L205" s="280"/>
      <c r="M205" s="275"/>
      <c r="N205" s="263"/>
      <c r="P205" s="264" t="str">
        <f>IF(R205 = "", "", COUNT($R$4:R205))</f>
        <v/>
      </c>
      <c r="Q205" s="264" t="str">
        <f t="shared" si="29"/>
        <v/>
      </c>
      <c r="R205" s="265" t="str">
        <f t="shared" si="30"/>
        <v/>
      </c>
      <c r="S205" s="266" t="str">
        <f t="shared" si="27"/>
        <v/>
      </c>
      <c r="T205" s="267" t="str">
        <f t="shared" si="31"/>
        <v/>
      </c>
      <c r="U205" s="268" t="str">
        <f t="shared" si="28"/>
        <v/>
      </c>
      <c r="V205" s="269" t="str">
        <f t="shared" si="32"/>
        <v/>
      </c>
      <c r="W205" s="5"/>
      <c r="AR205" s="2" t="str">
        <f t="shared" si="34"/>
        <v/>
      </c>
      <c r="AS205" s="2" t="str">
        <f t="shared" si="33"/>
        <v/>
      </c>
      <c r="AT205" s="2" t="str">
        <f>IF(AR205="","",IF(AND(H205&gt;='Intersection Mileposts'!$F$5,H205&lt;='Intersection Mileposts'!$G$5),"Y",IF(AND(H205&gt;='Intersection Mileposts'!$F$6,H205&lt;='Intersection Mileposts'!$G$6),"Y",IF(AND(H205&gt;='Intersection Mileposts'!$F$7,H205&lt;='Intersection Mileposts'!$G$7),"Y",IF(AND(H205&gt;='Intersection Mileposts'!$F$8,H205&lt;='Intersection Mileposts'!$G$8),"Y",IF(AND(H205&gt;='Intersection Mileposts'!$F$9,H205&lt;='Intersection Mileposts'!$G$9),"Y",IF(AND(H205&gt;='Intersection Mileposts'!$F$10,H205&lt;='Intersection Mileposts'!$G$10),"Y",IF(AND(H205&gt;='Intersection Mileposts'!$F$11,H205&lt;='Intersection Mileposts'!$G$11),"Y",IF(AND(H205&gt;='Intersection Mileposts'!$F$12,H205&lt;='Intersection Mileposts'!$G$12),"Y",IF(AND(H205&gt;='Intersection Mileposts'!$F$13,H205&lt;='Intersection Mileposts'!$G$13),"Y",IF(AND(H205&gt;='Intersection Mileposts'!$F$14,H205&lt;='Intersection Mileposts'!$G$14),"Y",IF(AND(H205&gt;='Intersection Mileposts'!$F$15,H205&lt;='Intersection Mileposts'!$G$15),"Y",IF(AND(H205&gt;='Intersection Mileposts'!$F$16,H205&lt;='Intersection Mileposts'!$G$16),"Y",IF(AND(H205&gt;='Intersection Mileposts'!$F$17,H205&lt;='Intersection Mileposts'!$G$17),"Y",IF(AND(H205&gt;='Intersection Mileposts'!$F$18,H205&lt;='Intersection Mileposts'!$G$18),"Y",IF(AND(H205&gt;='Intersection Mileposts'!$F$19,H205&lt;='Intersection Mileposts'!$G$19),"Y",IF(AND(H205&gt;='Intersection Mileposts'!$F$20,H205&lt;='Intersection Mileposts'!$G$20),"Y",IF(AND(H205&gt;='Intersection Mileposts'!$F$21,H205&lt;='Intersection Mileposts'!$G$21),"Y",IF(AND(H205&gt;='Intersection Mileposts'!$F$22,H205&lt;='Intersection Mileposts'!$G$22),"Y",IF(AND(H205&gt;='Intersection Mileposts'!$F$23,H205&lt;='Intersection Mileposts'!$G$23),"Y",IF(AND(H205&gt;='Intersection Mileposts'!$F$24,H205&lt;='Intersection Mileposts'!$G$24),"Y",IF(AND(H205&gt;='Intersection Mileposts'!$F$25,H205&lt;='Intersection Mileposts'!$G$25),"Y",IF(AND(H205&gt;='Intersection Mileposts'!$F$26,H205&lt;='Intersection Mileposts'!$G$26),"Y",IF(AND(H205&gt;='Intersection Mileposts'!$F$27,H205&lt;='Intersection Mileposts'!$G$27),"Y",IF(AND(H205&gt;='Intersection Mileposts'!$F$28,H205&lt;='Intersection Mileposts'!$G$28),"Y",IF(AND(H205&gt;='Intersection Mileposts'!$F$29,H205&lt;='Intersection Mileposts'!$G$29),"Y", IF(AND(H205&gt;='Intersection Mileposts'!$F$30,H205&lt;='Intersection Mileposts'!$G$30),"Y",IF(AND(H205&gt;='Intersection Mileposts'!$F$31,H205&lt;='Intersection Mileposts'!$G$31),"Y",IF(AND(H205&gt;='Intersection Mileposts'!$F$32,H205&lt;='Intersection Mileposts'!$G$32),"Y",IF(AND(H205&gt;='Intersection Mileposts'!$F$33,H205&lt;='Intersection Mileposts'!$G$33),"Y",IF(AND(H205&gt;='Intersection Mileposts'!$F$34,H205&lt;='Intersection Mileposts'!$G$34),"Y",IF(AND(H205&gt;='Intersection Mileposts'!$F$35,H205&lt;='Intersection Mileposts'!$G$35),"Y",IF(AND(H205&gt;='Intersection Mileposts'!$F$36,H205&lt;='Intersection Mileposts'!$G$36),"Y",IF(AND(H205&gt;='Intersection Mileposts'!$F$37,H205&lt;='Intersection Mileposts'!$G$37),"Y",IF(AND(H205&gt;='Intersection Mileposts'!$F$38,H205&lt;='Intersection Mileposts'!$G$38),"Y",IF(AND(H205&gt;='Intersection Mileposts'!$F$39,H205&lt;='Intersection Mileposts'!$G$39),"Y","N"))))))))))))))))))))))))))))))))))))</f>
        <v/>
      </c>
    </row>
    <row r="206" spans="1:46" x14ac:dyDescent="0.3">
      <c r="A206" s="279"/>
      <c r="B206" s="261"/>
      <c r="C206" s="262"/>
      <c r="D206" s="262"/>
      <c r="E206" s="262"/>
      <c r="F206" s="262"/>
      <c r="G206" s="284"/>
      <c r="H206" s="286"/>
      <c r="I206" s="279"/>
      <c r="J206" s="260"/>
      <c r="K206" s="260"/>
      <c r="L206" s="280"/>
      <c r="M206" s="275"/>
      <c r="N206" s="263"/>
      <c r="P206" s="264" t="str">
        <f>IF(R206 = "", "", COUNT($R$4:R206))</f>
        <v/>
      </c>
      <c r="Q206" s="264" t="str">
        <f t="shared" si="29"/>
        <v/>
      </c>
      <c r="R206" s="265" t="str">
        <f t="shared" si="30"/>
        <v/>
      </c>
      <c r="S206" s="266" t="str">
        <f t="shared" si="27"/>
        <v/>
      </c>
      <c r="T206" s="267" t="str">
        <f t="shared" si="31"/>
        <v/>
      </c>
      <c r="U206" s="268" t="str">
        <f t="shared" si="28"/>
        <v/>
      </c>
      <c r="V206" s="269" t="str">
        <f t="shared" si="32"/>
        <v/>
      </c>
      <c r="W206" s="5"/>
      <c r="AR206" s="2" t="str">
        <f t="shared" si="34"/>
        <v/>
      </c>
      <c r="AS206" s="2" t="str">
        <f t="shared" si="33"/>
        <v/>
      </c>
      <c r="AT206" s="2" t="str">
        <f>IF(AR206="","",IF(AND(H206&gt;='Intersection Mileposts'!$F$5,H206&lt;='Intersection Mileposts'!$G$5),"Y",IF(AND(H206&gt;='Intersection Mileposts'!$F$6,H206&lt;='Intersection Mileposts'!$G$6),"Y",IF(AND(H206&gt;='Intersection Mileposts'!$F$7,H206&lt;='Intersection Mileposts'!$G$7),"Y",IF(AND(H206&gt;='Intersection Mileposts'!$F$8,H206&lt;='Intersection Mileposts'!$G$8),"Y",IF(AND(H206&gt;='Intersection Mileposts'!$F$9,H206&lt;='Intersection Mileposts'!$G$9),"Y",IF(AND(H206&gt;='Intersection Mileposts'!$F$10,H206&lt;='Intersection Mileposts'!$G$10),"Y",IF(AND(H206&gt;='Intersection Mileposts'!$F$11,H206&lt;='Intersection Mileposts'!$G$11),"Y",IF(AND(H206&gt;='Intersection Mileposts'!$F$12,H206&lt;='Intersection Mileposts'!$G$12),"Y",IF(AND(H206&gt;='Intersection Mileposts'!$F$13,H206&lt;='Intersection Mileposts'!$G$13),"Y",IF(AND(H206&gt;='Intersection Mileposts'!$F$14,H206&lt;='Intersection Mileposts'!$G$14),"Y",IF(AND(H206&gt;='Intersection Mileposts'!$F$15,H206&lt;='Intersection Mileposts'!$G$15),"Y",IF(AND(H206&gt;='Intersection Mileposts'!$F$16,H206&lt;='Intersection Mileposts'!$G$16),"Y",IF(AND(H206&gt;='Intersection Mileposts'!$F$17,H206&lt;='Intersection Mileposts'!$G$17),"Y",IF(AND(H206&gt;='Intersection Mileposts'!$F$18,H206&lt;='Intersection Mileposts'!$G$18),"Y",IF(AND(H206&gt;='Intersection Mileposts'!$F$19,H206&lt;='Intersection Mileposts'!$G$19),"Y",IF(AND(H206&gt;='Intersection Mileposts'!$F$20,H206&lt;='Intersection Mileposts'!$G$20),"Y",IF(AND(H206&gt;='Intersection Mileposts'!$F$21,H206&lt;='Intersection Mileposts'!$G$21),"Y",IF(AND(H206&gt;='Intersection Mileposts'!$F$22,H206&lt;='Intersection Mileposts'!$G$22),"Y",IF(AND(H206&gt;='Intersection Mileposts'!$F$23,H206&lt;='Intersection Mileposts'!$G$23),"Y",IF(AND(H206&gt;='Intersection Mileposts'!$F$24,H206&lt;='Intersection Mileposts'!$G$24),"Y",IF(AND(H206&gt;='Intersection Mileposts'!$F$25,H206&lt;='Intersection Mileposts'!$G$25),"Y",IF(AND(H206&gt;='Intersection Mileposts'!$F$26,H206&lt;='Intersection Mileposts'!$G$26),"Y",IF(AND(H206&gt;='Intersection Mileposts'!$F$27,H206&lt;='Intersection Mileposts'!$G$27),"Y",IF(AND(H206&gt;='Intersection Mileposts'!$F$28,H206&lt;='Intersection Mileposts'!$G$28),"Y",IF(AND(H206&gt;='Intersection Mileposts'!$F$29,H206&lt;='Intersection Mileposts'!$G$29),"Y", IF(AND(H206&gt;='Intersection Mileposts'!$F$30,H206&lt;='Intersection Mileposts'!$G$30),"Y",IF(AND(H206&gt;='Intersection Mileposts'!$F$31,H206&lt;='Intersection Mileposts'!$G$31),"Y",IF(AND(H206&gt;='Intersection Mileposts'!$F$32,H206&lt;='Intersection Mileposts'!$G$32),"Y",IF(AND(H206&gt;='Intersection Mileposts'!$F$33,H206&lt;='Intersection Mileposts'!$G$33),"Y",IF(AND(H206&gt;='Intersection Mileposts'!$F$34,H206&lt;='Intersection Mileposts'!$G$34),"Y",IF(AND(H206&gt;='Intersection Mileposts'!$F$35,H206&lt;='Intersection Mileposts'!$G$35),"Y",IF(AND(H206&gt;='Intersection Mileposts'!$F$36,H206&lt;='Intersection Mileposts'!$G$36),"Y",IF(AND(H206&gt;='Intersection Mileposts'!$F$37,H206&lt;='Intersection Mileposts'!$G$37),"Y",IF(AND(H206&gt;='Intersection Mileposts'!$F$38,H206&lt;='Intersection Mileposts'!$G$38),"Y",IF(AND(H206&gt;='Intersection Mileposts'!$F$39,H206&lt;='Intersection Mileposts'!$G$39),"Y","N"))))))))))))))))))))))))))))))))))))</f>
        <v/>
      </c>
    </row>
    <row r="207" spans="1:46" x14ac:dyDescent="0.3">
      <c r="A207" s="279"/>
      <c r="B207" s="261"/>
      <c r="C207" s="262"/>
      <c r="D207" s="262"/>
      <c r="E207" s="262"/>
      <c r="F207" s="262"/>
      <c r="G207" s="284"/>
      <c r="H207" s="286"/>
      <c r="I207" s="279"/>
      <c r="J207" s="260"/>
      <c r="K207" s="260"/>
      <c r="L207" s="280"/>
      <c r="M207" s="275"/>
      <c r="N207" s="263"/>
      <c r="P207" s="264" t="str">
        <f>IF(R207 = "", "", COUNT($R$4:R207))</f>
        <v/>
      </c>
      <c r="Q207" s="264" t="str">
        <f t="shared" si="29"/>
        <v/>
      </c>
      <c r="R207" s="265" t="str">
        <f t="shared" si="30"/>
        <v/>
      </c>
      <c r="S207" s="266" t="str">
        <f t="shared" si="27"/>
        <v/>
      </c>
      <c r="T207" s="267" t="str">
        <f t="shared" si="31"/>
        <v/>
      </c>
      <c r="U207" s="268" t="str">
        <f t="shared" si="28"/>
        <v/>
      </c>
      <c r="V207" s="269" t="str">
        <f t="shared" si="32"/>
        <v/>
      </c>
      <c r="W207" s="5"/>
      <c r="AR207" s="2" t="str">
        <f t="shared" si="34"/>
        <v/>
      </c>
      <c r="AS207" s="2" t="str">
        <f t="shared" si="33"/>
        <v/>
      </c>
      <c r="AT207" s="2" t="str">
        <f>IF(AR207="","",IF(AND(H207&gt;='Intersection Mileposts'!$F$5,H207&lt;='Intersection Mileposts'!$G$5),"Y",IF(AND(H207&gt;='Intersection Mileposts'!$F$6,H207&lt;='Intersection Mileposts'!$G$6),"Y",IF(AND(H207&gt;='Intersection Mileposts'!$F$7,H207&lt;='Intersection Mileposts'!$G$7),"Y",IF(AND(H207&gt;='Intersection Mileposts'!$F$8,H207&lt;='Intersection Mileposts'!$G$8),"Y",IF(AND(H207&gt;='Intersection Mileposts'!$F$9,H207&lt;='Intersection Mileposts'!$G$9),"Y",IF(AND(H207&gt;='Intersection Mileposts'!$F$10,H207&lt;='Intersection Mileposts'!$G$10),"Y",IF(AND(H207&gt;='Intersection Mileposts'!$F$11,H207&lt;='Intersection Mileposts'!$G$11),"Y",IF(AND(H207&gt;='Intersection Mileposts'!$F$12,H207&lt;='Intersection Mileposts'!$G$12),"Y",IF(AND(H207&gt;='Intersection Mileposts'!$F$13,H207&lt;='Intersection Mileposts'!$G$13),"Y",IF(AND(H207&gt;='Intersection Mileposts'!$F$14,H207&lt;='Intersection Mileposts'!$G$14),"Y",IF(AND(H207&gt;='Intersection Mileposts'!$F$15,H207&lt;='Intersection Mileposts'!$G$15),"Y",IF(AND(H207&gt;='Intersection Mileposts'!$F$16,H207&lt;='Intersection Mileposts'!$G$16),"Y",IF(AND(H207&gt;='Intersection Mileposts'!$F$17,H207&lt;='Intersection Mileposts'!$G$17),"Y",IF(AND(H207&gt;='Intersection Mileposts'!$F$18,H207&lt;='Intersection Mileposts'!$G$18),"Y",IF(AND(H207&gt;='Intersection Mileposts'!$F$19,H207&lt;='Intersection Mileposts'!$G$19),"Y",IF(AND(H207&gt;='Intersection Mileposts'!$F$20,H207&lt;='Intersection Mileposts'!$G$20),"Y",IF(AND(H207&gt;='Intersection Mileposts'!$F$21,H207&lt;='Intersection Mileposts'!$G$21),"Y",IF(AND(H207&gt;='Intersection Mileposts'!$F$22,H207&lt;='Intersection Mileposts'!$G$22),"Y",IF(AND(H207&gt;='Intersection Mileposts'!$F$23,H207&lt;='Intersection Mileposts'!$G$23),"Y",IF(AND(H207&gt;='Intersection Mileposts'!$F$24,H207&lt;='Intersection Mileposts'!$G$24),"Y",IF(AND(H207&gt;='Intersection Mileposts'!$F$25,H207&lt;='Intersection Mileposts'!$G$25),"Y",IF(AND(H207&gt;='Intersection Mileposts'!$F$26,H207&lt;='Intersection Mileposts'!$G$26),"Y",IF(AND(H207&gt;='Intersection Mileposts'!$F$27,H207&lt;='Intersection Mileposts'!$G$27),"Y",IF(AND(H207&gt;='Intersection Mileposts'!$F$28,H207&lt;='Intersection Mileposts'!$G$28),"Y",IF(AND(H207&gt;='Intersection Mileposts'!$F$29,H207&lt;='Intersection Mileposts'!$G$29),"Y", IF(AND(H207&gt;='Intersection Mileposts'!$F$30,H207&lt;='Intersection Mileposts'!$G$30),"Y",IF(AND(H207&gt;='Intersection Mileposts'!$F$31,H207&lt;='Intersection Mileposts'!$G$31),"Y",IF(AND(H207&gt;='Intersection Mileposts'!$F$32,H207&lt;='Intersection Mileposts'!$G$32),"Y",IF(AND(H207&gt;='Intersection Mileposts'!$F$33,H207&lt;='Intersection Mileposts'!$G$33),"Y",IF(AND(H207&gt;='Intersection Mileposts'!$F$34,H207&lt;='Intersection Mileposts'!$G$34),"Y",IF(AND(H207&gt;='Intersection Mileposts'!$F$35,H207&lt;='Intersection Mileposts'!$G$35),"Y",IF(AND(H207&gt;='Intersection Mileposts'!$F$36,H207&lt;='Intersection Mileposts'!$G$36),"Y",IF(AND(H207&gt;='Intersection Mileposts'!$F$37,H207&lt;='Intersection Mileposts'!$G$37),"Y",IF(AND(H207&gt;='Intersection Mileposts'!$F$38,H207&lt;='Intersection Mileposts'!$G$38),"Y",IF(AND(H207&gt;='Intersection Mileposts'!$F$39,H207&lt;='Intersection Mileposts'!$G$39),"Y","N"))))))))))))))))))))))))))))))))))))</f>
        <v/>
      </c>
    </row>
    <row r="208" spans="1:46" x14ac:dyDescent="0.3">
      <c r="A208" s="279"/>
      <c r="B208" s="261"/>
      <c r="C208" s="262"/>
      <c r="D208" s="262"/>
      <c r="E208" s="262"/>
      <c r="F208" s="262"/>
      <c r="G208" s="284"/>
      <c r="H208" s="286"/>
      <c r="I208" s="279"/>
      <c r="J208" s="260"/>
      <c r="K208" s="260"/>
      <c r="L208" s="280"/>
      <c r="M208" s="275"/>
      <c r="N208" s="263"/>
      <c r="P208" s="264" t="str">
        <f>IF(R208 = "", "", COUNT($R$4:R208))</f>
        <v/>
      </c>
      <c r="Q208" s="264" t="str">
        <f t="shared" si="29"/>
        <v/>
      </c>
      <c r="R208" s="265" t="str">
        <f t="shared" si="30"/>
        <v/>
      </c>
      <c r="S208" s="266" t="str">
        <f t="shared" si="27"/>
        <v/>
      </c>
      <c r="T208" s="267" t="str">
        <f t="shared" si="31"/>
        <v/>
      </c>
      <c r="U208" s="268" t="str">
        <f t="shared" si="28"/>
        <v/>
      </c>
      <c r="V208" s="269" t="str">
        <f t="shared" si="32"/>
        <v/>
      </c>
      <c r="W208" s="5"/>
      <c r="AR208" s="2" t="str">
        <f t="shared" si="34"/>
        <v/>
      </c>
      <c r="AS208" s="2" t="str">
        <f t="shared" si="33"/>
        <v/>
      </c>
      <c r="AT208" s="2" t="str">
        <f>IF(AR208="","",IF(AND(H208&gt;='Intersection Mileposts'!$F$5,H208&lt;='Intersection Mileposts'!$G$5),"Y",IF(AND(H208&gt;='Intersection Mileposts'!$F$6,H208&lt;='Intersection Mileposts'!$G$6),"Y",IF(AND(H208&gt;='Intersection Mileposts'!$F$7,H208&lt;='Intersection Mileposts'!$G$7),"Y",IF(AND(H208&gt;='Intersection Mileposts'!$F$8,H208&lt;='Intersection Mileposts'!$G$8),"Y",IF(AND(H208&gt;='Intersection Mileposts'!$F$9,H208&lt;='Intersection Mileposts'!$G$9),"Y",IF(AND(H208&gt;='Intersection Mileposts'!$F$10,H208&lt;='Intersection Mileposts'!$G$10),"Y",IF(AND(H208&gt;='Intersection Mileposts'!$F$11,H208&lt;='Intersection Mileposts'!$G$11),"Y",IF(AND(H208&gt;='Intersection Mileposts'!$F$12,H208&lt;='Intersection Mileposts'!$G$12),"Y",IF(AND(H208&gt;='Intersection Mileposts'!$F$13,H208&lt;='Intersection Mileposts'!$G$13),"Y",IF(AND(H208&gt;='Intersection Mileposts'!$F$14,H208&lt;='Intersection Mileposts'!$G$14),"Y",IF(AND(H208&gt;='Intersection Mileposts'!$F$15,H208&lt;='Intersection Mileposts'!$G$15),"Y",IF(AND(H208&gt;='Intersection Mileposts'!$F$16,H208&lt;='Intersection Mileposts'!$G$16),"Y",IF(AND(H208&gt;='Intersection Mileposts'!$F$17,H208&lt;='Intersection Mileposts'!$G$17),"Y",IF(AND(H208&gt;='Intersection Mileposts'!$F$18,H208&lt;='Intersection Mileposts'!$G$18),"Y",IF(AND(H208&gt;='Intersection Mileposts'!$F$19,H208&lt;='Intersection Mileposts'!$G$19),"Y",IF(AND(H208&gt;='Intersection Mileposts'!$F$20,H208&lt;='Intersection Mileposts'!$G$20),"Y",IF(AND(H208&gt;='Intersection Mileposts'!$F$21,H208&lt;='Intersection Mileposts'!$G$21),"Y",IF(AND(H208&gt;='Intersection Mileposts'!$F$22,H208&lt;='Intersection Mileposts'!$G$22),"Y",IF(AND(H208&gt;='Intersection Mileposts'!$F$23,H208&lt;='Intersection Mileposts'!$G$23),"Y",IF(AND(H208&gt;='Intersection Mileposts'!$F$24,H208&lt;='Intersection Mileposts'!$G$24),"Y",IF(AND(H208&gt;='Intersection Mileposts'!$F$25,H208&lt;='Intersection Mileposts'!$G$25),"Y",IF(AND(H208&gt;='Intersection Mileposts'!$F$26,H208&lt;='Intersection Mileposts'!$G$26),"Y",IF(AND(H208&gt;='Intersection Mileposts'!$F$27,H208&lt;='Intersection Mileposts'!$G$27),"Y",IF(AND(H208&gt;='Intersection Mileposts'!$F$28,H208&lt;='Intersection Mileposts'!$G$28),"Y",IF(AND(H208&gt;='Intersection Mileposts'!$F$29,H208&lt;='Intersection Mileposts'!$G$29),"Y", IF(AND(H208&gt;='Intersection Mileposts'!$F$30,H208&lt;='Intersection Mileposts'!$G$30),"Y",IF(AND(H208&gt;='Intersection Mileposts'!$F$31,H208&lt;='Intersection Mileposts'!$G$31),"Y",IF(AND(H208&gt;='Intersection Mileposts'!$F$32,H208&lt;='Intersection Mileposts'!$G$32),"Y",IF(AND(H208&gt;='Intersection Mileposts'!$F$33,H208&lt;='Intersection Mileposts'!$G$33),"Y",IF(AND(H208&gt;='Intersection Mileposts'!$F$34,H208&lt;='Intersection Mileposts'!$G$34),"Y",IF(AND(H208&gt;='Intersection Mileposts'!$F$35,H208&lt;='Intersection Mileposts'!$G$35),"Y",IF(AND(H208&gt;='Intersection Mileposts'!$F$36,H208&lt;='Intersection Mileposts'!$G$36),"Y",IF(AND(H208&gt;='Intersection Mileposts'!$F$37,H208&lt;='Intersection Mileposts'!$G$37),"Y",IF(AND(H208&gt;='Intersection Mileposts'!$F$38,H208&lt;='Intersection Mileposts'!$G$38),"Y",IF(AND(H208&gt;='Intersection Mileposts'!$F$39,H208&lt;='Intersection Mileposts'!$G$39),"Y","N"))))))))))))))))))))))))))))))))))))</f>
        <v/>
      </c>
    </row>
    <row r="209" spans="1:46" x14ac:dyDescent="0.3">
      <c r="A209" s="279"/>
      <c r="B209" s="261"/>
      <c r="C209" s="262"/>
      <c r="D209" s="262"/>
      <c r="E209" s="262"/>
      <c r="F209" s="262"/>
      <c r="G209" s="284"/>
      <c r="H209" s="286"/>
      <c r="I209" s="279"/>
      <c r="J209" s="260"/>
      <c r="K209" s="260"/>
      <c r="L209" s="280"/>
      <c r="M209" s="275"/>
      <c r="N209" s="263"/>
      <c r="P209" s="264" t="str">
        <f>IF(R209 = "", "", COUNT($R$4:R209))</f>
        <v/>
      </c>
      <c r="Q209" s="264" t="str">
        <f t="shared" si="29"/>
        <v/>
      </c>
      <c r="R209" s="265" t="str">
        <f t="shared" si="30"/>
        <v/>
      </c>
      <c r="S209" s="266" t="str">
        <f t="shared" si="27"/>
        <v/>
      </c>
      <c r="T209" s="267" t="str">
        <f t="shared" si="31"/>
        <v/>
      </c>
      <c r="U209" s="268" t="str">
        <f t="shared" si="28"/>
        <v/>
      </c>
      <c r="V209" s="269" t="str">
        <f t="shared" si="32"/>
        <v/>
      </c>
      <c r="W209" s="5"/>
      <c r="AR209" s="2" t="str">
        <f t="shared" si="34"/>
        <v/>
      </c>
      <c r="AS209" s="2" t="str">
        <f t="shared" si="33"/>
        <v/>
      </c>
      <c r="AT209" s="2" t="str">
        <f>IF(AR209="","",IF(AND(H209&gt;='Intersection Mileposts'!$F$5,H209&lt;='Intersection Mileposts'!$G$5),"Y",IF(AND(H209&gt;='Intersection Mileposts'!$F$6,H209&lt;='Intersection Mileposts'!$G$6),"Y",IF(AND(H209&gt;='Intersection Mileposts'!$F$7,H209&lt;='Intersection Mileposts'!$G$7),"Y",IF(AND(H209&gt;='Intersection Mileposts'!$F$8,H209&lt;='Intersection Mileposts'!$G$8),"Y",IF(AND(H209&gt;='Intersection Mileposts'!$F$9,H209&lt;='Intersection Mileposts'!$G$9),"Y",IF(AND(H209&gt;='Intersection Mileposts'!$F$10,H209&lt;='Intersection Mileposts'!$G$10),"Y",IF(AND(H209&gt;='Intersection Mileposts'!$F$11,H209&lt;='Intersection Mileposts'!$G$11),"Y",IF(AND(H209&gt;='Intersection Mileposts'!$F$12,H209&lt;='Intersection Mileposts'!$G$12),"Y",IF(AND(H209&gt;='Intersection Mileposts'!$F$13,H209&lt;='Intersection Mileposts'!$G$13),"Y",IF(AND(H209&gt;='Intersection Mileposts'!$F$14,H209&lt;='Intersection Mileposts'!$G$14),"Y",IF(AND(H209&gt;='Intersection Mileposts'!$F$15,H209&lt;='Intersection Mileposts'!$G$15),"Y",IF(AND(H209&gt;='Intersection Mileposts'!$F$16,H209&lt;='Intersection Mileposts'!$G$16),"Y",IF(AND(H209&gt;='Intersection Mileposts'!$F$17,H209&lt;='Intersection Mileposts'!$G$17),"Y",IF(AND(H209&gt;='Intersection Mileposts'!$F$18,H209&lt;='Intersection Mileposts'!$G$18),"Y",IF(AND(H209&gt;='Intersection Mileposts'!$F$19,H209&lt;='Intersection Mileposts'!$G$19),"Y",IF(AND(H209&gt;='Intersection Mileposts'!$F$20,H209&lt;='Intersection Mileposts'!$G$20),"Y",IF(AND(H209&gt;='Intersection Mileposts'!$F$21,H209&lt;='Intersection Mileposts'!$G$21),"Y",IF(AND(H209&gt;='Intersection Mileposts'!$F$22,H209&lt;='Intersection Mileposts'!$G$22),"Y",IF(AND(H209&gt;='Intersection Mileposts'!$F$23,H209&lt;='Intersection Mileposts'!$G$23),"Y",IF(AND(H209&gt;='Intersection Mileposts'!$F$24,H209&lt;='Intersection Mileposts'!$G$24),"Y",IF(AND(H209&gt;='Intersection Mileposts'!$F$25,H209&lt;='Intersection Mileposts'!$G$25),"Y",IF(AND(H209&gt;='Intersection Mileposts'!$F$26,H209&lt;='Intersection Mileposts'!$G$26),"Y",IF(AND(H209&gt;='Intersection Mileposts'!$F$27,H209&lt;='Intersection Mileposts'!$G$27),"Y",IF(AND(H209&gt;='Intersection Mileposts'!$F$28,H209&lt;='Intersection Mileposts'!$G$28),"Y",IF(AND(H209&gt;='Intersection Mileposts'!$F$29,H209&lt;='Intersection Mileposts'!$G$29),"Y", IF(AND(H209&gt;='Intersection Mileposts'!$F$30,H209&lt;='Intersection Mileposts'!$G$30),"Y",IF(AND(H209&gt;='Intersection Mileposts'!$F$31,H209&lt;='Intersection Mileposts'!$G$31),"Y",IF(AND(H209&gt;='Intersection Mileposts'!$F$32,H209&lt;='Intersection Mileposts'!$G$32),"Y",IF(AND(H209&gt;='Intersection Mileposts'!$F$33,H209&lt;='Intersection Mileposts'!$G$33),"Y",IF(AND(H209&gt;='Intersection Mileposts'!$F$34,H209&lt;='Intersection Mileposts'!$G$34),"Y",IF(AND(H209&gt;='Intersection Mileposts'!$F$35,H209&lt;='Intersection Mileposts'!$G$35),"Y",IF(AND(H209&gt;='Intersection Mileposts'!$F$36,H209&lt;='Intersection Mileposts'!$G$36),"Y",IF(AND(H209&gt;='Intersection Mileposts'!$F$37,H209&lt;='Intersection Mileposts'!$G$37),"Y",IF(AND(H209&gt;='Intersection Mileposts'!$F$38,H209&lt;='Intersection Mileposts'!$G$38),"Y",IF(AND(H209&gt;='Intersection Mileposts'!$F$39,H209&lt;='Intersection Mileposts'!$G$39),"Y","N"))))))))))))))))))))))))))))))))))))</f>
        <v/>
      </c>
    </row>
    <row r="210" spans="1:46" x14ac:dyDescent="0.3">
      <c r="A210" s="279"/>
      <c r="B210" s="261"/>
      <c r="C210" s="262"/>
      <c r="D210" s="262"/>
      <c r="E210" s="262"/>
      <c r="F210" s="262"/>
      <c r="G210" s="284"/>
      <c r="H210" s="286"/>
      <c r="I210" s="279"/>
      <c r="J210" s="260"/>
      <c r="K210" s="260"/>
      <c r="L210" s="280"/>
      <c r="M210" s="275"/>
      <c r="N210" s="263"/>
      <c r="P210" s="264" t="str">
        <f>IF(R210 = "", "", COUNT($R$4:R210))</f>
        <v/>
      </c>
      <c r="Q210" s="264" t="str">
        <f t="shared" si="29"/>
        <v/>
      </c>
      <c r="R210" s="265" t="str">
        <f t="shared" si="30"/>
        <v/>
      </c>
      <c r="S210" s="266" t="str">
        <f t="shared" si="27"/>
        <v/>
      </c>
      <c r="T210" s="267" t="str">
        <f t="shared" si="31"/>
        <v/>
      </c>
      <c r="U210" s="268" t="str">
        <f t="shared" si="28"/>
        <v/>
      </c>
      <c r="V210" s="269" t="str">
        <f t="shared" si="32"/>
        <v/>
      </c>
      <c r="W210" s="5"/>
      <c r="AR210" s="2" t="str">
        <f t="shared" si="34"/>
        <v/>
      </c>
      <c r="AS210" s="2" t="str">
        <f t="shared" si="33"/>
        <v/>
      </c>
      <c r="AT210" s="2" t="str">
        <f>IF(AR210="","",IF(AND(H210&gt;='Intersection Mileposts'!$F$5,H210&lt;='Intersection Mileposts'!$G$5),"Y",IF(AND(H210&gt;='Intersection Mileposts'!$F$6,H210&lt;='Intersection Mileposts'!$G$6),"Y",IF(AND(H210&gt;='Intersection Mileposts'!$F$7,H210&lt;='Intersection Mileposts'!$G$7),"Y",IF(AND(H210&gt;='Intersection Mileposts'!$F$8,H210&lt;='Intersection Mileposts'!$G$8),"Y",IF(AND(H210&gt;='Intersection Mileposts'!$F$9,H210&lt;='Intersection Mileposts'!$G$9),"Y",IF(AND(H210&gt;='Intersection Mileposts'!$F$10,H210&lt;='Intersection Mileposts'!$G$10),"Y",IF(AND(H210&gt;='Intersection Mileposts'!$F$11,H210&lt;='Intersection Mileposts'!$G$11),"Y",IF(AND(H210&gt;='Intersection Mileposts'!$F$12,H210&lt;='Intersection Mileposts'!$G$12),"Y",IF(AND(H210&gt;='Intersection Mileposts'!$F$13,H210&lt;='Intersection Mileposts'!$G$13),"Y",IF(AND(H210&gt;='Intersection Mileposts'!$F$14,H210&lt;='Intersection Mileposts'!$G$14),"Y",IF(AND(H210&gt;='Intersection Mileposts'!$F$15,H210&lt;='Intersection Mileposts'!$G$15),"Y",IF(AND(H210&gt;='Intersection Mileposts'!$F$16,H210&lt;='Intersection Mileposts'!$G$16),"Y",IF(AND(H210&gt;='Intersection Mileposts'!$F$17,H210&lt;='Intersection Mileposts'!$G$17),"Y",IF(AND(H210&gt;='Intersection Mileposts'!$F$18,H210&lt;='Intersection Mileposts'!$G$18),"Y",IF(AND(H210&gt;='Intersection Mileposts'!$F$19,H210&lt;='Intersection Mileposts'!$G$19),"Y",IF(AND(H210&gt;='Intersection Mileposts'!$F$20,H210&lt;='Intersection Mileposts'!$G$20),"Y",IF(AND(H210&gt;='Intersection Mileposts'!$F$21,H210&lt;='Intersection Mileposts'!$G$21),"Y",IF(AND(H210&gt;='Intersection Mileposts'!$F$22,H210&lt;='Intersection Mileposts'!$G$22),"Y",IF(AND(H210&gt;='Intersection Mileposts'!$F$23,H210&lt;='Intersection Mileposts'!$G$23),"Y",IF(AND(H210&gt;='Intersection Mileposts'!$F$24,H210&lt;='Intersection Mileposts'!$G$24),"Y",IF(AND(H210&gt;='Intersection Mileposts'!$F$25,H210&lt;='Intersection Mileposts'!$G$25),"Y",IF(AND(H210&gt;='Intersection Mileposts'!$F$26,H210&lt;='Intersection Mileposts'!$G$26),"Y",IF(AND(H210&gt;='Intersection Mileposts'!$F$27,H210&lt;='Intersection Mileposts'!$G$27),"Y",IF(AND(H210&gt;='Intersection Mileposts'!$F$28,H210&lt;='Intersection Mileposts'!$G$28),"Y",IF(AND(H210&gt;='Intersection Mileposts'!$F$29,H210&lt;='Intersection Mileposts'!$G$29),"Y", IF(AND(H210&gt;='Intersection Mileposts'!$F$30,H210&lt;='Intersection Mileposts'!$G$30),"Y",IF(AND(H210&gt;='Intersection Mileposts'!$F$31,H210&lt;='Intersection Mileposts'!$G$31),"Y",IF(AND(H210&gt;='Intersection Mileposts'!$F$32,H210&lt;='Intersection Mileposts'!$G$32),"Y",IF(AND(H210&gt;='Intersection Mileposts'!$F$33,H210&lt;='Intersection Mileposts'!$G$33),"Y",IF(AND(H210&gt;='Intersection Mileposts'!$F$34,H210&lt;='Intersection Mileposts'!$G$34),"Y",IF(AND(H210&gt;='Intersection Mileposts'!$F$35,H210&lt;='Intersection Mileposts'!$G$35),"Y",IF(AND(H210&gt;='Intersection Mileposts'!$F$36,H210&lt;='Intersection Mileposts'!$G$36),"Y",IF(AND(H210&gt;='Intersection Mileposts'!$F$37,H210&lt;='Intersection Mileposts'!$G$37),"Y",IF(AND(H210&gt;='Intersection Mileposts'!$F$38,H210&lt;='Intersection Mileposts'!$G$38),"Y",IF(AND(H210&gt;='Intersection Mileposts'!$F$39,H210&lt;='Intersection Mileposts'!$G$39),"Y","N"))))))))))))))))))))))))))))))))))))</f>
        <v/>
      </c>
    </row>
    <row r="211" spans="1:46" x14ac:dyDescent="0.3">
      <c r="A211" s="279"/>
      <c r="B211" s="261"/>
      <c r="C211" s="262"/>
      <c r="D211" s="262"/>
      <c r="E211" s="262"/>
      <c r="F211" s="262"/>
      <c r="G211" s="284"/>
      <c r="H211" s="286"/>
      <c r="I211" s="279"/>
      <c r="J211" s="260"/>
      <c r="K211" s="260"/>
      <c r="L211" s="280"/>
      <c r="M211" s="275"/>
      <c r="N211" s="263"/>
      <c r="P211" s="264" t="str">
        <f>IF(R211 = "", "", COUNT($R$4:R211))</f>
        <v/>
      </c>
      <c r="Q211" s="264" t="str">
        <f t="shared" si="29"/>
        <v/>
      </c>
      <c r="R211" s="265" t="str">
        <f t="shared" si="30"/>
        <v/>
      </c>
      <c r="S211" s="266" t="str">
        <f t="shared" si="27"/>
        <v/>
      </c>
      <c r="T211" s="267" t="str">
        <f t="shared" si="31"/>
        <v/>
      </c>
      <c r="U211" s="268" t="str">
        <f t="shared" si="28"/>
        <v/>
      </c>
      <c r="V211" s="269" t="str">
        <f t="shared" si="32"/>
        <v/>
      </c>
      <c r="W211" s="5"/>
      <c r="AR211" s="2" t="str">
        <f t="shared" si="34"/>
        <v/>
      </c>
      <c r="AS211" s="2" t="str">
        <f t="shared" si="33"/>
        <v/>
      </c>
      <c r="AT211" s="2" t="str">
        <f>IF(AR211="","",IF(AND(H211&gt;='Intersection Mileposts'!$F$5,H211&lt;='Intersection Mileposts'!$G$5),"Y",IF(AND(H211&gt;='Intersection Mileposts'!$F$6,H211&lt;='Intersection Mileposts'!$G$6),"Y",IF(AND(H211&gt;='Intersection Mileposts'!$F$7,H211&lt;='Intersection Mileposts'!$G$7),"Y",IF(AND(H211&gt;='Intersection Mileposts'!$F$8,H211&lt;='Intersection Mileposts'!$G$8),"Y",IF(AND(H211&gt;='Intersection Mileposts'!$F$9,H211&lt;='Intersection Mileposts'!$G$9),"Y",IF(AND(H211&gt;='Intersection Mileposts'!$F$10,H211&lt;='Intersection Mileposts'!$G$10),"Y",IF(AND(H211&gt;='Intersection Mileposts'!$F$11,H211&lt;='Intersection Mileposts'!$G$11),"Y",IF(AND(H211&gt;='Intersection Mileposts'!$F$12,H211&lt;='Intersection Mileposts'!$G$12),"Y",IF(AND(H211&gt;='Intersection Mileposts'!$F$13,H211&lt;='Intersection Mileposts'!$G$13),"Y",IF(AND(H211&gt;='Intersection Mileposts'!$F$14,H211&lt;='Intersection Mileposts'!$G$14),"Y",IF(AND(H211&gt;='Intersection Mileposts'!$F$15,H211&lt;='Intersection Mileposts'!$G$15),"Y",IF(AND(H211&gt;='Intersection Mileposts'!$F$16,H211&lt;='Intersection Mileposts'!$G$16),"Y",IF(AND(H211&gt;='Intersection Mileposts'!$F$17,H211&lt;='Intersection Mileposts'!$G$17),"Y",IF(AND(H211&gt;='Intersection Mileposts'!$F$18,H211&lt;='Intersection Mileposts'!$G$18),"Y",IF(AND(H211&gt;='Intersection Mileposts'!$F$19,H211&lt;='Intersection Mileposts'!$G$19),"Y",IF(AND(H211&gt;='Intersection Mileposts'!$F$20,H211&lt;='Intersection Mileposts'!$G$20),"Y",IF(AND(H211&gt;='Intersection Mileposts'!$F$21,H211&lt;='Intersection Mileposts'!$G$21),"Y",IF(AND(H211&gt;='Intersection Mileposts'!$F$22,H211&lt;='Intersection Mileposts'!$G$22),"Y",IF(AND(H211&gt;='Intersection Mileposts'!$F$23,H211&lt;='Intersection Mileposts'!$G$23),"Y",IF(AND(H211&gt;='Intersection Mileposts'!$F$24,H211&lt;='Intersection Mileposts'!$G$24),"Y",IF(AND(H211&gt;='Intersection Mileposts'!$F$25,H211&lt;='Intersection Mileposts'!$G$25),"Y",IF(AND(H211&gt;='Intersection Mileposts'!$F$26,H211&lt;='Intersection Mileposts'!$G$26),"Y",IF(AND(H211&gt;='Intersection Mileposts'!$F$27,H211&lt;='Intersection Mileposts'!$G$27),"Y",IF(AND(H211&gt;='Intersection Mileposts'!$F$28,H211&lt;='Intersection Mileposts'!$G$28),"Y",IF(AND(H211&gt;='Intersection Mileposts'!$F$29,H211&lt;='Intersection Mileposts'!$G$29),"Y", IF(AND(H211&gt;='Intersection Mileposts'!$F$30,H211&lt;='Intersection Mileposts'!$G$30),"Y",IF(AND(H211&gt;='Intersection Mileposts'!$F$31,H211&lt;='Intersection Mileposts'!$G$31),"Y",IF(AND(H211&gt;='Intersection Mileposts'!$F$32,H211&lt;='Intersection Mileposts'!$G$32),"Y",IF(AND(H211&gt;='Intersection Mileposts'!$F$33,H211&lt;='Intersection Mileposts'!$G$33),"Y",IF(AND(H211&gt;='Intersection Mileposts'!$F$34,H211&lt;='Intersection Mileposts'!$G$34),"Y",IF(AND(H211&gt;='Intersection Mileposts'!$F$35,H211&lt;='Intersection Mileposts'!$G$35),"Y",IF(AND(H211&gt;='Intersection Mileposts'!$F$36,H211&lt;='Intersection Mileposts'!$G$36),"Y",IF(AND(H211&gt;='Intersection Mileposts'!$F$37,H211&lt;='Intersection Mileposts'!$G$37),"Y",IF(AND(H211&gt;='Intersection Mileposts'!$F$38,H211&lt;='Intersection Mileposts'!$G$38),"Y",IF(AND(H211&gt;='Intersection Mileposts'!$F$39,H211&lt;='Intersection Mileposts'!$G$39),"Y","N"))))))))))))))))))))))))))))))))))))</f>
        <v/>
      </c>
    </row>
    <row r="212" spans="1:46" x14ac:dyDescent="0.3">
      <c r="A212" s="279"/>
      <c r="B212" s="261"/>
      <c r="C212" s="262"/>
      <c r="D212" s="262"/>
      <c r="E212" s="262"/>
      <c r="F212" s="262"/>
      <c r="G212" s="284"/>
      <c r="H212" s="286"/>
      <c r="I212" s="279"/>
      <c r="J212" s="260"/>
      <c r="K212" s="260"/>
      <c r="L212" s="280"/>
      <c r="M212" s="275"/>
      <c r="N212" s="263"/>
      <c r="P212" s="264" t="str">
        <f>IF(R212 = "", "", COUNT($R$4:R212))</f>
        <v/>
      </c>
      <c r="Q212" s="264" t="str">
        <f t="shared" si="29"/>
        <v/>
      </c>
      <c r="R212" s="265" t="str">
        <f t="shared" si="30"/>
        <v/>
      </c>
      <c r="S212" s="266" t="str">
        <f t="shared" si="27"/>
        <v/>
      </c>
      <c r="T212" s="267" t="str">
        <f t="shared" si="31"/>
        <v/>
      </c>
      <c r="U212" s="268" t="str">
        <f t="shared" si="28"/>
        <v/>
      </c>
      <c r="V212" s="269" t="str">
        <f t="shared" si="32"/>
        <v/>
      </c>
      <c r="W212" s="5"/>
      <c r="AR212" s="2" t="str">
        <f t="shared" si="34"/>
        <v/>
      </c>
      <c r="AS212" s="2" t="str">
        <f t="shared" si="33"/>
        <v/>
      </c>
      <c r="AT212" s="2" t="str">
        <f>IF(AR212="","",IF(AND(H212&gt;='Intersection Mileposts'!$F$5,H212&lt;='Intersection Mileposts'!$G$5),"Y",IF(AND(H212&gt;='Intersection Mileposts'!$F$6,H212&lt;='Intersection Mileposts'!$G$6),"Y",IF(AND(H212&gt;='Intersection Mileposts'!$F$7,H212&lt;='Intersection Mileposts'!$G$7),"Y",IF(AND(H212&gt;='Intersection Mileposts'!$F$8,H212&lt;='Intersection Mileposts'!$G$8),"Y",IF(AND(H212&gt;='Intersection Mileposts'!$F$9,H212&lt;='Intersection Mileposts'!$G$9),"Y",IF(AND(H212&gt;='Intersection Mileposts'!$F$10,H212&lt;='Intersection Mileposts'!$G$10),"Y",IF(AND(H212&gt;='Intersection Mileposts'!$F$11,H212&lt;='Intersection Mileposts'!$G$11),"Y",IF(AND(H212&gt;='Intersection Mileposts'!$F$12,H212&lt;='Intersection Mileposts'!$G$12),"Y",IF(AND(H212&gt;='Intersection Mileposts'!$F$13,H212&lt;='Intersection Mileposts'!$G$13),"Y",IF(AND(H212&gt;='Intersection Mileposts'!$F$14,H212&lt;='Intersection Mileposts'!$G$14),"Y",IF(AND(H212&gt;='Intersection Mileposts'!$F$15,H212&lt;='Intersection Mileposts'!$G$15),"Y",IF(AND(H212&gt;='Intersection Mileposts'!$F$16,H212&lt;='Intersection Mileposts'!$G$16),"Y",IF(AND(H212&gt;='Intersection Mileposts'!$F$17,H212&lt;='Intersection Mileposts'!$G$17),"Y",IF(AND(H212&gt;='Intersection Mileposts'!$F$18,H212&lt;='Intersection Mileposts'!$G$18),"Y",IF(AND(H212&gt;='Intersection Mileposts'!$F$19,H212&lt;='Intersection Mileposts'!$G$19),"Y",IF(AND(H212&gt;='Intersection Mileposts'!$F$20,H212&lt;='Intersection Mileposts'!$G$20),"Y",IF(AND(H212&gt;='Intersection Mileposts'!$F$21,H212&lt;='Intersection Mileposts'!$G$21),"Y",IF(AND(H212&gt;='Intersection Mileposts'!$F$22,H212&lt;='Intersection Mileposts'!$G$22),"Y",IF(AND(H212&gt;='Intersection Mileposts'!$F$23,H212&lt;='Intersection Mileposts'!$G$23),"Y",IF(AND(H212&gt;='Intersection Mileposts'!$F$24,H212&lt;='Intersection Mileposts'!$G$24),"Y",IF(AND(H212&gt;='Intersection Mileposts'!$F$25,H212&lt;='Intersection Mileposts'!$G$25),"Y",IF(AND(H212&gt;='Intersection Mileposts'!$F$26,H212&lt;='Intersection Mileposts'!$G$26),"Y",IF(AND(H212&gt;='Intersection Mileposts'!$F$27,H212&lt;='Intersection Mileposts'!$G$27),"Y",IF(AND(H212&gt;='Intersection Mileposts'!$F$28,H212&lt;='Intersection Mileposts'!$G$28),"Y",IF(AND(H212&gt;='Intersection Mileposts'!$F$29,H212&lt;='Intersection Mileposts'!$G$29),"Y", IF(AND(H212&gt;='Intersection Mileposts'!$F$30,H212&lt;='Intersection Mileposts'!$G$30),"Y",IF(AND(H212&gt;='Intersection Mileposts'!$F$31,H212&lt;='Intersection Mileposts'!$G$31),"Y",IF(AND(H212&gt;='Intersection Mileposts'!$F$32,H212&lt;='Intersection Mileposts'!$G$32),"Y",IF(AND(H212&gt;='Intersection Mileposts'!$F$33,H212&lt;='Intersection Mileposts'!$G$33),"Y",IF(AND(H212&gt;='Intersection Mileposts'!$F$34,H212&lt;='Intersection Mileposts'!$G$34),"Y",IF(AND(H212&gt;='Intersection Mileposts'!$F$35,H212&lt;='Intersection Mileposts'!$G$35),"Y",IF(AND(H212&gt;='Intersection Mileposts'!$F$36,H212&lt;='Intersection Mileposts'!$G$36),"Y",IF(AND(H212&gt;='Intersection Mileposts'!$F$37,H212&lt;='Intersection Mileposts'!$G$37),"Y",IF(AND(H212&gt;='Intersection Mileposts'!$F$38,H212&lt;='Intersection Mileposts'!$G$38),"Y",IF(AND(H212&gt;='Intersection Mileposts'!$F$39,H212&lt;='Intersection Mileposts'!$G$39),"Y","N"))))))))))))))))))))))))))))))))))))</f>
        <v/>
      </c>
    </row>
    <row r="213" spans="1:46" x14ac:dyDescent="0.3">
      <c r="A213" s="279"/>
      <c r="B213" s="261"/>
      <c r="C213" s="262"/>
      <c r="D213" s="262"/>
      <c r="E213" s="262"/>
      <c r="F213" s="262"/>
      <c r="G213" s="284"/>
      <c r="H213" s="286"/>
      <c r="I213" s="279"/>
      <c r="J213" s="260"/>
      <c r="K213" s="260"/>
      <c r="L213" s="280"/>
      <c r="M213" s="275"/>
      <c r="N213" s="263"/>
      <c r="P213" s="264" t="str">
        <f>IF(R213 = "", "", COUNT($R$4:R213))</f>
        <v/>
      </c>
      <c r="Q213" s="264" t="str">
        <f t="shared" si="29"/>
        <v/>
      </c>
      <c r="R213" s="265" t="str">
        <f t="shared" si="30"/>
        <v/>
      </c>
      <c r="S213" s="266" t="str">
        <f t="shared" si="27"/>
        <v/>
      </c>
      <c r="T213" s="267" t="str">
        <f t="shared" si="31"/>
        <v/>
      </c>
      <c r="U213" s="268" t="str">
        <f t="shared" si="28"/>
        <v/>
      </c>
      <c r="V213" s="269" t="str">
        <f t="shared" si="32"/>
        <v/>
      </c>
      <c r="W213" s="5"/>
      <c r="AR213" s="2" t="str">
        <f t="shared" si="34"/>
        <v/>
      </c>
      <c r="AS213" s="2" t="str">
        <f t="shared" si="33"/>
        <v/>
      </c>
      <c r="AT213" s="2" t="str">
        <f>IF(AR213="","",IF(AND(H213&gt;='Intersection Mileposts'!$F$5,H213&lt;='Intersection Mileposts'!$G$5),"Y",IF(AND(H213&gt;='Intersection Mileposts'!$F$6,H213&lt;='Intersection Mileposts'!$G$6),"Y",IF(AND(H213&gt;='Intersection Mileposts'!$F$7,H213&lt;='Intersection Mileposts'!$G$7),"Y",IF(AND(H213&gt;='Intersection Mileposts'!$F$8,H213&lt;='Intersection Mileposts'!$G$8),"Y",IF(AND(H213&gt;='Intersection Mileposts'!$F$9,H213&lt;='Intersection Mileposts'!$G$9),"Y",IF(AND(H213&gt;='Intersection Mileposts'!$F$10,H213&lt;='Intersection Mileposts'!$G$10),"Y",IF(AND(H213&gt;='Intersection Mileposts'!$F$11,H213&lt;='Intersection Mileposts'!$G$11),"Y",IF(AND(H213&gt;='Intersection Mileposts'!$F$12,H213&lt;='Intersection Mileposts'!$G$12),"Y",IF(AND(H213&gt;='Intersection Mileposts'!$F$13,H213&lt;='Intersection Mileposts'!$G$13),"Y",IF(AND(H213&gt;='Intersection Mileposts'!$F$14,H213&lt;='Intersection Mileposts'!$G$14),"Y",IF(AND(H213&gt;='Intersection Mileposts'!$F$15,H213&lt;='Intersection Mileposts'!$G$15),"Y",IF(AND(H213&gt;='Intersection Mileposts'!$F$16,H213&lt;='Intersection Mileposts'!$G$16),"Y",IF(AND(H213&gt;='Intersection Mileposts'!$F$17,H213&lt;='Intersection Mileposts'!$G$17),"Y",IF(AND(H213&gt;='Intersection Mileposts'!$F$18,H213&lt;='Intersection Mileposts'!$G$18),"Y",IF(AND(H213&gt;='Intersection Mileposts'!$F$19,H213&lt;='Intersection Mileposts'!$G$19),"Y",IF(AND(H213&gt;='Intersection Mileposts'!$F$20,H213&lt;='Intersection Mileposts'!$G$20),"Y",IF(AND(H213&gt;='Intersection Mileposts'!$F$21,H213&lt;='Intersection Mileposts'!$G$21),"Y",IF(AND(H213&gt;='Intersection Mileposts'!$F$22,H213&lt;='Intersection Mileposts'!$G$22),"Y",IF(AND(H213&gt;='Intersection Mileposts'!$F$23,H213&lt;='Intersection Mileposts'!$G$23),"Y",IF(AND(H213&gt;='Intersection Mileposts'!$F$24,H213&lt;='Intersection Mileposts'!$G$24),"Y",IF(AND(H213&gt;='Intersection Mileposts'!$F$25,H213&lt;='Intersection Mileposts'!$G$25),"Y",IF(AND(H213&gt;='Intersection Mileposts'!$F$26,H213&lt;='Intersection Mileposts'!$G$26),"Y",IF(AND(H213&gt;='Intersection Mileposts'!$F$27,H213&lt;='Intersection Mileposts'!$G$27),"Y",IF(AND(H213&gt;='Intersection Mileposts'!$F$28,H213&lt;='Intersection Mileposts'!$G$28),"Y",IF(AND(H213&gt;='Intersection Mileposts'!$F$29,H213&lt;='Intersection Mileposts'!$G$29),"Y", IF(AND(H213&gt;='Intersection Mileposts'!$F$30,H213&lt;='Intersection Mileposts'!$G$30),"Y",IF(AND(H213&gt;='Intersection Mileposts'!$F$31,H213&lt;='Intersection Mileposts'!$G$31),"Y",IF(AND(H213&gt;='Intersection Mileposts'!$F$32,H213&lt;='Intersection Mileposts'!$G$32),"Y",IF(AND(H213&gt;='Intersection Mileposts'!$F$33,H213&lt;='Intersection Mileposts'!$G$33),"Y",IF(AND(H213&gt;='Intersection Mileposts'!$F$34,H213&lt;='Intersection Mileposts'!$G$34),"Y",IF(AND(H213&gt;='Intersection Mileposts'!$F$35,H213&lt;='Intersection Mileposts'!$G$35),"Y",IF(AND(H213&gt;='Intersection Mileposts'!$F$36,H213&lt;='Intersection Mileposts'!$G$36),"Y",IF(AND(H213&gt;='Intersection Mileposts'!$F$37,H213&lt;='Intersection Mileposts'!$G$37),"Y",IF(AND(H213&gt;='Intersection Mileposts'!$F$38,H213&lt;='Intersection Mileposts'!$G$38),"Y",IF(AND(H213&gt;='Intersection Mileposts'!$F$39,H213&lt;='Intersection Mileposts'!$G$39),"Y","N"))))))))))))))))))))))))))))))))))))</f>
        <v/>
      </c>
    </row>
    <row r="214" spans="1:46" x14ac:dyDescent="0.3">
      <c r="A214" s="279"/>
      <c r="B214" s="261"/>
      <c r="C214" s="262"/>
      <c r="D214" s="262"/>
      <c r="E214" s="262"/>
      <c r="F214" s="262"/>
      <c r="G214" s="284"/>
      <c r="H214" s="286"/>
      <c r="I214" s="279"/>
      <c r="J214" s="260"/>
      <c r="K214" s="260"/>
      <c r="L214" s="280"/>
      <c r="M214" s="275"/>
      <c r="N214" s="263"/>
      <c r="P214" s="264" t="str">
        <f>IF(R214 = "", "", COUNT($R$4:R214))</f>
        <v/>
      </c>
      <c r="Q214" s="264" t="str">
        <f t="shared" si="29"/>
        <v/>
      </c>
      <c r="R214" s="265" t="str">
        <f t="shared" si="30"/>
        <v/>
      </c>
      <c r="S214" s="266" t="str">
        <f t="shared" si="27"/>
        <v/>
      </c>
      <c r="T214" s="267" t="str">
        <f t="shared" si="31"/>
        <v/>
      </c>
      <c r="U214" s="268" t="str">
        <f t="shared" si="28"/>
        <v/>
      </c>
      <c r="V214" s="269" t="str">
        <f t="shared" si="32"/>
        <v/>
      </c>
      <c r="W214" s="5"/>
      <c r="AR214" s="2" t="str">
        <f t="shared" si="34"/>
        <v/>
      </c>
      <c r="AS214" s="2" t="str">
        <f t="shared" si="33"/>
        <v/>
      </c>
      <c r="AT214" s="2" t="str">
        <f>IF(AR214="","",IF(AND(H214&gt;='Intersection Mileposts'!$F$5,H214&lt;='Intersection Mileposts'!$G$5),"Y",IF(AND(H214&gt;='Intersection Mileposts'!$F$6,H214&lt;='Intersection Mileposts'!$G$6),"Y",IF(AND(H214&gt;='Intersection Mileposts'!$F$7,H214&lt;='Intersection Mileposts'!$G$7),"Y",IF(AND(H214&gt;='Intersection Mileposts'!$F$8,H214&lt;='Intersection Mileposts'!$G$8),"Y",IF(AND(H214&gt;='Intersection Mileposts'!$F$9,H214&lt;='Intersection Mileposts'!$G$9),"Y",IF(AND(H214&gt;='Intersection Mileposts'!$F$10,H214&lt;='Intersection Mileposts'!$G$10),"Y",IF(AND(H214&gt;='Intersection Mileposts'!$F$11,H214&lt;='Intersection Mileposts'!$G$11),"Y",IF(AND(H214&gt;='Intersection Mileposts'!$F$12,H214&lt;='Intersection Mileposts'!$G$12),"Y",IF(AND(H214&gt;='Intersection Mileposts'!$F$13,H214&lt;='Intersection Mileposts'!$G$13),"Y",IF(AND(H214&gt;='Intersection Mileposts'!$F$14,H214&lt;='Intersection Mileposts'!$G$14),"Y",IF(AND(H214&gt;='Intersection Mileposts'!$F$15,H214&lt;='Intersection Mileposts'!$G$15),"Y",IF(AND(H214&gt;='Intersection Mileposts'!$F$16,H214&lt;='Intersection Mileposts'!$G$16),"Y",IF(AND(H214&gt;='Intersection Mileposts'!$F$17,H214&lt;='Intersection Mileposts'!$G$17),"Y",IF(AND(H214&gt;='Intersection Mileposts'!$F$18,H214&lt;='Intersection Mileposts'!$G$18),"Y",IF(AND(H214&gt;='Intersection Mileposts'!$F$19,H214&lt;='Intersection Mileposts'!$G$19),"Y",IF(AND(H214&gt;='Intersection Mileposts'!$F$20,H214&lt;='Intersection Mileposts'!$G$20),"Y",IF(AND(H214&gt;='Intersection Mileposts'!$F$21,H214&lt;='Intersection Mileposts'!$G$21),"Y",IF(AND(H214&gt;='Intersection Mileposts'!$F$22,H214&lt;='Intersection Mileposts'!$G$22),"Y",IF(AND(H214&gt;='Intersection Mileposts'!$F$23,H214&lt;='Intersection Mileposts'!$G$23),"Y",IF(AND(H214&gt;='Intersection Mileposts'!$F$24,H214&lt;='Intersection Mileposts'!$G$24),"Y",IF(AND(H214&gt;='Intersection Mileposts'!$F$25,H214&lt;='Intersection Mileposts'!$G$25),"Y",IF(AND(H214&gt;='Intersection Mileposts'!$F$26,H214&lt;='Intersection Mileposts'!$G$26),"Y",IF(AND(H214&gt;='Intersection Mileposts'!$F$27,H214&lt;='Intersection Mileposts'!$G$27),"Y",IF(AND(H214&gt;='Intersection Mileposts'!$F$28,H214&lt;='Intersection Mileposts'!$G$28),"Y",IF(AND(H214&gt;='Intersection Mileposts'!$F$29,H214&lt;='Intersection Mileposts'!$G$29),"Y", IF(AND(H214&gt;='Intersection Mileposts'!$F$30,H214&lt;='Intersection Mileposts'!$G$30),"Y",IF(AND(H214&gt;='Intersection Mileposts'!$F$31,H214&lt;='Intersection Mileposts'!$G$31),"Y",IF(AND(H214&gt;='Intersection Mileposts'!$F$32,H214&lt;='Intersection Mileposts'!$G$32),"Y",IF(AND(H214&gt;='Intersection Mileposts'!$F$33,H214&lt;='Intersection Mileposts'!$G$33),"Y",IF(AND(H214&gt;='Intersection Mileposts'!$F$34,H214&lt;='Intersection Mileposts'!$G$34),"Y",IF(AND(H214&gt;='Intersection Mileposts'!$F$35,H214&lt;='Intersection Mileposts'!$G$35),"Y",IF(AND(H214&gt;='Intersection Mileposts'!$F$36,H214&lt;='Intersection Mileposts'!$G$36),"Y",IF(AND(H214&gt;='Intersection Mileposts'!$F$37,H214&lt;='Intersection Mileposts'!$G$37),"Y",IF(AND(H214&gt;='Intersection Mileposts'!$F$38,H214&lt;='Intersection Mileposts'!$G$38),"Y",IF(AND(H214&gt;='Intersection Mileposts'!$F$39,H214&lt;='Intersection Mileposts'!$G$39),"Y","N"))))))))))))))))))))))))))))))))))))</f>
        <v/>
      </c>
    </row>
    <row r="215" spans="1:46" x14ac:dyDescent="0.3">
      <c r="A215" s="279"/>
      <c r="B215" s="261"/>
      <c r="C215" s="262"/>
      <c r="D215" s="262"/>
      <c r="E215" s="262"/>
      <c r="F215" s="262"/>
      <c r="G215" s="284"/>
      <c r="H215" s="286"/>
      <c r="I215" s="279"/>
      <c r="J215" s="260"/>
      <c r="K215" s="260"/>
      <c r="L215" s="280"/>
      <c r="M215" s="275"/>
      <c r="N215" s="263"/>
      <c r="P215" s="264" t="str">
        <f>IF(R215 = "", "", COUNT($R$4:R215))</f>
        <v/>
      </c>
      <c r="Q215" s="264" t="str">
        <f t="shared" si="29"/>
        <v/>
      </c>
      <c r="R215" s="265" t="str">
        <f t="shared" si="30"/>
        <v/>
      </c>
      <c r="S215" s="266" t="str">
        <f t="shared" ref="S215:S278" si="35">IF(M215="Y",R215,"")</f>
        <v/>
      </c>
      <c r="T215" s="267" t="str">
        <f t="shared" si="31"/>
        <v/>
      </c>
      <c r="U215" s="268" t="str">
        <f t="shared" ref="U215:U278" si="36">IF(N215="Y",R215,"")</f>
        <v/>
      </c>
      <c r="V215" s="269" t="str">
        <f t="shared" si="32"/>
        <v/>
      </c>
      <c r="W215" s="5"/>
      <c r="AR215" s="2" t="str">
        <f t="shared" si="34"/>
        <v/>
      </c>
      <c r="AS215" s="2" t="str">
        <f t="shared" si="33"/>
        <v/>
      </c>
      <c r="AT215" s="2" t="str">
        <f>IF(AR215="","",IF(AND(H215&gt;='Intersection Mileposts'!$F$5,H215&lt;='Intersection Mileposts'!$G$5),"Y",IF(AND(H215&gt;='Intersection Mileposts'!$F$6,H215&lt;='Intersection Mileposts'!$G$6),"Y",IF(AND(H215&gt;='Intersection Mileposts'!$F$7,H215&lt;='Intersection Mileposts'!$G$7),"Y",IF(AND(H215&gt;='Intersection Mileposts'!$F$8,H215&lt;='Intersection Mileposts'!$G$8),"Y",IF(AND(H215&gt;='Intersection Mileposts'!$F$9,H215&lt;='Intersection Mileposts'!$G$9),"Y",IF(AND(H215&gt;='Intersection Mileposts'!$F$10,H215&lt;='Intersection Mileposts'!$G$10),"Y",IF(AND(H215&gt;='Intersection Mileposts'!$F$11,H215&lt;='Intersection Mileposts'!$G$11),"Y",IF(AND(H215&gt;='Intersection Mileposts'!$F$12,H215&lt;='Intersection Mileposts'!$G$12),"Y",IF(AND(H215&gt;='Intersection Mileposts'!$F$13,H215&lt;='Intersection Mileposts'!$G$13),"Y",IF(AND(H215&gt;='Intersection Mileposts'!$F$14,H215&lt;='Intersection Mileposts'!$G$14),"Y",IF(AND(H215&gt;='Intersection Mileposts'!$F$15,H215&lt;='Intersection Mileposts'!$G$15),"Y",IF(AND(H215&gt;='Intersection Mileposts'!$F$16,H215&lt;='Intersection Mileposts'!$G$16),"Y",IF(AND(H215&gt;='Intersection Mileposts'!$F$17,H215&lt;='Intersection Mileposts'!$G$17),"Y",IF(AND(H215&gt;='Intersection Mileposts'!$F$18,H215&lt;='Intersection Mileposts'!$G$18),"Y",IF(AND(H215&gt;='Intersection Mileposts'!$F$19,H215&lt;='Intersection Mileposts'!$G$19),"Y",IF(AND(H215&gt;='Intersection Mileposts'!$F$20,H215&lt;='Intersection Mileposts'!$G$20),"Y",IF(AND(H215&gt;='Intersection Mileposts'!$F$21,H215&lt;='Intersection Mileposts'!$G$21),"Y",IF(AND(H215&gt;='Intersection Mileposts'!$F$22,H215&lt;='Intersection Mileposts'!$G$22),"Y",IF(AND(H215&gt;='Intersection Mileposts'!$F$23,H215&lt;='Intersection Mileposts'!$G$23),"Y",IF(AND(H215&gt;='Intersection Mileposts'!$F$24,H215&lt;='Intersection Mileposts'!$G$24),"Y",IF(AND(H215&gt;='Intersection Mileposts'!$F$25,H215&lt;='Intersection Mileposts'!$G$25),"Y",IF(AND(H215&gt;='Intersection Mileposts'!$F$26,H215&lt;='Intersection Mileposts'!$G$26),"Y",IF(AND(H215&gt;='Intersection Mileposts'!$F$27,H215&lt;='Intersection Mileposts'!$G$27),"Y",IF(AND(H215&gt;='Intersection Mileposts'!$F$28,H215&lt;='Intersection Mileposts'!$G$28),"Y",IF(AND(H215&gt;='Intersection Mileposts'!$F$29,H215&lt;='Intersection Mileposts'!$G$29),"Y", IF(AND(H215&gt;='Intersection Mileposts'!$F$30,H215&lt;='Intersection Mileposts'!$G$30),"Y",IF(AND(H215&gt;='Intersection Mileposts'!$F$31,H215&lt;='Intersection Mileposts'!$G$31),"Y",IF(AND(H215&gt;='Intersection Mileposts'!$F$32,H215&lt;='Intersection Mileposts'!$G$32),"Y",IF(AND(H215&gt;='Intersection Mileposts'!$F$33,H215&lt;='Intersection Mileposts'!$G$33),"Y",IF(AND(H215&gt;='Intersection Mileposts'!$F$34,H215&lt;='Intersection Mileposts'!$G$34),"Y",IF(AND(H215&gt;='Intersection Mileposts'!$F$35,H215&lt;='Intersection Mileposts'!$G$35),"Y",IF(AND(H215&gt;='Intersection Mileposts'!$F$36,H215&lt;='Intersection Mileposts'!$G$36),"Y",IF(AND(H215&gt;='Intersection Mileposts'!$F$37,H215&lt;='Intersection Mileposts'!$G$37),"Y",IF(AND(H215&gt;='Intersection Mileposts'!$F$38,H215&lt;='Intersection Mileposts'!$G$38),"Y",IF(AND(H215&gt;='Intersection Mileposts'!$F$39,H215&lt;='Intersection Mileposts'!$G$39),"Y","N"))))))))))))))))))))))))))))))))))))</f>
        <v/>
      </c>
    </row>
    <row r="216" spans="1:46" x14ac:dyDescent="0.3">
      <c r="A216" s="279"/>
      <c r="B216" s="261"/>
      <c r="C216" s="262"/>
      <c r="D216" s="262"/>
      <c r="E216" s="262"/>
      <c r="F216" s="262"/>
      <c r="G216" s="284"/>
      <c r="H216" s="286"/>
      <c r="I216" s="279"/>
      <c r="J216" s="260"/>
      <c r="K216" s="260"/>
      <c r="L216" s="280"/>
      <c r="M216" s="275"/>
      <c r="N216" s="263"/>
      <c r="P216" s="264" t="str">
        <f>IF(R216 = "", "", COUNT($R$4:R216))</f>
        <v/>
      </c>
      <c r="Q216" s="264" t="str">
        <f t="shared" si="29"/>
        <v/>
      </c>
      <c r="R216" s="265" t="str">
        <f t="shared" si="30"/>
        <v/>
      </c>
      <c r="S216" s="266" t="str">
        <f t="shared" si="35"/>
        <v/>
      </c>
      <c r="T216" s="267" t="str">
        <f t="shared" si="31"/>
        <v/>
      </c>
      <c r="U216" s="268" t="str">
        <f t="shared" si="36"/>
        <v/>
      </c>
      <c r="V216" s="269" t="str">
        <f t="shared" si="32"/>
        <v/>
      </c>
      <c r="W216" s="5"/>
      <c r="AR216" s="2" t="str">
        <f t="shared" si="34"/>
        <v/>
      </c>
      <c r="AS216" s="2" t="str">
        <f t="shared" si="33"/>
        <v/>
      </c>
      <c r="AT216" s="2" t="str">
        <f>IF(AR216="","",IF(AND(H216&gt;='Intersection Mileposts'!$F$5,H216&lt;='Intersection Mileposts'!$G$5),"Y",IF(AND(H216&gt;='Intersection Mileposts'!$F$6,H216&lt;='Intersection Mileposts'!$G$6),"Y",IF(AND(H216&gt;='Intersection Mileposts'!$F$7,H216&lt;='Intersection Mileposts'!$G$7),"Y",IF(AND(H216&gt;='Intersection Mileposts'!$F$8,H216&lt;='Intersection Mileposts'!$G$8),"Y",IF(AND(H216&gt;='Intersection Mileposts'!$F$9,H216&lt;='Intersection Mileposts'!$G$9),"Y",IF(AND(H216&gt;='Intersection Mileposts'!$F$10,H216&lt;='Intersection Mileposts'!$G$10),"Y",IF(AND(H216&gt;='Intersection Mileposts'!$F$11,H216&lt;='Intersection Mileposts'!$G$11),"Y",IF(AND(H216&gt;='Intersection Mileposts'!$F$12,H216&lt;='Intersection Mileposts'!$G$12),"Y",IF(AND(H216&gt;='Intersection Mileposts'!$F$13,H216&lt;='Intersection Mileposts'!$G$13),"Y",IF(AND(H216&gt;='Intersection Mileposts'!$F$14,H216&lt;='Intersection Mileposts'!$G$14),"Y",IF(AND(H216&gt;='Intersection Mileposts'!$F$15,H216&lt;='Intersection Mileposts'!$G$15),"Y",IF(AND(H216&gt;='Intersection Mileposts'!$F$16,H216&lt;='Intersection Mileposts'!$G$16),"Y",IF(AND(H216&gt;='Intersection Mileposts'!$F$17,H216&lt;='Intersection Mileposts'!$G$17),"Y",IF(AND(H216&gt;='Intersection Mileposts'!$F$18,H216&lt;='Intersection Mileposts'!$G$18),"Y",IF(AND(H216&gt;='Intersection Mileposts'!$F$19,H216&lt;='Intersection Mileposts'!$G$19),"Y",IF(AND(H216&gt;='Intersection Mileposts'!$F$20,H216&lt;='Intersection Mileposts'!$G$20),"Y",IF(AND(H216&gt;='Intersection Mileposts'!$F$21,H216&lt;='Intersection Mileposts'!$G$21),"Y",IF(AND(H216&gt;='Intersection Mileposts'!$F$22,H216&lt;='Intersection Mileposts'!$G$22),"Y",IF(AND(H216&gt;='Intersection Mileposts'!$F$23,H216&lt;='Intersection Mileposts'!$G$23),"Y",IF(AND(H216&gt;='Intersection Mileposts'!$F$24,H216&lt;='Intersection Mileposts'!$G$24),"Y",IF(AND(H216&gt;='Intersection Mileposts'!$F$25,H216&lt;='Intersection Mileposts'!$G$25),"Y",IF(AND(H216&gt;='Intersection Mileposts'!$F$26,H216&lt;='Intersection Mileposts'!$G$26),"Y",IF(AND(H216&gt;='Intersection Mileposts'!$F$27,H216&lt;='Intersection Mileposts'!$G$27),"Y",IF(AND(H216&gt;='Intersection Mileposts'!$F$28,H216&lt;='Intersection Mileposts'!$G$28),"Y",IF(AND(H216&gt;='Intersection Mileposts'!$F$29,H216&lt;='Intersection Mileposts'!$G$29),"Y", IF(AND(H216&gt;='Intersection Mileposts'!$F$30,H216&lt;='Intersection Mileposts'!$G$30),"Y",IF(AND(H216&gt;='Intersection Mileposts'!$F$31,H216&lt;='Intersection Mileposts'!$G$31),"Y",IF(AND(H216&gt;='Intersection Mileposts'!$F$32,H216&lt;='Intersection Mileposts'!$G$32),"Y",IF(AND(H216&gt;='Intersection Mileposts'!$F$33,H216&lt;='Intersection Mileposts'!$G$33),"Y",IF(AND(H216&gt;='Intersection Mileposts'!$F$34,H216&lt;='Intersection Mileposts'!$G$34),"Y",IF(AND(H216&gt;='Intersection Mileposts'!$F$35,H216&lt;='Intersection Mileposts'!$G$35),"Y",IF(AND(H216&gt;='Intersection Mileposts'!$F$36,H216&lt;='Intersection Mileposts'!$G$36),"Y",IF(AND(H216&gt;='Intersection Mileposts'!$F$37,H216&lt;='Intersection Mileposts'!$G$37),"Y",IF(AND(H216&gt;='Intersection Mileposts'!$F$38,H216&lt;='Intersection Mileposts'!$G$38),"Y",IF(AND(H216&gt;='Intersection Mileposts'!$F$39,H216&lt;='Intersection Mileposts'!$G$39),"Y","N"))))))))))))))))))))))))))))))))))))</f>
        <v/>
      </c>
    </row>
    <row r="217" spans="1:46" x14ac:dyDescent="0.3">
      <c r="A217" s="279"/>
      <c r="B217" s="261"/>
      <c r="C217" s="262"/>
      <c r="D217" s="262"/>
      <c r="E217" s="262"/>
      <c r="F217" s="262"/>
      <c r="G217" s="284"/>
      <c r="H217" s="286"/>
      <c r="I217" s="279"/>
      <c r="J217" s="260"/>
      <c r="K217" s="260"/>
      <c r="L217" s="280"/>
      <c r="M217" s="275"/>
      <c r="N217" s="263"/>
      <c r="P217" s="264" t="str">
        <f>IF(R217 = "", "", COUNT($R$4:R217))</f>
        <v/>
      </c>
      <c r="Q217" s="264" t="str">
        <f t="shared" si="29"/>
        <v/>
      </c>
      <c r="R217" s="265" t="str">
        <f t="shared" si="30"/>
        <v/>
      </c>
      <c r="S217" s="266" t="str">
        <f t="shared" si="35"/>
        <v/>
      </c>
      <c r="T217" s="267" t="str">
        <f t="shared" si="31"/>
        <v/>
      </c>
      <c r="U217" s="268" t="str">
        <f t="shared" si="36"/>
        <v/>
      </c>
      <c r="V217" s="269" t="str">
        <f t="shared" si="32"/>
        <v/>
      </c>
      <c r="W217" s="5"/>
      <c r="AR217" s="2" t="str">
        <f t="shared" si="34"/>
        <v/>
      </c>
      <c r="AS217" s="2" t="str">
        <f t="shared" si="33"/>
        <v/>
      </c>
      <c r="AT217" s="2" t="str">
        <f>IF(AR217="","",IF(AND(H217&gt;='Intersection Mileposts'!$F$5,H217&lt;='Intersection Mileposts'!$G$5),"Y",IF(AND(H217&gt;='Intersection Mileposts'!$F$6,H217&lt;='Intersection Mileposts'!$G$6),"Y",IF(AND(H217&gt;='Intersection Mileposts'!$F$7,H217&lt;='Intersection Mileposts'!$G$7),"Y",IF(AND(H217&gt;='Intersection Mileposts'!$F$8,H217&lt;='Intersection Mileposts'!$G$8),"Y",IF(AND(H217&gt;='Intersection Mileposts'!$F$9,H217&lt;='Intersection Mileposts'!$G$9),"Y",IF(AND(H217&gt;='Intersection Mileposts'!$F$10,H217&lt;='Intersection Mileposts'!$G$10),"Y",IF(AND(H217&gt;='Intersection Mileposts'!$F$11,H217&lt;='Intersection Mileposts'!$G$11),"Y",IF(AND(H217&gt;='Intersection Mileposts'!$F$12,H217&lt;='Intersection Mileposts'!$G$12),"Y",IF(AND(H217&gt;='Intersection Mileposts'!$F$13,H217&lt;='Intersection Mileposts'!$G$13),"Y",IF(AND(H217&gt;='Intersection Mileposts'!$F$14,H217&lt;='Intersection Mileposts'!$G$14),"Y",IF(AND(H217&gt;='Intersection Mileposts'!$F$15,H217&lt;='Intersection Mileposts'!$G$15),"Y",IF(AND(H217&gt;='Intersection Mileposts'!$F$16,H217&lt;='Intersection Mileposts'!$G$16),"Y",IF(AND(H217&gt;='Intersection Mileposts'!$F$17,H217&lt;='Intersection Mileposts'!$G$17),"Y",IF(AND(H217&gt;='Intersection Mileposts'!$F$18,H217&lt;='Intersection Mileposts'!$G$18),"Y",IF(AND(H217&gt;='Intersection Mileposts'!$F$19,H217&lt;='Intersection Mileposts'!$G$19),"Y",IF(AND(H217&gt;='Intersection Mileposts'!$F$20,H217&lt;='Intersection Mileposts'!$G$20),"Y",IF(AND(H217&gt;='Intersection Mileposts'!$F$21,H217&lt;='Intersection Mileposts'!$G$21),"Y",IF(AND(H217&gt;='Intersection Mileposts'!$F$22,H217&lt;='Intersection Mileposts'!$G$22),"Y",IF(AND(H217&gt;='Intersection Mileposts'!$F$23,H217&lt;='Intersection Mileposts'!$G$23),"Y",IF(AND(H217&gt;='Intersection Mileposts'!$F$24,H217&lt;='Intersection Mileposts'!$G$24),"Y",IF(AND(H217&gt;='Intersection Mileposts'!$F$25,H217&lt;='Intersection Mileposts'!$G$25),"Y",IF(AND(H217&gt;='Intersection Mileposts'!$F$26,H217&lt;='Intersection Mileposts'!$G$26),"Y",IF(AND(H217&gt;='Intersection Mileposts'!$F$27,H217&lt;='Intersection Mileposts'!$G$27),"Y",IF(AND(H217&gt;='Intersection Mileposts'!$F$28,H217&lt;='Intersection Mileposts'!$G$28),"Y",IF(AND(H217&gt;='Intersection Mileposts'!$F$29,H217&lt;='Intersection Mileposts'!$G$29),"Y", IF(AND(H217&gt;='Intersection Mileposts'!$F$30,H217&lt;='Intersection Mileposts'!$G$30),"Y",IF(AND(H217&gt;='Intersection Mileposts'!$F$31,H217&lt;='Intersection Mileposts'!$G$31),"Y",IF(AND(H217&gt;='Intersection Mileposts'!$F$32,H217&lt;='Intersection Mileposts'!$G$32),"Y",IF(AND(H217&gt;='Intersection Mileposts'!$F$33,H217&lt;='Intersection Mileposts'!$G$33),"Y",IF(AND(H217&gt;='Intersection Mileposts'!$F$34,H217&lt;='Intersection Mileposts'!$G$34),"Y",IF(AND(H217&gt;='Intersection Mileposts'!$F$35,H217&lt;='Intersection Mileposts'!$G$35),"Y",IF(AND(H217&gt;='Intersection Mileposts'!$F$36,H217&lt;='Intersection Mileposts'!$G$36),"Y",IF(AND(H217&gt;='Intersection Mileposts'!$F$37,H217&lt;='Intersection Mileposts'!$G$37),"Y",IF(AND(H217&gt;='Intersection Mileposts'!$F$38,H217&lt;='Intersection Mileposts'!$G$38),"Y",IF(AND(H217&gt;='Intersection Mileposts'!$F$39,H217&lt;='Intersection Mileposts'!$G$39),"Y","N"))))))))))))))))))))))))))))))))))))</f>
        <v/>
      </c>
    </row>
    <row r="218" spans="1:46" x14ac:dyDescent="0.3">
      <c r="A218" s="279"/>
      <c r="B218" s="261"/>
      <c r="C218" s="262"/>
      <c r="D218" s="262"/>
      <c r="E218" s="262"/>
      <c r="F218" s="262"/>
      <c r="G218" s="284"/>
      <c r="H218" s="286"/>
      <c r="I218" s="279"/>
      <c r="J218" s="260"/>
      <c r="K218" s="260"/>
      <c r="L218" s="280"/>
      <c r="M218" s="275"/>
      <c r="N218" s="263"/>
      <c r="P218" s="264" t="str">
        <f>IF(R218 = "", "", COUNT($R$4:R218))</f>
        <v/>
      </c>
      <c r="Q218" s="264" t="str">
        <f t="shared" si="29"/>
        <v/>
      </c>
      <c r="R218" s="265" t="str">
        <f t="shared" si="30"/>
        <v/>
      </c>
      <c r="S218" s="266" t="str">
        <f t="shared" si="35"/>
        <v/>
      </c>
      <c r="T218" s="267" t="str">
        <f t="shared" si="31"/>
        <v/>
      </c>
      <c r="U218" s="268" t="str">
        <f t="shared" si="36"/>
        <v/>
      </c>
      <c r="V218" s="269" t="str">
        <f t="shared" si="32"/>
        <v/>
      </c>
      <c r="W218" s="5"/>
      <c r="AR218" s="2" t="str">
        <f t="shared" si="34"/>
        <v/>
      </c>
      <c r="AS218" s="2" t="str">
        <f t="shared" si="33"/>
        <v/>
      </c>
      <c r="AT218" s="2" t="str">
        <f>IF(AR218="","",IF(AND(H218&gt;='Intersection Mileposts'!$F$5,H218&lt;='Intersection Mileposts'!$G$5),"Y",IF(AND(H218&gt;='Intersection Mileposts'!$F$6,H218&lt;='Intersection Mileposts'!$G$6),"Y",IF(AND(H218&gt;='Intersection Mileposts'!$F$7,H218&lt;='Intersection Mileposts'!$G$7),"Y",IF(AND(H218&gt;='Intersection Mileposts'!$F$8,H218&lt;='Intersection Mileposts'!$G$8),"Y",IF(AND(H218&gt;='Intersection Mileposts'!$F$9,H218&lt;='Intersection Mileposts'!$G$9),"Y",IF(AND(H218&gt;='Intersection Mileposts'!$F$10,H218&lt;='Intersection Mileposts'!$G$10),"Y",IF(AND(H218&gt;='Intersection Mileposts'!$F$11,H218&lt;='Intersection Mileposts'!$G$11),"Y",IF(AND(H218&gt;='Intersection Mileposts'!$F$12,H218&lt;='Intersection Mileposts'!$G$12),"Y",IF(AND(H218&gt;='Intersection Mileposts'!$F$13,H218&lt;='Intersection Mileposts'!$G$13),"Y",IF(AND(H218&gt;='Intersection Mileposts'!$F$14,H218&lt;='Intersection Mileposts'!$G$14),"Y",IF(AND(H218&gt;='Intersection Mileposts'!$F$15,H218&lt;='Intersection Mileposts'!$G$15),"Y",IF(AND(H218&gt;='Intersection Mileposts'!$F$16,H218&lt;='Intersection Mileposts'!$G$16),"Y",IF(AND(H218&gt;='Intersection Mileposts'!$F$17,H218&lt;='Intersection Mileposts'!$G$17),"Y",IF(AND(H218&gt;='Intersection Mileposts'!$F$18,H218&lt;='Intersection Mileposts'!$G$18),"Y",IF(AND(H218&gt;='Intersection Mileposts'!$F$19,H218&lt;='Intersection Mileposts'!$G$19),"Y",IF(AND(H218&gt;='Intersection Mileposts'!$F$20,H218&lt;='Intersection Mileposts'!$G$20),"Y",IF(AND(H218&gt;='Intersection Mileposts'!$F$21,H218&lt;='Intersection Mileposts'!$G$21),"Y",IF(AND(H218&gt;='Intersection Mileposts'!$F$22,H218&lt;='Intersection Mileposts'!$G$22),"Y",IF(AND(H218&gt;='Intersection Mileposts'!$F$23,H218&lt;='Intersection Mileposts'!$G$23),"Y",IF(AND(H218&gt;='Intersection Mileposts'!$F$24,H218&lt;='Intersection Mileposts'!$G$24),"Y",IF(AND(H218&gt;='Intersection Mileposts'!$F$25,H218&lt;='Intersection Mileposts'!$G$25),"Y",IF(AND(H218&gt;='Intersection Mileposts'!$F$26,H218&lt;='Intersection Mileposts'!$G$26),"Y",IF(AND(H218&gt;='Intersection Mileposts'!$F$27,H218&lt;='Intersection Mileposts'!$G$27),"Y",IF(AND(H218&gt;='Intersection Mileposts'!$F$28,H218&lt;='Intersection Mileposts'!$G$28),"Y",IF(AND(H218&gt;='Intersection Mileposts'!$F$29,H218&lt;='Intersection Mileposts'!$G$29),"Y", IF(AND(H218&gt;='Intersection Mileposts'!$F$30,H218&lt;='Intersection Mileposts'!$G$30),"Y",IF(AND(H218&gt;='Intersection Mileposts'!$F$31,H218&lt;='Intersection Mileposts'!$G$31),"Y",IF(AND(H218&gt;='Intersection Mileposts'!$F$32,H218&lt;='Intersection Mileposts'!$G$32),"Y",IF(AND(H218&gt;='Intersection Mileposts'!$F$33,H218&lt;='Intersection Mileposts'!$G$33),"Y",IF(AND(H218&gt;='Intersection Mileposts'!$F$34,H218&lt;='Intersection Mileposts'!$G$34),"Y",IF(AND(H218&gt;='Intersection Mileposts'!$F$35,H218&lt;='Intersection Mileposts'!$G$35),"Y",IF(AND(H218&gt;='Intersection Mileposts'!$F$36,H218&lt;='Intersection Mileposts'!$G$36),"Y",IF(AND(H218&gt;='Intersection Mileposts'!$F$37,H218&lt;='Intersection Mileposts'!$G$37),"Y",IF(AND(H218&gt;='Intersection Mileposts'!$F$38,H218&lt;='Intersection Mileposts'!$G$38),"Y",IF(AND(H218&gt;='Intersection Mileposts'!$F$39,H218&lt;='Intersection Mileposts'!$G$39),"Y","N"))))))))))))))))))))))))))))))))))))</f>
        <v/>
      </c>
    </row>
    <row r="219" spans="1:46" x14ac:dyDescent="0.3">
      <c r="A219" s="279"/>
      <c r="B219" s="261"/>
      <c r="C219" s="262"/>
      <c r="D219" s="262"/>
      <c r="E219" s="262"/>
      <c r="F219" s="262"/>
      <c r="G219" s="284"/>
      <c r="H219" s="286"/>
      <c r="I219" s="279"/>
      <c r="J219" s="260"/>
      <c r="K219" s="260"/>
      <c r="L219" s="280"/>
      <c r="M219" s="275"/>
      <c r="N219" s="263"/>
      <c r="P219" s="264" t="str">
        <f>IF(R219 = "", "", COUNT($R$4:R219))</f>
        <v/>
      </c>
      <c r="Q219" s="264" t="str">
        <f t="shared" si="29"/>
        <v/>
      </c>
      <c r="R219" s="265" t="str">
        <f t="shared" si="30"/>
        <v/>
      </c>
      <c r="S219" s="266" t="str">
        <f t="shared" si="35"/>
        <v/>
      </c>
      <c r="T219" s="267" t="str">
        <f t="shared" si="31"/>
        <v/>
      </c>
      <c r="U219" s="268" t="str">
        <f t="shared" si="36"/>
        <v/>
      </c>
      <c r="V219" s="269" t="str">
        <f t="shared" si="32"/>
        <v/>
      </c>
      <c r="W219" s="5"/>
      <c r="AR219" s="2" t="str">
        <f t="shared" si="34"/>
        <v/>
      </c>
      <c r="AS219" s="2" t="str">
        <f t="shared" si="33"/>
        <v/>
      </c>
      <c r="AT219" s="2" t="str">
        <f>IF(AR219="","",IF(AND(H219&gt;='Intersection Mileposts'!$F$5,H219&lt;='Intersection Mileposts'!$G$5),"Y",IF(AND(H219&gt;='Intersection Mileposts'!$F$6,H219&lt;='Intersection Mileposts'!$G$6),"Y",IF(AND(H219&gt;='Intersection Mileposts'!$F$7,H219&lt;='Intersection Mileposts'!$G$7),"Y",IF(AND(H219&gt;='Intersection Mileposts'!$F$8,H219&lt;='Intersection Mileposts'!$G$8),"Y",IF(AND(H219&gt;='Intersection Mileposts'!$F$9,H219&lt;='Intersection Mileposts'!$G$9),"Y",IF(AND(H219&gt;='Intersection Mileposts'!$F$10,H219&lt;='Intersection Mileposts'!$G$10),"Y",IF(AND(H219&gt;='Intersection Mileposts'!$F$11,H219&lt;='Intersection Mileposts'!$G$11),"Y",IF(AND(H219&gt;='Intersection Mileposts'!$F$12,H219&lt;='Intersection Mileposts'!$G$12),"Y",IF(AND(H219&gt;='Intersection Mileposts'!$F$13,H219&lt;='Intersection Mileposts'!$G$13),"Y",IF(AND(H219&gt;='Intersection Mileposts'!$F$14,H219&lt;='Intersection Mileposts'!$G$14),"Y",IF(AND(H219&gt;='Intersection Mileposts'!$F$15,H219&lt;='Intersection Mileposts'!$G$15),"Y",IF(AND(H219&gt;='Intersection Mileposts'!$F$16,H219&lt;='Intersection Mileposts'!$G$16),"Y",IF(AND(H219&gt;='Intersection Mileposts'!$F$17,H219&lt;='Intersection Mileposts'!$G$17),"Y",IF(AND(H219&gt;='Intersection Mileposts'!$F$18,H219&lt;='Intersection Mileposts'!$G$18),"Y",IF(AND(H219&gt;='Intersection Mileposts'!$F$19,H219&lt;='Intersection Mileposts'!$G$19),"Y",IF(AND(H219&gt;='Intersection Mileposts'!$F$20,H219&lt;='Intersection Mileposts'!$G$20),"Y",IF(AND(H219&gt;='Intersection Mileposts'!$F$21,H219&lt;='Intersection Mileposts'!$G$21),"Y",IF(AND(H219&gt;='Intersection Mileposts'!$F$22,H219&lt;='Intersection Mileposts'!$G$22),"Y",IF(AND(H219&gt;='Intersection Mileposts'!$F$23,H219&lt;='Intersection Mileposts'!$G$23),"Y",IF(AND(H219&gt;='Intersection Mileposts'!$F$24,H219&lt;='Intersection Mileposts'!$G$24),"Y",IF(AND(H219&gt;='Intersection Mileposts'!$F$25,H219&lt;='Intersection Mileposts'!$G$25),"Y",IF(AND(H219&gt;='Intersection Mileposts'!$F$26,H219&lt;='Intersection Mileposts'!$G$26),"Y",IF(AND(H219&gt;='Intersection Mileposts'!$F$27,H219&lt;='Intersection Mileposts'!$G$27),"Y",IF(AND(H219&gt;='Intersection Mileposts'!$F$28,H219&lt;='Intersection Mileposts'!$G$28),"Y",IF(AND(H219&gt;='Intersection Mileposts'!$F$29,H219&lt;='Intersection Mileposts'!$G$29),"Y", IF(AND(H219&gt;='Intersection Mileposts'!$F$30,H219&lt;='Intersection Mileposts'!$G$30),"Y",IF(AND(H219&gt;='Intersection Mileposts'!$F$31,H219&lt;='Intersection Mileposts'!$G$31),"Y",IF(AND(H219&gt;='Intersection Mileposts'!$F$32,H219&lt;='Intersection Mileposts'!$G$32),"Y",IF(AND(H219&gt;='Intersection Mileposts'!$F$33,H219&lt;='Intersection Mileposts'!$G$33),"Y",IF(AND(H219&gt;='Intersection Mileposts'!$F$34,H219&lt;='Intersection Mileposts'!$G$34),"Y",IF(AND(H219&gt;='Intersection Mileposts'!$F$35,H219&lt;='Intersection Mileposts'!$G$35),"Y",IF(AND(H219&gt;='Intersection Mileposts'!$F$36,H219&lt;='Intersection Mileposts'!$G$36),"Y",IF(AND(H219&gt;='Intersection Mileposts'!$F$37,H219&lt;='Intersection Mileposts'!$G$37),"Y",IF(AND(H219&gt;='Intersection Mileposts'!$F$38,H219&lt;='Intersection Mileposts'!$G$38),"Y",IF(AND(H219&gt;='Intersection Mileposts'!$F$39,H219&lt;='Intersection Mileposts'!$G$39),"Y","N"))))))))))))))))))))))))))))))))))))</f>
        <v/>
      </c>
    </row>
    <row r="220" spans="1:46" x14ac:dyDescent="0.3">
      <c r="A220" s="279"/>
      <c r="B220" s="261"/>
      <c r="C220" s="262"/>
      <c r="D220" s="262"/>
      <c r="E220" s="262"/>
      <c r="F220" s="262"/>
      <c r="G220" s="284"/>
      <c r="H220" s="286"/>
      <c r="I220" s="279"/>
      <c r="J220" s="260"/>
      <c r="K220" s="260"/>
      <c r="L220" s="280"/>
      <c r="M220" s="275"/>
      <c r="N220" s="263"/>
      <c r="P220" s="264" t="str">
        <f>IF(R220 = "", "", COUNT($R$4:R220))</f>
        <v/>
      </c>
      <c r="Q220" s="264" t="str">
        <f t="shared" si="29"/>
        <v/>
      </c>
      <c r="R220" s="265" t="str">
        <f t="shared" si="30"/>
        <v/>
      </c>
      <c r="S220" s="266" t="str">
        <f t="shared" si="35"/>
        <v/>
      </c>
      <c r="T220" s="267" t="str">
        <f t="shared" si="31"/>
        <v/>
      </c>
      <c r="U220" s="268" t="str">
        <f t="shared" si="36"/>
        <v/>
      </c>
      <c r="V220" s="269" t="str">
        <f t="shared" si="32"/>
        <v/>
      </c>
      <c r="W220" s="5"/>
      <c r="AR220" s="2" t="str">
        <f t="shared" si="34"/>
        <v/>
      </c>
      <c r="AS220" s="2" t="str">
        <f t="shared" si="33"/>
        <v/>
      </c>
      <c r="AT220" s="2" t="str">
        <f>IF(AR220="","",IF(AND(H220&gt;='Intersection Mileposts'!$F$5,H220&lt;='Intersection Mileposts'!$G$5),"Y",IF(AND(H220&gt;='Intersection Mileposts'!$F$6,H220&lt;='Intersection Mileposts'!$G$6),"Y",IF(AND(H220&gt;='Intersection Mileposts'!$F$7,H220&lt;='Intersection Mileposts'!$G$7),"Y",IF(AND(H220&gt;='Intersection Mileposts'!$F$8,H220&lt;='Intersection Mileposts'!$G$8),"Y",IF(AND(H220&gt;='Intersection Mileposts'!$F$9,H220&lt;='Intersection Mileposts'!$G$9),"Y",IF(AND(H220&gt;='Intersection Mileposts'!$F$10,H220&lt;='Intersection Mileposts'!$G$10),"Y",IF(AND(H220&gt;='Intersection Mileposts'!$F$11,H220&lt;='Intersection Mileposts'!$G$11),"Y",IF(AND(H220&gt;='Intersection Mileposts'!$F$12,H220&lt;='Intersection Mileposts'!$G$12),"Y",IF(AND(H220&gt;='Intersection Mileposts'!$F$13,H220&lt;='Intersection Mileposts'!$G$13),"Y",IF(AND(H220&gt;='Intersection Mileposts'!$F$14,H220&lt;='Intersection Mileposts'!$G$14),"Y",IF(AND(H220&gt;='Intersection Mileposts'!$F$15,H220&lt;='Intersection Mileposts'!$G$15),"Y",IF(AND(H220&gt;='Intersection Mileposts'!$F$16,H220&lt;='Intersection Mileposts'!$G$16),"Y",IF(AND(H220&gt;='Intersection Mileposts'!$F$17,H220&lt;='Intersection Mileposts'!$G$17),"Y",IF(AND(H220&gt;='Intersection Mileposts'!$F$18,H220&lt;='Intersection Mileposts'!$G$18),"Y",IF(AND(H220&gt;='Intersection Mileposts'!$F$19,H220&lt;='Intersection Mileposts'!$G$19),"Y",IF(AND(H220&gt;='Intersection Mileposts'!$F$20,H220&lt;='Intersection Mileposts'!$G$20),"Y",IF(AND(H220&gt;='Intersection Mileposts'!$F$21,H220&lt;='Intersection Mileposts'!$G$21),"Y",IF(AND(H220&gt;='Intersection Mileposts'!$F$22,H220&lt;='Intersection Mileposts'!$G$22),"Y",IF(AND(H220&gt;='Intersection Mileposts'!$F$23,H220&lt;='Intersection Mileposts'!$G$23),"Y",IF(AND(H220&gt;='Intersection Mileposts'!$F$24,H220&lt;='Intersection Mileposts'!$G$24),"Y",IF(AND(H220&gt;='Intersection Mileposts'!$F$25,H220&lt;='Intersection Mileposts'!$G$25),"Y",IF(AND(H220&gt;='Intersection Mileposts'!$F$26,H220&lt;='Intersection Mileposts'!$G$26),"Y",IF(AND(H220&gt;='Intersection Mileposts'!$F$27,H220&lt;='Intersection Mileposts'!$G$27),"Y",IF(AND(H220&gt;='Intersection Mileposts'!$F$28,H220&lt;='Intersection Mileposts'!$G$28),"Y",IF(AND(H220&gt;='Intersection Mileposts'!$F$29,H220&lt;='Intersection Mileposts'!$G$29),"Y", IF(AND(H220&gt;='Intersection Mileposts'!$F$30,H220&lt;='Intersection Mileposts'!$G$30),"Y",IF(AND(H220&gt;='Intersection Mileposts'!$F$31,H220&lt;='Intersection Mileposts'!$G$31),"Y",IF(AND(H220&gt;='Intersection Mileposts'!$F$32,H220&lt;='Intersection Mileposts'!$G$32),"Y",IF(AND(H220&gt;='Intersection Mileposts'!$F$33,H220&lt;='Intersection Mileposts'!$G$33),"Y",IF(AND(H220&gt;='Intersection Mileposts'!$F$34,H220&lt;='Intersection Mileposts'!$G$34),"Y",IF(AND(H220&gt;='Intersection Mileposts'!$F$35,H220&lt;='Intersection Mileposts'!$G$35),"Y",IF(AND(H220&gt;='Intersection Mileposts'!$F$36,H220&lt;='Intersection Mileposts'!$G$36),"Y",IF(AND(H220&gt;='Intersection Mileposts'!$F$37,H220&lt;='Intersection Mileposts'!$G$37),"Y",IF(AND(H220&gt;='Intersection Mileposts'!$F$38,H220&lt;='Intersection Mileposts'!$G$38),"Y",IF(AND(H220&gt;='Intersection Mileposts'!$F$39,H220&lt;='Intersection Mileposts'!$G$39),"Y","N"))))))))))))))))))))))))))))))))))))</f>
        <v/>
      </c>
    </row>
    <row r="221" spans="1:46" x14ac:dyDescent="0.3">
      <c r="A221" s="279"/>
      <c r="B221" s="261"/>
      <c r="C221" s="262"/>
      <c r="D221" s="262"/>
      <c r="E221" s="262"/>
      <c r="F221" s="262"/>
      <c r="G221" s="284"/>
      <c r="H221" s="286"/>
      <c r="I221" s="279"/>
      <c r="J221" s="260"/>
      <c r="K221" s="260"/>
      <c r="L221" s="280"/>
      <c r="M221" s="275"/>
      <c r="N221" s="263"/>
      <c r="P221" s="264" t="str">
        <f>IF(R221 = "", "", COUNT($R$4:R221))</f>
        <v/>
      </c>
      <c r="Q221" s="264" t="str">
        <f t="shared" si="29"/>
        <v/>
      </c>
      <c r="R221" s="265" t="str">
        <f t="shared" si="30"/>
        <v/>
      </c>
      <c r="S221" s="266" t="str">
        <f t="shared" si="35"/>
        <v/>
      </c>
      <c r="T221" s="267" t="str">
        <f t="shared" si="31"/>
        <v/>
      </c>
      <c r="U221" s="268" t="str">
        <f t="shared" si="36"/>
        <v/>
      </c>
      <c r="V221" s="269" t="str">
        <f t="shared" si="32"/>
        <v/>
      </c>
      <c r="W221" s="5"/>
      <c r="AR221" s="2" t="str">
        <f t="shared" si="34"/>
        <v/>
      </c>
      <c r="AS221" s="2" t="str">
        <f t="shared" si="33"/>
        <v/>
      </c>
      <c r="AT221" s="2" t="str">
        <f>IF(AR221="","",IF(AND(H221&gt;='Intersection Mileposts'!$F$5,H221&lt;='Intersection Mileposts'!$G$5),"Y",IF(AND(H221&gt;='Intersection Mileposts'!$F$6,H221&lt;='Intersection Mileposts'!$G$6),"Y",IF(AND(H221&gt;='Intersection Mileposts'!$F$7,H221&lt;='Intersection Mileposts'!$G$7),"Y",IF(AND(H221&gt;='Intersection Mileposts'!$F$8,H221&lt;='Intersection Mileposts'!$G$8),"Y",IF(AND(H221&gt;='Intersection Mileposts'!$F$9,H221&lt;='Intersection Mileposts'!$G$9),"Y",IF(AND(H221&gt;='Intersection Mileposts'!$F$10,H221&lt;='Intersection Mileposts'!$G$10),"Y",IF(AND(H221&gt;='Intersection Mileposts'!$F$11,H221&lt;='Intersection Mileposts'!$G$11),"Y",IF(AND(H221&gt;='Intersection Mileposts'!$F$12,H221&lt;='Intersection Mileposts'!$G$12),"Y",IF(AND(H221&gt;='Intersection Mileposts'!$F$13,H221&lt;='Intersection Mileposts'!$G$13),"Y",IF(AND(H221&gt;='Intersection Mileposts'!$F$14,H221&lt;='Intersection Mileposts'!$G$14),"Y",IF(AND(H221&gt;='Intersection Mileposts'!$F$15,H221&lt;='Intersection Mileposts'!$G$15),"Y",IF(AND(H221&gt;='Intersection Mileposts'!$F$16,H221&lt;='Intersection Mileposts'!$G$16),"Y",IF(AND(H221&gt;='Intersection Mileposts'!$F$17,H221&lt;='Intersection Mileposts'!$G$17),"Y",IF(AND(H221&gt;='Intersection Mileposts'!$F$18,H221&lt;='Intersection Mileposts'!$G$18),"Y",IF(AND(H221&gt;='Intersection Mileposts'!$F$19,H221&lt;='Intersection Mileposts'!$G$19),"Y",IF(AND(H221&gt;='Intersection Mileposts'!$F$20,H221&lt;='Intersection Mileposts'!$G$20),"Y",IF(AND(H221&gt;='Intersection Mileposts'!$F$21,H221&lt;='Intersection Mileposts'!$G$21),"Y",IF(AND(H221&gt;='Intersection Mileposts'!$F$22,H221&lt;='Intersection Mileposts'!$G$22),"Y",IF(AND(H221&gt;='Intersection Mileposts'!$F$23,H221&lt;='Intersection Mileposts'!$G$23),"Y",IF(AND(H221&gt;='Intersection Mileposts'!$F$24,H221&lt;='Intersection Mileposts'!$G$24),"Y",IF(AND(H221&gt;='Intersection Mileposts'!$F$25,H221&lt;='Intersection Mileposts'!$G$25),"Y",IF(AND(H221&gt;='Intersection Mileposts'!$F$26,H221&lt;='Intersection Mileposts'!$G$26),"Y",IF(AND(H221&gt;='Intersection Mileposts'!$F$27,H221&lt;='Intersection Mileposts'!$G$27),"Y",IF(AND(H221&gt;='Intersection Mileposts'!$F$28,H221&lt;='Intersection Mileposts'!$G$28),"Y",IF(AND(H221&gt;='Intersection Mileposts'!$F$29,H221&lt;='Intersection Mileposts'!$G$29),"Y", IF(AND(H221&gt;='Intersection Mileposts'!$F$30,H221&lt;='Intersection Mileposts'!$G$30),"Y",IF(AND(H221&gt;='Intersection Mileposts'!$F$31,H221&lt;='Intersection Mileposts'!$G$31),"Y",IF(AND(H221&gt;='Intersection Mileposts'!$F$32,H221&lt;='Intersection Mileposts'!$G$32),"Y",IF(AND(H221&gt;='Intersection Mileposts'!$F$33,H221&lt;='Intersection Mileposts'!$G$33),"Y",IF(AND(H221&gt;='Intersection Mileposts'!$F$34,H221&lt;='Intersection Mileposts'!$G$34),"Y",IF(AND(H221&gt;='Intersection Mileposts'!$F$35,H221&lt;='Intersection Mileposts'!$G$35),"Y",IF(AND(H221&gt;='Intersection Mileposts'!$F$36,H221&lt;='Intersection Mileposts'!$G$36),"Y",IF(AND(H221&gt;='Intersection Mileposts'!$F$37,H221&lt;='Intersection Mileposts'!$G$37),"Y",IF(AND(H221&gt;='Intersection Mileposts'!$F$38,H221&lt;='Intersection Mileposts'!$G$38),"Y",IF(AND(H221&gt;='Intersection Mileposts'!$F$39,H221&lt;='Intersection Mileposts'!$G$39),"Y","N"))))))))))))))))))))))))))))))))))))</f>
        <v/>
      </c>
    </row>
    <row r="222" spans="1:46" x14ac:dyDescent="0.3">
      <c r="A222" s="279"/>
      <c r="B222" s="261"/>
      <c r="C222" s="262"/>
      <c r="D222" s="262"/>
      <c r="E222" s="262"/>
      <c r="F222" s="262"/>
      <c r="G222" s="284"/>
      <c r="H222" s="286"/>
      <c r="I222" s="279"/>
      <c r="J222" s="260"/>
      <c r="K222" s="260"/>
      <c r="L222" s="280"/>
      <c r="M222" s="275"/>
      <c r="N222" s="263"/>
      <c r="P222" s="264" t="str">
        <f>IF(R222 = "", "", COUNT($R$4:R222))</f>
        <v/>
      </c>
      <c r="Q222" s="264" t="str">
        <f t="shared" si="29"/>
        <v/>
      </c>
      <c r="R222" s="265" t="str">
        <f t="shared" si="30"/>
        <v/>
      </c>
      <c r="S222" s="266" t="str">
        <f t="shared" si="35"/>
        <v/>
      </c>
      <c r="T222" s="267" t="str">
        <f t="shared" si="31"/>
        <v/>
      </c>
      <c r="U222" s="268" t="str">
        <f t="shared" si="36"/>
        <v/>
      </c>
      <c r="V222" s="269" t="str">
        <f t="shared" si="32"/>
        <v/>
      </c>
      <c r="W222" s="5"/>
      <c r="AR222" s="2" t="str">
        <f t="shared" si="34"/>
        <v/>
      </c>
      <c r="AS222" s="2" t="str">
        <f t="shared" si="33"/>
        <v/>
      </c>
      <c r="AT222" s="2" t="str">
        <f>IF(AR222="","",IF(AND(H222&gt;='Intersection Mileposts'!$F$5,H222&lt;='Intersection Mileposts'!$G$5),"Y",IF(AND(H222&gt;='Intersection Mileposts'!$F$6,H222&lt;='Intersection Mileposts'!$G$6),"Y",IF(AND(H222&gt;='Intersection Mileposts'!$F$7,H222&lt;='Intersection Mileposts'!$G$7),"Y",IF(AND(H222&gt;='Intersection Mileposts'!$F$8,H222&lt;='Intersection Mileposts'!$G$8),"Y",IF(AND(H222&gt;='Intersection Mileposts'!$F$9,H222&lt;='Intersection Mileposts'!$G$9),"Y",IF(AND(H222&gt;='Intersection Mileposts'!$F$10,H222&lt;='Intersection Mileposts'!$G$10),"Y",IF(AND(H222&gt;='Intersection Mileposts'!$F$11,H222&lt;='Intersection Mileposts'!$G$11),"Y",IF(AND(H222&gt;='Intersection Mileposts'!$F$12,H222&lt;='Intersection Mileposts'!$G$12),"Y",IF(AND(H222&gt;='Intersection Mileposts'!$F$13,H222&lt;='Intersection Mileposts'!$G$13),"Y",IF(AND(H222&gt;='Intersection Mileposts'!$F$14,H222&lt;='Intersection Mileposts'!$G$14),"Y",IF(AND(H222&gt;='Intersection Mileposts'!$F$15,H222&lt;='Intersection Mileposts'!$G$15),"Y",IF(AND(H222&gt;='Intersection Mileposts'!$F$16,H222&lt;='Intersection Mileposts'!$G$16),"Y",IF(AND(H222&gt;='Intersection Mileposts'!$F$17,H222&lt;='Intersection Mileposts'!$G$17),"Y",IF(AND(H222&gt;='Intersection Mileposts'!$F$18,H222&lt;='Intersection Mileposts'!$G$18),"Y",IF(AND(H222&gt;='Intersection Mileposts'!$F$19,H222&lt;='Intersection Mileposts'!$G$19),"Y",IF(AND(H222&gt;='Intersection Mileposts'!$F$20,H222&lt;='Intersection Mileposts'!$G$20),"Y",IF(AND(H222&gt;='Intersection Mileposts'!$F$21,H222&lt;='Intersection Mileposts'!$G$21),"Y",IF(AND(H222&gt;='Intersection Mileposts'!$F$22,H222&lt;='Intersection Mileposts'!$G$22),"Y",IF(AND(H222&gt;='Intersection Mileposts'!$F$23,H222&lt;='Intersection Mileposts'!$G$23),"Y",IF(AND(H222&gt;='Intersection Mileposts'!$F$24,H222&lt;='Intersection Mileposts'!$G$24),"Y",IF(AND(H222&gt;='Intersection Mileposts'!$F$25,H222&lt;='Intersection Mileposts'!$G$25),"Y",IF(AND(H222&gt;='Intersection Mileposts'!$F$26,H222&lt;='Intersection Mileposts'!$G$26),"Y",IF(AND(H222&gt;='Intersection Mileposts'!$F$27,H222&lt;='Intersection Mileposts'!$G$27),"Y",IF(AND(H222&gt;='Intersection Mileposts'!$F$28,H222&lt;='Intersection Mileposts'!$G$28),"Y",IF(AND(H222&gt;='Intersection Mileposts'!$F$29,H222&lt;='Intersection Mileposts'!$G$29),"Y", IF(AND(H222&gt;='Intersection Mileposts'!$F$30,H222&lt;='Intersection Mileposts'!$G$30),"Y",IF(AND(H222&gt;='Intersection Mileposts'!$F$31,H222&lt;='Intersection Mileposts'!$G$31),"Y",IF(AND(H222&gt;='Intersection Mileposts'!$F$32,H222&lt;='Intersection Mileposts'!$G$32),"Y",IF(AND(H222&gt;='Intersection Mileposts'!$F$33,H222&lt;='Intersection Mileposts'!$G$33),"Y",IF(AND(H222&gt;='Intersection Mileposts'!$F$34,H222&lt;='Intersection Mileposts'!$G$34),"Y",IF(AND(H222&gt;='Intersection Mileposts'!$F$35,H222&lt;='Intersection Mileposts'!$G$35),"Y",IF(AND(H222&gt;='Intersection Mileposts'!$F$36,H222&lt;='Intersection Mileposts'!$G$36),"Y",IF(AND(H222&gt;='Intersection Mileposts'!$F$37,H222&lt;='Intersection Mileposts'!$G$37),"Y",IF(AND(H222&gt;='Intersection Mileposts'!$F$38,H222&lt;='Intersection Mileposts'!$G$38),"Y",IF(AND(H222&gt;='Intersection Mileposts'!$F$39,H222&lt;='Intersection Mileposts'!$G$39),"Y","N"))))))))))))))))))))))))))))))))))))</f>
        <v/>
      </c>
    </row>
    <row r="223" spans="1:46" x14ac:dyDescent="0.3">
      <c r="A223" s="279"/>
      <c r="B223" s="261"/>
      <c r="C223" s="262"/>
      <c r="D223" s="262"/>
      <c r="E223" s="262"/>
      <c r="F223" s="262"/>
      <c r="G223" s="284"/>
      <c r="H223" s="286"/>
      <c r="I223" s="279"/>
      <c r="J223" s="260"/>
      <c r="K223" s="260"/>
      <c r="L223" s="280"/>
      <c r="M223" s="275"/>
      <c r="N223" s="263"/>
      <c r="P223" s="264" t="str">
        <f>IF(R223 = "", "", COUNT($R$4:R223))</f>
        <v/>
      </c>
      <c r="Q223" s="264" t="str">
        <f t="shared" si="29"/>
        <v/>
      </c>
      <c r="R223" s="265" t="str">
        <f t="shared" si="30"/>
        <v/>
      </c>
      <c r="S223" s="266" t="str">
        <f t="shared" si="35"/>
        <v/>
      </c>
      <c r="T223" s="267" t="str">
        <f t="shared" si="31"/>
        <v/>
      </c>
      <c r="U223" s="268" t="str">
        <f t="shared" si="36"/>
        <v/>
      </c>
      <c r="V223" s="269" t="str">
        <f t="shared" si="32"/>
        <v/>
      </c>
      <c r="W223" s="5"/>
      <c r="AR223" s="2" t="str">
        <f t="shared" si="34"/>
        <v/>
      </c>
      <c r="AS223" s="2" t="str">
        <f t="shared" si="33"/>
        <v/>
      </c>
      <c r="AT223" s="2" t="str">
        <f>IF(AR223="","",IF(AND(H223&gt;='Intersection Mileposts'!$F$5,H223&lt;='Intersection Mileposts'!$G$5),"Y",IF(AND(H223&gt;='Intersection Mileposts'!$F$6,H223&lt;='Intersection Mileposts'!$G$6),"Y",IF(AND(H223&gt;='Intersection Mileposts'!$F$7,H223&lt;='Intersection Mileposts'!$G$7),"Y",IF(AND(H223&gt;='Intersection Mileposts'!$F$8,H223&lt;='Intersection Mileposts'!$G$8),"Y",IF(AND(H223&gt;='Intersection Mileposts'!$F$9,H223&lt;='Intersection Mileposts'!$G$9),"Y",IF(AND(H223&gt;='Intersection Mileposts'!$F$10,H223&lt;='Intersection Mileposts'!$G$10),"Y",IF(AND(H223&gt;='Intersection Mileposts'!$F$11,H223&lt;='Intersection Mileposts'!$G$11),"Y",IF(AND(H223&gt;='Intersection Mileposts'!$F$12,H223&lt;='Intersection Mileposts'!$G$12),"Y",IF(AND(H223&gt;='Intersection Mileposts'!$F$13,H223&lt;='Intersection Mileposts'!$G$13),"Y",IF(AND(H223&gt;='Intersection Mileposts'!$F$14,H223&lt;='Intersection Mileposts'!$G$14),"Y",IF(AND(H223&gt;='Intersection Mileposts'!$F$15,H223&lt;='Intersection Mileposts'!$G$15),"Y",IF(AND(H223&gt;='Intersection Mileposts'!$F$16,H223&lt;='Intersection Mileposts'!$G$16),"Y",IF(AND(H223&gt;='Intersection Mileposts'!$F$17,H223&lt;='Intersection Mileposts'!$G$17),"Y",IF(AND(H223&gt;='Intersection Mileposts'!$F$18,H223&lt;='Intersection Mileposts'!$G$18),"Y",IF(AND(H223&gt;='Intersection Mileposts'!$F$19,H223&lt;='Intersection Mileposts'!$G$19),"Y",IF(AND(H223&gt;='Intersection Mileposts'!$F$20,H223&lt;='Intersection Mileposts'!$G$20),"Y",IF(AND(H223&gt;='Intersection Mileposts'!$F$21,H223&lt;='Intersection Mileposts'!$G$21),"Y",IF(AND(H223&gt;='Intersection Mileposts'!$F$22,H223&lt;='Intersection Mileposts'!$G$22),"Y",IF(AND(H223&gt;='Intersection Mileposts'!$F$23,H223&lt;='Intersection Mileposts'!$G$23),"Y",IF(AND(H223&gt;='Intersection Mileposts'!$F$24,H223&lt;='Intersection Mileposts'!$G$24),"Y",IF(AND(H223&gt;='Intersection Mileposts'!$F$25,H223&lt;='Intersection Mileposts'!$G$25),"Y",IF(AND(H223&gt;='Intersection Mileposts'!$F$26,H223&lt;='Intersection Mileposts'!$G$26),"Y",IF(AND(H223&gt;='Intersection Mileposts'!$F$27,H223&lt;='Intersection Mileposts'!$G$27),"Y",IF(AND(H223&gt;='Intersection Mileposts'!$F$28,H223&lt;='Intersection Mileposts'!$G$28),"Y",IF(AND(H223&gt;='Intersection Mileposts'!$F$29,H223&lt;='Intersection Mileposts'!$G$29),"Y", IF(AND(H223&gt;='Intersection Mileposts'!$F$30,H223&lt;='Intersection Mileposts'!$G$30),"Y",IF(AND(H223&gt;='Intersection Mileposts'!$F$31,H223&lt;='Intersection Mileposts'!$G$31),"Y",IF(AND(H223&gt;='Intersection Mileposts'!$F$32,H223&lt;='Intersection Mileposts'!$G$32),"Y",IF(AND(H223&gt;='Intersection Mileposts'!$F$33,H223&lt;='Intersection Mileposts'!$G$33),"Y",IF(AND(H223&gt;='Intersection Mileposts'!$F$34,H223&lt;='Intersection Mileposts'!$G$34),"Y",IF(AND(H223&gt;='Intersection Mileposts'!$F$35,H223&lt;='Intersection Mileposts'!$G$35),"Y",IF(AND(H223&gt;='Intersection Mileposts'!$F$36,H223&lt;='Intersection Mileposts'!$G$36),"Y",IF(AND(H223&gt;='Intersection Mileposts'!$F$37,H223&lt;='Intersection Mileposts'!$G$37),"Y",IF(AND(H223&gt;='Intersection Mileposts'!$F$38,H223&lt;='Intersection Mileposts'!$G$38),"Y",IF(AND(H223&gt;='Intersection Mileposts'!$F$39,H223&lt;='Intersection Mileposts'!$G$39),"Y","N"))))))))))))))))))))))))))))))))))))</f>
        <v/>
      </c>
    </row>
    <row r="224" spans="1:46" x14ac:dyDescent="0.3">
      <c r="A224" s="279"/>
      <c r="B224" s="261"/>
      <c r="C224" s="262"/>
      <c r="D224" s="262"/>
      <c r="E224" s="262"/>
      <c r="F224" s="262"/>
      <c r="G224" s="284"/>
      <c r="H224" s="286"/>
      <c r="I224" s="279"/>
      <c r="J224" s="260"/>
      <c r="K224" s="260"/>
      <c r="L224" s="280"/>
      <c r="M224" s="275"/>
      <c r="N224" s="263"/>
      <c r="P224" s="264" t="str">
        <f>IF(R224 = "", "", COUNT($R$4:R224))</f>
        <v/>
      </c>
      <c r="Q224" s="264" t="str">
        <f t="shared" si="29"/>
        <v/>
      </c>
      <c r="R224" s="265" t="str">
        <f t="shared" si="30"/>
        <v/>
      </c>
      <c r="S224" s="266" t="str">
        <f t="shared" si="35"/>
        <v/>
      </c>
      <c r="T224" s="267" t="str">
        <f t="shared" si="31"/>
        <v/>
      </c>
      <c r="U224" s="268" t="str">
        <f t="shared" si="36"/>
        <v/>
      </c>
      <c r="V224" s="269" t="str">
        <f t="shared" si="32"/>
        <v/>
      </c>
      <c r="W224" s="5"/>
      <c r="AR224" s="2" t="str">
        <f t="shared" si="34"/>
        <v/>
      </c>
      <c r="AS224" s="2" t="str">
        <f t="shared" si="33"/>
        <v/>
      </c>
      <c r="AT224" s="2" t="str">
        <f>IF(AR224="","",IF(AND(H224&gt;='Intersection Mileposts'!$F$5,H224&lt;='Intersection Mileposts'!$G$5),"Y",IF(AND(H224&gt;='Intersection Mileposts'!$F$6,H224&lt;='Intersection Mileposts'!$G$6),"Y",IF(AND(H224&gt;='Intersection Mileposts'!$F$7,H224&lt;='Intersection Mileposts'!$G$7),"Y",IF(AND(H224&gt;='Intersection Mileposts'!$F$8,H224&lt;='Intersection Mileposts'!$G$8),"Y",IF(AND(H224&gt;='Intersection Mileposts'!$F$9,H224&lt;='Intersection Mileposts'!$G$9),"Y",IF(AND(H224&gt;='Intersection Mileposts'!$F$10,H224&lt;='Intersection Mileposts'!$G$10),"Y",IF(AND(H224&gt;='Intersection Mileposts'!$F$11,H224&lt;='Intersection Mileposts'!$G$11),"Y",IF(AND(H224&gt;='Intersection Mileposts'!$F$12,H224&lt;='Intersection Mileposts'!$G$12),"Y",IF(AND(H224&gt;='Intersection Mileposts'!$F$13,H224&lt;='Intersection Mileposts'!$G$13),"Y",IF(AND(H224&gt;='Intersection Mileposts'!$F$14,H224&lt;='Intersection Mileposts'!$G$14),"Y",IF(AND(H224&gt;='Intersection Mileposts'!$F$15,H224&lt;='Intersection Mileposts'!$G$15),"Y",IF(AND(H224&gt;='Intersection Mileposts'!$F$16,H224&lt;='Intersection Mileposts'!$G$16),"Y",IF(AND(H224&gt;='Intersection Mileposts'!$F$17,H224&lt;='Intersection Mileposts'!$G$17),"Y",IF(AND(H224&gt;='Intersection Mileposts'!$F$18,H224&lt;='Intersection Mileposts'!$G$18),"Y",IF(AND(H224&gt;='Intersection Mileposts'!$F$19,H224&lt;='Intersection Mileposts'!$G$19),"Y",IF(AND(H224&gt;='Intersection Mileposts'!$F$20,H224&lt;='Intersection Mileposts'!$G$20),"Y",IF(AND(H224&gt;='Intersection Mileposts'!$F$21,H224&lt;='Intersection Mileposts'!$G$21),"Y",IF(AND(H224&gt;='Intersection Mileposts'!$F$22,H224&lt;='Intersection Mileposts'!$G$22),"Y",IF(AND(H224&gt;='Intersection Mileposts'!$F$23,H224&lt;='Intersection Mileposts'!$G$23),"Y",IF(AND(H224&gt;='Intersection Mileposts'!$F$24,H224&lt;='Intersection Mileposts'!$G$24),"Y",IF(AND(H224&gt;='Intersection Mileposts'!$F$25,H224&lt;='Intersection Mileposts'!$G$25),"Y",IF(AND(H224&gt;='Intersection Mileposts'!$F$26,H224&lt;='Intersection Mileposts'!$G$26),"Y",IF(AND(H224&gt;='Intersection Mileposts'!$F$27,H224&lt;='Intersection Mileposts'!$G$27),"Y",IF(AND(H224&gt;='Intersection Mileposts'!$F$28,H224&lt;='Intersection Mileposts'!$G$28),"Y",IF(AND(H224&gt;='Intersection Mileposts'!$F$29,H224&lt;='Intersection Mileposts'!$G$29),"Y", IF(AND(H224&gt;='Intersection Mileposts'!$F$30,H224&lt;='Intersection Mileposts'!$G$30),"Y",IF(AND(H224&gt;='Intersection Mileposts'!$F$31,H224&lt;='Intersection Mileposts'!$G$31),"Y",IF(AND(H224&gt;='Intersection Mileposts'!$F$32,H224&lt;='Intersection Mileposts'!$G$32),"Y",IF(AND(H224&gt;='Intersection Mileposts'!$F$33,H224&lt;='Intersection Mileposts'!$G$33),"Y",IF(AND(H224&gt;='Intersection Mileposts'!$F$34,H224&lt;='Intersection Mileposts'!$G$34),"Y",IF(AND(H224&gt;='Intersection Mileposts'!$F$35,H224&lt;='Intersection Mileposts'!$G$35),"Y",IF(AND(H224&gt;='Intersection Mileposts'!$F$36,H224&lt;='Intersection Mileposts'!$G$36),"Y",IF(AND(H224&gt;='Intersection Mileposts'!$F$37,H224&lt;='Intersection Mileposts'!$G$37),"Y",IF(AND(H224&gt;='Intersection Mileposts'!$F$38,H224&lt;='Intersection Mileposts'!$G$38),"Y",IF(AND(H224&gt;='Intersection Mileposts'!$F$39,H224&lt;='Intersection Mileposts'!$G$39),"Y","N"))))))))))))))))))))))))))))))))))))</f>
        <v/>
      </c>
    </row>
    <row r="225" spans="1:46" x14ac:dyDescent="0.3">
      <c r="A225" s="279"/>
      <c r="B225" s="261"/>
      <c r="C225" s="262"/>
      <c r="D225" s="262"/>
      <c r="E225" s="262"/>
      <c r="F225" s="262"/>
      <c r="G225" s="284"/>
      <c r="H225" s="286"/>
      <c r="I225" s="279"/>
      <c r="J225" s="260"/>
      <c r="K225" s="260"/>
      <c r="L225" s="280"/>
      <c r="M225" s="275"/>
      <c r="N225" s="263"/>
      <c r="P225" s="264" t="str">
        <f>IF(R225 = "", "", COUNT($R$4:R225))</f>
        <v/>
      </c>
      <c r="Q225" s="264" t="str">
        <f t="shared" si="29"/>
        <v/>
      </c>
      <c r="R225" s="265" t="str">
        <f t="shared" si="30"/>
        <v/>
      </c>
      <c r="S225" s="266" t="str">
        <f t="shared" si="35"/>
        <v/>
      </c>
      <c r="T225" s="267" t="str">
        <f t="shared" si="31"/>
        <v/>
      </c>
      <c r="U225" s="268" t="str">
        <f t="shared" si="36"/>
        <v/>
      </c>
      <c r="V225" s="269" t="str">
        <f t="shared" si="32"/>
        <v/>
      </c>
      <c r="W225" s="5"/>
      <c r="AR225" s="2" t="str">
        <f t="shared" si="34"/>
        <v/>
      </c>
      <c r="AS225" s="2" t="str">
        <f t="shared" si="33"/>
        <v/>
      </c>
      <c r="AT225" s="2" t="str">
        <f>IF(AR225="","",IF(AND(H225&gt;='Intersection Mileposts'!$F$5,H225&lt;='Intersection Mileposts'!$G$5),"Y",IF(AND(H225&gt;='Intersection Mileposts'!$F$6,H225&lt;='Intersection Mileposts'!$G$6),"Y",IF(AND(H225&gt;='Intersection Mileposts'!$F$7,H225&lt;='Intersection Mileposts'!$G$7),"Y",IF(AND(H225&gt;='Intersection Mileposts'!$F$8,H225&lt;='Intersection Mileposts'!$G$8),"Y",IF(AND(H225&gt;='Intersection Mileposts'!$F$9,H225&lt;='Intersection Mileposts'!$G$9),"Y",IF(AND(H225&gt;='Intersection Mileposts'!$F$10,H225&lt;='Intersection Mileposts'!$G$10),"Y",IF(AND(H225&gt;='Intersection Mileposts'!$F$11,H225&lt;='Intersection Mileposts'!$G$11),"Y",IF(AND(H225&gt;='Intersection Mileposts'!$F$12,H225&lt;='Intersection Mileposts'!$G$12),"Y",IF(AND(H225&gt;='Intersection Mileposts'!$F$13,H225&lt;='Intersection Mileposts'!$G$13),"Y",IF(AND(H225&gt;='Intersection Mileposts'!$F$14,H225&lt;='Intersection Mileposts'!$G$14),"Y",IF(AND(H225&gt;='Intersection Mileposts'!$F$15,H225&lt;='Intersection Mileposts'!$G$15),"Y",IF(AND(H225&gt;='Intersection Mileposts'!$F$16,H225&lt;='Intersection Mileposts'!$G$16),"Y",IF(AND(H225&gt;='Intersection Mileposts'!$F$17,H225&lt;='Intersection Mileposts'!$G$17),"Y",IF(AND(H225&gt;='Intersection Mileposts'!$F$18,H225&lt;='Intersection Mileposts'!$G$18),"Y",IF(AND(H225&gt;='Intersection Mileposts'!$F$19,H225&lt;='Intersection Mileposts'!$G$19),"Y",IF(AND(H225&gt;='Intersection Mileposts'!$F$20,H225&lt;='Intersection Mileposts'!$G$20),"Y",IF(AND(H225&gt;='Intersection Mileposts'!$F$21,H225&lt;='Intersection Mileposts'!$G$21),"Y",IF(AND(H225&gt;='Intersection Mileposts'!$F$22,H225&lt;='Intersection Mileposts'!$G$22),"Y",IF(AND(H225&gt;='Intersection Mileposts'!$F$23,H225&lt;='Intersection Mileposts'!$G$23),"Y",IF(AND(H225&gt;='Intersection Mileposts'!$F$24,H225&lt;='Intersection Mileposts'!$G$24),"Y",IF(AND(H225&gt;='Intersection Mileposts'!$F$25,H225&lt;='Intersection Mileposts'!$G$25),"Y",IF(AND(H225&gt;='Intersection Mileposts'!$F$26,H225&lt;='Intersection Mileposts'!$G$26),"Y",IF(AND(H225&gt;='Intersection Mileposts'!$F$27,H225&lt;='Intersection Mileposts'!$G$27),"Y",IF(AND(H225&gt;='Intersection Mileposts'!$F$28,H225&lt;='Intersection Mileposts'!$G$28),"Y",IF(AND(H225&gt;='Intersection Mileposts'!$F$29,H225&lt;='Intersection Mileposts'!$G$29),"Y", IF(AND(H225&gt;='Intersection Mileposts'!$F$30,H225&lt;='Intersection Mileposts'!$G$30),"Y",IF(AND(H225&gt;='Intersection Mileposts'!$F$31,H225&lt;='Intersection Mileposts'!$G$31),"Y",IF(AND(H225&gt;='Intersection Mileposts'!$F$32,H225&lt;='Intersection Mileposts'!$G$32),"Y",IF(AND(H225&gt;='Intersection Mileposts'!$F$33,H225&lt;='Intersection Mileposts'!$G$33),"Y",IF(AND(H225&gt;='Intersection Mileposts'!$F$34,H225&lt;='Intersection Mileposts'!$G$34),"Y",IF(AND(H225&gt;='Intersection Mileposts'!$F$35,H225&lt;='Intersection Mileposts'!$G$35),"Y",IF(AND(H225&gt;='Intersection Mileposts'!$F$36,H225&lt;='Intersection Mileposts'!$G$36),"Y",IF(AND(H225&gt;='Intersection Mileposts'!$F$37,H225&lt;='Intersection Mileposts'!$G$37),"Y",IF(AND(H225&gt;='Intersection Mileposts'!$F$38,H225&lt;='Intersection Mileposts'!$G$38),"Y",IF(AND(H225&gt;='Intersection Mileposts'!$F$39,H225&lt;='Intersection Mileposts'!$G$39),"Y","N"))))))))))))))))))))))))))))))))))))</f>
        <v/>
      </c>
    </row>
    <row r="226" spans="1:46" x14ac:dyDescent="0.3">
      <c r="A226" s="279"/>
      <c r="B226" s="261"/>
      <c r="C226" s="262"/>
      <c r="D226" s="262"/>
      <c r="E226" s="262"/>
      <c r="F226" s="262"/>
      <c r="G226" s="284"/>
      <c r="H226" s="286"/>
      <c r="I226" s="279"/>
      <c r="J226" s="260"/>
      <c r="K226" s="260"/>
      <c r="L226" s="280"/>
      <c r="M226" s="275"/>
      <c r="N226" s="263"/>
      <c r="P226" s="264" t="str">
        <f>IF(R226 = "", "", COUNT($R$4:R226))</f>
        <v/>
      </c>
      <c r="Q226" s="264" t="str">
        <f t="shared" si="29"/>
        <v/>
      </c>
      <c r="R226" s="265" t="str">
        <f t="shared" si="30"/>
        <v/>
      </c>
      <c r="S226" s="266" t="str">
        <f t="shared" si="35"/>
        <v/>
      </c>
      <c r="T226" s="267" t="str">
        <f t="shared" si="31"/>
        <v/>
      </c>
      <c r="U226" s="268" t="str">
        <f t="shared" si="36"/>
        <v/>
      </c>
      <c r="V226" s="269" t="str">
        <f t="shared" si="32"/>
        <v/>
      </c>
      <c r="W226" s="5"/>
      <c r="AR226" s="2" t="str">
        <f t="shared" si="34"/>
        <v/>
      </c>
      <c r="AS226" s="2" t="str">
        <f t="shared" si="33"/>
        <v/>
      </c>
      <c r="AT226" s="2" t="str">
        <f>IF(AR226="","",IF(AND(H226&gt;='Intersection Mileposts'!$F$5,H226&lt;='Intersection Mileposts'!$G$5),"Y",IF(AND(H226&gt;='Intersection Mileposts'!$F$6,H226&lt;='Intersection Mileposts'!$G$6),"Y",IF(AND(H226&gt;='Intersection Mileposts'!$F$7,H226&lt;='Intersection Mileposts'!$G$7),"Y",IF(AND(H226&gt;='Intersection Mileposts'!$F$8,H226&lt;='Intersection Mileposts'!$G$8),"Y",IF(AND(H226&gt;='Intersection Mileposts'!$F$9,H226&lt;='Intersection Mileposts'!$G$9),"Y",IF(AND(H226&gt;='Intersection Mileposts'!$F$10,H226&lt;='Intersection Mileposts'!$G$10),"Y",IF(AND(H226&gt;='Intersection Mileposts'!$F$11,H226&lt;='Intersection Mileposts'!$G$11),"Y",IF(AND(H226&gt;='Intersection Mileposts'!$F$12,H226&lt;='Intersection Mileposts'!$G$12),"Y",IF(AND(H226&gt;='Intersection Mileposts'!$F$13,H226&lt;='Intersection Mileposts'!$G$13),"Y",IF(AND(H226&gt;='Intersection Mileposts'!$F$14,H226&lt;='Intersection Mileposts'!$G$14),"Y",IF(AND(H226&gt;='Intersection Mileposts'!$F$15,H226&lt;='Intersection Mileposts'!$G$15),"Y",IF(AND(H226&gt;='Intersection Mileposts'!$F$16,H226&lt;='Intersection Mileposts'!$G$16),"Y",IF(AND(H226&gt;='Intersection Mileposts'!$F$17,H226&lt;='Intersection Mileposts'!$G$17),"Y",IF(AND(H226&gt;='Intersection Mileposts'!$F$18,H226&lt;='Intersection Mileposts'!$G$18),"Y",IF(AND(H226&gt;='Intersection Mileposts'!$F$19,H226&lt;='Intersection Mileposts'!$G$19),"Y",IF(AND(H226&gt;='Intersection Mileposts'!$F$20,H226&lt;='Intersection Mileposts'!$G$20),"Y",IF(AND(H226&gt;='Intersection Mileposts'!$F$21,H226&lt;='Intersection Mileposts'!$G$21),"Y",IF(AND(H226&gt;='Intersection Mileposts'!$F$22,H226&lt;='Intersection Mileposts'!$G$22),"Y",IF(AND(H226&gt;='Intersection Mileposts'!$F$23,H226&lt;='Intersection Mileposts'!$G$23),"Y",IF(AND(H226&gt;='Intersection Mileposts'!$F$24,H226&lt;='Intersection Mileposts'!$G$24),"Y",IF(AND(H226&gt;='Intersection Mileposts'!$F$25,H226&lt;='Intersection Mileposts'!$G$25),"Y",IF(AND(H226&gt;='Intersection Mileposts'!$F$26,H226&lt;='Intersection Mileposts'!$G$26),"Y",IF(AND(H226&gt;='Intersection Mileposts'!$F$27,H226&lt;='Intersection Mileposts'!$G$27),"Y",IF(AND(H226&gt;='Intersection Mileposts'!$F$28,H226&lt;='Intersection Mileposts'!$G$28),"Y",IF(AND(H226&gt;='Intersection Mileposts'!$F$29,H226&lt;='Intersection Mileposts'!$G$29),"Y", IF(AND(H226&gt;='Intersection Mileposts'!$F$30,H226&lt;='Intersection Mileposts'!$G$30),"Y",IF(AND(H226&gt;='Intersection Mileposts'!$F$31,H226&lt;='Intersection Mileposts'!$G$31),"Y",IF(AND(H226&gt;='Intersection Mileposts'!$F$32,H226&lt;='Intersection Mileposts'!$G$32),"Y",IF(AND(H226&gt;='Intersection Mileposts'!$F$33,H226&lt;='Intersection Mileposts'!$G$33),"Y",IF(AND(H226&gt;='Intersection Mileposts'!$F$34,H226&lt;='Intersection Mileposts'!$G$34),"Y",IF(AND(H226&gt;='Intersection Mileposts'!$F$35,H226&lt;='Intersection Mileposts'!$G$35),"Y",IF(AND(H226&gt;='Intersection Mileposts'!$F$36,H226&lt;='Intersection Mileposts'!$G$36),"Y",IF(AND(H226&gt;='Intersection Mileposts'!$F$37,H226&lt;='Intersection Mileposts'!$G$37),"Y",IF(AND(H226&gt;='Intersection Mileposts'!$F$38,H226&lt;='Intersection Mileposts'!$G$38),"Y",IF(AND(H226&gt;='Intersection Mileposts'!$F$39,H226&lt;='Intersection Mileposts'!$G$39),"Y","N"))))))))))))))))))))))))))))))))))))</f>
        <v/>
      </c>
    </row>
    <row r="227" spans="1:46" x14ac:dyDescent="0.3">
      <c r="A227" s="279"/>
      <c r="B227" s="261"/>
      <c r="C227" s="262"/>
      <c r="D227" s="262"/>
      <c r="E227" s="262"/>
      <c r="F227" s="262"/>
      <c r="G227" s="284"/>
      <c r="H227" s="286"/>
      <c r="I227" s="279"/>
      <c r="J227" s="260"/>
      <c r="K227" s="260"/>
      <c r="L227" s="280"/>
      <c r="M227" s="275"/>
      <c r="N227" s="263"/>
      <c r="P227" s="264" t="str">
        <f>IF(R227 = "", "", COUNT($R$4:R227))</f>
        <v/>
      </c>
      <c r="Q227" s="264" t="str">
        <f t="shared" si="29"/>
        <v/>
      </c>
      <c r="R227" s="265" t="str">
        <f t="shared" si="30"/>
        <v/>
      </c>
      <c r="S227" s="266" t="str">
        <f t="shared" si="35"/>
        <v/>
      </c>
      <c r="T227" s="267" t="str">
        <f t="shared" si="31"/>
        <v/>
      </c>
      <c r="U227" s="268" t="str">
        <f t="shared" si="36"/>
        <v/>
      </c>
      <c r="V227" s="269" t="str">
        <f t="shared" si="32"/>
        <v/>
      </c>
      <c r="W227" s="5"/>
      <c r="AR227" s="2" t="str">
        <f t="shared" si="34"/>
        <v/>
      </c>
      <c r="AS227" s="2" t="str">
        <f t="shared" si="33"/>
        <v/>
      </c>
      <c r="AT227" s="2" t="str">
        <f>IF(AR227="","",IF(AND(H227&gt;='Intersection Mileposts'!$F$5,H227&lt;='Intersection Mileposts'!$G$5),"Y",IF(AND(H227&gt;='Intersection Mileposts'!$F$6,H227&lt;='Intersection Mileposts'!$G$6),"Y",IF(AND(H227&gt;='Intersection Mileposts'!$F$7,H227&lt;='Intersection Mileposts'!$G$7),"Y",IF(AND(H227&gt;='Intersection Mileposts'!$F$8,H227&lt;='Intersection Mileposts'!$G$8),"Y",IF(AND(H227&gt;='Intersection Mileposts'!$F$9,H227&lt;='Intersection Mileposts'!$G$9),"Y",IF(AND(H227&gt;='Intersection Mileposts'!$F$10,H227&lt;='Intersection Mileposts'!$G$10),"Y",IF(AND(H227&gt;='Intersection Mileposts'!$F$11,H227&lt;='Intersection Mileposts'!$G$11),"Y",IF(AND(H227&gt;='Intersection Mileposts'!$F$12,H227&lt;='Intersection Mileposts'!$G$12),"Y",IF(AND(H227&gt;='Intersection Mileposts'!$F$13,H227&lt;='Intersection Mileposts'!$G$13),"Y",IF(AND(H227&gt;='Intersection Mileposts'!$F$14,H227&lt;='Intersection Mileposts'!$G$14),"Y",IF(AND(H227&gt;='Intersection Mileposts'!$F$15,H227&lt;='Intersection Mileposts'!$G$15),"Y",IF(AND(H227&gt;='Intersection Mileposts'!$F$16,H227&lt;='Intersection Mileposts'!$G$16),"Y",IF(AND(H227&gt;='Intersection Mileposts'!$F$17,H227&lt;='Intersection Mileposts'!$G$17),"Y",IF(AND(H227&gt;='Intersection Mileposts'!$F$18,H227&lt;='Intersection Mileposts'!$G$18),"Y",IF(AND(H227&gt;='Intersection Mileposts'!$F$19,H227&lt;='Intersection Mileposts'!$G$19),"Y",IF(AND(H227&gt;='Intersection Mileposts'!$F$20,H227&lt;='Intersection Mileposts'!$G$20),"Y",IF(AND(H227&gt;='Intersection Mileposts'!$F$21,H227&lt;='Intersection Mileposts'!$G$21),"Y",IF(AND(H227&gt;='Intersection Mileposts'!$F$22,H227&lt;='Intersection Mileposts'!$G$22),"Y",IF(AND(H227&gt;='Intersection Mileposts'!$F$23,H227&lt;='Intersection Mileposts'!$G$23),"Y",IF(AND(H227&gt;='Intersection Mileposts'!$F$24,H227&lt;='Intersection Mileposts'!$G$24),"Y",IF(AND(H227&gt;='Intersection Mileposts'!$F$25,H227&lt;='Intersection Mileposts'!$G$25),"Y",IF(AND(H227&gt;='Intersection Mileposts'!$F$26,H227&lt;='Intersection Mileposts'!$G$26),"Y",IF(AND(H227&gt;='Intersection Mileposts'!$F$27,H227&lt;='Intersection Mileposts'!$G$27),"Y",IF(AND(H227&gt;='Intersection Mileposts'!$F$28,H227&lt;='Intersection Mileposts'!$G$28),"Y",IF(AND(H227&gt;='Intersection Mileposts'!$F$29,H227&lt;='Intersection Mileposts'!$G$29),"Y", IF(AND(H227&gt;='Intersection Mileposts'!$F$30,H227&lt;='Intersection Mileposts'!$G$30),"Y",IF(AND(H227&gt;='Intersection Mileposts'!$F$31,H227&lt;='Intersection Mileposts'!$G$31),"Y",IF(AND(H227&gt;='Intersection Mileposts'!$F$32,H227&lt;='Intersection Mileposts'!$G$32),"Y",IF(AND(H227&gt;='Intersection Mileposts'!$F$33,H227&lt;='Intersection Mileposts'!$G$33),"Y",IF(AND(H227&gt;='Intersection Mileposts'!$F$34,H227&lt;='Intersection Mileposts'!$G$34),"Y",IF(AND(H227&gt;='Intersection Mileposts'!$F$35,H227&lt;='Intersection Mileposts'!$G$35),"Y",IF(AND(H227&gt;='Intersection Mileposts'!$F$36,H227&lt;='Intersection Mileposts'!$G$36),"Y",IF(AND(H227&gt;='Intersection Mileposts'!$F$37,H227&lt;='Intersection Mileposts'!$G$37),"Y",IF(AND(H227&gt;='Intersection Mileposts'!$F$38,H227&lt;='Intersection Mileposts'!$G$38),"Y",IF(AND(H227&gt;='Intersection Mileposts'!$F$39,H227&lt;='Intersection Mileposts'!$G$39),"Y","N"))))))))))))))))))))))))))))))))))))</f>
        <v/>
      </c>
    </row>
    <row r="228" spans="1:46" x14ac:dyDescent="0.3">
      <c r="A228" s="279"/>
      <c r="B228" s="261"/>
      <c r="C228" s="262"/>
      <c r="D228" s="262"/>
      <c r="E228" s="262"/>
      <c r="F228" s="262"/>
      <c r="G228" s="284"/>
      <c r="H228" s="286"/>
      <c r="I228" s="279"/>
      <c r="J228" s="260"/>
      <c r="K228" s="260"/>
      <c r="L228" s="280"/>
      <c r="M228" s="275"/>
      <c r="N228" s="263"/>
      <c r="P228" s="264" t="str">
        <f>IF(R228 = "", "", COUNT($R$4:R228))</f>
        <v/>
      </c>
      <c r="Q228" s="264" t="str">
        <f t="shared" si="29"/>
        <v/>
      </c>
      <c r="R228" s="265" t="str">
        <f t="shared" si="30"/>
        <v/>
      </c>
      <c r="S228" s="266" t="str">
        <f t="shared" si="35"/>
        <v/>
      </c>
      <c r="T228" s="267" t="str">
        <f t="shared" si="31"/>
        <v/>
      </c>
      <c r="U228" s="268" t="str">
        <f t="shared" si="36"/>
        <v/>
      </c>
      <c r="V228" s="269" t="str">
        <f t="shared" si="32"/>
        <v/>
      </c>
      <c r="W228" s="5"/>
      <c r="AR228" s="2" t="str">
        <f t="shared" si="34"/>
        <v/>
      </c>
      <c r="AS228" s="2" t="str">
        <f t="shared" si="33"/>
        <v/>
      </c>
      <c r="AT228" s="2" t="str">
        <f>IF(AR228="","",IF(AND(H228&gt;='Intersection Mileposts'!$F$5,H228&lt;='Intersection Mileposts'!$G$5),"Y",IF(AND(H228&gt;='Intersection Mileposts'!$F$6,H228&lt;='Intersection Mileposts'!$G$6),"Y",IF(AND(H228&gt;='Intersection Mileposts'!$F$7,H228&lt;='Intersection Mileposts'!$G$7),"Y",IF(AND(H228&gt;='Intersection Mileposts'!$F$8,H228&lt;='Intersection Mileposts'!$G$8),"Y",IF(AND(H228&gt;='Intersection Mileposts'!$F$9,H228&lt;='Intersection Mileposts'!$G$9),"Y",IF(AND(H228&gt;='Intersection Mileposts'!$F$10,H228&lt;='Intersection Mileposts'!$G$10),"Y",IF(AND(H228&gt;='Intersection Mileposts'!$F$11,H228&lt;='Intersection Mileposts'!$G$11),"Y",IF(AND(H228&gt;='Intersection Mileposts'!$F$12,H228&lt;='Intersection Mileposts'!$G$12),"Y",IF(AND(H228&gt;='Intersection Mileposts'!$F$13,H228&lt;='Intersection Mileposts'!$G$13),"Y",IF(AND(H228&gt;='Intersection Mileposts'!$F$14,H228&lt;='Intersection Mileposts'!$G$14),"Y",IF(AND(H228&gt;='Intersection Mileposts'!$F$15,H228&lt;='Intersection Mileposts'!$G$15),"Y",IF(AND(H228&gt;='Intersection Mileposts'!$F$16,H228&lt;='Intersection Mileposts'!$G$16),"Y",IF(AND(H228&gt;='Intersection Mileposts'!$F$17,H228&lt;='Intersection Mileposts'!$G$17),"Y",IF(AND(H228&gt;='Intersection Mileposts'!$F$18,H228&lt;='Intersection Mileposts'!$G$18),"Y",IF(AND(H228&gt;='Intersection Mileposts'!$F$19,H228&lt;='Intersection Mileposts'!$G$19),"Y",IF(AND(H228&gt;='Intersection Mileposts'!$F$20,H228&lt;='Intersection Mileposts'!$G$20),"Y",IF(AND(H228&gt;='Intersection Mileposts'!$F$21,H228&lt;='Intersection Mileposts'!$G$21),"Y",IF(AND(H228&gt;='Intersection Mileposts'!$F$22,H228&lt;='Intersection Mileposts'!$G$22),"Y",IF(AND(H228&gt;='Intersection Mileposts'!$F$23,H228&lt;='Intersection Mileposts'!$G$23),"Y",IF(AND(H228&gt;='Intersection Mileposts'!$F$24,H228&lt;='Intersection Mileposts'!$G$24),"Y",IF(AND(H228&gt;='Intersection Mileposts'!$F$25,H228&lt;='Intersection Mileposts'!$G$25),"Y",IF(AND(H228&gt;='Intersection Mileposts'!$F$26,H228&lt;='Intersection Mileposts'!$G$26),"Y",IF(AND(H228&gt;='Intersection Mileposts'!$F$27,H228&lt;='Intersection Mileposts'!$G$27),"Y",IF(AND(H228&gt;='Intersection Mileposts'!$F$28,H228&lt;='Intersection Mileposts'!$G$28),"Y",IF(AND(H228&gt;='Intersection Mileposts'!$F$29,H228&lt;='Intersection Mileposts'!$G$29),"Y", IF(AND(H228&gt;='Intersection Mileposts'!$F$30,H228&lt;='Intersection Mileposts'!$G$30),"Y",IF(AND(H228&gt;='Intersection Mileposts'!$F$31,H228&lt;='Intersection Mileposts'!$G$31),"Y",IF(AND(H228&gt;='Intersection Mileposts'!$F$32,H228&lt;='Intersection Mileposts'!$G$32),"Y",IF(AND(H228&gt;='Intersection Mileposts'!$F$33,H228&lt;='Intersection Mileposts'!$G$33),"Y",IF(AND(H228&gt;='Intersection Mileposts'!$F$34,H228&lt;='Intersection Mileposts'!$G$34),"Y",IF(AND(H228&gt;='Intersection Mileposts'!$F$35,H228&lt;='Intersection Mileposts'!$G$35),"Y",IF(AND(H228&gt;='Intersection Mileposts'!$F$36,H228&lt;='Intersection Mileposts'!$G$36),"Y",IF(AND(H228&gt;='Intersection Mileposts'!$F$37,H228&lt;='Intersection Mileposts'!$G$37),"Y",IF(AND(H228&gt;='Intersection Mileposts'!$F$38,H228&lt;='Intersection Mileposts'!$G$38),"Y",IF(AND(H228&gt;='Intersection Mileposts'!$F$39,H228&lt;='Intersection Mileposts'!$G$39),"Y","N"))))))))))))))))))))))))))))))))))))</f>
        <v/>
      </c>
    </row>
    <row r="229" spans="1:46" x14ac:dyDescent="0.3">
      <c r="A229" s="279"/>
      <c r="B229" s="261"/>
      <c r="C229" s="262"/>
      <c r="D229" s="262"/>
      <c r="E229" s="262"/>
      <c r="F229" s="262"/>
      <c r="G229" s="284"/>
      <c r="H229" s="286"/>
      <c r="I229" s="279"/>
      <c r="J229" s="260"/>
      <c r="K229" s="260"/>
      <c r="L229" s="280"/>
      <c r="M229" s="275"/>
      <c r="N229" s="263"/>
      <c r="P229" s="264" t="str">
        <f>IF(R229 = "", "", COUNT($R$4:R229))</f>
        <v/>
      </c>
      <c r="Q229" s="264" t="str">
        <f t="shared" si="29"/>
        <v/>
      </c>
      <c r="R229" s="265" t="str">
        <f t="shared" si="30"/>
        <v/>
      </c>
      <c r="S229" s="266" t="str">
        <f t="shared" si="35"/>
        <v/>
      </c>
      <c r="T229" s="267" t="str">
        <f t="shared" si="31"/>
        <v/>
      </c>
      <c r="U229" s="268" t="str">
        <f t="shared" si="36"/>
        <v/>
      </c>
      <c r="V229" s="269" t="str">
        <f t="shared" si="32"/>
        <v/>
      </c>
      <c r="W229" s="5"/>
      <c r="AR229" s="2" t="str">
        <f t="shared" si="34"/>
        <v/>
      </c>
      <c r="AS229" s="2" t="str">
        <f t="shared" si="33"/>
        <v/>
      </c>
      <c r="AT229" s="2" t="str">
        <f>IF(AR229="","",IF(AND(H229&gt;='Intersection Mileposts'!$F$5,H229&lt;='Intersection Mileposts'!$G$5),"Y",IF(AND(H229&gt;='Intersection Mileposts'!$F$6,H229&lt;='Intersection Mileposts'!$G$6),"Y",IF(AND(H229&gt;='Intersection Mileposts'!$F$7,H229&lt;='Intersection Mileposts'!$G$7),"Y",IF(AND(H229&gt;='Intersection Mileposts'!$F$8,H229&lt;='Intersection Mileposts'!$G$8),"Y",IF(AND(H229&gt;='Intersection Mileposts'!$F$9,H229&lt;='Intersection Mileposts'!$G$9),"Y",IF(AND(H229&gt;='Intersection Mileposts'!$F$10,H229&lt;='Intersection Mileposts'!$G$10),"Y",IF(AND(H229&gt;='Intersection Mileposts'!$F$11,H229&lt;='Intersection Mileposts'!$G$11),"Y",IF(AND(H229&gt;='Intersection Mileposts'!$F$12,H229&lt;='Intersection Mileposts'!$G$12),"Y",IF(AND(H229&gt;='Intersection Mileposts'!$F$13,H229&lt;='Intersection Mileposts'!$G$13),"Y",IF(AND(H229&gt;='Intersection Mileposts'!$F$14,H229&lt;='Intersection Mileposts'!$G$14),"Y",IF(AND(H229&gt;='Intersection Mileposts'!$F$15,H229&lt;='Intersection Mileposts'!$G$15),"Y",IF(AND(H229&gt;='Intersection Mileposts'!$F$16,H229&lt;='Intersection Mileposts'!$G$16),"Y",IF(AND(H229&gt;='Intersection Mileposts'!$F$17,H229&lt;='Intersection Mileposts'!$G$17),"Y",IF(AND(H229&gt;='Intersection Mileposts'!$F$18,H229&lt;='Intersection Mileposts'!$G$18),"Y",IF(AND(H229&gt;='Intersection Mileposts'!$F$19,H229&lt;='Intersection Mileposts'!$G$19),"Y",IF(AND(H229&gt;='Intersection Mileposts'!$F$20,H229&lt;='Intersection Mileposts'!$G$20),"Y",IF(AND(H229&gt;='Intersection Mileposts'!$F$21,H229&lt;='Intersection Mileposts'!$G$21),"Y",IF(AND(H229&gt;='Intersection Mileposts'!$F$22,H229&lt;='Intersection Mileposts'!$G$22),"Y",IF(AND(H229&gt;='Intersection Mileposts'!$F$23,H229&lt;='Intersection Mileposts'!$G$23),"Y",IF(AND(H229&gt;='Intersection Mileposts'!$F$24,H229&lt;='Intersection Mileposts'!$G$24),"Y",IF(AND(H229&gt;='Intersection Mileposts'!$F$25,H229&lt;='Intersection Mileposts'!$G$25),"Y",IF(AND(H229&gt;='Intersection Mileposts'!$F$26,H229&lt;='Intersection Mileposts'!$G$26),"Y",IF(AND(H229&gt;='Intersection Mileposts'!$F$27,H229&lt;='Intersection Mileposts'!$G$27),"Y",IF(AND(H229&gt;='Intersection Mileposts'!$F$28,H229&lt;='Intersection Mileposts'!$G$28),"Y",IF(AND(H229&gt;='Intersection Mileposts'!$F$29,H229&lt;='Intersection Mileposts'!$G$29),"Y", IF(AND(H229&gt;='Intersection Mileposts'!$F$30,H229&lt;='Intersection Mileposts'!$G$30),"Y",IF(AND(H229&gt;='Intersection Mileposts'!$F$31,H229&lt;='Intersection Mileposts'!$G$31),"Y",IF(AND(H229&gt;='Intersection Mileposts'!$F$32,H229&lt;='Intersection Mileposts'!$G$32),"Y",IF(AND(H229&gt;='Intersection Mileposts'!$F$33,H229&lt;='Intersection Mileposts'!$G$33),"Y",IF(AND(H229&gt;='Intersection Mileposts'!$F$34,H229&lt;='Intersection Mileposts'!$G$34),"Y",IF(AND(H229&gt;='Intersection Mileposts'!$F$35,H229&lt;='Intersection Mileposts'!$G$35),"Y",IF(AND(H229&gt;='Intersection Mileposts'!$F$36,H229&lt;='Intersection Mileposts'!$G$36),"Y",IF(AND(H229&gt;='Intersection Mileposts'!$F$37,H229&lt;='Intersection Mileposts'!$G$37),"Y",IF(AND(H229&gt;='Intersection Mileposts'!$F$38,H229&lt;='Intersection Mileposts'!$G$38),"Y",IF(AND(H229&gt;='Intersection Mileposts'!$F$39,H229&lt;='Intersection Mileposts'!$G$39),"Y","N"))))))))))))))))))))))))))))))))))))</f>
        <v/>
      </c>
    </row>
    <row r="230" spans="1:46" x14ac:dyDescent="0.3">
      <c r="A230" s="279"/>
      <c r="B230" s="261"/>
      <c r="C230" s="262"/>
      <c r="D230" s="262"/>
      <c r="E230" s="262"/>
      <c r="F230" s="262"/>
      <c r="G230" s="284"/>
      <c r="H230" s="286"/>
      <c r="I230" s="279"/>
      <c r="J230" s="260"/>
      <c r="K230" s="260"/>
      <c r="L230" s="280"/>
      <c r="M230" s="275"/>
      <c r="N230" s="263"/>
      <c r="P230" s="264" t="str">
        <f>IF(R230 = "", "", COUNT($R$4:R230))</f>
        <v/>
      </c>
      <c r="Q230" s="264" t="str">
        <f t="shared" si="29"/>
        <v/>
      </c>
      <c r="R230" s="265" t="str">
        <f t="shared" si="30"/>
        <v/>
      </c>
      <c r="S230" s="266" t="str">
        <f t="shared" si="35"/>
        <v/>
      </c>
      <c r="T230" s="267" t="str">
        <f t="shared" si="31"/>
        <v/>
      </c>
      <c r="U230" s="268" t="str">
        <f t="shared" si="36"/>
        <v/>
      </c>
      <c r="V230" s="269" t="str">
        <f t="shared" si="32"/>
        <v/>
      </c>
      <c r="W230" s="5"/>
      <c r="AR230" s="2" t="str">
        <f t="shared" si="34"/>
        <v/>
      </c>
      <c r="AS230" s="2" t="str">
        <f t="shared" si="33"/>
        <v/>
      </c>
      <c r="AT230" s="2" t="str">
        <f>IF(AR230="","",IF(AND(H230&gt;='Intersection Mileposts'!$F$5,H230&lt;='Intersection Mileposts'!$G$5),"Y",IF(AND(H230&gt;='Intersection Mileposts'!$F$6,H230&lt;='Intersection Mileposts'!$G$6),"Y",IF(AND(H230&gt;='Intersection Mileposts'!$F$7,H230&lt;='Intersection Mileposts'!$G$7),"Y",IF(AND(H230&gt;='Intersection Mileposts'!$F$8,H230&lt;='Intersection Mileposts'!$G$8),"Y",IF(AND(H230&gt;='Intersection Mileposts'!$F$9,H230&lt;='Intersection Mileposts'!$G$9),"Y",IF(AND(H230&gt;='Intersection Mileposts'!$F$10,H230&lt;='Intersection Mileposts'!$G$10),"Y",IF(AND(H230&gt;='Intersection Mileposts'!$F$11,H230&lt;='Intersection Mileposts'!$G$11),"Y",IF(AND(H230&gt;='Intersection Mileposts'!$F$12,H230&lt;='Intersection Mileposts'!$G$12),"Y",IF(AND(H230&gt;='Intersection Mileposts'!$F$13,H230&lt;='Intersection Mileposts'!$G$13),"Y",IF(AND(H230&gt;='Intersection Mileposts'!$F$14,H230&lt;='Intersection Mileposts'!$G$14),"Y",IF(AND(H230&gt;='Intersection Mileposts'!$F$15,H230&lt;='Intersection Mileposts'!$G$15),"Y",IF(AND(H230&gt;='Intersection Mileposts'!$F$16,H230&lt;='Intersection Mileposts'!$G$16),"Y",IF(AND(H230&gt;='Intersection Mileposts'!$F$17,H230&lt;='Intersection Mileposts'!$G$17),"Y",IF(AND(H230&gt;='Intersection Mileposts'!$F$18,H230&lt;='Intersection Mileposts'!$G$18),"Y",IF(AND(H230&gt;='Intersection Mileposts'!$F$19,H230&lt;='Intersection Mileposts'!$G$19),"Y",IF(AND(H230&gt;='Intersection Mileposts'!$F$20,H230&lt;='Intersection Mileposts'!$G$20),"Y",IF(AND(H230&gt;='Intersection Mileposts'!$F$21,H230&lt;='Intersection Mileposts'!$G$21),"Y",IF(AND(H230&gt;='Intersection Mileposts'!$F$22,H230&lt;='Intersection Mileposts'!$G$22),"Y",IF(AND(H230&gt;='Intersection Mileposts'!$F$23,H230&lt;='Intersection Mileposts'!$G$23),"Y",IF(AND(H230&gt;='Intersection Mileposts'!$F$24,H230&lt;='Intersection Mileposts'!$G$24),"Y",IF(AND(H230&gt;='Intersection Mileposts'!$F$25,H230&lt;='Intersection Mileposts'!$G$25),"Y",IF(AND(H230&gt;='Intersection Mileposts'!$F$26,H230&lt;='Intersection Mileposts'!$G$26),"Y",IF(AND(H230&gt;='Intersection Mileposts'!$F$27,H230&lt;='Intersection Mileposts'!$G$27),"Y",IF(AND(H230&gt;='Intersection Mileposts'!$F$28,H230&lt;='Intersection Mileposts'!$G$28),"Y",IF(AND(H230&gt;='Intersection Mileposts'!$F$29,H230&lt;='Intersection Mileposts'!$G$29),"Y", IF(AND(H230&gt;='Intersection Mileposts'!$F$30,H230&lt;='Intersection Mileposts'!$G$30),"Y",IF(AND(H230&gt;='Intersection Mileposts'!$F$31,H230&lt;='Intersection Mileposts'!$G$31),"Y",IF(AND(H230&gt;='Intersection Mileposts'!$F$32,H230&lt;='Intersection Mileposts'!$G$32),"Y",IF(AND(H230&gt;='Intersection Mileposts'!$F$33,H230&lt;='Intersection Mileposts'!$G$33),"Y",IF(AND(H230&gt;='Intersection Mileposts'!$F$34,H230&lt;='Intersection Mileposts'!$G$34),"Y",IF(AND(H230&gt;='Intersection Mileposts'!$F$35,H230&lt;='Intersection Mileposts'!$G$35),"Y",IF(AND(H230&gt;='Intersection Mileposts'!$F$36,H230&lt;='Intersection Mileposts'!$G$36),"Y",IF(AND(H230&gt;='Intersection Mileposts'!$F$37,H230&lt;='Intersection Mileposts'!$G$37),"Y",IF(AND(H230&gt;='Intersection Mileposts'!$F$38,H230&lt;='Intersection Mileposts'!$G$38),"Y",IF(AND(H230&gt;='Intersection Mileposts'!$F$39,H230&lt;='Intersection Mileposts'!$G$39),"Y","N"))))))))))))))))))))))))))))))))))))</f>
        <v/>
      </c>
    </row>
    <row r="231" spans="1:46" x14ac:dyDescent="0.3">
      <c r="A231" s="279"/>
      <c r="B231" s="261"/>
      <c r="C231" s="262"/>
      <c r="D231" s="262"/>
      <c r="E231" s="262"/>
      <c r="F231" s="262"/>
      <c r="G231" s="284"/>
      <c r="H231" s="286"/>
      <c r="I231" s="279"/>
      <c r="J231" s="260"/>
      <c r="K231" s="260"/>
      <c r="L231" s="280"/>
      <c r="M231" s="275"/>
      <c r="N231" s="263"/>
      <c r="P231" s="264" t="str">
        <f>IF(R231 = "", "", COUNT($R$4:R231))</f>
        <v/>
      </c>
      <c r="Q231" s="264" t="str">
        <f t="shared" si="29"/>
        <v/>
      </c>
      <c r="R231" s="265" t="str">
        <f t="shared" si="30"/>
        <v/>
      </c>
      <c r="S231" s="266" t="str">
        <f t="shared" si="35"/>
        <v/>
      </c>
      <c r="T231" s="267" t="str">
        <f t="shared" si="31"/>
        <v/>
      </c>
      <c r="U231" s="268" t="str">
        <f t="shared" si="36"/>
        <v/>
      </c>
      <c r="V231" s="269" t="str">
        <f t="shared" si="32"/>
        <v/>
      </c>
      <c r="W231" s="5"/>
      <c r="AR231" s="2" t="str">
        <f t="shared" si="34"/>
        <v/>
      </c>
      <c r="AS231" s="2" t="str">
        <f t="shared" si="33"/>
        <v/>
      </c>
      <c r="AT231" s="2" t="str">
        <f>IF(AR231="","",IF(AND(H231&gt;='Intersection Mileposts'!$F$5,H231&lt;='Intersection Mileposts'!$G$5),"Y",IF(AND(H231&gt;='Intersection Mileposts'!$F$6,H231&lt;='Intersection Mileposts'!$G$6),"Y",IF(AND(H231&gt;='Intersection Mileposts'!$F$7,H231&lt;='Intersection Mileposts'!$G$7),"Y",IF(AND(H231&gt;='Intersection Mileposts'!$F$8,H231&lt;='Intersection Mileposts'!$G$8),"Y",IF(AND(H231&gt;='Intersection Mileposts'!$F$9,H231&lt;='Intersection Mileposts'!$G$9),"Y",IF(AND(H231&gt;='Intersection Mileposts'!$F$10,H231&lt;='Intersection Mileposts'!$G$10),"Y",IF(AND(H231&gt;='Intersection Mileposts'!$F$11,H231&lt;='Intersection Mileposts'!$G$11),"Y",IF(AND(H231&gt;='Intersection Mileposts'!$F$12,H231&lt;='Intersection Mileposts'!$G$12),"Y",IF(AND(H231&gt;='Intersection Mileposts'!$F$13,H231&lt;='Intersection Mileposts'!$G$13),"Y",IF(AND(H231&gt;='Intersection Mileposts'!$F$14,H231&lt;='Intersection Mileposts'!$G$14),"Y",IF(AND(H231&gt;='Intersection Mileposts'!$F$15,H231&lt;='Intersection Mileposts'!$G$15),"Y",IF(AND(H231&gt;='Intersection Mileposts'!$F$16,H231&lt;='Intersection Mileposts'!$G$16),"Y",IF(AND(H231&gt;='Intersection Mileposts'!$F$17,H231&lt;='Intersection Mileposts'!$G$17),"Y",IF(AND(H231&gt;='Intersection Mileposts'!$F$18,H231&lt;='Intersection Mileposts'!$G$18),"Y",IF(AND(H231&gt;='Intersection Mileposts'!$F$19,H231&lt;='Intersection Mileposts'!$G$19),"Y",IF(AND(H231&gt;='Intersection Mileposts'!$F$20,H231&lt;='Intersection Mileposts'!$G$20),"Y",IF(AND(H231&gt;='Intersection Mileposts'!$F$21,H231&lt;='Intersection Mileposts'!$G$21),"Y",IF(AND(H231&gt;='Intersection Mileposts'!$F$22,H231&lt;='Intersection Mileposts'!$G$22),"Y",IF(AND(H231&gt;='Intersection Mileposts'!$F$23,H231&lt;='Intersection Mileposts'!$G$23),"Y",IF(AND(H231&gt;='Intersection Mileposts'!$F$24,H231&lt;='Intersection Mileposts'!$G$24),"Y",IF(AND(H231&gt;='Intersection Mileposts'!$F$25,H231&lt;='Intersection Mileposts'!$G$25),"Y",IF(AND(H231&gt;='Intersection Mileposts'!$F$26,H231&lt;='Intersection Mileposts'!$G$26),"Y",IF(AND(H231&gt;='Intersection Mileposts'!$F$27,H231&lt;='Intersection Mileposts'!$G$27),"Y",IF(AND(H231&gt;='Intersection Mileposts'!$F$28,H231&lt;='Intersection Mileposts'!$G$28),"Y",IF(AND(H231&gt;='Intersection Mileposts'!$F$29,H231&lt;='Intersection Mileposts'!$G$29),"Y", IF(AND(H231&gt;='Intersection Mileposts'!$F$30,H231&lt;='Intersection Mileposts'!$G$30),"Y",IF(AND(H231&gt;='Intersection Mileposts'!$F$31,H231&lt;='Intersection Mileposts'!$G$31),"Y",IF(AND(H231&gt;='Intersection Mileposts'!$F$32,H231&lt;='Intersection Mileposts'!$G$32),"Y",IF(AND(H231&gt;='Intersection Mileposts'!$F$33,H231&lt;='Intersection Mileposts'!$G$33),"Y",IF(AND(H231&gt;='Intersection Mileposts'!$F$34,H231&lt;='Intersection Mileposts'!$G$34),"Y",IF(AND(H231&gt;='Intersection Mileposts'!$F$35,H231&lt;='Intersection Mileposts'!$G$35),"Y",IF(AND(H231&gt;='Intersection Mileposts'!$F$36,H231&lt;='Intersection Mileposts'!$G$36),"Y",IF(AND(H231&gt;='Intersection Mileposts'!$F$37,H231&lt;='Intersection Mileposts'!$G$37),"Y",IF(AND(H231&gt;='Intersection Mileposts'!$F$38,H231&lt;='Intersection Mileposts'!$G$38),"Y",IF(AND(H231&gt;='Intersection Mileposts'!$F$39,H231&lt;='Intersection Mileposts'!$G$39),"Y","N"))))))))))))))))))))))))))))))))))))</f>
        <v/>
      </c>
    </row>
    <row r="232" spans="1:46" x14ac:dyDescent="0.3">
      <c r="A232" s="279"/>
      <c r="B232" s="261"/>
      <c r="C232" s="262"/>
      <c r="D232" s="262"/>
      <c r="E232" s="262"/>
      <c r="F232" s="262"/>
      <c r="G232" s="284"/>
      <c r="H232" s="286"/>
      <c r="I232" s="279"/>
      <c r="J232" s="260"/>
      <c r="K232" s="260"/>
      <c r="L232" s="280"/>
      <c r="M232" s="275"/>
      <c r="N232" s="263"/>
      <c r="P232" s="264" t="str">
        <f>IF(R232 = "", "", COUNT($R$4:R232))</f>
        <v/>
      </c>
      <c r="Q232" s="264" t="str">
        <f t="shared" si="29"/>
        <v/>
      </c>
      <c r="R232" s="265" t="str">
        <f t="shared" si="30"/>
        <v/>
      </c>
      <c r="S232" s="266" t="str">
        <f t="shared" si="35"/>
        <v/>
      </c>
      <c r="T232" s="267" t="str">
        <f t="shared" si="31"/>
        <v/>
      </c>
      <c r="U232" s="268" t="str">
        <f t="shared" si="36"/>
        <v/>
      </c>
      <c r="V232" s="269" t="str">
        <f t="shared" si="32"/>
        <v/>
      </c>
      <c r="W232" s="5"/>
      <c r="AR232" s="2" t="str">
        <f t="shared" si="34"/>
        <v/>
      </c>
      <c r="AS232" s="2" t="str">
        <f t="shared" si="33"/>
        <v/>
      </c>
      <c r="AT232" s="2" t="str">
        <f>IF(AR232="","",IF(AND(H232&gt;='Intersection Mileposts'!$F$5,H232&lt;='Intersection Mileposts'!$G$5),"Y",IF(AND(H232&gt;='Intersection Mileposts'!$F$6,H232&lt;='Intersection Mileposts'!$G$6),"Y",IF(AND(H232&gt;='Intersection Mileposts'!$F$7,H232&lt;='Intersection Mileposts'!$G$7),"Y",IF(AND(H232&gt;='Intersection Mileposts'!$F$8,H232&lt;='Intersection Mileposts'!$G$8),"Y",IF(AND(H232&gt;='Intersection Mileposts'!$F$9,H232&lt;='Intersection Mileposts'!$G$9),"Y",IF(AND(H232&gt;='Intersection Mileposts'!$F$10,H232&lt;='Intersection Mileposts'!$G$10),"Y",IF(AND(H232&gt;='Intersection Mileposts'!$F$11,H232&lt;='Intersection Mileposts'!$G$11),"Y",IF(AND(H232&gt;='Intersection Mileposts'!$F$12,H232&lt;='Intersection Mileposts'!$G$12),"Y",IF(AND(H232&gt;='Intersection Mileposts'!$F$13,H232&lt;='Intersection Mileposts'!$G$13),"Y",IF(AND(H232&gt;='Intersection Mileposts'!$F$14,H232&lt;='Intersection Mileposts'!$G$14),"Y",IF(AND(H232&gt;='Intersection Mileposts'!$F$15,H232&lt;='Intersection Mileposts'!$G$15),"Y",IF(AND(H232&gt;='Intersection Mileposts'!$F$16,H232&lt;='Intersection Mileposts'!$G$16),"Y",IF(AND(H232&gt;='Intersection Mileposts'!$F$17,H232&lt;='Intersection Mileposts'!$G$17),"Y",IF(AND(H232&gt;='Intersection Mileposts'!$F$18,H232&lt;='Intersection Mileposts'!$G$18),"Y",IF(AND(H232&gt;='Intersection Mileposts'!$F$19,H232&lt;='Intersection Mileposts'!$G$19),"Y",IF(AND(H232&gt;='Intersection Mileposts'!$F$20,H232&lt;='Intersection Mileposts'!$G$20),"Y",IF(AND(H232&gt;='Intersection Mileposts'!$F$21,H232&lt;='Intersection Mileposts'!$G$21),"Y",IF(AND(H232&gt;='Intersection Mileposts'!$F$22,H232&lt;='Intersection Mileposts'!$G$22),"Y",IF(AND(H232&gt;='Intersection Mileposts'!$F$23,H232&lt;='Intersection Mileposts'!$G$23),"Y",IF(AND(H232&gt;='Intersection Mileposts'!$F$24,H232&lt;='Intersection Mileposts'!$G$24),"Y",IF(AND(H232&gt;='Intersection Mileposts'!$F$25,H232&lt;='Intersection Mileposts'!$G$25),"Y",IF(AND(H232&gt;='Intersection Mileposts'!$F$26,H232&lt;='Intersection Mileposts'!$G$26),"Y",IF(AND(H232&gt;='Intersection Mileposts'!$F$27,H232&lt;='Intersection Mileposts'!$G$27),"Y",IF(AND(H232&gt;='Intersection Mileposts'!$F$28,H232&lt;='Intersection Mileposts'!$G$28),"Y",IF(AND(H232&gt;='Intersection Mileposts'!$F$29,H232&lt;='Intersection Mileposts'!$G$29),"Y", IF(AND(H232&gt;='Intersection Mileposts'!$F$30,H232&lt;='Intersection Mileposts'!$G$30),"Y",IF(AND(H232&gt;='Intersection Mileposts'!$F$31,H232&lt;='Intersection Mileposts'!$G$31),"Y",IF(AND(H232&gt;='Intersection Mileposts'!$F$32,H232&lt;='Intersection Mileposts'!$G$32),"Y",IF(AND(H232&gt;='Intersection Mileposts'!$F$33,H232&lt;='Intersection Mileposts'!$G$33),"Y",IF(AND(H232&gt;='Intersection Mileposts'!$F$34,H232&lt;='Intersection Mileposts'!$G$34),"Y",IF(AND(H232&gt;='Intersection Mileposts'!$F$35,H232&lt;='Intersection Mileposts'!$G$35),"Y",IF(AND(H232&gt;='Intersection Mileposts'!$F$36,H232&lt;='Intersection Mileposts'!$G$36),"Y",IF(AND(H232&gt;='Intersection Mileposts'!$F$37,H232&lt;='Intersection Mileposts'!$G$37),"Y",IF(AND(H232&gt;='Intersection Mileposts'!$F$38,H232&lt;='Intersection Mileposts'!$G$38),"Y",IF(AND(H232&gt;='Intersection Mileposts'!$F$39,H232&lt;='Intersection Mileposts'!$G$39),"Y","N"))))))))))))))))))))))))))))))))))))</f>
        <v/>
      </c>
    </row>
    <row r="233" spans="1:46" x14ac:dyDescent="0.3">
      <c r="A233" s="279"/>
      <c r="B233" s="261"/>
      <c r="C233" s="262"/>
      <c r="D233" s="262"/>
      <c r="E233" s="262"/>
      <c r="F233" s="262"/>
      <c r="G233" s="284"/>
      <c r="H233" s="286"/>
      <c r="I233" s="279"/>
      <c r="J233" s="260"/>
      <c r="K233" s="260"/>
      <c r="L233" s="280"/>
      <c r="M233" s="275"/>
      <c r="N233" s="263"/>
      <c r="P233" s="264" t="str">
        <f>IF(R233 = "", "", COUNT($R$4:R233))</f>
        <v/>
      </c>
      <c r="Q233" s="264" t="str">
        <f t="shared" si="29"/>
        <v/>
      </c>
      <c r="R233" s="265" t="str">
        <f t="shared" si="30"/>
        <v/>
      </c>
      <c r="S233" s="266" t="str">
        <f t="shared" si="35"/>
        <v/>
      </c>
      <c r="T233" s="267" t="str">
        <f t="shared" si="31"/>
        <v/>
      </c>
      <c r="U233" s="268" t="str">
        <f t="shared" si="36"/>
        <v/>
      </c>
      <c r="V233" s="269" t="str">
        <f t="shared" si="32"/>
        <v/>
      </c>
      <c r="W233" s="5"/>
      <c r="AR233" s="2" t="str">
        <f t="shared" si="34"/>
        <v/>
      </c>
      <c r="AS233" s="2" t="str">
        <f t="shared" si="33"/>
        <v/>
      </c>
      <c r="AT233" s="2" t="str">
        <f>IF(AR233="","",IF(AND(H233&gt;='Intersection Mileposts'!$F$5,H233&lt;='Intersection Mileposts'!$G$5),"Y",IF(AND(H233&gt;='Intersection Mileposts'!$F$6,H233&lt;='Intersection Mileposts'!$G$6),"Y",IF(AND(H233&gt;='Intersection Mileposts'!$F$7,H233&lt;='Intersection Mileposts'!$G$7),"Y",IF(AND(H233&gt;='Intersection Mileposts'!$F$8,H233&lt;='Intersection Mileposts'!$G$8),"Y",IF(AND(H233&gt;='Intersection Mileposts'!$F$9,H233&lt;='Intersection Mileposts'!$G$9),"Y",IF(AND(H233&gt;='Intersection Mileposts'!$F$10,H233&lt;='Intersection Mileposts'!$G$10),"Y",IF(AND(H233&gt;='Intersection Mileposts'!$F$11,H233&lt;='Intersection Mileposts'!$G$11),"Y",IF(AND(H233&gt;='Intersection Mileposts'!$F$12,H233&lt;='Intersection Mileposts'!$G$12),"Y",IF(AND(H233&gt;='Intersection Mileposts'!$F$13,H233&lt;='Intersection Mileposts'!$G$13),"Y",IF(AND(H233&gt;='Intersection Mileposts'!$F$14,H233&lt;='Intersection Mileposts'!$G$14),"Y",IF(AND(H233&gt;='Intersection Mileposts'!$F$15,H233&lt;='Intersection Mileposts'!$G$15),"Y",IF(AND(H233&gt;='Intersection Mileposts'!$F$16,H233&lt;='Intersection Mileposts'!$G$16),"Y",IF(AND(H233&gt;='Intersection Mileposts'!$F$17,H233&lt;='Intersection Mileposts'!$G$17),"Y",IF(AND(H233&gt;='Intersection Mileposts'!$F$18,H233&lt;='Intersection Mileposts'!$G$18),"Y",IF(AND(H233&gt;='Intersection Mileposts'!$F$19,H233&lt;='Intersection Mileposts'!$G$19),"Y",IF(AND(H233&gt;='Intersection Mileposts'!$F$20,H233&lt;='Intersection Mileposts'!$G$20),"Y",IF(AND(H233&gt;='Intersection Mileposts'!$F$21,H233&lt;='Intersection Mileposts'!$G$21),"Y",IF(AND(H233&gt;='Intersection Mileposts'!$F$22,H233&lt;='Intersection Mileposts'!$G$22),"Y",IF(AND(H233&gt;='Intersection Mileposts'!$F$23,H233&lt;='Intersection Mileposts'!$G$23),"Y",IF(AND(H233&gt;='Intersection Mileposts'!$F$24,H233&lt;='Intersection Mileposts'!$G$24),"Y",IF(AND(H233&gt;='Intersection Mileposts'!$F$25,H233&lt;='Intersection Mileposts'!$G$25),"Y",IF(AND(H233&gt;='Intersection Mileposts'!$F$26,H233&lt;='Intersection Mileposts'!$G$26),"Y",IF(AND(H233&gt;='Intersection Mileposts'!$F$27,H233&lt;='Intersection Mileposts'!$G$27),"Y",IF(AND(H233&gt;='Intersection Mileposts'!$F$28,H233&lt;='Intersection Mileposts'!$G$28),"Y",IF(AND(H233&gt;='Intersection Mileposts'!$F$29,H233&lt;='Intersection Mileposts'!$G$29),"Y", IF(AND(H233&gt;='Intersection Mileposts'!$F$30,H233&lt;='Intersection Mileposts'!$G$30),"Y",IF(AND(H233&gt;='Intersection Mileposts'!$F$31,H233&lt;='Intersection Mileposts'!$G$31),"Y",IF(AND(H233&gt;='Intersection Mileposts'!$F$32,H233&lt;='Intersection Mileposts'!$G$32),"Y",IF(AND(H233&gt;='Intersection Mileposts'!$F$33,H233&lt;='Intersection Mileposts'!$G$33),"Y",IF(AND(H233&gt;='Intersection Mileposts'!$F$34,H233&lt;='Intersection Mileposts'!$G$34),"Y",IF(AND(H233&gt;='Intersection Mileposts'!$F$35,H233&lt;='Intersection Mileposts'!$G$35),"Y",IF(AND(H233&gt;='Intersection Mileposts'!$F$36,H233&lt;='Intersection Mileposts'!$G$36),"Y",IF(AND(H233&gt;='Intersection Mileposts'!$F$37,H233&lt;='Intersection Mileposts'!$G$37),"Y",IF(AND(H233&gt;='Intersection Mileposts'!$F$38,H233&lt;='Intersection Mileposts'!$G$38),"Y",IF(AND(H233&gt;='Intersection Mileposts'!$F$39,H233&lt;='Intersection Mileposts'!$G$39),"Y","N"))))))))))))))))))))))))))))))))))))</f>
        <v/>
      </c>
    </row>
    <row r="234" spans="1:46" x14ac:dyDescent="0.3">
      <c r="A234" s="279"/>
      <c r="B234" s="261"/>
      <c r="C234" s="262"/>
      <c r="D234" s="262"/>
      <c r="E234" s="262"/>
      <c r="F234" s="262"/>
      <c r="G234" s="284"/>
      <c r="H234" s="286"/>
      <c r="I234" s="279"/>
      <c r="J234" s="260"/>
      <c r="K234" s="260"/>
      <c r="L234" s="280"/>
      <c r="M234" s="275"/>
      <c r="N234" s="263"/>
      <c r="P234" s="264" t="str">
        <f>IF(R234 = "", "", COUNT($R$4:R234))</f>
        <v/>
      </c>
      <c r="Q234" s="264" t="str">
        <f t="shared" si="29"/>
        <v/>
      </c>
      <c r="R234" s="265" t="str">
        <f t="shared" si="30"/>
        <v/>
      </c>
      <c r="S234" s="266" t="str">
        <f t="shared" si="35"/>
        <v/>
      </c>
      <c r="T234" s="267" t="str">
        <f t="shared" si="31"/>
        <v/>
      </c>
      <c r="U234" s="268" t="str">
        <f t="shared" si="36"/>
        <v/>
      </c>
      <c r="V234" s="269" t="str">
        <f t="shared" si="32"/>
        <v/>
      </c>
      <c r="W234" s="5"/>
      <c r="AR234" s="2" t="str">
        <f t="shared" si="34"/>
        <v/>
      </c>
      <c r="AS234" s="2" t="str">
        <f t="shared" si="33"/>
        <v/>
      </c>
      <c r="AT234" s="2" t="str">
        <f>IF(AR234="","",IF(AND(H234&gt;='Intersection Mileposts'!$F$5,H234&lt;='Intersection Mileposts'!$G$5),"Y",IF(AND(H234&gt;='Intersection Mileposts'!$F$6,H234&lt;='Intersection Mileposts'!$G$6),"Y",IF(AND(H234&gt;='Intersection Mileposts'!$F$7,H234&lt;='Intersection Mileposts'!$G$7),"Y",IF(AND(H234&gt;='Intersection Mileposts'!$F$8,H234&lt;='Intersection Mileposts'!$G$8),"Y",IF(AND(H234&gt;='Intersection Mileposts'!$F$9,H234&lt;='Intersection Mileposts'!$G$9),"Y",IF(AND(H234&gt;='Intersection Mileposts'!$F$10,H234&lt;='Intersection Mileposts'!$G$10),"Y",IF(AND(H234&gt;='Intersection Mileposts'!$F$11,H234&lt;='Intersection Mileposts'!$G$11),"Y",IF(AND(H234&gt;='Intersection Mileposts'!$F$12,H234&lt;='Intersection Mileposts'!$G$12),"Y",IF(AND(H234&gt;='Intersection Mileposts'!$F$13,H234&lt;='Intersection Mileposts'!$G$13),"Y",IF(AND(H234&gt;='Intersection Mileposts'!$F$14,H234&lt;='Intersection Mileposts'!$G$14),"Y",IF(AND(H234&gt;='Intersection Mileposts'!$F$15,H234&lt;='Intersection Mileposts'!$G$15),"Y",IF(AND(H234&gt;='Intersection Mileposts'!$F$16,H234&lt;='Intersection Mileposts'!$G$16),"Y",IF(AND(H234&gt;='Intersection Mileposts'!$F$17,H234&lt;='Intersection Mileposts'!$G$17),"Y",IF(AND(H234&gt;='Intersection Mileposts'!$F$18,H234&lt;='Intersection Mileposts'!$G$18),"Y",IF(AND(H234&gt;='Intersection Mileposts'!$F$19,H234&lt;='Intersection Mileposts'!$G$19),"Y",IF(AND(H234&gt;='Intersection Mileposts'!$F$20,H234&lt;='Intersection Mileposts'!$G$20),"Y",IF(AND(H234&gt;='Intersection Mileposts'!$F$21,H234&lt;='Intersection Mileposts'!$G$21),"Y",IF(AND(H234&gt;='Intersection Mileposts'!$F$22,H234&lt;='Intersection Mileposts'!$G$22),"Y",IF(AND(H234&gt;='Intersection Mileposts'!$F$23,H234&lt;='Intersection Mileposts'!$G$23),"Y",IF(AND(H234&gt;='Intersection Mileposts'!$F$24,H234&lt;='Intersection Mileposts'!$G$24),"Y",IF(AND(H234&gt;='Intersection Mileposts'!$F$25,H234&lt;='Intersection Mileposts'!$G$25),"Y",IF(AND(H234&gt;='Intersection Mileposts'!$F$26,H234&lt;='Intersection Mileposts'!$G$26),"Y",IF(AND(H234&gt;='Intersection Mileposts'!$F$27,H234&lt;='Intersection Mileposts'!$G$27),"Y",IF(AND(H234&gt;='Intersection Mileposts'!$F$28,H234&lt;='Intersection Mileposts'!$G$28),"Y",IF(AND(H234&gt;='Intersection Mileposts'!$F$29,H234&lt;='Intersection Mileposts'!$G$29),"Y", IF(AND(H234&gt;='Intersection Mileposts'!$F$30,H234&lt;='Intersection Mileposts'!$G$30),"Y",IF(AND(H234&gt;='Intersection Mileposts'!$F$31,H234&lt;='Intersection Mileposts'!$G$31),"Y",IF(AND(H234&gt;='Intersection Mileposts'!$F$32,H234&lt;='Intersection Mileposts'!$G$32),"Y",IF(AND(H234&gt;='Intersection Mileposts'!$F$33,H234&lt;='Intersection Mileposts'!$G$33),"Y",IF(AND(H234&gt;='Intersection Mileposts'!$F$34,H234&lt;='Intersection Mileposts'!$G$34),"Y",IF(AND(H234&gt;='Intersection Mileposts'!$F$35,H234&lt;='Intersection Mileposts'!$G$35),"Y",IF(AND(H234&gt;='Intersection Mileposts'!$F$36,H234&lt;='Intersection Mileposts'!$G$36),"Y",IF(AND(H234&gt;='Intersection Mileposts'!$F$37,H234&lt;='Intersection Mileposts'!$G$37),"Y",IF(AND(H234&gt;='Intersection Mileposts'!$F$38,H234&lt;='Intersection Mileposts'!$G$38),"Y",IF(AND(H234&gt;='Intersection Mileposts'!$F$39,H234&lt;='Intersection Mileposts'!$G$39),"Y","N"))))))))))))))))))))))))))))))))))))</f>
        <v/>
      </c>
    </row>
    <row r="235" spans="1:46" x14ac:dyDescent="0.3">
      <c r="A235" s="279"/>
      <c r="B235" s="261"/>
      <c r="C235" s="262"/>
      <c r="D235" s="262"/>
      <c r="E235" s="262"/>
      <c r="F235" s="262"/>
      <c r="G235" s="284"/>
      <c r="H235" s="286"/>
      <c r="I235" s="279"/>
      <c r="J235" s="260"/>
      <c r="K235" s="260"/>
      <c r="L235" s="280"/>
      <c r="M235" s="275"/>
      <c r="N235" s="263"/>
      <c r="P235" s="264" t="str">
        <f>IF(R235 = "", "", COUNT($R$4:R235))</f>
        <v/>
      </c>
      <c r="Q235" s="264" t="str">
        <f t="shared" si="29"/>
        <v/>
      </c>
      <c r="R235" s="265" t="str">
        <f t="shared" si="30"/>
        <v/>
      </c>
      <c r="S235" s="266" t="str">
        <f t="shared" si="35"/>
        <v/>
      </c>
      <c r="T235" s="267" t="str">
        <f t="shared" si="31"/>
        <v/>
      </c>
      <c r="U235" s="268" t="str">
        <f t="shared" si="36"/>
        <v/>
      </c>
      <c r="V235" s="269" t="str">
        <f t="shared" si="32"/>
        <v/>
      </c>
      <c r="W235" s="5"/>
      <c r="AR235" s="2" t="str">
        <f t="shared" si="34"/>
        <v/>
      </c>
      <c r="AS235" s="2" t="str">
        <f t="shared" si="33"/>
        <v/>
      </c>
      <c r="AT235" s="2" t="str">
        <f>IF(AR235="","",IF(AND(H235&gt;='Intersection Mileposts'!$F$5,H235&lt;='Intersection Mileposts'!$G$5),"Y",IF(AND(H235&gt;='Intersection Mileposts'!$F$6,H235&lt;='Intersection Mileposts'!$G$6),"Y",IF(AND(H235&gt;='Intersection Mileposts'!$F$7,H235&lt;='Intersection Mileposts'!$G$7),"Y",IF(AND(H235&gt;='Intersection Mileposts'!$F$8,H235&lt;='Intersection Mileposts'!$G$8),"Y",IF(AND(H235&gt;='Intersection Mileposts'!$F$9,H235&lt;='Intersection Mileposts'!$G$9),"Y",IF(AND(H235&gt;='Intersection Mileposts'!$F$10,H235&lt;='Intersection Mileposts'!$G$10),"Y",IF(AND(H235&gt;='Intersection Mileposts'!$F$11,H235&lt;='Intersection Mileposts'!$G$11),"Y",IF(AND(H235&gt;='Intersection Mileposts'!$F$12,H235&lt;='Intersection Mileposts'!$G$12),"Y",IF(AND(H235&gt;='Intersection Mileposts'!$F$13,H235&lt;='Intersection Mileposts'!$G$13),"Y",IF(AND(H235&gt;='Intersection Mileposts'!$F$14,H235&lt;='Intersection Mileposts'!$G$14),"Y",IF(AND(H235&gt;='Intersection Mileposts'!$F$15,H235&lt;='Intersection Mileposts'!$G$15),"Y",IF(AND(H235&gt;='Intersection Mileposts'!$F$16,H235&lt;='Intersection Mileposts'!$G$16),"Y",IF(AND(H235&gt;='Intersection Mileposts'!$F$17,H235&lt;='Intersection Mileposts'!$G$17),"Y",IF(AND(H235&gt;='Intersection Mileposts'!$F$18,H235&lt;='Intersection Mileposts'!$G$18),"Y",IF(AND(H235&gt;='Intersection Mileposts'!$F$19,H235&lt;='Intersection Mileposts'!$G$19),"Y",IF(AND(H235&gt;='Intersection Mileposts'!$F$20,H235&lt;='Intersection Mileposts'!$G$20),"Y",IF(AND(H235&gt;='Intersection Mileposts'!$F$21,H235&lt;='Intersection Mileposts'!$G$21),"Y",IF(AND(H235&gt;='Intersection Mileposts'!$F$22,H235&lt;='Intersection Mileposts'!$G$22),"Y",IF(AND(H235&gt;='Intersection Mileposts'!$F$23,H235&lt;='Intersection Mileposts'!$G$23),"Y",IF(AND(H235&gt;='Intersection Mileposts'!$F$24,H235&lt;='Intersection Mileposts'!$G$24),"Y",IF(AND(H235&gt;='Intersection Mileposts'!$F$25,H235&lt;='Intersection Mileposts'!$G$25),"Y",IF(AND(H235&gt;='Intersection Mileposts'!$F$26,H235&lt;='Intersection Mileposts'!$G$26),"Y",IF(AND(H235&gt;='Intersection Mileposts'!$F$27,H235&lt;='Intersection Mileposts'!$G$27),"Y",IF(AND(H235&gt;='Intersection Mileposts'!$F$28,H235&lt;='Intersection Mileposts'!$G$28),"Y",IF(AND(H235&gt;='Intersection Mileposts'!$F$29,H235&lt;='Intersection Mileposts'!$G$29),"Y", IF(AND(H235&gt;='Intersection Mileposts'!$F$30,H235&lt;='Intersection Mileposts'!$G$30),"Y",IF(AND(H235&gt;='Intersection Mileposts'!$F$31,H235&lt;='Intersection Mileposts'!$G$31),"Y",IF(AND(H235&gt;='Intersection Mileposts'!$F$32,H235&lt;='Intersection Mileposts'!$G$32),"Y",IF(AND(H235&gt;='Intersection Mileposts'!$F$33,H235&lt;='Intersection Mileposts'!$G$33),"Y",IF(AND(H235&gt;='Intersection Mileposts'!$F$34,H235&lt;='Intersection Mileposts'!$G$34),"Y",IF(AND(H235&gt;='Intersection Mileposts'!$F$35,H235&lt;='Intersection Mileposts'!$G$35),"Y",IF(AND(H235&gt;='Intersection Mileposts'!$F$36,H235&lt;='Intersection Mileposts'!$G$36),"Y",IF(AND(H235&gt;='Intersection Mileposts'!$F$37,H235&lt;='Intersection Mileposts'!$G$37),"Y",IF(AND(H235&gt;='Intersection Mileposts'!$F$38,H235&lt;='Intersection Mileposts'!$G$38),"Y",IF(AND(H235&gt;='Intersection Mileposts'!$F$39,H235&lt;='Intersection Mileposts'!$G$39),"Y","N"))))))))))))))))))))))))))))))))))))</f>
        <v/>
      </c>
    </row>
    <row r="236" spans="1:46" x14ac:dyDescent="0.3">
      <c r="A236" s="279"/>
      <c r="B236" s="261"/>
      <c r="C236" s="262"/>
      <c r="D236" s="262"/>
      <c r="E236" s="262"/>
      <c r="F236" s="262"/>
      <c r="G236" s="284"/>
      <c r="H236" s="286"/>
      <c r="I236" s="279"/>
      <c r="J236" s="260"/>
      <c r="K236" s="260"/>
      <c r="L236" s="280"/>
      <c r="M236" s="275"/>
      <c r="N236" s="263"/>
      <c r="P236" s="264" t="str">
        <f>IF(R236 = "", "", COUNT($R$4:R236))</f>
        <v/>
      </c>
      <c r="Q236" s="264" t="str">
        <f t="shared" si="29"/>
        <v/>
      </c>
      <c r="R236" s="265" t="str">
        <f t="shared" si="30"/>
        <v/>
      </c>
      <c r="S236" s="266" t="str">
        <f t="shared" si="35"/>
        <v/>
      </c>
      <c r="T236" s="267" t="str">
        <f t="shared" si="31"/>
        <v/>
      </c>
      <c r="U236" s="268" t="str">
        <f t="shared" si="36"/>
        <v/>
      </c>
      <c r="V236" s="269" t="str">
        <f t="shared" si="32"/>
        <v/>
      </c>
      <c r="W236" s="5"/>
      <c r="AR236" s="2" t="str">
        <f t="shared" si="34"/>
        <v/>
      </c>
      <c r="AS236" s="2" t="str">
        <f t="shared" si="33"/>
        <v/>
      </c>
      <c r="AT236" s="2" t="str">
        <f>IF(AR236="","",IF(AND(H236&gt;='Intersection Mileposts'!$F$5,H236&lt;='Intersection Mileposts'!$G$5),"Y",IF(AND(H236&gt;='Intersection Mileposts'!$F$6,H236&lt;='Intersection Mileposts'!$G$6),"Y",IF(AND(H236&gt;='Intersection Mileposts'!$F$7,H236&lt;='Intersection Mileposts'!$G$7),"Y",IF(AND(H236&gt;='Intersection Mileposts'!$F$8,H236&lt;='Intersection Mileposts'!$G$8),"Y",IF(AND(H236&gt;='Intersection Mileposts'!$F$9,H236&lt;='Intersection Mileposts'!$G$9),"Y",IF(AND(H236&gt;='Intersection Mileposts'!$F$10,H236&lt;='Intersection Mileposts'!$G$10),"Y",IF(AND(H236&gt;='Intersection Mileposts'!$F$11,H236&lt;='Intersection Mileposts'!$G$11),"Y",IF(AND(H236&gt;='Intersection Mileposts'!$F$12,H236&lt;='Intersection Mileposts'!$G$12),"Y",IF(AND(H236&gt;='Intersection Mileposts'!$F$13,H236&lt;='Intersection Mileposts'!$G$13),"Y",IF(AND(H236&gt;='Intersection Mileposts'!$F$14,H236&lt;='Intersection Mileposts'!$G$14),"Y",IF(AND(H236&gt;='Intersection Mileposts'!$F$15,H236&lt;='Intersection Mileposts'!$G$15),"Y",IF(AND(H236&gt;='Intersection Mileposts'!$F$16,H236&lt;='Intersection Mileposts'!$G$16),"Y",IF(AND(H236&gt;='Intersection Mileposts'!$F$17,H236&lt;='Intersection Mileposts'!$G$17),"Y",IF(AND(H236&gt;='Intersection Mileposts'!$F$18,H236&lt;='Intersection Mileposts'!$G$18),"Y",IF(AND(H236&gt;='Intersection Mileposts'!$F$19,H236&lt;='Intersection Mileposts'!$G$19),"Y",IF(AND(H236&gt;='Intersection Mileposts'!$F$20,H236&lt;='Intersection Mileposts'!$G$20),"Y",IF(AND(H236&gt;='Intersection Mileposts'!$F$21,H236&lt;='Intersection Mileposts'!$G$21),"Y",IF(AND(H236&gt;='Intersection Mileposts'!$F$22,H236&lt;='Intersection Mileposts'!$G$22),"Y",IF(AND(H236&gt;='Intersection Mileposts'!$F$23,H236&lt;='Intersection Mileposts'!$G$23),"Y",IF(AND(H236&gt;='Intersection Mileposts'!$F$24,H236&lt;='Intersection Mileposts'!$G$24),"Y",IF(AND(H236&gt;='Intersection Mileposts'!$F$25,H236&lt;='Intersection Mileposts'!$G$25),"Y",IF(AND(H236&gt;='Intersection Mileposts'!$F$26,H236&lt;='Intersection Mileposts'!$G$26),"Y",IF(AND(H236&gt;='Intersection Mileposts'!$F$27,H236&lt;='Intersection Mileposts'!$G$27),"Y",IF(AND(H236&gt;='Intersection Mileposts'!$F$28,H236&lt;='Intersection Mileposts'!$G$28),"Y",IF(AND(H236&gt;='Intersection Mileposts'!$F$29,H236&lt;='Intersection Mileposts'!$G$29),"Y", IF(AND(H236&gt;='Intersection Mileposts'!$F$30,H236&lt;='Intersection Mileposts'!$G$30),"Y",IF(AND(H236&gt;='Intersection Mileposts'!$F$31,H236&lt;='Intersection Mileposts'!$G$31),"Y",IF(AND(H236&gt;='Intersection Mileposts'!$F$32,H236&lt;='Intersection Mileposts'!$G$32),"Y",IF(AND(H236&gt;='Intersection Mileposts'!$F$33,H236&lt;='Intersection Mileposts'!$G$33),"Y",IF(AND(H236&gt;='Intersection Mileposts'!$F$34,H236&lt;='Intersection Mileposts'!$G$34),"Y",IF(AND(H236&gt;='Intersection Mileposts'!$F$35,H236&lt;='Intersection Mileposts'!$G$35),"Y",IF(AND(H236&gt;='Intersection Mileposts'!$F$36,H236&lt;='Intersection Mileposts'!$G$36),"Y",IF(AND(H236&gt;='Intersection Mileposts'!$F$37,H236&lt;='Intersection Mileposts'!$G$37),"Y",IF(AND(H236&gt;='Intersection Mileposts'!$F$38,H236&lt;='Intersection Mileposts'!$G$38),"Y",IF(AND(H236&gt;='Intersection Mileposts'!$F$39,H236&lt;='Intersection Mileposts'!$G$39),"Y","N"))))))))))))))))))))))))))))))))))))</f>
        <v/>
      </c>
    </row>
    <row r="237" spans="1:46" x14ac:dyDescent="0.3">
      <c r="A237" s="279"/>
      <c r="B237" s="261"/>
      <c r="C237" s="262"/>
      <c r="D237" s="262"/>
      <c r="E237" s="262"/>
      <c r="F237" s="262"/>
      <c r="G237" s="284"/>
      <c r="H237" s="286"/>
      <c r="I237" s="279"/>
      <c r="J237" s="260"/>
      <c r="K237" s="260"/>
      <c r="L237" s="280"/>
      <c r="M237" s="275"/>
      <c r="N237" s="263"/>
      <c r="P237" s="264" t="str">
        <f>IF(R237 = "", "", COUNT($R$4:R237))</f>
        <v/>
      </c>
      <c r="Q237" s="264" t="str">
        <f t="shared" si="29"/>
        <v/>
      </c>
      <c r="R237" s="265" t="str">
        <f t="shared" si="30"/>
        <v/>
      </c>
      <c r="S237" s="266" t="str">
        <f t="shared" si="35"/>
        <v/>
      </c>
      <c r="T237" s="267" t="str">
        <f t="shared" si="31"/>
        <v/>
      </c>
      <c r="U237" s="268" t="str">
        <f t="shared" si="36"/>
        <v/>
      </c>
      <c r="V237" s="269" t="str">
        <f t="shared" si="32"/>
        <v/>
      </c>
      <c r="W237" s="5"/>
      <c r="AR237" s="2" t="str">
        <f t="shared" si="34"/>
        <v/>
      </c>
      <c r="AS237" s="2" t="str">
        <f t="shared" si="33"/>
        <v/>
      </c>
      <c r="AT237" s="2" t="str">
        <f>IF(AR237="","",IF(AND(H237&gt;='Intersection Mileposts'!$F$5,H237&lt;='Intersection Mileposts'!$G$5),"Y",IF(AND(H237&gt;='Intersection Mileposts'!$F$6,H237&lt;='Intersection Mileposts'!$G$6),"Y",IF(AND(H237&gt;='Intersection Mileposts'!$F$7,H237&lt;='Intersection Mileposts'!$G$7),"Y",IF(AND(H237&gt;='Intersection Mileposts'!$F$8,H237&lt;='Intersection Mileposts'!$G$8),"Y",IF(AND(H237&gt;='Intersection Mileposts'!$F$9,H237&lt;='Intersection Mileposts'!$G$9),"Y",IF(AND(H237&gt;='Intersection Mileposts'!$F$10,H237&lt;='Intersection Mileposts'!$G$10),"Y",IF(AND(H237&gt;='Intersection Mileposts'!$F$11,H237&lt;='Intersection Mileposts'!$G$11),"Y",IF(AND(H237&gt;='Intersection Mileposts'!$F$12,H237&lt;='Intersection Mileposts'!$G$12),"Y",IF(AND(H237&gt;='Intersection Mileposts'!$F$13,H237&lt;='Intersection Mileposts'!$G$13),"Y",IF(AND(H237&gt;='Intersection Mileposts'!$F$14,H237&lt;='Intersection Mileposts'!$G$14),"Y",IF(AND(H237&gt;='Intersection Mileposts'!$F$15,H237&lt;='Intersection Mileposts'!$G$15),"Y",IF(AND(H237&gt;='Intersection Mileposts'!$F$16,H237&lt;='Intersection Mileposts'!$G$16),"Y",IF(AND(H237&gt;='Intersection Mileposts'!$F$17,H237&lt;='Intersection Mileposts'!$G$17),"Y",IF(AND(H237&gt;='Intersection Mileposts'!$F$18,H237&lt;='Intersection Mileposts'!$G$18),"Y",IF(AND(H237&gt;='Intersection Mileposts'!$F$19,H237&lt;='Intersection Mileposts'!$G$19),"Y",IF(AND(H237&gt;='Intersection Mileposts'!$F$20,H237&lt;='Intersection Mileposts'!$G$20),"Y",IF(AND(H237&gt;='Intersection Mileposts'!$F$21,H237&lt;='Intersection Mileposts'!$G$21),"Y",IF(AND(H237&gt;='Intersection Mileposts'!$F$22,H237&lt;='Intersection Mileposts'!$G$22),"Y",IF(AND(H237&gt;='Intersection Mileposts'!$F$23,H237&lt;='Intersection Mileposts'!$G$23),"Y",IF(AND(H237&gt;='Intersection Mileposts'!$F$24,H237&lt;='Intersection Mileposts'!$G$24),"Y",IF(AND(H237&gt;='Intersection Mileposts'!$F$25,H237&lt;='Intersection Mileposts'!$G$25),"Y",IF(AND(H237&gt;='Intersection Mileposts'!$F$26,H237&lt;='Intersection Mileposts'!$G$26),"Y",IF(AND(H237&gt;='Intersection Mileposts'!$F$27,H237&lt;='Intersection Mileposts'!$G$27),"Y",IF(AND(H237&gt;='Intersection Mileposts'!$F$28,H237&lt;='Intersection Mileposts'!$G$28),"Y",IF(AND(H237&gt;='Intersection Mileposts'!$F$29,H237&lt;='Intersection Mileposts'!$G$29),"Y", IF(AND(H237&gt;='Intersection Mileposts'!$F$30,H237&lt;='Intersection Mileposts'!$G$30),"Y",IF(AND(H237&gt;='Intersection Mileposts'!$F$31,H237&lt;='Intersection Mileposts'!$G$31),"Y",IF(AND(H237&gt;='Intersection Mileposts'!$F$32,H237&lt;='Intersection Mileposts'!$G$32),"Y",IF(AND(H237&gt;='Intersection Mileposts'!$F$33,H237&lt;='Intersection Mileposts'!$G$33),"Y",IF(AND(H237&gt;='Intersection Mileposts'!$F$34,H237&lt;='Intersection Mileposts'!$G$34),"Y",IF(AND(H237&gt;='Intersection Mileposts'!$F$35,H237&lt;='Intersection Mileposts'!$G$35),"Y",IF(AND(H237&gt;='Intersection Mileposts'!$F$36,H237&lt;='Intersection Mileposts'!$G$36),"Y",IF(AND(H237&gt;='Intersection Mileposts'!$F$37,H237&lt;='Intersection Mileposts'!$G$37),"Y",IF(AND(H237&gt;='Intersection Mileposts'!$F$38,H237&lt;='Intersection Mileposts'!$G$38),"Y",IF(AND(H237&gt;='Intersection Mileposts'!$F$39,H237&lt;='Intersection Mileposts'!$G$39),"Y","N"))))))))))))))))))))))))))))))))))))</f>
        <v/>
      </c>
    </row>
    <row r="238" spans="1:46" x14ac:dyDescent="0.3">
      <c r="A238" s="279"/>
      <c r="B238" s="261"/>
      <c r="C238" s="262"/>
      <c r="D238" s="262"/>
      <c r="E238" s="262"/>
      <c r="F238" s="262"/>
      <c r="G238" s="284"/>
      <c r="H238" s="286"/>
      <c r="I238" s="279"/>
      <c r="J238" s="260"/>
      <c r="K238" s="260"/>
      <c r="L238" s="280"/>
      <c r="M238" s="275"/>
      <c r="N238" s="263"/>
      <c r="P238" s="264" t="str">
        <f>IF(R238 = "", "", COUNT($R$4:R238))</f>
        <v/>
      </c>
      <c r="Q238" s="264" t="str">
        <f t="shared" si="29"/>
        <v/>
      </c>
      <c r="R238" s="265" t="str">
        <f t="shared" si="30"/>
        <v/>
      </c>
      <c r="S238" s="266" t="str">
        <f t="shared" si="35"/>
        <v/>
      </c>
      <c r="T238" s="267" t="str">
        <f t="shared" si="31"/>
        <v/>
      </c>
      <c r="U238" s="268" t="str">
        <f t="shared" si="36"/>
        <v/>
      </c>
      <c r="V238" s="269" t="str">
        <f t="shared" si="32"/>
        <v/>
      </c>
      <c r="W238" s="5"/>
      <c r="AR238" s="2" t="str">
        <f t="shared" si="34"/>
        <v/>
      </c>
      <c r="AS238" s="2" t="str">
        <f t="shared" si="33"/>
        <v/>
      </c>
      <c r="AT238" s="2" t="str">
        <f>IF(AR238="","",IF(AND(H238&gt;='Intersection Mileposts'!$F$5,H238&lt;='Intersection Mileposts'!$G$5),"Y",IF(AND(H238&gt;='Intersection Mileposts'!$F$6,H238&lt;='Intersection Mileposts'!$G$6),"Y",IF(AND(H238&gt;='Intersection Mileposts'!$F$7,H238&lt;='Intersection Mileposts'!$G$7),"Y",IF(AND(H238&gt;='Intersection Mileposts'!$F$8,H238&lt;='Intersection Mileposts'!$G$8),"Y",IF(AND(H238&gt;='Intersection Mileposts'!$F$9,H238&lt;='Intersection Mileposts'!$G$9),"Y",IF(AND(H238&gt;='Intersection Mileposts'!$F$10,H238&lt;='Intersection Mileposts'!$G$10),"Y",IF(AND(H238&gt;='Intersection Mileposts'!$F$11,H238&lt;='Intersection Mileposts'!$G$11),"Y",IF(AND(H238&gt;='Intersection Mileposts'!$F$12,H238&lt;='Intersection Mileposts'!$G$12),"Y",IF(AND(H238&gt;='Intersection Mileposts'!$F$13,H238&lt;='Intersection Mileposts'!$G$13),"Y",IF(AND(H238&gt;='Intersection Mileposts'!$F$14,H238&lt;='Intersection Mileposts'!$G$14),"Y",IF(AND(H238&gt;='Intersection Mileposts'!$F$15,H238&lt;='Intersection Mileposts'!$G$15),"Y",IF(AND(H238&gt;='Intersection Mileposts'!$F$16,H238&lt;='Intersection Mileposts'!$G$16),"Y",IF(AND(H238&gt;='Intersection Mileposts'!$F$17,H238&lt;='Intersection Mileposts'!$G$17),"Y",IF(AND(H238&gt;='Intersection Mileposts'!$F$18,H238&lt;='Intersection Mileposts'!$G$18),"Y",IF(AND(H238&gt;='Intersection Mileposts'!$F$19,H238&lt;='Intersection Mileposts'!$G$19),"Y",IF(AND(H238&gt;='Intersection Mileposts'!$F$20,H238&lt;='Intersection Mileposts'!$G$20),"Y",IF(AND(H238&gt;='Intersection Mileposts'!$F$21,H238&lt;='Intersection Mileposts'!$G$21),"Y",IF(AND(H238&gt;='Intersection Mileposts'!$F$22,H238&lt;='Intersection Mileposts'!$G$22),"Y",IF(AND(H238&gt;='Intersection Mileposts'!$F$23,H238&lt;='Intersection Mileposts'!$G$23),"Y",IF(AND(H238&gt;='Intersection Mileposts'!$F$24,H238&lt;='Intersection Mileposts'!$G$24),"Y",IF(AND(H238&gt;='Intersection Mileposts'!$F$25,H238&lt;='Intersection Mileposts'!$G$25),"Y",IF(AND(H238&gt;='Intersection Mileposts'!$F$26,H238&lt;='Intersection Mileposts'!$G$26),"Y",IF(AND(H238&gt;='Intersection Mileposts'!$F$27,H238&lt;='Intersection Mileposts'!$G$27),"Y",IF(AND(H238&gt;='Intersection Mileposts'!$F$28,H238&lt;='Intersection Mileposts'!$G$28),"Y",IF(AND(H238&gt;='Intersection Mileposts'!$F$29,H238&lt;='Intersection Mileposts'!$G$29),"Y", IF(AND(H238&gt;='Intersection Mileposts'!$F$30,H238&lt;='Intersection Mileposts'!$G$30),"Y",IF(AND(H238&gt;='Intersection Mileposts'!$F$31,H238&lt;='Intersection Mileposts'!$G$31),"Y",IF(AND(H238&gt;='Intersection Mileposts'!$F$32,H238&lt;='Intersection Mileposts'!$G$32),"Y",IF(AND(H238&gt;='Intersection Mileposts'!$F$33,H238&lt;='Intersection Mileposts'!$G$33),"Y",IF(AND(H238&gt;='Intersection Mileposts'!$F$34,H238&lt;='Intersection Mileposts'!$G$34),"Y",IF(AND(H238&gt;='Intersection Mileposts'!$F$35,H238&lt;='Intersection Mileposts'!$G$35),"Y",IF(AND(H238&gt;='Intersection Mileposts'!$F$36,H238&lt;='Intersection Mileposts'!$G$36),"Y",IF(AND(H238&gt;='Intersection Mileposts'!$F$37,H238&lt;='Intersection Mileposts'!$G$37),"Y",IF(AND(H238&gt;='Intersection Mileposts'!$F$38,H238&lt;='Intersection Mileposts'!$G$38),"Y",IF(AND(H238&gt;='Intersection Mileposts'!$F$39,H238&lt;='Intersection Mileposts'!$G$39),"Y","N"))))))))))))))))))))))))))))))))))))</f>
        <v/>
      </c>
    </row>
    <row r="239" spans="1:46" x14ac:dyDescent="0.3">
      <c r="A239" s="279"/>
      <c r="B239" s="261"/>
      <c r="C239" s="262"/>
      <c r="D239" s="262"/>
      <c r="E239" s="262"/>
      <c r="F239" s="262"/>
      <c r="G239" s="284"/>
      <c r="H239" s="286"/>
      <c r="I239" s="279"/>
      <c r="J239" s="260"/>
      <c r="K239" s="260"/>
      <c r="L239" s="280"/>
      <c r="M239" s="275"/>
      <c r="N239" s="263"/>
      <c r="P239" s="264" t="str">
        <f>IF(R239 = "", "", COUNT($R$4:R239))</f>
        <v/>
      </c>
      <c r="Q239" s="264" t="str">
        <f t="shared" si="29"/>
        <v/>
      </c>
      <c r="R239" s="265" t="str">
        <f t="shared" si="30"/>
        <v/>
      </c>
      <c r="S239" s="266" t="str">
        <f t="shared" si="35"/>
        <v/>
      </c>
      <c r="T239" s="267" t="str">
        <f t="shared" si="31"/>
        <v/>
      </c>
      <c r="U239" s="268" t="str">
        <f t="shared" si="36"/>
        <v/>
      </c>
      <c r="V239" s="269" t="str">
        <f t="shared" si="32"/>
        <v/>
      </c>
      <c r="W239" s="5"/>
      <c r="AR239" s="2" t="str">
        <f t="shared" si="34"/>
        <v/>
      </c>
      <c r="AS239" s="2" t="str">
        <f t="shared" si="33"/>
        <v/>
      </c>
      <c r="AT239" s="2" t="str">
        <f>IF(AR239="","",IF(AND(H239&gt;='Intersection Mileposts'!$F$5,H239&lt;='Intersection Mileposts'!$G$5),"Y",IF(AND(H239&gt;='Intersection Mileposts'!$F$6,H239&lt;='Intersection Mileposts'!$G$6),"Y",IF(AND(H239&gt;='Intersection Mileposts'!$F$7,H239&lt;='Intersection Mileposts'!$G$7),"Y",IF(AND(H239&gt;='Intersection Mileposts'!$F$8,H239&lt;='Intersection Mileposts'!$G$8),"Y",IF(AND(H239&gt;='Intersection Mileposts'!$F$9,H239&lt;='Intersection Mileposts'!$G$9),"Y",IF(AND(H239&gt;='Intersection Mileposts'!$F$10,H239&lt;='Intersection Mileposts'!$G$10),"Y",IF(AND(H239&gt;='Intersection Mileposts'!$F$11,H239&lt;='Intersection Mileposts'!$G$11),"Y",IF(AND(H239&gt;='Intersection Mileposts'!$F$12,H239&lt;='Intersection Mileposts'!$G$12),"Y",IF(AND(H239&gt;='Intersection Mileposts'!$F$13,H239&lt;='Intersection Mileposts'!$G$13),"Y",IF(AND(H239&gt;='Intersection Mileposts'!$F$14,H239&lt;='Intersection Mileposts'!$G$14),"Y",IF(AND(H239&gt;='Intersection Mileposts'!$F$15,H239&lt;='Intersection Mileposts'!$G$15),"Y",IF(AND(H239&gt;='Intersection Mileposts'!$F$16,H239&lt;='Intersection Mileposts'!$G$16),"Y",IF(AND(H239&gt;='Intersection Mileposts'!$F$17,H239&lt;='Intersection Mileposts'!$G$17),"Y",IF(AND(H239&gt;='Intersection Mileposts'!$F$18,H239&lt;='Intersection Mileposts'!$G$18),"Y",IF(AND(H239&gt;='Intersection Mileposts'!$F$19,H239&lt;='Intersection Mileposts'!$G$19),"Y",IF(AND(H239&gt;='Intersection Mileposts'!$F$20,H239&lt;='Intersection Mileposts'!$G$20),"Y",IF(AND(H239&gt;='Intersection Mileposts'!$F$21,H239&lt;='Intersection Mileposts'!$G$21),"Y",IF(AND(H239&gt;='Intersection Mileposts'!$F$22,H239&lt;='Intersection Mileposts'!$G$22),"Y",IF(AND(H239&gt;='Intersection Mileposts'!$F$23,H239&lt;='Intersection Mileposts'!$G$23),"Y",IF(AND(H239&gt;='Intersection Mileposts'!$F$24,H239&lt;='Intersection Mileposts'!$G$24),"Y",IF(AND(H239&gt;='Intersection Mileposts'!$F$25,H239&lt;='Intersection Mileposts'!$G$25),"Y",IF(AND(H239&gt;='Intersection Mileposts'!$F$26,H239&lt;='Intersection Mileposts'!$G$26),"Y",IF(AND(H239&gt;='Intersection Mileposts'!$F$27,H239&lt;='Intersection Mileposts'!$G$27),"Y",IF(AND(H239&gt;='Intersection Mileposts'!$F$28,H239&lt;='Intersection Mileposts'!$G$28),"Y",IF(AND(H239&gt;='Intersection Mileposts'!$F$29,H239&lt;='Intersection Mileposts'!$G$29),"Y", IF(AND(H239&gt;='Intersection Mileposts'!$F$30,H239&lt;='Intersection Mileposts'!$G$30),"Y",IF(AND(H239&gt;='Intersection Mileposts'!$F$31,H239&lt;='Intersection Mileposts'!$G$31),"Y",IF(AND(H239&gt;='Intersection Mileposts'!$F$32,H239&lt;='Intersection Mileposts'!$G$32),"Y",IF(AND(H239&gt;='Intersection Mileposts'!$F$33,H239&lt;='Intersection Mileposts'!$G$33),"Y",IF(AND(H239&gt;='Intersection Mileposts'!$F$34,H239&lt;='Intersection Mileposts'!$G$34),"Y",IF(AND(H239&gt;='Intersection Mileposts'!$F$35,H239&lt;='Intersection Mileposts'!$G$35),"Y",IF(AND(H239&gt;='Intersection Mileposts'!$F$36,H239&lt;='Intersection Mileposts'!$G$36),"Y",IF(AND(H239&gt;='Intersection Mileposts'!$F$37,H239&lt;='Intersection Mileposts'!$G$37),"Y",IF(AND(H239&gt;='Intersection Mileposts'!$F$38,H239&lt;='Intersection Mileposts'!$G$38),"Y",IF(AND(H239&gt;='Intersection Mileposts'!$F$39,H239&lt;='Intersection Mileposts'!$G$39),"Y","N"))))))))))))))))))))))))))))))))))))</f>
        <v/>
      </c>
    </row>
    <row r="240" spans="1:46" x14ac:dyDescent="0.3">
      <c r="A240" s="279"/>
      <c r="B240" s="261"/>
      <c r="C240" s="262"/>
      <c r="D240" s="262"/>
      <c r="E240" s="262"/>
      <c r="F240" s="262"/>
      <c r="G240" s="284"/>
      <c r="H240" s="286"/>
      <c r="I240" s="279"/>
      <c r="J240" s="260"/>
      <c r="K240" s="260"/>
      <c r="L240" s="280"/>
      <c r="M240" s="275"/>
      <c r="N240" s="263"/>
      <c r="P240" s="264" t="str">
        <f>IF(R240 = "", "", COUNT($R$4:R240))</f>
        <v/>
      </c>
      <c r="Q240" s="264" t="str">
        <f t="shared" si="29"/>
        <v/>
      </c>
      <c r="R240" s="265" t="str">
        <f t="shared" si="30"/>
        <v/>
      </c>
      <c r="S240" s="266" t="str">
        <f t="shared" si="35"/>
        <v/>
      </c>
      <c r="T240" s="267" t="str">
        <f t="shared" si="31"/>
        <v/>
      </c>
      <c r="U240" s="268" t="str">
        <f t="shared" si="36"/>
        <v/>
      </c>
      <c r="V240" s="269" t="str">
        <f t="shared" si="32"/>
        <v/>
      </c>
      <c r="W240" s="5"/>
      <c r="AR240" s="2" t="str">
        <f t="shared" si="34"/>
        <v/>
      </c>
      <c r="AS240" s="2" t="str">
        <f t="shared" si="33"/>
        <v/>
      </c>
      <c r="AT240" s="2" t="str">
        <f>IF(AR240="","",IF(AND(H240&gt;='Intersection Mileposts'!$F$5,H240&lt;='Intersection Mileposts'!$G$5),"Y",IF(AND(H240&gt;='Intersection Mileposts'!$F$6,H240&lt;='Intersection Mileposts'!$G$6),"Y",IF(AND(H240&gt;='Intersection Mileposts'!$F$7,H240&lt;='Intersection Mileposts'!$G$7),"Y",IF(AND(H240&gt;='Intersection Mileposts'!$F$8,H240&lt;='Intersection Mileposts'!$G$8),"Y",IF(AND(H240&gt;='Intersection Mileposts'!$F$9,H240&lt;='Intersection Mileposts'!$G$9),"Y",IF(AND(H240&gt;='Intersection Mileposts'!$F$10,H240&lt;='Intersection Mileposts'!$G$10),"Y",IF(AND(H240&gt;='Intersection Mileposts'!$F$11,H240&lt;='Intersection Mileposts'!$G$11),"Y",IF(AND(H240&gt;='Intersection Mileposts'!$F$12,H240&lt;='Intersection Mileposts'!$G$12),"Y",IF(AND(H240&gt;='Intersection Mileposts'!$F$13,H240&lt;='Intersection Mileposts'!$G$13),"Y",IF(AND(H240&gt;='Intersection Mileposts'!$F$14,H240&lt;='Intersection Mileposts'!$G$14),"Y",IF(AND(H240&gt;='Intersection Mileposts'!$F$15,H240&lt;='Intersection Mileposts'!$G$15),"Y",IF(AND(H240&gt;='Intersection Mileposts'!$F$16,H240&lt;='Intersection Mileposts'!$G$16),"Y",IF(AND(H240&gt;='Intersection Mileposts'!$F$17,H240&lt;='Intersection Mileposts'!$G$17),"Y",IF(AND(H240&gt;='Intersection Mileposts'!$F$18,H240&lt;='Intersection Mileposts'!$G$18),"Y",IF(AND(H240&gt;='Intersection Mileposts'!$F$19,H240&lt;='Intersection Mileposts'!$G$19),"Y",IF(AND(H240&gt;='Intersection Mileposts'!$F$20,H240&lt;='Intersection Mileposts'!$G$20),"Y",IF(AND(H240&gt;='Intersection Mileposts'!$F$21,H240&lt;='Intersection Mileposts'!$G$21),"Y",IF(AND(H240&gt;='Intersection Mileposts'!$F$22,H240&lt;='Intersection Mileposts'!$G$22),"Y",IF(AND(H240&gt;='Intersection Mileposts'!$F$23,H240&lt;='Intersection Mileposts'!$G$23),"Y",IF(AND(H240&gt;='Intersection Mileposts'!$F$24,H240&lt;='Intersection Mileposts'!$G$24),"Y",IF(AND(H240&gt;='Intersection Mileposts'!$F$25,H240&lt;='Intersection Mileposts'!$G$25),"Y",IF(AND(H240&gt;='Intersection Mileposts'!$F$26,H240&lt;='Intersection Mileposts'!$G$26),"Y",IF(AND(H240&gt;='Intersection Mileposts'!$F$27,H240&lt;='Intersection Mileposts'!$G$27),"Y",IF(AND(H240&gt;='Intersection Mileposts'!$F$28,H240&lt;='Intersection Mileposts'!$G$28),"Y",IF(AND(H240&gt;='Intersection Mileposts'!$F$29,H240&lt;='Intersection Mileposts'!$G$29),"Y", IF(AND(H240&gt;='Intersection Mileposts'!$F$30,H240&lt;='Intersection Mileposts'!$G$30),"Y",IF(AND(H240&gt;='Intersection Mileposts'!$F$31,H240&lt;='Intersection Mileposts'!$G$31),"Y",IF(AND(H240&gt;='Intersection Mileposts'!$F$32,H240&lt;='Intersection Mileposts'!$G$32),"Y",IF(AND(H240&gt;='Intersection Mileposts'!$F$33,H240&lt;='Intersection Mileposts'!$G$33),"Y",IF(AND(H240&gt;='Intersection Mileposts'!$F$34,H240&lt;='Intersection Mileposts'!$G$34),"Y",IF(AND(H240&gt;='Intersection Mileposts'!$F$35,H240&lt;='Intersection Mileposts'!$G$35),"Y",IF(AND(H240&gt;='Intersection Mileposts'!$F$36,H240&lt;='Intersection Mileposts'!$G$36),"Y",IF(AND(H240&gt;='Intersection Mileposts'!$F$37,H240&lt;='Intersection Mileposts'!$G$37),"Y",IF(AND(H240&gt;='Intersection Mileposts'!$F$38,H240&lt;='Intersection Mileposts'!$G$38),"Y",IF(AND(H240&gt;='Intersection Mileposts'!$F$39,H240&lt;='Intersection Mileposts'!$G$39),"Y","N"))))))))))))))))))))))))))))))))))))</f>
        <v/>
      </c>
    </row>
    <row r="241" spans="1:46" x14ac:dyDescent="0.3">
      <c r="A241" s="279"/>
      <c r="B241" s="261"/>
      <c r="C241" s="262"/>
      <c r="D241" s="262"/>
      <c r="E241" s="262"/>
      <c r="F241" s="262"/>
      <c r="G241" s="284"/>
      <c r="H241" s="286"/>
      <c r="I241" s="279"/>
      <c r="J241" s="260"/>
      <c r="K241" s="260"/>
      <c r="L241" s="280"/>
      <c r="M241" s="275"/>
      <c r="N241" s="263"/>
      <c r="P241" s="264" t="str">
        <f>IF(R241 = "", "", COUNT($R$4:R241))</f>
        <v/>
      </c>
      <c r="Q241" s="264" t="str">
        <f t="shared" si="29"/>
        <v/>
      </c>
      <c r="R241" s="265" t="str">
        <f t="shared" si="30"/>
        <v/>
      </c>
      <c r="S241" s="266" t="str">
        <f t="shared" si="35"/>
        <v/>
      </c>
      <c r="T241" s="267" t="str">
        <f t="shared" si="31"/>
        <v/>
      </c>
      <c r="U241" s="268" t="str">
        <f t="shared" si="36"/>
        <v/>
      </c>
      <c r="V241" s="269" t="str">
        <f t="shared" si="32"/>
        <v/>
      </c>
      <c r="W241" s="5"/>
      <c r="AR241" s="2" t="str">
        <f t="shared" si="34"/>
        <v/>
      </c>
      <c r="AS241" s="2" t="str">
        <f t="shared" si="33"/>
        <v/>
      </c>
      <c r="AT241" s="2" t="str">
        <f>IF(AR241="","",IF(AND(H241&gt;='Intersection Mileposts'!$F$5,H241&lt;='Intersection Mileposts'!$G$5),"Y",IF(AND(H241&gt;='Intersection Mileposts'!$F$6,H241&lt;='Intersection Mileposts'!$G$6),"Y",IF(AND(H241&gt;='Intersection Mileposts'!$F$7,H241&lt;='Intersection Mileposts'!$G$7),"Y",IF(AND(H241&gt;='Intersection Mileposts'!$F$8,H241&lt;='Intersection Mileposts'!$G$8),"Y",IF(AND(H241&gt;='Intersection Mileposts'!$F$9,H241&lt;='Intersection Mileposts'!$G$9),"Y",IF(AND(H241&gt;='Intersection Mileposts'!$F$10,H241&lt;='Intersection Mileposts'!$G$10),"Y",IF(AND(H241&gt;='Intersection Mileposts'!$F$11,H241&lt;='Intersection Mileposts'!$G$11),"Y",IF(AND(H241&gt;='Intersection Mileposts'!$F$12,H241&lt;='Intersection Mileposts'!$G$12),"Y",IF(AND(H241&gt;='Intersection Mileposts'!$F$13,H241&lt;='Intersection Mileposts'!$G$13),"Y",IF(AND(H241&gt;='Intersection Mileposts'!$F$14,H241&lt;='Intersection Mileposts'!$G$14),"Y",IF(AND(H241&gt;='Intersection Mileposts'!$F$15,H241&lt;='Intersection Mileposts'!$G$15),"Y",IF(AND(H241&gt;='Intersection Mileposts'!$F$16,H241&lt;='Intersection Mileposts'!$G$16),"Y",IF(AND(H241&gt;='Intersection Mileposts'!$F$17,H241&lt;='Intersection Mileposts'!$G$17),"Y",IF(AND(H241&gt;='Intersection Mileposts'!$F$18,H241&lt;='Intersection Mileposts'!$G$18),"Y",IF(AND(H241&gt;='Intersection Mileposts'!$F$19,H241&lt;='Intersection Mileposts'!$G$19),"Y",IF(AND(H241&gt;='Intersection Mileposts'!$F$20,H241&lt;='Intersection Mileposts'!$G$20),"Y",IF(AND(H241&gt;='Intersection Mileposts'!$F$21,H241&lt;='Intersection Mileposts'!$G$21),"Y",IF(AND(H241&gt;='Intersection Mileposts'!$F$22,H241&lt;='Intersection Mileposts'!$G$22),"Y",IF(AND(H241&gt;='Intersection Mileposts'!$F$23,H241&lt;='Intersection Mileposts'!$G$23),"Y",IF(AND(H241&gt;='Intersection Mileposts'!$F$24,H241&lt;='Intersection Mileposts'!$G$24),"Y",IF(AND(H241&gt;='Intersection Mileposts'!$F$25,H241&lt;='Intersection Mileposts'!$G$25),"Y",IF(AND(H241&gt;='Intersection Mileposts'!$F$26,H241&lt;='Intersection Mileposts'!$G$26),"Y",IF(AND(H241&gt;='Intersection Mileposts'!$F$27,H241&lt;='Intersection Mileposts'!$G$27),"Y",IF(AND(H241&gt;='Intersection Mileposts'!$F$28,H241&lt;='Intersection Mileposts'!$G$28),"Y",IF(AND(H241&gt;='Intersection Mileposts'!$F$29,H241&lt;='Intersection Mileposts'!$G$29),"Y", IF(AND(H241&gt;='Intersection Mileposts'!$F$30,H241&lt;='Intersection Mileposts'!$G$30),"Y",IF(AND(H241&gt;='Intersection Mileposts'!$F$31,H241&lt;='Intersection Mileposts'!$G$31),"Y",IF(AND(H241&gt;='Intersection Mileposts'!$F$32,H241&lt;='Intersection Mileposts'!$G$32),"Y",IF(AND(H241&gt;='Intersection Mileposts'!$F$33,H241&lt;='Intersection Mileposts'!$G$33),"Y",IF(AND(H241&gt;='Intersection Mileposts'!$F$34,H241&lt;='Intersection Mileposts'!$G$34),"Y",IF(AND(H241&gt;='Intersection Mileposts'!$F$35,H241&lt;='Intersection Mileposts'!$G$35),"Y",IF(AND(H241&gt;='Intersection Mileposts'!$F$36,H241&lt;='Intersection Mileposts'!$G$36),"Y",IF(AND(H241&gt;='Intersection Mileposts'!$F$37,H241&lt;='Intersection Mileposts'!$G$37),"Y",IF(AND(H241&gt;='Intersection Mileposts'!$F$38,H241&lt;='Intersection Mileposts'!$G$38),"Y",IF(AND(H241&gt;='Intersection Mileposts'!$F$39,H241&lt;='Intersection Mileposts'!$G$39),"Y","N"))))))))))))))))))))))))))))))))))))</f>
        <v/>
      </c>
    </row>
    <row r="242" spans="1:46" x14ac:dyDescent="0.3">
      <c r="A242" s="279"/>
      <c r="B242" s="261"/>
      <c r="C242" s="262"/>
      <c r="D242" s="262"/>
      <c r="E242" s="262"/>
      <c r="F242" s="262"/>
      <c r="G242" s="284"/>
      <c r="H242" s="286"/>
      <c r="I242" s="279"/>
      <c r="J242" s="260"/>
      <c r="K242" s="260"/>
      <c r="L242" s="280"/>
      <c r="M242" s="275"/>
      <c r="N242" s="263"/>
      <c r="P242" s="264" t="str">
        <f>IF(R242 = "", "", COUNT($R$4:R242))</f>
        <v/>
      </c>
      <c r="Q242" s="264" t="str">
        <f t="shared" si="29"/>
        <v/>
      </c>
      <c r="R242" s="265" t="str">
        <f t="shared" si="30"/>
        <v/>
      </c>
      <c r="S242" s="266" t="str">
        <f t="shared" si="35"/>
        <v/>
      </c>
      <c r="T242" s="267" t="str">
        <f t="shared" si="31"/>
        <v/>
      </c>
      <c r="U242" s="268" t="str">
        <f t="shared" si="36"/>
        <v/>
      </c>
      <c r="V242" s="269" t="str">
        <f t="shared" si="32"/>
        <v/>
      </c>
      <c r="W242" s="5"/>
      <c r="AR242" s="2" t="str">
        <f t="shared" si="34"/>
        <v/>
      </c>
      <c r="AS242" s="2" t="str">
        <f t="shared" si="33"/>
        <v/>
      </c>
      <c r="AT242" s="2" t="str">
        <f>IF(AR242="","",IF(AND(H242&gt;='Intersection Mileposts'!$F$5,H242&lt;='Intersection Mileposts'!$G$5),"Y",IF(AND(H242&gt;='Intersection Mileposts'!$F$6,H242&lt;='Intersection Mileposts'!$G$6),"Y",IF(AND(H242&gt;='Intersection Mileposts'!$F$7,H242&lt;='Intersection Mileposts'!$G$7),"Y",IF(AND(H242&gt;='Intersection Mileposts'!$F$8,H242&lt;='Intersection Mileposts'!$G$8),"Y",IF(AND(H242&gt;='Intersection Mileposts'!$F$9,H242&lt;='Intersection Mileposts'!$G$9),"Y",IF(AND(H242&gt;='Intersection Mileposts'!$F$10,H242&lt;='Intersection Mileposts'!$G$10),"Y",IF(AND(H242&gt;='Intersection Mileposts'!$F$11,H242&lt;='Intersection Mileposts'!$G$11),"Y",IF(AND(H242&gt;='Intersection Mileposts'!$F$12,H242&lt;='Intersection Mileposts'!$G$12),"Y",IF(AND(H242&gt;='Intersection Mileposts'!$F$13,H242&lt;='Intersection Mileposts'!$G$13),"Y",IF(AND(H242&gt;='Intersection Mileposts'!$F$14,H242&lt;='Intersection Mileposts'!$G$14),"Y",IF(AND(H242&gt;='Intersection Mileposts'!$F$15,H242&lt;='Intersection Mileposts'!$G$15),"Y",IF(AND(H242&gt;='Intersection Mileposts'!$F$16,H242&lt;='Intersection Mileposts'!$G$16),"Y",IF(AND(H242&gt;='Intersection Mileposts'!$F$17,H242&lt;='Intersection Mileposts'!$G$17),"Y",IF(AND(H242&gt;='Intersection Mileposts'!$F$18,H242&lt;='Intersection Mileposts'!$G$18),"Y",IF(AND(H242&gt;='Intersection Mileposts'!$F$19,H242&lt;='Intersection Mileposts'!$G$19),"Y",IF(AND(H242&gt;='Intersection Mileposts'!$F$20,H242&lt;='Intersection Mileposts'!$G$20),"Y",IF(AND(H242&gt;='Intersection Mileposts'!$F$21,H242&lt;='Intersection Mileposts'!$G$21),"Y",IF(AND(H242&gt;='Intersection Mileposts'!$F$22,H242&lt;='Intersection Mileposts'!$G$22),"Y",IF(AND(H242&gt;='Intersection Mileposts'!$F$23,H242&lt;='Intersection Mileposts'!$G$23),"Y",IF(AND(H242&gt;='Intersection Mileposts'!$F$24,H242&lt;='Intersection Mileposts'!$G$24),"Y",IF(AND(H242&gt;='Intersection Mileposts'!$F$25,H242&lt;='Intersection Mileposts'!$G$25),"Y",IF(AND(H242&gt;='Intersection Mileposts'!$F$26,H242&lt;='Intersection Mileposts'!$G$26),"Y",IF(AND(H242&gt;='Intersection Mileposts'!$F$27,H242&lt;='Intersection Mileposts'!$G$27),"Y",IF(AND(H242&gt;='Intersection Mileposts'!$F$28,H242&lt;='Intersection Mileposts'!$G$28),"Y",IF(AND(H242&gt;='Intersection Mileposts'!$F$29,H242&lt;='Intersection Mileposts'!$G$29),"Y", IF(AND(H242&gt;='Intersection Mileposts'!$F$30,H242&lt;='Intersection Mileposts'!$G$30),"Y",IF(AND(H242&gt;='Intersection Mileposts'!$F$31,H242&lt;='Intersection Mileposts'!$G$31),"Y",IF(AND(H242&gt;='Intersection Mileposts'!$F$32,H242&lt;='Intersection Mileposts'!$G$32),"Y",IF(AND(H242&gt;='Intersection Mileposts'!$F$33,H242&lt;='Intersection Mileposts'!$G$33),"Y",IF(AND(H242&gt;='Intersection Mileposts'!$F$34,H242&lt;='Intersection Mileposts'!$G$34),"Y",IF(AND(H242&gt;='Intersection Mileposts'!$F$35,H242&lt;='Intersection Mileposts'!$G$35),"Y",IF(AND(H242&gt;='Intersection Mileposts'!$F$36,H242&lt;='Intersection Mileposts'!$G$36),"Y",IF(AND(H242&gt;='Intersection Mileposts'!$F$37,H242&lt;='Intersection Mileposts'!$G$37),"Y",IF(AND(H242&gt;='Intersection Mileposts'!$F$38,H242&lt;='Intersection Mileposts'!$G$38),"Y",IF(AND(H242&gt;='Intersection Mileposts'!$F$39,H242&lt;='Intersection Mileposts'!$G$39),"Y","N"))))))))))))))))))))))))))))))))))))</f>
        <v/>
      </c>
    </row>
    <row r="243" spans="1:46" x14ac:dyDescent="0.3">
      <c r="A243" s="279"/>
      <c r="B243" s="261"/>
      <c r="C243" s="262"/>
      <c r="D243" s="262"/>
      <c r="E243" s="262"/>
      <c r="F243" s="262"/>
      <c r="G243" s="284"/>
      <c r="H243" s="286"/>
      <c r="I243" s="279"/>
      <c r="J243" s="260"/>
      <c r="K243" s="260"/>
      <c r="L243" s="280"/>
      <c r="M243" s="275"/>
      <c r="N243" s="263"/>
      <c r="P243" s="264" t="str">
        <f>IF(R243 = "", "", COUNT($R$4:R243))</f>
        <v/>
      </c>
      <c r="Q243" s="264" t="str">
        <f t="shared" si="29"/>
        <v/>
      </c>
      <c r="R243" s="265" t="str">
        <f t="shared" si="30"/>
        <v/>
      </c>
      <c r="S243" s="266" t="str">
        <f t="shared" si="35"/>
        <v/>
      </c>
      <c r="T243" s="267" t="str">
        <f t="shared" si="31"/>
        <v/>
      </c>
      <c r="U243" s="268" t="str">
        <f t="shared" si="36"/>
        <v/>
      </c>
      <c r="V243" s="269" t="str">
        <f t="shared" si="32"/>
        <v/>
      </c>
      <c r="W243" s="5"/>
      <c r="AR243" s="2" t="str">
        <f t="shared" si="34"/>
        <v/>
      </c>
      <c r="AS243" s="2" t="str">
        <f t="shared" si="33"/>
        <v/>
      </c>
      <c r="AT243" s="2" t="str">
        <f>IF(AR243="","",IF(AND(H243&gt;='Intersection Mileposts'!$F$5,H243&lt;='Intersection Mileposts'!$G$5),"Y",IF(AND(H243&gt;='Intersection Mileposts'!$F$6,H243&lt;='Intersection Mileposts'!$G$6),"Y",IF(AND(H243&gt;='Intersection Mileposts'!$F$7,H243&lt;='Intersection Mileposts'!$G$7),"Y",IF(AND(H243&gt;='Intersection Mileposts'!$F$8,H243&lt;='Intersection Mileposts'!$G$8),"Y",IF(AND(H243&gt;='Intersection Mileposts'!$F$9,H243&lt;='Intersection Mileposts'!$G$9),"Y",IF(AND(H243&gt;='Intersection Mileposts'!$F$10,H243&lt;='Intersection Mileposts'!$G$10),"Y",IF(AND(H243&gt;='Intersection Mileposts'!$F$11,H243&lt;='Intersection Mileposts'!$G$11),"Y",IF(AND(H243&gt;='Intersection Mileposts'!$F$12,H243&lt;='Intersection Mileposts'!$G$12),"Y",IF(AND(H243&gt;='Intersection Mileposts'!$F$13,H243&lt;='Intersection Mileposts'!$G$13),"Y",IF(AND(H243&gt;='Intersection Mileposts'!$F$14,H243&lt;='Intersection Mileposts'!$G$14),"Y",IF(AND(H243&gt;='Intersection Mileposts'!$F$15,H243&lt;='Intersection Mileposts'!$G$15),"Y",IF(AND(H243&gt;='Intersection Mileposts'!$F$16,H243&lt;='Intersection Mileposts'!$G$16),"Y",IF(AND(H243&gt;='Intersection Mileposts'!$F$17,H243&lt;='Intersection Mileposts'!$G$17),"Y",IF(AND(H243&gt;='Intersection Mileposts'!$F$18,H243&lt;='Intersection Mileposts'!$G$18),"Y",IF(AND(H243&gt;='Intersection Mileposts'!$F$19,H243&lt;='Intersection Mileposts'!$G$19),"Y",IF(AND(H243&gt;='Intersection Mileposts'!$F$20,H243&lt;='Intersection Mileposts'!$G$20),"Y",IF(AND(H243&gt;='Intersection Mileposts'!$F$21,H243&lt;='Intersection Mileposts'!$G$21),"Y",IF(AND(H243&gt;='Intersection Mileposts'!$F$22,H243&lt;='Intersection Mileposts'!$G$22),"Y",IF(AND(H243&gt;='Intersection Mileposts'!$F$23,H243&lt;='Intersection Mileposts'!$G$23),"Y",IF(AND(H243&gt;='Intersection Mileposts'!$F$24,H243&lt;='Intersection Mileposts'!$G$24),"Y",IF(AND(H243&gt;='Intersection Mileposts'!$F$25,H243&lt;='Intersection Mileposts'!$G$25),"Y",IF(AND(H243&gt;='Intersection Mileposts'!$F$26,H243&lt;='Intersection Mileposts'!$G$26),"Y",IF(AND(H243&gt;='Intersection Mileposts'!$F$27,H243&lt;='Intersection Mileposts'!$G$27),"Y",IF(AND(H243&gt;='Intersection Mileposts'!$F$28,H243&lt;='Intersection Mileposts'!$G$28),"Y",IF(AND(H243&gt;='Intersection Mileposts'!$F$29,H243&lt;='Intersection Mileposts'!$G$29),"Y", IF(AND(H243&gt;='Intersection Mileposts'!$F$30,H243&lt;='Intersection Mileposts'!$G$30),"Y",IF(AND(H243&gt;='Intersection Mileposts'!$F$31,H243&lt;='Intersection Mileposts'!$G$31),"Y",IF(AND(H243&gt;='Intersection Mileposts'!$F$32,H243&lt;='Intersection Mileposts'!$G$32),"Y",IF(AND(H243&gt;='Intersection Mileposts'!$F$33,H243&lt;='Intersection Mileposts'!$G$33),"Y",IF(AND(H243&gt;='Intersection Mileposts'!$F$34,H243&lt;='Intersection Mileposts'!$G$34),"Y",IF(AND(H243&gt;='Intersection Mileposts'!$F$35,H243&lt;='Intersection Mileposts'!$G$35),"Y",IF(AND(H243&gt;='Intersection Mileposts'!$F$36,H243&lt;='Intersection Mileposts'!$G$36),"Y",IF(AND(H243&gt;='Intersection Mileposts'!$F$37,H243&lt;='Intersection Mileposts'!$G$37),"Y",IF(AND(H243&gt;='Intersection Mileposts'!$F$38,H243&lt;='Intersection Mileposts'!$G$38),"Y",IF(AND(H243&gt;='Intersection Mileposts'!$F$39,H243&lt;='Intersection Mileposts'!$G$39),"Y","N"))))))))))))))))))))))))))))))))))))</f>
        <v/>
      </c>
    </row>
    <row r="244" spans="1:46" x14ac:dyDescent="0.3">
      <c r="A244" s="279"/>
      <c r="B244" s="261"/>
      <c r="C244" s="262"/>
      <c r="D244" s="262"/>
      <c r="E244" s="262"/>
      <c r="F244" s="262"/>
      <c r="G244" s="284"/>
      <c r="H244" s="286"/>
      <c r="I244" s="279"/>
      <c r="J244" s="260"/>
      <c r="K244" s="260"/>
      <c r="L244" s="280"/>
      <c r="M244" s="275"/>
      <c r="N244" s="263"/>
      <c r="P244" s="264" t="str">
        <f>IF(R244 = "", "", COUNT($R$4:R244))</f>
        <v/>
      </c>
      <c r="Q244" s="264" t="str">
        <f t="shared" si="29"/>
        <v/>
      </c>
      <c r="R244" s="265" t="str">
        <f t="shared" si="30"/>
        <v/>
      </c>
      <c r="S244" s="266" t="str">
        <f t="shared" si="35"/>
        <v/>
      </c>
      <c r="T244" s="267" t="str">
        <f t="shared" si="31"/>
        <v/>
      </c>
      <c r="U244" s="268" t="str">
        <f t="shared" si="36"/>
        <v/>
      </c>
      <c r="V244" s="269" t="str">
        <f t="shared" si="32"/>
        <v/>
      </c>
      <c r="W244" s="5"/>
      <c r="AR244" s="2" t="str">
        <f t="shared" si="34"/>
        <v/>
      </c>
      <c r="AS244" s="2" t="str">
        <f t="shared" si="33"/>
        <v/>
      </c>
      <c r="AT244" s="2" t="str">
        <f>IF(AR244="","",IF(AND(H244&gt;='Intersection Mileposts'!$F$5,H244&lt;='Intersection Mileposts'!$G$5),"Y",IF(AND(H244&gt;='Intersection Mileposts'!$F$6,H244&lt;='Intersection Mileposts'!$G$6),"Y",IF(AND(H244&gt;='Intersection Mileposts'!$F$7,H244&lt;='Intersection Mileposts'!$G$7),"Y",IF(AND(H244&gt;='Intersection Mileposts'!$F$8,H244&lt;='Intersection Mileposts'!$G$8),"Y",IF(AND(H244&gt;='Intersection Mileposts'!$F$9,H244&lt;='Intersection Mileposts'!$G$9),"Y",IF(AND(H244&gt;='Intersection Mileposts'!$F$10,H244&lt;='Intersection Mileposts'!$G$10),"Y",IF(AND(H244&gt;='Intersection Mileposts'!$F$11,H244&lt;='Intersection Mileposts'!$G$11),"Y",IF(AND(H244&gt;='Intersection Mileposts'!$F$12,H244&lt;='Intersection Mileposts'!$G$12),"Y",IF(AND(H244&gt;='Intersection Mileposts'!$F$13,H244&lt;='Intersection Mileposts'!$G$13),"Y",IF(AND(H244&gt;='Intersection Mileposts'!$F$14,H244&lt;='Intersection Mileposts'!$G$14),"Y",IF(AND(H244&gt;='Intersection Mileposts'!$F$15,H244&lt;='Intersection Mileposts'!$G$15),"Y",IF(AND(H244&gt;='Intersection Mileposts'!$F$16,H244&lt;='Intersection Mileposts'!$G$16),"Y",IF(AND(H244&gt;='Intersection Mileposts'!$F$17,H244&lt;='Intersection Mileposts'!$G$17),"Y",IF(AND(H244&gt;='Intersection Mileposts'!$F$18,H244&lt;='Intersection Mileposts'!$G$18),"Y",IF(AND(H244&gt;='Intersection Mileposts'!$F$19,H244&lt;='Intersection Mileposts'!$G$19),"Y",IF(AND(H244&gt;='Intersection Mileposts'!$F$20,H244&lt;='Intersection Mileposts'!$G$20),"Y",IF(AND(H244&gt;='Intersection Mileposts'!$F$21,H244&lt;='Intersection Mileposts'!$G$21),"Y",IF(AND(H244&gt;='Intersection Mileposts'!$F$22,H244&lt;='Intersection Mileposts'!$G$22),"Y",IF(AND(H244&gt;='Intersection Mileposts'!$F$23,H244&lt;='Intersection Mileposts'!$G$23),"Y",IF(AND(H244&gt;='Intersection Mileposts'!$F$24,H244&lt;='Intersection Mileposts'!$G$24),"Y",IF(AND(H244&gt;='Intersection Mileposts'!$F$25,H244&lt;='Intersection Mileposts'!$G$25),"Y",IF(AND(H244&gt;='Intersection Mileposts'!$F$26,H244&lt;='Intersection Mileposts'!$G$26),"Y",IF(AND(H244&gt;='Intersection Mileposts'!$F$27,H244&lt;='Intersection Mileposts'!$G$27),"Y",IF(AND(H244&gt;='Intersection Mileposts'!$F$28,H244&lt;='Intersection Mileposts'!$G$28),"Y",IF(AND(H244&gt;='Intersection Mileposts'!$F$29,H244&lt;='Intersection Mileposts'!$G$29),"Y", IF(AND(H244&gt;='Intersection Mileposts'!$F$30,H244&lt;='Intersection Mileposts'!$G$30),"Y",IF(AND(H244&gt;='Intersection Mileposts'!$F$31,H244&lt;='Intersection Mileposts'!$G$31),"Y",IF(AND(H244&gt;='Intersection Mileposts'!$F$32,H244&lt;='Intersection Mileposts'!$G$32),"Y",IF(AND(H244&gt;='Intersection Mileposts'!$F$33,H244&lt;='Intersection Mileposts'!$G$33),"Y",IF(AND(H244&gt;='Intersection Mileposts'!$F$34,H244&lt;='Intersection Mileposts'!$G$34),"Y",IF(AND(H244&gt;='Intersection Mileposts'!$F$35,H244&lt;='Intersection Mileposts'!$G$35),"Y",IF(AND(H244&gt;='Intersection Mileposts'!$F$36,H244&lt;='Intersection Mileposts'!$G$36),"Y",IF(AND(H244&gt;='Intersection Mileposts'!$F$37,H244&lt;='Intersection Mileposts'!$G$37),"Y",IF(AND(H244&gt;='Intersection Mileposts'!$F$38,H244&lt;='Intersection Mileposts'!$G$38),"Y",IF(AND(H244&gt;='Intersection Mileposts'!$F$39,H244&lt;='Intersection Mileposts'!$G$39),"Y","N"))))))))))))))))))))))))))))))))))))</f>
        <v/>
      </c>
    </row>
    <row r="245" spans="1:46" x14ac:dyDescent="0.3">
      <c r="A245" s="279"/>
      <c r="B245" s="261"/>
      <c r="C245" s="262"/>
      <c r="D245" s="262"/>
      <c r="E245" s="262"/>
      <c r="F245" s="262"/>
      <c r="G245" s="284"/>
      <c r="H245" s="286"/>
      <c r="I245" s="279"/>
      <c r="J245" s="260"/>
      <c r="K245" s="260"/>
      <c r="L245" s="280"/>
      <c r="M245" s="275"/>
      <c r="N245" s="263"/>
      <c r="P245" s="264" t="str">
        <f>IF(R245 = "", "", COUNT($R$4:R245))</f>
        <v/>
      </c>
      <c r="Q245" s="264" t="str">
        <f t="shared" si="29"/>
        <v/>
      </c>
      <c r="R245" s="265" t="str">
        <f t="shared" si="30"/>
        <v/>
      </c>
      <c r="S245" s="266" t="str">
        <f t="shared" si="35"/>
        <v/>
      </c>
      <c r="T245" s="267" t="str">
        <f t="shared" si="31"/>
        <v/>
      </c>
      <c r="U245" s="268" t="str">
        <f t="shared" si="36"/>
        <v/>
      </c>
      <c r="V245" s="269" t="str">
        <f t="shared" si="32"/>
        <v/>
      </c>
      <c r="W245" s="5"/>
      <c r="AR245" s="2" t="str">
        <f t="shared" si="34"/>
        <v/>
      </c>
      <c r="AS245" s="2" t="str">
        <f t="shared" si="33"/>
        <v/>
      </c>
      <c r="AT245" s="2" t="str">
        <f>IF(AR245="","",IF(AND(H245&gt;='Intersection Mileposts'!$F$5,H245&lt;='Intersection Mileposts'!$G$5),"Y",IF(AND(H245&gt;='Intersection Mileposts'!$F$6,H245&lt;='Intersection Mileposts'!$G$6),"Y",IF(AND(H245&gt;='Intersection Mileposts'!$F$7,H245&lt;='Intersection Mileposts'!$G$7),"Y",IF(AND(H245&gt;='Intersection Mileposts'!$F$8,H245&lt;='Intersection Mileposts'!$G$8),"Y",IF(AND(H245&gt;='Intersection Mileposts'!$F$9,H245&lt;='Intersection Mileposts'!$G$9),"Y",IF(AND(H245&gt;='Intersection Mileposts'!$F$10,H245&lt;='Intersection Mileposts'!$G$10),"Y",IF(AND(H245&gt;='Intersection Mileposts'!$F$11,H245&lt;='Intersection Mileposts'!$G$11),"Y",IF(AND(H245&gt;='Intersection Mileposts'!$F$12,H245&lt;='Intersection Mileposts'!$G$12),"Y",IF(AND(H245&gt;='Intersection Mileposts'!$F$13,H245&lt;='Intersection Mileposts'!$G$13),"Y",IF(AND(H245&gt;='Intersection Mileposts'!$F$14,H245&lt;='Intersection Mileposts'!$G$14),"Y",IF(AND(H245&gt;='Intersection Mileposts'!$F$15,H245&lt;='Intersection Mileposts'!$G$15),"Y",IF(AND(H245&gt;='Intersection Mileposts'!$F$16,H245&lt;='Intersection Mileposts'!$G$16),"Y",IF(AND(H245&gt;='Intersection Mileposts'!$F$17,H245&lt;='Intersection Mileposts'!$G$17),"Y",IF(AND(H245&gt;='Intersection Mileposts'!$F$18,H245&lt;='Intersection Mileposts'!$G$18),"Y",IF(AND(H245&gt;='Intersection Mileposts'!$F$19,H245&lt;='Intersection Mileposts'!$G$19),"Y",IF(AND(H245&gt;='Intersection Mileposts'!$F$20,H245&lt;='Intersection Mileposts'!$G$20),"Y",IF(AND(H245&gt;='Intersection Mileposts'!$F$21,H245&lt;='Intersection Mileposts'!$G$21),"Y",IF(AND(H245&gt;='Intersection Mileposts'!$F$22,H245&lt;='Intersection Mileposts'!$G$22),"Y",IF(AND(H245&gt;='Intersection Mileposts'!$F$23,H245&lt;='Intersection Mileposts'!$G$23),"Y",IF(AND(H245&gt;='Intersection Mileposts'!$F$24,H245&lt;='Intersection Mileposts'!$G$24),"Y",IF(AND(H245&gt;='Intersection Mileposts'!$F$25,H245&lt;='Intersection Mileposts'!$G$25),"Y",IF(AND(H245&gt;='Intersection Mileposts'!$F$26,H245&lt;='Intersection Mileposts'!$G$26),"Y",IF(AND(H245&gt;='Intersection Mileposts'!$F$27,H245&lt;='Intersection Mileposts'!$G$27),"Y",IF(AND(H245&gt;='Intersection Mileposts'!$F$28,H245&lt;='Intersection Mileposts'!$G$28),"Y",IF(AND(H245&gt;='Intersection Mileposts'!$F$29,H245&lt;='Intersection Mileposts'!$G$29),"Y", IF(AND(H245&gt;='Intersection Mileposts'!$F$30,H245&lt;='Intersection Mileposts'!$G$30),"Y",IF(AND(H245&gt;='Intersection Mileposts'!$F$31,H245&lt;='Intersection Mileposts'!$G$31),"Y",IF(AND(H245&gt;='Intersection Mileposts'!$F$32,H245&lt;='Intersection Mileposts'!$G$32),"Y",IF(AND(H245&gt;='Intersection Mileposts'!$F$33,H245&lt;='Intersection Mileposts'!$G$33),"Y",IF(AND(H245&gt;='Intersection Mileposts'!$F$34,H245&lt;='Intersection Mileposts'!$G$34),"Y",IF(AND(H245&gt;='Intersection Mileposts'!$F$35,H245&lt;='Intersection Mileposts'!$G$35),"Y",IF(AND(H245&gt;='Intersection Mileposts'!$F$36,H245&lt;='Intersection Mileposts'!$G$36),"Y",IF(AND(H245&gt;='Intersection Mileposts'!$F$37,H245&lt;='Intersection Mileposts'!$G$37),"Y",IF(AND(H245&gt;='Intersection Mileposts'!$F$38,H245&lt;='Intersection Mileposts'!$G$38),"Y",IF(AND(H245&gt;='Intersection Mileposts'!$F$39,H245&lt;='Intersection Mileposts'!$G$39),"Y","N"))))))))))))))))))))))))))))))))))))</f>
        <v/>
      </c>
    </row>
    <row r="246" spans="1:46" x14ac:dyDescent="0.3">
      <c r="A246" s="279"/>
      <c r="B246" s="261"/>
      <c r="C246" s="262"/>
      <c r="D246" s="262"/>
      <c r="E246" s="262"/>
      <c r="F246" s="262"/>
      <c r="G246" s="284"/>
      <c r="H246" s="286"/>
      <c r="I246" s="279"/>
      <c r="J246" s="260"/>
      <c r="K246" s="260"/>
      <c r="L246" s="280"/>
      <c r="M246" s="275"/>
      <c r="N246" s="263"/>
      <c r="P246" s="264" t="str">
        <f>IF(R246 = "", "", COUNT($R$4:R246))</f>
        <v/>
      </c>
      <c r="Q246" s="264" t="str">
        <f t="shared" si="29"/>
        <v/>
      </c>
      <c r="R246" s="265" t="str">
        <f t="shared" si="30"/>
        <v/>
      </c>
      <c r="S246" s="266" t="str">
        <f t="shared" si="35"/>
        <v/>
      </c>
      <c r="T246" s="267" t="str">
        <f t="shared" si="31"/>
        <v/>
      </c>
      <c r="U246" s="268" t="str">
        <f t="shared" si="36"/>
        <v/>
      </c>
      <c r="V246" s="269" t="str">
        <f t="shared" si="32"/>
        <v/>
      </c>
      <c r="W246" s="5"/>
      <c r="AR246" s="2" t="str">
        <f t="shared" si="34"/>
        <v/>
      </c>
      <c r="AS246" s="2" t="str">
        <f t="shared" si="33"/>
        <v/>
      </c>
      <c r="AT246" s="2" t="str">
        <f>IF(AR246="","",IF(AND(H246&gt;='Intersection Mileposts'!$F$5,H246&lt;='Intersection Mileposts'!$G$5),"Y",IF(AND(H246&gt;='Intersection Mileposts'!$F$6,H246&lt;='Intersection Mileposts'!$G$6),"Y",IF(AND(H246&gt;='Intersection Mileposts'!$F$7,H246&lt;='Intersection Mileposts'!$G$7),"Y",IF(AND(H246&gt;='Intersection Mileposts'!$F$8,H246&lt;='Intersection Mileposts'!$G$8),"Y",IF(AND(H246&gt;='Intersection Mileposts'!$F$9,H246&lt;='Intersection Mileposts'!$G$9),"Y",IF(AND(H246&gt;='Intersection Mileposts'!$F$10,H246&lt;='Intersection Mileposts'!$G$10),"Y",IF(AND(H246&gt;='Intersection Mileposts'!$F$11,H246&lt;='Intersection Mileposts'!$G$11),"Y",IF(AND(H246&gt;='Intersection Mileposts'!$F$12,H246&lt;='Intersection Mileposts'!$G$12),"Y",IF(AND(H246&gt;='Intersection Mileposts'!$F$13,H246&lt;='Intersection Mileposts'!$G$13),"Y",IF(AND(H246&gt;='Intersection Mileposts'!$F$14,H246&lt;='Intersection Mileposts'!$G$14),"Y",IF(AND(H246&gt;='Intersection Mileposts'!$F$15,H246&lt;='Intersection Mileposts'!$G$15),"Y",IF(AND(H246&gt;='Intersection Mileposts'!$F$16,H246&lt;='Intersection Mileposts'!$G$16),"Y",IF(AND(H246&gt;='Intersection Mileposts'!$F$17,H246&lt;='Intersection Mileposts'!$G$17),"Y",IF(AND(H246&gt;='Intersection Mileposts'!$F$18,H246&lt;='Intersection Mileposts'!$G$18),"Y",IF(AND(H246&gt;='Intersection Mileposts'!$F$19,H246&lt;='Intersection Mileposts'!$G$19),"Y",IF(AND(H246&gt;='Intersection Mileposts'!$F$20,H246&lt;='Intersection Mileposts'!$G$20),"Y",IF(AND(H246&gt;='Intersection Mileposts'!$F$21,H246&lt;='Intersection Mileposts'!$G$21),"Y",IF(AND(H246&gt;='Intersection Mileposts'!$F$22,H246&lt;='Intersection Mileposts'!$G$22),"Y",IF(AND(H246&gt;='Intersection Mileposts'!$F$23,H246&lt;='Intersection Mileposts'!$G$23),"Y",IF(AND(H246&gt;='Intersection Mileposts'!$F$24,H246&lt;='Intersection Mileposts'!$G$24),"Y",IF(AND(H246&gt;='Intersection Mileposts'!$F$25,H246&lt;='Intersection Mileposts'!$G$25),"Y",IF(AND(H246&gt;='Intersection Mileposts'!$F$26,H246&lt;='Intersection Mileposts'!$G$26),"Y",IF(AND(H246&gt;='Intersection Mileposts'!$F$27,H246&lt;='Intersection Mileposts'!$G$27),"Y",IF(AND(H246&gt;='Intersection Mileposts'!$F$28,H246&lt;='Intersection Mileposts'!$G$28),"Y",IF(AND(H246&gt;='Intersection Mileposts'!$F$29,H246&lt;='Intersection Mileposts'!$G$29),"Y", IF(AND(H246&gt;='Intersection Mileposts'!$F$30,H246&lt;='Intersection Mileposts'!$G$30),"Y",IF(AND(H246&gt;='Intersection Mileposts'!$F$31,H246&lt;='Intersection Mileposts'!$G$31),"Y",IF(AND(H246&gt;='Intersection Mileposts'!$F$32,H246&lt;='Intersection Mileposts'!$G$32),"Y",IF(AND(H246&gt;='Intersection Mileposts'!$F$33,H246&lt;='Intersection Mileposts'!$G$33),"Y",IF(AND(H246&gt;='Intersection Mileposts'!$F$34,H246&lt;='Intersection Mileposts'!$G$34),"Y",IF(AND(H246&gt;='Intersection Mileposts'!$F$35,H246&lt;='Intersection Mileposts'!$G$35),"Y",IF(AND(H246&gt;='Intersection Mileposts'!$F$36,H246&lt;='Intersection Mileposts'!$G$36),"Y",IF(AND(H246&gt;='Intersection Mileposts'!$F$37,H246&lt;='Intersection Mileposts'!$G$37),"Y",IF(AND(H246&gt;='Intersection Mileposts'!$F$38,H246&lt;='Intersection Mileposts'!$G$38),"Y",IF(AND(H246&gt;='Intersection Mileposts'!$F$39,H246&lt;='Intersection Mileposts'!$G$39),"Y","N"))))))))))))))))))))))))))))))))))))</f>
        <v/>
      </c>
    </row>
    <row r="247" spans="1:46" x14ac:dyDescent="0.3">
      <c r="A247" s="279"/>
      <c r="B247" s="261"/>
      <c r="C247" s="262"/>
      <c r="D247" s="262"/>
      <c r="E247" s="262"/>
      <c r="F247" s="262"/>
      <c r="G247" s="284"/>
      <c r="H247" s="286"/>
      <c r="I247" s="279"/>
      <c r="J247" s="260"/>
      <c r="K247" s="260"/>
      <c r="L247" s="280"/>
      <c r="M247" s="275"/>
      <c r="N247" s="263"/>
      <c r="P247" s="264" t="str">
        <f>IF(R247 = "", "", COUNT($R$4:R247))</f>
        <v/>
      </c>
      <c r="Q247" s="264" t="str">
        <f t="shared" si="29"/>
        <v/>
      </c>
      <c r="R247" s="265" t="str">
        <f t="shared" si="30"/>
        <v/>
      </c>
      <c r="S247" s="266" t="str">
        <f t="shared" si="35"/>
        <v/>
      </c>
      <c r="T247" s="267" t="str">
        <f t="shared" si="31"/>
        <v/>
      </c>
      <c r="U247" s="268" t="str">
        <f t="shared" si="36"/>
        <v/>
      </c>
      <c r="V247" s="269" t="str">
        <f t="shared" si="32"/>
        <v/>
      </c>
      <c r="W247" s="5"/>
      <c r="AR247" s="2" t="str">
        <f t="shared" si="34"/>
        <v/>
      </c>
      <c r="AS247" s="2" t="str">
        <f t="shared" si="33"/>
        <v/>
      </c>
      <c r="AT247" s="2" t="str">
        <f>IF(AR247="","",IF(AND(H247&gt;='Intersection Mileposts'!$F$5,H247&lt;='Intersection Mileposts'!$G$5),"Y",IF(AND(H247&gt;='Intersection Mileposts'!$F$6,H247&lt;='Intersection Mileposts'!$G$6),"Y",IF(AND(H247&gt;='Intersection Mileposts'!$F$7,H247&lt;='Intersection Mileposts'!$G$7),"Y",IF(AND(H247&gt;='Intersection Mileposts'!$F$8,H247&lt;='Intersection Mileposts'!$G$8),"Y",IF(AND(H247&gt;='Intersection Mileposts'!$F$9,H247&lt;='Intersection Mileposts'!$G$9),"Y",IF(AND(H247&gt;='Intersection Mileposts'!$F$10,H247&lt;='Intersection Mileposts'!$G$10),"Y",IF(AND(H247&gt;='Intersection Mileposts'!$F$11,H247&lt;='Intersection Mileposts'!$G$11),"Y",IF(AND(H247&gt;='Intersection Mileposts'!$F$12,H247&lt;='Intersection Mileposts'!$G$12),"Y",IF(AND(H247&gt;='Intersection Mileposts'!$F$13,H247&lt;='Intersection Mileposts'!$G$13),"Y",IF(AND(H247&gt;='Intersection Mileposts'!$F$14,H247&lt;='Intersection Mileposts'!$G$14),"Y",IF(AND(H247&gt;='Intersection Mileposts'!$F$15,H247&lt;='Intersection Mileposts'!$G$15),"Y",IF(AND(H247&gt;='Intersection Mileposts'!$F$16,H247&lt;='Intersection Mileposts'!$G$16),"Y",IF(AND(H247&gt;='Intersection Mileposts'!$F$17,H247&lt;='Intersection Mileposts'!$G$17),"Y",IF(AND(H247&gt;='Intersection Mileposts'!$F$18,H247&lt;='Intersection Mileposts'!$G$18),"Y",IF(AND(H247&gt;='Intersection Mileposts'!$F$19,H247&lt;='Intersection Mileposts'!$G$19),"Y",IF(AND(H247&gt;='Intersection Mileposts'!$F$20,H247&lt;='Intersection Mileposts'!$G$20),"Y",IF(AND(H247&gt;='Intersection Mileposts'!$F$21,H247&lt;='Intersection Mileposts'!$G$21),"Y",IF(AND(H247&gt;='Intersection Mileposts'!$F$22,H247&lt;='Intersection Mileposts'!$G$22),"Y",IF(AND(H247&gt;='Intersection Mileposts'!$F$23,H247&lt;='Intersection Mileposts'!$G$23),"Y",IF(AND(H247&gt;='Intersection Mileposts'!$F$24,H247&lt;='Intersection Mileposts'!$G$24),"Y",IF(AND(H247&gt;='Intersection Mileposts'!$F$25,H247&lt;='Intersection Mileposts'!$G$25),"Y",IF(AND(H247&gt;='Intersection Mileposts'!$F$26,H247&lt;='Intersection Mileposts'!$G$26),"Y",IF(AND(H247&gt;='Intersection Mileposts'!$F$27,H247&lt;='Intersection Mileposts'!$G$27),"Y",IF(AND(H247&gt;='Intersection Mileposts'!$F$28,H247&lt;='Intersection Mileposts'!$G$28),"Y",IF(AND(H247&gt;='Intersection Mileposts'!$F$29,H247&lt;='Intersection Mileposts'!$G$29),"Y", IF(AND(H247&gt;='Intersection Mileposts'!$F$30,H247&lt;='Intersection Mileposts'!$G$30),"Y",IF(AND(H247&gt;='Intersection Mileposts'!$F$31,H247&lt;='Intersection Mileposts'!$G$31),"Y",IF(AND(H247&gt;='Intersection Mileposts'!$F$32,H247&lt;='Intersection Mileposts'!$G$32),"Y",IF(AND(H247&gt;='Intersection Mileposts'!$F$33,H247&lt;='Intersection Mileposts'!$G$33),"Y",IF(AND(H247&gt;='Intersection Mileposts'!$F$34,H247&lt;='Intersection Mileposts'!$G$34),"Y",IF(AND(H247&gt;='Intersection Mileposts'!$F$35,H247&lt;='Intersection Mileposts'!$G$35),"Y",IF(AND(H247&gt;='Intersection Mileposts'!$F$36,H247&lt;='Intersection Mileposts'!$G$36),"Y",IF(AND(H247&gt;='Intersection Mileposts'!$F$37,H247&lt;='Intersection Mileposts'!$G$37),"Y",IF(AND(H247&gt;='Intersection Mileposts'!$F$38,H247&lt;='Intersection Mileposts'!$G$38),"Y",IF(AND(H247&gt;='Intersection Mileposts'!$F$39,H247&lt;='Intersection Mileposts'!$G$39),"Y","N"))))))))))))))))))))))))))))))))))))</f>
        <v/>
      </c>
    </row>
    <row r="248" spans="1:46" x14ac:dyDescent="0.3">
      <c r="A248" s="279"/>
      <c r="B248" s="261"/>
      <c r="C248" s="262"/>
      <c r="D248" s="262"/>
      <c r="E248" s="262"/>
      <c r="F248" s="262"/>
      <c r="G248" s="284"/>
      <c r="H248" s="286"/>
      <c r="I248" s="279"/>
      <c r="J248" s="260"/>
      <c r="K248" s="260"/>
      <c r="L248" s="280"/>
      <c r="M248" s="275"/>
      <c r="N248" s="263"/>
      <c r="P248" s="264" t="str">
        <f>IF(R248 = "", "", COUNT($R$4:R248))</f>
        <v/>
      </c>
      <c r="Q248" s="264" t="str">
        <f t="shared" si="29"/>
        <v/>
      </c>
      <c r="R248" s="265" t="str">
        <f t="shared" si="30"/>
        <v/>
      </c>
      <c r="S248" s="266" t="str">
        <f t="shared" si="35"/>
        <v/>
      </c>
      <c r="T248" s="267" t="str">
        <f t="shared" si="31"/>
        <v/>
      </c>
      <c r="U248" s="268" t="str">
        <f t="shared" si="36"/>
        <v/>
      </c>
      <c r="V248" s="269" t="str">
        <f t="shared" si="32"/>
        <v/>
      </c>
      <c r="W248" s="5"/>
      <c r="AR248" s="2" t="str">
        <f t="shared" si="34"/>
        <v/>
      </c>
      <c r="AS248" s="2" t="str">
        <f t="shared" si="33"/>
        <v/>
      </c>
      <c r="AT248" s="2" t="str">
        <f>IF(AR248="","",IF(AND(H248&gt;='Intersection Mileposts'!$F$5,H248&lt;='Intersection Mileposts'!$G$5),"Y",IF(AND(H248&gt;='Intersection Mileposts'!$F$6,H248&lt;='Intersection Mileposts'!$G$6),"Y",IF(AND(H248&gt;='Intersection Mileposts'!$F$7,H248&lt;='Intersection Mileposts'!$G$7),"Y",IF(AND(H248&gt;='Intersection Mileposts'!$F$8,H248&lt;='Intersection Mileposts'!$G$8),"Y",IF(AND(H248&gt;='Intersection Mileposts'!$F$9,H248&lt;='Intersection Mileposts'!$G$9),"Y",IF(AND(H248&gt;='Intersection Mileposts'!$F$10,H248&lt;='Intersection Mileposts'!$G$10),"Y",IF(AND(H248&gt;='Intersection Mileposts'!$F$11,H248&lt;='Intersection Mileposts'!$G$11),"Y",IF(AND(H248&gt;='Intersection Mileposts'!$F$12,H248&lt;='Intersection Mileposts'!$G$12),"Y",IF(AND(H248&gt;='Intersection Mileposts'!$F$13,H248&lt;='Intersection Mileposts'!$G$13),"Y",IF(AND(H248&gt;='Intersection Mileposts'!$F$14,H248&lt;='Intersection Mileposts'!$G$14),"Y",IF(AND(H248&gt;='Intersection Mileposts'!$F$15,H248&lt;='Intersection Mileposts'!$G$15),"Y",IF(AND(H248&gt;='Intersection Mileposts'!$F$16,H248&lt;='Intersection Mileposts'!$G$16),"Y",IF(AND(H248&gt;='Intersection Mileposts'!$F$17,H248&lt;='Intersection Mileposts'!$G$17),"Y",IF(AND(H248&gt;='Intersection Mileposts'!$F$18,H248&lt;='Intersection Mileposts'!$G$18),"Y",IF(AND(H248&gt;='Intersection Mileposts'!$F$19,H248&lt;='Intersection Mileposts'!$G$19),"Y",IF(AND(H248&gt;='Intersection Mileposts'!$F$20,H248&lt;='Intersection Mileposts'!$G$20),"Y",IF(AND(H248&gt;='Intersection Mileposts'!$F$21,H248&lt;='Intersection Mileposts'!$G$21),"Y",IF(AND(H248&gt;='Intersection Mileposts'!$F$22,H248&lt;='Intersection Mileposts'!$G$22),"Y",IF(AND(H248&gt;='Intersection Mileposts'!$F$23,H248&lt;='Intersection Mileposts'!$G$23),"Y",IF(AND(H248&gt;='Intersection Mileposts'!$F$24,H248&lt;='Intersection Mileposts'!$G$24),"Y",IF(AND(H248&gt;='Intersection Mileposts'!$F$25,H248&lt;='Intersection Mileposts'!$G$25),"Y",IF(AND(H248&gt;='Intersection Mileposts'!$F$26,H248&lt;='Intersection Mileposts'!$G$26),"Y",IF(AND(H248&gt;='Intersection Mileposts'!$F$27,H248&lt;='Intersection Mileposts'!$G$27),"Y",IF(AND(H248&gt;='Intersection Mileposts'!$F$28,H248&lt;='Intersection Mileposts'!$G$28),"Y",IF(AND(H248&gt;='Intersection Mileposts'!$F$29,H248&lt;='Intersection Mileposts'!$G$29),"Y", IF(AND(H248&gt;='Intersection Mileposts'!$F$30,H248&lt;='Intersection Mileposts'!$G$30),"Y",IF(AND(H248&gt;='Intersection Mileposts'!$F$31,H248&lt;='Intersection Mileposts'!$G$31),"Y",IF(AND(H248&gt;='Intersection Mileposts'!$F$32,H248&lt;='Intersection Mileposts'!$G$32),"Y",IF(AND(H248&gt;='Intersection Mileposts'!$F$33,H248&lt;='Intersection Mileposts'!$G$33),"Y",IF(AND(H248&gt;='Intersection Mileposts'!$F$34,H248&lt;='Intersection Mileposts'!$G$34),"Y",IF(AND(H248&gt;='Intersection Mileposts'!$F$35,H248&lt;='Intersection Mileposts'!$G$35),"Y",IF(AND(H248&gt;='Intersection Mileposts'!$F$36,H248&lt;='Intersection Mileposts'!$G$36),"Y",IF(AND(H248&gt;='Intersection Mileposts'!$F$37,H248&lt;='Intersection Mileposts'!$G$37),"Y",IF(AND(H248&gt;='Intersection Mileposts'!$F$38,H248&lt;='Intersection Mileposts'!$G$38),"Y",IF(AND(H248&gt;='Intersection Mileposts'!$F$39,H248&lt;='Intersection Mileposts'!$G$39),"Y","N"))))))))))))))))))))))))))))))))))))</f>
        <v/>
      </c>
    </row>
    <row r="249" spans="1:46" x14ac:dyDescent="0.3">
      <c r="A249" s="279"/>
      <c r="B249" s="261"/>
      <c r="C249" s="262"/>
      <c r="D249" s="262"/>
      <c r="E249" s="262"/>
      <c r="F249" s="262"/>
      <c r="G249" s="284"/>
      <c r="H249" s="286"/>
      <c r="I249" s="279"/>
      <c r="J249" s="260"/>
      <c r="K249" s="260"/>
      <c r="L249" s="280"/>
      <c r="M249" s="275"/>
      <c r="N249" s="263"/>
      <c r="P249" s="264" t="str">
        <f>IF(R249 = "", "", COUNT($R$4:R249))</f>
        <v/>
      </c>
      <c r="Q249" s="264" t="str">
        <f t="shared" si="29"/>
        <v/>
      </c>
      <c r="R249" s="265" t="str">
        <f t="shared" si="30"/>
        <v/>
      </c>
      <c r="S249" s="266" t="str">
        <f t="shared" si="35"/>
        <v/>
      </c>
      <c r="T249" s="267" t="str">
        <f t="shared" si="31"/>
        <v/>
      </c>
      <c r="U249" s="268" t="str">
        <f t="shared" si="36"/>
        <v/>
      </c>
      <c r="V249" s="269" t="str">
        <f t="shared" si="32"/>
        <v/>
      </c>
      <c r="W249" s="5"/>
      <c r="AR249" s="2" t="str">
        <f t="shared" si="34"/>
        <v/>
      </c>
      <c r="AS249" s="2" t="str">
        <f t="shared" si="33"/>
        <v/>
      </c>
      <c r="AT249" s="2" t="str">
        <f>IF(AR249="","",IF(AND(H249&gt;='Intersection Mileposts'!$F$5,H249&lt;='Intersection Mileposts'!$G$5),"Y",IF(AND(H249&gt;='Intersection Mileposts'!$F$6,H249&lt;='Intersection Mileposts'!$G$6),"Y",IF(AND(H249&gt;='Intersection Mileposts'!$F$7,H249&lt;='Intersection Mileposts'!$G$7),"Y",IF(AND(H249&gt;='Intersection Mileposts'!$F$8,H249&lt;='Intersection Mileposts'!$G$8),"Y",IF(AND(H249&gt;='Intersection Mileposts'!$F$9,H249&lt;='Intersection Mileposts'!$G$9),"Y",IF(AND(H249&gt;='Intersection Mileposts'!$F$10,H249&lt;='Intersection Mileposts'!$G$10),"Y",IF(AND(H249&gt;='Intersection Mileposts'!$F$11,H249&lt;='Intersection Mileposts'!$G$11),"Y",IF(AND(H249&gt;='Intersection Mileposts'!$F$12,H249&lt;='Intersection Mileposts'!$G$12),"Y",IF(AND(H249&gt;='Intersection Mileposts'!$F$13,H249&lt;='Intersection Mileposts'!$G$13),"Y",IF(AND(H249&gt;='Intersection Mileposts'!$F$14,H249&lt;='Intersection Mileposts'!$G$14),"Y",IF(AND(H249&gt;='Intersection Mileposts'!$F$15,H249&lt;='Intersection Mileposts'!$G$15),"Y",IF(AND(H249&gt;='Intersection Mileposts'!$F$16,H249&lt;='Intersection Mileposts'!$G$16),"Y",IF(AND(H249&gt;='Intersection Mileposts'!$F$17,H249&lt;='Intersection Mileposts'!$G$17),"Y",IF(AND(H249&gt;='Intersection Mileposts'!$F$18,H249&lt;='Intersection Mileposts'!$G$18),"Y",IF(AND(H249&gt;='Intersection Mileposts'!$F$19,H249&lt;='Intersection Mileposts'!$G$19),"Y",IF(AND(H249&gt;='Intersection Mileposts'!$F$20,H249&lt;='Intersection Mileposts'!$G$20),"Y",IF(AND(H249&gt;='Intersection Mileposts'!$F$21,H249&lt;='Intersection Mileposts'!$G$21),"Y",IF(AND(H249&gt;='Intersection Mileposts'!$F$22,H249&lt;='Intersection Mileposts'!$G$22),"Y",IF(AND(H249&gt;='Intersection Mileposts'!$F$23,H249&lt;='Intersection Mileposts'!$G$23),"Y",IF(AND(H249&gt;='Intersection Mileposts'!$F$24,H249&lt;='Intersection Mileposts'!$G$24),"Y",IF(AND(H249&gt;='Intersection Mileposts'!$F$25,H249&lt;='Intersection Mileposts'!$G$25),"Y",IF(AND(H249&gt;='Intersection Mileposts'!$F$26,H249&lt;='Intersection Mileposts'!$G$26),"Y",IF(AND(H249&gt;='Intersection Mileposts'!$F$27,H249&lt;='Intersection Mileposts'!$G$27),"Y",IF(AND(H249&gt;='Intersection Mileposts'!$F$28,H249&lt;='Intersection Mileposts'!$G$28),"Y",IF(AND(H249&gt;='Intersection Mileposts'!$F$29,H249&lt;='Intersection Mileposts'!$G$29),"Y", IF(AND(H249&gt;='Intersection Mileposts'!$F$30,H249&lt;='Intersection Mileposts'!$G$30),"Y",IF(AND(H249&gt;='Intersection Mileposts'!$F$31,H249&lt;='Intersection Mileposts'!$G$31),"Y",IF(AND(H249&gt;='Intersection Mileposts'!$F$32,H249&lt;='Intersection Mileposts'!$G$32),"Y",IF(AND(H249&gt;='Intersection Mileposts'!$F$33,H249&lt;='Intersection Mileposts'!$G$33),"Y",IF(AND(H249&gt;='Intersection Mileposts'!$F$34,H249&lt;='Intersection Mileposts'!$G$34),"Y",IF(AND(H249&gt;='Intersection Mileposts'!$F$35,H249&lt;='Intersection Mileposts'!$G$35),"Y",IF(AND(H249&gt;='Intersection Mileposts'!$F$36,H249&lt;='Intersection Mileposts'!$G$36),"Y",IF(AND(H249&gt;='Intersection Mileposts'!$F$37,H249&lt;='Intersection Mileposts'!$G$37),"Y",IF(AND(H249&gt;='Intersection Mileposts'!$F$38,H249&lt;='Intersection Mileposts'!$G$38),"Y",IF(AND(H249&gt;='Intersection Mileposts'!$F$39,H249&lt;='Intersection Mileposts'!$G$39),"Y","N"))))))))))))))))))))))))))))))))))))</f>
        <v/>
      </c>
    </row>
    <row r="250" spans="1:46" x14ac:dyDescent="0.3">
      <c r="A250" s="279"/>
      <c r="B250" s="261"/>
      <c r="C250" s="262"/>
      <c r="D250" s="262"/>
      <c r="E250" s="262"/>
      <c r="F250" s="262"/>
      <c r="G250" s="284"/>
      <c r="H250" s="286"/>
      <c r="I250" s="279"/>
      <c r="J250" s="260"/>
      <c r="K250" s="260"/>
      <c r="L250" s="280"/>
      <c r="M250" s="275"/>
      <c r="N250" s="263"/>
      <c r="P250" s="264" t="str">
        <f>IF(R250 = "", "", COUNT($R$4:R250))</f>
        <v/>
      </c>
      <c r="Q250" s="264" t="str">
        <f t="shared" si="29"/>
        <v/>
      </c>
      <c r="R250" s="265" t="str">
        <f t="shared" si="30"/>
        <v/>
      </c>
      <c r="S250" s="266" t="str">
        <f t="shared" si="35"/>
        <v/>
      </c>
      <c r="T250" s="267" t="str">
        <f t="shared" si="31"/>
        <v/>
      </c>
      <c r="U250" s="268" t="str">
        <f t="shared" si="36"/>
        <v/>
      </c>
      <c r="V250" s="269" t="str">
        <f t="shared" si="32"/>
        <v/>
      </c>
      <c r="W250" s="5"/>
      <c r="AR250" s="2" t="str">
        <f t="shared" si="34"/>
        <v/>
      </c>
      <c r="AS250" s="2" t="str">
        <f t="shared" si="33"/>
        <v/>
      </c>
      <c r="AT250" s="2" t="str">
        <f>IF(AR250="","",IF(AND(H250&gt;='Intersection Mileposts'!$F$5,H250&lt;='Intersection Mileposts'!$G$5),"Y",IF(AND(H250&gt;='Intersection Mileposts'!$F$6,H250&lt;='Intersection Mileposts'!$G$6),"Y",IF(AND(H250&gt;='Intersection Mileposts'!$F$7,H250&lt;='Intersection Mileposts'!$G$7),"Y",IF(AND(H250&gt;='Intersection Mileposts'!$F$8,H250&lt;='Intersection Mileposts'!$G$8),"Y",IF(AND(H250&gt;='Intersection Mileposts'!$F$9,H250&lt;='Intersection Mileposts'!$G$9),"Y",IF(AND(H250&gt;='Intersection Mileposts'!$F$10,H250&lt;='Intersection Mileposts'!$G$10),"Y",IF(AND(H250&gt;='Intersection Mileposts'!$F$11,H250&lt;='Intersection Mileposts'!$G$11),"Y",IF(AND(H250&gt;='Intersection Mileposts'!$F$12,H250&lt;='Intersection Mileposts'!$G$12),"Y",IF(AND(H250&gt;='Intersection Mileposts'!$F$13,H250&lt;='Intersection Mileposts'!$G$13),"Y",IF(AND(H250&gt;='Intersection Mileposts'!$F$14,H250&lt;='Intersection Mileposts'!$G$14),"Y",IF(AND(H250&gt;='Intersection Mileposts'!$F$15,H250&lt;='Intersection Mileposts'!$G$15),"Y",IF(AND(H250&gt;='Intersection Mileposts'!$F$16,H250&lt;='Intersection Mileposts'!$G$16),"Y",IF(AND(H250&gt;='Intersection Mileposts'!$F$17,H250&lt;='Intersection Mileposts'!$G$17),"Y",IF(AND(H250&gt;='Intersection Mileposts'!$F$18,H250&lt;='Intersection Mileposts'!$G$18),"Y",IF(AND(H250&gt;='Intersection Mileposts'!$F$19,H250&lt;='Intersection Mileposts'!$G$19),"Y",IF(AND(H250&gt;='Intersection Mileposts'!$F$20,H250&lt;='Intersection Mileposts'!$G$20),"Y",IF(AND(H250&gt;='Intersection Mileposts'!$F$21,H250&lt;='Intersection Mileposts'!$G$21),"Y",IF(AND(H250&gt;='Intersection Mileposts'!$F$22,H250&lt;='Intersection Mileposts'!$G$22),"Y",IF(AND(H250&gt;='Intersection Mileposts'!$F$23,H250&lt;='Intersection Mileposts'!$G$23),"Y",IF(AND(H250&gt;='Intersection Mileposts'!$F$24,H250&lt;='Intersection Mileposts'!$G$24),"Y",IF(AND(H250&gt;='Intersection Mileposts'!$F$25,H250&lt;='Intersection Mileposts'!$G$25),"Y",IF(AND(H250&gt;='Intersection Mileposts'!$F$26,H250&lt;='Intersection Mileposts'!$G$26),"Y",IF(AND(H250&gt;='Intersection Mileposts'!$F$27,H250&lt;='Intersection Mileposts'!$G$27),"Y",IF(AND(H250&gt;='Intersection Mileposts'!$F$28,H250&lt;='Intersection Mileposts'!$G$28),"Y",IF(AND(H250&gt;='Intersection Mileposts'!$F$29,H250&lt;='Intersection Mileposts'!$G$29),"Y", IF(AND(H250&gt;='Intersection Mileposts'!$F$30,H250&lt;='Intersection Mileposts'!$G$30),"Y",IF(AND(H250&gt;='Intersection Mileposts'!$F$31,H250&lt;='Intersection Mileposts'!$G$31),"Y",IF(AND(H250&gt;='Intersection Mileposts'!$F$32,H250&lt;='Intersection Mileposts'!$G$32),"Y",IF(AND(H250&gt;='Intersection Mileposts'!$F$33,H250&lt;='Intersection Mileposts'!$G$33),"Y",IF(AND(H250&gt;='Intersection Mileposts'!$F$34,H250&lt;='Intersection Mileposts'!$G$34),"Y",IF(AND(H250&gt;='Intersection Mileposts'!$F$35,H250&lt;='Intersection Mileposts'!$G$35),"Y",IF(AND(H250&gt;='Intersection Mileposts'!$F$36,H250&lt;='Intersection Mileposts'!$G$36),"Y",IF(AND(H250&gt;='Intersection Mileposts'!$F$37,H250&lt;='Intersection Mileposts'!$G$37),"Y",IF(AND(H250&gt;='Intersection Mileposts'!$F$38,H250&lt;='Intersection Mileposts'!$G$38),"Y",IF(AND(H250&gt;='Intersection Mileposts'!$F$39,H250&lt;='Intersection Mileposts'!$G$39),"Y","N"))))))))))))))))))))))))))))))))))))</f>
        <v/>
      </c>
    </row>
    <row r="251" spans="1:46" x14ac:dyDescent="0.3">
      <c r="A251" s="279"/>
      <c r="B251" s="261"/>
      <c r="C251" s="262"/>
      <c r="D251" s="262"/>
      <c r="E251" s="262"/>
      <c r="F251" s="262"/>
      <c r="G251" s="284"/>
      <c r="H251" s="286"/>
      <c r="I251" s="279"/>
      <c r="J251" s="260"/>
      <c r="K251" s="260"/>
      <c r="L251" s="280"/>
      <c r="M251" s="275"/>
      <c r="N251" s="263"/>
      <c r="P251" s="264" t="str">
        <f>IF(R251 = "", "", COUNT($R$4:R251))</f>
        <v/>
      </c>
      <c r="Q251" s="264" t="str">
        <f t="shared" si="29"/>
        <v/>
      </c>
      <c r="R251" s="265" t="str">
        <f t="shared" si="30"/>
        <v/>
      </c>
      <c r="S251" s="266" t="str">
        <f t="shared" si="35"/>
        <v/>
      </c>
      <c r="T251" s="267" t="str">
        <f t="shared" si="31"/>
        <v/>
      </c>
      <c r="U251" s="268" t="str">
        <f t="shared" si="36"/>
        <v/>
      </c>
      <c r="V251" s="269" t="str">
        <f t="shared" si="32"/>
        <v/>
      </c>
      <c r="W251" s="5"/>
      <c r="AR251" s="2" t="str">
        <f t="shared" si="34"/>
        <v/>
      </c>
      <c r="AS251" s="2" t="str">
        <f t="shared" si="33"/>
        <v/>
      </c>
      <c r="AT251" s="2" t="str">
        <f>IF(AR251="","",IF(AND(H251&gt;='Intersection Mileposts'!$F$5,H251&lt;='Intersection Mileposts'!$G$5),"Y",IF(AND(H251&gt;='Intersection Mileposts'!$F$6,H251&lt;='Intersection Mileposts'!$G$6),"Y",IF(AND(H251&gt;='Intersection Mileposts'!$F$7,H251&lt;='Intersection Mileposts'!$G$7),"Y",IF(AND(H251&gt;='Intersection Mileposts'!$F$8,H251&lt;='Intersection Mileposts'!$G$8),"Y",IF(AND(H251&gt;='Intersection Mileposts'!$F$9,H251&lt;='Intersection Mileposts'!$G$9),"Y",IF(AND(H251&gt;='Intersection Mileposts'!$F$10,H251&lt;='Intersection Mileposts'!$G$10),"Y",IF(AND(H251&gt;='Intersection Mileposts'!$F$11,H251&lt;='Intersection Mileposts'!$G$11),"Y",IF(AND(H251&gt;='Intersection Mileposts'!$F$12,H251&lt;='Intersection Mileposts'!$G$12),"Y",IF(AND(H251&gt;='Intersection Mileposts'!$F$13,H251&lt;='Intersection Mileposts'!$G$13),"Y",IF(AND(H251&gt;='Intersection Mileposts'!$F$14,H251&lt;='Intersection Mileposts'!$G$14),"Y",IF(AND(H251&gt;='Intersection Mileposts'!$F$15,H251&lt;='Intersection Mileposts'!$G$15),"Y",IF(AND(H251&gt;='Intersection Mileposts'!$F$16,H251&lt;='Intersection Mileposts'!$G$16),"Y",IF(AND(H251&gt;='Intersection Mileposts'!$F$17,H251&lt;='Intersection Mileposts'!$G$17),"Y",IF(AND(H251&gt;='Intersection Mileposts'!$F$18,H251&lt;='Intersection Mileposts'!$G$18),"Y",IF(AND(H251&gt;='Intersection Mileposts'!$F$19,H251&lt;='Intersection Mileposts'!$G$19),"Y",IF(AND(H251&gt;='Intersection Mileposts'!$F$20,H251&lt;='Intersection Mileposts'!$G$20),"Y",IF(AND(H251&gt;='Intersection Mileposts'!$F$21,H251&lt;='Intersection Mileposts'!$G$21),"Y",IF(AND(H251&gt;='Intersection Mileposts'!$F$22,H251&lt;='Intersection Mileposts'!$G$22),"Y",IF(AND(H251&gt;='Intersection Mileposts'!$F$23,H251&lt;='Intersection Mileposts'!$G$23),"Y",IF(AND(H251&gt;='Intersection Mileposts'!$F$24,H251&lt;='Intersection Mileposts'!$G$24),"Y",IF(AND(H251&gt;='Intersection Mileposts'!$F$25,H251&lt;='Intersection Mileposts'!$G$25),"Y",IF(AND(H251&gt;='Intersection Mileposts'!$F$26,H251&lt;='Intersection Mileposts'!$G$26),"Y",IF(AND(H251&gt;='Intersection Mileposts'!$F$27,H251&lt;='Intersection Mileposts'!$G$27),"Y",IF(AND(H251&gt;='Intersection Mileposts'!$F$28,H251&lt;='Intersection Mileposts'!$G$28),"Y",IF(AND(H251&gt;='Intersection Mileposts'!$F$29,H251&lt;='Intersection Mileposts'!$G$29),"Y", IF(AND(H251&gt;='Intersection Mileposts'!$F$30,H251&lt;='Intersection Mileposts'!$G$30),"Y",IF(AND(H251&gt;='Intersection Mileposts'!$F$31,H251&lt;='Intersection Mileposts'!$G$31),"Y",IF(AND(H251&gt;='Intersection Mileposts'!$F$32,H251&lt;='Intersection Mileposts'!$G$32),"Y",IF(AND(H251&gt;='Intersection Mileposts'!$F$33,H251&lt;='Intersection Mileposts'!$G$33),"Y",IF(AND(H251&gt;='Intersection Mileposts'!$F$34,H251&lt;='Intersection Mileposts'!$G$34),"Y",IF(AND(H251&gt;='Intersection Mileposts'!$F$35,H251&lt;='Intersection Mileposts'!$G$35),"Y",IF(AND(H251&gt;='Intersection Mileposts'!$F$36,H251&lt;='Intersection Mileposts'!$G$36),"Y",IF(AND(H251&gt;='Intersection Mileposts'!$F$37,H251&lt;='Intersection Mileposts'!$G$37),"Y",IF(AND(H251&gt;='Intersection Mileposts'!$F$38,H251&lt;='Intersection Mileposts'!$G$38),"Y",IF(AND(H251&gt;='Intersection Mileposts'!$F$39,H251&lt;='Intersection Mileposts'!$G$39),"Y","N"))))))))))))))))))))))))))))))))))))</f>
        <v/>
      </c>
    </row>
    <row r="252" spans="1:46" x14ac:dyDescent="0.3">
      <c r="A252" s="279"/>
      <c r="B252" s="261"/>
      <c r="C252" s="262"/>
      <c r="D252" s="262"/>
      <c r="E252" s="262"/>
      <c r="F252" s="262"/>
      <c r="G252" s="284"/>
      <c r="H252" s="286"/>
      <c r="I252" s="279"/>
      <c r="J252" s="260"/>
      <c r="K252" s="260"/>
      <c r="L252" s="280"/>
      <c r="M252" s="275"/>
      <c r="N252" s="263"/>
      <c r="P252" s="264" t="str">
        <f>IF(R252 = "", "", COUNT($R$4:R252))</f>
        <v/>
      </c>
      <c r="Q252" s="264" t="str">
        <f t="shared" si="29"/>
        <v/>
      </c>
      <c r="R252" s="265" t="str">
        <f t="shared" si="30"/>
        <v/>
      </c>
      <c r="S252" s="266" t="str">
        <f t="shared" si="35"/>
        <v/>
      </c>
      <c r="T252" s="267" t="str">
        <f t="shared" si="31"/>
        <v/>
      </c>
      <c r="U252" s="268" t="str">
        <f t="shared" si="36"/>
        <v/>
      </c>
      <c r="V252" s="269" t="str">
        <f t="shared" si="32"/>
        <v/>
      </c>
      <c r="W252" s="5"/>
      <c r="AR252" s="2" t="str">
        <f t="shared" si="34"/>
        <v/>
      </c>
      <c r="AS252" s="2" t="str">
        <f t="shared" si="33"/>
        <v/>
      </c>
      <c r="AT252" s="2" t="str">
        <f>IF(AR252="","",IF(AND(H252&gt;='Intersection Mileposts'!$F$5,H252&lt;='Intersection Mileposts'!$G$5),"Y",IF(AND(H252&gt;='Intersection Mileposts'!$F$6,H252&lt;='Intersection Mileposts'!$G$6),"Y",IF(AND(H252&gt;='Intersection Mileposts'!$F$7,H252&lt;='Intersection Mileposts'!$G$7),"Y",IF(AND(H252&gt;='Intersection Mileposts'!$F$8,H252&lt;='Intersection Mileposts'!$G$8),"Y",IF(AND(H252&gt;='Intersection Mileposts'!$F$9,H252&lt;='Intersection Mileposts'!$G$9),"Y",IF(AND(H252&gt;='Intersection Mileposts'!$F$10,H252&lt;='Intersection Mileposts'!$G$10),"Y",IF(AND(H252&gt;='Intersection Mileposts'!$F$11,H252&lt;='Intersection Mileposts'!$G$11),"Y",IF(AND(H252&gt;='Intersection Mileposts'!$F$12,H252&lt;='Intersection Mileposts'!$G$12),"Y",IF(AND(H252&gt;='Intersection Mileposts'!$F$13,H252&lt;='Intersection Mileposts'!$G$13),"Y",IF(AND(H252&gt;='Intersection Mileposts'!$F$14,H252&lt;='Intersection Mileposts'!$G$14),"Y",IF(AND(H252&gt;='Intersection Mileposts'!$F$15,H252&lt;='Intersection Mileposts'!$G$15),"Y",IF(AND(H252&gt;='Intersection Mileposts'!$F$16,H252&lt;='Intersection Mileposts'!$G$16),"Y",IF(AND(H252&gt;='Intersection Mileposts'!$F$17,H252&lt;='Intersection Mileposts'!$G$17),"Y",IF(AND(H252&gt;='Intersection Mileposts'!$F$18,H252&lt;='Intersection Mileposts'!$G$18),"Y",IF(AND(H252&gt;='Intersection Mileposts'!$F$19,H252&lt;='Intersection Mileposts'!$G$19),"Y",IF(AND(H252&gt;='Intersection Mileposts'!$F$20,H252&lt;='Intersection Mileposts'!$G$20),"Y",IF(AND(H252&gt;='Intersection Mileposts'!$F$21,H252&lt;='Intersection Mileposts'!$G$21),"Y",IF(AND(H252&gt;='Intersection Mileposts'!$F$22,H252&lt;='Intersection Mileposts'!$G$22),"Y",IF(AND(H252&gt;='Intersection Mileposts'!$F$23,H252&lt;='Intersection Mileposts'!$G$23),"Y",IF(AND(H252&gt;='Intersection Mileposts'!$F$24,H252&lt;='Intersection Mileposts'!$G$24),"Y",IF(AND(H252&gt;='Intersection Mileposts'!$F$25,H252&lt;='Intersection Mileposts'!$G$25),"Y",IF(AND(H252&gt;='Intersection Mileposts'!$F$26,H252&lt;='Intersection Mileposts'!$G$26),"Y",IF(AND(H252&gt;='Intersection Mileposts'!$F$27,H252&lt;='Intersection Mileposts'!$G$27),"Y",IF(AND(H252&gt;='Intersection Mileposts'!$F$28,H252&lt;='Intersection Mileposts'!$G$28),"Y",IF(AND(H252&gt;='Intersection Mileposts'!$F$29,H252&lt;='Intersection Mileposts'!$G$29),"Y", IF(AND(H252&gt;='Intersection Mileposts'!$F$30,H252&lt;='Intersection Mileposts'!$G$30),"Y",IF(AND(H252&gt;='Intersection Mileposts'!$F$31,H252&lt;='Intersection Mileposts'!$G$31),"Y",IF(AND(H252&gt;='Intersection Mileposts'!$F$32,H252&lt;='Intersection Mileposts'!$G$32),"Y",IF(AND(H252&gt;='Intersection Mileposts'!$F$33,H252&lt;='Intersection Mileposts'!$G$33),"Y",IF(AND(H252&gt;='Intersection Mileposts'!$F$34,H252&lt;='Intersection Mileposts'!$G$34),"Y",IF(AND(H252&gt;='Intersection Mileposts'!$F$35,H252&lt;='Intersection Mileposts'!$G$35),"Y",IF(AND(H252&gt;='Intersection Mileposts'!$F$36,H252&lt;='Intersection Mileposts'!$G$36),"Y",IF(AND(H252&gt;='Intersection Mileposts'!$F$37,H252&lt;='Intersection Mileposts'!$G$37),"Y",IF(AND(H252&gt;='Intersection Mileposts'!$F$38,H252&lt;='Intersection Mileposts'!$G$38),"Y",IF(AND(H252&gt;='Intersection Mileposts'!$F$39,H252&lt;='Intersection Mileposts'!$G$39),"Y","N"))))))))))))))))))))))))))))))))))))</f>
        <v/>
      </c>
    </row>
    <row r="253" spans="1:46" x14ac:dyDescent="0.3">
      <c r="A253" s="279"/>
      <c r="B253" s="261"/>
      <c r="C253" s="262"/>
      <c r="D253" s="262"/>
      <c r="E253" s="262"/>
      <c r="F253" s="262"/>
      <c r="G253" s="284"/>
      <c r="H253" s="286"/>
      <c r="I253" s="279"/>
      <c r="J253" s="260"/>
      <c r="K253" s="260"/>
      <c r="L253" s="280"/>
      <c r="M253" s="275"/>
      <c r="N253" s="263"/>
      <c r="P253" s="264" t="str">
        <f>IF(R253 = "", "", COUNT($R$4:R253))</f>
        <v/>
      </c>
      <c r="Q253" s="264" t="str">
        <f t="shared" si="29"/>
        <v/>
      </c>
      <c r="R253" s="265" t="str">
        <f t="shared" si="30"/>
        <v/>
      </c>
      <c r="S253" s="266" t="str">
        <f t="shared" si="35"/>
        <v/>
      </c>
      <c r="T253" s="267" t="str">
        <f t="shared" si="31"/>
        <v/>
      </c>
      <c r="U253" s="268" t="str">
        <f t="shared" si="36"/>
        <v/>
      </c>
      <c r="V253" s="269" t="str">
        <f t="shared" si="32"/>
        <v/>
      </c>
      <c r="W253" s="5"/>
      <c r="AR253" s="2" t="str">
        <f t="shared" si="34"/>
        <v/>
      </c>
      <c r="AS253" s="2" t="str">
        <f t="shared" si="33"/>
        <v/>
      </c>
      <c r="AT253" s="2" t="str">
        <f>IF(AR253="","",IF(AND(H253&gt;='Intersection Mileposts'!$F$5,H253&lt;='Intersection Mileposts'!$G$5),"Y",IF(AND(H253&gt;='Intersection Mileposts'!$F$6,H253&lt;='Intersection Mileposts'!$G$6),"Y",IF(AND(H253&gt;='Intersection Mileposts'!$F$7,H253&lt;='Intersection Mileposts'!$G$7),"Y",IF(AND(H253&gt;='Intersection Mileposts'!$F$8,H253&lt;='Intersection Mileposts'!$G$8),"Y",IF(AND(H253&gt;='Intersection Mileposts'!$F$9,H253&lt;='Intersection Mileposts'!$G$9),"Y",IF(AND(H253&gt;='Intersection Mileposts'!$F$10,H253&lt;='Intersection Mileposts'!$G$10),"Y",IF(AND(H253&gt;='Intersection Mileposts'!$F$11,H253&lt;='Intersection Mileposts'!$G$11),"Y",IF(AND(H253&gt;='Intersection Mileposts'!$F$12,H253&lt;='Intersection Mileposts'!$G$12),"Y",IF(AND(H253&gt;='Intersection Mileposts'!$F$13,H253&lt;='Intersection Mileposts'!$G$13),"Y",IF(AND(H253&gt;='Intersection Mileposts'!$F$14,H253&lt;='Intersection Mileposts'!$G$14),"Y",IF(AND(H253&gt;='Intersection Mileposts'!$F$15,H253&lt;='Intersection Mileposts'!$G$15),"Y",IF(AND(H253&gt;='Intersection Mileposts'!$F$16,H253&lt;='Intersection Mileposts'!$G$16),"Y",IF(AND(H253&gt;='Intersection Mileposts'!$F$17,H253&lt;='Intersection Mileposts'!$G$17),"Y",IF(AND(H253&gt;='Intersection Mileposts'!$F$18,H253&lt;='Intersection Mileposts'!$G$18),"Y",IF(AND(H253&gt;='Intersection Mileposts'!$F$19,H253&lt;='Intersection Mileposts'!$G$19),"Y",IF(AND(H253&gt;='Intersection Mileposts'!$F$20,H253&lt;='Intersection Mileposts'!$G$20),"Y",IF(AND(H253&gt;='Intersection Mileposts'!$F$21,H253&lt;='Intersection Mileposts'!$G$21),"Y",IF(AND(H253&gt;='Intersection Mileposts'!$F$22,H253&lt;='Intersection Mileposts'!$G$22),"Y",IF(AND(H253&gt;='Intersection Mileposts'!$F$23,H253&lt;='Intersection Mileposts'!$G$23),"Y",IF(AND(H253&gt;='Intersection Mileposts'!$F$24,H253&lt;='Intersection Mileposts'!$G$24),"Y",IF(AND(H253&gt;='Intersection Mileposts'!$F$25,H253&lt;='Intersection Mileposts'!$G$25),"Y",IF(AND(H253&gt;='Intersection Mileposts'!$F$26,H253&lt;='Intersection Mileposts'!$G$26),"Y",IF(AND(H253&gt;='Intersection Mileposts'!$F$27,H253&lt;='Intersection Mileposts'!$G$27),"Y",IF(AND(H253&gt;='Intersection Mileposts'!$F$28,H253&lt;='Intersection Mileposts'!$G$28),"Y",IF(AND(H253&gt;='Intersection Mileposts'!$F$29,H253&lt;='Intersection Mileposts'!$G$29),"Y", IF(AND(H253&gt;='Intersection Mileposts'!$F$30,H253&lt;='Intersection Mileposts'!$G$30),"Y",IF(AND(H253&gt;='Intersection Mileposts'!$F$31,H253&lt;='Intersection Mileposts'!$G$31),"Y",IF(AND(H253&gt;='Intersection Mileposts'!$F$32,H253&lt;='Intersection Mileposts'!$G$32),"Y",IF(AND(H253&gt;='Intersection Mileposts'!$F$33,H253&lt;='Intersection Mileposts'!$G$33),"Y",IF(AND(H253&gt;='Intersection Mileposts'!$F$34,H253&lt;='Intersection Mileposts'!$G$34),"Y",IF(AND(H253&gt;='Intersection Mileposts'!$F$35,H253&lt;='Intersection Mileposts'!$G$35),"Y",IF(AND(H253&gt;='Intersection Mileposts'!$F$36,H253&lt;='Intersection Mileposts'!$G$36),"Y",IF(AND(H253&gt;='Intersection Mileposts'!$F$37,H253&lt;='Intersection Mileposts'!$G$37),"Y",IF(AND(H253&gt;='Intersection Mileposts'!$F$38,H253&lt;='Intersection Mileposts'!$G$38),"Y",IF(AND(H253&gt;='Intersection Mileposts'!$F$39,H253&lt;='Intersection Mileposts'!$G$39),"Y","N"))))))))))))))))))))))))))))))))))))</f>
        <v/>
      </c>
    </row>
    <row r="254" spans="1:46" x14ac:dyDescent="0.3">
      <c r="A254" s="279"/>
      <c r="B254" s="261"/>
      <c r="C254" s="262"/>
      <c r="D254" s="262"/>
      <c r="E254" s="262"/>
      <c r="F254" s="262"/>
      <c r="G254" s="284"/>
      <c r="H254" s="286"/>
      <c r="I254" s="279"/>
      <c r="J254" s="260"/>
      <c r="K254" s="260"/>
      <c r="L254" s="280"/>
      <c r="M254" s="275"/>
      <c r="N254" s="263"/>
      <c r="P254" s="264" t="str">
        <f>IF(R254 = "", "", COUNT($R$4:R254))</f>
        <v/>
      </c>
      <c r="Q254" s="264" t="str">
        <f t="shared" si="29"/>
        <v/>
      </c>
      <c r="R254" s="265" t="str">
        <f t="shared" si="30"/>
        <v/>
      </c>
      <c r="S254" s="266" t="str">
        <f t="shared" si="35"/>
        <v/>
      </c>
      <c r="T254" s="267" t="str">
        <f t="shared" si="31"/>
        <v/>
      </c>
      <c r="U254" s="268" t="str">
        <f t="shared" si="36"/>
        <v/>
      </c>
      <c r="V254" s="269" t="str">
        <f t="shared" si="32"/>
        <v/>
      </c>
      <c r="W254" s="5"/>
      <c r="AR254" s="2" t="str">
        <f t="shared" si="34"/>
        <v/>
      </c>
      <c r="AS254" s="2" t="str">
        <f t="shared" si="33"/>
        <v/>
      </c>
      <c r="AT254" s="2" t="str">
        <f>IF(AR254="","",IF(AND(H254&gt;='Intersection Mileposts'!$F$5,H254&lt;='Intersection Mileposts'!$G$5),"Y",IF(AND(H254&gt;='Intersection Mileposts'!$F$6,H254&lt;='Intersection Mileposts'!$G$6),"Y",IF(AND(H254&gt;='Intersection Mileposts'!$F$7,H254&lt;='Intersection Mileposts'!$G$7),"Y",IF(AND(H254&gt;='Intersection Mileposts'!$F$8,H254&lt;='Intersection Mileposts'!$G$8),"Y",IF(AND(H254&gt;='Intersection Mileposts'!$F$9,H254&lt;='Intersection Mileposts'!$G$9),"Y",IF(AND(H254&gt;='Intersection Mileposts'!$F$10,H254&lt;='Intersection Mileposts'!$G$10),"Y",IF(AND(H254&gt;='Intersection Mileposts'!$F$11,H254&lt;='Intersection Mileposts'!$G$11),"Y",IF(AND(H254&gt;='Intersection Mileposts'!$F$12,H254&lt;='Intersection Mileposts'!$G$12),"Y",IF(AND(H254&gt;='Intersection Mileposts'!$F$13,H254&lt;='Intersection Mileposts'!$G$13),"Y",IF(AND(H254&gt;='Intersection Mileposts'!$F$14,H254&lt;='Intersection Mileposts'!$G$14),"Y",IF(AND(H254&gt;='Intersection Mileposts'!$F$15,H254&lt;='Intersection Mileposts'!$G$15),"Y",IF(AND(H254&gt;='Intersection Mileposts'!$F$16,H254&lt;='Intersection Mileposts'!$G$16),"Y",IF(AND(H254&gt;='Intersection Mileposts'!$F$17,H254&lt;='Intersection Mileposts'!$G$17),"Y",IF(AND(H254&gt;='Intersection Mileposts'!$F$18,H254&lt;='Intersection Mileposts'!$G$18),"Y",IF(AND(H254&gt;='Intersection Mileposts'!$F$19,H254&lt;='Intersection Mileposts'!$G$19),"Y",IF(AND(H254&gt;='Intersection Mileposts'!$F$20,H254&lt;='Intersection Mileposts'!$G$20),"Y",IF(AND(H254&gt;='Intersection Mileposts'!$F$21,H254&lt;='Intersection Mileposts'!$G$21),"Y",IF(AND(H254&gt;='Intersection Mileposts'!$F$22,H254&lt;='Intersection Mileposts'!$G$22),"Y",IF(AND(H254&gt;='Intersection Mileposts'!$F$23,H254&lt;='Intersection Mileposts'!$G$23),"Y",IF(AND(H254&gt;='Intersection Mileposts'!$F$24,H254&lt;='Intersection Mileposts'!$G$24),"Y",IF(AND(H254&gt;='Intersection Mileposts'!$F$25,H254&lt;='Intersection Mileposts'!$G$25),"Y",IF(AND(H254&gt;='Intersection Mileposts'!$F$26,H254&lt;='Intersection Mileposts'!$G$26),"Y",IF(AND(H254&gt;='Intersection Mileposts'!$F$27,H254&lt;='Intersection Mileposts'!$G$27),"Y",IF(AND(H254&gt;='Intersection Mileposts'!$F$28,H254&lt;='Intersection Mileposts'!$G$28),"Y",IF(AND(H254&gt;='Intersection Mileposts'!$F$29,H254&lt;='Intersection Mileposts'!$G$29),"Y", IF(AND(H254&gt;='Intersection Mileposts'!$F$30,H254&lt;='Intersection Mileposts'!$G$30),"Y",IF(AND(H254&gt;='Intersection Mileposts'!$F$31,H254&lt;='Intersection Mileposts'!$G$31),"Y",IF(AND(H254&gt;='Intersection Mileposts'!$F$32,H254&lt;='Intersection Mileposts'!$G$32),"Y",IF(AND(H254&gt;='Intersection Mileposts'!$F$33,H254&lt;='Intersection Mileposts'!$G$33),"Y",IF(AND(H254&gt;='Intersection Mileposts'!$F$34,H254&lt;='Intersection Mileposts'!$G$34),"Y",IF(AND(H254&gt;='Intersection Mileposts'!$F$35,H254&lt;='Intersection Mileposts'!$G$35),"Y",IF(AND(H254&gt;='Intersection Mileposts'!$F$36,H254&lt;='Intersection Mileposts'!$G$36),"Y",IF(AND(H254&gt;='Intersection Mileposts'!$F$37,H254&lt;='Intersection Mileposts'!$G$37),"Y",IF(AND(H254&gt;='Intersection Mileposts'!$F$38,H254&lt;='Intersection Mileposts'!$G$38),"Y",IF(AND(H254&gt;='Intersection Mileposts'!$F$39,H254&lt;='Intersection Mileposts'!$G$39),"Y","N"))))))))))))))))))))))))))))))))))))</f>
        <v/>
      </c>
    </row>
    <row r="255" spans="1:46" x14ac:dyDescent="0.3">
      <c r="A255" s="279"/>
      <c r="B255" s="261"/>
      <c r="C255" s="262"/>
      <c r="D255" s="262"/>
      <c r="E255" s="262"/>
      <c r="F255" s="262"/>
      <c r="G255" s="284"/>
      <c r="H255" s="286"/>
      <c r="I255" s="279"/>
      <c r="J255" s="260"/>
      <c r="K255" s="260"/>
      <c r="L255" s="280"/>
      <c r="M255" s="275"/>
      <c r="N255" s="263"/>
      <c r="P255" s="264" t="str">
        <f>IF(R255 = "", "", COUNT($R$4:R255))</f>
        <v/>
      </c>
      <c r="Q255" s="264" t="str">
        <f t="shared" si="29"/>
        <v/>
      </c>
      <c r="R255" s="265" t="str">
        <f t="shared" si="30"/>
        <v/>
      </c>
      <c r="S255" s="266" t="str">
        <f t="shared" si="35"/>
        <v/>
      </c>
      <c r="T255" s="267" t="str">
        <f t="shared" si="31"/>
        <v/>
      </c>
      <c r="U255" s="268" t="str">
        <f t="shared" si="36"/>
        <v/>
      </c>
      <c r="V255" s="269" t="str">
        <f t="shared" si="32"/>
        <v/>
      </c>
      <c r="W255" s="5"/>
      <c r="AR255" s="2" t="str">
        <f t="shared" si="34"/>
        <v/>
      </c>
      <c r="AS255" s="2" t="str">
        <f t="shared" si="33"/>
        <v/>
      </c>
      <c r="AT255" s="2" t="str">
        <f>IF(AR255="","",IF(AND(H255&gt;='Intersection Mileposts'!$F$5,H255&lt;='Intersection Mileposts'!$G$5),"Y",IF(AND(H255&gt;='Intersection Mileposts'!$F$6,H255&lt;='Intersection Mileposts'!$G$6),"Y",IF(AND(H255&gt;='Intersection Mileposts'!$F$7,H255&lt;='Intersection Mileposts'!$G$7),"Y",IF(AND(H255&gt;='Intersection Mileposts'!$F$8,H255&lt;='Intersection Mileposts'!$G$8),"Y",IF(AND(H255&gt;='Intersection Mileposts'!$F$9,H255&lt;='Intersection Mileposts'!$G$9),"Y",IF(AND(H255&gt;='Intersection Mileposts'!$F$10,H255&lt;='Intersection Mileposts'!$G$10),"Y",IF(AND(H255&gt;='Intersection Mileposts'!$F$11,H255&lt;='Intersection Mileposts'!$G$11),"Y",IF(AND(H255&gt;='Intersection Mileposts'!$F$12,H255&lt;='Intersection Mileposts'!$G$12),"Y",IF(AND(H255&gt;='Intersection Mileposts'!$F$13,H255&lt;='Intersection Mileposts'!$G$13),"Y",IF(AND(H255&gt;='Intersection Mileposts'!$F$14,H255&lt;='Intersection Mileposts'!$G$14),"Y",IF(AND(H255&gt;='Intersection Mileposts'!$F$15,H255&lt;='Intersection Mileposts'!$G$15),"Y",IF(AND(H255&gt;='Intersection Mileposts'!$F$16,H255&lt;='Intersection Mileposts'!$G$16),"Y",IF(AND(H255&gt;='Intersection Mileposts'!$F$17,H255&lt;='Intersection Mileposts'!$G$17),"Y",IF(AND(H255&gt;='Intersection Mileposts'!$F$18,H255&lt;='Intersection Mileposts'!$G$18),"Y",IF(AND(H255&gt;='Intersection Mileposts'!$F$19,H255&lt;='Intersection Mileposts'!$G$19),"Y",IF(AND(H255&gt;='Intersection Mileposts'!$F$20,H255&lt;='Intersection Mileposts'!$G$20),"Y",IF(AND(H255&gt;='Intersection Mileposts'!$F$21,H255&lt;='Intersection Mileposts'!$G$21),"Y",IF(AND(H255&gt;='Intersection Mileposts'!$F$22,H255&lt;='Intersection Mileposts'!$G$22),"Y",IF(AND(H255&gt;='Intersection Mileposts'!$F$23,H255&lt;='Intersection Mileposts'!$G$23),"Y",IF(AND(H255&gt;='Intersection Mileposts'!$F$24,H255&lt;='Intersection Mileposts'!$G$24),"Y",IF(AND(H255&gt;='Intersection Mileposts'!$F$25,H255&lt;='Intersection Mileposts'!$G$25),"Y",IF(AND(H255&gt;='Intersection Mileposts'!$F$26,H255&lt;='Intersection Mileposts'!$G$26),"Y",IF(AND(H255&gt;='Intersection Mileposts'!$F$27,H255&lt;='Intersection Mileposts'!$G$27),"Y",IF(AND(H255&gt;='Intersection Mileposts'!$F$28,H255&lt;='Intersection Mileposts'!$G$28),"Y",IF(AND(H255&gt;='Intersection Mileposts'!$F$29,H255&lt;='Intersection Mileposts'!$G$29),"Y", IF(AND(H255&gt;='Intersection Mileposts'!$F$30,H255&lt;='Intersection Mileposts'!$G$30),"Y",IF(AND(H255&gt;='Intersection Mileposts'!$F$31,H255&lt;='Intersection Mileposts'!$G$31),"Y",IF(AND(H255&gt;='Intersection Mileposts'!$F$32,H255&lt;='Intersection Mileposts'!$G$32),"Y",IF(AND(H255&gt;='Intersection Mileposts'!$F$33,H255&lt;='Intersection Mileposts'!$G$33),"Y",IF(AND(H255&gt;='Intersection Mileposts'!$F$34,H255&lt;='Intersection Mileposts'!$G$34),"Y",IF(AND(H255&gt;='Intersection Mileposts'!$F$35,H255&lt;='Intersection Mileposts'!$G$35),"Y",IF(AND(H255&gt;='Intersection Mileposts'!$F$36,H255&lt;='Intersection Mileposts'!$G$36),"Y",IF(AND(H255&gt;='Intersection Mileposts'!$F$37,H255&lt;='Intersection Mileposts'!$G$37),"Y",IF(AND(H255&gt;='Intersection Mileposts'!$F$38,H255&lt;='Intersection Mileposts'!$G$38),"Y",IF(AND(H255&gt;='Intersection Mileposts'!$F$39,H255&lt;='Intersection Mileposts'!$G$39),"Y","N"))))))))))))))))))))))))))))))))))))</f>
        <v/>
      </c>
    </row>
    <row r="256" spans="1:46" x14ac:dyDescent="0.3">
      <c r="A256" s="279"/>
      <c r="B256" s="261"/>
      <c r="C256" s="262"/>
      <c r="D256" s="262"/>
      <c r="E256" s="262"/>
      <c r="F256" s="262"/>
      <c r="G256" s="284"/>
      <c r="H256" s="286"/>
      <c r="I256" s="279"/>
      <c r="J256" s="260"/>
      <c r="K256" s="260"/>
      <c r="L256" s="280"/>
      <c r="M256" s="275"/>
      <c r="N256" s="263"/>
      <c r="P256" s="264" t="str">
        <f>IF(R256 = "", "", COUNT($R$4:R256))</f>
        <v/>
      </c>
      <c r="Q256" s="264" t="str">
        <f t="shared" si="29"/>
        <v/>
      </c>
      <c r="R256" s="265" t="str">
        <f t="shared" si="30"/>
        <v/>
      </c>
      <c r="S256" s="266" t="str">
        <f t="shared" si="35"/>
        <v/>
      </c>
      <c r="T256" s="267" t="str">
        <f t="shared" si="31"/>
        <v/>
      </c>
      <c r="U256" s="268" t="str">
        <f t="shared" si="36"/>
        <v/>
      </c>
      <c r="V256" s="269" t="str">
        <f t="shared" si="32"/>
        <v/>
      </c>
      <c r="W256" s="5"/>
      <c r="AR256" s="2" t="str">
        <f t="shared" si="34"/>
        <v/>
      </c>
      <c r="AS256" s="2" t="str">
        <f t="shared" si="33"/>
        <v/>
      </c>
      <c r="AT256" s="2" t="str">
        <f>IF(AR256="","",IF(AND(H256&gt;='Intersection Mileposts'!$F$5,H256&lt;='Intersection Mileposts'!$G$5),"Y",IF(AND(H256&gt;='Intersection Mileposts'!$F$6,H256&lt;='Intersection Mileposts'!$G$6),"Y",IF(AND(H256&gt;='Intersection Mileposts'!$F$7,H256&lt;='Intersection Mileposts'!$G$7),"Y",IF(AND(H256&gt;='Intersection Mileposts'!$F$8,H256&lt;='Intersection Mileposts'!$G$8),"Y",IF(AND(H256&gt;='Intersection Mileposts'!$F$9,H256&lt;='Intersection Mileposts'!$G$9),"Y",IF(AND(H256&gt;='Intersection Mileposts'!$F$10,H256&lt;='Intersection Mileposts'!$G$10),"Y",IF(AND(H256&gt;='Intersection Mileposts'!$F$11,H256&lt;='Intersection Mileposts'!$G$11),"Y",IF(AND(H256&gt;='Intersection Mileposts'!$F$12,H256&lt;='Intersection Mileposts'!$G$12),"Y",IF(AND(H256&gt;='Intersection Mileposts'!$F$13,H256&lt;='Intersection Mileposts'!$G$13),"Y",IF(AND(H256&gt;='Intersection Mileposts'!$F$14,H256&lt;='Intersection Mileposts'!$G$14),"Y",IF(AND(H256&gt;='Intersection Mileposts'!$F$15,H256&lt;='Intersection Mileposts'!$G$15),"Y",IF(AND(H256&gt;='Intersection Mileposts'!$F$16,H256&lt;='Intersection Mileposts'!$G$16),"Y",IF(AND(H256&gt;='Intersection Mileposts'!$F$17,H256&lt;='Intersection Mileposts'!$G$17),"Y",IF(AND(H256&gt;='Intersection Mileposts'!$F$18,H256&lt;='Intersection Mileposts'!$G$18),"Y",IF(AND(H256&gt;='Intersection Mileposts'!$F$19,H256&lt;='Intersection Mileposts'!$G$19),"Y",IF(AND(H256&gt;='Intersection Mileposts'!$F$20,H256&lt;='Intersection Mileposts'!$G$20),"Y",IF(AND(H256&gt;='Intersection Mileposts'!$F$21,H256&lt;='Intersection Mileposts'!$G$21),"Y",IF(AND(H256&gt;='Intersection Mileposts'!$F$22,H256&lt;='Intersection Mileposts'!$G$22),"Y",IF(AND(H256&gt;='Intersection Mileposts'!$F$23,H256&lt;='Intersection Mileposts'!$G$23),"Y",IF(AND(H256&gt;='Intersection Mileposts'!$F$24,H256&lt;='Intersection Mileposts'!$G$24),"Y",IF(AND(H256&gt;='Intersection Mileposts'!$F$25,H256&lt;='Intersection Mileposts'!$G$25),"Y",IF(AND(H256&gt;='Intersection Mileposts'!$F$26,H256&lt;='Intersection Mileposts'!$G$26),"Y",IF(AND(H256&gt;='Intersection Mileposts'!$F$27,H256&lt;='Intersection Mileposts'!$G$27),"Y",IF(AND(H256&gt;='Intersection Mileposts'!$F$28,H256&lt;='Intersection Mileposts'!$G$28),"Y",IF(AND(H256&gt;='Intersection Mileposts'!$F$29,H256&lt;='Intersection Mileposts'!$G$29),"Y", IF(AND(H256&gt;='Intersection Mileposts'!$F$30,H256&lt;='Intersection Mileposts'!$G$30),"Y",IF(AND(H256&gt;='Intersection Mileposts'!$F$31,H256&lt;='Intersection Mileposts'!$G$31),"Y",IF(AND(H256&gt;='Intersection Mileposts'!$F$32,H256&lt;='Intersection Mileposts'!$G$32),"Y",IF(AND(H256&gt;='Intersection Mileposts'!$F$33,H256&lt;='Intersection Mileposts'!$G$33),"Y",IF(AND(H256&gt;='Intersection Mileposts'!$F$34,H256&lt;='Intersection Mileposts'!$G$34),"Y",IF(AND(H256&gt;='Intersection Mileposts'!$F$35,H256&lt;='Intersection Mileposts'!$G$35),"Y",IF(AND(H256&gt;='Intersection Mileposts'!$F$36,H256&lt;='Intersection Mileposts'!$G$36),"Y",IF(AND(H256&gt;='Intersection Mileposts'!$F$37,H256&lt;='Intersection Mileposts'!$G$37),"Y",IF(AND(H256&gt;='Intersection Mileposts'!$F$38,H256&lt;='Intersection Mileposts'!$G$38),"Y",IF(AND(H256&gt;='Intersection Mileposts'!$F$39,H256&lt;='Intersection Mileposts'!$G$39),"Y","N"))))))))))))))))))))))))))))))))))))</f>
        <v/>
      </c>
    </row>
    <row r="257" spans="1:46" x14ac:dyDescent="0.3">
      <c r="A257" s="279"/>
      <c r="B257" s="261"/>
      <c r="C257" s="262"/>
      <c r="D257" s="262"/>
      <c r="E257" s="262"/>
      <c r="F257" s="262"/>
      <c r="G257" s="284"/>
      <c r="H257" s="286"/>
      <c r="I257" s="279"/>
      <c r="J257" s="260"/>
      <c r="K257" s="260"/>
      <c r="L257" s="280"/>
      <c r="M257" s="275"/>
      <c r="N257" s="263"/>
      <c r="P257" s="264" t="str">
        <f>IF(R257 = "", "", COUNT($R$4:R257))</f>
        <v/>
      </c>
      <c r="Q257" s="264" t="str">
        <f t="shared" si="29"/>
        <v/>
      </c>
      <c r="R257" s="265" t="str">
        <f t="shared" si="30"/>
        <v/>
      </c>
      <c r="S257" s="266" t="str">
        <f t="shared" si="35"/>
        <v/>
      </c>
      <c r="T257" s="267" t="str">
        <f t="shared" si="31"/>
        <v/>
      </c>
      <c r="U257" s="268" t="str">
        <f t="shared" si="36"/>
        <v/>
      </c>
      <c r="V257" s="269" t="str">
        <f t="shared" si="32"/>
        <v/>
      </c>
      <c r="W257" s="5"/>
      <c r="AR257" s="2" t="str">
        <f t="shared" si="34"/>
        <v/>
      </c>
      <c r="AS257" s="2" t="str">
        <f t="shared" si="33"/>
        <v/>
      </c>
      <c r="AT257" s="2" t="str">
        <f>IF(AR257="","",IF(AND(H257&gt;='Intersection Mileposts'!$F$5,H257&lt;='Intersection Mileposts'!$G$5),"Y",IF(AND(H257&gt;='Intersection Mileposts'!$F$6,H257&lt;='Intersection Mileposts'!$G$6),"Y",IF(AND(H257&gt;='Intersection Mileposts'!$F$7,H257&lt;='Intersection Mileposts'!$G$7),"Y",IF(AND(H257&gt;='Intersection Mileposts'!$F$8,H257&lt;='Intersection Mileposts'!$G$8),"Y",IF(AND(H257&gt;='Intersection Mileposts'!$F$9,H257&lt;='Intersection Mileposts'!$G$9),"Y",IF(AND(H257&gt;='Intersection Mileposts'!$F$10,H257&lt;='Intersection Mileposts'!$G$10),"Y",IF(AND(H257&gt;='Intersection Mileposts'!$F$11,H257&lt;='Intersection Mileposts'!$G$11),"Y",IF(AND(H257&gt;='Intersection Mileposts'!$F$12,H257&lt;='Intersection Mileposts'!$G$12),"Y",IF(AND(H257&gt;='Intersection Mileposts'!$F$13,H257&lt;='Intersection Mileposts'!$G$13),"Y",IF(AND(H257&gt;='Intersection Mileposts'!$F$14,H257&lt;='Intersection Mileposts'!$G$14),"Y",IF(AND(H257&gt;='Intersection Mileposts'!$F$15,H257&lt;='Intersection Mileposts'!$G$15),"Y",IF(AND(H257&gt;='Intersection Mileposts'!$F$16,H257&lt;='Intersection Mileposts'!$G$16),"Y",IF(AND(H257&gt;='Intersection Mileposts'!$F$17,H257&lt;='Intersection Mileposts'!$G$17),"Y",IF(AND(H257&gt;='Intersection Mileposts'!$F$18,H257&lt;='Intersection Mileposts'!$G$18),"Y",IF(AND(H257&gt;='Intersection Mileposts'!$F$19,H257&lt;='Intersection Mileposts'!$G$19),"Y",IF(AND(H257&gt;='Intersection Mileposts'!$F$20,H257&lt;='Intersection Mileposts'!$G$20),"Y",IF(AND(H257&gt;='Intersection Mileposts'!$F$21,H257&lt;='Intersection Mileposts'!$G$21),"Y",IF(AND(H257&gt;='Intersection Mileposts'!$F$22,H257&lt;='Intersection Mileposts'!$G$22),"Y",IF(AND(H257&gt;='Intersection Mileposts'!$F$23,H257&lt;='Intersection Mileposts'!$G$23),"Y",IF(AND(H257&gt;='Intersection Mileposts'!$F$24,H257&lt;='Intersection Mileposts'!$G$24),"Y",IF(AND(H257&gt;='Intersection Mileposts'!$F$25,H257&lt;='Intersection Mileposts'!$G$25),"Y",IF(AND(H257&gt;='Intersection Mileposts'!$F$26,H257&lt;='Intersection Mileposts'!$G$26),"Y",IF(AND(H257&gt;='Intersection Mileposts'!$F$27,H257&lt;='Intersection Mileposts'!$G$27),"Y",IF(AND(H257&gt;='Intersection Mileposts'!$F$28,H257&lt;='Intersection Mileposts'!$G$28),"Y",IF(AND(H257&gt;='Intersection Mileposts'!$F$29,H257&lt;='Intersection Mileposts'!$G$29),"Y", IF(AND(H257&gt;='Intersection Mileposts'!$F$30,H257&lt;='Intersection Mileposts'!$G$30),"Y",IF(AND(H257&gt;='Intersection Mileposts'!$F$31,H257&lt;='Intersection Mileposts'!$G$31),"Y",IF(AND(H257&gt;='Intersection Mileposts'!$F$32,H257&lt;='Intersection Mileposts'!$G$32),"Y",IF(AND(H257&gt;='Intersection Mileposts'!$F$33,H257&lt;='Intersection Mileposts'!$G$33),"Y",IF(AND(H257&gt;='Intersection Mileposts'!$F$34,H257&lt;='Intersection Mileposts'!$G$34),"Y",IF(AND(H257&gt;='Intersection Mileposts'!$F$35,H257&lt;='Intersection Mileposts'!$G$35),"Y",IF(AND(H257&gt;='Intersection Mileposts'!$F$36,H257&lt;='Intersection Mileposts'!$G$36),"Y",IF(AND(H257&gt;='Intersection Mileposts'!$F$37,H257&lt;='Intersection Mileposts'!$G$37),"Y",IF(AND(H257&gt;='Intersection Mileposts'!$F$38,H257&lt;='Intersection Mileposts'!$G$38),"Y",IF(AND(H257&gt;='Intersection Mileposts'!$F$39,H257&lt;='Intersection Mileposts'!$G$39),"Y","N"))))))))))))))))))))))))))))))))))))</f>
        <v/>
      </c>
    </row>
    <row r="258" spans="1:46" x14ac:dyDescent="0.3">
      <c r="A258" s="279"/>
      <c r="B258" s="261"/>
      <c r="C258" s="262"/>
      <c r="D258" s="262"/>
      <c r="E258" s="262"/>
      <c r="F258" s="262"/>
      <c r="G258" s="284"/>
      <c r="H258" s="286"/>
      <c r="I258" s="279"/>
      <c r="J258" s="260"/>
      <c r="K258" s="260"/>
      <c r="L258" s="280"/>
      <c r="M258" s="275"/>
      <c r="N258" s="263"/>
      <c r="P258" s="264" t="str">
        <f>IF(R258 = "", "", COUNT($R$4:R258))</f>
        <v/>
      </c>
      <c r="Q258" s="264" t="str">
        <f t="shared" si="29"/>
        <v/>
      </c>
      <c r="R258" s="265" t="str">
        <f t="shared" si="30"/>
        <v/>
      </c>
      <c r="S258" s="266" t="str">
        <f t="shared" si="35"/>
        <v/>
      </c>
      <c r="T258" s="267" t="str">
        <f t="shared" si="31"/>
        <v/>
      </c>
      <c r="U258" s="268" t="str">
        <f t="shared" si="36"/>
        <v/>
      </c>
      <c r="V258" s="269" t="str">
        <f t="shared" si="32"/>
        <v/>
      </c>
      <c r="W258" s="5"/>
      <c r="AR258" s="2" t="str">
        <f t="shared" si="34"/>
        <v/>
      </c>
      <c r="AS258" s="2" t="str">
        <f t="shared" si="33"/>
        <v/>
      </c>
      <c r="AT258" s="2" t="str">
        <f>IF(AR258="","",IF(AND(H258&gt;='Intersection Mileposts'!$F$5,H258&lt;='Intersection Mileposts'!$G$5),"Y",IF(AND(H258&gt;='Intersection Mileposts'!$F$6,H258&lt;='Intersection Mileposts'!$G$6),"Y",IF(AND(H258&gt;='Intersection Mileposts'!$F$7,H258&lt;='Intersection Mileposts'!$G$7),"Y",IF(AND(H258&gt;='Intersection Mileposts'!$F$8,H258&lt;='Intersection Mileposts'!$G$8),"Y",IF(AND(H258&gt;='Intersection Mileposts'!$F$9,H258&lt;='Intersection Mileposts'!$G$9),"Y",IF(AND(H258&gt;='Intersection Mileposts'!$F$10,H258&lt;='Intersection Mileposts'!$G$10),"Y",IF(AND(H258&gt;='Intersection Mileposts'!$F$11,H258&lt;='Intersection Mileposts'!$G$11),"Y",IF(AND(H258&gt;='Intersection Mileposts'!$F$12,H258&lt;='Intersection Mileposts'!$G$12),"Y",IF(AND(H258&gt;='Intersection Mileposts'!$F$13,H258&lt;='Intersection Mileposts'!$G$13),"Y",IF(AND(H258&gt;='Intersection Mileposts'!$F$14,H258&lt;='Intersection Mileposts'!$G$14),"Y",IF(AND(H258&gt;='Intersection Mileposts'!$F$15,H258&lt;='Intersection Mileposts'!$G$15),"Y",IF(AND(H258&gt;='Intersection Mileposts'!$F$16,H258&lt;='Intersection Mileposts'!$G$16),"Y",IF(AND(H258&gt;='Intersection Mileposts'!$F$17,H258&lt;='Intersection Mileposts'!$G$17),"Y",IF(AND(H258&gt;='Intersection Mileposts'!$F$18,H258&lt;='Intersection Mileposts'!$G$18),"Y",IF(AND(H258&gt;='Intersection Mileposts'!$F$19,H258&lt;='Intersection Mileposts'!$G$19),"Y",IF(AND(H258&gt;='Intersection Mileposts'!$F$20,H258&lt;='Intersection Mileposts'!$G$20),"Y",IF(AND(H258&gt;='Intersection Mileposts'!$F$21,H258&lt;='Intersection Mileposts'!$G$21),"Y",IF(AND(H258&gt;='Intersection Mileposts'!$F$22,H258&lt;='Intersection Mileposts'!$G$22),"Y",IF(AND(H258&gt;='Intersection Mileposts'!$F$23,H258&lt;='Intersection Mileposts'!$G$23),"Y",IF(AND(H258&gt;='Intersection Mileposts'!$F$24,H258&lt;='Intersection Mileposts'!$G$24),"Y",IF(AND(H258&gt;='Intersection Mileposts'!$F$25,H258&lt;='Intersection Mileposts'!$G$25),"Y",IF(AND(H258&gt;='Intersection Mileposts'!$F$26,H258&lt;='Intersection Mileposts'!$G$26),"Y",IF(AND(H258&gt;='Intersection Mileposts'!$F$27,H258&lt;='Intersection Mileposts'!$G$27),"Y",IF(AND(H258&gt;='Intersection Mileposts'!$F$28,H258&lt;='Intersection Mileposts'!$G$28),"Y",IF(AND(H258&gt;='Intersection Mileposts'!$F$29,H258&lt;='Intersection Mileposts'!$G$29),"Y", IF(AND(H258&gt;='Intersection Mileposts'!$F$30,H258&lt;='Intersection Mileposts'!$G$30),"Y",IF(AND(H258&gt;='Intersection Mileposts'!$F$31,H258&lt;='Intersection Mileposts'!$G$31),"Y",IF(AND(H258&gt;='Intersection Mileposts'!$F$32,H258&lt;='Intersection Mileposts'!$G$32),"Y",IF(AND(H258&gt;='Intersection Mileposts'!$F$33,H258&lt;='Intersection Mileposts'!$G$33),"Y",IF(AND(H258&gt;='Intersection Mileposts'!$F$34,H258&lt;='Intersection Mileposts'!$G$34),"Y",IF(AND(H258&gt;='Intersection Mileposts'!$F$35,H258&lt;='Intersection Mileposts'!$G$35),"Y",IF(AND(H258&gt;='Intersection Mileposts'!$F$36,H258&lt;='Intersection Mileposts'!$G$36),"Y",IF(AND(H258&gt;='Intersection Mileposts'!$F$37,H258&lt;='Intersection Mileposts'!$G$37),"Y",IF(AND(H258&gt;='Intersection Mileposts'!$F$38,H258&lt;='Intersection Mileposts'!$G$38),"Y",IF(AND(H258&gt;='Intersection Mileposts'!$F$39,H258&lt;='Intersection Mileposts'!$G$39),"Y","N"))))))))))))))))))))))))))))))))))))</f>
        <v/>
      </c>
    </row>
    <row r="259" spans="1:46" x14ac:dyDescent="0.3">
      <c r="A259" s="279"/>
      <c r="B259" s="261"/>
      <c r="C259" s="262"/>
      <c r="D259" s="262"/>
      <c r="E259" s="262"/>
      <c r="F259" s="262"/>
      <c r="G259" s="284"/>
      <c r="H259" s="286"/>
      <c r="I259" s="279"/>
      <c r="J259" s="260"/>
      <c r="K259" s="260"/>
      <c r="L259" s="280"/>
      <c r="M259" s="275"/>
      <c r="N259" s="263"/>
      <c r="P259" s="264" t="str">
        <f>IF(R259 = "", "", COUNT($R$4:R259))</f>
        <v/>
      </c>
      <c r="Q259" s="264" t="str">
        <f t="shared" si="29"/>
        <v/>
      </c>
      <c r="R259" s="265" t="str">
        <f t="shared" si="30"/>
        <v/>
      </c>
      <c r="S259" s="266" t="str">
        <f t="shared" si="35"/>
        <v/>
      </c>
      <c r="T259" s="267" t="str">
        <f t="shared" si="31"/>
        <v/>
      </c>
      <c r="U259" s="268" t="str">
        <f t="shared" si="36"/>
        <v/>
      </c>
      <c r="V259" s="269" t="str">
        <f t="shared" si="32"/>
        <v/>
      </c>
      <c r="W259" s="5"/>
      <c r="AR259" s="2" t="str">
        <f t="shared" si="34"/>
        <v/>
      </c>
      <c r="AS259" s="2" t="str">
        <f t="shared" si="33"/>
        <v/>
      </c>
      <c r="AT259" s="2" t="str">
        <f>IF(AR259="","",IF(AND(H259&gt;='Intersection Mileposts'!$F$5,H259&lt;='Intersection Mileposts'!$G$5),"Y",IF(AND(H259&gt;='Intersection Mileposts'!$F$6,H259&lt;='Intersection Mileposts'!$G$6),"Y",IF(AND(H259&gt;='Intersection Mileposts'!$F$7,H259&lt;='Intersection Mileposts'!$G$7),"Y",IF(AND(H259&gt;='Intersection Mileposts'!$F$8,H259&lt;='Intersection Mileposts'!$G$8),"Y",IF(AND(H259&gt;='Intersection Mileposts'!$F$9,H259&lt;='Intersection Mileposts'!$G$9),"Y",IF(AND(H259&gt;='Intersection Mileposts'!$F$10,H259&lt;='Intersection Mileposts'!$G$10),"Y",IF(AND(H259&gt;='Intersection Mileposts'!$F$11,H259&lt;='Intersection Mileposts'!$G$11),"Y",IF(AND(H259&gt;='Intersection Mileposts'!$F$12,H259&lt;='Intersection Mileposts'!$G$12),"Y",IF(AND(H259&gt;='Intersection Mileposts'!$F$13,H259&lt;='Intersection Mileposts'!$G$13),"Y",IF(AND(H259&gt;='Intersection Mileposts'!$F$14,H259&lt;='Intersection Mileposts'!$G$14),"Y",IF(AND(H259&gt;='Intersection Mileposts'!$F$15,H259&lt;='Intersection Mileposts'!$G$15),"Y",IF(AND(H259&gt;='Intersection Mileposts'!$F$16,H259&lt;='Intersection Mileposts'!$G$16),"Y",IF(AND(H259&gt;='Intersection Mileposts'!$F$17,H259&lt;='Intersection Mileposts'!$G$17),"Y",IF(AND(H259&gt;='Intersection Mileposts'!$F$18,H259&lt;='Intersection Mileposts'!$G$18),"Y",IF(AND(H259&gt;='Intersection Mileposts'!$F$19,H259&lt;='Intersection Mileposts'!$G$19),"Y",IF(AND(H259&gt;='Intersection Mileposts'!$F$20,H259&lt;='Intersection Mileposts'!$G$20),"Y",IF(AND(H259&gt;='Intersection Mileposts'!$F$21,H259&lt;='Intersection Mileposts'!$G$21),"Y",IF(AND(H259&gt;='Intersection Mileposts'!$F$22,H259&lt;='Intersection Mileposts'!$G$22),"Y",IF(AND(H259&gt;='Intersection Mileposts'!$F$23,H259&lt;='Intersection Mileposts'!$G$23),"Y",IF(AND(H259&gt;='Intersection Mileposts'!$F$24,H259&lt;='Intersection Mileposts'!$G$24),"Y",IF(AND(H259&gt;='Intersection Mileposts'!$F$25,H259&lt;='Intersection Mileposts'!$G$25),"Y",IF(AND(H259&gt;='Intersection Mileposts'!$F$26,H259&lt;='Intersection Mileposts'!$G$26),"Y",IF(AND(H259&gt;='Intersection Mileposts'!$F$27,H259&lt;='Intersection Mileposts'!$G$27),"Y",IF(AND(H259&gt;='Intersection Mileposts'!$F$28,H259&lt;='Intersection Mileposts'!$G$28),"Y",IF(AND(H259&gt;='Intersection Mileposts'!$F$29,H259&lt;='Intersection Mileposts'!$G$29),"Y", IF(AND(H259&gt;='Intersection Mileposts'!$F$30,H259&lt;='Intersection Mileposts'!$G$30),"Y",IF(AND(H259&gt;='Intersection Mileposts'!$F$31,H259&lt;='Intersection Mileposts'!$G$31),"Y",IF(AND(H259&gt;='Intersection Mileposts'!$F$32,H259&lt;='Intersection Mileposts'!$G$32),"Y",IF(AND(H259&gt;='Intersection Mileposts'!$F$33,H259&lt;='Intersection Mileposts'!$G$33),"Y",IF(AND(H259&gt;='Intersection Mileposts'!$F$34,H259&lt;='Intersection Mileposts'!$G$34),"Y",IF(AND(H259&gt;='Intersection Mileposts'!$F$35,H259&lt;='Intersection Mileposts'!$G$35),"Y",IF(AND(H259&gt;='Intersection Mileposts'!$F$36,H259&lt;='Intersection Mileposts'!$G$36),"Y",IF(AND(H259&gt;='Intersection Mileposts'!$F$37,H259&lt;='Intersection Mileposts'!$G$37),"Y",IF(AND(H259&gt;='Intersection Mileposts'!$F$38,H259&lt;='Intersection Mileposts'!$G$38),"Y",IF(AND(H259&gt;='Intersection Mileposts'!$F$39,H259&lt;='Intersection Mileposts'!$G$39),"Y","N"))))))))))))))))))))))))))))))))))))</f>
        <v/>
      </c>
    </row>
    <row r="260" spans="1:46" x14ac:dyDescent="0.3">
      <c r="A260" s="279"/>
      <c r="B260" s="261"/>
      <c r="C260" s="262"/>
      <c r="D260" s="262"/>
      <c r="E260" s="262"/>
      <c r="F260" s="262"/>
      <c r="G260" s="284"/>
      <c r="H260" s="286"/>
      <c r="I260" s="279"/>
      <c r="J260" s="260"/>
      <c r="K260" s="260"/>
      <c r="L260" s="280"/>
      <c r="M260" s="275"/>
      <c r="N260" s="263"/>
      <c r="P260" s="264" t="str">
        <f>IF(R260 = "", "", COUNT($R$4:R260))</f>
        <v/>
      </c>
      <c r="Q260" s="264" t="str">
        <f t="shared" ref="Q260:Q323" si="37">IF(B260="", "", YEAR(B260))</f>
        <v/>
      </c>
      <c r="R260" s="265" t="str">
        <f t="shared" ref="R260:R323" si="38">IF(A260="", "", IF(G260="",1,IF(G260="O",1,IF(G260="C",8.4,IF(G260="B",8.4,IF(G260="A",76.8,IF(G260="K",76.8,"ERR")))))))</f>
        <v/>
      </c>
      <c r="S260" s="266" t="str">
        <f t="shared" si="35"/>
        <v/>
      </c>
      <c r="T260" s="267" t="str">
        <f t="shared" ref="T260:T323" si="39">IF(IF(M260="Y",G260,"")=0, "O", IF(M260="Y",G260,""))</f>
        <v/>
      </c>
      <c r="U260" s="268" t="str">
        <f t="shared" si="36"/>
        <v/>
      </c>
      <c r="V260" s="269" t="str">
        <f t="shared" ref="V260:V323" si="40">IF(IF(N260="Y",G260,"")=0, "O", IF(N260="Y",G260,""))</f>
        <v/>
      </c>
      <c r="W260" s="5"/>
      <c r="AR260" s="2" t="str">
        <f t="shared" si="34"/>
        <v/>
      </c>
      <c r="AS260" s="2" t="str">
        <f t="shared" ref="AS260:AS323" si="41">IF(OR(M260="Y",N260="Y"),"Y","")</f>
        <v/>
      </c>
      <c r="AT260" s="2" t="str">
        <f>IF(AR260="","",IF(AND(H260&gt;='Intersection Mileposts'!$F$5,H260&lt;='Intersection Mileposts'!$G$5),"Y",IF(AND(H260&gt;='Intersection Mileposts'!$F$6,H260&lt;='Intersection Mileposts'!$G$6),"Y",IF(AND(H260&gt;='Intersection Mileposts'!$F$7,H260&lt;='Intersection Mileposts'!$G$7),"Y",IF(AND(H260&gt;='Intersection Mileposts'!$F$8,H260&lt;='Intersection Mileposts'!$G$8),"Y",IF(AND(H260&gt;='Intersection Mileposts'!$F$9,H260&lt;='Intersection Mileposts'!$G$9),"Y",IF(AND(H260&gt;='Intersection Mileposts'!$F$10,H260&lt;='Intersection Mileposts'!$G$10),"Y",IF(AND(H260&gt;='Intersection Mileposts'!$F$11,H260&lt;='Intersection Mileposts'!$G$11),"Y",IF(AND(H260&gt;='Intersection Mileposts'!$F$12,H260&lt;='Intersection Mileposts'!$G$12),"Y",IF(AND(H260&gt;='Intersection Mileposts'!$F$13,H260&lt;='Intersection Mileposts'!$G$13),"Y",IF(AND(H260&gt;='Intersection Mileposts'!$F$14,H260&lt;='Intersection Mileposts'!$G$14),"Y",IF(AND(H260&gt;='Intersection Mileposts'!$F$15,H260&lt;='Intersection Mileposts'!$G$15),"Y",IF(AND(H260&gt;='Intersection Mileposts'!$F$16,H260&lt;='Intersection Mileposts'!$G$16),"Y",IF(AND(H260&gt;='Intersection Mileposts'!$F$17,H260&lt;='Intersection Mileposts'!$G$17),"Y",IF(AND(H260&gt;='Intersection Mileposts'!$F$18,H260&lt;='Intersection Mileposts'!$G$18),"Y",IF(AND(H260&gt;='Intersection Mileposts'!$F$19,H260&lt;='Intersection Mileposts'!$G$19),"Y",IF(AND(H260&gt;='Intersection Mileposts'!$F$20,H260&lt;='Intersection Mileposts'!$G$20),"Y",IF(AND(H260&gt;='Intersection Mileposts'!$F$21,H260&lt;='Intersection Mileposts'!$G$21),"Y",IF(AND(H260&gt;='Intersection Mileposts'!$F$22,H260&lt;='Intersection Mileposts'!$G$22),"Y",IF(AND(H260&gt;='Intersection Mileposts'!$F$23,H260&lt;='Intersection Mileposts'!$G$23),"Y",IF(AND(H260&gt;='Intersection Mileposts'!$F$24,H260&lt;='Intersection Mileposts'!$G$24),"Y",IF(AND(H260&gt;='Intersection Mileposts'!$F$25,H260&lt;='Intersection Mileposts'!$G$25),"Y",IF(AND(H260&gt;='Intersection Mileposts'!$F$26,H260&lt;='Intersection Mileposts'!$G$26),"Y",IF(AND(H260&gt;='Intersection Mileposts'!$F$27,H260&lt;='Intersection Mileposts'!$G$27),"Y",IF(AND(H260&gt;='Intersection Mileposts'!$F$28,H260&lt;='Intersection Mileposts'!$G$28),"Y",IF(AND(H260&gt;='Intersection Mileposts'!$F$29,H260&lt;='Intersection Mileposts'!$G$29),"Y", IF(AND(H260&gt;='Intersection Mileposts'!$F$30,H260&lt;='Intersection Mileposts'!$G$30),"Y",IF(AND(H260&gt;='Intersection Mileposts'!$F$31,H260&lt;='Intersection Mileposts'!$G$31),"Y",IF(AND(H260&gt;='Intersection Mileposts'!$F$32,H260&lt;='Intersection Mileposts'!$G$32),"Y",IF(AND(H260&gt;='Intersection Mileposts'!$F$33,H260&lt;='Intersection Mileposts'!$G$33),"Y",IF(AND(H260&gt;='Intersection Mileposts'!$F$34,H260&lt;='Intersection Mileposts'!$G$34),"Y",IF(AND(H260&gt;='Intersection Mileposts'!$F$35,H260&lt;='Intersection Mileposts'!$G$35),"Y",IF(AND(H260&gt;='Intersection Mileposts'!$F$36,H260&lt;='Intersection Mileposts'!$G$36),"Y",IF(AND(H260&gt;='Intersection Mileposts'!$F$37,H260&lt;='Intersection Mileposts'!$G$37),"Y",IF(AND(H260&gt;='Intersection Mileposts'!$F$38,H260&lt;='Intersection Mileposts'!$G$38),"Y",IF(AND(H260&gt;='Intersection Mileposts'!$F$39,H260&lt;='Intersection Mileposts'!$G$39),"Y","N"))))))))))))))))))))))))))))))))))))</f>
        <v/>
      </c>
    </row>
    <row r="261" spans="1:46" x14ac:dyDescent="0.3">
      <c r="A261" s="279"/>
      <c r="B261" s="261"/>
      <c r="C261" s="262"/>
      <c r="D261" s="262"/>
      <c r="E261" s="262"/>
      <c r="F261" s="262"/>
      <c r="G261" s="284"/>
      <c r="H261" s="286"/>
      <c r="I261" s="279"/>
      <c r="J261" s="260"/>
      <c r="K261" s="260"/>
      <c r="L261" s="280"/>
      <c r="M261" s="275"/>
      <c r="N261" s="263"/>
      <c r="P261" s="264" t="str">
        <f>IF(R261 = "", "", COUNT($R$4:R261))</f>
        <v/>
      </c>
      <c r="Q261" s="264" t="str">
        <f t="shared" si="37"/>
        <v/>
      </c>
      <c r="R261" s="265" t="str">
        <f t="shared" si="38"/>
        <v/>
      </c>
      <c r="S261" s="266" t="str">
        <f t="shared" si="35"/>
        <v/>
      </c>
      <c r="T261" s="267" t="str">
        <f t="shared" si="39"/>
        <v/>
      </c>
      <c r="U261" s="268" t="str">
        <f t="shared" si="36"/>
        <v/>
      </c>
      <c r="V261" s="269" t="str">
        <f t="shared" si="40"/>
        <v/>
      </c>
      <c r="W261" s="5"/>
      <c r="AR261" s="2" t="str">
        <f t="shared" ref="AR261:AR324" si="42">IF(P261&gt;0, P261, "")</f>
        <v/>
      </c>
      <c r="AS261" s="2" t="str">
        <f t="shared" si="41"/>
        <v/>
      </c>
      <c r="AT261" s="2" t="str">
        <f>IF(AR261="","",IF(AND(H261&gt;='Intersection Mileposts'!$F$5,H261&lt;='Intersection Mileposts'!$G$5),"Y",IF(AND(H261&gt;='Intersection Mileposts'!$F$6,H261&lt;='Intersection Mileposts'!$G$6),"Y",IF(AND(H261&gt;='Intersection Mileposts'!$F$7,H261&lt;='Intersection Mileposts'!$G$7),"Y",IF(AND(H261&gt;='Intersection Mileposts'!$F$8,H261&lt;='Intersection Mileposts'!$G$8),"Y",IF(AND(H261&gt;='Intersection Mileposts'!$F$9,H261&lt;='Intersection Mileposts'!$G$9),"Y",IF(AND(H261&gt;='Intersection Mileposts'!$F$10,H261&lt;='Intersection Mileposts'!$G$10),"Y",IF(AND(H261&gt;='Intersection Mileposts'!$F$11,H261&lt;='Intersection Mileposts'!$G$11),"Y",IF(AND(H261&gt;='Intersection Mileposts'!$F$12,H261&lt;='Intersection Mileposts'!$G$12),"Y",IF(AND(H261&gt;='Intersection Mileposts'!$F$13,H261&lt;='Intersection Mileposts'!$G$13),"Y",IF(AND(H261&gt;='Intersection Mileposts'!$F$14,H261&lt;='Intersection Mileposts'!$G$14),"Y",IF(AND(H261&gt;='Intersection Mileposts'!$F$15,H261&lt;='Intersection Mileposts'!$G$15),"Y",IF(AND(H261&gt;='Intersection Mileposts'!$F$16,H261&lt;='Intersection Mileposts'!$G$16),"Y",IF(AND(H261&gt;='Intersection Mileposts'!$F$17,H261&lt;='Intersection Mileposts'!$G$17),"Y",IF(AND(H261&gt;='Intersection Mileposts'!$F$18,H261&lt;='Intersection Mileposts'!$G$18),"Y",IF(AND(H261&gt;='Intersection Mileposts'!$F$19,H261&lt;='Intersection Mileposts'!$G$19),"Y",IF(AND(H261&gt;='Intersection Mileposts'!$F$20,H261&lt;='Intersection Mileposts'!$G$20),"Y",IF(AND(H261&gt;='Intersection Mileposts'!$F$21,H261&lt;='Intersection Mileposts'!$G$21),"Y",IF(AND(H261&gt;='Intersection Mileposts'!$F$22,H261&lt;='Intersection Mileposts'!$G$22),"Y",IF(AND(H261&gt;='Intersection Mileposts'!$F$23,H261&lt;='Intersection Mileposts'!$G$23),"Y",IF(AND(H261&gt;='Intersection Mileposts'!$F$24,H261&lt;='Intersection Mileposts'!$G$24),"Y",IF(AND(H261&gt;='Intersection Mileposts'!$F$25,H261&lt;='Intersection Mileposts'!$G$25),"Y",IF(AND(H261&gt;='Intersection Mileposts'!$F$26,H261&lt;='Intersection Mileposts'!$G$26),"Y",IF(AND(H261&gt;='Intersection Mileposts'!$F$27,H261&lt;='Intersection Mileposts'!$G$27),"Y",IF(AND(H261&gt;='Intersection Mileposts'!$F$28,H261&lt;='Intersection Mileposts'!$G$28),"Y",IF(AND(H261&gt;='Intersection Mileposts'!$F$29,H261&lt;='Intersection Mileposts'!$G$29),"Y", IF(AND(H261&gt;='Intersection Mileposts'!$F$30,H261&lt;='Intersection Mileposts'!$G$30),"Y",IF(AND(H261&gt;='Intersection Mileposts'!$F$31,H261&lt;='Intersection Mileposts'!$G$31),"Y",IF(AND(H261&gt;='Intersection Mileposts'!$F$32,H261&lt;='Intersection Mileposts'!$G$32),"Y",IF(AND(H261&gt;='Intersection Mileposts'!$F$33,H261&lt;='Intersection Mileposts'!$G$33),"Y",IF(AND(H261&gt;='Intersection Mileposts'!$F$34,H261&lt;='Intersection Mileposts'!$G$34),"Y",IF(AND(H261&gt;='Intersection Mileposts'!$F$35,H261&lt;='Intersection Mileposts'!$G$35),"Y",IF(AND(H261&gt;='Intersection Mileposts'!$F$36,H261&lt;='Intersection Mileposts'!$G$36),"Y",IF(AND(H261&gt;='Intersection Mileposts'!$F$37,H261&lt;='Intersection Mileposts'!$G$37),"Y",IF(AND(H261&gt;='Intersection Mileposts'!$F$38,H261&lt;='Intersection Mileposts'!$G$38),"Y",IF(AND(H261&gt;='Intersection Mileposts'!$F$39,H261&lt;='Intersection Mileposts'!$G$39),"Y","N"))))))))))))))))))))))))))))))))))))</f>
        <v/>
      </c>
    </row>
    <row r="262" spans="1:46" x14ac:dyDescent="0.3">
      <c r="A262" s="279"/>
      <c r="B262" s="261"/>
      <c r="C262" s="262"/>
      <c r="D262" s="262"/>
      <c r="E262" s="262"/>
      <c r="F262" s="262"/>
      <c r="G262" s="284"/>
      <c r="H262" s="286"/>
      <c r="I262" s="279"/>
      <c r="J262" s="260"/>
      <c r="K262" s="260"/>
      <c r="L262" s="280"/>
      <c r="M262" s="275"/>
      <c r="N262" s="263"/>
      <c r="P262" s="264" t="str">
        <f>IF(R262 = "", "", COUNT($R$4:R262))</f>
        <v/>
      </c>
      <c r="Q262" s="264" t="str">
        <f t="shared" si="37"/>
        <v/>
      </c>
      <c r="R262" s="265" t="str">
        <f t="shared" si="38"/>
        <v/>
      </c>
      <c r="S262" s="266" t="str">
        <f t="shared" si="35"/>
        <v/>
      </c>
      <c r="T262" s="267" t="str">
        <f t="shared" si="39"/>
        <v/>
      </c>
      <c r="U262" s="268" t="str">
        <f t="shared" si="36"/>
        <v/>
      </c>
      <c r="V262" s="269" t="str">
        <f t="shared" si="40"/>
        <v/>
      </c>
      <c r="W262" s="5"/>
      <c r="AR262" s="2" t="str">
        <f t="shared" si="42"/>
        <v/>
      </c>
      <c r="AS262" s="2" t="str">
        <f t="shared" si="41"/>
        <v/>
      </c>
      <c r="AT262" s="2" t="str">
        <f>IF(AR262="","",IF(AND(H262&gt;='Intersection Mileposts'!$F$5,H262&lt;='Intersection Mileposts'!$G$5),"Y",IF(AND(H262&gt;='Intersection Mileposts'!$F$6,H262&lt;='Intersection Mileposts'!$G$6),"Y",IF(AND(H262&gt;='Intersection Mileposts'!$F$7,H262&lt;='Intersection Mileposts'!$G$7),"Y",IF(AND(H262&gt;='Intersection Mileposts'!$F$8,H262&lt;='Intersection Mileposts'!$G$8),"Y",IF(AND(H262&gt;='Intersection Mileposts'!$F$9,H262&lt;='Intersection Mileposts'!$G$9),"Y",IF(AND(H262&gt;='Intersection Mileposts'!$F$10,H262&lt;='Intersection Mileposts'!$G$10),"Y",IF(AND(H262&gt;='Intersection Mileposts'!$F$11,H262&lt;='Intersection Mileposts'!$G$11),"Y",IF(AND(H262&gt;='Intersection Mileposts'!$F$12,H262&lt;='Intersection Mileposts'!$G$12),"Y",IF(AND(H262&gt;='Intersection Mileposts'!$F$13,H262&lt;='Intersection Mileposts'!$G$13),"Y",IF(AND(H262&gt;='Intersection Mileposts'!$F$14,H262&lt;='Intersection Mileposts'!$G$14),"Y",IF(AND(H262&gt;='Intersection Mileposts'!$F$15,H262&lt;='Intersection Mileposts'!$G$15),"Y",IF(AND(H262&gt;='Intersection Mileposts'!$F$16,H262&lt;='Intersection Mileposts'!$G$16),"Y",IF(AND(H262&gt;='Intersection Mileposts'!$F$17,H262&lt;='Intersection Mileposts'!$G$17),"Y",IF(AND(H262&gt;='Intersection Mileposts'!$F$18,H262&lt;='Intersection Mileposts'!$G$18),"Y",IF(AND(H262&gt;='Intersection Mileposts'!$F$19,H262&lt;='Intersection Mileposts'!$G$19),"Y",IF(AND(H262&gt;='Intersection Mileposts'!$F$20,H262&lt;='Intersection Mileposts'!$G$20),"Y",IF(AND(H262&gt;='Intersection Mileposts'!$F$21,H262&lt;='Intersection Mileposts'!$G$21),"Y",IF(AND(H262&gt;='Intersection Mileposts'!$F$22,H262&lt;='Intersection Mileposts'!$G$22),"Y",IF(AND(H262&gt;='Intersection Mileposts'!$F$23,H262&lt;='Intersection Mileposts'!$G$23),"Y",IF(AND(H262&gt;='Intersection Mileposts'!$F$24,H262&lt;='Intersection Mileposts'!$G$24),"Y",IF(AND(H262&gt;='Intersection Mileposts'!$F$25,H262&lt;='Intersection Mileposts'!$G$25),"Y",IF(AND(H262&gt;='Intersection Mileposts'!$F$26,H262&lt;='Intersection Mileposts'!$G$26),"Y",IF(AND(H262&gt;='Intersection Mileposts'!$F$27,H262&lt;='Intersection Mileposts'!$G$27),"Y",IF(AND(H262&gt;='Intersection Mileposts'!$F$28,H262&lt;='Intersection Mileposts'!$G$28),"Y",IF(AND(H262&gt;='Intersection Mileposts'!$F$29,H262&lt;='Intersection Mileposts'!$G$29),"Y", IF(AND(H262&gt;='Intersection Mileposts'!$F$30,H262&lt;='Intersection Mileposts'!$G$30),"Y",IF(AND(H262&gt;='Intersection Mileposts'!$F$31,H262&lt;='Intersection Mileposts'!$G$31),"Y",IF(AND(H262&gt;='Intersection Mileposts'!$F$32,H262&lt;='Intersection Mileposts'!$G$32),"Y",IF(AND(H262&gt;='Intersection Mileposts'!$F$33,H262&lt;='Intersection Mileposts'!$G$33),"Y",IF(AND(H262&gt;='Intersection Mileposts'!$F$34,H262&lt;='Intersection Mileposts'!$G$34),"Y",IF(AND(H262&gt;='Intersection Mileposts'!$F$35,H262&lt;='Intersection Mileposts'!$G$35),"Y",IF(AND(H262&gt;='Intersection Mileposts'!$F$36,H262&lt;='Intersection Mileposts'!$G$36),"Y",IF(AND(H262&gt;='Intersection Mileposts'!$F$37,H262&lt;='Intersection Mileposts'!$G$37),"Y",IF(AND(H262&gt;='Intersection Mileposts'!$F$38,H262&lt;='Intersection Mileposts'!$G$38),"Y",IF(AND(H262&gt;='Intersection Mileposts'!$F$39,H262&lt;='Intersection Mileposts'!$G$39),"Y","N"))))))))))))))))))))))))))))))))))))</f>
        <v/>
      </c>
    </row>
    <row r="263" spans="1:46" x14ac:dyDescent="0.3">
      <c r="A263" s="279"/>
      <c r="B263" s="261"/>
      <c r="C263" s="262"/>
      <c r="D263" s="262"/>
      <c r="E263" s="262"/>
      <c r="F263" s="262"/>
      <c r="G263" s="284"/>
      <c r="H263" s="286"/>
      <c r="I263" s="279"/>
      <c r="J263" s="260"/>
      <c r="K263" s="260"/>
      <c r="L263" s="280"/>
      <c r="M263" s="275"/>
      <c r="N263" s="263"/>
      <c r="P263" s="264" t="str">
        <f>IF(R263 = "", "", COUNT($R$4:R263))</f>
        <v/>
      </c>
      <c r="Q263" s="264" t="str">
        <f t="shared" si="37"/>
        <v/>
      </c>
      <c r="R263" s="265" t="str">
        <f t="shared" si="38"/>
        <v/>
      </c>
      <c r="S263" s="266" t="str">
        <f t="shared" si="35"/>
        <v/>
      </c>
      <c r="T263" s="267" t="str">
        <f t="shared" si="39"/>
        <v/>
      </c>
      <c r="U263" s="268" t="str">
        <f t="shared" si="36"/>
        <v/>
      </c>
      <c r="V263" s="269" t="str">
        <f t="shared" si="40"/>
        <v/>
      </c>
      <c r="W263" s="5"/>
      <c r="AR263" s="2" t="str">
        <f t="shared" si="42"/>
        <v/>
      </c>
      <c r="AS263" s="2" t="str">
        <f t="shared" si="41"/>
        <v/>
      </c>
      <c r="AT263" s="2" t="str">
        <f>IF(AR263="","",IF(AND(H263&gt;='Intersection Mileposts'!$F$5,H263&lt;='Intersection Mileposts'!$G$5),"Y",IF(AND(H263&gt;='Intersection Mileposts'!$F$6,H263&lt;='Intersection Mileposts'!$G$6),"Y",IF(AND(H263&gt;='Intersection Mileposts'!$F$7,H263&lt;='Intersection Mileposts'!$G$7),"Y",IF(AND(H263&gt;='Intersection Mileposts'!$F$8,H263&lt;='Intersection Mileposts'!$G$8),"Y",IF(AND(H263&gt;='Intersection Mileposts'!$F$9,H263&lt;='Intersection Mileposts'!$G$9),"Y",IF(AND(H263&gt;='Intersection Mileposts'!$F$10,H263&lt;='Intersection Mileposts'!$G$10),"Y",IF(AND(H263&gt;='Intersection Mileposts'!$F$11,H263&lt;='Intersection Mileposts'!$G$11),"Y",IF(AND(H263&gt;='Intersection Mileposts'!$F$12,H263&lt;='Intersection Mileposts'!$G$12),"Y",IF(AND(H263&gt;='Intersection Mileposts'!$F$13,H263&lt;='Intersection Mileposts'!$G$13),"Y",IF(AND(H263&gt;='Intersection Mileposts'!$F$14,H263&lt;='Intersection Mileposts'!$G$14),"Y",IF(AND(H263&gt;='Intersection Mileposts'!$F$15,H263&lt;='Intersection Mileposts'!$G$15),"Y",IF(AND(H263&gt;='Intersection Mileposts'!$F$16,H263&lt;='Intersection Mileposts'!$G$16),"Y",IF(AND(H263&gt;='Intersection Mileposts'!$F$17,H263&lt;='Intersection Mileposts'!$G$17),"Y",IF(AND(H263&gt;='Intersection Mileposts'!$F$18,H263&lt;='Intersection Mileposts'!$G$18),"Y",IF(AND(H263&gt;='Intersection Mileposts'!$F$19,H263&lt;='Intersection Mileposts'!$G$19),"Y",IF(AND(H263&gt;='Intersection Mileposts'!$F$20,H263&lt;='Intersection Mileposts'!$G$20),"Y",IF(AND(H263&gt;='Intersection Mileposts'!$F$21,H263&lt;='Intersection Mileposts'!$G$21),"Y",IF(AND(H263&gt;='Intersection Mileposts'!$F$22,H263&lt;='Intersection Mileposts'!$G$22),"Y",IF(AND(H263&gt;='Intersection Mileposts'!$F$23,H263&lt;='Intersection Mileposts'!$G$23),"Y",IF(AND(H263&gt;='Intersection Mileposts'!$F$24,H263&lt;='Intersection Mileposts'!$G$24),"Y",IF(AND(H263&gt;='Intersection Mileposts'!$F$25,H263&lt;='Intersection Mileposts'!$G$25),"Y",IF(AND(H263&gt;='Intersection Mileposts'!$F$26,H263&lt;='Intersection Mileposts'!$G$26),"Y",IF(AND(H263&gt;='Intersection Mileposts'!$F$27,H263&lt;='Intersection Mileposts'!$G$27),"Y",IF(AND(H263&gt;='Intersection Mileposts'!$F$28,H263&lt;='Intersection Mileposts'!$G$28),"Y",IF(AND(H263&gt;='Intersection Mileposts'!$F$29,H263&lt;='Intersection Mileposts'!$G$29),"Y", IF(AND(H263&gt;='Intersection Mileposts'!$F$30,H263&lt;='Intersection Mileposts'!$G$30),"Y",IF(AND(H263&gt;='Intersection Mileposts'!$F$31,H263&lt;='Intersection Mileposts'!$G$31),"Y",IF(AND(H263&gt;='Intersection Mileposts'!$F$32,H263&lt;='Intersection Mileposts'!$G$32),"Y",IF(AND(H263&gt;='Intersection Mileposts'!$F$33,H263&lt;='Intersection Mileposts'!$G$33),"Y",IF(AND(H263&gt;='Intersection Mileposts'!$F$34,H263&lt;='Intersection Mileposts'!$G$34),"Y",IF(AND(H263&gt;='Intersection Mileposts'!$F$35,H263&lt;='Intersection Mileposts'!$G$35),"Y",IF(AND(H263&gt;='Intersection Mileposts'!$F$36,H263&lt;='Intersection Mileposts'!$G$36),"Y",IF(AND(H263&gt;='Intersection Mileposts'!$F$37,H263&lt;='Intersection Mileposts'!$G$37),"Y",IF(AND(H263&gt;='Intersection Mileposts'!$F$38,H263&lt;='Intersection Mileposts'!$G$38),"Y",IF(AND(H263&gt;='Intersection Mileposts'!$F$39,H263&lt;='Intersection Mileposts'!$G$39),"Y","N"))))))))))))))))))))))))))))))))))))</f>
        <v/>
      </c>
    </row>
    <row r="264" spans="1:46" x14ac:dyDescent="0.3">
      <c r="A264" s="279"/>
      <c r="B264" s="261"/>
      <c r="C264" s="262"/>
      <c r="D264" s="262"/>
      <c r="E264" s="262"/>
      <c r="F264" s="262"/>
      <c r="G264" s="284"/>
      <c r="H264" s="286"/>
      <c r="I264" s="279"/>
      <c r="J264" s="260"/>
      <c r="K264" s="260"/>
      <c r="L264" s="280"/>
      <c r="M264" s="275"/>
      <c r="N264" s="263"/>
      <c r="P264" s="264" t="str">
        <f>IF(R264 = "", "", COUNT($R$4:R264))</f>
        <v/>
      </c>
      <c r="Q264" s="264" t="str">
        <f t="shared" si="37"/>
        <v/>
      </c>
      <c r="R264" s="265" t="str">
        <f t="shared" si="38"/>
        <v/>
      </c>
      <c r="S264" s="266" t="str">
        <f t="shared" si="35"/>
        <v/>
      </c>
      <c r="T264" s="267" t="str">
        <f t="shared" si="39"/>
        <v/>
      </c>
      <c r="U264" s="268" t="str">
        <f t="shared" si="36"/>
        <v/>
      </c>
      <c r="V264" s="269" t="str">
        <f t="shared" si="40"/>
        <v/>
      </c>
      <c r="W264" s="5"/>
      <c r="AR264" s="2" t="str">
        <f t="shared" si="42"/>
        <v/>
      </c>
      <c r="AS264" s="2" t="str">
        <f t="shared" si="41"/>
        <v/>
      </c>
      <c r="AT264" s="2" t="str">
        <f>IF(AR264="","",IF(AND(H264&gt;='Intersection Mileposts'!$F$5,H264&lt;='Intersection Mileposts'!$G$5),"Y",IF(AND(H264&gt;='Intersection Mileposts'!$F$6,H264&lt;='Intersection Mileposts'!$G$6),"Y",IF(AND(H264&gt;='Intersection Mileposts'!$F$7,H264&lt;='Intersection Mileposts'!$G$7),"Y",IF(AND(H264&gt;='Intersection Mileposts'!$F$8,H264&lt;='Intersection Mileposts'!$G$8),"Y",IF(AND(H264&gt;='Intersection Mileposts'!$F$9,H264&lt;='Intersection Mileposts'!$G$9),"Y",IF(AND(H264&gt;='Intersection Mileposts'!$F$10,H264&lt;='Intersection Mileposts'!$G$10),"Y",IF(AND(H264&gt;='Intersection Mileposts'!$F$11,H264&lt;='Intersection Mileposts'!$G$11),"Y",IF(AND(H264&gt;='Intersection Mileposts'!$F$12,H264&lt;='Intersection Mileposts'!$G$12),"Y",IF(AND(H264&gt;='Intersection Mileposts'!$F$13,H264&lt;='Intersection Mileposts'!$G$13),"Y",IF(AND(H264&gt;='Intersection Mileposts'!$F$14,H264&lt;='Intersection Mileposts'!$G$14),"Y",IF(AND(H264&gt;='Intersection Mileposts'!$F$15,H264&lt;='Intersection Mileposts'!$G$15),"Y",IF(AND(H264&gt;='Intersection Mileposts'!$F$16,H264&lt;='Intersection Mileposts'!$G$16),"Y",IF(AND(H264&gt;='Intersection Mileposts'!$F$17,H264&lt;='Intersection Mileposts'!$G$17),"Y",IF(AND(H264&gt;='Intersection Mileposts'!$F$18,H264&lt;='Intersection Mileposts'!$G$18),"Y",IF(AND(H264&gt;='Intersection Mileposts'!$F$19,H264&lt;='Intersection Mileposts'!$G$19),"Y",IF(AND(H264&gt;='Intersection Mileposts'!$F$20,H264&lt;='Intersection Mileposts'!$G$20),"Y",IF(AND(H264&gt;='Intersection Mileposts'!$F$21,H264&lt;='Intersection Mileposts'!$G$21),"Y",IF(AND(H264&gt;='Intersection Mileposts'!$F$22,H264&lt;='Intersection Mileposts'!$G$22),"Y",IF(AND(H264&gt;='Intersection Mileposts'!$F$23,H264&lt;='Intersection Mileposts'!$G$23),"Y",IF(AND(H264&gt;='Intersection Mileposts'!$F$24,H264&lt;='Intersection Mileposts'!$G$24),"Y",IF(AND(H264&gt;='Intersection Mileposts'!$F$25,H264&lt;='Intersection Mileposts'!$G$25),"Y",IF(AND(H264&gt;='Intersection Mileposts'!$F$26,H264&lt;='Intersection Mileposts'!$G$26),"Y",IF(AND(H264&gt;='Intersection Mileposts'!$F$27,H264&lt;='Intersection Mileposts'!$G$27),"Y",IF(AND(H264&gt;='Intersection Mileposts'!$F$28,H264&lt;='Intersection Mileposts'!$G$28),"Y",IF(AND(H264&gt;='Intersection Mileposts'!$F$29,H264&lt;='Intersection Mileposts'!$G$29),"Y", IF(AND(H264&gt;='Intersection Mileposts'!$F$30,H264&lt;='Intersection Mileposts'!$G$30),"Y",IF(AND(H264&gt;='Intersection Mileposts'!$F$31,H264&lt;='Intersection Mileposts'!$G$31),"Y",IF(AND(H264&gt;='Intersection Mileposts'!$F$32,H264&lt;='Intersection Mileposts'!$G$32),"Y",IF(AND(H264&gt;='Intersection Mileposts'!$F$33,H264&lt;='Intersection Mileposts'!$G$33),"Y",IF(AND(H264&gt;='Intersection Mileposts'!$F$34,H264&lt;='Intersection Mileposts'!$G$34),"Y",IF(AND(H264&gt;='Intersection Mileposts'!$F$35,H264&lt;='Intersection Mileposts'!$G$35),"Y",IF(AND(H264&gt;='Intersection Mileposts'!$F$36,H264&lt;='Intersection Mileposts'!$G$36),"Y",IF(AND(H264&gt;='Intersection Mileposts'!$F$37,H264&lt;='Intersection Mileposts'!$G$37),"Y",IF(AND(H264&gt;='Intersection Mileposts'!$F$38,H264&lt;='Intersection Mileposts'!$G$38),"Y",IF(AND(H264&gt;='Intersection Mileposts'!$F$39,H264&lt;='Intersection Mileposts'!$G$39),"Y","N"))))))))))))))))))))))))))))))))))))</f>
        <v/>
      </c>
    </row>
    <row r="265" spans="1:46" x14ac:dyDescent="0.3">
      <c r="A265" s="279"/>
      <c r="B265" s="261"/>
      <c r="C265" s="262"/>
      <c r="D265" s="262"/>
      <c r="E265" s="262"/>
      <c r="F265" s="262"/>
      <c r="G265" s="284"/>
      <c r="H265" s="286"/>
      <c r="I265" s="279"/>
      <c r="J265" s="260"/>
      <c r="K265" s="260"/>
      <c r="L265" s="280"/>
      <c r="M265" s="275"/>
      <c r="N265" s="263"/>
      <c r="P265" s="264" t="str">
        <f>IF(R265 = "", "", COUNT($R$4:R265))</f>
        <v/>
      </c>
      <c r="Q265" s="264" t="str">
        <f t="shared" si="37"/>
        <v/>
      </c>
      <c r="R265" s="265" t="str">
        <f t="shared" si="38"/>
        <v/>
      </c>
      <c r="S265" s="266" t="str">
        <f t="shared" si="35"/>
        <v/>
      </c>
      <c r="T265" s="267" t="str">
        <f t="shared" si="39"/>
        <v/>
      </c>
      <c r="U265" s="268" t="str">
        <f t="shared" si="36"/>
        <v/>
      </c>
      <c r="V265" s="269" t="str">
        <f t="shared" si="40"/>
        <v/>
      </c>
      <c r="W265" s="5"/>
      <c r="AR265" s="2" t="str">
        <f t="shared" si="42"/>
        <v/>
      </c>
      <c r="AS265" s="2" t="str">
        <f t="shared" si="41"/>
        <v/>
      </c>
      <c r="AT265" s="2" t="str">
        <f>IF(AR265="","",IF(AND(H265&gt;='Intersection Mileposts'!$F$5,H265&lt;='Intersection Mileposts'!$G$5),"Y",IF(AND(H265&gt;='Intersection Mileposts'!$F$6,H265&lt;='Intersection Mileposts'!$G$6),"Y",IF(AND(H265&gt;='Intersection Mileposts'!$F$7,H265&lt;='Intersection Mileposts'!$G$7),"Y",IF(AND(H265&gt;='Intersection Mileposts'!$F$8,H265&lt;='Intersection Mileposts'!$G$8),"Y",IF(AND(H265&gt;='Intersection Mileposts'!$F$9,H265&lt;='Intersection Mileposts'!$G$9),"Y",IF(AND(H265&gt;='Intersection Mileposts'!$F$10,H265&lt;='Intersection Mileposts'!$G$10),"Y",IF(AND(H265&gt;='Intersection Mileposts'!$F$11,H265&lt;='Intersection Mileposts'!$G$11),"Y",IF(AND(H265&gt;='Intersection Mileposts'!$F$12,H265&lt;='Intersection Mileposts'!$G$12),"Y",IF(AND(H265&gt;='Intersection Mileposts'!$F$13,H265&lt;='Intersection Mileposts'!$G$13),"Y",IF(AND(H265&gt;='Intersection Mileposts'!$F$14,H265&lt;='Intersection Mileposts'!$G$14),"Y",IF(AND(H265&gt;='Intersection Mileposts'!$F$15,H265&lt;='Intersection Mileposts'!$G$15),"Y",IF(AND(H265&gt;='Intersection Mileposts'!$F$16,H265&lt;='Intersection Mileposts'!$G$16),"Y",IF(AND(H265&gt;='Intersection Mileposts'!$F$17,H265&lt;='Intersection Mileposts'!$G$17),"Y",IF(AND(H265&gt;='Intersection Mileposts'!$F$18,H265&lt;='Intersection Mileposts'!$G$18),"Y",IF(AND(H265&gt;='Intersection Mileposts'!$F$19,H265&lt;='Intersection Mileposts'!$G$19),"Y",IF(AND(H265&gt;='Intersection Mileposts'!$F$20,H265&lt;='Intersection Mileposts'!$G$20),"Y",IF(AND(H265&gt;='Intersection Mileposts'!$F$21,H265&lt;='Intersection Mileposts'!$G$21),"Y",IF(AND(H265&gt;='Intersection Mileposts'!$F$22,H265&lt;='Intersection Mileposts'!$G$22),"Y",IF(AND(H265&gt;='Intersection Mileposts'!$F$23,H265&lt;='Intersection Mileposts'!$G$23),"Y",IF(AND(H265&gt;='Intersection Mileposts'!$F$24,H265&lt;='Intersection Mileposts'!$G$24),"Y",IF(AND(H265&gt;='Intersection Mileposts'!$F$25,H265&lt;='Intersection Mileposts'!$G$25),"Y",IF(AND(H265&gt;='Intersection Mileposts'!$F$26,H265&lt;='Intersection Mileposts'!$G$26),"Y",IF(AND(H265&gt;='Intersection Mileposts'!$F$27,H265&lt;='Intersection Mileposts'!$G$27),"Y",IF(AND(H265&gt;='Intersection Mileposts'!$F$28,H265&lt;='Intersection Mileposts'!$G$28),"Y",IF(AND(H265&gt;='Intersection Mileposts'!$F$29,H265&lt;='Intersection Mileposts'!$G$29),"Y", IF(AND(H265&gt;='Intersection Mileposts'!$F$30,H265&lt;='Intersection Mileposts'!$G$30),"Y",IF(AND(H265&gt;='Intersection Mileposts'!$F$31,H265&lt;='Intersection Mileposts'!$G$31),"Y",IF(AND(H265&gt;='Intersection Mileposts'!$F$32,H265&lt;='Intersection Mileposts'!$G$32),"Y",IF(AND(H265&gt;='Intersection Mileposts'!$F$33,H265&lt;='Intersection Mileposts'!$G$33),"Y",IF(AND(H265&gt;='Intersection Mileposts'!$F$34,H265&lt;='Intersection Mileposts'!$G$34),"Y",IF(AND(H265&gt;='Intersection Mileposts'!$F$35,H265&lt;='Intersection Mileposts'!$G$35),"Y",IF(AND(H265&gt;='Intersection Mileposts'!$F$36,H265&lt;='Intersection Mileposts'!$G$36),"Y",IF(AND(H265&gt;='Intersection Mileposts'!$F$37,H265&lt;='Intersection Mileposts'!$G$37),"Y",IF(AND(H265&gt;='Intersection Mileposts'!$F$38,H265&lt;='Intersection Mileposts'!$G$38),"Y",IF(AND(H265&gt;='Intersection Mileposts'!$F$39,H265&lt;='Intersection Mileposts'!$G$39),"Y","N"))))))))))))))))))))))))))))))))))))</f>
        <v/>
      </c>
    </row>
    <row r="266" spans="1:46" x14ac:dyDescent="0.3">
      <c r="A266" s="279"/>
      <c r="B266" s="261"/>
      <c r="C266" s="262"/>
      <c r="D266" s="262"/>
      <c r="E266" s="262"/>
      <c r="F266" s="262"/>
      <c r="G266" s="284"/>
      <c r="H266" s="286"/>
      <c r="I266" s="279"/>
      <c r="J266" s="260"/>
      <c r="K266" s="260"/>
      <c r="L266" s="280"/>
      <c r="M266" s="275"/>
      <c r="N266" s="263"/>
      <c r="P266" s="264" t="str">
        <f>IF(R266 = "", "", COUNT($R$4:R266))</f>
        <v/>
      </c>
      <c r="Q266" s="264" t="str">
        <f t="shared" si="37"/>
        <v/>
      </c>
      <c r="R266" s="265" t="str">
        <f t="shared" si="38"/>
        <v/>
      </c>
      <c r="S266" s="266" t="str">
        <f t="shared" si="35"/>
        <v/>
      </c>
      <c r="T266" s="267" t="str">
        <f t="shared" si="39"/>
        <v/>
      </c>
      <c r="U266" s="268" t="str">
        <f t="shared" si="36"/>
        <v/>
      </c>
      <c r="V266" s="269" t="str">
        <f t="shared" si="40"/>
        <v/>
      </c>
      <c r="W266" s="5"/>
      <c r="AR266" s="2" t="str">
        <f t="shared" si="42"/>
        <v/>
      </c>
      <c r="AS266" s="2" t="str">
        <f t="shared" si="41"/>
        <v/>
      </c>
      <c r="AT266" s="2" t="str">
        <f>IF(AR266="","",IF(AND(H266&gt;='Intersection Mileposts'!$F$5,H266&lt;='Intersection Mileposts'!$G$5),"Y",IF(AND(H266&gt;='Intersection Mileposts'!$F$6,H266&lt;='Intersection Mileposts'!$G$6),"Y",IF(AND(H266&gt;='Intersection Mileposts'!$F$7,H266&lt;='Intersection Mileposts'!$G$7),"Y",IF(AND(H266&gt;='Intersection Mileposts'!$F$8,H266&lt;='Intersection Mileposts'!$G$8),"Y",IF(AND(H266&gt;='Intersection Mileposts'!$F$9,H266&lt;='Intersection Mileposts'!$G$9),"Y",IF(AND(H266&gt;='Intersection Mileposts'!$F$10,H266&lt;='Intersection Mileposts'!$G$10),"Y",IF(AND(H266&gt;='Intersection Mileposts'!$F$11,H266&lt;='Intersection Mileposts'!$G$11),"Y",IF(AND(H266&gt;='Intersection Mileposts'!$F$12,H266&lt;='Intersection Mileposts'!$G$12),"Y",IF(AND(H266&gt;='Intersection Mileposts'!$F$13,H266&lt;='Intersection Mileposts'!$G$13),"Y",IF(AND(H266&gt;='Intersection Mileposts'!$F$14,H266&lt;='Intersection Mileposts'!$G$14),"Y",IF(AND(H266&gt;='Intersection Mileposts'!$F$15,H266&lt;='Intersection Mileposts'!$G$15),"Y",IF(AND(H266&gt;='Intersection Mileposts'!$F$16,H266&lt;='Intersection Mileposts'!$G$16),"Y",IF(AND(H266&gt;='Intersection Mileposts'!$F$17,H266&lt;='Intersection Mileposts'!$G$17),"Y",IF(AND(H266&gt;='Intersection Mileposts'!$F$18,H266&lt;='Intersection Mileposts'!$G$18),"Y",IF(AND(H266&gt;='Intersection Mileposts'!$F$19,H266&lt;='Intersection Mileposts'!$G$19),"Y",IF(AND(H266&gt;='Intersection Mileposts'!$F$20,H266&lt;='Intersection Mileposts'!$G$20),"Y",IF(AND(H266&gt;='Intersection Mileposts'!$F$21,H266&lt;='Intersection Mileposts'!$G$21),"Y",IF(AND(H266&gt;='Intersection Mileposts'!$F$22,H266&lt;='Intersection Mileposts'!$G$22),"Y",IF(AND(H266&gt;='Intersection Mileposts'!$F$23,H266&lt;='Intersection Mileposts'!$G$23),"Y",IF(AND(H266&gt;='Intersection Mileposts'!$F$24,H266&lt;='Intersection Mileposts'!$G$24),"Y",IF(AND(H266&gt;='Intersection Mileposts'!$F$25,H266&lt;='Intersection Mileposts'!$G$25),"Y",IF(AND(H266&gt;='Intersection Mileposts'!$F$26,H266&lt;='Intersection Mileposts'!$G$26),"Y",IF(AND(H266&gt;='Intersection Mileposts'!$F$27,H266&lt;='Intersection Mileposts'!$G$27),"Y",IF(AND(H266&gt;='Intersection Mileposts'!$F$28,H266&lt;='Intersection Mileposts'!$G$28),"Y",IF(AND(H266&gt;='Intersection Mileposts'!$F$29,H266&lt;='Intersection Mileposts'!$G$29),"Y", IF(AND(H266&gt;='Intersection Mileposts'!$F$30,H266&lt;='Intersection Mileposts'!$G$30),"Y",IF(AND(H266&gt;='Intersection Mileposts'!$F$31,H266&lt;='Intersection Mileposts'!$G$31),"Y",IF(AND(H266&gt;='Intersection Mileposts'!$F$32,H266&lt;='Intersection Mileposts'!$G$32),"Y",IF(AND(H266&gt;='Intersection Mileposts'!$F$33,H266&lt;='Intersection Mileposts'!$G$33),"Y",IF(AND(H266&gt;='Intersection Mileposts'!$F$34,H266&lt;='Intersection Mileposts'!$G$34),"Y",IF(AND(H266&gt;='Intersection Mileposts'!$F$35,H266&lt;='Intersection Mileposts'!$G$35),"Y",IF(AND(H266&gt;='Intersection Mileposts'!$F$36,H266&lt;='Intersection Mileposts'!$G$36),"Y",IF(AND(H266&gt;='Intersection Mileposts'!$F$37,H266&lt;='Intersection Mileposts'!$G$37),"Y",IF(AND(H266&gt;='Intersection Mileposts'!$F$38,H266&lt;='Intersection Mileposts'!$G$38),"Y",IF(AND(H266&gt;='Intersection Mileposts'!$F$39,H266&lt;='Intersection Mileposts'!$G$39),"Y","N"))))))))))))))))))))))))))))))))))))</f>
        <v/>
      </c>
    </row>
    <row r="267" spans="1:46" x14ac:dyDescent="0.3">
      <c r="A267" s="279"/>
      <c r="B267" s="261"/>
      <c r="C267" s="262"/>
      <c r="D267" s="262"/>
      <c r="E267" s="262"/>
      <c r="F267" s="262"/>
      <c r="G267" s="284"/>
      <c r="H267" s="286"/>
      <c r="I267" s="279"/>
      <c r="J267" s="260"/>
      <c r="K267" s="260"/>
      <c r="L267" s="280"/>
      <c r="M267" s="275"/>
      <c r="N267" s="263"/>
      <c r="P267" s="264" t="str">
        <f>IF(R267 = "", "", COUNT($R$4:R267))</f>
        <v/>
      </c>
      <c r="Q267" s="264" t="str">
        <f t="shared" si="37"/>
        <v/>
      </c>
      <c r="R267" s="265" t="str">
        <f t="shared" si="38"/>
        <v/>
      </c>
      <c r="S267" s="266" t="str">
        <f t="shared" si="35"/>
        <v/>
      </c>
      <c r="T267" s="267" t="str">
        <f t="shared" si="39"/>
        <v/>
      </c>
      <c r="U267" s="268" t="str">
        <f t="shared" si="36"/>
        <v/>
      </c>
      <c r="V267" s="269" t="str">
        <f t="shared" si="40"/>
        <v/>
      </c>
      <c r="W267" s="5"/>
      <c r="AR267" s="2" t="str">
        <f t="shared" si="42"/>
        <v/>
      </c>
      <c r="AS267" s="2" t="str">
        <f t="shared" si="41"/>
        <v/>
      </c>
      <c r="AT267" s="2" t="str">
        <f>IF(AR267="","",IF(AND(H267&gt;='Intersection Mileposts'!$F$5,H267&lt;='Intersection Mileposts'!$G$5),"Y",IF(AND(H267&gt;='Intersection Mileposts'!$F$6,H267&lt;='Intersection Mileposts'!$G$6),"Y",IF(AND(H267&gt;='Intersection Mileposts'!$F$7,H267&lt;='Intersection Mileposts'!$G$7),"Y",IF(AND(H267&gt;='Intersection Mileposts'!$F$8,H267&lt;='Intersection Mileposts'!$G$8),"Y",IF(AND(H267&gt;='Intersection Mileposts'!$F$9,H267&lt;='Intersection Mileposts'!$G$9),"Y",IF(AND(H267&gt;='Intersection Mileposts'!$F$10,H267&lt;='Intersection Mileposts'!$G$10),"Y",IF(AND(H267&gt;='Intersection Mileposts'!$F$11,H267&lt;='Intersection Mileposts'!$G$11),"Y",IF(AND(H267&gt;='Intersection Mileposts'!$F$12,H267&lt;='Intersection Mileposts'!$G$12),"Y",IF(AND(H267&gt;='Intersection Mileposts'!$F$13,H267&lt;='Intersection Mileposts'!$G$13),"Y",IF(AND(H267&gt;='Intersection Mileposts'!$F$14,H267&lt;='Intersection Mileposts'!$G$14),"Y",IF(AND(H267&gt;='Intersection Mileposts'!$F$15,H267&lt;='Intersection Mileposts'!$G$15),"Y",IF(AND(H267&gt;='Intersection Mileposts'!$F$16,H267&lt;='Intersection Mileposts'!$G$16),"Y",IF(AND(H267&gt;='Intersection Mileposts'!$F$17,H267&lt;='Intersection Mileposts'!$G$17),"Y",IF(AND(H267&gt;='Intersection Mileposts'!$F$18,H267&lt;='Intersection Mileposts'!$G$18),"Y",IF(AND(H267&gt;='Intersection Mileposts'!$F$19,H267&lt;='Intersection Mileposts'!$G$19),"Y",IF(AND(H267&gt;='Intersection Mileposts'!$F$20,H267&lt;='Intersection Mileposts'!$G$20),"Y",IF(AND(H267&gt;='Intersection Mileposts'!$F$21,H267&lt;='Intersection Mileposts'!$G$21),"Y",IF(AND(H267&gt;='Intersection Mileposts'!$F$22,H267&lt;='Intersection Mileposts'!$G$22),"Y",IF(AND(H267&gt;='Intersection Mileposts'!$F$23,H267&lt;='Intersection Mileposts'!$G$23),"Y",IF(AND(H267&gt;='Intersection Mileposts'!$F$24,H267&lt;='Intersection Mileposts'!$G$24),"Y",IF(AND(H267&gt;='Intersection Mileposts'!$F$25,H267&lt;='Intersection Mileposts'!$G$25),"Y",IF(AND(H267&gt;='Intersection Mileposts'!$F$26,H267&lt;='Intersection Mileposts'!$G$26),"Y",IF(AND(H267&gt;='Intersection Mileposts'!$F$27,H267&lt;='Intersection Mileposts'!$G$27),"Y",IF(AND(H267&gt;='Intersection Mileposts'!$F$28,H267&lt;='Intersection Mileposts'!$G$28),"Y",IF(AND(H267&gt;='Intersection Mileposts'!$F$29,H267&lt;='Intersection Mileposts'!$G$29),"Y", IF(AND(H267&gt;='Intersection Mileposts'!$F$30,H267&lt;='Intersection Mileposts'!$G$30),"Y",IF(AND(H267&gt;='Intersection Mileposts'!$F$31,H267&lt;='Intersection Mileposts'!$G$31),"Y",IF(AND(H267&gt;='Intersection Mileposts'!$F$32,H267&lt;='Intersection Mileposts'!$G$32),"Y",IF(AND(H267&gt;='Intersection Mileposts'!$F$33,H267&lt;='Intersection Mileposts'!$G$33),"Y",IF(AND(H267&gt;='Intersection Mileposts'!$F$34,H267&lt;='Intersection Mileposts'!$G$34),"Y",IF(AND(H267&gt;='Intersection Mileposts'!$F$35,H267&lt;='Intersection Mileposts'!$G$35),"Y",IF(AND(H267&gt;='Intersection Mileposts'!$F$36,H267&lt;='Intersection Mileposts'!$G$36),"Y",IF(AND(H267&gt;='Intersection Mileposts'!$F$37,H267&lt;='Intersection Mileposts'!$G$37),"Y",IF(AND(H267&gt;='Intersection Mileposts'!$F$38,H267&lt;='Intersection Mileposts'!$G$38),"Y",IF(AND(H267&gt;='Intersection Mileposts'!$F$39,H267&lt;='Intersection Mileposts'!$G$39),"Y","N"))))))))))))))))))))))))))))))))))))</f>
        <v/>
      </c>
    </row>
    <row r="268" spans="1:46" x14ac:dyDescent="0.3">
      <c r="A268" s="279"/>
      <c r="B268" s="261"/>
      <c r="C268" s="262"/>
      <c r="D268" s="262"/>
      <c r="E268" s="262"/>
      <c r="F268" s="262"/>
      <c r="G268" s="284"/>
      <c r="H268" s="286"/>
      <c r="I268" s="279"/>
      <c r="J268" s="260"/>
      <c r="K268" s="260"/>
      <c r="L268" s="280"/>
      <c r="M268" s="275"/>
      <c r="N268" s="263"/>
      <c r="P268" s="264" t="str">
        <f>IF(R268 = "", "", COUNT($R$4:R268))</f>
        <v/>
      </c>
      <c r="Q268" s="264" t="str">
        <f t="shared" si="37"/>
        <v/>
      </c>
      <c r="R268" s="265" t="str">
        <f t="shared" si="38"/>
        <v/>
      </c>
      <c r="S268" s="266" t="str">
        <f t="shared" si="35"/>
        <v/>
      </c>
      <c r="T268" s="267" t="str">
        <f t="shared" si="39"/>
        <v/>
      </c>
      <c r="U268" s="268" t="str">
        <f t="shared" si="36"/>
        <v/>
      </c>
      <c r="V268" s="269" t="str">
        <f t="shared" si="40"/>
        <v/>
      </c>
      <c r="W268" s="5"/>
      <c r="AR268" s="2" t="str">
        <f t="shared" si="42"/>
        <v/>
      </c>
      <c r="AS268" s="2" t="str">
        <f t="shared" si="41"/>
        <v/>
      </c>
      <c r="AT268" s="2" t="str">
        <f>IF(AR268="","",IF(AND(H268&gt;='Intersection Mileposts'!$F$5,H268&lt;='Intersection Mileposts'!$G$5),"Y",IF(AND(H268&gt;='Intersection Mileposts'!$F$6,H268&lt;='Intersection Mileposts'!$G$6),"Y",IF(AND(H268&gt;='Intersection Mileposts'!$F$7,H268&lt;='Intersection Mileposts'!$G$7),"Y",IF(AND(H268&gt;='Intersection Mileposts'!$F$8,H268&lt;='Intersection Mileposts'!$G$8),"Y",IF(AND(H268&gt;='Intersection Mileposts'!$F$9,H268&lt;='Intersection Mileposts'!$G$9),"Y",IF(AND(H268&gt;='Intersection Mileposts'!$F$10,H268&lt;='Intersection Mileposts'!$G$10),"Y",IF(AND(H268&gt;='Intersection Mileposts'!$F$11,H268&lt;='Intersection Mileposts'!$G$11),"Y",IF(AND(H268&gt;='Intersection Mileposts'!$F$12,H268&lt;='Intersection Mileposts'!$G$12),"Y",IF(AND(H268&gt;='Intersection Mileposts'!$F$13,H268&lt;='Intersection Mileposts'!$G$13),"Y",IF(AND(H268&gt;='Intersection Mileposts'!$F$14,H268&lt;='Intersection Mileposts'!$G$14),"Y",IF(AND(H268&gt;='Intersection Mileposts'!$F$15,H268&lt;='Intersection Mileposts'!$G$15),"Y",IF(AND(H268&gt;='Intersection Mileposts'!$F$16,H268&lt;='Intersection Mileposts'!$G$16),"Y",IF(AND(H268&gt;='Intersection Mileposts'!$F$17,H268&lt;='Intersection Mileposts'!$G$17),"Y",IF(AND(H268&gt;='Intersection Mileposts'!$F$18,H268&lt;='Intersection Mileposts'!$G$18),"Y",IF(AND(H268&gt;='Intersection Mileposts'!$F$19,H268&lt;='Intersection Mileposts'!$G$19),"Y",IF(AND(H268&gt;='Intersection Mileposts'!$F$20,H268&lt;='Intersection Mileposts'!$G$20),"Y",IF(AND(H268&gt;='Intersection Mileposts'!$F$21,H268&lt;='Intersection Mileposts'!$G$21),"Y",IF(AND(H268&gt;='Intersection Mileposts'!$F$22,H268&lt;='Intersection Mileposts'!$G$22),"Y",IF(AND(H268&gt;='Intersection Mileposts'!$F$23,H268&lt;='Intersection Mileposts'!$G$23),"Y",IF(AND(H268&gt;='Intersection Mileposts'!$F$24,H268&lt;='Intersection Mileposts'!$G$24),"Y",IF(AND(H268&gt;='Intersection Mileposts'!$F$25,H268&lt;='Intersection Mileposts'!$G$25),"Y",IF(AND(H268&gt;='Intersection Mileposts'!$F$26,H268&lt;='Intersection Mileposts'!$G$26),"Y",IF(AND(H268&gt;='Intersection Mileposts'!$F$27,H268&lt;='Intersection Mileposts'!$G$27),"Y",IF(AND(H268&gt;='Intersection Mileposts'!$F$28,H268&lt;='Intersection Mileposts'!$G$28),"Y",IF(AND(H268&gt;='Intersection Mileposts'!$F$29,H268&lt;='Intersection Mileposts'!$G$29),"Y", IF(AND(H268&gt;='Intersection Mileposts'!$F$30,H268&lt;='Intersection Mileposts'!$G$30),"Y",IF(AND(H268&gt;='Intersection Mileposts'!$F$31,H268&lt;='Intersection Mileposts'!$G$31),"Y",IF(AND(H268&gt;='Intersection Mileposts'!$F$32,H268&lt;='Intersection Mileposts'!$G$32),"Y",IF(AND(H268&gt;='Intersection Mileposts'!$F$33,H268&lt;='Intersection Mileposts'!$G$33),"Y",IF(AND(H268&gt;='Intersection Mileposts'!$F$34,H268&lt;='Intersection Mileposts'!$G$34),"Y",IF(AND(H268&gt;='Intersection Mileposts'!$F$35,H268&lt;='Intersection Mileposts'!$G$35),"Y",IF(AND(H268&gt;='Intersection Mileposts'!$F$36,H268&lt;='Intersection Mileposts'!$G$36),"Y",IF(AND(H268&gt;='Intersection Mileposts'!$F$37,H268&lt;='Intersection Mileposts'!$G$37),"Y",IF(AND(H268&gt;='Intersection Mileposts'!$F$38,H268&lt;='Intersection Mileposts'!$G$38),"Y",IF(AND(H268&gt;='Intersection Mileposts'!$F$39,H268&lt;='Intersection Mileposts'!$G$39),"Y","N"))))))))))))))))))))))))))))))))))))</f>
        <v/>
      </c>
    </row>
    <row r="269" spans="1:46" x14ac:dyDescent="0.3">
      <c r="A269" s="279"/>
      <c r="B269" s="261"/>
      <c r="C269" s="262"/>
      <c r="D269" s="262"/>
      <c r="E269" s="262"/>
      <c r="F269" s="262"/>
      <c r="G269" s="284"/>
      <c r="H269" s="286"/>
      <c r="I269" s="279"/>
      <c r="J269" s="260"/>
      <c r="K269" s="260"/>
      <c r="L269" s="280"/>
      <c r="M269" s="275"/>
      <c r="N269" s="263"/>
      <c r="P269" s="264" t="str">
        <f>IF(R269 = "", "", COUNT($R$4:R269))</f>
        <v/>
      </c>
      <c r="Q269" s="264" t="str">
        <f t="shared" si="37"/>
        <v/>
      </c>
      <c r="R269" s="265" t="str">
        <f t="shared" si="38"/>
        <v/>
      </c>
      <c r="S269" s="266" t="str">
        <f t="shared" si="35"/>
        <v/>
      </c>
      <c r="T269" s="267" t="str">
        <f t="shared" si="39"/>
        <v/>
      </c>
      <c r="U269" s="268" t="str">
        <f t="shared" si="36"/>
        <v/>
      </c>
      <c r="V269" s="269" t="str">
        <f t="shared" si="40"/>
        <v/>
      </c>
      <c r="W269" s="5"/>
      <c r="AR269" s="2" t="str">
        <f t="shared" si="42"/>
        <v/>
      </c>
      <c r="AS269" s="2" t="str">
        <f t="shared" si="41"/>
        <v/>
      </c>
      <c r="AT269" s="2" t="str">
        <f>IF(AR269="","",IF(AND(H269&gt;='Intersection Mileposts'!$F$5,H269&lt;='Intersection Mileposts'!$G$5),"Y",IF(AND(H269&gt;='Intersection Mileposts'!$F$6,H269&lt;='Intersection Mileposts'!$G$6),"Y",IF(AND(H269&gt;='Intersection Mileposts'!$F$7,H269&lt;='Intersection Mileposts'!$G$7),"Y",IF(AND(H269&gt;='Intersection Mileposts'!$F$8,H269&lt;='Intersection Mileposts'!$G$8),"Y",IF(AND(H269&gt;='Intersection Mileposts'!$F$9,H269&lt;='Intersection Mileposts'!$G$9),"Y",IF(AND(H269&gt;='Intersection Mileposts'!$F$10,H269&lt;='Intersection Mileposts'!$G$10),"Y",IF(AND(H269&gt;='Intersection Mileposts'!$F$11,H269&lt;='Intersection Mileposts'!$G$11),"Y",IF(AND(H269&gt;='Intersection Mileposts'!$F$12,H269&lt;='Intersection Mileposts'!$G$12),"Y",IF(AND(H269&gt;='Intersection Mileposts'!$F$13,H269&lt;='Intersection Mileposts'!$G$13),"Y",IF(AND(H269&gt;='Intersection Mileposts'!$F$14,H269&lt;='Intersection Mileposts'!$G$14),"Y",IF(AND(H269&gt;='Intersection Mileposts'!$F$15,H269&lt;='Intersection Mileposts'!$G$15),"Y",IF(AND(H269&gt;='Intersection Mileposts'!$F$16,H269&lt;='Intersection Mileposts'!$G$16),"Y",IF(AND(H269&gt;='Intersection Mileposts'!$F$17,H269&lt;='Intersection Mileposts'!$G$17),"Y",IF(AND(H269&gt;='Intersection Mileposts'!$F$18,H269&lt;='Intersection Mileposts'!$G$18),"Y",IF(AND(H269&gt;='Intersection Mileposts'!$F$19,H269&lt;='Intersection Mileposts'!$G$19),"Y",IF(AND(H269&gt;='Intersection Mileposts'!$F$20,H269&lt;='Intersection Mileposts'!$G$20),"Y",IF(AND(H269&gt;='Intersection Mileposts'!$F$21,H269&lt;='Intersection Mileposts'!$G$21),"Y",IF(AND(H269&gt;='Intersection Mileposts'!$F$22,H269&lt;='Intersection Mileposts'!$G$22),"Y",IF(AND(H269&gt;='Intersection Mileposts'!$F$23,H269&lt;='Intersection Mileposts'!$G$23),"Y",IF(AND(H269&gt;='Intersection Mileposts'!$F$24,H269&lt;='Intersection Mileposts'!$G$24),"Y",IF(AND(H269&gt;='Intersection Mileposts'!$F$25,H269&lt;='Intersection Mileposts'!$G$25),"Y",IF(AND(H269&gt;='Intersection Mileposts'!$F$26,H269&lt;='Intersection Mileposts'!$G$26),"Y",IF(AND(H269&gt;='Intersection Mileposts'!$F$27,H269&lt;='Intersection Mileposts'!$G$27),"Y",IF(AND(H269&gt;='Intersection Mileposts'!$F$28,H269&lt;='Intersection Mileposts'!$G$28),"Y",IF(AND(H269&gt;='Intersection Mileposts'!$F$29,H269&lt;='Intersection Mileposts'!$G$29),"Y", IF(AND(H269&gt;='Intersection Mileposts'!$F$30,H269&lt;='Intersection Mileposts'!$G$30),"Y",IF(AND(H269&gt;='Intersection Mileposts'!$F$31,H269&lt;='Intersection Mileposts'!$G$31),"Y",IF(AND(H269&gt;='Intersection Mileposts'!$F$32,H269&lt;='Intersection Mileposts'!$G$32),"Y",IF(AND(H269&gt;='Intersection Mileposts'!$F$33,H269&lt;='Intersection Mileposts'!$G$33),"Y",IF(AND(H269&gt;='Intersection Mileposts'!$F$34,H269&lt;='Intersection Mileposts'!$G$34),"Y",IF(AND(H269&gt;='Intersection Mileposts'!$F$35,H269&lt;='Intersection Mileposts'!$G$35),"Y",IF(AND(H269&gt;='Intersection Mileposts'!$F$36,H269&lt;='Intersection Mileposts'!$G$36),"Y",IF(AND(H269&gt;='Intersection Mileposts'!$F$37,H269&lt;='Intersection Mileposts'!$G$37),"Y",IF(AND(H269&gt;='Intersection Mileposts'!$F$38,H269&lt;='Intersection Mileposts'!$G$38),"Y",IF(AND(H269&gt;='Intersection Mileposts'!$F$39,H269&lt;='Intersection Mileposts'!$G$39),"Y","N"))))))))))))))))))))))))))))))))))))</f>
        <v/>
      </c>
    </row>
    <row r="270" spans="1:46" x14ac:dyDescent="0.3">
      <c r="A270" s="279"/>
      <c r="B270" s="261"/>
      <c r="C270" s="262"/>
      <c r="D270" s="262"/>
      <c r="E270" s="262"/>
      <c r="F270" s="262"/>
      <c r="G270" s="284"/>
      <c r="H270" s="286"/>
      <c r="I270" s="279"/>
      <c r="J270" s="260"/>
      <c r="K270" s="260"/>
      <c r="L270" s="280"/>
      <c r="M270" s="275"/>
      <c r="N270" s="263"/>
      <c r="P270" s="264" t="str">
        <f>IF(R270 = "", "", COUNT($R$4:R270))</f>
        <v/>
      </c>
      <c r="Q270" s="264" t="str">
        <f t="shared" si="37"/>
        <v/>
      </c>
      <c r="R270" s="265" t="str">
        <f t="shared" si="38"/>
        <v/>
      </c>
      <c r="S270" s="266" t="str">
        <f t="shared" si="35"/>
        <v/>
      </c>
      <c r="T270" s="267" t="str">
        <f t="shared" si="39"/>
        <v/>
      </c>
      <c r="U270" s="268" t="str">
        <f t="shared" si="36"/>
        <v/>
      </c>
      <c r="V270" s="269" t="str">
        <f t="shared" si="40"/>
        <v/>
      </c>
      <c r="W270" s="5"/>
      <c r="AR270" s="2" t="str">
        <f t="shared" si="42"/>
        <v/>
      </c>
      <c r="AS270" s="2" t="str">
        <f t="shared" si="41"/>
        <v/>
      </c>
      <c r="AT270" s="2" t="str">
        <f>IF(AR270="","",IF(AND(H270&gt;='Intersection Mileposts'!$F$5,H270&lt;='Intersection Mileposts'!$G$5),"Y",IF(AND(H270&gt;='Intersection Mileposts'!$F$6,H270&lt;='Intersection Mileposts'!$G$6),"Y",IF(AND(H270&gt;='Intersection Mileposts'!$F$7,H270&lt;='Intersection Mileposts'!$G$7),"Y",IF(AND(H270&gt;='Intersection Mileposts'!$F$8,H270&lt;='Intersection Mileposts'!$G$8),"Y",IF(AND(H270&gt;='Intersection Mileposts'!$F$9,H270&lt;='Intersection Mileposts'!$G$9),"Y",IF(AND(H270&gt;='Intersection Mileposts'!$F$10,H270&lt;='Intersection Mileposts'!$G$10),"Y",IF(AND(H270&gt;='Intersection Mileposts'!$F$11,H270&lt;='Intersection Mileposts'!$G$11),"Y",IF(AND(H270&gt;='Intersection Mileposts'!$F$12,H270&lt;='Intersection Mileposts'!$G$12),"Y",IF(AND(H270&gt;='Intersection Mileposts'!$F$13,H270&lt;='Intersection Mileposts'!$G$13),"Y",IF(AND(H270&gt;='Intersection Mileposts'!$F$14,H270&lt;='Intersection Mileposts'!$G$14),"Y",IF(AND(H270&gt;='Intersection Mileposts'!$F$15,H270&lt;='Intersection Mileposts'!$G$15),"Y",IF(AND(H270&gt;='Intersection Mileposts'!$F$16,H270&lt;='Intersection Mileposts'!$G$16),"Y",IF(AND(H270&gt;='Intersection Mileposts'!$F$17,H270&lt;='Intersection Mileposts'!$G$17),"Y",IF(AND(H270&gt;='Intersection Mileposts'!$F$18,H270&lt;='Intersection Mileposts'!$G$18),"Y",IF(AND(H270&gt;='Intersection Mileposts'!$F$19,H270&lt;='Intersection Mileposts'!$G$19),"Y",IF(AND(H270&gt;='Intersection Mileposts'!$F$20,H270&lt;='Intersection Mileposts'!$G$20),"Y",IF(AND(H270&gt;='Intersection Mileposts'!$F$21,H270&lt;='Intersection Mileposts'!$G$21),"Y",IF(AND(H270&gt;='Intersection Mileposts'!$F$22,H270&lt;='Intersection Mileposts'!$G$22),"Y",IF(AND(H270&gt;='Intersection Mileposts'!$F$23,H270&lt;='Intersection Mileposts'!$G$23),"Y",IF(AND(H270&gt;='Intersection Mileposts'!$F$24,H270&lt;='Intersection Mileposts'!$G$24),"Y",IF(AND(H270&gt;='Intersection Mileposts'!$F$25,H270&lt;='Intersection Mileposts'!$G$25),"Y",IF(AND(H270&gt;='Intersection Mileposts'!$F$26,H270&lt;='Intersection Mileposts'!$G$26),"Y",IF(AND(H270&gt;='Intersection Mileposts'!$F$27,H270&lt;='Intersection Mileposts'!$G$27),"Y",IF(AND(H270&gt;='Intersection Mileposts'!$F$28,H270&lt;='Intersection Mileposts'!$G$28),"Y",IF(AND(H270&gt;='Intersection Mileposts'!$F$29,H270&lt;='Intersection Mileposts'!$G$29),"Y", IF(AND(H270&gt;='Intersection Mileposts'!$F$30,H270&lt;='Intersection Mileposts'!$G$30),"Y",IF(AND(H270&gt;='Intersection Mileposts'!$F$31,H270&lt;='Intersection Mileposts'!$G$31),"Y",IF(AND(H270&gt;='Intersection Mileposts'!$F$32,H270&lt;='Intersection Mileposts'!$G$32),"Y",IF(AND(H270&gt;='Intersection Mileposts'!$F$33,H270&lt;='Intersection Mileposts'!$G$33),"Y",IF(AND(H270&gt;='Intersection Mileposts'!$F$34,H270&lt;='Intersection Mileposts'!$G$34),"Y",IF(AND(H270&gt;='Intersection Mileposts'!$F$35,H270&lt;='Intersection Mileposts'!$G$35),"Y",IF(AND(H270&gt;='Intersection Mileposts'!$F$36,H270&lt;='Intersection Mileposts'!$G$36),"Y",IF(AND(H270&gt;='Intersection Mileposts'!$F$37,H270&lt;='Intersection Mileposts'!$G$37),"Y",IF(AND(H270&gt;='Intersection Mileposts'!$F$38,H270&lt;='Intersection Mileposts'!$G$38),"Y",IF(AND(H270&gt;='Intersection Mileposts'!$F$39,H270&lt;='Intersection Mileposts'!$G$39),"Y","N"))))))))))))))))))))))))))))))))))))</f>
        <v/>
      </c>
    </row>
    <row r="271" spans="1:46" x14ac:dyDescent="0.3">
      <c r="A271" s="279"/>
      <c r="B271" s="261"/>
      <c r="C271" s="262"/>
      <c r="D271" s="262"/>
      <c r="E271" s="262"/>
      <c r="F271" s="262"/>
      <c r="G271" s="284"/>
      <c r="H271" s="286"/>
      <c r="I271" s="279"/>
      <c r="J271" s="260"/>
      <c r="K271" s="260"/>
      <c r="L271" s="280"/>
      <c r="M271" s="275"/>
      <c r="N271" s="263"/>
      <c r="P271" s="264" t="str">
        <f>IF(R271 = "", "", COUNT($R$4:R271))</f>
        <v/>
      </c>
      <c r="Q271" s="264" t="str">
        <f t="shared" si="37"/>
        <v/>
      </c>
      <c r="R271" s="265" t="str">
        <f t="shared" si="38"/>
        <v/>
      </c>
      <c r="S271" s="266" t="str">
        <f t="shared" si="35"/>
        <v/>
      </c>
      <c r="T271" s="267" t="str">
        <f t="shared" si="39"/>
        <v/>
      </c>
      <c r="U271" s="268" t="str">
        <f t="shared" si="36"/>
        <v/>
      </c>
      <c r="V271" s="269" t="str">
        <f t="shared" si="40"/>
        <v/>
      </c>
      <c r="W271" s="5"/>
      <c r="AR271" s="2" t="str">
        <f t="shared" si="42"/>
        <v/>
      </c>
      <c r="AS271" s="2" t="str">
        <f t="shared" si="41"/>
        <v/>
      </c>
      <c r="AT271" s="2" t="str">
        <f>IF(AR271="","",IF(AND(H271&gt;='Intersection Mileposts'!$F$5,H271&lt;='Intersection Mileposts'!$G$5),"Y",IF(AND(H271&gt;='Intersection Mileposts'!$F$6,H271&lt;='Intersection Mileposts'!$G$6),"Y",IF(AND(H271&gt;='Intersection Mileposts'!$F$7,H271&lt;='Intersection Mileposts'!$G$7),"Y",IF(AND(H271&gt;='Intersection Mileposts'!$F$8,H271&lt;='Intersection Mileposts'!$G$8),"Y",IF(AND(H271&gt;='Intersection Mileposts'!$F$9,H271&lt;='Intersection Mileposts'!$G$9),"Y",IF(AND(H271&gt;='Intersection Mileposts'!$F$10,H271&lt;='Intersection Mileposts'!$G$10),"Y",IF(AND(H271&gt;='Intersection Mileposts'!$F$11,H271&lt;='Intersection Mileposts'!$G$11),"Y",IF(AND(H271&gt;='Intersection Mileposts'!$F$12,H271&lt;='Intersection Mileposts'!$G$12),"Y",IF(AND(H271&gt;='Intersection Mileposts'!$F$13,H271&lt;='Intersection Mileposts'!$G$13),"Y",IF(AND(H271&gt;='Intersection Mileposts'!$F$14,H271&lt;='Intersection Mileposts'!$G$14),"Y",IF(AND(H271&gt;='Intersection Mileposts'!$F$15,H271&lt;='Intersection Mileposts'!$G$15),"Y",IF(AND(H271&gt;='Intersection Mileposts'!$F$16,H271&lt;='Intersection Mileposts'!$G$16),"Y",IF(AND(H271&gt;='Intersection Mileposts'!$F$17,H271&lt;='Intersection Mileposts'!$G$17),"Y",IF(AND(H271&gt;='Intersection Mileposts'!$F$18,H271&lt;='Intersection Mileposts'!$G$18),"Y",IF(AND(H271&gt;='Intersection Mileposts'!$F$19,H271&lt;='Intersection Mileposts'!$G$19),"Y",IF(AND(H271&gt;='Intersection Mileposts'!$F$20,H271&lt;='Intersection Mileposts'!$G$20),"Y",IF(AND(H271&gt;='Intersection Mileposts'!$F$21,H271&lt;='Intersection Mileposts'!$G$21),"Y",IF(AND(H271&gt;='Intersection Mileposts'!$F$22,H271&lt;='Intersection Mileposts'!$G$22),"Y",IF(AND(H271&gt;='Intersection Mileposts'!$F$23,H271&lt;='Intersection Mileposts'!$G$23),"Y",IF(AND(H271&gt;='Intersection Mileposts'!$F$24,H271&lt;='Intersection Mileposts'!$G$24),"Y",IF(AND(H271&gt;='Intersection Mileposts'!$F$25,H271&lt;='Intersection Mileposts'!$G$25),"Y",IF(AND(H271&gt;='Intersection Mileposts'!$F$26,H271&lt;='Intersection Mileposts'!$G$26),"Y",IF(AND(H271&gt;='Intersection Mileposts'!$F$27,H271&lt;='Intersection Mileposts'!$G$27),"Y",IF(AND(H271&gt;='Intersection Mileposts'!$F$28,H271&lt;='Intersection Mileposts'!$G$28),"Y",IF(AND(H271&gt;='Intersection Mileposts'!$F$29,H271&lt;='Intersection Mileposts'!$G$29),"Y", IF(AND(H271&gt;='Intersection Mileposts'!$F$30,H271&lt;='Intersection Mileposts'!$G$30),"Y",IF(AND(H271&gt;='Intersection Mileposts'!$F$31,H271&lt;='Intersection Mileposts'!$G$31),"Y",IF(AND(H271&gt;='Intersection Mileposts'!$F$32,H271&lt;='Intersection Mileposts'!$G$32),"Y",IF(AND(H271&gt;='Intersection Mileposts'!$F$33,H271&lt;='Intersection Mileposts'!$G$33),"Y",IF(AND(H271&gt;='Intersection Mileposts'!$F$34,H271&lt;='Intersection Mileposts'!$G$34),"Y",IF(AND(H271&gt;='Intersection Mileposts'!$F$35,H271&lt;='Intersection Mileposts'!$G$35),"Y",IF(AND(H271&gt;='Intersection Mileposts'!$F$36,H271&lt;='Intersection Mileposts'!$G$36),"Y",IF(AND(H271&gt;='Intersection Mileposts'!$F$37,H271&lt;='Intersection Mileposts'!$G$37),"Y",IF(AND(H271&gt;='Intersection Mileposts'!$F$38,H271&lt;='Intersection Mileposts'!$G$38),"Y",IF(AND(H271&gt;='Intersection Mileposts'!$F$39,H271&lt;='Intersection Mileposts'!$G$39),"Y","N"))))))))))))))))))))))))))))))))))))</f>
        <v/>
      </c>
    </row>
    <row r="272" spans="1:46" x14ac:dyDescent="0.3">
      <c r="A272" s="279"/>
      <c r="B272" s="261"/>
      <c r="C272" s="262"/>
      <c r="D272" s="262"/>
      <c r="E272" s="262"/>
      <c r="F272" s="262"/>
      <c r="G272" s="284"/>
      <c r="H272" s="286"/>
      <c r="I272" s="279"/>
      <c r="J272" s="260"/>
      <c r="K272" s="260"/>
      <c r="L272" s="280"/>
      <c r="M272" s="275"/>
      <c r="N272" s="263"/>
      <c r="P272" s="264" t="str">
        <f>IF(R272 = "", "", COUNT($R$4:R272))</f>
        <v/>
      </c>
      <c r="Q272" s="264" t="str">
        <f t="shared" si="37"/>
        <v/>
      </c>
      <c r="R272" s="265" t="str">
        <f t="shared" si="38"/>
        <v/>
      </c>
      <c r="S272" s="266" t="str">
        <f t="shared" si="35"/>
        <v/>
      </c>
      <c r="T272" s="267" t="str">
        <f t="shared" si="39"/>
        <v/>
      </c>
      <c r="U272" s="268" t="str">
        <f t="shared" si="36"/>
        <v/>
      </c>
      <c r="V272" s="269" t="str">
        <f t="shared" si="40"/>
        <v/>
      </c>
      <c r="W272" s="5"/>
      <c r="AR272" s="2" t="str">
        <f t="shared" si="42"/>
        <v/>
      </c>
      <c r="AS272" s="2" t="str">
        <f t="shared" si="41"/>
        <v/>
      </c>
      <c r="AT272" s="2" t="str">
        <f>IF(AR272="","",IF(AND(H272&gt;='Intersection Mileposts'!$F$5,H272&lt;='Intersection Mileposts'!$G$5),"Y",IF(AND(H272&gt;='Intersection Mileposts'!$F$6,H272&lt;='Intersection Mileposts'!$G$6),"Y",IF(AND(H272&gt;='Intersection Mileposts'!$F$7,H272&lt;='Intersection Mileposts'!$G$7),"Y",IF(AND(H272&gt;='Intersection Mileposts'!$F$8,H272&lt;='Intersection Mileposts'!$G$8),"Y",IF(AND(H272&gt;='Intersection Mileposts'!$F$9,H272&lt;='Intersection Mileposts'!$G$9),"Y",IF(AND(H272&gt;='Intersection Mileposts'!$F$10,H272&lt;='Intersection Mileposts'!$G$10),"Y",IF(AND(H272&gt;='Intersection Mileposts'!$F$11,H272&lt;='Intersection Mileposts'!$G$11),"Y",IF(AND(H272&gt;='Intersection Mileposts'!$F$12,H272&lt;='Intersection Mileposts'!$G$12),"Y",IF(AND(H272&gt;='Intersection Mileposts'!$F$13,H272&lt;='Intersection Mileposts'!$G$13),"Y",IF(AND(H272&gt;='Intersection Mileposts'!$F$14,H272&lt;='Intersection Mileposts'!$G$14),"Y",IF(AND(H272&gt;='Intersection Mileposts'!$F$15,H272&lt;='Intersection Mileposts'!$G$15),"Y",IF(AND(H272&gt;='Intersection Mileposts'!$F$16,H272&lt;='Intersection Mileposts'!$G$16),"Y",IF(AND(H272&gt;='Intersection Mileposts'!$F$17,H272&lt;='Intersection Mileposts'!$G$17),"Y",IF(AND(H272&gt;='Intersection Mileposts'!$F$18,H272&lt;='Intersection Mileposts'!$G$18),"Y",IF(AND(H272&gt;='Intersection Mileposts'!$F$19,H272&lt;='Intersection Mileposts'!$G$19),"Y",IF(AND(H272&gt;='Intersection Mileposts'!$F$20,H272&lt;='Intersection Mileposts'!$G$20),"Y",IF(AND(H272&gt;='Intersection Mileposts'!$F$21,H272&lt;='Intersection Mileposts'!$G$21),"Y",IF(AND(H272&gt;='Intersection Mileposts'!$F$22,H272&lt;='Intersection Mileposts'!$G$22),"Y",IF(AND(H272&gt;='Intersection Mileposts'!$F$23,H272&lt;='Intersection Mileposts'!$G$23),"Y",IF(AND(H272&gt;='Intersection Mileposts'!$F$24,H272&lt;='Intersection Mileposts'!$G$24),"Y",IF(AND(H272&gt;='Intersection Mileposts'!$F$25,H272&lt;='Intersection Mileposts'!$G$25),"Y",IF(AND(H272&gt;='Intersection Mileposts'!$F$26,H272&lt;='Intersection Mileposts'!$G$26),"Y",IF(AND(H272&gt;='Intersection Mileposts'!$F$27,H272&lt;='Intersection Mileposts'!$G$27),"Y",IF(AND(H272&gt;='Intersection Mileposts'!$F$28,H272&lt;='Intersection Mileposts'!$G$28),"Y",IF(AND(H272&gt;='Intersection Mileposts'!$F$29,H272&lt;='Intersection Mileposts'!$G$29),"Y", IF(AND(H272&gt;='Intersection Mileposts'!$F$30,H272&lt;='Intersection Mileposts'!$G$30),"Y",IF(AND(H272&gt;='Intersection Mileposts'!$F$31,H272&lt;='Intersection Mileposts'!$G$31),"Y",IF(AND(H272&gt;='Intersection Mileposts'!$F$32,H272&lt;='Intersection Mileposts'!$G$32),"Y",IF(AND(H272&gt;='Intersection Mileposts'!$F$33,H272&lt;='Intersection Mileposts'!$G$33),"Y",IF(AND(H272&gt;='Intersection Mileposts'!$F$34,H272&lt;='Intersection Mileposts'!$G$34),"Y",IF(AND(H272&gt;='Intersection Mileposts'!$F$35,H272&lt;='Intersection Mileposts'!$G$35),"Y",IF(AND(H272&gt;='Intersection Mileposts'!$F$36,H272&lt;='Intersection Mileposts'!$G$36),"Y",IF(AND(H272&gt;='Intersection Mileposts'!$F$37,H272&lt;='Intersection Mileposts'!$G$37),"Y",IF(AND(H272&gt;='Intersection Mileposts'!$F$38,H272&lt;='Intersection Mileposts'!$G$38),"Y",IF(AND(H272&gt;='Intersection Mileposts'!$F$39,H272&lt;='Intersection Mileposts'!$G$39),"Y","N"))))))))))))))))))))))))))))))))))))</f>
        <v/>
      </c>
    </row>
    <row r="273" spans="1:46" x14ac:dyDescent="0.3">
      <c r="A273" s="279"/>
      <c r="B273" s="261"/>
      <c r="C273" s="262"/>
      <c r="D273" s="262"/>
      <c r="E273" s="262"/>
      <c r="F273" s="262"/>
      <c r="G273" s="284"/>
      <c r="H273" s="286"/>
      <c r="I273" s="279"/>
      <c r="J273" s="260"/>
      <c r="K273" s="260"/>
      <c r="L273" s="280"/>
      <c r="M273" s="275"/>
      <c r="N273" s="263"/>
      <c r="P273" s="264" t="str">
        <f>IF(R273 = "", "", COUNT($R$4:R273))</f>
        <v/>
      </c>
      <c r="Q273" s="264" t="str">
        <f t="shared" si="37"/>
        <v/>
      </c>
      <c r="R273" s="265" t="str">
        <f t="shared" si="38"/>
        <v/>
      </c>
      <c r="S273" s="266" t="str">
        <f t="shared" si="35"/>
        <v/>
      </c>
      <c r="T273" s="267" t="str">
        <f t="shared" si="39"/>
        <v/>
      </c>
      <c r="U273" s="268" t="str">
        <f t="shared" si="36"/>
        <v/>
      </c>
      <c r="V273" s="269" t="str">
        <f t="shared" si="40"/>
        <v/>
      </c>
      <c r="W273" s="5"/>
      <c r="AR273" s="2" t="str">
        <f t="shared" si="42"/>
        <v/>
      </c>
      <c r="AS273" s="2" t="str">
        <f t="shared" si="41"/>
        <v/>
      </c>
      <c r="AT273" s="2" t="str">
        <f>IF(AR273="","",IF(AND(H273&gt;='Intersection Mileposts'!$F$5,H273&lt;='Intersection Mileposts'!$G$5),"Y",IF(AND(H273&gt;='Intersection Mileposts'!$F$6,H273&lt;='Intersection Mileposts'!$G$6),"Y",IF(AND(H273&gt;='Intersection Mileposts'!$F$7,H273&lt;='Intersection Mileposts'!$G$7),"Y",IF(AND(H273&gt;='Intersection Mileposts'!$F$8,H273&lt;='Intersection Mileposts'!$G$8),"Y",IF(AND(H273&gt;='Intersection Mileposts'!$F$9,H273&lt;='Intersection Mileposts'!$G$9),"Y",IF(AND(H273&gt;='Intersection Mileposts'!$F$10,H273&lt;='Intersection Mileposts'!$G$10),"Y",IF(AND(H273&gt;='Intersection Mileposts'!$F$11,H273&lt;='Intersection Mileposts'!$G$11),"Y",IF(AND(H273&gt;='Intersection Mileposts'!$F$12,H273&lt;='Intersection Mileposts'!$G$12),"Y",IF(AND(H273&gt;='Intersection Mileposts'!$F$13,H273&lt;='Intersection Mileposts'!$G$13),"Y",IF(AND(H273&gt;='Intersection Mileposts'!$F$14,H273&lt;='Intersection Mileposts'!$G$14),"Y",IF(AND(H273&gt;='Intersection Mileposts'!$F$15,H273&lt;='Intersection Mileposts'!$G$15),"Y",IF(AND(H273&gt;='Intersection Mileposts'!$F$16,H273&lt;='Intersection Mileposts'!$G$16),"Y",IF(AND(H273&gt;='Intersection Mileposts'!$F$17,H273&lt;='Intersection Mileposts'!$G$17),"Y",IF(AND(H273&gt;='Intersection Mileposts'!$F$18,H273&lt;='Intersection Mileposts'!$G$18),"Y",IF(AND(H273&gt;='Intersection Mileposts'!$F$19,H273&lt;='Intersection Mileposts'!$G$19),"Y",IF(AND(H273&gt;='Intersection Mileposts'!$F$20,H273&lt;='Intersection Mileposts'!$G$20),"Y",IF(AND(H273&gt;='Intersection Mileposts'!$F$21,H273&lt;='Intersection Mileposts'!$G$21),"Y",IF(AND(H273&gt;='Intersection Mileposts'!$F$22,H273&lt;='Intersection Mileposts'!$G$22),"Y",IF(AND(H273&gt;='Intersection Mileposts'!$F$23,H273&lt;='Intersection Mileposts'!$G$23),"Y",IF(AND(H273&gt;='Intersection Mileposts'!$F$24,H273&lt;='Intersection Mileposts'!$G$24),"Y",IF(AND(H273&gt;='Intersection Mileposts'!$F$25,H273&lt;='Intersection Mileposts'!$G$25),"Y",IF(AND(H273&gt;='Intersection Mileposts'!$F$26,H273&lt;='Intersection Mileposts'!$G$26),"Y",IF(AND(H273&gt;='Intersection Mileposts'!$F$27,H273&lt;='Intersection Mileposts'!$G$27),"Y",IF(AND(H273&gt;='Intersection Mileposts'!$F$28,H273&lt;='Intersection Mileposts'!$G$28),"Y",IF(AND(H273&gt;='Intersection Mileposts'!$F$29,H273&lt;='Intersection Mileposts'!$G$29),"Y", IF(AND(H273&gt;='Intersection Mileposts'!$F$30,H273&lt;='Intersection Mileposts'!$G$30),"Y",IF(AND(H273&gt;='Intersection Mileposts'!$F$31,H273&lt;='Intersection Mileposts'!$G$31),"Y",IF(AND(H273&gt;='Intersection Mileposts'!$F$32,H273&lt;='Intersection Mileposts'!$G$32),"Y",IF(AND(H273&gt;='Intersection Mileposts'!$F$33,H273&lt;='Intersection Mileposts'!$G$33),"Y",IF(AND(H273&gt;='Intersection Mileposts'!$F$34,H273&lt;='Intersection Mileposts'!$G$34),"Y",IF(AND(H273&gt;='Intersection Mileposts'!$F$35,H273&lt;='Intersection Mileposts'!$G$35),"Y",IF(AND(H273&gt;='Intersection Mileposts'!$F$36,H273&lt;='Intersection Mileposts'!$G$36),"Y",IF(AND(H273&gt;='Intersection Mileposts'!$F$37,H273&lt;='Intersection Mileposts'!$G$37),"Y",IF(AND(H273&gt;='Intersection Mileposts'!$F$38,H273&lt;='Intersection Mileposts'!$G$38),"Y",IF(AND(H273&gt;='Intersection Mileposts'!$F$39,H273&lt;='Intersection Mileposts'!$G$39),"Y","N"))))))))))))))))))))))))))))))))))))</f>
        <v/>
      </c>
    </row>
    <row r="274" spans="1:46" x14ac:dyDescent="0.3">
      <c r="A274" s="279"/>
      <c r="B274" s="261"/>
      <c r="C274" s="262"/>
      <c r="D274" s="262"/>
      <c r="E274" s="262"/>
      <c r="F274" s="262"/>
      <c r="G274" s="284"/>
      <c r="H274" s="286"/>
      <c r="I274" s="279"/>
      <c r="J274" s="260"/>
      <c r="K274" s="260"/>
      <c r="L274" s="280"/>
      <c r="M274" s="275"/>
      <c r="N274" s="263"/>
      <c r="P274" s="264" t="str">
        <f>IF(R274 = "", "", COUNT($R$4:R274))</f>
        <v/>
      </c>
      <c r="Q274" s="264" t="str">
        <f t="shared" si="37"/>
        <v/>
      </c>
      <c r="R274" s="265" t="str">
        <f t="shared" si="38"/>
        <v/>
      </c>
      <c r="S274" s="266" t="str">
        <f t="shared" si="35"/>
        <v/>
      </c>
      <c r="T274" s="267" t="str">
        <f t="shared" si="39"/>
        <v/>
      </c>
      <c r="U274" s="268" t="str">
        <f t="shared" si="36"/>
        <v/>
      </c>
      <c r="V274" s="269" t="str">
        <f t="shared" si="40"/>
        <v/>
      </c>
      <c r="W274" s="5"/>
      <c r="AR274" s="2" t="str">
        <f t="shared" si="42"/>
        <v/>
      </c>
      <c r="AS274" s="2" t="str">
        <f t="shared" si="41"/>
        <v/>
      </c>
      <c r="AT274" s="2" t="str">
        <f>IF(AR274="","",IF(AND(H274&gt;='Intersection Mileposts'!$F$5,H274&lt;='Intersection Mileposts'!$G$5),"Y",IF(AND(H274&gt;='Intersection Mileposts'!$F$6,H274&lt;='Intersection Mileposts'!$G$6),"Y",IF(AND(H274&gt;='Intersection Mileposts'!$F$7,H274&lt;='Intersection Mileposts'!$G$7),"Y",IF(AND(H274&gt;='Intersection Mileposts'!$F$8,H274&lt;='Intersection Mileposts'!$G$8),"Y",IF(AND(H274&gt;='Intersection Mileposts'!$F$9,H274&lt;='Intersection Mileposts'!$G$9),"Y",IF(AND(H274&gt;='Intersection Mileposts'!$F$10,H274&lt;='Intersection Mileposts'!$G$10),"Y",IF(AND(H274&gt;='Intersection Mileposts'!$F$11,H274&lt;='Intersection Mileposts'!$G$11),"Y",IF(AND(H274&gt;='Intersection Mileposts'!$F$12,H274&lt;='Intersection Mileposts'!$G$12),"Y",IF(AND(H274&gt;='Intersection Mileposts'!$F$13,H274&lt;='Intersection Mileposts'!$G$13),"Y",IF(AND(H274&gt;='Intersection Mileposts'!$F$14,H274&lt;='Intersection Mileposts'!$G$14),"Y",IF(AND(H274&gt;='Intersection Mileposts'!$F$15,H274&lt;='Intersection Mileposts'!$G$15),"Y",IF(AND(H274&gt;='Intersection Mileposts'!$F$16,H274&lt;='Intersection Mileposts'!$G$16),"Y",IF(AND(H274&gt;='Intersection Mileposts'!$F$17,H274&lt;='Intersection Mileposts'!$G$17),"Y",IF(AND(H274&gt;='Intersection Mileposts'!$F$18,H274&lt;='Intersection Mileposts'!$G$18),"Y",IF(AND(H274&gt;='Intersection Mileposts'!$F$19,H274&lt;='Intersection Mileposts'!$G$19),"Y",IF(AND(H274&gt;='Intersection Mileposts'!$F$20,H274&lt;='Intersection Mileposts'!$G$20),"Y",IF(AND(H274&gt;='Intersection Mileposts'!$F$21,H274&lt;='Intersection Mileposts'!$G$21),"Y",IF(AND(H274&gt;='Intersection Mileposts'!$F$22,H274&lt;='Intersection Mileposts'!$G$22),"Y",IF(AND(H274&gt;='Intersection Mileposts'!$F$23,H274&lt;='Intersection Mileposts'!$G$23),"Y",IF(AND(H274&gt;='Intersection Mileposts'!$F$24,H274&lt;='Intersection Mileposts'!$G$24),"Y",IF(AND(H274&gt;='Intersection Mileposts'!$F$25,H274&lt;='Intersection Mileposts'!$G$25),"Y",IF(AND(H274&gt;='Intersection Mileposts'!$F$26,H274&lt;='Intersection Mileposts'!$G$26),"Y",IF(AND(H274&gt;='Intersection Mileposts'!$F$27,H274&lt;='Intersection Mileposts'!$G$27),"Y",IF(AND(H274&gt;='Intersection Mileposts'!$F$28,H274&lt;='Intersection Mileposts'!$G$28),"Y",IF(AND(H274&gt;='Intersection Mileposts'!$F$29,H274&lt;='Intersection Mileposts'!$G$29),"Y", IF(AND(H274&gt;='Intersection Mileposts'!$F$30,H274&lt;='Intersection Mileposts'!$G$30),"Y",IF(AND(H274&gt;='Intersection Mileposts'!$F$31,H274&lt;='Intersection Mileposts'!$G$31),"Y",IF(AND(H274&gt;='Intersection Mileposts'!$F$32,H274&lt;='Intersection Mileposts'!$G$32),"Y",IF(AND(H274&gt;='Intersection Mileposts'!$F$33,H274&lt;='Intersection Mileposts'!$G$33),"Y",IF(AND(H274&gt;='Intersection Mileposts'!$F$34,H274&lt;='Intersection Mileposts'!$G$34),"Y",IF(AND(H274&gt;='Intersection Mileposts'!$F$35,H274&lt;='Intersection Mileposts'!$G$35),"Y",IF(AND(H274&gt;='Intersection Mileposts'!$F$36,H274&lt;='Intersection Mileposts'!$G$36),"Y",IF(AND(H274&gt;='Intersection Mileposts'!$F$37,H274&lt;='Intersection Mileposts'!$G$37),"Y",IF(AND(H274&gt;='Intersection Mileposts'!$F$38,H274&lt;='Intersection Mileposts'!$G$38),"Y",IF(AND(H274&gt;='Intersection Mileposts'!$F$39,H274&lt;='Intersection Mileposts'!$G$39),"Y","N"))))))))))))))))))))))))))))))))))))</f>
        <v/>
      </c>
    </row>
    <row r="275" spans="1:46" x14ac:dyDescent="0.3">
      <c r="A275" s="279"/>
      <c r="B275" s="261"/>
      <c r="C275" s="262"/>
      <c r="D275" s="262"/>
      <c r="E275" s="262"/>
      <c r="F275" s="262"/>
      <c r="G275" s="284"/>
      <c r="H275" s="286"/>
      <c r="I275" s="279"/>
      <c r="J275" s="260"/>
      <c r="K275" s="260"/>
      <c r="L275" s="280"/>
      <c r="M275" s="275"/>
      <c r="N275" s="263"/>
      <c r="P275" s="264" t="str">
        <f>IF(R275 = "", "", COUNT($R$4:R275))</f>
        <v/>
      </c>
      <c r="Q275" s="264" t="str">
        <f t="shared" si="37"/>
        <v/>
      </c>
      <c r="R275" s="265" t="str">
        <f t="shared" si="38"/>
        <v/>
      </c>
      <c r="S275" s="266" t="str">
        <f t="shared" si="35"/>
        <v/>
      </c>
      <c r="T275" s="267" t="str">
        <f t="shared" si="39"/>
        <v/>
      </c>
      <c r="U275" s="268" t="str">
        <f t="shared" si="36"/>
        <v/>
      </c>
      <c r="V275" s="269" t="str">
        <f t="shared" si="40"/>
        <v/>
      </c>
      <c r="W275" s="5"/>
      <c r="AR275" s="2" t="str">
        <f t="shared" si="42"/>
        <v/>
      </c>
      <c r="AS275" s="2" t="str">
        <f t="shared" si="41"/>
        <v/>
      </c>
      <c r="AT275" s="2" t="str">
        <f>IF(AR275="","",IF(AND(H275&gt;='Intersection Mileposts'!$F$5,H275&lt;='Intersection Mileposts'!$G$5),"Y",IF(AND(H275&gt;='Intersection Mileposts'!$F$6,H275&lt;='Intersection Mileposts'!$G$6),"Y",IF(AND(H275&gt;='Intersection Mileposts'!$F$7,H275&lt;='Intersection Mileposts'!$G$7),"Y",IF(AND(H275&gt;='Intersection Mileposts'!$F$8,H275&lt;='Intersection Mileposts'!$G$8),"Y",IF(AND(H275&gt;='Intersection Mileposts'!$F$9,H275&lt;='Intersection Mileposts'!$G$9),"Y",IF(AND(H275&gt;='Intersection Mileposts'!$F$10,H275&lt;='Intersection Mileposts'!$G$10),"Y",IF(AND(H275&gt;='Intersection Mileposts'!$F$11,H275&lt;='Intersection Mileposts'!$G$11),"Y",IF(AND(H275&gt;='Intersection Mileposts'!$F$12,H275&lt;='Intersection Mileposts'!$G$12),"Y",IF(AND(H275&gt;='Intersection Mileposts'!$F$13,H275&lt;='Intersection Mileposts'!$G$13),"Y",IF(AND(H275&gt;='Intersection Mileposts'!$F$14,H275&lt;='Intersection Mileposts'!$G$14),"Y",IF(AND(H275&gt;='Intersection Mileposts'!$F$15,H275&lt;='Intersection Mileposts'!$G$15),"Y",IF(AND(H275&gt;='Intersection Mileposts'!$F$16,H275&lt;='Intersection Mileposts'!$G$16),"Y",IF(AND(H275&gt;='Intersection Mileposts'!$F$17,H275&lt;='Intersection Mileposts'!$G$17),"Y",IF(AND(H275&gt;='Intersection Mileposts'!$F$18,H275&lt;='Intersection Mileposts'!$G$18),"Y",IF(AND(H275&gt;='Intersection Mileposts'!$F$19,H275&lt;='Intersection Mileposts'!$G$19),"Y",IF(AND(H275&gt;='Intersection Mileposts'!$F$20,H275&lt;='Intersection Mileposts'!$G$20),"Y",IF(AND(H275&gt;='Intersection Mileposts'!$F$21,H275&lt;='Intersection Mileposts'!$G$21),"Y",IF(AND(H275&gt;='Intersection Mileposts'!$F$22,H275&lt;='Intersection Mileposts'!$G$22),"Y",IF(AND(H275&gt;='Intersection Mileposts'!$F$23,H275&lt;='Intersection Mileposts'!$G$23),"Y",IF(AND(H275&gt;='Intersection Mileposts'!$F$24,H275&lt;='Intersection Mileposts'!$G$24),"Y",IF(AND(H275&gt;='Intersection Mileposts'!$F$25,H275&lt;='Intersection Mileposts'!$G$25),"Y",IF(AND(H275&gt;='Intersection Mileposts'!$F$26,H275&lt;='Intersection Mileposts'!$G$26),"Y",IF(AND(H275&gt;='Intersection Mileposts'!$F$27,H275&lt;='Intersection Mileposts'!$G$27),"Y",IF(AND(H275&gt;='Intersection Mileposts'!$F$28,H275&lt;='Intersection Mileposts'!$G$28),"Y",IF(AND(H275&gt;='Intersection Mileposts'!$F$29,H275&lt;='Intersection Mileposts'!$G$29),"Y", IF(AND(H275&gt;='Intersection Mileposts'!$F$30,H275&lt;='Intersection Mileposts'!$G$30),"Y",IF(AND(H275&gt;='Intersection Mileposts'!$F$31,H275&lt;='Intersection Mileposts'!$G$31),"Y",IF(AND(H275&gt;='Intersection Mileposts'!$F$32,H275&lt;='Intersection Mileposts'!$G$32),"Y",IF(AND(H275&gt;='Intersection Mileposts'!$F$33,H275&lt;='Intersection Mileposts'!$G$33),"Y",IF(AND(H275&gt;='Intersection Mileposts'!$F$34,H275&lt;='Intersection Mileposts'!$G$34),"Y",IF(AND(H275&gt;='Intersection Mileposts'!$F$35,H275&lt;='Intersection Mileposts'!$G$35),"Y",IF(AND(H275&gt;='Intersection Mileposts'!$F$36,H275&lt;='Intersection Mileposts'!$G$36),"Y",IF(AND(H275&gt;='Intersection Mileposts'!$F$37,H275&lt;='Intersection Mileposts'!$G$37),"Y",IF(AND(H275&gt;='Intersection Mileposts'!$F$38,H275&lt;='Intersection Mileposts'!$G$38),"Y",IF(AND(H275&gt;='Intersection Mileposts'!$F$39,H275&lt;='Intersection Mileposts'!$G$39),"Y","N"))))))))))))))))))))))))))))))))))))</f>
        <v/>
      </c>
    </row>
    <row r="276" spans="1:46" x14ac:dyDescent="0.3">
      <c r="A276" s="279"/>
      <c r="B276" s="261"/>
      <c r="C276" s="262"/>
      <c r="D276" s="262"/>
      <c r="E276" s="262"/>
      <c r="F276" s="262"/>
      <c r="G276" s="284"/>
      <c r="H276" s="286"/>
      <c r="I276" s="279"/>
      <c r="J276" s="260"/>
      <c r="K276" s="260"/>
      <c r="L276" s="280"/>
      <c r="M276" s="275"/>
      <c r="N276" s="263"/>
      <c r="P276" s="264" t="str">
        <f>IF(R276 = "", "", COUNT($R$4:R276))</f>
        <v/>
      </c>
      <c r="Q276" s="264" t="str">
        <f t="shared" si="37"/>
        <v/>
      </c>
      <c r="R276" s="265" t="str">
        <f t="shared" si="38"/>
        <v/>
      </c>
      <c r="S276" s="266" t="str">
        <f t="shared" si="35"/>
        <v/>
      </c>
      <c r="T276" s="267" t="str">
        <f t="shared" si="39"/>
        <v/>
      </c>
      <c r="U276" s="268" t="str">
        <f t="shared" si="36"/>
        <v/>
      </c>
      <c r="V276" s="269" t="str">
        <f t="shared" si="40"/>
        <v/>
      </c>
      <c r="W276" s="5"/>
      <c r="AR276" s="2" t="str">
        <f t="shared" si="42"/>
        <v/>
      </c>
      <c r="AS276" s="2" t="str">
        <f t="shared" si="41"/>
        <v/>
      </c>
      <c r="AT276" s="2" t="str">
        <f>IF(AR276="","",IF(AND(H276&gt;='Intersection Mileposts'!$F$5,H276&lt;='Intersection Mileposts'!$G$5),"Y",IF(AND(H276&gt;='Intersection Mileposts'!$F$6,H276&lt;='Intersection Mileposts'!$G$6),"Y",IF(AND(H276&gt;='Intersection Mileposts'!$F$7,H276&lt;='Intersection Mileposts'!$G$7),"Y",IF(AND(H276&gt;='Intersection Mileposts'!$F$8,H276&lt;='Intersection Mileposts'!$G$8),"Y",IF(AND(H276&gt;='Intersection Mileposts'!$F$9,H276&lt;='Intersection Mileposts'!$G$9),"Y",IF(AND(H276&gt;='Intersection Mileposts'!$F$10,H276&lt;='Intersection Mileposts'!$G$10),"Y",IF(AND(H276&gt;='Intersection Mileposts'!$F$11,H276&lt;='Intersection Mileposts'!$G$11),"Y",IF(AND(H276&gt;='Intersection Mileposts'!$F$12,H276&lt;='Intersection Mileposts'!$G$12),"Y",IF(AND(H276&gt;='Intersection Mileposts'!$F$13,H276&lt;='Intersection Mileposts'!$G$13),"Y",IF(AND(H276&gt;='Intersection Mileposts'!$F$14,H276&lt;='Intersection Mileposts'!$G$14),"Y",IF(AND(H276&gt;='Intersection Mileposts'!$F$15,H276&lt;='Intersection Mileposts'!$G$15),"Y",IF(AND(H276&gt;='Intersection Mileposts'!$F$16,H276&lt;='Intersection Mileposts'!$G$16),"Y",IF(AND(H276&gt;='Intersection Mileposts'!$F$17,H276&lt;='Intersection Mileposts'!$G$17),"Y",IF(AND(H276&gt;='Intersection Mileposts'!$F$18,H276&lt;='Intersection Mileposts'!$G$18),"Y",IF(AND(H276&gt;='Intersection Mileposts'!$F$19,H276&lt;='Intersection Mileposts'!$G$19),"Y",IF(AND(H276&gt;='Intersection Mileposts'!$F$20,H276&lt;='Intersection Mileposts'!$G$20),"Y",IF(AND(H276&gt;='Intersection Mileposts'!$F$21,H276&lt;='Intersection Mileposts'!$G$21),"Y",IF(AND(H276&gt;='Intersection Mileposts'!$F$22,H276&lt;='Intersection Mileposts'!$G$22),"Y",IF(AND(H276&gt;='Intersection Mileposts'!$F$23,H276&lt;='Intersection Mileposts'!$G$23),"Y",IF(AND(H276&gt;='Intersection Mileposts'!$F$24,H276&lt;='Intersection Mileposts'!$G$24),"Y",IF(AND(H276&gt;='Intersection Mileposts'!$F$25,H276&lt;='Intersection Mileposts'!$G$25),"Y",IF(AND(H276&gt;='Intersection Mileposts'!$F$26,H276&lt;='Intersection Mileposts'!$G$26),"Y",IF(AND(H276&gt;='Intersection Mileposts'!$F$27,H276&lt;='Intersection Mileposts'!$G$27),"Y",IF(AND(H276&gt;='Intersection Mileposts'!$F$28,H276&lt;='Intersection Mileposts'!$G$28),"Y",IF(AND(H276&gt;='Intersection Mileposts'!$F$29,H276&lt;='Intersection Mileposts'!$G$29),"Y", IF(AND(H276&gt;='Intersection Mileposts'!$F$30,H276&lt;='Intersection Mileposts'!$G$30),"Y",IF(AND(H276&gt;='Intersection Mileposts'!$F$31,H276&lt;='Intersection Mileposts'!$G$31),"Y",IF(AND(H276&gt;='Intersection Mileposts'!$F$32,H276&lt;='Intersection Mileposts'!$G$32),"Y",IF(AND(H276&gt;='Intersection Mileposts'!$F$33,H276&lt;='Intersection Mileposts'!$G$33),"Y",IF(AND(H276&gt;='Intersection Mileposts'!$F$34,H276&lt;='Intersection Mileposts'!$G$34),"Y",IF(AND(H276&gt;='Intersection Mileposts'!$F$35,H276&lt;='Intersection Mileposts'!$G$35),"Y",IF(AND(H276&gt;='Intersection Mileposts'!$F$36,H276&lt;='Intersection Mileposts'!$G$36),"Y",IF(AND(H276&gt;='Intersection Mileposts'!$F$37,H276&lt;='Intersection Mileposts'!$G$37),"Y",IF(AND(H276&gt;='Intersection Mileposts'!$F$38,H276&lt;='Intersection Mileposts'!$G$38),"Y",IF(AND(H276&gt;='Intersection Mileposts'!$F$39,H276&lt;='Intersection Mileposts'!$G$39),"Y","N"))))))))))))))))))))))))))))))))))))</f>
        <v/>
      </c>
    </row>
    <row r="277" spans="1:46" x14ac:dyDescent="0.3">
      <c r="A277" s="279"/>
      <c r="B277" s="261"/>
      <c r="C277" s="262"/>
      <c r="D277" s="262"/>
      <c r="E277" s="262"/>
      <c r="F277" s="262"/>
      <c r="G277" s="284"/>
      <c r="H277" s="286"/>
      <c r="I277" s="279"/>
      <c r="J277" s="260"/>
      <c r="K277" s="260"/>
      <c r="L277" s="280"/>
      <c r="M277" s="275"/>
      <c r="N277" s="263"/>
      <c r="P277" s="264" t="str">
        <f>IF(R277 = "", "", COUNT($R$4:R277))</f>
        <v/>
      </c>
      <c r="Q277" s="264" t="str">
        <f t="shared" si="37"/>
        <v/>
      </c>
      <c r="R277" s="265" t="str">
        <f t="shared" si="38"/>
        <v/>
      </c>
      <c r="S277" s="266" t="str">
        <f t="shared" si="35"/>
        <v/>
      </c>
      <c r="T277" s="267" t="str">
        <f t="shared" si="39"/>
        <v/>
      </c>
      <c r="U277" s="268" t="str">
        <f t="shared" si="36"/>
        <v/>
      </c>
      <c r="V277" s="269" t="str">
        <f t="shared" si="40"/>
        <v/>
      </c>
      <c r="W277" s="5"/>
      <c r="AR277" s="2" t="str">
        <f t="shared" si="42"/>
        <v/>
      </c>
      <c r="AS277" s="2" t="str">
        <f t="shared" si="41"/>
        <v/>
      </c>
      <c r="AT277" s="2" t="str">
        <f>IF(AR277="","",IF(AND(H277&gt;='Intersection Mileposts'!$F$5,H277&lt;='Intersection Mileposts'!$G$5),"Y",IF(AND(H277&gt;='Intersection Mileposts'!$F$6,H277&lt;='Intersection Mileposts'!$G$6),"Y",IF(AND(H277&gt;='Intersection Mileposts'!$F$7,H277&lt;='Intersection Mileposts'!$G$7),"Y",IF(AND(H277&gt;='Intersection Mileposts'!$F$8,H277&lt;='Intersection Mileposts'!$G$8),"Y",IF(AND(H277&gt;='Intersection Mileposts'!$F$9,H277&lt;='Intersection Mileposts'!$G$9),"Y",IF(AND(H277&gt;='Intersection Mileposts'!$F$10,H277&lt;='Intersection Mileposts'!$G$10),"Y",IF(AND(H277&gt;='Intersection Mileposts'!$F$11,H277&lt;='Intersection Mileposts'!$G$11),"Y",IF(AND(H277&gt;='Intersection Mileposts'!$F$12,H277&lt;='Intersection Mileposts'!$G$12),"Y",IF(AND(H277&gt;='Intersection Mileposts'!$F$13,H277&lt;='Intersection Mileposts'!$G$13),"Y",IF(AND(H277&gt;='Intersection Mileposts'!$F$14,H277&lt;='Intersection Mileposts'!$G$14),"Y",IF(AND(H277&gt;='Intersection Mileposts'!$F$15,H277&lt;='Intersection Mileposts'!$G$15),"Y",IF(AND(H277&gt;='Intersection Mileposts'!$F$16,H277&lt;='Intersection Mileposts'!$G$16),"Y",IF(AND(H277&gt;='Intersection Mileposts'!$F$17,H277&lt;='Intersection Mileposts'!$G$17),"Y",IF(AND(H277&gt;='Intersection Mileposts'!$F$18,H277&lt;='Intersection Mileposts'!$G$18),"Y",IF(AND(H277&gt;='Intersection Mileposts'!$F$19,H277&lt;='Intersection Mileposts'!$G$19),"Y",IF(AND(H277&gt;='Intersection Mileposts'!$F$20,H277&lt;='Intersection Mileposts'!$G$20),"Y",IF(AND(H277&gt;='Intersection Mileposts'!$F$21,H277&lt;='Intersection Mileposts'!$G$21),"Y",IF(AND(H277&gt;='Intersection Mileposts'!$F$22,H277&lt;='Intersection Mileposts'!$G$22),"Y",IF(AND(H277&gt;='Intersection Mileposts'!$F$23,H277&lt;='Intersection Mileposts'!$G$23),"Y",IF(AND(H277&gt;='Intersection Mileposts'!$F$24,H277&lt;='Intersection Mileposts'!$G$24),"Y",IF(AND(H277&gt;='Intersection Mileposts'!$F$25,H277&lt;='Intersection Mileposts'!$G$25),"Y",IF(AND(H277&gt;='Intersection Mileposts'!$F$26,H277&lt;='Intersection Mileposts'!$G$26),"Y",IF(AND(H277&gt;='Intersection Mileposts'!$F$27,H277&lt;='Intersection Mileposts'!$G$27),"Y",IF(AND(H277&gt;='Intersection Mileposts'!$F$28,H277&lt;='Intersection Mileposts'!$G$28),"Y",IF(AND(H277&gt;='Intersection Mileposts'!$F$29,H277&lt;='Intersection Mileposts'!$G$29),"Y", IF(AND(H277&gt;='Intersection Mileposts'!$F$30,H277&lt;='Intersection Mileposts'!$G$30),"Y",IF(AND(H277&gt;='Intersection Mileposts'!$F$31,H277&lt;='Intersection Mileposts'!$G$31),"Y",IF(AND(H277&gt;='Intersection Mileposts'!$F$32,H277&lt;='Intersection Mileposts'!$G$32),"Y",IF(AND(H277&gt;='Intersection Mileposts'!$F$33,H277&lt;='Intersection Mileposts'!$G$33),"Y",IF(AND(H277&gt;='Intersection Mileposts'!$F$34,H277&lt;='Intersection Mileposts'!$G$34),"Y",IF(AND(H277&gt;='Intersection Mileposts'!$F$35,H277&lt;='Intersection Mileposts'!$G$35),"Y",IF(AND(H277&gt;='Intersection Mileposts'!$F$36,H277&lt;='Intersection Mileposts'!$G$36),"Y",IF(AND(H277&gt;='Intersection Mileposts'!$F$37,H277&lt;='Intersection Mileposts'!$G$37),"Y",IF(AND(H277&gt;='Intersection Mileposts'!$F$38,H277&lt;='Intersection Mileposts'!$G$38),"Y",IF(AND(H277&gt;='Intersection Mileposts'!$F$39,H277&lt;='Intersection Mileposts'!$G$39),"Y","N"))))))))))))))))))))))))))))))))))))</f>
        <v/>
      </c>
    </row>
    <row r="278" spans="1:46" x14ac:dyDescent="0.3">
      <c r="A278" s="279"/>
      <c r="B278" s="261"/>
      <c r="C278" s="262"/>
      <c r="D278" s="262"/>
      <c r="E278" s="262"/>
      <c r="F278" s="262"/>
      <c r="G278" s="284"/>
      <c r="H278" s="286"/>
      <c r="I278" s="279"/>
      <c r="J278" s="260"/>
      <c r="K278" s="260"/>
      <c r="L278" s="280"/>
      <c r="M278" s="275"/>
      <c r="N278" s="263"/>
      <c r="P278" s="264" t="str">
        <f>IF(R278 = "", "", COUNT($R$4:R278))</f>
        <v/>
      </c>
      <c r="Q278" s="264" t="str">
        <f t="shared" si="37"/>
        <v/>
      </c>
      <c r="R278" s="265" t="str">
        <f t="shared" si="38"/>
        <v/>
      </c>
      <c r="S278" s="266" t="str">
        <f t="shared" si="35"/>
        <v/>
      </c>
      <c r="T278" s="267" t="str">
        <f t="shared" si="39"/>
        <v/>
      </c>
      <c r="U278" s="268" t="str">
        <f t="shared" si="36"/>
        <v/>
      </c>
      <c r="V278" s="269" t="str">
        <f t="shared" si="40"/>
        <v/>
      </c>
      <c r="W278" s="5"/>
      <c r="AR278" s="2" t="str">
        <f t="shared" si="42"/>
        <v/>
      </c>
      <c r="AS278" s="2" t="str">
        <f t="shared" si="41"/>
        <v/>
      </c>
      <c r="AT278" s="2" t="str">
        <f>IF(AR278="","",IF(AND(H278&gt;='Intersection Mileposts'!$F$5,H278&lt;='Intersection Mileposts'!$G$5),"Y",IF(AND(H278&gt;='Intersection Mileposts'!$F$6,H278&lt;='Intersection Mileposts'!$G$6),"Y",IF(AND(H278&gt;='Intersection Mileposts'!$F$7,H278&lt;='Intersection Mileposts'!$G$7),"Y",IF(AND(H278&gt;='Intersection Mileposts'!$F$8,H278&lt;='Intersection Mileposts'!$G$8),"Y",IF(AND(H278&gt;='Intersection Mileposts'!$F$9,H278&lt;='Intersection Mileposts'!$G$9),"Y",IF(AND(H278&gt;='Intersection Mileposts'!$F$10,H278&lt;='Intersection Mileposts'!$G$10),"Y",IF(AND(H278&gt;='Intersection Mileposts'!$F$11,H278&lt;='Intersection Mileposts'!$G$11),"Y",IF(AND(H278&gt;='Intersection Mileposts'!$F$12,H278&lt;='Intersection Mileposts'!$G$12),"Y",IF(AND(H278&gt;='Intersection Mileposts'!$F$13,H278&lt;='Intersection Mileposts'!$G$13),"Y",IF(AND(H278&gt;='Intersection Mileposts'!$F$14,H278&lt;='Intersection Mileposts'!$G$14),"Y",IF(AND(H278&gt;='Intersection Mileposts'!$F$15,H278&lt;='Intersection Mileposts'!$G$15),"Y",IF(AND(H278&gt;='Intersection Mileposts'!$F$16,H278&lt;='Intersection Mileposts'!$G$16),"Y",IF(AND(H278&gt;='Intersection Mileposts'!$F$17,H278&lt;='Intersection Mileposts'!$G$17),"Y",IF(AND(H278&gt;='Intersection Mileposts'!$F$18,H278&lt;='Intersection Mileposts'!$G$18),"Y",IF(AND(H278&gt;='Intersection Mileposts'!$F$19,H278&lt;='Intersection Mileposts'!$G$19),"Y",IF(AND(H278&gt;='Intersection Mileposts'!$F$20,H278&lt;='Intersection Mileposts'!$G$20),"Y",IF(AND(H278&gt;='Intersection Mileposts'!$F$21,H278&lt;='Intersection Mileposts'!$G$21),"Y",IF(AND(H278&gt;='Intersection Mileposts'!$F$22,H278&lt;='Intersection Mileposts'!$G$22),"Y",IF(AND(H278&gt;='Intersection Mileposts'!$F$23,H278&lt;='Intersection Mileposts'!$G$23),"Y",IF(AND(H278&gt;='Intersection Mileposts'!$F$24,H278&lt;='Intersection Mileposts'!$G$24),"Y",IF(AND(H278&gt;='Intersection Mileposts'!$F$25,H278&lt;='Intersection Mileposts'!$G$25),"Y",IF(AND(H278&gt;='Intersection Mileposts'!$F$26,H278&lt;='Intersection Mileposts'!$G$26),"Y",IF(AND(H278&gt;='Intersection Mileposts'!$F$27,H278&lt;='Intersection Mileposts'!$G$27),"Y",IF(AND(H278&gt;='Intersection Mileposts'!$F$28,H278&lt;='Intersection Mileposts'!$G$28),"Y",IF(AND(H278&gt;='Intersection Mileposts'!$F$29,H278&lt;='Intersection Mileposts'!$G$29),"Y", IF(AND(H278&gt;='Intersection Mileposts'!$F$30,H278&lt;='Intersection Mileposts'!$G$30),"Y",IF(AND(H278&gt;='Intersection Mileposts'!$F$31,H278&lt;='Intersection Mileposts'!$G$31),"Y",IF(AND(H278&gt;='Intersection Mileposts'!$F$32,H278&lt;='Intersection Mileposts'!$G$32),"Y",IF(AND(H278&gt;='Intersection Mileposts'!$F$33,H278&lt;='Intersection Mileposts'!$G$33),"Y",IF(AND(H278&gt;='Intersection Mileposts'!$F$34,H278&lt;='Intersection Mileposts'!$G$34),"Y",IF(AND(H278&gt;='Intersection Mileposts'!$F$35,H278&lt;='Intersection Mileposts'!$G$35),"Y",IF(AND(H278&gt;='Intersection Mileposts'!$F$36,H278&lt;='Intersection Mileposts'!$G$36),"Y",IF(AND(H278&gt;='Intersection Mileposts'!$F$37,H278&lt;='Intersection Mileposts'!$G$37),"Y",IF(AND(H278&gt;='Intersection Mileposts'!$F$38,H278&lt;='Intersection Mileposts'!$G$38),"Y",IF(AND(H278&gt;='Intersection Mileposts'!$F$39,H278&lt;='Intersection Mileposts'!$G$39),"Y","N"))))))))))))))))))))))))))))))))))))</f>
        <v/>
      </c>
    </row>
    <row r="279" spans="1:46" x14ac:dyDescent="0.3">
      <c r="A279" s="279"/>
      <c r="B279" s="261"/>
      <c r="C279" s="262"/>
      <c r="D279" s="262"/>
      <c r="E279" s="262"/>
      <c r="F279" s="262"/>
      <c r="G279" s="284"/>
      <c r="H279" s="286"/>
      <c r="I279" s="279"/>
      <c r="J279" s="260"/>
      <c r="K279" s="260"/>
      <c r="L279" s="280"/>
      <c r="M279" s="275"/>
      <c r="N279" s="263"/>
      <c r="P279" s="264" t="str">
        <f>IF(R279 = "", "", COUNT($R$4:R279))</f>
        <v/>
      </c>
      <c r="Q279" s="264" t="str">
        <f t="shared" si="37"/>
        <v/>
      </c>
      <c r="R279" s="265" t="str">
        <f t="shared" si="38"/>
        <v/>
      </c>
      <c r="S279" s="266" t="str">
        <f t="shared" ref="S279:S342" si="43">IF(M279="Y",R279,"")</f>
        <v/>
      </c>
      <c r="T279" s="267" t="str">
        <f t="shared" si="39"/>
        <v/>
      </c>
      <c r="U279" s="268" t="str">
        <f t="shared" ref="U279:U342" si="44">IF(N279="Y",R279,"")</f>
        <v/>
      </c>
      <c r="V279" s="269" t="str">
        <f t="shared" si="40"/>
        <v/>
      </c>
      <c r="W279" s="5"/>
      <c r="AR279" s="2" t="str">
        <f t="shared" si="42"/>
        <v/>
      </c>
      <c r="AS279" s="2" t="str">
        <f t="shared" si="41"/>
        <v/>
      </c>
      <c r="AT279" s="2" t="str">
        <f>IF(AR279="","",IF(AND(H279&gt;='Intersection Mileposts'!$F$5,H279&lt;='Intersection Mileposts'!$G$5),"Y",IF(AND(H279&gt;='Intersection Mileposts'!$F$6,H279&lt;='Intersection Mileposts'!$G$6),"Y",IF(AND(H279&gt;='Intersection Mileposts'!$F$7,H279&lt;='Intersection Mileposts'!$G$7),"Y",IF(AND(H279&gt;='Intersection Mileposts'!$F$8,H279&lt;='Intersection Mileposts'!$G$8),"Y",IF(AND(H279&gt;='Intersection Mileposts'!$F$9,H279&lt;='Intersection Mileposts'!$G$9),"Y",IF(AND(H279&gt;='Intersection Mileposts'!$F$10,H279&lt;='Intersection Mileposts'!$G$10),"Y",IF(AND(H279&gt;='Intersection Mileposts'!$F$11,H279&lt;='Intersection Mileposts'!$G$11),"Y",IF(AND(H279&gt;='Intersection Mileposts'!$F$12,H279&lt;='Intersection Mileposts'!$G$12),"Y",IF(AND(H279&gt;='Intersection Mileposts'!$F$13,H279&lt;='Intersection Mileposts'!$G$13),"Y",IF(AND(H279&gt;='Intersection Mileposts'!$F$14,H279&lt;='Intersection Mileposts'!$G$14),"Y",IF(AND(H279&gt;='Intersection Mileposts'!$F$15,H279&lt;='Intersection Mileposts'!$G$15),"Y",IF(AND(H279&gt;='Intersection Mileposts'!$F$16,H279&lt;='Intersection Mileposts'!$G$16),"Y",IF(AND(H279&gt;='Intersection Mileposts'!$F$17,H279&lt;='Intersection Mileposts'!$G$17),"Y",IF(AND(H279&gt;='Intersection Mileposts'!$F$18,H279&lt;='Intersection Mileposts'!$G$18),"Y",IF(AND(H279&gt;='Intersection Mileposts'!$F$19,H279&lt;='Intersection Mileposts'!$G$19),"Y",IF(AND(H279&gt;='Intersection Mileposts'!$F$20,H279&lt;='Intersection Mileposts'!$G$20),"Y",IF(AND(H279&gt;='Intersection Mileposts'!$F$21,H279&lt;='Intersection Mileposts'!$G$21),"Y",IF(AND(H279&gt;='Intersection Mileposts'!$F$22,H279&lt;='Intersection Mileposts'!$G$22),"Y",IF(AND(H279&gt;='Intersection Mileposts'!$F$23,H279&lt;='Intersection Mileposts'!$G$23),"Y",IF(AND(H279&gt;='Intersection Mileposts'!$F$24,H279&lt;='Intersection Mileposts'!$G$24),"Y",IF(AND(H279&gt;='Intersection Mileposts'!$F$25,H279&lt;='Intersection Mileposts'!$G$25),"Y",IF(AND(H279&gt;='Intersection Mileposts'!$F$26,H279&lt;='Intersection Mileposts'!$G$26),"Y",IF(AND(H279&gt;='Intersection Mileposts'!$F$27,H279&lt;='Intersection Mileposts'!$G$27),"Y",IF(AND(H279&gt;='Intersection Mileposts'!$F$28,H279&lt;='Intersection Mileposts'!$G$28),"Y",IF(AND(H279&gt;='Intersection Mileposts'!$F$29,H279&lt;='Intersection Mileposts'!$G$29),"Y", IF(AND(H279&gt;='Intersection Mileposts'!$F$30,H279&lt;='Intersection Mileposts'!$G$30),"Y",IF(AND(H279&gt;='Intersection Mileposts'!$F$31,H279&lt;='Intersection Mileposts'!$G$31),"Y",IF(AND(H279&gt;='Intersection Mileposts'!$F$32,H279&lt;='Intersection Mileposts'!$G$32),"Y",IF(AND(H279&gt;='Intersection Mileposts'!$F$33,H279&lt;='Intersection Mileposts'!$G$33),"Y",IF(AND(H279&gt;='Intersection Mileposts'!$F$34,H279&lt;='Intersection Mileposts'!$G$34),"Y",IF(AND(H279&gt;='Intersection Mileposts'!$F$35,H279&lt;='Intersection Mileposts'!$G$35),"Y",IF(AND(H279&gt;='Intersection Mileposts'!$F$36,H279&lt;='Intersection Mileposts'!$G$36),"Y",IF(AND(H279&gt;='Intersection Mileposts'!$F$37,H279&lt;='Intersection Mileposts'!$G$37),"Y",IF(AND(H279&gt;='Intersection Mileposts'!$F$38,H279&lt;='Intersection Mileposts'!$G$38),"Y",IF(AND(H279&gt;='Intersection Mileposts'!$F$39,H279&lt;='Intersection Mileposts'!$G$39),"Y","N"))))))))))))))))))))))))))))))))))))</f>
        <v/>
      </c>
    </row>
    <row r="280" spans="1:46" x14ac:dyDescent="0.3">
      <c r="A280" s="279"/>
      <c r="B280" s="261"/>
      <c r="C280" s="262"/>
      <c r="D280" s="262"/>
      <c r="E280" s="262"/>
      <c r="F280" s="262"/>
      <c r="G280" s="284"/>
      <c r="H280" s="286"/>
      <c r="I280" s="279"/>
      <c r="J280" s="260"/>
      <c r="K280" s="260"/>
      <c r="L280" s="280"/>
      <c r="M280" s="275"/>
      <c r="N280" s="263"/>
      <c r="P280" s="264" t="str">
        <f>IF(R280 = "", "", COUNT($R$4:R280))</f>
        <v/>
      </c>
      <c r="Q280" s="264" t="str">
        <f t="shared" si="37"/>
        <v/>
      </c>
      <c r="R280" s="265" t="str">
        <f t="shared" si="38"/>
        <v/>
      </c>
      <c r="S280" s="266" t="str">
        <f t="shared" si="43"/>
        <v/>
      </c>
      <c r="T280" s="267" t="str">
        <f t="shared" si="39"/>
        <v/>
      </c>
      <c r="U280" s="268" t="str">
        <f t="shared" si="44"/>
        <v/>
      </c>
      <c r="V280" s="269" t="str">
        <f t="shared" si="40"/>
        <v/>
      </c>
      <c r="W280" s="5"/>
      <c r="AR280" s="2" t="str">
        <f t="shared" si="42"/>
        <v/>
      </c>
      <c r="AS280" s="2" t="str">
        <f t="shared" si="41"/>
        <v/>
      </c>
      <c r="AT280" s="2" t="str">
        <f>IF(AR280="","",IF(AND(H280&gt;='Intersection Mileposts'!$F$5,H280&lt;='Intersection Mileposts'!$G$5),"Y",IF(AND(H280&gt;='Intersection Mileposts'!$F$6,H280&lt;='Intersection Mileposts'!$G$6),"Y",IF(AND(H280&gt;='Intersection Mileposts'!$F$7,H280&lt;='Intersection Mileposts'!$G$7),"Y",IF(AND(H280&gt;='Intersection Mileposts'!$F$8,H280&lt;='Intersection Mileposts'!$G$8),"Y",IF(AND(H280&gt;='Intersection Mileposts'!$F$9,H280&lt;='Intersection Mileposts'!$G$9),"Y",IF(AND(H280&gt;='Intersection Mileposts'!$F$10,H280&lt;='Intersection Mileposts'!$G$10),"Y",IF(AND(H280&gt;='Intersection Mileposts'!$F$11,H280&lt;='Intersection Mileposts'!$G$11),"Y",IF(AND(H280&gt;='Intersection Mileposts'!$F$12,H280&lt;='Intersection Mileposts'!$G$12),"Y",IF(AND(H280&gt;='Intersection Mileposts'!$F$13,H280&lt;='Intersection Mileposts'!$G$13),"Y",IF(AND(H280&gt;='Intersection Mileposts'!$F$14,H280&lt;='Intersection Mileposts'!$G$14),"Y",IF(AND(H280&gt;='Intersection Mileposts'!$F$15,H280&lt;='Intersection Mileposts'!$G$15),"Y",IF(AND(H280&gt;='Intersection Mileposts'!$F$16,H280&lt;='Intersection Mileposts'!$G$16),"Y",IF(AND(H280&gt;='Intersection Mileposts'!$F$17,H280&lt;='Intersection Mileposts'!$G$17),"Y",IF(AND(H280&gt;='Intersection Mileposts'!$F$18,H280&lt;='Intersection Mileposts'!$G$18),"Y",IF(AND(H280&gt;='Intersection Mileposts'!$F$19,H280&lt;='Intersection Mileposts'!$G$19),"Y",IF(AND(H280&gt;='Intersection Mileposts'!$F$20,H280&lt;='Intersection Mileposts'!$G$20),"Y",IF(AND(H280&gt;='Intersection Mileposts'!$F$21,H280&lt;='Intersection Mileposts'!$G$21),"Y",IF(AND(H280&gt;='Intersection Mileposts'!$F$22,H280&lt;='Intersection Mileposts'!$G$22),"Y",IF(AND(H280&gt;='Intersection Mileposts'!$F$23,H280&lt;='Intersection Mileposts'!$G$23),"Y",IF(AND(H280&gt;='Intersection Mileposts'!$F$24,H280&lt;='Intersection Mileposts'!$G$24),"Y",IF(AND(H280&gt;='Intersection Mileposts'!$F$25,H280&lt;='Intersection Mileposts'!$G$25),"Y",IF(AND(H280&gt;='Intersection Mileposts'!$F$26,H280&lt;='Intersection Mileposts'!$G$26),"Y",IF(AND(H280&gt;='Intersection Mileposts'!$F$27,H280&lt;='Intersection Mileposts'!$G$27),"Y",IF(AND(H280&gt;='Intersection Mileposts'!$F$28,H280&lt;='Intersection Mileposts'!$G$28),"Y",IF(AND(H280&gt;='Intersection Mileposts'!$F$29,H280&lt;='Intersection Mileposts'!$G$29),"Y", IF(AND(H280&gt;='Intersection Mileposts'!$F$30,H280&lt;='Intersection Mileposts'!$G$30),"Y",IF(AND(H280&gt;='Intersection Mileposts'!$F$31,H280&lt;='Intersection Mileposts'!$G$31),"Y",IF(AND(H280&gt;='Intersection Mileposts'!$F$32,H280&lt;='Intersection Mileposts'!$G$32),"Y",IF(AND(H280&gt;='Intersection Mileposts'!$F$33,H280&lt;='Intersection Mileposts'!$G$33),"Y",IF(AND(H280&gt;='Intersection Mileposts'!$F$34,H280&lt;='Intersection Mileposts'!$G$34),"Y",IF(AND(H280&gt;='Intersection Mileposts'!$F$35,H280&lt;='Intersection Mileposts'!$G$35),"Y",IF(AND(H280&gt;='Intersection Mileposts'!$F$36,H280&lt;='Intersection Mileposts'!$G$36),"Y",IF(AND(H280&gt;='Intersection Mileposts'!$F$37,H280&lt;='Intersection Mileposts'!$G$37),"Y",IF(AND(H280&gt;='Intersection Mileposts'!$F$38,H280&lt;='Intersection Mileposts'!$G$38),"Y",IF(AND(H280&gt;='Intersection Mileposts'!$F$39,H280&lt;='Intersection Mileposts'!$G$39),"Y","N"))))))))))))))))))))))))))))))))))))</f>
        <v/>
      </c>
    </row>
    <row r="281" spans="1:46" x14ac:dyDescent="0.3">
      <c r="A281" s="279"/>
      <c r="B281" s="261"/>
      <c r="C281" s="262"/>
      <c r="D281" s="262"/>
      <c r="E281" s="262"/>
      <c r="F281" s="262"/>
      <c r="G281" s="284"/>
      <c r="H281" s="286"/>
      <c r="I281" s="279"/>
      <c r="J281" s="260"/>
      <c r="K281" s="260"/>
      <c r="L281" s="280"/>
      <c r="M281" s="275"/>
      <c r="N281" s="263"/>
      <c r="P281" s="264" t="str">
        <f>IF(R281 = "", "", COUNT($R$4:R281))</f>
        <v/>
      </c>
      <c r="Q281" s="264" t="str">
        <f t="shared" si="37"/>
        <v/>
      </c>
      <c r="R281" s="265" t="str">
        <f t="shared" si="38"/>
        <v/>
      </c>
      <c r="S281" s="266" t="str">
        <f t="shared" si="43"/>
        <v/>
      </c>
      <c r="T281" s="267" t="str">
        <f t="shared" si="39"/>
        <v/>
      </c>
      <c r="U281" s="268" t="str">
        <f t="shared" si="44"/>
        <v/>
      </c>
      <c r="V281" s="269" t="str">
        <f t="shared" si="40"/>
        <v/>
      </c>
      <c r="W281" s="5"/>
      <c r="AR281" s="2" t="str">
        <f t="shared" si="42"/>
        <v/>
      </c>
      <c r="AS281" s="2" t="str">
        <f t="shared" si="41"/>
        <v/>
      </c>
      <c r="AT281" s="2" t="str">
        <f>IF(AR281="","",IF(AND(H281&gt;='Intersection Mileposts'!$F$5,H281&lt;='Intersection Mileposts'!$G$5),"Y",IF(AND(H281&gt;='Intersection Mileposts'!$F$6,H281&lt;='Intersection Mileposts'!$G$6),"Y",IF(AND(H281&gt;='Intersection Mileposts'!$F$7,H281&lt;='Intersection Mileposts'!$G$7),"Y",IF(AND(H281&gt;='Intersection Mileposts'!$F$8,H281&lt;='Intersection Mileposts'!$G$8),"Y",IF(AND(H281&gt;='Intersection Mileposts'!$F$9,H281&lt;='Intersection Mileposts'!$G$9),"Y",IF(AND(H281&gt;='Intersection Mileposts'!$F$10,H281&lt;='Intersection Mileposts'!$G$10),"Y",IF(AND(H281&gt;='Intersection Mileposts'!$F$11,H281&lt;='Intersection Mileposts'!$G$11),"Y",IF(AND(H281&gt;='Intersection Mileposts'!$F$12,H281&lt;='Intersection Mileposts'!$G$12),"Y",IF(AND(H281&gt;='Intersection Mileposts'!$F$13,H281&lt;='Intersection Mileposts'!$G$13),"Y",IF(AND(H281&gt;='Intersection Mileposts'!$F$14,H281&lt;='Intersection Mileposts'!$G$14),"Y",IF(AND(H281&gt;='Intersection Mileposts'!$F$15,H281&lt;='Intersection Mileposts'!$G$15),"Y",IF(AND(H281&gt;='Intersection Mileposts'!$F$16,H281&lt;='Intersection Mileposts'!$G$16),"Y",IF(AND(H281&gt;='Intersection Mileposts'!$F$17,H281&lt;='Intersection Mileposts'!$G$17),"Y",IF(AND(H281&gt;='Intersection Mileposts'!$F$18,H281&lt;='Intersection Mileposts'!$G$18),"Y",IF(AND(H281&gt;='Intersection Mileposts'!$F$19,H281&lt;='Intersection Mileposts'!$G$19),"Y",IF(AND(H281&gt;='Intersection Mileposts'!$F$20,H281&lt;='Intersection Mileposts'!$G$20),"Y",IF(AND(H281&gt;='Intersection Mileposts'!$F$21,H281&lt;='Intersection Mileposts'!$G$21),"Y",IF(AND(H281&gt;='Intersection Mileposts'!$F$22,H281&lt;='Intersection Mileposts'!$G$22),"Y",IF(AND(H281&gt;='Intersection Mileposts'!$F$23,H281&lt;='Intersection Mileposts'!$G$23),"Y",IF(AND(H281&gt;='Intersection Mileposts'!$F$24,H281&lt;='Intersection Mileposts'!$G$24),"Y",IF(AND(H281&gt;='Intersection Mileposts'!$F$25,H281&lt;='Intersection Mileposts'!$G$25),"Y",IF(AND(H281&gt;='Intersection Mileposts'!$F$26,H281&lt;='Intersection Mileposts'!$G$26),"Y",IF(AND(H281&gt;='Intersection Mileposts'!$F$27,H281&lt;='Intersection Mileposts'!$G$27),"Y",IF(AND(H281&gt;='Intersection Mileposts'!$F$28,H281&lt;='Intersection Mileposts'!$G$28),"Y",IF(AND(H281&gt;='Intersection Mileposts'!$F$29,H281&lt;='Intersection Mileposts'!$G$29),"Y", IF(AND(H281&gt;='Intersection Mileposts'!$F$30,H281&lt;='Intersection Mileposts'!$G$30),"Y",IF(AND(H281&gt;='Intersection Mileposts'!$F$31,H281&lt;='Intersection Mileposts'!$G$31),"Y",IF(AND(H281&gt;='Intersection Mileposts'!$F$32,H281&lt;='Intersection Mileposts'!$G$32),"Y",IF(AND(H281&gt;='Intersection Mileposts'!$F$33,H281&lt;='Intersection Mileposts'!$G$33),"Y",IF(AND(H281&gt;='Intersection Mileposts'!$F$34,H281&lt;='Intersection Mileposts'!$G$34),"Y",IF(AND(H281&gt;='Intersection Mileposts'!$F$35,H281&lt;='Intersection Mileposts'!$G$35),"Y",IF(AND(H281&gt;='Intersection Mileposts'!$F$36,H281&lt;='Intersection Mileposts'!$G$36),"Y",IF(AND(H281&gt;='Intersection Mileposts'!$F$37,H281&lt;='Intersection Mileposts'!$G$37),"Y",IF(AND(H281&gt;='Intersection Mileposts'!$F$38,H281&lt;='Intersection Mileposts'!$G$38),"Y",IF(AND(H281&gt;='Intersection Mileposts'!$F$39,H281&lt;='Intersection Mileposts'!$G$39),"Y","N"))))))))))))))))))))))))))))))))))))</f>
        <v/>
      </c>
    </row>
    <row r="282" spans="1:46" x14ac:dyDescent="0.3">
      <c r="A282" s="279"/>
      <c r="B282" s="261"/>
      <c r="C282" s="262"/>
      <c r="D282" s="262"/>
      <c r="E282" s="262"/>
      <c r="F282" s="262"/>
      <c r="G282" s="284"/>
      <c r="H282" s="286"/>
      <c r="I282" s="279"/>
      <c r="J282" s="260"/>
      <c r="K282" s="260"/>
      <c r="L282" s="280"/>
      <c r="M282" s="275"/>
      <c r="N282" s="263"/>
      <c r="P282" s="264" t="str">
        <f>IF(R282 = "", "", COUNT($R$4:R282))</f>
        <v/>
      </c>
      <c r="Q282" s="264" t="str">
        <f t="shared" si="37"/>
        <v/>
      </c>
      <c r="R282" s="265" t="str">
        <f t="shared" si="38"/>
        <v/>
      </c>
      <c r="S282" s="266" t="str">
        <f t="shared" si="43"/>
        <v/>
      </c>
      <c r="T282" s="267" t="str">
        <f t="shared" si="39"/>
        <v/>
      </c>
      <c r="U282" s="268" t="str">
        <f t="shared" si="44"/>
        <v/>
      </c>
      <c r="V282" s="269" t="str">
        <f t="shared" si="40"/>
        <v/>
      </c>
      <c r="W282" s="5"/>
      <c r="AR282" s="2" t="str">
        <f t="shared" si="42"/>
        <v/>
      </c>
      <c r="AS282" s="2" t="str">
        <f t="shared" si="41"/>
        <v/>
      </c>
      <c r="AT282" s="2" t="str">
        <f>IF(AR282="","",IF(AND(H282&gt;='Intersection Mileposts'!$F$5,H282&lt;='Intersection Mileposts'!$G$5),"Y",IF(AND(H282&gt;='Intersection Mileposts'!$F$6,H282&lt;='Intersection Mileposts'!$G$6),"Y",IF(AND(H282&gt;='Intersection Mileposts'!$F$7,H282&lt;='Intersection Mileposts'!$G$7),"Y",IF(AND(H282&gt;='Intersection Mileposts'!$F$8,H282&lt;='Intersection Mileposts'!$G$8),"Y",IF(AND(H282&gt;='Intersection Mileposts'!$F$9,H282&lt;='Intersection Mileposts'!$G$9),"Y",IF(AND(H282&gt;='Intersection Mileposts'!$F$10,H282&lt;='Intersection Mileposts'!$G$10),"Y",IF(AND(H282&gt;='Intersection Mileposts'!$F$11,H282&lt;='Intersection Mileposts'!$G$11),"Y",IF(AND(H282&gt;='Intersection Mileposts'!$F$12,H282&lt;='Intersection Mileposts'!$G$12),"Y",IF(AND(H282&gt;='Intersection Mileposts'!$F$13,H282&lt;='Intersection Mileposts'!$G$13),"Y",IF(AND(H282&gt;='Intersection Mileposts'!$F$14,H282&lt;='Intersection Mileposts'!$G$14),"Y",IF(AND(H282&gt;='Intersection Mileposts'!$F$15,H282&lt;='Intersection Mileposts'!$G$15),"Y",IF(AND(H282&gt;='Intersection Mileposts'!$F$16,H282&lt;='Intersection Mileposts'!$G$16),"Y",IF(AND(H282&gt;='Intersection Mileposts'!$F$17,H282&lt;='Intersection Mileposts'!$G$17),"Y",IF(AND(H282&gt;='Intersection Mileposts'!$F$18,H282&lt;='Intersection Mileposts'!$G$18),"Y",IF(AND(H282&gt;='Intersection Mileposts'!$F$19,H282&lt;='Intersection Mileposts'!$G$19),"Y",IF(AND(H282&gt;='Intersection Mileposts'!$F$20,H282&lt;='Intersection Mileposts'!$G$20),"Y",IF(AND(H282&gt;='Intersection Mileposts'!$F$21,H282&lt;='Intersection Mileposts'!$G$21),"Y",IF(AND(H282&gt;='Intersection Mileposts'!$F$22,H282&lt;='Intersection Mileposts'!$G$22),"Y",IF(AND(H282&gt;='Intersection Mileposts'!$F$23,H282&lt;='Intersection Mileposts'!$G$23),"Y",IF(AND(H282&gt;='Intersection Mileposts'!$F$24,H282&lt;='Intersection Mileposts'!$G$24),"Y",IF(AND(H282&gt;='Intersection Mileposts'!$F$25,H282&lt;='Intersection Mileposts'!$G$25),"Y",IF(AND(H282&gt;='Intersection Mileposts'!$F$26,H282&lt;='Intersection Mileposts'!$G$26),"Y",IF(AND(H282&gt;='Intersection Mileposts'!$F$27,H282&lt;='Intersection Mileposts'!$G$27),"Y",IF(AND(H282&gt;='Intersection Mileposts'!$F$28,H282&lt;='Intersection Mileposts'!$G$28),"Y",IF(AND(H282&gt;='Intersection Mileposts'!$F$29,H282&lt;='Intersection Mileposts'!$G$29),"Y", IF(AND(H282&gt;='Intersection Mileposts'!$F$30,H282&lt;='Intersection Mileposts'!$G$30),"Y",IF(AND(H282&gt;='Intersection Mileposts'!$F$31,H282&lt;='Intersection Mileposts'!$G$31),"Y",IF(AND(H282&gt;='Intersection Mileposts'!$F$32,H282&lt;='Intersection Mileposts'!$G$32),"Y",IF(AND(H282&gt;='Intersection Mileposts'!$F$33,H282&lt;='Intersection Mileposts'!$G$33),"Y",IF(AND(H282&gt;='Intersection Mileposts'!$F$34,H282&lt;='Intersection Mileposts'!$G$34),"Y",IF(AND(H282&gt;='Intersection Mileposts'!$F$35,H282&lt;='Intersection Mileposts'!$G$35),"Y",IF(AND(H282&gt;='Intersection Mileposts'!$F$36,H282&lt;='Intersection Mileposts'!$G$36),"Y",IF(AND(H282&gt;='Intersection Mileposts'!$F$37,H282&lt;='Intersection Mileposts'!$G$37),"Y",IF(AND(H282&gt;='Intersection Mileposts'!$F$38,H282&lt;='Intersection Mileposts'!$G$38),"Y",IF(AND(H282&gt;='Intersection Mileposts'!$F$39,H282&lt;='Intersection Mileposts'!$G$39),"Y","N"))))))))))))))))))))))))))))))))))))</f>
        <v/>
      </c>
    </row>
    <row r="283" spans="1:46" x14ac:dyDescent="0.3">
      <c r="A283" s="279"/>
      <c r="B283" s="261"/>
      <c r="C283" s="262"/>
      <c r="D283" s="262"/>
      <c r="E283" s="262"/>
      <c r="F283" s="262"/>
      <c r="G283" s="284"/>
      <c r="H283" s="286"/>
      <c r="I283" s="279"/>
      <c r="J283" s="260"/>
      <c r="K283" s="260"/>
      <c r="L283" s="280"/>
      <c r="M283" s="275"/>
      <c r="N283" s="263"/>
      <c r="P283" s="264" t="str">
        <f>IF(R283 = "", "", COUNT($R$4:R283))</f>
        <v/>
      </c>
      <c r="Q283" s="264" t="str">
        <f t="shared" si="37"/>
        <v/>
      </c>
      <c r="R283" s="265" t="str">
        <f t="shared" si="38"/>
        <v/>
      </c>
      <c r="S283" s="266" t="str">
        <f t="shared" si="43"/>
        <v/>
      </c>
      <c r="T283" s="267" t="str">
        <f t="shared" si="39"/>
        <v/>
      </c>
      <c r="U283" s="268" t="str">
        <f t="shared" si="44"/>
        <v/>
      </c>
      <c r="V283" s="269" t="str">
        <f t="shared" si="40"/>
        <v/>
      </c>
      <c r="W283" s="5"/>
      <c r="AR283" s="2" t="str">
        <f t="shared" si="42"/>
        <v/>
      </c>
      <c r="AS283" s="2" t="str">
        <f t="shared" si="41"/>
        <v/>
      </c>
      <c r="AT283" s="2" t="str">
        <f>IF(AR283="","",IF(AND(H283&gt;='Intersection Mileposts'!$F$5,H283&lt;='Intersection Mileposts'!$G$5),"Y",IF(AND(H283&gt;='Intersection Mileposts'!$F$6,H283&lt;='Intersection Mileposts'!$G$6),"Y",IF(AND(H283&gt;='Intersection Mileposts'!$F$7,H283&lt;='Intersection Mileposts'!$G$7),"Y",IF(AND(H283&gt;='Intersection Mileposts'!$F$8,H283&lt;='Intersection Mileposts'!$G$8),"Y",IF(AND(H283&gt;='Intersection Mileposts'!$F$9,H283&lt;='Intersection Mileposts'!$G$9),"Y",IF(AND(H283&gt;='Intersection Mileposts'!$F$10,H283&lt;='Intersection Mileposts'!$G$10),"Y",IF(AND(H283&gt;='Intersection Mileposts'!$F$11,H283&lt;='Intersection Mileposts'!$G$11),"Y",IF(AND(H283&gt;='Intersection Mileposts'!$F$12,H283&lt;='Intersection Mileposts'!$G$12),"Y",IF(AND(H283&gt;='Intersection Mileposts'!$F$13,H283&lt;='Intersection Mileposts'!$G$13),"Y",IF(AND(H283&gt;='Intersection Mileposts'!$F$14,H283&lt;='Intersection Mileposts'!$G$14),"Y",IF(AND(H283&gt;='Intersection Mileposts'!$F$15,H283&lt;='Intersection Mileposts'!$G$15),"Y",IF(AND(H283&gt;='Intersection Mileposts'!$F$16,H283&lt;='Intersection Mileposts'!$G$16),"Y",IF(AND(H283&gt;='Intersection Mileposts'!$F$17,H283&lt;='Intersection Mileposts'!$G$17),"Y",IF(AND(H283&gt;='Intersection Mileposts'!$F$18,H283&lt;='Intersection Mileposts'!$G$18),"Y",IF(AND(H283&gt;='Intersection Mileposts'!$F$19,H283&lt;='Intersection Mileposts'!$G$19),"Y",IF(AND(H283&gt;='Intersection Mileposts'!$F$20,H283&lt;='Intersection Mileposts'!$G$20),"Y",IF(AND(H283&gt;='Intersection Mileposts'!$F$21,H283&lt;='Intersection Mileposts'!$G$21),"Y",IF(AND(H283&gt;='Intersection Mileposts'!$F$22,H283&lt;='Intersection Mileposts'!$G$22),"Y",IF(AND(H283&gt;='Intersection Mileposts'!$F$23,H283&lt;='Intersection Mileposts'!$G$23),"Y",IF(AND(H283&gt;='Intersection Mileposts'!$F$24,H283&lt;='Intersection Mileposts'!$G$24),"Y",IF(AND(H283&gt;='Intersection Mileposts'!$F$25,H283&lt;='Intersection Mileposts'!$G$25),"Y",IF(AND(H283&gt;='Intersection Mileposts'!$F$26,H283&lt;='Intersection Mileposts'!$G$26),"Y",IF(AND(H283&gt;='Intersection Mileposts'!$F$27,H283&lt;='Intersection Mileposts'!$G$27),"Y",IF(AND(H283&gt;='Intersection Mileposts'!$F$28,H283&lt;='Intersection Mileposts'!$G$28),"Y",IF(AND(H283&gt;='Intersection Mileposts'!$F$29,H283&lt;='Intersection Mileposts'!$G$29),"Y", IF(AND(H283&gt;='Intersection Mileposts'!$F$30,H283&lt;='Intersection Mileposts'!$G$30),"Y",IF(AND(H283&gt;='Intersection Mileposts'!$F$31,H283&lt;='Intersection Mileposts'!$G$31),"Y",IF(AND(H283&gt;='Intersection Mileposts'!$F$32,H283&lt;='Intersection Mileposts'!$G$32),"Y",IF(AND(H283&gt;='Intersection Mileposts'!$F$33,H283&lt;='Intersection Mileposts'!$G$33),"Y",IF(AND(H283&gt;='Intersection Mileposts'!$F$34,H283&lt;='Intersection Mileposts'!$G$34),"Y",IF(AND(H283&gt;='Intersection Mileposts'!$F$35,H283&lt;='Intersection Mileposts'!$G$35),"Y",IF(AND(H283&gt;='Intersection Mileposts'!$F$36,H283&lt;='Intersection Mileposts'!$G$36),"Y",IF(AND(H283&gt;='Intersection Mileposts'!$F$37,H283&lt;='Intersection Mileposts'!$G$37),"Y",IF(AND(H283&gt;='Intersection Mileposts'!$F$38,H283&lt;='Intersection Mileposts'!$G$38),"Y",IF(AND(H283&gt;='Intersection Mileposts'!$F$39,H283&lt;='Intersection Mileposts'!$G$39),"Y","N"))))))))))))))))))))))))))))))))))))</f>
        <v/>
      </c>
    </row>
    <row r="284" spans="1:46" x14ac:dyDescent="0.3">
      <c r="A284" s="279"/>
      <c r="B284" s="261"/>
      <c r="C284" s="262"/>
      <c r="D284" s="262"/>
      <c r="E284" s="262"/>
      <c r="F284" s="262"/>
      <c r="G284" s="284"/>
      <c r="H284" s="286"/>
      <c r="I284" s="279"/>
      <c r="J284" s="260"/>
      <c r="K284" s="260"/>
      <c r="L284" s="280"/>
      <c r="M284" s="275"/>
      <c r="N284" s="263"/>
      <c r="P284" s="264" t="str">
        <f>IF(R284 = "", "", COUNT($R$4:R284))</f>
        <v/>
      </c>
      <c r="Q284" s="264" t="str">
        <f t="shared" si="37"/>
        <v/>
      </c>
      <c r="R284" s="265" t="str">
        <f t="shared" si="38"/>
        <v/>
      </c>
      <c r="S284" s="266" t="str">
        <f t="shared" si="43"/>
        <v/>
      </c>
      <c r="T284" s="267" t="str">
        <f t="shared" si="39"/>
        <v/>
      </c>
      <c r="U284" s="268" t="str">
        <f t="shared" si="44"/>
        <v/>
      </c>
      <c r="V284" s="269" t="str">
        <f t="shared" si="40"/>
        <v/>
      </c>
      <c r="W284" s="5"/>
      <c r="AR284" s="2" t="str">
        <f t="shared" si="42"/>
        <v/>
      </c>
      <c r="AS284" s="2" t="str">
        <f t="shared" si="41"/>
        <v/>
      </c>
      <c r="AT284" s="2" t="str">
        <f>IF(AR284="","",IF(AND(H284&gt;='Intersection Mileposts'!$F$5,H284&lt;='Intersection Mileposts'!$G$5),"Y",IF(AND(H284&gt;='Intersection Mileposts'!$F$6,H284&lt;='Intersection Mileposts'!$G$6),"Y",IF(AND(H284&gt;='Intersection Mileposts'!$F$7,H284&lt;='Intersection Mileposts'!$G$7),"Y",IF(AND(H284&gt;='Intersection Mileposts'!$F$8,H284&lt;='Intersection Mileposts'!$G$8),"Y",IF(AND(H284&gt;='Intersection Mileposts'!$F$9,H284&lt;='Intersection Mileposts'!$G$9),"Y",IF(AND(H284&gt;='Intersection Mileposts'!$F$10,H284&lt;='Intersection Mileposts'!$G$10),"Y",IF(AND(H284&gt;='Intersection Mileposts'!$F$11,H284&lt;='Intersection Mileposts'!$G$11),"Y",IF(AND(H284&gt;='Intersection Mileposts'!$F$12,H284&lt;='Intersection Mileposts'!$G$12),"Y",IF(AND(H284&gt;='Intersection Mileposts'!$F$13,H284&lt;='Intersection Mileposts'!$G$13),"Y",IF(AND(H284&gt;='Intersection Mileposts'!$F$14,H284&lt;='Intersection Mileposts'!$G$14),"Y",IF(AND(H284&gt;='Intersection Mileposts'!$F$15,H284&lt;='Intersection Mileposts'!$G$15),"Y",IF(AND(H284&gt;='Intersection Mileposts'!$F$16,H284&lt;='Intersection Mileposts'!$G$16),"Y",IF(AND(H284&gt;='Intersection Mileposts'!$F$17,H284&lt;='Intersection Mileposts'!$G$17),"Y",IF(AND(H284&gt;='Intersection Mileposts'!$F$18,H284&lt;='Intersection Mileposts'!$G$18),"Y",IF(AND(H284&gt;='Intersection Mileposts'!$F$19,H284&lt;='Intersection Mileposts'!$G$19),"Y",IF(AND(H284&gt;='Intersection Mileposts'!$F$20,H284&lt;='Intersection Mileposts'!$G$20),"Y",IF(AND(H284&gt;='Intersection Mileposts'!$F$21,H284&lt;='Intersection Mileposts'!$G$21),"Y",IF(AND(H284&gt;='Intersection Mileposts'!$F$22,H284&lt;='Intersection Mileposts'!$G$22),"Y",IF(AND(H284&gt;='Intersection Mileposts'!$F$23,H284&lt;='Intersection Mileposts'!$G$23),"Y",IF(AND(H284&gt;='Intersection Mileposts'!$F$24,H284&lt;='Intersection Mileposts'!$G$24),"Y",IF(AND(H284&gt;='Intersection Mileposts'!$F$25,H284&lt;='Intersection Mileposts'!$G$25),"Y",IF(AND(H284&gt;='Intersection Mileposts'!$F$26,H284&lt;='Intersection Mileposts'!$G$26),"Y",IF(AND(H284&gt;='Intersection Mileposts'!$F$27,H284&lt;='Intersection Mileposts'!$G$27),"Y",IF(AND(H284&gt;='Intersection Mileposts'!$F$28,H284&lt;='Intersection Mileposts'!$G$28),"Y",IF(AND(H284&gt;='Intersection Mileposts'!$F$29,H284&lt;='Intersection Mileposts'!$G$29),"Y", IF(AND(H284&gt;='Intersection Mileposts'!$F$30,H284&lt;='Intersection Mileposts'!$G$30),"Y",IF(AND(H284&gt;='Intersection Mileposts'!$F$31,H284&lt;='Intersection Mileposts'!$G$31),"Y",IF(AND(H284&gt;='Intersection Mileposts'!$F$32,H284&lt;='Intersection Mileposts'!$G$32),"Y",IF(AND(H284&gt;='Intersection Mileposts'!$F$33,H284&lt;='Intersection Mileposts'!$G$33),"Y",IF(AND(H284&gt;='Intersection Mileposts'!$F$34,H284&lt;='Intersection Mileposts'!$G$34),"Y",IF(AND(H284&gt;='Intersection Mileposts'!$F$35,H284&lt;='Intersection Mileposts'!$G$35),"Y",IF(AND(H284&gt;='Intersection Mileposts'!$F$36,H284&lt;='Intersection Mileposts'!$G$36),"Y",IF(AND(H284&gt;='Intersection Mileposts'!$F$37,H284&lt;='Intersection Mileposts'!$G$37),"Y",IF(AND(H284&gt;='Intersection Mileposts'!$F$38,H284&lt;='Intersection Mileposts'!$G$38),"Y",IF(AND(H284&gt;='Intersection Mileposts'!$F$39,H284&lt;='Intersection Mileposts'!$G$39),"Y","N"))))))))))))))))))))))))))))))))))))</f>
        <v/>
      </c>
    </row>
    <row r="285" spans="1:46" x14ac:dyDescent="0.3">
      <c r="A285" s="279"/>
      <c r="B285" s="261"/>
      <c r="C285" s="262"/>
      <c r="D285" s="262"/>
      <c r="E285" s="262"/>
      <c r="F285" s="262"/>
      <c r="G285" s="284"/>
      <c r="H285" s="286"/>
      <c r="I285" s="279"/>
      <c r="J285" s="260"/>
      <c r="K285" s="260"/>
      <c r="L285" s="280"/>
      <c r="M285" s="275"/>
      <c r="N285" s="263"/>
      <c r="P285" s="264" t="str">
        <f>IF(R285 = "", "", COUNT($R$4:R285))</f>
        <v/>
      </c>
      <c r="Q285" s="264" t="str">
        <f t="shared" si="37"/>
        <v/>
      </c>
      <c r="R285" s="265" t="str">
        <f t="shared" si="38"/>
        <v/>
      </c>
      <c r="S285" s="266" t="str">
        <f t="shared" si="43"/>
        <v/>
      </c>
      <c r="T285" s="267" t="str">
        <f t="shared" si="39"/>
        <v/>
      </c>
      <c r="U285" s="268" t="str">
        <f t="shared" si="44"/>
        <v/>
      </c>
      <c r="V285" s="269" t="str">
        <f t="shared" si="40"/>
        <v/>
      </c>
      <c r="W285" s="5"/>
      <c r="AR285" s="2" t="str">
        <f t="shared" si="42"/>
        <v/>
      </c>
      <c r="AS285" s="2" t="str">
        <f t="shared" si="41"/>
        <v/>
      </c>
      <c r="AT285" s="2" t="str">
        <f>IF(AR285="","",IF(AND(H285&gt;='Intersection Mileposts'!$F$5,H285&lt;='Intersection Mileposts'!$G$5),"Y",IF(AND(H285&gt;='Intersection Mileposts'!$F$6,H285&lt;='Intersection Mileposts'!$G$6),"Y",IF(AND(H285&gt;='Intersection Mileposts'!$F$7,H285&lt;='Intersection Mileposts'!$G$7),"Y",IF(AND(H285&gt;='Intersection Mileposts'!$F$8,H285&lt;='Intersection Mileposts'!$G$8),"Y",IF(AND(H285&gt;='Intersection Mileposts'!$F$9,H285&lt;='Intersection Mileposts'!$G$9),"Y",IF(AND(H285&gt;='Intersection Mileposts'!$F$10,H285&lt;='Intersection Mileposts'!$G$10),"Y",IF(AND(H285&gt;='Intersection Mileposts'!$F$11,H285&lt;='Intersection Mileposts'!$G$11),"Y",IF(AND(H285&gt;='Intersection Mileposts'!$F$12,H285&lt;='Intersection Mileposts'!$G$12),"Y",IF(AND(H285&gt;='Intersection Mileposts'!$F$13,H285&lt;='Intersection Mileposts'!$G$13),"Y",IF(AND(H285&gt;='Intersection Mileposts'!$F$14,H285&lt;='Intersection Mileposts'!$G$14),"Y",IF(AND(H285&gt;='Intersection Mileposts'!$F$15,H285&lt;='Intersection Mileposts'!$G$15),"Y",IF(AND(H285&gt;='Intersection Mileposts'!$F$16,H285&lt;='Intersection Mileposts'!$G$16),"Y",IF(AND(H285&gt;='Intersection Mileposts'!$F$17,H285&lt;='Intersection Mileposts'!$G$17),"Y",IF(AND(H285&gt;='Intersection Mileposts'!$F$18,H285&lt;='Intersection Mileposts'!$G$18),"Y",IF(AND(H285&gt;='Intersection Mileposts'!$F$19,H285&lt;='Intersection Mileposts'!$G$19),"Y",IF(AND(H285&gt;='Intersection Mileposts'!$F$20,H285&lt;='Intersection Mileposts'!$G$20),"Y",IF(AND(H285&gt;='Intersection Mileposts'!$F$21,H285&lt;='Intersection Mileposts'!$G$21),"Y",IF(AND(H285&gt;='Intersection Mileposts'!$F$22,H285&lt;='Intersection Mileposts'!$G$22),"Y",IF(AND(H285&gt;='Intersection Mileposts'!$F$23,H285&lt;='Intersection Mileposts'!$G$23),"Y",IF(AND(H285&gt;='Intersection Mileposts'!$F$24,H285&lt;='Intersection Mileposts'!$G$24),"Y",IF(AND(H285&gt;='Intersection Mileposts'!$F$25,H285&lt;='Intersection Mileposts'!$G$25),"Y",IF(AND(H285&gt;='Intersection Mileposts'!$F$26,H285&lt;='Intersection Mileposts'!$G$26),"Y",IF(AND(H285&gt;='Intersection Mileposts'!$F$27,H285&lt;='Intersection Mileposts'!$G$27),"Y",IF(AND(H285&gt;='Intersection Mileposts'!$F$28,H285&lt;='Intersection Mileposts'!$G$28),"Y",IF(AND(H285&gt;='Intersection Mileposts'!$F$29,H285&lt;='Intersection Mileposts'!$G$29),"Y", IF(AND(H285&gt;='Intersection Mileposts'!$F$30,H285&lt;='Intersection Mileposts'!$G$30),"Y",IF(AND(H285&gt;='Intersection Mileposts'!$F$31,H285&lt;='Intersection Mileposts'!$G$31),"Y",IF(AND(H285&gt;='Intersection Mileposts'!$F$32,H285&lt;='Intersection Mileposts'!$G$32),"Y",IF(AND(H285&gt;='Intersection Mileposts'!$F$33,H285&lt;='Intersection Mileposts'!$G$33),"Y",IF(AND(H285&gt;='Intersection Mileposts'!$F$34,H285&lt;='Intersection Mileposts'!$G$34),"Y",IF(AND(H285&gt;='Intersection Mileposts'!$F$35,H285&lt;='Intersection Mileposts'!$G$35),"Y",IF(AND(H285&gt;='Intersection Mileposts'!$F$36,H285&lt;='Intersection Mileposts'!$G$36),"Y",IF(AND(H285&gt;='Intersection Mileposts'!$F$37,H285&lt;='Intersection Mileposts'!$G$37),"Y",IF(AND(H285&gt;='Intersection Mileposts'!$F$38,H285&lt;='Intersection Mileposts'!$G$38),"Y",IF(AND(H285&gt;='Intersection Mileposts'!$F$39,H285&lt;='Intersection Mileposts'!$G$39),"Y","N"))))))))))))))))))))))))))))))))))))</f>
        <v/>
      </c>
    </row>
    <row r="286" spans="1:46" x14ac:dyDescent="0.3">
      <c r="A286" s="279"/>
      <c r="B286" s="261"/>
      <c r="C286" s="262"/>
      <c r="D286" s="262"/>
      <c r="E286" s="262"/>
      <c r="F286" s="262"/>
      <c r="G286" s="284"/>
      <c r="H286" s="286"/>
      <c r="I286" s="279"/>
      <c r="J286" s="260"/>
      <c r="K286" s="260"/>
      <c r="L286" s="280"/>
      <c r="M286" s="275"/>
      <c r="N286" s="263"/>
      <c r="P286" s="264" t="str">
        <f>IF(R286 = "", "", COUNT($R$4:R286))</f>
        <v/>
      </c>
      <c r="Q286" s="264" t="str">
        <f t="shared" si="37"/>
        <v/>
      </c>
      <c r="R286" s="265" t="str">
        <f t="shared" si="38"/>
        <v/>
      </c>
      <c r="S286" s="266" t="str">
        <f t="shared" si="43"/>
        <v/>
      </c>
      <c r="T286" s="267" t="str">
        <f t="shared" si="39"/>
        <v/>
      </c>
      <c r="U286" s="268" t="str">
        <f t="shared" si="44"/>
        <v/>
      </c>
      <c r="V286" s="269" t="str">
        <f t="shared" si="40"/>
        <v/>
      </c>
      <c r="W286" s="5"/>
      <c r="AR286" s="2" t="str">
        <f t="shared" si="42"/>
        <v/>
      </c>
      <c r="AS286" s="2" t="str">
        <f t="shared" si="41"/>
        <v/>
      </c>
      <c r="AT286" s="2" t="str">
        <f>IF(AR286="","",IF(AND(H286&gt;='Intersection Mileposts'!$F$5,H286&lt;='Intersection Mileposts'!$G$5),"Y",IF(AND(H286&gt;='Intersection Mileposts'!$F$6,H286&lt;='Intersection Mileposts'!$G$6),"Y",IF(AND(H286&gt;='Intersection Mileposts'!$F$7,H286&lt;='Intersection Mileposts'!$G$7),"Y",IF(AND(H286&gt;='Intersection Mileposts'!$F$8,H286&lt;='Intersection Mileposts'!$G$8),"Y",IF(AND(H286&gt;='Intersection Mileposts'!$F$9,H286&lt;='Intersection Mileposts'!$G$9),"Y",IF(AND(H286&gt;='Intersection Mileposts'!$F$10,H286&lt;='Intersection Mileposts'!$G$10),"Y",IF(AND(H286&gt;='Intersection Mileposts'!$F$11,H286&lt;='Intersection Mileposts'!$G$11),"Y",IF(AND(H286&gt;='Intersection Mileposts'!$F$12,H286&lt;='Intersection Mileposts'!$G$12),"Y",IF(AND(H286&gt;='Intersection Mileposts'!$F$13,H286&lt;='Intersection Mileposts'!$G$13),"Y",IF(AND(H286&gt;='Intersection Mileposts'!$F$14,H286&lt;='Intersection Mileposts'!$G$14),"Y",IF(AND(H286&gt;='Intersection Mileposts'!$F$15,H286&lt;='Intersection Mileposts'!$G$15),"Y",IF(AND(H286&gt;='Intersection Mileposts'!$F$16,H286&lt;='Intersection Mileposts'!$G$16),"Y",IF(AND(H286&gt;='Intersection Mileposts'!$F$17,H286&lt;='Intersection Mileposts'!$G$17),"Y",IF(AND(H286&gt;='Intersection Mileposts'!$F$18,H286&lt;='Intersection Mileposts'!$G$18),"Y",IF(AND(H286&gt;='Intersection Mileposts'!$F$19,H286&lt;='Intersection Mileposts'!$G$19),"Y",IF(AND(H286&gt;='Intersection Mileposts'!$F$20,H286&lt;='Intersection Mileposts'!$G$20),"Y",IF(AND(H286&gt;='Intersection Mileposts'!$F$21,H286&lt;='Intersection Mileposts'!$G$21),"Y",IF(AND(H286&gt;='Intersection Mileposts'!$F$22,H286&lt;='Intersection Mileposts'!$G$22),"Y",IF(AND(H286&gt;='Intersection Mileposts'!$F$23,H286&lt;='Intersection Mileposts'!$G$23),"Y",IF(AND(H286&gt;='Intersection Mileposts'!$F$24,H286&lt;='Intersection Mileposts'!$G$24),"Y",IF(AND(H286&gt;='Intersection Mileposts'!$F$25,H286&lt;='Intersection Mileposts'!$G$25),"Y",IF(AND(H286&gt;='Intersection Mileposts'!$F$26,H286&lt;='Intersection Mileposts'!$G$26),"Y",IF(AND(H286&gt;='Intersection Mileposts'!$F$27,H286&lt;='Intersection Mileposts'!$G$27),"Y",IF(AND(H286&gt;='Intersection Mileposts'!$F$28,H286&lt;='Intersection Mileposts'!$G$28),"Y",IF(AND(H286&gt;='Intersection Mileposts'!$F$29,H286&lt;='Intersection Mileposts'!$G$29),"Y", IF(AND(H286&gt;='Intersection Mileposts'!$F$30,H286&lt;='Intersection Mileposts'!$G$30),"Y",IF(AND(H286&gt;='Intersection Mileposts'!$F$31,H286&lt;='Intersection Mileposts'!$G$31),"Y",IF(AND(H286&gt;='Intersection Mileposts'!$F$32,H286&lt;='Intersection Mileposts'!$G$32),"Y",IF(AND(H286&gt;='Intersection Mileposts'!$F$33,H286&lt;='Intersection Mileposts'!$G$33),"Y",IF(AND(H286&gt;='Intersection Mileposts'!$F$34,H286&lt;='Intersection Mileposts'!$G$34),"Y",IF(AND(H286&gt;='Intersection Mileposts'!$F$35,H286&lt;='Intersection Mileposts'!$G$35),"Y",IF(AND(H286&gt;='Intersection Mileposts'!$F$36,H286&lt;='Intersection Mileposts'!$G$36),"Y",IF(AND(H286&gt;='Intersection Mileposts'!$F$37,H286&lt;='Intersection Mileposts'!$G$37),"Y",IF(AND(H286&gt;='Intersection Mileposts'!$F$38,H286&lt;='Intersection Mileposts'!$G$38),"Y",IF(AND(H286&gt;='Intersection Mileposts'!$F$39,H286&lt;='Intersection Mileposts'!$G$39),"Y","N"))))))))))))))))))))))))))))))))))))</f>
        <v/>
      </c>
    </row>
    <row r="287" spans="1:46" x14ac:dyDescent="0.3">
      <c r="A287" s="279"/>
      <c r="B287" s="261"/>
      <c r="C287" s="262"/>
      <c r="D287" s="262"/>
      <c r="E287" s="262"/>
      <c r="F287" s="262"/>
      <c r="G287" s="284"/>
      <c r="H287" s="286"/>
      <c r="I287" s="279"/>
      <c r="J287" s="260"/>
      <c r="K287" s="260"/>
      <c r="L287" s="280"/>
      <c r="M287" s="275"/>
      <c r="N287" s="263"/>
      <c r="P287" s="264" t="str">
        <f>IF(R287 = "", "", COUNT($R$4:R287))</f>
        <v/>
      </c>
      <c r="Q287" s="264" t="str">
        <f t="shared" si="37"/>
        <v/>
      </c>
      <c r="R287" s="265" t="str">
        <f t="shared" si="38"/>
        <v/>
      </c>
      <c r="S287" s="266" t="str">
        <f t="shared" si="43"/>
        <v/>
      </c>
      <c r="T287" s="267" t="str">
        <f t="shared" si="39"/>
        <v/>
      </c>
      <c r="U287" s="268" t="str">
        <f t="shared" si="44"/>
        <v/>
      </c>
      <c r="V287" s="269" t="str">
        <f t="shared" si="40"/>
        <v/>
      </c>
      <c r="W287" s="5"/>
      <c r="AR287" s="2" t="str">
        <f t="shared" si="42"/>
        <v/>
      </c>
      <c r="AS287" s="2" t="str">
        <f t="shared" si="41"/>
        <v/>
      </c>
      <c r="AT287" s="2" t="str">
        <f>IF(AR287="","",IF(AND(H287&gt;='Intersection Mileposts'!$F$5,H287&lt;='Intersection Mileposts'!$G$5),"Y",IF(AND(H287&gt;='Intersection Mileposts'!$F$6,H287&lt;='Intersection Mileposts'!$G$6),"Y",IF(AND(H287&gt;='Intersection Mileposts'!$F$7,H287&lt;='Intersection Mileposts'!$G$7),"Y",IF(AND(H287&gt;='Intersection Mileposts'!$F$8,H287&lt;='Intersection Mileposts'!$G$8),"Y",IF(AND(H287&gt;='Intersection Mileposts'!$F$9,H287&lt;='Intersection Mileposts'!$G$9),"Y",IF(AND(H287&gt;='Intersection Mileposts'!$F$10,H287&lt;='Intersection Mileposts'!$G$10),"Y",IF(AND(H287&gt;='Intersection Mileposts'!$F$11,H287&lt;='Intersection Mileposts'!$G$11),"Y",IF(AND(H287&gt;='Intersection Mileposts'!$F$12,H287&lt;='Intersection Mileposts'!$G$12),"Y",IF(AND(H287&gt;='Intersection Mileposts'!$F$13,H287&lt;='Intersection Mileposts'!$G$13),"Y",IF(AND(H287&gt;='Intersection Mileposts'!$F$14,H287&lt;='Intersection Mileposts'!$G$14),"Y",IF(AND(H287&gt;='Intersection Mileposts'!$F$15,H287&lt;='Intersection Mileposts'!$G$15),"Y",IF(AND(H287&gt;='Intersection Mileposts'!$F$16,H287&lt;='Intersection Mileposts'!$G$16),"Y",IF(AND(H287&gt;='Intersection Mileposts'!$F$17,H287&lt;='Intersection Mileposts'!$G$17),"Y",IF(AND(H287&gt;='Intersection Mileposts'!$F$18,H287&lt;='Intersection Mileposts'!$G$18),"Y",IF(AND(H287&gt;='Intersection Mileposts'!$F$19,H287&lt;='Intersection Mileposts'!$G$19),"Y",IF(AND(H287&gt;='Intersection Mileposts'!$F$20,H287&lt;='Intersection Mileposts'!$G$20),"Y",IF(AND(H287&gt;='Intersection Mileposts'!$F$21,H287&lt;='Intersection Mileposts'!$G$21),"Y",IF(AND(H287&gt;='Intersection Mileposts'!$F$22,H287&lt;='Intersection Mileposts'!$G$22),"Y",IF(AND(H287&gt;='Intersection Mileposts'!$F$23,H287&lt;='Intersection Mileposts'!$G$23),"Y",IF(AND(H287&gt;='Intersection Mileposts'!$F$24,H287&lt;='Intersection Mileposts'!$G$24),"Y",IF(AND(H287&gt;='Intersection Mileposts'!$F$25,H287&lt;='Intersection Mileposts'!$G$25),"Y",IF(AND(H287&gt;='Intersection Mileposts'!$F$26,H287&lt;='Intersection Mileposts'!$G$26),"Y",IF(AND(H287&gt;='Intersection Mileposts'!$F$27,H287&lt;='Intersection Mileposts'!$G$27),"Y",IF(AND(H287&gt;='Intersection Mileposts'!$F$28,H287&lt;='Intersection Mileposts'!$G$28),"Y",IF(AND(H287&gt;='Intersection Mileposts'!$F$29,H287&lt;='Intersection Mileposts'!$G$29),"Y", IF(AND(H287&gt;='Intersection Mileposts'!$F$30,H287&lt;='Intersection Mileposts'!$G$30),"Y",IF(AND(H287&gt;='Intersection Mileposts'!$F$31,H287&lt;='Intersection Mileposts'!$G$31),"Y",IF(AND(H287&gt;='Intersection Mileposts'!$F$32,H287&lt;='Intersection Mileposts'!$G$32),"Y",IF(AND(H287&gt;='Intersection Mileposts'!$F$33,H287&lt;='Intersection Mileposts'!$G$33),"Y",IF(AND(H287&gt;='Intersection Mileposts'!$F$34,H287&lt;='Intersection Mileposts'!$G$34),"Y",IF(AND(H287&gt;='Intersection Mileposts'!$F$35,H287&lt;='Intersection Mileposts'!$G$35),"Y",IF(AND(H287&gt;='Intersection Mileposts'!$F$36,H287&lt;='Intersection Mileposts'!$G$36),"Y",IF(AND(H287&gt;='Intersection Mileposts'!$F$37,H287&lt;='Intersection Mileposts'!$G$37),"Y",IF(AND(H287&gt;='Intersection Mileposts'!$F$38,H287&lt;='Intersection Mileposts'!$G$38),"Y",IF(AND(H287&gt;='Intersection Mileposts'!$F$39,H287&lt;='Intersection Mileposts'!$G$39),"Y","N"))))))))))))))))))))))))))))))))))))</f>
        <v/>
      </c>
    </row>
    <row r="288" spans="1:46" x14ac:dyDescent="0.3">
      <c r="A288" s="279"/>
      <c r="B288" s="261"/>
      <c r="C288" s="262"/>
      <c r="D288" s="262"/>
      <c r="E288" s="262"/>
      <c r="F288" s="262"/>
      <c r="G288" s="284"/>
      <c r="H288" s="286"/>
      <c r="I288" s="279"/>
      <c r="J288" s="260"/>
      <c r="K288" s="260"/>
      <c r="L288" s="280"/>
      <c r="M288" s="275"/>
      <c r="N288" s="263"/>
      <c r="P288" s="264" t="str">
        <f>IF(R288 = "", "", COUNT($R$4:R288))</f>
        <v/>
      </c>
      <c r="Q288" s="264" t="str">
        <f t="shared" si="37"/>
        <v/>
      </c>
      <c r="R288" s="265" t="str">
        <f t="shared" si="38"/>
        <v/>
      </c>
      <c r="S288" s="266" t="str">
        <f t="shared" si="43"/>
        <v/>
      </c>
      <c r="T288" s="267" t="str">
        <f t="shared" si="39"/>
        <v/>
      </c>
      <c r="U288" s="268" t="str">
        <f t="shared" si="44"/>
        <v/>
      </c>
      <c r="V288" s="269" t="str">
        <f t="shared" si="40"/>
        <v/>
      </c>
      <c r="W288" s="5"/>
      <c r="AR288" s="2" t="str">
        <f t="shared" si="42"/>
        <v/>
      </c>
      <c r="AS288" s="2" t="str">
        <f t="shared" si="41"/>
        <v/>
      </c>
      <c r="AT288" s="2" t="str">
        <f>IF(AR288="","",IF(AND(H288&gt;='Intersection Mileposts'!$F$5,H288&lt;='Intersection Mileposts'!$G$5),"Y",IF(AND(H288&gt;='Intersection Mileposts'!$F$6,H288&lt;='Intersection Mileposts'!$G$6),"Y",IF(AND(H288&gt;='Intersection Mileposts'!$F$7,H288&lt;='Intersection Mileposts'!$G$7),"Y",IF(AND(H288&gt;='Intersection Mileposts'!$F$8,H288&lt;='Intersection Mileposts'!$G$8),"Y",IF(AND(H288&gt;='Intersection Mileposts'!$F$9,H288&lt;='Intersection Mileposts'!$G$9),"Y",IF(AND(H288&gt;='Intersection Mileposts'!$F$10,H288&lt;='Intersection Mileposts'!$G$10),"Y",IF(AND(H288&gt;='Intersection Mileposts'!$F$11,H288&lt;='Intersection Mileposts'!$G$11),"Y",IF(AND(H288&gt;='Intersection Mileposts'!$F$12,H288&lt;='Intersection Mileposts'!$G$12),"Y",IF(AND(H288&gt;='Intersection Mileposts'!$F$13,H288&lt;='Intersection Mileposts'!$G$13),"Y",IF(AND(H288&gt;='Intersection Mileposts'!$F$14,H288&lt;='Intersection Mileposts'!$G$14),"Y",IF(AND(H288&gt;='Intersection Mileposts'!$F$15,H288&lt;='Intersection Mileposts'!$G$15),"Y",IF(AND(H288&gt;='Intersection Mileposts'!$F$16,H288&lt;='Intersection Mileposts'!$G$16),"Y",IF(AND(H288&gt;='Intersection Mileposts'!$F$17,H288&lt;='Intersection Mileposts'!$G$17),"Y",IF(AND(H288&gt;='Intersection Mileposts'!$F$18,H288&lt;='Intersection Mileposts'!$G$18),"Y",IF(AND(H288&gt;='Intersection Mileposts'!$F$19,H288&lt;='Intersection Mileposts'!$G$19),"Y",IF(AND(H288&gt;='Intersection Mileposts'!$F$20,H288&lt;='Intersection Mileposts'!$G$20),"Y",IF(AND(H288&gt;='Intersection Mileposts'!$F$21,H288&lt;='Intersection Mileposts'!$G$21),"Y",IF(AND(H288&gt;='Intersection Mileposts'!$F$22,H288&lt;='Intersection Mileposts'!$G$22),"Y",IF(AND(H288&gt;='Intersection Mileposts'!$F$23,H288&lt;='Intersection Mileposts'!$G$23),"Y",IF(AND(H288&gt;='Intersection Mileposts'!$F$24,H288&lt;='Intersection Mileposts'!$G$24),"Y",IF(AND(H288&gt;='Intersection Mileposts'!$F$25,H288&lt;='Intersection Mileposts'!$G$25),"Y",IF(AND(H288&gt;='Intersection Mileposts'!$F$26,H288&lt;='Intersection Mileposts'!$G$26),"Y",IF(AND(H288&gt;='Intersection Mileposts'!$F$27,H288&lt;='Intersection Mileposts'!$G$27),"Y",IF(AND(H288&gt;='Intersection Mileposts'!$F$28,H288&lt;='Intersection Mileposts'!$G$28),"Y",IF(AND(H288&gt;='Intersection Mileposts'!$F$29,H288&lt;='Intersection Mileposts'!$G$29),"Y", IF(AND(H288&gt;='Intersection Mileposts'!$F$30,H288&lt;='Intersection Mileposts'!$G$30),"Y",IF(AND(H288&gt;='Intersection Mileposts'!$F$31,H288&lt;='Intersection Mileposts'!$G$31),"Y",IF(AND(H288&gt;='Intersection Mileposts'!$F$32,H288&lt;='Intersection Mileposts'!$G$32),"Y",IF(AND(H288&gt;='Intersection Mileposts'!$F$33,H288&lt;='Intersection Mileposts'!$G$33),"Y",IF(AND(H288&gt;='Intersection Mileposts'!$F$34,H288&lt;='Intersection Mileposts'!$G$34),"Y",IF(AND(H288&gt;='Intersection Mileposts'!$F$35,H288&lt;='Intersection Mileposts'!$G$35),"Y",IF(AND(H288&gt;='Intersection Mileposts'!$F$36,H288&lt;='Intersection Mileposts'!$G$36),"Y",IF(AND(H288&gt;='Intersection Mileposts'!$F$37,H288&lt;='Intersection Mileposts'!$G$37),"Y",IF(AND(H288&gt;='Intersection Mileposts'!$F$38,H288&lt;='Intersection Mileposts'!$G$38),"Y",IF(AND(H288&gt;='Intersection Mileposts'!$F$39,H288&lt;='Intersection Mileposts'!$G$39),"Y","N"))))))))))))))))))))))))))))))))))))</f>
        <v/>
      </c>
    </row>
    <row r="289" spans="1:46" x14ac:dyDescent="0.3">
      <c r="A289" s="279"/>
      <c r="B289" s="261"/>
      <c r="C289" s="262"/>
      <c r="D289" s="262"/>
      <c r="E289" s="262"/>
      <c r="F289" s="262"/>
      <c r="G289" s="284"/>
      <c r="H289" s="286"/>
      <c r="I289" s="279"/>
      <c r="J289" s="260"/>
      <c r="K289" s="260"/>
      <c r="L289" s="280"/>
      <c r="M289" s="275"/>
      <c r="N289" s="263"/>
      <c r="P289" s="264" t="str">
        <f>IF(R289 = "", "", COUNT($R$4:R289))</f>
        <v/>
      </c>
      <c r="Q289" s="264" t="str">
        <f t="shared" si="37"/>
        <v/>
      </c>
      <c r="R289" s="265" t="str">
        <f t="shared" si="38"/>
        <v/>
      </c>
      <c r="S289" s="266" t="str">
        <f t="shared" si="43"/>
        <v/>
      </c>
      <c r="T289" s="267" t="str">
        <f t="shared" si="39"/>
        <v/>
      </c>
      <c r="U289" s="268" t="str">
        <f t="shared" si="44"/>
        <v/>
      </c>
      <c r="V289" s="269" t="str">
        <f t="shared" si="40"/>
        <v/>
      </c>
      <c r="W289" s="5"/>
      <c r="AR289" s="2" t="str">
        <f t="shared" si="42"/>
        <v/>
      </c>
      <c r="AS289" s="2" t="str">
        <f t="shared" si="41"/>
        <v/>
      </c>
      <c r="AT289" s="2" t="str">
        <f>IF(AR289="","",IF(AND(H289&gt;='Intersection Mileposts'!$F$5,H289&lt;='Intersection Mileposts'!$G$5),"Y",IF(AND(H289&gt;='Intersection Mileposts'!$F$6,H289&lt;='Intersection Mileposts'!$G$6),"Y",IF(AND(H289&gt;='Intersection Mileposts'!$F$7,H289&lt;='Intersection Mileposts'!$G$7),"Y",IF(AND(H289&gt;='Intersection Mileposts'!$F$8,H289&lt;='Intersection Mileposts'!$G$8),"Y",IF(AND(H289&gt;='Intersection Mileposts'!$F$9,H289&lt;='Intersection Mileposts'!$G$9),"Y",IF(AND(H289&gt;='Intersection Mileposts'!$F$10,H289&lt;='Intersection Mileposts'!$G$10),"Y",IF(AND(H289&gt;='Intersection Mileposts'!$F$11,H289&lt;='Intersection Mileposts'!$G$11),"Y",IF(AND(H289&gt;='Intersection Mileposts'!$F$12,H289&lt;='Intersection Mileposts'!$G$12),"Y",IF(AND(H289&gt;='Intersection Mileposts'!$F$13,H289&lt;='Intersection Mileposts'!$G$13),"Y",IF(AND(H289&gt;='Intersection Mileposts'!$F$14,H289&lt;='Intersection Mileposts'!$G$14),"Y",IF(AND(H289&gt;='Intersection Mileposts'!$F$15,H289&lt;='Intersection Mileposts'!$G$15),"Y",IF(AND(H289&gt;='Intersection Mileposts'!$F$16,H289&lt;='Intersection Mileposts'!$G$16),"Y",IF(AND(H289&gt;='Intersection Mileposts'!$F$17,H289&lt;='Intersection Mileposts'!$G$17),"Y",IF(AND(H289&gt;='Intersection Mileposts'!$F$18,H289&lt;='Intersection Mileposts'!$G$18),"Y",IF(AND(H289&gt;='Intersection Mileposts'!$F$19,H289&lt;='Intersection Mileposts'!$G$19),"Y",IF(AND(H289&gt;='Intersection Mileposts'!$F$20,H289&lt;='Intersection Mileposts'!$G$20),"Y",IF(AND(H289&gt;='Intersection Mileposts'!$F$21,H289&lt;='Intersection Mileposts'!$G$21),"Y",IF(AND(H289&gt;='Intersection Mileposts'!$F$22,H289&lt;='Intersection Mileposts'!$G$22),"Y",IF(AND(H289&gt;='Intersection Mileposts'!$F$23,H289&lt;='Intersection Mileposts'!$G$23),"Y",IF(AND(H289&gt;='Intersection Mileposts'!$F$24,H289&lt;='Intersection Mileposts'!$G$24),"Y",IF(AND(H289&gt;='Intersection Mileposts'!$F$25,H289&lt;='Intersection Mileposts'!$G$25),"Y",IF(AND(H289&gt;='Intersection Mileposts'!$F$26,H289&lt;='Intersection Mileposts'!$G$26),"Y",IF(AND(H289&gt;='Intersection Mileposts'!$F$27,H289&lt;='Intersection Mileposts'!$G$27),"Y",IF(AND(H289&gt;='Intersection Mileposts'!$F$28,H289&lt;='Intersection Mileposts'!$G$28),"Y",IF(AND(H289&gt;='Intersection Mileposts'!$F$29,H289&lt;='Intersection Mileposts'!$G$29),"Y", IF(AND(H289&gt;='Intersection Mileposts'!$F$30,H289&lt;='Intersection Mileposts'!$G$30),"Y",IF(AND(H289&gt;='Intersection Mileposts'!$F$31,H289&lt;='Intersection Mileposts'!$G$31),"Y",IF(AND(H289&gt;='Intersection Mileposts'!$F$32,H289&lt;='Intersection Mileposts'!$G$32),"Y",IF(AND(H289&gt;='Intersection Mileposts'!$F$33,H289&lt;='Intersection Mileposts'!$G$33),"Y",IF(AND(H289&gt;='Intersection Mileposts'!$F$34,H289&lt;='Intersection Mileposts'!$G$34),"Y",IF(AND(H289&gt;='Intersection Mileposts'!$F$35,H289&lt;='Intersection Mileposts'!$G$35),"Y",IF(AND(H289&gt;='Intersection Mileposts'!$F$36,H289&lt;='Intersection Mileposts'!$G$36),"Y",IF(AND(H289&gt;='Intersection Mileposts'!$F$37,H289&lt;='Intersection Mileposts'!$G$37),"Y",IF(AND(H289&gt;='Intersection Mileposts'!$F$38,H289&lt;='Intersection Mileposts'!$G$38),"Y",IF(AND(H289&gt;='Intersection Mileposts'!$F$39,H289&lt;='Intersection Mileposts'!$G$39),"Y","N"))))))))))))))))))))))))))))))))))))</f>
        <v/>
      </c>
    </row>
    <row r="290" spans="1:46" x14ac:dyDescent="0.3">
      <c r="A290" s="279"/>
      <c r="B290" s="261"/>
      <c r="C290" s="262"/>
      <c r="D290" s="262"/>
      <c r="E290" s="262"/>
      <c r="F290" s="262"/>
      <c r="G290" s="284"/>
      <c r="H290" s="286"/>
      <c r="I290" s="279"/>
      <c r="J290" s="260"/>
      <c r="K290" s="260"/>
      <c r="L290" s="280"/>
      <c r="M290" s="275"/>
      <c r="N290" s="263"/>
      <c r="P290" s="264" t="str">
        <f>IF(R290 = "", "", COUNT($R$4:R290))</f>
        <v/>
      </c>
      <c r="Q290" s="264" t="str">
        <f t="shared" si="37"/>
        <v/>
      </c>
      <c r="R290" s="265" t="str">
        <f t="shared" si="38"/>
        <v/>
      </c>
      <c r="S290" s="266" t="str">
        <f t="shared" si="43"/>
        <v/>
      </c>
      <c r="T290" s="267" t="str">
        <f t="shared" si="39"/>
        <v/>
      </c>
      <c r="U290" s="268" t="str">
        <f t="shared" si="44"/>
        <v/>
      </c>
      <c r="V290" s="269" t="str">
        <f t="shared" si="40"/>
        <v/>
      </c>
      <c r="W290" s="5"/>
      <c r="AR290" s="2" t="str">
        <f t="shared" si="42"/>
        <v/>
      </c>
      <c r="AS290" s="2" t="str">
        <f t="shared" si="41"/>
        <v/>
      </c>
      <c r="AT290" s="2" t="str">
        <f>IF(AR290="","",IF(AND(H290&gt;='Intersection Mileposts'!$F$5,H290&lt;='Intersection Mileposts'!$G$5),"Y",IF(AND(H290&gt;='Intersection Mileposts'!$F$6,H290&lt;='Intersection Mileposts'!$G$6),"Y",IF(AND(H290&gt;='Intersection Mileposts'!$F$7,H290&lt;='Intersection Mileposts'!$G$7),"Y",IF(AND(H290&gt;='Intersection Mileposts'!$F$8,H290&lt;='Intersection Mileposts'!$G$8),"Y",IF(AND(H290&gt;='Intersection Mileposts'!$F$9,H290&lt;='Intersection Mileposts'!$G$9),"Y",IF(AND(H290&gt;='Intersection Mileposts'!$F$10,H290&lt;='Intersection Mileposts'!$G$10),"Y",IF(AND(H290&gt;='Intersection Mileposts'!$F$11,H290&lt;='Intersection Mileposts'!$G$11),"Y",IF(AND(H290&gt;='Intersection Mileposts'!$F$12,H290&lt;='Intersection Mileposts'!$G$12),"Y",IF(AND(H290&gt;='Intersection Mileposts'!$F$13,H290&lt;='Intersection Mileposts'!$G$13),"Y",IF(AND(H290&gt;='Intersection Mileposts'!$F$14,H290&lt;='Intersection Mileposts'!$G$14),"Y",IF(AND(H290&gt;='Intersection Mileposts'!$F$15,H290&lt;='Intersection Mileposts'!$G$15),"Y",IF(AND(H290&gt;='Intersection Mileposts'!$F$16,H290&lt;='Intersection Mileposts'!$G$16),"Y",IF(AND(H290&gt;='Intersection Mileposts'!$F$17,H290&lt;='Intersection Mileposts'!$G$17),"Y",IF(AND(H290&gt;='Intersection Mileposts'!$F$18,H290&lt;='Intersection Mileposts'!$G$18),"Y",IF(AND(H290&gt;='Intersection Mileposts'!$F$19,H290&lt;='Intersection Mileposts'!$G$19),"Y",IF(AND(H290&gt;='Intersection Mileposts'!$F$20,H290&lt;='Intersection Mileposts'!$G$20),"Y",IF(AND(H290&gt;='Intersection Mileposts'!$F$21,H290&lt;='Intersection Mileposts'!$G$21),"Y",IF(AND(H290&gt;='Intersection Mileposts'!$F$22,H290&lt;='Intersection Mileposts'!$G$22),"Y",IF(AND(H290&gt;='Intersection Mileposts'!$F$23,H290&lt;='Intersection Mileposts'!$G$23),"Y",IF(AND(H290&gt;='Intersection Mileposts'!$F$24,H290&lt;='Intersection Mileposts'!$G$24),"Y",IF(AND(H290&gt;='Intersection Mileposts'!$F$25,H290&lt;='Intersection Mileposts'!$G$25),"Y",IF(AND(H290&gt;='Intersection Mileposts'!$F$26,H290&lt;='Intersection Mileposts'!$G$26),"Y",IF(AND(H290&gt;='Intersection Mileposts'!$F$27,H290&lt;='Intersection Mileposts'!$G$27),"Y",IF(AND(H290&gt;='Intersection Mileposts'!$F$28,H290&lt;='Intersection Mileposts'!$G$28),"Y",IF(AND(H290&gt;='Intersection Mileposts'!$F$29,H290&lt;='Intersection Mileposts'!$G$29),"Y", IF(AND(H290&gt;='Intersection Mileposts'!$F$30,H290&lt;='Intersection Mileposts'!$G$30),"Y",IF(AND(H290&gt;='Intersection Mileposts'!$F$31,H290&lt;='Intersection Mileposts'!$G$31),"Y",IF(AND(H290&gt;='Intersection Mileposts'!$F$32,H290&lt;='Intersection Mileposts'!$G$32),"Y",IF(AND(H290&gt;='Intersection Mileposts'!$F$33,H290&lt;='Intersection Mileposts'!$G$33),"Y",IF(AND(H290&gt;='Intersection Mileposts'!$F$34,H290&lt;='Intersection Mileposts'!$G$34),"Y",IF(AND(H290&gt;='Intersection Mileposts'!$F$35,H290&lt;='Intersection Mileposts'!$G$35),"Y",IF(AND(H290&gt;='Intersection Mileposts'!$F$36,H290&lt;='Intersection Mileposts'!$G$36),"Y",IF(AND(H290&gt;='Intersection Mileposts'!$F$37,H290&lt;='Intersection Mileposts'!$G$37),"Y",IF(AND(H290&gt;='Intersection Mileposts'!$F$38,H290&lt;='Intersection Mileposts'!$G$38),"Y",IF(AND(H290&gt;='Intersection Mileposts'!$F$39,H290&lt;='Intersection Mileposts'!$G$39),"Y","N"))))))))))))))))))))))))))))))))))))</f>
        <v/>
      </c>
    </row>
    <row r="291" spans="1:46" x14ac:dyDescent="0.3">
      <c r="A291" s="279"/>
      <c r="B291" s="261"/>
      <c r="C291" s="262"/>
      <c r="D291" s="262"/>
      <c r="E291" s="262"/>
      <c r="F291" s="262"/>
      <c r="G291" s="284"/>
      <c r="H291" s="286"/>
      <c r="I291" s="279"/>
      <c r="J291" s="260"/>
      <c r="K291" s="260"/>
      <c r="L291" s="280"/>
      <c r="M291" s="275"/>
      <c r="N291" s="263"/>
      <c r="P291" s="264" t="str">
        <f>IF(R291 = "", "", COUNT($R$4:R291))</f>
        <v/>
      </c>
      <c r="Q291" s="264" t="str">
        <f t="shared" si="37"/>
        <v/>
      </c>
      <c r="R291" s="265" t="str">
        <f t="shared" si="38"/>
        <v/>
      </c>
      <c r="S291" s="266" t="str">
        <f t="shared" si="43"/>
        <v/>
      </c>
      <c r="T291" s="267" t="str">
        <f t="shared" si="39"/>
        <v/>
      </c>
      <c r="U291" s="268" t="str">
        <f t="shared" si="44"/>
        <v/>
      </c>
      <c r="V291" s="269" t="str">
        <f t="shared" si="40"/>
        <v/>
      </c>
      <c r="W291" s="5"/>
      <c r="AR291" s="2" t="str">
        <f t="shared" si="42"/>
        <v/>
      </c>
      <c r="AS291" s="2" t="str">
        <f t="shared" si="41"/>
        <v/>
      </c>
      <c r="AT291" s="2" t="str">
        <f>IF(AR291="","",IF(AND(H291&gt;='Intersection Mileposts'!$F$5,H291&lt;='Intersection Mileposts'!$G$5),"Y",IF(AND(H291&gt;='Intersection Mileposts'!$F$6,H291&lt;='Intersection Mileposts'!$G$6),"Y",IF(AND(H291&gt;='Intersection Mileposts'!$F$7,H291&lt;='Intersection Mileposts'!$G$7),"Y",IF(AND(H291&gt;='Intersection Mileposts'!$F$8,H291&lt;='Intersection Mileposts'!$G$8),"Y",IF(AND(H291&gt;='Intersection Mileposts'!$F$9,H291&lt;='Intersection Mileposts'!$G$9),"Y",IF(AND(H291&gt;='Intersection Mileposts'!$F$10,H291&lt;='Intersection Mileposts'!$G$10),"Y",IF(AND(H291&gt;='Intersection Mileposts'!$F$11,H291&lt;='Intersection Mileposts'!$G$11),"Y",IF(AND(H291&gt;='Intersection Mileposts'!$F$12,H291&lt;='Intersection Mileposts'!$G$12),"Y",IF(AND(H291&gt;='Intersection Mileposts'!$F$13,H291&lt;='Intersection Mileposts'!$G$13),"Y",IF(AND(H291&gt;='Intersection Mileposts'!$F$14,H291&lt;='Intersection Mileposts'!$G$14),"Y",IF(AND(H291&gt;='Intersection Mileposts'!$F$15,H291&lt;='Intersection Mileposts'!$G$15),"Y",IF(AND(H291&gt;='Intersection Mileposts'!$F$16,H291&lt;='Intersection Mileposts'!$G$16),"Y",IF(AND(H291&gt;='Intersection Mileposts'!$F$17,H291&lt;='Intersection Mileposts'!$G$17),"Y",IF(AND(H291&gt;='Intersection Mileposts'!$F$18,H291&lt;='Intersection Mileposts'!$G$18),"Y",IF(AND(H291&gt;='Intersection Mileposts'!$F$19,H291&lt;='Intersection Mileposts'!$G$19),"Y",IF(AND(H291&gt;='Intersection Mileposts'!$F$20,H291&lt;='Intersection Mileposts'!$G$20),"Y",IF(AND(H291&gt;='Intersection Mileposts'!$F$21,H291&lt;='Intersection Mileposts'!$G$21),"Y",IF(AND(H291&gt;='Intersection Mileposts'!$F$22,H291&lt;='Intersection Mileposts'!$G$22),"Y",IF(AND(H291&gt;='Intersection Mileposts'!$F$23,H291&lt;='Intersection Mileposts'!$G$23),"Y",IF(AND(H291&gt;='Intersection Mileposts'!$F$24,H291&lt;='Intersection Mileposts'!$G$24),"Y",IF(AND(H291&gt;='Intersection Mileposts'!$F$25,H291&lt;='Intersection Mileposts'!$G$25),"Y",IF(AND(H291&gt;='Intersection Mileposts'!$F$26,H291&lt;='Intersection Mileposts'!$G$26),"Y",IF(AND(H291&gt;='Intersection Mileposts'!$F$27,H291&lt;='Intersection Mileposts'!$G$27),"Y",IF(AND(H291&gt;='Intersection Mileposts'!$F$28,H291&lt;='Intersection Mileposts'!$G$28),"Y",IF(AND(H291&gt;='Intersection Mileposts'!$F$29,H291&lt;='Intersection Mileposts'!$G$29),"Y", IF(AND(H291&gt;='Intersection Mileposts'!$F$30,H291&lt;='Intersection Mileposts'!$G$30),"Y",IF(AND(H291&gt;='Intersection Mileposts'!$F$31,H291&lt;='Intersection Mileposts'!$G$31),"Y",IF(AND(H291&gt;='Intersection Mileposts'!$F$32,H291&lt;='Intersection Mileposts'!$G$32),"Y",IF(AND(H291&gt;='Intersection Mileposts'!$F$33,H291&lt;='Intersection Mileposts'!$G$33),"Y",IF(AND(H291&gt;='Intersection Mileposts'!$F$34,H291&lt;='Intersection Mileposts'!$G$34),"Y",IF(AND(H291&gt;='Intersection Mileposts'!$F$35,H291&lt;='Intersection Mileposts'!$G$35),"Y",IF(AND(H291&gt;='Intersection Mileposts'!$F$36,H291&lt;='Intersection Mileposts'!$G$36),"Y",IF(AND(H291&gt;='Intersection Mileposts'!$F$37,H291&lt;='Intersection Mileposts'!$G$37),"Y",IF(AND(H291&gt;='Intersection Mileposts'!$F$38,H291&lt;='Intersection Mileposts'!$G$38),"Y",IF(AND(H291&gt;='Intersection Mileposts'!$F$39,H291&lt;='Intersection Mileposts'!$G$39),"Y","N"))))))))))))))))))))))))))))))))))))</f>
        <v/>
      </c>
    </row>
    <row r="292" spans="1:46" x14ac:dyDescent="0.3">
      <c r="A292" s="279"/>
      <c r="B292" s="261"/>
      <c r="C292" s="262"/>
      <c r="D292" s="262"/>
      <c r="E292" s="262"/>
      <c r="F292" s="262"/>
      <c r="G292" s="284"/>
      <c r="H292" s="286"/>
      <c r="I292" s="279"/>
      <c r="J292" s="260"/>
      <c r="K292" s="260"/>
      <c r="L292" s="280"/>
      <c r="M292" s="275"/>
      <c r="N292" s="263"/>
      <c r="P292" s="264" t="str">
        <f>IF(R292 = "", "", COUNT($R$4:R292))</f>
        <v/>
      </c>
      <c r="Q292" s="264" t="str">
        <f t="shared" si="37"/>
        <v/>
      </c>
      <c r="R292" s="265" t="str">
        <f t="shared" si="38"/>
        <v/>
      </c>
      <c r="S292" s="266" t="str">
        <f t="shared" si="43"/>
        <v/>
      </c>
      <c r="T292" s="267" t="str">
        <f t="shared" si="39"/>
        <v/>
      </c>
      <c r="U292" s="268" t="str">
        <f t="shared" si="44"/>
        <v/>
      </c>
      <c r="V292" s="269" t="str">
        <f t="shared" si="40"/>
        <v/>
      </c>
      <c r="W292" s="5"/>
      <c r="AR292" s="2" t="str">
        <f t="shared" si="42"/>
        <v/>
      </c>
      <c r="AS292" s="2" t="str">
        <f t="shared" si="41"/>
        <v/>
      </c>
      <c r="AT292" s="2" t="str">
        <f>IF(AR292="","",IF(AND(H292&gt;='Intersection Mileposts'!$F$5,H292&lt;='Intersection Mileposts'!$G$5),"Y",IF(AND(H292&gt;='Intersection Mileposts'!$F$6,H292&lt;='Intersection Mileposts'!$G$6),"Y",IF(AND(H292&gt;='Intersection Mileposts'!$F$7,H292&lt;='Intersection Mileposts'!$G$7),"Y",IF(AND(H292&gt;='Intersection Mileposts'!$F$8,H292&lt;='Intersection Mileposts'!$G$8),"Y",IF(AND(H292&gt;='Intersection Mileposts'!$F$9,H292&lt;='Intersection Mileposts'!$G$9),"Y",IF(AND(H292&gt;='Intersection Mileposts'!$F$10,H292&lt;='Intersection Mileposts'!$G$10),"Y",IF(AND(H292&gt;='Intersection Mileposts'!$F$11,H292&lt;='Intersection Mileposts'!$G$11),"Y",IF(AND(H292&gt;='Intersection Mileposts'!$F$12,H292&lt;='Intersection Mileposts'!$G$12),"Y",IF(AND(H292&gt;='Intersection Mileposts'!$F$13,H292&lt;='Intersection Mileposts'!$G$13),"Y",IF(AND(H292&gt;='Intersection Mileposts'!$F$14,H292&lt;='Intersection Mileposts'!$G$14),"Y",IF(AND(H292&gt;='Intersection Mileposts'!$F$15,H292&lt;='Intersection Mileposts'!$G$15),"Y",IF(AND(H292&gt;='Intersection Mileposts'!$F$16,H292&lt;='Intersection Mileposts'!$G$16),"Y",IF(AND(H292&gt;='Intersection Mileposts'!$F$17,H292&lt;='Intersection Mileposts'!$G$17),"Y",IF(AND(H292&gt;='Intersection Mileposts'!$F$18,H292&lt;='Intersection Mileposts'!$G$18),"Y",IF(AND(H292&gt;='Intersection Mileposts'!$F$19,H292&lt;='Intersection Mileposts'!$G$19),"Y",IF(AND(H292&gt;='Intersection Mileposts'!$F$20,H292&lt;='Intersection Mileposts'!$G$20),"Y",IF(AND(H292&gt;='Intersection Mileposts'!$F$21,H292&lt;='Intersection Mileposts'!$G$21),"Y",IF(AND(H292&gt;='Intersection Mileposts'!$F$22,H292&lt;='Intersection Mileposts'!$G$22),"Y",IF(AND(H292&gt;='Intersection Mileposts'!$F$23,H292&lt;='Intersection Mileposts'!$G$23),"Y",IF(AND(H292&gt;='Intersection Mileposts'!$F$24,H292&lt;='Intersection Mileposts'!$G$24),"Y",IF(AND(H292&gt;='Intersection Mileposts'!$F$25,H292&lt;='Intersection Mileposts'!$G$25),"Y",IF(AND(H292&gt;='Intersection Mileposts'!$F$26,H292&lt;='Intersection Mileposts'!$G$26),"Y",IF(AND(H292&gt;='Intersection Mileposts'!$F$27,H292&lt;='Intersection Mileposts'!$G$27),"Y",IF(AND(H292&gt;='Intersection Mileposts'!$F$28,H292&lt;='Intersection Mileposts'!$G$28),"Y",IF(AND(H292&gt;='Intersection Mileposts'!$F$29,H292&lt;='Intersection Mileposts'!$G$29),"Y", IF(AND(H292&gt;='Intersection Mileposts'!$F$30,H292&lt;='Intersection Mileposts'!$G$30),"Y",IF(AND(H292&gt;='Intersection Mileposts'!$F$31,H292&lt;='Intersection Mileposts'!$G$31),"Y",IF(AND(H292&gt;='Intersection Mileposts'!$F$32,H292&lt;='Intersection Mileposts'!$G$32),"Y",IF(AND(H292&gt;='Intersection Mileposts'!$F$33,H292&lt;='Intersection Mileposts'!$G$33),"Y",IF(AND(H292&gt;='Intersection Mileposts'!$F$34,H292&lt;='Intersection Mileposts'!$G$34),"Y",IF(AND(H292&gt;='Intersection Mileposts'!$F$35,H292&lt;='Intersection Mileposts'!$G$35),"Y",IF(AND(H292&gt;='Intersection Mileposts'!$F$36,H292&lt;='Intersection Mileposts'!$G$36),"Y",IF(AND(H292&gt;='Intersection Mileposts'!$F$37,H292&lt;='Intersection Mileposts'!$G$37),"Y",IF(AND(H292&gt;='Intersection Mileposts'!$F$38,H292&lt;='Intersection Mileposts'!$G$38),"Y",IF(AND(H292&gt;='Intersection Mileposts'!$F$39,H292&lt;='Intersection Mileposts'!$G$39),"Y","N"))))))))))))))))))))))))))))))))))))</f>
        <v/>
      </c>
    </row>
    <row r="293" spans="1:46" x14ac:dyDescent="0.3">
      <c r="A293" s="279"/>
      <c r="B293" s="261"/>
      <c r="C293" s="262"/>
      <c r="D293" s="262"/>
      <c r="E293" s="262"/>
      <c r="F293" s="262"/>
      <c r="G293" s="284"/>
      <c r="H293" s="286"/>
      <c r="I293" s="279"/>
      <c r="J293" s="260"/>
      <c r="K293" s="260"/>
      <c r="L293" s="280"/>
      <c r="M293" s="275"/>
      <c r="N293" s="263"/>
      <c r="P293" s="264" t="str">
        <f>IF(R293 = "", "", COUNT($R$4:R293))</f>
        <v/>
      </c>
      <c r="Q293" s="264" t="str">
        <f t="shared" si="37"/>
        <v/>
      </c>
      <c r="R293" s="265" t="str">
        <f t="shared" si="38"/>
        <v/>
      </c>
      <c r="S293" s="266" t="str">
        <f t="shared" si="43"/>
        <v/>
      </c>
      <c r="T293" s="267" t="str">
        <f t="shared" si="39"/>
        <v/>
      </c>
      <c r="U293" s="268" t="str">
        <f t="shared" si="44"/>
        <v/>
      </c>
      <c r="V293" s="269" t="str">
        <f t="shared" si="40"/>
        <v/>
      </c>
      <c r="W293" s="5"/>
      <c r="AR293" s="2" t="str">
        <f t="shared" si="42"/>
        <v/>
      </c>
      <c r="AS293" s="2" t="str">
        <f t="shared" si="41"/>
        <v/>
      </c>
      <c r="AT293" s="2" t="str">
        <f>IF(AR293="","",IF(AND(H293&gt;='Intersection Mileposts'!$F$5,H293&lt;='Intersection Mileposts'!$G$5),"Y",IF(AND(H293&gt;='Intersection Mileposts'!$F$6,H293&lt;='Intersection Mileposts'!$G$6),"Y",IF(AND(H293&gt;='Intersection Mileposts'!$F$7,H293&lt;='Intersection Mileposts'!$G$7),"Y",IF(AND(H293&gt;='Intersection Mileposts'!$F$8,H293&lt;='Intersection Mileposts'!$G$8),"Y",IF(AND(H293&gt;='Intersection Mileposts'!$F$9,H293&lt;='Intersection Mileposts'!$G$9),"Y",IF(AND(H293&gt;='Intersection Mileposts'!$F$10,H293&lt;='Intersection Mileposts'!$G$10),"Y",IF(AND(H293&gt;='Intersection Mileposts'!$F$11,H293&lt;='Intersection Mileposts'!$G$11),"Y",IF(AND(H293&gt;='Intersection Mileposts'!$F$12,H293&lt;='Intersection Mileposts'!$G$12),"Y",IF(AND(H293&gt;='Intersection Mileposts'!$F$13,H293&lt;='Intersection Mileposts'!$G$13),"Y",IF(AND(H293&gt;='Intersection Mileposts'!$F$14,H293&lt;='Intersection Mileposts'!$G$14),"Y",IF(AND(H293&gt;='Intersection Mileposts'!$F$15,H293&lt;='Intersection Mileposts'!$G$15),"Y",IF(AND(H293&gt;='Intersection Mileposts'!$F$16,H293&lt;='Intersection Mileposts'!$G$16),"Y",IF(AND(H293&gt;='Intersection Mileposts'!$F$17,H293&lt;='Intersection Mileposts'!$G$17),"Y",IF(AND(H293&gt;='Intersection Mileposts'!$F$18,H293&lt;='Intersection Mileposts'!$G$18),"Y",IF(AND(H293&gt;='Intersection Mileposts'!$F$19,H293&lt;='Intersection Mileposts'!$G$19),"Y",IF(AND(H293&gt;='Intersection Mileposts'!$F$20,H293&lt;='Intersection Mileposts'!$G$20),"Y",IF(AND(H293&gt;='Intersection Mileposts'!$F$21,H293&lt;='Intersection Mileposts'!$G$21),"Y",IF(AND(H293&gt;='Intersection Mileposts'!$F$22,H293&lt;='Intersection Mileposts'!$G$22),"Y",IF(AND(H293&gt;='Intersection Mileposts'!$F$23,H293&lt;='Intersection Mileposts'!$G$23),"Y",IF(AND(H293&gt;='Intersection Mileposts'!$F$24,H293&lt;='Intersection Mileposts'!$G$24),"Y",IF(AND(H293&gt;='Intersection Mileposts'!$F$25,H293&lt;='Intersection Mileposts'!$G$25),"Y",IF(AND(H293&gt;='Intersection Mileposts'!$F$26,H293&lt;='Intersection Mileposts'!$G$26),"Y",IF(AND(H293&gt;='Intersection Mileposts'!$F$27,H293&lt;='Intersection Mileposts'!$G$27),"Y",IF(AND(H293&gt;='Intersection Mileposts'!$F$28,H293&lt;='Intersection Mileposts'!$G$28),"Y",IF(AND(H293&gt;='Intersection Mileposts'!$F$29,H293&lt;='Intersection Mileposts'!$G$29),"Y", IF(AND(H293&gt;='Intersection Mileposts'!$F$30,H293&lt;='Intersection Mileposts'!$G$30),"Y",IF(AND(H293&gt;='Intersection Mileposts'!$F$31,H293&lt;='Intersection Mileposts'!$G$31),"Y",IF(AND(H293&gt;='Intersection Mileposts'!$F$32,H293&lt;='Intersection Mileposts'!$G$32),"Y",IF(AND(H293&gt;='Intersection Mileposts'!$F$33,H293&lt;='Intersection Mileposts'!$G$33),"Y",IF(AND(H293&gt;='Intersection Mileposts'!$F$34,H293&lt;='Intersection Mileposts'!$G$34),"Y",IF(AND(H293&gt;='Intersection Mileposts'!$F$35,H293&lt;='Intersection Mileposts'!$G$35),"Y",IF(AND(H293&gt;='Intersection Mileposts'!$F$36,H293&lt;='Intersection Mileposts'!$G$36),"Y",IF(AND(H293&gt;='Intersection Mileposts'!$F$37,H293&lt;='Intersection Mileposts'!$G$37),"Y",IF(AND(H293&gt;='Intersection Mileposts'!$F$38,H293&lt;='Intersection Mileposts'!$G$38),"Y",IF(AND(H293&gt;='Intersection Mileposts'!$F$39,H293&lt;='Intersection Mileposts'!$G$39),"Y","N"))))))))))))))))))))))))))))))))))))</f>
        <v/>
      </c>
    </row>
    <row r="294" spans="1:46" x14ac:dyDescent="0.3">
      <c r="A294" s="279"/>
      <c r="B294" s="261"/>
      <c r="C294" s="262"/>
      <c r="D294" s="262"/>
      <c r="E294" s="262"/>
      <c r="F294" s="262"/>
      <c r="G294" s="284"/>
      <c r="H294" s="286"/>
      <c r="I294" s="279"/>
      <c r="J294" s="260"/>
      <c r="K294" s="260"/>
      <c r="L294" s="280"/>
      <c r="M294" s="275"/>
      <c r="N294" s="263"/>
      <c r="P294" s="264" t="str">
        <f>IF(R294 = "", "", COUNT($R$4:R294))</f>
        <v/>
      </c>
      <c r="Q294" s="264" t="str">
        <f t="shared" si="37"/>
        <v/>
      </c>
      <c r="R294" s="265" t="str">
        <f t="shared" si="38"/>
        <v/>
      </c>
      <c r="S294" s="266" t="str">
        <f t="shared" si="43"/>
        <v/>
      </c>
      <c r="T294" s="267" t="str">
        <f t="shared" si="39"/>
        <v/>
      </c>
      <c r="U294" s="268" t="str">
        <f t="shared" si="44"/>
        <v/>
      </c>
      <c r="V294" s="269" t="str">
        <f t="shared" si="40"/>
        <v/>
      </c>
      <c r="W294" s="5"/>
      <c r="AR294" s="2" t="str">
        <f t="shared" si="42"/>
        <v/>
      </c>
      <c r="AS294" s="2" t="str">
        <f t="shared" si="41"/>
        <v/>
      </c>
      <c r="AT294" s="2" t="str">
        <f>IF(AR294="","",IF(AND(H294&gt;='Intersection Mileposts'!$F$5,H294&lt;='Intersection Mileposts'!$G$5),"Y",IF(AND(H294&gt;='Intersection Mileposts'!$F$6,H294&lt;='Intersection Mileposts'!$G$6),"Y",IF(AND(H294&gt;='Intersection Mileposts'!$F$7,H294&lt;='Intersection Mileposts'!$G$7),"Y",IF(AND(H294&gt;='Intersection Mileposts'!$F$8,H294&lt;='Intersection Mileposts'!$G$8),"Y",IF(AND(H294&gt;='Intersection Mileposts'!$F$9,H294&lt;='Intersection Mileposts'!$G$9),"Y",IF(AND(H294&gt;='Intersection Mileposts'!$F$10,H294&lt;='Intersection Mileposts'!$G$10),"Y",IF(AND(H294&gt;='Intersection Mileposts'!$F$11,H294&lt;='Intersection Mileposts'!$G$11),"Y",IF(AND(H294&gt;='Intersection Mileposts'!$F$12,H294&lt;='Intersection Mileposts'!$G$12),"Y",IF(AND(H294&gt;='Intersection Mileposts'!$F$13,H294&lt;='Intersection Mileposts'!$G$13),"Y",IF(AND(H294&gt;='Intersection Mileposts'!$F$14,H294&lt;='Intersection Mileposts'!$G$14),"Y",IF(AND(H294&gt;='Intersection Mileposts'!$F$15,H294&lt;='Intersection Mileposts'!$G$15),"Y",IF(AND(H294&gt;='Intersection Mileposts'!$F$16,H294&lt;='Intersection Mileposts'!$G$16),"Y",IF(AND(H294&gt;='Intersection Mileposts'!$F$17,H294&lt;='Intersection Mileposts'!$G$17),"Y",IF(AND(H294&gt;='Intersection Mileposts'!$F$18,H294&lt;='Intersection Mileposts'!$G$18),"Y",IF(AND(H294&gt;='Intersection Mileposts'!$F$19,H294&lt;='Intersection Mileposts'!$G$19),"Y",IF(AND(H294&gt;='Intersection Mileposts'!$F$20,H294&lt;='Intersection Mileposts'!$G$20),"Y",IF(AND(H294&gt;='Intersection Mileposts'!$F$21,H294&lt;='Intersection Mileposts'!$G$21),"Y",IF(AND(H294&gt;='Intersection Mileposts'!$F$22,H294&lt;='Intersection Mileposts'!$G$22),"Y",IF(AND(H294&gt;='Intersection Mileposts'!$F$23,H294&lt;='Intersection Mileposts'!$G$23),"Y",IF(AND(H294&gt;='Intersection Mileposts'!$F$24,H294&lt;='Intersection Mileposts'!$G$24),"Y",IF(AND(H294&gt;='Intersection Mileposts'!$F$25,H294&lt;='Intersection Mileposts'!$G$25),"Y",IF(AND(H294&gt;='Intersection Mileposts'!$F$26,H294&lt;='Intersection Mileposts'!$G$26),"Y",IF(AND(H294&gt;='Intersection Mileposts'!$F$27,H294&lt;='Intersection Mileposts'!$G$27),"Y",IF(AND(H294&gt;='Intersection Mileposts'!$F$28,H294&lt;='Intersection Mileposts'!$G$28),"Y",IF(AND(H294&gt;='Intersection Mileposts'!$F$29,H294&lt;='Intersection Mileposts'!$G$29),"Y", IF(AND(H294&gt;='Intersection Mileposts'!$F$30,H294&lt;='Intersection Mileposts'!$G$30),"Y",IF(AND(H294&gt;='Intersection Mileposts'!$F$31,H294&lt;='Intersection Mileposts'!$G$31),"Y",IF(AND(H294&gt;='Intersection Mileposts'!$F$32,H294&lt;='Intersection Mileposts'!$G$32),"Y",IF(AND(H294&gt;='Intersection Mileposts'!$F$33,H294&lt;='Intersection Mileposts'!$G$33),"Y",IF(AND(H294&gt;='Intersection Mileposts'!$F$34,H294&lt;='Intersection Mileposts'!$G$34),"Y",IF(AND(H294&gt;='Intersection Mileposts'!$F$35,H294&lt;='Intersection Mileposts'!$G$35),"Y",IF(AND(H294&gt;='Intersection Mileposts'!$F$36,H294&lt;='Intersection Mileposts'!$G$36),"Y",IF(AND(H294&gt;='Intersection Mileposts'!$F$37,H294&lt;='Intersection Mileposts'!$G$37),"Y",IF(AND(H294&gt;='Intersection Mileposts'!$F$38,H294&lt;='Intersection Mileposts'!$G$38),"Y",IF(AND(H294&gt;='Intersection Mileposts'!$F$39,H294&lt;='Intersection Mileposts'!$G$39),"Y","N"))))))))))))))))))))))))))))))))))))</f>
        <v/>
      </c>
    </row>
    <row r="295" spans="1:46" x14ac:dyDescent="0.3">
      <c r="A295" s="279"/>
      <c r="B295" s="261"/>
      <c r="C295" s="262"/>
      <c r="D295" s="262"/>
      <c r="E295" s="262"/>
      <c r="F295" s="262"/>
      <c r="G295" s="284"/>
      <c r="H295" s="286"/>
      <c r="I295" s="279"/>
      <c r="J295" s="260"/>
      <c r="K295" s="260"/>
      <c r="L295" s="280"/>
      <c r="M295" s="275"/>
      <c r="N295" s="263"/>
      <c r="P295" s="264" t="str">
        <f>IF(R295 = "", "", COUNT($R$4:R295))</f>
        <v/>
      </c>
      <c r="Q295" s="264" t="str">
        <f t="shared" si="37"/>
        <v/>
      </c>
      <c r="R295" s="265" t="str">
        <f t="shared" si="38"/>
        <v/>
      </c>
      <c r="S295" s="266" t="str">
        <f t="shared" si="43"/>
        <v/>
      </c>
      <c r="T295" s="267" t="str">
        <f t="shared" si="39"/>
        <v/>
      </c>
      <c r="U295" s="268" t="str">
        <f t="shared" si="44"/>
        <v/>
      </c>
      <c r="V295" s="269" t="str">
        <f t="shared" si="40"/>
        <v/>
      </c>
      <c r="W295" s="5"/>
      <c r="AR295" s="2" t="str">
        <f t="shared" si="42"/>
        <v/>
      </c>
      <c r="AS295" s="2" t="str">
        <f t="shared" si="41"/>
        <v/>
      </c>
      <c r="AT295" s="2" t="str">
        <f>IF(AR295="","",IF(AND(H295&gt;='Intersection Mileposts'!$F$5,H295&lt;='Intersection Mileposts'!$G$5),"Y",IF(AND(H295&gt;='Intersection Mileposts'!$F$6,H295&lt;='Intersection Mileposts'!$G$6),"Y",IF(AND(H295&gt;='Intersection Mileposts'!$F$7,H295&lt;='Intersection Mileposts'!$G$7),"Y",IF(AND(H295&gt;='Intersection Mileposts'!$F$8,H295&lt;='Intersection Mileposts'!$G$8),"Y",IF(AND(H295&gt;='Intersection Mileposts'!$F$9,H295&lt;='Intersection Mileposts'!$G$9),"Y",IF(AND(H295&gt;='Intersection Mileposts'!$F$10,H295&lt;='Intersection Mileposts'!$G$10),"Y",IF(AND(H295&gt;='Intersection Mileposts'!$F$11,H295&lt;='Intersection Mileposts'!$G$11),"Y",IF(AND(H295&gt;='Intersection Mileposts'!$F$12,H295&lt;='Intersection Mileposts'!$G$12),"Y",IF(AND(H295&gt;='Intersection Mileposts'!$F$13,H295&lt;='Intersection Mileposts'!$G$13),"Y",IF(AND(H295&gt;='Intersection Mileposts'!$F$14,H295&lt;='Intersection Mileposts'!$G$14),"Y",IF(AND(H295&gt;='Intersection Mileposts'!$F$15,H295&lt;='Intersection Mileposts'!$G$15),"Y",IF(AND(H295&gt;='Intersection Mileposts'!$F$16,H295&lt;='Intersection Mileposts'!$G$16),"Y",IF(AND(H295&gt;='Intersection Mileposts'!$F$17,H295&lt;='Intersection Mileposts'!$G$17),"Y",IF(AND(H295&gt;='Intersection Mileposts'!$F$18,H295&lt;='Intersection Mileposts'!$G$18),"Y",IF(AND(H295&gt;='Intersection Mileposts'!$F$19,H295&lt;='Intersection Mileposts'!$G$19),"Y",IF(AND(H295&gt;='Intersection Mileposts'!$F$20,H295&lt;='Intersection Mileposts'!$G$20),"Y",IF(AND(H295&gt;='Intersection Mileposts'!$F$21,H295&lt;='Intersection Mileposts'!$G$21),"Y",IF(AND(H295&gt;='Intersection Mileposts'!$F$22,H295&lt;='Intersection Mileposts'!$G$22),"Y",IF(AND(H295&gt;='Intersection Mileposts'!$F$23,H295&lt;='Intersection Mileposts'!$G$23),"Y",IF(AND(H295&gt;='Intersection Mileposts'!$F$24,H295&lt;='Intersection Mileposts'!$G$24),"Y",IF(AND(H295&gt;='Intersection Mileposts'!$F$25,H295&lt;='Intersection Mileposts'!$G$25),"Y",IF(AND(H295&gt;='Intersection Mileposts'!$F$26,H295&lt;='Intersection Mileposts'!$G$26),"Y",IF(AND(H295&gt;='Intersection Mileposts'!$F$27,H295&lt;='Intersection Mileposts'!$G$27),"Y",IF(AND(H295&gt;='Intersection Mileposts'!$F$28,H295&lt;='Intersection Mileposts'!$G$28),"Y",IF(AND(H295&gt;='Intersection Mileposts'!$F$29,H295&lt;='Intersection Mileposts'!$G$29),"Y", IF(AND(H295&gt;='Intersection Mileposts'!$F$30,H295&lt;='Intersection Mileposts'!$G$30),"Y",IF(AND(H295&gt;='Intersection Mileposts'!$F$31,H295&lt;='Intersection Mileposts'!$G$31),"Y",IF(AND(H295&gt;='Intersection Mileposts'!$F$32,H295&lt;='Intersection Mileposts'!$G$32),"Y",IF(AND(H295&gt;='Intersection Mileposts'!$F$33,H295&lt;='Intersection Mileposts'!$G$33),"Y",IF(AND(H295&gt;='Intersection Mileposts'!$F$34,H295&lt;='Intersection Mileposts'!$G$34),"Y",IF(AND(H295&gt;='Intersection Mileposts'!$F$35,H295&lt;='Intersection Mileposts'!$G$35),"Y",IF(AND(H295&gt;='Intersection Mileposts'!$F$36,H295&lt;='Intersection Mileposts'!$G$36),"Y",IF(AND(H295&gt;='Intersection Mileposts'!$F$37,H295&lt;='Intersection Mileposts'!$G$37),"Y",IF(AND(H295&gt;='Intersection Mileposts'!$F$38,H295&lt;='Intersection Mileposts'!$G$38),"Y",IF(AND(H295&gt;='Intersection Mileposts'!$F$39,H295&lt;='Intersection Mileposts'!$G$39),"Y","N"))))))))))))))))))))))))))))))))))))</f>
        <v/>
      </c>
    </row>
    <row r="296" spans="1:46" x14ac:dyDescent="0.3">
      <c r="A296" s="279"/>
      <c r="B296" s="261"/>
      <c r="C296" s="262"/>
      <c r="D296" s="262"/>
      <c r="E296" s="262"/>
      <c r="F296" s="262"/>
      <c r="G296" s="284"/>
      <c r="H296" s="286"/>
      <c r="I296" s="279"/>
      <c r="J296" s="260"/>
      <c r="K296" s="260"/>
      <c r="L296" s="280"/>
      <c r="M296" s="275"/>
      <c r="N296" s="263"/>
      <c r="P296" s="264" t="str">
        <f>IF(R296 = "", "", COUNT($R$4:R296))</f>
        <v/>
      </c>
      <c r="Q296" s="264" t="str">
        <f t="shared" si="37"/>
        <v/>
      </c>
      <c r="R296" s="265" t="str">
        <f t="shared" si="38"/>
        <v/>
      </c>
      <c r="S296" s="266" t="str">
        <f t="shared" si="43"/>
        <v/>
      </c>
      <c r="T296" s="267" t="str">
        <f t="shared" si="39"/>
        <v/>
      </c>
      <c r="U296" s="268" t="str">
        <f t="shared" si="44"/>
        <v/>
      </c>
      <c r="V296" s="269" t="str">
        <f t="shared" si="40"/>
        <v/>
      </c>
      <c r="W296" s="5"/>
      <c r="AR296" s="2" t="str">
        <f t="shared" si="42"/>
        <v/>
      </c>
      <c r="AS296" s="2" t="str">
        <f t="shared" si="41"/>
        <v/>
      </c>
      <c r="AT296" s="2" t="str">
        <f>IF(AR296="","",IF(AND(H296&gt;='Intersection Mileposts'!$F$5,H296&lt;='Intersection Mileposts'!$G$5),"Y",IF(AND(H296&gt;='Intersection Mileposts'!$F$6,H296&lt;='Intersection Mileposts'!$G$6),"Y",IF(AND(H296&gt;='Intersection Mileposts'!$F$7,H296&lt;='Intersection Mileposts'!$G$7),"Y",IF(AND(H296&gt;='Intersection Mileposts'!$F$8,H296&lt;='Intersection Mileposts'!$G$8),"Y",IF(AND(H296&gt;='Intersection Mileposts'!$F$9,H296&lt;='Intersection Mileposts'!$G$9),"Y",IF(AND(H296&gt;='Intersection Mileposts'!$F$10,H296&lt;='Intersection Mileposts'!$G$10),"Y",IF(AND(H296&gt;='Intersection Mileposts'!$F$11,H296&lt;='Intersection Mileposts'!$G$11),"Y",IF(AND(H296&gt;='Intersection Mileposts'!$F$12,H296&lt;='Intersection Mileposts'!$G$12),"Y",IF(AND(H296&gt;='Intersection Mileposts'!$F$13,H296&lt;='Intersection Mileposts'!$G$13),"Y",IF(AND(H296&gt;='Intersection Mileposts'!$F$14,H296&lt;='Intersection Mileposts'!$G$14),"Y",IF(AND(H296&gt;='Intersection Mileposts'!$F$15,H296&lt;='Intersection Mileposts'!$G$15),"Y",IF(AND(H296&gt;='Intersection Mileposts'!$F$16,H296&lt;='Intersection Mileposts'!$G$16),"Y",IF(AND(H296&gt;='Intersection Mileposts'!$F$17,H296&lt;='Intersection Mileposts'!$G$17),"Y",IF(AND(H296&gt;='Intersection Mileposts'!$F$18,H296&lt;='Intersection Mileposts'!$G$18),"Y",IF(AND(H296&gt;='Intersection Mileposts'!$F$19,H296&lt;='Intersection Mileposts'!$G$19),"Y",IF(AND(H296&gt;='Intersection Mileposts'!$F$20,H296&lt;='Intersection Mileposts'!$G$20),"Y",IF(AND(H296&gt;='Intersection Mileposts'!$F$21,H296&lt;='Intersection Mileposts'!$G$21),"Y",IF(AND(H296&gt;='Intersection Mileposts'!$F$22,H296&lt;='Intersection Mileposts'!$G$22),"Y",IF(AND(H296&gt;='Intersection Mileposts'!$F$23,H296&lt;='Intersection Mileposts'!$G$23),"Y",IF(AND(H296&gt;='Intersection Mileposts'!$F$24,H296&lt;='Intersection Mileposts'!$G$24),"Y",IF(AND(H296&gt;='Intersection Mileposts'!$F$25,H296&lt;='Intersection Mileposts'!$G$25),"Y",IF(AND(H296&gt;='Intersection Mileposts'!$F$26,H296&lt;='Intersection Mileposts'!$G$26),"Y",IF(AND(H296&gt;='Intersection Mileposts'!$F$27,H296&lt;='Intersection Mileposts'!$G$27),"Y",IF(AND(H296&gt;='Intersection Mileposts'!$F$28,H296&lt;='Intersection Mileposts'!$G$28),"Y",IF(AND(H296&gt;='Intersection Mileposts'!$F$29,H296&lt;='Intersection Mileposts'!$G$29),"Y", IF(AND(H296&gt;='Intersection Mileposts'!$F$30,H296&lt;='Intersection Mileposts'!$G$30),"Y",IF(AND(H296&gt;='Intersection Mileposts'!$F$31,H296&lt;='Intersection Mileposts'!$G$31),"Y",IF(AND(H296&gt;='Intersection Mileposts'!$F$32,H296&lt;='Intersection Mileposts'!$G$32),"Y",IF(AND(H296&gt;='Intersection Mileposts'!$F$33,H296&lt;='Intersection Mileposts'!$G$33),"Y",IF(AND(H296&gt;='Intersection Mileposts'!$F$34,H296&lt;='Intersection Mileposts'!$G$34),"Y",IF(AND(H296&gt;='Intersection Mileposts'!$F$35,H296&lt;='Intersection Mileposts'!$G$35),"Y",IF(AND(H296&gt;='Intersection Mileposts'!$F$36,H296&lt;='Intersection Mileposts'!$G$36),"Y",IF(AND(H296&gt;='Intersection Mileposts'!$F$37,H296&lt;='Intersection Mileposts'!$G$37),"Y",IF(AND(H296&gt;='Intersection Mileposts'!$F$38,H296&lt;='Intersection Mileposts'!$G$38),"Y",IF(AND(H296&gt;='Intersection Mileposts'!$F$39,H296&lt;='Intersection Mileposts'!$G$39),"Y","N"))))))))))))))))))))))))))))))))))))</f>
        <v/>
      </c>
    </row>
    <row r="297" spans="1:46" x14ac:dyDescent="0.3">
      <c r="A297" s="279"/>
      <c r="B297" s="261"/>
      <c r="C297" s="262"/>
      <c r="D297" s="262"/>
      <c r="E297" s="262"/>
      <c r="F297" s="262"/>
      <c r="G297" s="284"/>
      <c r="H297" s="286"/>
      <c r="I297" s="279"/>
      <c r="J297" s="260"/>
      <c r="K297" s="260"/>
      <c r="L297" s="280"/>
      <c r="M297" s="275"/>
      <c r="N297" s="263"/>
      <c r="P297" s="264" t="str">
        <f>IF(R297 = "", "", COUNT($R$4:R297))</f>
        <v/>
      </c>
      <c r="Q297" s="264" t="str">
        <f t="shared" si="37"/>
        <v/>
      </c>
      <c r="R297" s="265" t="str">
        <f t="shared" si="38"/>
        <v/>
      </c>
      <c r="S297" s="266" t="str">
        <f t="shared" si="43"/>
        <v/>
      </c>
      <c r="T297" s="267" t="str">
        <f t="shared" si="39"/>
        <v/>
      </c>
      <c r="U297" s="268" t="str">
        <f t="shared" si="44"/>
        <v/>
      </c>
      <c r="V297" s="269" t="str">
        <f t="shared" si="40"/>
        <v/>
      </c>
      <c r="W297" s="5"/>
      <c r="AR297" s="2" t="str">
        <f t="shared" si="42"/>
        <v/>
      </c>
      <c r="AS297" s="2" t="str">
        <f t="shared" si="41"/>
        <v/>
      </c>
      <c r="AT297" s="2" t="str">
        <f>IF(AR297="","",IF(AND(H297&gt;='Intersection Mileposts'!$F$5,H297&lt;='Intersection Mileposts'!$G$5),"Y",IF(AND(H297&gt;='Intersection Mileposts'!$F$6,H297&lt;='Intersection Mileposts'!$G$6),"Y",IF(AND(H297&gt;='Intersection Mileposts'!$F$7,H297&lt;='Intersection Mileposts'!$G$7),"Y",IF(AND(H297&gt;='Intersection Mileposts'!$F$8,H297&lt;='Intersection Mileposts'!$G$8),"Y",IF(AND(H297&gt;='Intersection Mileposts'!$F$9,H297&lt;='Intersection Mileposts'!$G$9),"Y",IF(AND(H297&gt;='Intersection Mileposts'!$F$10,H297&lt;='Intersection Mileposts'!$G$10),"Y",IF(AND(H297&gt;='Intersection Mileposts'!$F$11,H297&lt;='Intersection Mileposts'!$G$11),"Y",IF(AND(H297&gt;='Intersection Mileposts'!$F$12,H297&lt;='Intersection Mileposts'!$G$12),"Y",IF(AND(H297&gt;='Intersection Mileposts'!$F$13,H297&lt;='Intersection Mileposts'!$G$13),"Y",IF(AND(H297&gt;='Intersection Mileposts'!$F$14,H297&lt;='Intersection Mileposts'!$G$14),"Y",IF(AND(H297&gt;='Intersection Mileposts'!$F$15,H297&lt;='Intersection Mileposts'!$G$15),"Y",IF(AND(H297&gt;='Intersection Mileposts'!$F$16,H297&lt;='Intersection Mileposts'!$G$16),"Y",IF(AND(H297&gt;='Intersection Mileposts'!$F$17,H297&lt;='Intersection Mileposts'!$G$17),"Y",IF(AND(H297&gt;='Intersection Mileposts'!$F$18,H297&lt;='Intersection Mileposts'!$G$18),"Y",IF(AND(H297&gt;='Intersection Mileposts'!$F$19,H297&lt;='Intersection Mileposts'!$G$19),"Y",IF(AND(H297&gt;='Intersection Mileposts'!$F$20,H297&lt;='Intersection Mileposts'!$G$20),"Y",IF(AND(H297&gt;='Intersection Mileposts'!$F$21,H297&lt;='Intersection Mileposts'!$G$21),"Y",IF(AND(H297&gt;='Intersection Mileposts'!$F$22,H297&lt;='Intersection Mileposts'!$G$22),"Y",IF(AND(H297&gt;='Intersection Mileposts'!$F$23,H297&lt;='Intersection Mileposts'!$G$23),"Y",IF(AND(H297&gt;='Intersection Mileposts'!$F$24,H297&lt;='Intersection Mileposts'!$G$24),"Y",IF(AND(H297&gt;='Intersection Mileposts'!$F$25,H297&lt;='Intersection Mileposts'!$G$25),"Y",IF(AND(H297&gt;='Intersection Mileposts'!$F$26,H297&lt;='Intersection Mileposts'!$G$26),"Y",IF(AND(H297&gt;='Intersection Mileposts'!$F$27,H297&lt;='Intersection Mileposts'!$G$27),"Y",IF(AND(H297&gt;='Intersection Mileposts'!$F$28,H297&lt;='Intersection Mileposts'!$G$28),"Y",IF(AND(H297&gt;='Intersection Mileposts'!$F$29,H297&lt;='Intersection Mileposts'!$G$29),"Y", IF(AND(H297&gt;='Intersection Mileposts'!$F$30,H297&lt;='Intersection Mileposts'!$G$30),"Y",IF(AND(H297&gt;='Intersection Mileposts'!$F$31,H297&lt;='Intersection Mileposts'!$G$31),"Y",IF(AND(H297&gt;='Intersection Mileposts'!$F$32,H297&lt;='Intersection Mileposts'!$G$32),"Y",IF(AND(H297&gt;='Intersection Mileposts'!$F$33,H297&lt;='Intersection Mileposts'!$G$33),"Y",IF(AND(H297&gt;='Intersection Mileposts'!$F$34,H297&lt;='Intersection Mileposts'!$G$34),"Y",IF(AND(H297&gt;='Intersection Mileposts'!$F$35,H297&lt;='Intersection Mileposts'!$G$35),"Y",IF(AND(H297&gt;='Intersection Mileposts'!$F$36,H297&lt;='Intersection Mileposts'!$G$36),"Y",IF(AND(H297&gt;='Intersection Mileposts'!$F$37,H297&lt;='Intersection Mileposts'!$G$37),"Y",IF(AND(H297&gt;='Intersection Mileposts'!$F$38,H297&lt;='Intersection Mileposts'!$G$38),"Y",IF(AND(H297&gt;='Intersection Mileposts'!$F$39,H297&lt;='Intersection Mileposts'!$G$39),"Y","N"))))))))))))))))))))))))))))))))))))</f>
        <v/>
      </c>
    </row>
    <row r="298" spans="1:46" x14ac:dyDescent="0.3">
      <c r="A298" s="279"/>
      <c r="B298" s="261"/>
      <c r="C298" s="262"/>
      <c r="D298" s="262"/>
      <c r="E298" s="262"/>
      <c r="F298" s="262"/>
      <c r="G298" s="284"/>
      <c r="H298" s="286"/>
      <c r="I298" s="279"/>
      <c r="J298" s="260"/>
      <c r="K298" s="260"/>
      <c r="L298" s="280"/>
      <c r="M298" s="275"/>
      <c r="N298" s="263"/>
      <c r="P298" s="264" t="str">
        <f>IF(R298 = "", "", COUNT($R$4:R298))</f>
        <v/>
      </c>
      <c r="Q298" s="264" t="str">
        <f t="shared" si="37"/>
        <v/>
      </c>
      <c r="R298" s="265" t="str">
        <f t="shared" si="38"/>
        <v/>
      </c>
      <c r="S298" s="266" t="str">
        <f t="shared" si="43"/>
        <v/>
      </c>
      <c r="T298" s="267" t="str">
        <f t="shared" si="39"/>
        <v/>
      </c>
      <c r="U298" s="268" t="str">
        <f t="shared" si="44"/>
        <v/>
      </c>
      <c r="V298" s="269" t="str">
        <f t="shared" si="40"/>
        <v/>
      </c>
      <c r="W298" s="5"/>
      <c r="AR298" s="2" t="str">
        <f t="shared" si="42"/>
        <v/>
      </c>
      <c r="AS298" s="2" t="str">
        <f t="shared" si="41"/>
        <v/>
      </c>
      <c r="AT298" s="2" t="str">
        <f>IF(AR298="","",IF(AND(H298&gt;='Intersection Mileposts'!$F$5,H298&lt;='Intersection Mileposts'!$G$5),"Y",IF(AND(H298&gt;='Intersection Mileposts'!$F$6,H298&lt;='Intersection Mileposts'!$G$6),"Y",IF(AND(H298&gt;='Intersection Mileposts'!$F$7,H298&lt;='Intersection Mileposts'!$G$7),"Y",IF(AND(H298&gt;='Intersection Mileposts'!$F$8,H298&lt;='Intersection Mileposts'!$G$8),"Y",IF(AND(H298&gt;='Intersection Mileposts'!$F$9,H298&lt;='Intersection Mileposts'!$G$9),"Y",IF(AND(H298&gt;='Intersection Mileposts'!$F$10,H298&lt;='Intersection Mileposts'!$G$10),"Y",IF(AND(H298&gt;='Intersection Mileposts'!$F$11,H298&lt;='Intersection Mileposts'!$G$11),"Y",IF(AND(H298&gt;='Intersection Mileposts'!$F$12,H298&lt;='Intersection Mileposts'!$G$12),"Y",IF(AND(H298&gt;='Intersection Mileposts'!$F$13,H298&lt;='Intersection Mileposts'!$G$13),"Y",IF(AND(H298&gt;='Intersection Mileposts'!$F$14,H298&lt;='Intersection Mileposts'!$G$14),"Y",IF(AND(H298&gt;='Intersection Mileposts'!$F$15,H298&lt;='Intersection Mileposts'!$G$15),"Y",IF(AND(H298&gt;='Intersection Mileposts'!$F$16,H298&lt;='Intersection Mileposts'!$G$16),"Y",IF(AND(H298&gt;='Intersection Mileposts'!$F$17,H298&lt;='Intersection Mileposts'!$G$17),"Y",IF(AND(H298&gt;='Intersection Mileposts'!$F$18,H298&lt;='Intersection Mileposts'!$G$18),"Y",IF(AND(H298&gt;='Intersection Mileposts'!$F$19,H298&lt;='Intersection Mileposts'!$G$19),"Y",IF(AND(H298&gt;='Intersection Mileposts'!$F$20,H298&lt;='Intersection Mileposts'!$G$20),"Y",IF(AND(H298&gt;='Intersection Mileposts'!$F$21,H298&lt;='Intersection Mileposts'!$G$21),"Y",IF(AND(H298&gt;='Intersection Mileposts'!$F$22,H298&lt;='Intersection Mileposts'!$G$22),"Y",IF(AND(H298&gt;='Intersection Mileposts'!$F$23,H298&lt;='Intersection Mileposts'!$G$23),"Y",IF(AND(H298&gt;='Intersection Mileposts'!$F$24,H298&lt;='Intersection Mileposts'!$G$24),"Y",IF(AND(H298&gt;='Intersection Mileposts'!$F$25,H298&lt;='Intersection Mileposts'!$G$25),"Y",IF(AND(H298&gt;='Intersection Mileposts'!$F$26,H298&lt;='Intersection Mileposts'!$G$26),"Y",IF(AND(H298&gt;='Intersection Mileposts'!$F$27,H298&lt;='Intersection Mileposts'!$G$27),"Y",IF(AND(H298&gt;='Intersection Mileposts'!$F$28,H298&lt;='Intersection Mileposts'!$G$28),"Y",IF(AND(H298&gt;='Intersection Mileposts'!$F$29,H298&lt;='Intersection Mileposts'!$G$29),"Y", IF(AND(H298&gt;='Intersection Mileposts'!$F$30,H298&lt;='Intersection Mileposts'!$G$30),"Y",IF(AND(H298&gt;='Intersection Mileposts'!$F$31,H298&lt;='Intersection Mileposts'!$G$31),"Y",IF(AND(H298&gt;='Intersection Mileposts'!$F$32,H298&lt;='Intersection Mileposts'!$G$32),"Y",IF(AND(H298&gt;='Intersection Mileposts'!$F$33,H298&lt;='Intersection Mileposts'!$G$33),"Y",IF(AND(H298&gt;='Intersection Mileposts'!$F$34,H298&lt;='Intersection Mileposts'!$G$34),"Y",IF(AND(H298&gt;='Intersection Mileposts'!$F$35,H298&lt;='Intersection Mileposts'!$G$35),"Y",IF(AND(H298&gt;='Intersection Mileposts'!$F$36,H298&lt;='Intersection Mileposts'!$G$36),"Y",IF(AND(H298&gt;='Intersection Mileposts'!$F$37,H298&lt;='Intersection Mileposts'!$G$37),"Y",IF(AND(H298&gt;='Intersection Mileposts'!$F$38,H298&lt;='Intersection Mileposts'!$G$38),"Y",IF(AND(H298&gt;='Intersection Mileposts'!$F$39,H298&lt;='Intersection Mileposts'!$G$39),"Y","N"))))))))))))))))))))))))))))))))))))</f>
        <v/>
      </c>
    </row>
    <row r="299" spans="1:46" x14ac:dyDescent="0.3">
      <c r="A299" s="279"/>
      <c r="B299" s="261"/>
      <c r="C299" s="262"/>
      <c r="D299" s="262"/>
      <c r="E299" s="262"/>
      <c r="F299" s="262"/>
      <c r="G299" s="284"/>
      <c r="H299" s="286"/>
      <c r="I299" s="279"/>
      <c r="J299" s="260"/>
      <c r="K299" s="260"/>
      <c r="L299" s="280"/>
      <c r="M299" s="275"/>
      <c r="N299" s="263"/>
      <c r="P299" s="264" t="str">
        <f>IF(R299 = "", "", COUNT($R$4:R299))</f>
        <v/>
      </c>
      <c r="Q299" s="264" t="str">
        <f t="shared" si="37"/>
        <v/>
      </c>
      <c r="R299" s="265" t="str">
        <f t="shared" si="38"/>
        <v/>
      </c>
      <c r="S299" s="266" t="str">
        <f t="shared" si="43"/>
        <v/>
      </c>
      <c r="T299" s="267" t="str">
        <f t="shared" si="39"/>
        <v/>
      </c>
      <c r="U299" s="268" t="str">
        <f t="shared" si="44"/>
        <v/>
      </c>
      <c r="V299" s="269" t="str">
        <f t="shared" si="40"/>
        <v/>
      </c>
      <c r="W299" s="5"/>
      <c r="AR299" s="2" t="str">
        <f t="shared" si="42"/>
        <v/>
      </c>
      <c r="AS299" s="2" t="str">
        <f t="shared" si="41"/>
        <v/>
      </c>
      <c r="AT299" s="2" t="str">
        <f>IF(AR299="","",IF(AND(H299&gt;='Intersection Mileposts'!$F$5,H299&lt;='Intersection Mileposts'!$G$5),"Y",IF(AND(H299&gt;='Intersection Mileposts'!$F$6,H299&lt;='Intersection Mileposts'!$G$6),"Y",IF(AND(H299&gt;='Intersection Mileposts'!$F$7,H299&lt;='Intersection Mileposts'!$G$7),"Y",IF(AND(H299&gt;='Intersection Mileposts'!$F$8,H299&lt;='Intersection Mileposts'!$G$8),"Y",IF(AND(H299&gt;='Intersection Mileposts'!$F$9,H299&lt;='Intersection Mileposts'!$G$9),"Y",IF(AND(H299&gt;='Intersection Mileposts'!$F$10,H299&lt;='Intersection Mileposts'!$G$10),"Y",IF(AND(H299&gt;='Intersection Mileposts'!$F$11,H299&lt;='Intersection Mileposts'!$G$11),"Y",IF(AND(H299&gt;='Intersection Mileposts'!$F$12,H299&lt;='Intersection Mileposts'!$G$12),"Y",IF(AND(H299&gt;='Intersection Mileposts'!$F$13,H299&lt;='Intersection Mileposts'!$G$13),"Y",IF(AND(H299&gt;='Intersection Mileposts'!$F$14,H299&lt;='Intersection Mileposts'!$G$14),"Y",IF(AND(H299&gt;='Intersection Mileposts'!$F$15,H299&lt;='Intersection Mileposts'!$G$15),"Y",IF(AND(H299&gt;='Intersection Mileposts'!$F$16,H299&lt;='Intersection Mileposts'!$G$16),"Y",IF(AND(H299&gt;='Intersection Mileposts'!$F$17,H299&lt;='Intersection Mileposts'!$G$17),"Y",IF(AND(H299&gt;='Intersection Mileposts'!$F$18,H299&lt;='Intersection Mileposts'!$G$18),"Y",IF(AND(H299&gt;='Intersection Mileposts'!$F$19,H299&lt;='Intersection Mileposts'!$G$19),"Y",IF(AND(H299&gt;='Intersection Mileposts'!$F$20,H299&lt;='Intersection Mileposts'!$G$20),"Y",IF(AND(H299&gt;='Intersection Mileposts'!$F$21,H299&lt;='Intersection Mileposts'!$G$21),"Y",IF(AND(H299&gt;='Intersection Mileposts'!$F$22,H299&lt;='Intersection Mileposts'!$G$22),"Y",IF(AND(H299&gt;='Intersection Mileposts'!$F$23,H299&lt;='Intersection Mileposts'!$G$23),"Y",IF(AND(H299&gt;='Intersection Mileposts'!$F$24,H299&lt;='Intersection Mileposts'!$G$24),"Y",IF(AND(H299&gt;='Intersection Mileposts'!$F$25,H299&lt;='Intersection Mileposts'!$G$25),"Y",IF(AND(H299&gt;='Intersection Mileposts'!$F$26,H299&lt;='Intersection Mileposts'!$G$26),"Y",IF(AND(H299&gt;='Intersection Mileposts'!$F$27,H299&lt;='Intersection Mileposts'!$G$27),"Y",IF(AND(H299&gt;='Intersection Mileposts'!$F$28,H299&lt;='Intersection Mileposts'!$G$28),"Y",IF(AND(H299&gt;='Intersection Mileposts'!$F$29,H299&lt;='Intersection Mileposts'!$G$29),"Y", IF(AND(H299&gt;='Intersection Mileposts'!$F$30,H299&lt;='Intersection Mileposts'!$G$30),"Y",IF(AND(H299&gt;='Intersection Mileposts'!$F$31,H299&lt;='Intersection Mileposts'!$G$31),"Y",IF(AND(H299&gt;='Intersection Mileposts'!$F$32,H299&lt;='Intersection Mileposts'!$G$32),"Y",IF(AND(H299&gt;='Intersection Mileposts'!$F$33,H299&lt;='Intersection Mileposts'!$G$33),"Y",IF(AND(H299&gt;='Intersection Mileposts'!$F$34,H299&lt;='Intersection Mileposts'!$G$34),"Y",IF(AND(H299&gt;='Intersection Mileposts'!$F$35,H299&lt;='Intersection Mileposts'!$G$35),"Y",IF(AND(H299&gt;='Intersection Mileposts'!$F$36,H299&lt;='Intersection Mileposts'!$G$36),"Y",IF(AND(H299&gt;='Intersection Mileposts'!$F$37,H299&lt;='Intersection Mileposts'!$G$37),"Y",IF(AND(H299&gt;='Intersection Mileposts'!$F$38,H299&lt;='Intersection Mileposts'!$G$38),"Y",IF(AND(H299&gt;='Intersection Mileposts'!$F$39,H299&lt;='Intersection Mileposts'!$G$39),"Y","N"))))))))))))))))))))))))))))))))))))</f>
        <v/>
      </c>
    </row>
    <row r="300" spans="1:46" x14ac:dyDescent="0.3">
      <c r="A300" s="279"/>
      <c r="B300" s="261"/>
      <c r="C300" s="262"/>
      <c r="D300" s="262"/>
      <c r="E300" s="262"/>
      <c r="F300" s="262"/>
      <c r="G300" s="284"/>
      <c r="H300" s="286"/>
      <c r="I300" s="279"/>
      <c r="J300" s="260"/>
      <c r="K300" s="260"/>
      <c r="L300" s="280"/>
      <c r="M300" s="275"/>
      <c r="N300" s="263"/>
      <c r="P300" s="264" t="str">
        <f>IF(R300 = "", "", COUNT($R$4:R300))</f>
        <v/>
      </c>
      <c r="Q300" s="264" t="str">
        <f t="shared" si="37"/>
        <v/>
      </c>
      <c r="R300" s="265" t="str">
        <f t="shared" si="38"/>
        <v/>
      </c>
      <c r="S300" s="266" t="str">
        <f t="shared" si="43"/>
        <v/>
      </c>
      <c r="T300" s="267" t="str">
        <f t="shared" si="39"/>
        <v/>
      </c>
      <c r="U300" s="268" t="str">
        <f t="shared" si="44"/>
        <v/>
      </c>
      <c r="V300" s="269" t="str">
        <f t="shared" si="40"/>
        <v/>
      </c>
      <c r="W300" s="5"/>
      <c r="AR300" s="2" t="str">
        <f t="shared" si="42"/>
        <v/>
      </c>
      <c r="AS300" s="2" t="str">
        <f t="shared" si="41"/>
        <v/>
      </c>
      <c r="AT300" s="2" t="str">
        <f>IF(AR300="","",IF(AND(H300&gt;='Intersection Mileposts'!$F$5,H300&lt;='Intersection Mileposts'!$G$5),"Y",IF(AND(H300&gt;='Intersection Mileposts'!$F$6,H300&lt;='Intersection Mileposts'!$G$6),"Y",IF(AND(H300&gt;='Intersection Mileposts'!$F$7,H300&lt;='Intersection Mileposts'!$G$7),"Y",IF(AND(H300&gt;='Intersection Mileposts'!$F$8,H300&lt;='Intersection Mileposts'!$G$8),"Y",IF(AND(H300&gt;='Intersection Mileposts'!$F$9,H300&lt;='Intersection Mileposts'!$G$9),"Y",IF(AND(H300&gt;='Intersection Mileposts'!$F$10,H300&lt;='Intersection Mileposts'!$G$10),"Y",IF(AND(H300&gt;='Intersection Mileposts'!$F$11,H300&lt;='Intersection Mileposts'!$G$11),"Y",IF(AND(H300&gt;='Intersection Mileposts'!$F$12,H300&lt;='Intersection Mileposts'!$G$12),"Y",IF(AND(H300&gt;='Intersection Mileposts'!$F$13,H300&lt;='Intersection Mileposts'!$G$13),"Y",IF(AND(H300&gt;='Intersection Mileposts'!$F$14,H300&lt;='Intersection Mileposts'!$G$14),"Y",IF(AND(H300&gt;='Intersection Mileposts'!$F$15,H300&lt;='Intersection Mileposts'!$G$15),"Y",IF(AND(H300&gt;='Intersection Mileposts'!$F$16,H300&lt;='Intersection Mileposts'!$G$16),"Y",IF(AND(H300&gt;='Intersection Mileposts'!$F$17,H300&lt;='Intersection Mileposts'!$G$17),"Y",IF(AND(H300&gt;='Intersection Mileposts'!$F$18,H300&lt;='Intersection Mileposts'!$G$18),"Y",IF(AND(H300&gt;='Intersection Mileposts'!$F$19,H300&lt;='Intersection Mileposts'!$G$19),"Y",IF(AND(H300&gt;='Intersection Mileposts'!$F$20,H300&lt;='Intersection Mileposts'!$G$20),"Y",IF(AND(H300&gt;='Intersection Mileposts'!$F$21,H300&lt;='Intersection Mileposts'!$G$21),"Y",IF(AND(H300&gt;='Intersection Mileposts'!$F$22,H300&lt;='Intersection Mileposts'!$G$22),"Y",IF(AND(H300&gt;='Intersection Mileposts'!$F$23,H300&lt;='Intersection Mileposts'!$G$23),"Y",IF(AND(H300&gt;='Intersection Mileposts'!$F$24,H300&lt;='Intersection Mileposts'!$G$24),"Y",IF(AND(H300&gt;='Intersection Mileposts'!$F$25,H300&lt;='Intersection Mileposts'!$G$25),"Y",IF(AND(H300&gt;='Intersection Mileposts'!$F$26,H300&lt;='Intersection Mileposts'!$G$26),"Y",IF(AND(H300&gt;='Intersection Mileposts'!$F$27,H300&lt;='Intersection Mileposts'!$G$27),"Y",IF(AND(H300&gt;='Intersection Mileposts'!$F$28,H300&lt;='Intersection Mileposts'!$G$28),"Y",IF(AND(H300&gt;='Intersection Mileposts'!$F$29,H300&lt;='Intersection Mileposts'!$G$29),"Y", IF(AND(H300&gt;='Intersection Mileposts'!$F$30,H300&lt;='Intersection Mileposts'!$G$30),"Y",IF(AND(H300&gt;='Intersection Mileposts'!$F$31,H300&lt;='Intersection Mileposts'!$G$31),"Y",IF(AND(H300&gt;='Intersection Mileposts'!$F$32,H300&lt;='Intersection Mileposts'!$G$32),"Y",IF(AND(H300&gt;='Intersection Mileposts'!$F$33,H300&lt;='Intersection Mileposts'!$G$33),"Y",IF(AND(H300&gt;='Intersection Mileposts'!$F$34,H300&lt;='Intersection Mileposts'!$G$34),"Y",IF(AND(H300&gt;='Intersection Mileposts'!$F$35,H300&lt;='Intersection Mileposts'!$G$35),"Y",IF(AND(H300&gt;='Intersection Mileposts'!$F$36,H300&lt;='Intersection Mileposts'!$G$36),"Y",IF(AND(H300&gt;='Intersection Mileposts'!$F$37,H300&lt;='Intersection Mileposts'!$G$37),"Y",IF(AND(H300&gt;='Intersection Mileposts'!$F$38,H300&lt;='Intersection Mileposts'!$G$38),"Y",IF(AND(H300&gt;='Intersection Mileposts'!$F$39,H300&lt;='Intersection Mileposts'!$G$39),"Y","N"))))))))))))))))))))))))))))))))))))</f>
        <v/>
      </c>
    </row>
    <row r="301" spans="1:46" x14ac:dyDescent="0.3">
      <c r="A301" s="279"/>
      <c r="B301" s="261"/>
      <c r="C301" s="262"/>
      <c r="D301" s="262"/>
      <c r="E301" s="262"/>
      <c r="F301" s="262"/>
      <c r="G301" s="284"/>
      <c r="H301" s="286"/>
      <c r="I301" s="279"/>
      <c r="J301" s="260"/>
      <c r="K301" s="260"/>
      <c r="L301" s="280"/>
      <c r="M301" s="275"/>
      <c r="N301" s="263"/>
      <c r="P301" s="264" t="str">
        <f>IF(R301 = "", "", COUNT($R$4:R301))</f>
        <v/>
      </c>
      <c r="Q301" s="264" t="str">
        <f t="shared" si="37"/>
        <v/>
      </c>
      <c r="R301" s="265" t="str">
        <f t="shared" si="38"/>
        <v/>
      </c>
      <c r="S301" s="266" t="str">
        <f t="shared" si="43"/>
        <v/>
      </c>
      <c r="T301" s="267" t="str">
        <f t="shared" si="39"/>
        <v/>
      </c>
      <c r="U301" s="268" t="str">
        <f t="shared" si="44"/>
        <v/>
      </c>
      <c r="V301" s="269" t="str">
        <f t="shared" si="40"/>
        <v/>
      </c>
      <c r="W301" s="5"/>
      <c r="AR301" s="2" t="str">
        <f t="shared" si="42"/>
        <v/>
      </c>
      <c r="AS301" s="2" t="str">
        <f t="shared" si="41"/>
        <v/>
      </c>
      <c r="AT301" s="2" t="str">
        <f>IF(AR301="","",IF(AND(H301&gt;='Intersection Mileposts'!$F$5,H301&lt;='Intersection Mileposts'!$G$5),"Y",IF(AND(H301&gt;='Intersection Mileposts'!$F$6,H301&lt;='Intersection Mileposts'!$G$6),"Y",IF(AND(H301&gt;='Intersection Mileposts'!$F$7,H301&lt;='Intersection Mileposts'!$G$7),"Y",IF(AND(H301&gt;='Intersection Mileposts'!$F$8,H301&lt;='Intersection Mileposts'!$G$8),"Y",IF(AND(H301&gt;='Intersection Mileposts'!$F$9,H301&lt;='Intersection Mileposts'!$G$9),"Y",IF(AND(H301&gt;='Intersection Mileposts'!$F$10,H301&lt;='Intersection Mileposts'!$G$10),"Y",IF(AND(H301&gt;='Intersection Mileposts'!$F$11,H301&lt;='Intersection Mileposts'!$G$11),"Y",IF(AND(H301&gt;='Intersection Mileposts'!$F$12,H301&lt;='Intersection Mileposts'!$G$12),"Y",IF(AND(H301&gt;='Intersection Mileposts'!$F$13,H301&lt;='Intersection Mileposts'!$G$13),"Y",IF(AND(H301&gt;='Intersection Mileposts'!$F$14,H301&lt;='Intersection Mileposts'!$G$14),"Y",IF(AND(H301&gt;='Intersection Mileposts'!$F$15,H301&lt;='Intersection Mileposts'!$G$15),"Y",IF(AND(H301&gt;='Intersection Mileposts'!$F$16,H301&lt;='Intersection Mileposts'!$G$16),"Y",IF(AND(H301&gt;='Intersection Mileposts'!$F$17,H301&lt;='Intersection Mileposts'!$G$17),"Y",IF(AND(H301&gt;='Intersection Mileposts'!$F$18,H301&lt;='Intersection Mileposts'!$G$18),"Y",IF(AND(H301&gt;='Intersection Mileposts'!$F$19,H301&lt;='Intersection Mileposts'!$G$19),"Y",IF(AND(H301&gt;='Intersection Mileposts'!$F$20,H301&lt;='Intersection Mileposts'!$G$20),"Y",IF(AND(H301&gt;='Intersection Mileposts'!$F$21,H301&lt;='Intersection Mileposts'!$G$21),"Y",IF(AND(H301&gt;='Intersection Mileposts'!$F$22,H301&lt;='Intersection Mileposts'!$G$22),"Y",IF(AND(H301&gt;='Intersection Mileposts'!$F$23,H301&lt;='Intersection Mileposts'!$G$23),"Y",IF(AND(H301&gt;='Intersection Mileposts'!$F$24,H301&lt;='Intersection Mileposts'!$G$24),"Y",IF(AND(H301&gt;='Intersection Mileposts'!$F$25,H301&lt;='Intersection Mileposts'!$G$25),"Y",IF(AND(H301&gt;='Intersection Mileposts'!$F$26,H301&lt;='Intersection Mileposts'!$G$26),"Y",IF(AND(H301&gt;='Intersection Mileposts'!$F$27,H301&lt;='Intersection Mileposts'!$G$27),"Y",IF(AND(H301&gt;='Intersection Mileposts'!$F$28,H301&lt;='Intersection Mileposts'!$G$28),"Y",IF(AND(H301&gt;='Intersection Mileposts'!$F$29,H301&lt;='Intersection Mileposts'!$G$29),"Y", IF(AND(H301&gt;='Intersection Mileposts'!$F$30,H301&lt;='Intersection Mileposts'!$G$30),"Y",IF(AND(H301&gt;='Intersection Mileposts'!$F$31,H301&lt;='Intersection Mileposts'!$G$31),"Y",IF(AND(H301&gt;='Intersection Mileposts'!$F$32,H301&lt;='Intersection Mileposts'!$G$32),"Y",IF(AND(H301&gt;='Intersection Mileposts'!$F$33,H301&lt;='Intersection Mileposts'!$G$33),"Y",IF(AND(H301&gt;='Intersection Mileposts'!$F$34,H301&lt;='Intersection Mileposts'!$G$34),"Y",IF(AND(H301&gt;='Intersection Mileposts'!$F$35,H301&lt;='Intersection Mileposts'!$G$35),"Y",IF(AND(H301&gt;='Intersection Mileposts'!$F$36,H301&lt;='Intersection Mileposts'!$G$36),"Y",IF(AND(H301&gt;='Intersection Mileposts'!$F$37,H301&lt;='Intersection Mileposts'!$G$37),"Y",IF(AND(H301&gt;='Intersection Mileposts'!$F$38,H301&lt;='Intersection Mileposts'!$G$38),"Y",IF(AND(H301&gt;='Intersection Mileposts'!$F$39,H301&lt;='Intersection Mileposts'!$G$39),"Y","N"))))))))))))))))))))))))))))))))))))</f>
        <v/>
      </c>
    </row>
    <row r="302" spans="1:46" x14ac:dyDescent="0.3">
      <c r="A302" s="279"/>
      <c r="B302" s="261"/>
      <c r="C302" s="262"/>
      <c r="D302" s="262"/>
      <c r="E302" s="262"/>
      <c r="F302" s="262"/>
      <c r="G302" s="284"/>
      <c r="H302" s="286"/>
      <c r="I302" s="279"/>
      <c r="J302" s="260"/>
      <c r="K302" s="260"/>
      <c r="L302" s="280"/>
      <c r="M302" s="275"/>
      <c r="N302" s="263"/>
      <c r="P302" s="264" t="str">
        <f>IF(R302 = "", "", COUNT($R$4:R302))</f>
        <v/>
      </c>
      <c r="Q302" s="264" t="str">
        <f t="shared" si="37"/>
        <v/>
      </c>
      <c r="R302" s="265" t="str">
        <f t="shared" si="38"/>
        <v/>
      </c>
      <c r="S302" s="266" t="str">
        <f t="shared" si="43"/>
        <v/>
      </c>
      <c r="T302" s="267" t="str">
        <f t="shared" si="39"/>
        <v/>
      </c>
      <c r="U302" s="268" t="str">
        <f t="shared" si="44"/>
        <v/>
      </c>
      <c r="V302" s="269" t="str">
        <f t="shared" si="40"/>
        <v/>
      </c>
      <c r="W302" s="5"/>
      <c r="AR302" s="2" t="str">
        <f t="shared" si="42"/>
        <v/>
      </c>
      <c r="AS302" s="2" t="str">
        <f t="shared" si="41"/>
        <v/>
      </c>
      <c r="AT302" s="2" t="str">
        <f>IF(AR302="","",IF(AND(H302&gt;='Intersection Mileposts'!$F$5,H302&lt;='Intersection Mileposts'!$G$5),"Y",IF(AND(H302&gt;='Intersection Mileposts'!$F$6,H302&lt;='Intersection Mileposts'!$G$6),"Y",IF(AND(H302&gt;='Intersection Mileposts'!$F$7,H302&lt;='Intersection Mileposts'!$G$7),"Y",IF(AND(H302&gt;='Intersection Mileposts'!$F$8,H302&lt;='Intersection Mileposts'!$G$8),"Y",IF(AND(H302&gt;='Intersection Mileposts'!$F$9,H302&lt;='Intersection Mileposts'!$G$9),"Y",IF(AND(H302&gt;='Intersection Mileposts'!$F$10,H302&lt;='Intersection Mileposts'!$G$10),"Y",IF(AND(H302&gt;='Intersection Mileposts'!$F$11,H302&lt;='Intersection Mileposts'!$G$11),"Y",IF(AND(H302&gt;='Intersection Mileposts'!$F$12,H302&lt;='Intersection Mileposts'!$G$12),"Y",IF(AND(H302&gt;='Intersection Mileposts'!$F$13,H302&lt;='Intersection Mileposts'!$G$13),"Y",IF(AND(H302&gt;='Intersection Mileposts'!$F$14,H302&lt;='Intersection Mileposts'!$G$14),"Y",IF(AND(H302&gt;='Intersection Mileposts'!$F$15,H302&lt;='Intersection Mileposts'!$G$15),"Y",IF(AND(H302&gt;='Intersection Mileposts'!$F$16,H302&lt;='Intersection Mileposts'!$G$16),"Y",IF(AND(H302&gt;='Intersection Mileposts'!$F$17,H302&lt;='Intersection Mileposts'!$G$17),"Y",IF(AND(H302&gt;='Intersection Mileposts'!$F$18,H302&lt;='Intersection Mileposts'!$G$18),"Y",IF(AND(H302&gt;='Intersection Mileposts'!$F$19,H302&lt;='Intersection Mileposts'!$G$19),"Y",IF(AND(H302&gt;='Intersection Mileposts'!$F$20,H302&lt;='Intersection Mileposts'!$G$20),"Y",IF(AND(H302&gt;='Intersection Mileposts'!$F$21,H302&lt;='Intersection Mileposts'!$G$21),"Y",IF(AND(H302&gt;='Intersection Mileposts'!$F$22,H302&lt;='Intersection Mileposts'!$G$22),"Y",IF(AND(H302&gt;='Intersection Mileposts'!$F$23,H302&lt;='Intersection Mileposts'!$G$23),"Y",IF(AND(H302&gt;='Intersection Mileposts'!$F$24,H302&lt;='Intersection Mileposts'!$G$24),"Y",IF(AND(H302&gt;='Intersection Mileposts'!$F$25,H302&lt;='Intersection Mileposts'!$G$25),"Y",IF(AND(H302&gt;='Intersection Mileposts'!$F$26,H302&lt;='Intersection Mileposts'!$G$26),"Y",IF(AND(H302&gt;='Intersection Mileposts'!$F$27,H302&lt;='Intersection Mileposts'!$G$27),"Y",IF(AND(H302&gt;='Intersection Mileposts'!$F$28,H302&lt;='Intersection Mileposts'!$G$28),"Y",IF(AND(H302&gt;='Intersection Mileposts'!$F$29,H302&lt;='Intersection Mileposts'!$G$29),"Y", IF(AND(H302&gt;='Intersection Mileposts'!$F$30,H302&lt;='Intersection Mileposts'!$G$30),"Y",IF(AND(H302&gt;='Intersection Mileposts'!$F$31,H302&lt;='Intersection Mileposts'!$G$31),"Y",IF(AND(H302&gt;='Intersection Mileposts'!$F$32,H302&lt;='Intersection Mileposts'!$G$32),"Y",IF(AND(H302&gt;='Intersection Mileposts'!$F$33,H302&lt;='Intersection Mileposts'!$G$33),"Y",IF(AND(H302&gt;='Intersection Mileposts'!$F$34,H302&lt;='Intersection Mileposts'!$G$34),"Y",IF(AND(H302&gt;='Intersection Mileposts'!$F$35,H302&lt;='Intersection Mileposts'!$G$35),"Y",IF(AND(H302&gt;='Intersection Mileposts'!$F$36,H302&lt;='Intersection Mileposts'!$G$36),"Y",IF(AND(H302&gt;='Intersection Mileposts'!$F$37,H302&lt;='Intersection Mileposts'!$G$37),"Y",IF(AND(H302&gt;='Intersection Mileposts'!$F$38,H302&lt;='Intersection Mileposts'!$G$38),"Y",IF(AND(H302&gt;='Intersection Mileposts'!$F$39,H302&lt;='Intersection Mileposts'!$G$39),"Y","N"))))))))))))))))))))))))))))))))))))</f>
        <v/>
      </c>
    </row>
    <row r="303" spans="1:46" x14ac:dyDescent="0.3">
      <c r="A303" s="279"/>
      <c r="B303" s="261"/>
      <c r="C303" s="262"/>
      <c r="D303" s="262"/>
      <c r="E303" s="262"/>
      <c r="F303" s="262"/>
      <c r="G303" s="284"/>
      <c r="H303" s="286"/>
      <c r="I303" s="279"/>
      <c r="J303" s="260"/>
      <c r="K303" s="260"/>
      <c r="L303" s="280"/>
      <c r="M303" s="275"/>
      <c r="N303" s="263"/>
      <c r="P303" s="264" t="str">
        <f>IF(R303 = "", "", COUNT($R$4:R303))</f>
        <v/>
      </c>
      <c r="Q303" s="264" t="str">
        <f t="shared" si="37"/>
        <v/>
      </c>
      <c r="R303" s="265" t="str">
        <f t="shared" si="38"/>
        <v/>
      </c>
      <c r="S303" s="266" t="str">
        <f t="shared" si="43"/>
        <v/>
      </c>
      <c r="T303" s="267" t="str">
        <f t="shared" si="39"/>
        <v/>
      </c>
      <c r="U303" s="268" t="str">
        <f t="shared" si="44"/>
        <v/>
      </c>
      <c r="V303" s="269" t="str">
        <f t="shared" si="40"/>
        <v/>
      </c>
      <c r="W303" s="5"/>
      <c r="AR303" s="2" t="str">
        <f t="shared" si="42"/>
        <v/>
      </c>
      <c r="AS303" s="2" t="str">
        <f t="shared" si="41"/>
        <v/>
      </c>
      <c r="AT303" s="2" t="str">
        <f>IF(AR303="","",IF(AND(H303&gt;='Intersection Mileposts'!$F$5,H303&lt;='Intersection Mileposts'!$G$5),"Y",IF(AND(H303&gt;='Intersection Mileposts'!$F$6,H303&lt;='Intersection Mileposts'!$G$6),"Y",IF(AND(H303&gt;='Intersection Mileposts'!$F$7,H303&lt;='Intersection Mileposts'!$G$7),"Y",IF(AND(H303&gt;='Intersection Mileposts'!$F$8,H303&lt;='Intersection Mileposts'!$G$8),"Y",IF(AND(H303&gt;='Intersection Mileposts'!$F$9,H303&lt;='Intersection Mileposts'!$G$9),"Y",IF(AND(H303&gt;='Intersection Mileposts'!$F$10,H303&lt;='Intersection Mileposts'!$G$10),"Y",IF(AND(H303&gt;='Intersection Mileposts'!$F$11,H303&lt;='Intersection Mileposts'!$G$11),"Y",IF(AND(H303&gt;='Intersection Mileposts'!$F$12,H303&lt;='Intersection Mileposts'!$G$12),"Y",IF(AND(H303&gt;='Intersection Mileposts'!$F$13,H303&lt;='Intersection Mileposts'!$G$13),"Y",IF(AND(H303&gt;='Intersection Mileposts'!$F$14,H303&lt;='Intersection Mileposts'!$G$14),"Y",IF(AND(H303&gt;='Intersection Mileposts'!$F$15,H303&lt;='Intersection Mileposts'!$G$15),"Y",IF(AND(H303&gt;='Intersection Mileposts'!$F$16,H303&lt;='Intersection Mileposts'!$G$16),"Y",IF(AND(H303&gt;='Intersection Mileposts'!$F$17,H303&lt;='Intersection Mileposts'!$G$17),"Y",IF(AND(H303&gt;='Intersection Mileposts'!$F$18,H303&lt;='Intersection Mileposts'!$G$18),"Y",IF(AND(H303&gt;='Intersection Mileposts'!$F$19,H303&lt;='Intersection Mileposts'!$G$19),"Y",IF(AND(H303&gt;='Intersection Mileposts'!$F$20,H303&lt;='Intersection Mileposts'!$G$20),"Y",IF(AND(H303&gt;='Intersection Mileposts'!$F$21,H303&lt;='Intersection Mileposts'!$G$21),"Y",IF(AND(H303&gt;='Intersection Mileposts'!$F$22,H303&lt;='Intersection Mileposts'!$G$22),"Y",IF(AND(H303&gt;='Intersection Mileposts'!$F$23,H303&lt;='Intersection Mileposts'!$G$23),"Y",IF(AND(H303&gt;='Intersection Mileposts'!$F$24,H303&lt;='Intersection Mileposts'!$G$24),"Y",IF(AND(H303&gt;='Intersection Mileposts'!$F$25,H303&lt;='Intersection Mileposts'!$G$25),"Y",IF(AND(H303&gt;='Intersection Mileposts'!$F$26,H303&lt;='Intersection Mileposts'!$G$26),"Y",IF(AND(H303&gt;='Intersection Mileposts'!$F$27,H303&lt;='Intersection Mileposts'!$G$27),"Y",IF(AND(H303&gt;='Intersection Mileposts'!$F$28,H303&lt;='Intersection Mileposts'!$G$28),"Y",IF(AND(H303&gt;='Intersection Mileposts'!$F$29,H303&lt;='Intersection Mileposts'!$G$29),"Y", IF(AND(H303&gt;='Intersection Mileposts'!$F$30,H303&lt;='Intersection Mileposts'!$G$30),"Y",IF(AND(H303&gt;='Intersection Mileposts'!$F$31,H303&lt;='Intersection Mileposts'!$G$31),"Y",IF(AND(H303&gt;='Intersection Mileposts'!$F$32,H303&lt;='Intersection Mileposts'!$G$32),"Y",IF(AND(H303&gt;='Intersection Mileposts'!$F$33,H303&lt;='Intersection Mileposts'!$G$33),"Y",IF(AND(H303&gt;='Intersection Mileposts'!$F$34,H303&lt;='Intersection Mileposts'!$G$34),"Y",IF(AND(H303&gt;='Intersection Mileposts'!$F$35,H303&lt;='Intersection Mileposts'!$G$35),"Y",IF(AND(H303&gt;='Intersection Mileposts'!$F$36,H303&lt;='Intersection Mileposts'!$G$36),"Y",IF(AND(H303&gt;='Intersection Mileposts'!$F$37,H303&lt;='Intersection Mileposts'!$G$37),"Y",IF(AND(H303&gt;='Intersection Mileposts'!$F$38,H303&lt;='Intersection Mileposts'!$G$38),"Y",IF(AND(H303&gt;='Intersection Mileposts'!$F$39,H303&lt;='Intersection Mileposts'!$G$39),"Y","N"))))))))))))))))))))))))))))))))))))</f>
        <v/>
      </c>
    </row>
    <row r="304" spans="1:46" x14ac:dyDescent="0.3">
      <c r="A304" s="279"/>
      <c r="B304" s="261"/>
      <c r="C304" s="262"/>
      <c r="D304" s="262"/>
      <c r="E304" s="262"/>
      <c r="F304" s="262"/>
      <c r="G304" s="284"/>
      <c r="H304" s="286"/>
      <c r="I304" s="279"/>
      <c r="J304" s="260"/>
      <c r="K304" s="260"/>
      <c r="L304" s="280"/>
      <c r="M304" s="275"/>
      <c r="N304" s="263"/>
      <c r="P304" s="264" t="str">
        <f>IF(R304 = "", "", COUNT($R$4:R304))</f>
        <v/>
      </c>
      <c r="Q304" s="264" t="str">
        <f t="shared" si="37"/>
        <v/>
      </c>
      <c r="R304" s="265" t="str">
        <f t="shared" si="38"/>
        <v/>
      </c>
      <c r="S304" s="266" t="str">
        <f t="shared" si="43"/>
        <v/>
      </c>
      <c r="T304" s="267" t="str">
        <f t="shared" si="39"/>
        <v/>
      </c>
      <c r="U304" s="268" t="str">
        <f t="shared" si="44"/>
        <v/>
      </c>
      <c r="V304" s="269" t="str">
        <f t="shared" si="40"/>
        <v/>
      </c>
      <c r="W304" s="5"/>
      <c r="AR304" s="2" t="str">
        <f t="shared" si="42"/>
        <v/>
      </c>
      <c r="AS304" s="2" t="str">
        <f t="shared" si="41"/>
        <v/>
      </c>
      <c r="AT304" s="2" t="str">
        <f>IF(AR304="","",IF(AND(H304&gt;='Intersection Mileposts'!$F$5,H304&lt;='Intersection Mileposts'!$G$5),"Y",IF(AND(H304&gt;='Intersection Mileposts'!$F$6,H304&lt;='Intersection Mileposts'!$G$6),"Y",IF(AND(H304&gt;='Intersection Mileposts'!$F$7,H304&lt;='Intersection Mileposts'!$G$7),"Y",IF(AND(H304&gt;='Intersection Mileposts'!$F$8,H304&lt;='Intersection Mileposts'!$G$8),"Y",IF(AND(H304&gt;='Intersection Mileposts'!$F$9,H304&lt;='Intersection Mileposts'!$G$9),"Y",IF(AND(H304&gt;='Intersection Mileposts'!$F$10,H304&lt;='Intersection Mileposts'!$G$10),"Y",IF(AND(H304&gt;='Intersection Mileposts'!$F$11,H304&lt;='Intersection Mileposts'!$G$11),"Y",IF(AND(H304&gt;='Intersection Mileposts'!$F$12,H304&lt;='Intersection Mileposts'!$G$12),"Y",IF(AND(H304&gt;='Intersection Mileposts'!$F$13,H304&lt;='Intersection Mileposts'!$G$13),"Y",IF(AND(H304&gt;='Intersection Mileposts'!$F$14,H304&lt;='Intersection Mileposts'!$G$14),"Y",IF(AND(H304&gt;='Intersection Mileposts'!$F$15,H304&lt;='Intersection Mileposts'!$G$15),"Y",IF(AND(H304&gt;='Intersection Mileposts'!$F$16,H304&lt;='Intersection Mileposts'!$G$16),"Y",IF(AND(H304&gt;='Intersection Mileposts'!$F$17,H304&lt;='Intersection Mileposts'!$G$17),"Y",IF(AND(H304&gt;='Intersection Mileposts'!$F$18,H304&lt;='Intersection Mileposts'!$G$18),"Y",IF(AND(H304&gt;='Intersection Mileposts'!$F$19,H304&lt;='Intersection Mileposts'!$G$19),"Y",IF(AND(H304&gt;='Intersection Mileposts'!$F$20,H304&lt;='Intersection Mileposts'!$G$20),"Y",IF(AND(H304&gt;='Intersection Mileposts'!$F$21,H304&lt;='Intersection Mileposts'!$G$21),"Y",IF(AND(H304&gt;='Intersection Mileposts'!$F$22,H304&lt;='Intersection Mileposts'!$G$22),"Y",IF(AND(H304&gt;='Intersection Mileposts'!$F$23,H304&lt;='Intersection Mileposts'!$G$23),"Y",IF(AND(H304&gt;='Intersection Mileposts'!$F$24,H304&lt;='Intersection Mileposts'!$G$24),"Y",IF(AND(H304&gt;='Intersection Mileposts'!$F$25,H304&lt;='Intersection Mileposts'!$G$25),"Y",IF(AND(H304&gt;='Intersection Mileposts'!$F$26,H304&lt;='Intersection Mileposts'!$G$26),"Y",IF(AND(H304&gt;='Intersection Mileposts'!$F$27,H304&lt;='Intersection Mileposts'!$G$27),"Y",IF(AND(H304&gt;='Intersection Mileposts'!$F$28,H304&lt;='Intersection Mileposts'!$G$28),"Y",IF(AND(H304&gt;='Intersection Mileposts'!$F$29,H304&lt;='Intersection Mileposts'!$G$29),"Y", IF(AND(H304&gt;='Intersection Mileposts'!$F$30,H304&lt;='Intersection Mileposts'!$G$30),"Y",IF(AND(H304&gt;='Intersection Mileposts'!$F$31,H304&lt;='Intersection Mileposts'!$G$31),"Y",IF(AND(H304&gt;='Intersection Mileposts'!$F$32,H304&lt;='Intersection Mileposts'!$G$32),"Y",IF(AND(H304&gt;='Intersection Mileposts'!$F$33,H304&lt;='Intersection Mileposts'!$G$33),"Y",IF(AND(H304&gt;='Intersection Mileposts'!$F$34,H304&lt;='Intersection Mileposts'!$G$34),"Y",IF(AND(H304&gt;='Intersection Mileposts'!$F$35,H304&lt;='Intersection Mileposts'!$G$35),"Y",IF(AND(H304&gt;='Intersection Mileposts'!$F$36,H304&lt;='Intersection Mileposts'!$G$36),"Y",IF(AND(H304&gt;='Intersection Mileposts'!$F$37,H304&lt;='Intersection Mileposts'!$G$37),"Y",IF(AND(H304&gt;='Intersection Mileposts'!$F$38,H304&lt;='Intersection Mileposts'!$G$38),"Y",IF(AND(H304&gt;='Intersection Mileposts'!$F$39,H304&lt;='Intersection Mileposts'!$G$39),"Y","N"))))))))))))))))))))))))))))))))))))</f>
        <v/>
      </c>
    </row>
    <row r="305" spans="1:46" x14ac:dyDescent="0.3">
      <c r="A305" s="279"/>
      <c r="B305" s="261"/>
      <c r="C305" s="262"/>
      <c r="D305" s="262"/>
      <c r="E305" s="262"/>
      <c r="F305" s="262"/>
      <c r="G305" s="284"/>
      <c r="H305" s="286"/>
      <c r="I305" s="279"/>
      <c r="J305" s="260"/>
      <c r="K305" s="260"/>
      <c r="L305" s="280"/>
      <c r="M305" s="275"/>
      <c r="N305" s="263"/>
      <c r="P305" s="264" t="str">
        <f>IF(R305 = "", "", COUNT($R$4:R305))</f>
        <v/>
      </c>
      <c r="Q305" s="264" t="str">
        <f t="shared" si="37"/>
        <v/>
      </c>
      <c r="R305" s="265" t="str">
        <f t="shared" si="38"/>
        <v/>
      </c>
      <c r="S305" s="266" t="str">
        <f t="shared" si="43"/>
        <v/>
      </c>
      <c r="T305" s="267" t="str">
        <f t="shared" si="39"/>
        <v/>
      </c>
      <c r="U305" s="268" t="str">
        <f t="shared" si="44"/>
        <v/>
      </c>
      <c r="V305" s="269" t="str">
        <f t="shared" si="40"/>
        <v/>
      </c>
      <c r="W305" s="5"/>
      <c r="AR305" s="2" t="str">
        <f t="shared" si="42"/>
        <v/>
      </c>
      <c r="AS305" s="2" t="str">
        <f t="shared" si="41"/>
        <v/>
      </c>
      <c r="AT305" s="2" t="str">
        <f>IF(AR305="","",IF(AND(H305&gt;='Intersection Mileposts'!$F$5,H305&lt;='Intersection Mileposts'!$G$5),"Y",IF(AND(H305&gt;='Intersection Mileposts'!$F$6,H305&lt;='Intersection Mileposts'!$G$6),"Y",IF(AND(H305&gt;='Intersection Mileposts'!$F$7,H305&lt;='Intersection Mileposts'!$G$7),"Y",IF(AND(H305&gt;='Intersection Mileposts'!$F$8,H305&lt;='Intersection Mileposts'!$G$8),"Y",IF(AND(H305&gt;='Intersection Mileposts'!$F$9,H305&lt;='Intersection Mileposts'!$G$9),"Y",IF(AND(H305&gt;='Intersection Mileposts'!$F$10,H305&lt;='Intersection Mileposts'!$G$10),"Y",IF(AND(H305&gt;='Intersection Mileposts'!$F$11,H305&lt;='Intersection Mileposts'!$G$11),"Y",IF(AND(H305&gt;='Intersection Mileposts'!$F$12,H305&lt;='Intersection Mileposts'!$G$12),"Y",IF(AND(H305&gt;='Intersection Mileposts'!$F$13,H305&lt;='Intersection Mileposts'!$G$13),"Y",IF(AND(H305&gt;='Intersection Mileposts'!$F$14,H305&lt;='Intersection Mileposts'!$G$14),"Y",IF(AND(H305&gt;='Intersection Mileposts'!$F$15,H305&lt;='Intersection Mileposts'!$G$15),"Y",IF(AND(H305&gt;='Intersection Mileposts'!$F$16,H305&lt;='Intersection Mileposts'!$G$16),"Y",IF(AND(H305&gt;='Intersection Mileposts'!$F$17,H305&lt;='Intersection Mileposts'!$G$17),"Y",IF(AND(H305&gt;='Intersection Mileposts'!$F$18,H305&lt;='Intersection Mileposts'!$G$18),"Y",IF(AND(H305&gt;='Intersection Mileposts'!$F$19,H305&lt;='Intersection Mileposts'!$G$19),"Y",IF(AND(H305&gt;='Intersection Mileposts'!$F$20,H305&lt;='Intersection Mileposts'!$G$20),"Y",IF(AND(H305&gt;='Intersection Mileposts'!$F$21,H305&lt;='Intersection Mileposts'!$G$21),"Y",IF(AND(H305&gt;='Intersection Mileposts'!$F$22,H305&lt;='Intersection Mileposts'!$G$22),"Y",IF(AND(H305&gt;='Intersection Mileposts'!$F$23,H305&lt;='Intersection Mileposts'!$G$23),"Y",IF(AND(H305&gt;='Intersection Mileposts'!$F$24,H305&lt;='Intersection Mileposts'!$G$24),"Y",IF(AND(H305&gt;='Intersection Mileposts'!$F$25,H305&lt;='Intersection Mileposts'!$G$25),"Y",IF(AND(H305&gt;='Intersection Mileposts'!$F$26,H305&lt;='Intersection Mileposts'!$G$26),"Y",IF(AND(H305&gt;='Intersection Mileposts'!$F$27,H305&lt;='Intersection Mileposts'!$G$27),"Y",IF(AND(H305&gt;='Intersection Mileposts'!$F$28,H305&lt;='Intersection Mileposts'!$G$28),"Y",IF(AND(H305&gt;='Intersection Mileposts'!$F$29,H305&lt;='Intersection Mileposts'!$G$29),"Y", IF(AND(H305&gt;='Intersection Mileposts'!$F$30,H305&lt;='Intersection Mileposts'!$G$30),"Y",IF(AND(H305&gt;='Intersection Mileposts'!$F$31,H305&lt;='Intersection Mileposts'!$G$31),"Y",IF(AND(H305&gt;='Intersection Mileposts'!$F$32,H305&lt;='Intersection Mileposts'!$G$32),"Y",IF(AND(H305&gt;='Intersection Mileposts'!$F$33,H305&lt;='Intersection Mileposts'!$G$33),"Y",IF(AND(H305&gt;='Intersection Mileposts'!$F$34,H305&lt;='Intersection Mileposts'!$G$34),"Y",IF(AND(H305&gt;='Intersection Mileposts'!$F$35,H305&lt;='Intersection Mileposts'!$G$35),"Y",IF(AND(H305&gt;='Intersection Mileposts'!$F$36,H305&lt;='Intersection Mileposts'!$G$36),"Y",IF(AND(H305&gt;='Intersection Mileposts'!$F$37,H305&lt;='Intersection Mileposts'!$G$37),"Y",IF(AND(H305&gt;='Intersection Mileposts'!$F$38,H305&lt;='Intersection Mileposts'!$G$38),"Y",IF(AND(H305&gt;='Intersection Mileposts'!$F$39,H305&lt;='Intersection Mileposts'!$G$39),"Y","N"))))))))))))))))))))))))))))))))))))</f>
        <v/>
      </c>
    </row>
    <row r="306" spans="1:46" x14ac:dyDescent="0.3">
      <c r="A306" s="279"/>
      <c r="B306" s="261"/>
      <c r="C306" s="262"/>
      <c r="D306" s="262"/>
      <c r="E306" s="262"/>
      <c r="F306" s="262"/>
      <c r="G306" s="284"/>
      <c r="H306" s="286"/>
      <c r="I306" s="279"/>
      <c r="J306" s="260"/>
      <c r="K306" s="260"/>
      <c r="L306" s="280"/>
      <c r="M306" s="275"/>
      <c r="N306" s="263"/>
      <c r="P306" s="264" t="str">
        <f>IF(R306 = "", "", COUNT($R$4:R306))</f>
        <v/>
      </c>
      <c r="Q306" s="264" t="str">
        <f t="shared" si="37"/>
        <v/>
      </c>
      <c r="R306" s="265" t="str">
        <f t="shared" si="38"/>
        <v/>
      </c>
      <c r="S306" s="266" t="str">
        <f t="shared" si="43"/>
        <v/>
      </c>
      <c r="T306" s="267" t="str">
        <f t="shared" si="39"/>
        <v/>
      </c>
      <c r="U306" s="268" t="str">
        <f t="shared" si="44"/>
        <v/>
      </c>
      <c r="V306" s="269" t="str">
        <f t="shared" si="40"/>
        <v/>
      </c>
      <c r="W306" s="5"/>
      <c r="AR306" s="2" t="str">
        <f t="shared" si="42"/>
        <v/>
      </c>
      <c r="AS306" s="2" t="str">
        <f t="shared" si="41"/>
        <v/>
      </c>
      <c r="AT306" s="2" t="str">
        <f>IF(AR306="","",IF(AND(H306&gt;='Intersection Mileposts'!$F$5,H306&lt;='Intersection Mileposts'!$G$5),"Y",IF(AND(H306&gt;='Intersection Mileposts'!$F$6,H306&lt;='Intersection Mileposts'!$G$6),"Y",IF(AND(H306&gt;='Intersection Mileposts'!$F$7,H306&lt;='Intersection Mileposts'!$G$7),"Y",IF(AND(H306&gt;='Intersection Mileposts'!$F$8,H306&lt;='Intersection Mileposts'!$G$8),"Y",IF(AND(H306&gt;='Intersection Mileposts'!$F$9,H306&lt;='Intersection Mileposts'!$G$9),"Y",IF(AND(H306&gt;='Intersection Mileposts'!$F$10,H306&lt;='Intersection Mileposts'!$G$10),"Y",IF(AND(H306&gt;='Intersection Mileposts'!$F$11,H306&lt;='Intersection Mileposts'!$G$11),"Y",IF(AND(H306&gt;='Intersection Mileposts'!$F$12,H306&lt;='Intersection Mileposts'!$G$12),"Y",IF(AND(H306&gt;='Intersection Mileposts'!$F$13,H306&lt;='Intersection Mileposts'!$G$13),"Y",IF(AND(H306&gt;='Intersection Mileposts'!$F$14,H306&lt;='Intersection Mileposts'!$G$14),"Y",IF(AND(H306&gt;='Intersection Mileposts'!$F$15,H306&lt;='Intersection Mileposts'!$G$15),"Y",IF(AND(H306&gt;='Intersection Mileposts'!$F$16,H306&lt;='Intersection Mileposts'!$G$16),"Y",IF(AND(H306&gt;='Intersection Mileposts'!$F$17,H306&lt;='Intersection Mileposts'!$G$17),"Y",IF(AND(H306&gt;='Intersection Mileposts'!$F$18,H306&lt;='Intersection Mileposts'!$G$18),"Y",IF(AND(H306&gt;='Intersection Mileposts'!$F$19,H306&lt;='Intersection Mileposts'!$G$19),"Y",IF(AND(H306&gt;='Intersection Mileposts'!$F$20,H306&lt;='Intersection Mileposts'!$G$20),"Y",IF(AND(H306&gt;='Intersection Mileposts'!$F$21,H306&lt;='Intersection Mileposts'!$G$21),"Y",IF(AND(H306&gt;='Intersection Mileposts'!$F$22,H306&lt;='Intersection Mileposts'!$G$22),"Y",IF(AND(H306&gt;='Intersection Mileposts'!$F$23,H306&lt;='Intersection Mileposts'!$G$23),"Y",IF(AND(H306&gt;='Intersection Mileposts'!$F$24,H306&lt;='Intersection Mileposts'!$G$24),"Y",IF(AND(H306&gt;='Intersection Mileposts'!$F$25,H306&lt;='Intersection Mileposts'!$G$25),"Y",IF(AND(H306&gt;='Intersection Mileposts'!$F$26,H306&lt;='Intersection Mileposts'!$G$26),"Y",IF(AND(H306&gt;='Intersection Mileposts'!$F$27,H306&lt;='Intersection Mileposts'!$G$27),"Y",IF(AND(H306&gt;='Intersection Mileposts'!$F$28,H306&lt;='Intersection Mileposts'!$G$28),"Y",IF(AND(H306&gt;='Intersection Mileposts'!$F$29,H306&lt;='Intersection Mileposts'!$G$29),"Y", IF(AND(H306&gt;='Intersection Mileposts'!$F$30,H306&lt;='Intersection Mileposts'!$G$30),"Y",IF(AND(H306&gt;='Intersection Mileposts'!$F$31,H306&lt;='Intersection Mileposts'!$G$31),"Y",IF(AND(H306&gt;='Intersection Mileposts'!$F$32,H306&lt;='Intersection Mileposts'!$G$32),"Y",IF(AND(H306&gt;='Intersection Mileposts'!$F$33,H306&lt;='Intersection Mileposts'!$G$33),"Y",IF(AND(H306&gt;='Intersection Mileposts'!$F$34,H306&lt;='Intersection Mileposts'!$G$34),"Y",IF(AND(H306&gt;='Intersection Mileposts'!$F$35,H306&lt;='Intersection Mileposts'!$G$35),"Y",IF(AND(H306&gt;='Intersection Mileposts'!$F$36,H306&lt;='Intersection Mileposts'!$G$36),"Y",IF(AND(H306&gt;='Intersection Mileposts'!$F$37,H306&lt;='Intersection Mileposts'!$G$37),"Y",IF(AND(H306&gt;='Intersection Mileposts'!$F$38,H306&lt;='Intersection Mileposts'!$G$38),"Y",IF(AND(H306&gt;='Intersection Mileposts'!$F$39,H306&lt;='Intersection Mileposts'!$G$39),"Y","N"))))))))))))))))))))))))))))))))))))</f>
        <v/>
      </c>
    </row>
    <row r="307" spans="1:46" x14ac:dyDescent="0.3">
      <c r="A307" s="279"/>
      <c r="B307" s="261"/>
      <c r="C307" s="262"/>
      <c r="D307" s="262"/>
      <c r="E307" s="262"/>
      <c r="F307" s="262"/>
      <c r="G307" s="284"/>
      <c r="H307" s="286"/>
      <c r="I307" s="279"/>
      <c r="J307" s="260"/>
      <c r="K307" s="260"/>
      <c r="L307" s="280"/>
      <c r="M307" s="275"/>
      <c r="N307" s="263"/>
      <c r="P307" s="264" t="str">
        <f>IF(R307 = "", "", COUNT($R$4:R307))</f>
        <v/>
      </c>
      <c r="Q307" s="264" t="str">
        <f t="shared" si="37"/>
        <v/>
      </c>
      <c r="R307" s="265" t="str">
        <f t="shared" si="38"/>
        <v/>
      </c>
      <c r="S307" s="266" t="str">
        <f t="shared" si="43"/>
        <v/>
      </c>
      <c r="T307" s="267" t="str">
        <f t="shared" si="39"/>
        <v/>
      </c>
      <c r="U307" s="268" t="str">
        <f t="shared" si="44"/>
        <v/>
      </c>
      <c r="V307" s="269" t="str">
        <f t="shared" si="40"/>
        <v/>
      </c>
      <c r="W307" s="5"/>
      <c r="AR307" s="2" t="str">
        <f t="shared" si="42"/>
        <v/>
      </c>
      <c r="AS307" s="2" t="str">
        <f t="shared" si="41"/>
        <v/>
      </c>
      <c r="AT307" s="2" t="str">
        <f>IF(AR307="","",IF(AND(H307&gt;='Intersection Mileposts'!$F$5,H307&lt;='Intersection Mileposts'!$G$5),"Y",IF(AND(H307&gt;='Intersection Mileposts'!$F$6,H307&lt;='Intersection Mileposts'!$G$6),"Y",IF(AND(H307&gt;='Intersection Mileposts'!$F$7,H307&lt;='Intersection Mileposts'!$G$7),"Y",IF(AND(H307&gt;='Intersection Mileposts'!$F$8,H307&lt;='Intersection Mileposts'!$G$8),"Y",IF(AND(H307&gt;='Intersection Mileposts'!$F$9,H307&lt;='Intersection Mileposts'!$G$9),"Y",IF(AND(H307&gt;='Intersection Mileposts'!$F$10,H307&lt;='Intersection Mileposts'!$G$10),"Y",IF(AND(H307&gt;='Intersection Mileposts'!$F$11,H307&lt;='Intersection Mileposts'!$G$11),"Y",IF(AND(H307&gt;='Intersection Mileposts'!$F$12,H307&lt;='Intersection Mileposts'!$G$12),"Y",IF(AND(H307&gt;='Intersection Mileposts'!$F$13,H307&lt;='Intersection Mileposts'!$G$13),"Y",IF(AND(H307&gt;='Intersection Mileposts'!$F$14,H307&lt;='Intersection Mileposts'!$G$14),"Y",IF(AND(H307&gt;='Intersection Mileposts'!$F$15,H307&lt;='Intersection Mileposts'!$G$15),"Y",IF(AND(H307&gt;='Intersection Mileposts'!$F$16,H307&lt;='Intersection Mileposts'!$G$16),"Y",IF(AND(H307&gt;='Intersection Mileposts'!$F$17,H307&lt;='Intersection Mileposts'!$G$17),"Y",IF(AND(H307&gt;='Intersection Mileposts'!$F$18,H307&lt;='Intersection Mileposts'!$G$18),"Y",IF(AND(H307&gt;='Intersection Mileposts'!$F$19,H307&lt;='Intersection Mileposts'!$G$19),"Y",IF(AND(H307&gt;='Intersection Mileposts'!$F$20,H307&lt;='Intersection Mileposts'!$G$20),"Y",IF(AND(H307&gt;='Intersection Mileposts'!$F$21,H307&lt;='Intersection Mileposts'!$G$21),"Y",IF(AND(H307&gt;='Intersection Mileposts'!$F$22,H307&lt;='Intersection Mileposts'!$G$22),"Y",IF(AND(H307&gt;='Intersection Mileposts'!$F$23,H307&lt;='Intersection Mileposts'!$G$23),"Y",IF(AND(H307&gt;='Intersection Mileposts'!$F$24,H307&lt;='Intersection Mileposts'!$G$24),"Y",IF(AND(H307&gt;='Intersection Mileposts'!$F$25,H307&lt;='Intersection Mileposts'!$G$25),"Y",IF(AND(H307&gt;='Intersection Mileposts'!$F$26,H307&lt;='Intersection Mileposts'!$G$26),"Y",IF(AND(H307&gt;='Intersection Mileposts'!$F$27,H307&lt;='Intersection Mileposts'!$G$27),"Y",IF(AND(H307&gt;='Intersection Mileposts'!$F$28,H307&lt;='Intersection Mileposts'!$G$28),"Y",IF(AND(H307&gt;='Intersection Mileposts'!$F$29,H307&lt;='Intersection Mileposts'!$G$29),"Y", IF(AND(H307&gt;='Intersection Mileposts'!$F$30,H307&lt;='Intersection Mileposts'!$G$30),"Y",IF(AND(H307&gt;='Intersection Mileposts'!$F$31,H307&lt;='Intersection Mileposts'!$G$31),"Y",IF(AND(H307&gt;='Intersection Mileposts'!$F$32,H307&lt;='Intersection Mileposts'!$G$32),"Y",IF(AND(H307&gt;='Intersection Mileposts'!$F$33,H307&lt;='Intersection Mileposts'!$G$33),"Y",IF(AND(H307&gt;='Intersection Mileposts'!$F$34,H307&lt;='Intersection Mileposts'!$G$34),"Y",IF(AND(H307&gt;='Intersection Mileposts'!$F$35,H307&lt;='Intersection Mileposts'!$G$35),"Y",IF(AND(H307&gt;='Intersection Mileposts'!$F$36,H307&lt;='Intersection Mileposts'!$G$36),"Y",IF(AND(H307&gt;='Intersection Mileposts'!$F$37,H307&lt;='Intersection Mileposts'!$G$37),"Y",IF(AND(H307&gt;='Intersection Mileposts'!$F$38,H307&lt;='Intersection Mileposts'!$G$38),"Y",IF(AND(H307&gt;='Intersection Mileposts'!$F$39,H307&lt;='Intersection Mileposts'!$G$39),"Y","N"))))))))))))))))))))))))))))))))))))</f>
        <v/>
      </c>
    </row>
    <row r="308" spans="1:46" x14ac:dyDescent="0.3">
      <c r="A308" s="279"/>
      <c r="B308" s="261"/>
      <c r="C308" s="262"/>
      <c r="D308" s="262"/>
      <c r="E308" s="262"/>
      <c r="F308" s="262"/>
      <c r="G308" s="284"/>
      <c r="H308" s="286"/>
      <c r="I308" s="279"/>
      <c r="J308" s="260"/>
      <c r="K308" s="260"/>
      <c r="L308" s="280"/>
      <c r="M308" s="275"/>
      <c r="N308" s="263"/>
      <c r="P308" s="264" t="str">
        <f>IF(R308 = "", "", COUNT($R$4:R308))</f>
        <v/>
      </c>
      <c r="Q308" s="264" t="str">
        <f t="shared" si="37"/>
        <v/>
      </c>
      <c r="R308" s="265" t="str">
        <f t="shared" si="38"/>
        <v/>
      </c>
      <c r="S308" s="266" t="str">
        <f t="shared" si="43"/>
        <v/>
      </c>
      <c r="T308" s="267" t="str">
        <f t="shared" si="39"/>
        <v/>
      </c>
      <c r="U308" s="268" t="str">
        <f t="shared" si="44"/>
        <v/>
      </c>
      <c r="V308" s="269" t="str">
        <f t="shared" si="40"/>
        <v/>
      </c>
      <c r="W308" s="5"/>
      <c r="AR308" s="2" t="str">
        <f t="shared" si="42"/>
        <v/>
      </c>
      <c r="AS308" s="2" t="str">
        <f t="shared" si="41"/>
        <v/>
      </c>
      <c r="AT308" s="2" t="str">
        <f>IF(AR308="","",IF(AND(H308&gt;='Intersection Mileposts'!$F$5,H308&lt;='Intersection Mileposts'!$G$5),"Y",IF(AND(H308&gt;='Intersection Mileposts'!$F$6,H308&lt;='Intersection Mileposts'!$G$6),"Y",IF(AND(H308&gt;='Intersection Mileposts'!$F$7,H308&lt;='Intersection Mileposts'!$G$7),"Y",IF(AND(H308&gt;='Intersection Mileposts'!$F$8,H308&lt;='Intersection Mileposts'!$G$8),"Y",IF(AND(H308&gt;='Intersection Mileposts'!$F$9,H308&lt;='Intersection Mileposts'!$G$9),"Y",IF(AND(H308&gt;='Intersection Mileposts'!$F$10,H308&lt;='Intersection Mileposts'!$G$10),"Y",IF(AND(H308&gt;='Intersection Mileposts'!$F$11,H308&lt;='Intersection Mileposts'!$G$11),"Y",IF(AND(H308&gt;='Intersection Mileposts'!$F$12,H308&lt;='Intersection Mileposts'!$G$12),"Y",IF(AND(H308&gt;='Intersection Mileposts'!$F$13,H308&lt;='Intersection Mileposts'!$G$13),"Y",IF(AND(H308&gt;='Intersection Mileposts'!$F$14,H308&lt;='Intersection Mileposts'!$G$14),"Y",IF(AND(H308&gt;='Intersection Mileposts'!$F$15,H308&lt;='Intersection Mileposts'!$G$15),"Y",IF(AND(H308&gt;='Intersection Mileposts'!$F$16,H308&lt;='Intersection Mileposts'!$G$16),"Y",IF(AND(H308&gt;='Intersection Mileposts'!$F$17,H308&lt;='Intersection Mileposts'!$G$17),"Y",IF(AND(H308&gt;='Intersection Mileposts'!$F$18,H308&lt;='Intersection Mileposts'!$G$18),"Y",IF(AND(H308&gt;='Intersection Mileposts'!$F$19,H308&lt;='Intersection Mileposts'!$G$19),"Y",IF(AND(H308&gt;='Intersection Mileposts'!$F$20,H308&lt;='Intersection Mileposts'!$G$20),"Y",IF(AND(H308&gt;='Intersection Mileposts'!$F$21,H308&lt;='Intersection Mileposts'!$G$21),"Y",IF(AND(H308&gt;='Intersection Mileposts'!$F$22,H308&lt;='Intersection Mileposts'!$G$22),"Y",IF(AND(H308&gt;='Intersection Mileposts'!$F$23,H308&lt;='Intersection Mileposts'!$G$23),"Y",IF(AND(H308&gt;='Intersection Mileposts'!$F$24,H308&lt;='Intersection Mileposts'!$G$24),"Y",IF(AND(H308&gt;='Intersection Mileposts'!$F$25,H308&lt;='Intersection Mileposts'!$G$25),"Y",IF(AND(H308&gt;='Intersection Mileposts'!$F$26,H308&lt;='Intersection Mileposts'!$G$26),"Y",IF(AND(H308&gt;='Intersection Mileposts'!$F$27,H308&lt;='Intersection Mileposts'!$G$27),"Y",IF(AND(H308&gt;='Intersection Mileposts'!$F$28,H308&lt;='Intersection Mileposts'!$G$28),"Y",IF(AND(H308&gt;='Intersection Mileposts'!$F$29,H308&lt;='Intersection Mileposts'!$G$29),"Y", IF(AND(H308&gt;='Intersection Mileposts'!$F$30,H308&lt;='Intersection Mileposts'!$G$30),"Y",IF(AND(H308&gt;='Intersection Mileposts'!$F$31,H308&lt;='Intersection Mileposts'!$G$31),"Y",IF(AND(H308&gt;='Intersection Mileposts'!$F$32,H308&lt;='Intersection Mileposts'!$G$32),"Y",IF(AND(H308&gt;='Intersection Mileposts'!$F$33,H308&lt;='Intersection Mileposts'!$G$33),"Y",IF(AND(H308&gt;='Intersection Mileposts'!$F$34,H308&lt;='Intersection Mileposts'!$G$34),"Y",IF(AND(H308&gt;='Intersection Mileposts'!$F$35,H308&lt;='Intersection Mileposts'!$G$35),"Y",IF(AND(H308&gt;='Intersection Mileposts'!$F$36,H308&lt;='Intersection Mileposts'!$G$36),"Y",IF(AND(H308&gt;='Intersection Mileposts'!$F$37,H308&lt;='Intersection Mileposts'!$G$37),"Y",IF(AND(H308&gt;='Intersection Mileposts'!$F$38,H308&lt;='Intersection Mileposts'!$G$38),"Y",IF(AND(H308&gt;='Intersection Mileposts'!$F$39,H308&lt;='Intersection Mileposts'!$G$39),"Y","N"))))))))))))))))))))))))))))))))))))</f>
        <v/>
      </c>
    </row>
    <row r="309" spans="1:46" x14ac:dyDescent="0.3">
      <c r="A309" s="279"/>
      <c r="B309" s="261"/>
      <c r="C309" s="262"/>
      <c r="D309" s="262"/>
      <c r="E309" s="262"/>
      <c r="F309" s="262"/>
      <c r="G309" s="284"/>
      <c r="H309" s="286"/>
      <c r="I309" s="279"/>
      <c r="J309" s="260"/>
      <c r="K309" s="260"/>
      <c r="L309" s="280"/>
      <c r="M309" s="275"/>
      <c r="N309" s="263"/>
      <c r="P309" s="264" t="str">
        <f>IF(R309 = "", "", COUNT($R$4:R309))</f>
        <v/>
      </c>
      <c r="Q309" s="264" t="str">
        <f t="shared" si="37"/>
        <v/>
      </c>
      <c r="R309" s="265" t="str">
        <f t="shared" si="38"/>
        <v/>
      </c>
      <c r="S309" s="266" t="str">
        <f t="shared" si="43"/>
        <v/>
      </c>
      <c r="T309" s="267" t="str">
        <f t="shared" si="39"/>
        <v/>
      </c>
      <c r="U309" s="268" t="str">
        <f t="shared" si="44"/>
        <v/>
      </c>
      <c r="V309" s="269" t="str">
        <f t="shared" si="40"/>
        <v/>
      </c>
      <c r="W309" s="5"/>
      <c r="AR309" s="2" t="str">
        <f t="shared" si="42"/>
        <v/>
      </c>
      <c r="AS309" s="2" t="str">
        <f t="shared" si="41"/>
        <v/>
      </c>
      <c r="AT309" s="2" t="str">
        <f>IF(AR309="","",IF(AND(H309&gt;='Intersection Mileposts'!$F$5,H309&lt;='Intersection Mileposts'!$G$5),"Y",IF(AND(H309&gt;='Intersection Mileposts'!$F$6,H309&lt;='Intersection Mileposts'!$G$6),"Y",IF(AND(H309&gt;='Intersection Mileposts'!$F$7,H309&lt;='Intersection Mileposts'!$G$7),"Y",IF(AND(H309&gt;='Intersection Mileposts'!$F$8,H309&lt;='Intersection Mileposts'!$G$8),"Y",IF(AND(H309&gt;='Intersection Mileposts'!$F$9,H309&lt;='Intersection Mileposts'!$G$9),"Y",IF(AND(H309&gt;='Intersection Mileposts'!$F$10,H309&lt;='Intersection Mileposts'!$G$10),"Y",IF(AND(H309&gt;='Intersection Mileposts'!$F$11,H309&lt;='Intersection Mileposts'!$G$11),"Y",IF(AND(H309&gt;='Intersection Mileposts'!$F$12,H309&lt;='Intersection Mileposts'!$G$12),"Y",IF(AND(H309&gt;='Intersection Mileposts'!$F$13,H309&lt;='Intersection Mileposts'!$G$13),"Y",IF(AND(H309&gt;='Intersection Mileposts'!$F$14,H309&lt;='Intersection Mileposts'!$G$14),"Y",IF(AND(H309&gt;='Intersection Mileposts'!$F$15,H309&lt;='Intersection Mileposts'!$G$15),"Y",IF(AND(H309&gt;='Intersection Mileposts'!$F$16,H309&lt;='Intersection Mileposts'!$G$16),"Y",IF(AND(H309&gt;='Intersection Mileposts'!$F$17,H309&lt;='Intersection Mileposts'!$G$17),"Y",IF(AND(H309&gt;='Intersection Mileposts'!$F$18,H309&lt;='Intersection Mileposts'!$G$18),"Y",IF(AND(H309&gt;='Intersection Mileposts'!$F$19,H309&lt;='Intersection Mileposts'!$G$19),"Y",IF(AND(H309&gt;='Intersection Mileposts'!$F$20,H309&lt;='Intersection Mileposts'!$G$20),"Y",IF(AND(H309&gt;='Intersection Mileposts'!$F$21,H309&lt;='Intersection Mileposts'!$G$21),"Y",IF(AND(H309&gt;='Intersection Mileposts'!$F$22,H309&lt;='Intersection Mileposts'!$G$22),"Y",IF(AND(H309&gt;='Intersection Mileposts'!$F$23,H309&lt;='Intersection Mileposts'!$G$23),"Y",IF(AND(H309&gt;='Intersection Mileposts'!$F$24,H309&lt;='Intersection Mileposts'!$G$24),"Y",IF(AND(H309&gt;='Intersection Mileposts'!$F$25,H309&lt;='Intersection Mileposts'!$G$25),"Y",IF(AND(H309&gt;='Intersection Mileposts'!$F$26,H309&lt;='Intersection Mileposts'!$G$26),"Y",IF(AND(H309&gt;='Intersection Mileposts'!$F$27,H309&lt;='Intersection Mileposts'!$G$27),"Y",IF(AND(H309&gt;='Intersection Mileposts'!$F$28,H309&lt;='Intersection Mileposts'!$G$28),"Y",IF(AND(H309&gt;='Intersection Mileposts'!$F$29,H309&lt;='Intersection Mileposts'!$G$29),"Y", IF(AND(H309&gt;='Intersection Mileposts'!$F$30,H309&lt;='Intersection Mileposts'!$G$30),"Y",IF(AND(H309&gt;='Intersection Mileposts'!$F$31,H309&lt;='Intersection Mileposts'!$G$31),"Y",IF(AND(H309&gt;='Intersection Mileposts'!$F$32,H309&lt;='Intersection Mileposts'!$G$32),"Y",IF(AND(H309&gt;='Intersection Mileposts'!$F$33,H309&lt;='Intersection Mileposts'!$G$33),"Y",IF(AND(H309&gt;='Intersection Mileposts'!$F$34,H309&lt;='Intersection Mileposts'!$G$34),"Y",IF(AND(H309&gt;='Intersection Mileposts'!$F$35,H309&lt;='Intersection Mileposts'!$G$35),"Y",IF(AND(H309&gt;='Intersection Mileposts'!$F$36,H309&lt;='Intersection Mileposts'!$G$36),"Y",IF(AND(H309&gt;='Intersection Mileposts'!$F$37,H309&lt;='Intersection Mileposts'!$G$37),"Y",IF(AND(H309&gt;='Intersection Mileposts'!$F$38,H309&lt;='Intersection Mileposts'!$G$38),"Y",IF(AND(H309&gt;='Intersection Mileposts'!$F$39,H309&lt;='Intersection Mileposts'!$G$39),"Y","N"))))))))))))))))))))))))))))))))))))</f>
        <v/>
      </c>
    </row>
    <row r="310" spans="1:46" x14ac:dyDescent="0.3">
      <c r="A310" s="279"/>
      <c r="B310" s="261"/>
      <c r="C310" s="262"/>
      <c r="D310" s="262"/>
      <c r="E310" s="262"/>
      <c r="F310" s="262"/>
      <c r="G310" s="284"/>
      <c r="H310" s="286"/>
      <c r="I310" s="279"/>
      <c r="J310" s="260"/>
      <c r="K310" s="260"/>
      <c r="L310" s="280"/>
      <c r="M310" s="275"/>
      <c r="N310" s="263"/>
      <c r="P310" s="264" t="str">
        <f>IF(R310 = "", "", COUNT($R$4:R310))</f>
        <v/>
      </c>
      <c r="Q310" s="264" t="str">
        <f t="shared" si="37"/>
        <v/>
      </c>
      <c r="R310" s="265" t="str">
        <f t="shared" si="38"/>
        <v/>
      </c>
      <c r="S310" s="266" t="str">
        <f t="shared" si="43"/>
        <v/>
      </c>
      <c r="T310" s="267" t="str">
        <f t="shared" si="39"/>
        <v/>
      </c>
      <c r="U310" s="268" t="str">
        <f t="shared" si="44"/>
        <v/>
      </c>
      <c r="V310" s="269" t="str">
        <f t="shared" si="40"/>
        <v/>
      </c>
      <c r="W310" s="5"/>
      <c r="AR310" s="2" t="str">
        <f t="shared" si="42"/>
        <v/>
      </c>
      <c r="AS310" s="2" t="str">
        <f t="shared" si="41"/>
        <v/>
      </c>
      <c r="AT310" s="2" t="str">
        <f>IF(AR310="","",IF(AND(H310&gt;='Intersection Mileposts'!$F$5,H310&lt;='Intersection Mileposts'!$G$5),"Y",IF(AND(H310&gt;='Intersection Mileposts'!$F$6,H310&lt;='Intersection Mileposts'!$G$6),"Y",IF(AND(H310&gt;='Intersection Mileposts'!$F$7,H310&lt;='Intersection Mileposts'!$G$7),"Y",IF(AND(H310&gt;='Intersection Mileposts'!$F$8,H310&lt;='Intersection Mileposts'!$G$8),"Y",IF(AND(H310&gt;='Intersection Mileposts'!$F$9,H310&lt;='Intersection Mileposts'!$G$9),"Y",IF(AND(H310&gt;='Intersection Mileposts'!$F$10,H310&lt;='Intersection Mileposts'!$G$10),"Y",IF(AND(H310&gt;='Intersection Mileposts'!$F$11,H310&lt;='Intersection Mileposts'!$G$11),"Y",IF(AND(H310&gt;='Intersection Mileposts'!$F$12,H310&lt;='Intersection Mileposts'!$G$12),"Y",IF(AND(H310&gt;='Intersection Mileposts'!$F$13,H310&lt;='Intersection Mileposts'!$G$13),"Y",IF(AND(H310&gt;='Intersection Mileposts'!$F$14,H310&lt;='Intersection Mileposts'!$G$14),"Y",IF(AND(H310&gt;='Intersection Mileposts'!$F$15,H310&lt;='Intersection Mileposts'!$G$15),"Y",IF(AND(H310&gt;='Intersection Mileposts'!$F$16,H310&lt;='Intersection Mileposts'!$G$16),"Y",IF(AND(H310&gt;='Intersection Mileposts'!$F$17,H310&lt;='Intersection Mileposts'!$G$17),"Y",IF(AND(H310&gt;='Intersection Mileposts'!$F$18,H310&lt;='Intersection Mileposts'!$G$18),"Y",IF(AND(H310&gt;='Intersection Mileposts'!$F$19,H310&lt;='Intersection Mileposts'!$G$19),"Y",IF(AND(H310&gt;='Intersection Mileposts'!$F$20,H310&lt;='Intersection Mileposts'!$G$20),"Y",IF(AND(H310&gt;='Intersection Mileposts'!$F$21,H310&lt;='Intersection Mileposts'!$G$21),"Y",IF(AND(H310&gt;='Intersection Mileposts'!$F$22,H310&lt;='Intersection Mileposts'!$G$22),"Y",IF(AND(H310&gt;='Intersection Mileposts'!$F$23,H310&lt;='Intersection Mileposts'!$G$23),"Y",IF(AND(H310&gt;='Intersection Mileposts'!$F$24,H310&lt;='Intersection Mileposts'!$G$24),"Y",IF(AND(H310&gt;='Intersection Mileposts'!$F$25,H310&lt;='Intersection Mileposts'!$G$25),"Y",IF(AND(H310&gt;='Intersection Mileposts'!$F$26,H310&lt;='Intersection Mileposts'!$G$26),"Y",IF(AND(H310&gt;='Intersection Mileposts'!$F$27,H310&lt;='Intersection Mileposts'!$G$27),"Y",IF(AND(H310&gt;='Intersection Mileposts'!$F$28,H310&lt;='Intersection Mileposts'!$G$28),"Y",IF(AND(H310&gt;='Intersection Mileposts'!$F$29,H310&lt;='Intersection Mileposts'!$G$29),"Y", IF(AND(H310&gt;='Intersection Mileposts'!$F$30,H310&lt;='Intersection Mileposts'!$G$30),"Y",IF(AND(H310&gt;='Intersection Mileposts'!$F$31,H310&lt;='Intersection Mileposts'!$G$31),"Y",IF(AND(H310&gt;='Intersection Mileposts'!$F$32,H310&lt;='Intersection Mileposts'!$G$32),"Y",IF(AND(H310&gt;='Intersection Mileposts'!$F$33,H310&lt;='Intersection Mileposts'!$G$33),"Y",IF(AND(H310&gt;='Intersection Mileposts'!$F$34,H310&lt;='Intersection Mileposts'!$G$34),"Y",IF(AND(H310&gt;='Intersection Mileposts'!$F$35,H310&lt;='Intersection Mileposts'!$G$35),"Y",IF(AND(H310&gt;='Intersection Mileposts'!$F$36,H310&lt;='Intersection Mileposts'!$G$36),"Y",IF(AND(H310&gt;='Intersection Mileposts'!$F$37,H310&lt;='Intersection Mileposts'!$G$37),"Y",IF(AND(H310&gt;='Intersection Mileposts'!$F$38,H310&lt;='Intersection Mileposts'!$G$38),"Y",IF(AND(H310&gt;='Intersection Mileposts'!$F$39,H310&lt;='Intersection Mileposts'!$G$39),"Y","N"))))))))))))))))))))))))))))))))))))</f>
        <v/>
      </c>
    </row>
    <row r="311" spans="1:46" x14ac:dyDescent="0.3">
      <c r="A311" s="279"/>
      <c r="B311" s="261"/>
      <c r="C311" s="262"/>
      <c r="D311" s="262"/>
      <c r="E311" s="262"/>
      <c r="F311" s="262"/>
      <c r="G311" s="284"/>
      <c r="H311" s="286"/>
      <c r="I311" s="279"/>
      <c r="J311" s="260"/>
      <c r="K311" s="260"/>
      <c r="L311" s="280"/>
      <c r="M311" s="275"/>
      <c r="N311" s="263"/>
      <c r="P311" s="264" t="str">
        <f>IF(R311 = "", "", COUNT($R$4:R311))</f>
        <v/>
      </c>
      <c r="Q311" s="264" t="str">
        <f t="shared" si="37"/>
        <v/>
      </c>
      <c r="R311" s="265" t="str">
        <f t="shared" si="38"/>
        <v/>
      </c>
      <c r="S311" s="266" t="str">
        <f t="shared" si="43"/>
        <v/>
      </c>
      <c r="T311" s="267" t="str">
        <f t="shared" si="39"/>
        <v/>
      </c>
      <c r="U311" s="268" t="str">
        <f t="shared" si="44"/>
        <v/>
      </c>
      <c r="V311" s="269" t="str">
        <f t="shared" si="40"/>
        <v/>
      </c>
      <c r="W311" s="5"/>
      <c r="AR311" s="2" t="str">
        <f t="shared" si="42"/>
        <v/>
      </c>
      <c r="AS311" s="2" t="str">
        <f t="shared" si="41"/>
        <v/>
      </c>
      <c r="AT311" s="2" t="str">
        <f>IF(AR311="","",IF(AND(H311&gt;='Intersection Mileposts'!$F$5,H311&lt;='Intersection Mileposts'!$G$5),"Y",IF(AND(H311&gt;='Intersection Mileposts'!$F$6,H311&lt;='Intersection Mileposts'!$G$6),"Y",IF(AND(H311&gt;='Intersection Mileposts'!$F$7,H311&lt;='Intersection Mileposts'!$G$7),"Y",IF(AND(H311&gt;='Intersection Mileposts'!$F$8,H311&lt;='Intersection Mileposts'!$G$8),"Y",IF(AND(H311&gt;='Intersection Mileposts'!$F$9,H311&lt;='Intersection Mileposts'!$G$9),"Y",IF(AND(H311&gt;='Intersection Mileposts'!$F$10,H311&lt;='Intersection Mileposts'!$G$10),"Y",IF(AND(H311&gt;='Intersection Mileposts'!$F$11,H311&lt;='Intersection Mileposts'!$G$11),"Y",IF(AND(H311&gt;='Intersection Mileposts'!$F$12,H311&lt;='Intersection Mileposts'!$G$12),"Y",IF(AND(H311&gt;='Intersection Mileposts'!$F$13,H311&lt;='Intersection Mileposts'!$G$13),"Y",IF(AND(H311&gt;='Intersection Mileposts'!$F$14,H311&lt;='Intersection Mileposts'!$G$14),"Y",IF(AND(H311&gt;='Intersection Mileposts'!$F$15,H311&lt;='Intersection Mileposts'!$G$15),"Y",IF(AND(H311&gt;='Intersection Mileposts'!$F$16,H311&lt;='Intersection Mileposts'!$G$16),"Y",IF(AND(H311&gt;='Intersection Mileposts'!$F$17,H311&lt;='Intersection Mileposts'!$G$17),"Y",IF(AND(H311&gt;='Intersection Mileposts'!$F$18,H311&lt;='Intersection Mileposts'!$G$18),"Y",IF(AND(H311&gt;='Intersection Mileposts'!$F$19,H311&lt;='Intersection Mileposts'!$G$19),"Y",IF(AND(H311&gt;='Intersection Mileposts'!$F$20,H311&lt;='Intersection Mileposts'!$G$20),"Y",IF(AND(H311&gt;='Intersection Mileposts'!$F$21,H311&lt;='Intersection Mileposts'!$G$21),"Y",IF(AND(H311&gt;='Intersection Mileposts'!$F$22,H311&lt;='Intersection Mileposts'!$G$22),"Y",IF(AND(H311&gt;='Intersection Mileposts'!$F$23,H311&lt;='Intersection Mileposts'!$G$23),"Y",IF(AND(H311&gt;='Intersection Mileposts'!$F$24,H311&lt;='Intersection Mileposts'!$G$24),"Y",IF(AND(H311&gt;='Intersection Mileposts'!$F$25,H311&lt;='Intersection Mileposts'!$G$25),"Y",IF(AND(H311&gt;='Intersection Mileposts'!$F$26,H311&lt;='Intersection Mileposts'!$G$26),"Y",IF(AND(H311&gt;='Intersection Mileposts'!$F$27,H311&lt;='Intersection Mileposts'!$G$27),"Y",IF(AND(H311&gt;='Intersection Mileposts'!$F$28,H311&lt;='Intersection Mileposts'!$G$28),"Y",IF(AND(H311&gt;='Intersection Mileposts'!$F$29,H311&lt;='Intersection Mileposts'!$G$29),"Y", IF(AND(H311&gt;='Intersection Mileposts'!$F$30,H311&lt;='Intersection Mileposts'!$G$30),"Y",IF(AND(H311&gt;='Intersection Mileposts'!$F$31,H311&lt;='Intersection Mileposts'!$G$31),"Y",IF(AND(H311&gt;='Intersection Mileposts'!$F$32,H311&lt;='Intersection Mileposts'!$G$32),"Y",IF(AND(H311&gt;='Intersection Mileposts'!$F$33,H311&lt;='Intersection Mileposts'!$G$33),"Y",IF(AND(H311&gt;='Intersection Mileposts'!$F$34,H311&lt;='Intersection Mileposts'!$G$34),"Y",IF(AND(H311&gt;='Intersection Mileposts'!$F$35,H311&lt;='Intersection Mileposts'!$G$35),"Y",IF(AND(H311&gt;='Intersection Mileposts'!$F$36,H311&lt;='Intersection Mileposts'!$G$36),"Y",IF(AND(H311&gt;='Intersection Mileposts'!$F$37,H311&lt;='Intersection Mileposts'!$G$37),"Y",IF(AND(H311&gt;='Intersection Mileposts'!$F$38,H311&lt;='Intersection Mileposts'!$G$38),"Y",IF(AND(H311&gt;='Intersection Mileposts'!$F$39,H311&lt;='Intersection Mileposts'!$G$39),"Y","N"))))))))))))))))))))))))))))))))))))</f>
        <v/>
      </c>
    </row>
    <row r="312" spans="1:46" x14ac:dyDescent="0.3">
      <c r="A312" s="279"/>
      <c r="B312" s="261"/>
      <c r="C312" s="262"/>
      <c r="D312" s="262"/>
      <c r="E312" s="262"/>
      <c r="F312" s="262"/>
      <c r="G312" s="284"/>
      <c r="H312" s="286"/>
      <c r="I312" s="279"/>
      <c r="J312" s="260"/>
      <c r="K312" s="260"/>
      <c r="L312" s="280"/>
      <c r="M312" s="275"/>
      <c r="N312" s="263"/>
      <c r="P312" s="264" t="str">
        <f>IF(R312 = "", "", COUNT($R$4:R312))</f>
        <v/>
      </c>
      <c r="Q312" s="264" t="str">
        <f t="shared" si="37"/>
        <v/>
      </c>
      <c r="R312" s="265" t="str">
        <f t="shared" si="38"/>
        <v/>
      </c>
      <c r="S312" s="266" t="str">
        <f t="shared" si="43"/>
        <v/>
      </c>
      <c r="T312" s="267" t="str">
        <f t="shared" si="39"/>
        <v/>
      </c>
      <c r="U312" s="268" t="str">
        <f t="shared" si="44"/>
        <v/>
      </c>
      <c r="V312" s="269" t="str">
        <f t="shared" si="40"/>
        <v/>
      </c>
      <c r="W312" s="5"/>
      <c r="AR312" s="2" t="str">
        <f t="shared" si="42"/>
        <v/>
      </c>
      <c r="AS312" s="2" t="str">
        <f t="shared" si="41"/>
        <v/>
      </c>
      <c r="AT312" s="2" t="str">
        <f>IF(AR312="","",IF(AND(H312&gt;='Intersection Mileposts'!$F$5,H312&lt;='Intersection Mileposts'!$G$5),"Y",IF(AND(H312&gt;='Intersection Mileposts'!$F$6,H312&lt;='Intersection Mileposts'!$G$6),"Y",IF(AND(H312&gt;='Intersection Mileposts'!$F$7,H312&lt;='Intersection Mileposts'!$G$7),"Y",IF(AND(H312&gt;='Intersection Mileposts'!$F$8,H312&lt;='Intersection Mileposts'!$G$8),"Y",IF(AND(H312&gt;='Intersection Mileposts'!$F$9,H312&lt;='Intersection Mileposts'!$G$9),"Y",IF(AND(H312&gt;='Intersection Mileposts'!$F$10,H312&lt;='Intersection Mileposts'!$G$10),"Y",IF(AND(H312&gt;='Intersection Mileposts'!$F$11,H312&lt;='Intersection Mileposts'!$G$11),"Y",IF(AND(H312&gt;='Intersection Mileposts'!$F$12,H312&lt;='Intersection Mileposts'!$G$12),"Y",IF(AND(H312&gt;='Intersection Mileposts'!$F$13,H312&lt;='Intersection Mileposts'!$G$13),"Y",IF(AND(H312&gt;='Intersection Mileposts'!$F$14,H312&lt;='Intersection Mileposts'!$G$14),"Y",IF(AND(H312&gt;='Intersection Mileposts'!$F$15,H312&lt;='Intersection Mileposts'!$G$15),"Y",IF(AND(H312&gt;='Intersection Mileposts'!$F$16,H312&lt;='Intersection Mileposts'!$G$16),"Y",IF(AND(H312&gt;='Intersection Mileposts'!$F$17,H312&lt;='Intersection Mileposts'!$G$17),"Y",IF(AND(H312&gt;='Intersection Mileposts'!$F$18,H312&lt;='Intersection Mileposts'!$G$18),"Y",IF(AND(H312&gt;='Intersection Mileposts'!$F$19,H312&lt;='Intersection Mileposts'!$G$19),"Y",IF(AND(H312&gt;='Intersection Mileposts'!$F$20,H312&lt;='Intersection Mileposts'!$G$20),"Y",IF(AND(H312&gt;='Intersection Mileposts'!$F$21,H312&lt;='Intersection Mileposts'!$G$21),"Y",IF(AND(H312&gt;='Intersection Mileposts'!$F$22,H312&lt;='Intersection Mileposts'!$G$22),"Y",IF(AND(H312&gt;='Intersection Mileposts'!$F$23,H312&lt;='Intersection Mileposts'!$G$23),"Y",IF(AND(H312&gt;='Intersection Mileposts'!$F$24,H312&lt;='Intersection Mileposts'!$G$24),"Y",IF(AND(H312&gt;='Intersection Mileposts'!$F$25,H312&lt;='Intersection Mileposts'!$G$25),"Y",IF(AND(H312&gt;='Intersection Mileposts'!$F$26,H312&lt;='Intersection Mileposts'!$G$26),"Y",IF(AND(H312&gt;='Intersection Mileposts'!$F$27,H312&lt;='Intersection Mileposts'!$G$27),"Y",IF(AND(H312&gt;='Intersection Mileposts'!$F$28,H312&lt;='Intersection Mileposts'!$G$28),"Y",IF(AND(H312&gt;='Intersection Mileposts'!$F$29,H312&lt;='Intersection Mileposts'!$G$29),"Y", IF(AND(H312&gt;='Intersection Mileposts'!$F$30,H312&lt;='Intersection Mileposts'!$G$30),"Y",IF(AND(H312&gt;='Intersection Mileposts'!$F$31,H312&lt;='Intersection Mileposts'!$G$31),"Y",IF(AND(H312&gt;='Intersection Mileposts'!$F$32,H312&lt;='Intersection Mileposts'!$G$32),"Y",IF(AND(H312&gt;='Intersection Mileposts'!$F$33,H312&lt;='Intersection Mileposts'!$G$33),"Y",IF(AND(H312&gt;='Intersection Mileposts'!$F$34,H312&lt;='Intersection Mileposts'!$G$34),"Y",IF(AND(H312&gt;='Intersection Mileposts'!$F$35,H312&lt;='Intersection Mileposts'!$G$35),"Y",IF(AND(H312&gt;='Intersection Mileposts'!$F$36,H312&lt;='Intersection Mileposts'!$G$36),"Y",IF(AND(H312&gt;='Intersection Mileposts'!$F$37,H312&lt;='Intersection Mileposts'!$G$37),"Y",IF(AND(H312&gt;='Intersection Mileposts'!$F$38,H312&lt;='Intersection Mileposts'!$G$38),"Y",IF(AND(H312&gt;='Intersection Mileposts'!$F$39,H312&lt;='Intersection Mileposts'!$G$39),"Y","N"))))))))))))))))))))))))))))))))))))</f>
        <v/>
      </c>
    </row>
    <row r="313" spans="1:46" x14ac:dyDescent="0.3">
      <c r="A313" s="279"/>
      <c r="B313" s="261"/>
      <c r="C313" s="262"/>
      <c r="D313" s="262"/>
      <c r="E313" s="262"/>
      <c r="F313" s="262"/>
      <c r="G313" s="284"/>
      <c r="H313" s="286"/>
      <c r="I313" s="279"/>
      <c r="J313" s="260"/>
      <c r="K313" s="260"/>
      <c r="L313" s="280"/>
      <c r="M313" s="275"/>
      <c r="N313" s="263"/>
      <c r="P313" s="264" t="str">
        <f>IF(R313 = "", "", COUNT($R$4:R313))</f>
        <v/>
      </c>
      <c r="Q313" s="264" t="str">
        <f t="shared" si="37"/>
        <v/>
      </c>
      <c r="R313" s="265" t="str">
        <f t="shared" si="38"/>
        <v/>
      </c>
      <c r="S313" s="266" t="str">
        <f t="shared" si="43"/>
        <v/>
      </c>
      <c r="T313" s="267" t="str">
        <f t="shared" si="39"/>
        <v/>
      </c>
      <c r="U313" s="268" t="str">
        <f t="shared" si="44"/>
        <v/>
      </c>
      <c r="V313" s="269" t="str">
        <f t="shared" si="40"/>
        <v/>
      </c>
      <c r="W313" s="5"/>
      <c r="AR313" s="2" t="str">
        <f t="shared" si="42"/>
        <v/>
      </c>
      <c r="AS313" s="2" t="str">
        <f t="shared" si="41"/>
        <v/>
      </c>
      <c r="AT313" s="2" t="str">
        <f>IF(AR313="","",IF(AND(H313&gt;='Intersection Mileposts'!$F$5,H313&lt;='Intersection Mileposts'!$G$5),"Y",IF(AND(H313&gt;='Intersection Mileposts'!$F$6,H313&lt;='Intersection Mileposts'!$G$6),"Y",IF(AND(H313&gt;='Intersection Mileposts'!$F$7,H313&lt;='Intersection Mileposts'!$G$7),"Y",IF(AND(H313&gt;='Intersection Mileposts'!$F$8,H313&lt;='Intersection Mileposts'!$G$8),"Y",IF(AND(H313&gt;='Intersection Mileposts'!$F$9,H313&lt;='Intersection Mileposts'!$G$9),"Y",IF(AND(H313&gt;='Intersection Mileposts'!$F$10,H313&lt;='Intersection Mileposts'!$G$10),"Y",IF(AND(H313&gt;='Intersection Mileposts'!$F$11,H313&lt;='Intersection Mileposts'!$G$11),"Y",IF(AND(H313&gt;='Intersection Mileposts'!$F$12,H313&lt;='Intersection Mileposts'!$G$12),"Y",IF(AND(H313&gt;='Intersection Mileposts'!$F$13,H313&lt;='Intersection Mileposts'!$G$13),"Y",IF(AND(H313&gt;='Intersection Mileposts'!$F$14,H313&lt;='Intersection Mileposts'!$G$14),"Y",IF(AND(H313&gt;='Intersection Mileposts'!$F$15,H313&lt;='Intersection Mileposts'!$G$15),"Y",IF(AND(H313&gt;='Intersection Mileposts'!$F$16,H313&lt;='Intersection Mileposts'!$G$16),"Y",IF(AND(H313&gt;='Intersection Mileposts'!$F$17,H313&lt;='Intersection Mileposts'!$G$17),"Y",IF(AND(H313&gt;='Intersection Mileposts'!$F$18,H313&lt;='Intersection Mileposts'!$G$18),"Y",IF(AND(H313&gt;='Intersection Mileposts'!$F$19,H313&lt;='Intersection Mileposts'!$G$19),"Y",IF(AND(H313&gt;='Intersection Mileposts'!$F$20,H313&lt;='Intersection Mileposts'!$G$20),"Y",IF(AND(H313&gt;='Intersection Mileposts'!$F$21,H313&lt;='Intersection Mileposts'!$G$21),"Y",IF(AND(H313&gt;='Intersection Mileposts'!$F$22,H313&lt;='Intersection Mileposts'!$G$22),"Y",IF(AND(H313&gt;='Intersection Mileposts'!$F$23,H313&lt;='Intersection Mileposts'!$G$23),"Y",IF(AND(H313&gt;='Intersection Mileposts'!$F$24,H313&lt;='Intersection Mileposts'!$G$24),"Y",IF(AND(H313&gt;='Intersection Mileposts'!$F$25,H313&lt;='Intersection Mileposts'!$G$25),"Y",IF(AND(H313&gt;='Intersection Mileposts'!$F$26,H313&lt;='Intersection Mileposts'!$G$26),"Y",IF(AND(H313&gt;='Intersection Mileposts'!$F$27,H313&lt;='Intersection Mileposts'!$G$27),"Y",IF(AND(H313&gt;='Intersection Mileposts'!$F$28,H313&lt;='Intersection Mileposts'!$G$28),"Y",IF(AND(H313&gt;='Intersection Mileposts'!$F$29,H313&lt;='Intersection Mileposts'!$G$29),"Y", IF(AND(H313&gt;='Intersection Mileposts'!$F$30,H313&lt;='Intersection Mileposts'!$G$30),"Y",IF(AND(H313&gt;='Intersection Mileposts'!$F$31,H313&lt;='Intersection Mileposts'!$G$31),"Y",IF(AND(H313&gt;='Intersection Mileposts'!$F$32,H313&lt;='Intersection Mileposts'!$G$32),"Y",IF(AND(H313&gt;='Intersection Mileposts'!$F$33,H313&lt;='Intersection Mileposts'!$G$33),"Y",IF(AND(H313&gt;='Intersection Mileposts'!$F$34,H313&lt;='Intersection Mileposts'!$G$34),"Y",IF(AND(H313&gt;='Intersection Mileposts'!$F$35,H313&lt;='Intersection Mileposts'!$G$35),"Y",IF(AND(H313&gt;='Intersection Mileposts'!$F$36,H313&lt;='Intersection Mileposts'!$G$36),"Y",IF(AND(H313&gt;='Intersection Mileposts'!$F$37,H313&lt;='Intersection Mileposts'!$G$37),"Y",IF(AND(H313&gt;='Intersection Mileposts'!$F$38,H313&lt;='Intersection Mileposts'!$G$38),"Y",IF(AND(H313&gt;='Intersection Mileposts'!$F$39,H313&lt;='Intersection Mileposts'!$G$39),"Y","N"))))))))))))))))))))))))))))))))))))</f>
        <v/>
      </c>
    </row>
    <row r="314" spans="1:46" x14ac:dyDescent="0.3">
      <c r="A314" s="279"/>
      <c r="B314" s="261"/>
      <c r="C314" s="262"/>
      <c r="D314" s="262"/>
      <c r="E314" s="262"/>
      <c r="F314" s="262"/>
      <c r="G314" s="284"/>
      <c r="H314" s="286"/>
      <c r="I314" s="279"/>
      <c r="J314" s="260"/>
      <c r="K314" s="260"/>
      <c r="L314" s="280"/>
      <c r="M314" s="275"/>
      <c r="N314" s="263"/>
      <c r="P314" s="264" t="str">
        <f>IF(R314 = "", "", COUNT($R$4:R314))</f>
        <v/>
      </c>
      <c r="Q314" s="264" t="str">
        <f t="shared" si="37"/>
        <v/>
      </c>
      <c r="R314" s="265" t="str">
        <f t="shared" si="38"/>
        <v/>
      </c>
      <c r="S314" s="266" t="str">
        <f t="shared" si="43"/>
        <v/>
      </c>
      <c r="T314" s="267" t="str">
        <f t="shared" si="39"/>
        <v/>
      </c>
      <c r="U314" s="268" t="str">
        <f t="shared" si="44"/>
        <v/>
      </c>
      <c r="V314" s="269" t="str">
        <f t="shared" si="40"/>
        <v/>
      </c>
      <c r="W314" s="5"/>
      <c r="AR314" s="2" t="str">
        <f t="shared" si="42"/>
        <v/>
      </c>
      <c r="AS314" s="2" t="str">
        <f t="shared" si="41"/>
        <v/>
      </c>
      <c r="AT314" s="2" t="str">
        <f>IF(AR314="","",IF(AND(H314&gt;='Intersection Mileposts'!$F$5,H314&lt;='Intersection Mileposts'!$G$5),"Y",IF(AND(H314&gt;='Intersection Mileposts'!$F$6,H314&lt;='Intersection Mileposts'!$G$6),"Y",IF(AND(H314&gt;='Intersection Mileposts'!$F$7,H314&lt;='Intersection Mileposts'!$G$7),"Y",IF(AND(H314&gt;='Intersection Mileposts'!$F$8,H314&lt;='Intersection Mileposts'!$G$8),"Y",IF(AND(H314&gt;='Intersection Mileposts'!$F$9,H314&lt;='Intersection Mileposts'!$G$9),"Y",IF(AND(H314&gt;='Intersection Mileposts'!$F$10,H314&lt;='Intersection Mileposts'!$G$10),"Y",IF(AND(H314&gt;='Intersection Mileposts'!$F$11,H314&lt;='Intersection Mileposts'!$G$11),"Y",IF(AND(H314&gt;='Intersection Mileposts'!$F$12,H314&lt;='Intersection Mileposts'!$G$12),"Y",IF(AND(H314&gt;='Intersection Mileposts'!$F$13,H314&lt;='Intersection Mileposts'!$G$13),"Y",IF(AND(H314&gt;='Intersection Mileposts'!$F$14,H314&lt;='Intersection Mileposts'!$G$14),"Y",IF(AND(H314&gt;='Intersection Mileposts'!$F$15,H314&lt;='Intersection Mileposts'!$G$15),"Y",IF(AND(H314&gt;='Intersection Mileposts'!$F$16,H314&lt;='Intersection Mileposts'!$G$16),"Y",IF(AND(H314&gt;='Intersection Mileposts'!$F$17,H314&lt;='Intersection Mileposts'!$G$17),"Y",IF(AND(H314&gt;='Intersection Mileposts'!$F$18,H314&lt;='Intersection Mileposts'!$G$18),"Y",IF(AND(H314&gt;='Intersection Mileposts'!$F$19,H314&lt;='Intersection Mileposts'!$G$19),"Y",IF(AND(H314&gt;='Intersection Mileposts'!$F$20,H314&lt;='Intersection Mileposts'!$G$20),"Y",IF(AND(H314&gt;='Intersection Mileposts'!$F$21,H314&lt;='Intersection Mileposts'!$G$21),"Y",IF(AND(H314&gt;='Intersection Mileposts'!$F$22,H314&lt;='Intersection Mileposts'!$G$22),"Y",IF(AND(H314&gt;='Intersection Mileposts'!$F$23,H314&lt;='Intersection Mileposts'!$G$23),"Y",IF(AND(H314&gt;='Intersection Mileposts'!$F$24,H314&lt;='Intersection Mileposts'!$G$24),"Y",IF(AND(H314&gt;='Intersection Mileposts'!$F$25,H314&lt;='Intersection Mileposts'!$G$25),"Y",IF(AND(H314&gt;='Intersection Mileposts'!$F$26,H314&lt;='Intersection Mileposts'!$G$26),"Y",IF(AND(H314&gt;='Intersection Mileposts'!$F$27,H314&lt;='Intersection Mileposts'!$G$27),"Y",IF(AND(H314&gt;='Intersection Mileposts'!$F$28,H314&lt;='Intersection Mileposts'!$G$28),"Y",IF(AND(H314&gt;='Intersection Mileposts'!$F$29,H314&lt;='Intersection Mileposts'!$G$29),"Y", IF(AND(H314&gt;='Intersection Mileposts'!$F$30,H314&lt;='Intersection Mileposts'!$G$30),"Y",IF(AND(H314&gt;='Intersection Mileposts'!$F$31,H314&lt;='Intersection Mileposts'!$G$31),"Y",IF(AND(H314&gt;='Intersection Mileposts'!$F$32,H314&lt;='Intersection Mileposts'!$G$32),"Y",IF(AND(H314&gt;='Intersection Mileposts'!$F$33,H314&lt;='Intersection Mileposts'!$G$33),"Y",IF(AND(H314&gt;='Intersection Mileposts'!$F$34,H314&lt;='Intersection Mileposts'!$G$34),"Y",IF(AND(H314&gt;='Intersection Mileposts'!$F$35,H314&lt;='Intersection Mileposts'!$G$35),"Y",IF(AND(H314&gt;='Intersection Mileposts'!$F$36,H314&lt;='Intersection Mileposts'!$G$36),"Y",IF(AND(H314&gt;='Intersection Mileposts'!$F$37,H314&lt;='Intersection Mileposts'!$G$37),"Y",IF(AND(H314&gt;='Intersection Mileposts'!$F$38,H314&lt;='Intersection Mileposts'!$G$38),"Y",IF(AND(H314&gt;='Intersection Mileposts'!$F$39,H314&lt;='Intersection Mileposts'!$G$39),"Y","N"))))))))))))))))))))))))))))))))))))</f>
        <v/>
      </c>
    </row>
    <row r="315" spans="1:46" x14ac:dyDescent="0.3">
      <c r="A315" s="279"/>
      <c r="B315" s="261"/>
      <c r="C315" s="262"/>
      <c r="D315" s="262"/>
      <c r="E315" s="262"/>
      <c r="F315" s="262"/>
      <c r="G315" s="284"/>
      <c r="H315" s="286"/>
      <c r="I315" s="279"/>
      <c r="J315" s="260"/>
      <c r="K315" s="260"/>
      <c r="L315" s="280"/>
      <c r="M315" s="275"/>
      <c r="N315" s="263"/>
      <c r="P315" s="264" t="str">
        <f>IF(R315 = "", "", COUNT($R$4:R315))</f>
        <v/>
      </c>
      <c r="Q315" s="264" t="str">
        <f t="shared" si="37"/>
        <v/>
      </c>
      <c r="R315" s="265" t="str">
        <f t="shared" si="38"/>
        <v/>
      </c>
      <c r="S315" s="266" t="str">
        <f t="shared" si="43"/>
        <v/>
      </c>
      <c r="T315" s="267" t="str">
        <f t="shared" si="39"/>
        <v/>
      </c>
      <c r="U315" s="268" t="str">
        <f t="shared" si="44"/>
        <v/>
      </c>
      <c r="V315" s="269" t="str">
        <f t="shared" si="40"/>
        <v/>
      </c>
      <c r="W315" s="5"/>
      <c r="AR315" s="2" t="str">
        <f t="shared" si="42"/>
        <v/>
      </c>
      <c r="AS315" s="2" t="str">
        <f t="shared" si="41"/>
        <v/>
      </c>
      <c r="AT315" s="2" t="str">
        <f>IF(AR315="","",IF(AND(H315&gt;='Intersection Mileposts'!$F$5,H315&lt;='Intersection Mileposts'!$G$5),"Y",IF(AND(H315&gt;='Intersection Mileposts'!$F$6,H315&lt;='Intersection Mileposts'!$G$6),"Y",IF(AND(H315&gt;='Intersection Mileposts'!$F$7,H315&lt;='Intersection Mileposts'!$G$7),"Y",IF(AND(H315&gt;='Intersection Mileposts'!$F$8,H315&lt;='Intersection Mileposts'!$G$8),"Y",IF(AND(H315&gt;='Intersection Mileposts'!$F$9,H315&lt;='Intersection Mileposts'!$G$9),"Y",IF(AND(H315&gt;='Intersection Mileposts'!$F$10,H315&lt;='Intersection Mileposts'!$G$10),"Y",IF(AND(H315&gt;='Intersection Mileposts'!$F$11,H315&lt;='Intersection Mileposts'!$G$11),"Y",IF(AND(H315&gt;='Intersection Mileposts'!$F$12,H315&lt;='Intersection Mileposts'!$G$12),"Y",IF(AND(H315&gt;='Intersection Mileposts'!$F$13,H315&lt;='Intersection Mileposts'!$G$13),"Y",IF(AND(H315&gt;='Intersection Mileposts'!$F$14,H315&lt;='Intersection Mileposts'!$G$14),"Y",IF(AND(H315&gt;='Intersection Mileposts'!$F$15,H315&lt;='Intersection Mileposts'!$G$15),"Y",IF(AND(H315&gt;='Intersection Mileposts'!$F$16,H315&lt;='Intersection Mileposts'!$G$16),"Y",IF(AND(H315&gt;='Intersection Mileposts'!$F$17,H315&lt;='Intersection Mileposts'!$G$17),"Y",IF(AND(H315&gt;='Intersection Mileposts'!$F$18,H315&lt;='Intersection Mileposts'!$G$18),"Y",IF(AND(H315&gt;='Intersection Mileposts'!$F$19,H315&lt;='Intersection Mileposts'!$G$19),"Y",IF(AND(H315&gt;='Intersection Mileposts'!$F$20,H315&lt;='Intersection Mileposts'!$G$20),"Y",IF(AND(H315&gt;='Intersection Mileposts'!$F$21,H315&lt;='Intersection Mileposts'!$G$21),"Y",IF(AND(H315&gt;='Intersection Mileposts'!$F$22,H315&lt;='Intersection Mileposts'!$G$22),"Y",IF(AND(H315&gt;='Intersection Mileposts'!$F$23,H315&lt;='Intersection Mileposts'!$G$23),"Y",IF(AND(H315&gt;='Intersection Mileposts'!$F$24,H315&lt;='Intersection Mileposts'!$G$24),"Y",IF(AND(H315&gt;='Intersection Mileposts'!$F$25,H315&lt;='Intersection Mileposts'!$G$25),"Y",IF(AND(H315&gt;='Intersection Mileposts'!$F$26,H315&lt;='Intersection Mileposts'!$G$26),"Y",IF(AND(H315&gt;='Intersection Mileposts'!$F$27,H315&lt;='Intersection Mileposts'!$G$27),"Y",IF(AND(H315&gt;='Intersection Mileposts'!$F$28,H315&lt;='Intersection Mileposts'!$G$28),"Y",IF(AND(H315&gt;='Intersection Mileposts'!$F$29,H315&lt;='Intersection Mileposts'!$G$29),"Y", IF(AND(H315&gt;='Intersection Mileposts'!$F$30,H315&lt;='Intersection Mileposts'!$G$30),"Y",IF(AND(H315&gt;='Intersection Mileposts'!$F$31,H315&lt;='Intersection Mileposts'!$G$31),"Y",IF(AND(H315&gt;='Intersection Mileposts'!$F$32,H315&lt;='Intersection Mileposts'!$G$32),"Y",IF(AND(H315&gt;='Intersection Mileposts'!$F$33,H315&lt;='Intersection Mileposts'!$G$33),"Y",IF(AND(H315&gt;='Intersection Mileposts'!$F$34,H315&lt;='Intersection Mileposts'!$G$34),"Y",IF(AND(H315&gt;='Intersection Mileposts'!$F$35,H315&lt;='Intersection Mileposts'!$G$35),"Y",IF(AND(H315&gt;='Intersection Mileposts'!$F$36,H315&lt;='Intersection Mileposts'!$G$36),"Y",IF(AND(H315&gt;='Intersection Mileposts'!$F$37,H315&lt;='Intersection Mileposts'!$G$37),"Y",IF(AND(H315&gt;='Intersection Mileposts'!$F$38,H315&lt;='Intersection Mileposts'!$G$38),"Y",IF(AND(H315&gt;='Intersection Mileposts'!$F$39,H315&lt;='Intersection Mileposts'!$G$39),"Y","N"))))))))))))))))))))))))))))))))))))</f>
        <v/>
      </c>
    </row>
    <row r="316" spans="1:46" x14ac:dyDescent="0.3">
      <c r="A316" s="279"/>
      <c r="B316" s="261"/>
      <c r="C316" s="262"/>
      <c r="D316" s="262"/>
      <c r="E316" s="262"/>
      <c r="F316" s="262"/>
      <c r="G316" s="284"/>
      <c r="H316" s="286"/>
      <c r="I316" s="279"/>
      <c r="J316" s="260"/>
      <c r="K316" s="260"/>
      <c r="L316" s="280"/>
      <c r="M316" s="275"/>
      <c r="N316" s="263"/>
      <c r="P316" s="264" t="str">
        <f>IF(R316 = "", "", COUNT($R$4:R316))</f>
        <v/>
      </c>
      <c r="Q316" s="264" t="str">
        <f t="shared" si="37"/>
        <v/>
      </c>
      <c r="R316" s="265" t="str">
        <f t="shared" si="38"/>
        <v/>
      </c>
      <c r="S316" s="266" t="str">
        <f t="shared" si="43"/>
        <v/>
      </c>
      <c r="T316" s="267" t="str">
        <f t="shared" si="39"/>
        <v/>
      </c>
      <c r="U316" s="268" t="str">
        <f t="shared" si="44"/>
        <v/>
      </c>
      <c r="V316" s="269" t="str">
        <f t="shared" si="40"/>
        <v/>
      </c>
      <c r="W316" s="5"/>
      <c r="AR316" s="2" t="str">
        <f t="shared" si="42"/>
        <v/>
      </c>
      <c r="AS316" s="2" t="str">
        <f t="shared" si="41"/>
        <v/>
      </c>
      <c r="AT316" s="2" t="str">
        <f>IF(AR316="","",IF(AND(H316&gt;='Intersection Mileposts'!$F$5,H316&lt;='Intersection Mileposts'!$G$5),"Y",IF(AND(H316&gt;='Intersection Mileposts'!$F$6,H316&lt;='Intersection Mileposts'!$G$6),"Y",IF(AND(H316&gt;='Intersection Mileposts'!$F$7,H316&lt;='Intersection Mileposts'!$G$7),"Y",IF(AND(H316&gt;='Intersection Mileposts'!$F$8,H316&lt;='Intersection Mileposts'!$G$8),"Y",IF(AND(H316&gt;='Intersection Mileposts'!$F$9,H316&lt;='Intersection Mileposts'!$G$9),"Y",IF(AND(H316&gt;='Intersection Mileposts'!$F$10,H316&lt;='Intersection Mileposts'!$G$10),"Y",IF(AND(H316&gt;='Intersection Mileposts'!$F$11,H316&lt;='Intersection Mileposts'!$G$11),"Y",IF(AND(H316&gt;='Intersection Mileposts'!$F$12,H316&lt;='Intersection Mileposts'!$G$12),"Y",IF(AND(H316&gt;='Intersection Mileposts'!$F$13,H316&lt;='Intersection Mileposts'!$G$13),"Y",IF(AND(H316&gt;='Intersection Mileposts'!$F$14,H316&lt;='Intersection Mileposts'!$G$14),"Y",IF(AND(H316&gt;='Intersection Mileposts'!$F$15,H316&lt;='Intersection Mileposts'!$G$15),"Y",IF(AND(H316&gt;='Intersection Mileposts'!$F$16,H316&lt;='Intersection Mileposts'!$G$16),"Y",IF(AND(H316&gt;='Intersection Mileposts'!$F$17,H316&lt;='Intersection Mileposts'!$G$17),"Y",IF(AND(H316&gt;='Intersection Mileposts'!$F$18,H316&lt;='Intersection Mileposts'!$G$18),"Y",IF(AND(H316&gt;='Intersection Mileposts'!$F$19,H316&lt;='Intersection Mileposts'!$G$19),"Y",IF(AND(H316&gt;='Intersection Mileposts'!$F$20,H316&lt;='Intersection Mileposts'!$G$20),"Y",IF(AND(H316&gt;='Intersection Mileposts'!$F$21,H316&lt;='Intersection Mileposts'!$G$21),"Y",IF(AND(H316&gt;='Intersection Mileposts'!$F$22,H316&lt;='Intersection Mileposts'!$G$22),"Y",IF(AND(H316&gt;='Intersection Mileposts'!$F$23,H316&lt;='Intersection Mileposts'!$G$23),"Y",IF(AND(H316&gt;='Intersection Mileposts'!$F$24,H316&lt;='Intersection Mileposts'!$G$24),"Y",IF(AND(H316&gt;='Intersection Mileposts'!$F$25,H316&lt;='Intersection Mileposts'!$G$25),"Y",IF(AND(H316&gt;='Intersection Mileposts'!$F$26,H316&lt;='Intersection Mileposts'!$G$26),"Y",IF(AND(H316&gt;='Intersection Mileposts'!$F$27,H316&lt;='Intersection Mileposts'!$G$27),"Y",IF(AND(H316&gt;='Intersection Mileposts'!$F$28,H316&lt;='Intersection Mileposts'!$G$28),"Y",IF(AND(H316&gt;='Intersection Mileposts'!$F$29,H316&lt;='Intersection Mileposts'!$G$29),"Y", IF(AND(H316&gt;='Intersection Mileposts'!$F$30,H316&lt;='Intersection Mileposts'!$G$30),"Y",IF(AND(H316&gt;='Intersection Mileposts'!$F$31,H316&lt;='Intersection Mileposts'!$G$31),"Y",IF(AND(H316&gt;='Intersection Mileposts'!$F$32,H316&lt;='Intersection Mileposts'!$G$32),"Y",IF(AND(H316&gt;='Intersection Mileposts'!$F$33,H316&lt;='Intersection Mileposts'!$G$33),"Y",IF(AND(H316&gt;='Intersection Mileposts'!$F$34,H316&lt;='Intersection Mileposts'!$G$34),"Y",IF(AND(H316&gt;='Intersection Mileposts'!$F$35,H316&lt;='Intersection Mileposts'!$G$35),"Y",IF(AND(H316&gt;='Intersection Mileposts'!$F$36,H316&lt;='Intersection Mileposts'!$G$36),"Y",IF(AND(H316&gt;='Intersection Mileposts'!$F$37,H316&lt;='Intersection Mileposts'!$G$37),"Y",IF(AND(H316&gt;='Intersection Mileposts'!$F$38,H316&lt;='Intersection Mileposts'!$G$38),"Y",IF(AND(H316&gt;='Intersection Mileposts'!$F$39,H316&lt;='Intersection Mileposts'!$G$39),"Y","N"))))))))))))))))))))))))))))))))))))</f>
        <v/>
      </c>
    </row>
    <row r="317" spans="1:46" x14ac:dyDescent="0.3">
      <c r="A317" s="279"/>
      <c r="B317" s="261"/>
      <c r="C317" s="262"/>
      <c r="D317" s="262"/>
      <c r="E317" s="262"/>
      <c r="F317" s="262"/>
      <c r="G317" s="284"/>
      <c r="H317" s="286"/>
      <c r="I317" s="279"/>
      <c r="J317" s="260"/>
      <c r="K317" s="260"/>
      <c r="L317" s="280"/>
      <c r="M317" s="275"/>
      <c r="N317" s="263"/>
      <c r="P317" s="264" t="str">
        <f>IF(R317 = "", "", COUNT($R$4:R317))</f>
        <v/>
      </c>
      <c r="Q317" s="264" t="str">
        <f t="shared" si="37"/>
        <v/>
      </c>
      <c r="R317" s="265" t="str">
        <f t="shared" si="38"/>
        <v/>
      </c>
      <c r="S317" s="266" t="str">
        <f t="shared" si="43"/>
        <v/>
      </c>
      <c r="T317" s="267" t="str">
        <f t="shared" si="39"/>
        <v/>
      </c>
      <c r="U317" s="268" t="str">
        <f t="shared" si="44"/>
        <v/>
      </c>
      <c r="V317" s="269" t="str">
        <f t="shared" si="40"/>
        <v/>
      </c>
      <c r="W317" s="5"/>
      <c r="AR317" s="2" t="str">
        <f t="shared" si="42"/>
        <v/>
      </c>
      <c r="AS317" s="2" t="str">
        <f t="shared" si="41"/>
        <v/>
      </c>
      <c r="AT317" s="2" t="str">
        <f>IF(AR317="","",IF(AND(H317&gt;='Intersection Mileposts'!$F$5,H317&lt;='Intersection Mileposts'!$G$5),"Y",IF(AND(H317&gt;='Intersection Mileposts'!$F$6,H317&lt;='Intersection Mileposts'!$G$6),"Y",IF(AND(H317&gt;='Intersection Mileposts'!$F$7,H317&lt;='Intersection Mileposts'!$G$7),"Y",IF(AND(H317&gt;='Intersection Mileposts'!$F$8,H317&lt;='Intersection Mileposts'!$G$8),"Y",IF(AND(H317&gt;='Intersection Mileposts'!$F$9,H317&lt;='Intersection Mileposts'!$G$9),"Y",IF(AND(H317&gt;='Intersection Mileposts'!$F$10,H317&lt;='Intersection Mileposts'!$G$10),"Y",IF(AND(H317&gt;='Intersection Mileposts'!$F$11,H317&lt;='Intersection Mileposts'!$G$11),"Y",IF(AND(H317&gt;='Intersection Mileposts'!$F$12,H317&lt;='Intersection Mileposts'!$G$12),"Y",IF(AND(H317&gt;='Intersection Mileposts'!$F$13,H317&lt;='Intersection Mileposts'!$G$13),"Y",IF(AND(H317&gt;='Intersection Mileposts'!$F$14,H317&lt;='Intersection Mileposts'!$G$14),"Y",IF(AND(H317&gt;='Intersection Mileposts'!$F$15,H317&lt;='Intersection Mileposts'!$G$15),"Y",IF(AND(H317&gt;='Intersection Mileposts'!$F$16,H317&lt;='Intersection Mileposts'!$G$16),"Y",IF(AND(H317&gt;='Intersection Mileposts'!$F$17,H317&lt;='Intersection Mileposts'!$G$17),"Y",IF(AND(H317&gt;='Intersection Mileposts'!$F$18,H317&lt;='Intersection Mileposts'!$G$18),"Y",IF(AND(H317&gt;='Intersection Mileposts'!$F$19,H317&lt;='Intersection Mileposts'!$G$19),"Y",IF(AND(H317&gt;='Intersection Mileposts'!$F$20,H317&lt;='Intersection Mileposts'!$G$20),"Y",IF(AND(H317&gt;='Intersection Mileposts'!$F$21,H317&lt;='Intersection Mileposts'!$G$21),"Y",IF(AND(H317&gt;='Intersection Mileposts'!$F$22,H317&lt;='Intersection Mileposts'!$G$22),"Y",IF(AND(H317&gt;='Intersection Mileposts'!$F$23,H317&lt;='Intersection Mileposts'!$G$23),"Y",IF(AND(H317&gt;='Intersection Mileposts'!$F$24,H317&lt;='Intersection Mileposts'!$G$24),"Y",IF(AND(H317&gt;='Intersection Mileposts'!$F$25,H317&lt;='Intersection Mileposts'!$G$25),"Y",IF(AND(H317&gt;='Intersection Mileposts'!$F$26,H317&lt;='Intersection Mileposts'!$G$26),"Y",IF(AND(H317&gt;='Intersection Mileposts'!$F$27,H317&lt;='Intersection Mileposts'!$G$27),"Y",IF(AND(H317&gt;='Intersection Mileposts'!$F$28,H317&lt;='Intersection Mileposts'!$G$28),"Y",IF(AND(H317&gt;='Intersection Mileposts'!$F$29,H317&lt;='Intersection Mileposts'!$G$29),"Y", IF(AND(H317&gt;='Intersection Mileposts'!$F$30,H317&lt;='Intersection Mileposts'!$G$30),"Y",IF(AND(H317&gt;='Intersection Mileposts'!$F$31,H317&lt;='Intersection Mileposts'!$G$31),"Y",IF(AND(H317&gt;='Intersection Mileposts'!$F$32,H317&lt;='Intersection Mileposts'!$G$32),"Y",IF(AND(H317&gt;='Intersection Mileposts'!$F$33,H317&lt;='Intersection Mileposts'!$G$33),"Y",IF(AND(H317&gt;='Intersection Mileposts'!$F$34,H317&lt;='Intersection Mileposts'!$G$34),"Y",IF(AND(H317&gt;='Intersection Mileposts'!$F$35,H317&lt;='Intersection Mileposts'!$G$35),"Y",IF(AND(H317&gt;='Intersection Mileposts'!$F$36,H317&lt;='Intersection Mileposts'!$G$36),"Y",IF(AND(H317&gt;='Intersection Mileposts'!$F$37,H317&lt;='Intersection Mileposts'!$G$37),"Y",IF(AND(H317&gt;='Intersection Mileposts'!$F$38,H317&lt;='Intersection Mileposts'!$G$38),"Y",IF(AND(H317&gt;='Intersection Mileposts'!$F$39,H317&lt;='Intersection Mileposts'!$G$39),"Y","N"))))))))))))))))))))))))))))))))))))</f>
        <v/>
      </c>
    </row>
    <row r="318" spans="1:46" x14ac:dyDescent="0.3">
      <c r="A318" s="279"/>
      <c r="B318" s="261"/>
      <c r="C318" s="262"/>
      <c r="D318" s="262"/>
      <c r="E318" s="262"/>
      <c r="F318" s="262"/>
      <c r="G318" s="284"/>
      <c r="H318" s="286"/>
      <c r="I318" s="279"/>
      <c r="J318" s="260"/>
      <c r="K318" s="260"/>
      <c r="L318" s="280"/>
      <c r="M318" s="275"/>
      <c r="N318" s="263"/>
      <c r="P318" s="264" t="str">
        <f>IF(R318 = "", "", COUNT($R$4:R318))</f>
        <v/>
      </c>
      <c r="Q318" s="264" t="str">
        <f t="shared" si="37"/>
        <v/>
      </c>
      <c r="R318" s="265" t="str">
        <f t="shared" si="38"/>
        <v/>
      </c>
      <c r="S318" s="266" t="str">
        <f t="shared" si="43"/>
        <v/>
      </c>
      <c r="T318" s="267" t="str">
        <f t="shared" si="39"/>
        <v/>
      </c>
      <c r="U318" s="268" t="str">
        <f t="shared" si="44"/>
        <v/>
      </c>
      <c r="V318" s="269" t="str">
        <f t="shared" si="40"/>
        <v/>
      </c>
      <c r="W318" s="5"/>
      <c r="AR318" s="2" t="str">
        <f t="shared" si="42"/>
        <v/>
      </c>
      <c r="AS318" s="2" t="str">
        <f t="shared" si="41"/>
        <v/>
      </c>
      <c r="AT318" s="2" t="str">
        <f>IF(AR318="","",IF(AND(H318&gt;='Intersection Mileposts'!$F$5,H318&lt;='Intersection Mileposts'!$G$5),"Y",IF(AND(H318&gt;='Intersection Mileposts'!$F$6,H318&lt;='Intersection Mileposts'!$G$6),"Y",IF(AND(H318&gt;='Intersection Mileposts'!$F$7,H318&lt;='Intersection Mileposts'!$G$7),"Y",IF(AND(H318&gt;='Intersection Mileposts'!$F$8,H318&lt;='Intersection Mileposts'!$G$8),"Y",IF(AND(H318&gt;='Intersection Mileposts'!$F$9,H318&lt;='Intersection Mileposts'!$G$9),"Y",IF(AND(H318&gt;='Intersection Mileposts'!$F$10,H318&lt;='Intersection Mileposts'!$G$10),"Y",IF(AND(H318&gt;='Intersection Mileposts'!$F$11,H318&lt;='Intersection Mileposts'!$G$11),"Y",IF(AND(H318&gt;='Intersection Mileposts'!$F$12,H318&lt;='Intersection Mileposts'!$G$12),"Y",IF(AND(H318&gt;='Intersection Mileposts'!$F$13,H318&lt;='Intersection Mileposts'!$G$13),"Y",IF(AND(H318&gt;='Intersection Mileposts'!$F$14,H318&lt;='Intersection Mileposts'!$G$14),"Y",IF(AND(H318&gt;='Intersection Mileposts'!$F$15,H318&lt;='Intersection Mileposts'!$G$15),"Y",IF(AND(H318&gt;='Intersection Mileposts'!$F$16,H318&lt;='Intersection Mileposts'!$G$16),"Y",IF(AND(H318&gt;='Intersection Mileposts'!$F$17,H318&lt;='Intersection Mileposts'!$G$17),"Y",IF(AND(H318&gt;='Intersection Mileposts'!$F$18,H318&lt;='Intersection Mileposts'!$G$18),"Y",IF(AND(H318&gt;='Intersection Mileposts'!$F$19,H318&lt;='Intersection Mileposts'!$G$19),"Y",IF(AND(H318&gt;='Intersection Mileposts'!$F$20,H318&lt;='Intersection Mileposts'!$G$20),"Y",IF(AND(H318&gt;='Intersection Mileposts'!$F$21,H318&lt;='Intersection Mileposts'!$G$21),"Y",IF(AND(H318&gt;='Intersection Mileposts'!$F$22,H318&lt;='Intersection Mileposts'!$G$22),"Y",IF(AND(H318&gt;='Intersection Mileposts'!$F$23,H318&lt;='Intersection Mileposts'!$G$23),"Y",IF(AND(H318&gt;='Intersection Mileposts'!$F$24,H318&lt;='Intersection Mileposts'!$G$24),"Y",IF(AND(H318&gt;='Intersection Mileposts'!$F$25,H318&lt;='Intersection Mileposts'!$G$25),"Y",IF(AND(H318&gt;='Intersection Mileposts'!$F$26,H318&lt;='Intersection Mileposts'!$G$26),"Y",IF(AND(H318&gt;='Intersection Mileposts'!$F$27,H318&lt;='Intersection Mileposts'!$G$27),"Y",IF(AND(H318&gt;='Intersection Mileposts'!$F$28,H318&lt;='Intersection Mileposts'!$G$28),"Y",IF(AND(H318&gt;='Intersection Mileposts'!$F$29,H318&lt;='Intersection Mileposts'!$G$29),"Y", IF(AND(H318&gt;='Intersection Mileposts'!$F$30,H318&lt;='Intersection Mileposts'!$G$30),"Y",IF(AND(H318&gt;='Intersection Mileposts'!$F$31,H318&lt;='Intersection Mileposts'!$G$31),"Y",IF(AND(H318&gt;='Intersection Mileposts'!$F$32,H318&lt;='Intersection Mileposts'!$G$32),"Y",IF(AND(H318&gt;='Intersection Mileposts'!$F$33,H318&lt;='Intersection Mileposts'!$G$33),"Y",IF(AND(H318&gt;='Intersection Mileposts'!$F$34,H318&lt;='Intersection Mileposts'!$G$34),"Y",IF(AND(H318&gt;='Intersection Mileposts'!$F$35,H318&lt;='Intersection Mileposts'!$G$35),"Y",IF(AND(H318&gt;='Intersection Mileposts'!$F$36,H318&lt;='Intersection Mileposts'!$G$36),"Y",IF(AND(H318&gt;='Intersection Mileposts'!$F$37,H318&lt;='Intersection Mileposts'!$G$37),"Y",IF(AND(H318&gt;='Intersection Mileposts'!$F$38,H318&lt;='Intersection Mileposts'!$G$38),"Y",IF(AND(H318&gt;='Intersection Mileposts'!$F$39,H318&lt;='Intersection Mileposts'!$G$39),"Y","N"))))))))))))))))))))))))))))))))))))</f>
        <v/>
      </c>
    </row>
    <row r="319" spans="1:46" x14ac:dyDescent="0.3">
      <c r="A319" s="279"/>
      <c r="B319" s="261"/>
      <c r="C319" s="262"/>
      <c r="D319" s="262"/>
      <c r="E319" s="262"/>
      <c r="F319" s="262"/>
      <c r="G319" s="284"/>
      <c r="H319" s="286"/>
      <c r="I319" s="279"/>
      <c r="J319" s="260"/>
      <c r="K319" s="260"/>
      <c r="L319" s="280"/>
      <c r="M319" s="275"/>
      <c r="N319" s="263"/>
      <c r="P319" s="264" t="str">
        <f>IF(R319 = "", "", COUNT($R$4:R319))</f>
        <v/>
      </c>
      <c r="Q319" s="264" t="str">
        <f t="shared" si="37"/>
        <v/>
      </c>
      <c r="R319" s="265" t="str">
        <f t="shared" si="38"/>
        <v/>
      </c>
      <c r="S319" s="266" t="str">
        <f t="shared" si="43"/>
        <v/>
      </c>
      <c r="T319" s="267" t="str">
        <f t="shared" si="39"/>
        <v/>
      </c>
      <c r="U319" s="268" t="str">
        <f t="shared" si="44"/>
        <v/>
      </c>
      <c r="V319" s="269" t="str">
        <f t="shared" si="40"/>
        <v/>
      </c>
      <c r="W319" s="5"/>
      <c r="AR319" s="2" t="str">
        <f t="shared" si="42"/>
        <v/>
      </c>
      <c r="AS319" s="2" t="str">
        <f t="shared" si="41"/>
        <v/>
      </c>
      <c r="AT319" s="2" t="str">
        <f>IF(AR319="","",IF(AND(H319&gt;='Intersection Mileposts'!$F$5,H319&lt;='Intersection Mileposts'!$G$5),"Y",IF(AND(H319&gt;='Intersection Mileposts'!$F$6,H319&lt;='Intersection Mileposts'!$G$6),"Y",IF(AND(H319&gt;='Intersection Mileposts'!$F$7,H319&lt;='Intersection Mileposts'!$G$7),"Y",IF(AND(H319&gt;='Intersection Mileposts'!$F$8,H319&lt;='Intersection Mileposts'!$G$8),"Y",IF(AND(H319&gt;='Intersection Mileposts'!$F$9,H319&lt;='Intersection Mileposts'!$G$9),"Y",IF(AND(H319&gt;='Intersection Mileposts'!$F$10,H319&lt;='Intersection Mileposts'!$G$10),"Y",IF(AND(H319&gt;='Intersection Mileposts'!$F$11,H319&lt;='Intersection Mileposts'!$G$11),"Y",IF(AND(H319&gt;='Intersection Mileposts'!$F$12,H319&lt;='Intersection Mileposts'!$G$12),"Y",IF(AND(H319&gt;='Intersection Mileposts'!$F$13,H319&lt;='Intersection Mileposts'!$G$13),"Y",IF(AND(H319&gt;='Intersection Mileposts'!$F$14,H319&lt;='Intersection Mileposts'!$G$14),"Y",IF(AND(H319&gt;='Intersection Mileposts'!$F$15,H319&lt;='Intersection Mileposts'!$G$15),"Y",IF(AND(H319&gt;='Intersection Mileposts'!$F$16,H319&lt;='Intersection Mileposts'!$G$16),"Y",IF(AND(H319&gt;='Intersection Mileposts'!$F$17,H319&lt;='Intersection Mileposts'!$G$17),"Y",IF(AND(H319&gt;='Intersection Mileposts'!$F$18,H319&lt;='Intersection Mileposts'!$G$18),"Y",IF(AND(H319&gt;='Intersection Mileposts'!$F$19,H319&lt;='Intersection Mileposts'!$G$19),"Y",IF(AND(H319&gt;='Intersection Mileposts'!$F$20,H319&lt;='Intersection Mileposts'!$G$20),"Y",IF(AND(H319&gt;='Intersection Mileposts'!$F$21,H319&lt;='Intersection Mileposts'!$G$21),"Y",IF(AND(H319&gt;='Intersection Mileposts'!$F$22,H319&lt;='Intersection Mileposts'!$G$22),"Y",IF(AND(H319&gt;='Intersection Mileposts'!$F$23,H319&lt;='Intersection Mileposts'!$G$23),"Y",IF(AND(H319&gt;='Intersection Mileposts'!$F$24,H319&lt;='Intersection Mileposts'!$G$24),"Y",IF(AND(H319&gt;='Intersection Mileposts'!$F$25,H319&lt;='Intersection Mileposts'!$G$25),"Y",IF(AND(H319&gt;='Intersection Mileposts'!$F$26,H319&lt;='Intersection Mileposts'!$G$26),"Y",IF(AND(H319&gt;='Intersection Mileposts'!$F$27,H319&lt;='Intersection Mileposts'!$G$27),"Y",IF(AND(H319&gt;='Intersection Mileposts'!$F$28,H319&lt;='Intersection Mileposts'!$G$28),"Y",IF(AND(H319&gt;='Intersection Mileposts'!$F$29,H319&lt;='Intersection Mileposts'!$G$29),"Y", IF(AND(H319&gt;='Intersection Mileposts'!$F$30,H319&lt;='Intersection Mileposts'!$G$30),"Y",IF(AND(H319&gt;='Intersection Mileposts'!$F$31,H319&lt;='Intersection Mileposts'!$G$31),"Y",IF(AND(H319&gt;='Intersection Mileposts'!$F$32,H319&lt;='Intersection Mileposts'!$G$32),"Y",IF(AND(H319&gt;='Intersection Mileposts'!$F$33,H319&lt;='Intersection Mileposts'!$G$33),"Y",IF(AND(H319&gt;='Intersection Mileposts'!$F$34,H319&lt;='Intersection Mileposts'!$G$34),"Y",IF(AND(H319&gt;='Intersection Mileposts'!$F$35,H319&lt;='Intersection Mileposts'!$G$35),"Y",IF(AND(H319&gt;='Intersection Mileposts'!$F$36,H319&lt;='Intersection Mileposts'!$G$36),"Y",IF(AND(H319&gt;='Intersection Mileposts'!$F$37,H319&lt;='Intersection Mileposts'!$G$37),"Y",IF(AND(H319&gt;='Intersection Mileposts'!$F$38,H319&lt;='Intersection Mileposts'!$G$38),"Y",IF(AND(H319&gt;='Intersection Mileposts'!$F$39,H319&lt;='Intersection Mileposts'!$G$39),"Y","N"))))))))))))))))))))))))))))))))))))</f>
        <v/>
      </c>
    </row>
    <row r="320" spans="1:46" x14ac:dyDescent="0.3">
      <c r="A320" s="279"/>
      <c r="B320" s="261"/>
      <c r="C320" s="262"/>
      <c r="D320" s="262"/>
      <c r="E320" s="262"/>
      <c r="F320" s="262"/>
      <c r="G320" s="284"/>
      <c r="H320" s="286"/>
      <c r="I320" s="279"/>
      <c r="J320" s="260"/>
      <c r="K320" s="260"/>
      <c r="L320" s="280"/>
      <c r="M320" s="275"/>
      <c r="N320" s="263"/>
      <c r="P320" s="264" t="str">
        <f>IF(R320 = "", "", COUNT($R$4:R320))</f>
        <v/>
      </c>
      <c r="Q320" s="264" t="str">
        <f t="shared" si="37"/>
        <v/>
      </c>
      <c r="R320" s="265" t="str">
        <f t="shared" si="38"/>
        <v/>
      </c>
      <c r="S320" s="266" t="str">
        <f t="shared" si="43"/>
        <v/>
      </c>
      <c r="T320" s="267" t="str">
        <f t="shared" si="39"/>
        <v/>
      </c>
      <c r="U320" s="268" t="str">
        <f t="shared" si="44"/>
        <v/>
      </c>
      <c r="V320" s="269" t="str">
        <f t="shared" si="40"/>
        <v/>
      </c>
      <c r="W320" s="5"/>
      <c r="AR320" s="2" t="str">
        <f t="shared" si="42"/>
        <v/>
      </c>
      <c r="AS320" s="2" t="str">
        <f t="shared" si="41"/>
        <v/>
      </c>
      <c r="AT320" s="2" t="str">
        <f>IF(AR320="","",IF(AND(H320&gt;='Intersection Mileposts'!$F$5,H320&lt;='Intersection Mileposts'!$G$5),"Y",IF(AND(H320&gt;='Intersection Mileposts'!$F$6,H320&lt;='Intersection Mileposts'!$G$6),"Y",IF(AND(H320&gt;='Intersection Mileposts'!$F$7,H320&lt;='Intersection Mileposts'!$G$7),"Y",IF(AND(H320&gt;='Intersection Mileposts'!$F$8,H320&lt;='Intersection Mileposts'!$G$8),"Y",IF(AND(H320&gt;='Intersection Mileposts'!$F$9,H320&lt;='Intersection Mileposts'!$G$9),"Y",IF(AND(H320&gt;='Intersection Mileposts'!$F$10,H320&lt;='Intersection Mileposts'!$G$10),"Y",IF(AND(H320&gt;='Intersection Mileposts'!$F$11,H320&lt;='Intersection Mileposts'!$G$11),"Y",IF(AND(H320&gt;='Intersection Mileposts'!$F$12,H320&lt;='Intersection Mileposts'!$G$12),"Y",IF(AND(H320&gt;='Intersection Mileposts'!$F$13,H320&lt;='Intersection Mileposts'!$G$13),"Y",IF(AND(H320&gt;='Intersection Mileposts'!$F$14,H320&lt;='Intersection Mileposts'!$G$14),"Y",IF(AND(H320&gt;='Intersection Mileposts'!$F$15,H320&lt;='Intersection Mileposts'!$G$15),"Y",IF(AND(H320&gt;='Intersection Mileposts'!$F$16,H320&lt;='Intersection Mileposts'!$G$16),"Y",IF(AND(H320&gt;='Intersection Mileposts'!$F$17,H320&lt;='Intersection Mileposts'!$G$17),"Y",IF(AND(H320&gt;='Intersection Mileposts'!$F$18,H320&lt;='Intersection Mileposts'!$G$18),"Y",IF(AND(H320&gt;='Intersection Mileposts'!$F$19,H320&lt;='Intersection Mileposts'!$G$19),"Y",IF(AND(H320&gt;='Intersection Mileposts'!$F$20,H320&lt;='Intersection Mileposts'!$G$20),"Y",IF(AND(H320&gt;='Intersection Mileposts'!$F$21,H320&lt;='Intersection Mileposts'!$G$21),"Y",IF(AND(H320&gt;='Intersection Mileposts'!$F$22,H320&lt;='Intersection Mileposts'!$G$22),"Y",IF(AND(H320&gt;='Intersection Mileposts'!$F$23,H320&lt;='Intersection Mileposts'!$G$23),"Y",IF(AND(H320&gt;='Intersection Mileposts'!$F$24,H320&lt;='Intersection Mileposts'!$G$24),"Y",IF(AND(H320&gt;='Intersection Mileposts'!$F$25,H320&lt;='Intersection Mileposts'!$G$25),"Y",IF(AND(H320&gt;='Intersection Mileposts'!$F$26,H320&lt;='Intersection Mileposts'!$G$26),"Y",IF(AND(H320&gt;='Intersection Mileposts'!$F$27,H320&lt;='Intersection Mileposts'!$G$27),"Y",IF(AND(H320&gt;='Intersection Mileposts'!$F$28,H320&lt;='Intersection Mileposts'!$G$28),"Y",IF(AND(H320&gt;='Intersection Mileposts'!$F$29,H320&lt;='Intersection Mileposts'!$G$29),"Y", IF(AND(H320&gt;='Intersection Mileposts'!$F$30,H320&lt;='Intersection Mileposts'!$G$30),"Y",IF(AND(H320&gt;='Intersection Mileposts'!$F$31,H320&lt;='Intersection Mileposts'!$G$31),"Y",IF(AND(H320&gt;='Intersection Mileposts'!$F$32,H320&lt;='Intersection Mileposts'!$G$32),"Y",IF(AND(H320&gt;='Intersection Mileposts'!$F$33,H320&lt;='Intersection Mileposts'!$G$33),"Y",IF(AND(H320&gt;='Intersection Mileposts'!$F$34,H320&lt;='Intersection Mileposts'!$G$34),"Y",IF(AND(H320&gt;='Intersection Mileposts'!$F$35,H320&lt;='Intersection Mileposts'!$G$35),"Y",IF(AND(H320&gt;='Intersection Mileposts'!$F$36,H320&lt;='Intersection Mileposts'!$G$36),"Y",IF(AND(H320&gt;='Intersection Mileposts'!$F$37,H320&lt;='Intersection Mileposts'!$G$37),"Y",IF(AND(H320&gt;='Intersection Mileposts'!$F$38,H320&lt;='Intersection Mileposts'!$G$38),"Y",IF(AND(H320&gt;='Intersection Mileposts'!$F$39,H320&lt;='Intersection Mileposts'!$G$39),"Y","N"))))))))))))))))))))))))))))))))))))</f>
        <v/>
      </c>
    </row>
    <row r="321" spans="1:46" x14ac:dyDescent="0.3">
      <c r="A321" s="279"/>
      <c r="B321" s="261"/>
      <c r="C321" s="262"/>
      <c r="D321" s="262"/>
      <c r="E321" s="262"/>
      <c r="F321" s="262"/>
      <c r="G321" s="284"/>
      <c r="H321" s="286"/>
      <c r="I321" s="279"/>
      <c r="J321" s="260"/>
      <c r="K321" s="260"/>
      <c r="L321" s="280"/>
      <c r="M321" s="275"/>
      <c r="N321" s="263"/>
      <c r="P321" s="264" t="str">
        <f>IF(R321 = "", "", COUNT($R$4:R321))</f>
        <v/>
      </c>
      <c r="Q321" s="264" t="str">
        <f t="shared" si="37"/>
        <v/>
      </c>
      <c r="R321" s="265" t="str">
        <f t="shared" si="38"/>
        <v/>
      </c>
      <c r="S321" s="266" t="str">
        <f t="shared" si="43"/>
        <v/>
      </c>
      <c r="T321" s="267" t="str">
        <f t="shared" si="39"/>
        <v/>
      </c>
      <c r="U321" s="268" t="str">
        <f t="shared" si="44"/>
        <v/>
      </c>
      <c r="V321" s="269" t="str">
        <f t="shared" si="40"/>
        <v/>
      </c>
      <c r="W321" s="5"/>
      <c r="AR321" s="2" t="str">
        <f t="shared" si="42"/>
        <v/>
      </c>
      <c r="AS321" s="2" t="str">
        <f t="shared" si="41"/>
        <v/>
      </c>
      <c r="AT321" s="2" t="str">
        <f>IF(AR321="","",IF(AND(H321&gt;='Intersection Mileposts'!$F$5,H321&lt;='Intersection Mileposts'!$G$5),"Y",IF(AND(H321&gt;='Intersection Mileposts'!$F$6,H321&lt;='Intersection Mileposts'!$G$6),"Y",IF(AND(H321&gt;='Intersection Mileposts'!$F$7,H321&lt;='Intersection Mileposts'!$G$7),"Y",IF(AND(H321&gt;='Intersection Mileposts'!$F$8,H321&lt;='Intersection Mileposts'!$G$8),"Y",IF(AND(H321&gt;='Intersection Mileposts'!$F$9,H321&lt;='Intersection Mileposts'!$G$9),"Y",IF(AND(H321&gt;='Intersection Mileposts'!$F$10,H321&lt;='Intersection Mileposts'!$G$10),"Y",IF(AND(H321&gt;='Intersection Mileposts'!$F$11,H321&lt;='Intersection Mileposts'!$G$11),"Y",IF(AND(H321&gt;='Intersection Mileposts'!$F$12,H321&lt;='Intersection Mileposts'!$G$12),"Y",IF(AND(H321&gt;='Intersection Mileposts'!$F$13,H321&lt;='Intersection Mileposts'!$G$13),"Y",IF(AND(H321&gt;='Intersection Mileposts'!$F$14,H321&lt;='Intersection Mileposts'!$G$14),"Y",IF(AND(H321&gt;='Intersection Mileposts'!$F$15,H321&lt;='Intersection Mileposts'!$G$15),"Y",IF(AND(H321&gt;='Intersection Mileposts'!$F$16,H321&lt;='Intersection Mileposts'!$G$16),"Y",IF(AND(H321&gt;='Intersection Mileposts'!$F$17,H321&lt;='Intersection Mileposts'!$G$17),"Y",IF(AND(H321&gt;='Intersection Mileposts'!$F$18,H321&lt;='Intersection Mileposts'!$G$18),"Y",IF(AND(H321&gt;='Intersection Mileposts'!$F$19,H321&lt;='Intersection Mileposts'!$G$19),"Y",IF(AND(H321&gt;='Intersection Mileposts'!$F$20,H321&lt;='Intersection Mileposts'!$G$20),"Y",IF(AND(H321&gt;='Intersection Mileposts'!$F$21,H321&lt;='Intersection Mileposts'!$G$21),"Y",IF(AND(H321&gt;='Intersection Mileposts'!$F$22,H321&lt;='Intersection Mileposts'!$G$22),"Y",IF(AND(H321&gt;='Intersection Mileposts'!$F$23,H321&lt;='Intersection Mileposts'!$G$23),"Y",IF(AND(H321&gt;='Intersection Mileposts'!$F$24,H321&lt;='Intersection Mileposts'!$G$24),"Y",IF(AND(H321&gt;='Intersection Mileposts'!$F$25,H321&lt;='Intersection Mileposts'!$G$25),"Y",IF(AND(H321&gt;='Intersection Mileposts'!$F$26,H321&lt;='Intersection Mileposts'!$G$26),"Y",IF(AND(H321&gt;='Intersection Mileposts'!$F$27,H321&lt;='Intersection Mileposts'!$G$27),"Y",IF(AND(H321&gt;='Intersection Mileposts'!$F$28,H321&lt;='Intersection Mileposts'!$G$28),"Y",IF(AND(H321&gt;='Intersection Mileposts'!$F$29,H321&lt;='Intersection Mileposts'!$G$29),"Y", IF(AND(H321&gt;='Intersection Mileposts'!$F$30,H321&lt;='Intersection Mileposts'!$G$30),"Y",IF(AND(H321&gt;='Intersection Mileposts'!$F$31,H321&lt;='Intersection Mileposts'!$G$31),"Y",IF(AND(H321&gt;='Intersection Mileposts'!$F$32,H321&lt;='Intersection Mileposts'!$G$32),"Y",IF(AND(H321&gt;='Intersection Mileposts'!$F$33,H321&lt;='Intersection Mileposts'!$G$33),"Y",IF(AND(H321&gt;='Intersection Mileposts'!$F$34,H321&lt;='Intersection Mileposts'!$G$34),"Y",IF(AND(H321&gt;='Intersection Mileposts'!$F$35,H321&lt;='Intersection Mileposts'!$G$35),"Y",IF(AND(H321&gt;='Intersection Mileposts'!$F$36,H321&lt;='Intersection Mileposts'!$G$36),"Y",IF(AND(H321&gt;='Intersection Mileposts'!$F$37,H321&lt;='Intersection Mileposts'!$G$37),"Y",IF(AND(H321&gt;='Intersection Mileposts'!$F$38,H321&lt;='Intersection Mileposts'!$G$38),"Y",IF(AND(H321&gt;='Intersection Mileposts'!$F$39,H321&lt;='Intersection Mileposts'!$G$39),"Y","N"))))))))))))))))))))))))))))))))))))</f>
        <v/>
      </c>
    </row>
    <row r="322" spans="1:46" x14ac:dyDescent="0.3">
      <c r="A322" s="279"/>
      <c r="B322" s="261"/>
      <c r="C322" s="262"/>
      <c r="D322" s="262"/>
      <c r="E322" s="262"/>
      <c r="F322" s="262"/>
      <c r="G322" s="284"/>
      <c r="H322" s="286"/>
      <c r="I322" s="279"/>
      <c r="J322" s="260"/>
      <c r="K322" s="260"/>
      <c r="L322" s="280"/>
      <c r="M322" s="275"/>
      <c r="N322" s="263"/>
      <c r="P322" s="264" t="str">
        <f>IF(R322 = "", "", COUNT($R$4:R322))</f>
        <v/>
      </c>
      <c r="Q322" s="264" t="str">
        <f t="shared" si="37"/>
        <v/>
      </c>
      <c r="R322" s="265" t="str">
        <f t="shared" si="38"/>
        <v/>
      </c>
      <c r="S322" s="266" t="str">
        <f t="shared" si="43"/>
        <v/>
      </c>
      <c r="T322" s="267" t="str">
        <f t="shared" si="39"/>
        <v/>
      </c>
      <c r="U322" s="268" t="str">
        <f t="shared" si="44"/>
        <v/>
      </c>
      <c r="V322" s="269" t="str">
        <f t="shared" si="40"/>
        <v/>
      </c>
      <c r="W322" s="5"/>
      <c r="AR322" s="2" t="str">
        <f t="shared" si="42"/>
        <v/>
      </c>
      <c r="AS322" s="2" t="str">
        <f t="shared" si="41"/>
        <v/>
      </c>
      <c r="AT322" s="2" t="str">
        <f>IF(AR322="","",IF(AND(H322&gt;='Intersection Mileposts'!$F$5,H322&lt;='Intersection Mileposts'!$G$5),"Y",IF(AND(H322&gt;='Intersection Mileposts'!$F$6,H322&lt;='Intersection Mileposts'!$G$6),"Y",IF(AND(H322&gt;='Intersection Mileposts'!$F$7,H322&lt;='Intersection Mileposts'!$G$7),"Y",IF(AND(H322&gt;='Intersection Mileposts'!$F$8,H322&lt;='Intersection Mileposts'!$G$8),"Y",IF(AND(H322&gt;='Intersection Mileposts'!$F$9,H322&lt;='Intersection Mileposts'!$G$9),"Y",IF(AND(H322&gt;='Intersection Mileposts'!$F$10,H322&lt;='Intersection Mileposts'!$G$10),"Y",IF(AND(H322&gt;='Intersection Mileposts'!$F$11,H322&lt;='Intersection Mileposts'!$G$11),"Y",IF(AND(H322&gt;='Intersection Mileposts'!$F$12,H322&lt;='Intersection Mileposts'!$G$12),"Y",IF(AND(H322&gt;='Intersection Mileposts'!$F$13,H322&lt;='Intersection Mileposts'!$G$13),"Y",IF(AND(H322&gt;='Intersection Mileposts'!$F$14,H322&lt;='Intersection Mileposts'!$G$14),"Y",IF(AND(H322&gt;='Intersection Mileposts'!$F$15,H322&lt;='Intersection Mileposts'!$G$15),"Y",IF(AND(H322&gt;='Intersection Mileposts'!$F$16,H322&lt;='Intersection Mileposts'!$G$16),"Y",IF(AND(H322&gt;='Intersection Mileposts'!$F$17,H322&lt;='Intersection Mileposts'!$G$17),"Y",IF(AND(H322&gt;='Intersection Mileposts'!$F$18,H322&lt;='Intersection Mileposts'!$G$18),"Y",IF(AND(H322&gt;='Intersection Mileposts'!$F$19,H322&lt;='Intersection Mileposts'!$G$19),"Y",IF(AND(H322&gt;='Intersection Mileposts'!$F$20,H322&lt;='Intersection Mileposts'!$G$20),"Y",IF(AND(H322&gt;='Intersection Mileposts'!$F$21,H322&lt;='Intersection Mileposts'!$G$21),"Y",IF(AND(H322&gt;='Intersection Mileposts'!$F$22,H322&lt;='Intersection Mileposts'!$G$22),"Y",IF(AND(H322&gt;='Intersection Mileposts'!$F$23,H322&lt;='Intersection Mileposts'!$G$23),"Y",IF(AND(H322&gt;='Intersection Mileposts'!$F$24,H322&lt;='Intersection Mileposts'!$G$24),"Y",IF(AND(H322&gt;='Intersection Mileposts'!$F$25,H322&lt;='Intersection Mileposts'!$G$25),"Y",IF(AND(H322&gt;='Intersection Mileposts'!$F$26,H322&lt;='Intersection Mileposts'!$G$26),"Y",IF(AND(H322&gt;='Intersection Mileposts'!$F$27,H322&lt;='Intersection Mileposts'!$G$27),"Y",IF(AND(H322&gt;='Intersection Mileposts'!$F$28,H322&lt;='Intersection Mileposts'!$G$28),"Y",IF(AND(H322&gt;='Intersection Mileposts'!$F$29,H322&lt;='Intersection Mileposts'!$G$29),"Y", IF(AND(H322&gt;='Intersection Mileposts'!$F$30,H322&lt;='Intersection Mileposts'!$G$30),"Y",IF(AND(H322&gt;='Intersection Mileposts'!$F$31,H322&lt;='Intersection Mileposts'!$G$31),"Y",IF(AND(H322&gt;='Intersection Mileposts'!$F$32,H322&lt;='Intersection Mileposts'!$G$32),"Y",IF(AND(H322&gt;='Intersection Mileposts'!$F$33,H322&lt;='Intersection Mileposts'!$G$33),"Y",IF(AND(H322&gt;='Intersection Mileposts'!$F$34,H322&lt;='Intersection Mileposts'!$G$34),"Y",IF(AND(H322&gt;='Intersection Mileposts'!$F$35,H322&lt;='Intersection Mileposts'!$G$35),"Y",IF(AND(H322&gt;='Intersection Mileposts'!$F$36,H322&lt;='Intersection Mileposts'!$G$36),"Y",IF(AND(H322&gt;='Intersection Mileposts'!$F$37,H322&lt;='Intersection Mileposts'!$G$37),"Y",IF(AND(H322&gt;='Intersection Mileposts'!$F$38,H322&lt;='Intersection Mileposts'!$G$38),"Y",IF(AND(H322&gt;='Intersection Mileposts'!$F$39,H322&lt;='Intersection Mileposts'!$G$39),"Y","N"))))))))))))))))))))))))))))))))))))</f>
        <v/>
      </c>
    </row>
    <row r="323" spans="1:46" x14ac:dyDescent="0.3">
      <c r="A323" s="279"/>
      <c r="B323" s="261"/>
      <c r="C323" s="262"/>
      <c r="D323" s="262"/>
      <c r="E323" s="262"/>
      <c r="F323" s="262"/>
      <c r="G323" s="284"/>
      <c r="H323" s="286"/>
      <c r="I323" s="279"/>
      <c r="J323" s="260"/>
      <c r="K323" s="260"/>
      <c r="L323" s="280"/>
      <c r="M323" s="275"/>
      <c r="N323" s="263"/>
      <c r="P323" s="264" t="str">
        <f>IF(R323 = "", "", COUNT($R$4:R323))</f>
        <v/>
      </c>
      <c r="Q323" s="264" t="str">
        <f t="shared" si="37"/>
        <v/>
      </c>
      <c r="R323" s="265" t="str">
        <f t="shared" si="38"/>
        <v/>
      </c>
      <c r="S323" s="266" t="str">
        <f t="shared" si="43"/>
        <v/>
      </c>
      <c r="T323" s="267" t="str">
        <f t="shared" si="39"/>
        <v/>
      </c>
      <c r="U323" s="268" t="str">
        <f t="shared" si="44"/>
        <v/>
      </c>
      <c r="V323" s="269" t="str">
        <f t="shared" si="40"/>
        <v/>
      </c>
      <c r="W323" s="5"/>
      <c r="AR323" s="2" t="str">
        <f t="shared" si="42"/>
        <v/>
      </c>
      <c r="AS323" s="2" t="str">
        <f t="shared" si="41"/>
        <v/>
      </c>
      <c r="AT323" s="2" t="str">
        <f>IF(AR323="","",IF(AND(H323&gt;='Intersection Mileposts'!$F$5,H323&lt;='Intersection Mileposts'!$G$5),"Y",IF(AND(H323&gt;='Intersection Mileposts'!$F$6,H323&lt;='Intersection Mileposts'!$G$6),"Y",IF(AND(H323&gt;='Intersection Mileposts'!$F$7,H323&lt;='Intersection Mileposts'!$G$7),"Y",IF(AND(H323&gt;='Intersection Mileposts'!$F$8,H323&lt;='Intersection Mileposts'!$G$8),"Y",IF(AND(H323&gt;='Intersection Mileposts'!$F$9,H323&lt;='Intersection Mileposts'!$G$9),"Y",IF(AND(H323&gt;='Intersection Mileposts'!$F$10,H323&lt;='Intersection Mileposts'!$G$10),"Y",IF(AND(H323&gt;='Intersection Mileposts'!$F$11,H323&lt;='Intersection Mileposts'!$G$11),"Y",IF(AND(H323&gt;='Intersection Mileposts'!$F$12,H323&lt;='Intersection Mileposts'!$G$12),"Y",IF(AND(H323&gt;='Intersection Mileposts'!$F$13,H323&lt;='Intersection Mileposts'!$G$13),"Y",IF(AND(H323&gt;='Intersection Mileposts'!$F$14,H323&lt;='Intersection Mileposts'!$G$14),"Y",IF(AND(H323&gt;='Intersection Mileposts'!$F$15,H323&lt;='Intersection Mileposts'!$G$15),"Y",IF(AND(H323&gt;='Intersection Mileposts'!$F$16,H323&lt;='Intersection Mileposts'!$G$16),"Y",IF(AND(H323&gt;='Intersection Mileposts'!$F$17,H323&lt;='Intersection Mileposts'!$G$17),"Y",IF(AND(H323&gt;='Intersection Mileposts'!$F$18,H323&lt;='Intersection Mileposts'!$G$18),"Y",IF(AND(H323&gt;='Intersection Mileposts'!$F$19,H323&lt;='Intersection Mileposts'!$G$19),"Y",IF(AND(H323&gt;='Intersection Mileposts'!$F$20,H323&lt;='Intersection Mileposts'!$G$20),"Y",IF(AND(H323&gt;='Intersection Mileposts'!$F$21,H323&lt;='Intersection Mileposts'!$G$21),"Y",IF(AND(H323&gt;='Intersection Mileposts'!$F$22,H323&lt;='Intersection Mileposts'!$G$22),"Y",IF(AND(H323&gt;='Intersection Mileposts'!$F$23,H323&lt;='Intersection Mileposts'!$G$23),"Y",IF(AND(H323&gt;='Intersection Mileposts'!$F$24,H323&lt;='Intersection Mileposts'!$G$24),"Y",IF(AND(H323&gt;='Intersection Mileposts'!$F$25,H323&lt;='Intersection Mileposts'!$G$25),"Y",IF(AND(H323&gt;='Intersection Mileposts'!$F$26,H323&lt;='Intersection Mileposts'!$G$26),"Y",IF(AND(H323&gt;='Intersection Mileposts'!$F$27,H323&lt;='Intersection Mileposts'!$G$27),"Y",IF(AND(H323&gt;='Intersection Mileposts'!$F$28,H323&lt;='Intersection Mileposts'!$G$28),"Y",IF(AND(H323&gt;='Intersection Mileposts'!$F$29,H323&lt;='Intersection Mileposts'!$G$29),"Y", IF(AND(H323&gt;='Intersection Mileposts'!$F$30,H323&lt;='Intersection Mileposts'!$G$30),"Y",IF(AND(H323&gt;='Intersection Mileposts'!$F$31,H323&lt;='Intersection Mileposts'!$G$31),"Y",IF(AND(H323&gt;='Intersection Mileposts'!$F$32,H323&lt;='Intersection Mileposts'!$G$32),"Y",IF(AND(H323&gt;='Intersection Mileposts'!$F$33,H323&lt;='Intersection Mileposts'!$G$33),"Y",IF(AND(H323&gt;='Intersection Mileposts'!$F$34,H323&lt;='Intersection Mileposts'!$G$34),"Y",IF(AND(H323&gt;='Intersection Mileposts'!$F$35,H323&lt;='Intersection Mileposts'!$G$35),"Y",IF(AND(H323&gt;='Intersection Mileposts'!$F$36,H323&lt;='Intersection Mileposts'!$G$36),"Y",IF(AND(H323&gt;='Intersection Mileposts'!$F$37,H323&lt;='Intersection Mileposts'!$G$37),"Y",IF(AND(H323&gt;='Intersection Mileposts'!$F$38,H323&lt;='Intersection Mileposts'!$G$38),"Y",IF(AND(H323&gt;='Intersection Mileposts'!$F$39,H323&lt;='Intersection Mileposts'!$G$39),"Y","N"))))))))))))))))))))))))))))))))))))</f>
        <v/>
      </c>
    </row>
    <row r="324" spans="1:46" x14ac:dyDescent="0.3">
      <c r="A324" s="279"/>
      <c r="B324" s="261"/>
      <c r="C324" s="262"/>
      <c r="D324" s="262"/>
      <c r="E324" s="262"/>
      <c r="F324" s="262"/>
      <c r="G324" s="284"/>
      <c r="H324" s="286"/>
      <c r="I324" s="279"/>
      <c r="J324" s="260"/>
      <c r="K324" s="260"/>
      <c r="L324" s="280"/>
      <c r="M324" s="275"/>
      <c r="N324" s="263"/>
      <c r="P324" s="264" t="str">
        <f>IF(R324 = "", "", COUNT($R$4:R324))</f>
        <v/>
      </c>
      <c r="Q324" s="264" t="str">
        <f t="shared" ref="Q324:Q387" si="45">IF(B324="", "", YEAR(B324))</f>
        <v/>
      </c>
      <c r="R324" s="265" t="str">
        <f t="shared" ref="R324:R387" si="46">IF(A324="", "", IF(G324="",1,IF(G324="O",1,IF(G324="C",8.4,IF(G324="B",8.4,IF(G324="A",76.8,IF(G324="K",76.8,"ERR")))))))</f>
        <v/>
      </c>
      <c r="S324" s="266" t="str">
        <f t="shared" si="43"/>
        <v/>
      </c>
      <c r="T324" s="267" t="str">
        <f t="shared" ref="T324:T387" si="47">IF(IF(M324="Y",G324,"")=0, "O", IF(M324="Y",G324,""))</f>
        <v/>
      </c>
      <c r="U324" s="268" t="str">
        <f t="shared" si="44"/>
        <v/>
      </c>
      <c r="V324" s="269" t="str">
        <f t="shared" ref="V324:V387" si="48">IF(IF(N324="Y",G324,"")=0, "O", IF(N324="Y",G324,""))</f>
        <v/>
      </c>
      <c r="W324" s="5"/>
      <c r="AR324" s="2" t="str">
        <f t="shared" si="42"/>
        <v/>
      </c>
      <c r="AS324" s="2" t="str">
        <f t="shared" ref="AS324:AS387" si="49">IF(OR(M324="Y",N324="Y"),"Y","")</f>
        <v/>
      </c>
      <c r="AT324" s="2" t="str">
        <f>IF(AR324="","",IF(AND(H324&gt;='Intersection Mileposts'!$F$5,H324&lt;='Intersection Mileposts'!$G$5),"Y",IF(AND(H324&gt;='Intersection Mileposts'!$F$6,H324&lt;='Intersection Mileposts'!$G$6),"Y",IF(AND(H324&gt;='Intersection Mileposts'!$F$7,H324&lt;='Intersection Mileposts'!$G$7),"Y",IF(AND(H324&gt;='Intersection Mileposts'!$F$8,H324&lt;='Intersection Mileposts'!$G$8),"Y",IF(AND(H324&gt;='Intersection Mileposts'!$F$9,H324&lt;='Intersection Mileposts'!$G$9),"Y",IF(AND(H324&gt;='Intersection Mileposts'!$F$10,H324&lt;='Intersection Mileposts'!$G$10),"Y",IF(AND(H324&gt;='Intersection Mileposts'!$F$11,H324&lt;='Intersection Mileposts'!$G$11),"Y",IF(AND(H324&gt;='Intersection Mileposts'!$F$12,H324&lt;='Intersection Mileposts'!$G$12),"Y",IF(AND(H324&gt;='Intersection Mileposts'!$F$13,H324&lt;='Intersection Mileposts'!$G$13),"Y",IF(AND(H324&gt;='Intersection Mileposts'!$F$14,H324&lt;='Intersection Mileposts'!$G$14),"Y",IF(AND(H324&gt;='Intersection Mileposts'!$F$15,H324&lt;='Intersection Mileposts'!$G$15),"Y",IF(AND(H324&gt;='Intersection Mileposts'!$F$16,H324&lt;='Intersection Mileposts'!$G$16),"Y",IF(AND(H324&gt;='Intersection Mileposts'!$F$17,H324&lt;='Intersection Mileposts'!$G$17),"Y",IF(AND(H324&gt;='Intersection Mileposts'!$F$18,H324&lt;='Intersection Mileposts'!$G$18),"Y",IF(AND(H324&gt;='Intersection Mileposts'!$F$19,H324&lt;='Intersection Mileposts'!$G$19),"Y",IF(AND(H324&gt;='Intersection Mileposts'!$F$20,H324&lt;='Intersection Mileposts'!$G$20),"Y",IF(AND(H324&gt;='Intersection Mileposts'!$F$21,H324&lt;='Intersection Mileposts'!$G$21),"Y",IF(AND(H324&gt;='Intersection Mileposts'!$F$22,H324&lt;='Intersection Mileposts'!$G$22),"Y",IF(AND(H324&gt;='Intersection Mileposts'!$F$23,H324&lt;='Intersection Mileposts'!$G$23),"Y",IF(AND(H324&gt;='Intersection Mileposts'!$F$24,H324&lt;='Intersection Mileposts'!$G$24),"Y",IF(AND(H324&gt;='Intersection Mileposts'!$F$25,H324&lt;='Intersection Mileposts'!$G$25),"Y",IF(AND(H324&gt;='Intersection Mileposts'!$F$26,H324&lt;='Intersection Mileposts'!$G$26),"Y",IF(AND(H324&gt;='Intersection Mileposts'!$F$27,H324&lt;='Intersection Mileposts'!$G$27),"Y",IF(AND(H324&gt;='Intersection Mileposts'!$F$28,H324&lt;='Intersection Mileposts'!$G$28),"Y",IF(AND(H324&gt;='Intersection Mileposts'!$F$29,H324&lt;='Intersection Mileposts'!$G$29),"Y", IF(AND(H324&gt;='Intersection Mileposts'!$F$30,H324&lt;='Intersection Mileposts'!$G$30),"Y",IF(AND(H324&gt;='Intersection Mileposts'!$F$31,H324&lt;='Intersection Mileposts'!$G$31),"Y",IF(AND(H324&gt;='Intersection Mileposts'!$F$32,H324&lt;='Intersection Mileposts'!$G$32),"Y",IF(AND(H324&gt;='Intersection Mileposts'!$F$33,H324&lt;='Intersection Mileposts'!$G$33),"Y",IF(AND(H324&gt;='Intersection Mileposts'!$F$34,H324&lt;='Intersection Mileposts'!$G$34),"Y",IF(AND(H324&gt;='Intersection Mileposts'!$F$35,H324&lt;='Intersection Mileposts'!$G$35),"Y",IF(AND(H324&gt;='Intersection Mileposts'!$F$36,H324&lt;='Intersection Mileposts'!$G$36),"Y",IF(AND(H324&gt;='Intersection Mileposts'!$F$37,H324&lt;='Intersection Mileposts'!$G$37),"Y",IF(AND(H324&gt;='Intersection Mileposts'!$F$38,H324&lt;='Intersection Mileposts'!$G$38),"Y",IF(AND(H324&gt;='Intersection Mileposts'!$F$39,H324&lt;='Intersection Mileposts'!$G$39),"Y","N"))))))))))))))))))))))))))))))))))))</f>
        <v/>
      </c>
    </row>
    <row r="325" spans="1:46" x14ac:dyDescent="0.3">
      <c r="A325" s="279"/>
      <c r="B325" s="261"/>
      <c r="C325" s="262"/>
      <c r="D325" s="262"/>
      <c r="E325" s="262"/>
      <c r="F325" s="262"/>
      <c r="G325" s="284"/>
      <c r="H325" s="286"/>
      <c r="I325" s="279"/>
      <c r="J325" s="260"/>
      <c r="K325" s="260"/>
      <c r="L325" s="280"/>
      <c r="M325" s="275"/>
      <c r="N325" s="263"/>
      <c r="P325" s="264" t="str">
        <f>IF(R325 = "", "", COUNT($R$4:R325))</f>
        <v/>
      </c>
      <c r="Q325" s="264" t="str">
        <f t="shared" si="45"/>
        <v/>
      </c>
      <c r="R325" s="265" t="str">
        <f t="shared" si="46"/>
        <v/>
      </c>
      <c r="S325" s="266" t="str">
        <f t="shared" si="43"/>
        <v/>
      </c>
      <c r="T325" s="267" t="str">
        <f t="shared" si="47"/>
        <v/>
      </c>
      <c r="U325" s="268" t="str">
        <f t="shared" si="44"/>
        <v/>
      </c>
      <c r="V325" s="269" t="str">
        <f t="shared" si="48"/>
        <v/>
      </c>
      <c r="W325" s="5"/>
      <c r="AR325" s="2" t="str">
        <f t="shared" ref="AR325:AR388" si="50">IF(P325&gt;0, P325, "")</f>
        <v/>
      </c>
      <c r="AS325" s="2" t="str">
        <f t="shared" si="49"/>
        <v/>
      </c>
      <c r="AT325" s="2" t="str">
        <f>IF(AR325="","",IF(AND(H325&gt;='Intersection Mileposts'!$F$5,H325&lt;='Intersection Mileposts'!$G$5),"Y",IF(AND(H325&gt;='Intersection Mileposts'!$F$6,H325&lt;='Intersection Mileposts'!$G$6),"Y",IF(AND(H325&gt;='Intersection Mileposts'!$F$7,H325&lt;='Intersection Mileposts'!$G$7),"Y",IF(AND(H325&gt;='Intersection Mileposts'!$F$8,H325&lt;='Intersection Mileposts'!$G$8),"Y",IF(AND(H325&gt;='Intersection Mileposts'!$F$9,H325&lt;='Intersection Mileposts'!$G$9),"Y",IF(AND(H325&gt;='Intersection Mileposts'!$F$10,H325&lt;='Intersection Mileposts'!$G$10),"Y",IF(AND(H325&gt;='Intersection Mileposts'!$F$11,H325&lt;='Intersection Mileposts'!$G$11),"Y",IF(AND(H325&gt;='Intersection Mileposts'!$F$12,H325&lt;='Intersection Mileposts'!$G$12),"Y",IF(AND(H325&gt;='Intersection Mileposts'!$F$13,H325&lt;='Intersection Mileposts'!$G$13),"Y",IF(AND(H325&gt;='Intersection Mileposts'!$F$14,H325&lt;='Intersection Mileposts'!$G$14),"Y",IF(AND(H325&gt;='Intersection Mileposts'!$F$15,H325&lt;='Intersection Mileposts'!$G$15),"Y",IF(AND(H325&gt;='Intersection Mileposts'!$F$16,H325&lt;='Intersection Mileposts'!$G$16),"Y",IF(AND(H325&gt;='Intersection Mileposts'!$F$17,H325&lt;='Intersection Mileposts'!$G$17),"Y",IF(AND(H325&gt;='Intersection Mileposts'!$F$18,H325&lt;='Intersection Mileposts'!$G$18),"Y",IF(AND(H325&gt;='Intersection Mileposts'!$F$19,H325&lt;='Intersection Mileposts'!$G$19),"Y",IF(AND(H325&gt;='Intersection Mileposts'!$F$20,H325&lt;='Intersection Mileposts'!$G$20),"Y",IF(AND(H325&gt;='Intersection Mileposts'!$F$21,H325&lt;='Intersection Mileposts'!$G$21),"Y",IF(AND(H325&gt;='Intersection Mileposts'!$F$22,H325&lt;='Intersection Mileposts'!$G$22),"Y",IF(AND(H325&gt;='Intersection Mileposts'!$F$23,H325&lt;='Intersection Mileposts'!$G$23),"Y",IF(AND(H325&gt;='Intersection Mileposts'!$F$24,H325&lt;='Intersection Mileposts'!$G$24),"Y",IF(AND(H325&gt;='Intersection Mileposts'!$F$25,H325&lt;='Intersection Mileposts'!$G$25),"Y",IF(AND(H325&gt;='Intersection Mileposts'!$F$26,H325&lt;='Intersection Mileposts'!$G$26),"Y",IF(AND(H325&gt;='Intersection Mileposts'!$F$27,H325&lt;='Intersection Mileposts'!$G$27),"Y",IF(AND(H325&gt;='Intersection Mileposts'!$F$28,H325&lt;='Intersection Mileposts'!$G$28),"Y",IF(AND(H325&gt;='Intersection Mileposts'!$F$29,H325&lt;='Intersection Mileposts'!$G$29),"Y", IF(AND(H325&gt;='Intersection Mileposts'!$F$30,H325&lt;='Intersection Mileposts'!$G$30),"Y",IF(AND(H325&gt;='Intersection Mileposts'!$F$31,H325&lt;='Intersection Mileposts'!$G$31),"Y",IF(AND(H325&gt;='Intersection Mileposts'!$F$32,H325&lt;='Intersection Mileposts'!$G$32),"Y",IF(AND(H325&gt;='Intersection Mileposts'!$F$33,H325&lt;='Intersection Mileposts'!$G$33),"Y",IF(AND(H325&gt;='Intersection Mileposts'!$F$34,H325&lt;='Intersection Mileposts'!$G$34),"Y",IF(AND(H325&gt;='Intersection Mileposts'!$F$35,H325&lt;='Intersection Mileposts'!$G$35),"Y",IF(AND(H325&gt;='Intersection Mileposts'!$F$36,H325&lt;='Intersection Mileposts'!$G$36),"Y",IF(AND(H325&gt;='Intersection Mileposts'!$F$37,H325&lt;='Intersection Mileposts'!$G$37),"Y",IF(AND(H325&gt;='Intersection Mileposts'!$F$38,H325&lt;='Intersection Mileposts'!$G$38),"Y",IF(AND(H325&gt;='Intersection Mileposts'!$F$39,H325&lt;='Intersection Mileposts'!$G$39),"Y","N"))))))))))))))))))))))))))))))))))))</f>
        <v/>
      </c>
    </row>
    <row r="326" spans="1:46" x14ac:dyDescent="0.3">
      <c r="A326" s="279"/>
      <c r="B326" s="261"/>
      <c r="C326" s="262"/>
      <c r="D326" s="262"/>
      <c r="E326" s="262"/>
      <c r="F326" s="262"/>
      <c r="G326" s="284"/>
      <c r="H326" s="286"/>
      <c r="I326" s="279"/>
      <c r="J326" s="260"/>
      <c r="K326" s="260"/>
      <c r="L326" s="280"/>
      <c r="M326" s="275"/>
      <c r="N326" s="263"/>
      <c r="P326" s="264" t="str">
        <f>IF(R326 = "", "", COUNT($R$4:R326))</f>
        <v/>
      </c>
      <c r="Q326" s="264" t="str">
        <f t="shared" si="45"/>
        <v/>
      </c>
      <c r="R326" s="265" t="str">
        <f t="shared" si="46"/>
        <v/>
      </c>
      <c r="S326" s="266" t="str">
        <f t="shared" si="43"/>
        <v/>
      </c>
      <c r="T326" s="267" t="str">
        <f t="shared" si="47"/>
        <v/>
      </c>
      <c r="U326" s="268" t="str">
        <f t="shared" si="44"/>
        <v/>
      </c>
      <c r="V326" s="269" t="str">
        <f t="shared" si="48"/>
        <v/>
      </c>
      <c r="W326" s="5"/>
      <c r="AR326" s="2" t="str">
        <f t="shared" si="50"/>
        <v/>
      </c>
      <c r="AS326" s="2" t="str">
        <f t="shared" si="49"/>
        <v/>
      </c>
      <c r="AT326" s="2" t="str">
        <f>IF(AR326="","",IF(AND(H326&gt;='Intersection Mileposts'!$F$5,H326&lt;='Intersection Mileposts'!$G$5),"Y",IF(AND(H326&gt;='Intersection Mileposts'!$F$6,H326&lt;='Intersection Mileposts'!$G$6),"Y",IF(AND(H326&gt;='Intersection Mileposts'!$F$7,H326&lt;='Intersection Mileposts'!$G$7),"Y",IF(AND(H326&gt;='Intersection Mileposts'!$F$8,H326&lt;='Intersection Mileposts'!$G$8),"Y",IF(AND(H326&gt;='Intersection Mileposts'!$F$9,H326&lt;='Intersection Mileposts'!$G$9),"Y",IF(AND(H326&gt;='Intersection Mileposts'!$F$10,H326&lt;='Intersection Mileposts'!$G$10),"Y",IF(AND(H326&gt;='Intersection Mileposts'!$F$11,H326&lt;='Intersection Mileposts'!$G$11),"Y",IF(AND(H326&gt;='Intersection Mileposts'!$F$12,H326&lt;='Intersection Mileposts'!$G$12),"Y",IF(AND(H326&gt;='Intersection Mileposts'!$F$13,H326&lt;='Intersection Mileposts'!$G$13),"Y",IF(AND(H326&gt;='Intersection Mileposts'!$F$14,H326&lt;='Intersection Mileposts'!$G$14),"Y",IF(AND(H326&gt;='Intersection Mileposts'!$F$15,H326&lt;='Intersection Mileposts'!$G$15),"Y",IF(AND(H326&gt;='Intersection Mileposts'!$F$16,H326&lt;='Intersection Mileposts'!$G$16),"Y",IF(AND(H326&gt;='Intersection Mileposts'!$F$17,H326&lt;='Intersection Mileposts'!$G$17),"Y",IF(AND(H326&gt;='Intersection Mileposts'!$F$18,H326&lt;='Intersection Mileposts'!$G$18),"Y",IF(AND(H326&gt;='Intersection Mileposts'!$F$19,H326&lt;='Intersection Mileposts'!$G$19),"Y",IF(AND(H326&gt;='Intersection Mileposts'!$F$20,H326&lt;='Intersection Mileposts'!$G$20),"Y",IF(AND(H326&gt;='Intersection Mileposts'!$F$21,H326&lt;='Intersection Mileposts'!$G$21),"Y",IF(AND(H326&gt;='Intersection Mileposts'!$F$22,H326&lt;='Intersection Mileposts'!$G$22),"Y",IF(AND(H326&gt;='Intersection Mileposts'!$F$23,H326&lt;='Intersection Mileposts'!$G$23),"Y",IF(AND(H326&gt;='Intersection Mileposts'!$F$24,H326&lt;='Intersection Mileposts'!$G$24),"Y",IF(AND(H326&gt;='Intersection Mileposts'!$F$25,H326&lt;='Intersection Mileposts'!$G$25),"Y",IF(AND(H326&gt;='Intersection Mileposts'!$F$26,H326&lt;='Intersection Mileposts'!$G$26),"Y",IF(AND(H326&gt;='Intersection Mileposts'!$F$27,H326&lt;='Intersection Mileposts'!$G$27),"Y",IF(AND(H326&gt;='Intersection Mileposts'!$F$28,H326&lt;='Intersection Mileposts'!$G$28),"Y",IF(AND(H326&gt;='Intersection Mileposts'!$F$29,H326&lt;='Intersection Mileposts'!$G$29),"Y", IF(AND(H326&gt;='Intersection Mileposts'!$F$30,H326&lt;='Intersection Mileposts'!$G$30),"Y",IF(AND(H326&gt;='Intersection Mileposts'!$F$31,H326&lt;='Intersection Mileposts'!$G$31),"Y",IF(AND(H326&gt;='Intersection Mileposts'!$F$32,H326&lt;='Intersection Mileposts'!$G$32),"Y",IF(AND(H326&gt;='Intersection Mileposts'!$F$33,H326&lt;='Intersection Mileposts'!$G$33),"Y",IF(AND(H326&gt;='Intersection Mileposts'!$F$34,H326&lt;='Intersection Mileposts'!$G$34),"Y",IF(AND(H326&gt;='Intersection Mileposts'!$F$35,H326&lt;='Intersection Mileposts'!$G$35),"Y",IF(AND(H326&gt;='Intersection Mileposts'!$F$36,H326&lt;='Intersection Mileposts'!$G$36),"Y",IF(AND(H326&gt;='Intersection Mileposts'!$F$37,H326&lt;='Intersection Mileposts'!$G$37),"Y",IF(AND(H326&gt;='Intersection Mileposts'!$F$38,H326&lt;='Intersection Mileposts'!$G$38),"Y",IF(AND(H326&gt;='Intersection Mileposts'!$F$39,H326&lt;='Intersection Mileposts'!$G$39),"Y","N"))))))))))))))))))))))))))))))))))))</f>
        <v/>
      </c>
    </row>
    <row r="327" spans="1:46" x14ac:dyDescent="0.3">
      <c r="A327" s="279"/>
      <c r="B327" s="261"/>
      <c r="C327" s="262"/>
      <c r="D327" s="262"/>
      <c r="E327" s="262"/>
      <c r="F327" s="262"/>
      <c r="G327" s="284"/>
      <c r="H327" s="286"/>
      <c r="I327" s="279"/>
      <c r="J327" s="260"/>
      <c r="K327" s="260"/>
      <c r="L327" s="280"/>
      <c r="M327" s="275"/>
      <c r="N327" s="263"/>
      <c r="P327" s="264" t="str">
        <f>IF(R327 = "", "", COUNT($R$4:R327))</f>
        <v/>
      </c>
      <c r="Q327" s="264" t="str">
        <f t="shared" si="45"/>
        <v/>
      </c>
      <c r="R327" s="265" t="str">
        <f t="shared" si="46"/>
        <v/>
      </c>
      <c r="S327" s="266" t="str">
        <f t="shared" si="43"/>
        <v/>
      </c>
      <c r="T327" s="267" t="str">
        <f t="shared" si="47"/>
        <v/>
      </c>
      <c r="U327" s="268" t="str">
        <f t="shared" si="44"/>
        <v/>
      </c>
      <c r="V327" s="269" t="str">
        <f t="shared" si="48"/>
        <v/>
      </c>
      <c r="W327" s="5"/>
      <c r="AR327" s="2" t="str">
        <f t="shared" si="50"/>
        <v/>
      </c>
      <c r="AS327" s="2" t="str">
        <f t="shared" si="49"/>
        <v/>
      </c>
      <c r="AT327" s="2" t="str">
        <f>IF(AR327="","",IF(AND(H327&gt;='Intersection Mileposts'!$F$5,H327&lt;='Intersection Mileposts'!$G$5),"Y",IF(AND(H327&gt;='Intersection Mileposts'!$F$6,H327&lt;='Intersection Mileposts'!$G$6),"Y",IF(AND(H327&gt;='Intersection Mileposts'!$F$7,H327&lt;='Intersection Mileposts'!$G$7),"Y",IF(AND(H327&gt;='Intersection Mileposts'!$F$8,H327&lt;='Intersection Mileposts'!$G$8),"Y",IF(AND(H327&gt;='Intersection Mileposts'!$F$9,H327&lt;='Intersection Mileposts'!$G$9),"Y",IF(AND(H327&gt;='Intersection Mileposts'!$F$10,H327&lt;='Intersection Mileposts'!$G$10),"Y",IF(AND(H327&gt;='Intersection Mileposts'!$F$11,H327&lt;='Intersection Mileposts'!$G$11),"Y",IF(AND(H327&gt;='Intersection Mileposts'!$F$12,H327&lt;='Intersection Mileposts'!$G$12),"Y",IF(AND(H327&gt;='Intersection Mileposts'!$F$13,H327&lt;='Intersection Mileposts'!$G$13),"Y",IF(AND(H327&gt;='Intersection Mileposts'!$F$14,H327&lt;='Intersection Mileposts'!$G$14),"Y",IF(AND(H327&gt;='Intersection Mileposts'!$F$15,H327&lt;='Intersection Mileposts'!$G$15),"Y",IF(AND(H327&gt;='Intersection Mileposts'!$F$16,H327&lt;='Intersection Mileposts'!$G$16),"Y",IF(AND(H327&gt;='Intersection Mileposts'!$F$17,H327&lt;='Intersection Mileposts'!$G$17),"Y",IF(AND(H327&gt;='Intersection Mileposts'!$F$18,H327&lt;='Intersection Mileposts'!$G$18),"Y",IF(AND(H327&gt;='Intersection Mileposts'!$F$19,H327&lt;='Intersection Mileposts'!$G$19),"Y",IF(AND(H327&gt;='Intersection Mileposts'!$F$20,H327&lt;='Intersection Mileposts'!$G$20),"Y",IF(AND(H327&gt;='Intersection Mileposts'!$F$21,H327&lt;='Intersection Mileposts'!$G$21),"Y",IF(AND(H327&gt;='Intersection Mileposts'!$F$22,H327&lt;='Intersection Mileposts'!$G$22),"Y",IF(AND(H327&gt;='Intersection Mileposts'!$F$23,H327&lt;='Intersection Mileposts'!$G$23),"Y",IF(AND(H327&gt;='Intersection Mileposts'!$F$24,H327&lt;='Intersection Mileposts'!$G$24),"Y",IF(AND(H327&gt;='Intersection Mileposts'!$F$25,H327&lt;='Intersection Mileposts'!$G$25),"Y",IF(AND(H327&gt;='Intersection Mileposts'!$F$26,H327&lt;='Intersection Mileposts'!$G$26),"Y",IF(AND(H327&gt;='Intersection Mileposts'!$F$27,H327&lt;='Intersection Mileposts'!$G$27),"Y",IF(AND(H327&gt;='Intersection Mileposts'!$F$28,H327&lt;='Intersection Mileposts'!$G$28),"Y",IF(AND(H327&gt;='Intersection Mileposts'!$F$29,H327&lt;='Intersection Mileposts'!$G$29),"Y", IF(AND(H327&gt;='Intersection Mileposts'!$F$30,H327&lt;='Intersection Mileposts'!$G$30),"Y",IF(AND(H327&gt;='Intersection Mileposts'!$F$31,H327&lt;='Intersection Mileposts'!$G$31),"Y",IF(AND(H327&gt;='Intersection Mileposts'!$F$32,H327&lt;='Intersection Mileposts'!$G$32),"Y",IF(AND(H327&gt;='Intersection Mileposts'!$F$33,H327&lt;='Intersection Mileposts'!$G$33),"Y",IF(AND(H327&gt;='Intersection Mileposts'!$F$34,H327&lt;='Intersection Mileposts'!$G$34),"Y",IF(AND(H327&gt;='Intersection Mileposts'!$F$35,H327&lt;='Intersection Mileposts'!$G$35),"Y",IF(AND(H327&gt;='Intersection Mileposts'!$F$36,H327&lt;='Intersection Mileposts'!$G$36),"Y",IF(AND(H327&gt;='Intersection Mileposts'!$F$37,H327&lt;='Intersection Mileposts'!$G$37),"Y",IF(AND(H327&gt;='Intersection Mileposts'!$F$38,H327&lt;='Intersection Mileposts'!$G$38),"Y",IF(AND(H327&gt;='Intersection Mileposts'!$F$39,H327&lt;='Intersection Mileposts'!$G$39),"Y","N"))))))))))))))))))))))))))))))))))))</f>
        <v/>
      </c>
    </row>
    <row r="328" spans="1:46" x14ac:dyDescent="0.3">
      <c r="A328" s="279"/>
      <c r="B328" s="261"/>
      <c r="C328" s="262"/>
      <c r="D328" s="262"/>
      <c r="E328" s="262"/>
      <c r="F328" s="262"/>
      <c r="G328" s="284"/>
      <c r="H328" s="286"/>
      <c r="I328" s="279"/>
      <c r="J328" s="260"/>
      <c r="K328" s="260"/>
      <c r="L328" s="280"/>
      <c r="M328" s="275"/>
      <c r="N328" s="263"/>
      <c r="P328" s="264" t="str">
        <f>IF(R328 = "", "", COUNT($R$4:R328))</f>
        <v/>
      </c>
      <c r="Q328" s="264" t="str">
        <f t="shared" si="45"/>
        <v/>
      </c>
      <c r="R328" s="265" t="str">
        <f t="shared" si="46"/>
        <v/>
      </c>
      <c r="S328" s="266" t="str">
        <f t="shared" si="43"/>
        <v/>
      </c>
      <c r="T328" s="267" t="str">
        <f t="shared" si="47"/>
        <v/>
      </c>
      <c r="U328" s="268" t="str">
        <f t="shared" si="44"/>
        <v/>
      </c>
      <c r="V328" s="269" t="str">
        <f t="shared" si="48"/>
        <v/>
      </c>
      <c r="W328" s="5"/>
      <c r="AR328" s="2" t="str">
        <f t="shared" si="50"/>
        <v/>
      </c>
      <c r="AS328" s="2" t="str">
        <f t="shared" si="49"/>
        <v/>
      </c>
      <c r="AT328" s="2" t="str">
        <f>IF(AR328="","",IF(AND(H328&gt;='Intersection Mileposts'!$F$5,H328&lt;='Intersection Mileposts'!$G$5),"Y",IF(AND(H328&gt;='Intersection Mileposts'!$F$6,H328&lt;='Intersection Mileposts'!$G$6),"Y",IF(AND(H328&gt;='Intersection Mileposts'!$F$7,H328&lt;='Intersection Mileposts'!$G$7),"Y",IF(AND(H328&gt;='Intersection Mileposts'!$F$8,H328&lt;='Intersection Mileposts'!$G$8),"Y",IF(AND(H328&gt;='Intersection Mileposts'!$F$9,H328&lt;='Intersection Mileposts'!$G$9),"Y",IF(AND(H328&gt;='Intersection Mileposts'!$F$10,H328&lt;='Intersection Mileposts'!$G$10),"Y",IF(AND(H328&gt;='Intersection Mileposts'!$F$11,H328&lt;='Intersection Mileposts'!$G$11),"Y",IF(AND(H328&gt;='Intersection Mileposts'!$F$12,H328&lt;='Intersection Mileposts'!$G$12),"Y",IF(AND(H328&gt;='Intersection Mileposts'!$F$13,H328&lt;='Intersection Mileposts'!$G$13),"Y",IF(AND(H328&gt;='Intersection Mileposts'!$F$14,H328&lt;='Intersection Mileposts'!$G$14),"Y",IF(AND(H328&gt;='Intersection Mileposts'!$F$15,H328&lt;='Intersection Mileposts'!$G$15),"Y",IF(AND(H328&gt;='Intersection Mileposts'!$F$16,H328&lt;='Intersection Mileposts'!$G$16),"Y",IF(AND(H328&gt;='Intersection Mileposts'!$F$17,H328&lt;='Intersection Mileposts'!$G$17),"Y",IF(AND(H328&gt;='Intersection Mileposts'!$F$18,H328&lt;='Intersection Mileposts'!$G$18),"Y",IF(AND(H328&gt;='Intersection Mileposts'!$F$19,H328&lt;='Intersection Mileposts'!$G$19),"Y",IF(AND(H328&gt;='Intersection Mileposts'!$F$20,H328&lt;='Intersection Mileposts'!$G$20),"Y",IF(AND(H328&gt;='Intersection Mileposts'!$F$21,H328&lt;='Intersection Mileposts'!$G$21),"Y",IF(AND(H328&gt;='Intersection Mileposts'!$F$22,H328&lt;='Intersection Mileposts'!$G$22),"Y",IF(AND(H328&gt;='Intersection Mileposts'!$F$23,H328&lt;='Intersection Mileposts'!$G$23),"Y",IF(AND(H328&gt;='Intersection Mileposts'!$F$24,H328&lt;='Intersection Mileposts'!$G$24),"Y",IF(AND(H328&gt;='Intersection Mileposts'!$F$25,H328&lt;='Intersection Mileposts'!$G$25),"Y",IF(AND(H328&gt;='Intersection Mileposts'!$F$26,H328&lt;='Intersection Mileposts'!$G$26),"Y",IF(AND(H328&gt;='Intersection Mileposts'!$F$27,H328&lt;='Intersection Mileposts'!$G$27),"Y",IF(AND(H328&gt;='Intersection Mileposts'!$F$28,H328&lt;='Intersection Mileposts'!$G$28),"Y",IF(AND(H328&gt;='Intersection Mileposts'!$F$29,H328&lt;='Intersection Mileposts'!$G$29),"Y", IF(AND(H328&gt;='Intersection Mileposts'!$F$30,H328&lt;='Intersection Mileposts'!$G$30),"Y",IF(AND(H328&gt;='Intersection Mileposts'!$F$31,H328&lt;='Intersection Mileposts'!$G$31),"Y",IF(AND(H328&gt;='Intersection Mileposts'!$F$32,H328&lt;='Intersection Mileposts'!$G$32),"Y",IF(AND(H328&gt;='Intersection Mileposts'!$F$33,H328&lt;='Intersection Mileposts'!$G$33),"Y",IF(AND(H328&gt;='Intersection Mileposts'!$F$34,H328&lt;='Intersection Mileposts'!$G$34),"Y",IF(AND(H328&gt;='Intersection Mileposts'!$F$35,H328&lt;='Intersection Mileposts'!$G$35),"Y",IF(AND(H328&gt;='Intersection Mileposts'!$F$36,H328&lt;='Intersection Mileposts'!$G$36),"Y",IF(AND(H328&gt;='Intersection Mileposts'!$F$37,H328&lt;='Intersection Mileposts'!$G$37),"Y",IF(AND(H328&gt;='Intersection Mileposts'!$F$38,H328&lt;='Intersection Mileposts'!$G$38),"Y",IF(AND(H328&gt;='Intersection Mileposts'!$F$39,H328&lt;='Intersection Mileposts'!$G$39),"Y","N"))))))))))))))))))))))))))))))))))))</f>
        <v/>
      </c>
    </row>
    <row r="329" spans="1:46" x14ac:dyDescent="0.3">
      <c r="A329" s="279"/>
      <c r="B329" s="261"/>
      <c r="C329" s="262"/>
      <c r="D329" s="262"/>
      <c r="E329" s="262"/>
      <c r="F329" s="262"/>
      <c r="G329" s="284"/>
      <c r="H329" s="286"/>
      <c r="I329" s="279"/>
      <c r="J329" s="260"/>
      <c r="K329" s="260"/>
      <c r="L329" s="280"/>
      <c r="M329" s="275"/>
      <c r="N329" s="263"/>
      <c r="P329" s="264" t="str">
        <f>IF(R329 = "", "", COUNT($R$4:R329))</f>
        <v/>
      </c>
      <c r="Q329" s="264" t="str">
        <f t="shared" si="45"/>
        <v/>
      </c>
      <c r="R329" s="265" t="str">
        <f t="shared" si="46"/>
        <v/>
      </c>
      <c r="S329" s="266" t="str">
        <f t="shared" si="43"/>
        <v/>
      </c>
      <c r="T329" s="267" t="str">
        <f t="shared" si="47"/>
        <v/>
      </c>
      <c r="U329" s="268" t="str">
        <f t="shared" si="44"/>
        <v/>
      </c>
      <c r="V329" s="269" t="str">
        <f t="shared" si="48"/>
        <v/>
      </c>
      <c r="W329" s="5"/>
      <c r="AR329" s="2" t="str">
        <f t="shared" si="50"/>
        <v/>
      </c>
      <c r="AS329" s="2" t="str">
        <f t="shared" si="49"/>
        <v/>
      </c>
      <c r="AT329" s="2" t="str">
        <f>IF(AR329="","",IF(AND(H329&gt;='Intersection Mileposts'!$F$5,H329&lt;='Intersection Mileposts'!$G$5),"Y",IF(AND(H329&gt;='Intersection Mileposts'!$F$6,H329&lt;='Intersection Mileposts'!$G$6),"Y",IF(AND(H329&gt;='Intersection Mileposts'!$F$7,H329&lt;='Intersection Mileposts'!$G$7),"Y",IF(AND(H329&gt;='Intersection Mileposts'!$F$8,H329&lt;='Intersection Mileposts'!$G$8),"Y",IF(AND(H329&gt;='Intersection Mileposts'!$F$9,H329&lt;='Intersection Mileposts'!$G$9),"Y",IF(AND(H329&gt;='Intersection Mileposts'!$F$10,H329&lt;='Intersection Mileposts'!$G$10),"Y",IF(AND(H329&gt;='Intersection Mileposts'!$F$11,H329&lt;='Intersection Mileposts'!$G$11),"Y",IF(AND(H329&gt;='Intersection Mileposts'!$F$12,H329&lt;='Intersection Mileposts'!$G$12),"Y",IF(AND(H329&gt;='Intersection Mileposts'!$F$13,H329&lt;='Intersection Mileposts'!$G$13),"Y",IF(AND(H329&gt;='Intersection Mileposts'!$F$14,H329&lt;='Intersection Mileposts'!$G$14),"Y",IF(AND(H329&gt;='Intersection Mileposts'!$F$15,H329&lt;='Intersection Mileposts'!$G$15),"Y",IF(AND(H329&gt;='Intersection Mileposts'!$F$16,H329&lt;='Intersection Mileposts'!$G$16),"Y",IF(AND(H329&gt;='Intersection Mileposts'!$F$17,H329&lt;='Intersection Mileposts'!$G$17),"Y",IF(AND(H329&gt;='Intersection Mileposts'!$F$18,H329&lt;='Intersection Mileposts'!$G$18),"Y",IF(AND(H329&gt;='Intersection Mileposts'!$F$19,H329&lt;='Intersection Mileposts'!$G$19),"Y",IF(AND(H329&gt;='Intersection Mileposts'!$F$20,H329&lt;='Intersection Mileposts'!$G$20),"Y",IF(AND(H329&gt;='Intersection Mileposts'!$F$21,H329&lt;='Intersection Mileposts'!$G$21),"Y",IF(AND(H329&gt;='Intersection Mileposts'!$F$22,H329&lt;='Intersection Mileposts'!$G$22),"Y",IF(AND(H329&gt;='Intersection Mileposts'!$F$23,H329&lt;='Intersection Mileposts'!$G$23),"Y",IF(AND(H329&gt;='Intersection Mileposts'!$F$24,H329&lt;='Intersection Mileposts'!$G$24),"Y",IF(AND(H329&gt;='Intersection Mileposts'!$F$25,H329&lt;='Intersection Mileposts'!$G$25),"Y",IF(AND(H329&gt;='Intersection Mileposts'!$F$26,H329&lt;='Intersection Mileposts'!$G$26),"Y",IF(AND(H329&gt;='Intersection Mileposts'!$F$27,H329&lt;='Intersection Mileposts'!$G$27),"Y",IF(AND(H329&gt;='Intersection Mileposts'!$F$28,H329&lt;='Intersection Mileposts'!$G$28),"Y",IF(AND(H329&gt;='Intersection Mileposts'!$F$29,H329&lt;='Intersection Mileposts'!$G$29),"Y", IF(AND(H329&gt;='Intersection Mileposts'!$F$30,H329&lt;='Intersection Mileposts'!$G$30),"Y",IF(AND(H329&gt;='Intersection Mileposts'!$F$31,H329&lt;='Intersection Mileposts'!$G$31),"Y",IF(AND(H329&gt;='Intersection Mileposts'!$F$32,H329&lt;='Intersection Mileposts'!$G$32),"Y",IF(AND(H329&gt;='Intersection Mileposts'!$F$33,H329&lt;='Intersection Mileposts'!$G$33),"Y",IF(AND(H329&gt;='Intersection Mileposts'!$F$34,H329&lt;='Intersection Mileposts'!$G$34),"Y",IF(AND(H329&gt;='Intersection Mileposts'!$F$35,H329&lt;='Intersection Mileposts'!$G$35),"Y",IF(AND(H329&gt;='Intersection Mileposts'!$F$36,H329&lt;='Intersection Mileposts'!$G$36),"Y",IF(AND(H329&gt;='Intersection Mileposts'!$F$37,H329&lt;='Intersection Mileposts'!$G$37),"Y",IF(AND(H329&gt;='Intersection Mileposts'!$F$38,H329&lt;='Intersection Mileposts'!$G$38),"Y",IF(AND(H329&gt;='Intersection Mileposts'!$F$39,H329&lt;='Intersection Mileposts'!$G$39),"Y","N"))))))))))))))))))))))))))))))))))))</f>
        <v/>
      </c>
    </row>
    <row r="330" spans="1:46" x14ac:dyDescent="0.3">
      <c r="A330" s="279"/>
      <c r="B330" s="261"/>
      <c r="C330" s="262"/>
      <c r="D330" s="262"/>
      <c r="E330" s="262"/>
      <c r="F330" s="262"/>
      <c r="G330" s="284"/>
      <c r="H330" s="286"/>
      <c r="I330" s="279"/>
      <c r="J330" s="260"/>
      <c r="K330" s="260"/>
      <c r="L330" s="280"/>
      <c r="M330" s="275"/>
      <c r="N330" s="263"/>
      <c r="P330" s="264" t="str">
        <f>IF(R330 = "", "", COUNT($R$4:R330))</f>
        <v/>
      </c>
      <c r="Q330" s="264" t="str">
        <f t="shared" si="45"/>
        <v/>
      </c>
      <c r="R330" s="265" t="str">
        <f t="shared" si="46"/>
        <v/>
      </c>
      <c r="S330" s="266" t="str">
        <f t="shared" si="43"/>
        <v/>
      </c>
      <c r="T330" s="267" t="str">
        <f t="shared" si="47"/>
        <v/>
      </c>
      <c r="U330" s="268" t="str">
        <f t="shared" si="44"/>
        <v/>
      </c>
      <c r="V330" s="269" t="str">
        <f t="shared" si="48"/>
        <v/>
      </c>
      <c r="W330" s="5"/>
      <c r="AR330" s="2" t="str">
        <f t="shared" si="50"/>
        <v/>
      </c>
      <c r="AS330" s="2" t="str">
        <f t="shared" si="49"/>
        <v/>
      </c>
      <c r="AT330" s="2" t="str">
        <f>IF(AR330="","",IF(AND(H330&gt;='Intersection Mileposts'!$F$5,H330&lt;='Intersection Mileposts'!$G$5),"Y",IF(AND(H330&gt;='Intersection Mileposts'!$F$6,H330&lt;='Intersection Mileposts'!$G$6),"Y",IF(AND(H330&gt;='Intersection Mileposts'!$F$7,H330&lt;='Intersection Mileposts'!$G$7),"Y",IF(AND(H330&gt;='Intersection Mileposts'!$F$8,H330&lt;='Intersection Mileposts'!$G$8),"Y",IF(AND(H330&gt;='Intersection Mileposts'!$F$9,H330&lt;='Intersection Mileposts'!$G$9),"Y",IF(AND(H330&gt;='Intersection Mileposts'!$F$10,H330&lt;='Intersection Mileposts'!$G$10),"Y",IF(AND(H330&gt;='Intersection Mileposts'!$F$11,H330&lt;='Intersection Mileposts'!$G$11),"Y",IF(AND(H330&gt;='Intersection Mileposts'!$F$12,H330&lt;='Intersection Mileposts'!$G$12),"Y",IF(AND(H330&gt;='Intersection Mileposts'!$F$13,H330&lt;='Intersection Mileposts'!$G$13),"Y",IF(AND(H330&gt;='Intersection Mileposts'!$F$14,H330&lt;='Intersection Mileposts'!$G$14),"Y",IF(AND(H330&gt;='Intersection Mileposts'!$F$15,H330&lt;='Intersection Mileposts'!$G$15),"Y",IF(AND(H330&gt;='Intersection Mileposts'!$F$16,H330&lt;='Intersection Mileposts'!$G$16),"Y",IF(AND(H330&gt;='Intersection Mileposts'!$F$17,H330&lt;='Intersection Mileposts'!$G$17),"Y",IF(AND(H330&gt;='Intersection Mileposts'!$F$18,H330&lt;='Intersection Mileposts'!$G$18),"Y",IF(AND(H330&gt;='Intersection Mileposts'!$F$19,H330&lt;='Intersection Mileposts'!$G$19),"Y",IF(AND(H330&gt;='Intersection Mileposts'!$F$20,H330&lt;='Intersection Mileposts'!$G$20),"Y",IF(AND(H330&gt;='Intersection Mileposts'!$F$21,H330&lt;='Intersection Mileposts'!$G$21),"Y",IF(AND(H330&gt;='Intersection Mileposts'!$F$22,H330&lt;='Intersection Mileposts'!$G$22),"Y",IF(AND(H330&gt;='Intersection Mileposts'!$F$23,H330&lt;='Intersection Mileposts'!$G$23),"Y",IF(AND(H330&gt;='Intersection Mileposts'!$F$24,H330&lt;='Intersection Mileposts'!$G$24),"Y",IF(AND(H330&gt;='Intersection Mileposts'!$F$25,H330&lt;='Intersection Mileposts'!$G$25),"Y",IF(AND(H330&gt;='Intersection Mileposts'!$F$26,H330&lt;='Intersection Mileposts'!$G$26),"Y",IF(AND(H330&gt;='Intersection Mileposts'!$F$27,H330&lt;='Intersection Mileposts'!$G$27),"Y",IF(AND(H330&gt;='Intersection Mileposts'!$F$28,H330&lt;='Intersection Mileposts'!$G$28),"Y",IF(AND(H330&gt;='Intersection Mileposts'!$F$29,H330&lt;='Intersection Mileposts'!$G$29),"Y", IF(AND(H330&gt;='Intersection Mileposts'!$F$30,H330&lt;='Intersection Mileposts'!$G$30),"Y",IF(AND(H330&gt;='Intersection Mileposts'!$F$31,H330&lt;='Intersection Mileposts'!$G$31),"Y",IF(AND(H330&gt;='Intersection Mileposts'!$F$32,H330&lt;='Intersection Mileposts'!$G$32),"Y",IF(AND(H330&gt;='Intersection Mileposts'!$F$33,H330&lt;='Intersection Mileposts'!$G$33),"Y",IF(AND(H330&gt;='Intersection Mileposts'!$F$34,H330&lt;='Intersection Mileposts'!$G$34),"Y",IF(AND(H330&gt;='Intersection Mileposts'!$F$35,H330&lt;='Intersection Mileposts'!$G$35),"Y",IF(AND(H330&gt;='Intersection Mileposts'!$F$36,H330&lt;='Intersection Mileposts'!$G$36),"Y",IF(AND(H330&gt;='Intersection Mileposts'!$F$37,H330&lt;='Intersection Mileposts'!$G$37),"Y",IF(AND(H330&gt;='Intersection Mileposts'!$F$38,H330&lt;='Intersection Mileposts'!$G$38),"Y",IF(AND(H330&gt;='Intersection Mileposts'!$F$39,H330&lt;='Intersection Mileposts'!$G$39),"Y","N"))))))))))))))))))))))))))))))))))))</f>
        <v/>
      </c>
    </row>
    <row r="331" spans="1:46" x14ac:dyDescent="0.3">
      <c r="A331" s="279"/>
      <c r="B331" s="261"/>
      <c r="C331" s="262"/>
      <c r="D331" s="262"/>
      <c r="E331" s="262"/>
      <c r="F331" s="262"/>
      <c r="G331" s="284"/>
      <c r="H331" s="286"/>
      <c r="I331" s="279"/>
      <c r="J331" s="260"/>
      <c r="K331" s="260"/>
      <c r="L331" s="280"/>
      <c r="M331" s="275"/>
      <c r="N331" s="263"/>
      <c r="P331" s="264" t="str">
        <f>IF(R331 = "", "", COUNT($R$4:R331))</f>
        <v/>
      </c>
      <c r="Q331" s="264" t="str">
        <f t="shared" si="45"/>
        <v/>
      </c>
      <c r="R331" s="265" t="str">
        <f t="shared" si="46"/>
        <v/>
      </c>
      <c r="S331" s="266" t="str">
        <f t="shared" si="43"/>
        <v/>
      </c>
      <c r="T331" s="267" t="str">
        <f t="shared" si="47"/>
        <v/>
      </c>
      <c r="U331" s="268" t="str">
        <f t="shared" si="44"/>
        <v/>
      </c>
      <c r="V331" s="269" t="str">
        <f t="shared" si="48"/>
        <v/>
      </c>
      <c r="W331" s="5"/>
      <c r="AR331" s="2" t="str">
        <f t="shared" si="50"/>
        <v/>
      </c>
      <c r="AS331" s="2" t="str">
        <f t="shared" si="49"/>
        <v/>
      </c>
      <c r="AT331" s="2" t="str">
        <f>IF(AR331="","",IF(AND(H331&gt;='Intersection Mileposts'!$F$5,H331&lt;='Intersection Mileposts'!$G$5),"Y",IF(AND(H331&gt;='Intersection Mileposts'!$F$6,H331&lt;='Intersection Mileposts'!$G$6),"Y",IF(AND(H331&gt;='Intersection Mileposts'!$F$7,H331&lt;='Intersection Mileposts'!$G$7),"Y",IF(AND(H331&gt;='Intersection Mileposts'!$F$8,H331&lt;='Intersection Mileposts'!$G$8),"Y",IF(AND(H331&gt;='Intersection Mileposts'!$F$9,H331&lt;='Intersection Mileposts'!$G$9),"Y",IF(AND(H331&gt;='Intersection Mileposts'!$F$10,H331&lt;='Intersection Mileposts'!$G$10),"Y",IF(AND(H331&gt;='Intersection Mileposts'!$F$11,H331&lt;='Intersection Mileposts'!$G$11),"Y",IF(AND(H331&gt;='Intersection Mileposts'!$F$12,H331&lt;='Intersection Mileposts'!$G$12),"Y",IF(AND(H331&gt;='Intersection Mileposts'!$F$13,H331&lt;='Intersection Mileposts'!$G$13),"Y",IF(AND(H331&gt;='Intersection Mileposts'!$F$14,H331&lt;='Intersection Mileposts'!$G$14),"Y",IF(AND(H331&gt;='Intersection Mileposts'!$F$15,H331&lt;='Intersection Mileposts'!$G$15),"Y",IF(AND(H331&gt;='Intersection Mileposts'!$F$16,H331&lt;='Intersection Mileposts'!$G$16),"Y",IF(AND(H331&gt;='Intersection Mileposts'!$F$17,H331&lt;='Intersection Mileposts'!$G$17),"Y",IF(AND(H331&gt;='Intersection Mileposts'!$F$18,H331&lt;='Intersection Mileposts'!$G$18),"Y",IF(AND(H331&gt;='Intersection Mileposts'!$F$19,H331&lt;='Intersection Mileposts'!$G$19),"Y",IF(AND(H331&gt;='Intersection Mileposts'!$F$20,H331&lt;='Intersection Mileposts'!$G$20),"Y",IF(AND(H331&gt;='Intersection Mileposts'!$F$21,H331&lt;='Intersection Mileposts'!$G$21),"Y",IF(AND(H331&gt;='Intersection Mileposts'!$F$22,H331&lt;='Intersection Mileposts'!$G$22),"Y",IF(AND(H331&gt;='Intersection Mileposts'!$F$23,H331&lt;='Intersection Mileposts'!$G$23),"Y",IF(AND(H331&gt;='Intersection Mileposts'!$F$24,H331&lt;='Intersection Mileposts'!$G$24),"Y",IF(AND(H331&gt;='Intersection Mileposts'!$F$25,H331&lt;='Intersection Mileposts'!$G$25),"Y",IF(AND(H331&gt;='Intersection Mileposts'!$F$26,H331&lt;='Intersection Mileposts'!$G$26),"Y",IF(AND(H331&gt;='Intersection Mileposts'!$F$27,H331&lt;='Intersection Mileposts'!$G$27),"Y",IF(AND(H331&gt;='Intersection Mileposts'!$F$28,H331&lt;='Intersection Mileposts'!$G$28),"Y",IF(AND(H331&gt;='Intersection Mileposts'!$F$29,H331&lt;='Intersection Mileposts'!$G$29),"Y", IF(AND(H331&gt;='Intersection Mileposts'!$F$30,H331&lt;='Intersection Mileposts'!$G$30),"Y",IF(AND(H331&gt;='Intersection Mileposts'!$F$31,H331&lt;='Intersection Mileposts'!$G$31),"Y",IF(AND(H331&gt;='Intersection Mileposts'!$F$32,H331&lt;='Intersection Mileposts'!$G$32),"Y",IF(AND(H331&gt;='Intersection Mileposts'!$F$33,H331&lt;='Intersection Mileposts'!$G$33),"Y",IF(AND(H331&gt;='Intersection Mileposts'!$F$34,H331&lt;='Intersection Mileposts'!$G$34),"Y",IF(AND(H331&gt;='Intersection Mileposts'!$F$35,H331&lt;='Intersection Mileposts'!$G$35),"Y",IF(AND(H331&gt;='Intersection Mileposts'!$F$36,H331&lt;='Intersection Mileposts'!$G$36),"Y",IF(AND(H331&gt;='Intersection Mileposts'!$F$37,H331&lt;='Intersection Mileposts'!$G$37),"Y",IF(AND(H331&gt;='Intersection Mileposts'!$F$38,H331&lt;='Intersection Mileposts'!$G$38),"Y",IF(AND(H331&gt;='Intersection Mileposts'!$F$39,H331&lt;='Intersection Mileposts'!$G$39),"Y","N"))))))))))))))))))))))))))))))))))))</f>
        <v/>
      </c>
    </row>
    <row r="332" spans="1:46" x14ac:dyDescent="0.3">
      <c r="A332" s="279"/>
      <c r="B332" s="261"/>
      <c r="C332" s="262"/>
      <c r="D332" s="262"/>
      <c r="E332" s="262"/>
      <c r="F332" s="262"/>
      <c r="G332" s="284"/>
      <c r="H332" s="286"/>
      <c r="I332" s="279"/>
      <c r="J332" s="260"/>
      <c r="K332" s="260"/>
      <c r="L332" s="280"/>
      <c r="M332" s="275"/>
      <c r="N332" s="263"/>
      <c r="P332" s="264" t="str">
        <f>IF(R332 = "", "", COUNT($R$4:R332))</f>
        <v/>
      </c>
      <c r="Q332" s="264" t="str">
        <f t="shared" si="45"/>
        <v/>
      </c>
      <c r="R332" s="265" t="str">
        <f t="shared" si="46"/>
        <v/>
      </c>
      <c r="S332" s="266" t="str">
        <f t="shared" si="43"/>
        <v/>
      </c>
      <c r="T332" s="267" t="str">
        <f t="shared" si="47"/>
        <v/>
      </c>
      <c r="U332" s="268" t="str">
        <f t="shared" si="44"/>
        <v/>
      </c>
      <c r="V332" s="269" t="str">
        <f t="shared" si="48"/>
        <v/>
      </c>
      <c r="W332" s="5"/>
      <c r="AR332" s="2" t="str">
        <f t="shared" si="50"/>
        <v/>
      </c>
      <c r="AS332" s="2" t="str">
        <f t="shared" si="49"/>
        <v/>
      </c>
      <c r="AT332" s="2" t="str">
        <f>IF(AR332="","",IF(AND(H332&gt;='Intersection Mileposts'!$F$5,H332&lt;='Intersection Mileposts'!$G$5),"Y",IF(AND(H332&gt;='Intersection Mileposts'!$F$6,H332&lt;='Intersection Mileposts'!$G$6),"Y",IF(AND(H332&gt;='Intersection Mileposts'!$F$7,H332&lt;='Intersection Mileposts'!$G$7),"Y",IF(AND(H332&gt;='Intersection Mileposts'!$F$8,H332&lt;='Intersection Mileposts'!$G$8),"Y",IF(AND(H332&gt;='Intersection Mileposts'!$F$9,H332&lt;='Intersection Mileposts'!$G$9),"Y",IF(AND(H332&gt;='Intersection Mileposts'!$F$10,H332&lt;='Intersection Mileposts'!$G$10),"Y",IF(AND(H332&gt;='Intersection Mileposts'!$F$11,H332&lt;='Intersection Mileposts'!$G$11),"Y",IF(AND(H332&gt;='Intersection Mileposts'!$F$12,H332&lt;='Intersection Mileposts'!$G$12),"Y",IF(AND(H332&gt;='Intersection Mileposts'!$F$13,H332&lt;='Intersection Mileposts'!$G$13),"Y",IF(AND(H332&gt;='Intersection Mileposts'!$F$14,H332&lt;='Intersection Mileposts'!$G$14),"Y",IF(AND(H332&gt;='Intersection Mileposts'!$F$15,H332&lt;='Intersection Mileposts'!$G$15),"Y",IF(AND(H332&gt;='Intersection Mileposts'!$F$16,H332&lt;='Intersection Mileposts'!$G$16),"Y",IF(AND(H332&gt;='Intersection Mileposts'!$F$17,H332&lt;='Intersection Mileposts'!$G$17),"Y",IF(AND(H332&gt;='Intersection Mileposts'!$F$18,H332&lt;='Intersection Mileposts'!$G$18),"Y",IF(AND(H332&gt;='Intersection Mileposts'!$F$19,H332&lt;='Intersection Mileposts'!$G$19),"Y",IF(AND(H332&gt;='Intersection Mileposts'!$F$20,H332&lt;='Intersection Mileposts'!$G$20),"Y",IF(AND(H332&gt;='Intersection Mileposts'!$F$21,H332&lt;='Intersection Mileposts'!$G$21),"Y",IF(AND(H332&gt;='Intersection Mileposts'!$F$22,H332&lt;='Intersection Mileposts'!$G$22),"Y",IF(AND(H332&gt;='Intersection Mileposts'!$F$23,H332&lt;='Intersection Mileposts'!$G$23),"Y",IF(AND(H332&gt;='Intersection Mileposts'!$F$24,H332&lt;='Intersection Mileposts'!$G$24),"Y",IF(AND(H332&gt;='Intersection Mileposts'!$F$25,H332&lt;='Intersection Mileposts'!$G$25),"Y",IF(AND(H332&gt;='Intersection Mileposts'!$F$26,H332&lt;='Intersection Mileposts'!$G$26),"Y",IF(AND(H332&gt;='Intersection Mileposts'!$F$27,H332&lt;='Intersection Mileposts'!$G$27),"Y",IF(AND(H332&gt;='Intersection Mileposts'!$F$28,H332&lt;='Intersection Mileposts'!$G$28),"Y",IF(AND(H332&gt;='Intersection Mileposts'!$F$29,H332&lt;='Intersection Mileposts'!$G$29),"Y", IF(AND(H332&gt;='Intersection Mileposts'!$F$30,H332&lt;='Intersection Mileposts'!$G$30),"Y",IF(AND(H332&gt;='Intersection Mileposts'!$F$31,H332&lt;='Intersection Mileposts'!$G$31),"Y",IF(AND(H332&gt;='Intersection Mileposts'!$F$32,H332&lt;='Intersection Mileposts'!$G$32),"Y",IF(AND(H332&gt;='Intersection Mileposts'!$F$33,H332&lt;='Intersection Mileposts'!$G$33),"Y",IF(AND(H332&gt;='Intersection Mileposts'!$F$34,H332&lt;='Intersection Mileposts'!$G$34),"Y",IF(AND(H332&gt;='Intersection Mileposts'!$F$35,H332&lt;='Intersection Mileposts'!$G$35),"Y",IF(AND(H332&gt;='Intersection Mileposts'!$F$36,H332&lt;='Intersection Mileposts'!$G$36),"Y",IF(AND(H332&gt;='Intersection Mileposts'!$F$37,H332&lt;='Intersection Mileposts'!$G$37),"Y",IF(AND(H332&gt;='Intersection Mileposts'!$F$38,H332&lt;='Intersection Mileposts'!$G$38),"Y",IF(AND(H332&gt;='Intersection Mileposts'!$F$39,H332&lt;='Intersection Mileposts'!$G$39),"Y","N"))))))))))))))))))))))))))))))))))))</f>
        <v/>
      </c>
    </row>
    <row r="333" spans="1:46" x14ac:dyDescent="0.3">
      <c r="A333" s="279"/>
      <c r="B333" s="261"/>
      <c r="C333" s="262"/>
      <c r="D333" s="262"/>
      <c r="E333" s="262"/>
      <c r="F333" s="262"/>
      <c r="G333" s="284"/>
      <c r="H333" s="286"/>
      <c r="I333" s="279"/>
      <c r="J333" s="260"/>
      <c r="K333" s="260"/>
      <c r="L333" s="280"/>
      <c r="M333" s="275"/>
      <c r="N333" s="263"/>
      <c r="P333" s="264" t="str">
        <f>IF(R333 = "", "", COUNT($R$4:R333))</f>
        <v/>
      </c>
      <c r="Q333" s="264" t="str">
        <f t="shared" si="45"/>
        <v/>
      </c>
      <c r="R333" s="265" t="str">
        <f t="shared" si="46"/>
        <v/>
      </c>
      <c r="S333" s="266" t="str">
        <f t="shared" si="43"/>
        <v/>
      </c>
      <c r="T333" s="267" t="str">
        <f t="shared" si="47"/>
        <v/>
      </c>
      <c r="U333" s="268" t="str">
        <f t="shared" si="44"/>
        <v/>
      </c>
      <c r="V333" s="269" t="str">
        <f t="shared" si="48"/>
        <v/>
      </c>
      <c r="W333" s="5"/>
      <c r="AR333" s="2" t="str">
        <f t="shared" si="50"/>
        <v/>
      </c>
      <c r="AS333" s="2" t="str">
        <f t="shared" si="49"/>
        <v/>
      </c>
      <c r="AT333" s="2" t="str">
        <f>IF(AR333="","",IF(AND(H333&gt;='Intersection Mileposts'!$F$5,H333&lt;='Intersection Mileposts'!$G$5),"Y",IF(AND(H333&gt;='Intersection Mileposts'!$F$6,H333&lt;='Intersection Mileposts'!$G$6),"Y",IF(AND(H333&gt;='Intersection Mileposts'!$F$7,H333&lt;='Intersection Mileposts'!$G$7),"Y",IF(AND(H333&gt;='Intersection Mileposts'!$F$8,H333&lt;='Intersection Mileposts'!$G$8),"Y",IF(AND(H333&gt;='Intersection Mileposts'!$F$9,H333&lt;='Intersection Mileposts'!$G$9),"Y",IF(AND(H333&gt;='Intersection Mileposts'!$F$10,H333&lt;='Intersection Mileposts'!$G$10),"Y",IF(AND(H333&gt;='Intersection Mileposts'!$F$11,H333&lt;='Intersection Mileposts'!$G$11),"Y",IF(AND(H333&gt;='Intersection Mileposts'!$F$12,H333&lt;='Intersection Mileposts'!$G$12),"Y",IF(AND(H333&gt;='Intersection Mileposts'!$F$13,H333&lt;='Intersection Mileposts'!$G$13),"Y",IF(AND(H333&gt;='Intersection Mileposts'!$F$14,H333&lt;='Intersection Mileposts'!$G$14),"Y",IF(AND(H333&gt;='Intersection Mileposts'!$F$15,H333&lt;='Intersection Mileposts'!$G$15),"Y",IF(AND(H333&gt;='Intersection Mileposts'!$F$16,H333&lt;='Intersection Mileposts'!$G$16),"Y",IF(AND(H333&gt;='Intersection Mileposts'!$F$17,H333&lt;='Intersection Mileposts'!$G$17),"Y",IF(AND(H333&gt;='Intersection Mileposts'!$F$18,H333&lt;='Intersection Mileposts'!$G$18),"Y",IF(AND(H333&gt;='Intersection Mileposts'!$F$19,H333&lt;='Intersection Mileposts'!$G$19),"Y",IF(AND(H333&gt;='Intersection Mileposts'!$F$20,H333&lt;='Intersection Mileposts'!$G$20),"Y",IF(AND(H333&gt;='Intersection Mileposts'!$F$21,H333&lt;='Intersection Mileposts'!$G$21),"Y",IF(AND(H333&gt;='Intersection Mileposts'!$F$22,H333&lt;='Intersection Mileposts'!$G$22),"Y",IF(AND(H333&gt;='Intersection Mileposts'!$F$23,H333&lt;='Intersection Mileposts'!$G$23),"Y",IF(AND(H333&gt;='Intersection Mileposts'!$F$24,H333&lt;='Intersection Mileposts'!$G$24),"Y",IF(AND(H333&gt;='Intersection Mileposts'!$F$25,H333&lt;='Intersection Mileposts'!$G$25),"Y",IF(AND(H333&gt;='Intersection Mileposts'!$F$26,H333&lt;='Intersection Mileposts'!$G$26),"Y",IF(AND(H333&gt;='Intersection Mileposts'!$F$27,H333&lt;='Intersection Mileposts'!$G$27),"Y",IF(AND(H333&gt;='Intersection Mileposts'!$F$28,H333&lt;='Intersection Mileposts'!$G$28),"Y",IF(AND(H333&gt;='Intersection Mileposts'!$F$29,H333&lt;='Intersection Mileposts'!$G$29),"Y", IF(AND(H333&gt;='Intersection Mileposts'!$F$30,H333&lt;='Intersection Mileposts'!$G$30),"Y",IF(AND(H333&gt;='Intersection Mileposts'!$F$31,H333&lt;='Intersection Mileposts'!$G$31),"Y",IF(AND(H333&gt;='Intersection Mileposts'!$F$32,H333&lt;='Intersection Mileposts'!$G$32),"Y",IF(AND(H333&gt;='Intersection Mileposts'!$F$33,H333&lt;='Intersection Mileposts'!$G$33),"Y",IF(AND(H333&gt;='Intersection Mileposts'!$F$34,H333&lt;='Intersection Mileposts'!$G$34),"Y",IF(AND(H333&gt;='Intersection Mileposts'!$F$35,H333&lt;='Intersection Mileposts'!$G$35),"Y",IF(AND(H333&gt;='Intersection Mileposts'!$F$36,H333&lt;='Intersection Mileposts'!$G$36),"Y",IF(AND(H333&gt;='Intersection Mileposts'!$F$37,H333&lt;='Intersection Mileposts'!$G$37),"Y",IF(AND(H333&gt;='Intersection Mileposts'!$F$38,H333&lt;='Intersection Mileposts'!$G$38),"Y",IF(AND(H333&gt;='Intersection Mileposts'!$F$39,H333&lt;='Intersection Mileposts'!$G$39),"Y","N"))))))))))))))))))))))))))))))))))))</f>
        <v/>
      </c>
    </row>
    <row r="334" spans="1:46" x14ac:dyDescent="0.3">
      <c r="A334" s="279"/>
      <c r="B334" s="261"/>
      <c r="C334" s="262"/>
      <c r="D334" s="262"/>
      <c r="E334" s="262"/>
      <c r="F334" s="262"/>
      <c r="G334" s="284"/>
      <c r="H334" s="286"/>
      <c r="I334" s="279"/>
      <c r="J334" s="260"/>
      <c r="K334" s="260"/>
      <c r="L334" s="280"/>
      <c r="M334" s="275"/>
      <c r="N334" s="263"/>
      <c r="P334" s="264" t="str">
        <f>IF(R334 = "", "", COUNT($R$4:R334))</f>
        <v/>
      </c>
      <c r="Q334" s="264" t="str">
        <f t="shared" si="45"/>
        <v/>
      </c>
      <c r="R334" s="265" t="str">
        <f t="shared" si="46"/>
        <v/>
      </c>
      <c r="S334" s="266" t="str">
        <f t="shared" si="43"/>
        <v/>
      </c>
      <c r="T334" s="267" t="str">
        <f t="shared" si="47"/>
        <v/>
      </c>
      <c r="U334" s="268" t="str">
        <f t="shared" si="44"/>
        <v/>
      </c>
      <c r="V334" s="269" t="str">
        <f t="shared" si="48"/>
        <v/>
      </c>
      <c r="W334" s="5"/>
      <c r="AR334" s="2" t="str">
        <f t="shared" si="50"/>
        <v/>
      </c>
      <c r="AS334" s="2" t="str">
        <f t="shared" si="49"/>
        <v/>
      </c>
      <c r="AT334" s="2" t="str">
        <f>IF(AR334="","",IF(AND(H334&gt;='Intersection Mileposts'!$F$5,H334&lt;='Intersection Mileposts'!$G$5),"Y",IF(AND(H334&gt;='Intersection Mileposts'!$F$6,H334&lt;='Intersection Mileposts'!$G$6),"Y",IF(AND(H334&gt;='Intersection Mileposts'!$F$7,H334&lt;='Intersection Mileposts'!$G$7),"Y",IF(AND(H334&gt;='Intersection Mileposts'!$F$8,H334&lt;='Intersection Mileposts'!$G$8),"Y",IF(AND(H334&gt;='Intersection Mileposts'!$F$9,H334&lt;='Intersection Mileposts'!$G$9),"Y",IF(AND(H334&gt;='Intersection Mileposts'!$F$10,H334&lt;='Intersection Mileposts'!$G$10),"Y",IF(AND(H334&gt;='Intersection Mileposts'!$F$11,H334&lt;='Intersection Mileposts'!$G$11),"Y",IF(AND(H334&gt;='Intersection Mileposts'!$F$12,H334&lt;='Intersection Mileposts'!$G$12),"Y",IF(AND(H334&gt;='Intersection Mileposts'!$F$13,H334&lt;='Intersection Mileposts'!$G$13),"Y",IF(AND(H334&gt;='Intersection Mileposts'!$F$14,H334&lt;='Intersection Mileposts'!$G$14),"Y",IF(AND(H334&gt;='Intersection Mileposts'!$F$15,H334&lt;='Intersection Mileposts'!$G$15),"Y",IF(AND(H334&gt;='Intersection Mileposts'!$F$16,H334&lt;='Intersection Mileposts'!$G$16),"Y",IF(AND(H334&gt;='Intersection Mileposts'!$F$17,H334&lt;='Intersection Mileposts'!$G$17),"Y",IF(AND(H334&gt;='Intersection Mileposts'!$F$18,H334&lt;='Intersection Mileposts'!$G$18),"Y",IF(AND(H334&gt;='Intersection Mileposts'!$F$19,H334&lt;='Intersection Mileposts'!$G$19),"Y",IF(AND(H334&gt;='Intersection Mileposts'!$F$20,H334&lt;='Intersection Mileposts'!$G$20),"Y",IF(AND(H334&gt;='Intersection Mileposts'!$F$21,H334&lt;='Intersection Mileposts'!$G$21),"Y",IF(AND(H334&gt;='Intersection Mileposts'!$F$22,H334&lt;='Intersection Mileposts'!$G$22),"Y",IF(AND(H334&gt;='Intersection Mileposts'!$F$23,H334&lt;='Intersection Mileposts'!$G$23),"Y",IF(AND(H334&gt;='Intersection Mileposts'!$F$24,H334&lt;='Intersection Mileposts'!$G$24),"Y",IF(AND(H334&gt;='Intersection Mileposts'!$F$25,H334&lt;='Intersection Mileposts'!$G$25),"Y",IF(AND(H334&gt;='Intersection Mileposts'!$F$26,H334&lt;='Intersection Mileposts'!$G$26),"Y",IF(AND(H334&gt;='Intersection Mileposts'!$F$27,H334&lt;='Intersection Mileposts'!$G$27),"Y",IF(AND(H334&gt;='Intersection Mileposts'!$F$28,H334&lt;='Intersection Mileposts'!$G$28),"Y",IF(AND(H334&gt;='Intersection Mileposts'!$F$29,H334&lt;='Intersection Mileposts'!$G$29),"Y", IF(AND(H334&gt;='Intersection Mileposts'!$F$30,H334&lt;='Intersection Mileposts'!$G$30),"Y",IF(AND(H334&gt;='Intersection Mileposts'!$F$31,H334&lt;='Intersection Mileposts'!$G$31),"Y",IF(AND(H334&gt;='Intersection Mileposts'!$F$32,H334&lt;='Intersection Mileposts'!$G$32),"Y",IF(AND(H334&gt;='Intersection Mileposts'!$F$33,H334&lt;='Intersection Mileposts'!$G$33),"Y",IF(AND(H334&gt;='Intersection Mileposts'!$F$34,H334&lt;='Intersection Mileposts'!$G$34),"Y",IF(AND(H334&gt;='Intersection Mileposts'!$F$35,H334&lt;='Intersection Mileposts'!$G$35),"Y",IF(AND(H334&gt;='Intersection Mileposts'!$F$36,H334&lt;='Intersection Mileposts'!$G$36),"Y",IF(AND(H334&gt;='Intersection Mileposts'!$F$37,H334&lt;='Intersection Mileposts'!$G$37),"Y",IF(AND(H334&gt;='Intersection Mileposts'!$F$38,H334&lt;='Intersection Mileposts'!$G$38),"Y",IF(AND(H334&gt;='Intersection Mileposts'!$F$39,H334&lt;='Intersection Mileposts'!$G$39),"Y","N"))))))))))))))))))))))))))))))))))))</f>
        <v/>
      </c>
    </row>
    <row r="335" spans="1:46" x14ac:dyDescent="0.3">
      <c r="A335" s="279"/>
      <c r="B335" s="261"/>
      <c r="C335" s="262"/>
      <c r="D335" s="262"/>
      <c r="E335" s="262"/>
      <c r="F335" s="262"/>
      <c r="G335" s="284"/>
      <c r="H335" s="286"/>
      <c r="I335" s="279"/>
      <c r="J335" s="260"/>
      <c r="K335" s="260"/>
      <c r="L335" s="280"/>
      <c r="M335" s="275"/>
      <c r="N335" s="263"/>
      <c r="P335" s="264" t="str">
        <f>IF(R335 = "", "", COUNT($R$4:R335))</f>
        <v/>
      </c>
      <c r="Q335" s="264" t="str">
        <f t="shared" si="45"/>
        <v/>
      </c>
      <c r="R335" s="265" t="str">
        <f t="shared" si="46"/>
        <v/>
      </c>
      <c r="S335" s="266" t="str">
        <f t="shared" si="43"/>
        <v/>
      </c>
      <c r="T335" s="267" t="str">
        <f t="shared" si="47"/>
        <v/>
      </c>
      <c r="U335" s="268" t="str">
        <f t="shared" si="44"/>
        <v/>
      </c>
      <c r="V335" s="269" t="str">
        <f t="shared" si="48"/>
        <v/>
      </c>
      <c r="W335" s="5"/>
      <c r="AR335" s="2" t="str">
        <f t="shared" si="50"/>
        <v/>
      </c>
      <c r="AS335" s="2" t="str">
        <f t="shared" si="49"/>
        <v/>
      </c>
      <c r="AT335" s="2" t="str">
        <f>IF(AR335="","",IF(AND(H335&gt;='Intersection Mileposts'!$F$5,H335&lt;='Intersection Mileposts'!$G$5),"Y",IF(AND(H335&gt;='Intersection Mileposts'!$F$6,H335&lt;='Intersection Mileposts'!$G$6),"Y",IF(AND(H335&gt;='Intersection Mileposts'!$F$7,H335&lt;='Intersection Mileposts'!$G$7),"Y",IF(AND(H335&gt;='Intersection Mileposts'!$F$8,H335&lt;='Intersection Mileposts'!$G$8),"Y",IF(AND(H335&gt;='Intersection Mileposts'!$F$9,H335&lt;='Intersection Mileposts'!$G$9),"Y",IF(AND(H335&gt;='Intersection Mileposts'!$F$10,H335&lt;='Intersection Mileposts'!$G$10),"Y",IF(AND(H335&gt;='Intersection Mileposts'!$F$11,H335&lt;='Intersection Mileposts'!$G$11),"Y",IF(AND(H335&gt;='Intersection Mileposts'!$F$12,H335&lt;='Intersection Mileposts'!$G$12),"Y",IF(AND(H335&gt;='Intersection Mileposts'!$F$13,H335&lt;='Intersection Mileposts'!$G$13),"Y",IF(AND(H335&gt;='Intersection Mileposts'!$F$14,H335&lt;='Intersection Mileposts'!$G$14),"Y",IF(AND(H335&gt;='Intersection Mileposts'!$F$15,H335&lt;='Intersection Mileposts'!$G$15),"Y",IF(AND(H335&gt;='Intersection Mileposts'!$F$16,H335&lt;='Intersection Mileposts'!$G$16),"Y",IF(AND(H335&gt;='Intersection Mileposts'!$F$17,H335&lt;='Intersection Mileposts'!$G$17),"Y",IF(AND(H335&gt;='Intersection Mileposts'!$F$18,H335&lt;='Intersection Mileposts'!$G$18),"Y",IF(AND(H335&gt;='Intersection Mileposts'!$F$19,H335&lt;='Intersection Mileposts'!$G$19),"Y",IF(AND(H335&gt;='Intersection Mileposts'!$F$20,H335&lt;='Intersection Mileposts'!$G$20),"Y",IF(AND(H335&gt;='Intersection Mileposts'!$F$21,H335&lt;='Intersection Mileposts'!$G$21),"Y",IF(AND(H335&gt;='Intersection Mileposts'!$F$22,H335&lt;='Intersection Mileposts'!$G$22),"Y",IF(AND(H335&gt;='Intersection Mileposts'!$F$23,H335&lt;='Intersection Mileposts'!$G$23),"Y",IF(AND(H335&gt;='Intersection Mileposts'!$F$24,H335&lt;='Intersection Mileposts'!$G$24),"Y",IF(AND(H335&gt;='Intersection Mileposts'!$F$25,H335&lt;='Intersection Mileposts'!$G$25),"Y",IF(AND(H335&gt;='Intersection Mileposts'!$F$26,H335&lt;='Intersection Mileposts'!$G$26),"Y",IF(AND(H335&gt;='Intersection Mileposts'!$F$27,H335&lt;='Intersection Mileposts'!$G$27),"Y",IF(AND(H335&gt;='Intersection Mileposts'!$F$28,H335&lt;='Intersection Mileposts'!$G$28),"Y",IF(AND(H335&gt;='Intersection Mileposts'!$F$29,H335&lt;='Intersection Mileposts'!$G$29),"Y", IF(AND(H335&gt;='Intersection Mileposts'!$F$30,H335&lt;='Intersection Mileposts'!$G$30),"Y",IF(AND(H335&gt;='Intersection Mileposts'!$F$31,H335&lt;='Intersection Mileposts'!$G$31),"Y",IF(AND(H335&gt;='Intersection Mileposts'!$F$32,H335&lt;='Intersection Mileposts'!$G$32),"Y",IF(AND(H335&gt;='Intersection Mileposts'!$F$33,H335&lt;='Intersection Mileposts'!$G$33),"Y",IF(AND(H335&gt;='Intersection Mileposts'!$F$34,H335&lt;='Intersection Mileposts'!$G$34),"Y",IF(AND(H335&gt;='Intersection Mileposts'!$F$35,H335&lt;='Intersection Mileposts'!$G$35),"Y",IF(AND(H335&gt;='Intersection Mileposts'!$F$36,H335&lt;='Intersection Mileposts'!$G$36),"Y",IF(AND(H335&gt;='Intersection Mileposts'!$F$37,H335&lt;='Intersection Mileposts'!$G$37),"Y",IF(AND(H335&gt;='Intersection Mileposts'!$F$38,H335&lt;='Intersection Mileposts'!$G$38),"Y",IF(AND(H335&gt;='Intersection Mileposts'!$F$39,H335&lt;='Intersection Mileposts'!$G$39),"Y","N"))))))))))))))))))))))))))))))))))))</f>
        <v/>
      </c>
    </row>
    <row r="336" spans="1:46" x14ac:dyDescent="0.3">
      <c r="A336" s="279"/>
      <c r="B336" s="261"/>
      <c r="C336" s="262"/>
      <c r="D336" s="262"/>
      <c r="E336" s="262"/>
      <c r="F336" s="262"/>
      <c r="G336" s="284"/>
      <c r="H336" s="286"/>
      <c r="I336" s="279"/>
      <c r="J336" s="260"/>
      <c r="K336" s="260"/>
      <c r="L336" s="280"/>
      <c r="M336" s="275"/>
      <c r="N336" s="263"/>
      <c r="P336" s="264" t="str">
        <f>IF(R336 = "", "", COUNT($R$4:R336))</f>
        <v/>
      </c>
      <c r="Q336" s="264" t="str">
        <f t="shared" si="45"/>
        <v/>
      </c>
      <c r="R336" s="265" t="str">
        <f t="shared" si="46"/>
        <v/>
      </c>
      <c r="S336" s="266" t="str">
        <f t="shared" si="43"/>
        <v/>
      </c>
      <c r="T336" s="267" t="str">
        <f t="shared" si="47"/>
        <v/>
      </c>
      <c r="U336" s="268" t="str">
        <f t="shared" si="44"/>
        <v/>
      </c>
      <c r="V336" s="269" t="str">
        <f t="shared" si="48"/>
        <v/>
      </c>
      <c r="W336" s="5"/>
      <c r="AR336" s="2" t="str">
        <f t="shared" si="50"/>
        <v/>
      </c>
      <c r="AS336" s="2" t="str">
        <f t="shared" si="49"/>
        <v/>
      </c>
      <c r="AT336" s="2" t="str">
        <f>IF(AR336="","",IF(AND(H336&gt;='Intersection Mileposts'!$F$5,H336&lt;='Intersection Mileposts'!$G$5),"Y",IF(AND(H336&gt;='Intersection Mileposts'!$F$6,H336&lt;='Intersection Mileposts'!$G$6),"Y",IF(AND(H336&gt;='Intersection Mileposts'!$F$7,H336&lt;='Intersection Mileposts'!$G$7),"Y",IF(AND(H336&gt;='Intersection Mileposts'!$F$8,H336&lt;='Intersection Mileposts'!$G$8),"Y",IF(AND(H336&gt;='Intersection Mileposts'!$F$9,H336&lt;='Intersection Mileposts'!$G$9),"Y",IF(AND(H336&gt;='Intersection Mileposts'!$F$10,H336&lt;='Intersection Mileposts'!$G$10),"Y",IF(AND(H336&gt;='Intersection Mileposts'!$F$11,H336&lt;='Intersection Mileposts'!$G$11),"Y",IF(AND(H336&gt;='Intersection Mileposts'!$F$12,H336&lt;='Intersection Mileposts'!$G$12),"Y",IF(AND(H336&gt;='Intersection Mileposts'!$F$13,H336&lt;='Intersection Mileposts'!$G$13),"Y",IF(AND(H336&gt;='Intersection Mileposts'!$F$14,H336&lt;='Intersection Mileposts'!$G$14),"Y",IF(AND(H336&gt;='Intersection Mileposts'!$F$15,H336&lt;='Intersection Mileposts'!$G$15),"Y",IF(AND(H336&gt;='Intersection Mileposts'!$F$16,H336&lt;='Intersection Mileposts'!$G$16),"Y",IF(AND(H336&gt;='Intersection Mileposts'!$F$17,H336&lt;='Intersection Mileposts'!$G$17),"Y",IF(AND(H336&gt;='Intersection Mileposts'!$F$18,H336&lt;='Intersection Mileposts'!$G$18),"Y",IF(AND(H336&gt;='Intersection Mileposts'!$F$19,H336&lt;='Intersection Mileposts'!$G$19),"Y",IF(AND(H336&gt;='Intersection Mileposts'!$F$20,H336&lt;='Intersection Mileposts'!$G$20),"Y",IF(AND(H336&gt;='Intersection Mileposts'!$F$21,H336&lt;='Intersection Mileposts'!$G$21),"Y",IF(AND(H336&gt;='Intersection Mileposts'!$F$22,H336&lt;='Intersection Mileposts'!$G$22),"Y",IF(AND(H336&gt;='Intersection Mileposts'!$F$23,H336&lt;='Intersection Mileposts'!$G$23),"Y",IF(AND(H336&gt;='Intersection Mileposts'!$F$24,H336&lt;='Intersection Mileposts'!$G$24),"Y",IF(AND(H336&gt;='Intersection Mileposts'!$F$25,H336&lt;='Intersection Mileposts'!$G$25),"Y",IF(AND(H336&gt;='Intersection Mileposts'!$F$26,H336&lt;='Intersection Mileposts'!$G$26),"Y",IF(AND(H336&gt;='Intersection Mileposts'!$F$27,H336&lt;='Intersection Mileposts'!$G$27),"Y",IF(AND(H336&gt;='Intersection Mileposts'!$F$28,H336&lt;='Intersection Mileposts'!$G$28),"Y",IF(AND(H336&gt;='Intersection Mileposts'!$F$29,H336&lt;='Intersection Mileposts'!$G$29),"Y", IF(AND(H336&gt;='Intersection Mileposts'!$F$30,H336&lt;='Intersection Mileposts'!$G$30),"Y",IF(AND(H336&gt;='Intersection Mileposts'!$F$31,H336&lt;='Intersection Mileposts'!$G$31),"Y",IF(AND(H336&gt;='Intersection Mileposts'!$F$32,H336&lt;='Intersection Mileposts'!$G$32),"Y",IF(AND(H336&gt;='Intersection Mileposts'!$F$33,H336&lt;='Intersection Mileposts'!$G$33),"Y",IF(AND(H336&gt;='Intersection Mileposts'!$F$34,H336&lt;='Intersection Mileposts'!$G$34),"Y",IF(AND(H336&gt;='Intersection Mileposts'!$F$35,H336&lt;='Intersection Mileposts'!$G$35),"Y",IF(AND(H336&gt;='Intersection Mileposts'!$F$36,H336&lt;='Intersection Mileposts'!$G$36),"Y",IF(AND(H336&gt;='Intersection Mileposts'!$F$37,H336&lt;='Intersection Mileposts'!$G$37),"Y",IF(AND(H336&gt;='Intersection Mileposts'!$F$38,H336&lt;='Intersection Mileposts'!$G$38),"Y",IF(AND(H336&gt;='Intersection Mileposts'!$F$39,H336&lt;='Intersection Mileposts'!$G$39),"Y","N"))))))))))))))))))))))))))))))))))))</f>
        <v/>
      </c>
    </row>
    <row r="337" spans="1:46" x14ac:dyDescent="0.3">
      <c r="A337" s="279"/>
      <c r="B337" s="261"/>
      <c r="C337" s="262"/>
      <c r="D337" s="262"/>
      <c r="E337" s="262"/>
      <c r="F337" s="262"/>
      <c r="G337" s="284"/>
      <c r="H337" s="286"/>
      <c r="I337" s="279"/>
      <c r="J337" s="260"/>
      <c r="K337" s="260"/>
      <c r="L337" s="280"/>
      <c r="M337" s="275"/>
      <c r="N337" s="263"/>
      <c r="P337" s="264" t="str">
        <f>IF(R337 = "", "", COUNT($R$4:R337))</f>
        <v/>
      </c>
      <c r="Q337" s="264" t="str">
        <f t="shared" si="45"/>
        <v/>
      </c>
      <c r="R337" s="265" t="str">
        <f t="shared" si="46"/>
        <v/>
      </c>
      <c r="S337" s="266" t="str">
        <f t="shared" si="43"/>
        <v/>
      </c>
      <c r="T337" s="267" t="str">
        <f t="shared" si="47"/>
        <v/>
      </c>
      <c r="U337" s="268" t="str">
        <f t="shared" si="44"/>
        <v/>
      </c>
      <c r="V337" s="269" t="str">
        <f t="shared" si="48"/>
        <v/>
      </c>
      <c r="W337" s="5"/>
      <c r="AR337" s="2" t="str">
        <f t="shared" si="50"/>
        <v/>
      </c>
      <c r="AS337" s="2" t="str">
        <f t="shared" si="49"/>
        <v/>
      </c>
      <c r="AT337" s="2" t="str">
        <f>IF(AR337="","",IF(AND(H337&gt;='Intersection Mileposts'!$F$5,H337&lt;='Intersection Mileposts'!$G$5),"Y",IF(AND(H337&gt;='Intersection Mileposts'!$F$6,H337&lt;='Intersection Mileposts'!$G$6),"Y",IF(AND(H337&gt;='Intersection Mileposts'!$F$7,H337&lt;='Intersection Mileposts'!$G$7),"Y",IF(AND(H337&gt;='Intersection Mileposts'!$F$8,H337&lt;='Intersection Mileposts'!$G$8),"Y",IF(AND(H337&gt;='Intersection Mileposts'!$F$9,H337&lt;='Intersection Mileposts'!$G$9),"Y",IF(AND(H337&gt;='Intersection Mileposts'!$F$10,H337&lt;='Intersection Mileposts'!$G$10),"Y",IF(AND(H337&gt;='Intersection Mileposts'!$F$11,H337&lt;='Intersection Mileposts'!$G$11),"Y",IF(AND(H337&gt;='Intersection Mileposts'!$F$12,H337&lt;='Intersection Mileposts'!$G$12),"Y",IF(AND(H337&gt;='Intersection Mileposts'!$F$13,H337&lt;='Intersection Mileposts'!$G$13),"Y",IF(AND(H337&gt;='Intersection Mileposts'!$F$14,H337&lt;='Intersection Mileposts'!$G$14),"Y",IF(AND(H337&gt;='Intersection Mileposts'!$F$15,H337&lt;='Intersection Mileposts'!$G$15),"Y",IF(AND(H337&gt;='Intersection Mileposts'!$F$16,H337&lt;='Intersection Mileposts'!$G$16),"Y",IF(AND(H337&gt;='Intersection Mileposts'!$F$17,H337&lt;='Intersection Mileposts'!$G$17),"Y",IF(AND(H337&gt;='Intersection Mileposts'!$F$18,H337&lt;='Intersection Mileposts'!$G$18),"Y",IF(AND(H337&gt;='Intersection Mileposts'!$F$19,H337&lt;='Intersection Mileposts'!$G$19),"Y",IF(AND(H337&gt;='Intersection Mileposts'!$F$20,H337&lt;='Intersection Mileposts'!$G$20),"Y",IF(AND(H337&gt;='Intersection Mileposts'!$F$21,H337&lt;='Intersection Mileposts'!$G$21),"Y",IF(AND(H337&gt;='Intersection Mileposts'!$F$22,H337&lt;='Intersection Mileposts'!$G$22),"Y",IF(AND(H337&gt;='Intersection Mileposts'!$F$23,H337&lt;='Intersection Mileposts'!$G$23),"Y",IF(AND(H337&gt;='Intersection Mileposts'!$F$24,H337&lt;='Intersection Mileposts'!$G$24),"Y",IF(AND(H337&gt;='Intersection Mileposts'!$F$25,H337&lt;='Intersection Mileposts'!$G$25),"Y",IF(AND(H337&gt;='Intersection Mileposts'!$F$26,H337&lt;='Intersection Mileposts'!$G$26),"Y",IF(AND(H337&gt;='Intersection Mileposts'!$F$27,H337&lt;='Intersection Mileposts'!$G$27),"Y",IF(AND(H337&gt;='Intersection Mileposts'!$F$28,H337&lt;='Intersection Mileposts'!$G$28),"Y",IF(AND(H337&gt;='Intersection Mileposts'!$F$29,H337&lt;='Intersection Mileposts'!$G$29),"Y", IF(AND(H337&gt;='Intersection Mileposts'!$F$30,H337&lt;='Intersection Mileposts'!$G$30),"Y",IF(AND(H337&gt;='Intersection Mileposts'!$F$31,H337&lt;='Intersection Mileposts'!$G$31),"Y",IF(AND(H337&gt;='Intersection Mileposts'!$F$32,H337&lt;='Intersection Mileposts'!$G$32),"Y",IF(AND(H337&gt;='Intersection Mileposts'!$F$33,H337&lt;='Intersection Mileposts'!$G$33),"Y",IF(AND(H337&gt;='Intersection Mileposts'!$F$34,H337&lt;='Intersection Mileposts'!$G$34),"Y",IF(AND(H337&gt;='Intersection Mileposts'!$F$35,H337&lt;='Intersection Mileposts'!$G$35),"Y",IF(AND(H337&gt;='Intersection Mileposts'!$F$36,H337&lt;='Intersection Mileposts'!$G$36),"Y",IF(AND(H337&gt;='Intersection Mileposts'!$F$37,H337&lt;='Intersection Mileposts'!$G$37),"Y",IF(AND(H337&gt;='Intersection Mileposts'!$F$38,H337&lt;='Intersection Mileposts'!$G$38),"Y",IF(AND(H337&gt;='Intersection Mileposts'!$F$39,H337&lt;='Intersection Mileposts'!$G$39),"Y","N"))))))))))))))))))))))))))))))))))))</f>
        <v/>
      </c>
    </row>
    <row r="338" spans="1:46" x14ac:dyDescent="0.3">
      <c r="A338" s="279"/>
      <c r="B338" s="261"/>
      <c r="C338" s="262"/>
      <c r="D338" s="262"/>
      <c r="E338" s="262"/>
      <c r="F338" s="262"/>
      <c r="G338" s="284"/>
      <c r="H338" s="286"/>
      <c r="I338" s="279"/>
      <c r="J338" s="260"/>
      <c r="K338" s="260"/>
      <c r="L338" s="280"/>
      <c r="M338" s="275"/>
      <c r="N338" s="263"/>
      <c r="P338" s="264" t="str">
        <f>IF(R338 = "", "", COUNT($R$4:R338))</f>
        <v/>
      </c>
      <c r="Q338" s="264" t="str">
        <f t="shared" si="45"/>
        <v/>
      </c>
      <c r="R338" s="265" t="str">
        <f t="shared" si="46"/>
        <v/>
      </c>
      <c r="S338" s="266" t="str">
        <f t="shared" si="43"/>
        <v/>
      </c>
      <c r="T338" s="267" t="str">
        <f t="shared" si="47"/>
        <v/>
      </c>
      <c r="U338" s="268" t="str">
        <f t="shared" si="44"/>
        <v/>
      </c>
      <c r="V338" s="269" t="str">
        <f t="shared" si="48"/>
        <v/>
      </c>
      <c r="W338" s="5"/>
      <c r="AR338" s="2" t="str">
        <f t="shared" si="50"/>
        <v/>
      </c>
      <c r="AS338" s="2" t="str">
        <f t="shared" si="49"/>
        <v/>
      </c>
      <c r="AT338" s="2" t="str">
        <f>IF(AR338="","",IF(AND(H338&gt;='Intersection Mileposts'!$F$5,H338&lt;='Intersection Mileposts'!$G$5),"Y",IF(AND(H338&gt;='Intersection Mileposts'!$F$6,H338&lt;='Intersection Mileposts'!$G$6),"Y",IF(AND(H338&gt;='Intersection Mileposts'!$F$7,H338&lt;='Intersection Mileposts'!$G$7),"Y",IF(AND(H338&gt;='Intersection Mileposts'!$F$8,H338&lt;='Intersection Mileposts'!$G$8),"Y",IF(AND(H338&gt;='Intersection Mileposts'!$F$9,H338&lt;='Intersection Mileposts'!$G$9),"Y",IF(AND(H338&gt;='Intersection Mileposts'!$F$10,H338&lt;='Intersection Mileposts'!$G$10),"Y",IF(AND(H338&gt;='Intersection Mileposts'!$F$11,H338&lt;='Intersection Mileposts'!$G$11),"Y",IF(AND(H338&gt;='Intersection Mileposts'!$F$12,H338&lt;='Intersection Mileposts'!$G$12),"Y",IF(AND(H338&gt;='Intersection Mileposts'!$F$13,H338&lt;='Intersection Mileposts'!$G$13),"Y",IF(AND(H338&gt;='Intersection Mileposts'!$F$14,H338&lt;='Intersection Mileposts'!$G$14),"Y",IF(AND(H338&gt;='Intersection Mileposts'!$F$15,H338&lt;='Intersection Mileposts'!$G$15),"Y",IF(AND(H338&gt;='Intersection Mileposts'!$F$16,H338&lt;='Intersection Mileposts'!$G$16),"Y",IF(AND(H338&gt;='Intersection Mileposts'!$F$17,H338&lt;='Intersection Mileposts'!$G$17),"Y",IF(AND(H338&gt;='Intersection Mileposts'!$F$18,H338&lt;='Intersection Mileposts'!$G$18),"Y",IF(AND(H338&gt;='Intersection Mileposts'!$F$19,H338&lt;='Intersection Mileposts'!$G$19),"Y",IF(AND(H338&gt;='Intersection Mileposts'!$F$20,H338&lt;='Intersection Mileposts'!$G$20),"Y",IF(AND(H338&gt;='Intersection Mileposts'!$F$21,H338&lt;='Intersection Mileposts'!$G$21),"Y",IF(AND(H338&gt;='Intersection Mileposts'!$F$22,H338&lt;='Intersection Mileposts'!$G$22),"Y",IF(AND(H338&gt;='Intersection Mileposts'!$F$23,H338&lt;='Intersection Mileposts'!$G$23),"Y",IF(AND(H338&gt;='Intersection Mileposts'!$F$24,H338&lt;='Intersection Mileposts'!$G$24),"Y",IF(AND(H338&gt;='Intersection Mileposts'!$F$25,H338&lt;='Intersection Mileposts'!$G$25),"Y",IF(AND(H338&gt;='Intersection Mileposts'!$F$26,H338&lt;='Intersection Mileposts'!$G$26),"Y",IF(AND(H338&gt;='Intersection Mileposts'!$F$27,H338&lt;='Intersection Mileposts'!$G$27),"Y",IF(AND(H338&gt;='Intersection Mileposts'!$F$28,H338&lt;='Intersection Mileposts'!$G$28),"Y",IF(AND(H338&gt;='Intersection Mileposts'!$F$29,H338&lt;='Intersection Mileposts'!$G$29),"Y", IF(AND(H338&gt;='Intersection Mileposts'!$F$30,H338&lt;='Intersection Mileposts'!$G$30),"Y",IF(AND(H338&gt;='Intersection Mileposts'!$F$31,H338&lt;='Intersection Mileposts'!$G$31),"Y",IF(AND(H338&gt;='Intersection Mileposts'!$F$32,H338&lt;='Intersection Mileposts'!$G$32),"Y",IF(AND(H338&gt;='Intersection Mileposts'!$F$33,H338&lt;='Intersection Mileposts'!$G$33),"Y",IF(AND(H338&gt;='Intersection Mileposts'!$F$34,H338&lt;='Intersection Mileposts'!$G$34),"Y",IF(AND(H338&gt;='Intersection Mileposts'!$F$35,H338&lt;='Intersection Mileposts'!$G$35),"Y",IF(AND(H338&gt;='Intersection Mileposts'!$F$36,H338&lt;='Intersection Mileposts'!$G$36),"Y",IF(AND(H338&gt;='Intersection Mileposts'!$F$37,H338&lt;='Intersection Mileposts'!$G$37),"Y",IF(AND(H338&gt;='Intersection Mileposts'!$F$38,H338&lt;='Intersection Mileposts'!$G$38),"Y",IF(AND(H338&gt;='Intersection Mileposts'!$F$39,H338&lt;='Intersection Mileposts'!$G$39),"Y","N"))))))))))))))))))))))))))))))))))))</f>
        <v/>
      </c>
    </row>
    <row r="339" spans="1:46" x14ac:dyDescent="0.3">
      <c r="A339" s="279"/>
      <c r="B339" s="261"/>
      <c r="C339" s="262"/>
      <c r="D339" s="262"/>
      <c r="E339" s="262"/>
      <c r="F339" s="262"/>
      <c r="G339" s="284"/>
      <c r="H339" s="286"/>
      <c r="I339" s="279"/>
      <c r="J339" s="260"/>
      <c r="K339" s="260"/>
      <c r="L339" s="280"/>
      <c r="M339" s="275"/>
      <c r="N339" s="263"/>
      <c r="P339" s="264" t="str">
        <f>IF(R339 = "", "", COUNT($R$4:R339))</f>
        <v/>
      </c>
      <c r="Q339" s="264" t="str">
        <f t="shared" si="45"/>
        <v/>
      </c>
      <c r="R339" s="265" t="str">
        <f t="shared" si="46"/>
        <v/>
      </c>
      <c r="S339" s="266" t="str">
        <f t="shared" si="43"/>
        <v/>
      </c>
      <c r="T339" s="267" t="str">
        <f t="shared" si="47"/>
        <v/>
      </c>
      <c r="U339" s="268" t="str">
        <f t="shared" si="44"/>
        <v/>
      </c>
      <c r="V339" s="269" t="str">
        <f t="shared" si="48"/>
        <v/>
      </c>
      <c r="W339" s="5"/>
      <c r="AR339" s="2" t="str">
        <f t="shared" si="50"/>
        <v/>
      </c>
      <c r="AS339" s="2" t="str">
        <f t="shared" si="49"/>
        <v/>
      </c>
      <c r="AT339" s="2" t="str">
        <f>IF(AR339="","",IF(AND(H339&gt;='Intersection Mileposts'!$F$5,H339&lt;='Intersection Mileposts'!$G$5),"Y",IF(AND(H339&gt;='Intersection Mileposts'!$F$6,H339&lt;='Intersection Mileposts'!$G$6),"Y",IF(AND(H339&gt;='Intersection Mileposts'!$F$7,H339&lt;='Intersection Mileposts'!$G$7),"Y",IF(AND(H339&gt;='Intersection Mileposts'!$F$8,H339&lt;='Intersection Mileposts'!$G$8),"Y",IF(AND(H339&gt;='Intersection Mileposts'!$F$9,H339&lt;='Intersection Mileposts'!$G$9),"Y",IF(AND(H339&gt;='Intersection Mileposts'!$F$10,H339&lt;='Intersection Mileposts'!$G$10),"Y",IF(AND(H339&gt;='Intersection Mileposts'!$F$11,H339&lt;='Intersection Mileposts'!$G$11),"Y",IF(AND(H339&gt;='Intersection Mileposts'!$F$12,H339&lt;='Intersection Mileposts'!$G$12),"Y",IF(AND(H339&gt;='Intersection Mileposts'!$F$13,H339&lt;='Intersection Mileposts'!$G$13),"Y",IF(AND(H339&gt;='Intersection Mileposts'!$F$14,H339&lt;='Intersection Mileposts'!$G$14),"Y",IF(AND(H339&gt;='Intersection Mileposts'!$F$15,H339&lt;='Intersection Mileposts'!$G$15),"Y",IF(AND(H339&gt;='Intersection Mileposts'!$F$16,H339&lt;='Intersection Mileposts'!$G$16),"Y",IF(AND(H339&gt;='Intersection Mileposts'!$F$17,H339&lt;='Intersection Mileposts'!$G$17),"Y",IF(AND(H339&gt;='Intersection Mileposts'!$F$18,H339&lt;='Intersection Mileposts'!$G$18),"Y",IF(AND(H339&gt;='Intersection Mileposts'!$F$19,H339&lt;='Intersection Mileposts'!$G$19),"Y",IF(AND(H339&gt;='Intersection Mileposts'!$F$20,H339&lt;='Intersection Mileposts'!$G$20),"Y",IF(AND(H339&gt;='Intersection Mileposts'!$F$21,H339&lt;='Intersection Mileposts'!$G$21),"Y",IF(AND(H339&gt;='Intersection Mileposts'!$F$22,H339&lt;='Intersection Mileposts'!$G$22),"Y",IF(AND(H339&gt;='Intersection Mileposts'!$F$23,H339&lt;='Intersection Mileposts'!$G$23),"Y",IF(AND(H339&gt;='Intersection Mileposts'!$F$24,H339&lt;='Intersection Mileposts'!$G$24),"Y",IF(AND(H339&gt;='Intersection Mileposts'!$F$25,H339&lt;='Intersection Mileposts'!$G$25),"Y",IF(AND(H339&gt;='Intersection Mileposts'!$F$26,H339&lt;='Intersection Mileposts'!$G$26),"Y",IF(AND(H339&gt;='Intersection Mileposts'!$F$27,H339&lt;='Intersection Mileposts'!$G$27),"Y",IF(AND(H339&gt;='Intersection Mileposts'!$F$28,H339&lt;='Intersection Mileposts'!$G$28),"Y",IF(AND(H339&gt;='Intersection Mileposts'!$F$29,H339&lt;='Intersection Mileposts'!$G$29),"Y", IF(AND(H339&gt;='Intersection Mileposts'!$F$30,H339&lt;='Intersection Mileposts'!$G$30),"Y",IF(AND(H339&gt;='Intersection Mileposts'!$F$31,H339&lt;='Intersection Mileposts'!$G$31),"Y",IF(AND(H339&gt;='Intersection Mileposts'!$F$32,H339&lt;='Intersection Mileposts'!$G$32),"Y",IF(AND(H339&gt;='Intersection Mileposts'!$F$33,H339&lt;='Intersection Mileposts'!$G$33),"Y",IF(AND(H339&gt;='Intersection Mileposts'!$F$34,H339&lt;='Intersection Mileposts'!$G$34),"Y",IF(AND(H339&gt;='Intersection Mileposts'!$F$35,H339&lt;='Intersection Mileposts'!$G$35),"Y",IF(AND(H339&gt;='Intersection Mileposts'!$F$36,H339&lt;='Intersection Mileposts'!$G$36),"Y",IF(AND(H339&gt;='Intersection Mileposts'!$F$37,H339&lt;='Intersection Mileposts'!$G$37),"Y",IF(AND(H339&gt;='Intersection Mileposts'!$F$38,H339&lt;='Intersection Mileposts'!$G$38),"Y",IF(AND(H339&gt;='Intersection Mileposts'!$F$39,H339&lt;='Intersection Mileposts'!$G$39),"Y","N"))))))))))))))))))))))))))))))))))))</f>
        <v/>
      </c>
    </row>
    <row r="340" spans="1:46" x14ac:dyDescent="0.3">
      <c r="A340" s="279"/>
      <c r="B340" s="261"/>
      <c r="C340" s="262"/>
      <c r="D340" s="262"/>
      <c r="E340" s="262"/>
      <c r="F340" s="262"/>
      <c r="G340" s="284"/>
      <c r="H340" s="286"/>
      <c r="I340" s="279"/>
      <c r="J340" s="260"/>
      <c r="K340" s="260"/>
      <c r="L340" s="280"/>
      <c r="M340" s="275"/>
      <c r="N340" s="263"/>
      <c r="P340" s="264" t="str">
        <f>IF(R340 = "", "", COUNT($R$4:R340))</f>
        <v/>
      </c>
      <c r="Q340" s="264" t="str">
        <f t="shared" si="45"/>
        <v/>
      </c>
      <c r="R340" s="265" t="str">
        <f t="shared" si="46"/>
        <v/>
      </c>
      <c r="S340" s="266" t="str">
        <f t="shared" si="43"/>
        <v/>
      </c>
      <c r="T340" s="267" t="str">
        <f t="shared" si="47"/>
        <v/>
      </c>
      <c r="U340" s="268" t="str">
        <f t="shared" si="44"/>
        <v/>
      </c>
      <c r="V340" s="269" t="str">
        <f t="shared" si="48"/>
        <v/>
      </c>
      <c r="W340" s="5"/>
      <c r="AR340" s="2" t="str">
        <f t="shared" si="50"/>
        <v/>
      </c>
      <c r="AS340" s="2" t="str">
        <f t="shared" si="49"/>
        <v/>
      </c>
      <c r="AT340" s="2" t="str">
        <f>IF(AR340="","",IF(AND(H340&gt;='Intersection Mileposts'!$F$5,H340&lt;='Intersection Mileposts'!$G$5),"Y",IF(AND(H340&gt;='Intersection Mileposts'!$F$6,H340&lt;='Intersection Mileposts'!$G$6),"Y",IF(AND(H340&gt;='Intersection Mileposts'!$F$7,H340&lt;='Intersection Mileposts'!$G$7),"Y",IF(AND(H340&gt;='Intersection Mileposts'!$F$8,H340&lt;='Intersection Mileposts'!$G$8),"Y",IF(AND(H340&gt;='Intersection Mileposts'!$F$9,H340&lt;='Intersection Mileposts'!$G$9),"Y",IF(AND(H340&gt;='Intersection Mileposts'!$F$10,H340&lt;='Intersection Mileposts'!$G$10),"Y",IF(AND(H340&gt;='Intersection Mileposts'!$F$11,H340&lt;='Intersection Mileposts'!$G$11),"Y",IF(AND(H340&gt;='Intersection Mileposts'!$F$12,H340&lt;='Intersection Mileposts'!$G$12),"Y",IF(AND(H340&gt;='Intersection Mileposts'!$F$13,H340&lt;='Intersection Mileposts'!$G$13),"Y",IF(AND(H340&gt;='Intersection Mileposts'!$F$14,H340&lt;='Intersection Mileposts'!$G$14),"Y",IF(AND(H340&gt;='Intersection Mileposts'!$F$15,H340&lt;='Intersection Mileposts'!$G$15),"Y",IF(AND(H340&gt;='Intersection Mileposts'!$F$16,H340&lt;='Intersection Mileposts'!$G$16),"Y",IF(AND(H340&gt;='Intersection Mileposts'!$F$17,H340&lt;='Intersection Mileposts'!$G$17),"Y",IF(AND(H340&gt;='Intersection Mileposts'!$F$18,H340&lt;='Intersection Mileposts'!$G$18),"Y",IF(AND(H340&gt;='Intersection Mileposts'!$F$19,H340&lt;='Intersection Mileposts'!$G$19),"Y",IF(AND(H340&gt;='Intersection Mileposts'!$F$20,H340&lt;='Intersection Mileposts'!$G$20),"Y",IF(AND(H340&gt;='Intersection Mileposts'!$F$21,H340&lt;='Intersection Mileposts'!$G$21),"Y",IF(AND(H340&gt;='Intersection Mileposts'!$F$22,H340&lt;='Intersection Mileposts'!$G$22),"Y",IF(AND(H340&gt;='Intersection Mileposts'!$F$23,H340&lt;='Intersection Mileposts'!$G$23),"Y",IF(AND(H340&gt;='Intersection Mileposts'!$F$24,H340&lt;='Intersection Mileposts'!$G$24),"Y",IF(AND(H340&gt;='Intersection Mileposts'!$F$25,H340&lt;='Intersection Mileposts'!$G$25),"Y",IF(AND(H340&gt;='Intersection Mileposts'!$F$26,H340&lt;='Intersection Mileposts'!$G$26),"Y",IF(AND(H340&gt;='Intersection Mileposts'!$F$27,H340&lt;='Intersection Mileposts'!$G$27),"Y",IF(AND(H340&gt;='Intersection Mileposts'!$F$28,H340&lt;='Intersection Mileposts'!$G$28),"Y",IF(AND(H340&gt;='Intersection Mileposts'!$F$29,H340&lt;='Intersection Mileposts'!$G$29),"Y", IF(AND(H340&gt;='Intersection Mileposts'!$F$30,H340&lt;='Intersection Mileposts'!$G$30),"Y",IF(AND(H340&gt;='Intersection Mileposts'!$F$31,H340&lt;='Intersection Mileposts'!$G$31),"Y",IF(AND(H340&gt;='Intersection Mileposts'!$F$32,H340&lt;='Intersection Mileposts'!$G$32),"Y",IF(AND(H340&gt;='Intersection Mileposts'!$F$33,H340&lt;='Intersection Mileposts'!$G$33),"Y",IF(AND(H340&gt;='Intersection Mileposts'!$F$34,H340&lt;='Intersection Mileposts'!$G$34),"Y",IF(AND(H340&gt;='Intersection Mileposts'!$F$35,H340&lt;='Intersection Mileposts'!$G$35),"Y",IF(AND(H340&gt;='Intersection Mileposts'!$F$36,H340&lt;='Intersection Mileposts'!$G$36),"Y",IF(AND(H340&gt;='Intersection Mileposts'!$F$37,H340&lt;='Intersection Mileposts'!$G$37),"Y",IF(AND(H340&gt;='Intersection Mileposts'!$F$38,H340&lt;='Intersection Mileposts'!$G$38),"Y",IF(AND(H340&gt;='Intersection Mileposts'!$F$39,H340&lt;='Intersection Mileposts'!$G$39),"Y","N"))))))))))))))))))))))))))))))))))))</f>
        <v/>
      </c>
    </row>
    <row r="341" spans="1:46" x14ac:dyDescent="0.3">
      <c r="A341" s="279"/>
      <c r="B341" s="261"/>
      <c r="C341" s="262"/>
      <c r="D341" s="262"/>
      <c r="E341" s="262"/>
      <c r="F341" s="262"/>
      <c r="G341" s="284"/>
      <c r="H341" s="286"/>
      <c r="I341" s="279"/>
      <c r="J341" s="260"/>
      <c r="K341" s="260"/>
      <c r="L341" s="280"/>
      <c r="M341" s="275"/>
      <c r="N341" s="263"/>
      <c r="P341" s="264" t="str">
        <f>IF(R341 = "", "", COUNT($R$4:R341))</f>
        <v/>
      </c>
      <c r="Q341" s="264" t="str">
        <f t="shared" si="45"/>
        <v/>
      </c>
      <c r="R341" s="265" t="str">
        <f t="shared" si="46"/>
        <v/>
      </c>
      <c r="S341" s="266" t="str">
        <f t="shared" si="43"/>
        <v/>
      </c>
      <c r="T341" s="267" t="str">
        <f t="shared" si="47"/>
        <v/>
      </c>
      <c r="U341" s="268" t="str">
        <f t="shared" si="44"/>
        <v/>
      </c>
      <c r="V341" s="269" t="str">
        <f t="shared" si="48"/>
        <v/>
      </c>
      <c r="W341" s="5"/>
      <c r="AR341" s="2" t="str">
        <f t="shared" si="50"/>
        <v/>
      </c>
      <c r="AS341" s="2" t="str">
        <f t="shared" si="49"/>
        <v/>
      </c>
      <c r="AT341" s="2" t="str">
        <f>IF(AR341="","",IF(AND(H341&gt;='Intersection Mileposts'!$F$5,H341&lt;='Intersection Mileposts'!$G$5),"Y",IF(AND(H341&gt;='Intersection Mileposts'!$F$6,H341&lt;='Intersection Mileposts'!$G$6),"Y",IF(AND(H341&gt;='Intersection Mileposts'!$F$7,H341&lt;='Intersection Mileposts'!$G$7),"Y",IF(AND(H341&gt;='Intersection Mileposts'!$F$8,H341&lt;='Intersection Mileposts'!$G$8),"Y",IF(AND(H341&gt;='Intersection Mileposts'!$F$9,H341&lt;='Intersection Mileposts'!$G$9),"Y",IF(AND(H341&gt;='Intersection Mileposts'!$F$10,H341&lt;='Intersection Mileposts'!$G$10),"Y",IF(AND(H341&gt;='Intersection Mileposts'!$F$11,H341&lt;='Intersection Mileposts'!$G$11),"Y",IF(AND(H341&gt;='Intersection Mileposts'!$F$12,H341&lt;='Intersection Mileposts'!$G$12),"Y",IF(AND(H341&gt;='Intersection Mileposts'!$F$13,H341&lt;='Intersection Mileposts'!$G$13),"Y",IF(AND(H341&gt;='Intersection Mileposts'!$F$14,H341&lt;='Intersection Mileposts'!$G$14),"Y",IF(AND(H341&gt;='Intersection Mileposts'!$F$15,H341&lt;='Intersection Mileposts'!$G$15),"Y",IF(AND(H341&gt;='Intersection Mileposts'!$F$16,H341&lt;='Intersection Mileposts'!$G$16),"Y",IF(AND(H341&gt;='Intersection Mileposts'!$F$17,H341&lt;='Intersection Mileposts'!$G$17),"Y",IF(AND(H341&gt;='Intersection Mileposts'!$F$18,H341&lt;='Intersection Mileposts'!$G$18),"Y",IF(AND(H341&gt;='Intersection Mileposts'!$F$19,H341&lt;='Intersection Mileposts'!$G$19),"Y",IF(AND(H341&gt;='Intersection Mileposts'!$F$20,H341&lt;='Intersection Mileposts'!$G$20),"Y",IF(AND(H341&gt;='Intersection Mileposts'!$F$21,H341&lt;='Intersection Mileposts'!$G$21),"Y",IF(AND(H341&gt;='Intersection Mileposts'!$F$22,H341&lt;='Intersection Mileposts'!$G$22),"Y",IF(AND(H341&gt;='Intersection Mileposts'!$F$23,H341&lt;='Intersection Mileposts'!$G$23),"Y",IF(AND(H341&gt;='Intersection Mileposts'!$F$24,H341&lt;='Intersection Mileposts'!$G$24),"Y",IF(AND(H341&gt;='Intersection Mileposts'!$F$25,H341&lt;='Intersection Mileposts'!$G$25),"Y",IF(AND(H341&gt;='Intersection Mileposts'!$F$26,H341&lt;='Intersection Mileposts'!$G$26),"Y",IF(AND(H341&gt;='Intersection Mileposts'!$F$27,H341&lt;='Intersection Mileposts'!$G$27),"Y",IF(AND(H341&gt;='Intersection Mileposts'!$F$28,H341&lt;='Intersection Mileposts'!$G$28),"Y",IF(AND(H341&gt;='Intersection Mileposts'!$F$29,H341&lt;='Intersection Mileposts'!$G$29),"Y", IF(AND(H341&gt;='Intersection Mileposts'!$F$30,H341&lt;='Intersection Mileposts'!$G$30),"Y",IF(AND(H341&gt;='Intersection Mileposts'!$F$31,H341&lt;='Intersection Mileposts'!$G$31),"Y",IF(AND(H341&gt;='Intersection Mileposts'!$F$32,H341&lt;='Intersection Mileposts'!$G$32),"Y",IF(AND(H341&gt;='Intersection Mileposts'!$F$33,H341&lt;='Intersection Mileposts'!$G$33),"Y",IF(AND(H341&gt;='Intersection Mileposts'!$F$34,H341&lt;='Intersection Mileposts'!$G$34),"Y",IF(AND(H341&gt;='Intersection Mileposts'!$F$35,H341&lt;='Intersection Mileposts'!$G$35),"Y",IF(AND(H341&gt;='Intersection Mileposts'!$F$36,H341&lt;='Intersection Mileposts'!$G$36),"Y",IF(AND(H341&gt;='Intersection Mileposts'!$F$37,H341&lt;='Intersection Mileposts'!$G$37),"Y",IF(AND(H341&gt;='Intersection Mileposts'!$F$38,H341&lt;='Intersection Mileposts'!$G$38),"Y",IF(AND(H341&gt;='Intersection Mileposts'!$F$39,H341&lt;='Intersection Mileposts'!$G$39),"Y","N"))))))))))))))))))))))))))))))))))))</f>
        <v/>
      </c>
    </row>
    <row r="342" spans="1:46" x14ac:dyDescent="0.3">
      <c r="A342" s="279"/>
      <c r="B342" s="261"/>
      <c r="C342" s="262"/>
      <c r="D342" s="262"/>
      <c r="E342" s="262"/>
      <c r="F342" s="262"/>
      <c r="G342" s="284"/>
      <c r="H342" s="286"/>
      <c r="I342" s="279"/>
      <c r="J342" s="260"/>
      <c r="K342" s="260"/>
      <c r="L342" s="280"/>
      <c r="M342" s="275"/>
      <c r="N342" s="263"/>
      <c r="P342" s="264" t="str">
        <f>IF(R342 = "", "", COUNT($R$4:R342))</f>
        <v/>
      </c>
      <c r="Q342" s="264" t="str">
        <f t="shared" si="45"/>
        <v/>
      </c>
      <c r="R342" s="265" t="str">
        <f t="shared" si="46"/>
        <v/>
      </c>
      <c r="S342" s="266" t="str">
        <f t="shared" si="43"/>
        <v/>
      </c>
      <c r="T342" s="267" t="str">
        <f t="shared" si="47"/>
        <v/>
      </c>
      <c r="U342" s="268" t="str">
        <f t="shared" si="44"/>
        <v/>
      </c>
      <c r="V342" s="269" t="str">
        <f t="shared" si="48"/>
        <v/>
      </c>
      <c r="W342" s="5"/>
      <c r="AR342" s="2" t="str">
        <f t="shared" si="50"/>
        <v/>
      </c>
      <c r="AS342" s="2" t="str">
        <f t="shared" si="49"/>
        <v/>
      </c>
      <c r="AT342" s="2" t="str">
        <f>IF(AR342="","",IF(AND(H342&gt;='Intersection Mileposts'!$F$5,H342&lt;='Intersection Mileposts'!$G$5),"Y",IF(AND(H342&gt;='Intersection Mileposts'!$F$6,H342&lt;='Intersection Mileposts'!$G$6),"Y",IF(AND(H342&gt;='Intersection Mileposts'!$F$7,H342&lt;='Intersection Mileposts'!$G$7),"Y",IF(AND(H342&gt;='Intersection Mileposts'!$F$8,H342&lt;='Intersection Mileposts'!$G$8),"Y",IF(AND(H342&gt;='Intersection Mileposts'!$F$9,H342&lt;='Intersection Mileposts'!$G$9),"Y",IF(AND(H342&gt;='Intersection Mileposts'!$F$10,H342&lt;='Intersection Mileposts'!$G$10),"Y",IF(AND(H342&gt;='Intersection Mileposts'!$F$11,H342&lt;='Intersection Mileposts'!$G$11),"Y",IF(AND(H342&gt;='Intersection Mileposts'!$F$12,H342&lt;='Intersection Mileposts'!$G$12),"Y",IF(AND(H342&gt;='Intersection Mileposts'!$F$13,H342&lt;='Intersection Mileposts'!$G$13),"Y",IF(AND(H342&gt;='Intersection Mileposts'!$F$14,H342&lt;='Intersection Mileposts'!$G$14),"Y",IF(AND(H342&gt;='Intersection Mileposts'!$F$15,H342&lt;='Intersection Mileposts'!$G$15),"Y",IF(AND(H342&gt;='Intersection Mileposts'!$F$16,H342&lt;='Intersection Mileposts'!$G$16),"Y",IF(AND(H342&gt;='Intersection Mileposts'!$F$17,H342&lt;='Intersection Mileposts'!$G$17),"Y",IF(AND(H342&gt;='Intersection Mileposts'!$F$18,H342&lt;='Intersection Mileposts'!$G$18),"Y",IF(AND(H342&gt;='Intersection Mileposts'!$F$19,H342&lt;='Intersection Mileposts'!$G$19),"Y",IF(AND(H342&gt;='Intersection Mileposts'!$F$20,H342&lt;='Intersection Mileposts'!$G$20),"Y",IF(AND(H342&gt;='Intersection Mileposts'!$F$21,H342&lt;='Intersection Mileposts'!$G$21),"Y",IF(AND(H342&gt;='Intersection Mileposts'!$F$22,H342&lt;='Intersection Mileposts'!$G$22),"Y",IF(AND(H342&gt;='Intersection Mileposts'!$F$23,H342&lt;='Intersection Mileposts'!$G$23),"Y",IF(AND(H342&gt;='Intersection Mileposts'!$F$24,H342&lt;='Intersection Mileposts'!$G$24),"Y",IF(AND(H342&gt;='Intersection Mileposts'!$F$25,H342&lt;='Intersection Mileposts'!$G$25),"Y",IF(AND(H342&gt;='Intersection Mileposts'!$F$26,H342&lt;='Intersection Mileposts'!$G$26),"Y",IF(AND(H342&gt;='Intersection Mileposts'!$F$27,H342&lt;='Intersection Mileposts'!$G$27),"Y",IF(AND(H342&gt;='Intersection Mileposts'!$F$28,H342&lt;='Intersection Mileposts'!$G$28),"Y",IF(AND(H342&gt;='Intersection Mileposts'!$F$29,H342&lt;='Intersection Mileposts'!$G$29),"Y", IF(AND(H342&gt;='Intersection Mileposts'!$F$30,H342&lt;='Intersection Mileposts'!$G$30),"Y",IF(AND(H342&gt;='Intersection Mileposts'!$F$31,H342&lt;='Intersection Mileposts'!$G$31),"Y",IF(AND(H342&gt;='Intersection Mileposts'!$F$32,H342&lt;='Intersection Mileposts'!$G$32),"Y",IF(AND(H342&gt;='Intersection Mileposts'!$F$33,H342&lt;='Intersection Mileposts'!$G$33),"Y",IF(AND(H342&gt;='Intersection Mileposts'!$F$34,H342&lt;='Intersection Mileposts'!$G$34),"Y",IF(AND(H342&gt;='Intersection Mileposts'!$F$35,H342&lt;='Intersection Mileposts'!$G$35),"Y",IF(AND(H342&gt;='Intersection Mileposts'!$F$36,H342&lt;='Intersection Mileposts'!$G$36),"Y",IF(AND(H342&gt;='Intersection Mileposts'!$F$37,H342&lt;='Intersection Mileposts'!$G$37),"Y",IF(AND(H342&gt;='Intersection Mileposts'!$F$38,H342&lt;='Intersection Mileposts'!$G$38),"Y",IF(AND(H342&gt;='Intersection Mileposts'!$F$39,H342&lt;='Intersection Mileposts'!$G$39),"Y","N"))))))))))))))))))))))))))))))))))))</f>
        <v/>
      </c>
    </row>
    <row r="343" spans="1:46" x14ac:dyDescent="0.3">
      <c r="A343" s="279"/>
      <c r="B343" s="261"/>
      <c r="C343" s="262"/>
      <c r="D343" s="262"/>
      <c r="E343" s="262"/>
      <c r="F343" s="262"/>
      <c r="G343" s="284"/>
      <c r="H343" s="286"/>
      <c r="I343" s="279"/>
      <c r="J343" s="260"/>
      <c r="K343" s="260"/>
      <c r="L343" s="280"/>
      <c r="M343" s="275"/>
      <c r="N343" s="263"/>
      <c r="P343" s="264" t="str">
        <f>IF(R343 = "", "", COUNT($R$4:R343))</f>
        <v/>
      </c>
      <c r="Q343" s="264" t="str">
        <f t="shared" si="45"/>
        <v/>
      </c>
      <c r="R343" s="265" t="str">
        <f t="shared" si="46"/>
        <v/>
      </c>
      <c r="S343" s="266" t="str">
        <f t="shared" ref="S343:S406" si="51">IF(M343="Y",R343,"")</f>
        <v/>
      </c>
      <c r="T343" s="267" t="str">
        <f t="shared" si="47"/>
        <v/>
      </c>
      <c r="U343" s="268" t="str">
        <f t="shared" ref="U343:U406" si="52">IF(N343="Y",R343,"")</f>
        <v/>
      </c>
      <c r="V343" s="269" t="str">
        <f t="shared" si="48"/>
        <v/>
      </c>
      <c r="W343" s="5"/>
      <c r="AR343" s="2" t="str">
        <f t="shared" si="50"/>
        <v/>
      </c>
      <c r="AS343" s="2" t="str">
        <f t="shared" si="49"/>
        <v/>
      </c>
      <c r="AT343" s="2" t="str">
        <f>IF(AR343="","",IF(AND(H343&gt;='Intersection Mileposts'!$F$5,H343&lt;='Intersection Mileposts'!$G$5),"Y",IF(AND(H343&gt;='Intersection Mileposts'!$F$6,H343&lt;='Intersection Mileposts'!$G$6),"Y",IF(AND(H343&gt;='Intersection Mileposts'!$F$7,H343&lt;='Intersection Mileposts'!$G$7),"Y",IF(AND(H343&gt;='Intersection Mileposts'!$F$8,H343&lt;='Intersection Mileposts'!$G$8),"Y",IF(AND(H343&gt;='Intersection Mileposts'!$F$9,H343&lt;='Intersection Mileposts'!$G$9),"Y",IF(AND(H343&gt;='Intersection Mileposts'!$F$10,H343&lt;='Intersection Mileposts'!$G$10),"Y",IF(AND(H343&gt;='Intersection Mileposts'!$F$11,H343&lt;='Intersection Mileposts'!$G$11),"Y",IF(AND(H343&gt;='Intersection Mileposts'!$F$12,H343&lt;='Intersection Mileposts'!$G$12),"Y",IF(AND(H343&gt;='Intersection Mileposts'!$F$13,H343&lt;='Intersection Mileposts'!$G$13),"Y",IF(AND(H343&gt;='Intersection Mileposts'!$F$14,H343&lt;='Intersection Mileposts'!$G$14),"Y",IF(AND(H343&gt;='Intersection Mileposts'!$F$15,H343&lt;='Intersection Mileposts'!$G$15),"Y",IF(AND(H343&gt;='Intersection Mileposts'!$F$16,H343&lt;='Intersection Mileposts'!$G$16),"Y",IF(AND(H343&gt;='Intersection Mileposts'!$F$17,H343&lt;='Intersection Mileposts'!$G$17),"Y",IF(AND(H343&gt;='Intersection Mileposts'!$F$18,H343&lt;='Intersection Mileposts'!$G$18),"Y",IF(AND(H343&gt;='Intersection Mileposts'!$F$19,H343&lt;='Intersection Mileposts'!$G$19),"Y",IF(AND(H343&gt;='Intersection Mileposts'!$F$20,H343&lt;='Intersection Mileposts'!$G$20),"Y",IF(AND(H343&gt;='Intersection Mileposts'!$F$21,H343&lt;='Intersection Mileposts'!$G$21),"Y",IF(AND(H343&gt;='Intersection Mileposts'!$F$22,H343&lt;='Intersection Mileposts'!$G$22),"Y",IF(AND(H343&gt;='Intersection Mileposts'!$F$23,H343&lt;='Intersection Mileposts'!$G$23),"Y",IF(AND(H343&gt;='Intersection Mileposts'!$F$24,H343&lt;='Intersection Mileposts'!$G$24),"Y",IF(AND(H343&gt;='Intersection Mileposts'!$F$25,H343&lt;='Intersection Mileposts'!$G$25),"Y",IF(AND(H343&gt;='Intersection Mileposts'!$F$26,H343&lt;='Intersection Mileposts'!$G$26),"Y",IF(AND(H343&gt;='Intersection Mileposts'!$F$27,H343&lt;='Intersection Mileposts'!$G$27),"Y",IF(AND(H343&gt;='Intersection Mileposts'!$F$28,H343&lt;='Intersection Mileposts'!$G$28),"Y",IF(AND(H343&gt;='Intersection Mileposts'!$F$29,H343&lt;='Intersection Mileposts'!$G$29),"Y", IF(AND(H343&gt;='Intersection Mileposts'!$F$30,H343&lt;='Intersection Mileposts'!$G$30),"Y",IF(AND(H343&gt;='Intersection Mileposts'!$F$31,H343&lt;='Intersection Mileposts'!$G$31),"Y",IF(AND(H343&gt;='Intersection Mileposts'!$F$32,H343&lt;='Intersection Mileposts'!$G$32),"Y",IF(AND(H343&gt;='Intersection Mileposts'!$F$33,H343&lt;='Intersection Mileposts'!$G$33),"Y",IF(AND(H343&gt;='Intersection Mileposts'!$F$34,H343&lt;='Intersection Mileposts'!$G$34),"Y",IF(AND(H343&gt;='Intersection Mileposts'!$F$35,H343&lt;='Intersection Mileposts'!$G$35),"Y",IF(AND(H343&gt;='Intersection Mileposts'!$F$36,H343&lt;='Intersection Mileposts'!$G$36),"Y",IF(AND(H343&gt;='Intersection Mileposts'!$F$37,H343&lt;='Intersection Mileposts'!$G$37),"Y",IF(AND(H343&gt;='Intersection Mileposts'!$F$38,H343&lt;='Intersection Mileposts'!$G$38),"Y",IF(AND(H343&gt;='Intersection Mileposts'!$F$39,H343&lt;='Intersection Mileposts'!$G$39),"Y","N"))))))))))))))))))))))))))))))))))))</f>
        <v/>
      </c>
    </row>
    <row r="344" spans="1:46" x14ac:dyDescent="0.3">
      <c r="A344" s="279"/>
      <c r="B344" s="261"/>
      <c r="C344" s="262"/>
      <c r="D344" s="262"/>
      <c r="E344" s="262"/>
      <c r="F344" s="262"/>
      <c r="G344" s="284"/>
      <c r="H344" s="286"/>
      <c r="I344" s="279"/>
      <c r="J344" s="260"/>
      <c r="K344" s="260"/>
      <c r="L344" s="280"/>
      <c r="M344" s="275"/>
      <c r="N344" s="263"/>
      <c r="P344" s="264" t="str">
        <f>IF(R344 = "", "", COUNT($R$4:R344))</f>
        <v/>
      </c>
      <c r="Q344" s="264" t="str">
        <f t="shared" si="45"/>
        <v/>
      </c>
      <c r="R344" s="265" t="str">
        <f t="shared" si="46"/>
        <v/>
      </c>
      <c r="S344" s="266" t="str">
        <f t="shared" si="51"/>
        <v/>
      </c>
      <c r="T344" s="267" t="str">
        <f t="shared" si="47"/>
        <v/>
      </c>
      <c r="U344" s="268" t="str">
        <f t="shared" si="52"/>
        <v/>
      </c>
      <c r="V344" s="269" t="str">
        <f t="shared" si="48"/>
        <v/>
      </c>
      <c r="W344" s="5"/>
      <c r="AR344" s="2" t="str">
        <f t="shared" si="50"/>
        <v/>
      </c>
      <c r="AS344" s="2" t="str">
        <f t="shared" si="49"/>
        <v/>
      </c>
      <c r="AT344" s="2" t="str">
        <f>IF(AR344="","",IF(AND(H344&gt;='Intersection Mileposts'!$F$5,H344&lt;='Intersection Mileposts'!$G$5),"Y",IF(AND(H344&gt;='Intersection Mileposts'!$F$6,H344&lt;='Intersection Mileposts'!$G$6),"Y",IF(AND(H344&gt;='Intersection Mileposts'!$F$7,H344&lt;='Intersection Mileposts'!$G$7),"Y",IF(AND(H344&gt;='Intersection Mileposts'!$F$8,H344&lt;='Intersection Mileposts'!$G$8),"Y",IF(AND(H344&gt;='Intersection Mileposts'!$F$9,H344&lt;='Intersection Mileposts'!$G$9),"Y",IF(AND(H344&gt;='Intersection Mileposts'!$F$10,H344&lt;='Intersection Mileposts'!$G$10),"Y",IF(AND(H344&gt;='Intersection Mileposts'!$F$11,H344&lt;='Intersection Mileposts'!$G$11),"Y",IF(AND(H344&gt;='Intersection Mileposts'!$F$12,H344&lt;='Intersection Mileposts'!$G$12),"Y",IF(AND(H344&gt;='Intersection Mileposts'!$F$13,H344&lt;='Intersection Mileposts'!$G$13),"Y",IF(AND(H344&gt;='Intersection Mileposts'!$F$14,H344&lt;='Intersection Mileposts'!$G$14),"Y",IF(AND(H344&gt;='Intersection Mileposts'!$F$15,H344&lt;='Intersection Mileposts'!$G$15),"Y",IF(AND(H344&gt;='Intersection Mileposts'!$F$16,H344&lt;='Intersection Mileposts'!$G$16),"Y",IF(AND(H344&gt;='Intersection Mileposts'!$F$17,H344&lt;='Intersection Mileposts'!$G$17),"Y",IF(AND(H344&gt;='Intersection Mileposts'!$F$18,H344&lt;='Intersection Mileposts'!$G$18),"Y",IF(AND(H344&gt;='Intersection Mileposts'!$F$19,H344&lt;='Intersection Mileposts'!$G$19),"Y",IF(AND(H344&gt;='Intersection Mileposts'!$F$20,H344&lt;='Intersection Mileposts'!$G$20),"Y",IF(AND(H344&gt;='Intersection Mileposts'!$F$21,H344&lt;='Intersection Mileposts'!$G$21),"Y",IF(AND(H344&gt;='Intersection Mileposts'!$F$22,H344&lt;='Intersection Mileposts'!$G$22),"Y",IF(AND(H344&gt;='Intersection Mileposts'!$F$23,H344&lt;='Intersection Mileposts'!$G$23),"Y",IF(AND(H344&gt;='Intersection Mileposts'!$F$24,H344&lt;='Intersection Mileposts'!$G$24),"Y",IF(AND(H344&gt;='Intersection Mileposts'!$F$25,H344&lt;='Intersection Mileposts'!$G$25),"Y",IF(AND(H344&gt;='Intersection Mileposts'!$F$26,H344&lt;='Intersection Mileposts'!$G$26),"Y",IF(AND(H344&gt;='Intersection Mileposts'!$F$27,H344&lt;='Intersection Mileposts'!$G$27),"Y",IF(AND(H344&gt;='Intersection Mileposts'!$F$28,H344&lt;='Intersection Mileposts'!$G$28),"Y",IF(AND(H344&gt;='Intersection Mileposts'!$F$29,H344&lt;='Intersection Mileposts'!$G$29),"Y", IF(AND(H344&gt;='Intersection Mileposts'!$F$30,H344&lt;='Intersection Mileposts'!$G$30),"Y",IF(AND(H344&gt;='Intersection Mileposts'!$F$31,H344&lt;='Intersection Mileposts'!$G$31),"Y",IF(AND(H344&gt;='Intersection Mileposts'!$F$32,H344&lt;='Intersection Mileposts'!$G$32),"Y",IF(AND(H344&gt;='Intersection Mileposts'!$F$33,H344&lt;='Intersection Mileposts'!$G$33),"Y",IF(AND(H344&gt;='Intersection Mileposts'!$F$34,H344&lt;='Intersection Mileposts'!$G$34),"Y",IF(AND(H344&gt;='Intersection Mileposts'!$F$35,H344&lt;='Intersection Mileposts'!$G$35),"Y",IF(AND(H344&gt;='Intersection Mileposts'!$F$36,H344&lt;='Intersection Mileposts'!$G$36),"Y",IF(AND(H344&gt;='Intersection Mileposts'!$F$37,H344&lt;='Intersection Mileposts'!$G$37),"Y",IF(AND(H344&gt;='Intersection Mileposts'!$F$38,H344&lt;='Intersection Mileposts'!$G$38),"Y",IF(AND(H344&gt;='Intersection Mileposts'!$F$39,H344&lt;='Intersection Mileposts'!$G$39),"Y","N"))))))))))))))))))))))))))))))))))))</f>
        <v/>
      </c>
    </row>
    <row r="345" spans="1:46" x14ac:dyDescent="0.3">
      <c r="A345" s="279"/>
      <c r="B345" s="261"/>
      <c r="C345" s="262"/>
      <c r="D345" s="262"/>
      <c r="E345" s="262"/>
      <c r="F345" s="262"/>
      <c r="G345" s="284"/>
      <c r="H345" s="286"/>
      <c r="I345" s="279"/>
      <c r="J345" s="260"/>
      <c r="K345" s="260"/>
      <c r="L345" s="280"/>
      <c r="M345" s="275"/>
      <c r="N345" s="263"/>
      <c r="P345" s="264" t="str">
        <f>IF(R345 = "", "", COUNT($R$4:R345))</f>
        <v/>
      </c>
      <c r="Q345" s="264" t="str">
        <f t="shared" si="45"/>
        <v/>
      </c>
      <c r="R345" s="265" t="str">
        <f t="shared" si="46"/>
        <v/>
      </c>
      <c r="S345" s="266" t="str">
        <f t="shared" si="51"/>
        <v/>
      </c>
      <c r="T345" s="267" t="str">
        <f t="shared" si="47"/>
        <v/>
      </c>
      <c r="U345" s="268" t="str">
        <f t="shared" si="52"/>
        <v/>
      </c>
      <c r="V345" s="269" t="str">
        <f t="shared" si="48"/>
        <v/>
      </c>
      <c r="W345" s="5"/>
      <c r="AR345" s="2" t="str">
        <f t="shared" si="50"/>
        <v/>
      </c>
      <c r="AS345" s="2" t="str">
        <f t="shared" si="49"/>
        <v/>
      </c>
      <c r="AT345" s="2" t="str">
        <f>IF(AR345="","",IF(AND(H345&gt;='Intersection Mileposts'!$F$5,H345&lt;='Intersection Mileposts'!$G$5),"Y",IF(AND(H345&gt;='Intersection Mileposts'!$F$6,H345&lt;='Intersection Mileposts'!$G$6),"Y",IF(AND(H345&gt;='Intersection Mileposts'!$F$7,H345&lt;='Intersection Mileposts'!$G$7),"Y",IF(AND(H345&gt;='Intersection Mileposts'!$F$8,H345&lt;='Intersection Mileposts'!$G$8),"Y",IF(AND(H345&gt;='Intersection Mileposts'!$F$9,H345&lt;='Intersection Mileposts'!$G$9),"Y",IF(AND(H345&gt;='Intersection Mileposts'!$F$10,H345&lt;='Intersection Mileposts'!$G$10),"Y",IF(AND(H345&gt;='Intersection Mileposts'!$F$11,H345&lt;='Intersection Mileposts'!$G$11),"Y",IF(AND(H345&gt;='Intersection Mileposts'!$F$12,H345&lt;='Intersection Mileposts'!$G$12),"Y",IF(AND(H345&gt;='Intersection Mileposts'!$F$13,H345&lt;='Intersection Mileposts'!$G$13),"Y",IF(AND(H345&gt;='Intersection Mileposts'!$F$14,H345&lt;='Intersection Mileposts'!$G$14),"Y",IF(AND(H345&gt;='Intersection Mileposts'!$F$15,H345&lt;='Intersection Mileposts'!$G$15),"Y",IF(AND(H345&gt;='Intersection Mileposts'!$F$16,H345&lt;='Intersection Mileposts'!$G$16),"Y",IF(AND(H345&gt;='Intersection Mileposts'!$F$17,H345&lt;='Intersection Mileposts'!$G$17),"Y",IF(AND(H345&gt;='Intersection Mileposts'!$F$18,H345&lt;='Intersection Mileposts'!$G$18),"Y",IF(AND(H345&gt;='Intersection Mileposts'!$F$19,H345&lt;='Intersection Mileposts'!$G$19),"Y",IF(AND(H345&gt;='Intersection Mileposts'!$F$20,H345&lt;='Intersection Mileposts'!$G$20),"Y",IF(AND(H345&gt;='Intersection Mileposts'!$F$21,H345&lt;='Intersection Mileposts'!$G$21),"Y",IF(AND(H345&gt;='Intersection Mileposts'!$F$22,H345&lt;='Intersection Mileposts'!$G$22),"Y",IF(AND(H345&gt;='Intersection Mileposts'!$F$23,H345&lt;='Intersection Mileposts'!$G$23),"Y",IF(AND(H345&gt;='Intersection Mileposts'!$F$24,H345&lt;='Intersection Mileposts'!$G$24),"Y",IF(AND(H345&gt;='Intersection Mileposts'!$F$25,H345&lt;='Intersection Mileposts'!$G$25),"Y",IF(AND(H345&gt;='Intersection Mileposts'!$F$26,H345&lt;='Intersection Mileposts'!$G$26),"Y",IF(AND(H345&gt;='Intersection Mileposts'!$F$27,H345&lt;='Intersection Mileposts'!$G$27),"Y",IF(AND(H345&gt;='Intersection Mileposts'!$F$28,H345&lt;='Intersection Mileposts'!$G$28),"Y",IF(AND(H345&gt;='Intersection Mileposts'!$F$29,H345&lt;='Intersection Mileposts'!$G$29),"Y", IF(AND(H345&gt;='Intersection Mileposts'!$F$30,H345&lt;='Intersection Mileposts'!$G$30),"Y",IF(AND(H345&gt;='Intersection Mileposts'!$F$31,H345&lt;='Intersection Mileposts'!$G$31),"Y",IF(AND(H345&gt;='Intersection Mileposts'!$F$32,H345&lt;='Intersection Mileposts'!$G$32),"Y",IF(AND(H345&gt;='Intersection Mileposts'!$F$33,H345&lt;='Intersection Mileposts'!$G$33),"Y",IF(AND(H345&gt;='Intersection Mileposts'!$F$34,H345&lt;='Intersection Mileposts'!$G$34),"Y",IF(AND(H345&gt;='Intersection Mileposts'!$F$35,H345&lt;='Intersection Mileposts'!$G$35),"Y",IF(AND(H345&gt;='Intersection Mileposts'!$F$36,H345&lt;='Intersection Mileposts'!$G$36),"Y",IF(AND(H345&gt;='Intersection Mileposts'!$F$37,H345&lt;='Intersection Mileposts'!$G$37),"Y",IF(AND(H345&gt;='Intersection Mileposts'!$F$38,H345&lt;='Intersection Mileposts'!$G$38),"Y",IF(AND(H345&gt;='Intersection Mileposts'!$F$39,H345&lt;='Intersection Mileposts'!$G$39),"Y","N"))))))))))))))))))))))))))))))))))))</f>
        <v/>
      </c>
    </row>
    <row r="346" spans="1:46" x14ac:dyDescent="0.3">
      <c r="A346" s="279"/>
      <c r="B346" s="261"/>
      <c r="C346" s="262"/>
      <c r="D346" s="262"/>
      <c r="E346" s="262"/>
      <c r="F346" s="262"/>
      <c r="G346" s="284"/>
      <c r="H346" s="286"/>
      <c r="I346" s="279"/>
      <c r="J346" s="260"/>
      <c r="K346" s="260"/>
      <c r="L346" s="280"/>
      <c r="M346" s="275"/>
      <c r="N346" s="263"/>
      <c r="P346" s="264" t="str">
        <f>IF(R346 = "", "", COUNT($R$4:R346))</f>
        <v/>
      </c>
      <c r="Q346" s="264" t="str">
        <f t="shared" si="45"/>
        <v/>
      </c>
      <c r="R346" s="265" t="str">
        <f t="shared" si="46"/>
        <v/>
      </c>
      <c r="S346" s="266" t="str">
        <f t="shared" si="51"/>
        <v/>
      </c>
      <c r="T346" s="267" t="str">
        <f t="shared" si="47"/>
        <v/>
      </c>
      <c r="U346" s="268" t="str">
        <f t="shared" si="52"/>
        <v/>
      </c>
      <c r="V346" s="269" t="str">
        <f t="shared" si="48"/>
        <v/>
      </c>
      <c r="W346" s="5"/>
      <c r="AR346" s="2" t="str">
        <f t="shared" si="50"/>
        <v/>
      </c>
      <c r="AS346" s="2" t="str">
        <f t="shared" si="49"/>
        <v/>
      </c>
      <c r="AT346" s="2" t="str">
        <f>IF(AR346="","",IF(AND(H346&gt;='Intersection Mileposts'!$F$5,H346&lt;='Intersection Mileposts'!$G$5),"Y",IF(AND(H346&gt;='Intersection Mileposts'!$F$6,H346&lt;='Intersection Mileposts'!$G$6),"Y",IF(AND(H346&gt;='Intersection Mileposts'!$F$7,H346&lt;='Intersection Mileposts'!$G$7),"Y",IF(AND(H346&gt;='Intersection Mileposts'!$F$8,H346&lt;='Intersection Mileposts'!$G$8),"Y",IF(AND(H346&gt;='Intersection Mileposts'!$F$9,H346&lt;='Intersection Mileposts'!$G$9),"Y",IF(AND(H346&gt;='Intersection Mileposts'!$F$10,H346&lt;='Intersection Mileposts'!$G$10),"Y",IF(AND(H346&gt;='Intersection Mileposts'!$F$11,H346&lt;='Intersection Mileposts'!$G$11),"Y",IF(AND(H346&gt;='Intersection Mileposts'!$F$12,H346&lt;='Intersection Mileposts'!$G$12),"Y",IF(AND(H346&gt;='Intersection Mileposts'!$F$13,H346&lt;='Intersection Mileposts'!$G$13),"Y",IF(AND(H346&gt;='Intersection Mileposts'!$F$14,H346&lt;='Intersection Mileposts'!$G$14),"Y",IF(AND(H346&gt;='Intersection Mileposts'!$F$15,H346&lt;='Intersection Mileposts'!$G$15),"Y",IF(AND(H346&gt;='Intersection Mileposts'!$F$16,H346&lt;='Intersection Mileposts'!$G$16),"Y",IF(AND(H346&gt;='Intersection Mileposts'!$F$17,H346&lt;='Intersection Mileposts'!$G$17),"Y",IF(AND(H346&gt;='Intersection Mileposts'!$F$18,H346&lt;='Intersection Mileposts'!$G$18),"Y",IF(AND(H346&gt;='Intersection Mileposts'!$F$19,H346&lt;='Intersection Mileposts'!$G$19),"Y",IF(AND(H346&gt;='Intersection Mileposts'!$F$20,H346&lt;='Intersection Mileposts'!$G$20),"Y",IF(AND(H346&gt;='Intersection Mileposts'!$F$21,H346&lt;='Intersection Mileposts'!$G$21),"Y",IF(AND(H346&gt;='Intersection Mileposts'!$F$22,H346&lt;='Intersection Mileposts'!$G$22),"Y",IF(AND(H346&gt;='Intersection Mileposts'!$F$23,H346&lt;='Intersection Mileposts'!$G$23),"Y",IF(AND(H346&gt;='Intersection Mileposts'!$F$24,H346&lt;='Intersection Mileposts'!$G$24),"Y",IF(AND(H346&gt;='Intersection Mileposts'!$F$25,H346&lt;='Intersection Mileposts'!$G$25),"Y",IF(AND(H346&gt;='Intersection Mileposts'!$F$26,H346&lt;='Intersection Mileposts'!$G$26),"Y",IF(AND(H346&gt;='Intersection Mileposts'!$F$27,H346&lt;='Intersection Mileposts'!$G$27),"Y",IF(AND(H346&gt;='Intersection Mileposts'!$F$28,H346&lt;='Intersection Mileposts'!$G$28),"Y",IF(AND(H346&gt;='Intersection Mileposts'!$F$29,H346&lt;='Intersection Mileposts'!$G$29),"Y", IF(AND(H346&gt;='Intersection Mileposts'!$F$30,H346&lt;='Intersection Mileposts'!$G$30),"Y",IF(AND(H346&gt;='Intersection Mileposts'!$F$31,H346&lt;='Intersection Mileposts'!$G$31),"Y",IF(AND(H346&gt;='Intersection Mileposts'!$F$32,H346&lt;='Intersection Mileposts'!$G$32),"Y",IF(AND(H346&gt;='Intersection Mileposts'!$F$33,H346&lt;='Intersection Mileposts'!$G$33),"Y",IF(AND(H346&gt;='Intersection Mileposts'!$F$34,H346&lt;='Intersection Mileposts'!$G$34),"Y",IF(AND(H346&gt;='Intersection Mileposts'!$F$35,H346&lt;='Intersection Mileposts'!$G$35),"Y",IF(AND(H346&gt;='Intersection Mileposts'!$F$36,H346&lt;='Intersection Mileposts'!$G$36),"Y",IF(AND(H346&gt;='Intersection Mileposts'!$F$37,H346&lt;='Intersection Mileposts'!$G$37),"Y",IF(AND(H346&gt;='Intersection Mileposts'!$F$38,H346&lt;='Intersection Mileposts'!$G$38),"Y",IF(AND(H346&gt;='Intersection Mileposts'!$F$39,H346&lt;='Intersection Mileposts'!$G$39),"Y","N"))))))))))))))))))))))))))))))))))))</f>
        <v/>
      </c>
    </row>
    <row r="347" spans="1:46" x14ac:dyDescent="0.3">
      <c r="A347" s="279"/>
      <c r="B347" s="261"/>
      <c r="C347" s="262"/>
      <c r="D347" s="262"/>
      <c r="E347" s="262"/>
      <c r="F347" s="262"/>
      <c r="G347" s="284"/>
      <c r="H347" s="286"/>
      <c r="I347" s="279"/>
      <c r="J347" s="260"/>
      <c r="K347" s="260"/>
      <c r="L347" s="280"/>
      <c r="M347" s="275"/>
      <c r="N347" s="263"/>
      <c r="P347" s="264" t="str">
        <f>IF(R347 = "", "", COUNT($R$4:R347))</f>
        <v/>
      </c>
      <c r="Q347" s="264" t="str">
        <f t="shared" si="45"/>
        <v/>
      </c>
      <c r="R347" s="265" t="str">
        <f t="shared" si="46"/>
        <v/>
      </c>
      <c r="S347" s="266" t="str">
        <f t="shared" si="51"/>
        <v/>
      </c>
      <c r="T347" s="267" t="str">
        <f t="shared" si="47"/>
        <v/>
      </c>
      <c r="U347" s="268" t="str">
        <f t="shared" si="52"/>
        <v/>
      </c>
      <c r="V347" s="269" t="str">
        <f t="shared" si="48"/>
        <v/>
      </c>
      <c r="W347" s="5"/>
      <c r="AR347" s="2" t="str">
        <f t="shared" si="50"/>
        <v/>
      </c>
      <c r="AS347" s="2" t="str">
        <f t="shared" si="49"/>
        <v/>
      </c>
      <c r="AT347" s="2" t="str">
        <f>IF(AR347="","",IF(AND(H347&gt;='Intersection Mileposts'!$F$5,H347&lt;='Intersection Mileposts'!$G$5),"Y",IF(AND(H347&gt;='Intersection Mileposts'!$F$6,H347&lt;='Intersection Mileposts'!$G$6),"Y",IF(AND(H347&gt;='Intersection Mileposts'!$F$7,H347&lt;='Intersection Mileposts'!$G$7),"Y",IF(AND(H347&gt;='Intersection Mileposts'!$F$8,H347&lt;='Intersection Mileposts'!$G$8),"Y",IF(AND(H347&gt;='Intersection Mileposts'!$F$9,H347&lt;='Intersection Mileposts'!$G$9),"Y",IF(AND(H347&gt;='Intersection Mileposts'!$F$10,H347&lt;='Intersection Mileposts'!$G$10),"Y",IF(AND(H347&gt;='Intersection Mileposts'!$F$11,H347&lt;='Intersection Mileposts'!$G$11),"Y",IF(AND(H347&gt;='Intersection Mileposts'!$F$12,H347&lt;='Intersection Mileposts'!$G$12),"Y",IF(AND(H347&gt;='Intersection Mileposts'!$F$13,H347&lt;='Intersection Mileposts'!$G$13),"Y",IF(AND(H347&gt;='Intersection Mileposts'!$F$14,H347&lt;='Intersection Mileposts'!$G$14),"Y",IF(AND(H347&gt;='Intersection Mileposts'!$F$15,H347&lt;='Intersection Mileposts'!$G$15),"Y",IF(AND(H347&gt;='Intersection Mileposts'!$F$16,H347&lt;='Intersection Mileposts'!$G$16),"Y",IF(AND(H347&gt;='Intersection Mileposts'!$F$17,H347&lt;='Intersection Mileposts'!$G$17),"Y",IF(AND(H347&gt;='Intersection Mileposts'!$F$18,H347&lt;='Intersection Mileposts'!$G$18),"Y",IF(AND(H347&gt;='Intersection Mileposts'!$F$19,H347&lt;='Intersection Mileposts'!$G$19),"Y",IF(AND(H347&gt;='Intersection Mileposts'!$F$20,H347&lt;='Intersection Mileposts'!$G$20),"Y",IF(AND(H347&gt;='Intersection Mileposts'!$F$21,H347&lt;='Intersection Mileposts'!$G$21),"Y",IF(AND(H347&gt;='Intersection Mileposts'!$F$22,H347&lt;='Intersection Mileposts'!$G$22),"Y",IF(AND(H347&gt;='Intersection Mileposts'!$F$23,H347&lt;='Intersection Mileposts'!$G$23),"Y",IF(AND(H347&gt;='Intersection Mileposts'!$F$24,H347&lt;='Intersection Mileposts'!$G$24),"Y",IF(AND(H347&gt;='Intersection Mileposts'!$F$25,H347&lt;='Intersection Mileposts'!$G$25),"Y",IF(AND(H347&gt;='Intersection Mileposts'!$F$26,H347&lt;='Intersection Mileposts'!$G$26),"Y",IF(AND(H347&gt;='Intersection Mileposts'!$F$27,H347&lt;='Intersection Mileposts'!$G$27),"Y",IF(AND(H347&gt;='Intersection Mileposts'!$F$28,H347&lt;='Intersection Mileposts'!$G$28),"Y",IF(AND(H347&gt;='Intersection Mileposts'!$F$29,H347&lt;='Intersection Mileposts'!$G$29),"Y", IF(AND(H347&gt;='Intersection Mileposts'!$F$30,H347&lt;='Intersection Mileposts'!$G$30),"Y",IF(AND(H347&gt;='Intersection Mileposts'!$F$31,H347&lt;='Intersection Mileposts'!$G$31),"Y",IF(AND(H347&gt;='Intersection Mileposts'!$F$32,H347&lt;='Intersection Mileposts'!$G$32),"Y",IF(AND(H347&gt;='Intersection Mileposts'!$F$33,H347&lt;='Intersection Mileposts'!$G$33),"Y",IF(AND(H347&gt;='Intersection Mileposts'!$F$34,H347&lt;='Intersection Mileposts'!$G$34),"Y",IF(AND(H347&gt;='Intersection Mileposts'!$F$35,H347&lt;='Intersection Mileposts'!$G$35),"Y",IF(AND(H347&gt;='Intersection Mileposts'!$F$36,H347&lt;='Intersection Mileposts'!$G$36),"Y",IF(AND(H347&gt;='Intersection Mileposts'!$F$37,H347&lt;='Intersection Mileposts'!$G$37),"Y",IF(AND(H347&gt;='Intersection Mileposts'!$F$38,H347&lt;='Intersection Mileposts'!$G$38),"Y",IF(AND(H347&gt;='Intersection Mileposts'!$F$39,H347&lt;='Intersection Mileposts'!$G$39),"Y","N"))))))))))))))))))))))))))))))))))))</f>
        <v/>
      </c>
    </row>
    <row r="348" spans="1:46" x14ac:dyDescent="0.3">
      <c r="A348" s="279"/>
      <c r="B348" s="261"/>
      <c r="C348" s="262"/>
      <c r="D348" s="262"/>
      <c r="E348" s="262"/>
      <c r="F348" s="262"/>
      <c r="G348" s="284"/>
      <c r="H348" s="286"/>
      <c r="I348" s="279"/>
      <c r="J348" s="260"/>
      <c r="K348" s="260"/>
      <c r="L348" s="280"/>
      <c r="M348" s="275"/>
      <c r="N348" s="263"/>
      <c r="P348" s="264" t="str">
        <f>IF(R348 = "", "", COUNT($R$4:R348))</f>
        <v/>
      </c>
      <c r="Q348" s="264" t="str">
        <f t="shared" si="45"/>
        <v/>
      </c>
      <c r="R348" s="265" t="str">
        <f t="shared" si="46"/>
        <v/>
      </c>
      <c r="S348" s="266" t="str">
        <f t="shared" si="51"/>
        <v/>
      </c>
      <c r="T348" s="267" t="str">
        <f t="shared" si="47"/>
        <v/>
      </c>
      <c r="U348" s="268" t="str">
        <f t="shared" si="52"/>
        <v/>
      </c>
      <c r="V348" s="269" t="str">
        <f t="shared" si="48"/>
        <v/>
      </c>
      <c r="W348" s="5"/>
      <c r="AR348" s="2" t="str">
        <f t="shared" si="50"/>
        <v/>
      </c>
      <c r="AS348" s="2" t="str">
        <f t="shared" si="49"/>
        <v/>
      </c>
      <c r="AT348" s="2" t="str">
        <f>IF(AR348="","",IF(AND(H348&gt;='Intersection Mileposts'!$F$5,H348&lt;='Intersection Mileposts'!$G$5),"Y",IF(AND(H348&gt;='Intersection Mileposts'!$F$6,H348&lt;='Intersection Mileposts'!$G$6),"Y",IF(AND(H348&gt;='Intersection Mileposts'!$F$7,H348&lt;='Intersection Mileposts'!$G$7),"Y",IF(AND(H348&gt;='Intersection Mileposts'!$F$8,H348&lt;='Intersection Mileposts'!$G$8),"Y",IF(AND(H348&gt;='Intersection Mileposts'!$F$9,H348&lt;='Intersection Mileposts'!$G$9),"Y",IF(AND(H348&gt;='Intersection Mileposts'!$F$10,H348&lt;='Intersection Mileposts'!$G$10),"Y",IF(AND(H348&gt;='Intersection Mileposts'!$F$11,H348&lt;='Intersection Mileposts'!$G$11),"Y",IF(AND(H348&gt;='Intersection Mileposts'!$F$12,H348&lt;='Intersection Mileposts'!$G$12),"Y",IF(AND(H348&gt;='Intersection Mileposts'!$F$13,H348&lt;='Intersection Mileposts'!$G$13),"Y",IF(AND(H348&gt;='Intersection Mileposts'!$F$14,H348&lt;='Intersection Mileposts'!$G$14),"Y",IF(AND(H348&gt;='Intersection Mileposts'!$F$15,H348&lt;='Intersection Mileposts'!$G$15),"Y",IF(AND(H348&gt;='Intersection Mileposts'!$F$16,H348&lt;='Intersection Mileposts'!$G$16),"Y",IF(AND(H348&gt;='Intersection Mileposts'!$F$17,H348&lt;='Intersection Mileposts'!$G$17),"Y",IF(AND(H348&gt;='Intersection Mileposts'!$F$18,H348&lt;='Intersection Mileposts'!$G$18),"Y",IF(AND(H348&gt;='Intersection Mileposts'!$F$19,H348&lt;='Intersection Mileposts'!$G$19),"Y",IF(AND(H348&gt;='Intersection Mileposts'!$F$20,H348&lt;='Intersection Mileposts'!$G$20),"Y",IF(AND(H348&gt;='Intersection Mileposts'!$F$21,H348&lt;='Intersection Mileposts'!$G$21),"Y",IF(AND(H348&gt;='Intersection Mileposts'!$F$22,H348&lt;='Intersection Mileposts'!$G$22),"Y",IF(AND(H348&gt;='Intersection Mileposts'!$F$23,H348&lt;='Intersection Mileposts'!$G$23),"Y",IF(AND(H348&gt;='Intersection Mileposts'!$F$24,H348&lt;='Intersection Mileposts'!$G$24),"Y",IF(AND(H348&gt;='Intersection Mileposts'!$F$25,H348&lt;='Intersection Mileposts'!$G$25),"Y",IF(AND(H348&gt;='Intersection Mileposts'!$F$26,H348&lt;='Intersection Mileposts'!$G$26),"Y",IF(AND(H348&gt;='Intersection Mileposts'!$F$27,H348&lt;='Intersection Mileposts'!$G$27),"Y",IF(AND(H348&gt;='Intersection Mileposts'!$F$28,H348&lt;='Intersection Mileposts'!$G$28),"Y",IF(AND(H348&gt;='Intersection Mileposts'!$F$29,H348&lt;='Intersection Mileposts'!$G$29),"Y", IF(AND(H348&gt;='Intersection Mileposts'!$F$30,H348&lt;='Intersection Mileposts'!$G$30),"Y",IF(AND(H348&gt;='Intersection Mileposts'!$F$31,H348&lt;='Intersection Mileposts'!$G$31),"Y",IF(AND(H348&gt;='Intersection Mileposts'!$F$32,H348&lt;='Intersection Mileposts'!$G$32),"Y",IF(AND(H348&gt;='Intersection Mileposts'!$F$33,H348&lt;='Intersection Mileposts'!$G$33),"Y",IF(AND(H348&gt;='Intersection Mileposts'!$F$34,H348&lt;='Intersection Mileposts'!$G$34),"Y",IF(AND(H348&gt;='Intersection Mileposts'!$F$35,H348&lt;='Intersection Mileposts'!$G$35),"Y",IF(AND(H348&gt;='Intersection Mileposts'!$F$36,H348&lt;='Intersection Mileposts'!$G$36),"Y",IF(AND(H348&gt;='Intersection Mileposts'!$F$37,H348&lt;='Intersection Mileposts'!$G$37),"Y",IF(AND(H348&gt;='Intersection Mileposts'!$F$38,H348&lt;='Intersection Mileposts'!$G$38),"Y",IF(AND(H348&gt;='Intersection Mileposts'!$F$39,H348&lt;='Intersection Mileposts'!$G$39),"Y","N"))))))))))))))))))))))))))))))))))))</f>
        <v/>
      </c>
    </row>
    <row r="349" spans="1:46" x14ac:dyDescent="0.3">
      <c r="A349" s="279"/>
      <c r="B349" s="261"/>
      <c r="C349" s="262"/>
      <c r="D349" s="262"/>
      <c r="E349" s="262"/>
      <c r="F349" s="262"/>
      <c r="G349" s="284"/>
      <c r="H349" s="286"/>
      <c r="I349" s="279"/>
      <c r="J349" s="260"/>
      <c r="K349" s="260"/>
      <c r="L349" s="280"/>
      <c r="M349" s="275"/>
      <c r="N349" s="263"/>
      <c r="P349" s="264" t="str">
        <f>IF(R349 = "", "", COUNT($R$4:R349))</f>
        <v/>
      </c>
      <c r="Q349" s="264" t="str">
        <f t="shared" si="45"/>
        <v/>
      </c>
      <c r="R349" s="265" t="str">
        <f t="shared" si="46"/>
        <v/>
      </c>
      <c r="S349" s="266" t="str">
        <f t="shared" si="51"/>
        <v/>
      </c>
      <c r="T349" s="267" t="str">
        <f t="shared" si="47"/>
        <v/>
      </c>
      <c r="U349" s="268" t="str">
        <f t="shared" si="52"/>
        <v/>
      </c>
      <c r="V349" s="269" t="str">
        <f t="shared" si="48"/>
        <v/>
      </c>
      <c r="W349" s="5"/>
      <c r="AR349" s="2" t="str">
        <f t="shared" si="50"/>
        <v/>
      </c>
      <c r="AS349" s="2" t="str">
        <f t="shared" si="49"/>
        <v/>
      </c>
      <c r="AT349" s="2" t="str">
        <f>IF(AR349="","",IF(AND(H349&gt;='Intersection Mileposts'!$F$5,H349&lt;='Intersection Mileposts'!$G$5),"Y",IF(AND(H349&gt;='Intersection Mileposts'!$F$6,H349&lt;='Intersection Mileposts'!$G$6),"Y",IF(AND(H349&gt;='Intersection Mileposts'!$F$7,H349&lt;='Intersection Mileposts'!$G$7),"Y",IF(AND(H349&gt;='Intersection Mileposts'!$F$8,H349&lt;='Intersection Mileposts'!$G$8),"Y",IF(AND(H349&gt;='Intersection Mileposts'!$F$9,H349&lt;='Intersection Mileposts'!$G$9),"Y",IF(AND(H349&gt;='Intersection Mileposts'!$F$10,H349&lt;='Intersection Mileposts'!$G$10),"Y",IF(AND(H349&gt;='Intersection Mileposts'!$F$11,H349&lt;='Intersection Mileposts'!$G$11),"Y",IF(AND(H349&gt;='Intersection Mileposts'!$F$12,H349&lt;='Intersection Mileposts'!$G$12),"Y",IF(AND(H349&gt;='Intersection Mileposts'!$F$13,H349&lt;='Intersection Mileposts'!$G$13),"Y",IF(AND(H349&gt;='Intersection Mileposts'!$F$14,H349&lt;='Intersection Mileposts'!$G$14),"Y",IF(AND(H349&gt;='Intersection Mileposts'!$F$15,H349&lt;='Intersection Mileposts'!$G$15),"Y",IF(AND(H349&gt;='Intersection Mileposts'!$F$16,H349&lt;='Intersection Mileposts'!$G$16),"Y",IF(AND(H349&gt;='Intersection Mileposts'!$F$17,H349&lt;='Intersection Mileposts'!$G$17),"Y",IF(AND(H349&gt;='Intersection Mileposts'!$F$18,H349&lt;='Intersection Mileposts'!$G$18),"Y",IF(AND(H349&gt;='Intersection Mileposts'!$F$19,H349&lt;='Intersection Mileposts'!$G$19),"Y",IF(AND(H349&gt;='Intersection Mileposts'!$F$20,H349&lt;='Intersection Mileposts'!$G$20),"Y",IF(AND(H349&gt;='Intersection Mileposts'!$F$21,H349&lt;='Intersection Mileposts'!$G$21),"Y",IF(AND(H349&gt;='Intersection Mileposts'!$F$22,H349&lt;='Intersection Mileposts'!$G$22),"Y",IF(AND(H349&gt;='Intersection Mileposts'!$F$23,H349&lt;='Intersection Mileposts'!$G$23),"Y",IF(AND(H349&gt;='Intersection Mileposts'!$F$24,H349&lt;='Intersection Mileposts'!$G$24),"Y",IF(AND(H349&gt;='Intersection Mileposts'!$F$25,H349&lt;='Intersection Mileposts'!$G$25),"Y",IF(AND(H349&gt;='Intersection Mileposts'!$F$26,H349&lt;='Intersection Mileposts'!$G$26),"Y",IF(AND(H349&gt;='Intersection Mileposts'!$F$27,H349&lt;='Intersection Mileposts'!$G$27),"Y",IF(AND(H349&gt;='Intersection Mileposts'!$F$28,H349&lt;='Intersection Mileposts'!$G$28),"Y",IF(AND(H349&gt;='Intersection Mileposts'!$F$29,H349&lt;='Intersection Mileposts'!$G$29),"Y", IF(AND(H349&gt;='Intersection Mileposts'!$F$30,H349&lt;='Intersection Mileposts'!$G$30),"Y",IF(AND(H349&gt;='Intersection Mileposts'!$F$31,H349&lt;='Intersection Mileposts'!$G$31),"Y",IF(AND(H349&gt;='Intersection Mileposts'!$F$32,H349&lt;='Intersection Mileposts'!$G$32),"Y",IF(AND(H349&gt;='Intersection Mileposts'!$F$33,H349&lt;='Intersection Mileposts'!$G$33),"Y",IF(AND(H349&gt;='Intersection Mileposts'!$F$34,H349&lt;='Intersection Mileposts'!$G$34),"Y",IF(AND(H349&gt;='Intersection Mileposts'!$F$35,H349&lt;='Intersection Mileposts'!$G$35),"Y",IF(AND(H349&gt;='Intersection Mileposts'!$F$36,H349&lt;='Intersection Mileposts'!$G$36),"Y",IF(AND(H349&gt;='Intersection Mileposts'!$F$37,H349&lt;='Intersection Mileposts'!$G$37),"Y",IF(AND(H349&gt;='Intersection Mileposts'!$F$38,H349&lt;='Intersection Mileposts'!$G$38),"Y",IF(AND(H349&gt;='Intersection Mileposts'!$F$39,H349&lt;='Intersection Mileposts'!$G$39),"Y","N"))))))))))))))))))))))))))))))))))))</f>
        <v/>
      </c>
    </row>
    <row r="350" spans="1:46" x14ac:dyDescent="0.3">
      <c r="A350" s="279"/>
      <c r="B350" s="261"/>
      <c r="C350" s="262"/>
      <c r="D350" s="262"/>
      <c r="E350" s="262"/>
      <c r="F350" s="262"/>
      <c r="G350" s="284"/>
      <c r="H350" s="286"/>
      <c r="I350" s="279"/>
      <c r="J350" s="260"/>
      <c r="K350" s="260"/>
      <c r="L350" s="280"/>
      <c r="M350" s="275"/>
      <c r="N350" s="263"/>
      <c r="P350" s="264" t="str">
        <f>IF(R350 = "", "", COUNT($R$4:R350))</f>
        <v/>
      </c>
      <c r="Q350" s="264" t="str">
        <f t="shared" si="45"/>
        <v/>
      </c>
      <c r="R350" s="265" t="str">
        <f t="shared" si="46"/>
        <v/>
      </c>
      <c r="S350" s="266" t="str">
        <f t="shared" si="51"/>
        <v/>
      </c>
      <c r="T350" s="267" t="str">
        <f t="shared" si="47"/>
        <v/>
      </c>
      <c r="U350" s="268" t="str">
        <f t="shared" si="52"/>
        <v/>
      </c>
      <c r="V350" s="269" t="str">
        <f t="shared" si="48"/>
        <v/>
      </c>
      <c r="W350" s="5"/>
      <c r="AR350" s="2" t="str">
        <f t="shared" si="50"/>
        <v/>
      </c>
      <c r="AS350" s="2" t="str">
        <f t="shared" si="49"/>
        <v/>
      </c>
      <c r="AT350" s="2" t="str">
        <f>IF(AR350="","",IF(AND(H350&gt;='Intersection Mileposts'!$F$5,H350&lt;='Intersection Mileposts'!$G$5),"Y",IF(AND(H350&gt;='Intersection Mileposts'!$F$6,H350&lt;='Intersection Mileposts'!$G$6),"Y",IF(AND(H350&gt;='Intersection Mileposts'!$F$7,H350&lt;='Intersection Mileposts'!$G$7),"Y",IF(AND(H350&gt;='Intersection Mileposts'!$F$8,H350&lt;='Intersection Mileposts'!$G$8),"Y",IF(AND(H350&gt;='Intersection Mileposts'!$F$9,H350&lt;='Intersection Mileposts'!$G$9),"Y",IF(AND(H350&gt;='Intersection Mileposts'!$F$10,H350&lt;='Intersection Mileposts'!$G$10),"Y",IF(AND(H350&gt;='Intersection Mileposts'!$F$11,H350&lt;='Intersection Mileposts'!$G$11),"Y",IF(AND(H350&gt;='Intersection Mileposts'!$F$12,H350&lt;='Intersection Mileposts'!$G$12),"Y",IF(AND(H350&gt;='Intersection Mileposts'!$F$13,H350&lt;='Intersection Mileposts'!$G$13),"Y",IF(AND(H350&gt;='Intersection Mileposts'!$F$14,H350&lt;='Intersection Mileposts'!$G$14),"Y",IF(AND(H350&gt;='Intersection Mileposts'!$F$15,H350&lt;='Intersection Mileposts'!$G$15),"Y",IF(AND(H350&gt;='Intersection Mileposts'!$F$16,H350&lt;='Intersection Mileposts'!$G$16),"Y",IF(AND(H350&gt;='Intersection Mileposts'!$F$17,H350&lt;='Intersection Mileposts'!$G$17),"Y",IF(AND(H350&gt;='Intersection Mileposts'!$F$18,H350&lt;='Intersection Mileposts'!$G$18),"Y",IF(AND(H350&gt;='Intersection Mileposts'!$F$19,H350&lt;='Intersection Mileposts'!$G$19),"Y",IF(AND(H350&gt;='Intersection Mileposts'!$F$20,H350&lt;='Intersection Mileposts'!$G$20),"Y",IF(AND(H350&gt;='Intersection Mileposts'!$F$21,H350&lt;='Intersection Mileposts'!$G$21),"Y",IF(AND(H350&gt;='Intersection Mileposts'!$F$22,H350&lt;='Intersection Mileposts'!$G$22),"Y",IF(AND(H350&gt;='Intersection Mileposts'!$F$23,H350&lt;='Intersection Mileposts'!$G$23),"Y",IF(AND(H350&gt;='Intersection Mileposts'!$F$24,H350&lt;='Intersection Mileposts'!$G$24),"Y",IF(AND(H350&gt;='Intersection Mileposts'!$F$25,H350&lt;='Intersection Mileposts'!$G$25),"Y",IF(AND(H350&gt;='Intersection Mileposts'!$F$26,H350&lt;='Intersection Mileposts'!$G$26),"Y",IF(AND(H350&gt;='Intersection Mileposts'!$F$27,H350&lt;='Intersection Mileposts'!$G$27),"Y",IF(AND(H350&gt;='Intersection Mileposts'!$F$28,H350&lt;='Intersection Mileposts'!$G$28),"Y",IF(AND(H350&gt;='Intersection Mileposts'!$F$29,H350&lt;='Intersection Mileposts'!$G$29),"Y", IF(AND(H350&gt;='Intersection Mileposts'!$F$30,H350&lt;='Intersection Mileposts'!$G$30),"Y",IF(AND(H350&gt;='Intersection Mileposts'!$F$31,H350&lt;='Intersection Mileposts'!$G$31),"Y",IF(AND(H350&gt;='Intersection Mileposts'!$F$32,H350&lt;='Intersection Mileposts'!$G$32),"Y",IF(AND(H350&gt;='Intersection Mileposts'!$F$33,H350&lt;='Intersection Mileposts'!$G$33),"Y",IF(AND(H350&gt;='Intersection Mileposts'!$F$34,H350&lt;='Intersection Mileposts'!$G$34),"Y",IF(AND(H350&gt;='Intersection Mileposts'!$F$35,H350&lt;='Intersection Mileposts'!$G$35),"Y",IF(AND(H350&gt;='Intersection Mileposts'!$F$36,H350&lt;='Intersection Mileposts'!$G$36),"Y",IF(AND(H350&gt;='Intersection Mileposts'!$F$37,H350&lt;='Intersection Mileposts'!$G$37),"Y",IF(AND(H350&gt;='Intersection Mileposts'!$F$38,H350&lt;='Intersection Mileposts'!$G$38),"Y",IF(AND(H350&gt;='Intersection Mileposts'!$F$39,H350&lt;='Intersection Mileposts'!$G$39),"Y","N"))))))))))))))))))))))))))))))))))))</f>
        <v/>
      </c>
    </row>
    <row r="351" spans="1:46" x14ac:dyDescent="0.3">
      <c r="A351" s="279"/>
      <c r="B351" s="261"/>
      <c r="C351" s="262"/>
      <c r="D351" s="262"/>
      <c r="E351" s="262"/>
      <c r="F351" s="262"/>
      <c r="G351" s="284"/>
      <c r="H351" s="286"/>
      <c r="I351" s="279"/>
      <c r="J351" s="260"/>
      <c r="K351" s="260"/>
      <c r="L351" s="280"/>
      <c r="M351" s="275"/>
      <c r="N351" s="263"/>
      <c r="P351" s="264" t="str">
        <f>IF(R351 = "", "", COUNT($R$4:R351))</f>
        <v/>
      </c>
      <c r="Q351" s="264" t="str">
        <f t="shared" si="45"/>
        <v/>
      </c>
      <c r="R351" s="265" t="str">
        <f t="shared" si="46"/>
        <v/>
      </c>
      <c r="S351" s="266" t="str">
        <f t="shared" si="51"/>
        <v/>
      </c>
      <c r="T351" s="267" t="str">
        <f t="shared" si="47"/>
        <v/>
      </c>
      <c r="U351" s="268" t="str">
        <f t="shared" si="52"/>
        <v/>
      </c>
      <c r="V351" s="269" t="str">
        <f t="shared" si="48"/>
        <v/>
      </c>
      <c r="W351" s="5"/>
      <c r="AR351" s="2" t="str">
        <f t="shared" si="50"/>
        <v/>
      </c>
      <c r="AS351" s="2" t="str">
        <f t="shared" si="49"/>
        <v/>
      </c>
      <c r="AT351" s="2" t="str">
        <f>IF(AR351="","",IF(AND(H351&gt;='Intersection Mileposts'!$F$5,H351&lt;='Intersection Mileposts'!$G$5),"Y",IF(AND(H351&gt;='Intersection Mileposts'!$F$6,H351&lt;='Intersection Mileposts'!$G$6),"Y",IF(AND(H351&gt;='Intersection Mileposts'!$F$7,H351&lt;='Intersection Mileposts'!$G$7),"Y",IF(AND(H351&gt;='Intersection Mileposts'!$F$8,H351&lt;='Intersection Mileposts'!$G$8),"Y",IF(AND(H351&gt;='Intersection Mileposts'!$F$9,H351&lt;='Intersection Mileposts'!$G$9),"Y",IF(AND(H351&gt;='Intersection Mileposts'!$F$10,H351&lt;='Intersection Mileposts'!$G$10),"Y",IF(AND(H351&gt;='Intersection Mileposts'!$F$11,H351&lt;='Intersection Mileposts'!$G$11),"Y",IF(AND(H351&gt;='Intersection Mileposts'!$F$12,H351&lt;='Intersection Mileposts'!$G$12),"Y",IF(AND(H351&gt;='Intersection Mileposts'!$F$13,H351&lt;='Intersection Mileposts'!$G$13),"Y",IF(AND(H351&gt;='Intersection Mileposts'!$F$14,H351&lt;='Intersection Mileposts'!$G$14),"Y",IF(AND(H351&gt;='Intersection Mileposts'!$F$15,H351&lt;='Intersection Mileposts'!$G$15),"Y",IF(AND(H351&gt;='Intersection Mileposts'!$F$16,H351&lt;='Intersection Mileposts'!$G$16),"Y",IF(AND(H351&gt;='Intersection Mileposts'!$F$17,H351&lt;='Intersection Mileposts'!$G$17),"Y",IF(AND(H351&gt;='Intersection Mileposts'!$F$18,H351&lt;='Intersection Mileposts'!$G$18),"Y",IF(AND(H351&gt;='Intersection Mileposts'!$F$19,H351&lt;='Intersection Mileposts'!$G$19),"Y",IF(AND(H351&gt;='Intersection Mileposts'!$F$20,H351&lt;='Intersection Mileposts'!$G$20),"Y",IF(AND(H351&gt;='Intersection Mileposts'!$F$21,H351&lt;='Intersection Mileposts'!$G$21),"Y",IF(AND(H351&gt;='Intersection Mileposts'!$F$22,H351&lt;='Intersection Mileposts'!$G$22),"Y",IF(AND(H351&gt;='Intersection Mileposts'!$F$23,H351&lt;='Intersection Mileposts'!$G$23),"Y",IF(AND(H351&gt;='Intersection Mileposts'!$F$24,H351&lt;='Intersection Mileposts'!$G$24),"Y",IF(AND(H351&gt;='Intersection Mileposts'!$F$25,H351&lt;='Intersection Mileposts'!$G$25),"Y",IF(AND(H351&gt;='Intersection Mileposts'!$F$26,H351&lt;='Intersection Mileposts'!$G$26),"Y",IF(AND(H351&gt;='Intersection Mileposts'!$F$27,H351&lt;='Intersection Mileposts'!$G$27),"Y",IF(AND(H351&gt;='Intersection Mileposts'!$F$28,H351&lt;='Intersection Mileposts'!$G$28),"Y",IF(AND(H351&gt;='Intersection Mileposts'!$F$29,H351&lt;='Intersection Mileposts'!$G$29),"Y", IF(AND(H351&gt;='Intersection Mileposts'!$F$30,H351&lt;='Intersection Mileposts'!$G$30),"Y",IF(AND(H351&gt;='Intersection Mileposts'!$F$31,H351&lt;='Intersection Mileposts'!$G$31),"Y",IF(AND(H351&gt;='Intersection Mileposts'!$F$32,H351&lt;='Intersection Mileposts'!$G$32),"Y",IF(AND(H351&gt;='Intersection Mileposts'!$F$33,H351&lt;='Intersection Mileposts'!$G$33),"Y",IF(AND(H351&gt;='Intersection Mileposts'!$F$34,H351&lt;='Intersection Mileposts'!$G$34),"Y",IF(AND(H351&gt;='Intersection Mileposts'!$F$35,H351&lt;='Intersection Mileposts'!$G$35),"Y",IF(AND(H351&gt;='Intersection Mileposts'!$F$36,H351&lt;='Intersection Mileposts'!$G$36),"Y",IF(AND(H351&gt;='Intersection Mileposts'!$F$37,H351&lt;='Intersection Mileposts'!$G$37),"Y",IF(AND(H351&gt;='Intersection Mileposts'!$F$38,H351&lt;='Intersection Mileposts'!$G$38),"Y",IF(AND(H351&gt;='Intersection Mileposts'!$F$39,H351&lt;='Intersection Mileposts'!$G$39),"Y","N"))))))))))))))))))))))))))))))))))))</f>
        <v/>
      </c>
    </row>
    <row r="352" spans="1:46" x14ac:dyDescent="0.3">
      <c r="A352" s="279"/>
      <c r="B352" s="261"/>
      <c r="C352" s="262"/>
      <c r="D352" s="262"/>
      <c r="E352" s="262"/>
      <c r="F352" s="262"/>
      <c r="G352" s="284"/>
      <c r="H352" s="286"/>
      <c r="I352" s="279"/>
      <c r="J352" s="260"/>
      <c r="K352" s="260"/>
      <c r="L352" s="280"/>
      <c r="M352" s="275"/>
      <c r="N352" s="263"/>
      <c r="P352" s="264" t="str">
        <f>IF(R352 = "", "", COUNT($R$4:R352))</f>
        <v/>
      </c>
      <c r="Q352" s="264" t="str">
        <f t="shared" si="45"/>
        <v/>
      </c>
      <c r="R352" s="265" t="str">
        <f t="shared" si="46"/>
        <v/>
      </c>
      <c r="S352" s="266" t="str">
        <f t="shared" si="51"/>
        <v/>
      </c>
      <c r="T352" s="267" t="str">
        <f t="shared" si="47"/>
        <v/>
      </c>
      <c r="U352" s="268" t="str">
        <f t="shared" si="52"/>
        <v/>
      </c>
      <c r="V352" s="269" t="str">
        <f t="shared" si="48"/>
        <v/>
      </c>
      <c r="W352" s="5"/>
      <c r="AR352" s="2" t="str">
        <f t="shared" si="50"/>
        <v/>
      </c>
      <c r="AS352" s="2" t="str">
        <f t="shared" si="49"/>
        <v/>
      </c>
      <c r="AT352" s="2" t="str">
        <f>IF(AR352="","",IF(AND(H352&gt;='Intersection Mileposts'!$F$5,H352&lt;='Intersection Mileposts'!$G$5),"Y",IF(AND(H352&gt;='Intersection Mileposts'!$F$6,H352&lt;='Intersection Mileposts'!$G$6),"Y",IF(AND(H352&gt;='Intersection Mileposts'!$F$7,H352&lt;='Intersection Mileposts'!$G$7),"Y",IF(AND(H352&gt;='Intersection Mileposts'!$F$8,H352&lt;='Intersection Mileposts'!$G$8),"Y",IF(AND(H352&gt;='Intersection Mileposts'!$F$9,H352&lt;='Intersection Mileposts'!$G$9),"Y",IF(AND(H352&gt;='Intersection Mileposts'!$F$10,H352&lt;='Intersection Mileposts'!$G$10),"Y",IF(AND(H352&gt;='Intersection Mileposts'!$F$11,H352&lt;='Intersection Mileposts'!$G$11),"Y",IF(AND(H352&gt;='Intersection Mileposts'!$F$12,H352&lt;='Intersection Mileposts'!$G$12),"Y",IF(AND(H352&gt;='Intersection Mileposts'!$F$13,H352&lt;='Intersection Mileposts'!$G$13),"Y",IF(AND(H352&gt;='Intersection Mileposts'!$F$14,H352&lt;='Intersection Mileposts'!$G$14),"Y",IF(AND(H352&gt;='Intersection Mileposts'!$F$15,H352&lt;='Intersection Mileposts'!$G$15),"Y",IF(AND(H352&gt;='Intersection Mileposts'!$F$16,H352&lt;='Intersection Mileposts'!$G$16),"Y",IF(AND(H352&gt;='Intersection Mileposts'!$F$17,H352&lt;='Intersection Mileposts'!$G$17),"Y",IF(AND(H352&gt;='Intersection Mileposts'!$F$18,H352&lt;='Intersection Mileposts'!$G$18),"Y",IF(AND(H352&gt;='Intersection Mileposts'!$F$19,H352&lt;='Intersection Mileposts'!$G$19),"Y",IF(AND(H352&gt;='Intersection Mileposts'!$F$20,H352&lt;='Intersection Mileposts'!$G$20),"Y",IF(AND(H352&gt;='Intersection Mileposts'!$F$21,H352&lt;='Intersection Mileposts'!$G$21),"Y",IF(AND(H352&gt;='Intersection Mileposts'!$F$22,H352&lt;='Intersection Mileposts'!$G$22),"Y",IF(AND(H352&gt;='Intersection Mileposts'!$F$23,H352&lt;='Intersection Mileposts'!$G$23),"Y",IF(AND(H352&gt;='Intersection Mileposts'!$F$24,H352&lt;='Intersection Mileposts'!$G$24),"Y",IF(AND(H352&gt;='Intersection Mileposts'!$F$25,H352&lt;='Intersection Mileposts'!$G$25),"Y",IF(AND(H352&gt;='Intersection Mileposts'!$F$26,H352&lt;='Intersection Mileposts'!$G$26),"Y",IF(AND(H352&gt;='Intersection Mileposts'!$F$27,H352&lt;='Intersection Mileposts'!$G$27),"Y",IF(AND(H352&gt;='Intersection Mileposts'!$F$28,H352&lt;='Intersection Mileposts'!$G$28),"Y",IF(AND(H352&gt;='Intersection Mileposts'!$F$29,H352&lt;='Intersection Mileposts'!$G$29),"Y", IF(AND(H352&gt;='Intersection Mileposts'!$F$30,H352&lt;='Intersection Mileposts'!$G$30),"Y",IF(AND(H352&gt;='Intersection Mileposts'!$F$31,H352&lt;='Intersection Mileposts'!$G$31),"Y",IF(AND(H352&gt;='Intersection Mileposts'!$F$32,H352&lt;='Intersection Mileposts'!$G$32),"Y",IF(AND(H352&gt;='Intersection Mileposts'!$F$33,H352&lt;='Intersection Mileposts'!$G$33),"Y",IF(AND(H352&gt;='Intersection Mileposts'!$F$34,H352&lt;='Intersection Mileposts'!$G$34),"Y",IF(AND(H352&gt;='Intersection Mileposts'!$F$35,H352&lt;='Intersection Mileposts'!$G$35),"Y",IF(AND(H352&gt;='Intersection Mileposts'!$F$36,H352&lt;='Intersection Mileposts'!$G$36),"Y",IF(AND(H352&gt;='Intersection Mileposts'!$F$37,H352&lt;='Intersection Mileposts'!$G$37),"Y",IF(AND(H352&gt;='Intersection Mileposts'!$F$38,H352&lt;='Intersection Mileposts'!$G$38),"Y",IF(AND(H352&gt;='Intersection Mileposts'!$F$39,H352&lt;='Intersection Mileposts'!$G$39),"Y","N"))))))))))))))))))))))))))))))))))))</f>
        <v/>
      </c>
    </row>
    <row r="353" spans="1:46" x14ac:dyDescent="0.3">
      <c r="A353" s="279"/>
      <c r="B353" s="261"/>
      <c r="C353" s="262"/>
      <c r="D353" s="262"/>
      <c r="E353" s="262"/>
      <c r="F353" s="262"/>
      <c r="G353" s="284"/>
      <c r="H353" s="286"/>
      <c r="I353" s="279"/>
      <c r="J353" s="260"/>
      <c r="K353" s="260"/>
      <c r="L353" s="280"/>
      <c r="M353" s="275"/>
      <c r="N353" s="263"/>
      <c r="P353" s="264" t="str">
        <f>IF(R353 = "", "", COUNT($R$4:R353))</f>
        <v/>
      </c>
      <c r="Q353" s="264" t="str">
        <f t="shared" si="45"/>
        <v/>
      </c>
      <c r="R353" s="265" t="str">
        <f t="shared" si="46"/>
        <v/>
      </c>
      <c r="S353" s="266" t="str">
        <f t="shared" si="51"/>
        <v/>
      </c>
      <c r="T353" s="267" t="str">
        <f t="shared" si="47"/>
        <v/>
      </c>
      <c r="U353" s="268" t="str">
        <f t="shared" si="52"/>
        <v/>
      </c>
      <c r="V353" s="269" t="str">
        <f t="shared" si="48"/>
        <v/>
      </c>
      <c r="W353" s="5"/>
      <c r="AR353" s="2" t="str">
        <f t="shared" si="50"/>
        <v/>
      </c>
      <c r="AS353" s="2" t="str">
        <f t="shared" si="49"/>
        <v/>
      </c>
      <c r="AT353" s="2" t="str">
        <f>IF(AR353="","",IF(AND(H353&gt;='Intersection Mileposts'!$F$5,H353&lt;='Intersection Mileposts'!$G$5),"Y",IF(AND(H353&gt;='Intersection Mileposts'!$F$6,H353&lt;='Intersection Mileposts'!$G$6),"Y",IF(AND(H353&gt;='Intersection Mileposts'!$F$7,H353&lt;='Intersection Mileposts'!$G$7),"Y",IF(AND(H353&gt;='Intersection Mileposts'!$F$8,H353&lt;='Intersection Mileposts'!$G$8),"Y",IF(AND(H353&gt;='Intersection Mileposts'!$F$9,H353&lt;='Intersection Mileposts'!$G$9),"Y",IF(AND(H353&gt;='Intersection Mileposts'!$F$10,H353&lt;='Intersection Mileposts'!$G$10),"Y",IF(AND(H353&gt;='Intersection Mileposts'!$F$11,H353&lt;='Intersection Mileposts'!$G$11),"Y",IF(AND(H353&gt;='Intersection Mileposts'!$F$12,H353&lt;='Intersection Mileposts'!$G$12),"Y",IF(AND(H353&gt;='Intersection Mileposts'!$F$13,H353&lt;='Intersection Mileposts'!$G$13),"Y",IF(AND(H353&gt;='Intersection Mileposts'!$F$14,H353&lt;='Intersection Mileposts'!$G$14),"Y",IF(AND(H353&gt;='Intersection Mileposts'!$F$15,H353&lt;='Intersection Mileposts'!$G$15),"Y",IF(AND(H353&gt;='Intersection Mileposts'!$F$16,H353&lt;='Intersection Mileposts'!$G$16),"Y",IF(AND(H353&gt;='Intersection Mileposts'!$F$17,H353&lt;='Intersection Mileposts'!$G$17),"Y",IF(AND(H353&gt;='Intersection Mileposts'!$F$18,H353&lt;='Intersection Mileposts'!$G$18),"Y",IF(AND(H353&gt;='Intersection Mileposts'!$F$19,H353&lt;='Intersection Mileposts'!$G$19),"Y",IF(AND(H353&gt;='Intersection Mileposts'!$F$20,H353&lt;='Intersection Mileposts'!$G$20),"Y",IF(AND(H353&gt;='Intersection Mileposts'!$F$21,H353&lt;='Intersection Mileposts'!$G$21),"Y",IF(AND(H353&gt;='Intersection Mileposts'!$F$22,H353&lt;='Intersection Mileposts'!$G$22),"Y",IF(AND(H353&gt;='Intersection Mileposts'!$F$23,H353&lt;='Intersection Mileposts'!$G$23),"Y",IF(AND(H353&gt;='Intersection Mileposts'!$F$24,H353&lt;='Intersection Mileposts'!$G$24),"Y",IF(AND(H353&gt;='Intersection Mileposts'!$F$25,H353&lt;='Intersection Mileposts'!$G$25),"Y",IF(AND(H353&gt;='Intersection Mileposts'!$F$26,H353&lt;='Intersection Mileposts'!$G$26),"Y",IF(AND(H353&gt;='Intersection Mileposts'!$F$27,H353&lt;='Intersection Mileposts'!$G$27),"Y",IF(AND(H353&gt;='Intersection Mileposts'!$F$28,H353&lt;='Intersection Mileposts'!$G$28),"Y",IF(AND(H353&gt;='Intersection Mileposts'!$F$29,H353&lt;='Intersection Mileposts'!$G$29),"Y", IF(AND(H353&gt;='Intersection Mileposts'!$F$30,H353&lt;='Intersection Mileposts'!$G$30),"Y",IF(AND(H353&gt;='Intersection Mileposts'!$F$31,H353&lt;='Intersection Mileposts'!$G$31),"Y",IF(AND(H353&gt;='Intersection Mileposts'!$F$32,H353&lt;='Intersection Mileposts'!$G$32),"Y",IF(AND(H353&gt;='Intersection Mileposts'!$F$33,H353&lt;='Intersection Mileposts'!$G$33),"Y",IF(AND(H353&gt;='Intersection Mileposts'!$F$34,H353&lt;='Intersection Mileposts'!$G$34),"Y",IF(AND(H353&gt;='Intersection Mileposts'!$F$35,H353&lt;='Intersection Mileposts'!$G$35),"Y",IF(AND(H353&gt;='Intersection Mileposts'!$F$36,H353&lt;='Intersection Mileposts'!$G$36),"Y",IF(AND(H353&gt;='Intersection Mileposts'!$F$37,H353&lt;='Intersection Mileposts'!$G$37),"Y",IF(AND(H353&gt;='Intersection Mileposts'!$F$38,H353&lt;='Intersection Mileposts'!$G$38),"Y",IF(AND(H353&gt;='Intersection Mileposts'!$F$39,H353&lt;='Intersection Mileposts'!$G$39),"Y","N"))))))))))))))))))))))))))))))))))))</f>
        <v/>
      </c>
    </row>
    <row r="354" spans="1:46" x14ac:dyDescent="0.3">
      <c r="A354" s="279"/>
      <c r="B354" s="261"/>
      <c r="C354" s="262"/>
      <c r="D354" s="262"/>
      <c r="E354" s="262"/>
      <c r="F354" s="262"/>
      <c r="G354" s="284"/>
      <c r="H354" s="286"/>
      <c r="I354" s="279"/>
      <c r="J354" s="260"/>
      <c r="K354" s="260"/>
      <c r="L354" s="280"/>
      <c r="M354" s="275"/>
      <c r="N354" s="263"/>
      <c r="P354" s="264" t="str">
        <f>IF(R354 = "", "", COUNT($R$4:R354))</f>
        <v/>
      </c>
      <c r="Q354" s="264" t="str">
        <f t="shared" si="45"/>
        <v/>
      </c>
      <c r="R354" s="265" t="str">
        <f t="shared" si="46"/>
        <v/>
      </c>
      <c r="S354" s="266" t="str">
        <f t="shared" si="51"/>
        <v/>
      </c>
      <c r="T354" s="267" t="str">
        <f t="shared" si="47"/>
        <v/>
      </c>
      <c r="U354" s="268" t="str">
        <f t="shared" si="52"/>
        <v/>
      </c>
      <c r="V354" s="269" t="str">
        <f t="shared" si="48"/>
        <v/>
      </c>
      <c r="W354" s="5"/>
      <c r="AR354" s="2" t="str">
        <f t="shared" si="50"/>
        <v/>
      </c>
      <c r="AS354" s="2" t="str">
        <f t="shared" si="49"/>
        <v/>
      </c>
      <c r="AT354" s="2" t="str">
        <f>IF(AR354="","",IF(AND(H354&gt;='Intersection Mileposts'!$F$5,H354&lt;='Intersection Mileposts'!$G$5),"Y",IF(AND(H354&gt;='Intersection Mileposts'!$F$6,H354&lt;='Intersection Mileposts'!$G$6),"Y",IF(AND(H354&gt;='Intersection Mileposts'!$F$7,H354&lt;='Intersection Mileposts'!$G$7),"Y",IF(AND(H354&gt;='Intersection Mileposts'!$F$8,H354&lt;='Intersection Mileposts'!$G$8),"Y",IF(AND(H354&gt;='Intersection Mileposts'!$F$9,H354&lt;='Intersection Mileposts'!$G$9),"Y",IF(AND(H354&gt;='Intersection Mileposts'!$F$10,H354&lt;='Intersection Mileposts'!$G$10),"Y",IF(AND(H354&gt;='Intersection Mileposts'!$F$11,H354&lt;='Intersection Mileposts'!$G$11),"Y",IF(AND(H354&gt;='Intersection Mileposts'!$F$12,H354&lt;='Intersection Mileposts'!$G$12),"Y",IF(AND(H354&gt;='Intersection Mileposts'!$F$13,H354&lt;='Intersection Mileposts'!$G$13),"Y",IF(AND(H354&gt;='Intersection Mileposts'!$F$14,H354&lt;='Intersection Mileposts'!$G$14),"Y",IF(AND(H354&gt;='Intersection Mileposts'!$F$15,H354&lt;='Intersection Mileposts'!$G$15),"Y",IF(AND(H354&gt;='Intersection Mileposts'!$F$16,H354&lt;='Intersection Mileposts'!$G$16),"Y",IF(AND(H354&gt;='Intersection Mileposts'!$F$17,H354&lt;='Intersection Mileposts'!$G$17),"Y",IF(AND(H354&gt;='Intersection Mileposts'!$F$18,H354&lt;='Intersection Mileposts'!$G$18),"Y",IF(AND(H354&gt;='Intersection Mileposts'!$F$19,H354&lt;='Intersection Mileposts'!$G$19),"Y",IF(AND(H354&gt;='Intersection Mileposts'!$F$20,H354&lt;='Intersection Mileposts'!$G$20),"Y",IF(AND(H354&gt;='Intersection Mileposts'!$F$21,H354&lt;='Intersection Mileposts'!$G$21),"Y",IF(AND(H354&gt;='Intersection Mileposts'!$F$22,H354&lt;='Intersection Mileposts'!$G$22),"Y",IF(AND(H354&gt;='Intersection Mileposts'!$F$23,H354&lt;='Intersection Mileposts'!$G$23),"Y",IF(AND(H354&gt;='Intersection Mileposts'!$F$24,H354&lt;='Intersection Mileposts'!$G$24),"Y",IF(AND(H354&gt;='Intersection Mileposts'!$F$25,H354&lt;='Intersection Mileposts'!$G$25),"Y",IF(AND(H354&gt;='Intersection Mileposts'!$F$26,H354&lt;='Intersection Mileposts'!$G$26),"Y",IF(AND(H354&gt;='Intersection Mileposts'!$F$27,H354&lt;='Intersection Mileposts'!$G$27),"Y",IF(AND(H354&gt;='Intersection Mileposts'!$F$28,H354&lt;='Intersection Mileposts'!$G$28),"Y",IF(AND(H354&gt;='Intersection Mileposts'!$F$29,H354&lt;='Intersection Mileposts'!$G$29),"Y", IF(AND(H354&gt;='Intersection Mileposts'!$F$30,H354&lt;='Intersection Mileposts'!$G$30),"Y",IF(AND(H354&gt;='Intersection Mileposts'!$F$31,H354&lt;='Intersection Mileposts'!$G$31),"Y",IF(AND(H354&gt;='Intersection Mileposts'!$F$32,H354&lt;='Intersection Mileposts'!$G$32),"Y",IF(AND(H354&gt;='Intersection Mileposts'!$F$33,H354&lt;='Intersection Mileposts'!$G$33),"Y",IF(AND(H354&gt;='Intersection Mileposts'!$F$34,H354&lt;='Intersection Mileposts'!$G$34),"Y",IF(AND(H354&gt;='Intersection Mileposts'!$F$35,H354&lt;='Intersection Mileposts'!$G$35),"Y",IF(AND(H354&gt;='Intersection Mileposts'!$F$36,H354&lt;='Intersection Mileposts'!$G$36),"Y",IF(AND(H354&gt;='Intersection Mileposts'!$F$37,H354&lt;='Intersection Mileposts'!$G$37),"Y",IF(AND(H354&gt;='Intersection Mileposts'!$F$38,H354&lt;='Intersection Mileposts'!$G$38),"Y",IF(AND(H354&gt;='Intersection Mileposts'!$F$39,H354&lt;='Intersection Mileposts'!$G$39),"Y","N"))))))))))))))))))))))))))))))))))))</f>
        <v/>
      </c>
    </row>
    <row r="355" spans="1:46" x14ac:dyDescent="0.3">
      <c r="A355" s="279"/>
      <c r="B355" s="261"/>
      <c r="C355" s="262"/>
      <c r="D355" s="262"/>
      <c r="E355" s="262"/>
      <c r="F355" s="262"/>
      <c r="G355" s="284"/>
      <c r="H355" s="286"/>
      <c r="I355" s="279"/>
      <c r="J355" s="260"/>
      <c r="K355" s="260"/>
      <c r="L355" s="280"/>
      <c r="M355" s="275"/>
      <c r="N355" s="263"/>
      <c r="P355" s="264" t="str">
        <f>IF(R355 = "", "", COUNT($R$4:R355))</f>
        <v/>
      </c>
      <c r="Q355" s="264" t="str">
        <f t="shared" si="45"/>
        <v/>
      </c>
      <c r="R355" s="265" t="str">
        <f t="shared" si="46"/>
        <v/>
      </c>
      <c r="S355" s="266" t="str">
        <f t="shared" si="51"/>
        <v/>
      </c>
      <c r="T355" s="267" t="str">
        <f t="shared" si="47"/>
        <v/>
      </c>
      <c r="U355" s="268" t="str">
        <f t="shared" si="52"/>
        <v/>
      </c>
      <c r="V355" s="269" t="str">
        <f t="shared" si="48"/>
        <v/>
      </c>
      <c r="W355" s="5"/>
      <c r="AR355" s="2" t="str">
        <f t="shared" si="50"/>
        <v/>
      </c>
      <c r="AS355" s="2" t="str">
        <f t="shared" si="49"/>
        <v/>
      </c>
      <c r="AT355" s="2" t="str">
        <f>IF(AR355="","",IF(AND(H355&gt;='Intersection Mileposts'!$F$5,H355&lt;='Intersection Mileposts'!$G$5),"Y",IF(AND(H355&gt;='Intersection Mileposts'!$F$6,H355&lt;='Intersection Mileposts'!$G$6),"Y",IF(AND(H355&gt;='Intersection Mileposts'!$F$7,H355&lt;='Intersection Mileposts'!$G$7),"Y",IF(AND(H355&gt;='Intersection Mileposts'!$F$8,H355&lt;='Intersection Mileposts'!$G$8),"Y",IF(AND(H355&gt;='Intersection Mileposts'!$F$9,H355&lt;='Intersection Mileposts'!$G$9),"Y",IF(AND(H355&gt;='Intersection Mileposts'!$F$10,H355&lt;='Intersection Mileposts'!$G$10),"Y",IF(AND(H355&gt;='Intersection Mileposts'!$F$11,H355&lt;='Intersection Mileposts'!$G$11),"Y",IF(AND(H355&gt;='Intersection Mileposts'!$F$12,H355&lt;='Intersection Mileposts'!$G$12),"Y",IF(AND(H355&gt;='Intersection Mileposts'!$F$13,H355&lt;='Intersection Mileposts'!$G$13),"Y",IF(AND(H355&gt;='Intersection Mileposts'!$F$14,H355&lt;='Intersection Mileposts'!$G$14),"Y",IF(AND(H355&gt;='Intersection Mileposts'!$F$15,H355&lt;='Intersection Mileposts'!$G$15),"Y",IF(AND(H355&gt;='Intersection Mileposts'!$F$16,H355&lt;='Intersection Mileposts'!$G$16),"Y",IF(AND(H355&gt;='Intersection Mileposts'!$F$17,H355&lt;='Intersection Mileposts'!$G$17),"Y",IF(AND(H355&gt;='Intersection Mileposts'!$F$18,H355&lt;='Intersection Mileposts'!$G$18),"Y",IF(AND(H355&gt;='Intersection Mileposts'!$F$19,H355&lt;='Intersection Mileposts'!$G$19),"Y",IF(AND(H355&gt;='Intersection Mileposts'!$F$20,H355&lt;='Intersection Mileposts'!$G$20),"Y",IF(AND(H355&gt;='Intersection Mileposts'!$F$21,H355&lt;='Intersection Mileposts'!$G$21),"Y",IF(AND(H355&gt;='Intersection Mileposts'!$F$22,H355&lt;='Intersection Mileposts'!$G$22),"Y",IF(AND(H355&gt;='Intersection Mileposts'!$F$23,H355&lt;='Intersection Mileposts'!$G$23),"Y",IF(AND(H355&gt;='Intersection Mileposts'!$F$24,H355&lt;='Intersection Mileposts'!$G$24),"Y",IF(AND(H355&gt;='Intersection Mileposts'!$F$25,H355&lt;='Intersection Mileposts'!$G$25),"Y",IF(AND(H355&gt;='Intersection Mileposts'!$F$26,H355&lt;='Intersection Mileposts'!$G$26),"Y",IF(AND(H355&gt;='Intersection Mileposts'!$F$27,H355&lt;='Intersection Mileposts'!$G$27),"Y",IF(AND(H355&gt;='Intersection Mileposts'!$F$28,H355&lt;='Intersection Mileposts'!$G$28),"Y",IF(AND(H355&gt;='Intersection Mileposts'!$F$29,H355&lt;='Intersection Mileposts'!$G$29),"Y", IF(AND(H355&gt;='Intersection Mileposts'!$F$30,H355&lt;='Intersection Mileposts'!$G$30),"Y",IF(AND(H355&gt;='Intersection Mileposts'!$F$31,H355&lt;='Intersection Mileposts'!$G$31),"Y",IF(AND(H355&gt;='Intersection Mileposts'!$F$32,H355&lt;='Intersection Mileposts'!$G$32),"Y",IF(AND(H355&gt;='Intersection Mileposts'!$F$33,H355&lt;='Intersection Mileposts'!$G$33),"Y",IF(AND(H355&gt;='Intersection Mileposts'!$F$34,H355&lt;='Intersection Mileposts'!$G$34),"Y",IF(AND(H355&gt;='Intersection Mileposts'!$F$35,H355&lt;='Intersection Mileposts'!$G$35),"Y",IF(AND(H355&gt;='Intersection Mileposts'!$F$36,H355&lt;='Intersection Mileposts'!$G$36),"Y",IF(AND(H355&gt;='Intersection Mileposts'!$F$37,H355&lt;='Intersection Mileposts'!$G$37),"Y",IF(AND(H355&gt;='Intersection Mileposts'!$F$38,H355&lt;='Intersection Mileposts'!$G$38),"Y",IF(AND(H355&gt;='Intersection Mileposts'!$F$39,H355&lt;='Intersection Mileposts'!$G$39),"Y","N"))))))))))))))))))))))))))))))))))))</f>
        <v/>
      </c>
    </row>
    <row r="356" spans="1:46" x14ac:dyDescent="0.3">
      <c r="A356" s="279"/>
      <c r="B356" s="261"/>
      <c r="C356" s="262"/>
      <c r="D356" s="262"/>
      <c r="E356" s="262"/>
      <c r="F356" s="262"/>
      <c r="G356" s="284"/>
      <c r="H356" s="286"/>
      <c r="I356" s="279"/>
      <c r="J356" s="260"/>
      <c r="K356" s="260"/>
      <c r="L356" s="280"/>
      <c r="M356" s="275"/>
      <c r="N356" s="263"/>
      <c r="P356" s="264" t="str">
        <f>IF(R356 = "", "", COUNT($R$4:R356))</f>
        <v/>
      </c>
      <c r="Q356" s="264" t="str">
        <f t="shared" si="45"/>
        <v/>
      </c>
      <c r="R356" s="265" t="str">
        <f t="shared" si="46"/>
        <v/>
      </c>
      <c r="S356" s="266" t="str">
        <f t="shared" si="51"/>
        <v/>
      </c>
      <c r="T356" s="267" t="str">
        <f t="shared" si="47"/>
        <v/>
      </c>
      <c r="U356" s="268" t="str">
        <f t="shared" si="52"/>
        <v/>
      </c>
      <c r="V356" s="269" t="str">
        <f t="shared" si="48"/>
        <v/>
      </c>
      <c r="W356" s="5"/>
      <c r="AR356" s="2" t="str">
        <f t="shared" si="50"/>
        <v/>
      </c>
      <c r="AS356" s="2" t="str">
        <f t="shared" si="49"/>
        <v/>
      </c>
      <c r="AT356" s="2" t="str">
        <f>IF(AR356="","",IF(AND(H356&gt;='Intersection Mileposts'!$F$5,H356&lt;='Intersection Mileposts'!$G$5),"Y",IF(AND(H356&gt;='Intersection Mileposts'!$F$6,H356&lt;='Intersection Mileposts'!$G$6),"Y",IF(AND(H356&gt;='Intersection Mileposts'!$F$7,H356&lt;='Intersection Mileposts'!$G$7),"Y",IF(AND(H356&gt;='Intersection Mileposts'!$F$8,H356&lt;='Intersection Mileposts'!$G$8),"Y",IF(AND(H356&gt;='Intersection Mileposts'!$F$9,H356&lt;='Intersection Mileposts'!$G$9),"Y",IF(AND(H356&gt;='Intersection Mileposts'!$F$10,H356&lt;='Intersection Mileposts'!$G$10),"Y",IF(AND(H356&gt;='Intersection Mileposts'!$F$11,H356&lt;='Intersection Mileposts'!$G$11),"Y",IF(AND(H356&gt;='Intersection Mileposts'!$F$12,H356&lt;='Intersection Mileposts'!$G$12),"Y",IF(AND(H356&gt;='Intersection Mileposts'!$F$13,H356&lt;='Intersection Mileposts'!$G$13),"Y",IF(AND(H356&gt;='Intersection Mileposts'!$F$14,H356&lt;='Intersection Mileposts'!$G$14),"Y",IF(AND(H356&gt;='Intersection Mileposts'!$F$15,H356&lt;='Intersection Mileposts'!$G$15),"Y",IF(AND(H356&gt;='Intersection Mileposts'!$F$16,H356&lt;='Intersection Mileposts'!$G$16),"Y",IF(AND(H356&gt;='Intersection Mileposts'!$F$17,H356&lt;='Intersection Mileposts'!$G$17),"Y",IF(AND(H356&gt;='Intersection Mileposts'!$F$18,H356&lt;='Intersection Mileposts'!$G$18),"Y",IF(AND(H356&gt;='Intersection Mileposts'!$F$19,H356&lt;='Intersection Mileposts'!$G$19),"Y",IF(AND(H356&gt;='Intersection Mileposts'!$F$20,H356&lt;='Intersection Mileposts'!$G$20),"Y",IF(AND(H356&gt;='Intersection Mileposts'!$F$21,H356&lt;='Intersection Mileposts'!$G$21),"Y",IF(AND(H356&gt;='Intersection Mileposts'!$F$22,H356&lt;='Intersection Mileposts'!$G$22),"Y",IF(AND(H356&gt;='Intersection Mileposts'!$F$23,H356&lt;='Intersection Mileposts'!$G$23),"Y",IF(AND(H356&gt;='Intersection Mileposts'!$F$24,H356&lt;='Intersection Mileposts'!$G$24),"Y",IF(AND(H356&gt;='Intersection Mileposts'!$F$25,H356&lt;='Intersection Mileposts'!$G$25),"Y",IF(AND(H356&gt;='Intersection Mileposts'!$F$26,H356&lt;='Intersection Mileposts'!$G$26),"Y",IF(AND(H356&gt;='Intersection Mileposts'!$F$27,H356&lt;='Intersection Mileposts'!$G$27),"Y",IF(AND(H356&gt;='Intersection Mileposts'!$F$28,H356&lt;='Intersection Mileposts'!$G$28),"Y",IF(AND(H356&gt;='Intersection Mileposts'!$F$29,H356&lt;='Intersection Mileposts'!$G$29),"Y", IF(AND(H356&gt;='Intersection Mileposts'!$F$30,H356&lt;='Intersection Mileposts'!$G$30),"Y",IF(AND(H356&gt;='Intersection Mileposts'!$F$31,H356&lt;='Intersection Mileposts'!$G$31),"Y",IF(AND(H356&gt;='Intersection Mileposts'!$F$32,H356&lt;='Intersection Mileposts'!$G$32),"Y",IF(AND(H356&gt;='Intersection Mileposts'!$F$33,H356&lt;='Intersection Mileposts'!$G$33),"Y",IF(AND(H356&gt;='Intersection Mileposts'!$F$34,H356&lt;='Intersection Mileposts'!$G$34),"Y",IF(AND(H356&gt;='Intersection Mileposts'!$F$35,H356&lt;='Intersection Mileposts'!$G$35),"Y",IF(AND(H356&gt;='Intersection Mileposts'!$F$36,H356&lt;='Intersection Mileposts'!$G$36),"Y",IF(AND(H356&gt;='Intersection Mileposts'!$F$37,H356&lt;='Intersection Mileposts'!$G$37),"Y",IF(AND(H356&gt;='Intersection Mileposts'!$F$38,H356&lt;='Intersection Mileposts'!$G$38),"Y",IF(AND(H356&gt;='Intersection Mileposts'!$F$39,H356&lt;='Intersection Mileposts'!$G$39),"Y","N"))))))))))))))))))))))))))))))))))))</f>
        <v/>
      </c>
    </row>
    <row r="357" spans="1:46" x14ac:dyDescent="0.3">
      <c r="A357" s="279"/>
      <c r="B357" s="261"/>
      <c r="C357" s="262"/>
      <c r="D357" s="262"/>
      <c r="E357" s="262"/>
      <c r="F357" s="262"/>
      <c r="G357" s="284"/>
      <c r="H357" s="286"/>
      <c r="I357" s="279"/>
      <c r="J357" s="260"/>
      <c r="K357" s="260"/>
      <c r="L357" s="280"/>
      <c r="M357" s="275"/>
      <c r="N357" s="263"/>
      <c r="P357" s="264" t="str">
        <f>IF(R357 = "", "", COUNT($R$4:R357))</f>
        <v/>
      </c>
      <c r="Q357" s="264" t="str">
        <f t="shared" si="45"/>
        <v/>
      </c>
      <c r="R357" s="265" t="str">
        <f t="shared" si="46"/>
        <v/>
      </c>
      <c r="S357" s="266" t="str">
        <f t="shared" si="51"/>
        <v/>
      </c>
      <c r="T357" s="267" t="str">
        <f t="shared" si="47"/>
        <v/>
      </c>
      <c r="U357" s="268" t="str">
        <f t="shared" si="52"/>
        <v/>
      </c>
      <c r="V357" s="269" t="str">
        <f t="shared" si="48"/>
        <v/>
      </c>
      <c r="W357" s="5"/>
      <c r="AR357" s="2" t="str">
        <f t="shared" si="50"/>
        <v/>
      </c>
      <c r="AS357" s="2" t="str">
        <f t="shared" si="49"/>
        <v/>
      </c>
      <c r="AT357" s="2" t="str">
        <f>IF(AR357="","",IF(AND(H357&gt;='Intersection Mileposts'!$F$5,H357&lt;='Intersection Mileposts'!$G$5),"Y",IF(AND(H357&gt;='Intersection Mileposts'!$F$6,H357&lt;='Intersection Mileposts'!$G$6),"Y",IF(AND(H357&gt;='Intersection Mileposts'!$F$7,H357&lt;='Intersection Mileposts'!$G$7),"Y",IF(AND(H357&gt;='Intersection Mileposts'!$F$8,H357&lt;='Intersection Mileposts'!$G$8),"Y",IF(AND(H357&gt;='Intersection Mileposts'!$F$9,H357&lt;='Intersection Mileposts'!$G$9),"Y",IF(AND(H357&gt;='Intersection Mileposts'!$F$10,H357&lt;='Intersection Mileposts'!$G$10),"Y",IF(AND(H357&gt;='Intersection Mileposts'!$F$11,H357&lt;='Intersection Mileposts'!$G$11),"Y",IF(AND(H357&gt;='Intersection Mileposts'!$F$12,H357&lt;='Intersection Mileposts'!$G$12),"Y",IF(AND(H357&gt;='Intersection Mileposts'!$F$13,H357&lt;='Intersection Mileposts'!$G$13),"Y",IF(AND(H357&gt;='Intersection Mileposts'!$F$14,H357&lt;='Intersection Mileposts'!$G$14),"Y",IF(AND(H357&gt;='Intersection Mileposts'!$F$15,H357&lt;='Intersection Mileposts'!$G$15),"Y",IF(AND(H357&gt;='Intersection Mileposts'!$F$16,H357&lt;='Intersection Mileposts'!$G$16),"Y",IF(AND(H357&gt;='Intersection Mileposts'!$F$17,H357&lt;='Intersection Mileposts'!$G$17),"Y",IF(AND(H357&gt;='Intersection Mileposts'!$F$18,H357&lt;='Intersection Mileposts'!$G$18),"Y",IF(AND(H357&gt;='Intersection Mileposts'!$F$19,H357&lt;='Intersection Mileposts'!$G$19),"Y",IF(AND(H357&gt;='Intersection Mileposts'!$F$20,H357&lt;='Intersection Mileposts'!$G$20),"Y",IF(AND(H357&gt;='Intersection Mileposts'!$F$21,H357&lt;='Intersection Mileposts'!$G$21),"Y",IF(AND(H357&gt;='Intersection Mileposts'!$F$22,H357&lt;='Intersection Mileposts'!$G$22),"Y",IF(AND(H357&gt;='Intersection Mileposts'!$F$23,H357&lt;='Intersection Mileposts'!$G$23),"Y",IF(AND(H357&gt;='Intersection Mileposts'!$F$24,H357&lt;='Intersection Mileposts'!$G$24),"Y",IF(AND(H357&gt;='Intersection Mileposts'!$F$25,H357&lt;='Intersection Mileposts'!$G$25),"Y",IF(AND(H357&gt;='Intersection Mileposts'!$F$26,H357&lt;='Intersection Mileposts'!$G$26),"Y",IF(AND(H357&gt;='Intersection Mileposts'!$F$27,H357&lt;='Intersection Mileposts'!$G$27),"Y",IF(AND(H357&gt;='Intersection Mileposts'!$F$28,H357&lt;='Intersection Mileposts'!$G$28),"Y",IF(AND(H357&gt;='Intersection Mileposts'!$F$29,H357&lt;='Intersection Mileposts'!$G$29),"Y", IF(AND(H357&gt;='Intersection Mileposts'!$F$30,H357&lt;='Intersection Mileposts'!$G$30),"Y",IF(AND(H357&gt;='Intersection Mileposts'!$F$31,H357&lt;='Intersection Mileposts'!$G$31),"Y",IF(AND(H357&gt;='Intersection Mileposts'!$F$32,H357&lt;='Intersection Mileposts'!$G$32),"Y",IF(AND(H357&gt;='Intersection Mileposts'!$F$33,H357&lt;='Intersection Mileposts'!$G$33),"Y",IF(AND(H357&gt;='Intersection Mileposts'!$F$34,H357&lt;='Intersection Mileposts'!$G$34),"Y",IF(AND(H357&gt;='Intersection Mileposts'!$F$35,H357&lt;='Intersection Mileposts'!$G$35),"Y",IF(AND(H357&gt;='Intersection Mileposts'!$F$36,H357&lt;='Intersection Mileposts'!$G$36),"Y",IF(AND(H357&gt;='Intersection Mileposts'!$F$37,H357&lt;='Intersection Mileposts'!$G$37),"Y",IF(AND(H357&gt;='Intersection Mileposts'!$F$38,H357&lt;='Intersection Mileposts'!$G$38),"Y",IF(AND(H357&gt;='Intersection Mileposts'!$F$39,H357&lt;='Intersection Mileposts'!$G$39),"Y","N"))))))))))))))))))))))))))))))))))))</f>
        <v/>
      </c>
    </row>
    <row r="358" spans="1:46" x14ac:dyDescent="0.3">
      <c r="A358" s="279"/>
      <c r="B358" s="261"/>
      <c r="C358" s="262"/>
      <c r="D358" s="262"/>
      <c r="E358" s="262"/>
      <c r="F358" s="262"/>
      <c r="G358" s="284"/>
      <c r="H358" s="286"/>
      <c r="I358" s="279"/>
      <c r="J358" s="260"/>
      <c r="K358" s="260"/>
      <c r="L358" s="280"/>
      <c r="M358" s="275"/>
      <c r="N358" s="263"/>
      <c r="P358" s="264" t="str">
        <f>IF(R358 = "", "", COUNT($R$4:R358))</f>
        <v/>
      </c>
      <c r="Q358" s="264" t="str">
        <f t="shared" si="45"/>
        <v/>
      </c>
      <c r="R358" s="265" t="str">
        <f t="shared" si="46"/>
        <v/>
      </c>
      <c r="S358" s="266" t="str">
        <f t="shared" si="51"/>
        <v/>
      </c>
      <c r="T358" s="267" t="str">
        <f t="shared" si="47"/>
        <v/>
      </c>
      <c r="U358" s="268" t="str">
        <f t="shared" si="52"/>
        <v/>
      </c>
      <c r="V358" s="269" t="str">
        <f t="shared" si="48"/>
        <v/>
      </c>
      <c r="W358" s="5"/>
      <c r="AR358" s="2" t="str">
        <f t="shared" si="50"/>
        <v/>
      </c>
      <c r="AS358" s="2" t="str">
        <f t="shared" si="49"/>
        <v/>
      </c>
      <c r="AT358" s="2" t="str">
        <f>IF(AR358="","",IF(AND(H358&gt;='Intersection Mileposts'!$F$5,H358&lt;='Intersection Mileposts'!$G$5),"Y",IF(AND(H358&gt;='Intersection Mileposts'!$F$6,H358&lt;='Intersection Mileposts'!$G$6),"Y",IF(AND(H358&gt;='Intersection Mileposts'!$F$7,H358&lt;='Intersection Mileposts'!$G$7),"Y",IF(AND(H358&gt;='Intersection Mileposts'!$F$8,H358&lt;='Intersection Mileposts'!$G$8),"Y",IF(AND(H358&gt;='Intersection Mileposts'!$F$9,H358&lt;='Intersection Mileposts'!$G$9),"Y",IF(AND(H358&gt;='Intersection Mileposts'!$F$10,H358&lt;='Intersection Mileposts'!$G$10),"Y",IF(AND(H358&gt;='Intersection Mileposts'!$F$11,H358&lt;='Intersection Mileposts'!$G$11),"Y",IF(AND(H358&gt;='Intersection Mileposts'!$F$12,H358&lt;='Intersection Mileposts'!$G$12),"Y",IF(AND(H358&gt;='Intersection Mileposts'!$F$13,H358&lt;='Intersection Mileposts'!$G$13),"Y",IF(AND(H358&gt;='Intersection Mileposts'!$F$14,H358&lt;='Intersection Mileposts'!$G$14),"Y",IF(AND(H358&gt;='Intersection Mileposts'!$F$15,H358&lt;='Intersection Mileposts'!$G$15),"Y",IF(AND(H358&gt;='Intersection Mileposts'!$F$16,H358&lt;='Intersection Mileposts'!$G$16),"Y",IF(AND(H358&gt;='Intersection Mileposts'!$F$17,H358&lt;='Intersection Mileposts'!$G$17),"Y",IF(AND(H358&gt;='Intersection Mileposts'!$F$18,H358&lt;='Intersection Mileposts'!$G$18),"Y",IF(AND(H358&gt;='Intersection Mileposts'!$F$19,H358&lt;='Intersection Mileposts'!$G$19),"Y",IF(AND(H358&gt;='Intersection Mileposts'!$F$20,H358&lt;='Intersection Mileposts'!$G$20),"Y",IF(AND(H358&gt;='Intersection Mileposts'!$F$21,H358&lt;='Intersection Mileposts'!$G$21),"Y",IF(AND(H358&gt;='Intersection Mileposts'!$F$22,H358&lt;='Intersection Mileposts'!$G$22),"Y",IF(AND(H358&gt;='Intersection Mileposts'!$F$23,H358&lt;='Intersection Mileposts'!$G$23),"Y",IF(AND(H358&gt;='Intersection Mileposts'!$F$24,H358&lt;='Intersection Mileposts'!$G$24),"Y",IF(AND(H358&gt;='Intersection Mileposts'!$F$25,H358&lt;='Intersection Mileposts'!$G$25),"Y",IF(AND(H358&gt;='Intersection Mileposts'!$F$26,H358&lt;='Intersection Mileposts'!$G$26),"Y",IF(AND(H358&gt;='Intersection Mileposts'!$F$27,H358&lt;='Intersection Mileposts'!$G$27),"Y",IF(AND(H358&gt;='Intersection Mileposts'!$F$28,H358&lt;='Intersection Mileposts'!$G$28),"Y",IF(AND(H358&gt;='Intersection Mileposts'!$F$29,H358&lt;='Intersection Mileposts'!$G$29),"Y", IF(AND(H358&gt;='Intersection Mileposts'!$F$30,H358&lt;='Intersection Mileposts'!$G$30),"Y",IF(AND(H358&gt;='Intersection Mileposts'!$F$31,H358&lt;='Intersection Mileposts'!$G$31),"Y",IF(AND(H358&gt;='Intersection Mileposts'!$F$32,H358&lt;='Intersection Mileposts'!$G$32),"Y",IF(AND(H358&gt;='Intersection Mileposts'!$F$33,H358&lt;='Intersection Mileposts'!$G$33),"Y",IF(AND(H358&gt;='Intersection Mileposts'!$F$34,H358&lt;='Intersection Mileposts'!$G$34),"Y",IF(AND(H358&gt;='Intersection Mileposts'!$F$35,H358&lt;='Intersection Mileposts'!$G$35),"Y",IF(AND(H358&gt;='Intersection Mileposts'!$F$36,H358&lt;='Intersection Mileposts'!$G$36),"Y",IF(AND(H358&gt;='Intersection Mileposts'!$F$37,H358&lt;='Intersection Mileposts'!$G$37),"Y",IF(AND(H358&gt;='Intersection Mileposts'!$F$38,H358&lt;='Intersection Mileposts'!$G$38),"Y",IF(AND(H358&gt;='Intersection Mileposts'!$F$39,H358&lt;='Intersection Mileposts'!$G$39),"Y","N"))))))))))))))))))))))))))))))))))))</f>
        <v/>
      </c>
    </row>
    <row r="359" spans="1:46" x14ac:dyDescent="0.3">
      <c r="A359" s="279"/>
      <c r="B359" s="261"/>
      <c r="C359" s="262"/>
      <c r="D359" s="262"/>
      <c r="E359" s="262"/>
      <c r="F359" s="262"/>
      <c r="G359" s="284"/>
      <c r="H359" s="286"/>
      <c r="I359" s="279"/>
      <c r="J359" s="260"/>
      <c r="K359" s="260"/>
      <c r="L359" s="280"/>
      <c r="M359" s="275"/>
      <c r="N359" s="263"/>
      <c r="P359" s="264" t="str">
        <f>IF(R359 = "", "", COUNT($R$4:R359))</f>
        <v/>
      </c>
      <c r="Q359" s="264" t="str">
        <f t="shared" si="45"/>
        <v/>
      </c>
      <c r="R359" s="265" t="str">
        <f t="shared" si="46"/>
        <v/>
      </c>
      <c r="S359" s="266" t="str">
        <f t="shared" si="51"/>
        <v/>
      </c>
      <c r="T359" s="267" t="str">
        <f t="shared" si="47"/>
        <v/>
      </c>
      <c r="U359" s="268" t="str">
        <f t="shared" si="52"/>
        <v/>
      </c>
      <c r="V359" s="269" t="str">
        <f t="shared" si="48"/>
        <v/>
      </c>
      <c r="W359" s="5"/>
      <c r="AR359" s="2" t="str">
        <f t="shared" si="50"/>
        <v/>
      </c>
      <c r="AS359" s="2" t="str">
        <f t="shared" si="49"/>
        <v/>
      </c>
      <c r="AT359" s="2" t="str">
        <f>IF(AR359="","",IF(AND(H359&gt;='Intersection Mileposts'!$F$5,H359&lt;='Intersection Mileposts'!$G$5),"Y",IF(AND(H359&gt;='Intersection Mileposts'!$F$6,H359&lt;='Intersection Mileposts'!$G$6),"Y",IF(AND(H359&gt;='Intersection Mileposts'!$F$7,H359&lt;='Intersection Mileposts'!$G$7),"Y",IF(AND(H359&gt;='Intersection Mileposts'!$F$8,H359&lt;='Intersection Mileposts'!$G$8),"Y",IF(AND(H359&gt;='Intersection Mileposts'!$F$9,H359&lt;='Intersection Mileposts'!$G$9),"Y",IF(AND(H359&gt;='Intersection Mileposts'!$F$10,H359&lt;='Intersection Mileposts'!$G$10),"Y",IF(AND(H359&gt;='Intersection Mileposts'!$F$11,H359&lt;='Intersection Mileposts'!$G$11),"Y",IF(AND(H359&gt;='Intersection Mileposts'!$F$12,H359&lt;='Intersection Mileposts'!$G$12),"Y",IF(AND(H359&gt;='Intersection Mileposts'!$F$13,H359&lt;='Intersection Mileposts'!$G$13),"Y",IF(AND(H359&gt;='Intersection Mileposts'!$F$14,H359&lt;='Intersection Mileposts'!$G$14),"Y",IF(AND(H359&gt;='Intersection Mileposts'!$F$15,H359&lt;='Intersection Mileposts'!$G$15),"Y",IF(AND(H359&gt;='Intersection Mileposts'!$F$16,H359&lt;='Intersection Mileposts'!$G$16),"Y",IF(AND(H359&gt;='Intersection Mileposts'!$F$17,H359&lt;='Intersection Mileposts'!$G$17),"Y",IF(AND(H359&gt;='Intersection Mileposts'!$F$18,H359&lt;='Intersection Mileposts'!$G$18),"Y",IF(AND(H359&gt;='Intersection Mileposts'!$F$19,H359&lt;='Intersection Mileposts'!$G$19),"Y",IF(AND(H359&gt;='Intersection Mileposts'!$F$20,H359&lt;='Intersection Mileposts'!$G$20),"Y",IF(AND(H359&gt;='Intersection Mileposts'!$F$21,H359&lt;='Intersection Mileposts'!$G$21),"Y",IF(AND(H359&gt;='Intersection Mileposts'!$F$22,H359&lt;='Intersection Mileposts'!$G$22),"Y",IF(AND(H359&gt;='Intersection Mileposts'!$F$23,H359&lt;='Intersection Mileposts'!$G$23),"Y",IF(AND(H359&gt;='Intersection Mileposts'!$F$24,H359&lt;='Intersection Mileposts'!$G$24),"Y",IF(AND(H359&gt;='Intersection Mileposts'!$F$25,H359&lt;='Intersection Mileposts'!$G$25),"Y",IF(AND(H359&gt;='Intersection Mileposts'!$F$26,H359&lt;='Intersection Mileposts'!$G$26),"Y",IF(AND(H359&gt;='Intersection Mileposts'!$F$27,H359&lt;='Intersection Mileposts'!$G$27),"Y",IF(AND(H359&gt;='Intersection Mileposts'!$F$28,H359&lt;='Intersection Mileposts'!$G$28),"Y",IF(AND(H359&gt;='Intersection Mileposts'!$F$29,H359&lt;='Intersection Mileposts'!$G$29),"Y", IF(AND(H359&gt;='Intersection Mileposts'!$F$30,H359&lt;='Intersection Mileposts'!$G$30),"Y",IF(AND(H359&gt;='Intersection Mileposts'!$F$31,H359&lt;='Intersection Mileposts'!$G$31),"Y",IF(AND(H359&gt;='Intersection Mileposts'!$F$32,H359&lt;='Intersection Mileposts'!$G$32),"Y",IF(AND(H359&gt;='Intersection Mileposts'!$F$33,H359&lt;='Intersection Mileposts'!$G$33),"Y",IF(AND(H359&gt;='Intersection Mileposts'!$F$34,H359&lt;='Intersection Mileposts'!$G$34),"Y",IF(AND(H359&gt;='Intersection Mileposts'!$F$35,H359&lt;='Intersection Mileposts'!$G$35),"Y",IF(AND(H359&gt;='Intersection Mileposts'!$F$36,H359&lt;='Intersection Mileposts'!$G$36),"Y",IF(AND(H359&gt;='Intersection Mileposts'!$F$37,H359&lt;='Intersection Mileposts'!$G$37),"Y",IF(AND(H359&gt;='Intersection Mileposts'!$F$38,H359&lt;='Intersection Mileposts'!$G$38),"Y",IF(AND(H359&gt;='Intersection Mileposts'!$F$39,H359&lt;='Intersection Mileposts'!$G$39),"Y","N"))))))))))))))))))))))))))))))))))))</f>
        <v/>
      </c>
    </row>
    <row r="360" spans="1:46" x14ac:dyDescent="0.3">
      <c r="A360" s="279"/>
      <c r="B360" s="261"/>
      <c r="C360" s="262"/>
      <c r="D360" s="262"/>
      <c r="E360" s="262"/>
      <c r="F360" s="262"/>
      <c r="G360" s="284"/>
      <c r="H360" s="286"/>
      <c r="I360" s="279"/>
      <c r="J360" s="260"/>
      <c r="K360" s="260"/>
      <c r="L360" s="280"/>
      <c r="M360" s="275"/>
      <c r="N360" s="263"/>
      <c r="P360" s="264" t="str">
        <f>IF(R360 = "", "", COUNT($R$4:R360))</f>
        <v/>
      </c>
      <c r="Q360" s="264" t="str">
        <f t="shared" si="45"/>
        <v/>
      </c>
      <c r="R360" s="265" t="str">
        <f t="shared" si="46"/>
        <v/>
      </c>
      <c r="S360" s="266" t="str">
        <f t="shared" si="51"/>
        <v/>
      </c>
      <c r="T360" s="267" t="str">
        <f t="shared" si="47"/>
        <v/>
      </c>
      <c r="U360" s="268" t="str">
        <f t="shared" si="52"/>
        <v/>
      </c>
      <c r="V360" s="269" t="str">
        <f t="shared" si="48"/>
        <v/>
      </c>
      <c r="W360" s="5"/>
      <c r="AR360" s="2" t="str">
        <f t="shared" si="50"/>
        <v/>
      </c>
      <c r="AS360" s="2" t="str">
        <f t="shared" si="49"/>
        <v/>
      </c>
      <c r="AT360" s="2" t="str">
        <f>IF(AR360="","",IF(AND(H360&gt;='Intersection Mileposts'!$F$5,H360&lt;='Intersection Mileposts'!$G$5),"Y",IF(AND(H360&gt;='Intersection Mileposts'!$F$6,H360&lt;='Intersection Mileposts'!$G$6),"Y",IF(AND(H360&gt;='Intersection Mileposts'!$F$7,H360&lt;='Intersection Mileposts'!$G$7),"Y",IF(AND(H360&gt;='Intersection Mileposts'!$F$8,H360&lt;='Intersection Mileposts'!$G$8),"Y",IF(AND(H360&gt;='Intersection Mileposts'!$F$9,H360&lt;='Intersection Mileposts'!$G$9),"Y",IF(AND(H360&gt;='Intersection Mileposts'!$F$10,H360&lt;='Intersection Mileposts'!$G$10),"Y",IF(AND(H360&gt;='Intersection Mileposts'!$F$11,H360&lt;='Intersection Mileposts'!$G$11),"Y",IF(AND(H360&gt;='Intersection Mileposts'!$F$12,H360&lt;='Intersection Mileposts'!$G$12),"Y",IF(AND(H360&gt;='Intersection Mileposts'!$F$13,H360&lt;='Intersection Mileposts'!$G$13),"Y",IF(AND(H360&gt;='Intersection Mileposts'!$F$14,H360&lt;='Intersection Mileposts'!$G$14),"Y",IF(AND(H360&gt;='Intersection Mileposts'!$F$15,H360&lt;='Intersection Mileposts'!$G$15),"Y",IF(AND(H360&gt;='Intersection Mileposts'!$F$16,H360&lt;='Intersection Mileposts'!$G$16),"Y",IF(AND(H360&gt;='Intersection Mileposts'!$F$17,H360&lt;='Intersection Mileposts'!$G$17),"Y",IF(AND(H360&gt;='Intersection Mileposts'!$F$18,H360&lt;='Intersection Mileposts'!$G$18),"Y",IF(AND(H360&gt;='Intersection Mileposts'!$F$19,H360&lt;='Intersection Mileposts'!$G$19),"Y",IF(AND(H360&gt;='Intersection Mileposts'!$F$20,H360&lt;='Intersection Mileposts'!$G$20),"Y",IF(AND(H360&gt;='Intersection Mileposts'!$F$21,H360&lt;='Intersection Mileposts'!$G$21),"Y",IF(AND(H360&gt;='Intersection Mileposts'!$F$22,H360&lt;='Intersection Mileposts'!$G$22),"Y",IF(AND(H360&gt;='Intersection Mileposts'!$F$23,H360&lt;='Intersection Mileposts'!$G$23),"Y",IF(AND(H360&gt;='Intersection Mileposts'!$F$24,H360&lt;='Intersection Mileposts'!$G$24),"Y",IF(AND(H360&gt;='Intersection Mileposts'!$F$25,H360&lt;='Intersection Mileposts'!$G$25),"Y",IF(AND(H360&gt;='Intersection Mileposts'!$F$26,H360&lt;='Intersection Mileposts'!$G$26),"Y",IF(AND(H360&gt;='Intersection Mileposts'!$F$27,H360&lt;='Intersection Mileposts'!$G$27),"Y",IF(AND(H360&gt;='Intersection Mileposts'!$F$28,H360&lt;='Intersection Mileposts'!$G$28),"Y",IF(AND(H360&gt;='Intersection Mileposts'!$F$29,H360&lt;='Intersection Mileposts'!$G$29),"Y", IF(AND(H360&gt;='Intersection Mileposts'!$F$30,H360&lt;='Intersection Mileposts'!$G$30),"Y",IF(AND(H360&gt;='Intersection Mileposts'!$F$31,H360&lt;='Intersection Mileposts'!$G$31),"Y",IF(AND(H360&gt;='Intersection Mileposts'!$F$32,H360&lt;='Intersection Mileposts'!$G$32),"Y",IF(AND(H360&gt;='Intersection Mileposts'!$F$33,H360&lt;='Intersection Mileposts'!$G$33),"Y",IF(AND(H360&gt;='Intersection Mileposts'!$F$34,H360&lt;='Intersection Mileposts'!$G$34),"Y",IF(AND(H360&gt;='Intersection Mileposts'!$F$35,H360&lt;='Intersection Mileposts'!$G$35),"Y",IF(AND(H360&gt;='Intersection Mileposts'!$F$36,H360&lt;='Intersection Mileposts'!$G$36),"Y",IF(AND(H360&gt;='Intersection Mileposts'!$F$37,H360&lt;='Intersection Mileposts'!$G$37),"Y",IF(AND(H360&gt;='Intersection Mileposts'!$F$38,H360&lt;='Intersection Mileposts'!$G$38),"Y",IF(AND(H360&gt;='Intersection Mileposts'!$F$39,H360&lt;='Intersection Mileposts'!$G$39),"Y","N"))))))))))))))))))))))))))))))))))))</f>
        <v/>
      </c>
    </row>
    <row r="361" spans="1:46" x14ac:dyDescent="0.3">
      <c r="A361" s="279"/>
      <c r="B361" s="261"/>
      <c r="C361" s="262"/>
      <c r="D361" s="262"/>
      <c r="E361" s="262"/>
      <c r="F361" s="262"/>
      <c r="G361" s="284"/>
      <c r="H361" s="286"/>
      <c r="I361" s="279"/>
      <c r="J361" s="260"/>
      <c r="K361" s="260"/>
      <c r="L361" s="280"/>
      <c r="M361" s="275"/>
      <c r="N361" s="263"/>
      <c r="P361" s="264" t="str">
        <f>IF(R361 = "", "", COUNT($R$4:R361))</f>
        <v/>
      </c>
      <c r="Q361" s="264" t="str">
        <f t="shared" si="45"/>
        <v/>
      </c>
      <c r="R361" s="265" t="str">
        <f t="shared" si="46"/>
        <v/>
      </c>
      <c r="S361" s="266" t="str">
        <f t="shared" si="51"/>
        <v/>
      </c>
      <c r="T361" s="267" t="str">
        <f t="shared" si="47"/>
        <v/>
      </c>
      <c r="U361" s="268" t="str">
        <f t="shared" si="52"/>
        <v/>
      </c>
      <c r="V361" s="269" t="str">
        <f t="shared" si="48"/>
        <v/>
      </c>
      <c r="W361" s="5"/>
      <c r="AR361" s="2" t="str">
        <f t="shared" si="50"/>
        <v/>
      </c>
      <c r="AS361" s="2" t="str">
        <f t="shared" si="49"/>
        <v/>
      </c>
      <c r="AT361" s="2" t="str">
        <f>IF(AR361="","",IF(AND(H361&gt;='Intersection Mileposts'!$F$5,H361&lt;='Intersection Mileposts'!$G$5),"Y",IF(AND(H361&gt;='Intersection Mileposts'!$F$6,H361&lt;='Intersection Mileposts'!$G$6),"Y",IF(AND(H361&gt;='Intersection Mileposts'!$F$7,H361&lt;='Intersection Mileposts'!$G$7),"Y",IF(AND(H361&gt;='Intersection Mileposts'!$F$8,H361&lt;='Intersection Mileposts'!$G$8),"Y",IF(AND(H361&gt;='Intersection Mileposts'!$F$9,H361&lt;='Intersection Mileposts'!$G$9),"Y",IF(AND(H361&gt;='Intersection Mileposts'!$F$10,H361&lt;='Intersection Mileposts'!$G$10),"Y",IF(AND(H361&gt;='Intersection Mileposts'!$F$11,H361&lt;='Intersection Mileposts'!$G$11),"Y",IF(AND(H361&gt;='Intersection Mileposts'!$F$12,H361&lt;='Intersection Mileposts'!$G$12),"Y",IF(AND(H361&gt;='Intersection Mileposts'!$F$13,H361&lt;='Intersection Mileposts'!$G$13),"Y",IF(AND(H361&gt;='Intersection Mileposts'!$F$14,H361&lt;='Intersection Mileposts'!$G$14),"Y",IF(AND(H361&gt;='Intersection Mileposts'!$F$15,H361&lt;='Intersection Mileposts'!$G$15),"Y",IF(AND(H361&gt;='Intersection Mileposts'!$F$16,H361&lt;='Intersection Mileposts'!$G$16),"Y",IF(AND(H361&gt;='Intersection Mileposts'!$F$17,H361&lt;='Intersection Mileposts'!$G$17),"Y",IF(AND(H361&gt;='Intersection Mileposts'!$F$18,H361&lt;='Intersection Mileposts'!$G$18),"Y",IF(AND(H361&gt;='Intersection Mileposts'!$F$19,H361&lt;='Intersection Mileposts'!$G$19),"Y",IF(AND(H361&gt;='Intersection Mileposts'!$F$20,H361&lt;='Intersection Mileposts'!$G$20),"Y",IF(AND(H361&gt;='Intersection Mileposts'!$F$21,H361&lt;='Intersection Mileposts'!$G$21),"Y",IF(AND(H361&gt;='Intersection Mileposts'!$F$22,H361&lt;='Intersection Mileposts'!$G$22),"Y",IF(AND(H361&gt;='Intersection Mileposts'!$F$23,H361&lt;='Intersection Mileposts'!$G$23),"Y",IF(AND(H361&gt;='Intersection Mileposts'!$F$24,H361&lt;='Intersection Mileposts'!$G$24),"Y",IF(AND(H361&gt;='Intersection Mileposts'!$F$25,H361&lt;='Intersection Mileposts'!$G$25),"Y",IF(AND(H361&gt;='Intersection Mileposts'!$F$26,H361&lt;='Intersection Mileposts'!$G$26),"Y",IF(AND(H361&gt;='Intersection Mileposts'!$F$27,H361&lt;='Intersection Mileposts'!$G$27),"Y",IF(AND(H361&gt;='Intersection Mileposts'!$F$28,H361&lt;='Intersection Mileposts'!$G$28),"Y",IF(AND(H361&gt;='Intersection Mileposts'!$F$29,H361&lt;='Intersection Mileposts'!$G$29),"Y", IF(AND(H361&gt;='Intersection Mileposts'!$F$30,H361&lt;='Intersection Mileposts'!$G$30),"Y",IF(AND(H361&gt;='Intersection Mileposts'!$F$31,H361&lt;='Intersection Mileposts'!$G$31),"Y",IF(AND(H361&gt;='Intersection Mileposts'!$F$32,H361&lt;='Intersection Mileposts'!$G$32),"Y",IF(AND(H361&gt;='Intersection Mileposts'!$F$33,H361&lt;='Intersection Mileposts'!$G$33),"Y",IF(AND(H361&gt;='Intersection Mileposts'!$F$34,H361&lt;='Intersection Mileposts'!$G$34),"Y",IF(AND(H361&gt;='Intersection Mileposts'!$F$35,H361&lt;='Intersection Mileposts'!$G$35),"Y",IF(AND(H361&gt;='Intersection Mileposts'!$F$36,H361&lt;='Intersection Mileposts'!$G$36),"Y",IF(AND(H361&gt;='Intersection Mileposts'!$F$37,H361&lt;='Intersection Mileposts'!$G$37),"Y",IF(AND(H361&gt;='Intersection Mileposts'!$F$38,H361&lt;='Intersection Mileposts'!$G$38),"Y",IF(AND(H361&gt;='Intersection Mileposts'!$F$39,H361&lt;='Intersection Mileposts'!$G$39),"Y","N"))))))))))))))))))))))))))))))))))))</f>
        <v/>
      </c>
    </row>
    <row r="362" spans="1:46" x14ac:dyDescent="0.3">
      <c r="A362" s="279"/>
      <c r="B362" s="261"/>
      <c r="C362" s="262"/>
      <c r="D362" s="262"/>
      <c r="E362" s="262"/>
      <c r="F362" s="262"/>
      <c r="G362" s="284"/>
      <c r="H362" s="286"/>
      <c r="I362" s="279"/>
      <c r="J362" s="260"/>
      <c r="K362" s="260"/>
      <c r="L362" s="280"/>
      <c r="M362" s="275"/>
      <c r="N362" s="263"/>
      <c r="P362" s="264" t="str">
        <f>IF(R362 = "", "", COUNT($R$4:R362))</f>
        <v/>
      </c>
      <c r="Q362" s="264" t="str">
        <f t="shared" si="45"/>
        <v/>
      </c>
      <c r="R362" s="265" t="str">
        <f t="shared" si="46"/>
        <v/>
      </c>
      <c r="S362" s="266" t="str">
        <f t="shared" si="51"/>
        <v/>
      </c>
      <c r="T362" s="267" t="str">
        <f t="shared" si="47"/>
        <v/>
      </c>
      <c r="U362" s="268" t="str">
        <f t="shared" si="52"/>
        <v/>
      </c>
      <c r="V362" s="269" t="str">
        <f t="shared" si="48"/>
        <v/>
      </c>
      <c r="W362" s="5"/>
      <c r="AR362" s="2" t="str">
        <f t="shared" si="50"/>
        <v/>
      </c>
      <c r="AS362" s="2" t="str">
        <f t="shared" si="49"/>
        <v/>
      </c>
      <c r="AT362" s="2" t="str">
        <f>IF(AR362="","",IF(AND(H362&gt;='Intersection Mileposts'!$F$5,H362&lt;='Intersection Mileposts'!$G$5),"Y",IF(AND(H362&gt;='Intersection Mileposts'!$F$6,H362&lt;='Intersection Mileposts'!$G$6),"Y",IF(AND(H362&gt;='Intersection Mileposts'!$F$7,H362&lt;='Intersection Mileposts'!$G$7),"Y",IF(AND(H362&gt;='Intersection Mileposts'!$F$8,H362&lt;='Intersection Mileposts'!$G$8),"Y",IF(AND(H362&gt;='Intersection Mileposts'!$F$9,H362&lt;='Intersection Mileposts'!$G$9),"Y",IF(AND(H362&gt;='Intersection Mileposts'!$F$10,H362&lt;='Intersection Mileposts'!$G$10),"Y",IF(AND(H362&gt;='Intersection Mileposts'!$F$11,H362&lt;='Intersection Mileposts'!$G$11),"Y",IF(AND(H362&gt;='Intersection Mileposts'!$F$12,H362&lt;='Intersection Mileposts'!$G$12),"Y",IF(AND(H362&gt;='Intersection Mileposts'!$F$13,H362&lt;='Intersection Mileposts'!$G$13),"Y",IF(AND(H362&gt;='Intersection Mileposts'!$F$14,H362&lt;='Intersection Mileposts'!$G$14),"Y",IF(AND(H362&gt;='Intersection Mileposts'!$F$15,H362&lt;='Intersection Mileposts'!$G$15),"Y",IF(AND(H362&gt;='Intersection Mileposts'!$F$16,H362&lt;='Intersection Mileposts'!$G$16),"Y",IF(AND(H362&gt;='Intersection Mileposts'!$F$17,H362&lt;='Intersection Mileposts'!$G$17),"Y",IF(AND(H362&gt;='Intersection Mileposts'!$F$18,H362&lt;='Intersection Mileposts'!$G$18),"Y",IF(AND(H362&gt;='Intersection Mileposts'!$F$19,H362&lt;='Intersection Mileposts'!$G$19),"Y",IF(AND(H362&gt;='Intersection Mileposts'!$F$20,H362&lt;='Intersection Mileposts'!$G$20),"Y",IF(AND(H362&gt;='Intersection Mileposts'!$F$21,H362&lt;='Intersection Mileposts'!$G$21),"Y",IF(AND(H362&gt;='Intersection Mileposts'!$F$22,H362&lt;='Intersection Mileposts'!$G$22),"Y",IF(AND(H362&gt;='Intersection Mileposts'!$F$23,H362&lt;='Intersection Mileposts'!$G$23),"Y",IF(AND(H362&gt;='Intersection Mileposts'!$F$24,H362&lt;='Intersection Mileposts'!$G$24),"Y",IF(AND(H362&gt;='Intersection Mileposts'!$F$25,H362&lt;='Intersection Mileposts'!$G$25),"Y",IF(AND(H362&gt;='Intersection Mileposts'!$F$26,H362&lt;='Intersection Mileposts'!$G$26),"Y",IF(AND(H362&gt;='Intersection Mileposts'!$F$27,H362&lt;='Intersection Mileposts'!$G$27),"Y",IF(AND(H362&gt;='Intersection Mileposts'!$F$28,H362&lt;='Intersection Mileposts'!$G$28),"Y",IF(AND(H362&gt;='Intersection Mileposts'!$F$29,H362&lt;='Intersection Mileposts'!$G$29),"Y", IF(AND(H362&gt;='Intersection Mileposts'!$F$30,H362&lt;='Intersection Mileposts'!$G$30),"Y",IF(AND(H362&gt;='Intersection Mileposts'!$F$31,H362&lt;='Intersection Mileposts'!$G$31),"Y",IF(AND(H362&gt;='Intersection Mileposts'!$F$32,H362&lt;='Intersection Mileposts'!$G$32),"Y",IF(AND(H362&gt;='Intersection Mileposts'!$F$33,H362&lt;='Intersection Mileposts'!$G$33),"Y",IF(AND(H362&gt;='Intersection Mileposts'!$F$34,H362&lt;='Intersection Mileposts'!$G$34),"Y",IF(AND(H362&gt;='Intersection Mileposts'!$F$35,H362&lt;='Intersection Mileposts'!$G$35),"Y",IF(AND(H362&gt;='Intersection Mileposts'!$F$36,H362&lt;='Intersection Mileposts'!$G$36),"Y",IF(AND(H362&gt;='Intersection Mileposts'!$F$37,H362&lt;='Intersection Mileposts'!$G$37),"Y",IF(AND(H362&gt;='Intersection Mileposts'!$F$38,H362&lt;='Intersection Mileposts'!$G$38),"Y",IF(AND(H362&gt;='Intersection Mileposts'!$F$39,H362&lt;='Intersection Mileposts'!$G$39),"Y","N"))))))))))))))))))))))))))))))))))))</f>
        <v/>
      </c>
    </row>
    <row r="363" spans="1:46" x14ac:dyDescent="0.3">
      <c r="A363" s="279"/>
      <c r="B363" s="261"/>
      <c r="C363" s="262"/>
      <c r="D363" s="262"/>
      <c r="E363" s="262"/>
      <c r="F363" s="262"/>
      <c r="G363" s="284"/>
      <c r="H363" s="286"/>
      <c r="I363" s="279"/>
      <c r="J363" s="260"/>
      <c r="K363" s="260"/>
      <c r="L363" s="280"/>
      <c r="M363" s="275"/>
      <c r="N363" s="263"/>
      <c r="P363" s="264" t="str">
        <f>IF(R363 = "", "", COUNT($R$4:R363))</f>
        <v/>
      </c>
      <c r="Q363" s="264" t="str">
        <f t="shared" si="45"/>
        <v/>
      </c>
      <c r="R363" s="265" t="str">
        <f t="shared" si="46"/>
        <v/>
      </c>
      <c r="S363" s="266" t="str">
        <f t="shared" si="51"/>
        <v/>
      </c>
      <c r="T363" s="267" t="str">
        <f t="shared" si="47"/>
        <v/>
      </c>
      <c r="U363" s="268" t="str">
        <f t="shared" si="52"/>
        <v/>
      </c>
      <c r="V363" s="269" t="str">
        <f t="shared" si="48"/>
        <v/>
      </c>
      <c r="W363" s="5"/>
      <c r="AR363" s="2" t="str">
        <f t="shared" si="50"/>
        <v/>
      </c>
      <c r="AS363" s="2" t="str">
        <f t="shared" si="49"/>
        <v/>
      </c>
      <c r="AT363" s="2" t="str">
        <f>IF(AR363="","",IF(AND(H363&gt;='Intersection Mileposts'!$F$5,H363&lt;='Intersection Mileposts'!$G$5),"Y",IF(AND(H363&gt;='Intersection Mileposts'!$F$6,H363&lt;='Intersection Mileposts'!$G$6),"Y",IF(AND(H363&gt;='Intersection Mileposts'!$F$7,H363&lt;='Intersection Mileposts'!$G$7),"Y",IF(AND(H363&gt;='Intersection Mileposts'!$F$8,H363&lt;='Intersection Mileposts'!$G$8),"Y",IF(AND(H363&gt;='Intersection Mileposts'!$F$9,H363&lt;='Intersection Mileposts'!$G$9),"Y",IF(AND(H363&gt;='Intersection Mileposts'!$F$10,H363&lt;='Intersection Mileposts'!$G$10),"Y",IF(AND(H363&gt;='Intersection Mileposts'!$F$11,H363&lt;='Intersection Mileposts'!$G$11),"Y",IF(AND(H363&gt;='Intersection Mileposts'!$F$12,H363&lt;='Intersection Mileposts'!$G$12),"Y",IF(AND(H363&gt;='Intersection Mileposts'!$F$13,H363&lt;='Intersection Mileposts'!$G$13),"Y",IF(AND(H363&gt;='Intersection Mileposts'!$F$14,H363&lt;='Intersection Mileposts'!$G$14),"Y",IF(AND(H363&gt;='Intersection Mileposts'!$F$15,H363&lt;='Intersection Mileposts'!$G$15),"Y",IF(AND(H363&gt;='Intersection Mileposts'!$F$16,H363&lt;='Intersection Mileposts'!$G$16),"Y",IF(AND(H363&gt;='Intersection Mileposts'!$F$17,H363&lt;='Intersection Mileposts'!$G$17),"Y",IF(AND(H363&gt;='Intersection Mileposts'!$F$18,H363&lt;='Intersection Mileposts'!$G$18),"Y",IF(AND(H363&gt;='Intersection Mileposts'!$F$19,H363&lt;='Intersection Mileposts'!$G$19),"Y",IF(AND(H363&gt;='Intersection Mileposts'!$F$20,H363&lt;='Intersection Mileposts'!$G$20),"Y",IF(AND(H363&gt;='Intersection Mileposts'!$F$21,H363&lt;='Intersection Mileposts'!$G$21),"Y",IF(AND(H363&gt;='Intersection Mileposts'!$F$22,H363&lt;='Intersection Mileposts'!$G$22),"Y",IF(AND(H363&gt;='Intersection Mileposts'!$F$23,H363&lt;='Intersection Mileposts'!$G$23),"Y",IF(AND(H363&gt;='Intersection Mileposts'!$F$24,H363&lt;='Intersection Mileposts'!$G$24),"Y",IF(AND(H363&gt;='Intersection Mileposts'!$F$25,H363&lt;='Intersection Mileposts'!$G$25),"Y",IF(AND(H363&gt;='Intersection Mileposts'!$F$26,H363&lt;='Intersection Mileposts'!$G$26),"Y",IF(AND(H363&gt;='Intersection Mileposts'!$F$27,H363&lt;='Intersection Mileposts'!$G$27),"Y",IF(AND(H363&gt;='Intersection Mileposts'!$F$28,H363&lt;='Intersection Mileposts'!$G$28),"Y",IF(AND(H363&gt;='Intersection Mileposts'!$F$29,H363&lt;='Intersection Mileposts'!$G$29),"Y", IF(AND(H363&gt;='Intersection Mileposts'!$F$30,H363&lt;='Intersection Mileposts'!$G$30),"Y",IF(AND(H363&gt;='Intersection Mileposts'!$F$31,H363&lt;='Intersection Mileposts'!$G$31),"Y",IF(AND(H363&gt;='Intersection Mileposts'!$F$32,H363&lt;='Intersection Mileposts'!$G$32),"Y",IF(AND(H363&gt;='Intersection Mileposts'!$F$33,H363&lt;='Intersection Mileposts'!$G$33),"Y",IF(AND(H363&gt;='Intersection Mileposts'!$F$34,H363&lt;='Intersection Mileposts'!$G$34),"Y",IF(AND(H363&gt;='Intersection Mileposts'!$F$35,H363&lt;='Intersection Mileposts'!$G$35),"Y",IF(AND(H363&gt;='Intersection Mileposts'!$F$36,H363&lt;='Intersection Mileposts'!$G$36),"Y",IF(AND(H363&gt;='Intersection Mileposts'!$F$37,H363&lt;='Intersection Mileposts'!$G$37),"Y",IF(AND(H363&gt;='Intersection Mileposts'!$F$38,H363&lt;='Intersection Mileposts'!$G$38),"Y",IF(AND(H363&gt;='Intersection Mileposts'!$F$39,H363&lt;='Intersection Mileposts'!$G$39),"Y","N"))))))))))))))))))))))))))))))))))))</f>
        <v/>
      </c>
    </row>
    <row r="364" spans="1:46" x14ac:dyDescent="0.3">
      <c r="A364" s="279"/>
      <c r="B364" s="261"/>
      <c r="C364" s="262"/>
      <c r="D364" s="262"/>
      <c r="E364" s="262"/>
      <c r="F364" s="262"/>
      <c r="G364" s="284"/>
      <c r="H364" s="286"/>
      <c r="I364" s="279"/>
      <c r="J364" s="260"/>
      <c r="K364" s="260"/>
      <c r="L364" s="280"/>
      <c r="M364" s="275"/>
      <c r="N364" s="263"/>
      <c r="P364" s="264" t="str">
        <f>IF(R364 = "", "", COUNT($R$4:R364))</f>
        <v/>
      </c>
      <c r="Q364" s="264" t="str">
        <f t="shared" si="45"/>
        <v/>
      </c>
      <c r="R364" s="265" t="str">
        <f t="shared" si="46"/>
        <v/>
      </c>
      <c r="S364" s="266" t="str">
        <f t="shared" si="51"/>
        <v/>
      </c>
      <c r="T364" s="267" t="str">
        <f t="shared" si="47"/>
        <v/>
      </c>
      <c r="U364" s="268" t="str">
        <f t="shared" si="52"/>
        <v/>
      </c>
      <c r="V364" s="269" t="str">
        <f t="shared" si="48"/>
        <v/>
      </c>
      <c r="W364" s="5"/>
      <c r="AR364" s="2" t="str">
        <f t="shared" si="50"/>
        <v/>
      </c>
      <c r="AS364" s="2" t="str">
        <f t="shared" si="49"/>
        <v/>
      </c>
      <c r="AT364" s="2" t="str">
        <f>IF(AR364="","",IF(AND(H364&gt;='Intersection Mileposts'!$F$5,H364&lt;='Intersection Mileposts'!$G$5),"Y",IF(AND(H364&gt;='Intersection Mileposts'!$F$6,H364&lt;='Intersection Mileposts'!$G$6),"Y",IF(AND(H364&gt;='Intersection Mileposts'!$F$7,H364&lt;='Intersection Mileposts'!$G$7),"Y",IF(AND(H364&gt;='Intersection Mileposts'!$F$8,H364&lt;='Intersection Mileposts'!$G$8),"Y",IF(AND(H364&gt;='Intersection Mileposts'!$F$9,H364&lt;='Intersection Mileposts'!$G$9),"Y",IF(AND(H364&gt;='Intersection Mileposts'!$F$10,H364&lt;='Intersection Mileposts'!$G$10),"Y",IF(AND(H364&gt;='Intersection Mileposts'!$F$11,H364&lt;='Intersection Mileposts'!$G$11),"Y",IF(AND(H364&gt;='Intersection Mileposts'!$F$12,H364&lt;='Intersection Mileposts'!$G$12),"Y",IF(AND(H364&gt;='Intersection Mileposts'!$F$13,H364&lt;='Intersection Mileposts'!$G$13),"Y",IF(AND(H364&gt;='Intersection Mileposts'!$F$14,H364&lt;='Intersection Mileposts'!$G$14),"Y",IF(AND(H364&gt;='Intersection Mileposts'!$F$15,H364&lt;='Intersection Mileposts'!$G$15),"Y",IF(AND(H364&gt;='Intersection Mileposts'!$F$16,H364&lt;='Intersection Mileposts'!$G$16),"Y",IF(AND(H364&gt;='Intersection Mileposts'!$F$17,H364&lt;='Intersection Mileposts'!$G$17),"Y",IF(AND(H364&gt;='Intersection Mileposts'!$F$18,H364&lt;='Intersection Mileposts'!$G$18),"Y",IF(AND(H364&gt;='Intersection Mileposts'!$F$19,H364&lt;='Intersection Mileposts'!$G$19),"Y",IF(AND(H364&gt;='Intersection Mileposts'!$F$20,H364&lt;='Intersection Mileposts'!$G$20),"Y",IF(AND(H364&gt;='Intersection Mileposts'!$F$21,H364&lt;='Intersection Mileposts'!$G$21),"Y",IF(AND(H364&gt;='Intersection Mileposts'!$F$22,H364&lt;='Intersection Mileposts'!$G$22),"Y",IF(AND(H364&gt;='Intersection Mileposts'!$F$23,H364&lt;='Intersection Mileposts'!$G$23),"Y",IF(AND(H364&gt;='Intersection Mileposts'!$F$24,H364&lt;='Intersection Mileposts'!$G$24),"Y",IF(AND(H364&gt;='Intersection Mileposts'!$F$25,H364&lt;='Intersection Mileposts'!$G$25),"Y",IF(AND(H364&gt;='Intersection Mileposts'!$F$26,H364&lt;='Intersection Mileposts'!$G$26),"Y",IF(AND(H364&gt;='Intersection Mileposts'!$F$27,H364&lt;='Intersection Mileposts'!$G$27),"Y",IF(AND(H364&gt;='Intersection Mileposts'!$F$28,H364&lt;='Intersection Mileposts'!$G$28),"Y",IF(AND(H364&gt;='Intersection Mileposts'!$F$29,H364&lt;='Intersection Mileposts'!$G$29),"Y", IF(AND(H364&gt;='Intersection Mileposts'!$F$30,H364&lt;='Intersection Mileposts'!$G$30),"Y",IF(AND(H364&gt;='Intersection Mileposts'!$F$31,H364&lt;='Intersection Mileposts'!$G$31),"Y",IF(AND(H364&gt;='Intersection Mileposts'!$F$32,H364&lt;='Intersection Mileposts'!$G$32),"Y",IF(AND(H364&gt;='Intersection Mileposts'!$F$33,H364&lt;='Intersection Mileposts'!$G$33),"Y",IF(AND(H364&gt;='Intersection Mileposts'!$F$34,H364&lt;='Intersection Mileposts'!$G$34),"Y",IF(AND(H364&gt;='Intersection Mileposts'!$F$35,H364&lt;='Intersection Mileposts'!$G$35),"Y",IF(AND(H364&gt;='Intersection Mileposts'!$F$36,H364&lt;='Intersection Mileposts'!$G$36),"Y",IF(AND(H364&gt;='Intersection Mileposts'!$F$37,H364&lt;='Intersection Mileposts'!$G$37),"Y",IF(AND(H364&gt;='Intersection Mileposts'!$F$38,H364&lt;='Intersection Mileposts'!$G$38),"Y",IF(AND(H364&gt;='Intersection Mileposts'!$F$39,H364&lt;='Intersection Mileposts'!$G$39),"Y","N"))))))))))))))))))))))))))))))))))))</f>
        <v/>
      </c>
    </row>
    <row r="365" spans="1:46" x14ac:dyDescent="0.3">
      <c r="A365" s="279"/>
      <c r="B365" s="261"/>
      <c r="C365" s="262"/>
      <c r="D365" s="262"/>
      <c r="E365" s="262"/>
      <c r="F365" s="262"/>
      <c r="G365" s="284"/>
      <c r="H365" s="286"/>
      <c r="I365" s="279"/>
      <c r="J365" s="260"/>
      <c r="K365" s="260"/>
      <c r="L365" s="280"/>
      <c r="M365" s="275"/>
      <c r="N365" s="263"/>
      <c r="P365" s="264" t="str">
        <f>IF(R365 = "", "", COUNT($R$4:R365))</f>
        <v/>
      </c>
      <c r="Q365" s="264" t="str">
        <f t="shared" si="45"/>
        <v/>
      </c>
      <c r="R365" s="265" t="str">
        <f t="shared" si="46"/>
        <v/>
      </c>
      <c r="S365" s="266" t="str">
        <f t="shared" si="51"/>
        <v/>
      </c>
      <c r="T365" s="267" t="str">
        <f t="shared" si="47"/>
        <v/>
      </c>
      <c r="U365" s="268" t="str">
        <f t="shared" si="52"/>
        <v/>
      </c>
      <c r="V365" s="269" t="str">
        <f t="shared" si="48"/>
        <v/>
      </c>
      <c r="W365" s="5"/>
      <c r="AR365" s="2" t="str">
        <f t="shared" si="50"/>
        <v/>
      </c>
      <c r="AS365" s="2" t="str">
        <f t="shared" si="49"/>
        <v/>
      </c>
      <c r="AT365" s="2" t="str">
        <f>IF(AR365="","",IF(AND(H365&gt;='Intersection Mileposts'!$F$5,H365&lt;='Intersection Mileposts'!$G$5),"Y",IF(AND(H365&gt;='Intersection Mileposts'!$F$6,H365&lt;='Intersection Mileposts'!$G$6),"Y",IF(AND(H365&gt;='Intersection Mileposts'!$F$7,H365&lt;='Intersection Mileposts'!$G$7),"Y",IF(AND(H365&gt;='Intersection Mileposts'!$F$8,H365&lt;='Intersection Mileposts'!$G$8),"Y",IF(AND(H365&gt;='Intersection Mileposts'!$F$9,H365&lt;='Intersection Mileposts'!$G$9),"Y",IF(AND(H365&gt;='Intersection Mileposts'!$F$10,H365&lt;='Intersection Mileposts'!$G$10),"Y",IF(AND(H365&gt;='Intersection Mileposts'!$F$11,H365&lt;='Intersection Mileposts'!$G$11),"Y",IF(AND(H365&gt;='Intersection Mileposts'!$F$12,H365&lt;='Intersection Mileposts'!$G$12),"Y",IF(AND(H365&gt;='Intersection Mileposts'!$F$13,H365&lt;='Intersection Mileposts'!$G$13),"Y",IF(AND(H365&gt;='Intersection Mileposts'!$F$14,H365&lt;='Intersection Mileposts'!$G$14),"Y",IF(AND(H365&gt;='Intersection Mileposts'!$F$15,H365&lt;='Intersection Mileposts'!$G$15),"Y",IF(AND(H365&gt;='Intersection Mileposts'!$F$16,H365&lt;='Intersection Mileposts'!$G$16),"Y",IF(AND(H365&gt;='Intersection Mileposts'!$F$17,H365&lt;='Intersection Mileposts'!$G$17),"Y",IF(AND(H365&gt;='Intersection Mileposts'!$F$18,H365&lt;='Intersection Mileposts'!$G$18),"Y",IF(AND(H365&gt;='Intersection Mileposts'!$F$19,H365&lt;='Intersection Mileposts'!$G$19),"Y",IF(AND(H365&gt;='Intersection Mileposts'!$F$20,H365&lt;='Intersection Mileposts'!$G$20),"Y",IF(AND(H365&gt;='Intersection Mileposts'!$F$21,H365&lt;='Intersection Mileposts'!$G$21),"Y",IF(AND(H365&gt;='Intersection Mileposts'!$F$22,H365&lt;='Intersection Mileposts'!$G$22),"Y",IF(AND(H365&gt;='Intersection Mileposts'!$F$23,H365&lt;='Intersection Mileposts'!$G$23),"Y",IF(AND(H365&gt;='Intersection Mileposts'!$F$24,H365&lt;='Intersection Mileposts'!$G$24),"Y",IF(AND(H365&gt;='Intersection Mileposts'!$F$25,H365&lt;='Intersection Mileposts'!$G$25),"Y",IF(AND(H365&gt;='Intersection Mileposts'!$F$26,H365&lt;='Intersection Mileposts'!$G$26),"Y",IF(AND(H365&gt;='Intersection Mileposts'!$F$27,H365&lt;='Intersection Mileposts'!$G$27),"Y",IF(AND(H365&gt;='Intersection Mileposts'!$F$28,H365&lt;='Intersection Mileposts'!$G$28),"Y",IF(AND(H365&gt;='Intersection Mileposts'!$F$29,H365&lt;='Intersection Mileposts'!$G$29),"Y", IF(AND(H365&gt;='Intersection Mileposts'!$F$30,H365&lt;='Intersection Mileposts'!$G$30),"Y",IF(AND(H365&gt;='Intersection Mileposts'!$F$31,H365&lt;='Intersection Mileposts'!$G$31),"Y",IF(AND(H365&gt;='Intersection Mileposts'!$F$32,H365&lt;='Intersection Mileposts'!$G$32),"Y",IF(AND(H365&gt;='Intersection Mileposts'!$F$33,H365&lt;='Intersection Mileposts'!$G$33),"Y",IF(AND(H365&gt;='Intersection Mileposts'!$F$34,H365&lt;='Intersection Mileposts'!$G$34),"Y",IF(AND(H365&gt;='Intersection Mileposts'!$F$35,H365&lt;='Intersection Mileposts'!$G$35),"Y",IF(AND(H365&gt;='Intersection Mileposts'!$F$36,H365&lt;='Intersection Mileposts'!$G$36),"Y",IF(AND(H365&gt;='Intersection Mileposts'!$F$37,H365&lt;='Intersection Mileposts'!$G$37),"Y",IF(AND(H365&gt;='Intersection Mileposts'!$F$38,H365&lt;='Intersection Mileposts'!$G$38),"Y",IF(AND(H365&gt;='Intersection Mileposts'!$F$39,H365&lt;='Intersection Mileposts'!$G$39),"Y","N"))))))))))))))))))))))))))))))))))))</f>
        <v/>
      </c>
    </row>
    <row r="366" spans="1:46" x14ac:dyDescent="0.3">
      <c r="A366" s="279"/>
      <c r="B366" s="261"/>
      <c r="C366" s="262"/>
      <c r="D366" s="262"/>
      <c r="E366" s="262"/>
      <c r="F366" s="262"/>
      <c r="G366" s="284"/>
      <c r="H366" s="286"/>
      <c r="I366" s="279"/>
      <c r="J366" s="260"/>
      <c r="K366" s="260"/>
      <c r="L366" s="280"/>
      <c r="M366" s="275"/>
      <c r="N366" s="263"/>
      <c r="P366" s="264" t="str">
        <f>IF(R366 = "", "", COUNT($R$4:R366))</f>
        <v/>
      </c>
      <c r="Q366" s="264" t="str">
        <f t="shared" si="45"/>
        <v/>
      </c>
      <c r="R366" s="265" t="str">
        <f t="shared" si="46"/>
        <v/>
      </c>
      <c r="S366" s="266" t="str">
        <f t="shared" si="51"/>
        <v/>
      </c>
      <c r="T366" s="267" t="str">
        <f t="shared" si="47"/>
        <v/>
      </c>
      <c r="U366" s="268" t="str">
        <f t="shared" si="52"/>
        <v/>
      </c>
      <c r="V366" s="269" t="str">
        <f t="shared" si="48"/>
        <v/>
      </c>
      <c r="W366" s="5"/>
      <c r="AR366" s="2" t="str">
        <f t="shared" si="50"/>
        <v/>
      </c>
      <c r="AS366" s="2" t="str">
        <f t="shared" si="49"/>
        <v/>
      </c>
      <c r="AT366" s="2" t="str">
        <f>IF(AR366="","",IF(AND(H366&gt;='Intersection Mileposts'!$F$5,H366&lt;='Intersection Mileposts'!$G$5),"Y",IF(AND(H366&gt;='Intersection Mileposts'!$F$6,H366&lt;='Intersection Mileposts'!$G$6),"Y",IF(AND(H366&gt;='Intersection Mileposts'!$F$7,H366&lt;='Intersection Mileposts'!$G$7),"Y",IF(AND(H366&gt;='Intersection Mileposts'!$F$8,H366&lt;='Intersection Mileposts'!$G$8),"Y",IF(AND(H366&gt;='Intersection Mileposts'!$F$9,H366&lt;='Intersection Mileposts'!$G$9),"Y",IF(AND(H366&gt;='Intersection Mileposts'!$F$10,H366&lt;='Intersection Mileposts'!$G$10),"Y",IF(AND(H366&gt;='Intersection Mileposts'!$F$11,H366&lt;='Intersection Mileposts'!$G$11),"Y",IF(AND(H366&gt;='Intersection Mileposts'!$F$12,H366&lt;='Intersection Mileposts'!$G$12),"Y",IF(AND(H366&gt;='Intersection Mileposts'!$F$13,H366&lt;='Intersection Mileposts'!$G$13),"Y",IF(AND(H366&gt;='Intersection Mileposts'!$F$14,H366&lt;='Intersection Mileposts'!$G$14),"Y",IF(AND(H366&gt;='Intersection Mileposts'!$F$15,H366&lt;='Intersection Mileposts'!$G$15),"Y",IF(AND(H366&gt;='Intersection Mileposts'!$F$16,H366&lt;='Intersection Mileposts'!$G$16),"Y",IF(AND(H366&gt;='Intersection Mileposts'!$F$17,H366&lt;='Intersection Mileposts'!$G$17),"Y",IF(AND(H366&gt;='Intersection Mileposts'!$F$18,H366&lt;='Intersection Mileposts'!$G$18),"Y",IF(AND(H366&gt;='Intersection Mileposts'!$F$19,H366&lt;='Intersection Mileposts'!$G$19),"Y",IF(AND(H366&gt;='Intersection Mileposts'!$F$20,H366&lt;='Intersection Mileposts'!$G$20),"Y",IF(AND(H366&gt;='Intersection Mileposts'!$F$21,H366&lt;='Intersection Mileposts'!$G$21),"Y",IF(AND(H366&gt;='Intersection Mileposts'!$F$22,H366&lt;='Intersection Mileposts'!$G$22),"Y",IF(AND(H366&gt;='Intersection Mileposts'!$F$23,H366&lt;='Intersection Mileposts'!$G$23),"Y",IF(AND(H366&gt;='Intersection Mileposts'!$F$24,H366&lt;='Intersection Mileposts'!$G$24),"Y",IF(AND(H366&gt;='Intersection Mileposts'!$F$25,H366&lt;='Intersection Mileposts'!$G$25),"Y",IF(AND(H366&gt;='Intersection Mileposts'!$F$26,H366&lt;='Intersection Mileposts'!$G$26),"Y",IF(AND(H366&gt;='Intersection Mileposts'!$F$27,H366&lt;='Intersection Mileposts'!$G$27),"Y",IF(AND(H366&gt;='Intersection Mileposts'!$F$28,H366&lt;='Intersection Mileposts'!$G$28),"Y",IF(AND(H366&gt;='Intersection Mileposts'!$F$29,H366&lt;='Intersection Mileposts'!$G$29),"Y", IF(AND(H366&gt;='Intersection Mileposts'!$F$30,H366&lt;='Intersection Mileposts'!$G$30),"Y",IF(AND(H366&gt;='Intersection Mileposts'!$F$31,H366&lt;='Intersection Mileposts'!$G$31),"Y",IF(AND(H366&gt;='Intersection Mileposts'!$F$32,H366&lt;='Intersection Mileposts'!$G$32),"Y",IF(AND(H366&gt;='Intersection Mileposts'!$F$33,H366&lt;='Intersection Mileposts'!$G$33),"Y",IF(AND(H366&gt;='Intersection Mileposts'!$F$34,H366&lt;='Intersection Mileposts'!$G$34),"Y",IF(AND(H366&gt;='Intersection Mileposts'!$F$35,H366&lt;='Intersection Mileposts'!$G$35),"Y",IF(AND(H366&gt;='Intersection Mileposts'!$F$36,H366&lt;='Intersection Mileposts'!$G$36),"Y",IF(AND(H366&gt;='Intersection Mileposts'!$F$37,H366&lt;='Intersection Mileposts'!$G$37),"Y",IF(AND(H366&gt;='Intersection Mileposts'!$F$38,H366&lt;='Intersection Mileposts'!$G$38),"Y",IF(AND(H366&gt;='Intersection Mileposts'!$F$39,H366&lt;='Intersection Mileposts'!$G$39),"Y","N"))))))))))))))))))))))))))))))))))))</f>
        <v/>
      </c>
    </row>
    <row r="367" spans="1:46" x14ac:dyDescent="0.3">
      <c r="A367" s="279"/>
      <c r="B367" s="261"/>
      <c r="C367" s="262"/>
      <c r="D367" s="262"/>
      <c r="E367" s="262"/>
      <c r="F367" s="262"/>
      <c r="G367" s="284"/>
      <c r="H367" s="286"/>
      <c r="I367" s="279"/>
      <c r="J367" s="260"/>
      <c r="K367" s="260"/>
      <c r="L367" s="280"/>
      <c r="M367" s="275"/>
      <c r="N367" s="263"/>
      <c r="P367" s="264" t="str">
        <f>IF(R367 = "", "", COUNT($R$4:R367))</f>
        <v/>
      </c>
      <c r="Q367" s="264" t="str">
        <f t="shared" si="45"/>
        <v/>
      </c>
      <c r="R367" s="265" t="str">
        <f t="shared" si="46"/>
        <v/>
      </c>
      <c r="S367" s="266" t="str">
        <f t="shared" si="51"/>
        <v/>
      </c>
      <c r="T367" s="267" t="str">
        <f t="shared" si="47"/>
        <v/>
      </c>
      <c r="U367" s="268" t="str">
        <f t="shared" si="52"/>
        <v/>
      </c>
      <c r="V367" s="269" t="str">
        <f t="shared" si="48"/>
        <v/>
      </c>
      <c r="W367" s="5"/>
      <c r="AR367" s="2" t="str">
        <f t="shared" si="50"/>
        <v/>
      </c>
      <c r="AS367" s="2" t="str">
        <f t="shared" si="49"/>
        <v/>
      </c>
      <c r="AT367" s="2" t="str">
        <f>IF(AR367="","",IF(AND(H367&gt;='Intersection Mileposts'!$F$5,H367&lt;='Intersection Mileposts'!$G$5),"Y",IF(AND(H367&gt;='Intersection Mileposts'!$F$6,H367&lt;='Intersection Mileposts'!$G$6),"Y",IF(AND(H367&gt;='Intersection Mileposts'!$F$7,H367&lt;='Intersection Mileposts'!$G$7),"Y",IF(AND(H367&gt;='Intersection Mileposts'!$F$8,H367&lt;='Intersection Mileposts'!$G$8),"Y",IF(AND(H367&gt;='Intersection Mileposts'!$F$9,H367&lt;='Intersection Mileposts'!$G$9),"Y",IF(AND(H367&gt;='Intersection Mileposts'!$F$10,H367&lt;='Intersection Mileposts'!$G$10),"Y",IF(AND(H367&gt;='Intersection Mileposts'!$F$11,H367&lt;='Intersection Mileposts'!$G$11),"Y",IF(AND(H367&gt;='Intersection Mileposts'!$F$12,H367&lt;='Intersection Mileposts'!$G$12),"Y",IF(AND(H367&gt;='Intersection Mileposts'!$F$13,H367&lt;='Intersection Mileposts'!$G$13),"Y",IF(AND(H367&gt;='Intersection Mileposts'!$F$14,H367&lt;='Intersection Mileposts'!$G$14),"Y",IF(AND(H367&gt;='Intersection Mileposts'!$F$15,H367&lt;='Intersection Mileposts'!$G$15),"Y",IF(AND(H367&gt;='Intersection Mileposts'!$F$16,H367&lt;='Intersection Mileposts'!$G$16),"Y",IF(AND(H367&gt;='Intersection Mileposts'!$F$17,H367&lt;='Intersection Mileposts'!$G$17),"Y",IF(AND(H367&gt;='Intersection Mileposts'!$F$18,H367&lt;='Intersection Mileposts'!$G$18),"Y",IF(AND(H367&gt;='Intersection Mileposts'!$F$19,H367&lt;='Intersection Mileposts'!$G$19),"Y",IF(AND(H367&gt;='Intersection Mileposts'!$F$20,H367&lt;='Intersection Mileposts'!$G$20),"Y",IF(AND(H367&gt;='Intersection Mileposts'!$F$21,H367&lt;='Intersection Mileposts'!$G$21),"Y",IF(AND(H367&gt;='Intersection Mileposts'!$F$22,H367&lt;='Intersection Mileposts'!$G$22),"Y",IF(AND(H367&gt;='Intersection Mileposts'!$F$23,H367&lt;='Intersection Mileposts'!$G$23),"Y",IF(AND(H367&gt;='Intersection Mileposts'!$F$24,H367&lt;='Intersection Mileposts'!$G$24),"Y",IF(AND(H367&gt;='Intersection Mileposts'!$F$25,H367&lt;='Intersection Mileposts'!$G$25),"Y",IF(AND(H367&gt;='Intersection Mileposts'!$F$26,H367&lt;='Intersection Mileposts'!$G$26),"Y",IF(AND(H367&gt;='Intersection Mileposts'!$F$27,H367&lt;='Intersection Mileposts'!$G$27),"Y",IF(AND(H367&gt;='Intersection Mileposts'!$F$28,H367&lt;='Intersection Mileposts'!$G$28),"Y",IF(AND(H367&gt;='Intersection Mileposts'!$F$29,H367&lt;='Intersection Mileposts'!$G$29),"Y", IF(AND(H367&gt;='Intersection Mileposts'!$F$30,H367&lt;='Intersection Mileposts'!$G$30),"Y",IF(AND(H367&gt;='Intersection Mileposts'!$F$31,H367&lt;='Intersection Mileposts'!$G$31),"Y",IF(AND(H367&gt;='Intersection Mileposts'!$F$32,H367&lt;='Intersection Mileposts'!$G$32),"Y",IF(AND(H367&gt;='Intersection Mileposts'!$F$33,H367&lt;='Intersection Mileposts'!$G$33),"Y",IF(AND(H367&gt;='Intersection Mileposts'!$F$34,H367&lt;='Intersection Mileposts'!$G$34),"Y",IF(AND(H367&gt;='Intersection Mileposts'!$F$35,H367&lt;='Intersection Mileposts'!$G$35),"Y",IF(AND(H367&gt;='Intersection Mileposts'!$F$36,H367&lt;='Intersection Mileposts'!$G$36),"Y",IF(AND(H367&gt;='Intersection Mileposts'!$F$37,H367&lt;='Intersection Mileposts'!$G$37),"Y",IF(AND(H367&gt;='Intersection Mileposts'!$F$38,H367&lt;='Intersection Mileposts'!$G$38),"Y",IF(AND(H367&gt;='Intersection Mileposts'!$F$39,H367&lt;='Intersection Mileposts'!$G$39),"Y","N"))))))))))))))))))))))))))))))))))))</f>
        <v/>
      </c>
    </row>
    <row r="368" spans="1:46" x14ac:dyDescent="0.3">
      <c r="A368" s="279"/>
      <c r="B368" s="261"/>
      <c r="C368" s="262"/>
      <c r="D368" s="262"/>
      <c r="E368" s="262"/>
      <c r="F368" s="262"/>
      <c r="G368" s="284"/>
      <c r="H368" s="286"/>
      <c r="I368" s="279"/>
      <c r="J368" s="260"/>
      <c r="K368" s="260"/>
      <c r="L368" s="280"/>
      <c r="M368" s="275"/>
      <c r="N368" s="263"/>
      <c r="P368" s="264" t="str">
        <f>IF(R368 = "", "", COUNT($R$4:R368))</f>
        <v/>
      </c>
      <c r="Q368" s="264" t="str">
        <f t="shared" si="45"/>
        <v/>
      </c>
      <c r="R368" s="265" t="str">
        <f t="shared" si="46"/>
        <v/>
      </c>
      <c r="S368" s="266" t="str">
        <f t="shared" si="51"/>
        <v/>
      </c>
      <c r="T368" s="267" t="str">
        <f t="shared" si="47"/>
        <v/>
      </c>
      <c r="U368" s="268" t="str">
        <f t="shared" si="52"/>
        <v/>
      </c>
      <c r="V368" s="269" t="str">
        <f t="shared" si="48"/>
        <v/>
      </c>
      <c r="W368" s="5"/>
      <c r="AR368" s="2" t="str">
        <f t="shared" si="50"/>
        <v/>
      </c>
      <c r="AS368" s="2" t="str">
        <f t="shared" si="49"/>
        <v/>
      </c>
      <c r="AT368" s="2" t="str">
        <f>IF(AR368="","",IF(AND(H368&gt;='Intersection Mileposts'!$F$5,H368&lt;='Intersection Mileposts'!$G$5),"Y",IF(AND(H368&gt;='Intersection Mileposts'!$F$6,H368&lt;='Intersection Mileposts'!$G$6),"Y",IF(AND(H368&gt;='Intersection Mileposts'!$F$7,H368&lt;='Intersection Mileposts'!$G$7),"Y",IF(AND(H368&gt;='Intersection Mileposts'!$F$8,H368&lt;='Intersection Mileposts'!$G$8),"Y",IF(AND(H368&gt;='Intersection Mileposts'!$F$9,H368&lt;='Intersection Mileposts'!$G$9),"Y",IF(AND(H368&gt;='Intersection Mileposts'!$F$10,H368&lt;='Intersection Mileposts'!$G$10),"Y",IF(AND(H368&gt;='Intersection Mileposts'!$F$11,H368&lt;='Intersection Mileposts'!$G$11),"Y",IF(AND(H368&gt;='Intersection Mileposts'!$F$12,H368&lt;='Intersection Mileposts'!$G$12),"Y",IF(AND(H368&gt;='Intersection Mileposts'!$F$13,H368&lt;='Intersection Mileposts'!$G$13),"Y",IF(AND(H368&gt;='Intersection Mileposts'!$F$14,H368&lt;='Intersection Mileposts'!$G$14),"Y",IF(AND(H368&gt;='Intersection Mileposts'!$F$15,H368&lt;='Intersection Mileposts'!$G$15),"Y",IF(AND(H368&gt;='Intersection Mileposts'!$F$16,H368&lt;='Intersection Mileposts'!$G$16),"Y",IF(AND(H368&gt;='Intersection Mileposts'!$F$17,H368&lt;='Intersection Mileposts'!$G$17),"Y",IF(AND(H368&gt;='Intersection Mileposts'!$F$18,H368&lt;='Intersection Mileposts'!$G$18),"Y",IF(AND(H368&gt;='Intersection Mileposts'!$F$19,H368&lt;='Intersection Mileposts'!$G$19),"Y",IF(AND(H368&gt;='Intersection Mileposts'!$F$20,H368&lt;='Intersection Mileposts'!$G$20),"Y",IF(AND(H368&gt;='Intersection Mileposts'!$F$21,H368&lt;='Intersection Mileposts'!$G$21),"Y",IF(AND(H368&gt;='Intersection Mileposts'!$F$22,H368&lt;='Intersection Mileposts'!$G$22),"Y",IF(AND(H368&gt;='Intersection Mileposts'!$F$23,H368&lt;='Intersection Mileposts'!$G$23),"Y",IF(AND(H368&gt;='Intersection Mileposts'!$F$24,H368&lt;='Intersection Mileposts'!$G$24),"Y",IF(AND(H368&gt;='Intersection Mileposts'!$F$25,H368&lt;='Intersection Mileposts'!$G$25),"Y",IF(AND(H368&gt;='Intersection Mileposts'!$F$26,H368&lt;='Intersection Mileposts'!$G$26),"Y",IF(AND(H368&gt;='Intersection Mileposts'!$F$27,H368&lt;='Intersection Mileposts'!$G$27),"Y",IF(AND(H368&gt;='Intersection Mileposts'!$F$28,H368&lt;='Intersection Mileposts'!$G$28),"Y",IF(AND(H368&gt;='Intersection Mileposts'!$F$29,H368&lt;='Intersection Mileposts'!$G$29),"Y", IF(AND(H368&gt;='Intersection Mileposts'!$F$30,H368&lt;='Intersection Mileposts'!$G$30),"Y",IF(AND(H368&gt;='Intersection Mileposts'!$F$31,H368&lt;='Intersection Mileposts'!$G$31),"Y",IF(AND(H368&gt;='Intersection Mileposts'!$F$32,H368&lt;='Intersection Mileposts'!$G$32),"Y",IF(AND(H368&gt;='Intersection Mileposts'!$F$33,H368&lt;='Intersection Mileposts'!$G$33),"Y",IF(AND(H368&gt;='Intersection Mileposts'!$F$34,H368&lt;='Intersection Mileposts'!$G$34),"Y",IF(AND(H368&gt;='Intersection Mileposts'!$F$35,H368&lt;='Intersection Mileposts'!$G$35),"Y",IF(AND(H368&gt;='Intersection Mileposts'!$F$36,H368&lt;='Intersection Mileposts'!$G$36),"Y",IF(AND(H368&gt;='Intersection Mileposts'!$F$37,H368&lt;='Intersection Mileposts'!$G$37),"Y",IF(AND(H368&gt;='Intersection Mileposts'!$F$38,H368&lt;='Intersection Mileposts'!$G$38),"Y",IF(AND(H368&gt;='Intersection Mileposts'!$F$39,H368&lt;='Intersection Mileposts'!$G$39),"Y","N"))))))))))))))))))))))))))))))))))))</f>
        <v/>
      </c>
    </row>
    <row r="369" spans="1:46" x14ac:dyDescent="0.3">
      <c r="A369" s="279"/>
      <c r="B369" s="261"/>
      <c r="C369" s="262"/>
      <c r="D369" s="262"/>
      <c r="E369" s="262"/>
      <c r="F369" s="262"/>
      <c r="G369" s="284"/>
      <c r="H369" s="286"/>
      <c r="I369" s="279"/>
      <c r="J369" s="260"/>
      <c r="K369" s="260"/>
      <c r="L369" s="280"/>
      <c r="M369" s="275"/>
      <c r="N369" s="263"/>
      <c r="P369" s="264" t="str">
        <f>IF(R369 = "", "", COUNT($R$4:R369))</f>
        <v/>
      </c>
      <c r="Q369" s="264" t="str">
        <f t="shared" si="45"/>
        <v/>
      </c>
      <c r="R369" s="265" t="str">
        <f t="shared" si="46"/>
        <v/>
      </c>
      <c r="S369" s="266" t="str">
        <f t="shared" si="51"/>
        <v/>
      </c>
      <c r="T369" s="267" t="str">
        <f t="shared" si="47"/>
        <v/>
      </c>
      <c r="U369" s="268" t="str">
        <f t="shared" si="52"/>
        <v/>
      </c>
      <c r="V369" s="269" t="str">
        <f t="shared" si="48"/>
        <v/>
      </c>
      <c r="W369" s="5"/>
      <c r="AR369" s="2" t="str">
        <f t="shared" si="50"/>
        <v/>
      </c>
      <c r="AS369" s="2" t="str">
        <f t="shared" si="49"/>
        <v/>
      </c>
      <c r="AT369" s="2" t="str">
        <f>IF(AR369="","",IF(AND(H369&gt;='Intersection Mileposts'!$F$5,H369&lt;='Intersection Mileposts'!$G$5),"Y",IF(AND(H369&gt;='Intersection Mileposts'!$F$6,H369&lt;='Intersection Mileposts'!$G$6),"Y",IF(AND(H369&gt;='Intersection Mileposts'!$F$7,H369&lt;='Intersection Mileposts'!$G$7),"Y",IF(AND(H369&gt;='Intersection Mileposts'!$F$8,H369&lt;='Intersection Mileposts'!$G$8),"Y",IF(AND(H369&gt;='Intersection Mileposts'!$F$9,H369&lt;='Intersection Mileposts'!$G$9),"Y",IF(AND(H369&gt;='Intersection Mileposts'!$F$10,H369&lt;='Intersection Mileposts'!$G$10),"Y",IF(AND(H369&gt;='Intersection Mileposts'!$F$11,H369&lt;='Intersection Mileposts'!$G$11),"Y",IF(AND(H369&gt;='Intersection Mileposts'!$F$12,H369&lt;='Intersection Mileposts'!$G$12),"Y",IF(AND(H369&gt;='Intersection Mileposts'!$F$13,H369&lt;='Intersection Mileposts'!$G$13),"Y",IF(AND(H369&gt;='Intersection Mileposts'!$F$14,H369&lt;='Intersection Mileposts'!$G$14),"Y",IF(AND(H369&gt;='Intersection Mileposts'!$F$15,H369&lt;='Intersection Mileposts'!$G$15),"Y",IF(AND(H369&gt;='Intersection Mileposts'!$F$16,H369&lt;='Intersection Mileposts'!$G$16),"Y",IF(AND(H369&gt;='Intersection Mileposts'!$F$17,H369&lt;='Intersection Mileposts'!$G$17),"Y",IF(AND(H369&gt;='Intersection Mileposts'!$F$18,H369&lt;='Intersection Mileposts'!$G$18),"Y",IF(AND(H369&gt;='Intersection Mileposts'!$F$19,H369&lt;='Intersection Mileposts'!$G$19),"Y",IF(AND(H369&gt;='Intersection Mileposts'!$F$20,H369&lt;='Intersection Mileposts'!$G$20),"Y",IF(AND(H369&gt;='Intersection Mileposts'!$F$21,H369&lt;='Intersection Mileposts'!$G$21),"Y",IF(AND(H369&gt;='Intersection Mileposts'!$F$22,H369&lt;='Intersection Mileposts'!$G$22),"Y",IF(AND(H369&gt;='Intersection Mileposts'!$F$23,H369&lt;='Intersection Mileposts'!$G$23),"Y",IF(AND(H369&gt;='Intersection Mileposts'!$F$24,H369&lt;='Intersection Mileposts'!$G$24),"Y",IF(AND(H369&gt;='Intersection Mileposts'!$F$25,H369&lt;='Intersection Mileposts'!$G$25),"Y",IF(AND(H369&gt;='Intersection Mileposts'!$F$26,H369&lt;='Intersection Mileposts'!$G$26),"Y",IF(AND(H369&gt;='Intersection Mileposts'!$F$27,H369&lt;='Intersection Mileposts'!$G$27),"Y",IF(AND(H369&gt;='Intersection Mileposts'!$F$28,H369&lt;='Intersection Mileposts'!$G$28),"Y",IF(AND(H369&gt;='Intersection Mileposts'!$F$29,H369&lt;='Intersection Mileposts'!$G$29),"Y", IF(AND(H369&gt;='Intersection Mileposts'!$F$30,H369&lt;='Intersection Mileposts'!$G$30),"Y",IF(AND(H369&gt;='Intersection Mileposts'!$F$31,H369&lt;='Intersection Mileposts'!$G$31),"Y",IF(AND(H369&gt;='Intersection Mileposts'!$F$32,H369&lt;='Intersection Mileposts'!$G$32),"Y",IF(AND(H369&gt;='Intersection Mileposts'!$F$33,H369&lt;='Intersection Mileposts'!$G$33),"Y",IF(AND(H369&gt;='Intersection Mileposts'!$F$34,H369&lt;='Intersection Mileposts'!$G$34),"Y",IF(AND(H369&gt;='Intersection Mileposts'!$F$35,H369&lt;='Intersection Mileposts'!$G$35),"Y",IF(AND(H369&gt;='Intersection Mileposts'!$F$36,H369&lt;='Intersection Mileposts'!$G$36),"Y",IF(AND(H369&gt;='Intersection Mileposts'!$F$37,H369&lt;='Intersection Mileposts'!$G$37),"Y",IF(AND(H369&gt;='Intersection Mileposts'!$F$38,H369&lt;='Intersection Mileposts'!$G$38),"Y",IF(AND(H369&gt;='Intersection Mileposts'!$F$39,H369&lt;='Intersection Mileposts'!$G$39),"Y","N"))))))))))))))))))))))))))))))))))))</f>
        <v/>
      </c>
    </row>
    <row r="370" spans="1:46" x14ac:dyDescent="0.3">
      <c r="A370" s="279"/>
      <c r="B370" s="261"/>
      <c r="C370" s="262"/>
      <c r="D370" s="262"/>
      <c r="E370" s="262"/>
      <c r="F370" s="262"/>
      <c r="G370" s="284"/>
      <c r="H370" s="286"/>
      <c r="I370" s="279"/>
      <c r="J370" s="260"/>
      <c r="K370" s="260"/>
      <c r="L370" s="280"/>
      <c r="M370" s="275"/>
      <c r="N370" s="263"/>
      <c r="P370" s="264" t="str">
        <f>IF(R370 = "", "", COUNT($R$4:R370))</f>
        <v/>
      </c>
      <c r="Q370" s="264" t="str">
        <f t="shared" si="45"/>
        <v/>
      </c>
      <c r="R370" s="265" t="str">
        <f t="shared" si="46"/>
        <v/>
      </c>
      <c r="S370" s="266" t="str">
        <f t="shared" si="51"/>
        <v/>
      </c>
      <c r="T370" s="267" t="str">
        <f t="shared" si="47"/>
        <v/>
      </c>
      <c r="U370" s="268" t="str">
        <f t="shared" si="52"/>
        <v/>
      </c>
      <c r="V370" s="269" t="str">
        <f t="shared" si="48"/>
        <v/>
      </c>
      <c r="W370" s="5"/>
      <c r="AR370" s="2" t="str">
        <f t="shared" si="50"/>
        <v/>
      </c>
      <c r="AS370" s="2" t="str">
        <f t="shared" si="49"/>
        <v/>
      </c>
      <c r="AT370" s="2" t="str">
        <f>IF(AR370="","",IF(AND(H370&gt;='Intersection Mileposts'!$F$5,H370&lt;='Intersection Mileposts'!$G$5),"Y",IF(AND(H370&gt;='Intersection Mileposts'!$F$6,H370&lt;='Intersection Mileposts'!$G$6),"Y",IF(AND(H370&gt;='Intersection Mileposts'!$F$7,H370&lt;='Intersection Mileposts'!$G$7),"Y",IF(AND(H370&gt;='Intersection Mileposts'!$F$8,H370&lt;='Intersection Mileposts'!$G$8),"Y",IF(AND(H370&gt;='Intersection Mileposts'!$F$9,H370&lt;='Intersection Mileposts'!$G$9),"Y",IF(AND(H370&gt;='Intersection Mileposts'!$F$10,H370&lt;='Intersection Mileposts'!$G$10),"Y",IF(AND(H370&gt;='Intersection Mileposts'!$F$11,H370&lt;='Intersection Mileposts'!$G$11),"Y",IF(AND(H370&gt;='Intersection Mileposts'!$F$12,H370&lt;='Intersection Mileposts'!$G$12),"Y",IF(AND(H370&gt;='Intersection Mileposts'!$F$13,H370&lt;='Intersection Mileposts'!$G$13),"Y",IF(AND(H370&gt;='Intersection Mileposts'!$F$14,H370&lt;='Intersection Mileposts'!$G$14),"Y",IF(AND(H370&gt;='Intersection Mileposts'!$F$15,H370&lt;='Intersection Mileposts'!$G$15),"Y",IF(AND(H370&gt;='Intersection Mileposts'!$F$16,H370&lt;='Intersection Mileposts'!$G$16),"Y",IF(AND(H370&gt;='Intersection Mileposts'!$F$17,H370&lt;='Intersection Mileposts'!$G$17),"Y",IF(AND(H370&gt;='Intersection Mileposts'!$F$18,H370&lt;='Intersection Mileposts'!$G$18),"Y",IF(AND(H370&gt;='Intersection Mileposts'!$F$19,H370&lt;='Intersection Mileposts'!$G$19),"Y",IF(AND(H370&gt;='Intersection Mileposts'!$F$20,H370&lt;='Intersection Mileposts'!$G$20),"Y",IF(AND(H370&gt;='Intersection Mileposts'!$F$21,H370&lt;='Intersection Mileposts'!$G$21),"Y",IF(AND(H370&gt;='Intersection Mileposts'!$F$22,H370&lt;='Intersection Mileposts'!$G$22),"Y",IF(AND(H370&gt;='Intersection Mileposts'!$F$23,H370&lt;='Intersection Mileposts'!$G$23),"Y",IF(AND(H370&gt;='Intersection Mileposts'!$F$24,H370&lt;='Intersection Mileposts'!$G$24),"Y",IF(AND(H370&gt;='Intersection Mileposts'!$F$25,H370&lt;='Intersection Mileposts'!$G$25),"Y",IF(AND(H370&gt;='Intersection Mileposts'!$F$26,H370&lt;='Intersection Mileposts'!$G$26),"Y",IF(AND(H370&gt;='Intersection Mileposts'!$F$27,H370&lt;='Intersection Mileposts'!$G$27),"Y",IF(AND(H370&gt;='Intersection Mileposts'!$F$28,H370&lt;='Intersection Mileposts'!$G$28),"Y",IF(AND(H370&gt;='Intersection Mileposts'!$F$29,H370&lt;='Intersection Mileposts'!$G$29),"Y", IF(AND(H370&gt;='Intersection Mileposts'!$F$30,H370&lt;='Intersection Mileposts'!$G$30),"Y",IF(AND(H370&gt;='Intersection Mileposts'!$F$31,H370&lt;='Intersection Mileposts'!$G$31),"Y",IF(AND(H370&gt;='Intersection Mileposts'!$F$32,H370&lt;='Intersection Mileposts'!$G$32),"Y",IF(AND(H370&gt;='Intersection Mileposts'!$F$33,H370&lt;='Intersection Mileposts'!$G$33),"Y",IF(AND(H370&gt;='Intersection Mileposts'!$F$34,H370&lt;='Intersection Mileposts'!$G$34),"Y",IF(AND(H370&gt;='Intersection Mileposts'!$F$35,H370&lt;='Intersection Mileposts'!$G$35),"Y",IF(AND(H370&gt;='Intersection Mileposts'!$F$36,H370&lt;='Intersection Mileposts'!$G$36),"Y",IF(AND(H370&gt;='Intersection Mileposts'!$F$37,H370&lt;='Intersection Mileposts'!$G$37),"Y",IF(AND(H370&gt;='Intersection Mileposts'!$F$38,H370&lt;='Intersection Mileposts'!$G$38),"Y",IF(AND(H370&gt;='Intersection Mileposts'!$F$39,H370&lt;='Intersection Mileposts'!$G$39),"Y","N"))))))))))))))))))))))))))))))))))))</f>
        <v/>
      </c>
    </row>
    <row r="371" spans="1:46" x14ac:dyDescent="0.3">
      <c r="A371" s="279"/>
      <c r="B371" s="261"/>
      <c r="C371" s="262"/>
      <c r="D371" s="262"/>
      <c r="E371" s="262"/>
      <c r="F371" s="262"/>
      <c r="G371" s="284"/>
      <c r="H371" s="286"/>
      <c r="I371" s="279"/>
      <c r="J371" s="260"/>
      <c r="K371" s="260"/>
      <c r="L371" s="280"/>
      <c r="M371" s="275"/>
      <c r="N371" s="263"/>
      <c r="P371" s="264" t="str">
        <f>IF(R371 = "", "", COUNT($R$4:R371))</f>
        <v/>
      </c>
      <c r="Q371" s="264" t="str">
        <f t="shared" si="45"/>
        <v/>
      </c>
      <c r="R371" s="265" t="str">
        <f t="shared" si="46"/>
        <v/>
      </c>
      <c r="S371" s="266" t="str">
        <f t="shared" si="51"/>
        <v/>
      </c>
      <c r="T371" s="267" t="str">
        <f t="shared" si="47"/>
        <v/>
      </c>
      <c r="U371" s="268" t="str">
        <f t="shared" si="52"/>
        <v/>
      </c>
      <c r="V371" s="269" t="str">
        <f t="shared" si="48"/>
        <v/>
      </c>
      <c r="W371" s="5"/>
      <c r="AR371" s="2" t="str">
        <f t="shared" si="50"/>
        <v/>
      </c>
      <c r="AS371" s="2" t="str">
        <f t="shared" si="49"/>
        <v/>
      </c>
      <c r="AT371" s="2" t="str">
        <f>IF(AR371="","",IF(AND(H371&gt;='Intersection Mileposts'!$F$5,H371&lt;='Intersection Mileposts'!$G$5),"Y",IF(AND(H371&gt;='Intersection Mileposts'!$F$6,H371&lt;='Intersection Mileposts'!$G$6),"Y",IF(AND(H371&gt;='Intersection Mileposts'!$F$7,H371&lt;='Intersection Mileposts'!$G$7),"Y",IF(AND(H371&gt;='Intersection Mileposts'!$F$8,H371&lt;='Intersection Mileposts'!$G$8),"Y",IF(AND(H371&gt;='Intersection Mileposts'!$F$9,H371&lt;='Intersection Mileposts'!$G$9),"Y",IF(AND(H371&gt;='Intersection Mileposts'!$F$10,H371&lt;='Intersection Mileposts'!$G$10),"Y",IF(AND(H371&gt;='Intersection Mileposts'!$F$11,H371&lt;='Intersection Mileposts'!$G$11),"Y",IF(AND(H371&gt;='Intersection Mileposts'!$F$12,H371&lt;='Intersection Mileposts'!$G$12),"Y",IF(AND(H371&gt;='Intersection Mileposts'!$F$13,H371&lt;='Intersection Mileposts'!$G$13),"Y",IF(AND(H371&gt;='Intersection Mileposts'!$F$14,H371&lt;='Intersection Mileposts'!$G$14),"Y",IF(AND(H371&gt;='Intersection Mileposts'!$F$15,H371&lt;='Intersection Mileposts'!$G$15),"Y",IF(AND(H371&gt;='Intersection Mileposts'!$F$16,H371&lt;='Intersection Mileposts'!$G$16),"Y",IF(AND(H371&gt;='Intersection Mileposts'!$F$17,H371&lt;='Intersection Mileposts'!$G$17),"Y",IF(AND(H371&gt;='Intersection Mileposts'!$F$18,H371&lt;='Intersection Mileposts'!$G$18),"Y",IF(AND(H371&gt;='Intersection Mileposts'!$F$19,H371&lt;='Intersection Mileposts'!$G$19),"Y",IF(AND(H371&gt;='Intersection Mileposts'!$F$20,H371&lt;='Intersection Mileposts'!$G$20),"Y",IF(AND(H371&gt;='Intersection Mileposts'!$F$21,H371&lt;='Intersection Mileposts'!$G$21),"Y",IF(AND(H371&gt;='Intersection Mileposts'!$F$22,H371&lt;='Intersection Mileposts'!$G$22),"Y",IF(AND(H371&gt;='Intersection Mileposts'!$F$23,H371&lt;='Intersection Mileposts'!$G$23),"Y",IF(AND(H371&gt;='Intersection Mileposts'!$F$24,H371&lt;='Intersection Mileposts'!$G$24),"Y",IF(AND(H371&gt;='Intersection Mileposts'!$F$25,H371&lt;='Intersection Mileposts'!$G$25),"Y",IF(AND(H371&gt;='Intersection Mileposts'!$F$26,H371&lt;='Intersection Mileposts'!$G$26),"Y",IF(AND(H371&gt;='Intersection Mileposts'!$F$27,H371&lt;='Intersection Mileposts'!$G$27),"Y",IF(AND(H371&gt;='Intersection Mileposts'!$F$28,H371&lt;='Intersection Mileposts'!$G$28),"Y",IF(AND(H371&gt;='Intersection Mileposts'!$F$29,H371&lt;='Intersection Mileposts'!$G$29),"Y", IF(AND(H371&gt;='Intersection Mileposts'!$F$30,H371&lt;='Intersection Mileposts'!$G$30),"Y",IF(AND(H371&gt;='Intersection Mileposts'!$F$31,H371&lt;='Intersection Mileposts'!$G$31),"Y",IF(AND(H371&gt;='Intersection Mileposts'!$F$32,H371&lt;='Intersection Mileposts'!$G$32),"Y",IF(AND(H371&gt;='Intersection Mileposts'!$F$33,H371&lt;='Intersection Mileposts'!$G$33),"Y",IF(AND(H371&gt;='Intersection Mileposts'!$F$34,H371&lt;='Intersection Mileposts'!$G$34),"Y",IF(AND(H371&gt;='Intersection Mileposts'!$F$35,H371&lt;='Intersection Mileposts'!$G$35),"Y",IF(AND(H371&gt;='Intersection Mileposts'!$F$36,H371&lt;='Intersection Mileposts'!$G$36),"Y",IF(AND(H371&gt;='Intersection Mileposts'!$F$37,H371&lt;='Intersection Mileposts'!$G$37),"Y",IF(AND(H371&gt;='Intersection Mileposts'!$F$38,H371&lt;='Intersection Mileposts'!$G$38),"Y",IF(AND(H371&gt;='Intersection Mileposts'!$F$39,H371&lt;='Intersection Mileposts'!$G$39),"Y","N"))))))))))))))))))))))))))))))))))))</f>
        <v/>
      </c>
    </row>
    <row r="372" spans="1:46" x14ac:dyDescent="0.3">
      <c r="A372" s="279"/>
      <c r="B372" s="261"/>
      <c r="C372" s="262"/>
      <c r="D372" s="262"/>
      <c r="E372" s="262"/>
      <c r="F372" s="262"/>
      <c r="G372" s="284"/>
      <c r="H372" s="286"/>
      <c r="I372" s="279"/>
      <c r="J372" s="260"/>
      <c r="K372" s="260"/>
      <c r="L372" s="280"/>
      <c r="M372" s="275"/>
      <c r="N372" s="263"/>
      <c r="P372" s="264" t="str">
        <f>IF(R372 = "", "", COUNT($R$4:R372))</f>
        <v/>
      </c>
      <c r="Q372" s="264" t="str">
        <f t="shared" si="45"/>
        <v/>
      </c>
      <c r="R372" s="265" t="str">
        <f t="shared" si="46"/>
        <v/>
      </c>
      <c r="S372" s="266" t="str">
        <f t="shared" si="51"/>
        <v/>
      </c>
      <c r="T372" s="267" t="str">
        <f t="shared" si="47"/>
        <v/>
      </c>
      <c r="U372" s="268" t="str">
        <f t="shared" si="52"/>
        <v/>
      </c>
      <c r="V372" s="269" t="str">
        <f t="shared" si="48"/>
        <v/>
      </c>
      <c r="W372" s="5"/>
      <c r="AR372" s="2" t="str">
        <f t="shared" si="50"/>
        <v/>
      </c>
      <c r="AS372" s="2" t="str">
        <f t="shared" si="49"/>
        <v/>
      </c>
      <c r="AT372" s="2" t="str">
        <f>IF(AR372="","",IF(AND(H372&gt;='Intersection Mileposts'!$F$5,H372&lt;='Intersection Mileposts'!$G$5),"Y",IF(AND(H372&gt;='Intersection Mileposts'!$F$6,H372&lt;='Intersection Mileposts'!$G$6),"Y",IF(AND(H372&gt;='Intersection Mileposts'!$F$7,H372&lt;='Intersection Mileposts'!$G$7),"Y",IF(AND(H372&gt;='Intersection Mileposts'!$F$8,H372&lt;='Intersection Mileposts'!$G$8),"Y",IF(AND(H372&gt;='Intersection Mileposts'!$F$9,H372&lt;='Intersection Mileposts'!$G$9),"Y",IF(AND(H372&gt;='Intersection Mileposts'!$F$10,H372&lt;='Intersection Mileposts'!$G$10),"Y",IF(AND(H372&gt;='Intersection Mileposts'!$F$11,H372&lt;='Intersection Mileposts'!$G$11),"Y",IF(AND(H372&gt;='Intersection Mileposts'!$F$12,H372&lt;='Intersection Mileposts'!$G$12),"Y",IF(AND(H372&gt;='Intersection Mileposts'!$F$13,H372&lt;='Intersection Mileposts'!$G$13),"Y",IF(AND(H372&gt;='Intersection Mileposts'!$F$14,H372&lt;='Intersection Mileposts'!$G$14),"Y",IF(AND(H372&gt;='Intersection Mileposts'!$F$15,H372&lt;='Intersection Mileposts'!$G$15),"Y",IF(AND(H372&gt;='Intersection Mileposts'!$F$16,H372&lt;='Intersection Mileposts'!$G$16),"Y",IF(AND(H372&gt;='Intersection Mileposts'!$F$17,H372&lt;='Intersection Mileposts'!$G$17),"Y",IF(AND(H372&gt;='Intersection Mileposts'!$F$18,H372&lt;='Intersection Mileposts'!$G$18),"Y",IF(AND(H372&gt;='Intersection Mileposts'!$F$19,H372&lt;='Intersection Mileposts'!$G$19),"Y",IF(AND(H372&gt;='Intersection Mileposts'!$F$20,H372&lt;='Intersection Mileposts'!$G$20),"Y",IF(AND(H372&gt;='Intersection Mileposts'!$F$21,H372&lt;='Intersection Mileposts'!$G$21),"Y",IF(AND(H372&gt;='Intersection Mileposts'!$F$22,H372&lt;='Intersection Mileposts'!$G$22),"Y",IF(AND(H372&gt;='Intersection Mileposts'!$F$23,H372&lt;='Intersection Mileposts'!$G$23),"Y",IF(AND(H372&gt;='Intersection Mileposts'!$F$24,H372&lt;='Intersection Mileposts'!$G$24),"Y",IF(AND(H372&gt;='Intersection Mileposts'!$F$25,H372&lt;='Intersection Mileposts'!$G$25),"Y",IF(AND(H372&gt;='Intersection Mileposts'!$F$26,H372&lt;='Intersection Mileposts'!$G$26),"Y",IF(AND(H372&gt;='Intersection Mileposts'!$F$27,H372&lt;='Intersection Mileposts'!$G$27),"Y",IF(AND(H372&gt;='Intersection Mileposts'!$F$28,H372&lt;='Intersection Mileposts'!$G$28),"Y",IF(AND(H372&gt;='Intersection Mileposts'!$F$29,H372&lt;='Intersection Mileposts'!$G$29),"Y", IF(AND(H372&gt;='Intersection Mileposts'!$F$30,H372&lt;='Intersection Mileposts'!$G$30),"Y",IF(AND(H372&gt;='Intersection Mileposts'!$F$31,H372&lt;='Intersection Mileposts'!$G$31),"Y",IF(AND(H372&gt;='Intersection Mileposts'!$F$32,H372&lt;='Intersection Mileposts'!$G$32),"Y",IF(AND(H372&gt;='Intersection Mileposts'!$F$33,H372&lt;='Intersection Mileposts'!$G$33),"Y",IF(AND(H372&gt;='Intersection Mileposts'!$F$34,H372&lt;='Intersection Mileposts'!$G$34),"Y",IF(AND(H372&gt;='Intersection Mileposts'!$F$35,H372&lt;='Intersection Mileposts'!$G$35),"Y",IF(AND(H372&gt;='Intersection Mileposts'!$F$36,H372&lt;='Intersection Mileposts'!$G$36),"Y",IF(AND(H372&gt;='Intersection Mileposts'!$F$37,H372&lt;='Intersection Mileposts'!$G$37),"Y",IF(AND(H372&gt;='Intersection Mileposts'!$F$38,H372&lt;='Intersection Mileposts'!$G$38),"Y",IF(AND(H372&gt;='Intersection Mileposts'!$F$39,H372&lt;='Intersection Mileposts'!$G$39),"Y","N"))))))))))))))))))))))))))))))))))))</f>
        <v/>
      </c>
    </row>
    <row r="373" spans="1:46" x14ac:dyDescent="0.3">
      <c r="A373" s="279"/>
      <c r="B373" s="261"/>
      <c r="C373" s="262"/>
      <c r="D373" s="262"/>
      <c r="E373" s="262"/>
      <c r="F373" s="262"/>
      <c r="G373" s="284"/>
      <c r="H373" s="286"/>
      <c r="I373" s="279"/>
      <c r="J373" s="260"/>
      <c r="K373" s="260"/>
      <c r="L373" s="280"/>
      <c r="M373" s="275"/>
      <c r="N373" s="263"/>
      <c r="P373" s="264" t="str">
        <f>IF(R373 = "", "", COUNT($R$4:R373))</f>
        <v/>
      </c>
      <c r="Q373" s="264" t="str">
        <f t="shared" si="45"/>
        <v/>
      </c>
      <c r="R373" s="265" t="str">
        <f t="shared" si="46"/>
        <v/>
      </c>
      <c r="S373" s="266" t="str">
        <f t="shared" si="51"/>
        <v/>
      </c>
      <c r="T373" s="267" t="str">
        <f t="shared" si="47"/>
        <v/>
      </c>
      <c r="U373" s="268" t="str">
        <f t="shared" si="52"/>
        <v/>
      </c>
      <c r="V373" s="269" t="str">
        <f t="shared" si="48"/>
        <v/>
      </c>
      <c r="W373" s="5"/>
      <c r="AR373" s="2" t="str">
        <f t="shared" si="50"/>
        <v/>
      </c>
      <c r="AS373" s="2" t="str">
        <f t="shared" si="49"/>
        <v/>
      </c>
      <c r="AT373" s="2" t="str">
        <f>IF(AR373="","",IF(AND(H373&gt;='Intersection Mileposts'!$F$5,H373&lt;='Intersection Mileposts'!$G$5),"Y",IF(AND(H373&gt;='Intersection Mileposts'!$F$6,H373&lt;='Intersection Mileposts'!$G$6),"Y",IF(AND(H373&gt;='Intersection Mileposts'!$F$7,H373&lt;='Intersection Mileposts'!$G$7),"Y",IF(AND(H373&gt;='Intersection Mileposts'!$F$8,H373&lt;='Intersection Mileposts'!$G$8),"Y",IF(AND(H373&gt;='Intersection Mileposts'!$F$9,H373&lt;='Intersection Mileposts'!$G$9),"Y",IF(AND(H373&gt;='Intersection Mileposts'!$F$10,H373&lt;='Intersection Mileposts'!$G$10),"Y",IF(AND(H373&gt;='Intersection Mileposts'!$F$11,H373&lt;='Intersection Mileposts'!$G$11),"Y",IF(AND(H373&gt;='Intersection Mileposts'!$F$12,H373&lt;='Intersection Mileposts'!$G$12),"Y",IF(AND(H373&gt;='Intersection Mileposts'!$F$13,H373&lt;='Intersection Mileposts'!$G$13),"Y",IF(AND(H373&gt;='Intersection Mileposts'!$F$14,H373&lt;='Intersection Mileposts'!$G$14),"Y",IF(AND(H373&gt;='Intersection Mileposts'!$F$15,H373&lt;='Intersection Mileposts'!$G$15),"Y",IF(AND(H373&gt;='Intersection Mileposts'!$F$16,H373&lt;='Intersection Mileposts'!$G$16),"Y",IF(AND(H373&gt;='Intersection Mileposts'!$F$17,H373&lt;='Intersection Mileposts'!$G$17),"Y",IF(AND(H373&gt;='Intersection Mileposts'!$F$18,H373&lt;='Intersection Mileposts'!$G$18),"Y",IF(AND(H373&gt;='Intersection Mileposts'!$F$19,H373&lt;='Intersection Mileposts'!$G$19),"Y",IF(AND(H373&gt;='Intersection Mileposts'!$F$20,H373&lt;='Intersection Mileposts'!$G$20),"Y",IF(AND(H373&gt;='Intersection Mileposts'!$F$21,H373&lt;='Intersection Mileposts'!$G$21),"Y",IF(AND(H373&gt;='Intersection Mileposts'!$F$22,H373&lt;='Intersection Mileposts'!$G$22),"Y",IF(AND(H373&gt;='Intersection Mileposts'!$F$23,H373&lt;='Intersection Mileposts'!$G$23),"Y",IF(AND(H373&gt;='Intersection Mileposts'!$F$24,H373&lt;='Intersection Mileposts'!$G$24),"Y",IF(AND(H373&gt;='Intersection Mileposts'!$F$25,H373&lt;='Intersection Mileposts'!$G$25),"Y",IF(AND(H373&gt;='Intersection Mileposts'!$F$26,H373&lt;='Intersection Mileposts'!$G$26),"Y",IF(AND(H373&gt;='Intersection Mileposts'!$F$27,H373&lt;='Intersection Mileposts'!$G$27),"Y",IF(AND(H373&gt;='Intersection Mileposts'!$F$28,H373&lt;='Intersection Mileposts'!$G$28),"Y",IF(AND(H373&gt;='Intersection Mileposts'!$F$29,H373&lt;='Intersection Mileposts'!$G$29),"Y", IF(AND(H373&gt;='Intersection Mileposts'!$F$30,H373&lt;='Intersection Mileposts'!$G$30),"Y",IF(AND(H373&gt;='Intersection Mileposts'!$F$31,H373&lt;='Intersection Mileposts'!$G$31),"Y",IF(AND(H373&gt;='Intersection Mileposts'!$F$32,H373&lt;='Intersection Mileposts'!$G$32),"Y",IF(AND(H373&gt;='Intersection Mileposts'!$F$33,H373&lt;='Intersection Mileposts'!$G$33),"Y",IF(AND(H373&gt;='Intersection Mileposts'!$F$34,H373&lt;='Intersection Mileposts'!$G$34),"Y",IF(AND(H373&gt;='Intersection Mileposts'!$F$35,H373&lt;='Intersection Mileposts'!$G$35),"Y",IF(AND(H373&gt;='Intersection Mileposts'!$F$36,H373&lt;='Intersection Mileposts'!$G$36),"Y",IF(AND(H373&gt;='Intersection Mileposts'!$F$37,H373&lt;='Intersection Mileposts'!$G$37),"Y",IF(AND(H373&gt;='Intersection Mileposts'!$F$38,H373&lt;='Intersection Mileposts'!$G$38),"Y",IF(AND(H373&gt;='Intersection Mileposts'!$F$39,H373&lt;='Intersection Mileposts'!$G$39),"Y","N"))))))))))))))))))))))))))))))))))))</f>
        <v/>
      </c>
    </row>
    <row r="374" spans="1:46" x14ac:dyDescent="0.3">
      <c r="A374" s="279"/>
      <c r="B374" s="261"/>
      <c r="C374" s="262"/>
      <c r="D374" s="262"/>
      <c r="E374" s="262"/>
      <c r="F374" s="262"/>
      <c r="G374" s="284"/>
      <c r="H374" s="286"/>
      <c r="I374" s="279"/>
      <c r="J374" s="260"/>
      <c r="K374" s="260"/>
      <c r="L374" s="280"/>
      <c r="M374" s="275"/>
      <c r="N374" s="263"/>
      <c r="P374" s="264" t="str">
        <f>IF(R374 = "", "", COUNT($R$4:R374))</f>
        <v/>
      </c>
      <c r="Q374" s="264" t="str">
        <f t="shared" si="45"/>
        <v/>
      </c>
      <c r="R374" s="265" t="str">
        <f t="shared" si="46"/>
        <v/>
      </c>
      <c r="S374" s="266" t="str">
        <f t="shared" si="51"/>
        <v/>
      </c>
      <c r="T374" s="267" t="str">
        <f t="shared" si="47"/>
        <v/>
      </c>
      <c r="U374" s="268" t="str">
        <f t="shared" si="52"/>
        <v/>
      </c>
      <c r="V374" s="269" t="str">
        <f t="shared" si="48"/>
        <v/>
      </c>
      <c r="W374" s="5"/>
      <c r="AR374" s="2" t="str">
        <f t="shared" si="50"/>
        <v/>
      </c>
      <c r="AS374" s="2" t="str">
        <f t="shared" si="49"/>
        <v/>
      </c>
      <c r="AT374" s="2" t="str">
        <f>IF(AR374="","",IF(AND(H374&gt;='Intersection Mileposts'!$F$5,H374&lt;='Intersection Mileposts'!$G$5),"Y",IF(AND(H374&gt;='Intersection Mileposts'!$F$6,H374&lt;='Intersection Mileposts'!$G$6),"Y",IF(AND(H374&gt;='Intersection Mileposts'!$F$7,H374&lt;='Intersection Mileposts'!$G$7),"Y",IF(AND(H374&gt;='Intersection Mileposts'!$F$8,H374&lt;='Intersection Mileposts'!$G$8),"Y",IF(AND(H374&gt;='Intersection Mileposts'!$F$9,H374&lt;='Intersection Mileposts'!$G$9),"Y",IF(AND(H374&gt;='Intersection Mileposts'!$F$10,H374&lt;='Intersection Mileposts'!$G$10),"Y",IF(AND(H374&gt;='Intersection Mileposts'!$F$11,H374&lt;='Intersection Mileposts'!$G$11),"Y",IF(AND(H374&gt;='Intersection Mileposts'!$F$12,H374&lt;='Intersection Mileposts'!$G$12),"Y",IF(AND(H374&gt;='Intersection Mileposts'!$F$13,H374&lt;='Intersection Mileposts'!$G$13),"Y",IF(AND(H374&gt;='Intersection Mileposts'!$F$14,H374&lt;='Intersection Mileposts'!$G$14),"Y",IF(AND(H374&gt;='Intersection Mileposts'!$F$15,H374&lt;='Intersection Mileposts'!$G$15),"Y",IF(AND(H374&gt;='Intersection Mileposts'!$F$16,H374&lt;='Intersection Mileposts'!$G$16),"Y",IF(AND(H374&gt;='Intersection Mileposts'!$F$17,H374&lt;='Intersection Mileposts'!$G$17),"Y",IF(AND(H374&gt;='Intersection Mileposts'!$F$18,H374&lt;='Intersection Mileposts'!$G$18),"Y",IF(AND(H374&gt;='Intersection Mileposts'!$F$19,H374&lt;='Intersection Mileposts'!$G$19),"Y",IF(AND(H374&gt;='Intersection Mileposts'!$F$20,H374&lt;='Intersection Mileposts'!$G$20),"Y",IF(AND(H374&gt;='Intersection Mileposts'!$F$21,H374&lt;='Intersection Mileposts'!$G$21),"Y",IF(AND(H374&gt;='Intersection Mileposts'!$F$22,H374&lt;='Intersection Mileposts'!$G$22),"Y",IF(AND(H374&gt;='Intersection Mileposts'!$F$23,H374&lt;='Intersection Mileposts'!$G$23),"Y",IF(AND(H374&gt;='Intersection Mileposts'!$F$24,H374&lt;='Intersection Mileposts'!$G$24),"Y",IF(AND(H374&gt;='Intersection Mileposts'!$F$25,H374&lt;='Intersection Mileposts'!$G$25),"Y",IF(AND(H374&gt;='Intersection Mileposts'!$F$26,H374&lt;='Intersection Mileposts'!$G$26),"Y",IF(AND(H374&gt;='Intersection Mileposts'!$F$27,H374&lt;='Intersection Mileposts'!$G$27),"Y",IF(AND(H374&gt;='Intersection Mileposts'!$F$28,H374&lt;='Intersection Mileposts'!$G$28),"Y",IF(AND(H374&gt;='Intersection Mileposts'!$F$29,H374&lt;='Intersection Mileposts'!$G$29),"Y", IF(AND(H374&gt;='Intersection Mileposts'!$F$30,H374&lt;='Intersection Mileposts'!$G$30),"Y",IF(AND(H374&gt;='Intersection Mileposts'!$F$31,H374&lt;='Intersection Mileposts'!$G$31),"Y",IF(AND(H374&gt;='Intersection Mileposts'!$F$32,H374&lt;='Intersection Mileposts'!$G$32),"Y",IF(AND(H374&gt;='Intersection Mileposts'!$F$33,H374&lt;='Intersection Mileposts'!$G$33),"Y",IF(AND(H374&gt;='Intersection Mileposts'!$F$34,H374&lt;='Intersection Mileposts'!$G$34),"Y",IF(AND(H374&gt;='Intersection Mileposts'!$F$35,H374&lt;='Intersection Mileposts'!$G$35),"Y",IF(AND(H374&gt;='Intersection Mileposts'!$F$36,H374&lt;='Intersection Mileposts'!$G$36),"Y",IF(AND(H374&gt;='Intersection Mileposts'!$F$37,H374&lt;='Intersection Mileposts'!$G$37),"Y",IF(AND(H374&gt;='Intersection Mileposts'!$F$38,H374&lt;='Intersection Mileposts'!$G$38),"Y",IF(AND(H374&gt;='Intersection Mileposts'!$F$39,H374&lt;='Intersection Mileposts'!$G$39),"Y","N"))))))))))))))))))))))))))))))))))))</f>
        <v/>
      </c>
    </row>
    <row r="375" spans="1:46" x14ac:dyDescent="0.3">
      <c r="A375" s="279"/>
      <c r="B375" s="261"/>
      <c r="C375" s="262"/>
      <c r="D375" s="262"/>
      <c r="E375" s="262"/>
      <c r="F375" s="262"/>
      <c r="G375" s="284"/>
      <c r="H375" s="286"/>
      <c r="I375" s="279"/>
      <c r="J375" s="260"/>
      <c r="K375" s="260"/>
      <c r="L375" s="280"/>
      <c r="M375" s="275"/>
      <c r="N375" s="263"/>
      <c r="P375" s="264" t="str">
        <f>IF(R375 = "", "", COUNT($R$4:R375))</f>
        <v/>
      </c>
      <c r="Q375" s="264" t="str">
        <f t="shared" si="45"/>
        <v/>
      </c>
      <c r="R375" s="265" t="str">
        <f t="shared" si="46"/>
        <v/>
      </c>
      <c r="S375" s="266" t="str">
        <f t="shared" si="51"/>
        <v/>
      </c>
      <c r="T375" s="267" t="str">
        <f t="shared" si="47"/>
        <v/>
      </c>
      <c r="U375" s="268" t="str">
        <f t="shared" si="52"/>
        <v/>
      </c>
      <c r="V375" s="269" t="str">
        <f t="shared" si="48"/>
        <v/>
      </c>
      <c r="W375" s="5"/>
      <c r="AR375" s="2" t="str">
        <f t="shared" si="50"/>
        <v/>
      </c>
      <c r="AS375" s="2" t="str">
        <f t="shared" si="49"/>
        <v/>
      </c>
      <c r="AT375" s="2" t="str">
        <f>IF(AR375="","",IF(AND(H375&gt;='Intersection Mileposts'!$F$5,H375&lt;='Intersection Mileposts'!$G$5),"Y",IF(AND(H375&gt;='Intersection Mileposts'!$F$6,H375&lt;='Intersection Mileposts'!$G$6),"Y",IF(AND(H375&gt;='Intersection Mileposts'!$F$7,H375&lt;='Intersection Mileposts'!$G$7),"Y",IF(AND(H375&gt;='Intersection Mileposts'!$F$8,H375&lt;='Intersection Mileposts'!$G$8),"Y",IF(AND(H375&gt;='Intersection Mileposts'!$F$9,H375&lt;='Intersection Mileposts'!$G$9),"Y",IF(AND(H375&gt;='Intersection Mileposts'!$F$10,H375&lt;='Intersection Mileposts'!$G$10),"Y",IF(AND(H375&gt;='Intersection Mileposts'!$F$11,H375&lt;='Intersection Mileposts'!$G$11),"Y",IF(AND(H375&gt;='Intersection Mileposts'!$F$12,H375&lt;='Intersection Mileposts'!$G$12),"Y",IF(AND(H375&gt;='Intersection Mileposts'!$F$13,H375&lt;='Intersection Mileposts'!$G$13),"Y",IF(AND(H375&gt;='Intersection Mileposts'!$F$14,H375&lt;='Intersection Mileposts'!$G$14),"Y",IF(AND(H375&gt;='Intersection Mileposts'!$F$15,H375&lt;='Intersection Mileposts'!$G$15),"Y",IF(AND(H375&gt;='Intersection Mileposts'!$F$16,H375&lt;='Intersection Mileposts'!$G$16),"Y",IF(AND(H375&gt;='Intersection Mileposts'!$F$17,H375&lt;='Intersection Mileposts'!$G$17),"Y",IF(AND(H375&gt;='Intersection Mileposts'!$F$18,H375&lt;='Intersection Mileposts'!$G$18),"Y",IF(AND(H375&gt;='Intersection Mileposts'!$F$19,H375&lt;='Intersection Mileposts'!$G$19),"Y",IF(AND(H375&gt;='Intersection Mileposts'!$F$20,H375&lt;='Intersection Mileposts'!$G$20),"Y",IF(AND(H375&gt;='Intersection Mileposts'!$F$21,H375&lt;='Intersection Mileposts'!$G$21),"Y",IF(AND(H375&gt;='Intersection Mileposts'!$F$22,H375&lt;='Intersection Mileposts'!$G$22),"Y",IF(AND(H375&gt;='Intersection Mileposts'!$F$23,H375&lt;='Intersection Mileposts'!$G$23),"Y",IF(AND(H375&gt;='Intersection Mileposts'!$F$24,H375&lt;='Intersection Mileposts'!$G$24),"Y",IF(AND(H375&gt;='Intersection Mileposts'!$F$25,H375&lt;='Intersection Mileposts'!$G$25),"Y",IF(AND(H375&gt;='Intersection Mileposts'!$F$26,H375&lt;='Intersection Mileposts'!$G$26),"Y",IF(AND(H375&gt;='Intersection Mileposts'!$F$27,H375&lt;='Intersection Mileposts'!$G$27),"Y",IF(AND(H375&gt;='Intersection Mileposts'!$F$28,H375&lt;='Intersection Mileposts'!$G$28),"Y",IF(AND(H375&gt;='Intersection Mileposts'!$F$29,H375&lt;='Intersection Mileposts'!$G$29),"Y", IF(AND(H375&gt;='Intersection Mileposts'!$F$30,H375&lt;='Intersection Mileposts'!$G$30),"Y",IF(AND(H375&gt;='Intersection Mileposts'!$F$31,H375&lt;='Intersection Mileposts'!$G$31),"Y",IF(AND(H375&gt;='Intersection Mileposts'!$F$32,H375&lt;='Intersection Mileposts'!$G$32),"Y",IF(AND(H375&gt;='Intersection Mileposts'!$F$33,H375&lt;='Intersection Mileposts'!$G$33),"Y",IF(AND(H375&gt;='Intersection Mileposts'!$F$34,H375&lt;='Intersection Mileposts'!$G$34),"Y",IF(AND(H375&gt;='Intersection Mileposts'!$F$35,H375&lt;='Intersection Mileposts'!$G$35),"Y",IF(AND(H375&gt;='Intersection Mileposts'!$F$36,H375&lt;='Intersection Mileposts'!$G$36),"Y",IF(AND(H375&gt;='Intersection Mileposts'!$F$37,H375&lt;='Intersection Mileposts'!$G$37),"Y",IF(AND(H375&gt;='Intersection Mileposts'!$F$38,H375&lt;='Intersection Mileposts'!$G$38),"Y",IF(AND(H375&gt;='Intersection Mileposts'!$F$39,H375&lt;='Intersection Mileposts'!$G$39),"Y","N"))))))))))))))))))))))))))))))))))))</f>
        <v/>
      </c>
    </row>
    <row r="376" spans="1:46" x14ac:dyDescent="0.3">
      <c r="A376" s="279"/>
      <c r="B376" s="261"/>
      <c r="C376" s="262"/>
      <c r="D376" s="262"/>
      <c r="E376" s="262"/>
      <c r="F376" s="262"/>
      <c r="G376" s="284"/>
      <c r="H376" s="286"/>
      <c r="I376" s="279"/>
      <c r="J376" s="260"/>
      <c r="K376" s="260"/>
      <c r="L376" s="280"/>
      <c r="M376" s="275"/>
      <c r="N376" s="263"/>
      <c r="P376" s="264" t="str">
        <f>IF(R376 = "", "", COUNT($R$4:R376))</f>
        <v/>
      </c>
      <c r="Q376" s="264" t="str">
        <f t="shared" si="45"/>
        <v/>
      </c>
      <c r="R376" s="265" t="str">
        <f t="shared" si="46"/>
        <v/>
      </c>
      <c r="S376" s="266" t="str">
        <f t="shared" si="51"/>
        <v/>
      </c>
      <c r="T376" s="267" t="str">
        <f t="shared" si="47"/>
        <v/>
      </c>
      <c r="U376" s="268" t="str">
        <f t="shared" si="52"/>
        <v/>
      </c>
      <c r="V376" s="269" t="str">
        <f t="shared" si="48"/>
        <v/>
      </c>
      <c r="W376" s="5"/>
      <c r="AR376" s="2" t="str">
        <f t="shared" si="50"/>
        <v/>
      </c>
      <c r="AS376" s="2" t="str">
        <f t="shared" si="49"/>
        <v/>
      </c>
      <c r="AT376" s="2" t="str">
        <f>IF(AR376="","",IF(AND(H376&gt;='Intersection Mileposts'!$F$5,H376&lt;='Intersection Mileposts'!$G$5),"Y",IF(AND(H376&gt;='Intersection Mileposts'!$F$6,H376&lt;='Intersection Mileposts'!$G$6),"Y",IF(AND(H376&gt;='Intersection Mileposts'!$F$7,H376&lt;='Intersection Mileposts'!$G$7),"Y",IF(AND(H376&gt;='Intersection Mileposts'!$F$8,H376&lt;='Intersection Mileposts'!$G$8),"Y",IF(AND(H376&gt;='Intersection Mileposts'!$F$9,H376&lt;='Intersection Mileposts'!$G$9),"Y",IF(AND(H376&gt;='Intersection Mileposts'!$F$10,H376&lt;='Intersection Mileposts'!$G$10),"Y",IF(AND(H376&gt;='Intersection Mileposts'!$F$11,H376&lt;='Intersection Mileposts'!$G$11),"Y",IF(AND(H376&gt;='Intersection Mileposts'!$F$12,H376&lt;='Intersection Mileposts'!$G$12),"Y",IF(AND(H376&gt;='Intersection Mileposts'!$F$13,H376&lt;='Intersection Mileposts'!$G$13),"Y",IF(AND(H376&gt;='Intersection Mileposts'!$F$14,H376&lt;='Intersection Mileposts'!$G$14),"Y",IF(AND(H376&gt;='Intersection Mileposts'!$F$15,H376&lt;='Intersection Mileposts'!$G$15),"Y",IF(AND(H376&gt;='Intersection Mileposts'!$F$16,H376&lt;='Intersection Mileposts'!$G$16),"Y",IF(AND(H376&gt;='Intersection Mileposts'!$F$17,H376&lt;='Intersection Mileposts'!$G$17),"Y",IF(AND(H376&gt;='Intersection Mileposts'!$F$18,H376&lt;='Intersection Mileposts'!$G$18),"Y",IF(AND(H376&gt;='Intersection Mileposts'!$F$19,H376&lt;='Intersection Mileposts'!$G$19),"Y",IF(AND(H376&gt;='Intersection Mileposts'!$F$20,H376&lt;='Intersection Mileposts'!$G$20),"Y",IF(AND(H376&gt;='Intersection Mileposts'!$F$21,H376&lt;='Intersection Mileposts'!$G$21),"Y",IF(AND(H376&gt;='Intersection Mileposts'!$F$22,H376&lt;='Intersection Mileposts'!$G$22),"Y",IF(AND(H376&gt;='Intersection Mileposts'!$F$23,H376&lt;='Intersection Mileposts'!$G$23),"Y",IF(AND(H376&gt;='Intersection Mileposts'!$F$24,H376&lt;='Intersection Mileposts'!$G$24),"Y",IF(AND(H376&gt;='Intersection Mileposts'!$F$25,H376&lt;='Intersection Mileposts'!$G$25),"Y",IF(AND(H376&gt;='Intersection Mileposts'!$F$26,H376&lt;='Intersection Mileposts'!$G$26),"Y",IF(AND(H376&gt;='Intersection Mileposts'!$F$27,H376&lt;='Intersection Mileposts'!$G$27),"Y",IF(AND(H376&gt;='Intersection Mileposts'!$F$28,H376&lt;='Intersection Mileposts'!$G$28),"Y",IF(AND(H376&gt;='Intersection Mileposts'!$F$29,H376&lt;='Intersection Mileposts'!$G$29),"Y", IF(AND(H376&gt;='Intersection Mileposts'!$F$30,H376&lt;='Intersection Mileposts'!$G$30),"Y",IF(AND(H376&gt;='Intersection Mileposts'!$F$31,H376&lt;='Intersection Mileposts'!$G$31),"Y",IF(AND(H376&gt;='Intersection Mileposts'!$F$32,H376&lt;='Intersection Mileposts'!$G$32),"Y",IF(AND(H376&gt;='Intersection Mileposts'!$F$33,H376&lt;='Intersection Mileposts'!$G$33),"Y",IF(AND(H376&gt;='Intersection Mileposts'!$F$34,H376&lt;='Intersection Mileposts'!$G$34),"Y",IF(AND(H376&gt;='Intersection Mileposts'!$F$35,H376&lt;='Intersection Mileposts'!$G$35),"Y",IF(AND(H376&gt;='Intersection Mileposts'!$F$36,H376&lt;='Intersection Mileposts'!$G$36),"Y",IF(AND(H376&gt;='Intersection Mileposts'!$F$37,H376&lt;='Intersection Mileposts'!$G$37),"Y",IF(AND(H376&gt;='Intersection Mileposts'!$F$38,H376&lt;='Intersection Mileposts'!$G$38),"Y",IF(AND(H376&gt;='Intersection Mileposts'!$F$39,H376&lt;='Intersection Mileposts'!$G$39),"Y","N"))))))))))))))))))))))))))))))))))))</f>
        <v/>
      </c>
    </row>
    <row r="377" spans="1:46" x14ac:dyDescent="0.3">
      <c r="A377" s="279"/>
      <c r="B377" s="261"/>
      <c r="C377" s="262"/>
      <c r="D377" s="262"/>
      <c r="E377" s="262"/>
      <c r="F377" s="262"/>
      <c r="G377" s="284"/>
      <c r="H377" s="286"/>
      <c r="I377" s="279"/>
      <c r="J377" s="260"/>
      <c r="K377" s="260"/>
      <c r="L377" s="280"/>
      <c r="M377" s="275"/>
      <c r="N377" s="263"/>
      <c r="P377" s="264" t="str">
        <f>IF(R377 = "", "", COUNT($R$4:R377))</f>
        <v/>
      </c>
      <c r="Q377" s="264" t="str">
        <f t="shared" si="45"/>
        <v/>
      </c>
      <c r="R377" s="265" t="str">
        <f t="shared" si="46"/>
        <v/>
      </c>
      <c r="S377" s="266" t="str">
        <f t="shared" si="51"/>
        <v/>
      </c>
      <c r="T377" s="267" t="str">
        <f t="shared" si="47"/>
        <v/>
      </c>
      <c r="U377" s="268" t="str">
        <f t="shared" si="52"/>
        <v/>
      </c>
      <c r="V377" s="269" t="str">
        <f t="shared" si="48"/>
        <v/>
      </c>
      <c r="W377" s="5"/>
      <c r="AR377" s="2" t="str">
        <f t="shared" si="50"/>
        <v/>
      </c>
      <c r="AS377" s="2" t="str">
        <f t="shared" si="49"/>
        <v/>
      </c>
      <c r="AT377" s="2" t="str">
        <f>IF(AR377="","",IF(AND(H377&gt;='Intersection Mileposts'!$F$5,H377&lt;='Intersection Mileposts'!$G$5),"Y",IF(AND(H377&gt;='Intersection Mileposts'!$F$6,H377&lt;='Intersection Mileposts'!$G$6),"Y",IF(AND(H377&gt;='Intersection Mileposts'!$F$7,H377&lt;='Intersection Mileposts'!$G$7),"Y",IF(AND(H377&gt;='Intersection Mileposts'!$F$8,H377&lt;='Intersection Mileposts'!$G$8),"Y",IF(AND(H377&gt;='Intersection Mileposts'!$F$9,H377&lt;='Intersection Mileposts'!$G$9),"Y",IF(AND(H377&gt;='Intersection Mileposts'!$F$10,H377&lt;='Intersection Mileposts'!$G$10),"Y",IF(AND(H377&gt;='Intersection Mileposts'!$F$11,H377&lt;='Intersection Mileposts'!$G$11),"Y",IF(AND(H377&gt;='Intersection Mileposts'!$F$12,H377&lt;='Intersection Mileposts'!$G$12),"Y",IF(AND(H377&gt;='Intersection Mileposts'!$F$13,H377&lt;='Intersection Mileposts'!$G$13),"Y",IF(AND(H377&gt;='Intersection Mileposts'!$F$14,H377&lt;='Intersection Mileposts'!$G$14),"Y",IF(AND(H377&gt;='Intersection Mileposts'!$F$15,H377&lt;='Intersection Mileposts'!$G$15),"Y",IF(AND(H377&gt;='Intersection Mileposts'!$F$16,H377&lt;='Intersection Mileposts'!$G$16),"Y",IF(AND(H377&gt;='Intersection Mileposts'!$F$17,H377&lt;='Intersection Mileposts'!$G$17),"Y",IF(AND(H377&gt;='Intersection Mileposts'!$F$18,H377&lt;='Intersection Mileposts'!$G$18),"Y",IF(AND(H377&gt;='Intersection Mileposts'!$F$19,H377&lt;='Intersection Mileposts'!$G$19),"Y",IF(AND(H377&gt;='Intersection Mileposts'!$F$20,H377&lt;='Intersection Mileposts'!$G$20),"Y",IF(AND(H377&gt;='Intersection Mileposts'!$F$21,H377&lt;='Intersection Mileposts'!$G$21),"Y",IF(AND(H377&gt;='Intersection Mileposts'!$F$22,H377&lt;='Intersection Mileposts'!$G$22),"Y",IF(AND(H377&gt;='Intersection Mileposts'!$F$23,H377&lt;='Intersection Mileposts'!$G$23),"Y",IF(AND(H377&gt;='Intersection Mileposts'!$F$24,H377&lt;='Intersection Mileposts'!$G$24),"Y",IF(AND(H377&gt;='Intersection Mileposts'!$F$25,H377&lt;='Intersection Mileposts'!$G$25),"Y",IF(AND(H377&gt;='Intersection Mileposts'!$F$26,H377&lt;='Intersection Mileposts'!$G$26),"Y",IF(AND(H377&gt;='Intersection Mileposts'!$F$27,H377&lt;='Intersection Mileposts'!$G$27),"Y",IF(AND(H377&gt;='Intersection Mileposts'!$F$28,H377&lt;='Intersection Mileposts'!$G$28),"Y",IF(AND(H377&gt;='Intersection Mileposts'!$F$29,H377&lt;='Intersection Mileposts'!$G$29),"Y", IF(AND(H377&gt;='Intersection Mileposts'!$F$30,H377&lt;='Intersection Mileposts'!$G$30),"Y",IF(AND(H377&gt;='Intersection Mileposts'!$F$31,H377&lt;='Intersection Mileposts'!$G$31),"Y",IF(AND(H377&gt;='Intersection Mileposts'!$F$32,H377&lt;='Intersection Mileposts'!$G$32),"Y",IF(AND(H377&gt;='Intersection Mileposts'!$F$33,H377&lt;='Intersection Mileposts'!$G$33),"Y",IF(AND(H377&gt;='Intersection Mileposts'!$F$34,H377&lt;='Intersection Mileposts'!$G$34),"Y",IF(AND(H377&gt;='Intersection Mileposts'!$F$35,H377&lt;='Intersection Mileposts'!$G$35),"Y",IF(AND(H377&gt;='Intersection Mileposts'!$F$36,H377&lt;='Intersection Mileposts'!$G$36),"Y",IF(AND(H377&gt;='Intersection Mileposts'!$F$37,H377&lt;='Intersection Mileposts'!$G$37),"Y",IF(AND(H377&gt;='Intersection Mileposts'!$F$38,H377&lt;='Intersection Mileposts'!$G$38),"Y",IF(AND(H377&gt;='Intersection Mileposts'!$F$39,H377&lt;='Intersection Mileposts'!$G$39),"Y","N"))))))))))))))))))))))))))))))))))))</f>
        <v/>
      </c>
    </row>
    <row r="378" spans="1:46" x14ac:dyDescent="0.3">
      <c r="A378" s="279"/>
      <c r="B378" s="261"/>
      <c r="C378" s="262"/>
      <c r="D378" s="262"/>
      <c r="E378" s="262"/>
      <c r="F378" s="262"/>
      <c r="G378" s="284"/>
      <c r="H378" s="286"/>
      <c r="I378" s="279"/>
      <c r="J378" s="260"/>
      <c r="K378" s="260"/>
      <c r="L378" s="280"/>
      <c r="M378" s="275"/>
      <c r="N378" s="263"/>
      <c r="P378" s="264" t="str">
        <f>IF(R378 = "", "", COUNT($R$4:R378))</f>
        <v/>
      </c>
      <c r="Q378" s="264" t="str">
        <f t="shared" si="45"/>
        <v/>
      </c>
      <c r="R378" s="265" t="str">
        <f t="shared" si="46"/>
        <v/>
      </c>
      <c r="S378" s="266" t="str">
        <f t="shared" si="51"/>
        <v/>
      </c>
      <c r="T378" s="267" t="str">
        <f t="shared" si="47"/>
        <v/>
      </c>
      <c r="U378" s="268" t="str">
        <f t="shared" si="52"/>
        <v/>
      </c>
      <c r="V378" s="269" t="str">
        <f t="shared" si="48"/>
        <v/>
      </c>
      <c r="W378" s="5"/>
      <c r="AR378" s="2" t="str">
        <f t="shared" si="50"/>
        <v/>
      </c>
      <c r="AS378" s="2" t="str">
        <f t="shared" si="49"/>
        <v/>
      </c>
      <c r="AT378" s="2" t="str">
        <f>IF(AR378="","",IF(AND(H378&gt;='Intersection Mileposts'!$F$5,H378&lt;='Intersection Mileposts'!$G$5),"Y",IF(AND(H378&gt;='Intersection Mileposts'!$F$6,H378&lt;='Intersection Mileposts'!$G$6),"Y",IF(AND(H378&gt;='Intersection Mileposts'!$F$7,H378&lt;='Intersection Mileposts'!$G$7),"Y",IF(AND(H378&gt;='Intersection Mileposts'!$F$8,H378&lt;='Intersection Mileposts'!$G$8),"Y",IF(AND(H378&gt;='Intersection Mileposts'!$F$9,H378&lt;='Intersection Mileposts'!$G$9),"Y",IF(AND(H378&gt;='Intersection Mileposts'!$F$10,H378&lt;='Intersection Mileposts'!$G$10),"Y",IF(AND(H378&gt;='Intersection Mileposts'!$F$11,H378&lt;='Intersection Mileposts'!$G$11),"Y",IF(AND(H378&gt;='Intersection Mileposts'!$F$12,H378&lt;='Intersection Mileposts'!$G$12),"Y",IF(AND(H378&gt;='Intersection Mileposts'!$F$13,H378&lt;='Intersection Mileposts'!$G$13),"Y",IF(AND(H378&gt;='Intersection Mileposts'!$F$14,H378&lt;='Intersection Mileposts'!$G$14),"Y",IF(AND(H378&gt;='Intersection Mileposts'!$F$15,H378&lt;='Intersection Mileposts'!$G$15),"Y",IF(AND(H378&gt;='Intersection Mileposts'!$F$16,H378&lt;='Intersection Mileposts'!$G$16),"Y",IF(AND(H378&gt;='Intersection Mileposts'!$F$17,H378&lt;='Intersection Mileposts'!$G$17),"Y",IF(AND(H378&gt;='Intersection Mileposts'!$F$18,H378&lt;='Intersection Mileposts'!$G$18),"Y",IF(AND(H378&gt;='Intersection Mileposts'!$F$19,H378&lt;='Intersection Mileposts'!$G$19),"Y",IF(AND(H378&gt;='Intersection Mileposts'!$F$20,H378&lt;='Intersection Mileposts'!$G$20),"Y",IF(AND(H378&gt;='Intersection Mileposts'!$F$21,H378&lt;='Intersection Mileposts'!$G$21),"Y",IF(AND(H378&gt;='Intersection Mileposts'!$F$22,H378&lt;='Intersection Mileposts'!$G$22),"Y",IF(AND(H378&gt;='Intersection Mileposts'!$F$23,H378&lt;='Intersection Mileposts'!$G$23),"Y",IF(AND(H378&gt;='Intersection Mileposts'!$F$24,H378&lt;='Intersection Mileposts'!$G$24),"Y",IF(AND(H378&gt;='Intersection Mileposts'!$F$25,H378&lt;='Intersection Mileposts'!$G$25),"Y",IF(AND(H378&gt;='Intersection Mileposts'!$F$26,H378&lt;='Intersection Mileposts'!$G$26),"Y",IF(AND(H378&gt;='Intersection Mileposts'!$F$27,H378&lt;='Intersection Mileposts'!$G$27),"Y",IF(AND(H378&gt;='Intersection Mileposts'!$F$28,H378&lt;='Intersection Mileposts'!$G$28),"Y",IF(AND(H378&gt;='Intersection Mileposts'!$F$29,H378&lt;='Intersection Mileposts'!$G$29),"Y", IF(AND(H378&gt;='Intersection Mileposts'!$F$30,H378&lt;='Intersection Mileposts'!$G$30),"Y",IF(AND(H378&gt;='Intersection Mileposts'!$F$31,H378&lt;='Intersection Mileposts'!$G$31),"Y",IF(AND(H378&gt;='Intersection Mileposts'!$F$32,H378&lt;='Intersection Mileposts'!$G$32),"Y",IF(AND(H378&gt;='Intersection Mileposts'!$F$33,H378&lt;='Intersection Mileposts'!$G$33),"Y",IF(AND(H378&gt;='Intersection Mileposts'!$F$34,H378&lt;='Intersection Mileposts'!$G$34),"Y",IF(AND(H378&gt;='Intersection Mileposts'!$F$35,H378&lt;='Intersection Mileposts'!$G$35),"Y",IF(AND(H378&gt;='Intersection Mileposts'!$F$36,H378&lt;='Intersection Mileposts'!$G$36),"Y",IF(AND(H378&gt;='Intersection Mileposts'!$F$37,H378&lt;='Intersection Mileposts'!$G$37),"Y",IF(AND(H378&gt;='Intersection Mileposts'!$F$38,H378&lt;='Intersection Mileposts'!$G$38),"Y",IF(AND(H378&gt;='Intersection Mileposts'!$F$39,H378&lt;='Intersection Mileposts'!$G$39),"Y","N"))))))))))))))))))))))))))))))))))))</f>
        <v/>
      </c>
    </row>
    <row r="379" spans="1:46" x14ac:dyDescent="0.3">
      <c r="A379" s="279"/>
      <c r="B379" s="261"/>
      <c r="C379" s="262"/>
      <c r="D379" s="262"/>
      <c r="E379" s="262"/>
      <c r="F379" s="262"/>
      <c r="G379" s="284"/>
      <c r="H379" s="286"/>
      <c r="I379" s="279"/>
      <c r="J379" s="260"/>
      <c r="K379" s="260"/>
      <c r="L379" s="280"/>
      <c r="M379" s="275"/>
      <c r="N379" s="263"/>
      <c r="P379" s="264" t="str">
        <f>IF(R379 = "", "", COUNT($R$4:R379))</f>
        <v/>
      </c>
      <c r="Q379" s="264" t="str">
        <f t="shared" si="45"/>
        <v/>
      </c>
      <c r="R379" s="265" t="str">
        <f t="shared" si="46"/>
        <v/>
      </c>
      <c r="S379" s="266" t="str">
        <f t="shared" si="51"/>
        <v/>
      </c>
      <c r="T379" s="267" t="str">
        <f t="shared" si="47"/>
        <v/>
      </c>
      <c r="U379" s="268" t="str">
        <f t="shared" si="52"/>
        <v/>
      </c>
      <c r="V379" s="269" t="str">
        <f t="shared" si="48"/>
        <v/>
      </c>
      <c r="W379" s="5"/>
      <c r="AR379" s="2" t="str">
        <f t="shared" si="50"/>
        <v/>
      </c>
      <c r="AS379" s="2" t="str">
        <f t="shared" si="49"/>
        <v/>
      </c>
      <c r="AT379" s="2" t="str">
        <f>IF(AR379="","",IF(AND(H379&gt;='Intersection Mileposts'!$F$5,H379&lt;='Intersection Mileposts'!$G$5),"Y",IF(AND(H379&gt;='Intersection Mileposts'!$F$6,H379&lt;='Intersection Mileposts'!$G$6),"Y",IF(AND(H379&gt;='Intersection Mileposts'!$F$7,H379&lt;='Intersection Mileposts'!$G$7),"Y",IF(AND(H379&gt;='Intersection Mileposts'!$F$8,H379&lt;='Intersection Mileposts'!$G$8),"Y",IF(AND(H379&gt;='Intersection Mileposts'!$F$9,H379&lt;='Intersection Mileposts'!$G$9),"Y",IF(AND(H379&gt;='Intersection Mileposts'!$F$10,H379&lt;='Intersection Mileposts'!$G$10),"Y",IF(AND(H379&gt;='Intersection Mileposts'!$F$11,H379&lt;='Intersection Mileposts'!$G$11),"Y",IF(AND(H379&gt;='Intersection Mileposts'!$F$12,H379&lt;='Intersection Mileposts'!$G$12),"Y",IF(AND(H379&gt;='Intersection Mileposts'!$F$13,H379&lt;='Intersection Mileposts'!$G$13),"Y",IF(AND(H379&gt;='Intersection Mileposts'!$F$14,H379&lt;='Intersection Mileposts'!$G$14),"Y",IF(AND(H379&gt;='Intersection Mileposts'!$F$15,H379&lt;='Intersection Mileposts'!$G$15),"Y",IF(AND(H379&gt;='Intersection Mileposts'!$F$16,H379&lt;='Intersection Mileposts'!$G$16),"Y",IF(AND(H379&gt;='Intersection Mileposts'!$F$17,H379&lt;='Intersection Mileposts'!$G$17),"Y",IF(AND(H379&gt;='Intersection Mileposts'!$F$18,H379&lt;='Intersection Mileposts'!$G$18),"Y",IF(AND(H379&gt;='Intersection Mileposts'!$F$19,H379&lt;='Intersection Mileposts'!$G$19),"Y",IF(AND(H379&gt;='Intersection Mileposts'!$F$20,H379&lt;='Intersection Mileposts'!$G$20),"Y",IF(AND(H379&gt;='Intersection Mileposts'!$F$21,H379&lt;='Intersection Mileposts'!$G$21),"Y",IF(AND(H379&gt;='Intersection Mileposts'!$F$22,H379&lt;='Intersection Mileposts'!$G$22),"Y",IF(AND(H379&gt;='Intersection Mileposts'!$F$23,H379&lt;='Intersection Mileposts'!$G$23),"Y",IF(AND(H379&gt;='Intersection Mileposts'!$F$24,H379&lt;='Intersection Mileposts'!$G$24),"Y",IF(AND(H379&gt;='Intersection Mileposts'!$F$25,H379&lt;='Intersection Mileposts'!$G$25),"Y",IF(AND(H379&gt;='Intersection Mileposts'!$F$26,H379&lt;='Intersection Mileposts'!$G$26),"Y",IF(AND(H379&gt;='Intersection Mileposts'!$F$27,H379&lt;='Intersection Mileposts'!$G$27),"Y",IF(AND(H379&gt;='Intersection Mileposts'!$F$28,H379&lt;='Intersection Mileposts'!$G$28),"Y",IF(AND(H379&gt;='Intersection Mileposts'!$F$29,H379&lt;='Intersection Mileposts'!$G$29),"Y", IF(AND(H379&gt;='Intersection Mileposts'!$F$30,H379&lt;='Intersection Mileposts'!$G$30),"Y",IF(AND(H379&gt;='Intersection Mileposts'!$F$31,H379&lt;='Intersection Mileposts'!$G$31),"Y",IF(AND(H379&gt;='Intersection Mileposts'!$F$32,H379&lt;='Intersection Mileposts'!$G$32),"Y",IF(AND(H379&gt;='Intersection Mileposts'!$F$33,H379&lt;='Intersection Mileposts'!$G$33),"Y",IF(AND(H379&gt;='Intersection Mileposts'!$F$34,H379&lt;='Intersection Mileposts'!$G$34),"Y",IF(AND(H379&gt;='Intersection Mileposts'!$F$35,H379&lt;='Intersection Mileposts'!$G$35),"Y",IF(AND(H379&gt;='Intersection Mileposts'!$F$36,H379&lt;='Intersection Mileposts'!$G$36),"Y",IF(AND(H379&gt;='Intersection Mileposts'!$F$37,H379&lt;='Intersection Mileposts'!$G$37),"Y",IF(AND(H379&gt;='Intersection Mileposts'!$F$38,H379&lt;='Intersection Mileposts'!$G$38),"Y",IF(AND(H379&gt;='Intersection Mileposts'!$F$39,H379&lt;='Intersection Mileposts'!$G$39),"Y","N"))))))))))))))))))))))))))))))))))))</f>
        <v/>
      </c>
    </row>
    <row r="380" spans="1:46" x14ac:dyDescent="0.3">
      <c r="A380" s="279"/>
      <c r="B380" s="261"/>
      <c r="C380" s="262"/>
      <c r="D380" s="262"/>
      <c r="E380" s="262"/>
      <c r="F380" s="262"/>
      <c r="G380" s="284"/>
      <c r="H380" s="286"/>
      <c r="I380" s="279"/>
      <c r="J380" s="260"/>
      <c r="K380" s="260"/>
      <c r="L380" s="280"/>
      <c r="M380" s="275"/>
      <c r="N380" s="263"/>
      <c r="P380" s="264" t="str">
        <f>IF(R380 = "", "", COUNT($R$4:R380))</f>
        <v/>
      </c>
      <c r="Q380" s="264" t="str">
        <f t="shared" si="45"/>
        <v/>
      </c>
      <c r="R380" s="265" t="str">
        <f t="shared" si="46"/>
        <v/>
      </c>
      <c r="S380" s="266" t="str">
        <f t="shared" si="51"/>
        <v/>
      </c>
      <c r="T380" s="267" t="str">
        <f t="shared" si="47"/>
        <v/>
      </c>
      <c r="U380" s="268" t="str">
        <f t="shared" si="52"/>
        <v/>
      </c>
      <c r="V380" s="269" t="str">
        <f t="shared" si="48"/>
        <v/>
      </c>
      <c r="W380" s="5"/>
      <c r="AR380" s="2" t="str">
        <f t="shared" si="50"/>
        <v/>
      </c>
      <c r="AS380" s="2" t="str">
        <f t="shared" si="49"/>
        <v/>
      </c>
      <c r="AT380" s="2" t="str">
        <f>IF(AR380="","",IF(AND(H380&gt;='Intersection Mileposts'!$F$5,H380&lt;='Intersection Mileposts'!$G$5),"Y",IF(AND(H380&gt;='Intersection Mileposts'!$F$6,H380&lt;='Intersection Mileposts'!$G$6),"Y",IF(AND(H380&gt;='Intersection Mileposts'!$F$7,H380&lt;='Intersection Mileposts'!$G$7),"Y",IF(AND(H380&gt;='Intersection Mileposts'!$F$8,H380&lt;='Intersection Mileposts'!$G$8),"Y",IF(AND(H380&gt;='Intersection Mileposts'!$F$9,H380&lt;='Intersection Mileposts'!$G$9),"Y",IF(AND(H380&gt;='Intersection Mileposts'!$F$10,H380&lt;='Intersection Mileposts'!$G$10),"Y",IF(AND(H380&gt;='Intersection Mileposts'!$F$11,H380&lt;='Intersection Mileposts'!$G$11),"Y",IF(AND(H380&gt;='Intersection Mileposts'!$F$12,H380&lt;='Intersection Mileposts'!$G$12),"Y",IF(AND(H380&gt;='Intersection Mileposts'!$F$13,H380&lt;='Intersection Mileposts'!$G$13),"Y",IF(AND(H380&gt;='Intersection Mileposts'!$F$14,H380&lt;='Intersection Mileposts'!$G$14),"Y",IF(AND(H380&gt;='Intersection Mileposts'!$F$15,H380&lt;='Intersection Mileposts'!$G$15),"Y",IF(AND(H380&gt;='Intersection Mileposts'!$F$16,H380&lt;='Intersection Mileposts'!$G$16),"Y",IF(AND(H380&gt;='Intersection Mileposts'!$F$17,H380&lt;='Intersection Mileposts'!$G$17),"Y",IF(AND(H380&gt;='Intersection Mileposts'!$F$18,H380&lt;='Intersection Mileposts'!$G$18),"Y",IF(AND(H380&gt;='Intersection Mileposts'!$F$19,H380&lt;='Intersection Mileposts'!$G$19),"Y",IF(AND(H380&gt;='Intersection Mileposts'!$F$20,H380&lt;='Intersection Mileposts'!$G$20),"Y",IF(AND(H380&gt;='Intersection Mileposts'!$F$21,H380&lt;='Intersection Mileposts'!$G$21),"Y",IF(AND(H380&gt;='Intersection Mileposts'!$F$22,H380&lt;='Intersection Mileposts'!$G$22),"Y",IF(AND(H380&gt;='Intersection Mileposts'!$F$23,H380&lt;='Intersection Mileposts'!$G$23),"Y",IF(AND(H380&gt;='Intersection Mileposts'!$F$24,H380&lt;='Intersection Mileposts'!$G$24),"Y",IF(AND(H380&gt;='Intersection Mileposts'!$F$25,H380&lt;='Intersection Mileposts'!$G$25),"Y",IF(AND(H380&gt;='Intersection Mileposts'!$F$26,H380&lt;='Intersection Mileposts'!$G$26),"Y",IF(AND(H380&gt;='Intersection Mileposts'!$F$27,H380&lt;='Intersection Mileposts'!$G$27),"Y",IF(AND(H380&gt;='Intersection Mileposts'!$F$28,H380&lt;='Intersection Mileposts'!$G$28),"Y",IF(AND(H380&gt;='Intersection Mileposts'!$F$29,H380&lt;='Intersection Mileposts'!$G$29),"Y", IF(AND(H380&gt;='Intersection Mileposts'!$F$30,H380&lt;='Intersection Mileposts'!$G$30),"Y",IF(AND(H380&gt;='Intersection Mileposts'!$F$31,H380&lt;='Intersection Mileposts'!$G$31),"Y",IF(AND(H380&gt;='Intersection Mileposts'!$F$32,H380&lt;='Intersection Mileposts'!$G$32),"Y",IF(AND(H380&gt;='Intersection Mileposts'!$F$33,H380&lt;='Intersection Mileposts'!$G$33),"Y",IF(AND(H380&gt;='Intersection Mileposts'!$F$34,H380&lt;='Intersection Mileposts'!$G$34),"Y",IF(AND(H380&gt;='Intersection Mileposts'!$F$35,H380&lt;='Intersection Mileposts'!$G$35),"Y",IF(AND(H380&gt;='Intersection Mileposts'!$F$36,H380&lt;='Intersection Mileposts'!$G$36),"Y",IF(AND(H380&gt;='Intersection Mileposts'!$F$37,H380&lt;='Intersection Mileposts'!$G$37),"Y",IF(AND(H380&gt;='Intersection Mileposts'!$F$38,H380&lt;='Intersection Mileposts'!$G$38),"Y",IF(AND(H380&gt;='Intersection Mileposts'!$F$39,H380&lt;='Intersection Mileposts'!$G$39),"Y","N"))))))))))))))))))))))))))))))))))))</f>
        <v/>
      </c>
    </row>
    <row r="381" spans="1:46" x14ac:dyDescent="0.3">
      <c r="A381" s="279"/>
      <c r="B381" s="261"/>
      <c r="C381" s="262"/>
      <c r="D381" s="262"/>
      <c r="E381" s="262"/>
      <c r="F381" s="262"/>
      <c r="G381" s="284"/>
      <c r="H381" s="286"/>
      <c r="I381" s="279"/>
      <c r="J381" s="260"/>
      <c r="K381" s="260"/>
      <c r="L381" s="280"/>
      <c r="M381" s="275"/>
      <c r="N381" s="263"/>
      <c r="P381" s="264" t="str">
        <f>IF(R381 = "", "", COUNT($R$4:R381))</f>
        <v/>
      </c>
      <c r="Q381" s="264" t="str">
        <f t="shared" si="45"/>
        <v/>
      </c>
      <c r="R381" s="265" t="str">
        <f t="shared" si="46"/>
        <v/>
      </c>
      <c r="S381" s="266" t="str">
        <f t="shared" si="51"/>
        <v/>
      </c>
      <c r="T381" s="267" t="str">
        <f t="shared" si="47"/>
        <v/>
      </c>
      <c r="U381" s="268" t="str">
        <f t="shared" si="52"/>
        <v/>
      </c>
      <c r="V381" s="269" t="str">
        <f t="shared" si="48"/>
        <v/>
      </c>
      <c r="W381" s="5"/>
      <c r="AR381" s="2" t="str">
        <f t="shared" si="50"/>
        <v/>
      </c>
      <c r="AS381" s="2" t="str">
        <f t="shared" si="49"/>
        <v/>
      </c>
      <c r="AT381" s="2" t="str">
        <f>IF(AR381="","",IF(AND(H381&gt;='Intersection Mileposts'!$F$5,H381&lt;='Intersection Mileposts'!$G$5),"Y",IF(AND(H381&gt;='Intersection Mileposts'!$F$6,H381&lt;='Intersection Mileposts'!$G$6),"Y",IF(AND(H381&gt;='Intersection Mileposts'!$F$7,H381&lt;='Intersection Mileposts'!$G$7),"Y",IF(AND(H381&gt;='Intersection Mileposts'!$F$8,H381&lt;='Intersection Mileposts'!$G$8),"Y",IF(AND(H381&gt;='Intersection Mileposts'!$F$9,H381&lt;='Intersection Mileposts'!$G$9),"Y",IF(AND(H381&gt;='Intersection Mileposts'!$F$10,H381&lt;='Intersection Mileposts'!$G$10),"Y",IF(AND(H381&gt;='Intersection Mileposts'!$F$11,H381&lt;='Intersection Mileposts'!$G$11),"Y",IF(AND(H381&gt;='Intersection Mileposts'!$F$12,H381&lt;='Intersection Mileposts'!$G$12),"Y",IF(AND(H381&gt;='Intersection Mileposts'!$F$13,H381&lt;='Intersection Mileposts'!$G$13),"Y",IF(AND(H381&gt;='Intersection Mileposts'!$F$14,H381&lt;='Intersection Mileposts'!$G$14),"Y",IF(AND(H381&gt;='Intersection Mileposts'!$F$15,H381&lt;='Intersection Mileposts'!$G$15),"Y",IF(AND(H381&gt;='Intersection Mileposts'!$F$16,H381&lt;='Intersection Mileposts'!$G$16),"Y",IF(AND(H381&gt;='Intersection Mileposts'!$F$17,H381&lt;='Intersection Mileposts'!$G$17),"Y",IF(AND(H381&gt;='Intersection Mileposts'!$F$18,H381&lt;='Intersection Mileposts'!$G$18),"Y",IF(AND(H381&gt;='Intersection Mileposts'!$F$19,H381&lt;='Intersection Mileposts'!$G$19),"Y",IF(AND(H381&gt;='Intersection Mileposts'!$F$20,H381&lt;='Intersection Mileposts'!$G$20),"Y",IF(AND(H381&gt;='Intersection Mileposts'!$F$21,H381&lt;='Intersection Mileposts'!$G$21),"Y",IF(AND(H381&gt;='Intersection Mileposts'!$F$22,H381&lt;='Intersection Mileposts'!$G$22),"Y",IF(AND(H381&gt;='Intersection Mileposts'!$F$23,H381&lt;='Intersection Mileposts'!$G$23),"Y",IF(AND(H381&gt;='Intersection Mileposts'!$F$24,H381&lt;='Intersection Mileposts'!$G$24),"Y",IF(AND(H381&gt;='Intersection Mileposts'!$F$25,H381&lt;='Intersection Mileposts'!$G$25),"Y",IF(AND(H381&gt;='Intersection Mileposts'!$F$26,H381&lt;='Intersection Mileposts'!$G$26),"Y",IF(AND(H381&gt;='Intersection Mileposts'!$F$27,H381&lt;='Intersection Mileposts'!$G$27),"Y",IF(AND(H381&gt;='Intersection Mileposts'!$F$28,H381&lt;='Intersection Mileposts'!$G$28),"Y",IF(AND(H381&gt;='Intersection Mileposts'!$F$29,H381&lt;='Intersection Mileposts'!$G$29),"Y", IF(AND(H381&gt;='Intersection Mileposts'!$F$30,H381&lt;='Intersection Mileposts'!$G$30),"Y",IF(AND(H381&gt;='Intersection Mileposts'!$F$31,H381&lt;='Intersection Mileposts'!$G$31),"Y",IF(AND(H381&gt;='Intersection Mileposts'!$F$32,H381&lt;='Intersection Mileposts'!$G$32),"Y",IF(AND(H381&gt;='Intersection Mileposts'!$F$33,H381&lt;='Intersection Mileposts'!$G$33),"Y",IF(AND(H381&gt;='Intersection Mileposts'!$F$34,H381&lt;='Intersection Mileposts'!$G$34),"Y",IF(AND(H381&gt;='Intersection Mileposts'!$F$35,H381&lt;='Intersection Mileposts'!$G$35),"Y",IF(AND(H381&gt;='Intersection Mileposts'!$F$36,H381&lt;='Intersection Mileposts'!$G$36),"Y",IF(AND(H381&gt;='Intersection Mileposts'!$F$37,H381&lt;='Intersection Mileposts'!$G$37),"Y",IF(AND(H381&gt;='Intersection Mileposts'!$F$38,H381&lt;='Intersection Mileposts'!$G$38),"Y",IF(AND(H381&gt;='Intersection Mileposts'!$F$39,H381&lt;='Intersection Mileposts'!$G$39),"Y","N"))))))))))))))))))))))))))))))))))))</f>
        <v/>
      </c>
    </row>
    <row r="382" spans="1:46" x14ac:dyDescent="0.3">
      <c r="A382" s="279"/>
      <c r="B382" s="261"/>
      <c r="C382" s="262"/>
      <c r="D382" s="262"/>
      <c r="E382" s="262"/>
      <c r="F382" s="262"/>
      <c r="G382" s="284"/>
      <c r="H382" s="286"/>
      <c r="I382" s="279"/>
      <c r="J382" s="260"/>
      <c r="K382" s="260"/>
      <c r="L382" s="280"/>
      <c r="M382" s="275"/>
      <c r="N382" s="263"/>
      <c r="P382" s="264" t="str">
        <f>IF(R382 = "", "", COUNT($R$4:R382))</f>
        <v/>
      </c>
      <c r="Q382" s="264" t="str">
        <f t="shared" si="45"/>
        <v/>
      </c>
      <c r="R382" s="265" t="str">
        <f t="shared" si="46"/>
        <v/>
      </c>
      <c r="S382" s="266" t="str">
        <f t="shared" si="51"/>
        <v/>
      </c>
      <c r="T382" s="267" t="str">
        <f t="shared" si="47"/>
        <v/>
      </c>
      <c r="U382" s="268" t="str">
        <f t="shared" si="52"/>
        <v/>
      </c>
      <c r="V382" s="269" t="str">
        <f t="shared" si="48"/>
        <v/>
      </c>
      <c r="W382" s="5"/>
      <c r="AR382" s="2" t="str">
        <f t="shared" si="50"/>
        <v/>
      </c>
      <c r="AS382" s="2" t="str">
        <f t="shared" si="49"/>
        <v/>
      </c>
      <c r="AT382" s="2" t="str">
        <f>IF(AR382="","",IF(AND(H382&gt;='Intersection Mileposts'!$F$5,H382&lt;='Intersection Mileposts'!$G$5),"Y",IF(AND(H382&gt;='Intersection Mileposts'!$F$6,H382&lt;='Intersection Mileposts'!$G$6),"Y",IF(AND(H382&gt;='Intersection Mileposts'!$F$7,H382&lt;='Intersection Mileposts'!$G$7),"Y",IF(AND(H382&gt;='Intersection Mileposts'!$F$8,H382&lt;='Intersection Mileposts'!$G$8),"Y",IF(AND(H382&gt;='Intersection Mileposts'!$F$9,H382&lt;='Intersection Mileposts'!$G$9),"Y",IF(AND(H382&gt;='Intersection Mileposts'!$F$10,H382&lt;='Intersection Mileposts'!$G$10),"Y",IF(AND(H382&gt;='Intersection Mileposts'!$F$11,H382&lt;='Intersection Mileposts'!$G$11),"Y",IF(AND(H382&gt;='Intersection Mileposts'!$F$12,H382&lt;='Intersection Mileposts'!$G$12),"Y",IF(AND(H382&gt;='Intersection Mileposts'!$F$13,H382&lt;='Intersection Mileposts'!$G$13),"Y",IF(AND(H382&gt;='Intersection Mileposts'!$F$14,H382&lt;='Intersection Mileposts'!$G$14),"Y",IF(AND(H382&gt;='Intersection Mileposts'!$F$15,H382&lt;='Intersection Mileposts'!$G$15),"Y",IF(AND(H382&gt;='Intersection Mileposts'!$F$16,H382&lt;='Intersection Mileposts'!$G$16),"Y",IF(AND(H382&gt;='Intersection Mileposts'!$F$17,H382&lt;='Intersection Mileposts'!$G$17),"Y",IF(AND(H382&gt;='Intersection Mileposts'!$F$18,H382&lt;='Intersection Mileposts'!$G$18),"Y",IF(AND(H382&gt;='Intersection Mileposts'!$F$19,H382&lt;='Intersection Mileposts'!$G$19),"Y",IF(AND(H382&gt;='Intersection Mileposts'!$F$20,H382&lt;='Intersection Mileposts'!$G$20),"Y",IF(AND(H382&gt;='Intersection Mileposts'!$F$21,H382&lt;='Intersection Mileposts'!$G$21),"Y",IF(AND(H382&gt;='Intersection Mileposts'!$F$22,H382&lt;='Intersection Mileposts'!$G$22),"Y",IF(AND(H382&gt;='Intersection Mileposts'!$F$23,H382&lt;='Intersection Mileposts'!$G$23),"Y",IF(AND(H382&gt;='Intersection Mileposts'!$F$24,H382&lt;='Intersection Mileposts'!$G$24),"Y",IF(AND(H382&gt;='Intersection Mileposts'!$F$25,H382&lt;='Intersection Mileposts'!$G$25),"Y",IF(AND(H382&gt;='Intersection Mileposts'!$F$26,H382&lt;='Intersection Mileposts'!$G$26),"Y",IF(AND(H382&gt;='Intersection Mileposts'!$F$27,H382&lt;='Intersection Mileposts'!$G$27),"Y",IF(AND(H382&gt;='Intersection Mileposts'!$F$28,H382&lt;='Intersection Mileposts'!$G$28),"Y",IF(AND(H382&gt;='Intersection Mileposts'!$F$29,H382&lt;='Intersection Mileposts'!$G$29),"Y", IF(AND(H382&gt;='Intersection Mileposts'!$F$30,H382&lt;='Intersection Mileposts'!$G$30),"Y",IF(AND(H382&gt;='Intersection Mileposts'!$F$31,H382&lt;='Intersection Mileposts'!$G$31),"Y",IF(AND(H382&gt;='Intersection Mileposts'!$F$32,H382&lt;='Intersection Mileposts'!$G$32),"Y",IF(AND(H382&gt;='Intersection Mileposts'!$F$33,H382&lt;='Intersection Mileposts'!$G$33),"Y",IF(AND(H382&gt;='Intersection Mileposts'!$F$34,H382&lt;='Intersection Mileposts'!$G$34),"Y",IF(AND(H382&gt;='Intersection Mileposts'!$F$35,H382&lt;='Intersection Mileposts'!$G$35),"Y",IF(AND(H382&gt;='Intersection Mileposts'!$F$36,H382&lt;='Intersection Mileposts'!$G$36),"Y",IF(AND(H382&gt;='Intersection Mileposts'!$F$37,H382&lt;='Intersection Mileposts'!$G$37),"Y",IF(AND(H382&gt;='Intersection Mileposts'!$F$38,H382&lt;='Intersection Mileposts'!$G$38),"Y",IF(AND(H382&gt;='Intersection Mileposts'!$F$39,H382&lt;='Intersection Mileposts'!$G$39),"Y","N"))))))))))))))))))))))))))))))))))))</f>
        <v/>
      </c>
    </row>
    <row r="383" spans="1:46" x14ac:dyDescent="0.3">
      <c r="A383" s="279"/>
      <c r="B383" s="261"/>
      <c r="C383" s="262"/>
      <c r="D383" s="262"/>
      <c r="E383" s="262"/>
      <c r="F383" s="262"/>
      <c r="G383" s="284"/>
      <c r="H383" s="286"/>
      <c r="I383" s="279"/>
      <c r="J383" s="260"/>
      <c r="K383" s="260"/>
      <c r="L383" s="280"/>
      <c r="M383" s="275"/>
      <c r="N383" s="263"/>
      <c r="P383" s="264" t="str">
        <f>IF(R383 = "", "", COUNT($R$4:R383))</f>
        <v/>
      </c>
      <c r="Q383" s="264" t="str">
        <f t="shared" si="45"/>
        <v/>
      </c>
      <c r="R383" s="265" t="str">
        <f t="shared" si="46"/>
        <v/>
      </c>
      <c r="S383" s="266" t="str">
        <f t="shared" si="51"/>
        <v/>
      </c>
      <c r="T383" s="267" t="str">
        <f t="shared" si="47"/>
        <v/>
      </c>
      <c r="U383" s="268" t="str">
        <f t="shared" si="52"/>
        <v/>
      </c>
      <c r="V383" s="269" t="str">
        <f t="shared" si="48"/>
        <v/>
      </c>
      <c r="W383" s="5"/>
      <c r="AR383" s="2" t="str">
        <f t="shared" si="50"/>
        <v/>
      </c>
      <c r="AS383" s="2" t="str">
        <f t="shared" si="49"/>
        <v/>
      </c>
      <c r="AT383" s="2" t="str">
        <f>IF(AR383="","",IF(AND(H383&gt;='Intersection Mileposts'!$F$5,H383&lt;='Intersection Mileposts'!$G$5),"Y",IF(AND(H383&gt;='Intersection Mileposts'!$F$6,H383&lt;='Intersection Mileposts'!$G$6),"Y",IF(AND(H383&gt;='Intersection Mileposts'!$F$7,H383&lt;='Intersection Mileposts'!$G$7),"Y",IF(AND(H383&gt;='Intersection Mileposts'!$F$8,H383&lt;='Intersection Mileposts'!$G$8),"Y",IF(AND(H383&gt;='Intersection Mileposts'!$F$9,H383&lt;='Intersection Mileposts'!$G$9),"Y",IF(AND(H383&gt;='Intersection Mileposts'!$F$10,H383&lt;='Intersection Mileposts'!$G$10),"Y",IF(AND(H383&gt;='Intersection Mileposts'!$F$11,H383&lt;='Intersection Mileposts'!$G$11),"Y",IF(AND(H383&gt;='Intersection Mileposts'!$F$12,H383&lt;='Intersection Mileposts'!$G$12),"Y",IF(AND(H383&gt;='Intersection Mileposts'!$F$13,H383&lt;='Intersection Mileposts'!$G$13),"Y",IF(AND(H383&gt;='Intersection Mileposts'!$F$14,H383&lt;='Intersection Mileposts'!$G$14),"Y",IF(AND(H383&gt;='Intersection Mileposts'!$F$15,H383&lt;='Intersection Mileposts'!$G$15),"Y",IF(AND(H383&gt;='Intersection Mileposts'!$F$16,H383&lt;='Intersection Mileposts'!$G$16),"Y",IF(AND(H383&gt;='Intersection Mileposts'!$F$17,H383&lt;='Intersection Mileposts'!$G$17),"Y",IF(AND(H383&gt;='Intersection Mileposts'!$F$18,H383&lt;='Intersection Mileposts'!$G$18),"Y",IF(AND(H383&gt;='Intersection Mileposts'!$F$19,H383&lt;='Intersection Mileposts'!$G$19),"Y",IF(AND(H383&gt;='Intersection Mileposts'!$F$20,H383&lt;='Intersection Mileposts'!$G$20),"Y",IF(AND(H383&gt;='Intersection Mileposts'!$F$21,H383&lt;='Intersection Mileposts'!$G$21),"Y",IF(AND(H383&gt;='Intersection Mileposts'!$F$22,H383&lt;='Intersection Mileposts'!$G$22),"Y",IF(AND(H383&gt;='Intersection Mileposts'!$F$23,H383&lt;='Intersection Mileposts'!$G$23),"Y",IF(AND(H383&gt;='Intersection Mileposts'!$F$24,H383&lt;='Intersection Mileposts'!$G$24),"Y",IF(AND(H383&gt;='Intersection Mileposts'!$F$25,H383&lt;='Intersection Mileposts'!$G$25),"Y",IF(AND(H383&gt;='Intersection Mileposts'!$F$26,H383&lt;='Intersection Mileposts'!$G$26),"Y",IF(AND(H383&gt;='Intersection Mileposts'!$F$27,H383&lt;='Intersection Mileposts'!$G$27),"Y",IF(AND(H383&gt;='Intersection Mileposts'!$F$28,H383&lt;='Intersection Mileposts'!$G$28),"Y",IF(AND(H383&gt;='Intersection Mileposts'!$F$29,H383&lt;='Intersection Mileposts'!$G$29),"Y", IF(AND(H383&gt;='Intersection Mileposts'!$F$30,H383&lt;='Intersection Mileposts'!$G$30),"Y",IF(AND(H383&gt;='Intersection Mileposts'!$F$31,H383&lt;='Intersection Mileposts'!$G$31),"Y",IF(AND(H383&gt;='Intersection Mileposts'!$F$32,H383&lt;='Intersection Mileposts'!$G$32),"Y",IF(AND(H383&gt;='Intersection Mileposts'!$F$33,H383&lt;='Intersection Mileposts'!$G$33),"Y",IF(AND(H383&gt;='Intersection Mileposts'!$F$34,H383&lt;='Intersection Mileposts'!$G$34),"Y",IF(AND(H383&gt;='Intersection Mileposts'!$F$35,H383&lt;='Intersection Mileposts'!$G$35),"Y",IF(AND(H383&gt;='Intersection Mileposts'!$F$36,H383&lt;='Intersection Mileposts'!$G$36),"Y",IF(AND(H383&gt;='Intersection Mileposts'!$F$37,H383&lt;='Intersection Mileposts'!$G$37),"Y",IF(AND(H383&gt;='Intersection Mileposts'!$F$38,H383&lt;='Intersection Mileposts'!$G$38),"Y",IF(AND(H383&gt;='Intersection Mileposts'!$F$39,H383&lt;='Intersection Mileposts'!$G$39),"Y","N"))))))))))))))))))))))))))))))))))))</f>
        <v/>
      </c>
    </row>
    <row r="384" spans="1:46" x14ac:dyDescent="0.3">
      <c r="A384" s="279"/>
      <c r="B384" s="261"/>
      <c r="C384" s="262"/>
      <c r="D384" s="262"/>
      <c r="E384" s="262"/>
      <c r="F384" s="262"/>
      <c r="G384" s="284"/>
      <c r="H384" s="286"/>
      <c r="I384" s="279"/>
      <c r="J384" s="260"/>
      <c r="K384" s="260"/>
      <c r="L384" s="280"/>
      <c r="M384" s="275"/>
      <c r="N384" s="263"/>
      <c r="P384" s="264" t="str">
        <f>IF(R384 = "", "", COUNT($R$4:R384))</f>
        <v/>
      </c>
      <c r="Q384" s="264" t="str">
        <f t="shared" si="45"/>
        <v/>
      </c>
      <c r="R384" s="265" t="str">
        <f t="shared" si="46"/>
        <v/>
      </c>
      <c r="S384" s="266" t="str">
        <f t="shared" si="51"/>
        <v/>
      </c>
      <c r="T384" s="267" t="str">
        <f t="shared" si="47"/>
        <v/>
      </c>
      <c r="U384" s="268" t="str">
        <f t="shared" si="52"/>
        <v/>
      </c>
      <c r="V384" s="269" t="str">
        <f t="shared" si="48"/>
        <v/>
      </c>
      <c r="W384" s="5"/>
      <c r="AR384" s="2" t="str">
        <f t="shared" si="50"/>
        <v/>
      </c>
      <c r="AS384" s="2" t="str">
        <f t="shared" si="49"/>
        <v/>
      </c>
      <c r="AT384" s="2" t="str">
        <f>IF(AR384="","",IF(AND(H384&gt;='Intersection Mileposts'!$F$5,H384&lt;='Intersection Mileposts'!$G$5),"Y",IF(AND(H384&gt;='Intersection Mileposts'!$F$6,H384&lt;='Intersection Mileposts'!$G$6),"Y",IF(AND(H384&gt;='Intersection Mileposts'!$F$7,H384&lt;='Intersection Mileposts'!$G$7),"Y",IF(AND(H384&gt;='Intersection Mileposts'!$F$8,H384&lt;='Intersection Mileposts'!$G$8),"Y",IF(AND(H384&gt;='Intersection Mileposts'!$F$9,H384&lt;='Intersection Mileposts'!$G$9),"Y",IF(AND(H384&gt;='Intersection Mileposts'!$F$10,H384&lt;='Intersection Mileposts'!$G$10),"Y",IF(AND(H384&gt;='Intersection Mileposts'!$F$11,H384&lt;='Intersection Mileposts'!$G$11),"Y",IF(AND(H384&gt;='Intersection Mileposts'!$F$12,H384&lt;='Intersection Mileposts'!$G$12),"Y",IF(AND(H384&gt;='Intersection Mileposts'!$F$13,H384&lt;='Intersection Mileposts'!$G$13),"Y",IF(AND(H384&gt;='Intersection Mileposts'!$F$14,H384&lt;='Intersection Mileposts'!$G$14),"Y",IF(AND(H384&gt;='Intersection Mileposts'!$F$15,H384&lt;='Intersection Mileposts'!$G$15),"Y",IF(AND(H384&gt;='Intersection Mileposts'!$F$16,H384&lt;='Intersection Mileposts'!$G$16),"Y",IF(AND(H384&gt;='Intersection Mileposts'!$F$17,H384&lt;='Intersection Mileposts'!$G$17),"Y",IF(AND(H384&gt;='Intersection Mileposts'!$F$18,H384&lt;='Intersection Mileposts'!$G$18),"Y",IF(AND(H384&gt;='Intersection Mileposts'!$F$19,H384&lt;='Intersection Mileposts'!$G$19),"Y",IF(AND(H384&gt;='Intersection Mileposts'!$F$20,H384&lt;='Intersection Mileposts'!$G$20),"Y",IF(AND(H384&gt;='Intersection Mileposts'!$F$21,H384&lt;='Intersection Mileposts'!$G$21),"Y",IF(AND(H384&gt;='Intersection Mileposts'!$F$22,H384&lt;='Intersection Mileposts'!$G$22),"Y",IF(AND(H384&gt;='Intersection Mileposts'!$F$23,H384&lt;='Intersection Mileposts'!$G$23),"Y",IF(AND(H384&gt;='Intersection Mileposts'!$F$24,H384&lt;='Intersection Mileposts'!$G$24),"Y",IF(AND(H384&gt;='Intersection Mileposts'!$F$25,H384&lt;='Intersection Mileposts'!$G$25),"Y",IF(AND(H384&gt;='Intersection Mileposts'!$F$26,H384&lt;='Intersection Mileposts'!$G$26),"Y",IF(AND(H384&gt;='Intersection Mileposts'!$F$27,H384&lt;='Intersection Mileposts'!$G$27),"Y",IF(AND(H384&gt;='Intersection Mileposts'!$F$28,H384&lt;='Intersection Mileposts'!$G$28),"Y",IF(AND(H384&gt;='Intersection Mileposts'!$F$29,H384&lt;='Intersection Mileposts'!$G$29),"Y", IF(AND(H384&gt;='Intersection Mileposts'!$F$30,H384&lt;='Intersection Mileposts'!$G$30),"Y",IF(AND(H384&gt;='Intersection Mileposts'!$F$31,H384&lt;='Intersection Mileposts'!$G$31),"Y",IF(AND(H384&gt;='Intersection Mileposts'!$F$32,H384&lt;='Intersection Mileposts'!$G$32),"Y",IF(AND(H384&gt;='Intersection Mileposts'!$F$33,H384&lt;='Intersection Mileposts'!$G$33),"Y",IF(AND(H384&gt;='Intersection Mileposts'!$F$34,H384&lt;='Intersection Mileposts'!$G$34),"Y",IF(AND(H384&gt;='Intersection Mileposts'!$F$35,H384&lt;='Intersection Mileposts'!$G$35),"Y",IF(AND(H384&gt;='Intersection Mileposts'!$F$36,H384&lt;='Intersection Mileposts'!$G$36),"Y",IF(AND(H384&gt;='Intersection Mileposts'!$F$37,H384&lt;='Intersection Mileposts'!$G$37),"Y",IF(AND(H384&gt;='Intersection Mileposts'!$F$38,H384&lt;='Intersection Mileposts'!$G$38),"Y",IF(AND(H384&gt;='Intersection Mileposts'!$F$39,H384&lt;='Intersection Mileposts'!$G$39),"Y","N"))))))))))))))))))))))))))))))))))))</f>
        <v/>
      </c>
    </row>
    <row r="385" spans="1:46" x14ac:dyDescent="0.3">
      <c r="A385" s="279"/>
      <c r="B385" s="261"/>
      <c r="C385" s="262"/>
      <c r="D385" s="262"/>
      <c r="E385" s="262"/>
      <c r="F385" s="262"/>
      <c r="G385" s="284"/>
      <c r="H385" s="286"/>
      <c r="I385" s="279"/>
      <c r="J385" s="260"/>
      <c r="K385" s="260"/>
      <c r="L385" s="280"/>
      <c r="M385" s="275"/>
      <c r="N385" s="263"/>
      <c r="P385" s="264" t="str">
        <f>IF(R385 = "", "", COUNT($R$4:R385))</f>
        <v/>
      </c>
      <c r="Q385" s="264" t="str">
        <f t="shared" si="45"/>
        <v/>
      </c>
      <c r="R385" s="265" t="str">
        <f t="shared" si="46"/>
        <v/>
      </c>
      <c r="S385" s="266" t="str">
        <f t="shared" si="51"/>
        <v/>
      </c>
      <c r="T385" s="267" t="str">
        <f t="shared" si="47"/>
        <v/>
      </c>
      <c r="U385" s="268" t="str">
        <f t="shared" si="52"/>
        <v/>
      </c>
      <c r="V385" s="269" t="str">
        <f t="shared" si="48"/>
        <v/>
      </c>
      <c r="W385" s="5"/>
      <c r="AR385" s="2" t="str">
        <f t="shared" si="50"/>
        <v/>
      </c>
      <c r="AS385" s="2" t="str">
        <f t="shared" si="49"/>
        <v/>
      </c>
      <c r="AT385" s="2" t="str">
        <f>IF(AR385="","",IF(AND(H385&gt;='Intersection Mileposts'!$F$5,H385&lt;='Intersection Mileposts'!$G$5),"Y",IF(AND(H385&gt;='Intersection Mileposts'!$F$6,H385&lt;='Intersection Mileposts'!$G$6),"Y",IF(AND(H385&gt;='Intersection Mileposts'!$F$7,H385&lt;='Intersection Mileposts'!$G$7),"Y",IF(AND(H385&gt;='Intersection Mileposts'!$F$8,H385&lt;='Intersection Mileposts'!$G$8),"Y",IF(AND(H385&gt;='Intersection Mileposts'!$F$9,H385&lt;='Intersection Mileposts'!$G$9),"Y",IF(AND(H385&gt;='Intersection Mileposts'!$F$10,H385&lt;='Intersection Mileposts'!$G$10),"Y",IF(AND(H385&gt;='Intersection Mileposts'!$F$11,H385&lt;='Intersection Mileposts'!$G$11),"Y",IF(AND(H385&gt;='Intersection Mileposts'!$F$12,H385&lt;='Intersection Mileposts'!$G$12),"Y",IF(AND(H385&gt;='Intersection Mileposts'!$F$13,H385&lt;='Intersection Mileposts'!$G$13),"Y",IF(AND(H385&gt;='Intersection Mileposts'!$F$14,H385&lt;='Intersection Mileposts'!$G$14),"Y",IF(AND(H385&gt;='Intersection Mileposts'!$F$15,H385&lt;='Intersection Mileposts'!$G$15),"Y",IF(AND(H385&gt;='Intersection Mileposts'!$F$16,H385&lt;='Intersection Mileposts'!$G$16),"Y",IF(AND(H385&gt;='Intersection Mileposts'!$F$17,H385&lt;='Intersection Mileposts'!$G$17),"Y",IF(AND(H385&gt;='Intersection Mileposts'!$F$18,H385&lt;='Intersection Mileposts'!$G$18),"Y",IF(AND(H385&gt;='Intersection Mileposts'!$F$19,H385&lt;='Intersection Mileposts'!$G$19),"Y",IF(AND(H385&gt;='Intersection Mileposts'!$F$20,H385&lt;='Intersection Mileposts'!$G$20),"Y",IF(AND(H385&gt;='Intersection Mileposts'!$F$21,H385&lt;='Intersection Mileposts'!$G$21),"Y",IF(AND(H385&gt;='Intersection Mileposts'!$F$22,H385&lt;='Intersection Mileposts'!$G$22),"Y",IF(AND(H385&gt;='Intersection Mileposts'!$F$23,H385&lt;='Intersection Mileposts'!$G$23),"Y",IF(AND(H385&gt;='Intersection Mileposts'!$F$24,H385&lt;='Intersection Mileposts'!$G$24),"Y",IF(AND(H385&gt;='Intersection Mileposts'!$F$25,H385&lt;='Intersection Mileposts'!$G$25),"Y",IF(AND(H385&gt;='Intersection Mileposts'!$F$26,H385&lt;='Intersection Mileposts'!$G$26),"Y",IF(AND(H385&gt;='Intersection Mileposts'!$F$27,H385&lt;='Intersection Mileposts'!$G$27),"Y",IF(AND(H385&gt;='Intersection Mileposts'!$F$28,H385&lt;='Intersection Mileposts'!$G$28),"Y",IF(AND(H385&gt;='Intersection Mileposts'!$F$29,H385&lt;='Intersection Mileposts'!$G$29),"Y", IF(AND(H385&gt;='Intersection Mileposts'!$F$30,H385&lt;='Intersection Mileposts'!$G$30),"Y",IF(AND(H385&gt;='Intersection Mileposts'!$F$31,H385&lt;='Intersection Mileposts'!$G$31),"Y",IF(AND(H385&gt;='Intersection Mileposts'!$F$32,H385&lt;='Intersection Mileposts'!$G$32),"Y",IF(AND(H385&gt;='Intersection Mileposts'!$F$33,H385&lt;='Intersection Mileposts'!$G$33),"Y",IF(AND(H385&gt;='Intersection Mileposts'!$F$34,H385&lt;='Intersection Mileposts'!$G$34),"Y",IF(AND(H385&gt;='Intersection Mileposts'!$F$35,H385&lt;='Intersection Mileposts'!$G$35),"Y",IF(AND(H385&gt;='Intersection Mileposts'!$F$36,H385&lt;='Intersection Mileposts'!$G$36),"Y",IF(AND(H385&gt;='Intersection Mileposts'!$F$37,H385&lt;='Intersection Mileposts'!$G$37),"Y",IF(AND(H385&gt;='Intersection Mileposts'!$F$38,H385&lt;='Intersection Mileposts'!$G$38),"Y",IF(AND(H385&gt;='Intersection Mileposts'!$F$39,H385&lt;='Intersection Mileposts'!$G$39),"Y","N"))))))))))))))))))))))))))))))))))))</f>
        <v/>
      </c>
    </row>
    <row r="386" spans="1:46" x14ac:dyDescent="0.3">
      <c r="A386" s="279"/>
      <c r="B386" s="261"/>
      <c r="C386" s="262"/>
      <c r="D386" s="262"/>
      <c r="E386" s="262"/>
      <c r="F386" s="262"/>
      <c r="G386" s="284"/>
      <c r="H386" s="286"/>
      <c r="I386" s="279"/>
      <c r="J386" s="260"/>
      <c r="K386" s="260"/>
      <c r="L386" s="280"/>
      <c r="M386" s="275"/>
      <c r="N386" s="263"/>
      <c r="P386" s="264" t="str">
        <f>IF(R386 = "", "", COUNT($R$4:R386))</f>
        <v/>
      </c>
      <c r="Q386" s="264" t="str">
        <f t="shared" si="45"/>
        <v/>
      </c>
      <c r="R386" s="265" t="str">
        <f t="shared" si="46"/>
        <v/>
      </c>
      <c r="S386" s="266" t="str">
        <f t="shared" si="51"/>
        <v/>
      </c>
      <c r="T386" s="267" t="str">
        <f t="shared" si="47"/>
        <v/>
      </c>
      <c r="U386" s="268" t="str">
        <f t="shared" si="52"/>
        <v/>
      </c>
      <c r="V386" s="269" t="str">
        <f t="shared" si="48"/>
        <v/>
      </c>
      <c r="W386" s="5"/>
      <c r="AR386" s="2" t="str">
        <f t="shared" si="50"/>
        <v/>
      </c>
      <c r="AS386" s="2" t="str">
        <f t="shared" si="49"/>
        <v/>
      </c>
      <c r="AT386" s="2" t="str">
        <f>IF(AR386="","",IF(AND(H386&gt;='Intersection Mileposts'!$F$5,H386&lt;='Intersection Mileposts'!$G$5),"Y",IF(AND(H386&gt;='Intersection Mileposts'!$F$6,H386&lt;='Intersection Mileposts'!$G$6),"Y",IF(AND(H386&gt;='Intersection Mileposts'!$F$7,H386&lt;='Intersection Mileposts'!$G$7),"Y",IF(AND(H386&gt;='Intersection Mileposts'!$F$8,H386&lt;='Intersection Mileposts'!$G$8),"Y",IF(AND(H386&gt;='Intersection Mileposts'!$F$9,H386&lt;='Intersection Mileposts'!$G$9),"Y",IF(AND(H386&gt;='Intersection Mileposts'!$F$10,H386&lt;='Intersection Mileposts'!$G$10),"Y",IF(AND(H386&gt;='Intersection Mileposts'!$F$11,H386&lt;='Intersection Mileposts'!$G$11),"Y",IF(AND(H386&gt;='Intersection Mileposts'!$F$12,H386&lt;='Intersection Mileposts'!$G$12),"Y",IF(AND(H386&gt;='Intersection Mileposts'!$F$13,H386&lt;='Intersection Mileposts'!$G$13),"Y",IF(AND(H386&gt;='Intersection Mileposts'!$F$14,H386&lt;='Intersection Mileposts'!$G$14),"Y",IF(AND(H386&gt;='Intersection Mileposts'!$F$15,H386&lt;='Intersection Mileposts'!$G$15),"Y",IF(AND(H386&gt;='Intersection Mileposts'!$F$16,H386&lt;='Intersection Mileposts'!$G$16),"Y",IF(AND(H386&gt;='Intersection Mileposts'!$F$17,H386&lt;='Intersection Mileposts'!$G$17),"Y",IF(AND(H386&gt;='Intersection Mileposts'!$F$18,H386&lt;='Intersection Mileposts'!$G$18),"Y",IF(AND(H386&gt;='Intersection Mileposts'!$F$19,H386&lt;='Intersection Mileposts'!$G$19),"Y",IF(AND(H386&gt;='Intersection Mileposts'!$F$20,H386&lt;='Intersection Mileposts'!$G$20),"Y",IF(AND(H386&gt;='Intersection Mileposts'!$F$21,H386&lt;='Intersection Mileposts'!$G$21),"Y",IF(AND(H386&gt;='Intersection Mileposts'!$F$22,H386&lt;='Intersection Mileposts'!$G$22),"Y",IF(AND(H386&gt;='Intersection Mileposts'!$F$23,H386&lt;='Intersection Mileposts'!$G$23),"Y",IF(AND(H386&gt;='Intersection Mileposts'!$F$24,H386&lt;='Intersection Mileposts'!$G$24),"Y",IF(AND(H386&gt;='Intersection Mileposts'!$F$25,H386&lt;='Intersection Mileposts'!$G$25),"Y",IF(AND(H386&gt;='Intersection Mileposts'!$F$26,H386&lt;='Intersection Mileposts'!$G$26),"Y",IF(AND(H386&gt;='Intersection Mileposts'!$F$27,H386&lt;='Intersection Mileposts'!$G$27),"Y",IF(AND(H386&gt;='Intersection Mileposts'!$F$28,H386&lt;='Intersection Mileposts'!$G$28),"Y",IF(AND(H386&gt;='Intersection Mileposts'!$F$29,H386&lt;='Intersection Mileposts'!$G$29),"Y", IF(AND(H386&gt;='Intersection Mileposts'!$F$30,H386&lt;='Intersection Mileposts'!$G$30),"Y",IF(AND(H386&gt;='Intersection Mileposts'!$F$31,H386&lt;='Intersection Mileposts'!$G$31),"Y",IF(AND(H386&gt;='Intersection Mileposts'!$F$32,H386&lt;='Intersection Mileposts'!$G$32),"Y",IF(AND(H386&gt;='Intersection Mileposts'!$F$33,H386&lt;='Intersection Mileposts'!$G$33),"Y",IF(AND(H386&gt;='Intersection Mileposts'!$F$34,H386&lt;='Intersection Mileposts'!$G$34),"Y",IF(AND(H386&gt;='Intersection Mileposts'!$F$35,H386&lt;='Intersection Mileposts'!$G$35),"Y",IF(AND(H386&gt;='Intersection Mileposts'!$F$36,H386&lt;='Intersection Mileposts'!$G$36),"Y",IF(AND(H386&gt;='Intersection Mileposts'!$F$37,H386&lt;='Intersection Mileposts'!$G$37),"Y",IF(AND(H386&gt;='Intersection Mileposts'!$F$38,H386&lt;='Intersection Mileposts'!$G$38),"Y",IF(AND(H386&gt;='Intersection Mileposts'!$F$39,H386&lt;='Intersection Mileposts'!$G$39),"Y","N"))))))))))))))))))))))))))))))))))))</f>
        <v/>
      </c>
    </row>
    <row r="387" spans="1:46" x14ac:dyDescent="0.3">
      <c r="A387" s="279"/>
      <c r="B387" s="261"/>
      <c r="C387" s="262"/>
      <c r="D387" s="262"/>
      <c r="E387" s="262"/>
      <c r="F387" s="262"/>
      <c r="G387" s="284"/>
      <c r="H387" s="286"/>
      <c r="I387" s="279"/>
      <c r="J387" s="260"/>
      <c r="K387" s="260"/>
      <c r="L387" s="280"/>
      <c r="M387" s="275"/>
      <c r="N387" s="263"/>
      <c r="P387" s="264" t="str">
        <f>IF(R387 = "", "", COUNT($R$4:R387))</f>
        <v/>
      </c>
      <c r="Q387" s="264" t="str">
        <f t="shared" si="45"/>
        <v/>
      </c>
      <c r="R387" s="265" t="str">
        <f t="shared" si="46"/>
        <v/>
      </c>
      <c r="S387" s="266" t="str">
        <f t="shared" si="51"/>
        <v/>
      </c>
      <c r="T387" s="267" t="str">
        <f t="shared" si="47"/>
        <v/>
      </c>
      <c r="U387" s="268" t="str">
        <f t="shared" si="52"/>
        <v/>
      </c>
      <c r="V387" s="269" t="str">
        <f t="shared" si="48"/>
        <v/>
      </c>
      <c r="W387" s="5"/>
      <c r="AR387" s="2" t="str">
        <f t="shared" si="50"/>
        <v/>
      </c>
      <c r="AS387" s="2" t="str">
        <f t="shared" si="49"/>
        <v/>
      </c>
      <c r="AT387" s="2" t="str">
        <f>IF(AR387="","",IF(AND(H387&gt;='Intersection Mileposts'!$F$5,H387&lt;='Intersection Mileposts'!$G$5),"Y",IF(AND(H387&gt;='Intersection Mileposts'!$F$6,H387&lt;='Intersection Mileposts'!$G$6),"Y",IF(AND(H387&gt;='Intersection Mileposts'!$F$7,H387&lt;='Intersection Mileposts'!$G$7),"Y",IF(AND(H387&gt;='Intersection Mileposts'!$F$8,H387&lt;='Intersection Mileposts'!$G$8),"Y",IF(AND(H387&gt;='Intersection Mileposts'!$F$9,H387&lt;='Intersection Mileposts'!$G$9),"Y",IF(AND(H387&gt;='Intersection Mileposts'!$F$10,H387&lt;='Intersection Mileposts'!$G$10),"Y",IF(AND(H387&gt;='Intersection Mileposts'!$F$11,H387&lt;='Intersection Mileposts'!$G$11),"Y",IF(AND(H387&gt;='Intersection Mileposts'!$F$12,H387&lt;='Intersection Mileposts'!$G$12),"Y",IF(AND(H387&gt;='Intersection Mileposts'!$F$13,H387&lt;='Intersection Mileposts'!$G$13),"Y",IF(AND(H387&gt;='Intersection Mileposts'!$F$14,H387&lt;='Intersection Mileposts'!$G$14),"Y",IF(AND(H387&gt;='Intersection Mileposts'!$F$15,H387&lt;='Intersection Mileposts'!$G$15),"Y",IF(AND(H387&gt;='Intersection Mileposts'!$F$16,H387&lt;='Intersection Mileposts'!$G$16),"Y",IF(AND(H387&gt;='Intersection Mileposts'!$F$17,H387&lt;='Intersection Mileposts'!$G$17),"Y",IF(AND(H387&gt;='Intersection Mileposts'!$F$18,H387&lt;='Intersection Mileposts'!$G$18),"Y",IF(AND(H387&gt;='Intersection Mileposts'!$F$19,H387&lt;='Intersection Mileposts'!$G$19),"Y",IF(AND(H387&gt;='Intersection Mileposts'!$F$20,H387&lt;='Intersection Mileposts'!$G$20),"Y",IF(AND(H387&gt;='Intersection Mileposts'!$F$21,H387&lt;='Intersection Mileposts'!$G$21),"Y",IF(AND(H387&gt;='Intersection Mileposts'!$F$22,H387&lt;='Intersection Mileposts'!$G$22),"Y",IF(AND(H387&gt;='Intersection Mileposts'!$F$23,H387&lt;='Intersection Mileposts'!$G$23),"Y",IF(AND(H387&gt;='Intersection Mileposts'!$F$24,H387&lt;='Intersection Mileposts'!$G$24),"Y",IF(AND(H387&gt;='Intersection Mileposts'!$F$25,H387&lt;='Intersection Mileposts'!$G$25),"Y",IF(AND(H387&gt;='Intersection Mileposts'!$F$26,H387&lt;='Intersection Mileposts'!$G$26),"Y",IF(AND(H387&gt;='Intersection Mileposts'!$F$27,H387&lt;='Intersection Mileposts'!$G$27),"Y",IF(AND(H387&gt;='Intersection Mileposts'!$F$28,H387&lt;='Intersection Mileposts'!$G$28),"Y",IF(AND(H387&gt;='Intersection Mileposts'!$F$29,H387&lt;='Intersection Mileposts'!$G$29),"Y", IF(AND(H387&gt;='Intersection Mileposts'!$F$30,H387&lt;='Intersection Mileposts'!$G$30),"Y",IF(AND(H387&gt;='Intersection Mileposts'!$F$31,H387&lt;='Intersection Mileposts'!$G$31),"Y",IF(AND(H387&gt;='Intersection Mileposts'!$F$32,H387&lt;='Intersection Mileposts'!$G$32),"Y",IF(AND(H387&gt;='Intersection Mileposts'!$F$33,H387&lt;='Intersection Mileposts'!$G$33),"Y",IF(AND(H387&gt;='Intersection Mileposts'!$F$34,H387&lt;='Intersection Mileposts'!$G$34),"Y",IF(AND(H387&gt;='Intersection Mileposts'!$F$35,H387&lt;='Intersection Mileposts'!$G$35),"Y",IF(AND(H387&gt;='Intersection Mileposts'!$F$36,H387&lt;='Intersection Mileposts'!$G$36),"Y",IF(AND(H387&gt;='Intersection Mileposts'!$F$37,H387&lt;='Intersection Mileposts'!$G$37),"Y",IF(AND(H387&gt;='Intersection Mileposts'!$F$38,H387&lt;='Intersection Mileposts'!$G$38),"Y",IF(AND(H387&gt;='Intersection Mileposts'!$F$39,H387&lt;='Intersection Mileposts'!$G$39),"Y","N"))))))))))))))))))))))))))))))))))))</f>
        <v/>
      </c>
    </row>
    <row r="388" spans="1:46" x14ac:dyDescent="0.3">
      <c r="A388" s="279"/>
      <c r="B388" s="261"/>
      <c r="C388" s="262"/>
      <c r="D388" s="262"/>
      <c r="E388" s="262"/>
      <c r="F388" s="262"/>
      <c r="G388" s="284"/>
      <c r="H388" s="286"/>
      <c r="I388" s="279"/>
      <c r="J388" s="260"/>
      <c r="K388" s="260"/>
      <c r="L388" s="280"/>
      <c r="M388" s="275"/>
      <c r="N388" s="263"/>
      <c r="P388" s="264" t="str">
        <f>IF(R388 = "", "", COUNT($R$4:R388))</f>
        <v/>
      </c>
      <c r="Q388" s="264" t="str">
        <f t="shared" ref="Q388:Q451" si="53">IF(B388="", "", YEAR(B388))</f>
        <v/>
      </c>
      <c r="R388" s="265" t="str">
        <f t="shared" ref="R388:R451" si="54">IF(A388="", "", IF(G388="",1,IF(G388="O",1,IF(G388="C",8.4,IF(G388="B",8.4,IF(G388="A",76.8,IF(G388="K",76.8,"ERR")))))))</f>
        <v/>
      </c>
      <c r="S388" s="266" t="str">
        <f t="shared" si="51"/>
        <v/>
      </c>
      <c r="T388" s="267" t="str">
        <f t="shared" ref="T388:T451" si="55">IF(IF(M388="Y",G388,"")=0, "O", IF(M388="Y",G388,""))</f>
        <v/>
      </c>
      <c r="U388" s="268" t="str">
        <f t="shared" si="52"/>
        <v/>
      </c>
      <c r="V388" s="269" t="str">
        <f t="shared" ref="V388:V451" si="56">IF(IF(N388="Y",G388,"")=0, "O", IF(N388="Y",G388,""))</f>
        <v/>
      </c>
      <c r="W388" s="5"/>
      <c r="AR388" s="2" t="str">
        <f t="shared" si="50"/>
        <v/>
      </c>
      <c r="AS388" s="2" t="str">
        <f t="shared" ref="AS388:AS451" si="57">IF(OR(M388="Y",N388="Y"),"Y","")</f>
        <v/>
      </c>
      <c r="AT388" s="2" t="str">
        <f>IF(AR388="","",IF(AND(H388&gt;='Intersection Mileposts'!$F$5,H388&lt;='Intersection Mileposts'!$G$5),"Y",IF(AND(H388&gt;='Intersection Mileposts'!$F$6,H388&lt;='Intersection Mileposts'!$G$6),"Y",IF(AND(H388&gt;='Intersection Mileposts'!$F$7,H388&lt;='Intersection Mileposts'!$G$7),"Y",IF(AND(H388&gt;='Intersection Mileposts'!$F$8,H388&lt;='Intersection Mileposts'!$G$8),"Y",IF(AND(H388&gt;='Intersection Mileposts'!$F$9,H388&lt;='Intersection Mileposts'!$G$9),"Y",IF(AND(H388&gt;='Intersection Mileposts'!$F$10,H388&lt;='Intersection Mileposts'!$G$10),"Y",IF(AND(H388&gt;='Intersection Mileposts'!$F$11,H388&lt;='Intersection Mileposts'!$G$11),"Y",IF(AND(H388&gt;='Intersection Mileposts'!$F$12,H388&lt;='Intersection Mileposts'!$G$12),"Y",IF(AND(H388&gt;='Intersection Mileposts'!$F$13,H388&lt;='Intersection Mileposts'!$G$13),"Y",IF(AND(H388&gt;='Intersection Mileposts'!$F$14,H388&lt;='Intersection Mileposts'!$G$14),"Y",IF(AND(H388&gt;='Intersection Mileposts'!$F$15,H388&lt;='Intersection Mileposts'!$G$15),"Y",IF(AND(H388&gt;='Intersection Mileposts'!$F$16,H388&lt;='Intersection Mileposts'!$G$16),"Y",IF(AND(H388&gt;='Intersection Mileposts'!$F$17,H388&lt;='Intersection Mileposts'!$G$17),"Y",IF(AND(H388&gt;='Intersection Mileposts'!$F$18,H388&lt;='Intersection Mileposts'!$G$18),"Y",IF(AND(H388&gt;='Intersection Mileposts'!$F$19,H388&lt;='Intersection Mileposts'!$G$19),"Y",IF(AND(H388&gt;='Intersection Mileposts'!$F$20,H388&lt;='Intersection Mileposts'!$G$20),"Y",IF(AND(H388&gt;='Intersection Mileposts'!$F$21,H388&lt;='Intersection Mileposts'!$G$21),"Y",IF(AND(H388&gt;='Intersection Mileposts'!$F$22,H388&lt;='Intersection Mileposts'!$G$22),"Y",IF(AND(H388&gt;='Intersection Mileposts'!$F$23,H388&lt;='Intersection Mileposts'!$G$23),"Y",IF(AND(H388&gt;='Intersection Mileposts'!$F$24,H388&lt;='Intersection Mileposts'!$G$24),"Y",IF(AND(H388&gt;='Intersection Mileposts'!$F$25,H388&lt;='Intersection Mileposts'!$G$25),"Y",IF(AND(H388&gt;='Intersection Mileposts'!$F$26,H388&lt;='Intersection Mileposts'!$G$26),"Y",IF(AND(H388&gt;='Intersection Mileposts'!$F$27,H388&lt;='Intersection Mileposts'!$G$27),"Y",IF(AND(H388&gt;='Intersection Mileposts'!$F$28,H388&lt;='Intersection Mileposts'!$G$28),"Y",IF(AND(H388&gt;='Intersection Mileposts'!$F$29,H388&lt;='Intersection Mileposts'!$G$29),"Y", IF(AND(H388&gt;='Intersection Mileposts'!$F$30,H388&lt;='Intersection Mileposts'!$G$30),"Y",IF(AND(H388&gt;='Intersection Mileposts'!$F$31,H388&lt;='Intersection Mileposts'!$G$31),"Y",IF(AND(H388&gt;='Intersection Mileposts'!$F$32,H388&lt;='Intersection Mileposts'!$G$32),"Y",IF(AND(H388&gt;='Intersection Mileposts'!$F$33,H388&lt;='Intersection Mileposts'!$G$33),"Y",IF(AND(H388&gt;='Intersection Mileposts'!$F$34,H388&lt;='Intersection Mileposts'!$G$34),"Y",IF(AND(H388&gt;='Intersection Mileposts'!$F$35,H388&lt;='Intersection Mileposts'!$G$35),"Y",IF(AND(H388&gt;='Intersection Mileposts'!$F$36,H388&lt;='Intersection Mileposts'!$G$36),"Y",IF(AND(H388&gt;='Intersection Mileposts'!$F$37,H388&lt;='Intersection Mileposts'!$G$37),"Y",IF(AND(H388&gt;='Intersection Mileposts'!$F$38,H388&lt;='Intersection Mileposts'!$G$38),"Y",IF(AND(H388&gt;='Intersection Mileposts'!$F$39,H388&lt;='Intersection Mileposts'!$G$39),"Y","N"))))))))))))))))))))))))))))))))))))</f>
        <v/>
      </c>
    </row>
    <row r="389" spans="1:46" x14ac:dyDescent="0.3">
      <c r="A389" s="279"/>
      <c r="B389" s="261"/>
      <c r="C389" s="262"/>
      <c r="D389" s="262"/>
      <c r="E389" s="262"/>
      <c r="F389" s="262"/>
      <c r="G389" s="284"/>
      <c r="H389" s="286"/>
      <c r="I389" s="279"/>
      <c r="J389" s="260"/>
      <c r="K389" s="260"/>
      <c r="L389" s="280"/>
      <c r="M389" s="275"/>
      <c r="N389" s="263"/>
      <c r="P389" s="264" t="str">
        <f>IF(R389 = "", "", COUNT($R$4:R389))</f>
        <v/>
      </c>
      <c r="Q389" s="264" t="str">
        <f t="shared" si="53"/>
        <v/>
      </c>
      <c r="R389" s="265" t="str">
        <f t="shared" si="54"/>
        <v/>
      </c>
      <c r="S389" s="266" t="str">
        <f t="shared" si="51"/>
        <v/>
      </c>
      <c r="T389" s="267" t="str">
        <f t="shared" si="55"/>
        <v/>
      </c>
      <c r="U389" s="268" t="str">
        <f t="shared" si="52"/>
        <v/>
      </c>
      <c r="V389" s="269" t="str">
        <f t="shared" si="56"/>
        <v/>
      </c>
      <c r="W389" s="5"/>
      <c r="AR389" s="2" t="str">
        <f t="shared" ref="AR389:AR452" si="58">IF(P389&gt;0, P389, "")</f>
        <v/>
      </c>
      <c r="AS389" s="2" t="str">
        <f t="shared" si="57"/>
        <v/>
      </c>
      <c r="AT389" s="2" t="str">
        <f>IF(AR389="","",IF(AND(H389&gt;='Intersection Mileposts'!$F$5,H389&lt;='Intersection Mileposts'!$G$5),"Y",IF(AND(H389&gt;='Intersection Mileposts'!$F$6,H389&lt;='Intersection Mileposts'!$G$6),"Y",IF(AND(H389&gt;='Intersection Mileposts'!$F$7,H389&lt;='Intersection Mileposts'!$G$7),"Y",IF(AND(H389&gt;='Intersection Mileposts'!$F$8,H389&lt;='Intersection Mileposts'!$G$8),"Y",IF(AND(H389&gt;='Intersection Mileposts'!$F$9,H389&lt;='Intersection Mileposts'!$G$9),"Y",IF(AND(H389&gt;='Intersection Mileposts'!$F$10,H389&lt;='Intersection Mileposts'!$G$10),"Y",IF(AND(H389&gt;='Intersection Mileposts'!$F$11,H389&lt;='Intersection Mileposts'!$G$11),"Y",IF(AND(H389&gt;='Intersection Mileposts'!$F$12,H389&lt;='Intersection Mileposts'!$G$12),"Y",IF(AND(H389&gt;='Intersection Mileposts'!$F$13,H389&lt;='Intersection Mileposts'!$G$13),"Y",IF(AND(H389&gt;='Intersection Mileposts'!$F$14,H389&lt;='Intersection Mileposts'!$G$14),"Y",IF(AND(H389&gt;='Intersection Mileposts'!$F$15,H389&lt;='Intersection Mileposts'!$G$15),"Y",IF(AND(H389&gt;='Intersection Mileposts'!$F$16,H389&lt;='Intersection Mileposts'!$G$16),"Y",IF(AND(H389&gt;='Intersection Mileposts'!$F$17,H389&lt;='Intersection Mileposts'!$G$17),"Y",IF(AND(H389&gt;='Intersection Mileposts'!$F$18,H389&lt;='Intersection Mileposts'!$G$18),"Y",IF(AND(H389&gt;='Intersection Mileposts'!$F$19,H389&lt;='Intersection Mileposts'!$G$19),"Y",IF(AND(H389&gt;='Intersection Mileposts'!$F$20,H389&lt;='Intersection Mileposts'!$G$20),"Y",IF(AND(H389&gt;='Intersection Mileposts'!$F$21,H389&lt;='Intersection Mileposts'!$G$21),"Y",IF(AND(H389&gt;='Intersection Mileposts'!$F$22,H389&lt;='Intersection Mileposts'!$G$22),"Y",IF(AND(H389&gt;='Intersection Mileposts'!$F$23,H389&lt;='Intersection Mileposts'!$G$23),"Y",IF(AND(H389&gt;='Intersection Mileposts'!$F$24,H389&lt;='Intersection Mileposts'!$G$24),"Y",IF(AND(H389&gt;='Intersection Mileposts'!$F$25,H389&lt;='Intersection Mileposts'!$G$25),"Y",IF(AND(H389&gt;='Intersection Mileposts'!$F$26,H389&lt;='Intersection Mileposts'!$G$26),"Y",IF(AND(H389&gt;='Intersection Mileposts'!$F$27,H389&lt;='Intersection Mileposts'!$G$27),"Y",IF(AND(H389&gt;='Intersection Mileposts'!$F$28,H389&lt;='Intersection Mileposts'!$G$28),"Y",IF(AND(H389&gt;='Intersection Mileposts'!$F$29,H389&lt;='Intersection Mileposts'!$G$29),"Y", IF(AND(H389&gt;='Intersection Mileposts'!$F$30,H389&lt;='Intersection Mileposts'!$G$30),"Y",IF(AND(H389&gt;='Intersection Mileposts'!$F$31,H389&lt;='Intersection Mileposts'!$G$31),"Y",IF(AND(H389&gt;='Intersection Mileposts'!$F$32,H389&lt;='Intersection Mileposts'!$G$32),"Y",IF(AND(H389&gt;='Intersection Mileposts'!$F$33,H389&lt;='Intersection Mileposts'!$G$33),"Y",IF(AND(H389&gt;='Intersection Mileposts'!$F$34,H389&lt;='Intersection Mileposts'!$G$34),"Y",IF(AND(H389&gt;='Intersection Mileposts'!$F$35,H389&lt;='Intersection Mileposts'!$G$35),"Y",IF(AND(H389&gt;='Intersection Mileposts'!$F$36,H389&lt;='Intersection Mileposts'!$G$36),"Y",IF(AND(H389&gt;='Intersection Mileposts'!$F$37,H389&lt;='Intersection Mileposts'!$G$37),"Y",IF(AND(H389&gt;='Intersection Mileposts'!$F$38,H389&lt;='Intersection Mileposts'!$G$38),"Y",IF(AND(H389&gt;='Intersection Mileposts'!$F$39,H389&lt;='Intersection Mileposts'!$G$39),"Y","N"))))))))))))))))))))))))))))))))))))</f>
        <v/>
      </c>
    </row>
    <row r="390" spans="1:46" x14ac:dyDescent="0.3">
      <c r="A390" s="279"/>
      <c r="B390" s="261"/>
      <c r="C390" s="262"/>
      <c r="D390" s="262"/>
      <c r="E390" s="262"/>
      <c r="F390" s="262"/>
      <c r="G390" s="284"/>
      <c r="H390" s="286"/>
      <c r="I390" s="279"/>
      <c r="J390" s="260"/>
      <c r="K390" s="260"/>
      <c r="L390" s="280"/>
      <c r="M390" s="275"/>
      <c r="N390" s="263"/>
      <c r="P390" s="264" t="str">
        <f>IF(R390 = "", "", COUNT($R$4:R390))</f>
        <v/>
      </c>
      <c r="Q390" s="264" t="str">
        <f t="shared" si="53"/>
        <v/>
      </c>
      <c r="R390" s="265" t="str">
        <f t="shared" si="54"/>
        <v/>
      </c>
      <c r="S390" s="266" t="str">
        <f t="shared" si="51"/>
        <v/>
      </c>
      <c r="T390" s="267" t="str">
        <f t="shared" si="55"/>
        <v/>
      </c>
      <c r="U390" s="268" t="str">
        <f t="shared" si="52"/>
        <v/>
      </c>
      <c r="V390" s="269" t="str">
        <f t="shared" si="56"/>
        <v/>
      </c>
      <c r="W390" s="5"/>
      <c r="AR390" s="2" t="str">
        <f t="shared" si="58"/>
        <v/>
      </c>
      <c r="AS390" s="2" t="str">
        <f t="shared" si="57"/>
        <v/>
      </c>
      <c r="AT390" s="2" t="str">
        <f>IF(AR390="","",IF(AND(H390&gt;='Intersection Mileposts'!$F$5,H390&lt;='Intersection Mileposts'!$G$5),"Y",IF(AND(H390&gt;='Intersection Mileposts'!$F$6,H390&lt;='Intersection Mileposts'!$G$6),"Y",IF(AND(H390&gt;='Intersection Mileposts'!$F$7,H390&lt;='Intersection Mileposts'!$G$7),"Y",IF(AND(H390&gt;='Intersection Mileposts'!$F$8,H390&lt;='Intersection Mileposts'!$G$8),"Y",IF(AND(H390&gt;='Intersection Mileposts'!$F$9,H390&lt;='Intersection Mileposts'!$G$9),"Y",IF(AND(H390&gt;='Intersection Mileposts'!$F$10,H390&lt;='Intersection Mileposts'!$G$10),"Y",IF(AND(H390&gt;='Intersection Mileposts'!$F$11,H390&lt;='Intersection Mileposts'!$G$11),"Y",IF(AND(H390&gt;='Intersection Mileposts'!$F$12,H390&lt;='Intersection Mileposts'!$G$12),"Y",IF(AND(H390&gt;='Intersection Mileposts'!$F$13,H390&lt;='Intersection Mileposts'!$G$13),"Y",IF(AND(H390&gt;='Intersection Mileposts'!$F$14,H390&lt;='Intersection Mileposts'!$G$14),"Y",IF(AND(H390&gt;='Intersection Mileposts'!$F$15,H390&lt;='Intersection Mileposts'!$G$15),"Y",IF(AND(H390&gt;='Intersection Mileposts'!$F$16,H390&lt;='Intersection Mileposts'!$G$16),"Y",IF(AND(H390&gt;='Intersection Mileposts'!$F$17,H390&lt;='Intersection Mileposts'!$G$17),"Y",IF(AND(H390&gt;='Intersection Mileposts'!$F$18,H390&lt;='Intersection Mileposts'!$G$18),"Y",IF(AND(H390&gt;='Intersection Mileposts'!$F$19,H390&lt;='Intersection Mileposts'!$G$19),"Y",IF(AND(H390&gt;='Intersection Mileposts'!$F$20,H390&lt;='Intersection Mileposts'!$G$20),"Y",IF(AND(H390&gt;='Intersection Mileposts'!$F$21,H390&lt;='Intersection Mileposts'!$G$21),"Y",IF(AND(H390&gt;='Intersection Mileposts'!$F$22,H390&lt;='Intersection Mileposts'!$G$22),"Y",IF(AND(H390&gt;='Intersection Mileposts'!$F$23,H390&lt;='Intersection Mileposts'!$G$23),"Y",IF(AND(H390&gt;='Intersection Mileposts'!$F$24,H390&lt;='Intersection Mileposts'!$G$24),"Y",IF(AND(H390&gt;='Intersection Mileposts'!$F$25,H390&lt;='Intersection Mileposts'!$G$25),"Y",IF(AND(H390&gt;='Intersection Mileposts'!$F$26,H390&lt;='Intersection Mileposts'!$G$26),"Y",IF(AND(H390&gt;='Intersection Mileposts'!$F$27,H390&lt;='Intersection Mileposts'!$G$27),"Y",IF(AND(H390&gt;='Intersection Mileposts'!$F$28,H390&lt;='Intersection Mileposts'!$G$28),"Y",IF(AND(H390&gt;='Intersection Mileposts'!$F$29,H390&lt;='Intersection Mileposts'!$G$29),"Y", IF(AND(H390&gt;='Intersection Mileposts'!$F$30,H390&lt;='Intersection Mileposts'!$G$30),"Y",IF(AND(H390&gt;='Intersection Mileposts'!$F$31,H390&lt;='Intersection Mileposts'!$G$31),"Y",IF(AND(H390&gt;='Intersection Mileposts'!$F$32,H390&lt;='Intersection Mileposts'!$G$32),"Y",IF(AND(H390&gt;='Intersection Mileposts'!$F$33,H390&lt;='Intersection Mileposts'!$G$33),"Y",IF(AND(H390&gt;='Intersection Mileposts'!$F$34,H390&lt;='Intersection Mileposts'!$G$34),"Y",IF(AND(H390&gt;='Intersection Mileposts'!$F$35,H390&lt;='Intersection Mileposts'!$G$35),"Y",IF(AND(H390&gt;='Intersection Mileposts'!$F$36,H390&lt;='Intersection Mileposts'!$G$36),"Y",IF(AND(H390&gt;='Intersection Mileposts'!$F$37,H390&lt;='Intersection Mileposts'!$G$37),"Y",IF(AND(H390&gt;='Intersection Mileposts'!$F$38,H390&lt;='Intersection Mileposts'!$G$38),"Y",IF(AND(H390&gt;='Intersection Mileposts'!$F$39,H390&lt;='Intersection Mileposts'!$G$39),"Y","N"))))))))))))))))))))))))))))))))))))</f>
        <v/>
      </c>
    </row>
    <row r="391" spans="1:46" x14ac:dyDescent="0.3">
      <c r="A391" s="279"/>
      <c r="B391" s="261"/>
      <c r="C391" s="262"/>
      <c r="D391" s="262"/>
      <c r="E391" s="262"/>
      <c r="F391" s="262"/>
      <c r="G391" s="284"/>
      <c r="H391" s="286"/>
      <c r="I391" s="279"/>
      <c r="J391" s="260"/>
      <c r="K391" s="260"/>
      <c r="L391" s="280"/>
      <c r="M391" s="275"/>
      <c r="N391" s="263"/>
      <c r="P391" s="264" t="str">
        <f>IF(R391 = "", "", COUNT($R$4:R391))</f>
        <v/>
      </c>
      <c r="Q391" s="264" t="str">
        <f t="shared" si="53"/>
        <v/>
      </c>
      <c r="R391" s="265" t="str">
        <f t="shared" si="54"/>
        <v/>
      </c>
      <c r="S391" s="266" t="str">
        <f t="shared" si="51"/>
        <v/>
      </c>
      <c r="T391" s="267" t="str">
        <f t="shared" si="55"/>
        <v/>
      </c>
      <c r="U391" s="268" t="str">
        <f t="shared" si="52"/>
        <v/>
      </c>
      <c r="V391" s="269" t="str">
        <f t="shared" si="56"/>
        <v/>
      </c>
      <c r="W391" s="5"/>
      <c r="AR391" s="2" t="str">
        <f t="shared" si="58"/>
        <v/>
      </c>
      <c r="AS391" s="2" t="str">
        <f t="shared" si="57"/>
        <v/>
      </c>
      <c r="AT391" s="2" t="str">
        <f>IF(AR391="","",IF(AND(H391&gt;='Intersection Mileposts'!$F$5,H391&lt;='Intersection Mileposts'!$G$5),"Y",IF(AND(H391&gt;='Intersection Mileposts'!$F$6,H391&lt;='Intersection Mileposts'!$G$6),"Y",IF(AND(H391&gt;='Intersection Mileposts'!$F$7,H391&lt;='Intersection Mileposts'!$G$7),"Y",IF(AND(H391&gt;='Intersection Mileposts'!$F$8,H391&lt;='Intersection Mileposts'!$G$8),"Y",IF(AND(H391&gt;='Intersection Mileposts'!$F$9,H391&lt;='Intersection Mileposts'!$G$9),"Y",IF(AND(H391&gt;='Intersection Mileposts'!$F$10,H391&lt;='Intersection Mileposts'!$G$10),"Y",IF(AND(H391&gt;='Intersection Mileposts'!$F$11,H391&lt;='Intersection Mileposts'!$G$11),"Y",IF(AND(H391&gt;='Intersection Mileposts'!$F$12,H391&lt;='Intersection Mileposts'!$G$12),"Y",IF(AND(H391&gt;='Intersection Mileposts'!$F$13,H391&lt;='Intersection Mileposts'!$G$13),"Y",IF(AND(H391&gt;='Intersection Mileposts'!$F$14,H391&lt;='Intersection Mileposts'!$G$14),"Y",IF(AND(H391&gt;='Intersection Mileposts'!$F$15,H391&lt;='Intersection Mileposts'!$G$15),"Y",IF(AND(H391&gt;='Intersection Mileposts'!$F$16,H391&lt;='Intersection Mileposts'!$G$16),"Y",IF(AND(H391&gt;='Intersection Mileposts'!$F$17,H391&lt;='Intersection Mileposts'!$G$17),"Y",IF(AND(H391&gt;='Intersection Mileposts'!$F$18,H391&lt;='Intersection Mileposts'!$G$18),"Y",IF(AND(H391&gt;='Intersection Mileposts'!$F$19,H391&lt;='Intersection Mileposts'!$G$19),"Y",IF(AND(H391&gt;='Intersection Mileposts'!$F$20,H391&lt;='Intersection Mileposts'!$G$20),"Y",IF(AND(H391&gt;='Intersection Mileposts'!$F$21,H391&lt;='Intersection Mileposts'!$G$21),"Y",IF(AND(H391&gt;='Intersection Mileposts'!$F$22,H391&lt;='Intersection Mileposts'!$G$22),"Y",IF(AND(H391&gt;='Intersection Mileposts'!$F$23,H391&lt;='Intersection Mileposts'!$G$23),"Y",IF(AND(H391&gt;='Intersection Mileposts'!$F$24,H391&lt;='Intersection Mileposts'!$G$24),"Y",IF(AND(H391&gt;='Intersection Mileposts'!$F$25,H391&lt;='Intersection Mileposts'!$G$25),"Y",IF(AND(H391&gt;='Intersection Mileposts'!$F$26,H391&lt;='Intersection Mileposts'!$G$26),"Y",IF(AND(H391&gt;='Intersection Mileposts'!$F$27,H391&lt;='Intersection Mileposts'!$G$27),"Y",IF(AND(H391&gt;='Intersection Mileposts'!$F$28,H391&lt;='Intersection Mileposts'!$G$28),"Y",IF(AND(H391&gt;='Intersection Mileposts'!$F$29,H391&lt;='Intersection Mileposts'!$G$29),"Y", IF(AND(H391&gt;='Intersection Mileposts'!$F$30,H391&lt;='Intersection Mileposts'!$G$30),"Y",IF(AND(H391&gt;='Intersection Mileposts'!$F$31,H391&lt;='Intersection Mileposts'!$G$31),"Y",IF(AND(H391&gt;='Intersection Mileposts'!$F$32,H391&lt;='Intersection Mileposts'!$G$32),"Y",IF(AND(H391&gt;='Intersection Mileposts'!$F$33,H391&lt;='Intersection Mileposts'!$G$33),"Y",IF(AND(H391&gt;='Intersection Mileposts'!$F$34,H391&lt;='Intersection Mileposts'!$G$34),"Y",IF(AND(H391&gt;='Intersection Mileposts'!$F$35,H391&lt;='Intersection Mileposts'!$G$35),"Y",IF(AND(H391&gt;='Intersection Mileposts'!$F$36,H391&lt;='Intersection Mileposts'!$G$36),"Y",IF(AND(H391&gt;='Intersection Mileposts'!$F$37,H391&lt;='Intersection Mileposts'!$G$37),"Y",IF(AND(H391&gt;='Intersection Mileposts'!$F$38,H391&lt;='Intersection Mileposts'!$G$38),"Y",IF(AND(H391&gt;='Intersection Mileposts'!$F$39,H391&lt;='Intersection Mileposts'!$G$39),"Y","N"))))))))))))))))))))))))))))))))))))</f>
        <v/>
      </c>
    </row>
    <row r="392" spans="1:46" x14ac:dyDescent="0.3">
      <c r="A392" s="279"/>
      <c r="B392" s="261"/>
      <c r="C392" s="262"/>
      <c r="D392" s="262"/>
      <c r="E392" s="262"/>
      <c r="F392" s="262"/>
      <c r="G392" s="284"/>
      <c r="H392" s="286"/>
      <c r="I392" s="279"/>
      <c r="J392" s="260"/>
      <c r="K392" s="260"/>
      <c r="L392" s="280"/>
      <c r="M392" s="275"/>
      <c r="N392" s="263"/>
      <c r="P392" s="264" t="str">
        <f>IF(R392 = "", "", COUNT($R$4:R392))</f>
        <v/>
      </c>
      <c r="Q392" s="264" t="str">
        <f t="shared" si="53"/>
        <v/>
      </c>
      <c r="R392" s="265" t="str">
        <f t="shared" si="54"/>
        <v/>
      </c>
      <c r="S392" s="266" t="str">
        <f t="shared" si="51"/>
        <v/>
      </c>
      <c r="T392" s="267" t="str">
        <f t="shared" si="55"/>
        <v/>
      </c>
      <c r="U392" s="268" t="str">
        <f t="shared" si="52"/>
        <v/>
      </c>
      <c r="V392" s="269" t="str">
        <f t="shared" si="56"/>
        <v/>
      </c>
      <c r="W392" s="5"/>
      <c r="AR392" s="2" t="str">
        <f t="shared" si="58"/>
        <v/>
      </c>
      <c r="AS392" s="2" t="str">
        <f t="shared" si="57"/>
        <v/>
      </c>
      <c r="AT392" s="2" t="str">
        <f>IF(AR392="","",IF(AND(H392&gt;='Intersection Mileposts'!$F$5,H392&lt;='Intersection Mileposts'!$G$5),"Y",IF(AND(H392&gt;='Intersection Mileposts'!$F$6,H392&lt;='Intersection Mileposts'!$G$6),"Y",IF(AND(H392&gt;='Intersection Mileposts'!$F$7,H392&lt;='Intersection Mileposts'!$G$7),"Y",IF(AND(H392&gt;='Intersection Mileposts'!$F$8,H392&lt;='Intersection Mileposts'!$G$8),"Y",IF(AND(H392&gt;='Intersection Mileposts'!$F$9,H392&lt;='Intersection Mileposts'!$G$9),"Y",IF(AND(H392&gt;='Intersection Mileposts'!$F$10,H392&lt;='Intersection Mileposts'!$G$10),"Y",IF(AND(H392&gt;='Intersection Mileposts'!$F$11,H392&lt;='Intersection Mileposts'!$G$11),"Y",IF(AND(H392&gt;='Intersection Mileposts'!$F$12,H392&lt;='Intersection Mileposts'!$G$12),"Y",IF(AND(H392&gt;='Intersection Mileposts'!$F$13,H392&lt;='Intersection Mileposts'!$G$13),"Y",IF(AND(H392&gt;='Intersection Mileposts'!$F$14,H392&lt;='Intersection Mileposts'!$G$14),"Y",IF(AND(H392&gt;='Intersection Mileposts'!$F$15,H392&lt;='Intersection Mileposts'!$G$15),"Y",IF(AND(H392&gt;='Intersection Mileposts'!$F$16,H392&lt;='Intersection Mileposts'!$G$16),"Y",IF(AND(H392&gt;='Intersection Mileposts'!$F$17,H392&lt;='Intersection Mileposts'!$G$17),"Y",IF(AND(H392&gt;='Intersection Mileposts'!$F$18,H392&lt;='Intersection Mileposts'!$G$18),"Y",IF(AND(H392&gt;='Intersection Mileposts'!$F$19,H392&lt;='Intersection Mileposts'!$G$19),"Y",IF(AND(H392&gt;='Intersection Mileposts'!$F$20,H392&lt;='Intersection Mileposts'!$G$20),"Y",IF(AND(H392&gt;='Intersection Mileposts'!$F$21,H392&lt;='Intersection Mileposts'!$G$21),"Y",IF(AND(H392&gt;='Intersection Mileposts'!$F$22,H392&lt;='Intersection Mileposts'!$G$22),"Y",IF(AND(H392&gt;='Intersection Mileposts'!$F$23,H392&lt;='Intersection Mileposts'!$G$23),"Y",IF(AND(H392&gt;='Intersection Mileposts'!$F$24,H392&lt;='Intersection Mileposts'!$G$24),"Y",IF(AND(H392&gt;='Intersection Mileposts'!$F$25,H392&lt;='Intersection Mileposts'!$G$25),"Y",IF(AND(H392&gt;='Intersection Mileposts'!$F$26,H392&lt;='Intersection Mileposts'!$G$26),"Y",IF(AND(H392&gt;='Intersection Mileposts'!$F$27,H392&lt;='Intersection Mileposts'!$G$27),"Y",IF(AND(H392&gt;='Intersection Mileposts'!$F$28,H392&lt;='Intersection Mileposts'!$G$28),"Y",IF(AND(H392&gt;='Intersection Mileposts'!$F$29,H392&lt;='Intersection Mileposts'!$G$29),"Y", IF(AND(H392&gt;='Intersection Mileposts'!$F$30,H392&lt;='Intersection Mileposts'!$G$30),"Y",IF(AND(H392&gt;='Intersection Mileposts'!$F$31,H392&lt;='Intersection Mileposts'!$G$31),"Y",IF(AND(H392&gt;='Intersection Mileposts'!$F$32,H392&lt;='Intersection Mileposts'!$G$32),"Y",IF(AND(H392&gt;='Intersection Mileposts'!$F$33,H392&lt;='Intersection Mileposts'!$G$33),"Y",IF(AND(H392&gt;='Intersection Mileposts'!$F$34,H392&lt;='Intersection Mileposts'!$G$34),"Y",IF(AND(H392&gt;='Intersection Mileposts'!$F$35,H392&lt;='Intersection Mileposts'!$G$35),"Y",IF(AND(H392&gt;='Intersection Mileposts'!$F$36,H392&lt;='Intersection Mileposts'!$G$36),"Y",IF(AND(H392&gt;='Intersection Mileposts'!$F$37,H392&lt;='Intersection Mileposts'!$G$37),"Y",IF(AND(H392&gt;='Intersection Mileposts'!$F$38,H392&lt;='Intersection Mileposts'!$G$38),"Y",IF(AND(H392&gt;='Intersection Mileposts'!$F$39,H392&lt;='Intersection Mileposts'!$G$39),"Y","N"))))))))))))))))))))))))))))))))))))</f>
        <v/>
      </c>
    </row>
    <row r="393" spans="1:46" x14ac:dyDescent="0.3">
      <c r="A393" s="279"/>
      <c r="B393" s="261"/>
      <c r="C393" s="262"/>
      <c r="D393" s="262"/>
      <c r="E393" s="262"/>
      <c r="F393" s="262"/>
      <c r="G393" s="284"/>
      <c r="H393" s="286"/>
      <c r="I393" s="279"/>
      <c r="J393" s="260"/>
      <c r="K393" s="260"/>
      <c r="L393" s="280"/>
      <c r="M393" s="275"/>
      <c r="N393" s="263"/>
      <c r="P393" s="264" t="str">
        <f>IF(R393 = "", "", COUNT($R$4:R393))</f>
        <v/>
      </c>
      <c r="Q393" s="264" t="str">
        <f t="shared" si="53"/>
        <v/>
      </c>
      <c r="R393" s="265" t="str">
        <f t="shared" si="54"/>
        <v/>
      </c>
      <c r="S393" s="266" t="str">
        <f t="shared" si="51"/>
        <v/>
      </c>
      <c r="T393" s="267" t="str">
        <f t="shared" si="55"/>
        <v/>
      </c>
      <c r="U393" s="268" t="str">
        <f t="shared" si="52"/>
        <v/>
      </c>
      <c r="V393" s="269" t="str">
        <f t="shared" si="56"/>
        <v/>
      </c>
      <c r="W393" s="5"/>
      <c r="AR393" s="2" t="str">
        <f t="shared" si="58"/>
        <v/>
      </c>
      <c r="AS393" s="2" t="str">
        <f t="shared" si="57"/>
        <v/>
      </c>
      <c r="AT393" s="2" t="str">
        <f>IF(AR393="","",IF(AND(H393&gt;='Intersection Mileposts'!$F$5,H393&lt;='Intersection Mileposts'!$G$5),"Y",IF(AND(H393&gt;='Intersection Mileposts'!$F$6,H393&lt;='Intersection Mileposts'!$G$6),"Y",IF(AND(H393&gt;='Intersection Mileposts'!$F$7,H393&lt;='Intersection Mileposts'!$G$7),"Y",IF(AND(H393&gt;='Intersection Mileposts'!$F$8,H393&lt;='Intersection Mileposts'!$G$8),"Y",IF(AND(H393&gt;='Intersection Mileposts'!$F$9,H393&lt;='Intersection Mileposts'!$G$9),"Y",IF(AND(H393&gt;='Intersection Mileposts'!$F$10,H393&lt;='Intersection Mileposts'!$G$10),"Y",IF(AND(H393&gt;='Intersection Mileposts'!$F$11,H393&lt;='Intersection Mileposts'!$G$11),"Y",IF(AND(H393&gt;='Intersection Mileposts'!$F$12,H393&lt;='Intersection Mileposts'!$G$12),"Y",IF(AND(H393&gt;='Intersection Mileposts'!$F$13,H393&lt;='Intersection Mileposts'!$G$13),"Y",IF(AND(H393&gt;='Intersection Mileposts'!$F$14,H393&lt;='Intersection Mileposts'!$G$14),"Y",IF(AND(H393&gt;='Intersection Mileposts'!$F$15,H393&lt;='Intersection Mileposts'!$G$15),"Y",IF(AND(H393&gt;='Intersection Mileposts'!$F$16,H393&lt;='Intersection Mileposts'!$G$16),"Y",IF(AND(H393&gt;='Intersection Mileposts'!$F$17,H393&lt;='Intersection Mileposts'!$G$17),"Y",IF(AND(H393&gt;='Intersection Mileposts'!$F$18,H393&lt;='Intersection Mileposts'!$G$18),"Y",IF(AND(H393&gt;='Intersection Mileposts'!$F$19,H393&lt;='Intersection Mileposts'!$G$19),"Y",IF(AND(H393&gt;='Intersection Mileposts'!$F$20,H393&lt;='Intersection Mileposts'!$G$20),"Y",IF(AND(H393&gt;='Intersection Mileposts'!$F$21,H393&lt;='Intersection Mileposts'!$G$21),"Y",IF(AND(H393&gt;='Intersection Mileposts'!$F$22,H393&lt;='Intersection Mileposts'!$G$22),"Y",IF(AND(H393&gt;='Intersection Mileposts'!$F$23,H393&lt;='Intersection Mileposts'!$G$23),"Y",IF(AND(H393&gt;='Intersection Mileposts'!$F$24,H393&lt;='Intersection Mileposts'!$G$24),"Y",IF(AND(H393&gt;='Intersection Mileposts'!$F$25,H393&lt;='Intersection Mileposts'!$G$25),"Y",IF(AND(H393&gt;='Intersection Mileposts'!$F$26,H393&lt;='Intersection Mileposts'!$G$26),"Y",IF(AND(H393&gt;='Intersection Mileposts'!$F$27,H393&lt;='Intersection Mileposts'!$G$27),"Y",IF(AND(H393&gt;='Intersection Mileposts'!$F$28,H393&lt;='Intersection Mileposts'!$G$28),"Y",IF(AND(H393&gt;='Intersection Mileposts'!$F$29,H393&lt;='Intersection Mileposts'!$G$29),"Y", IF(AND(H393&gt;='Intersection Mileposts'!$F$30,H393&lt;='Intersection Mileposts'!$G$30),"Y",IF(AND(H393&gt;='Intersection Mileposts'!$F$31,H393&lt;='Intersection Mileposts'!$G$31),"Y",IF(AND(H393&gt;='Intersection Mileposts'!$F$32,H393&lt;='Intersection Mileposts'!$G$32),"Y",IF(AND(H393&gt;='Intersection Mileposts'!$F$33,H393&lt;='Intersection Mileposts'!$G$33),"Y",IF(AND(H393&gt;='Intersection Mileposts'!$F$34,H393&lt;='Intersection Mileposts'!$G$34),"Y",IF(AND(H393&gt;='Intersection Mileposts'!$F$35,H393&lt;='Intersection Mileposts'!$G$35),"Y",IF(AND(H393&gt;='Intersection Mileposts'!$F$36,H393&lt;='Intersection Mileposts'!$G$36),"Y",IF(AND(H393&gt;='Intersection Mileposts'!$F$37,H393&lt;='Intersection Mileposts'!$G$37),"Y",IF(AND(H393&gt;='Intersection Mileposts'!$F$38,H393&lt;='Intersection Mileposts'!$G$38),"Y",IF(AND(H393&gt;='Intersection Mileposts'!$F$39,H393&lt;='Intersection Mileposts'!$G$39),"Y","N"))))))))))))))))))))))))))))))))))))</f>
        <v/>
      </c>
    </row>
    <row r="394" spans="1:46" x14ac:dyDescent="0.3">
      <c r="A394" s="279"/>
      <c r="B394" s="261"/>
      <c r="C394" s="262"/>
      <c r="D394" s="262"/>
      <c r="E394" s="262"/>
      <c r="F394" s="262"/>
      <c r="G394" s="284"/>
      <c r="H394" s="286"/>
      <c r="I394" s="279"/>
      <c r="J394" s="260"/>
      <c r="K394" s="260"/>
      <c r="L394" s="280"/>
      <c r="M394" s="275"/>
      <c r="N394" s="263"/>
      <c r="P394" s="264" t="str">
        <f>IF(R394 = "", "", COUNT($R$4:R394))</f>
        <v/>
      </c>
      <c r="Q394" s="264" t="str">
        <f t="shared" si="53"/>
        <v/>
      </c>
      <c r="R394" s="265" t="str">
        <f t="shared" si="54"/>
        <v/>
      </c>
      <c r="S394" s="266" t="str">
        <f t="shared" si="51"/>
        <v/>
      </c>
      <c r="T394" s="267" t="str">
        <f t="shared" si="55"/>
        <v/>
      </c>
      <c r="U394" s="268" t="str">
        <f t="shared" si="52"/>
        <v/>
      </c>
      <c r="V394" s="269" t="str">
        <f t="shared" si="56"/>
        <v/>
      </c>
      <c r="W394" s="5"/>
      <c r="AR394" s="2" t="str">
        <f t="shared" si="58"/>
        <v/>
      </c>
      <c r="AS394" s="2" t="str">
        <f t="shared" si="57"/>
        <v/>
      </c>
      <c r="AT394" s="2" t="str">
        <f>IF(AR394="","",IF(AND(H394&gt;='Intersection Mileposts'!$F$5,H394&lt;='Intersection Mileposts'!$G$5),"Y",IF(AND(H394&gt;='Intersection Mileposts'!$F$6,H394&lt;='Intersection Mileposts'!$G$6),"Y",IF(AND(H394&gt;='Intersection Mileposts'!$F$7,H394&lt;='Intersection Mileposts'!$G$7),"Y",IF(AND(H394&gt;='Intersection Mileposts'!$F$8,H394&lt;='Intersection Mileposts'!$G$8),"Y",IF(AND(H394&gt;='Intersection Mileposts'!$F$9,H394&lt;='Intersection Mileposts'!$G$9),"Y",IF(AND(H394&gt;='Intersection Mileposts'!$F$10,H394&lt;='Intersection Mileposts'!$G$10),"Y",IF(AND(H394&gt;='Intersection Mileposts'!$F$11,H394&lt;='Intersection Mileposts'!$G$11),"Y",IF(AND(H394&gt;='Intersection Mileposts'!$F$12,H394&lt;='Intersection Mileposts'!$G$12),"Y",IF(AND(H394&gt;='Intersection Mileposts'!$F$13,H394&lt;='Intersection Mileposts'!$G$13),"Y",IF(AND(H394&gt;='Intersection Mileposts'!$F$14,H394&lt;='Intersection Mileposts'!$G$14),"Y",IF(AND(H394&gt;='Intersection Mileposts'!$F$15,H394&lt;='Intersection Mileposts'!$G$15),"Y",IF(AND(H394&gt;='Intersection Mileposts'!$F$16,H394&lt;='Intersection Mileposts'!$G$16),"Y",IF(AND(H394&gt;='Intersection Mileposts'!$F$17,H394&lt;='Intersection Mileposts'!$G$17),"Y",IF(AND(H394&gt;='Intersection Mileposts'!$F$18,H394&lt;='Intersection Mileposts'!$G$18),"Y",IF(AND(H394&gt;='Intersection Mileposts'!$F$19,H394&lt;='Intersection Mileposts'!$G$19),"Y",IF(AND(H394&gt;='Intersection Mileposts'!$F$20,H394&lt;='Intersection Mileposts'!$G$20),"Y",IF(AND(H394&gt;='Intersection Mileposts'!$F$21,H394&lt;='Intersection Mileposts'!$G$21),"Y",IF(AND(H394&gt;='Intersection Mileposts'!$F$22,H394&lt;='Intersection Mileposts'!$G$22),"Y",IF(AND(H394&gt;='Intersection Mileposts'!$F$23,H394&lt;='Intersection Mileposts'!$G$23),"Y",IF(AND(H394&gt;='Intersection Mileposts'!$F$24,H394&lt;='Intersection Mileposts'!$G$24),"Y",IF(AND(H394&gt;='Intersection Mileposts'!$F$25,H394&lt;='Intersection Mileposts'!$G$25),"Y",IF(AND(H394&gt;='Intersection Mileposts'!$F$26,H394&lt;='Intersection Mileposts'!$G$26),"Y",IF(AND(H394&gt;='Intersection Mileposts'!$F$27,H394&lt;='Intersection Mileposts'!$G$27),"Y",IF(AND(H394&gt;='Intersection Mileposts'!$F$28,H394&lt;='Intersection Mileposts'!$G$28),"Y",IF(AND(H394&gt;='Intersection Mileposts'!$F$29,H394&lt;='Intersection Mileposts'!$G$29),"Y", IF(AND(H394&gt;='Intersection Mileposts'!$F$30,H394&lt;='Intersection Mileposts'!$G$30),"Y",IF(AND(H394&gt;='Intersection Mileposts'!$F$31,H394&lt;='Intersection Mileposts'!$G$31),"Y",IF(AND(H394&gt;='Intersection Mileposts'!$F$32,H394&lt;='Intersection Mileposts'!$G$32),"Y",IF(AND(H394&gt;='Intersection Mileposts'!$F$33,H394&lt;='Intersection Mileposts'!$G$33),"Y",IF(AND(H394&gt;='Intersection Mileposts'!$F$34,H394&lt;='Intersection Mileposts'!$G$34),"Y",IF(AND(H394&gt;='Intersection Mileposts'!$F$35,H394&lt;='Intersection Mileposts'!$G$35),"Y",IF(AND(H394&gt;='Intersection Mileposts'!$F$36,H394&lt;='Intersection Mileposts'!$G$36),"Y",IF(AND(H394&gt;='Intersection Mileposts'!$F$37,H394&lt;='Intersection Mileposts'!$G$37),"Y",IF(AND(H394&gt;='Intersection Mileposts'!$F$38,H394&lt;='Intersection Mileposts'!$G$38),"Y",IF(AND(H394&gt;='Intersection Mileposts'!$F$39,H394&lt;='Intersection Mileposts'!$G$39),"Y","N"))))))))))))))))))))))))))))))))))))</f>
        <v/>
      </c>
    </row>
    <row r="395" spans="1:46" x14ac:dyDescent="0.3">
      <c r="A395" s="279"/>
      <c r="B395" s="261"/>
      <c r="C395" s="262"/>
      <c r="D395" s="262"/>
      <c r="E395" s="262"/>
      <c r="F395" s="262"/>
      <c r="G395" s="284"/>
      <c r="H395" s="286"/>
      <c r="I395" s="279"/>
      <c r="J395" s="260"/>
      <c r="K395" s="260"/>
      <c r="L395" s="280"/>
      <c r="M395" s="275"/>
      <c r="N395" s="263"/>
      <c r="P395" s="264" t="str">
        <f>IF(R395 = "", "", COUNT($R$4:R395))</f>
        <v/>
      </c>
      <c r="Q395" s="264" t="str">
        <f t="shared" si="53"/>
        <v/>
      </c>
      <c r="R395" s="265" t="str">
        <f t="shared" si="54"/>
        <v/>
      </c>
      <c r="S395" s="266" t="str">
        <f t="shared" si="51"/>
        <v/>
      </c>
      <c r="T395" s="267" t="str">
        <f t="shared" si="55"/>
        <v/>
      </c>
      <c r="U395" s="268" t="str">
        <f t="shared" si="52"/>
        <v/>
      </c>
      <c r="V395" s="269" t="str">
        <f t="shared" si="56"/>
        <v/>
      </c>
      <c r="W395" s="5"/>
      <c r="AR395" s="2" t="str">
        <f t="shared" si="58"/>
        <v/>
      </c>
      <c r="AS395" s="2" t="str">
        <f t="shared" si="57"/>
        <v/>
      </c>
      <c r="AT395" s="2" t="str">
        <f>IF(AR395="","",IF(AND(H395&gt;='Intersection Mileposts'!$F$5,H395&lt;='Intersection Mileposts'!$G$5),"Y",IF(AND(H395&gt;='Intersection Mileposts'!$F$6,H395&lt;='Intersection Mileposts'!$G$6),"Y",IF(AND(H395&gt;='Intersection Mileposts'!$F$7,H395&lt;='Intersection Mileposts'!$G$7),"Y",IF(AND(H395&gt;='Intersection Mileposts'!$F$8,H395&lt;='Intersection Mileposts'!$G$8),"Y",IF(AND(H395&gt;='Intersection Mileposts'!$F$9,H395&lt;='Intersection Mileposts'!$G$9),"Y",IF(AND(H395&gt;='Intersection Mileposts'!$F$10,H395&lt;='Intersection Mileposts'!$G$10),"Y",IF(AND(H395&gt;='Intersection Mileposts'!$F$11,H395&lt;='Intersection Mileposts'!$G$11),"Y",IF(AND(H395&gt;='Intersection Mileposts'!$F$12,H395&lt;='Intersection Mileposts'!$G$12),"Y",IF(AND(H395&gt;='Intersection Mileposts'!$F$13,H395&lt;='Intersection Mileposts'!$G$13),"Y",IF(AND(H395&gt;='Intersection Mileposts'!$F$14,H395&lt;='Intersection Mileposts'!$G$14),"Y",IF(AND(H395&gt;='Intersection Mileposts'!$F$15,H395&lt;='Intersection Mileposts'!$G$15),"Y",IF(AND(H395&gt;='Intersection Mileposts'!$F$16,H395&lt;='Intersection Mileposts'!$G$16),"Y",IF(AND(H395&gt;='Intersection Mileposts'!$F$17,H395&lt;='Intersection Mileposts'!$G$17),"Y",IF(AND(H395&gt;='Intersection Mileposts'!$F$18,H395&lt;='Intersection Mileposts'!$G$18),"Y",IF(AND(H395&gt;='Intersection Mileposts'!$F$19,H395&lt;='Intersection Mileposts'!$G$19),"Y",IF(AND(H395&gt;='Intersection Mileposts'!$F$20,H395&lt;='Intersection Mileposts'!$G$20),"Y",IF(AND(H395&gt;='Intersection Mileposts'!$F$21,H395&lt;='Intersection Mileposts'!$G$21),"Y",IF(AND(H395&gt;='Intersection Mileposts'!$F$22,H395&lt;='Intersection Mileposts'!$G$22),"Y",IF(AND(H395&gt;='Intersection Mileposts'!$F$23,H395&lt;='Intersection Mileposts'!$G$23),"Y",IF(AND(H395&gt;='Intersection Mileposts'!$F$24,H395&lt;='Intersection Mileposts'!$G$24),"Y",IF(AND(H395&gt;='Intersection Mileposts'!$F$25,H395&lt;='Intersection Mileposts'!$G$25),"Y",IF(AND(H395&gt;='Intersection Mileposts'!$F$26,H395&lt;='Intersection Mileposts'!$G$26),"Y",IF(AND(H395&gt;='Intersection Mileposts'!$F$27,H395&lt;='Intersection Mileposts'!$G$27),"Y",IF(AND(H395&gt;='Intersection Mileposts'!$F$28,H395&lt;='Intersection Mileposts'!$G$28),"Y",IF(AND(H395&gt;='Intersection Mileposts'!$F$29,H395&lt;='Intersection Mileposts'!$G$29),"Y", IF(AND(H395&gt;='Intersection Mileposts'!$F$30,H395&lt;='Intersection Mileposts'!$G$30),"Y",IF(AND(H395&gt;='Intersection Mileposts'!$F$31,H395&lt;='Intersection Mileposts'!$G$31),"Y",IF(AND(H395&gt;='Intersection Mileposts'!$F$32,H395&lt;='Intersection Mileposts'!$G$32),"Y",IF(AND(H395&gt;='Intersection Mileposts'!$F$33,H395&lt;='Intersection Mileposts'!$G$33),"Y",IF(AND(H395&gt;='Intersection Mileposts'!$F$34,H395&lt;='Intersection Mileposts'!$G$34),"Y",IF(AND(H395&gt;='Intersection Mileposts'!$F$35,H395&lt;='Intersection Mileposts'!$G$35),"Y",IF(AND(H395&gt;='Intersection Mileposts'!$F$36,H395&lt;='Intersection Mileposts'!$G$36),"Y",IF(AND(H395&gt;='Intersection Mileposts'!$F$37,H395&lt;='Intersection Mileposts'!$G$37),"Y",IF(AND(H395&gt;='Intersection Mileposts'!$F$38,H395&lt;='Intersection Mileposts'!$G$38),"Y",IF(AND(H395&gt;='Intersection Mileposts'!$F$39,H395&lt;='Intersection Mileposts'!$G$39),"Y","N"))))))))))))))))))))))))))))))))))))</f>
        <v/>
      </c>
    </row>
    <row r="396" spans="1:46" x14ac:dyDescent="0.3">
      <c r="A396" s="279"/>
      <c r="B396" s="261"/>
      <c r="C396" s="262"/>
      <c r="D396" s="262"/>
      <c r="E396" s="262"/>
      <c r="F396" s="262"/>
      <c r="G396" s="284"/>
      <c r="H396" s="286"/>
      <c r="I396" s="279"/>
      <c r="J396" s="260"/>
      <c r="K396" s="260"/>
      <c r="L396" s="280"/>
      <c r="M396" s="275"/>
      <c r="N396" s="263"/>
      <c r="P396" s="264" t="str">
        <f>IF(R396 = "", "", COUNT($R$4:R396))</f>
        <v/>
      </c>
      <c r="Q396" s="264" t="str">
        <f t="shared" si="53"/>
        <v/>
      </c>
      <c r="R396" s="265" t="str">
        <f t="shared" si="54"/>
        <v/>
      </c>
      <c r="S396" s="266" t="str">
        <f t="shared" si="51"/>
        <v/>
      </c>
      <c r="T396" s="267" t="str">
        <f t="shared" si="55"/>
        <v/>
      </c>
      <c r="U396" s="268" t="str">
        <f t="shared" si="52"/>
        <v/>
      </c>
      <c r="V396" s="269" t="str">
        <f t="shared" si="56"/>
        <v/>
      </c>
      <c r="W396" s="5"/>
      <c r="AR396" s="2" t="str">
        <f t="shared" si="58"/>
        <v/>
      </c>
      <c r="AS396" s="2" t="str">
        <f t="shared" si="57"/>
        <v/>
      </c>
      <c r="AT396" s="2" t="str">
        <f>IF(AR396="","",IF(AND(H396&gt;='Intersection Mileposts'!$F$5,H396&lt;='Intersection Mileposts'!$G$5),"Y",IF(AND(H396&gt;='Intersection Mileposts'!$F$6,H396&lt;='Intersection Mileposts'!$G$6),"Y",IF(AND(H396&gt;='Intersection Mileposts'!$F$7,H396&lt;='Intersection Mileposts'!$G$7),"Y",IF(AND(H396&gt;='Intersection Mileposts'!$F$8,H396&lt;='Intersection Mileposts'!$G$8),"Y",IF(AND(H396&gt;='Intersection Mileposts'!$F$9,H396&lt;='Intersection Mileposts'!$G$9),"Y",IF(AND(H396&gt;='Intersection Mileposts'!$F$10,H396&lt;='Intersection Mileposts'!$G$10),"Y",IF(AND(H396&gt;='Intersection Mileposts'!$F$11,H396&lt;='Intersection Mileposts'!$G$11),"Y",IF(AND(H396&gt;='Intersection Mileposts'!$F$12,H396&lt;='Intersection Mileposts'!$G$12),"Y",IF(AND(H396&gt;='Intersection Mileposts'!$F$13,H396&lt;='Intersection Mileposts'!$G$13),"Y",IF(AND(H396&gt;='Intersection Mileposts'!$F$14,H396&lt;='Intersection Mileposts'!$G$14),"Y",IF(AND(H396&gt;='Intersection Mileposts'!$F$15,H396&lt;='Intersection Mileposts'!$G$15),"Y",IF(AND(H396&gt;='Intersection Mileposts'!$F$16,H396&lt;='Intersection Mileposts'!$G$16),"Y",IF(AND(H396&gt;='Intersection Mileposts'!$F$17,H396&lt;='Intersection Mileposts'!$G$17),"Y",IF(AND(H396&gt;='Intersection Mileposts'!$F$18,H396&lt;='Intersection Mileposts'!$G$18),"Y",IF(AND(H396&gt;='Intersection Mileposts'!$F$19,H396&lt;='Intersection Mileposts'!$G$19),"Y",IF(AND(H396&gt;='Intersection Mileposts'!$F$20,H396&lt;='Intersection Mileposts'!$G$20),"Y",IF(AND(H396&gt;='Intersection Mileposts'!$F$21,H396&lt;='Intersection Mileposts'!$G$21),"Y",IF(AND(H396&gt;='Intersection Mileposts'!$F$22,H396&lt;='Intersection Mileposts'!$G$22),"Y",IF(AND(H396&gt;='Intersection Mileposts'!$F$23,H396&lt;='Intersection Mileposts'!$G$23),"Y",IF(AND(H396&gt;='Intersection Mileposts'!$F$24,H396&lt;='Intersection Mileposts'!$G$24),"Y",IF(AND(H396&gt;='Intersection Mileposts'!$F$25,H396&lt;='Intersection Mileposts'!$G$25),"Y",IF(AND(H396&gt;='Intersection Mileposts'!$F$26,H396&lt;='Intersection Mileposts'!$G$26),"Y",IF(AND(H396&gt;='Intersection Mileposts'!$F$27,H396&lt;='Intersection Mileposts'!$G$27),"Y",IF(AND(H396&gt;='Intersection Mileposts'!$F$28,H396&lt;='Intersection Mileposts'!$G$28),"Y",IF(AND(H396&gt;='Intersection Mileposts'!$F$29,H396&lt;='Intersection Mileposts'!$G$29),"Y", IF(AND(H396&gt;='Intersection Mileposts'!$F$30,H396&lt;='Intersection Mileposts'!$G$30),"Y",IF(AND(H396&gt;='Intersection Mileposts'!$F$31,H396&lt;='Intersection Mileposts'!$G$31),"Y",IF(AND(H396&gt;='Intersection Mileposts'!$F$32,H396&lt;='Intersection Mileposts'!$G$32),"Y",IF(AND(H396&gt;='Intersection Mileposts'!$F$33,H396&lt;='Intersection Mileposts'!$G$33),"Y",IF(AND(H396&gt;='Intersection Mileposts'!$F$34,H396&lt;='Intersection Mileposts'!$G$34),"Y",IF(AND(H396&gt;='Intersection Mileposts'!$F$35,H396&lt;='Intersection Mileposts'!$G$35),"Y",IF(AND(H396&gt;='Intersection Mileposts'!$F$36,H396&lt;='Intersection Mileposts'!$G$36),"Y",IF(AND(H396&gt;='Intersection Mileposts'!$F$37,H396&lt;='Intersection Mileposts'!$G$37),"Y",IF(AND(H396&gt;='Intersection Mileposts'!$F$38,H396&lt;='Intersection Mileposts'!$G$38),"Y",IF(AND(H396&gt;='Intersection Mileposts'!$F$39,H396&lt;='Intersection Mileposts'!$G$39),"Y","N"))))))))))))))))))))))))))))))))))))</f>
        <v/>
      </c>
    </row>
    <row r="397" spans="1:46" x14ac:dyDescent="0.3">
      <c r="A397" s="279"/>
      <c r="B397" s="261"/>
      <c r="C397" s="262"/>
      <c r="D397" s="262"/>
      <c r="E397" s="262"/>
      <c r="F397" s="262"/>
      <c r="G397" s="284"/>
      <c r="H397" s="286"/>
      <c r="I397" s="279"/>
      <c r="J397" s="260"/>
      <c r="K397" s="260"/>
      <c r="L397" s="280"/>
      <c r="M397" s="275"/>
      <c r="N397" s="263"/>
      <c r="P397" s="264" t="str">
        <f>IF(R397 = "", "", COUNT($R$4:R397))</f>
        <v/>
      </c>
      <c r="Q397" s="264" t="str">
        <f t="shared" si="53"/>
        <v/>
      </c>
      <c r="R397" s="265" t="str">
        <f t="shared" si="54"/>
        <v/>
      </c>
      <c r="S397" s="266" t="str">
        <f t="shared" si="51"/>
        <v/>
      </c>
      <c r="T397" s="267" t="str">
        <f t="shared" si="55"/>
        <v/>
      </c>
      <c r="U397" s="268" t="str">
        <f t="shared" si="52"/>
        <v/>
      </c>
      <c r="V397" s="269" t="str">
        <f t="shared" si="56"/>
        <v/>
      </c>
      <c r="W397" s="5"/>
      <c r="AR397" s="2" t="str">
        <f t="shared" si="58"/>
        <v/>
      </c>
      <c r="AS397" s="2" t="str">
        <f t="shared" si="57"/>
        <v/>
      </c>
      <c r="AT397" s="2" t="str">
        <f>IF(AR397="","",IF(AND(H397&gt;='Intersection Mileposts'!$F$5,H397&lt;='Intersection Mileposts'!$G$5),"Y",IF(AND(H397&gt;='Intersection Mileposts'!$F$6,H397&lt;='Intersection Mileposts'!$G$6),"Y",IF(AND(H397&gt;='Intersection Mileposts'!$F$7,H397&lt;='Intersection Mileposts'!$G$7),"Y",IF(AND(H397&gt;='Intersection Mileposts'!$F$8,H397&lt;='Intersection Mileposts'!$G$8),"Y",IF(AND(H397&gt;='Intersection Mileposts'!$F$9,H397&lt;='Intersection Mileposts'!$G$9),"Y",IF(AND(H397&gt;='Intersection Mileposts'!$F$10,H397&lt;='Intersection Mileposts'!$G$10),"Y",IF(AND(H397&gt;='Intersection Mileposts'!$F$11,H397&lt;='Intersection Mileposts'!$G$11),"Y",IF(AND(H397&gt;='Intersection Mileposts'!$F$12,H397&lt;='Intersection Mileposts'!$G$12),"Y",IF(AND(H397&gt;='Intersection Mileposts'!$F$13,H397&lt;='Intersection Mileposts'!$G$13),"Y",IF(AND(H397&gt;='Intersection Mileposts'!$F$14,H397&lt;='Intersection Mileposts'!$G$14),"Y",IF(AND(H397&gt;='Intersection Mileposts'!$F$15,H397&lt;='Intersection Mileposts'!$G$15),"Y",IF(AND(H397&gt;='Intersection Mileposts'!$F$16,H397&lt;='Intersection Mileposts'!$G$16),"Y",IF(AND(H397&gt;='Intersection Mileposts'!$F$17,H397&lt;='Intersection Mileposts'!$G$17),"Y",IF(AND(H397&gt;='Intersection Mileposts'!$F$18,H397&lt;='Intersection Mileposts'!$G$18),"Y",IF(AND(H397&gt;='Intersection Mileposts'!$F$19,H397&lt;='Intersection Mileposts'!$G$19),"Y",IF(AND(H397&gt;='Intersection Mileposts'!$F$20,H397&lt;='Intersection Mileposts'!$G$20),"Y",IF(AND(H397&gt;='Intersection Mileposts'!$F$21,H397&lt;='Intersection Mileposts'!$G$21),"Y",IF(AND(H397&gt;='Intersection Mileposts'!$F$22,H397&lt;='Intersection Mileposts'!$G$22),"Y",IF(AND(H397&gt;='Intersection Mileposts'!$F$23,H397&lt;='Intersection Mileposts'!$G$23),"Y",IF(AND(H397&gt;='Intersection Mileposts'!$F$24,H397&lt;='Intersection Mileposts'!$G$24),"Y",IF(AND(H397&gt;='Intersection Mileposts'!$F$25,H397&lt;='Intersection Mileposts'!$G$25),"Y",IF(AND(H397&gt;='Intersection Mileposts'!$F$26,H397&lt;='Intersection Mileposts'!$G$26),"Y",IF(AND(H397&gt;='Intersection Mileposts'!$F$27,H397&lt;='Intersection Mileposts'!$G$27),"Y",IF(AND(H397&gt;='Intersection Mileposts'!$F$28,H397&lt;='Intersection Mileposts'!$G$28),"Y",IF(AND(H397&gt;='Intersection Mileposts'!$F$29,H397&lt;='Intersection Mileposts'!$G$29),"Y", IF(AND(H397&gt;='Intersection Mileposts'!$F$30,H397&lt;='Intersection Mileposts'!$G$30),"Y",IF(AND(H397&gt;='Intersection Mileposts'!$F$31,H397&lt;='Intersection Mileposts'!$G$31),"Y",IF(AND(H397&gt;='Intersection Mileposts'!$F$32,H397&lt;='Intersection Mileposts'!$G$32),"Y",IF(AND(H397&gt;='Intersection Mileposts'!$F$33,H397&lt;='Intersection Mileposts'!$G$33),"Y",IF(AND(H397&gt;='Intersection Mileposts'!$F$34,H397&lt;='Intersection Mileposts'!$G$34),"Y",IF(AND(H397&gt;='Intersection Mileposts'!$F$35,H397&lt;='Intersection Mileposts'!$G$35),"Y",IF(AND(H397&gt;='Intersection Mileposts'!$F$36,H397&lt;='Intersection Mileposts'!$G$36),"Y",IF(AND(H397&gt;='Intersection Mileposts'!$F$37,H397&lt;='Intersection Mileposts'!$G$37),"Y",IF(AND(H397&gt;='Intersection Mileposts'!$F$38,H397&lt;='Intersection Mileposts'!$G$38),"Y",IF(AND(H397&gt;='Intersection Mileposts'!$F$39,H397&lt;='Intersection Mileposts'!$G$39),"Y","N"))))))))))))))))))))))))))))))))))))</f>
        <v/>
      </c>
    </row>
    <row r="398" spans="1:46" x14ac:dyDescent="0.3">
      <c r="A398" s="279"/>
      <c r="B398" s="261"/>
      <c r="C398" s="262"/>
      <c r="D398" s="262"/>
      <c r="E398" s="262"/>
      <c r="F398" s="262"/>
      <c r="G398" s="284"/>
      <c r="H398" s="286"/>
      <c r="I398" s="279"/>
      <c r="J398" s="260"/>
      <c r="K398" s="260"/>
      <c r="L398" s="280"/>
      <c r="M398" s="275"/>
      <c r="N398" s="263"/>
      <c r="P398" s="264" t="str">
        <f>IF(R398 = "", "", COUNT($R$4:R398))</f>
        <v/>
      </c>
      <c r="Q398" s="264" t="str">
        <f t="shared" si="53"/>
        <v/>
      </c>
      <c r="R398" s="265" t="str">
        <f t="shared" si="54"/>
        <v/>
      </c>
      <c r="S398" s="266" t="str">
        <f t="shared" si="51"/>
        <v/>
      </c>
      <c r="T398" s="267" t="str">
        <f t="shared" si="55"/>
        <v/>
      </c>
      <c r="U398" s="268" t="str">
        <f t="shared" si="52"/>
        <v/>
      </c>
      <c r="V398" s="269" t="str">
        <f t="shared" si="56"/>
        <v/>
      </c>
      <c r="W398" s="5"/>
      <c r="AR398" s="2" t="str">
        <f t="shared" si="58"/>
        <v/>
      </c>
      <c r="AS398" s="2" t="str">
        <f t="shared" si="57"/>
        <v/>
      </c>
      <c r="AT398" s="2" t="str">
        <f>IF(AR398="","",IF(AND(H398&gt;='Intersection Mileposts'!$F$5,H398&lt;='Intersection Mileposts'!$G$5),"Y",IF(AND(H398&gt;='Intersection Mileposts'!$F$6,H398&lt;='Intersection Mileposts'!$G$6),"Y",IF(AND(H398&gt;='Intersection Mileposts'!$F$7,H398&lt;='Intersection Mileposts'!$G$7),"Y",IF(AND(H398&gt;='Intersection Mileposts'!$F$8,H398&lt;='Intersection Mileposts'!$G$8),"Y",IF(AND(H398&gt;='Intersection Mileposts'!$F$9,H398&lt;='Intersection Mileposts'!$G$9),"Y",IF(AND(H398&gt;='Intersection Mileposts'!$F$10,H398&lt;='Intersection Mileposts'!$G$10),"Y",IF(AND(H398&gt;='Intersection Mileposts'!$F$11,H398&lt;='Intersection Mileposts'!$G$11),"Y",IF(AND(H398&gt;='Intersection Mileposts'!$F$12,H398&lt;='Intersection Mileposts'!$G$12),"Y",IF(AND(H398&gt;='Intersection Mileposts'!$F$13,H398&lt;='Intersection Mileposts'!$G$13),"Y",IF(AND(H398&gt;='Intersection Mileposts'!$F$14,H398&lt;='Intersection Mileposts'!$G$14),"Y",IF(AND(H398&gt;='Intersection Mileposts'!$F$15,H398&lt;='Intersection Mileposts'!$G$15),"Y",IF(AND(H398&gt;='Intersection Mileposts'!$F$16,H398&lt;='Intersection Mileposts'!$G$16),"Y",IF(AND(H398&gt;='Intersection Mileposts'!$F$17,H398&lt;='Intersection Mileposts'!$G$17),"Y",IF(AND(H398&gt;='Intersection Mileposts'!$F$18,H398&lt;='Intersection Mileposts'!$G$18),"Y",IF(AND(H398&gt;='Intersection Mileposts'!$F$19,H398&lt;='Intersection Mileposts'!$G$19),"Y",IF(AND(H398&gt;='Intersection Mileposts'!$F$20,H398&lt;='Intersection Mileposts'!$G$20),"Y",IF(AND(H398&gt;='Intersection Mileposts'!$F$21,H398&lt;='Intersection Mileposts'!$G$21),"Y",IF(AND(H398&gt;='Intersection Mileposts'!$F$22,H398&lt;='Intersection Mileposts'!$G$22),"Y",IF(AND(H398&gt;='Intersection Mileposts'!$F$23,H398&lt;='Intersection Mileposts'!$G$23),"Y",IF(AND(H398&gt;='Intersection Mileposts'!$F$24,H398&lt;='Intersection Mileposts'!$G$24),"Y",IF(AND(H398&gt;='Intersection Mileposts'!$F$25,H398&lt;='Intersection Mileposts'!$G$25),"Y",IF(AND(H398&gt;='Intersection Mileposts'!$F$26,H398&lt;='Intersection Mileposts'!$G$26),"Y",IF(AND(H398&gt;='Intersection Mileposts'!$F$27,H398&lt;='Intersection Mileposts'!$G$27),"Y",IF(AND(H398&gt;='Intersection Mileposts'!$F$28,H398&lt;='Intersection Mileposts'!$G$28),"Y",IF(AND(H398&gt;='Intersection Mileposts'!$F$29,H398&lt;='Intersection Mileposts'!$G$29),"Y", IF(AND(H398&gt;='Intersection Mileposts'!$F$30,H398&lt;='Intersection Mileposts'!$G$30),"Y",IF(AND(H398&gt;='Intersection Mileposts'!$F$31,H398&lt;='Intersection Mileposts'!$G$31),"Y",IF(AND(H398&gt;='Intersection Mileposts'!$F$32,H398&lt;='Intersection Mileposts'!$G$32),"Y",IF(AND(H398&gt;='Intersection Mileposts'!$F$33,H398&lt;='Intersection Mileposts'!$G$33),"Y",IF(AND(H398&gt;='Intersection Mileposts'!$F$34,H398&lt;='Intersection Mileposts'!$G$34),"Y",IF(AND(H398&gt;='Intersection Mileposts'!$F$35,H398&lt;='Intersection Mileposts'!$G$35),"Y",IF(AND(H398&gt;='Intersection Mileposts'!$F$36,H398&lt;='Intersection Mileposts'!$G$36),"Y",IF(AND(H398&gt;='Intersection Mileposts'!$F$37,H398&lt;='Intersection Mileposts'!$G$37),"Y",IF(AND(H398&gt;='Intersection Mileposts'!$F$38,H398&lt;='Intersection Mileposts'!$G$38),"Y",IF(AND(H398&gt;='Intersection Mileposts'!$F$39,H398&lt;='Intersection Mileposts'!$G$39),"Y","N"))))))))))))))))))))))))))))))))))))</f>
        <v/>
      </c>
    </row>
    <row r="399" spans="1:46" x14ac:dyDescent="0.3">
      <c r="A399" s="279"/>
      <c r="B399" s="261"/>
      <c r="C399" s="262"/>
      <c r="D399" s="262"/>
      <c r="E399" s="262"/>
      <c r="F399" s="262"/>
      <c r="G399" s="284"/>
      <c r="H399" s="286"/>
      <c r="I399" s="279"/>
      <c r="J399" s="260"/>
      <c r="K399" s="260"/>
      <c r="L399" s="280"/>
      <c r="M399" s="275"/>
      <c r="N399" s="263"/>
      <c r="P399" s="264" t="str">
        <f>IF(R399 = "", "", COUNT($R$4:R399))</f>
        <v/>
      </c>
      <c r="Q399" s="264" t="str">
        <f t="shared" si="53"/>
        <v/>
      </c>
      <c r="R399" s="265" t="str">
        <f t="shared" si="54"/>
        <v/>
      </c>
      <c r="S399" s="266" t="str">
        <f t="shared" si="51"/>
        <v/>
      </c>
      <c r="T399" s="267" t="str">
        <f t="shared" si="55"/>
        <v/>
      </c>
      <c r="U399" s="268" t="str">
        <f t="shared" si="52"/>
        <v/>
      </c>
      <c r="V399" s="269" t="str">
        <f t="shared" si="56"/>
        <v/>
      </c>
      <c r="W399" s="5"/>
      <c r="AR399" s="2" t="str">
        <f t="shared" si="58"/>
        <v/>
      </c>
      <c r="AS399" s="2" t="str">
        <f t="shared" si="57"/>
        <v/>
      </c>
      <c r="AT399" s="2" t="str">
        <f>IF(AR399="","",IF(AND(H399&gt;='Intersection Mileposts'!$F$5,H399&lt;='Intersection Mileposts'!$G$5),"Y",IF(AND(H399&gt;='Intersection Mileposts'!$F$6,H399&lt;='Intersection Mileposts'!$G$6),"Y",IF(AND(H399&gt;='Intersection Mileposts'!$F$7,H399&lt;='Intersection Mileposts'!$G$7),"Y",IF(AND(H399&gt;='Intersection Mileposts'!$F$8,H399&lt;='Intersection Mileposts'!$G$8),"Y",IF(AND(H399&gt;='Intersection Mileposts'!$F$9,H399&lt;='Intersection Mileposts'!$G$9),"Y",IF(AND(H399&gt;='Intersection Mileposts'!$F$10,H399&lt;='Intersection Mileposts'!$G$10),"Y",IF(AND(H399&gt;='Intersection Mileposts'!$F$11,H399&lt;='Intersection Mileposts'!$G$11),"Y",IF(AND(H399&gt;='Intersection Mileposts'!$F$12,H399&lt;='Intersection Mileposts'!$G$12),"Y",IF(AND(H399&gt;='Intersection Mileposts'!$F$13,H399&lt;='Intersection Mileposts'!$G$13),"Y",IF(AND(H399&gt;='Intersection Mileposts'!$F$14,H399&lt;='Intersection Mileposts'!$G$14),"Y",IF(AND(H399&gt;='Intersection Mileposts'!$F$15,H399&lt;='Intersection Mileposts'!$G$15),"Y",IF(AND(H399&gt;='Intersection Mileposts'!$F$16,H399&lt;='Intersection Mileposts'!$G$16),"Y",IF(AND(H399&gt;='Intersection Mileposts'!$F$17,H399&lt;='Intersection Mileposts'!$G$17),"Y",IF(AND(H399&gt;='Intersection Mileposts'!$F$18,H399&lt;='Intersection Mileposts'!$G$18),"Y",IF(AND(H399&gt;='Intersection Mileposts'!$F$19,H399&lt;='Intersection Mileposts'!$G$19),"Y",IF(AND(H399&gt;='Intersection Mileposts'!$F$20,H399&lt;='Intersection Mileposts'!$G$20),"Y",IF(AND(H399&gt;='Intersection Mileposts'!$F$21,H399&lt;='Intersection Mileposts'!$G$21),"Y",IF(AND(H399&gt;='Intersection Mileposts'!$F$22,H399&lt;='Intersection Mileposts'!$G$22),"Y",IF(AND(H399&gt;='Intersection Mileposts'!$F$23,H399&lt;='Intersection Mileposts'!$G$23),"Y",IF(AND(H399&gt;='Intersection Mileposts'!$F$24,H399&lt;='Intersection Mileposts'!$G$24),"Y",IF(AND(H399&gt;='Intersection Mileposts'!$F$25,H399&lt;='Intersection Mileposts'!$G$25),"Y",IF(AND(H399&gt;='Intersection Mileposts'!$F$26,H399&lt;='Intersection Mileposts'!$G$26),"Y",IF(AND(H399&gt;='Intersection Mileposts'!$F$27,H399&lt;='Intersection Mileposts'!$G$27),"Y",IF(AND(H399&gt;='Intersection Mileposts'!$F$28,H399&lt;='Intersection Mileposts'!$G$28),"Y",IF(AND(H399&gt;='Intersection Mileposts'!$F$29,H399&lt;='Intersection Mileposts'!$G$29),"Y", IF(AND(H399&gt;='Intersection Mileposts'!$F$30,H399&lt;='Intersection Mileposts'!$G$30),"Y",IF(AND(H399&gt;='Intersection Mileposts'!$F$31,H399&lt;='Intersection Mileposts'!$G$31),"Y",IF(AND(H399&gt;='Intersection Mileposts'!$F$32,H399&lt;='Intersection Mileposts'!$G$32),"Y",IF(AND(H399&gt;='Intersection Mileposts'!$F$33,H399&lt;='Intersection Mileposts'!$G$33),"Y",IF(AND(H399&gt;='Intersection Mileposts'!$F$34,H399&lt;='Intersection Mileposts'!$G$34),"Y",IF(AND(H399&gt;='Intersection Mileposts'!$F$35,H399&lt;='Intersection Mileposts'!$G$35),"Y",IF(AND(H399&gt;='Intersection Mileposts'!$F$36,H399&lt;='Intersection Mileposts'!$G$36),"Y",IF(AND(H399&gt;='Intersection Mileposts'!$F$37,H399&lt;='Intersection Mileposts'!$G$37),"Y",IF(AND(H399&gt;='Intersection Mileposts'!$F$38,H399&lt;='Intersection Mileposts'!$G$38),"Y",IF(AND(H399&gt;='Intersection Mileposts'!$F$39,H399&lt;='Intersection Mileposts'!$G$39),"Y","N"))))))))))))))))))))))))))))))))))))</f>
        <v/>
      </c>
    </row>
    <row r="400" spans="1:46" x14ac:dyDescent="0.3">
      <c r="A400" s="279"/>
      <c r="B400" s="261"/>
      <c r="C400" s="262"/>
      <c r="D400" s="262"/>
      <c r="E400" s="262"/>
      <c r="F400" s="262"/>
      <c r="G400" s="284"/>
      <c r="H400" s="286"/>
      <c r="I400" s="279"/>
      <c r="J400" s="260"/>
      <c r="K400" s="260"/>
      <c r="L400" s="280"/>
      <c r="M400" s="275"/>
      <c r="N400" s="263"/>
      <c r="P400" s="264" t="str">
        <f>IF(R400 = "", "", COUNT($R$4:R400))</f>
        <v/>
      </c>
      <c r="Q400" s="264" t="str">
        <f t="shared" si="53"/>
        <v/>
      </c>
      <c r="R400" s="265" t="str">
        <f t="shared" si="54"/>
        <v/>
      </c>
      <c r="S400" s="266" t="str">
        <f t="shared" si="51"/>
        <v/>
      </c>
      <c r="T400" s="267" t="str">
        <f t="shared" si="55"/>
        <v/>
      </c>
      <c r="U400" s="268" t="str">
        <f t="shared" si="52"/>
        <v/>
      </c>
      <c r="V400" s="269" t="str">
        <f t="shared" si="56"/>
        <v/>
      </c>
      <c r="W400" s="5"/>
      <c r="AR400" s="2" t="str">
        <f t="shared" si="58"/>
        <v/>
      </c>
      <c r="AS400" s="2" t="str">
        <f t="shared" si="57"/>
        <v/>
      </c>
      <c r="AT400" s="2" t="str">
        <f>IF(AR400="","",IF(AND(H400&gt;='Intersection Mileposts'!$F$5,H400&lt;='Intersection Mileposts'!$G$5),"Y",IF(AND(H400&gt;='Intersection Mileposts'!$F$6,H400&lt;='Intersection Mileposts'!$G$6),"Y",IF(AND(H400&gt;='Intersection Mileposts'!$F$7,H400&lt;='Intersection Mileposts'!$G$7),"Y",IF(AND(H400&gt;='Intersection Mileposts'!$F$8,H400&lt;='Intersection Mileposts'!$G$8),"Y",IF(AND(H400&gt;='Intersection Mileposts'!$F$9,H400&lt;='Intersection Mileposts'!$G$9),"Y",IF(AND(H400&gt;='Intersection Mileposts'!$F$10,H400&lt;='Intersection Mileposts'!$G$10),"Y",IF(AND(H400&gt;='Intersection Mileposts'!$F$11,H400&lt;='Intersection Mileposts'!$G$11),"Y",IF(AND(H400&gt;='Intersection Mileposts'!$F$12,H400&lt;='Intersection Mileposts'!$G$12),"Y",IF(AND(H400&gt;='Intersection Mileposts'!$F$13,H400&lt;='Intersection Mileposts'!$G$13),"Y",IF(AND(H400&gt;='Intersection Mileposts'!$F$14,H400&lt;='Intersection Mileposts'!$G$14),"Y",IF(AND(H400&gt;='Intersection Mileposts'!$F$15,H400&lt;='Intersection Mileposts'!$G$15),"Y",IF(AND(H400&gt;='Intersection Mileposts'!$F$16,H400&lt;='Intersection Mileposts'!$G$16),"Y",IF(AND(H400&gt;='Intersection Mileposts'!$F$17,H400&lt;='Intersection Mileposts'!$G$17),"Y",IF(AND(H400&gt;='Intersection Mileposts'!$F$18,H400&lt;='Intersection Mileposts'!$G$18),"Y",IF(AND(H400&gt;='Intersection Mileposts'!$F$19,H400&lt;='Intersection Mileposts'!$G$19),"Y",IF(AND(H400&gt;='Intersection Mileposts'!$F$20,H400&lt;='Intersection Mileposts'!$G$20),"Y",IF(AND(H400&gt;='Intersection Mileposts'!$F$21,H400&lt;='Intersection Mileposts'!$G$21),"Y",IF(AND(H400&gt;='Intersection Mileposts'!$F$22,H400&lt;='Intersection Mileposts'!$G$22),"Y",IF(AND(H400&gt;='Intersection Mileposts'!$F$23,H400&lt;='Intersection Mileposts'!$G$23),"Y",IF(AND(H400&gt;='Intersection Mileposts'!$F$24,H400&lt;='Intersection Mileposts'!$G$24),"Y",IF(AND(H400&gt;='Intersection Mileposts'!$F$25,H400&lt;='Intersection Mileposts'!$G$25),"Y",IF(AND(H400&gt;='Intersection Mileposts'!$F$26,H400&lt;='Intersection Mileposts'!$G$26),"Y",IF(AND(H400&gt;='Intersection Mileposts'!$F$27,H400&lt;='Intersection Mileposts'!$G$27),"Y",IF(AND(H400&gt;='Intersection Mileposts'!$F$28,H400&lt;='Intersection Mileposts'!$G$28),"Y",IF(AND(H400&gt;='Intersection Mileposts'!$F$29,H400&lt;='Intersection Mileposts'!$G$29),"Y", IF(AND(H400&gt;='Intersection Mileposts'!$F$30,H400&lt;='Intersection Mileposts'!$G$30),"Y",IF(AND(H400&gt;='Intersection Mileposts'!$F$31,H400&lt;='Intersection Mileposts'!$G$31),"Y",IF(AND(H400&gt;='Intersection Mileposts'!$F$32,H400&lt;='Intersection Mileposts'!$G$32),"Y",IF(AND(H400&gt;='Intersection Mileposts'!$F$33,H400&lt;='Intersection Mileposts'!$G$33),"Y",IF(AND(H400&gt;='Intersection Mileposts'!$F$34,H400&lt;='Intersection Mileposts'!$G$34),"Y",IF(AND(H400&gt;='Intersection Mileposts'!$F$35,H400&lt;='Intersection Mileposts'!$G$35),"Y",IF(AND(H400&gt;='Intersection Mileposts'!$F$36,H400&lt;='Intersection Mileposts'!$G$36),"Y",IF(AND(H400&gt;='Intersection Mileposts'!$F$37,H400&lt;='Intersection Mileposts'!$G$37),"Y",IF(AND(H400&gt;='Intersection Mileposts'!$F$38,H400&lt;='Intersection Mileposts'!$G$38),"Y",IF(AND(H400&gt;='Intersection Mileposts'!$F$39,H400&lt;='Intersection Mileposts'!$G$39),"Y","N"))))))))))))))))))))))))))))))))))))</f>
        <v/>
      </c>
    </row>
    <row r="401" spans="1:46" x14ac:dyDescent="0.3">
      <c r="A401" s="279"/>
      <c r="B401" s="261"/>
      <c r="C401" s="262"/>
      <c r="D401" s="262"/>
      <c r="E401" s="262"/>
      <c r="F401" s="262"/>
      <c r="G401" s="284"/>
      <c r="H401" s="286"/>
      <c r="I401" s="279"/>
      <c r="J401" s="260"/>
      <c r="K401" s="260"/>
      <c r="L401" s="280"/>
      <c r="M401" s="275"/>
      <c r="N401" s="263"/>
      <c r="P401" s="264" t="str">
        <f>IF(R401 = "", "", COUNT($R$4:R401))</f>
        <v/>
      </c>
      <c r="Q401" s="264" t="str">
        <f t="shared" si="53"/>
        <v/>
      </c>
      <c r="R401" s="265" t="str">
        <f t="shared" si="54"/>
        <v/>
      </c>
      <c r="S401" s="266" t="str">
        <f t="shared" si="51"/>
        <v/>
      </c>
      <c r="T401" s="267" t="str">
        <f t="shared" si="55"/>
        <v/>
      </c>
      <c r="U401" s="268" t="str">
        <f t="shared" si="52"/>
        <v/>
      </c>
      <c r="V401" s="269" t="str">
        <f t="shared" si="56"/>
        <v/>
      </c>
      <c r="W401" s="5"/>
      <c r="AR401" s="2" t="str">
        <f t="shared" si="58"/>
        <v/>
      </c>
      <c r="AS401" s="2" t="str">
        <f t="shared" si="57"/>
        <v/>
      </c>
      <c r="AT401" s="2" t="str">
        <f>IF(AR401="","",IF(AND(H401&gt;='Intersection Mileposts'!$F$5,H401&lt;='Intersection Mileposts'!$G$5),"Y",IF(AND(H401&gt;='Intersection Mileposts'!$F$6,H401&lt;='Intersection Mileposts'!$G$6),"Y",IF(AND(H401&gt;='Intersection Mileposts'!$F$7,H401&lt;='Intersection Mileposts'!$G$7),"Y",IF(AND(H401&gt;='Intersection Mileposts'!$F$8,H401&lt;='Intersection Mileposts'!$G$8),"Y",IF(AND(H401&gt;='Intersection Mileposts'!$F$9,H401&lt;='Intersection Mileposts'!$G$9),"Y",IF(AND(H401&gt;='Intersection Mileposts'!$F$10,H401&lt;='Intersection Mileposts'!$G$10),"Y",IF(AND(H401&gt;='Intersection Mileposts'!$F$11,H401&lt;='Intersection Mileposts'!$G$11),"Y",IF(AND(H401&gt;='Intersection Mileposts'!$F$12,H401&lt;='Intersection Mileposts'!$G$12),"Y",IF(AND(H401&gt;='Intersection Mileposts'!$F$13,H401&lt;='Intersection Mileposts'!$G$13),"Y",IF(AND(H401&gt;='Intersection Mileposts'!$F$14,H401&lt;='Intersection Mileposts'!$G$14),"Y",IF(AND(H401&gt;='Intersection Mileposts'!$F$15,H401&lt;='Intersection Mileposts'!$G$15),"Y",IF(AND(H401&gt;='Intersection Mileposts'!$F$16,H401&lt;='Intersection Mileposts'!$G$16),"Y",IF(AND(H401&gt;='Intersection Mileposts'!$F$17,H401&lt;='Intersection Mileposts'!$G$17),"Y",IF(AND(H401&gt;='Intersection Mileposts'!$F$18,H401&lt;='Intersection Mileposts'!$G$18),"Y",IF(AND(H401&gt;='Intersection Mileposts'!$F$19,H401&lt;='Intersection Mileposts'!$G$19),"Y",IF(AND(H401&gt;='Intersection Mileposts'!$F$20,H401&lt;='Intersection Mileposts'!$G$20),"Y",IF(AND(H401&gt;='Intersection Mileposts'!$F$21,H401&lt;='Intersection Mileposts'!$G$21),"Y",IF(AND(H401&gt;='Intersection Mileposts'!$F$22,H401&lt;='Intersection Mileposts'!$G$22),"Y",IF(AND(H401&gt;='Intersection Mileposts'!$F$23,H401&lt;='Intersection Mileposts'!$G$23),"Y",IF(AND(H401&gt;='Intersection Mileposts'!$F$24,H401&lt;='Intersection Mileposts'!$G$24),"Y",IF(AND(H401&gt;='Intersection Mileposts'!$F$25,H401&lt;='Intersection Mileposts'!$G$25),"Y",IF(AND(H401&gt;='Intersection Mileposts'!$F$26,H401&lt;='Intersection Mileposts'!$G$26),"Y",IF(AND(H401&gt;='Intersection Mileposts'!$F$27,H401&lt;='Intersection Mileposts'!$G$27),"Y",IF(AND(H401&gt;='Intersection Mileposts'!$F$28,H401&lt;='Intersection Mileposts'!$G$28),"Y",IF(AND(H401&gt;='Intersection Mileposts'!$F$29,H401&lt;='Intersection Mileposts'!$G$29),"Y", IF(AND(H401&gt;='Intersection Mileposts'!$F$30,H401&lt;='Intersection Mileposts'!$G$30),"Y",IF(AND(H401&gt;='Intersection Mileposts'!$F$31,H401&lt;='Intersection Mileposts'!$G$31),"Y",IF(AND(H401&gt;='Intersection Mileposts'!$F$32,H401&lt;='Intersection Mileposts'!$G$32),"Y",IF(AND(H401&gt;='Intersection Mileposts'!$F$33,H401&lt;='Intersection Mileposts'!$G$33),"Y",IF(AND(H401&gt;='Intersection Mileposts'!$F$34,H401&lt;='Intersection Mileposts'!$G$34),"Y",IF(AND(H401&gt;='Intersection Mileposts'!$F$35,H401&lt;='Intersection Mileposts'!$G$35),"Y",IF(AND(H401&gt;='Intersection Mileposts'!$F$36,H401&lt;='Intersection Mileposts'!$G$36),"Y",IF(AND(H401&gt;='Intersection Mileposts'!$F$37,H401&lt;='Intersection Mileposts'!$G$37),"Y",IF(AND(H401&gt;='Intersection Mileposts'!$F$38,H401&lt;='Intersection Mileposts'!$G$38),"Y",IF(AND(H401&gt;='Intersection Mileposts'!$F$39,H401&lt;='Intersection Mileposts'!$G$39),"Y","N"))))))))))))))))))))))))))))))))))))</f>
        <v/>
      </c>
    </row>
    <row r="402" spans="1:46" x14ac:dyDescent="0.3">
      <c r="A402" s="279"/>
      <c r="B402" s="261"/>
      <c r="C402" s="262"/>
      <c r="D402" s="262"/>
      <c r="E402" s="262"/>
      <c r="F402" s="262"/>
      <c r="G402" s="284"/>
      <c r="H402" s="286"/>
      <c r="I402" s="279"/>
      <c r="J402" s="260"/>
      <c r="K402" s="260"/>
      <c r="L402" s="280"/>
      <c r="M402" s="275"/>
      <c r="N402" s="263"/>
      <c r="P402" s="264" t="str">
        <f>IF(R402 = "", "", COUNT($R$4:R402))</f>
        <v/>
      </c>
      <c r="Q402" s="264" t="str">
        <f t="shared" si="53"/>
        <v/>
      </c>
      <c r="R402" s="265" t="str">
        <f t="shared" si="54"/>
        <v/>
      </c>
      <c r="S402" s="266" t="str">
        <f t="shared" si="51"/>
        <v/>
      </c>
      <c r="T402" s="267" t="str">
        <f t="shared" si="55"/>
        <v/>
      </c>
      <c r="U402" s="268" t="str">
        <f t="shared" si="52"/>
        <v/>
      </c>
      <c r="V402" s="269" t="str">
        <f t="shared" si="56"/>
        <v/>
      </c>
      <c r="W402" s="5"/>
      <c r="AR402" s="2" t="str">
        <f t="shared" si="58"/>
        <v/>
      </c>
      <c r="AS402" s="2" t="str">
        <f t="shared" si="57"/>
        <v/>
      </c>
      <c r="AT402" s="2" t="str">
        <f>IF(AR402="","",IF(AND(H402&gt;='Intersection Mileposts'!$F$5,H402&lt;='Intersection Mileposts'!$G$5),"Y",IF(AND(H402&gt;='Intersection Mileposts'!$F$6,H402&lt;='Intersection Mileposts'!$G$6),"Y",IF(AND(H402&gt;='Intersection Mileposts'!$F$7,H402&lt;='Intersection Mileposts'!$G$7),"Y",IF(AND(H402&gt;='Intersection Mileposts'!$F$8,H402&lt;='Intersection Mileposts'!$G$8),"Y",IF(AND(H402&gt;='Intersection Mileposts'!$F$9,H402&lt;='Intersection Mileposts'!$G$9),"Y",IF(AND(H402&gt;='Intersection Mileposts'!$F$10,H402&lt;='Intersection Mileposts'!$G$10),"Y",IF(AND(H402&gt;='Intersection Mileposts'!$F$11,H402&lt;='Intersection Mileposts'!$G$11),"Y",IF(AND(H402&gt;='Intersection Mileposts'!$F$12,H402&lt;='Intersection Mileposts'!$G$12),"Y",IF(AND(H402&gt;='Intersection Mileposts'!$F$13,H402&lt;='Intersection Mileposts'!$G$13),"Y",IF(AND(H402&gt;='Intersection Mileposts'!$F$14,H402&lt;='Intersection Mileposts'!$G$14),"Y",IF(AND(H402&gt;='Intersection Mileposts'!$F$15,H402&lt;='Intersection Mileposts'!$G$15),"Y",IF(AND(H402&gt;='Intersection Mileposts'!$F$16,H402&lt;='Intersection Mileposts'!$G$16),"Y",IF(AND(H402&gt;='Intersection Mileposts'!$F$17,H402&lt;='Intersection Mileposts'!$G$17),"Y",IF(AND(H402&gt;='Intersection Mileposts'!$F$18,H402&lt;='Intersection Mileposts'!$G$18),"Y",IF(AND(H402&gt;='Intersection Mileposts'!$F$19,H402&lt;='Intersection Mileposts'!$G$19),"Y",IF(AND(H402&gt;='Intersection Mileposts'!$F$20,H402&lt;='Intersection Mileposts'!$G$20),"Y",IF(AND(H402&gt;='Intersection Mileposts'!$F$21,H402&lt;='Intersection Mileposts'!$G$21),"Y",IF(AND(H402&gt;='Intersection Mileposts'!$F$22,H402&lt;='Intersection Mileposts'!$G$22),"Y",IF(AND(H402&gt;='Intersection Mileposts'!$F$23,H402&lt;='Intersection Mileposts'!$G$23),"Y",IF(AND(H402&gt;='Intersection Mileposts'!$F$24,H402&lt;='Intersection Mileposts'!$G$24),"Y",IF(AND(H402&gt;='Intersection Mileposts'!$F$25,H402&lt;='Intersection Mileposts'!$G$25),"Y",IF(AND(H402&gt;='Intersection Mileposts'!$F$26,H402&lt;='Intersection Mileposts'!$G$26),"Y",IF(AND(H402&gt;='Intersection Mileposts'!$F$27,H402&lt;='Intersection Mileposts'!$G$27),"Y",IF(AND(H402&gt;='Intersection Mileposts'!$F$28,H402&lt;='Intersection Mileposts'!$G$28),"Y",IF(AND(H402&gt;='Intersection Mileposts'!$F$29,H402&lt;='Intersection Mileposts'!$G$29),"Y", IF(AND(H402&gt;='Intersection Mileposts'!$F$30,H402&lt;='Intersection Mileposts'!$G$30),"Y",IF(AND(H402&gt;='Intersection Mileposts'!$F$31,H402&lt;='Intersection Mileposts'!$G$31),"Y",IF(AND(H402&gt;='Intersection Mileposts'!$F$32,H402&lt;='Intersection Mileposts'!$G$32),"Y",IF(AND(H402&gt;='Intersection Mileposts'!$F$33,H402&lt;='Intersection Mileposts'!$G$33),"Y",IF(AND(H402&gt;='Intersection Mileposts'!$F$34,H402&lt;='Intersection Mileposts'!$G$34),"Y",IF(AND(H402&gt;='Intersection Mileposts'!$F$35,H402&lt;='Intersection Mileposts'!$G$35),"Y",IF(AND(H402&gt;='Intersection Mileposts'!$F$36,H402&lt;='Intersection Mileposts'!$G$36),"Y",IF(AND(H402&gt;='Intersection Mileposts'!$F$37,H402&lt;='Intersection Mileposts'!$G$37),"Y",IF(AND(H402&gt;='Intersection Mileposts'!$F$38,H402&lt;='Intersection Mileposts'!$G$38),"Y",IF(AND(H402&gt;='Intersection Mileposts'!$F$39,H402&lt;='Intersection Mileposts'!$G$39),"Y","N"))))))))))))))))))))))))))))))))))))</f>
        <v/>
      </c>
    </row>
    <row r="403" spans="1:46" x14ac:dyDescent="0.3">
      <c r="A403" s="279"/>
      <c r="B403" s="261"/>
      <c r="C403" s="262"/>
      <c r="D403" s="262"/>
      <c r="E403" s="262"/>
      <c r="F403" s="262"/>
      <c r="G403" s="284"/>
      <c r="H403" s="286"/>
      <c r="I403" s="279"/>
      <c r="J403" s="260"/>
      <c r="K403" s="260"/>
      <c r="L403" s="280"/>
      <c r="M403" s="275"/>
      <c r="N403" s="263"/>
      <c r="P403" s="264" t="str">
        <f>IF(R403 = "", "", COUNT($R$4:R403))</f>
        <v/>
      </c>
      <c r="Q403" s="264" t="str">
        <f t="shared" si="53"/>
        <v/>
      </c>
      <c r="R403" s="265" t="str">
        <f t="shared" si="54"/>
        <v/>
      </c>
      <c r="S403" s="266" t="str">
        <f t="shared" si="51"/>
        <v/>
      </c>
      <c r="T403" s="267" t="str">
        <f t="shared" si="55"/>
        <v/>
      </c>
      <c r="U403" s="268" t="str">
        <f t="shared" si="52"/>
        <v/>
      </c>
      <c r="V403" s="269" t="str">
        <f t="shared" si="56"/>
        <v/>
      </c>
      <c r="W403" s="5"/>
      <c r="AR403" s="2" t="str">
        <f t="shared" si="58"/>
        <v/>
      </c>
      <c r="AS403" s="2" t="str">
        <f t="shared" si="57"/>
        <v/>
      </c>
      <c r="AT403" s="2" t="str">
        <f>IF(AR403="","",IF(AND(H403&gt;='Intersection Mileposts'!$F$5,H403&lt;='Intersection Mileposts'!$G$5),"Y",IF(AND(H403&gt;='Intersection Mileposts'!$F$6,H403&lt;='Intersection Mileposts'!$G$6),"Y",IF(AND(H403&gt;='Intersection Mileposts'!$F$7,H403&lt;='Intersection Mileposts'!$G$7),"Y",IF(AND(H403&gt;='Intersection Mileposts'!$F$8,H403&lt;='Intersection Mileposts'!$G$8),"Y",IF(AND(H403&gt;='Intersection Mileposts'!$F$9,H403&lt;='Intersection Mileposts'!$G$9),"Y",IF(AND(H403&gt;='Intersection Mileposts'!$F$10,H403&lt;='Intersection Mileposts'!$G$10),"Y",IF(AND(H403&gt;='Intersection Mileposts'!$F$11,H403&lt;='Intersection Mileposts'!$G$11),"Y",IF(AND(H403&gt;='Intersection Mileposts'!$F$12,H403&lt;='Intersection Mileposts'!$G$12),"Y",IF(AND(H403&gt;='Intersection Mileposts'!$F$13,H403&lt;='Intersection Mileposts'!$G$13),"Y",IF(AND(H403&gt;='Intersection Mileposts'!$F$14,H403&lt;='Intersection Mileposts'!$G$14),"Y",IF(AND(H403&gt;='Intersection Mileposts'!$F$15,H403&lt;='Intersection Mileposts'!$G$15),"Y",IF(AND(H403&gt;='Intersection Mileposts'!$F$16,H403&lt;='Intersection Mileposts'!$G$16),"Y",IF(AND(H403&gt;='Intersection Mileposts'!$F$17,H403&lt;='Intersection Mileposts'!$G$17),"Y",IF(AND(H403&gt;='Intersection Mileposts'!$F$18,H403&lt;='Intersection Mileposts'!$G$18),"Y",IF(AND(H403&gt;='Intersection Mileposts'!$F$19,H403&lt;='Intersection Mileposts'!$G$19),"Y",IF(AND(H403&gt;='Intersection Mileposts'!$F$20,H403&lt;='Intersection Mileposts'!$G$20),"Y",IF(AND(H403&gt;='Intersection Mileposts'!$F$21,H403&lt;='Intersection Mileposts'!$G$21),"Y",IF(AND(H403&gt;='Intersection Mileposts'!$F$22,H403&lt;='Intersection Mileposts'!$G$22),"Y",IF(AND(H403&gt;='Intersection Mileposts'!$F$23,H403&lt;='Intersection Mileposts'!$G$23),"Y",IF(AND(H403&gt;='Intersection Mileposts'!$F$24,H403&lt;='Intersection Mileposts'!$G$24),"Y",IF(AND(H403&gt;='Intersection Mileposts'!$F$25,H403&lt;='Intersection Mileposts'!$G$25),"Y",IF(AND(H403&gt;='Intersection Mileposts'!$F$26,H403&lt;='Intersection Mileposts'!$G$26),"Y",IF(AND(H403&gt;='Intersection Mileposts'!$F$27,H403&lt;='Intersection Mileposts'!$G$27),"Y",IF(AND(H403&gt;='Intersection Mileposts'!$F$28,H403&lt;='Intersection Mileposts'!$G$28),"Y",IF(AND(H403&gt;='Intersection Mileposts'!$F$29,H403&lt;='Intersection Mileposts'!$G$29),"Y", IF(AND(H403&gt;='Intersection Mileposts'!$F$30,H403&lt;='Intersection Mileposts'!$G$30),"Y",IF(AND(H403&gt;='Intersection Mileposts'!$F$31,H403&lt;='Intersection Mileposts'!$G$31),"Y",IF(AND(H403&gt;='Intersection Mileposts'!$F$32,H403&lt;='Intersection Mileposts'!$G$32),"Y",IF(AND(H403&gt;='Intersection Mileposts'!$F$33,H403&lt;='Intersection Mileposts'!$G$33),"Y",IF(AND(H403&gt;='Intersection Mileposts'!$F$34,H403&lt;='Intersection Mileposts'!$G$34),"Y",IF(AND(H403&gt;='Intersection Mileposts'!$F$35,H403&lt;='Intersection Mileposts'!$G$35),"Y",IF(AND(H403&gt;='Intersection Mileposts'!$F$36,H403&lt;='Intersection Mileposts'!$G$36),"Y",IF(AND(H403&gt;='Intersection Mileposts'!$F$37,H403&lt;='Intersection Mileposts'!$G$37),"Y",IF(AND(H403&gt;='Intersection Mileposts'!$F$38,H403&lt;='Intersection Mileposts'!$G$38),"Y",IF(AND(H403&gt;='Intersection Mileposts'!$F$39,H403&lt;='Intersection Mileposts'!$G$39),"Y","N"))))))))))))))))))))))))))))))))))))</f>
        <v/>
      </c>
    </row>
    <row r="404" spans="1:46" x14ac:dyDescent="0.3">
      <c r="A404" s="279"/>
      <c r="B404" s="261"/>
      <c r="C404" s="262"/>
      <c r="D404" s="262"/>
      <c r="E404" s="262"/>
      <c r="F404" s="262"/>
      <c r="G404" s="284"/>
      <c r="H404" s="286"/>
      <c r="I404" s="279"/>
      <c r="J404" s="260"/>
      <c r="K404" s="260"/>
      <c r="L404" s="280"/>
      <c r="M404" s="275"/>
      <c r="N404" s="263"/>
      <c r="P404" s="264" t="str">
        <f>IF(R404 = "", "", COUNT($R$4:R404))</f>
        <v/>
      </c>
      <c r="Q404" s="264" t="str">
        <f t="shared" si="53"/>
        <v/>
      </c>
      <c r="R404" s="265" t="str">
        <f t="shared" si="54"/>
        <v/>
      </c>
      <c r="S404" s="266" t="str">
        <f t="shared" si="51"/>
        <v/>
      </c>
      <c r="T404" s="267" t="str">
        <f t="shared" si="55"/>
        <v/>
      </c>
      <c r="U404" s="268" t="str">
        <f t="shared" si="52"/>
        <v/>
      </c>
      <c r="V404" s="269" t="str">
        <f t="shared" si="56"/>
        <v/>
      </c>
      <c r="W404" s="5"/>
      <c r="AR404" s="2" t="str">
        <f t="shared" si="58"/>
        <v/>
      </c>
      <c r="AS404" s="2" t="str">
        <f t="shared" si="57"/>
        <v/>
      </c>
      <c r="AT404" s="2" t="str">
        <f>IF(AR404="","",IF(AND(H404&gt;='Intersection Mileposts'!$F$5,H404&lt;='Intersection Mileposts'!$G$5),"Y",IF(AND(H404&gt;='Intersection Mileposts'!$F$6,H404&lt;='Intersection Mileposts'!$G$6),"Y",IF(AND(H404&gt;='Intersection Mileposts'!$F$7,H404&lt;='Intersection Mileposts'!$G$7),"Y",IF(AND(H404&gt;='Intersection Mileposts'!$F$8,H404&lt;='Intersection Mileposts'!$G$8),"Y",IF(AND(H404&gt;='Intersection Mileposts'!$F$9,H404&lt;='Intersection Mileposts'!$G$9),"Y",IF(AND(H404&gt;='Intersection Mileposts'!$F$10,H404&lt;='Intersection Mileposts'!$G$10),"Y",IF(AND(H404&gt;='Intersection Mileposts'!$F$11,H404&lt;='Intersection Mileposts'!$G$11),"Y",IF(AND(H404&gt;='Intersection Mileposts'!$F$12,H404&lt;='Intersection Mileposts'!$G$12),"Y",IF(AND(H404&gt;='Intersection Mileposts'!$F$13,H404&lt;='Intersection Mileposts'!$G$13),"Y",IF(AND(H404&gt;='Intersection Mileposts'!$F$14,H404&lt;='Intersection Mileposts'!$G$14),"Y",IF(AND(H404&gt;='Intersection Mileposts'!$F$15,H404&lt;='Intersection Mileposts'!$G$15),"Y",IF(AND(H404&gt;='Intersection Mileposts'!$F$16,H404&lt;='Intersection Mileposts'!$G$16),"Y",IF(AND(H404&gt;='Intersection Mileposts'!$F$17,H404&lt;='Intersection Mileposts'!$G$17),"Y",IF(AND(H404&gt;='Intersection Mileposts'!$F$18,H404&lt;='Intersection Mileposts'!$G$18),"Y",IF(AND(H404&gt;='Intersection Mileposts'!$F$19,H404&lt;='Intersection Mileposts'!$G$19),"Y",IF(AND(H404&gt;='Intersection Mileposts'!$F$20,H404&lt;='Intersection Mileposts'!$G$20),"Y",IF(AND(H404&gt;='Intersection Mileposts'!$F$21,H404&lt;='Intersection Mileposts'!$G$21),"Y",IF(AND(H404&gt;='Intersection Mileposts'!$F$22,H404&lt;='Intersection Mileposts'!$G$22),"Y",IF(AND(H404&gt;='Intersection Mileposts'!$F$23,H404&lt;='Intersection Mileposts'!$G$23),"Y",IF(AND(H404&gt;='Intersection Mileposts'!$F$24,H404&lt;='Intersection Mileposts'!$G$24),"Y",IF(AND(H404&gt;='Intersection Mileposts'!$F$25,H404&lt;='Intersection Mileposts'!$G$25),"Y",IF(AND(H404&gt;='Intersection Mileposts'!$F$26,H404&lt;='Intersection Mileposts'!$G$26),"Y",IF(AND(H404&gt;='Intersection Mileposts'!$F$27,H404&lt;='Intersection Mileposts'!$G$27),"Y",IF(AND(H404&gt;='Intersection Mileposts'!$F$28,H404&lt;='Intersection Mileposts'!$G$28),"Y",IF(AND(H404&gt;='Intersection Mileposts'!$F$29,H404&lt;='Intersection Mileposts'!$G$29),"Y", IF(AND(H404&gt;='Intersection Mileposts'!$F$30,H404&lt;='Intersection Mileposts'!$G$30),"Y",IF(AND(H404&gt;='Intersection Mileposts'!$F$31,H404&lt;='Intersection Mileposts'!$G$31),"Y",IF(AND(H404&gt;='Intersection Mileposts'!$F$32,H404&lt;='Intersection Mileposts'!$G$32),"Y",IF(AND(H404&gt;='Intersection Mileposts'!$F$33,H404&lt;='Intersection Mileposts'!$G$33),"Y",IF(AND(H404&gt;='Intersection Mileposts'!$F$34,H404&lt;='Intersection Mileposts'!$G$34),"Y",IF(AND(H404&gt;='Intersection Mileposts'!$F$35,H404&lt;='Intersection Mileposts'!$G$35),"Y",IF(AND(H404&gt;='Intersection Mileposts'!$F$36,H404&lt;='Intersection Mileposts'!$G$36),"Y",IF(AND(H404&gt;='Intersection Mileposts'!$F$37,H404&lt;='Intersection Mileposts'!$G$37),"Y",IF(AND(H404&gt;='Intersection Mileposts'!$F$38,H404&lt;='Intersection Mileposts'!$G$38),"Y",IF(AND(H404&gt;='Intersection Mileposts'!$F$39,H404&lt;='Intersection Mileposts'!$G$39),"Y","N"))))))))))))))))))))))))))))))))))))</f>
        <v/>
      </c>
    </row>
    <row r="405" spans="1:46" x14ac:dyDescent="0.3">
      <c r="A405" s="279"/>
      <c r="B405" s="261"/>
      <c r="C405" s="262"/>
      <c r="D405" s="262"/>
      <c r="E405" s="262"/>
      <c r="F405" s="262"/>
      <c r="G405" s="284"/>
      <c r="H405" s="286"/>
      <c r="I405" s="279"/>
      <c r="J405" s="260"/>
      <c r="K405" s="260"/>
      <c r="L405" s="280"/>
      <c r="M405" s="275"/>
      <c r="N405" s="263"/>
      <c r="P405" s="264" t="str">
        <f>IF(R405 = "", "", COUNT($R$4:R405))</f>
        <v/>
      </c>
      <c r="Q405" s="264" t="str">
        <f t="shared" si="53"/>
        <v/>
      </c>
      <c r="R405" s="265" t="str">
        <f t="shared" si="54"/>
        <v/>
      </c>
      <c r="S405" s="266" t="str">
        <f t="shared" si="51"/>
        <v/>
      </c>
      <c r="T405" s="267" t="str">
        <f t="shared" si="55"/>
        <v/>
      </c>
      <c r="U405" s="268" t="str">
        <f t="shared" si="52"/>
        <v/>
      </c>
      <c r="V405" s="269" t="str">
        <f t="shared" si="56"/>
        <v/>
      </c>
      <c r="W405" s="5"/>
      <c r="AR405" s="2" t="str">
        <f t="shared" si="58"/>
        <v/>
      </c>
      <c r="AS405" s="2" t="str">
        <f t="shared" si="57"/>
        <v/>
      </c>
      <c r="AT405" s="2" t="str">
        <f>IF(AR405="","",IF(AND(H405&gt;='Intersection Mileposts'!$F$5,H405&lt;='Intersection Mileposts'!$G$5),"Y",IF(AND(H405&gt;='Intersection Mileposts'!$F$6,H405&lt;='Intersection Mileposts'!$G$6),"Y",IF(AND(H405&gt;='Intersection Mileposts'!$F$7,H405&lt;='Intersection Mileposts'!$G$7),"Y",IF(AND(H405&gt;='Intersection Mileposts'!$F$8,H405&lt;='Intersection Mileposts'!$G$8),"Y",IF(AND(H405&gt;='Intersection Mileposts'!$F$9,H405&lt;='Intersection Mileposts'!$G$9),"Y",IF(AND(H405&gt;='Intersection Mileposts'!$F$10,H405&lt;='Intersection Mileposts'!$G$10),"Y",IF(AND(H405&gt;='Intersection Mileposts'!$F$11,H405&lt;='Intersection Mileposts'!$G$11),"Y",IF(AND(H405&gt;='Intersection Mileposts'!$F$12,H405&lt;='Intersection Mileposts'!$G$12),"Y",IF(AND(H405&gt;='Intersection Mileposts'!$F$13,H405&lt;='Intersection Mileposts'!$G$13),"Y",IF(AND(H405&gt;='Intersection Mileposts'!$F$14,H405&lt;='Intersection Mileposts'!$G$14),"Y",IF(AND(H405&gt;='Intersection Mileposts'!$F$15,H405&lt;='Intersection Mileposts'!$G$15),"Y",IF(AND(H405&gt;='Intersection Mileposts'!$F$16,H405&lt;='Intersection Mileposts'!$G$16),"Y",IF(AND(H405&gt;='Intersection Mileposts'!$F$17,H405&lt;='Intersection Mileposts'!$G$17),"Y",IF(AND(H405&gt;='Intersection Mileposts'!$F$18,H405&lt;='Intersection Mileposts'!$G$18),"Y",IF(AND(H405&gt;='Intersection Mileposts'!$F$19,H405&lt;='Intersection Mileposts'!$G$19),"Y",IF(AND(H405&gt;='Intersection Mileposts'!$F$20,H405&lt;='Intersection Mileposts'!$G$20),"Y",IF(AND(H405&gt;='Intersection Mileposts'!$F$21,H405&lt;='Intersection Mileposts'!$G$21),"Y",IF(AND(H405&gt;='Intersection Mileposts'!$F$22,H405&lt;='Intersection Mileposts'!$G$22),"Y",IF(AND(H405&gt;='Intersection Mileposts'!$F$23,H405&lt;='Intersection Mileposts'!$G$23),"Y",IF(AND(H405&gt;='Intersection Mileposts'!$F$24,H405&lt;='Intersection Mileposts'!$G$24),"Y",IF(AND(H405&gt;='Intersection Mileposts'!$F$25,H405&lt;='Intersection Mileposts'!$G$25),"Y",IF(AND(H405&gt;='Intersection Mileposts'!$F$26,H405&lt;='Intersection Mileposts'!$G$26),"Y",IF(AND(H405&gt;='Intersection Mileposts'!$F$27,H405&lt;='Intersection Mileposts'!$G$27),"Y",IF(AND(H405&gt;='Intersection Mileposts'!$F$28,H405&lt;='Intersection Mileposts'!$G$28),"Y",IF(AND(H405&gt;='Intersection Mileposts'!$F$29,H405&lt;='Intersection Mileposts'!$G$29),"Y", IF(AND(H405&gt;='Intersection Mileposts'!$F$30,H405&lt;='Intersection Mileposts'!$G$30),"Y",IF(AND(H405&gt;='Intersection Mileposts'!$F$31,H405&lt;='Intersection Mileposts'!$G$31),"Y",IF(AND(H405&gt;='Intersection Mileposts'!$F$32,H405&lt;='Intersection Mileposts'!$G$32),"Y",IF(AND(H405&gt;='Intersection Mileposts'!$F$33,H405&lt;='Intersection Mileposts'!$G$33),"Y",IF(AND(H405&gt;='Intersection Mileposts'!$F$34,H405&lt;='Intersection Mileposts'!$G$34),"Y",IF(AND(H405&gt;='Intersection Mileposts'!$F$35,H405&lt;='Intersection Mileposts'!$G$35),"Y",IF(AND(H405&gt;='Intersection Mileposts'!$F$36,H405&lt;='Intersection Mileposts'!$G$36),"Y",IF(AND(H405&gt;='Intersection Mileposts'!$F$37,H405&lt;='Intersection Mileposts'!$G$37),"Y",IF(AND(H405&gt;='Intersection Mileposts'!$F$38,H405&lt;='Intersection Mileposts'!$G$38),"Y",IF(AND(H405&gt;='Intersection Mileposts'!$F$39,H405&lt;='Intersection Mileposts'!$G$39),"Y","N"))))))))))))))))))))))))))))))))))))</f>
        <v/>
      </c>
    </row>
    <row r="406" spans="1:46" x14ac:dyDescent="0.3">
      <c r="A406" s="279"/>
      <c r="B406" s="261"/>
      <c r="C406" s="262"/>
      <c r="D406" s="262"/>
      <c r="E406" s="262"/>
      <c r="F406" s="262"/>
      <c r="G406" s="284"/>
      <c r="H406" s="286"/>
      <c r="I406" s="279"/>
      <c r="J406" s="260"/>
      <c r="K406" s="260"/>
      <c r="L406" s="280"/>
      <c r="M406" s="275"/>
      <c r="N406" s="263"/>
      <c r="P406" s="264" t="str">
        <f>IF(R406 = "", "", COUNT($R$4:R406))</f>
        <v/>
      </c>
      <c r="Q406" s="264" t="str">
        <f t="shared" si="53"/>
        <v/>
      </c>
      <c r="R406" s="265" t="str">
        <f t="shared" si="54"/>
        <v/>
      </c>
      <c r="S406" s="266" t="str">
        <f t="shared" si="51"/>
        <v/>
      </c>
      <c r="T406" s="267" t="str">
        <f t="shared" si="55"/>
        <v/>
      </c>
      <c r="U406" s="268" t="str">
        <f t="shared" si="52"/>
        <v/>
      </c>
      <c r="V406" s="269" t="str">
        <f t="shared" si="56"/>
        <v/>
      </c>
      <c r="W406" s="5"/>
      <c r="AR406" s="2" t="str">
        <f t="shared" si="58"/>
        <v/>
      </c>
      <c r="AS406" s="2" t="str">
        <f t="shared" si="57"/>
        <v/>
      </c>
      <c r="AT406" s="2" t="str">
        <f>IF(AR406="","",IF(AND(H406&gt;='Intersection Mileposts'!$F$5,H406&lt;='Intersection Mileposts'!$G$5),"Y",IF(AND(H406&gt;='Intersection Mileposts'!$F$6,H406&lt;='Intersection Mileposts'!$G$6),"Y",IF(AND(H406&gt;='Intersection Mileposts'!$F$7,H406&lt;='Intersection Mileposts'!$G$7),"Y",IF(AND(H406&gt;='Intersection Mileposts'!$F$8,H406&lt;='Intersection Mileposts'!$G$8),"Y",IF(AND(H406&gt;='Intersection Mileposts'!$F$9,H406&lt;='Intersection Mileposts'!$G$9),"Y",IF(AND(H406&gt;='Intersection Mileposts'!$F$10,H406&lt;='Intersection Mileposts'!$G$10),"Y",IF(AND(H406&gt;='Intersection Mileposts'!$F$11,H406&lt;='Intersection Mileposts'!$G$11),"Y",IF(AND(H406&gt;='Intersection Mileposts'!$F$12,H406&lt;='Intersection Mileposts'!$G$12),"Y",IF(AND(H406&gt;='Intersection Mileposts'!$F$13,H406&lt;='Intersection Mileposts'!$G$13),"Y",IF(AND(H406&gt;='Intersection Mileposts'!$F$14,H406&lt;='Intersection Mileposts'!$G$14),"Y",IF(AND(H406&gt;='Intersection Mileposts'!$F$15,H406&lt;='Intersection Mileposts'!$G$15),"Y",IF(AND(H406&gt;='Intersection Mileposts'!$F$16,H406&lt;='Intersection Mileposts'!$G$16),"Y",IF(AND(H406&gt;='Intersection Mileposts'!$F$17,H406&lt;='Intersection Mileposts'!$G$17),"Y",IF(AND(H406&gt;='Intersection Mileposts'!$F$18,H406&lt;='Intersection Mileposts'!$G$18),"Y",IF(AND(H406&gt;='Intersection Mileposts'!$F$19,H406&lt;='Intersection Mileposts'!$G$19),"Y",IF(AND(H406&gt;='Intersection Mileposts'!$F$20,H406&lt;='Intersection Mileposts'!$G$20),"Y",IF(AND(H406&gt;='Intersection Mileposts'!$F$21,H406&lt;='Intersection Mileposts'!$G$21),"Y",IF(AND(H406&gt;='Intersection Mileposts'!$F$22,H406&lt;='Intersection Mileposts'!$G$22),"Y",IF(AND(H406&gt;='Intersection Mileposts'!$F$23,H406&lt;='Intersection Mileposts'!$G$23),"Y",IF(AND(H406&gt;='Intersection Mileposts'!$F$24,H406&lt;='Intersection Mileposts'!$G$24),"Y",IF(AND(H406&gt;='Intersection Mileposts'!$F$25,H406&lt;='Intersection Mileposts'!$G$25),"Y",IF(AND(H406&gt;='Intersection Mileposts'!$F$26,H406&lt;='Intersection Mileposts'!$G$26),"Y",IF(AND(H406&gt;='Intersection Mileposts'!$F$27,H406&lt;='Intersection Mileposts'!$G$27),"Y",IF(AND(H406&gt;='Intersection Mileposts'!$F$28,H406&lt;='Intersection Mileposts'!$G$28),"Y",IF(AND(H406&gt;='Intersection Mileposts'!$F$29,H406&lt;='Intersection Mileposts'!$G$29),"Y", IF(AND(H406&gt;='Intersection Mileposts'!$F$30,H406&lt;='Intersection Mileposts'!$G$30),"Y",IF(AND(H406&gt;='Intersection Mileposts'!$F$31,H406&lt;='Intersection Mileposts'!$G$31),"Y",IF(AND(H406&gt;='Intersection Mileposts'!$F$32,H406&lt;='Intersection Mileposts'!$G$32),"Y",IF(AND(H406&gt;='Intersection Mileposts'!$F$33,H406&lt;='Intersection Mileposts'!$G$33),"Y",IF(AND(H406&gt;='Intersection Mileposts'!$F$34,H406&lt;='Intersection Mileposts'!$G$34),"Y",IF(AND(H406&gt;='Intersection Mileposts'!$F$35,H406&lt;='Intersection Mileposts'!$G$35),"Y",IF(AND(H406&gt;='Intersection Mileposts'!$F$36,H406&lt;='Intersection Mileposts'!$G$36),"Y",IF(AND(H406&gt;='Intersection Mileposts'!$F$37,H406&lt;='Intersection Mileposts'!$G$37),"Y",IF(AND(H406&gt;='Intersection Mileposts'!$F$38,H406&lt;='Intersection Mileposts'!$G$38),"Y",IF(AND(H406&gt;='Intersection Mileposts'!$F$39,H406&lt;='Intersection Mileposts'!$G$39),"Y","N"))))))))))))))))))))))))))))))))))))</f>
        <v/>
      </c>
    </row>
    <row r="407" spans="1:46" x14ac:dyDescent="0.3">
      <c r="A407" s="279"/>
      <c r="B407" s="261"/>
      <c r="C407" s="262"/>
      <c r="D407" s="262"/>
      <c r="E407" s="262"/>
      <c r="F407" s="262"/>
      <c r="G407" s="284"/>
      <c r="H407" s="286"/>
      <c r="I407" s="279"/>
      <c r="J407" s="260"/>
      <c r="K407" s="260"/>
      <c r="L407" s="280"/>
      <c r="M407" s="275"/>
      <c r="N407" s="263"/>
      <c r="P407" s="264" t="str">
        <f>IF(R407 = "", "", COUNT($R$4:R407))</f>
        <v/>
      </c>
      <c r="Q407" s="264" t="str">
        <f t="shared" si="53"/>
        <v/>
      </c>
      <c r="R407" s="265" t="str">
        <f t="shared" si="54"/>
        <v/>
      </c>
      <c r="S407" s="266" t="str">
        <f t="shared" ref="S407:S470" si="59">IF(M407="Y",R407,"")</f>
        <v/>
      </c>
      <c r="T407" s="267" t="str">
        <f t="shared" si="55"/>
        <v/>
      </c>
      <c r="U407" s="268" t="str">
        <f t="shared" ref="U407:U470" si="60">IF(N407="Y",R407,"")</f>
        <v/>
      </c>
      <c r="V407" s="269" t="str">
        <f t="shared" si="56"/>
        <v/>
      </c>
      <c r="W407" s="5"/>
      <c r="AR407" s="2" t="str">
        <f t="shared" si="58"/>
        <v/>
      </c>
      <c r="AS407" s="2" t="str">
        <f t="shared" si="57"/>
        <v/>
      </c>
      <c r="AT407" s="2" t="str">
        <f>IF(AR407="","",IF(AND(H407&gt;='Intersection Mileposts'!$F$5,H407&lt;='Intersection Mileposts'!$G$5),"Y",IF(AND(H407&gt;='Intersection Mileposts'!$F$6,H407&lt;='Intersection Mileposts'!$G$6),"Y",IF(AND(H407&gt;='Intersection Mileposts'!$F$7,H407&lt;='Intersection Mileposts'!$G$7),"Y",IF(AND(H407&gt;='Intersection Mileposts'!$F$8,H407&lt;='Intersection Mileposts'!$G$8),"Y",IF(AND(H407&gt;='Intersection Mileposts'!$F$9,H407&lt;='Intersection Mileposts'!$G$9),"Y",IF(AND(H407&gt;='Intersection Mileposts'!$F$10,H407&lt;='Intersection Mileposts'!$G$10),"Y",IF(AND(H407&gt;='Intersection Mileposts'!$F$11,H407&lt;='Intersection Mileposts'!$G$11),"Y",IF(AND(H407&gt;='Intersection Mileposts'!$F$12,H407&lt;='Intersection Mileposts'!$G$12),"Y",IF(AND(H407&gt;='Intersection Mileposts'!$F$13,H407&lt;='Intersection Mileposts'!$G$13),"Y",IF(AND(H407&gt;='Intersection Mileposts'!$F$14,H407&lt;='Intersection Mileposts'!$G$14),"Y",IF(AND(H407&gt;='Intersection Mileposts'!$F$15,H407&lt;='Intersection Mileposts'!$G$15),"Y",IF(AND(H407&gt;='Intersection Mileposts'!$F$16,H407&lt;='Intersection Mileposts'!$G$16),"Y",IF(AND(H407&gt;='Intersection Mileposts'!$F$17,H407&lt;='Intersection Mileposts'!$G$17),"Y",IF(AND(H407&gt;='Intersection Mileposts'!$F$18,H407&lt;='Intersection Mileposts'!$G$18),"Y",IF(AND(H407&gt;='Intersection Mileposts'!$F$19,H407&lt;='Intersection Mileposts'!$G$19),"Y",IF(AND(H407&gt;='Intersection Mileposts'!$F$20,H407&lt;='Intersection Mileposts'!$G$20),"Y",IF(AND(H407&gt;='Intersection Mileposts'!$F$21,H407&lt;='Intersection Mileposts'!$G$21),"Y",IF(AND(H407&gt;='Intersection Mileposts'!$F$22,H407&lt;='Intersection Mileposts'!$G$22),"Y",IF(AND(H407&gt;='Intersection Mileposts'!$F$23,H407&lt;='Intersection Mileposts'!$G$23),"Y",IF(AND(H407&gt;='Intersection Mileposts'!$F$24,H407&lt;='Intersection Mileposts'!$G$24),"Y",IF(AND(H407&gt;='Intersection Mileposts'!$F$25,H407&lt;='Intersection Mileposts'!$G$25),"Y",IF(AND(H407&gt;='Intersection Mileposts'!$F$26,H407&lt;='Intersection Mileposts'!$G$26),"Y",IF(AND(H407&gt;='Intersection Mileposts'!$F$27,H407&lt;='Intersection Mileposts'!$G$27),"Y",IF(AND(H407&gt;='Intersection Mileposts'!$F$28,H407&lt;='Intersection Mileposts'!$G$28),"Y",IF(AND(H407&gt;='Intersection Mileposts'!$F$29,H407&lt;='Intersection Mileposts'!$G$29),"Y", IF(AND(H407&gt;='Intersection Mileposts'!$F$30,H407&lt;='Intersection Mileposts'!$G$30),"Y",IF(AND(H407&gt;='Intersection Mileposts'!$F$31,H407&lt;='Intersection Mileposts'!$G$31),"Y",IF(AND(H407&gt;='Intersection Mileposts'!$F$32,H407&lt;='Intersection Mileposts'!$G$32),"Y",IF(AND(H407&gt;='Intersection Mileposts'!$F$33,H407&lt;='Intersection Mileposts'!$G$33),"Y",IF(AND(H407&gt;='Intersection Mileposts'!$F$34,H407&lt;='Intersection Mileposts'!$G$34),"Y",IF(AND(H407&gt;='Intersection Mileposts'!$F$35,H407&lt;='Intersection Mileposts'!$G$35),"Y",IF(AND(H407&gt;='Intersection Mileposts'!$F$36,H407&lt;='Intersection Mileposts'!$G$36),"Y",IF(AND(H407&gt;='Intersection Mileposts'!$F$37,H407&lt;='Intersection Mileposts'!$G$37),"Y",IF(AND(H407&gt;='Intersection Mileposts'!$F$38,H407&lt;='Intersection Mileposts'!$G$38),"Y",IF(AND(H407&gt;='Intersection Mileposts'!$F$39,H407&lt;='Intersection Mileposts'!$G$39),"Y","N"))))))))))))))))))))))))))))))))))))</f>
        <v/>
      </c>
    </row>
    <row r="408" spans="1:46" x14ac:dyDescent="0.3">
      <c r="A408" s="279"/>
      <c r="B408" s="261"/>
      <c r="C408" s="262"/>
      <c r="D408" s="262"/>
      <c r="E408" s="262"/>
      <c r="F408" s="262"/>
      <c r="G408" s="284"/>
      <c r="H408" s="286"/>
      <c r="I408" s="279"/>
      <c r="J408" s="260"/>
      <c r="K408" s="260"/>
      <c r="L408" s="280"/>
      <c r="M408" s="275"/>
      <c r="N408" s="263"/>
      <c r="P408" s="264" t="str">
        <f>IF(R408 = "", "", COUNT($R$4:R408))</f>
        <v/>
      </c>
      <c r="Q408" s="264" t="str">
        <f t="shared" si="53"/>
        <v/>
      </c>
      <c r="R408" s="265" t="str">
        <f t="shared" si="54"/>
        <v/>
      </c>
      <c r="S408" s="266" t="str">
        <f t="shared" si="59"/>
        <v/>
      </c>
      <c r="T408" s="267" t="str">
        <f t="shared" si="55"/>
        <v/>
      </c>
      <c r="U408" s="268" t="str">
        <f t="shared" si="60"/>
        <v/>
      </c>
      <c r="V408" s="269" t="str">
        <f t="shared" si="56"/>
        <v/>
      </c>
      <c r="W408" s="5"/>
      <c r="AR408" s="2" t="str">
        <f t="shared" si="58"/>
        <v/>
      </c>
      <c r="AS408" s="2" t="str">
        <f t="shared" si="57"/>
        <v/>
      </c>
      <c r="AT408" s="2" t="str">
        <f>IF(AR408="","",IF(AND(H408&gt;='Intersection Mileposts'!$F$5,H408&lt;='Intersection Mileposts'!$G$5),"Y",IF(AND(H408&gt;='Intersection Mileposts'!$F$6,H408&lt;='Intersection Mileposts'!$G$6),"Y",IF(AND(H408&gt;='Intersection Mileposts'!$F$7,H408&lt;='Intersection Mileposts'!$G$7),"Y",IF(AND(H408&gt;='Intersection Mileposts'!$F$8,H408&lt;='Intersection Mileposts'!$G$8),"Y",IF(AND(H408&gt;='Intersection Mileposts'!$F$9,H408&lt;='Intersection Mileposts'!$G$9),"Y",IF(AND(H408&gt;='Intersection Mileposts'!$F$10,H408&lt;='Intersection Mileposts'!$G$10),"Y",IF(AND(H408&gt;='Intersection Mileposts'!$F$11,H408&lt;='Intersection Mileposts'!$G$11),"Y",IF(AND(H408&gt;='Intersection Mileposts'!$F$12,H408&lt;='Intersection Mileposts'!$G$12),"Y",IF(AND(H408&gt;='Intersection Mileposts'!$F$13,H408&lt;='Intersection Mileposts'!$G$13),"Y",IF(AND(H408&gt;='Intersection Mileposts'!$F$14,H408&lt;='Intersection Mileposts'!$G$14),"Y",IF(AND(H408&gt;='Intersection Mileposts'!$F$15,H408&lt;='Intersection Mileposts'!$G$15),"Y",IF(AND(H408&gt;='Intersection Mileposts'!$F$16,H408&lt;='Intersection Mileposts'!$G$16),"Y",IF(AND(H408&gt;='Intersection Mileposts'!$F$17,H408&lt;='Intersection Mileposts'!$G$17),"Y",IF(AND(H408&gt;='Intersection Mileposts'!$F$18,H408&lt;='Intersection Mileposts'!$G$18),"Y",IF(AND(H408&gt;='Intersection Mileposts'!$F$19,H408&lt;='Intersection Mileposts'!$G$19),"Y",IF(AND(H408&gt;='Intersection Mileposts'!$F$20,H408&lt;='Intersection Mileposts'!$G$20),"Y",IF(AND(H408&gt;='Intersection Mileposts'!$F$21,H408&lt;='Intersection Mileposts'!$G$21),"Y",IF(AND(H408&gt;='Intersection Mileposts'!$F$22,H408&lt;='Intersection Mileposts'!$G$22),"Y",IF(AND(H408&gt;='Intersection Mileposts'!$F$23,H408&lt;='Intersection Mileposts'!$G$23),"Y",IF(AND(H408&gt;='Intersection Mileposts'!$F$24,H408&lt;='Intersection Mileposts'!$G$24),"Y",IF(AND(H408&gt;='Intersection Mileposts'!$F$25,H408&lt;='Intersection Mileposts'!$G$25),"Y",IF(AND(H408&gt;='Intersection Mileposts'!$F$26,H408&lt;='Intersection Mileposts'!$G$26),"Y",IF(AND(H408&gt;='Intersection Mileposts'!$F$27,H408&lt;='Intersection Mileposts'!$G$27),"Y",IF(AND(H408&gt;='Intersection Mileposts'!$F$28,H408&lt;='Intersection Mileposts'!$G$28),"Y",IF(AND(H408&gt;='Intersection Mileposts'!$F$29,H408&lt;='Intersection Mileposts'!$G$29),"Y", IF(AND(H408&gt;='Intersection Mileposts'!$F$30,H408&lt;='Intersection Mileposts'!$G$30),"Y",IF(AND(H408&gt;='Intersection Mileposts'!$F$31,H408&lt;='Intersection Mileposts'!$G$31),"Y",IF(AND(H408&gt;='Intersection Mileposts'!$F$32,H408&lt;='Intersection Mileposts'!$G$32),"Y",IF(AND(H408&gt;='Intersection Mileposts'!$F$33,H408&lt;='Intersection Mileposts'!$G$33),"Y",IF(AND(H408&gt;='Intersection Mileposts'!$F$34,H408&lt;='Intersection Mileposts'!$G$34),"Y",IF(AND(H408&gt;='Intersection Mileposts'!$F$35,H408&lt;='Intersection Mileposts'!$G$35),"Y",IF(AND(H408&gt;='Intersection Mileposts'!$F$36,H408&lt;='Intersection Mileposts'!$G$36),"Y",IF(AND(H408&gt;='Intersection Mileposts'!$F$37,H408&lt;='Intersection Mileposts'!$G$37),"Y",IF(AND(H408&gt;='Intersection Mileposts'!$F$38,H408&lt;='Intersection Mileposts'!$G$38),"Y",IF(AND(H408&gt;='Intersection Mileposts'!$F$39,H408&lt;='Intersection Mileposts'!$G$39),"Y","N"))))))))))))))))))))))))))))))))))))</f>
        <v/>
      </c>
    </row>
    <row r="409" spans="1:46" x14ac:dyDescent="0.3">
      <c r="A409" s="279"/>
      <c r="B409" s="261"/>
      <c r="C409" s="262"/>
      <c r="D409" s="262"/>
      <c r="E409" s="262"/>
      <c r="F409" s="262"/>
      <c r="G409" s="284"/>
      <c r="H409" s="286"/>
      <c r="I409" s="279"/>
      <c r="J409" s="260"/>
      <c r="K409" s="260"/>
      <c r="L409" s="280"/>
      <c r="M409" s="275"/>
      <c r="N409" s="263"/>
      <c r="P409" s="264" t="str">
        <f>IF(R409 = "", "", COUNT($R$4:R409))</f>
        <v/>
      </c>
      <c r="Q409" s="264" t="str">
        <f t="shared" si="53"/>
        <v/>
      </c>
      <c r="R409" s="265" t="str">
        <f t="shared" si="54"/>
        <v/>
      </c>
      <c r="S409" s="266" t="str">
        <f t="shared" si="59"/>
        <v/>
      </c>
      <c r="T409" s="267" t="str">
        <f t="shared" si="55"/>
        <v/>
      </c>
      <c r="U409" s="268" t="str">
        <f t="shared" si="60"/>
        <v/>
      </c>
      <c r="V409" s="269" t="str">
        <f t="shared" si="56"/>
        <v/>
      </c>
      <c r="W409" s="5"/>
      <c r="AR409" s="2" t="str">
        <f t="shared" si="58"/>
        <v/>
      </c>
      <c r="AS409" s="2" t="str">
        <f t="shared" si="57"/>
        <v/>
      </c>
      <c r="AT409" s="2" t="str">
        <f>IF(AR409="","",IF(AND(H409&gt;='Intersection Mileposts'!$F$5,H409&lt;='Intersection Mileposts'!$G$5),"Y",IF(AND(H409&gt;='Intersection Mileposts'!$F$6,H409&lt;='Intersection Mileposts'!$G$6),"Y",IF(AND(H409&gt;='Intersection Mileposts'!$F$7,H409&lt;='Intersection Mileposts'!$G$7),"Y",IF(AND(H409&gt;='Intersection Mileposts'!$F$8,H409&lt;='Intersection Mileposts'!$G$8),"Y",IF(AND(H409&gt;='Intersection Mileposts'!$F$9,H409&lt;='Intersection Mileposts'!$G$9),"Y",IF(AND(H409&gt;='Intersection Mileposts'!$F$10,H409&lt;='Intersection Mileposts'!$G$10),"Y",IF(AND(H409&gt;='Intersection Mileposts'!$F$11,H409&lt;='Intersection Mileposts'!$G$11),"Y",IF(AND(H409&gt;='Intersection Mileposts'!$F$12,H409&lt;='Intersection Mileposts'!$G$12),"Y",IF(AND(H409&gt;='Intersection Mileposts'!$F$13,H409&lt;='Intersection Mileposts'!$G$13),"Y",IF(AND(H409&gt;='Intersection Mileposts'!$F$14,H409&lt;='Intersection Mileposts'!$G$14),"Y",IF(AND(H409&gt;='Intersection Mileposts'!$F$15,H409&lt;='Intersection Mileposts'!$G$15),"Y",IF(AND(H409&gt;='Intersection Mileposts'!$F$16,H409&lt;='Intersection Mileposts'!$G$16),"Y",IF(AND(H409&gt;='Intersection Mileposts'!$F$17,H409&lt;='Intersection Mileposts'!$G$17),"Y",IF(AND(H409&gt;='Intersection Mileposts'!$F$18,H409&lt;='Intersection Mileposts'!$G$18),"Y",IF(AND(H409&gt;='Intersection Mileposts'!$F$19,H409&lt;='Intersection Mileposts'!$G$19),"Y",IF(AND(H409&gt;='Intersection Mileposts'!$F$20,H409&lt;='Intersection Mileposts'!$G$20),"Y",IF(AND(H409&gt;='Intersection Mileposts'!$F$21,H409&lt;='Intersection Mileposts'!$G$21),"Y",IF(AND(H409&gt;='Intersection Mileposts'!$F$22,H409&lt;='Intersection Mileposts'!$G$22),"Y",IF(AND(H409&gt;='Intersection Mileposts'!$F$23,H409&lt;='Intersection Mileposts'!$G$23),"Y",IF(AND(H409&gt;='Intersection Mileposts'!$F$24,H409&lt;='Intersection Mileposts'!$G$24),"Y",IF(AND(H409&gt;='Intersection Mileposts'!$F$25,H409&lt;='Intersection Mileposts'!$G$25),"Y",IF(AND(H409&gt;='Intersection Mileposts'!$F$26,H409&lt;='Intersection Mileposts'!$G$26),"Y",IF(AND(H409&gt;='Intersection Mileposts'!$F$27,H409&lt;='Intersection Mileposts'!$G$27),"Y",IF(AND(H409&gt;='Intersection Mileposts'!$F$28,H409&lt;='Intersection Mileposts'!$G$28),"Y",IF(AND(H409&gt;='Intersection Mileposts'!$F$29,H409&lt;='Intersection Mileposts'!$G$29),"Y", IF(AND(H409&gt;='Intersection Mileposts'!$F$30,H409&lt;='Intersection Mileposts'!$G$30),"Y",IF(AND(H409&gt;='Intersection Mileposts'!$F$31,H409&lt;='Intersection Mileposts'!$G$31),"Y",IF(AND(H409&gt;='Intersection Mileposts'!$F$32,H409&lt;='Intersection Mileposts'!$G$32),"Y",IF(AND(H409&gt;='Intersection Mileposts'!$F$33,H409&lt;='Intersection Mileposts'!$G$33),"Y",IF(AND(H409&gt;='Intersection Mileposts'!$F$34,H409&lt;='Intersection Mileposts'!$G$34),"Y",IF(AND(H409&gt;='Intersection Mileposts'!$F$35,H409&lt;='Intersection Mileposts'!$G$35),"Y",IF(AND(H409&gt;='Intersection Mileposts'!$F$36,H409&lt;='Intersection Mileposts'!$G$36),"Y",IF(AND(H409&gt;='Intersection Mileposts'!$F$37,H409&lt;='Intersection Mileposts'!$G$37),"Y",IF(AND(H409&gt;='Intersection Mileposts'!$F$38,H409&lt;='Intersection Mileposts'!$G$38),"Y",IF(AND(H409&gt;='Intersection Mileposts'!$F$39,H409&lt;='Intersection Mileposts'!$G$39),"Y","N"))))))))))))))))))))))))))))))))))))</f>
        <v/>
      </c>
    </row>
    <row r="410" spans="1:46" x14ac:dyDescent="0.3">
      <c r="A410" s="279"/>
      <c r="B410" s="261"/>
      <c r="C410" s="262"/>
      <c r="D410" s="262"/>
      <c r="E410" s="262"/>
      <c r="F410" s="262"/>
      <c r="G410" s="284"/>
      <c r="H410" s="286"/>
      <c r="I410" s="279"/>
      <c r="J410" s="260"/>
      <c r="K410" s="260"/>
      <c r="L410" s="280"/>
      <c r="M410" s="275"/>
      <c r="N410" s="263"/>
      <c r="P410" s="264" t="str">
        <f>IF(R410 = "", "", COUNT($R$4:R410))</f>
        <v/>
      </c>
      <c r="Q410" s="264" t="str">
        <f t="shared" si="53"/>
        <v/>
      </c>
      <c r="R410" s="265" t="str">
        <f t="shared" si="54"/>
        <v/>
      </c>
      <c r="S410" s="266" t="str">
        <f t="shared" si="59"/>
        <v/>
      </c>
      <c r="T410" s="267" t="str">
        <f t="shared" si="55"/>
        <v/>
      </c>
      <c r="U410" s="268" t="str">
        <f t="shared" si="60"/>
        <v/>
      </c>
      <c r="V410" s="269" t="str">
        <f t="shared" si="56"/>
        <v/>
      </c>
      <c r="W410" s="5"/>
      <c r="AR410" s="2" t="str">
        <f t="shared" si="58"/>
        <v/>
      </c>
      <c r="AS410" s="2" t="str">
        <f t="shared" si="57"/>
        <v/>
      </c>
      <c r="AT410" s="2" t="str">
        <f>IF(AR410="","",IF(AND(H410&gt;='Intersection Mileposts'!$F$5,H410&lt;='Intersection Mileposts'!$G$5),"Y",IF(AND(H410&gt;='Intersection Mileposts'!$F$6,H410&lt;='Intersection Mileposts'!$G$6),"Y",IF(AND(H410&gt;='Intersection Mileposts'!$F$7,H410&lt;='Intersection Mileposts'!$G$7),"Y",IF(AND(H410&gt;='Intersection Mileposts'!$F$8,H410&lt;='Intersection Mileposts'!$G$8),"Y",IF(AND(H410&gt;='Intersection Mileposts'!$F$9,H410&lt;='Intersection Mileposts'!$G$9),"Y",IF(AND(H410&gt;='Intersection Mileposts'!$F$10,H410&lt;='Intersection Mileposts'!$G$10),"Y",IF(AND(H410&gt;='Intersection Mileposts'!$F$11,H410&lt;='Intersection Mileposts'!$G$11),"Y",IF(AND(H410&gt;='Intersection Mileposts'!$F$12,H410&lt;='Intersection Mileposts'!$G$12),"Y",IF(AND(H410&gt;='Intersection Mileposts'!$F$13,H410&lt;='Intersection Mileposts'!$G$13),"Y",IF(AND(H410&gt;='Intersection Mileposts'!$F$14,H410&lt;='Intersection Mileposts'!$G$14),"Y",IF(AND(H410&gt;='Intersection Mileposts'!$F$15,H410&lt;='Intersection Mileposts'!$G$15),"Y",IF(AND(H410&gt;='Intersection Mileposts'!$F$16,H410&lt;='Intersection Mileposts'!$G$16),"Y",IF(AND(H410&gt;='Intersection Mileposts'!$F$17,H410&lt;='Intersection Mileposts'!$G$17),"Y",IF(AND(H410&gt;='Intersection Mileposts'!$F$18,H410&lt;='Intersection Mileposts'!$G$18),"Y",IF(AND(H410&gt;='Intersection Mileposts'!$F$19,H410&lt;='Intersection Mileposts'!$G$19),"Y",IF(AND(H410&gt;='Intersection Mileposts'!$F$20,H410&lt;='Intersection Mileposts'!$G$20),"Y",IF(AND(H410&gt;='Intersection Mileposts'!$F$21,H410&lt;='Intersection Mileposts'!$G$21),"Y",IF(AND(H410&gt;='Intersection Mileposts'!$F$22,H410&lt;='Intersection Mileposts'!$G$22),"Y",IF(AND(H410&gt;='Intersection Mileposts'!$F$23,H410&lt;='Intersection Mileposts'!$G$23),"Y",IF(AND(H410&gt;='Intersection Mileposts'!$F$24,H410&lt;='Intersection Mileposts'!$G$24),"Y",IF(AND(H410&gt;='Intersection Mileposts'!$F$25,H410&lt;='Intersection Mileposts'!$G$25),"Y",IF(AND(H410&gt;='Intersection Mileposts'!$F$26,H410&lt;='Intersection Mileposts'!$G$26),"Y",IF(AND(H410&gt;='Intersection Mileposts'!$F$27,H410&lt;='Intersection Mileposts'!$G$27),"Y",IF(AND(H410&gt;='Intersection Mileposts'!$F$28,H410&lt;='Intersection Mileposts'!$G$28),"Y",IF(AND(H410&gt;='Intersection Mileposts'!$F$29,H410&lt;='Intersection Mileposts'!$G$29),"Y", IF(AND(H410&gt;='Intersection Mileposts'!$F$30,H410&lt;='Intersection Mileposts'!$G$30),"Y",IF(AND(H410&gt;='Intersection Mileposts'!$F$31,H410&lt;='Intersection Mileposts'!$G$31),"Y",IF(AND(H410&gt;='Intersection Mileposts'!$F$32,H410&lt;='Intersection Mileposts'!$G$32),"Y",IF(AND(H410&gt;='Intersection Mileposts'!$F$33,H410&lt;='Intersection Mileposts'!$G$33),"Y",IF(AND(H410&gt;='Intersection Mileposts'!$F$34,H410&lt;='Intersection Mileposts'!$G$34),"Y",IF(AND(H410&gt;='Intersection Mileposts'!$F$35,H410&lt;='Intersection Mileposts'!$G$35),"Y",IF(AND(H410&gt;='Intersection Mileposts'!$F$36,H410&lt;='Intersection Mileposts'!$G$36),"Y",IF(AND(H410&gt;='Intersection Mileposts'!$F$37,H410&lt;='Intersection Mileposts'!$G$37),"Y",IF(AND(H410&gt;='Intersection Mileposts'!$F$38,H410&lt;='Intersection Mileposts'!$G$38),"Y",IF(AND(H410&gt;='Intersection Mileposts'!$F$39,H410&lt;='Intersection Mileposts'!$G$39),"Y","N"))))))))))))))))))))))))))))))))))))</f>
        <v/>
      </c>
    </row>
    <row r="411" spans="1:46" x14ac:dyDescent="0.3">
      <c r="A411" s="279"/>
      <c r="B411" s="261"/>
      <c r="C411" s="262"/>
      <c r="D411" s="262"/>
      <c r="E411" s="262"/>
      <c r="F411" s="262"/>
      <c r="G411" s="284"/>
      <c r="H411" s="286"/>
      <c r="I411" s="279"/>
      <c r="J411" s="260"/>
      <c r="K411" s="260"/>
      <c r="L411" s="280"/>
      <c r="M411" s="275"/>
      <c r="N411" s="263"/>
      <c r="P411" s="264" t="str">
        <f>IF(R411 = "", "", COUNT($R$4:R411))</f>
        <v/>
      </c>
      <c r="Q411" s="264" t="str">
        <f t="shared" si="53"/>
        <v/>
      </c>
      <c r="R411" s="265" t="str">
        <f t="shared" si="54"/>
        <v/>
      </c>
      <c r="S411" s="266" t="str">
        <f t="shared" si="59"/>
        <v/>
      </c>
      <c r="T411" s="267" t="str">
        <f t="shared" si="55"/>
        <v/>
      </c>
      <c r="U411" s="268" t="str">
        <f t="shared" si="60"/>
        <v/>
      </c>
      <c r="V411" s="269" t="str">
        <f t="shared" si="56"/>
        <v/>
      </c>
      <c r="W411" s="5"/>
      <c r="AR411" s="2" t="str">
        <f t="shared" si="58"/>
        <v/>
      </c>
      <c r="AS411" s="2" t="str">
        <f t="shared" si="57"/>
        <v/>
      </c>
      <c r="AT411" s="2" t="str">
        <f>IF(AR411="","",IF(AND(H411&gt;='Intersection Mileposts'!$F$5,H411&lt;='Intersection Mileposts'!$G$5),"Y",IF(AND(H411&gt;='Intersection Mileposts'!$F$6,H411&lt;='Intersection Mileposts'!$G$6),"Y",IF(AND(H411&gt;='Intersection Mileposts'!$F$7,H411&lt;='Intersection Mileposts'!$G$7),"Y",IF(AND(H411&gt;='Intersection Mileposts'!$F$8,H411&lt;='Intersection Mileposts'!$G$8),"Y",IF(AND(H411&gt;='Intersection Mileposts'!$F$9,H411&lt;='Intersection Mileposts'!$G$9),"Y",IF(AND(H411&gt;='Intersection Mileposts'!$F$10,H411&lt;='Intersection Mileposts'!$G$10),"Y",IF(AND(H411&gt;='Intersection Mileposts'!$F$11,H411&lt;='Intersection Mileposts'!$G$11),"Y",IF(AND(H411&gt;='Intersection Mileposts'!$F$12,H411&lt;='Intersection Mileposts'!$G$12),"Y",IF(AND(H411&gt;='Intersection Mileposts'!$F$13,H411&lt;='Intersection Mileposts'!$G$13),"Y",IF(AND(H411&gt;='Intersection Mileposts'!$F$14,H411&lt;='Intersection Mileposts'!$G$14),"Y",IF(AND(H411&gt;='Intersection Mileposts'!$F$15,H411&lt;='Intersection Mileposts'!$G$15),"Y",IF(AND(H411&gt;='Intersection Mileposts'!$F$16,H411&lt;='Intersection Mileposts'!$G$16),"Y",IF(AND(H411&gt;='Intersection Mileposts'!$F$17,H411&lt;='Intersection Mileposts'!$G$17),"Y",IF(AND(H411&gt;='Intersection Mileposts'!$F$18,H411&lt;='Intersection Mileposts'!$G$18),"Y",IF(AND(H411&gt;='Intersection Mileposts'!$F$19,H411&lt;='Intersection Mileposts'!$G$19),"Y",IF(AND(H411&gt;='Intersection Mileposts'!$F$20,H411&lt;='Intersection Mileposts'!$G$20),"Y",IF(AND(H411&gt;='Intersection Mileposts'!$F$21,H411&lt;='Intersection Mileposts'!$G$21),"Y",IF(AND(H411&gt;='Intersection Mileposts'!$F$22,H411&lt;='Intersection Mileposts'!$G$22),"Y",IF(AND(H411&gt;='Intersection Mileposts'!$F$23,H411&lt;='Intersection Mileposts'!$G$23),"Y",IF(AND(H411&gt;='Intersection Mileposts'!$F$24,H411&lt;='Intersection Mileposts'!$G$24),"Y",IF(AND(H411&gt;='Intersection Mileposts'!$F$25,H411&lt;='Intersection Mileposts'!$G$25),"Y",IF(AND(H411&gt;='Intersection Mileposts'!$F$26,H411&lt;='Intersection Mileposts'!$G$26),"Y",IF(AND(H411&gt;='Intersection Mileposts'!$F$27,H411&lt;='Intersection Mileposts'!$G$27),"Y",IF(AND(H411&gt;='Intersection Mileposts'!$F$28,H411&lt;='Intersection Mileposts'!$G$28),"Y",IF(AND(H411&gt;='Intersection Mileposts'!$F$29,H411&lt;='Intersection Mileposts'!$G$29),"Y", IF(AND(H411&gt;='Intersection Mileposts'!$F$30,H411&lt;='Intersection Mileposts'!$G$30),"Y",IF(AND(H411&gt;='Intersection Mileposts'!$F$31,H411&lt;='Intersection Mileposts'!$G$31),"Y",IF(AND(H411&gt;='Intersection Mileposts'!$F$32,H411&lt;='Intersection Mileposts'!$G$32),"Y",IF(AND(H411&gt;='Intersection Mileposts'!$F$33,H411&lt;='Intersection Mileposts'!$G$33),"Y",IF(AND(H411&gt;='Intersection Mileposts'!$F$34,H411&lt;='Intersection Mileposts'!$G$34),"Y",IF(AND(H411&gt;='Intersection Mileposts'!$F$35,H411&lt;='Intersection Mileposts'!$G$35),"Y",IF(AND(H411&gt;='Intersection Mileposts'!$F$36,H411&lt;='Intersection Mileposts'!$G$36),"Y",IF(AND(H411&gt;='Intersection Mileposts'!$F$37,H411&lt;='Intersection Mileposts'!$G$37),"Y",IF(AND(H411&gt;='Intersection Mileposts'!$F$38,H411&lt;='Intersection Mileposts'!$G$38),"Y",IF(AND(H411&gt;='Intersection Mileposts'!$F$39,H411&lt;='Intersection Mileposts'!$G$39),"Y","N"))))))))))))))))))))))))))))))))))))</f>
        <v/>
      </c>
    </row>
    <row r="412" spans="1:46" x14ac:dyDescent="0.3">
      <c r="A412" s="279"/>
      <c r="B412" s="261"/>
      <c r="C412" s="262"/>
      <c r="D412" s="262"/>
      <c r="E412" s="262"/>
      <c r="F412" s="262"/>
      <c r="G412" s="284"/>
      <c r="H412" s="286"/>
      <c r="I412" s="279"/>
      <c r="J412" s="260"/>
      <c r="K412" s="260"/>
      <c r="L412" s="280"/>
      <c r="M412" s="275"/>
      <c r="N412" s="263"/>
      <c r="P412" s="264" t="str">
        <f>IF(R412 = "", "", COUNT($R$4:R412))</f>
        <v/>
      </c>
      <c r="Q412" s="264" t="str">
        <f t="shared" si="53"/>
        <v/>
      </c>
      <c r="R412" s="265" t="str">
        <f t="shared" si="54"/>
        <v/>
      </c>
      <c r="S412" s="266" t="str">
        <f t="shared" si="59"/>
        <v/>
      </c>
      <c r="T412" s="267" t="str">
        <f t="shared" si="55"/>
        <v/>
      </c>
      <c r="U412" s="268" t="str">
        <f t="shared" si="60"/>
        <v/>
      </c>
      <c r="V412" s="269" t="str">
        <f t="shared" si="56"/>
        <v/>
      </c>
      <c r="W412" s="5"/>
      <c r="AR412" s="2" t="str">
        <f t="shared" si="58"/>
        <v/>
      </c>
      <c r="AS412" s="2" t="str">
        <f t="shared" si="57"/>
        <v/>
      </c>
      <c r="AT412" s="2" t="str">
        <f>IF(AR412="","",IF(AND(H412&gt;='Intersection Mileposts'!$F$5,H412&lt;='Intersection Mileposts'!$G$5),"Y",IF(AND(H412&gt;='Intersection Mileposts'!$F$6,H412&lt;='Intersection Mileposts'!$G$6),"Y",IF(AND(H412&gt;='Intersection Mileposts'!$F$7,H412&lt;='Intersection Mileposts'!$G$7),"Y",IF(AND(H412&gt;='Intersection Mileposts'!$F$8,H412&lt;='Intersection Mileposts'!$G$8),"Y",IF(AND(H412&gt;='Intersection Mileposts'!$F$9,H412&lt;='Intersection Mileposts'!$G$9),"Y",IF(AND(H412&gt;='Intersection Mileposts'!$F$10,H412&lt;='Intersection Mileposts'!$G$10),"Y",IF(AND(H412&gt;='Intersection Mileposts'!$F$11,H412&lt;='Intersection Mileposts'!$G$11),"Y",IF(AND(H412&gt;='Intersection Mileposts'!$F$12,H412&lt;='Intersection Mileposts'!$G$12),"Y",IF(AND(H412&gt;='Intersection Mileposts'!$F$13,H412&lt;='Intersection Mileposts'!$G$13),"Y",IF(AND(H412&gt;='Intersection Mileposts'!$F$14,H412&lt;='Intersection Mileposts'!$G$14),"Y",IF(AND(H412&gt;='Intersection Mileposts'!$F$15,H412&lt;='Intersection Mileposts'!$G$15),"Y",IF(AND(H412&gt;='Intersection Mileposts'!$F$16,H412&lt;='Intersection Mileposts'!$G$16),"Y",IF(AND(H412&gt;='Intersection Mileposts'!$F$17,H412&lt;='Intersection Mileposts'!$G$17),"Y",IF(AND(H412&gt;='Intersection Mileposts'!$F$18,H412&lt;='Intersection Mileposts'!$G$18),"Y",IF(AND(H412&gt;='Intersection Mileposts'!$F$19,H412&lt;='Intersection Mileposts'!$G$19),"Y",IF(AND(H412&gt;='Intersection Mileposts'!$F$20,H412&lt;='Intersection Mileposts'!$G$20),"Y",IF(AND(H412&gt;='Intersection Mileposts'!$F$21,H412&lt;='Intersection Mileposts'!$G$21),"Y",IF(AND(H412&gt;='Intersection Mileposts'!$F$22,H412&lt;='Intersection Mileposts'!$G$22),"Y",IF(AND(H412&gt;='Intersection Mileposts'!$F$23,H412&lt;='Intersection Mileposts'!$G$23),"Y",IF(AND(H412&gt;='Intersection Mileposts'!$F$24,H412&lt;='Intersection Mileposts'!$G$24),"Y",IF(AND(H412&gt;='Intersection Mileposts'!$F$25,H412&lt;='Intersection Mileposts'!$G$25),"Y",IF(AND(H412&gt;='Intersection Mileposts'!$F$26,H412&lt;='Intersection Mileposts'!$G$26),"Y",IF(AND(H412&gt;='Intersection Mileposts'!$F$27,H412&lt;='Intersection Mileposts'!$G$27),"Y",IF(AND(H412&gt;='Intersection Mileposts'!$F$28,H412&lt;='Intersection Mileposts'!$G$28),"Y",IF(AND(H412&gt;='Intersection Mileposts'!$F$29,H412&lt;='Intersection Mileposts'!$G$29),"Y", IF(AND(H412&gt;='Intersection Mileposts'!$F$30,H412&lt;='Intersection Mileposts'!$G$30),"Y",IF(AND(H412&gt;='Intersection Mileposts'!$F$31,H412&lt;='Intersection Mileposts'!$G$31),"Y",IF(AND(H412&gt;='Intersection Mileposts'!$F$32,H412&lt;='Intersection Mileposts'!$G$32),"Y",IF(AND(H412&gt;='Intersection Mileposts'!$F$33,H412&lt;='Intersection Mileposts'!$G$33),"Y",IF(AND(H412&gt;='Intersection Mileposts'!$F$34,H412&lt;='Intersection Mileposts'!$G$34),"Y",IF(AND(H412&gt;='Intersection Mileposts'!$F$35,H412&lt;='Intersection Mileposts'!$G$35),"Y",IF(AND(H412&gt;='Intersection Mileposts'!$F$36,H412&lt;='Intersection Mileposts'!$G$36),"Y",IF(AND(H412&gt;='Intersection Mileposts'!$F$37,H412&lt;='Intersection Mileposts'!$G$37),"Y",IF(AND(H412&gt;='Intersection Mileposts'!$F$38,H412&lt;='Intersection Mileposts'!$G$38),"Y",IF(AND(H412&gt;='Intersection Mileposts'!$F$39,H412&lt;='Intersection Mileposts'!$G$39),"Y","N"))))))))))))))))))))))))))))))))))))</f>
        <v/>
      </c>
    </row>
    <row r="413" spans="1:46" x14ac:dyDescent="0.3">
      <c r="A413" s="279"/>
      <c r="B413" s="261"/>
      <c r="C413" s="262"/>
      <c r="D413" s="262"/>
      <c r="E413" s="262"/>
      <c r="F413" s="262"/>
      <c r="G413" s="284"/>
      <c r="H413" s="286"/>
      <c r="I413" s="279"/>
      <c r="J413" s="260"/>
      <c r="K413" s="260"/>
      <c r="L413" s="280"/>
      <c r="M413" s="275"/>
      <c r="N413" s="263"/>
      <c r="P413" s="264" t="str">
        <f>IF(R413 = "", "", COUNT($R$4:R413))</f>
        <v/>
      </c>
      <c r="Q413" s="264" t="str">
        <f t="shared" si="53"/>
        <v/>
      </c>
      <c r="R413" s="265" t="str">
        <f t="shared" si="54"/>
        <v/>
      </c>
      <c r="S413" s="266" t="str">
        <f t="shared" si="59"/>
        <v/>
      </c>
      <c r="T413" s="267" t="str">
        <f t="shared" si="55"/>
        <v/>
      </c>
      <c r="U413" s="268" t="str">
        <f t="shared" si="60"/>
        <v/>
      </c>
      <c r="V413" s="269" t="str">
        <f t="shared" si="56"/>
        <v/>
      </c>
      <c r="W413" s="5"/>
      <c r="AR413" s="2" t="str">
        <f t="shared" si="58"/>
        <v/>
      </c>
      <c r="AS413" s="2" t="str">
        <f t="shared" si="57"/>
        <v/>
      </c>
      <c r="AT413" s="2" t="str">
        <f>IF(AR413="","",IF(AND(H413&gt;='Intersection Mileposts'!$F$5,H413&lt;='Intersection Mileposts'!$G$5),"Y",IF(AND(H413&gt;='Intersection Mileposts'!$F$6,H413&lt;='Intersection Mileposts'!$G$6),"Y",IF(AND(H413&gt;='Intersection Mileposts'!$F$7,H413&lt;='Intersection Mileposts'!$G$7),"Y",IF(AND(H413&gt;='Intersection Mileposts'!$F$8,H413&lt;='Intersection Mileposts'!$G$8),"Y",IF(AND(H413&gt;='Intersection Mileposts'!$F$9,H413&lt;='Intersection Mileposts'!$G$9),"Y",IF(AND(H413&gt;='Intersection Mileposts'!$F$10,H413&lt;='Intersection Mileposts'!$G$10),"Y",IF(AND(H413&gt;='Intersection Mileposts'!$F$11,H413&lt;='Intersection Mileposts'!$G$11),"Y",IF(AND(H413&gt;='Intersection Mileposts'!$F$12,H413&lt;='Intersection Mileposts'!$G$12),"Y",IF(AND(H413&gt;='Intersection Mileposts'!$F$13,H413&lt;='Intersection Mileposts'!$G$13),"Y",IF(AND(H413&gt;='Intersection Mileposts'!$F$14,H413&lt;='Intersection Mileposts'!$G$14),"Y",IF(AND(H413&gt;='Intersection Mileposts'!$F$15,H413&lt;='Intersection Mileposts'!$G$15),"Y",IF(AND(H413&gt;='Intersection Mileposts'!$F$16,H413&lt;='Intersection Mileposts'!$G$16),"Y",IF(AND(H413&gt;='Intersection Mileposts'!$F$17,H413&lt;='Intersection Mileposts'!$G$17),"Y",IF(AND(H413&gt;='Intersection Mileposts'!$F$18,H413&lt;='Intersection Mileposts'!$G$18),"Y",IF(AND(H413&gt;='Intersection Mileposts'!$F$19,H413&lt;='Intersection Mileposts'!$G$19),"Y",IF(AND(H413&gt;='Intersection Mileposts'!$F$20,H413&lt;='Intersection Mileposts'!$G$20),"Y",IF(AND(H413&gt;='Intersection Mileposts'!$F$21,H413&lt;='Intersection Mileposts'!$G$21),"Y",IF(AND(H413&gt;='Intersection Mileposts'!$F$22,H413&lt;='Intersection Mileposts'!$G$22),"Y",IF(AND(H413&gt;='Intersection Mileposts'!$F$23,H413&lt;='Intersection Mileposts'!$G$23),"Y",IF(AND(H413&gt;='Intersection Mileposts'!$F$24,H413&lt;='Intersection Mileposts'!$G$24),"Y",IF(AND(H413&gt;='Intersection Mileposts'!$F$25,H413&lt;='Intersection Mileposts'!$G$25),"Y",IF(AND(H413&gt;='Intersection Mileposts'!$F$26,H413&lt;='Intersection Mileposts'!$G$26),"Y",IF(AND(H413&gt;='Intersection Mileposts'!$F$27,H413&lt;='Intersection Mileposts'!$G$27),"Y",IF(AND(H413&gt;='Intersection Mileposts'!$F$28,H413&lt;='Intersection Mileposts'!$G$28),"Y",IF(AND(H413&gt;='Intersection Mileposts'!$F$29,H413&lt;='Intersection Mileposts'!$G$29),"Y", IF(AND(H413&gt;='Intersection Mileposts'!$F$30,H413&lt;='Intersection Mileposts'!$G$30),"Y",IF(AND(H413&gt;='Intersection Mileposts'!$F$31,H413&lt;='Intersection Mileposts'!$G$31),"Y",IF(AND(H413&gt;='Intersection Mileposts'!$F$32,H413&lt;='Intersection Mileposts'!$G$32),"Y",IF(AND(H413&gt;='Intersection Mileposts'!$F$33,H413&lt;='Intersection Mileposts'!$G$33),"Y",IF(AND(H413&gt;='Intersection Mileposts'!$F$34,H413&lt;='Intersection Mileposts'!$G$34),"Y",IF(AND(H413&gt;='Intersection Mileposts'!$F$35,H413&lt;='Intersection Mileposts'!$G$35),"Y",IF(AND(H413&gt;='Intersection Mileposts'!$F$36,H413&lt;='Intersection Mileposts'!$G$36),"Y",IF(AND(H413&gt;='Intersection Mileposts'!$F$37,H413&lt;='Intersection Mileposts'!$G$37),"Y",IF(AND(H413&gt;='Intersection Mileposts'!$F$38,H413&lt;='Intersection Mileposts'!$G$38),"Y",IF(AND(H413&gt;='Intersection Mileposts'!$F$39,H413&lt;='Intersection Mileposts'!$G$39),"Y","N"))))))))))))))))))))))))))))))))))))</f>
        <v/>
      </c>
    </row>
    <row r="414" spans="1:46" x14ac:dyDescent="0.3">
      <c r="A414" s="279"/>
      <c r="B414" s="261"/>
      <c r="C414" s="262"/>
      <c r="D414" s="262"/>
      <c r="E414" s="262"/>
      <c r="F414" s="262"/>
      <c r="G414" s="284"/>
      <c r="H414" s="286"/>
      <c r="I414" s="279"/>
      <c r="J414" s="260"/>
      <c r="K414" s="260"/>
      <c r="L414" s="280"/>
      <c r="M414" s="275"/>
      <c r="N414" s="263"/>
      <c r="P414" s="264" t="str">
        <f>IF(R414 = "", "", COUNT($R$4:R414))</f>
        <v/>
      </c>
      <c r="Q414" s="264" t="str">
        <f t="shared" si="53"/>
        <v/>
      </c>
      <c r="R414" s="265" t="str">
        <f t="shared" si="54"/>
        <v/>
      </c>
      <c r="S414" s="266" t="str">
        <f t="shared" si="59"/>
        <v/>
      </c>
      <c r="T414" s="267" t="str">
        <f t="shared" si="55"/>
        <v/>
      </c>
      <c r="U414" s="268" t="str">
        <f t="shared" si="60"/>
        <v/>
      </c>
      <c r="V414" s="269" t="str">
        <f t="shared" si="56"/>
        <v/>
      </c>
      <c r="W414" s="5"/>
      <c r="AR414" s="2" t="str">
        <f t="shared" si="58"/>
        <v/>
      </c>
      <c r="AS414" s="2" t="str">
        <f t="shared" si="57"/>
        <v/>
      </c>
      <c r="AT414" s="2" t="str">
        <f>IF(AR414="","",IF(AND(H414&gt;='Intersection Mileposts'!$F$5,H414&lt;='Intersection Mileposts'!$G$5),"Y",IF(AND(H414&gt;='Intersection Mileposts'!$F$6,H414&lt;='Intersection Mileposts'!$G$6),"Y",IF(AND(H414&gt;='Intersection Mileposts'!$F$7,H414&lt;='Intersection Mileposts'!$G$7),"Y",IF(AND(H414&gt;='Intersection Mileposts'!$F$8,H414&lt;='Intersection Mileposts'!$G$8),"Y",IF(AND(H414&gt;='Intersection Mileposts'!$F$9,H414&lt;='Intersection Mileposts'!$G$9),"Y",IF(AND(H414&gt;='Intersection Mileposts'!$F$10,H414&lt;='Intersection Mileposts'!$G$10),"Y",IF(AND(H414&gt;='Intersection Mileposts'!$F$11,H414&lt;='Intersection Mileposts'!$G$11),"Y",IF(AND(H414&gt;='Intersection Mileposts'!$F$12,H414&lt;='Intersection Mileposts'!$G$12),"Y",IF(AND(H414&gt;='Intersection Mileposts'!$F$13,H414&lt;='Intersection Mileposts'!$G$13),"Y",IF(AND(H414&gt;='Intersection Mileposts'!$F$14,H414&lt;='Intersection Mileposts'!$G$14),"Y",IF(AND(H414&gt;='Intersection Mileposts'!$F$15,H414&lt;='Intersection Mileposts'!$G$15),"Y",IF(AND(H414&gt;='Intersection Mileposts'!$F$16,H414&lt;='Intersection Mileposts'!$G$16),"Y",IF(AND(H414&gt;='Intersection Mileposts'!$F$17,H414&lt;='Intersection Mileposts'!$G$17),"Y",IF(AND(H414&gt;='Intersection Mileposts'!$F$18,H414&lt;='Intersection Mileposts'!$G$18),"Y",IF(AND(H414&gt;='Intersection Mileposts'!$F$19,H414&lt;='Intersection Mileposts'!$G$19),"Y",IF(AND(H414&gt;='Intersection Mileposts'!$F$20,H414&lt;='Intersection Mileposts'!$G$20),"Y",IF(AND(H414&gt;='Intersection Mileposts'!$F$21,H414&lt;='Intersection Mileposts'!$G$21),"Y",IF(AND(H414&gt;='Intersection Mileposts'!$F$22,H414&lt;='Intersection Mileposts'!$G$22),"Y",IF(AND(H414&gt;='Intersection Mileposts'!$F$23,H414&lt;='Intersection Mileposts'!$G$23),"Y",IF(AND(H414&gt;='Intersection Mileposts'!$F$24,H414&lt;='Intersection Mileposts'!$G$24),"Y",IF(AND(H414&gt;='Intersection Mileposts'!$F$25,H414&lt;='Intersection Mileposts'!$G$25),"Y",IF(AND(H414&gt;='Intersection Mileposts'!$F$26,H414&lt;='Intersection Mileposts'!$G$26),"Y",IF(AND(H414&gt;='Intersection Mileposts'!$F$27,H414&lt;='Intersection Mileposts'!$G$27),"Y",IF(AND(H414&gt;='Intersection Mileposts'!$F$28,H414&lt;='Intersection Mileposts'!$G$28),"Y",IF(AND(H414&gt;='Intersection Mileposts'!$F$29,H414&lt;='Intersection Mileposts'!$G$29),"Y", IF(AND(H414&gt;='Intersection Mileposts'!$F$30,H414&lt;='Intersection Mileposts'!$G$30),"Y",IF(AND(H414&gt;='Intersection Mileposts'!$F$31,H414&lt;='Intersection Mileposts'!$G$31),"Y",IF(AND(H414&gt;='Intersection Mileposts'!$F$32,H414&lt;='Intersection Mileposts'!$G$32),"Y",IF(AND(H414&gt;='Intersection Mileposts'!$F$33,H414&lt;='Intersection Mileposts'!$G$33),"Y",IF(AND(H414&gt;='Intersection Mileposts'!$F$34,H414&lt;='Intersection Mileposts'!$G$34),"Y",IF(AND(H414&gt;='Intersection Mileposts'!$F$35,H414&lt;='Intersection Mileposts'!$G$35),"Y",IF(AND(H414&gt;='Intersection Mileposts'!$F$36,H414&lt;='Intersection Mileposts'!$G$36),"Y",IF(AND(H414&gt;='Intersection Mileposts'!$F$37,H414&lt;='Intersection Mileposts'!$G$37),"Y",IF(AND(H414&gt;='Intersection Mileposts'!$F$38,H414&lt;='Intersection Mileposts'!$G$38),"Y",IF(AND(H414&gt;='Intersection Mileposts'!$F$39,H414&lt;='Intersection Mileposts'!$G$39),"Y","N"))))))))))))))))))))))))))))))))))))</f>
        <v/>
      </c>
    </row>
    <row r="415" spans="1:46" x14ac:dyDescent="0.3">
      <c r="A415" s="279"/>
      <c r="B415" s="261"/>
      <c r="C415" s="262"/>
      <c r="D415" s="262"/>
      <c r="E415" s="262"/>
      <c r="F415" s="262"/>
      <c r="G415" s="284"/>
      <c r="H415" s="286"/>
      <c r="I415" s="279"/>
      <c r="J415" s="260"/>
      <c r="K415" s="260"/>
      <c r="L415" s="280"/>
      <c r="M415" s="275"/>
      <c r="N415" s="263"/>
      <c r="P415" s="264" t="str">
        <f>IF(R415 = "", "", COUNT($R$4:R415))</f>
        <v/>
      </c>
      <c r="Q415" s="264" t="str">
        <f t="shared" si="53"/>
        <v/>
      </c>
      <c r="R415" s="265" t="str">
        <f t="shared" si="54"/>
        <v/>
      </c>
      <c r="S415" s="266" t="str">
        <f t="shared" si="59"/>
        <v/>
      </c>
      <c r="T415" s="267" t="str">
        <f t="shared" si="55"/>
        <v/>
      </c>
      <c r="U415" s="268" t="str">
        <f t="shared" si="60"/>
        <v/>
      </c>
      <c r="V415" s="269" t="str">
        <f t="shared" si="56"/>
        <v/>
      </c>
      <c r="W415" s="5"/>
      <c r="AR415" s="2" t="str">
        <f t="shared" si="58"/>
        <v/>
      </c>
      <c r="AS415" s="2" t="str">
        <f t="shared" si="57"/>
        <v/>
      </c>
      <c r="AT415" s="2" t="str">
        <f>IF(AR415="","",IF(AND(H415&gt;='Intersection Mileposts'!$F$5,H415&lt;='Intersection Mileposts'!$G$5),"Y",IF(AND(H415&gt;='Intersection Mileposts'!$F$6,H415&lt;='Intersection Mileposts'!$G$6),"Y",IF(AND(H415&gt;='Intersection Mileposts'!$F$7,H415&lt;='Intersection Mileposts'!$G$7),"Y",IF(AND(H415&gt;='Intersection Mileposts'!$F$8,H415&lt;='Intersection Mileposts'!$G$8),"Y",IF(AND(H415&gt;='Intersection Mileposts'!$F$9,H415&lt;='Intersection Mileposts'!$G$9),"Y",IF(AND(H415&gt;='Intersection Mileposts'!$F$10,H415&lt;='Intersection Mileposts'!$G$10),"Y",IF(AND(H415&gt;='Intersection Mileposts'!$F$11,H415&lt;='Intersection Mileposts'!$G$11),"Y",IF(AND(H415&gt;='Intersection Mileposts'!$F$12,H415&lt;='Intersection Mileposts'!$G$12),"Y",IF(AND(H415&gt;='Intersection Mileposts'!$F$13,H415&lt;='Intersection Mileposts'!$G$13),"Y",IF(AND(H415&gt;='Intersection Mileposts'!$F$14,H415&lt;='Intersection Mileposts'!$G$14),"Y",IF(AND(H415&gt;='Intersection Mileposts'!$F$15,H415&lt;='Intersection Mileposts'!$G$15),"Y",IF(AND(H415&gt;='Intersection Mileposts'!$F$16,H415&lt;='Intersection Mileposts'!$G$16),"Y",IF(AND(H415&gt;='Intersection Mileposts'!$F$17,H415&lt;='Intersection Mileposts'!$G$17),"Y",IF(AND(H415&gt;='Intersection Mileposts'!$F$18,H415&lt;='Intersection Mileposts'!$G$18),"Y",IF(AND(H415&gt;='Intersection Mileposts'!$F$19,H415&lt;='Intersection Mileposts'!$G$19),"Y",IF(AND(H415&gt;='Intersection Mileposts'!$F$20,H415&lt;='Intersection Mileposts'!$G$20),"Y",IF(AND(H415&gt;='Intersection Mileposts'!$F$21,H415&lt;='Intersection Mileposts'!$G$21),"Y",IF(AND(H415&gt;='Intersection Mileposts'!$F$22,H415&lt;='Intersection Mileposts'!$G$22),"Y",IF(AND(H415&gt;='Intersection Mileposts'!$F$23,H415&lt;='Intersection Mileposts'!$G$23),"Y",IF(AND(H415&gt;='Intersection Mileposts'!$F$24,H415&lt;='Intersection Mileposts'!$G$24),"Y",IF(AND(H415&gt;='Intersection Mileposts'!$F$25,H415&lt;='Intersection Mileposts'!$G$25),"Y",IF(AND(H415&gt;='Intersection Mileposts'!$F$26,H415&lt;='Intersection Mileposts'!$G$26),"Y",IF(AND(H415&gt;='Intersection Mileposts'!$F$27,H415&lt;='Intersection Mileposts'!$G$27),"Y",IF(AND(H415&gt;='Intersection Mileposts'!$F$28,H415&lt;='Intersection Mileposts'!$G$28),"Y",IF(AND(H415&gt;='Intersection Mileposts'!$F$29,H415&lt;='Intersection Mileposts'!$G$29),"Y", IF(AND(H415&gt;='Intersection Mileposts'!$F$30,H415&lt;='Intersection Mileposts'!$G$30),"Y",IF(AND(H415&gt;='Intersection Mileposts'!$F$31,H415&lt;='Intersection Mileposts'!$G$31),"Y",IF(AND(H415&gt;='Intersection Mileposts'!$F$32,H415&lt;='Intersection Mileposts'!$G$32),"Y",IF(AND(H415&gt;='Intersection Mileposts'!$F$33,H415&lt;='Intersection Mileposts'!$G$33),"Y",IF(AND(H415&gt;='Intersection Mileposts'!$F$34,H415&lt;='Intersection Mileposts'!$G$34),"Y",IF(AND(H415&gt;='Intersection Mileposts'!$F$35,H415&lt;='Intersection Mileposts'!$G$35),"Y",IF(AND(H415&gt;='Intersection Mileposts'!$F$36,H415&lt;='Intersection Mileposts'!$G$36),"Y",IF(AND(H415&gt;='Intersection Mileposts'!$F$37,H415&lt;='Intersection Mileposts'!$G$37),"Y",IF(AND(H415&gt;='Intersection Mileposts'!$F$38,H415&lt;='Intersection Mileposts'!$G$38),"Y",IF(AND(H415&gt;='Intersection Mileposts'!$F$39,H415&lt;='Intersection Mileposts'!$G$39),"Y","N"))))))))))))))))))))))))))))))))))))</f>
        <v/>
      </c>
    </row>
    <row r="416" spans="1:46" x14ac:dyDescent="0.3">
      <c r="A416" s="279"/>
      <c r="B416" s="261"/>
      <c r="C416" s="262"/>
      <c r="D416" s="262"/>
      <c r="E416" s="262"/>
      <c r="F416" s="262"/>
      <c r="G416" s="284"/>
      <c r="H416" s="286"/>
      <c r="I416" s="279"/>
      <c r="J416" s="260"/>
      <c r="K416" s="260"/>
      <c r="L416" s="280"/>
      <c r="M416" s="275"/>
      <c r="N416" s="263"/>
      <c r="P416" s="264" t="str">
        <f>IF(R416 = "", "", COUNT($R$4:R416))</f>
        <v/>
      </c>
      <c r="Q416" s="264" t="str">
        <f t="shared" si="53"/>
        <v/>
      </c>
      <c r="R416" s="265" t="str">
        <f t="shared" si="54"/>
        <v/>
      </c>
      <c r="S416" s="266" t="str">
        <f t="shared" si="59"/>
        <v/>
      </c>
      <c r="T416" s="267" t="str">
        <f t="shared" si="55"/>
        <v/>
      </c>
      <c r="U416" s="268" t="str">
        <f t="shared" si="60"/>
        <v/>
      </c>
      <c r="V416" s="269" t="str">
        <f t="shared" si="56"/>
        <v/>
      </c>
      <c r="W416" s="5"/>
      <c r="AR416" s="2" t="str">
        <f t="shared" si="58"/>
        <v/>
      </c>
      <c r="AS416" s="2" t="str">
        <f t="shared" si="57"/>
        <v/>
      </c>
      <c r="AT416" s="2" t="str">
        <f>IF(AR416="","",IF(AND(H416&gt;='Intersection Mileposts'!$F$5,H416&lt;='Intersection Mileposts'!$G$5),"Y",IF(AND(H416&gt;='Intersection Mileposts'!$F$6,H416&lt;='Intersection Mileposts'!$G$6),"Y",IF(AND(H416&gt;='Intersection Mileposts'!$F$7,H416&lt;='Intersection Mileposts'!$G$7),"Y",IF(AND(H416&gt;='Intersection Mileposts'!$F$8,H416&lt;='Intersection Mileposts'!$G$8),"Y",IF(AND(H416&gt;='Intersection Mileposts'!$F$9,H416&lt;='Intersection Mileposts'!$G$9),"Y",IF(AND(H416&gt;='Intersection Mileposts'!$F$10,H416&lt;='Intersection Mileposts'!$G$10),"Y",IF(AND(H416&gt;='Intersection Mileposts'!$F$11,H416&lt;='Intersection Mileposts'!$G$11),"Y",IF(AND(H416&gt;='Intersection Mileposts'!$F$12,H416&lt;='Intersection Mileposts'!$G$12),"Y",IF(AND(H416&gt;='Intersection Mileposts'!$F$13,H416&lt;='Intersection Mileposts'!$G$13),"Y",IF(AND(H416&gt;='Intersection Mileposts'!$F$14,H416&lt;='Intersection Mileposts'!$G$14),"Y",IF(AND(H416&gt;='Intersection Mileposts'!$F$15,H416&lt;='Intersection Mileposts'!$G$15),"Y",IF(AND(H416&gt;='Intersection Mileposts'!$F$16,H416&lt;='Intersection Mileposts'!$G$16),"Y",IF(AND(H416&gt;='Intersection Mileposts'!$F$17,H416&lt;='Intersection Mileposts'!$G$17),"Y",IF(AND(H416&gt;='Intersection Mileposts'!$F$18,H416&lt;='Intersection Mileposts'!$G$18),"Y",IF(AND(H416&gt;='Intersection Mileposts'!$F$19,H416&lt;='Intersection Mileposts'!$G$19),"Y",IF(AND(H416&gt;='Intersection Mileposts'!$F$20,H416&lt;='Intersection Mileposts'!$G$20),"Y",IF(AND(H416&gt;='Intersection Mileposts'!$F$21,H416&lt;='Intersection Mileposts'!$G$21),"Y",IF(AND(H416&gt;='Intersection Mileposts'!$F$22,H416&lt;='Intersection Mileposts'!$G$22),"Y",IF(AND(H416&gt;='Intersection Mileposts'!$F$23,H416&lt;='Intersection Mileposts'!$G$23),"Y",IF(AND(H416&gt;='Intersection Mileposts'!$F$24,H416&lt;='Intersection Mileposts'!$G$24),"Y",IF(AND(H416&gt;='Intersection Mileposts'!$F$25,H416&lt;='Intersection Mileposts'!$G$25),"Y",IF(AND(H416&gt;='Intersection Mileposts'!$F$26,H416&lt;='Intersection Mileposts'!$G$26),"Y",IF(AND(H416&gt;='Intersection Mileposts'!$F$27,H416&lt;='Intersection Mileposts'!$G$27),"Y",IF(AND(H416&gt;='Intersection Mileposts'!$F$28,H416&lt;='Intersection Mileposts'!$G$28),"Y",IF(AND(H416&gt;='Intersection Mileposts'!$F$29,H416&lt;='Intersection Mileposts'!$G$29),"Y", IF(AND(H416&gt;='Intersection Mileposts'!$F$30,H416&lt;='Intersection Mileposts'!$G$30),"Y",IF(AND(H416&gt;='Intersection Mileposts'!$F$31,H416&lt;='Intersection Mileposts'!$G$31),"Y",IF(AND(H416&gt;='Intersection Mileposts'!$F$32,H416&lt;='Intersection Mileposts'!$G$32),"Y",IF(AND(H416&gt;='Intersection Mileposts'!$F$33,H416&lt;='Intersection Mileposts'!$G$33),"Y",IF(AND(H416&gt;='Intersection Mileposts'!$F$34,H416&lt;='Intersection Mileposts'!$G$34),"Y",IF(AND(H416&gt;='Intersection Mileposts'!$F$35,H416&lt;='Intersection Mileposts'!$G$35),"Y",IF(AND(H416&gt;='Intersection Mileposts'!$F$36,H416&lt;='Intersection Mileposts'!$G$36),"Y",IF(AND(H416&gt;='Intersection Mileposts'!$F$37,H416&lt;='Intersection Mileposts'!$G$37),"Y",IF(AND(H416&gt;='Intersection Mileposts'!$F$38,H416&lt;='Intersection Mileposts'!$G$38),"Y",IF(AND(H416&gt;='Intersection Mileposts'!$F$39,H416&lt;='Intersection Mileposts'!$G$39),"Y","N"))))))))))))))))))))))))))))))))))))</f>
        <v/>
      </c>
    </row>
    <row r="417" spans="1:46" x14ac:dyDescent="0.3">
      <c r="A417" s="279"/>
      <c r="B417" s="261"/>
      <c r="C417" s="262"/>
      <c r="D417" s="262"/>
      <c r="E417" s="262"/>
      <c r="F417" s="262"/>
      <c r="G417" s="284"/>
      <c r="H417" s="286"/>
      <c r="I417" s="279"/>
      <c r="J417" s="260"/>
      <c r="K417" s="260"/>
      <c r="L417" s="280"/>
      <c r="M417" s="275"/>
      <c r="N417" s="263"/>
      <c r="P417" s="264" t="str">
        <f>IF(R417 = "", "", COUNT($R$4:R417))</f>
        <v/>
      </c>
      <c r="Q417" s="264" t="str">
        <f t="shared" si="53"/>
        <v/>
      </c>
      <c r="R417" s="265" t="str">
        <f t="shared" si="54"/>
        <v/>
      </c>
      <c r="S417" s="266" t="str">
        <f t="shared" si="59"/>
        <v/>
      </c>
      <c r="T417" s="267" t="str">
        <f t="shared" si="55"/>
        <v/>
      </c>
      <c r="U417" s="268" t="str">
        <f t="shared" si="60"/>
        <v/>
      </c>
      <c r="V417" s="269" t="str">
        <f t="shared" si="56"/>
        <v/>
      </c>
      <c r="W417" s="5"/>
      <c r="AR417" s="2" t="str">
        <f t="shared" si="58"/>
        <v/>
      </c>
      <c r="AS417" s="2" t="str">
        <f t="shared" si="57"/>
        <v/>
      </c>
      <c r="AT417" s="2" t="str">
        <f>IF(AR417="","",IF(AND(H417&gt;='Intersection Mileposts'!$F$5,H417&lt;='Intersection Mileposts'!$G$5),"Y",IF(AND(H417&gt;='Intersection Mileposts'!$F$6,H417&lt;='Intersection Mileposts'!$G$6),"Y",IF(AND(H417&gt;='Intersection Mileposts'!$F$7,H417&lt;='Intersection Mileposts'!$G$7),"Y",IF(AND(H417&gt;='Intersection Mileposts'!$F$8,H417&lt;='Intersection Mileposts'!$G$8),"Y",IF(AND(H417&gt;='Intersection Mileposts'!$F$9,H417&lt;='Intersection Mileposts'!$G$9),"Y",IF(AND(H417&gt;='Intersection Mileposts'!$F$10,H417&lt;='Intersection Mileposts'!$G$10),"Y",IF(AND(H417&gt;='Intersection Mileposts'!$F$11,H417&lt;='Intersection Mileposts'!$G$11),"Y",IF(AND(H417&gt;='Intersection Mileposts'!$F$12,H417&lt;='Intersection Mileposts'!$G$12),"Y",IF(AND(H417&gt;='Intersection Mileposts'!$F$13,H417&lt;='Intersection Mileposts'!$G$13),"Y",IF(AND(H417&gt;='Intersection Mileposts'!$F$14,H417&lt;='Intersection Mileposts'!$G$14),"Y",IF(AND(H417&gt;='Intersection Mileposts'!$F$15,H417&lt;='Intersection Mileposts'!$G$15),"Y",IF(AND(H417&gt;='Intersection Mileposts'!$F$16,H417&lt;='Intersection Mileposts'!$G$16),"Y",IF(AND(H417&gt;='Intersection Mileposts'!$F$17,H417&lt;='Intersection Mileposts'!$G$17),"Y",IF(AND(H417&gt;='Intersection Mileposts'!$F$18,H417&lt;='Intersection Mileposts'!$G$18),"Y",IF(AND(H417&gt;='Intersection Mileposts'!$F$19,H417&lt;='Intersection Mileposts'!$G$19),"Y",IF(AND(H417&gt;='Intersection Mileposts'!$F$20,H417&lt;='Intersection Mileposts'!$G$20),"Y",IF(AND(H417&gt;='Intersection Mileposts'!$F$21,H417&lt;='Intersection Mileposts'!$G$21),"Y",IF(AND(H417&gt;='Intersection Mileposts'!$F$22,H417&lt;='Intersection Mileposts'!$G$22),"Y",IF(AND(H417&gt;='Intersection Mileposts'!$F$23,H417&lt;='Intersection Mileposts'!$G$23),"Y",IF(AND(H417&gt;='Intersection Mileposts'!$F$24,H417&lt;='Intersection Mileposts'!$G$24),"Y",IF(AND(H417&gt;='Intersection Mileposts'!$F$25,H417&lt;='Intersection Mileposts'!$G$25),"Y",IF(AND(H417&gt;='Intersection Mileposts'!$F$26,H417&lt;='Intersection Mileposts'!$G$26),"Y",IF(AND(H417&gt;='Intersection Mileposts'!$F$27,H417&lt;='Intersection Mileposts'!$G$27),"Y",IF(AND(H417&gt;='Intersection Mileposts'!$F$28,H417&lt;='Intersection Mileposts'!$G$28),"Y",IF(AND(H417&gt;='Intersection Mileposts'!$F$29,H417&lt;='Intersection Mileposts'!$G$29),"Y", IF(AND(H417&gt;='Intersection Mileposts'!$F$30,H417&lt;='Intersection Mileposts'!$G$30),"Y",IF(AND(H417&gt;='Intersection Mileposts'!$F$31,H417&lt;='Intersection Mileposts'!$G$31),"Y",IF(AND(H417&gt;='Intersection Mileposts'!$F$32,H417&lt;='Intersection Mileposts'!$G$32),"Y",IF(AND(H417&gt;='Intersection Mileposts'!$F$33,H417&lt;='Intersection Mileposts'!$G$33),"Y",IF(AND(H417&gt;='Intersection Mileposts'!$F$34,H417&lt;='Intersection Mileposts'!$G$34),"Y",IF(AND(H417&gt;='Intersection Mileposts'!$F$35,H417&lt;='Intersection Mileposts'!$G$35),"Y",IF(AND(H417&gt;='Intersection Mileposts'!$F$36,H417&lt;='Intersection Mileposts'!$G$36),"Y",IF(AND(H417&gt;='Intersection Mileposts'!$F$37,H417&lt;='Intersection Mileposts'!$G$37),"Y",IF(AND(H417&gt;='Intersection Mileposts'!$F$38,H417&lt;='Intersection Mileposts'!$G$38),"Y",IF(AND(H417&gt;='Intersection Mileposts'!$F$39,H417&lt;='Intersection Mileposts'!$G$39),"Y","N"))))))))))))))))))))))))))))))))))))</f>
        <v/>
      </c>
    </row>
    <row r="418" spans="1:46" x14ac:dyDescent="0.3">
      <c r="A418" s="279"/>
      <c r="B418" s="261"/>
      <c r="C418" s="262"/>
      <c r="D418" s="262"/>
      <c r="E418" s="262"/>
      <c r="F418" s="262"/>
      <c r="G418" s="284"/>
      <c r="H418" s="286"/>
      <c r="I418" s="279"/>
      <c r="J418" s="260"/>
      <c r="K418" s="260"/>
      <c r="L418" s="280"/>
      <c r="M418" s="275"/>
      <c r="N418" s="263"/>
      <c r="P418" s="264" t="str">
        <f>IF(R418 = "", "", COUNT($R$4:R418))</f>
        <v/>
      </c>
      <c r="Q418" s="264" t="str">
        <f t="shared" si="53"/>
        <v/>
      </c>
      <c r="R418" s="265" t="str">
        <f t="shared" si="54"/>
        <v/>
      </c>
      <c r="S418" s="266" t="str">
        <f t="shared" si="59"/>
        <v/>
      </c>
      <c r="T418" s="267" t="str">
        <f t="shared" si="55"/>
        <v/>
      </c>
      <c r="U418" s="268" t="str">
        <f t="shared" si="60"/>
        <v/>
      </c>
      <c r="V418" s="269" t="str">
        <f t="shared" si="56"/>
        <v/>
      </c>
      <c r="W418" s="5"/>
      <c r="AR418" s="2" t="str">
        <f t="shared" si="58"/>
        <v/>
      </c>
      <c r="AS418" s="2" t="str">
        <f t="shared" si="57"/>
        <v/>
      </c>
      <c r="AT418" s="2" t="str">
        <f>IF(AR418="","",IF(AND(H418&gt;='Intersection Mileposts'!$F$5,H418&lt;='Intersection Mileposts'!$G$5),"Y",IF(AND(H418&gt;='Intersection Mileposts'!$F$6,H418&lt;='Intersection Mileposts'!$G$6),"Y",IF(AND(H418&gt;='Intersection Mileposts'!$F$7,H418&lt;='Intersection Mileposts'!$G$7),"Y",IF(AND(H418&gt;='Intersection Mileposts'!$F$8,H418&lt;='Intersection Mileposts'!$G$8),"Y",IF(AND(H418&gt;='Intersection Mileposts'!$F$9,H418&lt;='Intersection Mileposts'!$G$9),"Y",IF(AND(H418&gt;='Intersection Mileposts'!$F$10,H418&lt;='Intersection Mileposts'!$G$10),"Y",IF(AND(H418&gt;='Intersection Mileposts'!$F$11,H418&lt;='Intersection Mileposts'!$G$11),"Y",IF(AND(H418&gt;='Intersection Mileposts'!$F$12,H418&lt;='Intersection Mileposts'!$G$12),"Y",IF(AND(H418&gt;='Intersection Mileposts'!$F$13,H418&lt;='Intersection Mileposts'!$G$13),"Y",IF(AND(H418&gt;='Intersection Mileposts'!$F$14,H418&lt;='Intersection Mileposts'!$G$14),"Y",IF(AND(H418&gt;='Intersection Mileposts'!$F$15,H418&lt;='Intersection Mileposts'!$G$15),"Y",IF(AND(H418&gt;='Intersection Mileposts'!$F$16,H418&lt;='Intersection Mileposts'!$G$16),"Y",IF(AND(H418&gt;='Intersection Mileposts'!$F$17,H418&lt;='Intersection Mileposts'!$G$17),"Y",IF(AND(H418&gt;='Intersection Mileposts'!$F$18,H418&lt;='Intersection Mileposts'!$G$18),"Y",IF(AND(H418&gt;='Intersection Mileposts'!$F$19,H418&lt;='Intersection Mileposts'!$G$19),"Y",IF(AND(H418&gt;='Intersection Mileposts'!$F$20,H418&lt;='Intersection Mileposts'!$G$20),"Y",IF(AND(H418&gt;='Intersection Mileposts'!$F$21,H418&lt;='Intersection Mileposts'!$G$21),"Y",IF(AND(H418&gt;='Intersection Mileposts'!$F$22,H418&lt;='Intersection Mileposts'!$G$22),"Y",IF(AND(H418&gt;='Intersection Mileposts'!$F$23,H418&lt;='Intersection Mileposts'!$G$23),"Y",IF(AND(H418&gt;='Intersection Mileposts'!$F$24,H418&lt;='Intersection Mileposts'!$G$24),"Y",IF(AND(H418&gt;='Intersection Mileposts'!$F$25,H418&lt;='Intersection Mileposts'!$G$25),"Y",IF(AND(H418&gt;='Intersection Mileposts'!$F$26,H418&lt;='Intersection Mileposts'!$G$26),"Y",IF(AND(H418&gt;='Intersection Mileposts'!$F$27,H418&lt;='Intersection Mileposts'!$G$27),"Y",IF(AND(H418&gt;='Intersection Mileposts'!$F$28,H418&lt;='Intersection Mileposts'!$G$28),"Y",IF(AND(H418&gt;='Intersection Mileposts'!$F$29,H418&lt;='Intersection Mileposts'!$G$29),"Y", IF(AND(H418&gt;='Intersection Mileposts'!$F$30,H418&lt;='Intersection Mileposts'!$G$30),"Y",IF(AND(H418&gt;='Intersection Mileposts'!$F$31,H418&lt;='Intersection Mileposts'!$G$31),"Y",IF(AND(H418&gt;='Intersection Mileposts'!$F$32,H418&lt;='Intersection Mileposts'!$G$32),"Y",IF(AND(H418&gt;='Intersection Mileposts'!$F$33,H418&lt;='Intersection Mileposts'!$G$33),"Y",IF(AND(H418&gt;='Intersection Mileposts'!$F$34,H418&lt;='Intersection Mileposts'!$G$34),"Y",IF(AND(H418&gt;='Intersection Mileposts'!$F$35,H418&lt;='Intersection Mileposts'!$G$35),"Y",IF(AND(H418&gt;='Intersection Mileposts'!$F$36,H418&lt;='Intersection Mileposts'!$G$36),"Y",IF(AND(H418&gt;='Intersection Mileposts'!$F$37,H418&lt;='Intersection Mileposts'!$G$37),"Y",IF(AND(H418&gt;='Intersection Mileposts'!$F$38,H418&lt;='Intersection Mileposts'!$G$38),"Y",IF(AND(H418&gt;='Intersection Mileposts'!$F$39,H418&lt;='Intersection Mileposts'!$G$39),"Y","N"))))))))))))))))))))))))))))))))))))</f>
        <v/>
      </c>
    </row>
    <row r="419" spans="1:46" x14ac:dyDescent="0.3">
      <c r="A419" s="279"/>
      <c r="B419" s="261"/>
      <c r="C419" s="262"/>
      <c r="D419" s="262"/>
      <c r="E419" s="262"/>
      <c r="F419" s="262"/>
      <c r="G419" s="284"/>
      <c r="H419" s="286"/>
      <c r="I419" s="279"/>
      <c r="J419" s="260"/>
      <c r="K419" s="260"/>
      <c r="L419" s="280"/>
      <c r="M419" s="275"/>
      <c r="N419" s="263"/>
      <c r="P419" s="264" t="str">
        <f>IF(R419 = "", "", COUNT($R$4:R419))</f>
        <v/>
      </c>
      <c r="Q419" s="264" t="str">
        <f t="shared" si="53"/>
        <v/>
      </c>
      <c r="R419" s="265" t="str">
        <f t="shared" si="54"/>
        <v/>
      </c>
      <c r="S419" s="266" t="str">
        <f t="shared" si="59"/>
        <v/>
      </c>
      <c r="T419" s="267" t="str">
        <f t="shared" si="55"/>
        <v/>
      </c>
      <c r="U419" s="268" t="str">
        <f t="shared" si="60"/>
        <v/>
      </c>
      <c r="V419" s="269" t="str">
        <f t="shared" si="56"/>
        <v/>
      </c>
      <c r="W419" s="5"/>
      <c r="AR419" s="2" t="str">
        <f t="shared" si="58"/>
        <v/>
      </c>
      <c r="AS419" s="2" t="str">
        <f t="shared" si="57"/>
        <v/>
      </c>
      <c r="AT419" s="2" t="str">
        <f>IF(AR419="","",IF(AND(H419&gt;='Intersection Mileposts'!$F$5,H419&lt;='Intersection Mileposts'!$G$5),"Y",IF(AND(H419&gt;='Intersection Mileposts'!$F$6,H419&lt;='Intersection Mileposts'!$G$6),"Y",IF(AND(H419&gt;='Intersection Mileposts'!$F$7,H419&lt;='Intersection Mileposts'!$G$7),"Y",IF(AND(H419&gt;='Intersection Mileposts'!$F$8,H419&lt;='Intersection Mileposts'!$G$8),"Y",IF(AND(H419&gt;='Intersection Mileposts'!$F$9,H419&lt;='Intersection Mileposts'!$G$9),"Y",IF(AND(H419&gt;='Intersection Mileposts'!$F$10,H419&lt;='Intersection Mileposts'!$G$10),"Y",IF(AND(H419&gt;='Intersection Mileposts'!$F$11,H419&lt;='Intersection Mileposts'!$G$11),"Y",IF(AND(H419&gt;='Intersection Mileposts'!$F$12,H419&lt;='Intersection Mileposts'!$G$12),"Y",IF(AND(H419&gt;='Intersection Mileposts'!$F$13,H419&lt;='Intersection Mileposts'!$G$13),"Y",IF(AND(H419&gt;='Intersection Mileposts'!$F$14,H419&lt;='Intersection Mileposts'!$G$14),"Y",IF(AND(H419&gt;='Intersection Mileposts'!$F$15,H419&lt;='Intersection Mileposts'!$G$15),"Y",IF(AND(H419&gt;='Intersection Mileposts'!$F$16,H419&lt;='Intersection Mileposts'!$G$16),"Y",IF(AND(H419&gt;='Intersection Mileposts'!$F$17,H419&lt;='Intersection Mileposts'!$G$17),"Y",IF(AND(H419&gt;='Intersection Mileposts'!$F$18,H419&lt;='Intersection Mileposts'!$G$18),"Y",IF(AND(H419&gt;='Intersection Mileposts'!$F$19,H419&lt;='Intersection Mileposts'!$G$19),"Y",IF(AND(H419&gt;='Intersection Mileposts'!$F$20,H419&lt;='Intersection Mileposts'!$G$20),"Y",IF(AND(H419&gt;='Intersection Mileposts'!$F$21,H419&lt;='Intersection Mileposts'!$G$21),"Y",IF(AND(H419&gt;='Intersection Mileposts'!$F$22,H419&lt;='Intersection Mileposts'!$G$22),"Y",IF(AND(H419&gt;='Intersection Mileposts'!$F$23,H419&lt;='Intersection Mileposts'!$G$23),"Y",IF(AND(H419&gt;='Intersection Mileposts'!$F$24,H419&lt;='Intersection Mileposts'!$G$24),"Y",IF(AND(H419&gt;='Intersection Mileposts'!$F$25,H419&lt;='Intersection Mileposts'!$G$25),"Y",IF(AND(H419&gt;='Intersection Mileposts'!$F$26,H419&lt;='Intersection Mileposts'!$G$26),"Y",IF(AND(H419&gt;='Intersection Mileposts'!$F$27,H419&lt;='Intersection Mileposts'!$G$27),"Y",IF(AND(H419&gt;='Intersection Mileposts'!$F$28,H419&lt;='Intersection Mileposts'!$G$28),"Y",IF(AND(H419&gt;='Intersection Mileposts'!$F$29,H419&lt;='Intersection Mileposts'!$G$29),"Y", IF(AND(H419&gt;='Intersection Mileposts'!$F$30,H419&lt;='Intersection Mileposts'!$G$30),"Y",IF(AND(H419&gt;='Intersection Mileposts'!$F$31,H419&lt;='Intersection Mileposts'!$G$31),"Y",IF(AND(H419&gt;='Intersection Mileposts'!$F$32,H419&lt;='Intersection Mileposts'!$G$32),"Y",IF(AND(H419&gt;='Intersection Mileposts'!$F$33,H419&lt;='Intersection Mileposts'!$G$33),"Y",IF(AND(H419&gt;='Intersection Mileposts'!$F$34,H419&lt;='Intersection Mileposts'!$G$34),"Y",IF(AND(H419&gt;='Intersection Mileposts'!$F$35,H419&lt;='Intersection Mileposts'!$G$35),"Y",IF(AND(H419&gt;='Intersection Mileposts'!$F$36,H419&lt;='Intersection Mileposts'!$G$36),"Y",IF(AND(H419&gt;='Intersection Mileposts'!$F$37,H419&lt;='Intersection Mileposts'!$G$37),"Y",IF(AND(H419&gt;='Intersection Mileposts'!$F$38,H419&lt;='Intersection Mileposts'!$G$38),"Y",IF(AND(H419&gt;='Intersection Mileposts'!$F$39,H419&lt;='Intersection Mileposts'!$G$39),"Y","N"))))))))))))))))))))))))))))))))))))</f>
        <v/>
      </c>
    </row>
    <row r="420" spans="1:46" x14ac:dyDescent="0.3">
      <c r="A420" s="279"/>
      <c r="B420" s="261"/>
      <c r="C420" s="262"/>
      <c r="D420" s="262"/>
      <c r="E420" s="262"/>
      <c r="F420" s="262"/>
      <c r="G420" s="284"/>
      <c r="H420" s="286"/>
      <c r="I420" s="279"/>
      <c r="J420" s="260"/>
      <c r="K420" s="260"/>
      <c r="L420" s="280"/>
      <c r="M420" s="275"/>
      <c r="N420" s="263"/>
      <c r="P420" s="264" t="str">
        <f>IF(R420 = "", "", COUNT($R$4:R420))</f>
        <v/>
      </c>
      <c r="Q420" s="264" t="str">
        <f t="shared" si="53"/>
        <v/>
      </c>
      <c r="R420" s="265" t="str">
        <f t="shared" si="54"/>
        <v/>
      </c>
      <c r="S420" s="266" t="str">
        <f t="shared" si="59"/>
        <v/>
      </c>
      <c r="T420" s="267" t="str">
        <f t="shared" si="55"/>
        <v/>
      </c>
      <c r="U420" s="268" t="str">
        <f t="shared" si="60"/>
        <v/>
      </c>
      <c r="V420" s="269" t="str">
        <f t="shared" si="56"/>
        <v/>
      </c>
      <c r="W420" s="5"/>
      <c r="AR420" s="2" t="str">
        <f t="shared" si="58"/>
        <v/>
      </c>
      <c r="AS420" s="2" t="str">
        <f t="shared" si="57"/>
        <v/>
      </c>
      <c r="AT420" s="2" t="str">
        <f>IF(AR420="","",IF(AND(H420&gt;='Intersection Mileposts'!$F$5,H420&lt;='Intersection Mileposts'!$G$5),"Y",IF(AND(H420&gt;='Intersection Mileposts'!$F$6,H420&lt;='Intersection Mileposts'!$G$6),"Y",IF(AND(H420&gt;='Intersection Mileposts'!$F$7,H420&lt;='Intersection Mileposts'!$G$7),"Y",IF(AND(H420&gt;='Intersection Mileposts'!$F$8,H420&lt;='Intersection Mileposts'!$G$8),"Y",IF(AND(H420&gt;='Intersection Mileposts'!$F$9,H420&lt;='Intersection Mileposts'!$G$9),"Y",IF(AND(H420&gt;='Intersection Mileposts'!$F$10,H420&lt;='Intersection Mileposts'!$G$10),"Y",IF(AND(H420&gt;='Intersection Mileposts'!$F$11,H420&lt;='Intersection Mileposts'!$G$11),"Y",IF(AND(H420&gt;='Intersection Mileposts'!$F$12,H420&lt;='Intersection Mileposts'!$G$12),"Y",IF(AND(H420&gt;='Intersection Mileposts'!$F$13,H420&lt;='Intersection Mileposts'!$G$13),"Y",IF(AND(H420&gt;='Intersection Mileposts'!$F$14,H420&lt;='Intersection Mileposts'!$G$14),"Y",IF(AND(H420&gt;='Intersection Mileposts'!$F$15,H420&lt;='Intersection Mileposts'!$G$15),"Y",IF(AND(H420&gt;='Intersection Mileposts'!$F$16,H420&lt;='Intersection Mileposts'!$G$16),"Y",IF(AND(H420&gt;='Intersection Mileposts'!$F$17,H420&lt;='Intersection Mileposts'!$G$17),"Y",IF(AND(H420&gt;='Intersection Mileposts'!$F$18,H420&lt;='Intersection Mileposts'!$G$18),"Y",IF(AND(H420&gt;='Intersection Mileposts'!$F$19,H420&lt;='Intersection Mileposts'!$G$19),"Y",IF(AND(H420&gt;='Intersection Mileposts'!$F$20,H420&lt;='Intersection Mileposts'!$G$20),"Y",IF(AND(H420&gt;='Intersection Mileposts'!$F$21,H420&lt;='Intersection Mileposts'!$G$21),"Y",IF(AND(H420&gt;='Intersection Mileposts'!$F$22,H420&lt;='Intersection Mileposts'!$G$22),"Y",IF(AND(H420&gt;='Intersection Mileposts'!$F$23,H420&lt;='Intersection Mileposts'!$G$23),"Y",IF(AND(H420&gt;='Intersection Mileposts'!$F$24,H420&lt;='Intersection Mileposts'!$G$24),"Y",IF(AND(H420&gt;='Intersection Mileposts'!$F$25,H420&lt;='Intersection Mileposts'!$G$25),"Y",IF(AND(H420&gt;='Intersection Mileposts'!$F$26,H420&lt;='Intersection Mileposts'!$G$26),"Y",IF(AND(H420&gt;='Intersection Mileposts'!$F$27,H420&lt;='Intersection Mileposts'!$G$27),"Y",IF(AND(H420&gt;='Intersection Mileposts'!$F$28,H420&lt;='Intersection Mileposts'!$G$28),"Y",IF(AND(H420&gt;='Intersection Mileposts'!$F$29,H420&lt;='Intersection Mileposts'!$G$29),"Y", IF(AND(H420&gt;='Intersection Mileposts'!$F$30,H420&lt;='Intersection Mileposts'!$G$30),"Y",IF(AND(H420&gt;='Intersection Mileposts'!$F$31,H420&lt;='Intersection Mileposts'!$G$31),"Y",IF(AND(H420&gt;='Intersection Mileposts'!$F$32,H420&lt;='Intersection Mileposts'!$G$32),"Y",IF(AND(H420&gt;='Intersection Mileposts'!$F$33,H420&lt;='Intersection Mileposts'!$G$33),"Y",IF(AND(H420&gt;='Intersection Mileposts'!$F$34,H420&lt;='Intersection Mileposts'!$G$34),"Y",IF(AND(H420&gt;='Intersection Mileposts'!$F$35,H420&lt;='Intersection Mileposts'!$G$35),"Y",IF(AND(H420&gt;='Intersection Mileposts'!$F$36,H420&lt;='Intersection Mileposts'!$G$36),"Y",IF(AND(H420&gt;='Intersection Mileposts'!$F$37,H420&lt;='Intersection Mileposts'!$G$37),"Y",IF(AND(H420&gt;='Intersection Mileposts'!$F$38,H420&lt;='Intersection Mileposts'!$G$38),"Y",IF(AND(H420&gt;='Intersection Mileposts'!$F$39,H420&lt;='Intersection Mileposts'!$G$39),"Y","N"))))))))))))))))))))))))))))))))))))</f>
        <v/>
      </c>
    </row>
    <row r="421" spans="1:46" x14ac:dyDescent="0.3">
      <c r="A421" s="279"/>
      <c r="B421" s="261"/>
      <c r="C421" s="262"/>
      <c r="D421" s="262"/>
      <c r="E421" s="262"/>
      <c r="F421" s="262"/>
      <c r="G421" s="284"/>
      <c r="H421" s="286"/>
      <c r="I421" s="279"/>
      <c r="J421" s="260"/>
      <c r="K421" s="260"/>
      <c r="L421" s="280"/>
      <c r="M421" s="275"/>
      <c r="N421" s="263"/>
      <c r="P421" s="264" t="str">
        <f>IF(R421 = "", "", COUNT($R$4:R421))</f>
        <v/>
      </c>
      <c r="Q421" s="264" t="str">
        <f t="shared" si="53"/>
        <v/>
      </c>
      <c r="R421" s="265" t="str">
        <f t="shared" si="54"/>
        <v/>
      </c>
      <c r="S421" s="266" t="str">
        <f t="shared" si="59"/>
        <v/>
      </c>
      <c r="T421" s="267" t="str">
        <f t="shared" si="55"/>
        <v/>
      </c>
      <c r="U421" s="268" t="str">
        <f t="shared" si="60"/>
        <v/>
      </c>
      <c r="V421" s="269" t="str">
        <f t="shared" si="56"/>
        <v/>
      </c>
      <c r="W421" s="5"/>
      <c r="AR421" s="2" t="str">
        <f t="shared" si="58"/>
        <v/>
      </c>
      <c r="AS421" s="2" t="str">
        <f t="shared" si="57"/>
        <v/>
      </c>
      <c r="AT421" s="2" t="str">
        <f>IF(AR421="","",IF(AND(H421&gt;='Intersection Mileposts'!$F$5,H421&lt;='Intersection Mileposts'!$G$5),"Y",IF(AND(H421&gt;='Intersection Mileposts'!$F$6,H421&lt;='Intersection Mileposts'!$G$6),"Y",IF(AND(H421&gt;='Intersection Mileposts'!$F$7,H421&lt;='Intersection Mileposts'!$G$7),"Y",IF(AND(H421&gt;='Intersection Mileposts'!$F$8,H421&lt;='Intersection Mileposts'!$G$8),"Y",IF(AND(H421&gt;='Intersection Mileposts'!$F$9,H421&lt;='Intersection Mileposts'!$G$9),"Y",IF(AND(H421&gt;='Intersection Mileposts'!$F$10,H421&lt;='Intersection Mileposts'!$G$10),"Y",IF(AND(H421&gt;='Intersection Mileposts'!$F$11,H421&lt;='Intersection Mileposts'!$G$11),"Y",IF(AND(H421&gt;='Intersection Mileposts'!$F$12,H421&lt;='Intersection Mileposts'!$G$12),"Y",IF(AND(H421&gt;='Intersection Mileposts'!$F$13,H421&lt;='Intersection Mileposts'!$G$13),"Y",IF(AND(H421&gt;='Intersection Mileposts'!$F$14,H421&lt;='Intersection Mileposts'!$G$14),"Y",IF(AND(H421&gt;='Intersection Mileposts'!$F$15,H421&lt;='Intersection Mileposts'!$G$15),"Y",IF(AND(H421&gt;='Intersection Mileposts'!$F$16,H421&lt;='Intersection Mileposts'!$G$16),"Y",IF(AND(H421&gt;='Intersection Mileposts'!$F$17,H421&lt;='Intersection Mileposts'!$G$17),"Y",IF(AND(H421&gt;='Intersection Mileposts'!$F$18,H421&lt;='Intersection Mileposts'!$G$18),"Y",IF(AND(H421&gt;='Intersection Mileposts'!$F$19,H421&lt;='Intersection Mileposts'!$G$19),"Y",IF(AND(H421&gt;='Intersection Mileposts'!$F$20,H421&lt;='Intersection Mileposts'!$G$20),"Y",IF(AND(H421&gt;='Intersection Mileposts'!$F$21,H421&lt;='Intersection Mileposts'!$G$21),"Y",IF(AND(H421&gt;='Intersection Mileposts'!$F$22,H421&lt;='Intersection Mileposts'!$G$22),"Y",IF(AND(H421&gt;='Intersection Mileposts'!$F$23,H421&lt;='Intersection Mileposts'!$G$23),"Y",IF(AND(H421&gt;='Intersection Mileposts'!$F$24,H421&lt;='Intersection Mileposts'!$G$24),"Y",IF(AND(H421&gt;='Intersection Mileposts'!$F$25,H421&lt;='Intersection Mileposts'!$G$25),"Y",IF(AND(H421&gt;='Intersection Mileposts'!$F$26,H421&lt;='Intersection Mileposts'!$G$26),"Y",IF(AND(H421&gt;='Intersection Mileposts'!$F$27,H421&lt;='Intersection Mileposts'!$G$27),"Y",IF(AND(H421&gt;='Intersection Mileposts'!$F$28,H421&lt;='Intersection Mileposts'!$G$28),"Y",IF(AND(H421&gt;='Intersection Mileposts'!$F$29,H421&lt;='Intersection Mileposts'!$G$29),"Y", IF(AND(H421&gt;='Intersection Mileposts'!$F$30,H421&lt;='Intersection Mileposts'!$G$30),"Y",IF(AND(H421&gt;='Intersection Mileposts'!$F$31,H421&lt;='Intersection Mileposts'!$G$31),"Y",IF(AND(H421&gt;='Intersection Mileposts'!$F$32,H421&lt;='Intersection Mileposts'!$G$32),"Y",IF(AND(H421&gt;='Intersection Mileposts'!$F$33,H421&lt;='Intersection Mileposts'!$G$33),"Y",IF(AND(H421&gt;='Intersection Mileposts'!$F$34,H421&lt;='Intersection Mileposts'!$G$34),"Y",IF(AND(H421&gt;='Intersection Mileposts'!$F$35,H421&lt;='Intersection Mileposts'!$G$35),"Y",IF(AND(H421&gt;='Intersection Mileposts'!$F$36,H421&lt;='Intersection Mileposts'!$G$36),"Y",IF(AND(H421&gt;='Intersection Mileposts'!$F$37,H421&lt;='Intersection Mileposts'!$G$37),"Y",IF(AND(H421&gt;='Intersection Mileposts'!$F$38,H421&lt;='Intersection Mileposts'!$G$38),"Y",IF(AND(H421&gt;='Intersection Mileposts'!$F$39,H421&lt;='Intersection Mileposts'!$G$39),"Y","N"))))))))))))))))))))))))))))))))))))</f>
        <v/>
      </c>
    </row>
    <row r="422" spans="1:46" x14ac:dyDescent="0.3">
      <c r="A422" s="279"/>
      <c r="B422" s="261"/>
      <c r="C422" s="262"/>
      <c r="D422" s="262"/>
      <c r="E422" s="262"/>
      <c r="F422" s="262"/>
      <c r="G422" s="284"/>
      <c r="H422" s="286"/>
      <c r="I422" s="279"/>
      <c r="J422" s="260"/>
      <c r="K422" s="260"/>
      <c r="L422" s="280"/>
      <c r="M422" s="275"/>
      <c r="N422" s="263"/>
      <c r="P422" s="264" t="str">
        <f>IF(R422 = "", "", COUNT($R$4:R422))</f>
        <v/>
      </c>
      <c r="Q422" s="264" t="str">
        <f t="shared" si="53"/>
        <v/>
      </c>
      <c r="R422" s="265" t="str">
        <f t="shared" si="54"/>
        <v/>
      </c>
      <c r="S422" s="266" t="str">
        <f t="shared" si="59"/>
        <v/>
      </c>
      <c r="T422" s="267" t="str">
        <f t="shared" si="55"/>
        <v/>
      </c>
      <c r="U422" s="268" t="str">
        <f t="shared" si="60"/>
        <v/>
      </c>
      <c r="V422" s="269" t="str">
        <f t="shared" si="56"/>
        <v/>
      </c>
      <c r="W422" s="5"/>
      <c r="AR422" s="2" t="str">
        <f t="shared" si="58"/>
        <v/>
      </c>
      <c r="AS422" s="2" t="str">
        <f t="shared" si="57"/>
        <v/>
      </c>
      <c r="AT422" s="2" t="str">
        <f>IF(AR422="","",IF(AND(H422&gt;='Intersection Mileposts'!$F$5,H422&lt;='Intersection Mileposts'!$G$5),"Y",IF(AND(H422&gt;='Intersection Mileposts'!$F$6,H422&lt;='Intersection Mileposts'!$G$6),"Y",IF(AND(H422&gt;='Intersection Mileposts'!$F$7,H422&lt;='Intersection Mileposts'!$G$7),"Y",IF(AND(H422&gt;='Intersection Mileposts'!$F$8,H422&lt;='Intersection Mileposts'!$G$8),"Y",IF(AND(H422&gt;='Intersection Mileposts'!$F$9,H422&lt;='Intersection Mileposts'!$G$9),"Y",IF(AND(H422&gt;='Intersection Mileposts'!$F$10,H422&lt;='Intersection Mileposts'!$G$10),"Y",IF(AND(H422&gt;='Intersection Mileposts'!$F$11,H422&lt;='Intersection Mileposts'!$G$11),"Y",IF(AND(H422&gt;='Intersection Mileposts'!$F$12,H422&lt;='Intersection Mileposts'!$G$12),"Y",IF(AND(H422&gt;='Intersection Mileposts'!$F$13,H422&lt;='Intersection Mileposts'!$G$13),"Y",IF(AND(H422&gt;='Intersection Mileposts'!$F$14,H422&lt;='Intersection Mileposts'!$G$14),"Y",IF(AND(H422&gt;='Intersection Mileposts'!$F$15,H422&lt;='Intersection Mileposts'!$G$15),"Y",IF(AND(H422&gt;='Intersection Mileposts'!$F$16,H422&lt;='Intersection Mileposts'!$G$16),"Y",IF(AND(H422&gt;='Intersection Mileposts'!$F$17,H422&lt;='Intersection Mileposts'!$G$17),"Y",IF(AND(H422&gt;='Intersection Mileposts'!$F$18,H422&lt;='Intersection Mileposts'!$G$18),"Y",IF(AND(H422&gt;='Intersection Mileposts'!$F$19,H422&lt;='Intersection Mileposts'!$G$19),"Y",IF(AND(H422&gt;='Intersection Mileposts'!$F$20,H422&lt;='Intersection Mileposts'!$G$20),"Y",IF(AND(H422&gt;='Intersection Mileposts'!$F$21,H422&lt;='Intersection Mileposts'!$G$21),"Y",IF(AND(H422&gt;='Intersection Mileposts'!$F$22,H422&lt;='Intersection Mileposts'!$G$22),"Y",IF(AND(H422&gt;='Intersection Mileposts'!$F$23,H422&lt;='Intersection Mileposts'!$G$23),"Y",IF(AND(H422&gt;='Intersection Mileposts'!$F$24,H422&lt;='Intersection Mileposts'!$G$24),"Y",IF(AND(H422&gt;='Intersection Mileposts'!$F$25,H422&lt;='Intersection Mileposts'!$G$25),"Y",IF(AND(H422&gt;='Intersection Mileposts'!$F$26,H422&lt;='Intersection Mileposts'!$G$26),"Y",IF(AND(H422&gt;='Intersection Mileposts'!$F$27,H422&lt;='Intersection Mileposts'!$G$27),"Y",IF(AND(H422&gt;='Intersection Mileposts'!$F$28,H422&lt;='Intersection Mileposts'!$G$28),"Y",IF(AND(H422&gt;='Intersection Mileposts'!$F$29,H422&lt;='Intersection Mileposts'!$G$29),"Y", IF(AND(H422&gt;='Intersection Mileposts'!$F$30,H422&lt;='Intersection Mileposts'!$G$30),"Y",IF(AND(H422&gt;='Intersection Mileposts'!$F$31,H422&lt;='Intersection Mileposts'!$G$31),"Y",IF(AND(H422&gt;='Intersection Mileposts'!$F$32,H422&lt;='Intersection Mileposts'!$G$32),"Y",IF(AND(H422&gt;='Intersection Mileposts'!$F$33,H422&lt;='Intersection Mileposts'!$G$33),"Y",IF(AND(H422&gt;='Intersection Mileposts'!$F$34,H422&lt;='Intersection Mileposts'!$G$34),"Y",IF(AND(H422&gt;='Intersection Mileposts'!$F$35,H422&lt;='Intersection Mileposts'!$G$35),"Y",IF(AND(H422&gt;='Intersection Mileposts'!$F$36,H422&lt;='Intersection Mileposts'!$G$36),"Y",IF(AND(H422&gt;='Intersection Mileposts'!$F$37,H422&lt;='Intersection Mileposts'!$G$37),"Y",IF(AND(H422&gt;='Intersection Mileposts'!$F$38,H422&lt;='Intersection Mileposts'!$G$38),"Y",IF(AND(H422&gt;='Intersection Mileposts'!$F$39,H422&lt;='Intersection Mileposts'!$G$39),"Y","N"))))))))))))))))))))))))))))))))))))</f>
        <v/>
      </c>
    </row>
    <row r="423" spans="1:46" x14ac:dyDescent="0.3">
      <c r="A423" s="279"/>
      <c r="B423" s="261"/>
      <c r="C423" s="262"/>
      <c r="D423" s="262"/>
      <c r="E423" s="262"/>
      <c r="F423" s="262"/>
      <c r="G423" s="284"/>
      <c r="H423" s="286"/>
      <c r="I423" s="279"/>
      <c r="J423" s="260"/>
      <c r="K423" s="260"/>
      <c r="L423" s="280"/>
      <c r="M423" s="275"/>
      <c r="N423" s="263"/>
      <c r="P423" s="264" t="str">
        <f>IF(R423 = "", "", COUNT($R$4:R423))</f>
        <v/>
      </c>
      <c r="Q423" s="264" t="str">
        <f t="shared" si="53"/>
        <v/>
      </c>
      <c r="R423" s="265" t="str">
        <f t="shared" si="54"/>
        <v/>
      </c>
      <c r="S423" s="266" t="str">
        <f t="shared" si="59"/>
        <v/>
      </c>
      <c r="T423" s="267" t="str">
        <f t="shared" si="55"/>
        <v/>
      </c>
      <c r="U423" s="268" t="str">
        <f t="shared" si="60"/>
        <v/>
      </c>
      <c r="V423" s="269" t="str">
        <f t="shared" si="56"/>
        <v/>
      </c>
      <c r="W423" s="5"/>
      <c r="AR423" s="2" t="str">
        <f t="shared" si="58"/>
        <v/>
      </c>
      <c r="AS423" s="2" t="str">
        <f t="shared" si="57"/>
        <v/>
      </c>
      <c r="AT423" s="2" t="str">
        <f>IF(AR423="","",IF(AND(H423&gt;='Intersection Mileposts'!$F$5,H423&lt;='Intersection Mileposts'!$G$5),"Y",IF(AND(H423&gt;='Intersection Mileposts'!$F$6,H423&lt;='Intersection Mileposts'!$G$6),"Y",IF(AND(H423&gt;='Intersection Mileposts'!$F$7,H423&lt;='Intersection Mileposts'!$G$7),"Y",IF(AND(H423&gt;='Intersection Mileposts'!$F$8,H423&lt;='Intersection Mileposts'!$G$8),"Y",IF(AND(H423&gt;='Intersection Mileposts'!$F$9,H423&lt;='Intersection Mileposts'!$G$9),"Y",IF(AND(H423&gt;='Intersection Mileposts'!$F$10,H423&lt;='Intersection Mileposts'!$G$10),"Y",IF(AND(H423&gt;='Intersection Mileposts'!$F$11,H423&lt;='Intersection Mileposts'!$G$11),"Y",IF(AND(H423&gt;='Intersection Mileposts'!$F$12,H423&lt;='Intersection Mileposts'!$G$12),"Y",IF(AND(H423&gt;='Intersection Mileposts'!$F$13,H423&lt;='Intersection Mileposts'!$G$13),"Y",IF(AND(H423&gt;='Intersection Mileposts'!$F$14,H423&lt;='Intersection Mileposts'!$G$14),"Y",IF(AND(H423&gt;='Intersection Mileposts'!$F$15,H423&lt;='Intersection Mileposts'!$G$15),"Y",IF(AND(H423&gt;='Intersection Mileposts'!$F$16,H423&lt;='Intersection Mileposts'!$G$16),"Y",IF(AND(H423&gt;='Intersection Mileposts'!$F$17,H423&lt;='Intersection Mileposts'!$G$17),"Y",IF(AND(H423&gt;='Intersection Mileposts'!$F$18,H423&lt;='Intersection Mileposts'!$G$18),"Y",IF(AND(H423&gt;='Intersection Mileposts'!$F$19,H423&lt;='Intersection Mileposts'!$G$19),"Y",IF(AND(H423&gt;='Intersection Mileposts'!$F$20,H423&lt;='Intersection Mileposts'!$G$20),"Y",IF(AND(H423&gt;='Intersection Mileposts'!$F$21,H423&lt;='Intersection Mileposts'!$G$21),"Y",IF(AND(H423&gt;='Intersection Mileposts'!$F$22,H423&lt;='Intersection Mileposts'!$G$22),"Y",IF(AND(H423&gt;='Intersection Mileposts'!$F$23,H423&lt;='Intersection Mileposts'!$G$23),"Y",IF(AND(H423&gt;='Intersection Mileposts'!$F$24,H423&lt;='Intersection Mileposts'!$G$24),"Y",IF(AND(H423&gt;='Intersection Mileposts'!$F$25,H423&lt;='Intersection Mileposts'!$G$25),"Y",IF(AND(H423&gt;='Intersection Mileposts'!$F$26,H423&lt;='Intersection Mileposts'!$G$26),"Y",IF(AND(H423&gt;='Intersection Mileposts'!$F$27,H423&lt;='Intersection Mileposts'!$G$27),"Y",IF(AND(H423&gt;='Intersection Mileposts'!$F$28,H423&lt;='Intersection Mileposts'!$G$28),"Y",IF(AND(H423&gt;='Intersection Mileposts'!$F$29,H423&lt;='Intersection Mileposts'!$G$29),"Y", IF(AND(H423&gt;='Intersection Mileposts'!$F$30,H423&lt;='Intersection Mileposts'!$G$30),"Y",IF(AND(H423&gt;='Intersection Mileposts'!$F$31,H423&lt;='Intersection Mileposts'!$G$31),"Y",IF(AND(H423&gt;='Intersection Mileposts'!$F$32,H423&lt;='Intersection Mileposts'!$G$32),"Y",IF(AND(H423&gt;='Intersection Mileposts'!$F$33,H423&lt;='Intersection Mileposts'!$G$33),"Y",IF(AND(H423&gt;='Intersection Mileposts'!$F$34,H423&lt;='Intersection Mileposts'!$G$34),"Y",IF(AND(H423&gt;='Intersection Mileposts'!$F$35,H423&lt;='Intersection Mileposts'!$G$35),"Y",IF(AND(H423&gt;='Intersection Mileposts'!$F$36,H423&lt;='Intersection Mileposts'!$G$36),"Y",IF(AND(H423&gt;='Intersection Mileposts'!$F$37,H423&lt;='Intersection Mileposts'!$G$37),"Y",IF(AND(H423&gt;='Intersection Mileposts'!$F$38,H423&lt;='Intersection Mileposts'!$G$38),"Y",IF(AND(H423&gt;='Intersection Mileposts'!$F$39,H423&lt;='Intersection Mileposts'!$G$39),"Y","N"))))))))))))))))))))))))))))))))))))</f>
        <v/>
      </c>
    </row>
    <row r="424" spans="1:46" x14ac:dyDescent="0.3">
      <c r="A424" s="279"/>
      <c r="B424" s="261"/>
      <c r="C424" s="262"/>
      <c r="D424" s="262"/>
      <c r="E424" s="262"/>
      <c r="F424" s="262"/>
      <c r="G424" s="284"/>
      <c r="H424" s="286"/>
      <c r="I424" s="279"/>
      <c r="J424" s="260"/>
      <c r="K424" s="260"/>
      <c r="L424" s="280"/>
      <c r="M424" s="275"/>
      <c r="N424" s="263"/>
      <c r="P424" s="264" t="str">
        <f>IF(R424 = "", "", COUNT($R$4:R424))</f>
        <v/>
      </c>
      <c r="Q424" s="264" t="str">
        <f t="shared" si="53"/>
        <v/>
      </c>
      <c r="R424" s="265" t="str">
        <f t="shared" si="54"/>
        <v/>
      </c>
      <c r="S424" s="266" t="str">
        <f t="shared" si="59"/>
        <v/>
      </c>
      <c r="T424" s="267" t="str">
        <f t="shared" si="55"/>
        <v/>
      </c>
      <c r="U424" s="268" t="str">
        <f t="shared" si="60"/>
        <v/>
      </c>
      <c r="V424" s="269" t="str">
        <f t="shared" si="56"/>
        <v/>
      </c>
      <c r="W424" s="5"/>
      <c r="AR424" s="2" t="str">
        <f t="shared" si="58"/>
        <v/>
      </c>
      <c r="AS424" s="2" t="str">
        <f t="shared" si="57"/>
        <v/>
      </c>
      <c r="AT424" s="2" t="str">
        <f>IF(AR424="","",IF(AND(H424&gt;='Intersection Mileposts'!$F$5,H424&lt;='Intersection Mileposts'!$G$5),"Y",IF(AND(H424&gt;='Intersection Mileposts'!$F$6,H424&lt;='Intersection Mileposts'!$G$6),"Y",IF(AND(H424&gt;='Intersection Mileposts'!$F$7,H424&lt;='Intersection Mileposts'!$G$7),"Y",IF(AND(H424&gt;='Intersection Mileposts'!$F$8,H424&lt;='Intersection Mileposts'!$G$8),"Y",IF(AND(H424&gt;='Intersection Mileposts'!$F$9,H424&lt;='Intersection Mileposts'!$G$9),"Y",IF(AND(H424&gt;='Intersection Mileposts'!$F$10,H424&lt;='Intersection Mileposts'!$G$10),"Y",IF(AND(H424&gt;='Intersection Mileposts'!$F$11,H424&lt;='Intersection Mileposts'!$G$11),"Y",IF(AND(H424&gt;='Intersection Mileposts'!$F$12,H424&lt;='Intersection Mileposts'!$G$12),"Y",IF(AND(H424&gt;='Intersection Mileposts'!$F$13,H424&lt;='Intersection Mileposts'!$G$13),"Y",IF(AND(H424&gt;='Intersection Mileposts'!$F$14,H424&lt;='Intersection Mileposts'!$G$14),"Y",IF(AND(H424&gt;='Intersection Mileposts'!$F$15,H424&lt;='Intersection Mileposts'!$G$15),"Y",IF(AND(H424&gt;='Intersection Mileposts'!$F$16,H424&lt;='Intersection Mileposts'!$G$16),"Y",IF(AND(H424&gt;='Intersection Mileposts'!$F$17,H424&lt;='Intersection Mileposts'!$G$17),"Y",IF(AND(H424&gt;='Intersection Mileposts'!$F$18,H424&lt;='Intersection Mileposts'!$G$18),"Y",IF(AND(H424&gt;='Intersection Mileposts'!$F$19,H424&lt;='Intersection Mileposts'!$G$19),"Y",IF(AND(H424&gt;='Intersection Mileposts'!$F$20,H424&lt;='Intersection Mileposts'!$G$20),"Y",IF(AND(H424&gt;='Intersection Mileposts'!$F$21,H424&lt;='Intersection Mileposts'!$G$21),"Y",IF(AND(H424&gt;='Intersection Mileposts'!$F$22,H424&lt;='Intersection Mileposts'!$G$22),"Y",IF(AND(H424&gt;='Intersection Mileposts'!$F$23,H424&lt;='Intersection Mileposts'!$G$23),"Y",IF(AND(H424&gt;='Intersection Mileposts'!$F$24,H424&lt;='Intersection Mileposts'!$G$24),"Y",IF(AND(H424&gt;='Intersection Mileposts'!$F$25,H424&lt;='Intersection Mileposts'!$G$25),"Y",IF(AND(H424&gt;='Intersection Mileposts'!$F$26,H424&lt;='Intersection Mileposts'!$G$26),"Y",IF(AND(H424&gt;='Intersection Mileposts'!$F$27,H424&lt;='Intersection Mileposts'!$G$27),"Y",IF(AND(H424&gt;='Intersection Mileposts'!$F$28,H424&lt;='Intersection Mileposts'!$G$28),"Y",IF(AND(H424&gt;='Intersection Mileposts'!$F$29,H424&lt;='Intersection Mileposts'!$G$29),"Y", IF(AND(H424&gt;='Intersection Mileposts'!$F$30,H424&lt;='Intersection Mileposts'!$G$30),"Y",IF(AND(H424&gt;='Intersection Mileposts'!$F$31,H424&lt;='Intersection Mileposts'!$G$31),"Y",IF(AND(H424&gt;='Intersection Mileposts'!$F$32,H424&lt;='Intersection Mileposts'!$G$32),"Y",IF(AND(H424&gt;='Intersection Mileposts'!$F$33,H424&lt;='Intersection Mileposts'!$G$33),"Y",IF(AND(H424&gt;='Intersection Mileposts'!$F$34,H424&lt;='Intersection Mileposts'!$G$34),"Y",IF(AND(H424&gt;='Intersection Mileposts'!$F$35,H424&lt;='Intersection Mileposts'!$G$35),"Y",IF(AND(H424&gt;='Intersection Mileposts'!$F$36,H424&lt;='Intersection Mileposts'!$G$36),"Y",IF(AND(H424&gt;='Intersection Mileposts'!$F$37,H424&lt;='Intersection Mileposts'!$G$37),"Y",IF(AND(H424&gt;='Intersection Mileposts'!$F$38,H424&lt;='Intersection Mileposts'!$G$38),"Y",IF(AND(H424&gt;='Intersection Mileposts'!$F$39,H424&lt;='Intersection Mileposts'!$G$39),"Y","N"))))))))))))))))))))))))))))))))))))</f>
        <v/>
      </c>
    </row>
    <row r="425" spans="1:46" x14ac:dyDescent="0.3">
      <c r="A425" s="279"/>
      <c r="B425" s="261"/>
      <c r="C425" s="262"/>
      <c r="D425" s="262"/>
      <c r="E425" s="262"/>
      <c r="F425" s="262"/>
      <c r="G425" s="284"/>
      <c r="H425" s="286"/>
      <c r="I425" s="279"/>
      <c r="J425" s="260"/>
      <c r="K425" s="260"/>
      <c r="L425" s="280"/>
      <c r="M425" s="275"/>
      <c r="N425" s="263"/>
      <c r="P425" s="264" t="str">
        <f>IF(R425 = "", "", COUNT($R$4:R425))</f>
        <v/>
      </c>
      <c r="Q425" s="264" t="str">
        <f t="shared" si="53"/>
        <v/>
      </c>
      <c r="R425" s="265" t="str">
        <f t="shared" si="54"/>
        <v/>
      </c>
      <c r="S425" s="266" t="str">
        <f t="shared" si="59"/>
        <v/>
      </c>
      <c r="T425" s="267" t="str">
        <f t="shared" si="55"/>
        <v/>
      </c>
      <c r="U425" s="268" t="str">
        <f t="shared" si="60"/>
        <v/>
      </c>
      <c r="V425" s="269" t="str">
        <f t="shared" si="56"/>
        <v/>
      </c>
      <c r="W425" s="5"/>
      <c r="AR425" s="2" t="str">
        <f t="shared" si="58"/>
        <v/>
      </c>
      <c r="AS425" s="2" t="str">
        <f t="shared" si="57"/>
        <v/>
      </c>
      <c r="AT425" s="2" t="str">
        <f>IF(AR425="","",IF(AND(H425&gt;='Intersection Mileposts'!$F$5,H425&lt;='Intersection Mileposts'!$G$5),"Y",IF(AND(H425&gt;='Intersection Mileposts'!$F$6,H425&lt;='Intersection Mileposts'!$G$6),"Y",IF(AND(H425&gt;='Intersection Mileposts'!$F$7,H425&lt;='Intersection Mileposts'!$G$7),"Y",IF(AND(H425&gt;='Intersection Mileposts'!$F$8,H425&lt;='Intersection Mileposts'!$G$8),"Y",IF(AND(H425&gt;='Intersection Mileposts'!$F$9,H425&lt;='Intersection Mileposts'!$G$9),"Y",IF(AND(H425&gt;='Intersection Mileposts'!$F$10,H425&lt;='Intersection Mileposts'!$G$10),"Y",IF(AND(H425&gt;='Intersection Mileposts'!$F$11,H425&lt;='Intersection Mileposts'!$G$11),"Y",IF(AND(H425&gt;='Intersection Mileposts'!$F$12,H425&lt;='Intersection Mileposts'!$G$12),"Y",IF(AND(H425&gt;='Intersection Mileposts'!$F$13,H425&lt;='Intersection Mileposts'!$G$13),"Y",IF(AND(H425&gt;='Intersection Mileposts'!$F$14,H425&lt;='Intersection Mileposts'!$G$14),"Y",IF(AND(H425&gt;='Intersection Mileposts'!$F$15,H425&lt;='Intersection Mileposts'!$G$15),"Y",IF(AND(H425&gt;='Intersection Mileposts'!$F$16,H425&lt;='Intersection Mileposts'!$G$16),"Y",IF(AND(H425&gt;='Intersection Mileposts'!$F$17,H425&lt;='Intersection Mileposts'!$G$17),"Y",IF(AND(H425&gt;='Intersection Mileposts'!$F$18,H425&lt;='Intersection Mileposts'!$G$18),"Y",IF(AND(H425&gt;='Intersection Mileposts'!$F$19,H425&lt;='Intersection Mileposts'!$G$19),"Y",IF(AND(H425&gt;='Intersection Mileposts'!$F$20,H425&lt;='Intersection Mileposts'!$G$20),"Y",IF(AND(H425&gt;='Intersection Mileposts'!$F$21,H425&lt;='Intersection Mileposts'!$G$21),"Y",IF(AND(H425&gt;='Intersection Mileposts'!$F$22,H425&lt;='Intersection Mileposts'!$G$22),"Y",IF(AND(H425&gt;='Intersection Mileposts'!$F$23,H425&lt;='Intersection Mileposts'!$G$23),"Y",IF(AND(H425&gt;='Intersection Mileposts'!$F$24,H425&lt;='Intersection Mileposts'!$G$24),"Y",IF(AND(H425&gt;='Intersection Mileposts'!$F$25,H425&lt;='Intersection Mileposts'!$G$25),"Y",IF(AND(H425&gt;='Intersection Mileposts'!$F$26,H425&lt;='Intersection Mileposts'!$G$26),"Y",IF(AND(H425&gt;='Intersection Mileposts'!$F$27,H425&lt;='Intersection Mileposts'!$G$27),"Y",IF(AND(H425&gt;='Intersection Mileposts'!$F$28,H425&lt;='Intersection Mileposts'!$G$28),"Y",IF(AND(H425&gt;='Intersection Mileposts'!$F$29,H425&lt;='Intersection Mileposts'!$G$29),"Y", IF(AND(H425&gt;='Intersection Mileposts'!$F$30,H425&lt;='Intersection Mileposts'!$G$30),"Y",IF(AND(H425&gt;='Intersection Mileposts'!$F$31,H425&lt;='Intersection Mileposts'!$G$31),"Y",IF(AND(H425&gt;='Intersection Mileposts'!$F$32,H425&lt;='Intersection Mileposts'!$G$32),"Y",IF(AND(H425&gt;='Intersection Mileposts'!$F$33,H425&lt;='Intersection Mileposts'!$G$33),"Y",IF(AND(H425&gt;='Intersection Mileposts'!$F$34,H425&lt;='Intersection Mileposts'!$G$34),"Y",IF(AND(H425&gt;='Intersection Mileposts'!$F$35,H425&lt;='Intersection Mileposts'!$G$35),"Y",IF(AND(H425&gt;='Intersection Mileposts'!$F$36,H425&lt;='Intersection Mileposts'!$G$36),"Y",IF(AND(H425&gt;='Intersection Mileposts'!$F$37,H425&lt;='Intersection Mileposts'!$G$37),"Y",IF(AND(H425&gt;='Intersection Mileposts'!$F$38,H425&lt;='Intersection Mileposts'!$G$38),"Y",IF(AND(H425&gt;='Intersection Mileposts'!$F$39,H425&lt;='Intersection Mileposts'!$G$39),"Y","N"))))))))))))))))))))))))))))))))))))</f>
        <v/>
      </c>
    </row>
    <row r="426" spans="1:46" x14ac:dyDescent="0.3">
      <c r="A426" s="279"/>
      <c r="B426" s="261"/>
      <c r="C426" s="262"/>
      <c r="D426" s="262"/>
      <c r="E426" s="262"/>
      <c r="F426" s="262"/>
      <c r="G426" s="284"/>
      <c r="H426" s="286"/>
      <c r="I426" s="279"/>
      <c r="J426" s="260"/>
      <c r="K426" s="260"/>
      <c r="L426" s="280"/>
      <c r="M426" s="275"/>
      <c r="N426" s="263"/>
      <c r="P426" s="264" t="str">
        <f>IF(R426 = "", "", COUNT($R$4:R426))</f>
        <v/>
      </c>
      <c r="Q426" s="264" t="str">
        <f t="shared" si="53"/>
        <v/>
      </c>
      <c r="R426" s="265" t="str">
        <f t="shared" si="54"/>
        <v/>
      </c>
      <c r="S426" s="266" t="str">
        <f t="shared" si="59"/>
        <v/>
      </c>
      <c r="T426" s="267" t="str">
        <f t="shared" si="55"/>
        <v/>
      </c>
      <c r="U426" s="268" t="str">
        <f t="shared" si="60"/>
        <v/>
      </c>
      <c r="V426" s="269" t="str">
        <f t="shared" si="56"/>
        <v/>
      </c>
      <c r="W426" s="5"/>
      <c r="AR426" s="2" t="str">
        <f t="shared" si="58"/>
        <v/>
      </c>
      <c r="AS426" s="2" t="str">
        <f t="shared" si="57"/>
        <v/>
      </c>
      <c r="AT426" s="2" t="str">
        <f>IF(AR426="","",IF(AND(H426&gt;='Intersection Mileposts'!$F$5,H426&lt;='Intersection Mileposts'!$G$5),"Y",IF(AND(H426&gt;='Intersection Mileposts'!$F$6,H426&lt;='Intersection Mileposts'!$G$6),"Y",IF(AND(H426&gt;='Intersection Mileposts'!$F$7,H426&lt;='Intersection Mileposts'!$G$7),"Y",IF(AND(H426&gt;='Intersection Mileposts'!$F$8,H426&lt;='Intersection Mileposts'!$G$8),"Y",IF(AND(H426&gt;='Intersection Mileposts'!$F$9,H426&lt;='Intersection Mileposts'!$G$9),"Y",IF(AND(H426&gt;='Intersection Mileposts'!$F$10,H426&lt;='Intersection Mileposts'!$G$10),"Y",IF(AND(H426&gt;='Intersection Mileposts'!$F$11,H426&lt;='Intersection Mileposts'!$G$11),"Y",IF(AND(H426&gt;='Intersection Mileposts'!$F$12,H426&lt;='Intersection Mileposts'!$G$12),"Y",IF(AND(H426&gt;='Intersection Mileposts'!$F$13,H426&lt;='Intersection Mileposts'!$G$13),"Y",IF(AND(H426&gt;='Intersection Mileposts'!$F$14,H426&lt;='Intersection Mileposts'!$G$14),"Y",IF(AND(H426&gt;='Intersection Mileposts'!$F$15,H426&lt;='Intersection Mileposts'!$G$15),"Y",IF(AND(H426&gt;='Intersection Mileposts'!$F$16,H426&lt;='Intersection Mileposts'!$G$16),"Y",IF(AND(H426&gt;='Intersection Mileposts'!$F$17,H426&lt;='Intersection Mileposts'!$G$17),"Y",IF(AND(H426&gt;='Intersection Mileposts'!$F$18,H426&lt;='Intersection Mileposts'!$G$18),"Y",IF(AND(H426&gt;='Intersection Mileposts'!$F$19,H426&lt;='Intersection Mileposts'!$G$19),"Y",IF(AND(H426&gt;='Intersection Mileposts'!$F$20,H426&lt;='Intersection Mileposts'!$G$20),"Y",IF(AND(H426&gt;='Intersection Mileposts'!$F$21,H426&lt;='Intersection Mileposts'!$G$21),"Y",IF(AND(H426&gt;='Intersection Mileposts'!$F$22,H426&lt;='Intersection Mileposts'!$G$22),"Y",IF(AND(H426&gt;='Intersection Mileposts'!$F$23,H426&lt;='Intersection Mileposts'!$G$23),"Y",IF(AND(H426&gt;='Intersection Mileposts'!$F$24,H426&lt;='Intersection Mileposts'!$G$24),"Y",IF(AND(H426&gt;='Intersection Mileposts'!$F$25,H426&lt;='Intersection Mileposts'!$G$25),"Y",IF(AND(H426&gt;='Intersection Mileposts'!$F$26,H426&lt;='Intersection Mileposts'!$G$26),"Y",IF(AND(H426&gt;='Intersection Mileposts'!$F$27,H426&lt;='Intersection Mileposts'!$G$27),"Y",IF(AND(H426&gt;='Intersection Mileposts'!$F$28,H426&lt;='Intersection Mileposts'!$G$28),"Y",IF(AND(H426&gt;='Intersection Mileposts'!$F$29,H426&lt;='Intersection Mileposts'!$G$29),"Y", IF(AND(H426&gt;='Intersection Mileposts'!$F$30,H426&lt;='Intersection Mileposts'!$G$30),"Y",IF(AND(H426&gt;='Intersection Mileposts'!$F$31,H426&lt;='Intersection Mileposts'!$G$31),"Y",IF(AND(H426&gt;='Intersection Mileposts'!$F$32,H426&lt;='Intersection Mileposts'!$G$32),"Y",IF(AND(H426&gt;='Intersection Mileposts'!$F$33,H426&lt;='Intersection Mileposts'!$G$33),"Y",IF(AND(H426&gt;='Intersection Mileposts'!$F$34,H426&lt;='Intersection Mileposts'!$G$34),"Y",IF(AND(H426&gt;='Intersection Mileposts'!$F$35,H426&lt;='Intersection Mileposts'!$G$35),"Y",IF(AND(H426&gt;='Intersection Mileposts'!$F$36,H426&lt;='Intersection Mileposts'!$G$36),"Y",IF(AND(H426&gt;='Intersection Mileposts'!$F$37,H426&lt;='Intersection Mileposts'!$G$37),"Y",IF(AND(H426&gt;='Intersection Mileposts'!$F$38,H426&lt;='Intersection Mileposts'!$G$38),"Y",IF(AND(H426&gt;='Intersection Mileposts'!$F$39,H426&lt;='Intersection Mileposts'!$G$39),"Y","N"))))))))))))))))))))))))))))))))))))</f>
        <v/>
      </c>
    </row>
    <row r="427" spans="1:46" x14ac:dyDescent="0.3">
      <c r="A427" s="279"/>
      <c r="B427" s="261"/>
      <c r="C427" s="262"/>
      <c r="D427" s="262"/>
      <c r="E427" s="262"/>
      <c r="F427" s="262"/>
      <c r="G427" s="284"/>
      <c r="H427" s="286"/>
      <c r="I427" s="279"/>
      <c r="J427" s="260"/>
      <c r="K427" s="260"/>
      <c r="L427" s="280"/>
      <c r="M427" s="275"/>
      <c r="N427" s="263"/>
      <c r="P427" s="264" t="str">
        <f>IF(R427 = "", "", COUNT($R$4:R427))</f>
        <v/>
      </c>
      <c r="Q427" s="264" t="str">
        <f t="shared" si="53"/>
        <v/>
      </c>
      <c r="R427" s="265" t="str">
        <f t="shared" si="54"/>
        <v/>
      </c>
      <c r="S427" s="266" t="str">
        <f t="shared" si="59"/>
        <v/>
      </c>
      <c r="T427" s="267" t="str">
        <f t="shared" si="55"/>
        <v/>
      </c>
      <c r="U427" s="268" t="str">
        <f t="shared" si="60"/>
        <v/>
      </c>
      <c r="V427" s="269" t="str">
        <f t="shared" si="56"/>
        <v/>
      </c>
      <c r="W427" s="5"/>
      <c r="AR427" s="2" t="str">
        <f t="shared" si="58"/>
        <v/>
      </c>
      <c r="AS427" s="2" t="str">
        <f t="shared" si="57"/>
        <v/>
      </c>
      <c r="AT427" s="2" t="str">
        <f>IF(AR427="","",IF(AND(H427&gt;='Intersection Mileposts'!$F$5,H427&lt;='Intersection Mileposts'!$G$5),"Y",IF(AND(H427&gt;='Intersection Mileposts'!$F$6,H427&lt;='Intersection Mileposts'!$G$6),"Y",IF(AND(H427&gt;='Intersection Mileposts'!$F$7,H427&lt;='Intersection Mileposts'!$G$7),"Y",IF(AND(H427&gt;='Intersection Mileposts'!$F$8,H427&lt;='Intersection Mileposts'!$G$8),"Y",IF(AND(H427&gt;='Intersection Mileposts'!$F$9,H427&lt;='Intersection Mileposts'!$G$9),"Y",IF(AND(H427&gt;='Intersection Mileposts'!$F$10,H427&lt;='Intersection Mileposts'!$G$10),"Y",IF(AND(H427&gt;='Intersection Mileposts'!$F$11,H427&lt;='Intersection Mileposts'!$G$11),"Y",IF(AND(H427&gt;='Intersection Mileposts'!$F$12,H427&lt;='Intersection Mileposts'!$G$12),"Y",IF(AND(H427&gt;='Intersection Mileposts'!$F$13,H427&lt;='Intersection Mileposts'!$G$13),"Y",IF(AND(H427&gt;='Intersection Mileposts'!$F$14,H427&lt;='Intersection Mileposts'!$G$14),"Y",IF(AND(H427&gt;='Intersection Mileposts'!$F$15,H427&lt;='Intersection Mileposts'!$G$15),"Y",IF(AND(H427&gt;='Intersection Mileposts'!$F$16,H427&lt;='Intersection Mileposts'!$G$16),"Y",IF(AND(H427&gt;='Intersection Mileposts'!$F$17,H427&lt;='Intersection Mileposts'!$G$17),"Y",IF(AND(H427&gt;='Intersection Mileposts'!$F$18,H427&lt;='Intersection Mileposts'!$G$18),"Y",IF(AND(H427&gt;='Intersection Mileposts'!$F$19,H427&lt;='Intersection Mileposts'!$G$19),"Y",IF(AND(H427&gt;='Intersection Mileposts'!$F$20,H427&lt;='Intersection Mileposts'!$G$20),"Y",IF(AND(H427&gt;='Intersection Mileposts'!$F$21,H427&lt;='Intersection Mileposts'!$G$21),"Y",IF(AND(H427&gt;='Intersection Mileposts'!$F$22,H427&lt;='Intersection Mileposts'!$G$22),"Y",IF(AND(H427&gt;='Intersection Mileposts'!$F$23,H427&lt;='Intersection Mileposts'!$G$23),"Y",IF(AND(H427&gt;='Intersection Mileposts'!$F$24,H427&lt;='Intersection Mileposts'!$G$24),"Y",IF(AND(H427&gt;='Intersection Mileposts'!$F$25,H427&lt;='Intersection Mileposts'!$G$25),"Y",IF(AND(H427&gt;='Intersection Mileposts'!$F$26,H427&lt;='Intersection Mileposts'!$G$26),"Y",IF(AND(H427&gt;='Intersection Mileposts'!$F$27,H427&lt;='Intersection Mileposts'!$G$27),"Y",IF(AND(H427&gt;='Intersection Mileposts'!$F$28,H427&lt;='Intersection Mileposts'!$G$28),"Y",IF(AND(H427&gt;='Intersection Mileposts'!$F$29,H427&lt;='Intersection Mileposts'!$G$29),"Y", IF(AND(H427&gt;='Intersection Mileposts'!$F$30,H427&lt;='Intersection Mileposts'!$G$30),"Y",IF(AND(H427&gt;='Intersection Mileposts'!$F$31,H427&lt;='Intersection Mileposts'!$G$31),"Y",IF(AND(H427&gt;='Intersection Mileposts'!$F$32,H427&lt;='Intersection Mileposts'!$G$32),"Y",IF(AND(H427&gt;='Intersection Mileposts'!$F$33,H427&lt;='Intersection Mileposts'!$G$33),"Y",IF(AND(H427&gt;='Intersection Mileposts'!$F$34,H427&lt;='Intersection Mileposts'!$G$34),"Y",IF(AND(H427&gt;='Intersection Mileposts'!$F$35,H427&lt;='Intersection Mileposts'!$G$35),"Y",IF(AND(H427&gt;='Intersection Mileposts'!$F$36,H427&lt;='Intersection Mileposts'!$G$36),"Y",IF(AND(H427&gt;='Intersection Mileposts'!$F$37,H427&lt;='Intersection Mileposts'!$G$37),"Y",IF(AND(H427&gt;='Intersection Mileposts'!$F$38,H427&lt;='Intersection Mileposts'!$G$38),"Y",IF(AND(H427&gt;='Intersection Mileposts'!$F$39,H427&lt;='Intersection Mileposts'!$G$39),"Y","N"))))))))))))))))))))))))))))))))))))</f>
        <v/>
      </c>
    </row>
    <row r="428" spans="1:46" x14ac:dyDescent="0.3">
      <c r="A428" s="279"/>
      <c r="B428" s="261"/>
      <c r="C428" s="262"/>
      <c r="D428" s="262"/>
      <c r="E428" s="262"/>
      <c r="F428" s="262"/>
      <c r="G428" s="284"/>
      <c r="H428" s="286"/>
      <c r="I428" s="279"/>
      <c r="J428" s="260"/>
      <c r="K428" s="260"/>
      <c r="L428" s="280"/>
      <c r="M428" s="275"/>
      <c r="N428" s="263"/>
      <c r="P428" s="264" t="str">
        <f>IF(R428 = "", "", COUNT($R$4:R428))</f>
        <v/>
      </c>
      <c r="Q428" s="264" t="str">
        <f t="shared" si="53"/>
        <v/>
      </c>
      <c r="R428" s="265" t="str">
        <f t="shared" si="54"/>
        <v/>
      </c>
      <c r="S428" s="266" t="str">
        <f t="shared" si="59"/>
        <v/>
      </c>
      <c r="T428" s="267" t="str">
        <f t="shared" si="55"/>
        <v/>
      </c>
      <c r="U428" s="268" t="str">
        <f t="shared" si="60"/>
        <v/>
      </c>
      <c r="V428" s="269" t="str">
        <f t="shared" si="56"/>
        <v/>
      </c>
      <c r="W428" s="5"/>
      <c r="AR428" s="2" t="str">
        <f t="shared" si="58"/>
        <v/>
      </c>
      <c r="AS428" s="2" t="str">
        <f t="shared" si="57"/>
        <v/>
      </c>
      <c r="AT428" s="2" t="str">
        <f>IF(AR428="","",IF(AND(H428&gt;='Intersection Mileposts'!$F$5,H428&lt;='Intersection Mileposts'!$G$5),"Y",IF(AND(H428&gt;='Intersection Mileposts'!$F$6,H428&lt;='Intersection Mileposts'!$G$6),"Y",IF(AND(H428&gt;='Intersection Mileposts'!$F$7,H428&lt;='Intersection Mileposts'!$G$7),"Y",IF(AND(H428&gt;='Intersection Mileposts'!$F$8,H428&lt;='Intersection Mileposts'!$G$8),"Y",IF(AND(H428&gt;='Intersection Mileposts'!$F$9,H428&lt;='Intersection Mileposts'!$G$9),"Y",IF(AND(H428&gt;='Intersection Mileposts'!$F$10,H428&lt;='Intersection Mileposts'!$G$10),"Y",IF(AND(H428&gt;='Intersection Mileposts'!$F$11,H428&lt;='Intersection Mileposts'!$G$11),"Y",IF(AND(H428&gt;='Intersection Mileposts'!$F$12,H428&lt;='Intersection Mileposts'!$G$12),"Y",IF(AND(H428&gt;='Intersection Mileposts'!$F$13,H428&lt;='Intersection Mileposts'!$G$13),"Y",IF(AND(H428&gt;='Intersection Mileposts'!$F$14,H428&lt;='Intersection Mileposts'!$G$14),"Y",IF(AND(H428&gt;='Intersection Mileposts'!$F$15,H428&lt;='Intersection Mileposts'!$G$15),"Y",IF(AND(H428&gt;='Intersection Mileposts'!$F$16,H428&lt;='Intersection Mileposts'!$G$16),"Y",IF(AND(H428&gt;='Intersection Mileposts'!$F$17,H428&lt;='Intersection Mileposts'!$G$17),"Y",IF(AND(H428&gt;='Intersection Mileposts'!$F$18,H428&lt;='Intersection Mileposts'!$G$18),"Y",IF(AND(H428&gt;='Intersection Mileposts'!$F$19,H428&lt;='Intersection Mileposts'!$G$19),"Y",IF(AND(H428&gt;='Intersection Mileposts'!$F$20,H428&lt;='Intersection Mileposts'!$G$20),"Y",IF(AND(H428&gt;='Intersection Mileposts'!$F$21,H428&lt;='Intersection Mileposts'!$G$21),"Y",IF(AND(H428&gt;='Intersection Mileposts'!$F$22,H428&lt;='Intersection Mileposts'!$G$22),"Y",IF(AND(H428&gt;='Intersection Mileposts'!$F$23,H428&lt;='Intersection Mileposts'!$G$23),"Y",IF(AND(H428&gt;='Intersection Mileposts'!$F$24,H428&lt;='Intersection Mileposts'!$G$24),"Y",IF(AND(H428&gt;='Intersection Mileposts'!$F$25,H428&lt;='Intersection Mileposts'!$G$25),"Y",IF(AND(H428&gt;='Intersection Mileposts'!$F$26,H428&lt;='Intersection Mileposts'!$G$26),"Y",IF(AND(H428&gt;='Intersection Mileposts'!$F$27,H428&lt;='Intersection Mileposts'!$G$27),"Y",IF(AND(H428&gt;='Intersection Mileposts'!$F$28,H428&lt;='Intersection Mileposts'!$G$28),"Y",IF(AND(H428&gt;='Intersection Mileposts'!$F$29,H428&lt;='Intersection Mileposts'!$G$29),"Y", IF(AND(H428&gt;='Intersection Mileposts'!$F$30,H428&lt;='Intersection Mileposts'!$G$30),"Y",IF(AND(H428&gt;='Intersection Mileposts'!$F$31,H428&lt;='Intersection Mileposts'!$G$31),"Y",IF(AND(H428&gt;='Intersection Mileposts'!$F$32,H428&lt;='Intersection Mileposts'!$G$32),"Y",IF(AND(H428&gt;='Intersection Mileposts'!$F$33,H428&lt;='Intersection Mileposts'!$G$33),"Y",IF(AND(H428&gt;='Intersection Mileposts'!$F$34,H428&lt;='Intersection Mileposts'!$G$34),"Y",IF(AND(H428&gt;='Intersection Mileposts'!$F$35,H428&lt;='Intersection Mileposts'!$G$35),"Y",IF(AND(H428&gt;='Intersection Mileposts'!$F$36,H428&lt;='Intersection Mileposts'!$G$36),"Y",IF(AND(H428&gt;='Intersection Mileposts'!$F$37,H428&lt;='Intersection Mileposts'!$G$37),"Y",IF(AND(H428&gt;='Intersection Mileposts'!$F$38,H428&lt;='Intersection Mileposts'!$G$38),"Y",IF(AND(H428&gt;='Intersection Mileposts'!$F$39,H428&lt;='Intersection Mileposts'!$G$39),"Y","N"))))))))))))))))))))))))))))))))))))</f>
        <v/>
      </c>
    </row>
    <row r="429" spans="1:46" x14ac:dyDescent="0.3">
      <c r="A429" s="279"/>
      <c r="B429" s="261"/>
      <c r="C429" s="262"/>
      <c r="D429" s="262"/>
      <c r="E429" s="262"/>
      <c r="F429" s="262"/>
      <c r="G429" s="284"/>
      <c r="H429" s="286"/>
      <c r="I429" s="279"/>
      <c r="J429" s="260"/>
      <c r="K429" s="260"/>
      <c r="L429" s="280"/>
      <c r="M429" s="275"/>
      <c r="N429" s="263"/>
      <c r="P429" s="264" t="str">
        <f>IF(R429 = "", "", COUNT($R$4:R429))</f>
        <v/>
      </c>
      <c r="Q429" s="264" t="str">
        <f t="shared" si="53"/>
        <v/>
      </c>
      <c r="R429" s="265" t="str">
        <f t="shared" si="54"/>
        <v/>
      </c>
      <c r="S429" s="266" t="str">
        <f t="shared" si="59"/>
        <v/>
      </c>
      <c r="T429" s="267" t="str">
        <f t="shared" si="55"/>
        <v/>
      </c>
      <c r="U429" s="268" t="str">
        <f t="shared" si="60"/>
        <v/>
      </c>
      <c r="V429" s="269" t="str">
        <f t="shared" si="56"/>
        <v/>
      </c>
      <c r="W429" s="5"/>
      <c r="AR429" s="2" t="str">
        <f t="shared" si="58"/>
        <v/>
      </c>
      <c r="AS429" s="2" t="str">
        <f t="shared" si="57"/>
        <v/>
      </c>
      <c r="AT429" s="2" t="str">
        <f>IF(AR429="","",IF(AND(H429&gt;='Intersection Mileposts'!$F$5,H429&lt;='Intersection Mileposts'!$G$5),"Y",IF(AND(H429&gt;='Intersection Mileposts'!$F$6,H429&lt;='Intersection Mileposts'!$G$6),"Y",IF(AND(H429&gt;='Intersection Mileposts'!$F$7,H429&lt;='Intersection Mileposts'!$G$7),"Y",IF(AND(H429&gt;='Intersection Mileposts'!$F$8,H429&lt;='Intersection Mileposts'!$G$8),"Y",IF(AND(H429&gt;='Intersection Mileposts'!$F$9,H429&lt;='Intersection Mileposts'!$G$9),"Y",IF(AND(H429&gt;='Intersection Mileposts'!$F$10,H429&lt;='Intersection Mileposts'!$G$10),"Y",IF(AND(H429&gt;='Intersection Mileposts'!$F$11,H429&lt;='Intersection Mileposts'!$G$11),"Y",IF(AND(H429&gt;='Intersection Mileposts'!$F$12,H429&lt;='Intersection Mileposts'!$G$12),"Y",IF(AND(H429&gt;='Intersection Mileposts'!$F$13,H429&lt;='Intersection Mileposts'!$G$13),"Y",IF(AND(H429&gt;='Intersection Mileposts'!$F$14,H429&lt;='Intersection Mileposts'!$G$14),"Y",IF(AND(H429&gt;='Intersection Mileposts'!$F$15,H429&lt;='Intersection Mileposts'!$G$15),"Y",IF(AND(H429&gt;='Intersection Mileposts'!$F$16,H429&lt;='Intersection Mileposts'!$G$16),"Y",IF(AND(H429&gt;='Intersection Mileposts'!$F$17,H429&lt;='Intersection Mileposts'!$G$17),"Y",IF(AND(H429&gt;='Intersection Mileposts'!$F$18,H429&lt;='Intersection Mileposts'!$G$18),"Y",IF(AND(H429&gt;='Intersection Mileposts'!$F$19,H429&lt;='Intersection Mileposts'!$G$19),"Y",IF(AND(H429&gt;='Intersection Mileposts'!$F$20,H429&lt;='Intersection Mileposts'!$G$20),"Y",IF(AND(H429&gt;='Intersection Mileposts'!$F$21,H429&lt;='Intersection Mileposts'!$G$21),"Y",IF(AND(H429&gt;='Intersection Mileposts'!$F$22,H429&lt;='Intersection Mileposts'!$G$22),"Y",IF(AND(H429&gt;='Intersection Mileposts'!$F$23,H429&lt;='Intersection Mileposts'!$G$23),"Y",IF(AND(H429&gt;='Intersection Mileposts'!$F$24,H429&lt;='Intersection Mileposts'!$G$24),"Y",IF(AND(H429&gt;='Intersection Mileposts'!$F$25,H429&lt;='Intersection Mileposts'!$G$25),"Y",IF(AND(H429&gt;='Intersection Mileposts'!$F$26,H429&lt;='Intersection Mileposts'!$G$26),"Y",IF(AND(H429&gt;='Intersection Mileposts'!$F$27,H429&lt;='Intersection Mileposts'!$G$27),"Y",IF(AND(H429&gt;='Intersection Mileposts'!$F$28,H429&lt;='Intersection Mileposts'!$G$28),"Y",IF(AND(H429&gt;='Intersection Mileposts'!$F$29,H429&lt;='Intersection Mileposts'!$G$29),"Y", IF(AND(H429&gt;='Intersection Mileposts'!$F$30,H429&lt;='Intersection Mileposts'!$G$30),"Y",IF(AND(H429&gt;='Intersection Mileposts'!$F$31,H429&lt;='Intersection Mileposts'!$G$31),"Y",IF(AND(H429&gt;='Intersection Mileposts'!$F$32,H429&lt;='Intersection Mileposts'!$G$32),"Y",IF(AND(H429&gt;='Intersection Mileposts'!$F$33,H429&lt;='Intersection Mileposts'!$G$33),"Y",IF(AND(H429&gt;='Intersection Mileposts'!$F$34,H429&lt;='Intersection Mileposts'!$G$34),"Y",IF(AND(H429&gt;='Intersection Mileposts'!$F$35,H429&lt;='Intersection Mileposts'!$G$35),"Y",IF(AND(H429&gt;='Intersection Mileposts'!$F$36,H429&lt;='Intersection Mileposts'!$G$36),"Y",IF(AND(H429&gt;='Intersection Mileposts'!$F$37,H429&lt;='Intersection Mileposts'!$G$37),"Y",IF(AND(H429&gt;='Intersection Mileposts'!$F$38,H429&lt;='Intersection Mileposts'!$G$38),"Y",IF(AND(H429&gt;='Intersection Mileposts'!$F$39,H429&lt;='Intersection Mileposts'!$G$39),"Y","N"))))))))))))))))))))))))))))))))))))</f>
        <v/>
      </c>
    </row>
    <row r="430" spans="1:46" x14ac:dyDescent="0.3">
      <c r="A430" s="279"/>
      <c r="B430" s="261"/>
      <c r="C430" s="262"/>
      <c r="D430" s="262"/>
      <c r="E430" s="262"/>
      <c r="F430" s="262"/>
      <c r="G430" s="284"/>
      <c r="H430" s="286"/>
      <c r="I430" s="279"/>
      <c r="J430" s="260"/>
      <c r="K430" s="260"/>
      <c r="L430" s="280"/>
      <c r="M430" s="275"/>
      <c r="N430" s="263"/>
      <c r="P430" s="264" t="str">
        <f>IF(R430 = "", "", COUNT($R$4:R430))</f>
        <v/>
      </c>
      <c r="Q430" s="264" t="str">
        <f t="shared" si="53"/>
        <v/>
      </c>
      <c r="R430" s="265" t="str">
        <f t="shared" si="54"/>
        <v/>
      </c>
      <c r="S430" s="266" t="str">
        <f t="shared" si="59"/>
        <v/>
      </c>
      <c r="T430" s="267" t="str">
        <f t="shared" si="55"/>
        <v/>
      </c>
      <c r="U430" s="268" t="str">
        <f t="shared" si="60"/>
        <v/>
      </c>
      <c r="V430" s="269" t="str">
        <f t="shared" si="56"/>
        <v/>
      </c>
      <c r="W430" s="5"/>
      <c r="AR430" s="2" t="str">
        <f t="shared" si="58"/>
        <v/>
      </c>
      <c r="AS430" s="2" t="str">
        <f t="shared" si="57"/>
        <v/>
      </c>
      <c r="AT430" s="2" t="str">
        <f>IF(AR430="","",IF(AND(H430&gt;='Intersection Mileposts'!$F$5,H430&lt;='Intersection Mileposts'!$G$5),"Y",IF(AND(H430&gt;='Intersection Mileposts'!$F$6,H430&lt;='Intersection Mileposts'!$G$6),"Y",IF(AND(H430&gt;='Intersection Mileposts'!$F$7,H430&lt;='Intersection Mileposts'!$G$7),"Y",IF(AND(H430&gt;='Intersection Mileposts'!$F$8,H430&lt;='Intersection Mileposts'!$G$8),"Y",IF(AND(H430&gt;='Intersection Mileposts'!$F$9,H430&lt;='Intersection Mileposts'!$G$9),"Y",IF(AND(H430&gt;='Intersection Mileposts'!$F$10,H430&lt;='Intersection Mileposts'!$G$10),"Y",IF(AND(H430&gt;='Intersection Mileposts'!$F$11,H430&lt;='Intersection Mileposts'!$G$11),"Y",IF(AND(H430&gt;='Intersection Mileposts'!$F$12,H430&lt;='Intersection Mileposts'!$G$12),"Y",IF(AND(H430&gt;='Intersection Mileposts'!$F$13,H430&lt;='Intersection Mileposts'!$G$13),"Y",IF(AND(H430&gt;='Intersection Mileposts'!$F$14,H430&lt;='Intersection Mileposts'!$G$14),"Y",IF(AND(H430&gt;='Intersection Mileposts'!$F$15,H430&lt;='Intersection Mileposts'!$G$15),"Y",IF(AND(H430&gt;='Intersection Mileposts'!$F$16,H430&lt;='Intersection Mileposts'!$G$16),"Y",IF(AND(H430&gt;='Intersection Mileposts'!$F$17,H430&lt;='Intersection Mileposts'!$G$17),"Y",IF(AND(H430&gt;='Intersection Mileposts'!$F$18,H430&lt;='Intersection Mileposts'!$G$18),"Y",IF(AND(H430&gt;='Intersection Mileposts'!$F$19,H430&lt;='Intersection Mileposts'!$G$19),"Y",IF(AND(H430&gt;='Intersection Mileposts'!$F$20,H430&lt;='Intersection Mileposts'!$G$20),"Y",IF(AND(H430&gt;='Intersection Mileposts'!$F$21,H430&lt;='Intersection Mileposts'!$G$21),"Y",IF(AND(H430&gt;='Intersection Mileposts'!$F$22,H430&lt;='Intersection Mileposts'!$G$22),"Y",IF(AND(H430&gt;='Intersection Mileposts'!$F$23,H430&lt;='Intersection Mileposts'!$G$23),"Y",IF(AND(H430&gt;='Intersection Mileposts'!$F$24,H430&lt;='Intersection Mileposts'!$G$24),"Y",IF(AND(H430&gt;='Intersection Mileposts'!$F$25,H430&lt;='Intersection Mileposts'!$G$25),"Y",IF(AND(H430&gt;='Intersection Mileposts'!$F$26,H430&lt;='Intersection Mileposts'!$G$26),"Y",IF(AND(H430&gt;='Intersection Mileposts'!$F$27,H430&lt;='Intersection Mileposts'!$G$27),"Y",IF(AND(H430&gt;='Intersection Mileposts'!$F$28,H430&lt;='Intersection Mileposts'!$G$28),"Y",IF(AND(H430&gt;='Intersection Mileposts'!$F$29,H430&lt;='Intersection Mileposts'!$G$29),"Y", IF(AND(H430&gt;='Intersection Mileposts'!$F$30,H430&lt;='Intersection Mileposts'!$G$30),"Y",IF(AND(H430&gt;='Intersection Mileposts'!$F$31,H430&lt;='Intersection Mileposts'!$G$31),"Y",IF(AND(H430&gt;='Intersection Mileposts'!$F$32,H430&lt;='Intersection Mileposts'!$G$32),"Y",IF(AND(H430&gt;='Intersection Mileposts'!$F$33,H430&lt;='Intersection Mileposts'!$G$33),"Y",IF(AND(H430&gt;='Intersection Mileposts'!$F$34,H430&lt;='Intersection Mileposts'!$G$34),"Y",IF(AND(H430&gt;='Intersection Mileposts'!$F$35,H430&lt;='Intersection Mileposts'!$G$35),"Y",IF(AND(H430&gt;='Intersection Mileposts'!$F$36,H430&lt;='Intersection Mileposts'!$G$36),"Y",IF(AND(H430&gt;='Intersection Mileposts'!$F$37,H430&lt;='Intersection Mileposts'!$G$37),"Y",IF(AND(H430&gt;='Intersection Mileposts'!$F$38,H430&lt;='Intersection Mileposts'!$G$38),"Y",IF(AND(H430&gt;='Intersection Mileposts'!$F$39,H430&lt;='Intersection Mileposts'!$G$39),"Y","N"))))))))))))))))))))))))))))))))))))</f>
        <v/>
      </c>
    </row>
    <row r="431" spans="1:46" x14ac:dyDescent="0.3">
      <c r="A431" s="279"/>
      <c r="B431" s="261"/>
      <c r="C431" s="262"/>
      <c r="D431" s="262"/>
      <c r="E431" s="262"/>
      <c r="F431" s="262"/>
      <c r="G431" s="284"/>
      <c r="H431" s="286"/>
      <c r="I431" s="279"/>
      <c r="J431" s="260"/>
      <c r="K431" s="260"/>
      <c r="L431" s="280"/>
      <c r="M431" s="275"/>
      <c r="N431" s="263"/>
      <c r="P431" s="264" t="str">
        <f>IF(R431 = "", "", COUNT($R$4:R431))</f>
        <v/>
      </c>
      <c r="Q431" s="264" t="str">
        <f t="shared" si="53"/>
        <v/>
      </c>
      <c r="R431" s="265" t="str">
        <f t="shared" si="54"/>
        <v/>
      </c>
      <c r="S431" s="266" t="str">
        <f t="shared" si="59"/>
        <v/>
      </c>
      <c r="T431" s="267" t="str">
        <f t="shared" si="55"/>
        <v/>
      </c>
      <c r="U431" s="268" t="str">
        <f t="shared" si="60"/>
        <v/>
      </c>
      <c r="V431" s="269" t="str">
        <f t="shared" si="56"/>
        <v/>
      </c>
      <c r="W431" s="5"/>
      <c r="AR431" s="2" t="str">
        <f t="shared" si="58"/>
        <v/>
      </c>
      <c r="AS431" s="2" t="str">
        <f t="shared" si="57"/>
        <v/>
      </c>
      <c r="AT431" s="2" t="str">
        <f>IF(AR431="","",IF(AND(H431&gt;='Intersection Mileposts'!$F$5,H431&lt;='Intersection Mileposts'!$G$5),"Y",IF(AND(H431&gt;='Intersection Mileposts'!$F$6,H431&lt;='Intersection Mileposts'!$G$6),"Y",IF(AND(H431&gt;='Intersection Mileposts'!$F$7,H431&lt;='Intersection Mileposts'!$G$7),"Y",IF(AND(H431&gt;='Intersection Mileposts'!$F$8,H431&lt;='Intersection Mileposts'!$G$8),"Y",IF(AND(H431&gt;='Intersection Mileposts'!$F$9,H431&lt;='Intersection Mileposts'!$G$9),"Y",IF(AND(H431&gt;='Intersection Mileposts'!$F$10,H431&lt;='Intersection Mileposts'!$G$10),"Y",IF(AND(H431&gt;='Intersection Mileposts'!$F$11,H431&lt;='Intersection Mileposts'!$G$11),"Y",IF(AND(H431&gt;='Intersection Mileposts'!$F$12,H431&lt;='Intersection Mileposts'!$G$12),"Y",IF(AND(H431&gt;='Intersection Mileposts'!$F$13,H431&lt;='Intersection Mileposts'!$G$13),"Y",IF(AND(H431&gt;='Intersection Mileposts'!$F$14,H431&lt;='Intersection Mileposts'!$G$14),"Y",IF(AND(H431&gt;='Intersection Mileposts'!$F$15,H431&lt;='Intersection Mileposts'!$G$15),"Y",IF(AND(H431&gt;='Intersection Mileposts'!$F$16,H431&lt;='Intersection Mileposts'!$G$16),"Y",IF(AND(H431&gt;='Intersection Mileposts'!$F$17,H431&lt;='Intersection Mileposts'!$G$17),"Y",IF(AND(H431&gt;='Intersection Mileposts'!$F$18,H431&lt;='Intersection Mileposts'!$G$18),"Y",IF(AND(H431&gt;='Intersection Mileposts'!$F$19,H431&lt;='Intersection Mileposts'!$G$19),"Y",IF(AND(H431&gt;='Intersection Mileposts'!$F$20,H431&lt;='Intersection Mileposts'!$G$20),"Y",IF(AND(H431&gt;='Intersection Mileposts'!$F$21,H431&lt;='Intersection Mileposts'!$G$21),"Y",IF(AND(H431&gt;='Intersection Mileposts'!$F$22,H431&lt;='Intersection Mileposts'!$G$22),"Y",IF(AND(H431&gt;='Intersection Mileposts'!$F$23,H431&lt;='Intersection Mileposts'!$G$23),"Y",IF(AND(H431&gt;='Intersection Mileposts'!$F$24,H431&lt;='Intersection Mileposts'!$G$24),"Y",IF(AND(H431&gt;='Intersection Mileposts'!$F$25,H431&lt;='Intersection Mileposts'!$G$25),"Y",IF(AND(H431&gt;='Intersection Mileposts'!$F$26,H431&lt;='Intersection Mileposts'!$G$26),"Y",IF(AND(H431&gt;='Intersection Mileposts'!$F$27,H431&lt;='Intersection Mileposts'!$G$27),"Y",IF(AND(H431&gt;='Intersection Mileposts'!$F$28,H431&lt;='Intersection Mileposts'!$G$28),"Y",IF(AND(H431&gt;='Intersection Mileposts'!$F$29,H431&lt;='Intersection Mileposts'!$G$29),"Y", IF(AND(H431&gt;='Intersection Mileposts'!$F$30,H431&lt;='Intersection Mileposts'!$G$30),"Y",IF(AND(H431&gt;='Intersection Mileposts'!$F$31,H431&lt;='Intersection Mileposts'!$G$31),"Y",IF(AND(H431&gt;='Intersection Mileposts'!$F$32,H431&lt;='Intersection Mileposts'!$G$32),"Y",IF(AND(H431&gt;='Intersection Mileposts'!$F$33,H431&lt;='Intersection Mileposts'!$G$33),"Y",IF(AND(H431&gt;='Intersection Mileposts'!$F$34,H431&lt;='Intersection Mileposts'!$G$34),"Y",IF(AND(H431&gt;='Intersection Mileposts'!$F$35,H431&lt;='Intersection Mileposts'!$G$35),"Y",IF(AND(H431&gt;='Intersection Mileposts'!$F$36,H431&lt;='Intersection Mileposts'!$G$36),"Y",IF(AND(H431&gt;='Intersection Mileposts'!$F$37,H431&lt;='Intersection Mileposts'!$G$37),"Y",IF(AND(H431&gt;='Intersection Mileposts'!$F$38,H431&lt;='Intersection Mileposts'!$G$38),"Y",IF(AND(H431&gt;='Intersection Mileposts'!$F$39,H431&lt;='Intersection Mileposts'!$G$39),"Y","N"))))))))))))))))))))))))))))))))))))</f>
        <v/>
      </c>
    </row>
    <row r="432" spans="1:46" x14ac:dyDescent="0.3">
      <c r="A432" s="279"/>
      <c r="B432" s="261"/>
      <c r="C432" s="262"/>
      <c r="D432" s="262"/>
      <c r="E432" s="262"/>
      <c r="F432" s="262"/>
      <c r="G432" s="284"/>
      <c r="H432" s="286"/>
      <c r="I432" s="279"/>
      <c r="J432" s="260"/>
      <c r="K432" s="260"/>
      <c r="L432" s="280"/>
      <c r="M432" s="275"/>
      <c r="N432" s="263"/>
      <c r="P432" s="264" t="str">
        <f>IF(R432 = "", "", COUNT($R$4:R432))</f>
        <v/>
      </c>
      <c r="Q432" s="264" t="str">
        <f t="shared" si="53"/>
        <v/>
      </c>
      <c r="R432" s="265" t="str">
        <f t="shared" si="54"/>
        <v/>
      </c>
      <c r="S432" s="266" t="str">
        <f t="shared" si="59"/>
        <v/>
      </c>
      <c r="T432" s="267" t="str">
        <f t="shared" si="55"/>
        <v/>
      </c>
      <c r="U432" s="268" t="str">
        <f t="shared" si="60"/>
        <v/>
      </c>
      <c r="V432" s="269" t="str">
        <f t="shared" si="56"/>
        <v/>
      </c>
      <c r="W432" s="5"/>
      <c r="AR432" s="2" t="str">
        <f t="shared" si="58"/>
        <v/>
      </c>
      <c r="AS432" s="2" t="str">
        <f t="shared" si="57"/>
        <v/>
      </c>
      <c r="AT432" s="2" t="str">
        <f>IF(AR432="","",IF(AND(H432&gt;='Intersection Mileposts'!$F$5,H432&lt;='Intersection Mileposts'!$G$5),"Y",IF(AND(H432&gt;='Intersection Mileposts'!$F$6,H432&lt;='Intersection Mileposts'!$G$6),"Y",IF(AND(H432&gt;='Intersection Mileposts'!$F$7,H432&lt;='Intersection Mileposts'!$G$7),"Y",IF(AND(H432&gt;='Intersection Mileposts'!$F$8,H432&lt;='Intersection Mileposts'!$G$8),"Y",IF(AND(H432&gt;='Intersection Mileposts'!$F$9,H432&lt;='Intersection Mileposts'!$G$9),"Y",IF(AND(H432&gt;='Intersection Mileposts'!$F$10,H432&lt;='Intersection Mileposts'!$G$10),"Y",IF(AND(H432&gt;='Intersection Mileposts'!$F$11,H432&lt;='Intersection Mileposts'!$G$11),"Y",IF(AND(H432&gt;='Intersection Mileposts'!$F$12,H432&lt;='Intersection Mileposts'!$G$12),"Y",IF(AND(H432&gt;='Intersection Mileposts'!$F$13,H432&lt;='Intersection Mileposts'!$G$13),"Y",IF(AND(H432&gt;='Intersection Mileposts'!$F$14,H432&lt;='Intersection Mileposts'!$G$14),"Y",IF(AND(H432&gt;='Intersection Mileposts'!$F$15,H432&lt;='Intersection Mileposts'!$G$15),"Y",IF(AND(H432&gt;='Intersection Mileposts'!$F$16,H432&lt;='Intersection Mileposts'!$G$16),"Y",IF(AND(H432&gt;='Intersection Mileposts'!$F$17,H432&lt;='Intersection Mileposts'!$G$17),"Y",IF(AND(H432&gt;='Intersection Mileposts'!$F$18,H432&lt;='Intersection Mileposts'!$G$18),"Y",IF(AND(H432&gt;='Intersection Mileposts'!$F$19,H432&lt;='Intersection Mileposts'!$G$19),"Y",IF(AND(H432&gt;='Intersection Mileposts'!$F$20,H432&lt;='Intersection Mileposts'!$G$20),"Y",IF(AND(H432&gt;='Intersection Mileposts'!$F$21,H432&lt;='Intersection Mileposts'!$G$21),"Y",IF(AND(H432&gt;='Intersection Mileposts'!$F$22,H432&lt;='Intersection Mileposts'!$G$22),"Y",IF(AND(H432&gt;='Intersection Mileposts'!$F$23,H432&lt;='Intersection Mileposts'!$G$23),"Y",IF(AND(H432&gt;='Intersection Mileposts'!$F$24,H432&lt;='Intersection Mileposts'!$G$24),"Y",IF(AND(H432&gt;='Intersection Mileposts'!$F$25,H432&lt;='Intersection Mileposts'!$G$25),"Y",IF(AND(H432&gt;='Intersection Mileposts'!$F$26,H432&lt;='Intersection Mileposts'!$G$26),"Y",IF(AND(H432&gt;='Intersection Mileposts'!$F$27,H432&lt;='Intersection Mileposts'!$G$27),"Y",IF(AND(H432&gt;='Intersection Mileposts'!$F$28,H432&lt;='Intersection Mileposts'!$G$28),"Y",IF(AND(H432&gt;='Intersection Mileposts'!$F$29,H432&lt;='Intersection Mileposts'!$G$29),"Y", IF(AND(H432&gt;='Intersection Mileposts'!$F$30,H432&lt;='Intersection Mileposts'!$G$30),"Y",IF(AND(H432&gt;='Intersection Mileposts'!$F$31,H432&lt;='Intersection Mileposts'!$G$31),"Y",IF(AND(H432&gt;='Intersection Mileposts'!$F$32,H432&lt;='Intersection Mileposts'!$G$32),"Y",IF(AND(H432&gt;='Intersection Mileposts'!$F$33,H432&lt;='Intersection Mileposts'!$G$33),"Y",IF(AND(H432&gt;='Intersection Mileposts'!$F$34,H432&lt;='Intersection Mileposts'!$G$34),"Y",IF(AND(H432&gt;='Intersection Mileposts'!$F$35,H432&lt;='Intersection Mileposts'!$G$35),"Y",IF(AND(H432&gt;='Intersection Mileposts'!$F$36,H432&lt;='Intersection Mileposts'!$G$36),"Y",IF(AND(H432&gt;='Intersection Mileposts'!$F$37,H432&lt;='Intersection Mileposts'!$G$37),"Y",IF(AND(H432&gt;='Intersection Mileposts'!$F$38,H432&lt;='Intersection Mileposts'!$G$38),"Y",IF(AND(H432&gt;='Intersection Mileposts'!$F$39,H432&lt;='Intersection Mileposts'!$G$39),"Y","N"))))))))))))))))))))))))))))))))))))</f>
        <v/>
      </c>
    </row>
    <row r="433" spans="1:46" x14ac:dyDescent="0.3">
      <c r="A433" s="279"/>
      <c r="B433" s="261"/>
      <c r="C433" s="262"/>
      <c r="D433" s="262"/>
      <c r="E433" s="262"/>
      <c r="F433" s="262"/>
      <c r="G433" s="284"/>
      <c r="H433" s="286"/>
      <c r="I433" s="279"/>
      <c r="J433" s="260"/>
      <c r="K433" s="260"/>
      <c r="L433" s="280"/>
      <c r="M433" s="275"/>
      <c r="N433" s="263"/>
      <c r="P433" s="264" t="str">
        <f>IF(R433 = "", "", COUNT($R$4:R433))</f>
        <v/>
      </c>
      <c r="Q433" s="264" t="str">
        <f t="shared" si="53"/>
        <v/>
      </c>
      <c r="R433" s="265" t="str">
        <f t="shared" si="54"/>
        <v/>
      </c>
      <c r="S433" s="266" t="str">
        <f t="shared" si="59"/>
        <v/>
      </c>
      <c r="T433" s="267" t="str">
        <f t="shared" si="55"/>
        <v/>
      </c>
      <c r="U433" s="268" t="str">
        <f t="shared" si="60"/>
        <v/>
      </c>
      <c r="V433" s="269" t="str">
        <f t="shared" si="56"/>
        <v/>
      </c>
      <c r="W433" s="5"/>
      <c r="AR433" s="2" t="str">
        <f t="shared" si="58"/>
        <v/>
      </c>
      <c r="AS433" s="2" t="str">
        <f t="shared" si="57"/>
        <v/>
      </c>
      <c r="AT433" s="2" t="str">
        <f>IF(AR433="","",IF(AND(H433&gt;='Intersection Mileposts'!$F$5,H433&lt;='Intersection Mileposts'!$G$5),"Y",IF(AND(H433&gt;='Intersection Mileposts'!$F$6,H433&lt;='Intersection Mileposts'!$G$6),"Y",IF(AND(H433&gt;='Intersection Mileposts'!$F$7,H433&lt;='Intersection Mileposts'!$G$7),"Y",IF(AND(H433&gt;='Intersection Mileposts'!$F$8,H433&lt;='Intersection Mileposts'!$G$8),"Y",IF(AND(H433&gt;='Intersection Mileposts'!$F$9,H433&lt;='Intersection Mileposts'!$G$9),"Y",IF(AND(H433&gt;='Intersection Mileposts'!$F$10,H433&lt;='Intersection Mileposts'!$G$10),"Y",IF(AND(H433&gt;='Intersection Mileposts'!$F$11,H433&lt;='Intersection Mileposts'!$G$11),"Y",IF(AND(H433&gt;='Intersection Mileposts'!$F$12,H433&lt;='Intersection Mileposts'!$G$12),"Y",IF(AND(H433&gt;='Intersection Mileposts'!$F$13,H433&lt;='Intersection Mileposts'!$G$13),"Y",IF(AND(H433&gt;='Intersection Mileposts'!$F$14,H433&lt;='Intersection Mileposts'!$G$14),"Y",IF(AND(H433&gt;='Intersection Mileposts'!$F$15,H433&lt;='Intersection Mileposts'!$G$15),"Y",IF(AND(H433&gt;='Intersection Mileposts'!$F$16,H433&lt;='Intersection Mileposts'!$G$16),"Y",IF(AND(H433&gt;='Intersection Mileposts'!$F$17,H433&lt;='Intersection Mileposts'!$G$17),"Y",IF(AND(H433&gt;='Intersection Mileposts'!$F$18,H433&lt;='Intersection Mileposts'!$G$18),"Y",IF(AND(H433&gt;='Intersection Mileposts'!$F$19,H433&lt;='Intersection Mileposts'!$G$19),"Y",IF(AND(H433&gt;='Intersection Mileposts'!$F$20,H433&lt;='Intersection Mileposts'!$G$20),"Y",IF(AND(H433&gt;='Intersection Mileposts'!$F$21,H433&lt;='Intersection Mileposts'!$G$21),"Y",IF(AND(H433&gt;='Intersection Mileposts'!$F$22,H433&lt;='Intersection Mileposts'!$G$22),"Y",IF(AND(H433&gt;='Intersection Mileposts'!$F$23,H433&lt;='Intersection Mileposts'!$G$23),"Y",IF(AND(H433&gt;='Intersection Mileposts'!$F$24,H433&lt;='Intersection Mileposts'!$G$24),"Y",IF(AND(H433&gt;='Intersection Mileposts'!$F$25,H433&lt;='Intersection Mileposts'!$G$25),"Y",IF(AND(H433&gt;='Intersection Mileposts'!$F$26,H433&lt;='Intersection Mileposts'!$G$26),"Y",IF(AND(H433&gt;='Intersection Mileposts'!$F$27,H433&lt;='Intersection Mileposts'!$G$27),"Y",IF(AND(H433&gt;='Intersection Mileposts'!$F$28,H433&lt;='Intersection Mileposts'!$G$28),"Y",IF(AND(H433&gt;='Intersection Mileposts'!$F$29,H433&lt;='Intersection Mileposts'!$G$29),"Y", IF(AND(H433&gt;='Intersection Mileposts'!$F$30,H433&lt;='Intersection Mileposts'!$G$30),"Y",IF(AND(H433&gt;='Intersection Mileposts'!$F$31,H433&lt;='Intersection Mileposts'!$G$31),"Y",IF(AND(H433&gt;='Intersection Mileposts'!$F$32,H433&lt;='Intersection Mileposts'!$G$32),"Y",IF(AND(H433&gt;='Intersection Mileposts'!$F$33,H433&lt;='Intersection Mileposts'!$G$33),"Y",IF(AND(H433&gt;='Intersection Mileposts'!$F$34,H433&lt;='Intersection Mileposts'!$G$34),"Y",IF(AND(H433&gt;='Intersection Mileposts'!$F$35,H433&lt;='Intersection Mileposts'!$G$35),"Y",IF(AND(H433&gt;='Intersection Mileposts'!$F$36,H433&lt;='Intersection Mileposts'!$G$36),"Y",IF(AND(H433&gt;='Intersection Mileposts'!$F$37,H433&lt;='Intersection Mileposts'!$G$37),"Y",IF(AND(H433&gt;='Intersection Mileposts'!$F$38,H433&lt;='Intersection Mileposts'!$G$38),"Y",IF(AND(H433&gt;='Intersection Mileposts'!$F$39,H433&lt;='Intersection Mileposts'!$G$39),"Y","N"))))))))))))))))))))))))))))))))))))</f>
        <v/>
      </c>
    </row>
    <row r="434" spans="1:46" x14ac:dyDescent="0.3">
      <c r="A434" s="279"/>
      <c r="B434" s="261"/>
      <c r="C434" s="262"/>
      <c r="D434" s="262"/>
      <c r="E434" s="262"/>
      <c r="F434" s="262"/>
      <c r="G434" s="284"/>
      <c r="H434" s="286"/>
      <c r="I434" s="279"/>
      <c r="J434" s="260"/>
      <c r="K434" s="260"/>
      <c r="L434" s="280"/>
      <c r="M434" s="275"/>
      <c r="N434" s="263"/>
      <c r="P434" s="264" t="str">
        <f>IF(R434 = "", "", COUNT($R$4:R434))</f>
        <v/>
      </c>
      <c r="Q434" s="264" t="str">
        <f t="shared" si="53"/>
        <v/>
      </c>
      <c r="R434" s="265" t="str">
        <f t="shared" si="54"/>
        <v/>
      </c>
      <c r="S434" s="266" t="str">
        <f t="shared" si="59"/>
        <v/>
      </c>
      <c r="T434" s="267" t="str">
        <f t="shared" si="55"/>
        <v/>
      </c>
      <c r="U434" s="268" t="str">
        <f t="shared" si="60"/>
        <v/>
      </c>
      <c r="V434" s="269" t="str">
        <f t="shared" si="56"/>
        <v/>
      </c>
      <c r="W434" s="5"/>
      <c r="AR434" s="2" t="str">
        <f t="shared" si="58"/>
        <v/>
      </c>
      <c r="AS434" s="2" t="str">
        <f t="shared" si="57"/>
        <v/>
      </c>
      <c r="AT434" s="2" t="str">
        <f>IF(AR434="","",IF(AND(H434&gt;='Intersection Mileposts'!$F$5,H434&lt;='Intersection Mileposts'!$G$5),"Y",IF(AND(H434&gt;='Intersection Mileposts'!$F$6,H434&lt;='Intersection Mileposts'!$G$6),"Y",IF(AND(H434&gt;='Intersection Mileposts'!$F$7,H434&lt;='Intersection Mileposts'!$G$7),"Y",IF(AND(H434&gt;='Intersection Mileposts'!$F$8,H434&lt;='Intersection Mileposts'!$G$8),"Y",IF(AND(H434&gt;='Intersection Mileposts'!$F$9,H434&lt;='Intersection Mileposts'!$G$9),"Y",IF(AND(H434&gt;='Intersection Mileposts'!$F$10,H434&lt;='Intersection Mileposts'!$G$10),"Y",IF(AND(H434&gt;='Intersection Mileposts'!$F$11,H434&lt;='Intersection Mileposts'!$G$11),"Y",IF(AND(H434&gt;='Intersection Mileposts'!$F$12,H434&lt;='Intersection Mileposts'!$G$12),"Y",IF(AND(H434&gt;='Intersection Mileposts'!$F$13,H434&lt;='Intersection Mileposts'!$G$13),"Y",IF(AND(H434&gt;='Intersection Mileposts'!$F$14,H434&lt;='Intersection Mileposts'!$G$14),"Y",IF(AND(H434&gt;='Intersection Mileposts'!$F$15,H434&lt;='Intersection Mileposts'!$G$15),"Y",IF(AND(H434&gt;='Intersection Mileposts'!$F$16,H434&lt;='Intersection Mileposts'!$G$16),"Y",IF(AND(H434&gt;='Intersection Mileposts'!$F$17,H434&lt;='Intersection Mileposts'!$G$17),"Y",IF(AND(H434&gt;='Intersection Mileposts'!$F$18,H434&lt;='Intersection Mileposts'!$G$18),"Y",IF(AND(H434&gt;='Intersection Mileposts'!$F$19,H434&lt;='Intersection Mileposts'!$G$19),"Y",IF(AND(H434&gt;='Intersection Mileposts'!$F$20,H434&lt;='Intersection Mileposts'!$G$20),"Y",IF(AND(H434&gt;='Intersection Mileposts'!$F$21,H434&lt;='Intersection Mileposts'!$G$21),"Y",IF(AND(H434&gt;='Intersection Mileposts'!$F$22,H434&lt;='Intersection Mileposts'!$G$22),"Y",IF(AND(H434&gt;='Intersection Mileposts'!$F$23,H434&lt;='Intersection Mileposts'!$G$23),"Y",IF(AND(H434&gt;='Intersection Mileposts'!$F$24,H434&lt;='Intersection Mileposts'!$G$24),"Y",IF(AND(H434&gt;='Intersection Mileposts'!$F$25,H434&lt;='Intersection Mileposts'!$G$25),"Y",IF(AND(H434&gt;='Intersection Mileposts'!$F$26,H434&lt;='Intersection Mileposts'!$G$26),"Y",IF(AND(H434&gt;='Intersection Mileposts'!$F$27,H434&lt;='Intersection Mileposts'!$G$27),"Y",IF(AND(H434&gt;='Intersection Mileposts'!$F$28,H434&lt;='Intersection Mileposts'!$G$28),"Y",IF(AND(H434&gt;='Intersection Mileposts'!$F$29,H434&lt;='Intersection Mileposts'!$G$29),"Y", IF(AND(H434&gt;='Intersection Mileposts'!$F$30,H434&lt;='Intersection Mileposts'!$G$30),"Y",IF(AND(H434&gt;='Intersection Mileposts'!$F$31,H434&lt;='Intersection Mileposts'!$G$31),"Y",IF(AND(H434&gt;='Intersection Mileposts'!$F$32,H434&lt;='Intersection Mileposts'!$G$32),"Y",IF(AND(H434&gt;='Intersection Mileposts'!$F$33,H434&lt;='Intersection Mileposts'!$G$33),"Y",IF(AND(H434&gt;='Intersection Mileposts'!$F$34,H434&lt;='Intersection Mileposts'!$G$34),"Y",IF(AND(H434&gt;='Intersection Mileposts'!$F$35,H434&lt;='Intersection Mileposts'!$G$35),"Y",IF(AND(H434&gt;='Intersection Mileposts'!$F$36,H434&lt;='Intersection Mileposts'!$G$36),"Y",IF(AND(H434&gt;='Intersection Mileposts'!$F$37,H434&lt;='Intersection Mileposts'!$G$37),"Y",IF(AND(H434&gt;='Intersection Mileposts'!$F$38,H434&lt;='Intersection Mileposts'!$G$38),"Y",IF(AND(H434&gt;='Intersection Mileposts'!$F$39,H434&lt;='Intersection Mileposts'!$G$39),"Y","N"))))))))))))))))))))))))))))))))))))</f>
        <v/>
      </c>
    </row>
    <row r="435" spans="1:46" x14ac:dyDescent="0.3">
      <c r="A435" s="279"/>
      <c r="B435" s="261"/>
      <c r="C435" s="262"/>
      <c r="D435" s="262"/>
      <c r="E435" s="262"/>
      <c r="F435" s="262"/>
      <c r="G435" s="284"/>
      <c r="H435" s="286"/>
      <c r="I435" s="279"/>
      <c r="J435" s="260"/>
      <c r="K435" s="260"/>
      <c r="L435" s="280"/>
      <c r="M435" s="275"/>
      <c r="N435" s="263"/>
      <c r="P435" s="264" t="str">
        <f>IF(R435 = "", "", COUNT($R$4:R435))</f>
        <v/>
      </c>
      <c r="Q435" s="264" t="str">
        <f t="shared" si="53"/>
        <v/>
      </c>
      <c r="R435" s="265" t="str">
        <f t="shared" si="54"/>
        <v/>
      </c>
      <c r="S435" s="266" t="str">
        <f t="shared" si="59"/>
        <v/>
      </c>
      <c r="T435" s="267" t="str">
        <f t="shared" si="55"/>
        <v/>
      </c>
      <c r="U435" s="268" t="str">
        <f t="shared" si="60"/>
        <v/>
      </c>
      <c r="V435" s="269" t="str">
        <f t="shared" si="56"/>
        <v/>
      </c>
      <c r="W435" s="5"/>
      <c r="AR435" s="2" t="str">
        <f t="shared" si="58"/>
        <v/>
      </c>
      <c r="AS435" s="2" t="str">
        <f t="shared" si="57"/>
        <v/>
      </c>
      <c r="AT435" s="2" t="str">
        <f>IF(AR435="","",IF(AND(H435&gt;='Intersection Mileposts'!$F$5,H435&lt;='Intersection Mileposts'!$G$5),"Y",IF(AND(H435&gt;='Intersection Mileposts'!$F$6,H435&lt;='Intersection Mileposts'!$G$6),"Y",IF(AND(H435&gt;='Intersection Mileposts'!$F$7,H435&lt;='Intersection Mileposts'!$G$7),"Y",IF(AND(H435&gt;='Intersection Mileposts'!$F$8,H435&lt;='Intersection Mileposts'!$G$8),"Y",IF(AND(H435&gt;='Intersection Mileposts'!$F$9,H435&lt;='Intersection Mileposts'!$G$9),"Y",IF(AND(H435&gt;='Intersection Mileposts'!$F$10,H435&lt;='Intersection Mileposts'!$G$10),"Y",IF(AND(H435&gt;='Intersection Mileposts'!$F$11,H435&lt;='Intersection Mileposts'!$G$11),"Y",IF(AND(H435&gt;='Intersection Mileposts'!$F$12,H435&lt;='Intersection Mileposts'!$G$12),"Y",IF(AND(H435&gt;='Intersection Mileposts'!$F$13,H435&lt;='Intersection Mileposts'!$G$13),"Y",IF(AND(H435&gt;='Intersection Mileposts'!$F$14,H435&lt;='Intersection Mileposts'!$G$14),"Y",IF(AND(H435&gt;='Intersection Mileposts'!$F$15,H435&lt;='Intersection Mileposts'!$G$15),"Y",IF(AND(H435&gt;='Intersection Mileposts'!$F$16,H435&lt;='Intersection Mileposts'!$G$16),"Y",IF(AND(H435&gt;='Intersection Mileposts'!$F$17,H435&lt;='Intersection Mileposts'!$G$17),"Y",IF(AND(H435&gt;='Intersection Mileposts'!$F$18,H435&lt;='Intersection Mileposts'!$G$18),"Y",IF(AND(H435&gt;='Intersection Mileposts'!$F$19,H435&lt;='Intersection Mileposts'!$G$19),"Y",IF(AND(H435&gt;='Intersection Mileposts'!$F$20,H435&lt;='Intersection Mileposts'!$G$20),"Y",IF(AND(H435&gt;='Intersection Mileposts'!$F$21,H435&lt;='Intersection Mileposts'!$G$21),"Y",IF(AND(H435&gt;='Intersection Mileposts'!$F$22,H435&lt;='Intersection Mileposts'!$G$22),"Y",IF(AND(H435&gt;='Intersection Mileposts'!$F$23,H435&lt;='Intersection Mileposts'!$G$23),"Y",IF(AND(H435&gt;='Intersection Mileposts'!$F$24,H435&lt;='Intersection Mileposts'!$G$24),"Y",IF(AND(H435&gt;='Intersection Mileposts'!$F$25,H435&lt;='Intersection Mileposts'!$G$25),"Y",IF(AND(H435&gt;='Intersection Mileposts'!$F$26,H435&lt;='Intersection Mileposts'!$G$26),"Y",IF(AND(H435&gt;='Intersection Mileposts'!$F$27,H435&lt;='Intersection Mileposts'!$G$27),"Y",IF(AND(H435&gt;='Intersection Mileposts'!$F$28,H435&lt;='Intersection Mileposts'!$G$28),"Y",IF(AND(H435&gt;='Intersection Mileposts'!$F$29,H435&lt;='Intersection Mileposts'!$G$29),"Y", IF(AND(H435&gt;='Intersection Mileposts'!$F$30,H435&lt;='Intersection Mileposts'!$G$30),"Y",IF(AND(H435&gt;='Intersection Mileposts'!$F$31,H435&lt;='Intersection Mileposts'!$G$31),"Y",IF(AND(H435&gt;='Intersection Mileposts'!$F$32,H435&lt;='Intersection Mileposts'!$G$32),"Y",IF(AND(H435&gt;='Intersection Mileposts'!$F$33,H435&lt;='Intersection Mileposts'!$G$33),"Y",IF(AND(H435&gt;='Intersection Mileposts'!$F$34,H435&lt;='Intersection Mileposts'!$G$34),"Y",IF(AND(H435&gt;='Intersection Mileposts'!$F$35,H435&lt;='Intersection Mileposts'!$G$35),"Y",IF(AND(H435&gt;='Intersection Mileposts'!$F$36,H435&lt;='Intersection Mileposts'!$G$36),"Y",IF(AND(H435&gt;='Intersection Mileposts'!$F$37,H435&lt;='Intersection Mileposts'!$G$37),"Y",IF(AND(H435&gt;='Intersection Mileposts'!$F$38,H435&lt;='Intersection Mileposts'!$G$38),"Y",IF(AND(H435&gt;='Intersection Mileposts'!$F$39,H435&lt;='Intersection Mileposts'!$G$39),"Y","N"))))))))))))))))))))))))))))))))))))</f>
        <v/>
      </c>
    </row>
    <row r="436" spans="1:46" x14ac:dyDescent="0.3">
      <c r="A436" s="279"/>
      <c r="B436" s="261"/>
      <c r="C436" s="262"/>
      <c r="D436" s="262"/>
      <c r="E436" s="262"/>
      <c r="F436" s="262"/>
      <c r="G436" s="284"/>
      <c r="H436" s="286"/>
      <c r="I436" s="279"/>
      <c r="J436" s="260"/>
      <c r="K436" s="260"/>
      <c r="L436" s="280"/>
      <c r="M436" s="275"/>
      <c r="N436" s="263"/>
      <c r="P436" s="264" t="str">
        <f>IF(R436 = "", "", COUNT($R$4:R436))</f>
        <v/>
      </c>
      <c r="Q436" s="264" t="str">
        <f t="shared" si="53"/>
        <v/>
      </c>
      <c r="R436" s="265" t="str">
        <f t="shared" si="54"/>
        <v/>
      </c>
      <c r="S436" s="266" t="str">
        <f t="shared" si="59"/>
        <v/>
      </c>
      <c r="T436" s="267" t="str">
        <f t="shared" si="55"/>
        <v/>
      </c>
      <c r="U436" s="268" t="str">
        <f t="shared" si="60"/>
        <v/>
      </c>
      <c r="V436" s="269" t="str">
        <f t="shared" si="56"/>
        <v/>
      </c>
      <c r="W436" s="5"/>
      <c r="AR436" s="2" t="str">
        <f t="shared" si="58"/>
        <v/>
      </c>
      <c r="AS436" s="2" t="str">
        <f t="shared" si="57"/>
        <v/>
      </c>
      <c r="AT436" s="2" t="str">
        <f>IF(AR436="","",IF(AND(H436&gt;='Intersection Mileposts'!$F$5,H436&lt;='Intersection Mileposts'!$G$5),"Y",IF(AND(H436&gt;='Intersection Mileposts'!$F$6,H436&lt;='Intersection Mileposts'!$G$6),"Y",IF(AND(H436&gt;='Intersection Mileposts'!$F$7,H436&lt;='Intersection Mileposts'!$G$7),"Y",IF(AND(H436&gt;='Intersection Mileposts'!$F$8,H436&lt;='Intersection Mileposts'!$G$8),"Y",IF(AND(H436&gt;='Intersection Mileposts'!$F$9,H436&lt;='Intersection Mileposts'!$G$9),"Y",IF(AND(H436&gt;='Intersection Mileposts'!$F$10,H436&lt;='Intersection Mileposts'!$G$10),"Y",IF(AND(H436&gt;='Intersection Mileposts'!$F$11,H436&lt;='Intersection Mileposts'!$G$11),"Y",IF(AND(H436&gt;='Intersection Mileposts'!$F$12,H436&lt;='Intersection Mileposts'!$G$12),"Y",IF(AND(H436&gt;='Intersection Mileposts'!$F$13,H436&lt;='Intersection Mileposts'!$G$13),"Y",IF(AND(H436&gt;='Intersection Mileposts'!$F$14,H436&lt;='Intersection Mileposts'!$G$14),"Y",IF(AND(H436&gt;='Intersection Mileposts'!$F$15,H436&lt;='Intersection Mileposts'!$G$15),"Y",IF(AND(H436&gt;='Intersection Mileposts'!$F$16,H436&lt;='Intersection Mileposts'!$G$16),"Y",IF(AND(H436&gt;='Intersection Mileposts'!$F$17,H436&lt;='Intersection Mileposts'!$G$17),"Y",IF(AND(H436&gt;='Intersection Mileposts'!$F$18,H436&lt;='Intersection Mileposts'!$G$18),"Y",IF(AND(H436&gt;='Intersection Mileposts'!$F$19,H436&lt;='Intersection Mileposts'!$G$19),"Y",IF(AND(H436&gt;='Intersection Mileposts'!$F$20,H436&lt;='Intersection Mileposts'!$G$20),"Y",IF(AND(H436&gt;='Intersection Mileposts'!$F$21,H436&lt;='Intersection Mileposts'!$G$21),"Y",IF(AND(H436&gt;='Intersection Mileposts'!$F$22,H436&lt;='Intersection Mileposts'!$G$22),"Y",IF(AND(H436&gt;='Intersection Mileposts'!$F$23,H436&lt;='Intersection Mileposts'!$G$23),"Y",IF(AND(H436&gt;='Intersection Mileposts'!$F$24,H436&lt;='Intersection Mileposts'!$G$24),"Y",IF(AND(H436&gt;='Intersection Mileposts'!$F$25,H436&lt;='Intersection Mileposts'!$G$25),"Y",IF(AND(H436&gt;='Intersection Mileposts'!$F$26,H436&lt;='Intersection Mileposts'!$G$26),"Y",IF(AND(H436&gt;='Intersection Mileposts'!$F$27,H436&lt;='Intersection Mileposts'!$G$27),"Y",IF(AND(H436&gt;='Intersection Mileposts'!$F$28,H436&lt;='Intersection Mileposts'!$G$28),"Y",IF(AND(H436&gt;='Intersection Mileposts'!$F$29,H436&lt;='Intersection Mileposts'!$G$29),"Y", IF(AND(H436&gt;='Intersection Mileposts'!$F$30,H436&lt;='Intersection Mileposts'!$G$30),"Y",IF(AND(H436&gt;='Intersection Mileposts'!$F$31,H436&lt;='Intersection Mileposts'!$G$31),"Y",IF(AND(H436&gt;='Intersection Mileposts'!$F$32,H436&lt;='Intersection Mileposts'!$G$32),"Y",IF(AND(H436&gt;='Intersection Mileposts'!$F$33,H436&lt;='Intersection Mileposts'!$G$33),"Y",IF(AND(H436&gt;='Intersection Mileposts'!$F$34,H436&lt;='Intersection Mileposts'!$G$34),"Y",IF(AND(H436&gt;='Intersection Mileposts'!$F$35,H436&lt;='Intersection Mileposts'!$G$35),"Y",IF(AND(H436&gt;='Intersection Mileposts'!$F$36,H436&lt;='Intersection Mileposts'!$G$36),"Y",IF(AND(H436&gt;='Intersection Mileposts'!$F$37,H436&lt;='Intersection Mileposts'!$G$37),"Y",IF(AND(H436&gt;='Intersection Mileposts'!$F$38,H436&lt;='Intersection Mileposts'!$G$38),"Y",IF(AND(H436&gt;='Intersection Mileposts'!$F$39,H436&lt;='Intersection Mileposts'!$G$39),"Y","N"))))))))))))))))))))))))))))))))))))</f>
        <v/>
      </c>
    </row>
    <row r="437" spans="1:46" x14ac:dyDescent="0.3">
      <c r="A437" s="279"/>
      <c r="B437" s="261"/>
      <c r="C437" s="262"/>
      <c r="D437" s="262"/>
      <c r="E437" s="262"/>
      <c r="F437" s="262"/>
      <c r="G437" s="284"/>
      <c r="H437" s="286"/>
      <c r="I437" s="279"/>
      <c r="J437" s="260"/>
      <c r="K437" s="260"/>
      <c r="L437" s="280"/>
      <c r="M437" s="275"/>
      <c r="N437" s="263"/>
      <c r="P437" s="264" t="str">
        <f>IF(R437 = "", "", COUNT($R$4:R437))</f>
        <v/>
      </c>
      <c r="Q437" s="264" t="str">
        <f t="shared" si="53"/>
        <v/>
      </c>
      <c r="R437" s="265" t="str">
        <f t="shared" si="54"/>
        <v/>
      </c>
      <c r="S437" s="266" t="str">
        <f t="shared" si="59"/>
        <v/>
      </c>
      <c r="T437" s="267" t="str">
        <f t="shared" si="55"/>
        <v/>
      </c>
      <c r="U437" s="268" t="str">
        <f t="shared" si="60"/>
        <v/>
      </c>
      <c r="V437" s="269" t="str">
        <f t="shared" si="56"/>
        <v/>
      </c>
      <c r="W437" s="5"/>
      <c r="AR437" s="2" t="str">
        <f t="shared" si="58"/>
        <v/>
      </c>
      <c r="AS437" s="2" t="str">
        <f t="shared" si="57"/>
        <v/>
      </c>
      <c r="AT437" s="2" t="str">
        <f>IF(AR437="","",IF(AND(H437&gt;='Intersection Mileposts'!$F$5,H437&lt;='Intersection Mileposts'!$G$5),"Y",IF(AND(H437&gt;='Intersection Mileposts'!$F$6,H437&lt;='Intersection Mileposts'!$G$6),"Y",IF(AND(H437&gt;='Intersection Mileposts'!$F$7,H437&lt;='Intersection Mileposts'!$G$7),"Y",IF(AND(H437&gt;='Intersection Mileposts'!$F$8,H437&lt;='Intersection Mileposts'!$G$8),"Y",IF(AND(H437&gt;='Intersection Mileposts'!$F$9,H437&lt;='Intersection Mileposts'!$G$9),"Y",IF(AND(H437&gt;='Intersection Mileposts'!$F$10,H437&lt;='Intersection Mileposts'!$G$10),"Y",IF(AND(H437&gt;='Intersection Mileposts'!$F$11,H437&lt;='Intersection Mileposts'!$G$11),"Y",IF(AND(H437&gt;='Intersection Mileposts'!$F$12,H437&lt;='Intersection Mileposts'!$G$12),"Y",IF(AND(H437&gt;='Intersection Mileposts'!$F$13,H437&lt;='Intersection Mileposts'!$G$13),"Y",IF(AND(H437&gt;='Intersection Mileposts'!$F$14,H437&lt;='Intersection Mileposts'!$G$14),"Y",IF(AND(H437&gt;='Intersection Mileposts'!$F$15,H437&lt;='Intersection Mileposts'!$G$15),"Y",IF(AND(H437&gt;='Intersection Mileposts'!$F$16,H437&lt;='Intersection Mileposts'!$G$16),"Y",IF(AND(H437&gt;='Intersection Mileposts'!$F$17,H437&lt;='Intersection Mileposts'!$G$17),"Y",IF(AND(H437&gt;='Intersection Mileposts'!$F$18,H437&lt;='Intersection Mileposts'!$G$18),"Y",IF(AND(H437&gt;='Intersection Mileposts'!$F$19,H437&lt;='Intersection Mileposts'!$G$19),"Y",IF(AND(H437&gt;='Intersection Mileposts'!$F$20,H437&lt;='Intersection Mileposts'!$G$20),"Y",IF(AND(H437&gt;='Intersection Mileposts'!$F$21,H437&lt;='Intersection Mileposts'!$G$21),"Y",IF(AND(H437&gt;='Intersection Mileposts'!$F$22,H437&lt;='Intersection Mileposts'!$G$22),"Y",IF(AND(H437&gt;='Intersection Mileposts'!$F$23,H437&lt;='Intersection Mileposts'!$G$23),"Y",IF(AND(H437&gt;='Intersection Mileposts'!$F$24,H437&lt;='Intersection Mileposts'!$G$24),"Y",IF(AND(H437&gt;='Intersection Mileposts'!$F$25,H437&lt;='Intersection Mileposts'!$G$25),"Y",IF(AND(H437&gt;='Intersection Mileposts'!$F$26,H437&lt;='Intersection Mileposts'!$G$26),"Y",IF(AND(H437&gt;='Intersection Mileposts'!$F$27,H437&lt;='Intersection Mileposts'!$G$27),"Y",IF(AND(H437&gt;='Intersection Mileposts'!$F$28,H437&lt;='Intersection Mileposts'!$G$28),"Y",IF(AND(H437&gt;='Intersection Mileposts'!$F$29,H437&lt;='Intersection Mileposts'!$G$29),"Y", IF(AND(H437&gt;='Intersection Mileposts'!$F$30,H437&lt;='Intersection Mileposts'!$G$30),"Y",IF(AND(H437&gt;='Intersection Mileposts'!$F$31,H437&lt;='Intersection Mileposts'!$G$31),"Y",IF(AND(H437&gt;='Intersection Mileposts'!$F$32,H437&lt;='Intersection Mileposts'!$G$32),"Y",IF(AND(H437&gt;='Intersection Mileposts'!$F$33,H437&lt;='Intersection Mileposts'!$G$33),"Y",IF(AND(H437&gt;='Intersection Mileposts'!$F$34,H437&lt;='Intersection Mileposts'!$G$34),"Y",IF(AND(H437&gt;='Intersection Mileposts'!$F$35,H437&lt;='Intersection Mileposts'!$G$35),"Y",IF(AND(H437&gt;='Intersection Mileposts'!$F$36,H437&lt;='Intersection Mileposts'!$G$36),"Y",IF(AND(H437&gt;='Intersection Mileposts'!$F$37,H437&lt;='Intersection Mileposts'!$G$37),"Y",IF(AND(H437&gt;='Intersection Mileposts'!$F$38,H437&lt;='Intersection Mileposts'!$G$38),"Y",IF(AND(H437&gt;='Intersection Mileposts'!$F$39,H437&lt;='Intersection Mileposts'!$G$39),"Y","N"))))))))))))))))))))))))))))))))))))</f>
        <v/>
      </c>
    </row>
    <row r="438" spans="1:46" x14ac:dyDescent="0.3">
      <c r="A438" s="279"/>
      <c r="B438" s="261"/>
      <c r="C438" s="262"/>
      <c r="D438" s="262"/>
      <c r="E438" s="262"/>
      <c r="F438" s="262"/>
      <c r="G438" s="284"/>
      <c r="H438" s="286"/>
      <c r="I438" s="279"/>
      <c r="J438" s="260"/>
      <c r="K438" s="260"/>
      <c r="L438" s="280"/>
      <c r="M438" s="275"/>
      <c r="N438" s="263"/>
      <c r="P438" s="264" t="str">
        <f>IF(R438 = "", "", COUNT($R$4:R438))</f>
        <v/>
      </c>
      <c r="Q438" s="264" t="str">
        <f t="shared" si="53"/>
        <v/>
      </c>
      <c r="R438" s="265" t="str">
        <f t="shared" si="54"/>
        <v/>
      </c>
      <c r="S438" s="266" t="str">
        <f t="shared" si="59"/>
        <v/>
      </c>
      <c r="T438" s="267" t="str">
        <f t="shared" si="55"/>
        <v/>
      </c>
      <c r="U438" s="268" t="str">
        <f t="shared" si="60"/>
        <v/>
      </c>
      <c r="V438" s="269" t="str">
        <f t="shared" si="56"/>
        <v/>
      </c>
      <c r="W438" s="5"/>
      <c r="AR438" s="2" t="str">
        <f t="shared" si="58"/>
        <v/>
      </c>
      <c r="AS438" s="2" t="str">
        <f t="shared" si="57"/>
        <v/>
      </c>
      <c r="AT438" s="2" t="str">
        <f>IF(AR438="","",IF(AND(H438&gt;='Intersection Mileposts'!$F$5,H438&lt;='Intersection Mileposts'!$G$5),"Y",IF(AND(H438&gt;='Intersection Mileposts'!$F$6,H438&lt;='Intersection Mileposts'!$G$6),"Y",IF(AND(H438&gt;='Intersection Mileposts'!$F$7,H438&lt;='Intersection Mileposts'!$G$7),"Y",IF(AND(H438&gt;='Intersection Mileposts'!$F$8,H438&lt;='Intersection Mileposts'!$G$8),"Y",IF(AND(H438&gt;='Intersection Mileposts'!$F$9,H438&lt;='Intersection Mileposts'!$G$9),"Y",IF(AND(H438&gt;='Intersection Mileposts'!$F$10,H438&lt;='Intersection Mileposts'!$G$10),"Y",IF(AND(H438&gt;='Intersection Mileposts'!$F$11,H438&lt;='Intersection Mileposts'!$G$11),"Y",IF(AND(H438&gt;='Intersection Mileposts'!$F$12,H438&lt;='Intersection Mileposts'!$G$12),"Y",IF(AND(H438&gt;='Intersection Mileposts'!$F$13,H438&lt;='Intersection Mileposts'!$G$13),"Y",IF(AND(H438&gt;='Intersection Mileposts'!$F$14,H438&lt;='Intersection Mileposts'!$G$14),"Y",IF(AND(H438&gt;='Intersection Mileposts'!$F$15,H438&lt;='Intersection Mileposts'!$G$15),"Y",IF(AND(H438&gt;='Intersection Mileposts'!$F$16,H438&lt;='Intersection Mileposts'!$G$16),"Y",IF(AND(H438&gt;='Intersection Mileposts'!$F$17,H438&lt;='Intersection Mileposts'!$G$17),"Y",IF(AND(H438&gt;='Intersection Mileposts'!$F$18,H438&lt;='Intersection Mileposts'!$G$18),"Y",IF(AND(H438&gt;='Intersection Mileposts'!$F$19,H438&lt;='Intersection Mileposts'!$G$19),"Y",IF(AND(H438&gt;='Intersection Mileposts'!$F$20,H438&lt;='Intersection Mileposts'!$G$20),"Y",IF(AND(H438&gt;='Intersection Mileposts'!$F$21,H438&lt;='Intersection Mileposts'!$G$21),"Y",IF(AND(H438&gt;='Intersection Mileposts'!$F$22,H438&lt;='Intersection Mileposts'!$G$22),"Y",IF(AND(H438&gt;='Intersection Mileposts'!$F$23,H438&lt;='Intersection Mileposts'!$G$23),"Y",IF(AND(H438&gt;='Intersection Mileposts'!$F$24,H438&lt;='Intersection Mileposts'!$G$24),"Y",IF(AND(H438&gt;='Intersection Mileposts'!$F$25,H438&lt;='Intersection Mileposts'!$G$25),"Y",IF(AND(H438&gt;='Intersection Mileposts'!$F$26,H438&lt;='Intersection Mileposts'!$G$26),"Y",IF(AND(H438&gt;='Intersection Mileposts'!$F$27,H438&lt;='Intersection Mileposts'!$G$27),"Y",IF(AND(H438&gt;='Intersection Mileposts'!$F$28,H438&lt;='Intersection Mileposts'!$G$28),"Y",IF(AND(H438&gt;='Intersection Mileposts'!$F$29,H438&lt;='Intersection Mileposts'!$G$29),"Y", IF(AND(H438&gt;='Intersection Mileposts'!$F$30,H438&lt;='Intersection Mileposts'!$G$30),"Y",IF(AND(H438&gt;='Intersection Mileposts'!$F$31,H438&lt;='Intersection Mileposts'!$G$31),"Y",IF(AND(H438&gt;='Intersection Mileposts'!$F$32,H438&lt;='Intersection Mileposts'!$G$32),"Y",IF(AND(H438&gt;='Intersection Mileposts'!$F$33,H438&lt;='Intersection Mileposts'!$G$33),"Y",IF(AND(H438&gt;='Intersection Mileposts'!$F$34,H438&lt;='Intersection Mileposts'!$G$34),"Y",IF(AND(H438&gt;='Intersection Mileposts'!$F$35,H438&lt;='Intersection Mileposts'!$G$35),"Y",IF(AND(H438&gt;='Intersection Mileposts'!$F$36,H438&lt;='Intersection Mileposts'!$G$36),"Y",IF(AND(H438&gt;='Intersection Mileposts'!$F$37,H438&lt;='Intersection Mileposts'!$G$37),"Y",IF(AND(H438&gt;='Intersection Mileposts'!$F$38,H438&lt;='Intersection Mileposts'!$G$38),"Y",IF(AND(H438&gt;='Intersection Mileposts'!$F$39,H438&lt;='Intersection Mileposts'!$G$39),"Y","N"))))))))))))))))))))))))))))))))))))</f>
        <v/>
      </c>
    </row>
    <row r="439" spans="1:46" x14ac:dyDescent="0.3">
      <c r="A439" s="279"/>
      <c r="B439" s="261"/>
      <c r="C439" s="262"/>
      <c r="D439" s="262"/>
      <c r="E439" s="262"/>
      <c r="F439" s="262"/>
      <c r="G439" s="284"/>
      <c r="H439" s="286"/>
      <c r="I439" s="279"/>
      <c r="J439" s="260"/>
      <c r="K439" s="260"/>
      <c r="L439" s="280"/>
      <c r="M439" s="275"/>
      <c r="N439" s="263"/>
      <c r="P439" s="264" t="str">
        <f>IF(R439 = "", "", COUNT($R$4:R439))</f>
        <v/>
      </c>
      <c r="Q439" s="264" t="str">
        <f t="shared" si="53"/>
        <v/>
      </c>
      <c r="R439" s="265" t="str">
        <f t="shared" si="54"/>
        <v/>
      </c>
      <c r="S439" s="266" t="str">
        <f t="shared" si="59"/>
        <v/>
      </c>
      <c r="T439" s="267" t="str">
        <f t="shared" si="55"/>
        <v/>
      </c>
      <c r="U439" s="268" t="str">
        <f t="shared" si="60"/>
        <v/>
      </c>
      <c r="V439" s="269" t="str">
        <f t="shared" si="56"/>
        <v/>
      </c>
      <c r="W439" s="5"/>
      <c r="AR439" s="2" t="str">
        <f t="shared" si="58"/>
        <v/>
      </c>
      <c r="AS439" s="2" t="str">
        <f t="shared" si="57"/>
        <v/>
      </c>
      <c r="AT439" s="2" t="str">
        <f>IF(AR439="","",IF(AND(H439&gt;='Intersection Mileposts'!$F$5,H439&lt;='Intersection Mileposts'!$G$5),"Y",IF(AND(H439&gt;='Intersection Mileposts'!$F$6,H439&lt;='Intersection Mileposts'!$G$6),"Y",IF(AND(H439&gt;='Intersection Mileposts'!$F$7,H439&lt;='Intersection Mileposts'!$G$7),"Y",IF(AND(H439&gt;='Intersection Mileposts'!$F$8,H439&lt;='Intersection Mileposts'!$G$8),"Y",IF(AND(H439&gt;='Intersection Mileposts'!$F$9,H439&lt;='Intersection Mileposts'!$G$9),"Y",IF(AND(H439&gt;='Intersection Mileposts'!$F$10,H439&lt;='Intersection Mileposts'!$G$10),"Y",IF(AND(H439&gt;='Intersection Mileposts'!$F$11,H439&lt;='Intersection Mileposts'!$G$11),"Y",IF(AND(H439&gt;='Intersection Mileposts'!$F$12,H439&lt;='Intersection Mileposts'!$G$12),"Y",IF(AND(H439&gt;='Intersection Mileposts'!$F$13,H439&lt;='Intersection Mileposts'!$G$13),"Y",IF(AND(H439&gt;='Intersection Mileposts'!$F$14,H439&lt;='Intersection Mileposts'!$G$14),"Y",IF(AND(H439&gt;='Intersection Mileposts'!$F$15,H439&lt;='Intersection Mileposts'!$G$15),"Y",IF(AND(H439&gt;='Intersection Mileposts'!$F$16,H439&lt;='Intersection Mileposts'!$G$16),"Y",IF(AND(H439&gt;='Intersection Mileposts'!$F$17,H439&lt;='Intersection Mileposts'!$G$17),"Y",IF(AND(H439&gt;='Intersection Mileposts'!$F$18,H439&lt;='Intersection Mileposts'!$G$18),"Y",IF(AND(H439&gt;='Intersection Mileposts'!$F$19,H439&lt;='Intersection Mileposts'!$G$19),"Y",IF(AND(H439&gt;='Intersection Mileposts'!$F$20,H439&lt;='Intersection Mileposts'!$G$20),"Y",IF(AND(H439&gt;='Intersection Mileposts'!$F$21,H439&lt;='Intersection Mileposts'!$G$21),"Y",IF(AND(H439&gt;='Intersection Mileposts'!$F$22,H439&lt;='Intersection Mileposts'!$G$22),"Y",IF(AND(H439&gt;='Intersection Mileposts'!$F$23,H439&lt;='Intersection Mileposts'!$G$23),"Y",IF(AND(H439&gt;='Intersection Mileposts'!$F$24,H439&lt;='Intersection Mileposts'!$G$24),"Y",IF(AND(H439&gt;='Intersection Mileposts'!$F$25,H439&lt;='Intersection Mileposts'!$G$25),"Y",IF(AND(H439&gt;='Intersection Mileposts'!$F$26,H439&lt;='Intersection Mileposts'!$G$26),"Y",IF(AND(H439&gt;='Intersection Mileposts'!$F$27,H439&lt;='Intersection Mileposts'!$G$27),"Y",IF(AND(H439&gt;='Intersection Mileposts'!$F$28,H439&lt;='Intersection Mileposts'!$G$28),"Y",IF(AND(H439&gt;='Intersection Mileposts'!$F$29,H439&lt;='Intersection Mileposts'!$G$29),"Y", IF(AND(H439&gt;='Intersection Mileposts'!$F$30,H439&lt;='Intersection Mileposts'!$G$30),"Y",IF(AND(H439&gt;='Intersection Mileposts'!$F$31,H439&lt;='Intersection Mileposts'!$G$31),"Y",IF(AND(H439&gt;='Intersection Mileposts'!$F$32,H439&lt;='Intersection Mileposts'!$G$32),"Y",IF(AND(H439&gt;='Intersection Mileposts'!$F$33,H439&lt;='Intersection Mileposts'!$G$33),"Y",IF(AND(H439&gt;='Intersection Mileposts'!$F$34,H439&lt;='Intersection Mileposts'!$G$34),"Y",IF(AND(H439&gt;='Intersection Mileposts'!$F$35,H439&lt;='Intersection Mileposts'!$G$35),"Y",IF(AND(H439&gt;='Intersection Mileposts'!$F$36,H439&lt;='Intersection Mileposts'!$G$36),"Y",IF(AND(H439&gt;='Intersection Mileposts'!$F$37,H439&lt;='Intersection Mileposts'!$G$37),"Y",IF(AND(H439&gt;='Intersection Mileposts'!$F$38,H439&lt;='Intersection Mileposts'!$G$38),"Y",IF(AND(H439&gt;='Intersection Mileposts'!$F$39,H439&lt;='Intersection Mileposts'!$G$39),"Y","N"))))))))))))))))))))))))))))))))))))</f>
        <v/>
      </c>
    </row>
    <row r="440" spans="1:46" x14ac:dyDescent="0.3">
      <c r="A440" s="279"/>
      <c r="B440" s="261"/>
      <c r="C440" s="262"/>
      <c r="D440" s="262"/>
      <c r="E440" s="262"/>
      <c r="F440" s="262"/>
      <c r="G440" s="284"/>
      <c r="H440" s="286"/>
      <c r="I440" s="279"/>
      <c r="J440" s="260"/>
      <c r="K440" s="260"/>
      <c r="L440" s="280"/>
      <c r="M440" s="275"/>
      <c r="N440" s="263"/>
      <c r="P440" s="264" t="str">
        <f>IF(R440 = "", "", COUNT($R$4:R440))</f>
        <v/>
      </c>
      <c r="Q440" s="264" t="str">
        <f t="shared" si="53"/>
        <v/>
      </c>
      <c r="R440" s="265" t="str">
        <f t="shared" si="54"/>
        <v/>
      </c>
      <c r="S440" s="266" t="str">
        <f t="shared" si="59"/>
        <v/>
      </c>
      <c r="T440" s="267" t="str">
        <f t="shared" si="55"/>
        <v/>
      </c>
      <c r="U440" s="268" t="str">
        <f t="shared" si="60"/>
        <v/>
      </c>
      <c r="V440" s="269" t="str">
        <f t="shared" si="56"/>
        <v/>
      </c>
      <c r="W440" s="5"/>
      <c r="AR440" s="2" t="str">
        <f t="shared" si="58"/>
        <v/>
      </c>
      <c r="AS440" s="2" t="str">
        <f t="shared" si="57"/>
        <v/>
      </c>
      <c r="AT440" s="2" t="str">
        <f>IF(AR440="","",IF(AND(H440&gt;='Intersection Mileposts'!$F$5,H440&lt;='Intersection Mileposts'!$G$5),"Y",IF(AND(H440&gt;='Intersection Mileposts'!$F$6,H440&lt;='Intersection Mileposts'!$G$6),"Y",IF(AND(H440&gt;='Intersection Mileposts'!$F$7,H440&lt;='Intersection Mileposts'!$G$7),"Y",IF(AND(H440&gt;='Intersection Mileposts'!$F$8,H440&lt;='Intersection Mileposts'!$G$8),"Y",IF(AND(H440&gt;='Intersection Mileposts'!$F$9,H440&lt;='Intersection Mileposts'!$G$9),"Y",IF(AND(H440&gt;='Intersection Mileposts'!$F$10,H440&lt;='Intersection Mileposts'!$G$10),"Y",IF(AND(H440&gt;='Intersection Mileposts'!$F$11,H440&lt;='Intersection Mileposts'!$G$11),"Y",IF(AND(H440&gt;='Intersection Mileposts'!$F$12,H440&lt;='Intersection Mileposts'!$G$12),"Y",IF(AND(H440&gt;='Intersection Mileposts'!$F$13,H440&lt;='Intersection Mileposts'!$G$13),"Y",IF(AND(H440&gt;='Intersection Mileposts'!$F$14,H440&lt;='Intersection Mileposts'!$G$14),"Y",IF(AND(H440&gt;='Intersection Mileposts'!$F$15,H440&lt;='Intersection Mileposts'!$G$15),"Y",IF(AND(H440&gt;='Intersection Mileposts'!$F$16,H440&lt;='Intersection Mileposts'!$G$16),"Y",IF(AND(H440&gt;='Intersection Mileposts'!$F$17,H440&lt;='Intersection Mileposts'!$G$17),"Y",IF(AND(H440&gt;='Intersection Mileposts'!$F$18,H440&lt;='Intersection Mileposts'!$G$18),"Y",IF(AND(H440&gt;='Intersection Mileposts'!$F$19,H440&lt;='Intersection Mileposts'!$G$19),"Y",IF(AND(H440&gt;='Intersection Mileposts'!$F$20,H440&lt;='Intersection Mileposts'!$G$20),"Y",IF(AND(H440&gt;='Intersection Mileposts'!$F$21,H440&lt;='Intersection Mileposts'!$G$21),"Y",IF(AND(H440&gt;='Intersection Mileposts'!$F$22,H440&lt;='Intersection Mileposts'!$G$22),"Y",IF(AND(H440&gt;='Intersection Mileposts'!$F$23,H440&lt;='Intersection Mileposts'!$G$23),"Y",IF(AND(H440&gt;='Intersection Mileposts'!$F$24,H440&lt;='Intersection Mileposts'!$G$24),"Y",IF(AND(H440&gt;='Intersection Mileposts'!$F$25,H440&lt;='Intersection Mileposts'!$G$25),"Y",IF(AND(H440&gt;='Intersection Mileposts'!$F$26,H440&lt;='Intersection Mileposts'!$G$26),"Y",IF(AND(H440&gt;='Intersection Mileposts'!$F$27,H440&lt;='Intersection Mileposts'!$G$27),"Y",IF(AND(H440&gt;='Intersection Mileposts'!$F$28,H440&lt;='Intersection Mileposts'!$G$28),"Y",IF(AND(H440&gt;='Intersection Mileposts'!$F$29,H440&lt;='Intersection Mileposts'!$G$29),"Y", IF(AND(H440&gt;='Intersection Mileposts'!$F$30,H440&lt;='Intersection Mileposts'!$G$30),"Y",IF(AND(H440&gt;='Intersection Mileposts'!$F$31,H440&lt;='Intersection Mileposts'!$G$31),"Y",IF(AND(H440&gt;='Intersection Mileposts'!$F$32,H440&lt;='Intersection Mileposts'!$G$32),"Y",IF(AND(H440&gt;='Intersection Mileposts'!$F$33,H440&lt;='Intersection Mileposts'!$G$33),"Y",IF(AND(H440&gt;='Intersection Mileposts'!$F$34,H440&lt;='Intersection Mileposts'!$G$34),"Y",IF(AND(H440&gt;='Intersection Mileposts'!$F$35,H440&lt;='Intersection Mileposts'!$G$35),"Y",IF(AND(H440&gt;='Intersection Mileposts'!$F$36,H440&lt;='Intersection Mileposts'!$G$36),"Y",IF(AND(H440&gt;='Intersection Mileposts'!$F$37,H440&lt;='Intersection Mileposts'!$G$37),"Y",IF(AND(H440&gt;='Intersection Mileposts'!$F$38,H440&lt;='Intersection Mileposts'!$G$38),"Y",IF(AND(H440&gt;='Intersection Mileposts'!$F$39,H440&lt;='Intersection Mileposts'!$G$39),"Y","N"))))))))))))))))))))))))))))))))))))</f>
        <v/>
      </c>
    </row>
    <row r="441" spans="1:46" x14ac:dyDescent="0.3">
      <c r="A441" s="279"/>
      <c r="B441" s="261"/>
      <c r="C441" s="262"/>
      <c r="D441" s="262"/>
      <c r="E441" s="262"/>
      <c r="F441" s="262"/>
      <c r="G441" s="284"/>
      <c r="H441" s="286"/>
      <c r="I441" s="279"/>
      <c r="J441" s="260"/>
      <c r="K441" s="260"/>
      <c r="L441" s="280"/>
      <c r="M441" s="275"/>
      <c r="N441" s="263"/>
      <c r="P441" s="264" t="str">
        <f>IF(R441 = "", "", COUNT($R$4:R441))</f>
        <v/>
      </c>
      <c r="Q441" s="264" t="str">
        <f t="shared" si="53"/>
        <v/>
      </c>
      <c r="R441" s="265" t="str">
        <f t="shared" si="54"/>
        <v/>
      </c>
      <c r="S441" s="266" t="str">
        <f t="shared" si="59"/>
        <v/>
      </c>
      <c r="T441" s="267" t="str">
        <f t="shared" si="55"/>
        <v/>
      </c>
      <c r="U441" s="268" t="str">
        <f t="shared" si="60"/>
        <v/>
      </c>
      <c r="V441" s="269" t="str">
        <f t="shared" si="56"/>
        <v/>
      </c>
      <c r="W441" s="5"/>
      <c r="AR441" s="2" t="str">
        <f t="shared" si="58"/>
        <v/>
      </c>
      <c r="AS441" s="2" t="str">
        <f t="shared" si="57"/>
        <v/>
      </c>
      <c r="AT441" s="2" t="str">
        <f>IF(AR441="","",IF(AND(H441&gt;='Intersection Mileposts'!$F$5,H441&lt;='Intersection Mileposts'!$G$5),"Y",IF(AND(H441&gt;='Intersection Mileposts'!$F$6,H441&lt;='Intersection Mileposts'!$G$6),"Y",IF(AND(H441&gt;='Intersection Mileposts'!$F$7,H441&lt;='Intersection Mileposts'!$G$7),"Y",IF(AND(H441&gt;='Intersection Mileposts'!$F$8,H441&lt;='Intersection Mileposts'!$G$8),"Y",IF(AND(H441&gt;='Intersection Mileposts'!$F$9,H441&lt;='Intersection Mileposts'!$G$9),"Y",IF(AND(H441&gt;='Intersection Mileposts'!$F$10,H441&lt;='Intersection Mileposts'!$G$10),"Y",IF(AND(H441&gt;='Intersection Mileposts'!$F$11,H441&lt;='Intersection Mileposts'!$G$11),"Y",IF(AND(H441&gt;='Intersection Mileposts'!$F$12,H441&lt;='Intersection Mileposts'!$G$12),"Y",IF(AND(H441&gt;='Intersection Mileposts'!$F$13,H441&lt;='Intersection Mileposts'!$G$13),"Y",IF(AND(H441&gt;='Intersection Mileposts'!$F$14,H441&lt;='Intersection Mileposts'!$G$14),"Y",IF(AND(H441&gt;='Intersection Mileposts'!$F$15,H441&lt;='Intersection Mileposts'!$G$15),"Y",IF(AND(H441&gt;='Intersection Mileposts'!$F$16,H441&lt;='Intersection Mileposts'!$G$16),"Y",IF(AND(H441&gt;='Intersection Mileposts'!$F$17,H441&lt;='Intersection Mileposts'!$G$17),"Y",IF(AND(H441&gt;='Intersection Mileposts'!$F$18,H441&lt;='Intersection Mileposts'!$G$18),"Y",IF(AND(H441&gt;='Intersection Mileposts'!$F$19,H441&lt;='Intersection Mileposts'!$G$19),"Y",IF(AND(H441&gt;='Intersection Mileposts'!$F$20,H441&lt;='Intersection Mileposts'!$G$20),"Y",IF(AND(H441&gt;='Intersection Mileposts'!$F$21,H441&lt;='Intersection Mileposts'!$G$21),"Y",IF(AND(H441&gt;='Intersection Mileposts'!$F$22,H441&lt;='Intersection Mileposts'!$G$22),"Y",IF(AND(H441&gt;='Intersection Mileposts'!$F$23,H441&lt;='Intersection Mileposts'!$G$23),"Y",IF(AND(H441&gt;='Intersection Mileposts'!$F$24,H441&lt;='Intersection Mileposts'!$G$24),"Y",IF(AND(H441&gt;='Intersection Mileposts'!$F$25,H441&lt;='Intersection Mileposts'!$G$25),"Y",IF(AND(H441&gt;='Intersection Mileposts'!$F$26,H441&lt;='Intersection Mileposts'!$G$26),"Y",IF(AND(H441&gt;='Intersection Mileposts'!$F$27,H441&lt;='Intersection Mileposts'!$G$27),"Y",IF(AND(H441&gt;='Intersection Mileposts'!$F$28,H441&lt;='Intersection Mileposts'!$G$28),"Y",IF(AND(H441&gt;='Intersection Mileposts'!$F$29,H441&lt;='Intersection Mileposts'!$G$29),"Y", IF(AND(H441&gt;='Intersection Mileposts'!$F$30,H441&lt;='Intersection Mileposts'!$G$30),"Y",IF(AND(H441&gt;='Intersection Mileposts'!$F$31,H441&lt;='Intersection Mileposts'!$G$31),"Y",IF(AND(H441&gt;='Intersection Mileposts'!$F$32,H441&lt;='Intersection Mileposts'!$G$32),"Y",IF(AND(H441&gt;='Intersection Mileposts'!$F$33,H441&lt;='Intersection Mileposts'!$G$33),"Y",IF(AND(H441&gt;='Intersection Mileposts'!$F$34,H441&lt;='Intersection Mileposts'!$G$34),"Y",IF(AND(H441&gt;='Intersection Mileposts'!$F$35,H441&lt;='Intersection Mileposts'!$G$35),"Y",IF(AND(H441&gt;='Intersection Mileposts'!$F$36,H441&lt;='Intersection Mileposts'!$G$36),"Y",IF(AND(H441&gt;='Intersection Mileposts'!$F$37,H441&lt;='Intersection Mileposts'!$G$37),"Y",IF(AND(H441&gt;='Intersection Mileposts'!$F$38,H441&lt;='Intersection Mileposts'!$G$38),"Y",IF(AND(H441&gt;='Intersection Mileposts'!$F$39,H441&lt;='Intersection Mileposts'!$G$39),"Y","N"))))))))))))))))))))))))))))))))))))</f>
        <v/>
      </c>
    </row>
    <row r="442" spans="1:46" x14ac:dyDescent="0.3">
      <c r="A442" s="279"/>
      <c r="B442" s="261"/>
      <c r="C442" s="262"/>
      <c r="D442" s="262"/>
      <c r="E442" s="262"/>
      <c r="F442" s="262"/>
      <c r="G442" s="284"/>
      <c r="H442" s="286"/>
      <c r="I442" s="279"/>
      <c r="J442" s="260"/>
      <c r="K442" s="260"/>
      <c r="L442" s="280"/>
      <c r="M442" s="275"/>
      <c r="N442" s="263"/>
      <c r="P442" s="264" t="str">
        <f>IF(R442 = "", "", COUNT($R$4:R442))</f>
        <v/>
      </c>
      <c r="Q442" s="264" t="str">
        <f t="shared" si="53"/>
        <v/>
      </c>
      <c r="R442" s="265" t="str">
        <f t="shared" si="54"/>
        <v/>
      </c>
      <c r="S442" s="266" t="str">
        <f t="shared" si="59"/>
        <v/>
      </c>
      <c r="T442" s="267" t="str">
        <f t="shared" si="55"/>
        <v/>
      </c>
      <c r="U442" s="268" t="str">
        <f t="shared" si="60"/>
        <v/>
      </c>
      <c r="V442" s="269" t="str">
        <f t="shared" si="56"/>
        <v/>
      </c>
      <c r="W442" s="5"/>
      <c r="AR442" s="2" t="str">
        <f t="shared" si="58"/>
        <v/>
      </c>
      <c r="AS442" s="2" t="str">
        <f t="shared" si="57"/>
        <v/>
      </c>
      <c r="AT442" s="2" t="str">
        <f>IF(AR442="","",IF(AND(H442&gt;='Intersection Mileposts'!$F$5,H442&lt;='Intersection Mileposts'!$G$5),"Y",IF(AND(H442&gt;='Intersection Mileposts'!$F$6,H442&lt;='Intersection Mileposts'!$G$6),"Y",IF(AND(H442&gt;='Intersection Mileposts'!$F$7,H442&lt;='Intersection Mileposts'!$G$7),"Y",IF(AND(H442&gt;='Intersection Mileposts'!$F$8,H442&lt;='Intersection Mileposts'!$G$8),"Y",IF(AND(H442&gt;='Intersection Mileposts'!$F$9,H442&lt;='Intersection Mileposts'!$G$9),"Y",IF(AND(H442&gt;='Intersection Mileposts'!$F$10,H442&lt;='Intersection Mileposts'!$G$10),"Y",IF(AND(H442&gt;='Intersection Mileposts'!$F$11,H442&lt;='Intersection Mileposts'!$G$11),"Y",IF(AND(H442&gt;='Intersection Mileposts'!$F$12,H442&lt;='Intersection Mileposts'!$G$12),"Y",IF(AND(H442&gt;='Intersection Mileposts'!$F$13,H442&lt;='Intersection Mileposts'!$G$13),"Y",IF(AND(H442&gt;='Intersection Mileposts'!$F$14,H442&lt;='Intersection Mileposts'!$G$14),"Y",IF(AND(H442&gt;='Intersection Mileposts'!$F$15,H442&lt;='Intersection Mileposts'!$G$15),"Y",IF(AND(H442&gt;='Intersection Mileposts'!$F$16,H442&lt;='Intersection Mileposts'!$G$16),"Y",IF(AND(H442&gt;='Intersection Mileposts'!$F$17,H442&lt;='Intersection Mileposts'!$G$17),"Y",IF(AND(H442&gt;='Intersection Mileposts'!$F$18,H442&lt;='Intersection Mileposts'!$G$18),"Y",IF(AND(H442&gt;='Intersection Mileposts'!$F$19,H442&lt;='Intersection Mileposts'!$G$19),"Y",IF(AND(H442&gt;='Intersection Mileposts'!$F$20,H442&lt;='Intersection Mileposts'!$G$20),"Y",IF(AND(H442&gt;='Intersection Mileposts'!$F$21,H442&lt;='Intersection Mileposts'!$G$21),"Y",IF(AND(H442&gt;='Intersection Mileposts'!$F$22,H442&lt;='Intersection Mileposts'!$G$22),"Y",IF(AND(H442&gt;='Intersection Mileposts'!$F$23,H442&lt;='Intersection Mileposts'!$G$23),"Y",IF(AND(H442&gt;='Intersection Mileposts'!$F$24,H442&lt;='Intersection Mileposts'!$G$24),"Y",IF(AND(H442&gt;='Intersection Mileposts'!$F$25,H442&lt;='Intersection Mileposts'!$G$25),"Y",IF(AND(H442&gt;='Intersection Mileposts'!$F$26,H442&lt;='Intersection Mileposts'!$G$26),"Y",IF(AND(H442&gt;='Intersection Mileposts'!$F$27,H442&lt;='Intersection Mileposts'!$G$27),"Y",IF(AND(H442&gt;='Intersection Mileposts'!$F$28,H442&lt;='Intersection Mileposts'!$G$28),"Y",IF(AND(H442&gt;='Intersection Mileposts'!$F$29,H442&lt;='Intersection Mileposts'!$G$29),"Y", IF(AND(H442&gt;='Intersection Mileposts'!$F$30,H442&lt;='Intersection Mileposts'!$G$30),"Y",IF(AND(H442&gt;='Intersection Mileposts'!$F$31,H442&lt;='Intersection Mileposts'!$G$31),"Y",IF(AND(H442&gt;='Intersection Mileposts'!$F$32,H442&lt;='Intersection Mileposts'!$G$32),"Y",IF(AND(H442&gt;='Intersection Mileposts'!$F$33,H442&lt;='Intersection Mileposts'!$G$33),"Y",IF(AND(H442&gt;='Intersection Mileposts'!$F$34,H442&lt;='Intersection Mileposts'!$G$34),"Y",IF(AND(H442&gt;='Intersection Mileposts'!$F$35,H442&lt;='Intersection Mileposts'!$G$35),"Y",IF(AND(H442&gt;='Intersection Mileposts'!$F$36,H442&lt;='Intersection Mileposts'!$G$36),"Y",IF(AND(H442&gt;='Intersection Mileposts'!$F$37,H442&lt;='Intersection Mileposts'!$G$37),"Y",IF(AND(H442&gt;='Intersection Mileposts'!$F$38,H442&lt;='Intersection Mileposts'!$G$38),"Y",IF(AND(H442&gt;='Intersection Mileposts'!$F$39,H442&lt;='Intersection Mileposts'!$G$39),"Y","N"))))))))))))))))))))))))))))))))))))</f>
        <v/>
      </c>
    </row>
    <row r="443" spans="1:46" x14ac:dyDescent="0.3">
      <c r="A443" s="279"/>
      <c r="B443" s="261"/>
      <c r="C443" s="262"/>
      <c r="D443" s="262"/>
      <c r="E443" s="262"/>
      <c r="F443" s="262"/>
      <c r="G443" s="284"/>
      <c r="H443" s="286"/>
      <c r="I443" s="279"/>
      <c r="J443" s="260"/>
      <c r="K443" s="260"/>
      <c r="L443" s="280"/>
      <c r="M443" s="275"/>
      <c r="N443" s="263"/>
      <c r="P443" s="264" t="str">
        <f>IF(R443 = "", "", COUNT($R$4:R443))</f>
        <v/>
      </c>
      <c r="Q443" s="264" t="str">
        <f t="shared" si="53"/>
        <v/>
      </c>
      <c r="R443" s="265" t="str">
        <f t="shared" si="54"/>
        <v/>
      </c>
      <c r="S443" s="266" t="str">
        <f t="shared" si="59"/>
        <v/>
      </c>
      <c r="T443" s="267" t="str">
        <f t="shared" si="55"/>
        <v/>
      </c>
      <c r="U443" s="268" t="str">
        <f t="shared" si="60"/>
        <v/>
      </c>
      <c r="V443" s="269" t="str">
        <f t="shared" si="56"/>
        <v/>
      </c>
      <c r="W443" s="5"/>
      <c r="AR443" s="2" t="str">
        <f t="shared" si="58"/>
        <v/>
      </c>
      <c r="AS443" s="2" t="str">
        <f t="shared" si="57"/>
        <v/>
      </c>
      <c r="AT443" s="2" t="str">
        <f>IF(AR443="","",IF(AND(H443&gt;='Intersection Mileposts'!$F$5,H443&lt;='Intersection Mileposts'!$G$5),"Y",IF(AND(H443&gt;='Intersection Mileposts'!$F$6,H443&lt;='Intersection Mileposts'!$G$6),"Y",IF(AND(H443&gt;='Intersection Mileposts'!$F$7,H443&lt;='Intersection Mileposts'!$G$7),"Y",IF(AND(H443&gt;='Intersection Mileposts'!$F$8,H443&lt;='Intersection Mileposts'!$G$8),"Y",IF(AND(H443&gt;='Intersection Mileposts'!$F$9,H443&lt;='Intersection Mileposts'!$G$9),"Y",IF(AND(H443&gt;='Intersection Mileposts'!$F$10,H443&lt;='Intersection Mileposts'!$G$10),"Y",IF(AND(H443&gt;='Intersection Mileposts'!$F$11,H443&lt;='Intersection Mileposts'!$G$11),"Y",IF(AND(H443&gt;='Intersection Mileposts'!$F$12,H443&lt;='Intersection Mileposts'!$G$12),"Y",IF(AND(H443&gt;='Intersection Mileposts'!$F$13,H443&lt;='Intersection Mileposts'!$G$13),"Y",IF(AND(H443&gt;='Intersection Mileposts'!$F$14,H443&lt;='Intersection Mileposts'!$G$14),"Y",IF(AND(H443&gt;='Intersection Mileposts'!$F$15,H443&lt;='Intersection Mileposts'!$G$15),"Y",IF(AND(H443&gt;='Intersection Mileposts'!$F$16,H443&lt;='Intersection Mileposts'!$G$16),"Y",IF(AND(H443&gt;='Intersection Mileposts'!$F$17,H443&lt;='Intersection Mileposts'!$G$17),"Y",IF(AND(H443&gt;='Intersection Mileposts'!$F$18,H443&lt;='Intersection Mileposts'!$G$18),"Y",IF(AND(H443&gt;='Intersection Mileposts'!$F$19,H443&lt;='Intersection Mileposts'!$G$19),"Y",IF(AND(H443&gt;='Intersection Mileposts'!$F$20,H443&lt;='Intersection Mileposts'!$G$20),"Y",IF(AND(H443&gt;='Intersection Mileposts'!$F$21,H443&lt;='Intersection Mileposts'!$G$21),"Y",IF(AND(H443&gt;='Intersection Mileposts'!$F$22,H443&lt;='Intersection Mileposts'!$G$22),"Y",IF(AND(H443&gt;='Intersection Mileposts'!$F$23,H443&lt;='Intersection Mileposts'!$G$23),"Y",IF(AND(H443&gt;='Intersection Mileposts'!$F$24,H443&lt;='Intersection Mileposts'!$G$24),"Y",IF(AND(H443&gt;='Intersection Mileposts'!$F$25,H443&lt;='Intersection Mileposts'!$G$25),"Y",IF(AND(H443&gt;='Intersection Mileposts'!$F$26,H443&lt;='Intersection Mileposts'!$G$26),"Y",IF(AND(H443&gt;='Intersection Mileposts'!$F$27,H443&lt;='Intersection Mileposts'!$G$27),"Y",IF(AND(H443&gt;='Intersection Mileposts'!$F$28,H443&lt;='Intersection Mileposts'!$G$28),"Y",IF(AND(H443&gt;='Intersection Mileposts'!$F$29,H443&lt;='Intersection Mileposts'!$G$29),"Y", IF(AND(H443&gt;='Intersection Mileposts'!$F$30,H443&lt;='Intersection Mileposts'!$G$30),"Y",IF(AND(H443&gt;='Intersection Mileposts'!$F$31,H443&lt;='Intersection Mileposts'!$G$31),"Y",IF(AND(H443&gt;='Intersection Mileposts'!$F$32,H443&lt;='Intersection Mileposts'!$G$32),"Y",IF(AND(H443&gt;='Intersection Mileposts'!$F$33,H443&lt;='Intersection Mileposts'!$G$33),"Y",IF(AND(H443&gt;='Intersection Mileposts'!$F$34,H443&lt;='Intersection Mileposts'!$G$34),"Y",IF(AND(H443&gt;='Intersection Mileposts'!$F$35,H443&lt;='Intersection Mileposts'!$G$35),"Y",IF(AND(H443&gt;='Intersection Mileposts'!$F$36,H443&lt;='Intersection Mileposts'!$G$36),"Y",IF(AND(H443&gt;='Intersection Mileposts'!$F$37,H443&lt;='Intersection Mileposts'!$G$37),"Y",IF(AND(H443&gt;='Intersection Mileposts'!$F$38,H443&lt;='Intersection Mileposts'!$G$38),"Y",IF(AND(H443&gt;='Intersection Mileposts'!$F$39,H443&lt;='Intersection Mileposts'!$G$39),"Y","N"))))))))))))))))))))))))))))))))))))</f>
        <v/>
      </c>
    </row>
    <row r="444" spans="1:46" x14ac:dyDescent="0.3">
      <c r="A444" s="279"/>
      <c r="B444" s="261"/>
      <c r="C444" s="262"/>
      <c r="D444" s="262"/>
      <c r="E444" s="262"/>
      <c r="F444" s="262"/>
      <c r="G444" s="284"/>
      <c r="H444" s="286"/>
      <c r="I444" s="279"/>
      <c r="J444" s="260"/>
      <c r="K444" s="260"/>
      <c r="L444" s="280"/>
      <c r="M444" s="275"/>
      <c r="N444" s="263"/>
      <c r="P444" s="264" t="str">
        <f>IF(R444 = "", "", COUNT($R$4:R444))</f>
        <v/>
      </c>
      <c r="Q444" s="264" t="str">
        <f t="shared" si="53"/>
        <v/>
      </c>
      <c r="R444" s="265" t="str">
        <f t="shared" si="54"/>
        <v/>
      </c>
      <c r="S444" s="266" t="str">
        <f t="shared" si="59"/>
        <v/>
      </c>
      <c r="T444" s="267" t="str">
        <f t="shared" si="55"/>
        <v/>
      </c>
      <c r="U444" s="268" t="str">
        <f t="shared" si="60"/>
        <v/>
      </c>
      <c r="V444" s="269" t="str">
        <f t="shared" si="56"/>
        <v/>
      </c>
      <c r="W444" s="5"/>
      <c r="AR444" s="2" t="str">
        <f t="shared" si="58"/>
        <v/>
      </c>
      <c r="AS444" s="2" t="str">
        <f t="shared" si="57"/>
        <v/>
      </c>
      <c r="AT444" s="2" t="str">
        <f>IF(AR444="","",IF(AND(H444&gt;='Intersection Mileposts'!$F$5,H444&lt;='Intersection Mileposts'!$G$5),"Y",IF(AND(H444&gt;='Intersection Mileposts'!$F$6,H444&lt;='Intersection Mileposts'!$G$6),"Y",IF(AND(H444&gt;='Intersection Mileposts'!$F$7,H444&lt;='Intersection Mileposts'!$G$7),"Y",IF(AND(H444&gt;='Intersection Mileposts'!$F$8,H444&lt;='Intersection Mileposts'!$G$8),"Y",IF(AND(H444&gt;='Intersection Mileposts'!$F$9,H444&lt;='Intersection Mileposts'!$G$9),"Y",IF(AND(H444&gt;='Intersection Mileposts'!$F$10,H444&lt;='Intersection Mileposts'!$G$10),"Y",IF(AND(H444&gt;='Intersection Mileposts'!$F$11,H444&lt;='Intersection Mileposts'!$G$11),"Y",IF(AND(H444&gt;='Intersection Mileposts'!$F$12,H444&lt;='Intersection Mileposts'!$G$12),"Y",IF(AND(H444&gt;='Intersection Mileposts'!$F$13,H444&lt;='Intersection Mileposts'!$G$13),"Y",IF(AND(H444&gt;='Intersection Mileposts'!$F$14,H444&lt;='Intersection Mileposts'!$G$14),"Y",IF(AND(H444&gt;='Intersection Mileposts'!$F$15,H444&lt;='Intersection Mileposts'!$G$15),"Y",IF(AND(H444&gt;='Intersection Mileposts'!$F$16,H444&lt;='Intersection Mileposts'!$G$16),"Y",IF(AND(H444&gt;='Intersection Mileposts'!$F$17,H444&lt;='Intersection Mileposts'!$G$17),"Y",IF(AND(H444&gt;='Intersection Mileposts'!$F$18,H444&lt;='Intersection Mileposts'!$G$18),"Y",IF(AND(H444&gt;='Intersection Mileposts'!$F$19,H444&lt;='Intersection Mileposts'!$G$19),"Y",IF(AND(H444&gt;='Intersection Mileposts'!$F$20,H444&lt;='Intersection Mileposts'!$G$20),"Y",IF(AND(H444&gt;='Intersection Mileposts'!$F$21,H444&lt;='Intersection Mileposts'!$G$21),"Y",IF(AND(H444&gt;='Intersection Mileposts'!$F$22,H444&lt;='Intersection Mileposts'!$G$22),"Y",IF(AND(H444&gt;='Intersection Mileposts'!$F$23,H444&lt;='Intersection Mileposts'!$G$23),"Y",IF(AND(H444&gt;='Intersection Mileposts'!$F$24,H444&lt;='Intersection Mileposts'!$G$24),"Y",IF(AND(H444&gt;='Intersection Mileposts'!$F$25,H444&lt;='Intersection Mileposts'!$G$25),"Y",IF(AND(H444&gt;='Intersection Mileposts'!$F$26,H444&lt;='Intersection Mileposts'!$G$26),"Y",IF(AND(H444&gt;='Intersection Mileposts'!$F$27,H444&lt;='Intersection Mileposts'!$G$27),"Y",IF(AND(H444&gt;='Intersection Mileposts'!$F$28,H444&lt;='Intersection Mileposts'!$G$28),"Y",IF(AND(H444&gt;='Intersection Mileposts'!$F$29,H444&lt;='Intersection Mileposts'!$G$29),"Y", IF(AND(H444&gt;='Intersection Mileposts'!$F$30,H444&lt;='Intersection Mileposts'!$G$30),"Y",IF(AND(H444&gt;='Intersection Mileposts'!$F$31,H444&lt;='Intersection Mileposts'!$G$31),"Y",IF(AND(H444&gt;='Intersection Mileposts'!$F$32,H444&lt;='Intersection Mileposts'!$G$32),"Y",IF(AND(H444&gt;='Intersection Mileposts'!$F$33,H444&lt;='Intersection Mileposts'!$G$33),"Y",IF(AND(H444&gt;='Intersection Mileposts'!$F$34,H444&lt;='Intersection Mileposts'!$G$34),"Y",IF(AND(H444&gt;='Intersection Mileposts'!$F$35,H444&lt;='Intersection Mileposts'!$G$35),"Y",IF(AND(H444&gt;='Intersection Mileposts'!$F$36,H444&lt;='Intersection Mileposts'!$G$36),"Y",IF(AND(H444&gt;='Intersection Mileposts'!$F$37,H444&lt;='Intersection Mileposts'!$G$37),"Y",IF(AND(H444&gt;='Intersection Mileposts'!$F$38,H444&lt;='Intersection Mileposts'!$G$38),"Y",IF(AND(H444&gt;='Intersection Mileposts'!$F$39,H444&lt;='Intersection Mileposts'!$G$39),"Y","N"))))))))))))))))))))))))))))))))))))</f>
        <v/>
      </c>
    </row>
    <row r="445" spans="1:46" x14ac:dyDescent="0.3">
      <c r="A445" s="279"/>
      <c r="B445" s="261"/>
      <c r="C445" s="262"/>
      <c r="D445" s="262"/>
      <c r="E445" s="262"/>
      <c r="F445" s="262"/>
      <c r="G445" s="284"/>
      <c r="H445" s="286"/>
      <c r="I445" s="279"/>
      <c r="J445" s="260"/>
      <c r="K445" s="260"/>
      <c r="L445" s="280"/>
      <c r="M445" s="275"/>
      <c r="N445" s="263"/>
      <c r="P445" s="264" t="str">
        <f>IF(R445 = "", "", COUNT($R$4:R445))</f>
        <v/>
      </c>
      <c r="Q445" s="264" t="str">
        <f t="shared" si="53"/>
        <v/>
      </c>
      <c r="R445" s="265" t="str">
        <f t="shared" si="54"/>
        <v/>
      </c>
      <c r="S445" s="266" t="str">
        <f t="shared" si="59"/>
        <v/>
      </c>
      <c r="T445" s="267" t="str">
        <f t="shared" si="55"/>
        <v/>
      </c>
      <c r="U445" s="268" t="str">
        <f t="shared" si="60"/>
        <v/>
      </c>
      <c r="V445" s="269" t="str">
        <f t="shared" si="56"/>
        <v/>
      </c>
      <c r="W445" s="5"/>
      <c r="AR445" s="2" t="str">
        <f t="shared" si="58"/>
        <v/>
      </c>
      <c r="AS445" s="2" t="str">
        <f t="shared" si="57"/>
        <v/>
      </c>
      <c r="AT445" s="2" t="str">
        <f>IF(AR445="","",IF(AND(H445&gt;='Intersection Mileposts'!$F$5,H445&lt;='Intersection Mileposts'!$G$5),"Y",IF(AND(H445&gt;='Intersection Mileposts'!$F$6,H445&lt;='Intersection Mileposts'!$G$6),"Y",IF(AND(H445&gt;='Intersection Mileposts'!$F$7,H445&lt;='Intersection Mileposts'!$G$7),"Y",IF(AND(H445&gt;='Intersection Mileposts'!$F$8,H445&lt;='Intersection Mileposts'!$G$8),"Y",IF(AND(H445&gt;='Intersection Mileposts'!$F$9,H445&lt;='Intersection Mileposts'!$G$9),"Y",IF(AND(H445&gt;='Intersection Mileposts'!$F$10,H445&lt;='Intersection Mileposts'!$G$10),"Y",IF(AND(H445&gt;='Intersection Mileposts'!$F$11,H445&lt;='Intersection Mileposts'!$G$11),"Y",IF(AND(H445&gt;='Intersection Mileposts'!$F$12,H445&lt;='Intersection Mileposts'!$G$12),"Y",IF(AND(H445&gt;='Intersection Mileposts'!$F$13,H445&lt;='Intersection Mileposts'!$G$13),"Y",IF(AND(H445&gt;='Intersection Mileposts'!$F$14,H445&lt;='Intersection Mileposts'!$G$14),"Y",IF(AND(H445&gt;='Intersection Mileposts'!$F$15,H445&lt;='Intersection Mileposts'!$G$15),"Y",IF(AND(H445&gt;='Intersection Mileposts'!$F$16,H445&lt;='Intersection Mileposts'!$G$16),"Y",IF(AND(H445&gt;='Intersection Mileposts'!$F$17,H445&lt;='Intersection Mileposts'!$G$17),"Y",IF(AND(H445&gt;='Intersection Mileposts'!$F$18,H445&lt;='Intersection Mileposts'!$G$18),"Y",IF(AND(H445&gt;='Intersection Mileposts'!$F$19,H445&lt;='Intersection Mileposts'!$G$19),"Y",IF(AND(H445&gt;='Intersection Mileposts'!$F$20,H445&lt;='Intersection Mileposts'!$G$20),"Y",IF(AND(H445&gt;='Intersection Mileposts'!$F$21,H445&lt;='Intersection Mileposts'!$G$21),"Y",IF(AND(H445&gt;='Intersection Mileposts'!$F$22,H445&lt;='Intersection Mileposts'!$G$22),"Y",IF(AND(H445&gt;='Intersection Mileposts'!$F$23,H445&lt;='Intersection Mileposts'!$G$23),"Y",IF(AND(H445&gt;='Intersection Mileposts'!$F$24,H445&lt;='Intersection Mileposts'!$G$24),"Y",IF(AND(H445&gt;='Intersection Mileposts'!$F$25,H445&lt;='Intersection Mileposts'!$G$25),"Y",IF(AND(H445&gt;='Intersection Mileposts'!$F$26,H445&lt;='Intersection Mileposts'!$G$26),"Y",IF(AND(H445&gt;='Intersection Mileposts'!$F$27,H445&lt;='Intersection Mileposts'!$G$27),"Y",IF(AND(H445&gt;='Intersection Mileposts'!$F$28,H445&lt;='Intersection Mileposts'!$G$28),"Y",IF(AND(H445&gt;='Intersection Mileposts'!$F$29,H445&lt;='Intersection Mileposts'!$G$29),"Y", IF(AND(H445&gt;='Intersection Mileposts'!$F$30,H445&lt;='Intersection Mileposts'!$G$30),"Y",IF(AND(H445&gt;='Intersection Mileposts'!$F$31,H445&lt;='Intersection Mileposts'!$G$31),"Y",IF(AND(H445&gt;='Intersection Mileposts'!$F$32,H445&lt;='Intersection Mileposts'!$G$32),"Y",IF(AND(H445&gt;='Intersection Mileposts'!$F$33,H445&lt;='Intersection Mileposts'!$G$33),"Y",IF(AND(H445&gt;='Intersection Mileposts'!$F$34,H445&lt;='Intersection Mileposts'!$G$34),"Y",IF(AND(H445&gt;='Intersection Mileposts'!$F$35,H445&lt;='Intersection Mileposts'!$G$35),"Y",IF(AND(H445&gt;='Intersection Mileposts'!$F$36,H445&lt;='Intersection Mileposts'!$G$36),"Y",IF(AND(H445&gt;='Intersection Mileposts'!$F$37,H445&lt;='Intersection Mileposts'!$G$37),"Y",IF(AND(H445&gt;='Intersection Mileposts'!$F$38,H445&lt;='Intersection Mileposts'!$G$38),"Y",IF(AND(H445&gt;='Intersection Mileposts'!$F$39,H445&lt;='Intersection Mileposts'!$G$39),"Y","N"))))))))))))))))))))))))))))))))))))</f>
        <v/>
      </c>
    </row>
    <row r="446" spans="1:46" x14ac:dyDescent="0.3">
      <c r="A446" s="279"/>
      <c r="B446" s="261"/>
      <c r="C446" s="262"/>
      <c r="D446" s="262"/>
      <c r="E446" s="262"/>
      <c r="F446" s="262"/>
      <c r="G446" s="284"/>
      <c r="H446" s="286"/>
      <c r="I446" s="279"/>
      <c r="J446" s="260"/>
      <c r="K446" s="260"/>
      <c r="L446" s="280"/>
      <c r="M446" s="275"/>
      <c r="N446" s="263"/>
      <c r="P446" s="264" t="str">
        <f>IF(R446 = "", "", COUNT($R$4:R446))</f>
        <v/>
      </c>
      <c r="Q446" s="264" t="str">
        <f t="shared" si="53"/>
        <v/>
      </c>
      <c r="R446" s="265" t="str">
        <f t="shared" si="54"/>
        <v/>
      </c>
      <c r="S446" s="266" t="str">
        <f t="shared" si="59"/>
        <v/>
      </c>
      <c r="T446" s="267" t="str">
        <f t="shared" si="55"/>
        <v/>
      </c>
      <c r="U446" s="268" t="str">
        <f t="shared" si="60"/>
        <v/>
      </c>
      <c r="V446" s="269" t="str">
        <f t="shared" si="56"/>
        <v/>
      </c>
      <c r="W446" s="5"/>
      <c r="AR446" s="2" t="str">
        <f t="shared" si="58"/>
        <v/>
      </c>
      <c r="AS446" s="2" t="str">
        <f t="shared" si="57"/>
        <v/>
      </c>
      <c r="AT446" s="2" t="str">
        <f>IF(AR446="","",IF(AND(H446&gt;='Intersection Mileposts'!$F$5,H446&lt;='Intersection Mileposts'!$G$5),"Y",IF(AND(H446&gt;='Intersection Mileposts'!$F$6,H446&lt;='Intersection Mileposts'!$G$6),"Y",IF(AND(H446&gt;='Intersection Mileposts'!$F$7,H446&lt;='Intersection Mileposts'!$G$7),"Y",IF(AND(H446&gt;='Intersection Mileposts'!$F$8,H446&lt;='Intersection Mileposts'!$G$8),"Y",IF(AND(H446&gt;='Intersection Mileposts'!$F$9,H446&lt;='Intersection Mileposts'!$G$9),"Y",IF(AND(H446&gt;='Intersection Mileposts'!$F$10,H446&lt;='Intersection Mileposts'!$G$10),"Y",IF(AND(H446&gt;='Intersection Mileposts'!$F$11,H446&lt;='Intersection Mileposts'!$G$11),"Y",IF(AND(H446&gt;='Intersection Mileposts'!$F$12,H446&lt;='Intersection Mileposts'!$G$12),"Y",IF(AND(H446&gt;='Intersection Mileposts'!$F$13,H446&lt;='Intersection Mileposts'!$G$13),"Y",IF(AND(H446&gt;='Intersection Mileposts'!$F$14,H446&lt;='Intersection Mileposts'!$G$14),"Y",IF(AND(H446&gt;='Intersection Mileposts'!$F$15,H446&lt;='Intersection Mileposts'!$G$15),"Y",IF(AND(H446&gt;='Intersection Mileposts'!$F$16,H446&lt;='Intersection Mileposts'!$G$16),"Y",IF(AND(H446&gt;='Intersection Mileposts'!$F$17,H446&lt;='Intersection Mileposts'!$G$17),"Y",IF(AND(H446&gt;='Intersection Mileposts'!$F$18,H446&lt;='Intersection Mileposts'!$G$18),"Y",IF(AND(H446&gt;='Intersection Mileposts'!$F$19,H446&lt;='Intersection Mileposts'!$G$19),"Y",IF(AND(H446&gt;='Intersection Mileposts'!$F$20,H446&lt;='Intersection Mileposts'!$G$20),"Y",IF(AND(H446&gt;='Intersection Mileposts'!$F$21,H446&lt;='Intersection Mileposts'!$G$21),"Y",IF(AND(H446&gt;='Intersection Mileposts'!$F$22,H446&lt;='Intersection Mileposts'!$G$22),"Y",IF(AND(H446&gt;='Intersection Mileposts'!$F$23,H446&lt;='Intersection Mileposts'!$G$23),"Y",IF(AND(H446&gt;='Intersection Mileposts'!$F$24,H446&lt;='Intersection Mileposts'!$G$24),"Y",IF(AND(H446&gt;='Intersection Mileposts'!$F$25,H446&lt;='Intersection Mileposts'!$G$25),"Y",IF(AND(H446&gt;='Intersection Mileposts'!$F$26,H446&lt;='Intersection Mileposts'!$G$26),"Y",IF(AND(H446&gt;='Intersection Mileposts'!$F$27,H446&lt;='Intersection Mileposts'!$G$27),"Y",IF(AND(H446&gt;='Intersection Mileposts'!$F$28,H446&lt;='Intersection Mileposts'!$G$28),"Y",IF(AND(H446&gt;='Intersection Mileposts'!$F$29,H446&lt;='Intersection Mileposts'!$G$29),"Y", IF(AND(H446&gt;='Intersection Mileposts'!$F$30,H446&lt;='Intersection Mileposts'!$G$30),"Y",IF(AND(H446&gt;='Intersection Mileposts'!$F$31,H446&lt;='Intersection Mileposts'!$G$31),"Y",IF(AND(H446&gt;='Intersection Mileposts'!$F$32,H446&lt;='Intersection Mileposts'!$G$32),"Y",IF(AND(H446&gt;='Intersection Mileposts'!$F$33,H446&lt;='Intersection Mileposts'!$G$33),"Y",IF(AND(H446&gt;='Intersection Mileposts'!$F$34,H446&lt;='Intersection Mileposts'!$G$34),"Y",IF(AND(H446&gt;='Intersection Mileposts'!$F$35,H446&lt;='Intersection Mileposts'!$G$35),"Y",IF(AND(H446&gt;='Intersection Mileposts'!$F$36,H446&lt;='Intersection Mileposts'!$G$36),"Y",IF(AND(H446&gt;='Intersection Mileposts'!$F$37,H446&lt;='Intersection Mileposts'!$G$37),"Y",IF(AND(H446&gt;='Intersection Mileposts'!$F$38,H446&lt;='Intersection Mileposts'!$G$38),"Y",IF(AND(H446&gt;='Intersection Mileposts'!$F$39,H446&lt;='Intersection Mileposts'!$G$39),"Y","N"))))))))))))))))))))))))))))))))))))</f>
        <v/>
      </c>
    </row>
    <row r="447" spans="1:46" x14ac:dyDescent="0.3">
      <c r="A447" s="279"/>
      <c r="B447" s="261"/>
      <c r="C447" s="262"/>
      <c r="D447" s="262"/>
      <c r="E447" s="262"/>
      <c r="F447" s="262"/>
      <c r="G447" s="284"/>
      <c r="H447" s="286"/>
      <c r="I447" s="279"/>
      <c r="J447" s="260"/>
      <c r="K447" s="260"/>
      <c r="L447" s="280"/>
      <c r="M447" s="275"/>
      <c r="N447" s="263"/>
      <c r="P447" s="264" t="str">
        <f>IF(R447 = "", "", COUNT($R$4:R447))</f>
        <v/>
      </c>
      <c r="Q447" s="264" t="str">
        <f t="shared" si="53"/>
        <v/>
      </c>
      <c r="R447" s="265" t="str">
        <f t="shared" si="54"/>
        <v/>
      </c>
      <c r="S447" s="266" t="str">
        <f t="shared" si="59"/>
        <v/>
      </c>
      <c r="T447" s="267" t="str">
        <f t="shared" si="55"/>
        <v/>
      </c>
      <c r="U447" s="268" t="str">
        <f t="shared" si="60"/>
        <v/>
      </c>
      <c r="V447" s="269" t="str">
        <f t="shared" si="56"/>
        <v/>
      </c>
      <c r="W447" s="5"/>
      <c r="AR447" s="2" t="str">
        <f t="shared" si="58"/>
        <v/>
      </c>
      <c r="AS447" s="2" t="str">
        <f t="shared" si="57"/>
        <v/>
      </c>
      <c r="AT447" s="2" t="str">
        <f>IF(AR447="","",IF(AND(H447&gt;='Intersection Mileposts'!$F$5,H447&lt;='Intersection Mileposts'!$G$5),"Y",IF(AND(H447&gt;='Intersection Mileposts'!$F$6,H447&lt;='Intersection Mileposts'!$G$6),"Y",IF(AND(H447&gt;='Intersection Mileposts'!$F$7,H447&lt;='Intersection Mileposts'!$G$7),"Y",IF(AND(H447&gt;='Intersection Mileposts'!$F$8,H447&lt;='Intersection Mileposts'!$G$8),"Y",IF(AND(H447&gt;='Intersection Mileposts'!$F$9,H447&lt;='Intersection Mileposts'!$G$9),"Y",IF(AND(H447&gt;='Intersection Mileposts'!$F$10,H447&lt;='Intersection Mileposts'!$G$10),"Y",IF(AND(H447&gt;='Intersection Mileposts'!$F$11,H447&lt;='Intersection Mileposts'!$G$11),"Y",IF(AND(H447&gt;='Intersection Mileposts'!$F$12,H447&lt;='Intersection Mileposts'!$G$12),"Y",IF(AND(H447&gt;='Intersection Mileposts'!$F$13,H447&lt;='Intersection Mileposts'!$G$13),"Y",IF(AND(H447&gt;='Intersection Mileposts'!$F$14,H447&lt;='Intersection Mileposts'!$G$14),"Y",IF(AND(H447&gt;='Intersection Mileposts'!$F$15,H447&lt;='Intersection Mileposts'!$G$15),"Y",IF(AND(H447&gt;='Intersection Mileposts'!$F$16,H447&lt;='Intersection Mileposts'!$G$16),"Y",IF(AND(H447&gt;='Intersection Mileposts'!$F$17,H447&lt;='Intersection Mileposts'!$G$17),"Y",IF(AND(H447&gt;='Intersection Mileposts'!$F$18,H447&lt;='Intersection Mileposts'!$G$18),"Y",IF(AND(H447&gt;='Intersection Mileposts'!$F$19,H447&lt;='Intersection Mileposts'!$G$19),"Y",IF(AND(H447&gt;='Intersection Mileposts'!$F$20,H447&lt;='Intersection Mileposts'!$G$20),"Y",IF(AND(H447&gt;='Intersection Mileposts'!$F$21,H447&lt;='Intersection Mileposts'!$G$21),"Y",IF(AND(H447&gt;='Intersection Mileposts'!$F$22,H447&lt;='Intersection Mileposts'!$G$22),"Y",IF(AND(H447&gt;='Intersection Mileposts'!$F$23,H447&lt;='Intersection Mileposts'!$G$23),"Y",IF(AND(H447&gt;='Intersection Mileposts'!$F$24,H447&lt;='Intersection Mileposts'!$G$24),"Y",IF(AND(H447&gt;='Intersection Mileposts'!$F$25,H447&lt;='Intersection Mileposts'!$G$25),"Y",IF(AND(H447&gt;='Intersection Mileposts'!$F$26,H447&lt;='Intersection Mileposts'!$G$26),"Y",IF(AND(H447&gt;='Intersection Mileposts'!$F$27,H447&lt;='Intersection Mileposts'!$G$27),"Y",IF(AND(H447&gt;='Intersection Mileposts'!$F$28,H447&lt;='Intersection Mileposts'!$G$28),"Y",IF(AND(H447&gt;='Intersection Mileposts'!$F$29,H447&lt;='Intersection Mileposts'!$G$29),"Y", IF(AND(H447&gt;='Intersection Mileposts'!$F$30,H447&lt;='Intersection Mileposts'!$G$30),"Y",IF(AND(H447&gt;='Intersection Mileposts'!$F$31,H447&lt;='Intersection Mileposts'!$G$31),"Y",IF(AND(H447&gt;='Intersection Mileposts'!$F$32,H447&lt;='Intersection Mileposts'!$G$32),"Y",IF(AND(H447&gt;='Intersection Mileposts'!$F$33,H447&lt;='Intersection Mileposts'!$G$33),"Y",IF(AND(H447&gt;='Intersection Mileposts'!$F$34,H447&lt;='Intersection Mileposts'!$G$34),"Y",IF(AND(H447&gt;='Intersection Mileposts'!$F$35,H447&lt;='Intersection Mileposts'!$G$35),"Y",IF(AND(H447&gt;='Intersection Mileposts'!$F$36,H447&lt;='Intersection Mileposts'!$G$36),"Y",IF(AND(H447&gt;='Intersection Mileposts'!$F$37,H447&lt;='Intersection Mileposts'!$G$37),"Y",IF(AND(H447&gt;='Intersection Mileposts'!$F$38,H447&lt;='Intersection Mileposts'!$G$38),"Y",IF(AND(H447&gt;='Intersection Mileposts'!$F$39,H447&lt;='Intersection Mileposts'!$G$39),"Y","N"))))))))))))))))))))))))))))))))))))</f>
        <v/>
      </c>
    </row>
    <row r="448" spans="1:46" x14ac:dyDescent="0.3">
      <c r="A448" s="279"/>
      <c r="B448" s="261"/>
      <c r="C448" s="262"/>
      <c r="D448" s="262"/>
      <c r="E448" s="262"/>
      <c r="F448" s="262"/>
      <c r="G448" s="284"/>
      <c r="H448" s="286"/>
      <c r="I448" s="279"/>
      <c r="J448" s="260"/>
      <c r="K448" s="260"/>
      <c r="L448" s="280"/>
      <c r="M448" s="275"/>
      <c r="N448" s="263"/>
      <c r="P448" s="264" t="str">
        <f>IF(R448 = "", "", COUNT($R$4:R448))</f>
        <v/>
      </c>
      <c r="Q448" s="264" t="str">
        <f t="shared" si="53"/>
        <v/>
      </c>
      <c r="R448" s="265" t="str">
        <f t="shared" si="54"/>
        <v/>
      </c>
      <c r="S448" s="266" t="str">
        <f t="shared" si="59"/>
        <v/>
      </c>
      <c r="T448" s="267" t="str">
        <f t="shared" si="55"/>
        <v/>
      </c>
      <c r="U448" s="268" t="str">
        <f t="shared" si="60"/>
        <v/>
      </c>
      <c r="V448" s="269" t="str">
        <f t="shared" si="56"/>
        <v/>
      </c>
      <c r="W448" s="5"/>
      <c r="AR448" s="2" t="str">
        <f t="shared" si="58"/>
        <v/>
      </c>
      <c r="AS448" s="2" t="str">
        <f t="shared" si="57"/>
        <v/>
      </c>
      <c r="AT448" s="2" t="str">
        <f>IF(AR448="","",IF(AND(H448&gt;='Intersection Mileposts'!$F$5,H448&lt;='Intersection Mileposts'!$G$5),"Y",IF(AND(H448&gt;='Intersection Mileposts'!$F$6,H448&lt;='Intersection Mileposts'!$G$6),"Y",IF(AND(H448&gt;='Intersection Mileposts'!$F$7,H448&lt;='Intersection Mileposts'!$G$7),"Y",IF(AND(H448&gt;='Intersection Mileposts'!$F$8,H448&lt;='Intersection Mileposts'!$G$8),"Y",IF(AND(H448&gt;='Intersection Mileposts'!$F$9,H448&lt;='Intersection Mileposts'!$G$9),"Y",IF(AND(H448&gt;='Intersection Mileposts'!$F$10,H448&lt;='Intersection Mileposts'!$G$10),"Y",IF(AND(H448&gt;='Intersection Mileposts'!$F$11,H448&lt;='Intersection Mileposts'!$G$11),"Y",IF(AND(H448&gt;='Intersection Mileposts'!$F$12,H448&lt;='Intersection Mileposts'!$G$12),"Y",IF(AND(H448&gt;='Intersection Mileposts'!$F$13,H448&lt;='Intersection Mileposts'!$G$13),"Y",IF(AND(H448&gt;='Intersection Mileposts'!$F$14,H448&lt;='Intersection Mileposts'!$G$14),"Y",IF(AND(H448&gt;='Intersection Mileposts'!$F$15,H448&lt;='Intersection Mileposts'!$G$15),"Y",IF(AND(H448&gt;='Intersection Mileposts'!$F$16,H448&lt;='Intersection Mileposts'!$G$16),"Y",IF(AND(H448&gt;='Intersection Mileposts'!$F$17,H448&lt;='Intersection Mileposts'!$G$17),"Y",IF(AND(H448&gt;='Intersection Mileposts'!$F$18,H448&lt;='Intersection Mileposts'!$G$18),"Y",IF(AND(H448&gt;='Intersection Mileposts'!$F$19,H448&lt;='Intersection Mileposts'!$G$19),"Y",IF(AND(H448&gt;='Intersection Mileposts'!$F$20,H448&lt;='Intersection Mileposts'!$G$20),"Y",IF(AND(H448&gt;='Intersection Mileposts'!$F$21,H448&lt;='Intersection Mileposts'!$G$21),"Y",IF(AND(H448&gt;='Intersection Mileposts'!$F$22,H448&lt;='Intersection Mileposts'!$G$22),"Y",IF(AND(H448&gt;='Intersection Mileposts'!$F$23,H448&lt;='Intersection Mileposts'!$G$23),"Y",IF(AND(H448&gt;='Intersection Mileposts'!$F$24,H448&lt;='Intersection Mileposts'!$G$24),"Y",IF(AND(H448&gt;='Intersection Mileposts'!$F$25,H448&lt;='Intersection Mileposts'!$G$25),"Y",IF(AND(H448&gt;='Intersection Mileposts'!$F$26,H448&lt;='Intersection Mileposts'!$G$26),"Y",IF(AND(H448&gt;='Intersection Mileposts'!$F$27,H448&lt;='Intersection Mileposts'!$G$27),"Y",IF(AND(H448&gt;='Intersection Mileposts'!$F$28,H448&lt;='Intersection Mileposts'!$G$28),"Y",IF(AND(H448&gt;='Intersection Mileposts'!$F$29,H448&lt;='Intersection Mileposts'!$G$29),"Y", IF(AND(H448&gt;='Intersection Mileposts'!$F$30,H448&lt;='Intersection Mileposts'!$G$30),"Y",IF(AND(H448&gt;='Intersection Mileposts'!$F$31,H448&lt;='Intersection Mileposts'!$G$31),"Y",IF(AND(H448&gt;='Intersection Mileposts'!$F$32,H448&lt;='Intersection Mileposts'!$G$32),"Y",IF(AND(H448&gt;='Intersection Mileposts'!$F$33,H448&lt;='Intersection Mileposts'!$G$33),"Y",IF(AND(H448&gt;='Intersection Mileposts'!$F$34,H448&lt;='Intersection Mileposts'!$G$34),"Y",IF(AND(H448&gt;='Intersection Mileposts'!$F$35,H448&lt;='Intersection Mileposts'!$G$35),"Y",IF(AND(H448&gt;='Intersection Mileposts'!$F$36,H448&lt;='Intersection Mileposts'!$G$36),"Y",IF(AND(H448&gt;='Intersection Mileposts'!$F$37,H448&lt;='Intersection Mileposts'!$G$37),"Y",IF(AND(H448&gt;='Intersection Mileposts'!$F$38,H448&lt;='Intersection Mileposts'!$G$38),"Y",IF(AND(H448&gt;='Intersection Mileposts'!$F$39,H448&lt;='Intersection Mileposts'!$G$39),"Y","N"))))))))))))))))))))))))))))))))))))</f>
        <v/>
      </c>
    </row>
    <row r="449" spans="1:46" x14ac:dyDescent="0.3">
      <c r="A449" s="279"/>
      <c r="B449" s="261"/>
      <c r="C449" s="262"/>
      <c r="D449" s="262"/>
      <c r="E449" s="262"/>
      <c r="F449" s="262"/>
      <c r="G449" s="284"/>
      <c r="H449" s="286"/>
      <c r="I449" s="279"/>
      <c r="J449" s="260"/>
      <c r="K449" s="260"/>
      <c r="L449" s="280"/>
      <c r="M449" s="275"/>
      <c r="N449" s="263"/>
      <c r="P449" s="264" t="str">
        <f>IF(R449 = "", "", COUNT($R$4:R449))</f>
        <v/>
      </c>
      <c r="Q449" s="264" t="str">
        <f t="shared" si="53"/>
        <v/>
      </c>
      <c r="R449" s="265" t="str">
        <f t="shared" si="54"/>
        <v/>
      </c>
      <c r="S449" s="266" t="str">
        <f t="shared" si="59"/>
        <v/>
      </c>
      <c r="T449" s="267" t="str">
        <f t="shared" si="55"/>
        <v/>
      </c>
      <c r="U449" s="268" t="str">
        <f t="shared" si="60"/>
        <v/>
      </c>
      <c r="V449" s="269" t="str">
        <f t="shared" si="56"/>
        <v/>
      </c>
      <c r="W449" s="5"/>
      <c r="AR449" s="2" t="str">
        <f t="shared" si="58"/>
        <v/>
      </c>
      <c r="AS449" s="2" t="str">
        <f t="shared" si="57"/>
        <v/>
      </c>
      <c r="AT449" s="2" t="str">
        <f>IF(AR449="","",IF(AND(H449&gt;='Intersection Mileposts'!$F$5,H449&lt;='Intersection Mileposts'!$G$5),"Y",IF(AND(H449&gt;='Intersection Mileposts'!$F$6,H449&lt;='Intersection Mileposts'!$G$6),"Y",IF(AND(H449&gt;='Intersection Mileposts'!$F$7,H449&lt;='Intersection Mileposts'!$G$7),"Y",IF(AND(H449&gt;='Intersection Mileposts'!$F$8,H449&lt;='Intersection Mileposts'!$G$8),"Y",IF(AND(H449&gt;='Intersection Mileposts'!$F$9,H449&lt;='Intersection Mileposts'!$G$9),"Y",IF(AND(H449&gt;='Intersection Mileposts'!$F$10,H449&lt;='Intersection Mileposts'!$G$10),"Y",IF(AND(H449&gt;='Intersection Mileposts'!$F$11,H449&lt;='Intersection Mileposts'!$G$11),"Y",IF(AND(H449&gt;='Intersection Mileposts'!$F$12,H449&lt;='Intersection Mileposts'!$G$12),"Y",IF(AND(H449&gt;='Intersection Mileposts'!$F$13,H449&lt;='Intersection Mileposts'!$G$13),"Y",IF(AND(H449&gt;='Intersection Mileposts'!$F$14,H449&lt;='Intersection Mileposts'!$G$14),"Y",IF(AND(H449&gt;='Intersection Mileposts'!$F$15,H449&lt;='Intersection Mileposts'!$G$15),"Y",IF(AND(H449&gt;='Intersection Mileposts'!$F$16,H449&lt;='Intersection Mileposts'!$G$16),"Y",IF(AND(H449&gt;='Intersection Mileposts'!$F$17,H449&lt;='Intersection Mileposts'!$G$17),"Y",IF(AND(H449&gt;='Intersection Mileposts'!$F$18,H449&lt;='Intersection Mileposts'!$G$18),"Y",IF(AND(H449&gt;='Intersection Mileposts'!$F$19,H449&lt;='Intersection Mileposts'!$G$19),"Y",IF(AND(H449&gt;='Intersection Mileposts'!$F$20,H449&lt;='Intersection Mileposts'!$G$20),"Y",IF(AND(H449&gt;='Intersection Mileposts'!$F$21,H449&lt;='Intersection Mileposts'!$G$21),"Y",IF(AND(H449&gt;='Intersection Mileposts'!$F$22,H449&lt;='Intersection Mileposts'!$G$22),"Y",IF(AND(H449&gt;='Intersection Mileposts'!$F$23,H449&lt;='Intersection Mileposts'!$G$23),"Y",IF(AND(H449&gt;='Intersection Mileposts'!$F$24,H449&lt;='Intersection Mileposts'!$G$24),"Y",IF(AND(H449&gt;='Intersection Mileposts'!$F$25,H449&lt;='Intersection Mileposts'!$G$25),"Y",IF(AND(H449&gt;='Intersection Mileposts'!$F$26,H449&lt;='Intersection Mileposts'!$G$26),"Y",IF(AND(H449&gt;='Intersection Mileposts'!$F$27,H449&lt;='Intersection Mileposts'!$G$27),"Y",IF(AND(H449&gt;='Intersection Mileposts'!$F$28,H449&lt;='Intersection Mileposts'!$G$28),"Y",IF(AND(H449&gt;='Intersection Mileposts'!$F$29,H449&lt;='Intersection Mileposts'!$G$29),"Y", IF(AND(H449&gt;='Intersection Mileposts'!$F$30,H449&lt;='Intersection Mileposts'!$G$30),"Y",IF(AND(H449&gt;='Intersection Mileposts'!$F$31,H449&lt;='Intersection Mileposts'!$G$31),"Y",IF(AND(H449&gt;='Intersection Mileposts'!$F$32,H449&lt;='Intersection Mileposts'!$G$32),"Y",IF(AND(H449&gt;='Intersection Mileposts'!$F$33,H449&lt;='Intersection Mileposts'!$G$33),"Y",IF(AND(H449&gt;='Intersection Mileposts'!$F$34,H449&lt;='Intersection Mileposts'!$G$34),"Y",IF(AND(H449&gt;='Intersection Mileposts'!$F$35,H449&lt;='Intersection Mileposts'!$G$35),"Y",IF(AND(H449&gt;='Intersection Mileposts'!$F$36,H449&lt;='Intersection Mileposts'!$G$36),"Y",IF(AND(H449&gt;='Intersection Mileposts'!$F$37,H449&lt;='Intersection Mileposts'!$G$37),"Y",IF(AND(H449&gt;='Intersection Mileposts'!$F$38,H449&lt;='Intersection Mileposts'!$G$38),"Y",IF(AND(H449&gt;='Intersection Mileposts'!$F$39,H449&lt;='Intersection Mileposts'!$G$39),"Y","N"))))))))))))))))))))))))))))))))))))</f>
        <v/>
      </c>
    </row>
    <row r="450" spans="1:46" x14ac:dyDescent="0.3">
      <c r="A450" s="279"/>
      <c r="B450" s="261"/>
      <c r="C450" s="262"/>
      <c r="D450" s="262"/>
      <c r="E450" s="262"/>
      <c r="F450" s="262"/>
      <c r="G450" s="284"/>
      <c r="H450" s="286"/>
      <c r="I450" s="279"/>
      <c r="J450" s="260"/>
      <c r="K450" s="260"/>
      <c r="L450" s="280"/>
      <c r="M450" s="275"/>
      <c r="N450" s="263"/>
      <c r="P450" s="264" t="str">
        <f>IF(R450 = "", "", COUNT($R$4:R450))</f>
        <v/>
      </c>
      <c r="Q450" s="264" t="str">
        <f t="shared" si="53"/>
        <v/>
      </c>
      <c r="R450" s="265" t="str">
        <f t="shared" si="54"/>
        <v/>
      </c>
      <c r="S450" s="266" t="str">
        <f t="shared" si="59"/>
        <v/>
      </c>
      <c r="T450" s="267" t="str">
        <f t="shared" si="55"/>
        <v/>
      </c>
      <c r="U450" s="268" t="str">
        <f t="shared" si="60"/>
        <v/>
      </c>
      <c r="V450" s="269" t="str">
        <f t="shared" si="56"/>
        <v/>
      </c>
      <c r="W450" s="5"/>
      <c r="AR450" s="2" t="str">
        <f t="shared" si="58"/>
        <v/>
      </c>
      <c r="AS450" s="2" t="str">
        <f t="shared" si="57"/>
        <v/>
      </c>
      <c r="AT450" s="2" t="str">
        <f>IF(AR450="","",IF(AND(H450&gt;='Intersection Mileposts'!$F$5,H450&lt;='Intersection Mileposts'!$G$5),"Y",IF(AND(H450&gt;='Intersection Mileposts'!$F$6,H450&lt;='Intersection Mileposts'!$G$6),"Y",IF(AND(H450&gt;='Intersection Mileposts'!$F$7,H450&lt;='Intersection Mileposts'!$G$7),"Y",IF(AND(H450&gt;='Intersection Mileposts'!$F$8,H450&lt;='Intersection Mileposts'!$G$8),"Y",IF(AND(H450&gt;='Intersection Mileposts'!$F$9,H450&lt;='Intersection Mileposts'!$G$9),"Y",IF(AND(H450&gt;='Intersection Mileposts'!$F$10,H450&lt;='Intersection Mileposts'!$G$10),"Y",IF(AND(H450&gt;='Intersection Mileposts'!$F$11,H450&lt;='Intersection Mileposts'!$G$11),"Y",IF(AND(H450&gt;='Intersection Mileposts'!$F$12,H450&lt;='Intersection Mileposts'!$G$12),"Y",IF(AND(H450&gt;='Intersection Mileposts'!$F$13,H450&lt;='Intersection Mileposts'!$G$13),"Y",IF(AND(H450&gt;='Intersection Mileposts'!$F$14,H450&lt;='Intersection Mileposts'!$G$14),"Y",IF(AND(H450&gt;='Intersection Mileposts'!$F$15,H450&lt;='Intersection Mileposts'!$G$15),"Y",IF(AND(H450&gt;='Intersection Mileposts'!$F$16,H450&lt;='Intersection Mileposts'!$G$16),"Y",IF(AND(H450&gt;='Intersection Mileposts'!$F$17,H450&lt;='Intersection Mileposts'!$G$17),"Y",IF(AND(H450&gt;='Intersection Mileposts'!$F$18,H450&lt;='Intersection Mileposts'!$G$18),"Y",IF(AND(H450&gt;='Intersection Mileposts'!$F$19,H450&lt;='Intersection Mileposts'!$G$19),"Y",IF(AND(H450&gt;='Intersection Mileposts'!$F$20,H450&lt;='Intersection Mileposts'!$G$20),"Y",IF(AND(H450&gt;='Intersection Mileposts'!$F$21,H450&lt;='Intersection Mileposts'!$G$21),"Y",IF(AND(H450&gt;='Intersection Mileposts'!$F$22,H450&lt;='Intersection Mileposts'!$G$22),"Y",IF(AND(H450&gt;='Intersection Mileposts'!$F$23,H450&lt;='Intersection Mileposts'!$G$23),"Y",IF(AND(H450&gt;='Intersection Mileposts'!$F$24,H450&lt;='Intersection Mileposts'!$G$24),"Y",IF(AND(H450&gt;='Intersection Mileposts'!$F$25,H450&lt;='Intersection Mileposts'!$G$25),"Y",IF(AND(H450&gt;='Intersection Mileposts'!$F$26,H450&lt;='Intersection Mileposts'!$G$26),"Y",IF(AND(H450&gt;='Intersection Mileposts'!$F$27,H450&lt;='Intersection Mileposts'!$G$27),"Y",IF(AND(H450&gt;='Intersection Mileposts'!$F$28,H450&lt;='Intersection Mileposts'!$G$28),"Y",IF(AND(H450&gt;='Intersection Mileposts'!$F$29,H450&lt;='Intersection Mileposts'!$G$29),"Y", IF(AND(H450&gt;='Intersection Mileposts'!$F$30,H450&lt;='Intersection Mileposts'!$G$30),"Y",IF(AND(H450&gt;='Intersection Mileposts'!$F$31,H450&lt;='Intersection Mileposts'!$G$31),"Y",IF(AND(H450&gt;='Intersection Mileposts'!$F$32,H450&lt;='Intersection Mileposts'!$G$32),"Y",IF(AND(H450&gt;='Intersection Mileposts'!$F$33,H450&lt;='Intersection Mileposts'!$G$33),"Y",IF(AND(H450&gt;='Intersection Mileposts'!$F$34,H450&lt;='Intersection Mileposts'!$G$34),"Y",IF(AND(H450&gt;='Intersection Mileposts'!$F$35,H450&lt;='Intersection Mileposts'!$G$35),"Y",IF(AND(H450&gt;='Intersection Mileposts'!$F$36,H450&lt;='Intersection Mileposts'!$G$36),"Y",IF(AND(H450&gt;='Intersection Mileposts'!$F$37,H450&lt;='Intersection Mileposts'!$G$37),"Y",IF(AND(H450&gt;='Intersection Mileposts'!$F$38,H450&lt;='Intersection Mileposts'!$G$38),"Y",IF(AND(H450&gt;='Intersection Mileposts'!$F$39,H450&lt;='Intersection Mileposts'!$G$39),"Y","N"))))))))))))))))))))))))))))))))))))</f>
        <v/>
      </c>
    </row>
    <row r="451" spans="1:46" x14ac:dyDescent="0.3">
      <c r="A451" s="279"/>
      <c r="B451" s="261"/>
      <c r="C451" s="262"/>
      <c r="D451" s="262"/>
      <c r="E451" s="262"/>
      <c r="F451" s="262"/>
      <c r="G451" s="284"/>
      <c r="H451" s="286"/>
      <c r="I451" s="279"/>
      <c r="J451" s="260"/>
      <c r="K451" s="260"/>
      <c r="L451" s="280"/>
      <c r="M451" s="275"/>
      <c r="N451" s="263"/>
      <c r="P451" s="264" t="str">
        <f>IF(R451 = "", "", COUNT($R$4:R451))</f>
        <v/>
      </c>
      <c r="Q451" s="264" t="str">
        <f t="shared" si="53"/>
        <v/>
      </c>
      <c r="R451" s="265" t="str">
        <f t="shared" si="54"/>
        <v/>
      </c>
      <c r="S451" s="266" t="str">
        <f t="shared" si="59"/>
        <v/>
      </c>
      <c r="T451" s="267" t="str">
        <f t="shared" si="55"/>
        <v/>
      </c>
      <c r="U451" s="268" t="str">
        <f t="shared" si="60"/>
        <v/>
      </c>
      <c r="V451" s="269" t="str">
        <f t="shared" si="56"/>
        <v/>
      </c>
      <c r="W451" s="5"/>
      <c r="AR451" s="2" t="str">
        <f t="shared" si="58"/>
        <v/>
      </c>
      <c r="AS451" s="2" t="str">
        <f t="shared" si="57"/>
        <v/>
      </c>
      <c r="AT451" s="2" t="str">
        <f>IF(AR451="","",IF(AND(H451&gt;='Intersection Mileposts'!$F$5,H451&lt;='Intersection Mileposts'!$G$5),"Y",IF(AND(H451&gt;='Intersection Mileposts'!$F$6,H451&lt;='Intersection Mileposts'!$G$6),"Y",IF(AND(H451&gt;='Intersection Mileposts'!$F$7,H451&lt;='Intersection Mileposts'!$G$7),"Y",IF(AND(H451&gt;='Intersection Mileposts'!$F$8,H451&lt;='Intersection Mileposts'!$G$8),"Y",IF(AND(H451&gt;='Intersection Mileposts'!$F$9,H451&lt;='Intersection Mileposts'!$G$9),"Y",IF(AND(H451&gt;='Intersection Mileposts'!$F$10,H451&lt;='Intersection Mileposts'!$G$10),"Y",IF(AND(H451&gt;='Intersection Mileposts'!$F$11,H451&lt;='Intersection Mileposts'!$G$11),"Y",IF(AND(H451&gt;='Intersection Mileposts'!$F$12,H451&lt;='Intersection Mileposts'!$G$12),"Y",IF(AND(H451&gt;='Intersection Mileposts'!$F$13,H451&lt;='Intersection Mileposts'!$G$13),"Y",IF(AND(H451&gt;='Intersection Mileposts'!$F$14,H451&lt;='Intersection Mileposts'!$G$14),"Y",IF(AND(H451&gt;='Intersection Mileposts'!$F$15,H451&lt;='Intersection Mileposts'!$G$15),"Y",IF(AND(H451&gt;='Intersection Mileposts'!$F$16,H451&lt;='Intersection Mileposts'!$G$16),"Y",IF(AND(H451&gt;='Intersection Mileposts'!$F$17,H451&lt;='Intersection Mileposts'!$G$17),"Y",IF(AND(H451&gt;='Intersection Mileposts'!$F$18,H451&lt;='Intersection Mileposts'!$G$18),"Y",IF(AND(H451&gt;='Intersection Mileposts'!$F$19,H451&lt;='Intersection Mileposts'!$G$19),"Y",IF(AND(H451&gt;='Intersection Mileposts'!$F$20,H451&lt;='Intersection Mileposts'!$G$20),"Y",IF(AND(H451&gt;='Intersection Mileposts'!$F$21,H451&lt;='Intersection Mileposts'!$G$21),"Y",IF(AND(H451&gt;='Intersection Mileposts'!$F$22,H451&lt;='Intersection Mileposts'!$G$22),"Y",IF(AND(H451&gt;='Intersection Mileposts'!$F$23,H451&lt;='Intersection Mileposts'!$G$23),"Y",IF(AND(H451&gt;='Intersection Mileposts'!$F$24,H451&lt;='Intersection Mileposts'!$G$24),"Y",IF(AND(H451&gt;='Intersection Mileposts'!$F$25,H451&lt;='Intersection Mileposts'!$G$25),"Y",IF(AND(H451&gt;='Intersection Mileposts'!$F$26,H451&lt;='Intersection Mileposts'!$G$26),"Y",IF(AND(H451&gt;='Intersection Mileposts'!$F$27,H451&lt;='Intersection Mileposts'!$G$27),"Y",IF(AND(H451&gt;='Intersection Mileposts'!$F$28,H451&lt;='Intersection Mileposts'!$G$28),"Y",IF(AND(H451&gt;='Intersection Mileposts'!$F$29,H451&lt;='Intersection Mileposts'!$G$29),"Y", IF(AND(H451&gt;='Intersection Mileposts'!$F$30,H451&lt;='Intersection Mileposts'!$G$30),"Y",IF(AND(H451&gt;='Intersection Mileposts'!$F$31,H451&lt;='Intersection Mileposts'!$G$31),"Y",IF(AND(H451&gt;='Intersection Mileposts'!$F$32,H451&lt;='Intersection Mileposts'!$G$32),"Y",IF(AND(H451&gt;='Intersection Mileposts'!$F$33,H451&lt;='Intersection Mileposts'!$G$33),"Y",IF(AND(H451&gt;='Intersection Mileposts'!$F$34,H451&lt;='Intersection Mileposts'!$G$34),"Y",IF(AND(H451&gt;='Intersection Mileposts'!$F$35,H451&lt;='Intersection Mileposts'!$G$35),"Y",IF(AND(H451&gt;='Intersection Mileposts'!$F$36,H451&lt;='Intersection Mileposts'!$G$36),"Y",IF(AND(H451&gt;='Intersection Mileposts'!$F$37,H451&lt;='Intersection Mileposts'!$G$37),"Y",IF(AND(H451&gt;='Intersection Mileposts'!$F$38,H451&lt;='Intersection Mileposts'!$G$38),"Y",IF(AND(H451&gt;='Intersection Mileposts'!$F$39,H451&lt;='Intersection Mileposts'!$G$39),"Y","N"))))))))))))))))))))))))))))))))))))</f>
        <v/>
      </c>
    </row>
    <row r="452" spans="1:46" x14ac:dyDescent="0.3">
      <c r="A452" s="279"/>
      <c r="B452" s="261"/>
      <c r="C452" s="262"/>
      <c r="D452" s="262"/>
      <c r="E452" s="262"/>
      <c r="F452" s="262"/>
      <c r="G452" s="284"/>
      <c r="H452" s="286"/>
      <c r="I452" s="279"/>
      <c r="J452" s="260"/>
      <c r="K452" s="260"/>
      <c r="L452" s="280"/>
      <c r="M452" s="275"/>
      <c r="N452" s="263"/>
      <c r="P452" s="264" t="str">
        <f>IF(R452 = "", "", COUNT($R$4:R452))</f>
        <v/>
      </c>
      <c r="Q452" s="264" t="str">
        <f t="shared" ref="Q452:Q515" si="61">IF(B452="", "", YEAR(B452))</f>
        <v/>
      </c>
      <c r="R452" s="265" t="str">
        <f t="shared" ref="R452:R515" si="62">IF(A452="", "", IF(G452="",1,IF(G452="O",1,IF(G452="C",8.4,IF(G452="B",8.4,IF(G452="A",76.8,IF(G452="K",76.8,"ERR")))))))</f>
        <v/>
      </c>
      <c r="S452" s="266" t="str">
        <f t="shared" si="59"/>
        <v/>
      </c>
      <c r="T452" s="267" t="str">
        <f t="shared" ref="T452:T515" si="63">IF(IF(M452="Y",G452,"")=0, "O", IF(M452="Y",G452,""))</f>
        <v/>
      </c>
      <c r="U452" s="268" t="str">
        <f t="shared" si="60"/>
        <v/>
      </c>
      <c r="V452" s="269" t="str">
        <f t="shared" ref="V452:V515" si="64">IF(IF(N452="Y",G452,"")=0, "O", IF(N452="Y",G452,""))</f>
        <v/>
      </c>
      <c r="W452" s="5"/>
      <c r="AR452" s="2" t="str">
        <f t="shared" si="58"/>
        <v/>
      </c>
      <c r="AS452" s="2" t="str">
        <f t="shared" ref="AS452:AS515" si="65">IF(OR(M452="Y",N452="Y"),"Y","")</f>
        <v/>
      </c>
      <c r="AT452" s="2" t="str">
        <f>IF(AR452="","",IF(AND(H452&gt;='Intersection Mileposts'!$F$5,H452&lt;='Intersection Mileposts'!$G$5),"Y",IF(AND(H452&gt;='Intersection Mileposts'!$F$6,H452&lt;='Intersection Mileposts'!$G$6),"Y",IF(AND(H452&gt;='Intersection Mileposts'!$F$7,H452&lt;='Intersection Mileposts'!$G$7),"Y",IF(AND(H452&gt;='Intersection Mileposts'!$F$8,H452&lt;='Intersection Mileposts'!$G$8),"Y",IF(AND(H452&gt;='Intersection Mileposts'!$F$9,H452&lt;='Intersection Mileposts'!$G$9),"Y",IF(AND(H452&gt;='Intersection Mileposts'!$F$10,H452&lt;='Intersection Mileposts'!$G$10),"Y",IF(AND(H452&gt;='Intersection Mileposts'!$F$11,H452&lt;='Intersection Mileposts'!$G$11),"Y",IF(AND(H452&gt;='Intersection Mileposts'!$F$12,H452&lt;='Intersection Mileposts'!$G$12),"Y",IF(AND(H452&gt;='Intersection Mileposts'!$F$13,H452&lt;='Intersection Mileposts'!$G$13),"Y",IF(AND(H452&gt;='Intersection Mileposts'!$F$14,H452&lt;='Intersection Mileposts'!$G$14),"Y",IF(AND(H452&gt;='Intersection Mileposts'!$F$15,H452&lt;='Intersection Mileposts'!$G$15),"Y",IF(AND(H452&gt;='Intersection Mileposts'!$F$16,H452&lt;='Intersection Mileposts'!$G$16),"Y",IF(AND(H452&gt;='Intersection Mileposts'!$F$17,H452&lt;='Intersection Mileposts'!$G$17),"Y",IF(AND(H452&gt;='Intersection Mileposts'!$F$18,H452&lt;='Intersection Mileposts'!$G$18),"Y",IF(AND(H452&gt;='Intersection Mileposts'!$F$19,H452&lt;='Intersection Mileposts'!$G$19),"Y",IF(AND(H452&gt;='Intersection Mileposts'!$F$20,H452&lt;='Intersection Mileposts'!$G$20),"Y",IF(AND(H452&gt;='Intersection Mileposts'!$F$21,H452&lt;='Intersection Mileposts'!$G$21),"Y",IF(AND(H452&gt;='Intersection Mileposts'!$F$22,H452&lt;='Intersection Mileposts'!$G$22),"Y",IF(AND(H452&gt;='Intersection Mileposts'!$F$23,H452&lt;='Intersection Mileposts'!$G$23),"Y",IF(AND(H452&gt;='Intersection Mileposts'!$F$24,H452&lt;='Intersection Mileposts'!$G$24),"Y",IF(AND(H452&gt;='Intersection Mileposts'!$F$25,H452&lt;='Intersection Mileposts'!$G$25),"Y",IF(AND(H452&gt;='Intersection Mileposts'!$F$26,H452&lt;='Intersection Mileposts'!$G$26),"Y",IF(AND(H452&gt;='Intersection Mileposts'!$F$27,H452&lt;='Intersection Mileposts'!$G$27),"Y",IF(AND(H452&gt;='Intersection Mileposts'!$F$28,H452&lt;='Intersection Mileposts'!$G$28),"Y",IF(AND(H452&gt;='Intersection Mileposts'!$F$29,H452&lt;='Intersection Mileposts'!$G$29),"Y", IF(AND(H452&gt;='Intersection Mileposts'!$F$30,H452&lt;='Intersection Mileposts'!$G$30),"Y",IF(AND(H452&gt;='Intersection Mileposts'!$F$31,H452&lt;='Intersection Mileposts'!$G$31),"Y",IF(AND(H452&gt;='Intersection Mileposts'!$F$32,H452&lt;='Intersection Mileposts'!$G$32),"Y",IF(AND(H452&gt;='Intersection Mileposts'!$F$33,H452&lt;='Intersection Mileposts'!$G$33),"Y",IF(AND(H452&gt;='Intersection Mileposts'!$F$34,H452&lt;='Intersection Mileposts'!$G$34),"Y",IF(AND(H452&gt;='Intersection Mileposts'!$F$35,H452&lt;='Intersection Mileposts'!$G$35),"Y",IF(AND(H452&gt;='Intersection Mileposts'!$F$36,H452&lt;='Intersection Mileposts'!$G$36),"Y",IF(AND(H452&gt;='Intersection Mileposts'!$F$37,H452&lt;='Intersection Mileposts'!$G$37),"Y",IF(AND(H452&gt;='Intersection Mileposts'!$F$38,H452&lt;='Intersection Mileposts'!$G$38),"Y",IF(AND(H452&gt;='Intersection Mileposts'!$F$39,H452&lt;='Intersection Mileposts'!$G$39),"Y","N"))))))))))))))))))))))))))))))))))))</f>
        <v/>
      </c>
    </row>
    <row r="453" spans="1:46" x14ac:dyDescent="0.3">
      <c r="A453" s="279"/>
      <c r="B453" s="261"/>
      <c r="C453" s="262"/>
      <c r="D453" s="262"/>
      <c r="E453" s="262"/>
      <c r="F453" s="262"/>
      <c r="G453" s="284"/>
      <c r="H453" s="286"/>
      <c r="I453" s="279"/>
      <c r="J453" s="260"/>
      <c r="K453" s="260"/>
      <c r="L453" s="280"/>
      <c r="M453" s="275"/>
      <c r="N453" s="263"/>
      <c r="P453" s="264" t="str">
        <f>IF(R453 = "", "", COUNT($R$4:R453))</f>
        <v/>
      </c>
      <c r="Q453" s="264" t="str">
        <f t="shared" si="61"/>
        <v/>
      </c>
      <c r="R453" s="265" t="str">
        <f t="shared" si="62"/>
        <v/>
      </c>
      <c r="S453" s="266" t="str">
        <f t="shared" si="59"/>
        <v/>
      </c>
      <c r="T453" s="267" t="str">
        <f t="shared" si="63"/>
        <v/>
      </c>
      <c r="U453" s="268" t="str">
        <f t="shared" si="60"/>
        <v/>
      </c>
      <c r="V453" s="269" t="str">
        <f t="shared" si="64"/>
        <v/>
      </c>
      <c r="W453" s="5"/>
      <c r="AR453" s="2" t="str">
        <f t="shared" ref="AR453:AR516" si="66">IF(P453&gt;0, P453, "")</f>
        <v/>
      </c>
      <c r="AS453" s="2" t="str">
        <f t="shared" si="65"/>
        <v/>
      </c>
      <c r="AT453" s="2" t="str">
        <f>IF(AR453="","",IF(AND(H453&gt;='Intersection Mileposts'!$F$5,H453&lt;='Intersection Mileposts'!$G$5),"Y",IF(AND(H453&gt;='Intersection Mileposts'!$F$6,H453&lt;='Intersection Mileposts'!$G$6),"Y",IF(AND(H453&gt;='Intersection Mileposts'!$F$7,H453&lt;='Intersection Mileposts'!$G$7),"Y",IF(AND(H453&gt;='Intersection Mileposts'!$F$8,H453&lt;='Intersection Mileposts'!$G$8),"Y",IF(AND(H453&gt;='Intersection Mileposts'!$F$9,H453&lt;='Intersection Mileposts'!$G$9),"Y",IF(AND(H453&gt;='Intersection Mileposts'!$F$10,H453&lt;='Intersection Mileposts'!$G$10),"Y",IF(AND(H453&gt;='Intersection Mileposts'!$F$11,H453&lt;='Intersection Mileposts'!$G$11),"Y",IF(AND(H453&gt;='Intersection Mileposts'!$F$12,H453&lt;='Intersection Mileposts'!$G$12),"Y",IF(AND(H453&gt;='Intersection Mileposts'!$F$13,H453&lt;='Intersection Mileposts'!$G$13),"Y",IF(AND(H453&gt;='Intersection Mileposts'!$F$14,H453&lt;='Intersection Mileposts'!$G$14),"Y",IF(AND(H453&gt;='Intersection Mileposts'!$F$15,H453&lt;='Intersection Mileposts'!$G$15),"Y",IF(AND(H453&gt;='Intersection Mileposts'!$F$16,H453&lt;='Intersection Mileposts'!$G$16),"Y",IF(AND(H453&gt;='Intersection Mileposts'!$F$17,H453&lt;='Intersection Mileposts'!$G$17),"Y",IF(AND(H453&gt;='Intersection Mileposts'!$F$18,H453&lt;='Intersection Mileposts'!$G$18),"Y",IF(AND(H453&gt;='Intersection Mileposts'!$F$19,H453&lt;='Intersection Mileposts'!$G$19),"Y",IF(AND(H453&gt;='Intersection Mileposts'!$F$20,H453&lt;='Intersection Mileposts'!$G$20),"Y",IF(AND(H453&gt;='Intersection Mileposts'!$F$21,H453&lt;='Intersection Mileposts'!$G$21),"Y",IF(AND(H453&gt;='Intersection Mileposts'!$F$22,H453&lt;='Intersection Mileposts'!$G$22),"Y",IF(AND(H453&gt;='Intersection Mileposts'!$F$23,H453&lt;='Intersection Mileposts'!$G$23),"Y",IF(AND(H453&gt;='Intersection Mileposts'!$F$24,H453&lt;='Intersection Mileposts'!$G$24),"Y",IF(AND(H453&gt;='Intersection Mileposts'!$F$25,H453&lt;='Intersection Mileposts'!$G$25),"Y",IF(AND(H453&gt;='Intersection Mileposts'!$F$26,H453&lt;='Intersection Mileposts'!$G$26),"Y",IF(AND(H453&gt;='Intersection Mileposts'!$F$27,H453&lt;='Intersection Mileposts'!$G$27),"Y",IF(AND(H453&gt;='Intersection Mileposts'!$F$28,H453&lt;='Intersection Mileposts'!$G$28),"Y",IF(AND(H453&gt;='Intersection Mileposts'!$F$29,H453&lt;='Intersection Mileposts'!$G$29),"Y", IF(AND(H453&gt;='Intersection Mileposts'!$F$30,H453&lt;='Intersection Mileposts'!$G$30),"Y",IF(AND(H453&gt;='Intersection Mileposts'!$F$31,H453&lt;='Intersection Mileposts'!$G$31),"Y",IF(AND(H453&gt;='Intersection Mileposts'!$F$32,H453&lt;='Intersection Mileposts'!$G$32),"Y",IF(AND(H453&gt;='Intersection Mileposts'!$F$33,H453&lt;='Intersection Mileposts'!$G$33),"Y",IF(AND(H453&gt;='Intersection Mileposts'!$F$34,H453&lt;='Intersection Mileposts'!$G$34),"Y",IF(AND(H453&gt;='Intersection Mileposts'!$F$35,H453&lt;='Intersection Mileposts'!$G$35),"Y",IF(AND(H453&gt;='Intersection Mileposts'!$F$36,H453&lt;='Intersection Mileposts'!$G$36),"Y",IF(AND(H453&gt;='Intersection Mileposts'!$F$37,H453&lt;='Intersection Mileposts'!$G$37),"Y",IF(AND(H453&gt;='Intersection Mileposts'!$F$38,H453&lt;='Intersection Mileposts'!$G$38),"Y",IF(AND(H453&gt;='Intersection Mileposts'!$F$39,H453&lt;='Intersection Mileposts'!$G$39),"Y","N"))))))))))))))))))))))))))))))))))))</f>
        <v/>
      </c>
    </row>
    <row r="454" spans="1:46" x14ac:dyDescent="0.3">
      <c r="A454" s="279"/>
      <c r="B454" s="261"/>
      <c r="C454" s="262"/>
      <c r="D454" s="262"/>
      <c r="E454" s="262"/>
      <c r="F454" s="262"/>
      <c r="G454" s="284"/>
      <c r="H454" s="286"/>
      <c r="I454" s="279"/>
      <c r="J454" s="260"/>
      <c r="K454" s="260"/>
      <c r="L454" s="280"/>
      <c r="M454" s="275"/>
      <c r="N454" s="263"/>
      <c r="P454" s="264" t="str">
        <f>IF(R454 = "", "", COUNT($R$4:R454))</f>
        <v/>
      </c>
      <c r="Q454" s="264" t="str">
        <f t="shared" si="61"/>
        <v/>
      </c>
      <c r="R454" s="265" t="str">
        <f t="shared" si="62"/>
        <v/>
      </c>
      <c r="S454" s="266" t="str">
        <f t="shared" si="59"/>
        <v/>
      </c>
      <c r="T454" s="267" t="str">
        <f t="shared" si="63"/>
        <v/>
      </c>
      <c r="U454" s="268" t="str">
        <f t="shared" si="60"/>
        <v/>
      </c>
      <c r="V454" s="269" t="str">
        <f t="shared" si="64"/>
        <v/>
      </c>
      <c r="W454" s="5"/>
      <c r="AR454" s="2" t="str">
        <f t="shared" si="66"/>
        <v/>
      </c>
      <c r="AS454" s="2" t="str">
        <f t="shared" si="65"/>
        <v/>
      </c>
      <c r="AT454" s="2" t="str">
        <f>IF(AR454="","",IF(AND(H454&gt;='Intersection Mileposts'!$F$5,H454&lt;='Intersection Mileposts'!$G$5),"Y",IF(AND(H454&gt;='Intersection Mileposts'!$F$6,H454&lt;='Intersection Mileposts'!$G$6),"Y",IF(AND(H454&gt;='Intersection Mileposts'!$F$7,H454&lt;='Intersection Mileposts'!$G$7),"Y",IF(AND(H454&gt;='Intersection Mileposts'!$F$8,H454&lt;='Intersection Mileposts'!$G$8),"Y",IF(AND(H454&gt;='Intersection Mileposts'!$F$9,H454&lt;='Intersection Mileposts'!$G$9),"Y",IF(AND(H454&gt;='Intersection Mileposts'!$F$10,H454&lt;='Intersection Mileposts'!$G$10),"Y",IF(AND(H454&gt;='Intersection Mileposts'!$F$11,H454&lt;='Intersection Mileposts'!$G$11),"Y",IF(AND(H454&gt;='Intersection Mileposts'!$F$12,H454&lt;='Intersection Mileposts'!$G$12),"Y",IF(AND(H454&gt;='Intersection Mileposts'!$F$13,H454&lt;='Intersection Mileposts'!$G$13),"Y",IF(AND(H454&gt;='Intersection Mileposts'!$F$14,H454&lt;='Intersection Mileposts'!$G$14),"Y",IF(AND(H454&gt;='Intersection Mileposts'!$F$15,H454&lt;='Intersection Mileposts'!$G$15),"Y",IF(AND(H454&gt;='Intersection Mileposts'!$F$16,H454&lt;='Intersection Mileposts'!$G$16),"Y",IF(AND(H454&gt;='Intersection Mileposts'!$F$17,H454&lt;='Intersection Mileposts'!$G$17),"Y",IF(AND(H454&gt;='Intersection Mileposts'!$F$18,H454&lt;='Intersection Mileposts'!$G$18),"Y",IF(AND(H454&gt;='Intersection Mileposts'!$F$19,H454&lt;='Intersection Mileposts'!$G$19),"Y",IF(AND(H454&gt;='Intersection Mileposts'!$F$20,H454&lt;='Intersection Mileposts'!$G$20),"Y",IF(AND(H454&gt;='Intersection Mileposts'!$F$21,H454&lt;='Intersection Mileposts'!$G$21),"Y",IF(AND(H454&gt;='Intersection Mileposts'!$F$22,H454&lt;='Intersection Mileposts'!$G$22),"Y",IF(AND(H454&gt;='Intersection Mileposts'!$F$23,H454&lt;='Intersection Mileposts'!$G$23),"Y",IF(AND(H454&gt;='Intersection Mileposts'!$F$24,H454&lt;='Intersection Mileposts'!$G$24),"Y",IF(AND(H454&gt;='Intersection Mileposts'!$F$25,H454&lt;='Intersection Mileposts'!$G$25),"Y",IF(AND(H454&gt;='Intersection Mileposts'!$F$26,H454&lt;='Intersection Mileposts'!$G$26),"Y",IF(AND(H454&gt;='Intersection Mileposts'!$F$27,H454&lt;='Intersection Mileposts'!$G$27),"Y",IF(AND(H454&gt;='Intersection Mileposts'!$F$28,H454&lt;='Intersection Mileposts'!$G$28),"Y",IF(AND(H454&gt;='Intersection Mileposts'!$F$29,H454&lt;='Intersection Mileposts'!$G$29),"Y", IF(AND(H454&gt;='Intersection Mileposts'!$F$30,H454&lt;='Intersection Mileposts'!$G$30),"Y",IF(AND(H454&gt;='Intersection Mileposts'!$F$31,H454&lt;='Intersection Mileposts'!$G$31),"Y",IF(AND(H454&gt;='Intersection Mileposts'!$F$32,H454&lt;='Intersection Mileposts'!$G$32),"Y",IF(AND(H454&gt;='Intersection Mileposts'!$F$33,H454&lt;='Intersection Mileposts'!$G$33),"Y",IF(AND(H454&gt;='Intersection Mileposts'!$F$34,H454&lt;='Intersection Mileposts'!$G$34),"Y",IF(AND(H454&gt;='Intersection Mileposts'!$F$35,H454&lt;='Intersection Mileposts'!$G$35),"Y",IF(AND(H454&gt;='Intersection Mileposts'!$F$36,H454&lt;='Intersection Mileposts'!$G$36),"Y",IF(AND(H454&gt;='Intersection Mileposts'!$F$37,H454&lt;='Intersection Mileposts'!$G$37),"Y",IF(AND(H454&gt;='Intersection Mileposts'!$F$38,H454&lt;='Intersection Mileposts'!$G$38),"Y",IF(AND(H454&gt;='Intersection Mileposts'!$F$39,H454&lt;='Intersection Mileposts'!$G$39),"Y","N"))))))))))))))))))))))))))))))))))))</f>
        <v/>
      </c>
    </row>
    <row r="455" spans="1:46" x14ac:dyDescent="0.3">
      <c r="A455" s="279"/>
      <c r="B455" s="261"/>
      <c r="C455" s="262"/>
      <c r="D455" s="262"/>
      <c r="E455" s="262"/>
      <c r="F455" s="262"/>
      <c r="G455" s="284"/>
      <c r="H455" s="286"/>
      <c r="I455" s="279"/>
      <c r="J455" s="260"/>
      <c r="K455" s="260"/>
      <c r="L455" s="280"/>
      <c r="M455" s="275"/>
      <c r="N455" s="263"/>
      <c r="P455" s="264" t="str">
        <f>IF(R455 = "", "", COUNT($R$4:R455))</f>
        <v/>
      </c>
      <c r="Q455" s="264" t="str">
        <f t="shared" si="61"/>
        <v/>
      </c>
      <c r="R455" s="265" t="str">
        <f t="shared" si="62"/>
        <v/>
      </c>
      <c r="S455" s="266" t="str">
        <f t="shared" si="59"/>
        <v/>
      </c>
      <c r="T455" s="267" t="str">
        <f t="shared" si="63"/>
        <v/>
      </c>
      <c r="U455" s="268" t="str">
        <f t="shared" si="60"/>
        <v/>
      </c>
      <c r="V455" s="269" t="str">
        <f t="shared" si="64"/>
        <v/>
      </c>
      <c r="W455" s="5"/>
      <c r="AR455" s="2" t="str">
        <f t="shared" si="66"/>
        <v/>
      </c>
      <c r="AS455" s="2" t="str">
        <f t="shared" si="65"/>
        <v/>
      </c>
      <c r="AT455" s="2" t="str">
        <f>IF(AR455="","",IF(AND(H455&gt;='Intersection Mileposts'!$F$5,H455&lt;='Intersection Mileposts'!$G$5),"Y",IF(AND(H455&gt;='Intersection Mileposts'!$F$6,H455&lt;='Intersection Mileposts'!$G$6),"Y",IF(AND(H455&gt;='Intersection Mileposts'!$F$7,H455&lt;='Intersection Mileposts'!$G$7),"Y",IF(AND(H455&gt;='Intersection Mileposts'!$F$8,H455&lt;='Intersection Mileposts'!$G$8),"Y",IF(AND(H455&gt;='Intersection Mileposts'!$F$9,H455&lt;='Intersection Mileposts'!$G$9),"Y",IF(AND(H455&gt;='Intersection Mileposts'!$F$10,H455&lt;='Intersection Mileposts'!$G$10),"Y",IF(AND(H455&gt;='Intersection Mileposts'!$F$11,H455&lt;='Intersection Mileposts'!$G$11),"Y",IF(AND(H455&gt;='Intersection Mileposts'!$F$12,H455&lt;='Intersection Mileposts'!$G$12),"Y",IF(AND(H455&gt;='Intersection Mileposts'!$F$13,H455&lt;='Intersection Mileposts'!$G$13),"Y",IF(AND(H455&gt;='Intersection Mileposts'!$F$14,H455&lt;='Intersection Mileposts'!$G$14),"Y",IF(AND(H455&gt;='Intersection Mileposts'!$F$15,H455&lt;='Intersection Mileposts'!$G$15),"Y",IF(AND(H455&gt;='Intersection Mileposts'!$F$16,H455&lt;='Intersection Mileposts'!$G$16),"Y",IF(AND(H455&gt;='Intersection Mileposts'!$F$17,H455&lt;='Intersection Mileposts'!$G$17),"Y",IF(AND(H455&gt;='Intersection Mileposts'!$F$18,H455&lt;='Intersection Mileposts'!$G$18),"Y",IF(AND(H455&gt;='Intersection Mileposts'!$F$19,H455&lt;='Intersection Mileposts'!$G$19),"Y",IF(AND(H455&gt;='Intersection Mileposts'!$F$20,H455&lt;='Intersection Mileposts'!$G$20),"Y",IF(AND(H455&gt;='Intersection Mileposts'!$F$21,H455&lt;='Intersection Mileposts'!$G$21),"Y",IF(AND(H455&gt;='Intersection Mileposts'!$F$22,H455&lt;='Intersection Mileposts'!$G$22),"Y",IF(AND(H455&gt;='Intersection Mileposts'!$F$23,H455&lt;='Intersection Mileposts'!$G$23),"Y",IF(AND(H455&gt;='Intersection Mileposts'!$F$24,H455&lt;='Intersection Mileposts'!$G$24),"Y",IF(AND(H455&gt;='Intersection Mileposts'!$F$25,H455&lt;='Intersection Mileposts'!$G$25),"Y",IF(AND(H455&gt;='Intersection Mileposts'!$F$26,H455&lt;='Intersection Mileposts'!$G$26),"Y",IF(AND(H455&gt;='Intersection Mileposts'!$F$27,H455&lt;='Intersection Mileposts'!$G$27),"Y",IF(AND(H455&gt;='Intersection Mileposts'!$F$28,H455&lt;='Intersection Mileposts'!$G$28),"Y",IF(AND(H455&gt;='Intersection Mileposts'!$F$29,H455&lt;='Intersection Mileposts'!$G$29),"Y", IF(AND(H455&gt;='Intersection Mileposts'!$F$30,H455&lt;='Intersection Mileposts'!$G$30),"Y",IF(AND(H455&gt;='Intersection Mileposts'!$F$31,H455&lt;='Intersection Mileposts'!$G$31),"Y",IF(AND(H455&gt;='Intersection Mileposts'!$F$32,H455&lt;='Intersection Mileposts'!$G$32),"Y",IF(AND(H455&gt;='Intersection Mileposts'!$F$33,H455&lt;='Intersection Mileposts'!$G$33),"Y",IF(AND(H455&gt;='Intersection Mileposts'!$F$34,H455&lt;='Intersection Mileposts'!$G$34),"Y",IF(AND(H455&gt;='Intersection Mileposts'!$F$35,H455&lt;='Intersection Mileposts'!$G$35),"Y",IF(AND(H455&gt;='Intersection Mileposts'!$F$36,H455&lt;='Intersection Mileposts'!$G$36),"Y",IF(AND(H455&gt;='Intersection Mileposts'!$F$37,H455&lt;='Intersection Mileposts'!$G$37),"Y",IF(AND(H455&gt;='Intersection Mileposts'!$F$38,H455&lt;='Intersection Mileposts'!$G$38),"Y",IF(AND(H455&gt;='Intersection Mileposts'!$F$39,H455&lt;='Intersection Mileposts'!$G$39),"Y","N"))))))))))))))))))))))))))))))))))))</f>
        <v/>
      </c>
    </row>
    <row r="456" spans="1:46" x14ac:dyDescent="0.3">
      <c r="A456" s="279"/>
      <c r="B456" s="261"/>
      <c r="C456" s="262"/>
      <c r="D456" s="262"/>
      <c r="E456" s="262"/>
      <c r="F456" s="262"/>
      <c r="G456" s="284"/>
      <c r="H456" s="286"/>
      <c r="I456" s="279"/>
      <c r="J456" s="260"/>
      <c r="K456" s="260"/>
      <c r="L456" s="280"/>
      <c r="M456" s="275"/>
      <c r="N456" s="263"/>
      <c r="P456" s="264" t="str">
        <f>IF(R456 = "", "", COUNT($R$4:R456))</f>
        <v/>
      </c>
      <c r="Q456" s="264" t="str">
        <f t="shared" si="61"/>
        <v/>
      </c>
      <c r="R456" s="265" t="str">
        <f t="shared" si="62"/>
        <v/>
      </c>
      <c r="S456" s="266" t="str">
        <f t="shared" si="59"/>
        <v/>
      </c>
      <c r="T456" s="267" t="str">
        <f t="shared" si="63"/>
        <v/>
      </c>
      <c r="U456" s="268" t="str">
        <f t="shared" si="60"/>
        <v/>
      </c>
      <c r="V456" s="269" t="str">
        <f t="shared" si="64"/>
        <v/>
      </c>
      <c r="W456" s="5"/>
      <c r="AR456" s="2" t="str">
        <f t="shared" si="66"/>
        <v/>
      </c>
      <c r="AS456" s="2" t="str">
        <f t="shared" si="65"/>
        <v/>
      </c>
      <c r="AT456" s="2" t="str">
        <f>IF(AR456="","",IF(AND(H456&gt;='Intersection Mileposts'!$F$5,H456&lt;='Intersection Mileposts'!$G$5),"Y",IF(AND(H456&gt;='Intersection Mileposts'!$F$6,H456&lt;='Intersection Mileposts'!$G$6),"Y",IF(AND(H456&gt;='Intersection Mileposts'!$F$7,H456&lt;='Intersection Mileposts'!$G$7),"Y",IF(AND(H456&gt;='Intersection Mileposts'!$F$8,H456&lt;='Intersection Mileposts'!$G$8),"Y",IF(AND(H456&gt;='Intersection Mileposts'!$F$9,H456&lt;='Intersection Mileposts'!$G$9),"Y",IF(AND(H456&gt;='Intersection Mileposts'!$F$10,H456&lt;='Intersection Mileposts'!$G$10),"Y",IF(AND(H456&gt;='Intersection Mileposts'!$F$11,H456&lt;='Intersection Mileposts'!$G$11),"Y",IF(AND(H456&gt;='Intersection Mileposts'!$F$12,H456&lt;='Intersection Mileposts'!$G$12),"Y",IF(AND(H456&gt;='Intersection Mileposts'!$F$13,H456&lt;='Intersection Mileposts'!$G$13),"Y",IF(AND(H456&gt;='Intersection Mileposts'!$F$14,H456&lt;='Intersection Mileposts'!$G$14),"Y",IF(AND(H456&gt;='Intersection Mileposts'!$F$15,H456&lt;='Intersection Mileposts'!$G$15),"Y",IF(AND(H456&gt;='Intersection Mileposts'!$F$16,H456&lt;='Intersection Mileposts'!$G$16),"Y",IF(AND(H456&gt;='Intersection Mileposts'!$F$17,H456&lt;='Intersection Mileposts'!$G$17),"Y",IF(AND(H456&gt;='Intersection Mileposts'!$F$18,H456&lt;='Intersection Mileposts'!$G$18),"Y",IF(AND(H456&gt;='Intersection Mileposts'!$F$19,H456&lt;='Intersection Mileposts'!$G$19),"Y",IF(AND(H456&gt;='Intersection Mileposts'!$F$20,H456&lt;='Intersection Mileposts'!$G$20),"Y",IF(AND(H456&gt;='Intersection Mileposts'!$F$21,H456&lt;='Intersection Mileposts'!$G$21),"Y",IF(AND(H456&gt;='Intersection Mileposts'!$F$22,H456&lt;='Intersection Mileposts'!$G$22),"Y",IF(AND(H456&gt;='Intersection Mileposts'!$F$23,H456&lt;='Intersection Mileposts'!$G$23),"Y",IF(AND(H456&gt;='Intersection Mileposts'!$F$24,H456&lt;='Intersection Mileposts'!$G$24),"Y",IF(AND(H456&gt;='Intersection Mileposts'!$F$25,H456&lt;='Intersection Mileposts'!$G$25),"Y",IF(AND(H456&gt;='Intersection Mileposts'!$F$26,H456&lt;='Intersection Mileposts'!$G$26),"Y",IF(AND(H456&gt;='Intersection Mileposts'!$F$27,H456&lt;='Intersection Mileposts'!$G$27),"Y",IF(AND(H456&gt;='Intersection Mileposts'!$F$28,H456&lt;='Intersection Mileposts'!$G$28),"Y",IF(AND(H456&gt;='Intersection Mileposts'!$F$29,H456&lt;='Intersection Mileposts'!$G$29),"Y", IF(AND(H456&gt;='Intersection Mileposts'!$F$30,H456&lt;='Intersection Mileposts'!$G$30),"Y",IF(AND(H456&gt;='Intersection Mileposts'!$F$31,H456&lt;='Intersection Mileposts'!$G$31),"Y",IF(AND(H456&gt;='Intersection Mileposts'!$F$32,H456&lt;='Intersection Mileposts'!$G$32),"Y",IF(AND(H456&gt;='Intersection Mileposts'!$F$33,H456&lt;='Intersection Mileposts'!$G$33),"Y",IF(AND(H456&gt;='Intersection Mileposts'!$F$34,H456&lt;='Intersection Mileposts'!$G$34),"Y",IF(AND(H456&gt;='Intersection Mileposts'!$F$35,H456&lt;='Intersection Mileposts'!$G$35),"Y",IF(AND(H456&gt;='Intersection Mileposts'!$F$36,H456&lt;='Intersection Mileposts'!$G$36),"Y",IF(AND(H456&gt;='Intersection Mileposts'!$F$37,H456&lt;='Intersection Mileposts'!$G$37),"Y",IF(AND(H456&gt;='Intersection Mileposts'!$F$38,H456&lt;='Intersection Mileposts'!$G$38),"Y",IF(AND(H456&gt;='Intersection Mileposts'!$F$39,H456&lt;='Intersection Mileposts'!$G$39),"Y","N"))))))))))))))))))))))))))))))))))))</f>
        <v/>
      </c>
    </row>
    <row r="457" spans="1:46" x14ac:dyDescent="0.3">
      <c r="A457" s="279"/>
      <c r="B457" s="261"/>
      <c r="C457" s="262"/>
      <c r="D457" s="262"/>
      <c r="E457" s="262"/>
      <c r="F457" s="262"/>
      <c r="G457" s="284"/>
      <c r="H457" s="286"/>
      <c r="I457" s="279"/>
      <c r="J457" s="260"/>
      <c r="K457" s="260"/>
      <c r="L457" s="280"/>
      <c r="M457" s="275"/>
      <c r="N457" s="263"/>
      <c r="P457" s="264" t="str">
        <f>IF(R457 = "", "", COUNT($R$4:R457))</f>
        <v/>
      </c>
      <c r="Q457" s="264" t="str">
        <f t="shared" si="61"/>
        <v/>
      </c>
      <c r="R457" s="265" t="str">
        <f t="shared" si="62"/>
        <v/>
      </c>
      <c r="S457" s="266" t="str">
        <f t="shared" si="59"/>
        <v/>
      </c>
      <c r="T457" s="267" t="str">
        <f t="shared" si="63"/>
        <v/>
      </c>
      <c r="U457" s="268" t="str">
        <f t="shared" si="60"/>
        <v/>
      </c>
      <c r="V457" s="269" t="str">
        <f t="shared" si="64"/>
        <v/>
      </c>
      <c r="W457" s="5"/>
      <c r="AR457" s="2" t="str">
        <f t="shared" si="66"/>
        <v/>
      </c>
      <c r="AS457" s="2" t="str">
        <f t="shared" si="65"/>
        <v/>
      </c>
      <c r="AT457" s="2" t="str">
        <f>IF(AR457="","",IF(AND(H457&gt;='Intersection Mileposts'!$F$5,H457&lt;='Intersection Mileposts'!$G$5),"Y",IF(AND(H457&gt;='Intersection Mileposts'!$F$6,H457&lt;='Intersection Mileposts'!$G$6),"Y",IF(AND(H457&gt;='Intersection Mileposts'!$F$7,H457&lt;='Intersection Mileposts'!$G$7),"Y",IF(AND(H457&gt;='Intersection Mileposts'!$F$8,H457&lt;='Intersection Mileposts'!$G$8),"Y",IF(AND(H457&gt;='Intersection Mileposts'!$F$9,H457&lt;='Intersection Mileposts'!$G$9),"Y",IF(AND(H457&gt;='Intersection Mileposts'!$F$10,H457&lt;='Intersection Mileposts'!$G$10),"Y",IF(AND(H457&gt;='Intersection Mileposts'!$F$11,H457&lt;='Intersection Mileposts'!$G$11),"Y",IF(AND(H457&gt;='Intersection Mileposts'!$F$12,H457&lt;='Intersection Mileposts'!$G$12),"Y",IF(AND(H457&gt;='Intersection Mileposts'!$F$13,H457&lt;='Intersection Mileposts'!$G$13),"Y",IF(AND(H457&gt;='Intersection Mileposts'!$F$14,H457&lt;='Intersection Mileposts'!$G$14),"Y",IF(AND(H457&gt;='Intersection Mileposts'!$F$15,H457&lt;='Intersection Mileposts'!$G$15),"Y",IF(AND(H457&gt;='Intersection Mileposts'!$F$16,H457&lt;='Intersection Mileposts'!$G$16),"Y",IF(AND(H457&gt;='Intersection Mileposts'!$F$17,H457&lt;='Intersection Mileposts'!$G$17),"Y",IF(AND(H457&gt;='Intersection Mileposts'!$F$18,H457&lt;='Intersection Mileposts'!$G$18),"Y",IF(AND(H457&gt;='Intersection Mileposts'!$F$19,H457&lt;='Intersection Mileposts'!$G$19),"Y",IF(AND(H457&gt;='Intersection Mileposts'!$F$20,H457&lt;='Intersection Mileposts'!$G$20),"Y",IF(AND(H457&gt;='Intersection Mileposts'!$F$21,H457&lt;='Intersection Mileposts'!$G$21),"Y",IF(AND(H457&gt;='Intersection Mileposts'!$F$22,H457&lt;='Intersection Mileposts'!$G$22),"Y",IF(AND(H457&gt;='Intersection Mileposts'!$F$23,H457&lt;='Intersection Mileposts'!$G$23),"Y",IF(AND(H457&gt;='Intersection Mileposts'!$F$24,H457&lt;='Intersection Mileposts'!$G$24),"Y",IF(AND(H457&gt;='Intersection Mileposts'!$F$25,H457&lt;='Intersection Mileposts'!$G$25),"Y",IF(AND(H457&gt;='Intersection Mileposts'!$F$26,H457&lt;='Intersection Mileposts'!$G$26),"Y",IF(AND(H457&gt;='Intersection Mileposts'!$F$27,H457&lt;='Intersection Mileposts'!$G$27),"Y",IF(AND(H457&gt;='Intersection Mileposts'!$F$28,H457&lt;='Intersection Mileposts'!$G$28),"Y",IF(AND(H457&gt;='Intersection Mileposts'!$F$29,H457&lt;='Intersection Mileposts'!$G$29),"Y", IF(AND(H457&gt;='Intersection Mileposts'!$F$30,H457&lt;='Intersection Mileposts'!$G$30),"Y",IF(AND(H457&gt;='Intersection Mileposts'!$F$31,H457&lt;='Intersection Mileposts'!$G$31),"Y",IF(AND(H457&gt;='Intersection Mileposts'!$F$32,H457&lt;='Intersection Mileposts'!$G$32),"Y",IF(AND(H457&gt;='Intersection Mileposts'!$F$33,H457&lt;='Intersection Mileposts'!$G$33),"Y",IF(AND(H457&gt;='Intersection Mileposts'!$F$34,H457&lt;='Intersection Mileposts'!$G$34),"Y",IF(AND(H457&gt;='Intersection Mileposts'!$F$35,H457&lt;='Intersection Mileposts'!$G$35),"Y",IF(AND(H457&gt;='Intersection Mileposts'!$F$36,H457&lt;='Intersection Mileposts'!$G$36),"Y",IF(AND(H457&gt;='Intersection Mileposts'!$F$37,H457&lt;='Intersection Mileposts'!$G$37),"Y",IF(AND(H457&gt;='Intersection Mileposts'!$F$38,H457&lt;='Intersection Mileposts'!$G$38),"Y",IF(AND(H457&gt;='Intersection Mileposts'!$F$39,H457&lt;='Intersection Mileposts'!$G$39),"Y","N"))))))))))))))))))))))))))))))))))))</f>
        <v/>
      </c>
    </row>
    <row r="458" spans="1:46" x14ac:dyDescent="0.3">
      <c r="A458" s="279"/>
      <c r="B458" s="261"/>
      <c r="C458" s="262"/>
      <c r="D458" s="262"/>
      <c r="E458" s="262"/>
      <c r="F458" s="262"/>
      <c r="G458" s="284"/>
      <c r="H458" s="286"/>
      <c r="I458" s="279"/>
      <c r="J458" s="260"/>
      <c r="K458" s="260"/>
      <c r="L458" s="280"/>
      <c r="M458" s="275"/>
      <c r="N458" s="263"/>
      <c r="P458" s="264" t="str">
        <f>IF(R458 = "", "", COUNT($R$4:R458))</f>
        <v/>
      </c>
      <c r="Q458" s="264" t="str">
        <f t="shared" si="61"/>
        <v/>
      </c>
      <c r="R458" s="265" t="str">
        <f t="shared" si="62"/>
        <v/>
      </c>
      <c r="S458" s="266" t="str">
        <f t="shared" si="59"/>
        <v/>
      </c>
      <c r="T458" s="267" t="str">
        <f t="shared" si="63"/>
        <v/>
      </c>
      <c r="U458" s="268" t="str">
        <f t="shared" si="60"/>
        <v/>
      </c>
      <c r="V458" s="269" t="str">
        <f t="shared" si="64"/>
        <v/>
      </c>
      <c r="W458" s="5"/>
      <c r="AR458" s="2" t="str">
        <f t="shared" si="66"/>
        <v/>
      </c>
      <c r="AS458" s="2" t="str">
        <f t="shared" si="65"/>
        <v/>
      </c>
      <c r="AT458" s="2" t="str">
        <f>IF(AR458="","",IF(AND(H458&gt;='Intersection Mileposts'!$F$5,H458&lt;='Intersection Mileposts'!$G$5),"Y",IF(AND(H458&gt;='Intersection Mileposts'!$F$6,H458&lt;='Intersection Mileposts'!$G$6),"Y",IF(AND(H458&gt;='Intersection Mileposts'!$F$7,H458&lt;='Intersection Mileposts'!$G$7),"Y",IF(AND(H458&gt;='Intersection Mileposts'!$F$8,H458&lt;='Intersection Mileposts'!$G$8),"Y",IF(AND(H458&gt;='Intersection Mileposts'!$F$9,H458&lt;='Intersection Mileposts'!$G$9),"Y",IF(AND(H458&gt;='Intersection Mileposts'!$F$10,H458&lt;='Intersection Mileposts'!$G$10),"Y",IF(AND(H458&gt;='Intersection Mileposts'!$F$11,H458&lt;='Intersection Mileposts'!$G$11),"Y",IF(AND(H458&gt;='Intersection Mileposts'!$F$12,H458&lt;='Intersection Mileposts'!$G$12),"Y",IF(AND(H458&gt;='Intersection Mileposts'!$F$13,H458&lt;='Intersection Mileposts'!$G$13),"Y",IF(AND(H458&gt;='Intersection Mileposts'!$F$14,H458&lt;='Intersection Mileposts'!$G$14),"Y",IF(AND(H458&gt;='Intersection Mileposts'!$F$15,H458&lt;='Intersection Mileposts'!$G$15),"Y",IF(AND(H458&gt;='Intersection Mileposts'!$F$16,H458&lt;='Intersection Mileposts'!$G$16),"Y",IF(AND(H458&gt;='Intersection Mileposts'!$F$17,H458&lt;='Intersection Mileposts'!$G$17),"Y",IF(AND(H458&gt;='Intersection Mileposts'!$F$18,H458&lt;='Intersection Mileposts'!$G$18),"Y",IF(AND(H458&gt;='Intersection Mileposts'!$F$19,H458&lt;='Intersection Mileposts'!$G$19),"Y",IF(AND(H458&gt;='Intersection Mileposts'!$F$20,H458&lt;='Intersection Mileposts'!$G$20),"Y",IF(AND(H458&gt;='Intersection Mileposts'!$F$21,H458&lt;='Intersection Mileposts'!$G$21),"Y",IF(AND(H458&gt;='Intersection Mileposts'!$F$22,H458&lt;='Intersection Mileposts'!$G$22),"Y",IF(AND(H458&gt;='Intersection Mileposts'!$F$23,H458&lt;='Intersection Mileposts'!$G$23),"Y",IF(AND(H458&gt;='Intersection Mileposts'!$F$24,H458&lt;='Intersection Mileposts'!$G$24),"Y",IF(AND(H458&gt;='Intersection Mileposts'!$F$25,H458&lt;='Intersection Mileposts'!$G$25),"Y",IF(AND(H458&gt;='Intersection Mileposts'!$F$26,H458&lt;='Intersection Mileposts'!$G$26),"Y",IF(AND(H458&gt;='Intersection Mileposts'!$F$27,H458&lt;='Intersection Mileposts'!$G$27),"Y",IF(AND(H458&gt;='Intersection Mileposts'!$F$28,H458&lt;='Intersection Mileposts'!$G$28),"Y",IF(AND(H458&gt;='Intersection Mileposts'!$F$29,H458&lt;='Intersection Mileposts'!$G$29),"Y", IF(AND(H458&gt;='Intersection Mileposts'!$F$30,H458&lt;='Intersection Mileposts'!$G$30),"Y",IF(AND(H458&gt;='Intersection Mileposts'!$F$31,H458&lt;='Intersection Mileposts'!$G$31),"Y",IF(AND(H458&gt;='Intersection Mileposts'!$F$32,H458&lt;='Intersection Mileposts'!$G$32),"Y",IF(AND(H458&gt;='Intersection Mileposts'!$F$33,H458&lt;='Intersection Mileposts'!$G$33),"Y",IF(AND(H458&gt;='Intersection Mileposts'!$F$34,H458&lt;='Intersection Mileposts'!$G$34),"Y",IF(AND(H458&gt;='Intersection Mileposts'!$F$35,H458&lt;='Intersection Mileposts'!$G$35),"Y",IF(AND(H458&gt;='Intersection Mileposts'!$F$36,H458&lt;='Intersection Mileposts'!$G$36),"Y",IF(AND(H458&gt;='Intersection Mileposts'!$F$37,H458&lt;='Intersection Mileposts'!$G$37),"Y",IF(AND(H458&gt;='Intersection Mileposts'!$F$38,H458&lt;='Intersection Mileposts'!$G$38),"Y",IF(AND(H458&gt;='Intersection Mileposts'!$F$39,H458&lt;='Intersection Mileposts'!$G$39),"Y","N"))))))))))))))))))))))))))))))))))))</f>
        <v/>
      </c>
    </row>
    <row r="459" spans="1:46" x14ac:dyDescent="0.3">
      <c r="A459" s="279"/>
      <c r="B459" s="261"/>
      <c r="C459" s="262"/>
      <c r="D459" s="262"/>
      <c r="E459" s="262"/>
      <c r="F459" s="262"/>
      <c r="G459" s="284"/>
      <c r="H459" s="286"/>
      <c r="I459" s="279"/>
      <c r="J459" s="260"/>
      <c r="K459" s="260"/>
      <c r="L459" s="280"/>
      <c r="M459" s="275"/>
      <c r="N459" s="263"/>
      <c r="P459" s="264" t="str">
        <f>IF(R459 = "", "", COUNT($R$4:R459))</f>
        <v/>
      </c>
      <c r="Q459" s="264" t="str">
        <f t="shared" si="61"/>
        <v/>
      </c>
      <c r="R459" s="265" t="str">
        <f t="shared" si="62"/>
        <v/>
      </c>
      <c r="S459" s="266" t="str">
        <f t="shared" si="59"/>
        <v/>
      </c>
      <c r="T459" s="267" t="str">
        <f t="shared" si="63"/>
        <v/>
      </c>
      <c r="U459" s="268" t="str">
        <f t="shared" si="60"/>
        <v/>
      </c>
      <c r="V459" s="269" t="str">
        <f t="shared" si="64"/>
        <v/>
      </c>
      <c r="W459" s="5"/>
      <c r="AR459" s="2" t="str">
        <f t="shared" si="66"/>
        <v/>
      </c>
      <c r="AS459" s="2" t="str">
        <f t="shared" si="65"/>
        <v/>
      </c>
      <c r="AT459" s="2" t="str">
        <f>IF(AR459="","",IF(AND(H459&gt;='Intersection Mileposts'!$F$5,H459&lt;='Intersection Mileposts'!$G$5),"Y",IF(AND(H459&gt;='Intersection Mileposts'!$F$6,H459&lt;='Intersection Mileposts'!$G$6),"Y",IF(AND(H459&gt;='Intersection Mileposts'!$F$7,H459&lt;='Intersection Mileposts'!$G$7),"Y",IF(AND(H459&gt;='Intersection Mileposts'!$F$8,H459&lt;='Intersection Mileposts'!$G$8),"Y",IF(AND(H459&gt;='Intersection Mileposts'!$F$9,H459&lt;='Intersection Mileposts'!$G$9),"Y",IF(AND(H459&gt;='Intersection Mileposts'!$F$10,H459&lt;='Intersection Mileposts'!$G$10),"Y",IF(AND(H459&gt;='Intersection Mileposts'!$F$11,H459&lt;='Intersection Mileposts'!$G$11),"Y",IF(AND(H459&gt;='Intersection Mileposts'!$F$12,H459&lt;='Intersection Mileposts'!$G$12),"Y",IF(AND(H459&gt;='Intersection Mileposts'!$F$13,H459&lt;='Intersection Mileposts'!$G$13),"Y",IF(AND(H459&gt;='Intersection Mileposts'!$F$14,H459&lt;='Intersection Mileposts'!$G$14),"Y",IF(AND(H459&gt;='Intersection Mileposts'!$F$15,H459&lt;='Intersection Mileposts'!$G$15),"Y",IF(AND(H459&gt;='Intersection Mileposts'!$F$16,H459&lt;='Intersection Mileposts'!$G$16),"Y",IF(AND(H459&gt;='Intersection Mileposts'!$F$17,H459&lt;='Intersection Mileposts'!$G$17),"Y",IF(AND(H459&gt;='Intersection Mileposts'!$F$18,H459&lt;='Intersection Mileposts'!$G$18),"Y",IF(AND(H459&gt;='Intersection Mileposts'!$F$19,H459&lt;='Intersection Mileposts'!$G$19),"Y",IF(AND(H459&gt;='Intersection Mileposts'!$F$20,H459&lt;='Intersection Mileposts'!$G$20),"Y",IF(AND(H459&gt;='Intersection Mileposts'!$F$21,H459&lt;='Intersection Mileposts'!$G$21),"Y",IF(AND(H459&gt;='Intersection Mileposts'!$F$22,H459&lt;='Intersection Mileposts'!$G$22),"Y",IF(AND(H459&gt;='Intersection Mileposts'!$F$23,H459&lt;='Intersection Mileposts'!$G$23),"Y",IF(AND(H459&gt;='Intersection Mileposts'!$F$24,H459&lt;='Intersection Mileposts'!$G$24),"Y",IF(AND(H459&gt;='Intersection Mileposts'!$F$25,H459&lt;='Intersection Mileposts'!$G$25),"Y",IF(AND(H459&gt;='Intersection Mileposts'!$F$26,H459&lt;='Intersection Mileposts'!$G$26),"Y",IF(AND(H459&gt;='Intersection Mileposts'!$F$27,H459&lt;='Intersection Mileposts'!$G$27),"Y",IF(AND(H459&gt;='Intersection Mileposts'!$F$28,H459&lt;='Intersection Mileposts'!$G$28),"Y",IF(AND(H459&gt;='Intersection Mileposts'!$F$29,H459&lt;='Intersection Mileposts'!$G$29),"Y", IF(AND(H459&gt;='Intersection Mileposts'!$F$30,H459&lt;='Intersection Mileposts'!$G$30),"Y",IF(AND(H459&gt;='Intersection Mileposts'!$F$31,H459&lt;='Intersection Mileposts'!$G$31),"Y",IF(AND(H459&gt;='Intersection Mileposts'!$F$32,H459&lt;='Intersection Mileposts'!$G$32),"Y",IF(AND(H459&gt;='Intersection Mileposts'!$F$33,H459&lt;='Intersection Mileposts'!$G$33),"Y",IF(AND(H459&gt;='Intersection Mileposts'!$F$34,H459&lt;='Intersection Mileposts'!$G$34),"Y",IF(AND(H459&gt;='Intersection Mileposts'!$F$35,H459&lt;='Intersection Mileposts'!$G$35),"Y",IF(AND(H459&gt;='Intersection Mileposts'!$F$36,H459&lt;='Intersection Mileposts'!$G$36),"Y",IF(AND(H459&gt;='Intersection Mileposts'!$F$37,H459&lt;='Intersection Mileposts'!$G$37),"Y",IF(AND(H459&gt;='Intersection Mileposts'!$F$38,H459&lt;='Intersection Mileposts'!$G$38),"Y",IF(AND(H459&gt;='Intersection Mileposts'!$F$39,H459&lt;='Intersection Mileposts'!$G$39),"Y","N"))))))))))))))))))))))))))))))))))))</f>
        <v/>
      </c>
    </row>
    <row r="460" spans="1:46" x14ac:dyDescent="0.3">
      <c r="A460" s="279"/>
      <c r="B460" s="261"/>
      <c r="C460" s="262"/>
      <c r="D460" s="262"/>
      <c r="E460" s="262"/>
      <c r="F460" s="262"/>
      <c r="G460" s="284"/>
      <c r="H460" s="286"/>
      <c r="I460" s="279"/>
      <c r="J460" s="260"/>
      <c r="K460" s="260"/>
      <c r="L460" s="280"/>
      <c r="M460" s="275"/>
      <c r="N460" s="263"/>
      <c r="P460" s="264" t="str">
        <f>IF(R460 = "", "", COUNT($R$4:R460))</f>
        <v/>
      </c>
      <c r="Q460" s="264" t="str">
        <f t="shared" si="61"/>
        <v/>
      </c>
      <c r="R460" s="265" t="str">
        <f t="shared" si="62"/>
        <v/>
      </c>
      <c r="S460" s="266" t="str">
        <f t="shared" si="59"/>
        <v/>
      </c>
      <c r="T460" s="267" t="str">
        <f t="shared" si="63"/>
        <v/>
      </c>
      <c r="U460" s="268" t="str">
        <f t="shared" si="60"/>
        <v/>
      </c>
      <c r="V460" s="269" t="str">
        <f t="shared" si="64"/>
        <v/>
      </c>
      <c r="W460" s="5"/>
      <c r="AR460" s="2" t="str">
        <f t="shared" si="66"/>
        <v/>
      </c>
      <c r="AS460" s="2" t="str">
        <f t="shared" si="65"/>
        <v/>
      </c>
      <c r="AT460" s="2" t="str">
        <f>IF(AR460="","",IF(AND(H460&gt;='Intersection Mileposts'!$F$5,H460&lt;='Intersection Mileposts'!$G$5),"Y",IF(AND(H460&gt;='Intersection Mileposts'!$F$6,H460&lt;='Intersection Mileposts'!$G$6),"Y",IF(AND(H460&gt;='Intersection Mileposts'!$F$7,H460&lt;='Intersection Mileposts'!$G$7),"Y",IF(AND(H460&gt;='Intersection Mileposts'!$F$8,H460&lt;='Intersection Mileposts'!$G$8),"Y",IF(AND(H460&gt;='Intersection Mileposts'!$F$9,H460&lt;='Intersection Mileposts'!$G$9),"Y",IF(AND(H460&gt;='Intersection Mileposts'!$F$10,H460&lt;='Intersection Mileposts'!$G$10),"Y",IF(AND(H460&gt;='Intersection Mileposts'!$F$11,H460&lt;='Intersection Mileposts'!$G$11),"Y",IF(AND(H460&gt;='Intersection Mileposts'!$F$12,H460&lt;='Intersection Mileposts'!$G$12),"Y",IF(AND(H460&gt;='Intersection Mileposts'!$F$13,H460&lt;='Intersection Mileposts'!$G$13),"Y",IF(AND(H460&gt;='Intersection Mileposts'!$F$14,H460&lt;='Intersection Mileposts'!$G$14),"Y",IF(AND(H460&gt;='Intersection Mileposts'!$F$15,H460&lt;='Intersection Mileposts'!$G$15),"Y",IF(AND(H460&gt;='Intersection Mileposts'!$F$16,H460&lt;='Intersection Mileposts'!$G$16),"Y",IF(AND(H460&gt;='Intersection Mileposts'!$F$17,H460&lt;='Intersection Mileposts'!$G$17),"Y",IF(AND(H460&gt;='Intersection Mileposts'!$F$18,H460&lt;='Intersection Mileposts'!$G$18),"Y",IF(AND(H460&gt;='Intersection Mileposts'!$F$19,H460&lt;='Intersection Mileposts'!$G$19),"Y",IF(AND(H460&gt;='Intersection Mileposts'!$F$20,H460&lt;='Intersection Mileposts'!$G$20),"Y",IF(AND(H460&gt;='Intersection Mileposts'!$F$21,H460&lt;='Intersection Mileposts'!$G$21),"Y",IF(AND(H460&gt;='Intersection Mileposts'!$F$22,H460&lt;='Intersection Mileposts'!$G$22),"Y",IF(AND(H460&gt;='Intersection Mileposts'!$F$23,H460&lt;='Intersection Mileposts'!$G$23),"Y",IF(AND(H460&gt;='Intersection Mileposts'!$F$24,H460&lt;='Intersection Mileposts'!$G$24),"Y",IF(AND(H460&gt;='Intersection Mileposts'!$F$25,H460&lt;='Intersection Mileposts'!$G$25),"Y",IF(AND(H460&gt;='Intersection Mileposts'!$F$26,H460&lt;='Intersection Mileposts'!$G$26),"Y",IF(AND(H460&gt;='Intersection Mileposts'!$F$27,H460&lt;='Intersection Mileposts'!$G$27),"Y",IF(AND(H460&gt;='Intersection Mileposts'!$F$28,H460&lt;='Intersection Mileposts'!$G$28),"Y",IF(AND(H460&gt;='Intersection Mileposts'!$F$29,H460&lt;='Intersection Mileposts'!$G$29),"Y", IF(AND(H460&gt;='Intersection Mileposts'!$F$30,H460&lt;='Intersection Mileposts'!$G$30),"Y",IF(AND(H460&gt;='Intersection Mileposts'!$F$31,H460&lt;='Intersection Mileposts'!$G$31),"Y",IF(AND(H460&gt;='Intersection Mileposts'!$F$32,H460&lt;='Intersection Mileposts'!$G$32),"Y",IF(AND(H460&gt;='Intersection Mileposts'!$F$33,H460&lt;='Intersection Mileposts'!$G$33),"Y",IF(AND(H460&gt;='Intersection Mileposts'!$F$34,H460&lt;='Intersection Mileposts'!$G$34),"Y",IF(AND(H460&gt;='Intersection Mileposts'!$F$35,H460&lt;='Intersection Mileposts'!$G$35),"Y",IF(AND(H460&gt;='Intersection Mileposts'!$F$36,H460&lt;='Intersection Mileposts'!$G$36),"Y",IF(AND(H460&gt;='Intersection Mileposts'!$F$37,H460&lt;='Intersection Mileposts'!$G$37),"Y",IF(AND(H460&gt;='Intersection Mileposts'!$F$38,H460&lt;='Intersection Mileposts'!$G$38),"Y",IF(AND(H460&gt;='Intersection Mileposts'!$F$39,H460&lt;='Intersection Mileposts'!$G$39),"Y","N"))))))))))))))))))))))))))))))))))))</f>
        <v/>
      </c>
    </row>
    <row r="461" spans="1:46" x14ac:dyDescent="0.3">
      <c r="A461" s="279"/>
      <c r="B461" s="261"/>
      <c r="C461" s="262"/>
      <c r="D461" s="262"/>
      <c r="E461" s="262"/>
      <c r="F461" s="262"/>
      <c r="G461" s="284"/>
      <c r="H461" s="286"/>
      <c r="I461" s="279"/>
      <c r="J461" s="260"/>
      <c r="K461" s="260"/>
      <c r="L461" s="280"/>
      <c r="M461" s="275"/>
      <c r="N461" s="263"/>
      <c r="P461" s="264" t="str">
        <f>IF(R461 = "", "", COUNT($R$4:R461))</f>
        <v/>
      </c>
      <c r="Q461" s="264" t="str">
        <f t="shared" si="61"/>
        <v/>
      </c>
      <c r="R461" s="265" t="str">
        <f t="shared" si="62"/>
        <v/>
      </c>
      <c r="S461" s="266" t="str">
        <f t="shared" si="59"/>
        <v/>
      </c>
      <c r="T461" s="267" t="str">
        <f t="shared" si="63"/>
        <v/>
      </c>
      <c r="U461" s="268" t="str">
        <f t="shared" si="60"/>
        <v/>
      </c>
      <c r="V461" s="269" t="str">
        <f t="shared" si="64"/>
        <v/>
      </c>
      <c r="W461" s="5"/>
      <c r="AR461" s="2" t="str">
        <f t="shared" si="66"/>
        <v/>
      </c>
      <c r="AS461" s="2" t="str">
        <f t="shared" si="65"/>
        <v/>
      </c>
      <c r="AT461" s="2" t="str">
        <f>IF(AR461="","",IF(AND(H461&gt;='Intersection Mileposts'!$F$5,H461&lt;='Intersection Mileposts'!$G$5),"Y",IF(AND(H461&gt;='Intersection Mileposts'!$F$6,H461&lt;='Intersection Mileposts'!$G$6),"Y",IF(AND(H461&gt;='Intersection Mileposts'!$F$7,H461&lt;='Intersection Mileposts'!$G$7),"Y",IF(AND(H461&gt;='Intersection Mileposts'!$F$8,H461&lt;='Intersection Mileposts'!$G$8),"Y",IF(AND(H461&gt;='Intersection Mileposts'!$F$9,H461&lt;='Intersection Mileposts'!$G$9),"Y",IF(AND(H461&gt;='Intersection Mileposts'!$F$10,H461&lt;='Intersection Mileposts'!$G$10),"Y",IF(AND(H461&gt;='Intersection Mileposts'!$F$11,H461&lt;='Intersection Mileposts'!$G$11),"Y",IF(AND(H461&gt;='Intersection Mileposts'!$F$12,H461&lt;='Intersection Mileposts'!$G$12),"Y",IF(AND(H461&gt;='Intersection Mileposts'!$F$13,H461&lt;='Intersection Mileposts'!$G$13),"Y",IF(AND(H461&gt;='Intersection Mileposts'!$F$14,H461&lt;='Intersection Mileposts'!$G$14),"Y",IF(AND(H461&gt;='Intersection Mileposts'!$F$15,H461&lt;='Intersection Mileposts'!$G$15),"Y",IF(AND(H461&gt;='Intersection Mileposts'!$F$16,H461&lt;='Intersection Mileposts'!$G$16),"Y",IF(AND(H461&gt;='Intersection Mileposts'!$F$17,H461&lt;='Intersection Mileposts'!$G$17),"Y",IF(AND(H461&gt;='Intersection Mileposts'!$F$18,H461&lt;='Intersection Mileposts'!$G$18),"Y",IF(AND(H461&gt;='Intersection Mileposts'!$F$19,H461&lt;='Intersection Mileposts'!$G$19),"Y",IF(AND(H461&gt;='Intersection Mileposts'!$F$20,H461&lt;='Intersection Mileposts'!$G$20),"Y",IF(AND(H461&gt;='Intersection Mileposts'!$F$21,H461&lt;='Intersection Mileposts'!$G$21),"Y",IF(AND(H461&gt;='Intersection Mileposts'!$F$22,H461&lt;='Intersection Mileposts'!$G$22),"Y",IF(AND(H461&gt;='Intersection Mileposts'!$F$23,H461&lt;='Intersection Mileposts'!$G$23),"Y",IF(AND(H461&gt;='Intersection Mileposts'!$F$24,H461&lt;='Intersection Mileposts'!$G$24),"Y",IF(AND(H461&gt;='Intersection Mileposts'!$F$25,H461&lt;='Intersection Mileposts'!$G$25),"Y",IF(AND(H461&gt;='Intersection Mileposts'!$F$26,H461&lt;='Intersection Mileposts'!$G$26),"Y",IF(AND(H461&gt;='Intersection Mileposts'!$F$27,H461&lt;='Intersection Mileposts'!$G$27),"Y",IF(AND(H461&gt;='Intersection Mileposts'!$F$28,H461&lt;='Intersection Mileposts'!$G$28),"Y",IF(AND(H461&gt;='Intersection Mileposts'!$F$29,H461&lt;='Intersection Mileposts'!$G$29),"Y", IF(AND(H461&gt;='Intersection Mileposts'!$F$30,H461&lt;='Intersection Mileposts'!$G$30),"Y",IF(AND(H461&gt;='Intersection Mileposts'!$F$31,H461&lt;='Intersection Mileposts'!$G$31),"Y",IF(AND(H461&gt;='Intersection Mileposts'!$F$32,H461&lt;='Intersection Mileposts'!$G$32),"Y",IF(AND(H461&gt;='Intersection Mileposts'!$F$33,H461&lt;='Intersection Mileposts'!$G$33),"Y",IF(AND(H461&gt;='Intersection Mileposts'!$F$34,H461&lt;='Intersection Mileposts'!$G$34),"Y",IF(AND(H461&gt;='Intersection Mileposts'!$F$35,H461&lt;='Intersection Mileposts'!$G$35),"Y",IF(AND(H461&gt;='Intersection Mileposts'!$F$36,H461&lt;='Intersection Mileposts'!$G$36),"Y",IF(AND(H461&gt;='Intersection Mileposts'!$F$37,H461&lt;='Intersection Mileposts'!$G$37),"Y",IF(AND(H461&gt;='Intersection Mileposts'!$F$38,H461&lt;='Intersection Mileposts'!$G$38),"Y",IF(AND(H461&gt;='Intersection Mileposts'!$F$39,H461&lt;='Intersection Mileposts'!$G$39),"Y","N"))))))))))))))))))))))))))))))))))))</f>
        <v/>
      </c>
    </row>
    <row r="462" spans="1:46" x14ac:dyDescent="0.3">
      <c r="A462" s="279"/>
      <c r="B462" s="261"/>
      <c r="C462" s="262"/>
      <c r="D462" s="262"/>
      <c r="E462" s="262"/>
      <c r="F462" s="262"/>
      <c r="G462" s="284"/>
      <c r="H462" s="286"/>
      <c r="I462" s="279"/>
      <c r="J462" s="260"/>
      <c r="K462" s="260"/>
      <c r="L462" s="280"/>
      <c r="M462" s="275"/>
      <c r="N462" s="263"/>
      <c r="P462" s="264" t="str">
        <f>IF(R462 = "", "", COUNT($R$4:R462))</f>
        <v/>
      </c>
      <c r="Q462" s="264" t="str">
        <f t="shared" si="61"/>
        <v/>
      </c>
      <c r="R462" s="265" t="str">
        <f t="shared" si="62"/>
        <v/>
      </c>
      <c r="S462" s="266" t="str">
        <f t="shared" si="59"/>
        <v/>
      </c>
      <c r="T462" s="267" t="str">
        <f t="shared" si="63"/>
        <v/>
      </c>
      <c r="U462" s="268" t="str">
        <f t="shared" si="60"/>
        <v/>
      </c>
      <c r="V462" s="269" t="str">
        <f t="shared" si="64"/>
        <v/>
      </c>
      <c r="W462" s="5"/>
      <c r="AR462" s="2" t="str">
        <f t="shared" si="66"/>
        <v/>
      </c>
      <c r="AS462" s="2" t="str">
        <f t="shared" si="65"/>
        <v/>
      </c>
      <c r="AT462" s="2" t="str">
        <f>IF(AR462="","",IF(AND(H462&gt;='Intersection Mileposts'!$F$5,H462&lt;='Intersection Mileposts'!$G$5),"Y",IF(AND(H462&gt;='Intersection Mileposts'!$F$6,H462&lt;='Intersection Mileposts'!$G$6),"Y",IF(AND(H462&gt;='Intersection Mileposts'!$F$7,H462&lt;='Intersection Mileposts'!$G$7),"Y",IF(AND(H462&gt;='Intersection Mileposts'!$F$8,H462&lt;='Intersection Mileposts'!$G$8),"Y",IF(AND(H462&gt;='Intersection Mileposts'!$F$9,H462&lt;='Intersection Mileposts'!$G$9),"Y",IF(AND(H462&gt;='Intersection Mileposts'!$F$10,H462&lt;='Intersection Mileposts'!$G$10),"Y",IF(AND(H462&gt;='Intersection Mileposts'!$F$11,H462&lt;='Intersection Mileposts'!$G$11),"Y",IF(AND(H462&gt;='Intersection Mileposts'!$F$12,H462&lt;='Intersection Mileposts'!$G$12),"Y",IF(AND(H462&gt;='Intersection Mileposts'!$F$13,H462&lt;='Intersection Mileposts'!$G$13),"Y",IF(AND(H462&gt;='Intersection Mileposts'!$F$14,H462&lt;='Intersection Mileposts'!$G$14),"Y",IF(AND(H462&gt;='Intersection Mileposts'!$F$15,H462&lt;='Intersection Mileposts'!$G$15),"Y",IF(AND(H462&gt;='Intersection Mileposts'!$F$16,H462&lt;='Intersection Mileposts'!$G$16),"Y",IF(AND(H462&gt;='Intersection Mileposts'!$F$17,H462&lt;='Intersection Mileposts'!$G$17),"Y",IF(AND(H462&gt;='Intersection Mileposts'!$F$18,H462&lt;='Intersection Mileposts'!$G$18),"Y",IF(AND(H462&gt;='Intersection Mileposts'!$F$19,H462&lt;='Intersection Mileposts'!$G$19),"Y",IF(AND(H462&gt;='Intersection Mileposts'!$F$20,H462&lt;='Intersection Mileposts'!$G$20),"Y",IF(AND(H462&gt;='Intersection Mileposts'!$F$21,H462&lt;='Intersection Mileposts'!$G$21),"Y",IF(AND(H462&gt;='Intersection Mileposts'!$F$22,H462&lt;='Intersection Mileposts'!$G$22),"Y",IF(AND(H462&gt;='Intersection Mileposts'!$F$23,H462&lt;='Intersection Mileposts'!$G$23),"Y",IF(AND(H462&gt;='Intersection Mileposts'!$F$24,H462&lt;='Intersection Mileposts'!$G$24),"Y",IF(AND(H462&gt;='Intersection Mileposts'!$F$25,H462&lt;='Intersection Mileposts'!$G$25),"Y",IF(AND(H462&gt;='Intersection Mileposts'!$F$26,H462&lt;='Intersection Mileposts'!$G$26),"Y",IF(AND(H462&gt;='Intersection Mileposts'!$F$27,H462&lt;='Intersection Mileposts'!$G$27),"Y",IF(AND(H462&gt;='Intersection Mileposts'!$F$28,H462&lt;='Intersection Mileposts'!$G$28),"Y",IF(AND(H462&gt;='Intersection Mileposts'!$F$29,H462&lt;='Intersection Mileposts'!$G$29),"Y", IF(AND(H462&gt;='Intersection Mileposts'!$F$30,H462&lt;='Intersection Mileposts'!$G$30),"Y",IF(AND(H462&gt;='Intersection Mileposts'!$F$31,H462&lt;='Intersection Mileposts'!$G$31),"Y",IF(AND(H462&gt;='Intersection Mileposts'!$F$32,H462&lt;='Intersection Mileposts'!$G$32),"Y",IF(AND(H462&gt;='Intersection Mileposts'!$F$33,H462&lt;='Intersection Mileposts'!$G$33),"Y",IF(AND(H462&gt;='Intersection Mileposts'!$F$34,H462&lt;='Intersection Mileposts'!$G$34),"Y",IF(AND(H462&gt;='Intersection Mileposts'!$F$35,H462&lt;='Intersection Mileposts'!$G$35),"Y",IF(AND(H462&gt;='Intersection Mileposts'!$F$36,H462&lt;='Intersection Mileposts'!$G$36),"Y",IF(AND(H462&gt;='Intersection Mileposts'!$F$37,H462&lt;='Intersection Mileposts'!$G$37),"Y",IF(AND(H462&gt;='Intersection Mileposts'!$F$38,H462&lt;='Intersection Mileposts'!$G$38),"Y",IF(AND(H462&gt;='Intersection Mileposts'!$F$39,H462&lt;='Intersection Mileposts'!$G$39),"Y","N"))))))))))))))))))))))))))))))))))))</f>
        <v/>
      </c>
    </row>
    <row r="463" spans="1:46" x14ac:dyDescent="0.3">
      <c r="A463" s="279"/>
      <c r="B463" s="261"/>
      <c r="C463" s="262"/>
      <c r="D463" s="262"/>
      <c r="E463" s="262"/>
      <c r="F463" s="262"/>
      <c r="G463" s="284"/>
      <c r="H463" s="286"/>
      <c r="I463" s="279"/>
      <c r="J463" s="260"/>
      <c r="K463" s="260"/>
      <c r="L463" s="280"/>
      <c r="M463" s="275"/>
      <c r="N463" s="263"/>
      <c r="P463" s="264" t="str">
        <f>IF(R463 = "", "", COUNT($R$4:R463))</f>
        <v/>
      </c>
      <c r="Q463" s="264" t="str">
        <f t="shared" si="61"/>
        <v/>
      </c>
      <c r="R463" s="265" t="str">
        <f t="shared" si="62"/>
        <v/>
      </c>
      <c r="S463" s="266" t="str">
        <f t="shared" si="59"/>
        <v/>
      </c>
      <c r="T463" s="267" t="str">
        <f t="shared" si="63"/>
        <v/>
      </c>
      <c r="U463" s="268" t="str">
        <f t="shared" si="60"/>
        <v/>
      </c>
      <c r="V463" s="269" t="str">
        <f t="shared" si="64"/>
        <v/>
      </c>
      <c r="W463" s="5"/>
      <c r="AR463" s="2" t="str">
        <f t="shared" si="66"/>
        <v/>
      </c>
      <c r="AS463" s="2" t="str">
        <f t="shared" si="65"/>
        <v/>
      </c>
      <c r="AT463" s="2" t="str">
        <f>IF(AR463="","",IF(AND(H463&gt;='Intersection Mileposts'!$F$5,H463&lt;='Intersection Mileposts'!$G$5),"Y",IF(AND(H463&gt;='Intersection Mileposts'!$F$6,H463&lt;='Intersection Mileposts'!$G$6),"Y",IF(AND(H463&gt;='Intersection Mileposts'!$F$7,H463&lt;='Intersection Mileposts'!$G$7),"Y",IF(AND(H463&gt;='Intersection Mileposts'!$F$8,H463&lt;='Intersection Mileposts'!$G$8),"Y",IF(AND(H463&gt;='Intersection Mileposts'!$F$9,H463&lt;='Intersection Mileposts'!$G$9),"Y",IF(AND(H463&gt;='Intersection Mileposts'!$F$10,H463&lt;='Intersection Mileposts'!$G$10),"Y",IF(AND(H463&gt;='Intersection Mileposts'!$F$11,H463&lt;='Intersection Mileposts'!$G$11),"Y",IF(AND(H463&gt;='Intersection Mileposts'!$F$12,H463&lt;='Intersection Mileposts'!$G$12),"Y",IF(AND(H463&gt;='Intersection Mileposts'!$F$13,H463&lt;='Intersection Mileposts'!$G$13),"Y",IF(AND(H463&gt;='Intersection Mileposts'!$F$14,H463&lt;='Intersection Mileposts'!$G$14),"Y",IF(AND(H463&gt;='Intersection Mileposts'!$F$15,H463&lt;='Intersection Mileposts'!$G$15),"Y",IF(AND(H463&gt;='Intersection Mileposts'!$F$16,H463&lt;='Intersection Mileposts'!$G$16),"Y",IF(AND(H463&gt;='Intersection Mileposts'!$F$17,H463&lt;='Intersection Mileposts'!$G$17),"Y",IF(AND(H463&gt;='Intersection Mileposts'!$F$18,H463&lt;='Intersection Mileposts'!$G$18),"Y",IF(AND(H463&gt;='Intersection Mileposts'!$F$19,H463&lt;='Intersection Mileposts'!$G$19),"Y",IF(AND(H463&gt;='Intersection Mileposts'!$F$20,H463&lt;='Intersection Mileposts'!$G$20),"Y",IF(AND(H463&gt;='Intersection Mileposts'!$F$21,H463&lt;='Intersection Mileposts'!$G$21),"Y",IF(AND(H463&gt;='Intersection Mileposts'!$F$22,H463&lt;='Intersection Mileposts'!$G$22),"Y",IF(AND(H463&gt;='Intersection Mileposts'!$F$23,H463&lt;='Intersection Mileposts'!$G$23),"Y",IF(AND(H463&gt;='Intersection Mileposts'!$F$24,H463&lt;='Intersection Mileposts'!$G$24),"Y",IF(AND(H463&gt;='Intersection Mileposts'!$F$25,H463&lt;='Intersection Mileposts'!$G$25),"Y",IF(AND(H463&gt;='Intersection Mileposts'!$F$26,H463&lt;='Intersection Mileposts'!$G$26),"Y",IF(AND(H463&gt;='Intersection Mileposts'!$F$27,H463&lt;='Intersection Mileposts'!$G$27),"Y",IF(AND(H463&gt;='Intersection Mileposts'!$F$28,H463&lt;='Intersection Mileposts'!$G$28),"Y",IF(AND(H463&gt;='Intersection Mileposts'!$F$29,H463&lt;='Intersection Mileposts'!$G$29),"Y", IF(AND(H463&gt;='Intersection Mileposts'!$F$30,H463&lt;='Intersection Mileposts'!$G$30),"Y",IF(AND(H463&gt;='Intersection Mileposts'!$F$31,H463&lt;='Intersection Mileposts'!$G$31),"Y",IF(AND(H463&gt;='Intersection Mileposts'!$F$32,H463&lt;='Intersection Mileposts'!$G$32),"Y",IF(AND(H463&gt;='Intersection Mileposts'!$F$33,H463&lt;='Intersection Mileposts'!$G$33),"Y",IF(AND(H463&gt;='Intersection Mileposts'!$F$34,H463&lt;='Intersection Mileposts'!$G$34),"Y",IF(AND(H463&gt;='Intersection Mileposts'!$F$35,H463&lt;='Intersection Mileposts'!$G$35),"Y",IF(AND(H463&gt;='Intersection Mileposts'!$F$36,H463&lt;='Intersection Mileposts'!$G$36),"Y",IF(AND(H463&gt;='Intersection Mileposts'!$F$37,H463&lt;='Intersection Mileposts'!$G$37),"Y",IF(AND(H463&gt;='Intersection Mileposts'!$F$38,H463&lt;='Intersection Mileposts'!$G$38),"Y",IF(AND(H463&gt;='Intersection Mileposts'!$F$39,H463&lt;='Intersection Mileposts'!$G$39),"Y","N"))))))))))))))))))))))))))))))))))))</f>
        <v/>
      </c>
    </row>
    <row r="464" spans="1:46" x14ac:dyDescent="0.3">
      <c r="A464" s="279"/>
      <c r="B464" s="261"/>
      <c r="C464" s="262"/>
      <c r="D464" s="262"/>
      <c r="E464" s="262"/>
      <c r="F464" s="262"/>
      <c r="G464" s="284"/>
      <c r="H464" s="286"/>
      <c r="I464" s="279"/>
      <c r="J464" s="260"/>
      <c r="K464" s="260"/>
      <c r="L464" s="280"/>
      <c r="M464" s="275"/>
      <c r="N464" s="263"/>
      <c r="P464" s="264" t="str">
        <f>IF(R464 = "", "", COUNT($R$4:R464))</f>
        <v/>
      </c>
      <c r="Q464" s="264" t="str">
        <f t="shared" si="61"/>
        <v/>
      </c>
      <c r="R464" s="265" t="str">
        <f t="shared" si="62"/>
        <v/>
      </c>
      <c r="S464" s="266" t="str">
        <f t="shared" si="59"/>
        <v/>
      </c>
      <c r="T464" s="267" t="str">
        <f t="shared" si="63"/>
        <v/>
      </c>
      <c r="U464" s="268" t="str">
        <f t="shared" si="60"/>
        <v/>
      </c>
      <c r="V464" s="269" t="str">
        <f t="shared" si="64"/>
        <v/>
      </c>
      <c r="W464" s="5"/>
      <c r="AR464" s="2" t="str">
        <f t="shared" si="66"/>
        <v/>
      </c>
      <c r="AS464" s="2" t="str">
        <f t="shared" si="65"/>
        <v/>
      </c>
      <c r="AT464" s="2" t="str">
        <f>IF(AR464="","",IF(AND(H464&gt;='Intersection Mileposts'!$F$5,H464&lt;='Intersection Mileposts'!$G$5),"Y",IF(AND(H464&gt;='Intersection Mileposts'!$F$6,H464&lt;='Intersection Mileposts'!$G$6),"Y",IF(AND(H464&gt;='Intersection Mileposts'!$F$7,H464&lt;='Intersection Mileposts'!$G$7),"Y",IF(AND(H464&gt;='Intersection Mileposts'!$F$8,H464&lt;='Intersection Mileposts'!$G$8),"Y",IF(AND(H464&gt;='Intersection Mileposts'!$F$9,H464&lt;='Intersection Mileposts'!$G$9),"Y",IF(AND(H464&gt;='Intersection Mileposts'!$F$10,H464&lt;='Intersection Mileposts'!$G$10),"Y",IF(AND(H464&gt;='Intersection Mileposts'!$F$11,H464&lt;='Intersection Mileposts'!$G$11),"Y",IF(AND(H464&gt;='Intersection Mileposts'!$F$12,H464&lt;='Intersection Mileposts'!$G$12),"Y",IF(AND(H464&gt;='Intersection Mileposts'!$F$13,H464&lt;='Intersection Mileposts'!$G$13),"Y",IF(AND(H464&gt;='Intersection Mileposts'!$F$14,H464&lt;='Intersection Mileposts'!$G$14),"Y",IF(AND(H464&gt;='Intersection Mileposts'!$F$15,H464&lt;='Intersection Mileposts'!$G$15),"Y",IF(AND(H464&gt;='Intersection Mileposts'!$F$16,H464&lt;='Intersection Mileposts'!$G$16),"Y",IF(AND(H464&gt;='Intersection Mileposts'!$F$17,H464&lt;='Intersection Mileposts'!$G$17),"Y",IF(AND(H464&gt;='Intersection Mileposts'!$F$18,H464&lt;='Intersection Mileposts'!$G$18),"Y",IF(AND(H464&gt;='Intersection Mileposts'!$F$19,H464&lt;='Intersection Mileposts'!$G$19),"Y",IF(AND(H464&gt;='Intersection Mileposts'!$F$20,H464&lt;='Intersection Mileposts'!$G$20),"Y",IF(AND(H464&gt;='Intersection Mileposts'!$F$21,H464&lt;='Intersection Mileposts'!$G$21),"Y",IF(AND(H464&gt;='Intersection Mileposts'!$F$22,H464&lt;='Intersection Mileposts'!$G$22),"Y",IF(AND(H464&gt;='Intersection Mileposts'!$F$23,H464&lt;='Intersection Mileposts'!$G$23),"Y",IF(AND(H464&gt;='Intersection Mileposts'!$F$24,H464&lt;='Intersection Mileposts'!$G$24),"Y",IF(AND(H464&gt;='Intersection Mileposts'!$F$25,H464&lt;='Intersection Mileposts'!$G$25),"Y",IF(AND(H464&gt;='Intersection Mileposts'!$F$26,H464&lt;='Intersection Mileposts'!$G$26),"Y",IF(AND(H464&gt;='Intersection Mileposts'!$F$27,H464&lt;='Intersection Mileposts'!$G$27),"Y",IF(AND(H464&gt;='Intersection Mileposts'!$F$28,H464&lt;='Intersection Mileposts'!$G$28),"Y",IF(AND(H464&gt;='Intersection Mileposts'!$F$29,H464&lt;='Intersection Mileposts'!$G$29),"Y", IF(AND(H464&gt;='Intersection Mileposts'!$F$30,H464&lt;='Intersection Mileposts'!$G$30),"Y",IF(AND(H464&gt;='Intersection Mileposts'!$F$31,H464&lt;='Intersection Mileposts'!$G$31),"Y",IF(AND(H464&gt;='Intersection Mileposts'!$F$32,H464&lt;='Intersection Mileposts'!$G$32),"Y",IF(AND(H464&gt;='Intersection Mileposts'!$F$33,H464&lt;='Intersection Mileposts'!$G$33),"Y",IF(AND(H464&gt;='Intersection Mileposts'!$F$34,H464&lt;='Intersection Mileposts'!$G$34),"Y",IF(AND(H464&gt;='Intersection Mileposts'!$F$35,H464&lt;='Intersection Mileposts'!$G$35),"Y",IF(AND(H464&gt;='Intersection Mileposts'!$F$36,H464&lt;='Intersection Mileposts'!$G$36),"Y",IF(AND(H464&gt;='Intersection Mileposts'!$F$37,H464&lt;='Intersection Mileposts'!$G$37),"Y",IF(AND(H464&gt;='Intersection Mileposts'!$F$38,H464&lt;='Intersection Mileposts'!$G$38),"Y",IF(AND(H464&gt;='Intersection Mileposts'!$F$39,H464&lt;='Intersection Mileposts'!$G$39),"Y","N"))))))))))))))))))))))))))))))))))))</f>
        <v/>
      </c>
    </row>
    <row r="465" spans="1:46" x14ac:dyDescent="0.3">
      <c r="A465" s="279"/>
      <c r="B465" s="261"/>
      <c r="C465" s="262"/>
      <c r="D465" s="262"/>
      <c r="E465" s="262"/>
      <c r="F465" s="262"/>
      <c r="G465" s="284"/>
      <c r="H465" s="286"/>
      <c r="I465" s="279"/>
      <c r="J465" s="260"/>
      <c r="K465" s="260"/>
      <c r="L465" s="280"/>
      <c r="M465" s="275"/>
      <c r="N465" s="263"/>
      <c r="P465" s="264" t="str">
        <f>IF(R465 = "", "", COUNT($R$4:R465))</f>
        <v/>
      </c>
      <c r="Q465" s="264" t="str">
        <f t="shared" si="61"/>
        <v/>
      </c>
      <c r="R465" s="265" t="str">
        <f t="shared" si="62"/>
        <v/>
      </c>
      <c r="S465" s="266" t="str">
        <f t="shared" si="59"/>
        <v/>
      </c>
      <c r="T465" s="267" t="str">
        <f t="shared" si="63"/>
        <v/>
      </c>
      <c r="U465" s="268" t="str">
        <f t="shared" si="60"/>
        <v/>
      </c>
      <c r="V465" s="269" t="str">
        <f t="shared" si="64"/>
        <v/>
      </c>
      <c r="W465" s="5"/>
      <c r="AR465" s="2" t="str">
        <f t="shared" si="66"/>
        <v/>
      </c>
      <c r="AS465" s="2" t="str">
        <f t="shared" si="65"/>
        <v/>
      </c>
      <c r="AT465" s="2" t="str">
        <f>IF(AR465="","",IF(AND(H465&gt;='Intersection Mileposts'!$F$5,H465&lt;='Intersection Mileposts'!$G$5),"Y",IF(AND(H465&gt;='Intersection Mileposts'!$F$6,H465&lt;='Intersection Mileposts'!$G$6),"Y",IF(AND(H465&gt;='Intersection Mileposts'!$F$7,H465&lt;='Intersection Mileposts'!$G$7),"Y",IF(AND(H465&gt;='Intersection Mileposts'!$F$8,H465&lt;='Intersection Mileposts'!$G$8),"Y",IF(AND(H465&gt;='Intersection Mileposts'!$F$9,H465&lt;='Intersection Mileposts'!$G$9),"Y",IF(AND(H465&gt;='Intersection Mileposts'!$F$10,H465&lt;='Intersection Mileposts'!$G$10),"Y",IF(AND(H465&gt;='Intersection Mileposts'!$F$11,H465&lt;='Intersection Mileposts'!$G$11),"Y",IF(AND(H465&gt;='Intersection Mileposts'!$F$12,H465&lt;='Intersection Mileposts'!$G$12),"Y",IF(AND(H465&gt;='Intersection Mileposts'!$F$13,H465&lt;='Intersection Mileposts'!$G$13),"Y",IF(AND(H465&gt;='Intersection Mileposts'!$F$14,H465&lt;='Intersection Mileposts'!$G$14),"Y",IF(AND(H465&gt;='Intersection Mileposts'!$F$15,H465&lt;='Intersection Mileposts'!$G$15),"Y",IF(AND(H465&gt;='Intersection Mileposts'!$F$16,H465&lt;='Intersection Mileposts'!$G$16),"Y",IF(AND(H465&gt;='Intersection Mileposts'!$F$17,H465&lt;='Intersection Mileposts'!$G$17),"Y",IF(AND(H465&gt;='Intersection Mileposts'!$F$18,H465&lt;='Intersection Mileposts'!$G$18),"Y",IF(AND(H465&gt;='Intersection Mileposts'!$F$19,H465&lt;='Intersection Mileposts'!$G$19),"Y",IF(AND(H465&gt;='Intersection Mileposts'!$F$20,H465&lt;='Intersection Mileposts'!$G$20),"Y",IF(AND(H465&gt;='Intersection Mileposts'!$F$21,H465&lt;='Intersection Mileposts'!$G$21),"Y",IF(AND(H465&gt;='Intersection Mileposts'!$F$22,H465&lt;='Intersection Mileposts'!$G$22),"Y",IF(AND(H465&gt;='Intersection Mileposts'!$F$23,H465&lt;='Intersection Mileposts'!$G$23),"Y",IF(AND(H465&gt;='Intersection Mileposts'!$F$24,H465&lt;='Intersection Mileposts'!$G$24),"Y",IF(AND(H465&gt;='Intersection Mileposts'!$F$25,H465&lt;='Intersection Mileposts'!$G$25),"Y",IF(AND(H465&gt;='Intersection Mileposts'!$F$26,H465&lt;='Intersection Mileposts'!$G$26),"Y",IF(AND(H465&gt;='Intersection Mileposts'!$F$27,H465&lt;='Intersection Mileposts'!$G$27),"Y",IF(AND(H465&gt;='Intersection Mileposts'!$F$28,H465&lt;='Intersection Mileposts'!$G$28),"Y",IF(AND(H465&gt;='Intersection Mileposts'!$F$29,H465&lt;='Intersection Mileposts'!$G$29),"Y", IF(AND(H465&gt;='Intersection Mileposts'!$F$30,H465&lt;='Intersection Mileposts'!$G$30),"Y",IF(AND(H465&gt;='Intersection Mileposts'!$F$31,H465&lt;='Intersection Mileposts'!$G$31),"Y",IF(AND(H465&gt;='Intersection Mileposts'!$F$32,H465&lt;='Intersection Mileposts'!$G$32),"Y",IF(AND(H465&gt;='Intersection Mileposts'!$F$33,H465&lt;='Intersection Mileposts'!$G$33),"Y",IF(AND(H465&gt;='Intersection Mileposts'!$F$34,H465&lt;='Intersection Mileposts'!$G$34),"Y",IF(AND(H465&gt;='Intersection Mileposts'!$F$35,H465&lt;='Intersection Mileposts'!$G$35),"Y",IF(AND(H465&gt;='Intersection Mileposts'!$F$36,H465&lt;='Intersection Mileposts'!$G$36),"Y",IF(AND(H465&gt;='Intersection Mileposts'!$F$37,H465&lt;='Intersection Mileposts'!$G$37),"Y",IF(AND(H465&gt;='Intersection Mileposts'!$F$38,H465&lt;='Intersection Mileposts'!$G$38),"Y",IF(AND(H465&gt;='Intersection Mileposts'!$F$39,H465&lt;='Intersection Mileposts'!$G$39),"Y","N"))))))))))))))))))))))))))))))))))))</f>
        <v/>
      </c>
    </row>
    <row r="466" spans="1:46" x14ac:dyDescent="0.3">
      <c r="A466" s="279"/>
      <c r="B466" s="261"/>
      <c r="C466" s="262"/>
      <c r="D466" s="262"/>
      <c r="E466" s="262"/>
      <c r="F466" s="262"/>
      <c r="G466" s="284"/>
      <c r="H466" s="286"/>
      <c r="I466" s="279"/>
      <c r="J466" s="260"/>
      <c r="K466" s="260"/>
      <c r="L466" s="280"/>
      <c r="M466" s="275"/>
      <c r="N466" s="263"/>
      <c r="P466" s="264" t="str">
        <f>IF(R466 = "", "", COUNT($R$4:R466))</f>
        <v/>
      </c>
      <c r="Q466" s="264" t="str">
        <f t="shared" si="61"/>
        <v/>
      </c>
      <c r="R466" s="265" t="str">
        <f t="shared" si="62"/>
        <v/>
      </c>
      <c r="S466" s="266" t="str">
        <f t="shared" si="59"/>
        <v/>
      </c>
      <c r="T466" s="267" t="str">
        <f t="shared" si="63"/>
        <v/>
      </c>
      <c r="U466" s="268" t="str">
        <f t="shared" si="60"/>
        <v/>
      </c>
      <c r="V466" s="269" t="str">
        <f t="shared" si="64"/>
        <v/>
      </c>
      <c r="W466" s="5"/>
      <c r="AR466" s="2" t="str">
        <f t="shared" si="66"/>
        <v/>
      </c>
      <c r="AS466" s="2" t="str">
        <f t="shared" si="65"/>
        <v/>
      </c>
      <c r="AT466" s="2" t="str">
        <f>IF(AR466="","",IF(AND(H466&gt;='Intersection Mileposts'!$F$5,H466&lt;='Intersection Mileposts'!$G$5),"Y",IF(AND(H466&gt;='Intersection Mileposts'!$F$6,H466&lt;='Intersection Mileposts'!$G$6),"Y",IF(AND(H466&gt;='Intersection Mileposts'!$F$7,H466&lt;='Intersection Mileposts'!$G$7),"Y",IF(AND(H466&gt;='Intersection Mileposts'!$F$8,H466&lt;='Intersection Mileposts'!$G$8),"Y",IF(AND(H466&gt;='Intersection Mileposts'!$F$9,H466&lt;='Intersection Mileposts'!$G$9),"Y",IF(AND(H466&gt;='Intersection Mileposts'!$F$10,H466&lt;='Intersection Mileposts'!$G$10),"Y",IF(AND(H466&gt;='Intersection Mileposts'!$F$11,H466&lt;='Intersection Mileposts'!$G$11),"Y",IF(AND(H466&gt;='Intersection Mileposts'!$F$12,H466&lt;='Intersection Mileposts'!$G$12),"Y",IF(AND(H466&gt;='Intersection Mileposts'!$F$13,H466&lt;='Intersection Mileposts'!$G$13),"Y",IF(AND(H466&gt;='Intersection Mileposts'!$F$14,H466&lt;='Intersection Mileposts'!$G$14),"Y",IF(AND(H466&gt;='Intersection Mileposts'!$F$15,H466&lt;='Intersection Mileposts'!$G$15),"Y",IF(AND(H466&gt;='Intersection Mileposts'!$F$16,H466&lt;='Intersection Mileposts'!$G$16),"Y",IF(AND(H466&gt;='Intersection Mileposts'!$F$17,H466&lt;='Intersection Mileposts'!$G$17),"Y",IF(AND(H466&gt;='Intersection Mileposts'!$F$18,H466&lt;='Intersection Mileposts'!$G$18),"Y",IF(AND(H466&gt;='Intersection Mileposts'!$F$19,H466&lt;='Intersection Mileposts'!$G$19),"Y",IF(AND(H466&gt;='Intersection Mileposts'!$F$20,H466&lt;='Intersection Mileposts'!$G$20),"Y",IF(AND(H466&gt;='Intersection Mileposts'!$F$21,H466&lt;='Intersection Mileposts'!$G$21),"Y",IF(AND(H466&gt;='Intersection Mileposts'!$F$22,H466&lt;='Intersection Mileposts'!$G$22),"Y",IF(AND(H466&gt;='Intersection Mileposts'!$F$23,H466&lt;='Intersection Mileposts'!$G$23),"Y",IF(AND(H466&gt;='Intersection Mileposts'!$F$24,H466&lt;='Intersection Mileposts'!$G$24),"Y",IF(AND(H466&gt;='Intersection Mileposts'!$F$25,H466&lt;='Intersection Mileposts'!$G$25),"Y",IF(AND(H466&gt;='Intersection Mileposts'!$F$26,H466&lt;='Intersection Mileposts'!$G$26),"Y",IF(AND(H466&gt;='Intersection Mileposts'!$F$27,H466&lt;='Intersection Mileposts'!$G$27),"Y",IF(AND(H466&gt;='Intersection Mileposts'!$F$28,H466&lt;='Intersection Mileposts'!$G$28),"Y",IF(AND(H466&gt;='Intersection Mileposts'!$F$29,H466&lt;='Intersection Mileposts'!$G$29),"Y", IF(AND(H466&gt;='Intersection Mileposts'!$F$30,H466&lt;='Intersection Mileposts'!$G$30),"Y",IF(AND(H466&gt;='Intersection Mileposts'!$F$31,H466&lt;='Intersection Mileposts'!$G$31),"Y",IF(AND(H466&gt;='Intersection Mileposts'!$F$32,H466&lt;='Intersection Mileposts'!$G$32),"Y",IF(AND(H466&gt;='Intersection Mileposts'!$F$33,H466&lt;='Intersection Mileposts'!$G$33),"Y",IF(AND(H466&gt;='Intersection Mileposts'!$F$34,H466&lt;='Intersection Mileposts'!$G$34),"Y",IF(AND(H466&gt;='Intersection Mileposts'!$F$35,H466&lt;='Intersection Mileposts'!$G$35),"Y",IF(AND(H466&gt;='Intersection Mileposts'!$F$36,H466&lt;='Intersection Mileposts'!$G$36),"Y",IF(AND(H466&gt;='Intersection Mileposts'!$F$37,H466&lt;='Intersection Mileposts'!$G$37),"Y",IF(AND(H466&gt;='Intersection Mileposts'!$F$38,H466&lt;='Intersection Mileposts'!$G$38),"Y",IF(AND(H466&gt;='Intersection Mileposts'!$F$39,H466&lt;='Intersection Mileposts'!$G$39),"Y","N"))))))))))))))))))))))))))))))))))))</f>
        <v/>
      </c>
    </row>
    <row r="467" spans="1:46" x14ac:dyDescent="0.3">
      <c r="A467" s="279"/>
      <c r="B467" s="261"/>
      <c r="C467" s="262"/>
      <c r="D467" s="262"/>
      <c r="E467" s="262"/>
      <c r="F467" s="262"/>
      <c r="G467" s="284"/>
      <c r="H467" s="286"/>
      <c r="I467" s="279"/>
      <c r="J467" s="260"/>
      <c r="K467" s="260"/>
      <c r="L467" s="280"/>
      <c r="M467" s="275"/>
      <c r="N467" s="263"/>
      <c r="P467" s="264" t="str">
        <f>IF(R467 = "", "", COUNT($R$4:R467))</f>
        <v/>
      </c>
      <c r="Q467" s="264" t="str">
        <f t="shared" si="61"/>
        <v/>
      </c>
      <c r="R467" s="265" t="str">
        <f t="shared" si="62"/>
        <v/>
      </c>
      <c r="S467" s="266" t="str">
        <f t="shared" si="59"/>
        <v/>
      </c>
      <c r="T467" s="267" t="str">
        <f t="shared" si="63"/>
        <v/>
      </c>
      <c r="U467" s="268" t="str">
        <f t="shared" si="60"/>
        <v/>
      </c>
      <c r="V467" s="269" t="str">
        <f t="shared" si="64"/>
        <v/>
      </c>
      <c r="W467" s="5"/>
      <c r="AR467" s="2" t="str">
        <f t="shared" si="66"/>
        <v/>
      </c>
      <c r="AS467" s="2" t="str">
        <f t="shared" si="65"/>
        <v/>
      </c>
      <c r="AT467" s="2" t="str">
        <f>IF(AR467="","",IF(AND(H467&gt;='Intersection Mileposts'!$F$5,H467&lt;='Intersection Mileposts'!$G$5),"Y",IF(AND(H467&gt;='Intersection Mileposts'!$F$6,H467&lt;='Intersection Mileposts'!$G$6),"Y",IF(AND(H467&gt;='Intersection Mileposts'!$F$7,H467&lt;='Intersection Mileposts'!$G$7),"Y",IF(AND(H467&gt;='Intersection Mileposts'!$F$8,H467&lt;='Intersection Mileposts'!$G$8),"Y",IF(AND(H467&gt;='Intersection Mileposts'!$F$9,H467&lt;='Intersection Mileposts'!$G$9),"Y",IF(AND(H467&gt;='Intersection Mileposts'!$F$10,H467&lt;='Intersection Mileposts'!$G$10),"Y",IF(AND(H467&gt;='Intersection Mileposts'!$F$11,H467&lt;='Intersection Mileposts'!$G$11),"Y",IF(AND(H467&gt;='Intersection Mileposts'!$F$12,H467&lt;='Intersection Mileposts'!$G$12),"Y",IF(AND(H467&gt;='Intersection Mileposts'!$F$13,H467&lt;='Intersection Mileposts'!$G$13),"Y",IF(AND(H467&gt;='Intersection Mileposts'!$F$14,H467&lt;='Intersection Mileposts'!$G$14),"Y",IF(AND(H467&gt;='Intersection Mileposts'!$F$15,H467&lt;='Intersection Mileposts'!$G$15),"Y",IF(AND(H467&gt;='Intersection Mileposts'!$F$16,H467&lt;='Intersection Mileposts'!$G$16),"Y",IF(AND(H467&gt;='Intersection Mileposts'!$F$17,H467&lt;='Intersection Mileposts'!$G$17),"Y",IF(AND(H467&gt;='Intersection Mileposts'!$F$18,H467&lt;='Intersection Mileposts'!$G$18),"Y",IF(AND(H467&gt;='Intersection Mileposts'!$F$19,H467&lt;='Intersection Mileposts'!$G$19),"Y",IF(AND(H467&gt;='Intersection Mileposts'!$F$20,H467&lt;='Intersection Mileposts'!$G$20),"Y",IF(AND(H467&gt;='Intersection Mileposts'!$F$21,H467&lt;='Intersection Mileposts'!$G$21),"Y",IF(AND(H467&gt;='Intersection Mileposts'!$F$22,H467&lt;='Intersection Mileposts'!$G$22),"Y",IF(AND(H467&gt;='Intersection Mileposts'!$F$23,H467&lt;='Intersection Mileposts'!$G$23),"Y",IF(AND(H467&gt;='Intersection Mileposts'!$F$24,H467&lt;='Intersection Mileposts'!$G$24),"Y",IF(AND(H467&gt;='Intersection Mileposts'!$F$25,H467&lt;='Intersection Mileposts'!$G$25),"Y",IF(AND(H467&gt;='Intersection Mileposts'!$F$26,H467&lt;='Intersection Mileposts'!$G$26),"Y",IF(AND(H467&gt;='Intersection Mileposts'!$F$27,H467&lt;='Intersection Mileposts'!$G$27),"Y",IF(AND(H467&gt;='Intersection Mileposts'!$F$28,H467&lt;='Intersection Mileposts'!$G$28),"Y",IF(AND(H467&gt;='Intersection Mileposts'!$F$29,H467&lt;='Intersection Mileposts'!$G$29),"Y", IF(AND(H467&gt;='Intersection Mileposts'!$F$30,H467&lt;='Intersection Mileposts'!$G$30),"Y",IF(AND(H467&gt;='Intersection Mileposts'!$F$31,H467&lt;='Intersection Mileposts'!$G$31),"Y",IF(AND(H467&gt;='Intersection Mileposts'!$F$32,H467&lt;='Intersection Mileposts'!$G$32),"Y",IF(AND(H467&gt;='Intersection Mileposts'!$F$33,H467&lt;='Intersection Mileposts'!$G$33),"Y",IF(AND(H467&gt;='Intersection Mileposts'!$F$34,H467&lt;='Intersection Mileposts'!$G$34),"Y",IF(AND(H467&gt;='Intersection Mileposts'!$F$35,H467&lt;='Intersection Mileposts'!$G$35),"Y",IF(AND(H467&gt;='Intersection Mileposts'!$F$36,H467&lt;='Intersection Mileposts'!$G$36),"Y",IF(AND(H467&gt;='Intersection Mileposts'!$F$37,H467&lt;='Intersection Mileposts'!$G$37),"Y",IF(AND(H467&gt;='Intersection Mileposts'!$F$38,H467&lt;='Intersection Mileposts'!$G$38),"Y",IF(AND(H467&gt;='Intersection Mileposts'!$F$39,H467&lt;='Intersection Mileposts'!$G$39),"Y","N"))))))))))))))))))))))))))))))))))))</f>
        <v/>
      </c>
    </row>
    <row r="468" spans="1:46" x14ac:dyDescent="0.3">
      <c r="A468" s="279"/>
      <c r="B468" s="261"/>
      <c r="C468" s="262"/>
      <c r="D468" s="262"/>
      <c r="E468" s="262"/>
      <c r="F468" s="262"/>
      <c r="G468" s="284"/>
      <c r="H468" s="286"/>
      <c r="I468" s="279"/>
      <c r="J468" s="260"/>
      <c r="K468" s="260"/>
      <c r="L468" s="280"/>
      <c r="M468" s="275"/>
      <c r="N468" s="263"/>
      <c r="P468" s="264" t="str">
        <f>IF(R468 = "", "", COUNT($R$4:R468))</f>
        <v/>
      </c>
      <c r="Q468" s="264" t="str">
        <f t="shared" si="61"/>
        <v/>
      </c>
      <c r="R468" s="265" t="str">
        <f t="shared" si="62"/>
        <v/>
      </c>
      <c r="S468" s="266" t="str">
        <f t="shared" si="59"/>
        <v/>
      </c>
      <c r="T468" s="267" t="str">
        <f t="shared" si="63"/>
        <v/>
      </c>
      <c r="U468" s="268" t="str">
        <f t="shared" si="60"/>
        <v/>
      </c>
      <c r="V468" s="269" t="str">
        <f t="shared" si="64"/>
        <v/>
      </c>
      <c r="W468" s="5"/>
      <c r="AR468" s="2" t="str">
        <f t="shared" si="66"/>
        <v/>
      </c>
      <c r="AS468" s="2" t="str">
        <f t="shared" si="65"/>
        <v/>
      </c>
      <c r="AT468" s="2" t="str">
        <f>IF(AR468="","",IF(AND(H468&gt;='Intersection Mileposts'!$F$5,H468&lt;='Intersection Mileposts'!$G$5),"Y",IF(AND(H468&gt;='Intersection Mileposts'!$F$6,H468&lt;='Intersection Mileposts'!$G$6),"Y",IF(AND(H468&gt;='Intersection Mileposts'!$F$7,H468&lt;='Intersection Mileposts'!$G$7),"Y",IF(AND(H468&gt;='Intersection Mileposts'!$F$8,H468&lt;='Intersection Mileposts'!$G$8),"Y",IF(AND(H468&gt;='Intersection Mileposts'!$F$9,H468&lt;='Intersection Mileposts'!$G$9),"Y",IF(AND(H468&gt;='Intersection Mileposts'!$F$10,H468&lt;='Intersection Mileposts'!$G$10),"Y",IF(AND(H468&gt;='Intersection Mileposts'!$F$11,H468&lt;='Intersection Mileposts'!$G$11),"Y",IF(AND(H468&gt;='Intersection Mileposts'!$F$12,H468&lt;='Intersection Mileposts'!$G$12),"Y",IF(AND(H468&gt;='Intersection Mileposts'!$F$13,H468&lt;='Intersection Mileposts'!$G$13),"Y",IF(AND(H468&gt;='Intersection Mileposts'!$F$14,H468&lt;='Intersection Mileposts'!$G$14),"Y",IF(AND(H468&gt;='Intersection Mileposts'!$F$15,H468&lt;='Intersection Mileposts'!$G$15),"Y",IF(AND(H468&gt;='Intersection Mileposts'!$F$16,H468&lt;='Intersection Mileposts'!$G$16),"Y",IF(AND(H468&gt;='Intersection Mileposts'!$F$17,H468&lt;='Intersection Mileposts'!$G$17),"Y",IF(AND(H468&gt;='Intersection Mileposts'!$F$18,H468&lt;='Intersection Mileposts'!$G$18),"Y",IF(AND(H468&gt;='Intersection Mileposts'!$F$19,H468&lt;='Intersection Mileposts'!$G$19),"Y",IF(AND(H468&gt;='Intersection Mileposts'!$F$20,H468&lt;='Intersection Mileposts'!$G$20),"Y",IF(AND(H468&gt;='Intersection Mileposts'!$F$21,H468&lt;='Intersection Mileposts'!$G$21),"Y",IF(AND(H468&gt;='Intersection Mileposts'!$F$22,H468&lt;='Intersection Mileposts'!$G$22),"Y",IF(AND(H468&gt;='Intersection Mileposts'!$F$23,H468&lt;='Intersection Mileposts'!$G$23),"Y",IF(AND(H468&gt;='Intersection Mileposts'!$F$24,H468&lt;='Intersection Mileposts'!$G$24),"Y",IF(AND(H468&gt;='Intersection Mileposts'!$F$25,H468&lt;='Intersection Mileposts'!$G$25),"Y",IF(AND(H468&gt;='Intersection Mileposts'!$F$26,H468&lt;='Intersection Mileposts'!$G$26),"Y",IF(AND(H468&gt;='Intersection Mileposts'!$F$27,H468&lt;='Intersection Mileposts'!$G$27),"Y",IF(AND(H468&gt;='Intersection Mileposts'!$F$28,H468&lt;='Intersection Mileposts'!$G$28),"Y",IF(AND(H468&gt;='Intersection Mileposts'!$F$29,H468&lt;='Intersection Mileposts'!$G$29),"Y", IF(AND(H468&gt;='Intersection Mileposts'!$F$30,H468&lt;='Intersection Mileposts'!$G$30),"Y",IF(AND(H468&gt;='Intersection Mileposts'!$F$31,H468&lt;='Intersection Mileposts'!$G$31),"Y",IF(AND(H468&gt;='Intersection Mileposts'!$F$32,H468&lt;='Intersection Mileposts'!$G$32),"Y",IF(AND(H468&gt;='Intersection Mileposts'!$F$33,H468&lt;='Intersection Mileposts'!$G$33),"Y",IF(AND(H468&gt;='Intersection Mileposts'!$F$34,H468&lt;='Intersection Mileposts'!$G$34),"Y",IF(AND(H468&gt;='Intersection Mileposts'!$F$35,H468&lt;='Intersection Mileposts'!$G$35),"Y",IF(AND(H468&gt;='Intersection Mileposts'!$F$36,H468&lt;='Intersection Mileposts'!$G$36),"Y",IF(AND(H468&gt;='Intersection Mileposts'!$F$37,H468&lt;='Intersection Mileposts'!$G$37),"Y",IF(AND(H468&gt;='Intersection Mileposts'!$F$38,H468&lt;='Intersection Mileposts'!$G$38),"Y",IF(AND(H468&gt;='Intersection Mileposts'!$F$39,H468&lt;='Intersection Mileposts'!$G$39),"Y","N"))))))))))))))))))))))))))))))))))))</f>
        <v/>
      </c>
    </row>
    <row r="469" spans="1:46" x14ac:dyDescent="0.3">
      <c r="A469" s="279"/>
      <c r="B469" s="261"/>
      <c r="C469" s="262"/>
      <c r="D469" s="262"/>
      <c r="E469" s="262"/>
      <c r="F469" s="262"/>
      <c r="G469" s="284"/>
      <c r="H469" s="286"/>
      <c r="I469" s="279"/>
      <c r="J469" s="260"/>
      <c r="K469" s="260"/>
      <c r="L469" s="280"/>
      <c r="M469" s="275"/>
      <c r="N469" s="263"/>
      <c r="P469" s="264" t="str">
        <f>IF(R469 = "", "", COUNT($R$4:R469))</f>
        <v/>
      </c>
      <c r="Q469" s="264" t="str">
        <f t="shared" si="61"/>
        <v/>
      </c>
      <c r="R469" s="265" t="str">
        <f t="shared" si="62"/>
        <v/>
      </c>
      <c r="S469" s="266" t="str">
        <f t="shared" si="59"/>
        <v/>
      </c>
      <c r="T469" s="267" t="str">
        <f t="shared" si="63"/>
        <v/>
      </c>
      <c r="U469" s="268" t="str">
        <f t="shared" si="60"/>
        <v/>
      </c>
      <c r="V469" s="269" t="str">
        <f t="shared" si="64"/>
        <v/>
      </c>
      <c r="W469" s="5"/>
      <c r="AR469" s="2" t="str">
        <f t="shared" si="66"/>
        <v/>
      </c>
      <c r="AS469" s="2" t="str">
        <f t="shared" si="65"/>
        <v/>
      </c>
      <c r="AT469" s="2" t="str">
        <f>IF(AR469="","",IF(AND(H469&gt;='Intersection Mileposts'!$F$5,H469&lt;='Intersection Mileposts'!$G$5),"Y",IF(AND(H469&gt;='Intersection Mileposts'!$F$6,H469&lt;='Intersection Mileposts'!$G$6),"Y",IF(AND(H469&gt;='Intersection Mileposts'!$F$7,H469&lt;='Intersection Mileposts'!$G$7),"Y",IF(AND(H469&gt;='Intersection Mileposts'!$F$8,H469&lt;='Intersection Mileposts'!$G$8),"Y",IF(AND(H469&gt;='Intersection Mileposts'!$F$9,H469&lt;='Intersection Mileposts'!$G$9),"Y",IF(AND(H469&gt;='Intersection Mileposts'!$F$10,H469&lt;='Intersection Mileposts'!$G$10),"Y",IF(AND(H469&gt;='Intersection Mileposts'!$F$11,H469&lt;='Intersection Mileposts'!$G$11),"Y",IF(AND(H469&gt;='Intersection Mileposts'!$F$12,H469&lt;='Intersection Mileposts'!$G$12),"Y",IF(AND(H469&gt;='Intersection Mileposts'!$F$13,H469&lt;='Intersection Mileposts'!$G$13),"Y",IF(AND(H469&gt;='Intersection Mileposts'!$F$14,H469&lt;='Intersection Mileposts'!$G$14),"Y",IF(AND(H469&gt;='Intersection Mileposts'!$F$15,H469&lt;='Intersection Mileposts'!$G$15),"Y",IF(AND(H469&gt;='Intersection Mileposts'!$F$16,H469&lt;='Intersection Mileposts'!$G$16),"Y",IF(AND(H469&gt;='Intersection Mileposts'!$F$17,H469&lt;='Intersection Mileposts'!$G$17),"Y",IF(AND(H469&gt;='Intersection Mileposts'!$F$18,H469&lt;='Intersection Mileposts'!$G$18),"Y",IF(AND(H469&gt;='Intersection Mileposts'!$F$19,H469&lt;='Intersection Mileposts'!$G$19),"Y",IF(AND(H469&gt;='Intersection Mileposts'!$F$20,H469&lt;='Intersection Mileposts'!$G$20),"Y",IF(AND(H469&gt;='Intersection Mileposts'!$F$21,H469&lt;='Intersection Mileposts'!$G$21),"Y",IF(AND(H469&gt;='Intersection Mileposts'!$F$22,H469&lt;='Intersection Mileposts'!$G$22),"Y",IF(AND(H469&gt;='Intersection Mileposts'!$F$23,H469&lt;='Intersection Mileposts'!$G$23),"Y",IF(AND(H469&gt;='Intersection Mileposts'!$F$24,H469&lt;='Intersection Mileposts'!$G$24),"Y",IF(AND(H469&gt;='Intersection Mileposts'!$F$25,H469&lt;='Intersection Mileposts'!$G$25),"Y",IF(AND(H469&gt;='Intersection Mileposts'!$F$26,H469&lt;='Intersection Mileposts'!$G$26),"Y",IF(AND(H469&gt;='Intersection Mileposts'!$F$27,H469&lt;='Intersection Mileposts'!$G$27),"Y",IF(AND(H469&gt;='Intersection Mileposts'!$F$28,H469&lt;='Intersection Mileposts'!$G$28),"Y",IF(AND(H469&gt;='Intersection Mileposts'!$F$29,H469&lt;='Intersection Mileposts'!$G$29),"Y", IF(AND(H469&gt;='Intersection Mileposts'!$F$30,H469&lt;='Intersection Mileposts'!$G$30),"Y",IF(AND(H469&gt;='Intersection Mileposts'!$F$31,H469&lt;='Intersection Mileposts'!$G$31),"Y",IF(AND(H469&gt;='Intersection Mileposts'!$F$32,H469&lt;='Intersection Mileposts'!$G$32),"Y",IF(AND(H469&gt;='Intersection Mileposts'!$F$33,H469&lt;='Intersection Mileposts'!$G$33),"Y",IF(AND(H469&gt;='Intersection Mileposts'!$F$34,H469&lt;='Intersection Mileposts'!$G$34),"Y",IF(AND(H469&gt;='Intersection Mileposts'!$F$35,H469&lt;='Intersection Mileposts'!$G$35),"Y",IF(AND(H469&gt;='Intersection Mileposts'!$F$36,H469&lt;='Intersection Mileposts'!$G$36),"Y",IF(AND(H469&gt;='Intersection Mileposts'!$F$37,H469&lt;='Intersection Mileposts'!$G$37),"Y",IF(AND(H469&gt;='Intersection Mileposts'!$F$38,H469&lt;='Intersection Mileposts'!$G$38),"Y",IF(AND(H469&gt;='Intersection Mileposts'!$F$39,H469&lt;='Intersection Mileposts'!$G$39),"Y","N"))))))))))))))))))))))))))))))))))))</f>
        <v/>
      </c>
    </row>
    <row r="470" spans="1:46" x14ac:dyDescent="0.3">
      <c r="A470" s="279"/>
      <c r="B470" s="261"/>
      <c r="C470" s="262"/>
      <c r="D470" s="262"/>
      <c r="E470" s="262"/>
      <c r="F470" s="262"/>
      <c r="G470" s="284"/>
      <c r="H470" s="286"/>
      <c r="I470" s="279"/>
      <c r="J470" s="260"/>
      <c r="K470" s="260"/>
      <c r="L470" s="280"/>
      <c r="M470" s="275"/>
      <c r="N470" s="263"/>
      <c r="P470" s="264" t="str">
        <f>IF(R470 = "", "", COUNT($R$4:R470))</f>
        <v/>
      </c>
      <c r="Q470" s="264" t="str">
        <f t="shared" si="61"/>
        <v/>
      </c>
      <c r="R470" s="265" t="str">
        <f t="shared" si="62"/>
        <v/>
      </c>
      <c r="S470" s="266" t="str">
        <f t="shared" si="59"/>
        <v/>
      </c>
      <c r="T470" s="267" t="str">
        <f t="shared" si="63"/>
        <v/>
      </c>
      <c r="U470" s="268" t="str">
        <f t="shared" si="60"/>
        <v/>
      </c>
      <c r="V470" s="269" t="str">
        <f t="shared" si="64"/>
        <v/>
      </c>
      <c r="W470" s="5"/>
      <c r="AR470" s="2" t="str">
        <f t="shared" si="66"/>
        <v/>
      </c>
      <c r="AS470" s="2" t="str">
        <f t="shared" si="65"/>
        <v/>
      </c>
      <c r="AT470" s="2" t="str">
        <f>IF(AR470="","",IF(AND(H470&gt;='Intersection Mileposts'!$F$5,H470&lt;='Intersection Mileposts'!$G$5),"Y",IF(AND(H470&gt;='Intersection Mileposts'!$F$6,H470&lt;='Intersection Mileposts'!$G$6),"Y",IF(AND(H470&gt;='Intersection Mileposts'!$F$7,H470&lt;='Intersection Mileposts'!$G$7),"Y",IF(AND(H470&gt;='Intersection Mileposts'!$F$8,H470&lt;='Intersection Mileposts'!$G$8),"Y",IF(AND(H470&gt;='Intersection Mileposts'!$F$9,H470&lt;='Intersection Mileposts'!$G$9),"Y",IF(AND(H470&gt;='Intersection Mileposts'!$F$10,H470&lt;='Intersection Mileposts'!$G$10),"Y",IF(AND(H470&gt;='Intersection Mileposts'!$F$11,H470&lt;='Intersection Mileposts'!$G$11),"Y",IF(AND(H470&gt;='Intersection Mileposts'!$F$12,H470&lt;='Intersection Mileposts'!$G$12),"Y",IF(AND(H470&gt;='Intersection Mileposts'!$F$13,H470&lt;='Intersection Mileposts'!$G$13),"Y",IF(AND(H470&gt;='Intersection Mileposts'!$F$14,H470&lt;='Intersection Mileposts'!$G$14),"Y",IF(AND(H470&gt;='Intersection Mileposts'!$F$15,H470&lt;='Intersection Mileposts'!$G$15),"Y",IF(AND(H470&gt;='Intersection Mileposts'!$F$16,H470&lt;='Intersection Mileposts'!$G$16),"Y",IF(AND(H470&gt;='Intersection Mileposts'!$F$17,H470&lt;='Intersection Mileposts'!$G$17),"Y",IF(AND(H470&gt;='Intersection Mileposts'!$F$18,H470&lt;='Intersection Mileposts'!$G$18),"Y",IF(AND(H470&gt;='Intersection Mileposts'!$F$19,H470&lt;='Intersection Mileposts'!$G$19),"Y",IF(AND(H470&gt;='Intersection Mileposts'!$F$20,H470&lt;='Intersection Mileposts'!$G$20),"Y",IF(AND(H470&gt;='Intersection Mileposts'!$F$21,H470&lt;='Intersection Mileposts'!$G$21),"Y",IF(AND(H470&gt;='Intersection Mileposts'!$F$22,H470&lt;='Intersection Mileposts'!$G$22),"Y",IF(AND(H470&gt;='Intersection Mileposts'!$F$23,H470&lt;='Intersection Mileposts'!$G$23),"Y",IF(AND(H470&gt;='Intersection Mileposts'!$F$24,H470&lt;='Intersection Mileposts'!$G$24),"Y",IF(AND(H470&gt;='Intersection Mileposts'!$F$25,H470&lt;='Intersection Mileposts'!$G$25),"Y",IF(AND(H470&gt;='Intersection Mileposts'!$F$26,H470&lt;='Intersection Mileposts'!$G$26),"Y",IF(AND(H470&gt;='Intersection Mileposts'!$F$27,H470&lt;='Intersection Mileposts'!$G$27),"Y",IF(AND(H470&gt;='Intersection Mileposts'!$F$28,H470&lt;='Intersection Mileposts'!$G$28),"Y",IF(AND(H470&gt;='Intersection Mileposts'!$F$29,H470&lt;='Intersection Mileposts'!$G$29),"Y", IF(AND(H470&gt;='Intersection Mileposts'!$F$30,H470&lt;='Intersection Mileposts'!$G$30),"Y",IF(AND(H470&gt;='Intersection Mileposts'!$F$31,H470&lt;='Intersection Mileposts'!$G$31),"Y",IF(AND(H470&gt;='Intersection Mileposts'!$F$32,H470&lt;='Intersection Mileposts'!$G$32),"Y",IF(AND(H470&gt;='Intersection Mileposts'!$F$33,H470&lt;='Intersection Mileposts'!$G$33),"Y",IF(AND(H470&gt;='Intersection Mileposts'!$F$34,H470&lt;='Intersection Mileposts'!$G$34),"Y",IF(AND(H470&gt;='Intersection Mileposts'!$F$35,H470&lt;='Intersection Mileposts'!$G$35),"Y",IF(AND(H470&gt;='Intersection Mileposts'!$F$36,H470&lt;='Intersection Mileposts'!$G$36),"Y",IF(AND(H470&gt;='Intersection Mileposts'!$F$37,H470&lt;='Intersection Mileposts'!$G$37),"Y",IF(AND(H470&gt;='Intersection Mileposts'!$F$38,H470&lt;='Intersection Mileposts'!$G$38),"Y",IF(AND(H470&gt;='Intersection Mileposts'!$F$39,H470&lt;='Intersection Mileposts'!$G$39),"Y","N"))))))))))))))))))))))))))))))))))))</f>
        <v/>
      </c>
    </row>
    <row r="471" spans="1:46" x14ac:dyDescent="0.3">
      <c r="A471" s="279"/>
      <c r="B471" s="261"/>
      <c r="C471" s="262"/>
      <c r="D471" s="262"/>
      <c r="E471" s="262"/>
      <c r="F471" s="262"/>
      <c r="G471" s="284"/>
      <c r="H471" s="286"/>
      <c r="I471" s="279"/>
      <c r="J471" s="260"/>
      <c r="K471" s="260"/>
      <c r="L471" s="280"/>
      <c r="M471" s="275"/>
      <c r="N471" s="263"/>
      <c r="P471" s="264" t="str">
        <f>IF(R471 = "", "", COUNT($R$4:R471))</f>
        <v/>
      </c>
      <c r="Q471" s="264" t="str">
        <f t="shared" si="61"/>
        <v/>
      </c>
      <c r="R471" s="265" t="str">
        <f t="shared" si="62"/>
        <v/>
      </c>
      <c r="S471" s="266" t="str">
        <f t="shared" ref="S471:S534" si="67">IF(M471="Y",R471,"")</f>
        <v/>
      </c>
      <c r="T471" s="267" t="str">
        <f t="shared" si="63"/>
        <v/>
      </c>
      <c r="U471" s="268" t="str">
        <f t="shared" ref="U471:U534" si="68">IF(N471="Y",R471,"")</f>
        <v/>
      </c>
      <c r="V471" s="269" t="str">
        <f t="shared" si="64"/>
        <v/>
      </c>
      <c r="W471" s="5"/>
      <c r="AR471" s="2" t="str">
        <f t="shared" si="66"/>
        <v/>
      </c>
      <c r="AS471" s="2" t="str">
        <f t="shared" si="65"/>
        <v/>
      </c>
      <c r="AT471" s="2" t="str">
        <f>IF(AR471="","",IF(AND(H471&gt;='Intersection Mileposts'!$F$5,H471&lt;='Intersection Mileposts'!$G$5),"Y",IF(AND(H471&gt;='Intersection Mileposts'!$F$6,H471&lt;='Intersection Mileposts'!$G$6),"Y",IF(AND(H471&gt;='Intersection Mileposts'!$F$7,H471&lt;='Intersection Mileposts'!$G$7),"Y",IF(AND(H471&gt;='Intersection Mileposts'!$F$8,H471&lt;='Intersection Mileposts'!$G$8),"Y",IF(AND(H471&gt;='Intersection Mileposts'!$F$9,H471&lt;='Intersection Mileposts'!$G$9),"Y",IF(AND(H471&gt;='Intersection Mileposts'!$F$10,H471&lt;='Intersection Mileposts'!$G$10),"Y",IF(AND(H471&gt;='Intersection Mileposts'!$F$11,H471&lt;='Intersection Mileposts'!$G$11),"Y",IF(AND(H471&gt;='Intersection Mileposts'!$F$12,H471&lt;='Intersection Mileposts'!$G$12),"Y",IF(AND(H471&gt;='Intersection Mileposts'!$F$13,H471&lt;='Intersection Mileposts'!$G$13),"Y",IF(AND(H471&gt;='Intersection Mileposts'!$F$14,H471&lt;='Intersection Mileposts'!$G$14),"Y",IF(AND(H471&gt;='Intersection Mileposts'!$F$15,H471&lt;='Intersection Mileposts'!$G$15),"Y",IF(AND(H471&gt;='Intersection Mileposts'!$F$16,H471&lt;='Intersection Mileposts'!$G$16),"Y",IF(AND(H471&gt;='Intersection Mileposts'!$F$17,H471&lt;='Intersection Mileposts'!$G$17),"Y",IF(AND(H471&gt;='Intersection Mileposts'!$F$18,H471&lt;='Intersection Mileposts'!$G$18),"Y",IF(AND(H471&gt;='Intersection Mileposts'!$F$19,H471&lt;='Intersection Mileposts'!$G$19),"Y",IF(AND(H471&gt;='Intersection Mileposts'!$F$20,H471&lt;='Intersection Mileposts'!$G$20),"Y",IF(AND(H471&gt;='Intersection Mileposts'!$F$21,H471&lt;='Intersection Mileposts'!$G$21),"Y",IF(AND(H471&gt;='Intersection Mileposts'!$F$22,H471&lt;='Intersection Mileposts'!$G$22),"Y",IF(AND(H471&gt;='Intersection Mileposts'!$F$23,H471&lt;='Intersection Mileposts'!$G$23),"Y",IF(AND(H471&gt;='Intersection Mileposts'!$F$24,H471&lt;='Intersection Mileposts'!$G$24),"Y",IF(AND(H471&gt;='Intersection Mileposts'!$F$25,H471&lt;='Intersection Mileposts'!$G$25),"Y",IF(AND(H471&gt;='Intersection Mileposts'!$F$26,H471&lt;='Intersection Mileposts'!$G$26),"Y",IF(AND(H471&gt;='Intersection Mileposts'!$F$27,H471&lt;='Intersection Mileposts'!$G$27),"Y",IF(AND(H471&gt;='Intersection Mileposts'!$F$28,H471&lt;='Intersection Mileposts'!$G$28),"Y",IF(AND(H471&gt;='Intersection Mileposts'!$F$29,H471&lt;='Intersection Mileposts'!$G$29),"Y", IF(AND(H471&gt;='Intersection Mileposts'!$F$30,H471&lt;='Intersection Mileposts'!$G$30),"Y",IF(AND(H471&gt;='Intersection Mileposts'!$F$31,H471&lt;='Intersection Mileposts'!$G$31),"Y",IF(AND(H471&gt;='Intersection Mileposts'!$F$32,H471&lt;='Intersection Mileposts'!$G$32),"Y",IF(AND(H471&gt;='Intersection Mileposts'!$F$33,H471&lt;='Intersection Mileposts'!$G$33),"Y",IF(AND(H471&gt;='Intersection Mileposts'!$F$34,H471&lt;='Intersection Mileposts'!$G$34),"Y",IF(AND(H471&gt;='Intersection Mileposts'!$F$35,H471&lt;='Intersection Mileposts'!$G$35),"Y",IF(AND(H471&gt;='Intersection Mileposts'!$F$36,H471&lt;='Intersection Mileposts'!$G$36),"Y",IF(AND(H471&gt;='Intersection Mileposts'!$F$37,H471&lt;='Intersection Mileposts'!$G$37),"Y",IF(AND(H471&gt;='Intersection Mileposts'!$F$38,H471&lt;='Intersection Mileposts'!$G$38),"Y",IF(AND(H471&gt;='Intersection Mileposts'!$F$39,H471&lt;='Intersection Mileposts'!$G$39),"Y","N"))))))))))))))))))))))))))))))))))))</f>
        <v/>
      </c>
    </row>
    <row r="472" spans="1:46" x14ac:dyDescent="0.3">
      <c r="A472" s="279"/>
      <c r="B472" s="261"/>
      <c r="C472" s="262"/>
      <c r="D472" s="262"/>
      <c r="E472" s="262"/>
      <c r="F472" s="262"/>
      <c r="G472" s="284"/>
      <c r="H472" s="286"/>
      <c r="I472" s="279"/>
      <c r="J472" s="260"/>
      <c r="K472" s="260"/>
      <c r="L472" s="280"/>
      <c r="M472" s="275"/>
      <c r="N472" s="263"/>
      <c r="P472" s="264" t="str">
        <f>IF(R472 = "", "", COUNT($R$4:R472))</f>
        <v/>
      </c>
      <c r="Q472" s="264" t="str">
        <f t="shared" si="61"/>
        <v/>
      </c>
      <c r="R472" s="265" t="str">
        <f t="shared" si="62"/>
        <v/>
      </c>
      <c r="S472" s="266" t="str">
        <f t="shared" si="67"/>
        <v/>
      </c>
      <c r="T472" s="267" t="str">
        <f t="shared" si="63"/>
        <v/>
      </c>
      <c r="U472" s="268" t="str">
        <f t="shared" si="68"/>
        <v/>
      </c>
      <c r="V472" s="269" t="str">
        <f t="shared" si="64"/>
        <v/>
      </c>
      <c r="W472" s="5"/>
      <c r="AR472" s="2" t="str">
        <f t="shared" si="66"/>
        <v/>
      </c>
      <c r="AS472" s="2" t="str">
        <f t="shared" si="65"/>
        <v/>
      </c>
      <c r="AT472" s="2" t="str">
        <f>IF(AR472="","",IF(AND(H472&gt;='Intersection Mileposts'!$F$5,H472&lt;='Intersection Mileposts'!$G$5),"Y",IF(AND(H472&gt;='Intersection Mileposts'!$F$6,H472&lt;='Intersection Mileposts'!$G$6),"Y",IF(AND(H472&gt;='Intersection Mileposts'!$F$7,H472&lt;='Intersection Mileposts'!$G$7),"Y",IF(AND(H472&gt;='Intersection Mileposts'!$F$8,H472&lt;='Intersection Mileposts'!$G$8),"Y",IF(AND(H472&gt;='Intersection Mileposts'!$F$9,H472&lt;='Intersection Mileposts'!$G$9),"Y",IF(AND(H472&gt;='Intersection Mileposts'!$F$10,H472&lt;='Intersection Mileposts'!$G$10),"Y",IF(AND(H472&gt;='Intersection Mileposts'!$F$11,H472&lt;='Intersection Mileposts'!$G$11),"Y",IF(AND(H472&gt;='Intersection Mileposts'!$F$12,H472&lt;='Intersection Mileposts'!$G$12),"Y",IF(AND(H472&gt;='Intersection Mileposts'!$F$13,H472&lt;='Intersection Mileposts'!$G$13),"Y",IF(AND(H472&gt;='Intersection Mileposts'!$F$14,H472&lt;='Intersection Mileposts'!$G$14),"Y",IF(AND(H472&gt;='Intersection Mileposts'!$F$15,H472&lt;='Intersection Mileposts'!$G$15),"Y",IF(AND(H472&gt;='Intersection Mileposts'!$F$16,H472&lt;='Intersection Mileposts'!$G$16),"Y",IF(AND(H472&gt;='Intersection Mileposts'!$F$17,H472&lt;='Intersection Mileposts'!$G$17),"Y",IF(AND(H472&gt;='Intersection Mileposts'!$F$18,H472&lt;='Intersection Mileposts'!$G$18),"Y",IF(AND(H472&gt;='Intersection Mileposts'!$F$19,H472&lt;='Intersection Mileposts'!$G$19),"Y",IF(AND(H472&gt;='Intersection Mileposts'!$F$20,H472&lt;='Intersection Mileposts'!$G$20),"Y",IF(AND(H472&gt;='Intersection Mileposts'!$F$21,H472&lt;='Intersection Mileposts'!$G$21),"Y",IF(AND(H472&gt;='Intersection Mileposts'!$F$22,H472&lt;='Intersection Mileposts'!$G$22),"Y",IF(AND(H472&gt;='Intersection Mileposts'!$F$23,H472&lt;='Intersection Mileposts'!$G$23),"Y",IF(AND(H472&gt;='Intersection Mileposts'!$F$24,H472&lt;='Intersection Mileposts'!$G$24),"Y",IF(AND(H472&gt;='Intersection Mileposts'!$F$25,H472&lt;='Intersection Mileposts'!$G$25),"Y",IF(AND(H472&gt;='Intersection Mileposts'!$F$26,H472&lt;='Intersection Mileposts'!$G$26),"Y",IF(AND(H472&gt;='Intersection Mileposts'!$F$27,H472&lt;='Intersection Mileposts'!$G$27),"Y",IF(AND(H472&gt;='Intersection Mileposts'!$F$28,H472&lt;='Intersection Mileposts'!$G$28),"Y",IF(AND(H472&gt;='Intersection Mileposts'!$F$29,H472&lt;='Intersection Mileposts'!$G$29),"Y", IF(AND(H472&gt;='Intersection Mileposts'!$F$30,H472&lt;='Intersection Mileposts'!$G$30),"Y",IF(AND(H472&gt;='Intersection Mileposts'!$F$31,H472&lt;='Intersection Mileposts'!$G$31),"Y",IF(AND(H472&gt;='Intersection Mileposts'!$F$32,H472&lt;='Intersection Mileposts'!$G$32),"Y",IF(AND(H472&gt;='Intersection Mileposts'!$F$33,H472&lt;='Intersection Mileposts'!$G$33),"Y",IF(AND(H472&gt;='Intersection Mileposts'!$F$34,H472&lt;='Intersection Mileposts'!$G$34),"Y",IF(AND(H472&gt;='Intersection Mileposts'!$F$35,H472&lt;='Intersection Mileposts'!$G$35),"Y",IF(AND(H472&gt;='Intersection Mileposts'!$F$36,H472&lt;='Intersection Mileposts'!$G$36),"Y",IF(AND(H472&gt;='Intersection Mileposts'!$F$37,H472&lt;='Intersection Mileposts'!$G$37),"Y",IF(AND(H472&gt;='Intersection Mileposts'!$F$38,H472&lt;='Intersection Mileposts'!$G$38),"Y",IF(AND(H472&gt;='Intersection Mileposts'!$F$39,H472&lt;='Intersection Mileposts'!$G$39),"Y","N"))))))))))))))))))))))))))))))))))))</f>
        <v/>
      </c>
    </row>
    <row r="473" spans="1:46" x14ac:dyDescent="0.3">
      <c r="A473" s="279"/>
      <c r="B473" s="261"/>
      <c r="C473" s="262"/>
      <c r="D473" s="262"/>
      <c r="E473" s="262"/>
      <c r="F473" s="262"/>
      <c r="G473" s="284"/>
      <c r="H473" s="286"/>
      <c r="I473" s="279"/>
      <c r="J473" s="260"/>
      <c r="K473" s="260"/>
      <c r="L473" s="280"/>
      <c r="M473" s="275"/>
      <c r="N473" s="263"/>
      <c r="P473" s="264" t="str">
        <f>IF(R473 = "", "", COUNT($R$4:R473))</f>
        <v/>
      </c>
      <c r="Q473" s="264" t="str">
        <f t="shared" si="61"/>
        <v/>
      </c>
      <c r="R473" s="265" t="str">
        <f t="shared" si="62"/>
        <v/>
      </c>
      <c r="S473" s="266" t="str">
        <f t="shared" si="67"/>
        <v/>
      </c>
      <c r="T473" s="267" t="str">
        <f t="shared" si="63"/>
        <v/>
      </c>
      <c r="U473" s="268" t="str">
        <f t="shared" si="68"/>
        <v/>
      </c>
      <c r="V473" s="269" t="str">
        <f t="shared" si="64"/>
        <v/>
      </c>
      <c r="W473" s="5"/>
      <c r="AR473" s="2" t="str">
        <f t="shared" si="66"/>
        <v/>
      </c>
      <c r="AS473" s="2" t="str">
        <f t="shared" si="65"/>
        <v/>
      </c>
      <c r="AT473" s="2" t="str">
        <f>IF(AR473="","",IF(AND(H473&gt;='Intersection Mileposts'!$F$5,H473&lt;='Intersection Mileposts'!$G$5),"Y",IF(AND(H473&gt;='Intersection Mileposts'!$F$6,H473&lt;='Intersection Mileposts'!$G$6),"Y",IF(AND(H473&gt;='Intersection Mileposts'!$F$7,H473&lt;='Intersection Mileposts'!$G$7),"Y",IF(AND(H473&gt;='Intersection Mileposts'!$F$8,H473&lt;='Intersection Mileposts'!$G$8),"Y",IF(AND(H473&gt;='Intersection Mileposts'!$F$9,H473&lt;='Intersection Mileposts'!$G$9),"Y",IF(AND(H473&gt;='Intersection Mileposts'!$F$10,H473&lt;='Intersection Mileposts'!$G$10),"Y",IF(AND(H473&gt;='Intersection Mileposts'!$F$11,H473&lt;='Intersection Mileposts'!$G$11),"Y",IF(AND(H473&gt;='Intersection Mileposts'!$F$12,H473&lt;='Intersection Mileposts'!$G$12),"Y",IF(AND(H473&gt;='Intersection Mileposts'!$F$13,H473&lt;='Intersection Mileposts'!$G$13),"Y",IF(AND(H473&gt;='Intersection Mileposts'!$F$14,H473&lt;='Intersection Mileposts'!$G$14),"Y",IF(AND(H473&gt;='Intersection Mileposts'!$F$15,H473&lt;='Intersection Mileposts'!$G$15),"Y",IF(AND(H473&gt;='Intersection Mileposts'!$F$16,H473&lt;='Intersection Mileposts'!$G$16),"Y",IF(AND(H473&gt;='Intersection Mileposts'!$F$17,H473&lt;='Intersection Mileposts'!$G$17),"Y",IF(AND(H473&gt;='Intersection Mileposts'!$F$18,H473&lt;='Intersection Mileposts'!$G$18),"Y",IF(AND(H473&gt;='Intersection Mileposts'!$F$19,H473&lt;='Intersection Mileposts'!$G$19),"Y",IF(AND(H473&gt;='Intersection Mileposts'!$F$20,H473&lt;='Intersection Mileposts'!$G$20),"Y",IF(AND(H473&gt;='Intersection Mileposts'!$F$21,H473&lt;='Intersection Mileposts'!$G$21),"Y",IF(AND(H473&gt;='Intersection Mileposts'!$F$22,H473&lt;='Intersection Mileposts'!$G$22),"Y",IF(AND(H473&gt;='Intersection Mileposts'!$F$23,H473&lt;='Intersection Mileposts'!$G$23),"Y",IF(AND(H473&gt;='Intersection Mileposts'!$F$24,H473&lt;='Intersection Mileposts'!$G$24),"Y",IF(AND(H473&gt;='Intersection Mileposts'!$F$25,H473&lt;='Intersection Mileposts'!$G$25),"Y",IF(AND(H473&gt;='Intersection Mileposts'!$F$26,H473&lt;='Intersection Mileposts'!$G$26),"Y",IF(AND(H473&gt;='Intersection Mileposts'!$F$27,H473&lt;='Intersection Mileposts'!$G$27),"Y",IF(AND(H473&gt;='Intersection Mileposts'!$F$28,H473&lt;='Intersection Mileposts'!$G$28),"Y",IF(AND(H473&gt;='Intersection Mileposts'!$F$29,H473&lt;='Intersection Mileposts'!$G$29),"Y", IF(AND(H473&gt;='Intersection Mileposts'!$F$30,H473&lt;='Intersection Mileposts'!$G$30),"Y",IF(AND(H473&gt;='Intersection Mileposts'!$F$31,H473&lt;='Intersection Mileposts'!$G$31),"Y",IF(AND(H473&gt;='Intersection Mileposts'!$F$32,H473&lt;='Intersection Mileposts'!$G$32),"Y",IF(AND(H473&gt;='Intersection Mileposts'!$F$33,H473&lt;='Intersection Mileposts'!$G$33),"Y",IF(AND(H473&gt;='Intersection Mileposts'!$F$34,H473&lt;='Intersection Mileposts'!$G$34),"Y",IF(AND(H473&gt;='Intersection Mileposts'!$F$35,H473&lt;='Intersection Mileposts'!$G$35),"Y",IF(AND(H473&gt;='Intersection Mileposts'!$F$36,H473&lt;='Intersection Mileposts'!$G$36),"Y",IF(AND(H473&gt;='Intersection Mileposts'!$F$37,H473&lt;='Intersection Mileposts'!$G$37),"Y",IF(AND(H473&gt;='Intersection Mileposts'!$F$38,H473&lt;='Intersection Mileposts'!$G$38),"Y",IF(AND(H473&gt;='Intersection Mileposts'!$F$39,H473&lt;='Intersection Mileposts'!$G$39),"Y","N"))))))))))))))))))))))))))))))))))))</f>
        <v/>
      </c>
    </row>
    <row r="474" spans="1:46" x14ac:dyDescent="0.3">
      <c r="A474" s="279"/>
      <c r="B474" s="261"/>
      <c r="C474" s="262"/>
      <c r="D474" s="262"/>
      <c r="E474" s="262"/>
      <c r="F474" s="262"/>
      <c r="G474" s="284"/>
      <c r="H474" s="286"/>
      <c r="I474" s="279"/>
      <c r="J474" s="260"/>
      <c r="K474" s="260"/>
      <c r="L474" s="280"/>
      <c r="M474" s="275"/>
      <c r="N474" s="263"/>
      <c r="P474" s="264" t="str">
        <f>IF(R474 = "", "", COUNT($R$4:R474))</f>
        <v/>
      </c>
      <c r="Q474" s="264" t="str">
        <f t="shared" si="61"/>
        <v/>
      </c>
      <c r="R474" s="265" t="str">
        <f t="shared" si="62"/>
        <v/>
      </c>
      <c r="S474" s="266" t="str">
        <f t="shared" si="67"/>
        <v/>
      </c>
      <c r="T474" s="267" t="str">
        <f t="shared" si="63"/>
        <v/>
      </c>
      <c r="U474" s="268" t="str">
        <f t="shared" si="68"/>
        <v/>
      </c>
      <c r="V474" s="269" t="str">
        <f t="shared" si="64"/>
        <v/>
      </c>
      <c r="W474" s="5"/>
      <c r="AR474" s="2" t="str">
        <f t="shared" si="66"/>
        <v/>
      </c>
      <c r="AS474" s="2" t="str">
        <f t="shared" si="65"/>
        <v/>
      </c>
      <c r="AT474" s="2" t="str">
        <f>IF(AR474="","",IF(AND(H474&gt;='Intersection Mileposts'!$F$5,H474&lt;='Intersection Mileposts'!$G$5),"Y",IF(AND(H474&gt;='Intersection Mileposts'!$F$6,H474&lt;='Intersection Mileposts'!$G$6),"Y",IF(AND(H474&gt;='Intersection Mileposts'!$F$7,H474&lt;='Intersection Mileposts'!$G$7),"Y",IF(AND(H474&gt;='Intersection Mileposts'!$F$8,H474&lt;='Intersection Mileposts'!$G$8),"Y",IF(AND(H474&gt;='Intersection Mileposts'!$F$9,H474&lt;='Intersection Mileposts'!$G$9),"Y",IF(AND(H474&gt;='Intersection Mileposts'!$F$10,H474&lt;='Intersection Mileposts'!$G$10),"Y",IF(AND(H474&gt;='Intersection Mileposts'!$F$11,H474&lt;='Intersection Mileposts'!$G$11),"Y",IF(AND(H474&gt;='Intersection Mileposts'!$F$12,H474&lt;='Intersection Mileposts'!$G$12),"Y",IF(AND(H474&gt;='Intersection Mileposts'!$F$13,H474&lt;='Intersection Mileposts'!$G$13),"Y",IF(AND(H474&gt;='Intersection Mileposts'!$F$14,H474&lt;='Intersection Mileposts'!$G$14),"Y",IF(AND(H474&gt;='Intersection Mileposts'!$F$15,H474&lt;='Intersection Mileposts'!$G$15),"Y",IF(AND(H474&gt;='Intersection Mileposts'!$F$16,H474&lt;='Intersection Mileposts'!$G$16),"Y",IF(AND(H474&gt;='Intersection Mileposts'!$F$17,H474&lt;='Intersection Mileposts'!$G$17),"Y",IF(AND(H474&gt;='Intersection Mileposts'!$F$18,H474&lt;='Intersection Mileposts'!$G$18),"Y",IF(AND(H474&gt;='Intersection Mileposts'!$F$19,H474&lt;='Intersection Mileposts'!$G$19),"Y",IF(AND(H474&gt;='Intersection Mileposts'!$F$20,H474&lt;='Intersection Mileposts'!$G$20),"Y",IF(AND(H474&gt;='Intersection Mileposts'!$F$21,H474&lt;='Intersection Mileposts'!$G$21),"Y",IF(AND(H474&gt;='Intersection Mileposts'!$F$22,H474&lt;='Intersection Mileposts'!$G$22),"Y",IF(AND(H474&gt;='Intersection Mileposts'!$F$23,H474&lt;='Intersection Mileposts'!$G$23),"Y",IF(AND(H474&gt;='Intersection Mileposts'!$F$24,H474&lt;='Intersection Mileposts'!$G$24),"Y",IF(AND(H474&gt;='Intersection Mileposts'!$F$25,H474&lt;='Intersection Mileposts'!$G$25),"Y",IF(AND(H474&gt;='Intersection Mileposts'!$F$26,H474&lt;='Intersection Mileposts'!$G$26),"Y",IF(AND(H474&gt;='Intersection Mileposts'!$F$27,H474&lt;='Intersection Mileposts'!$G$27),"Y",IF(AND(H474&gt;='Intersection Mileposts'!$F$28,H474&lt;='Intersection Mileposts'!$G$28),"Y",IF(AND(H474&gt;='Intersection Mileposts'!$F$29,H474&lt;='Intersection Mileposts'!$G$29),"Y", IF(AND(H474&gt;='Intersection Mileposts'!$F$30,H474&lt;='Intersection Mileposts'!$G$30),"Y",IF(AND(H474&gt;='Intersection Mileposts'!$F$31,H474&lt;='Intersection Mileposts'!$G$31),"Y",IF(AND(H474&gt;='Intersection Mileposts'!$F$32,H474&lt;='Intersection Mileposts'!$G$32),"Y",IF(AND(H474&gt;='Intersection Mileposts'!$F$33,H474&lt;='Intersection Mileposts'!$G$33),"Y",IF(AND(H474&gt;='Intersection Mileposts'!$F$34,H474&lt;='Intersection Mileposts'!$G$34),"Y",IF(AND(H474&gt;='Intersection Mileposts'!$F$35,H474&lt;='Intersection Mileposts'!$G$35),"Y",IF(AND(H474&gt;='Intersection Mileposts'!$F$36,H474&lt;='Intersection Mileposts'!$G$36),"Y",IF(AND(H474&gt;='Intersection Mileposts'!$F$37,H474&lt;='Intersection Mileposts'!$G$37),"Y",IF(AND(H474&gt;='Intersection Mileposts'!$F$38,H474&lt;='Intersection Mileposts'!$G$38),"Y",IF(AND(H474&gt;='Intersection Mileposts'!$F$39,H474&lt;='Intersection Mileposts'!$G$39),"Y","N"))))))))))))))))))))))))))))))))))))</f>
        <v/>
      </c>
    </row>
    <row r="475" spans="1:46" x14ac:dyDescent="0.3">
      <c r="A475" s="279"/>
      <c r="B475" s="261"/>
      <c r="C475" s="262"/>
      <c r="D475" s="262"/>
      <c r="E475" s="262"/>
      <c r="F475" s="262"/>
      <c r="G475" s="284"/>
      <c r="H475" s="286"/>
      <c r="I475" s="279"/>
      <c r="J475" s="260"/>
      <c r="K475" s="260"/>
      <c r="L475" s="280"/>
      <c r="M475" s="275"/>
      <c r="N475" s="263"/>
      <c r="P475" s="264" t="str">
        <f>IF(R475 = "", "", COUNT($R$4:R475))</f>
        <v/>
      </c>
      <c r="Q475" s="264" t="str">
        <f t="shared" si="61"/>
        <v/>
      </c>
      <c r="R475" s="265" t="str">
        <f t="shared" si="62"/>
        <v/>
      </c>
      <c r="S475" s="266" t="str">
        <f t="shared" si="67"/>
        <v/>
      </c>
      <c r="T475" s="267" t="str">
        <f t="shared" si="63"/>
        <v/>
      </c>
      <c r="U475" s="268" t="str">
        <f t="shared" si="68"/>
        <v/>
      </c>
      <c r="V475" s="269" t="str">
        <f t="shared" si="64"/>
        <v/>
      </c>
      <c r="W475" s="5"/>
      <c r="AR475" s="2" t="str">
        <f t="shared" si="66"/>
        <v/>
      </c>
      <c r="AS475" s="2" t="str">
        <f t="shared" si="65"/>
        <v/>
      </c>
      <c r="AT475" s="2" t="str">
        <f>IF(AR475="","",IF(AND(H475&gt;='Intersection Mileposts'!$F$5,H475&lt;='Intersection Mileposts'!$G$5),"Y",IF(AND(H475&gt;='Intersection Mileposts'!$F$6,H475&lt;='Intersection Mileposts'!$G$6),"Y",IF(AND(H475&gt;='Intersection Mileposts'!$F$7,H475&lt;='Intersection Mileposts'!$G$7),"Y",IF(AND(H475&gt;='Intersection Mileposts'!$F$8,H475&lt;='Intersection Mileposts'!$G$8),"Y",IF(AND(H475&gt;='Intersection Mileposts'!$F$9,H475&lt;='Intersection Mileposts'!$G$9),"Y",IF(AND(H475&gt;='Intersection Mileposts'!$F$10,H475&lt;='Intersection Mileposts'!$G$10),"Y",IF(AND(H475&gt;='Intersection Mileposts'!$F$11,H475&lt;='Intersection Mileposts'!$G$11),"Y",IF(AND(H475&gt;='Intersection Mileposts'!$F$12,H475&lt;='Intersection Mileposts'!$G$12),"Y",IF(AND(H475&gt;='Intersection Mileposts'!$F$13,H475&lt;='Intersection Mileposts'!$G$13),"Y",IF(AND(H475&gt;='Intersection Mileposts'!$F$14,H475&lt;='Intersection Mileposts'!$G$14),"Y",IF(AND(H475&gt;='Intersection Mileposts'!$F$15,H475&lt;='Intersection Mileposts'!$G$15),"Y",IF(AND(H475&gt;='Intersection Mileposts'!$F$16,H475&lt;='Intersection Mileposts'!$G$16),"Y",IF(AND(H475&gt;='Intersection Mileposts'!$F$17,H475&lt;='Intersection Mileposts'!$G$17),"Y",IF(AND(H475&gt;='Intersection Mileposts'!$F$18,H475&lt;='Intersection Mileposts'!$G$18),"Y",IF(AND(H475&gt;='Intersection Mileposts'!$F$19,H475&lt;='Intersection Mileposts'!$G$19),"Y",IF(AND(H475&gt;='Intersection Mileposts'!$F$20,H475&lt;='Intersection Mileposts'!$G$20),"Y",IF(AND(H475&gt;='Intersection Mileposts'!$F$21,H475&lt;='Intersection Mileposts'!$G$21),"Y",IF(AND(H475&gt;='Intersection Mileposts'!$F$22,H475&lt;='Intersection Mileposts'!$G$22),"Y",IF(AND(H475&gt;='Intersection Mileposts'!$F$23,H475&lt;='Intersection Mileposts'!$G$23),"Y",IF(AND(H475&gt;='Intersection Mileposts'!$F$24,H475&lt;='Intersection Mileposts'!$G$24),"Y",IF(AND(H475&gt;='Intersection Mileposts'!$F$25,H475&lt;='Intersection Mileposts'!$G$25),"Y",IF(AND(H475&gt;='Intersection Mileposts'!$F$26,H475&lt;='Intersection Mileposts'!$G$26),"Y",IF(AND(H475&gt;='Intersection Mileposts'!$F$27,H475&lt;='Intersection Mileposts'!$G$27),"Y",IF(AND(H475&gt;='Intersection Mileposts'!$F$28,H475&lt;='Intersection Mileposts'!$G$28),"Y",IF(AND(H475&gt;='Intersection Mileposts'!$F$29,H475&lt;='Intersection Mileposts'!$G$29),"Y", IF(AND(H475&gt;='Intersection Mileposts'!$F$30,H475&lt;='Intersection Mileposts'!$G$30),"Y",IF(AND(H475&gt;='Intersection Mileposts'!$F$31,H475&lt;='Intersection Mileposts'!$G$31),"Y",IF(AND(H475&gt;='Intersection Mileposts'!$F$32,H475&lt;='Intersection Mileposts'!$G$32),"Y",IF(AND(H475&gt;='Intersection Mileposts'!$F$33,H475&lt;='Intersection Mileposts'!$G$33),"Y",IF(AND(H475&gt;='Intersection Mileposts'!$F$34,H475&lt;='Intersection Mileposts'!$G$34),"Y",IF(AND(H475&gt;='Intersection Mileposts'!$F$35,H475&lt;='Intersection Mileposts'!$G$35),"Y",IF(AND(H475&gt;='Intersection Mileposts'!$F$36,H475&lt;='Intersection Mileposts'!$G$36),"Y",IF(AND(H475&gt;='Intersection Mileposts'!$F$37,H475&lt;='Intersection Mileposts'!$G$37),"Y",IF(AND(H475&gt;='Intersection Mileposts'!$F$38,H475&lt;='Intersection Mileposts'!$G$38),"Y",IF(AND(H475&gt;='Intersection Mileposts'!$F$39,H475&lt;='Intersection Mileposts'!$G$39),"Y","N"))))))))))))))))))))))))))))))))))))</f>
        <v/>
      </c>
    </row>
    <row r="476" spans="1:46" x14ac:dyDescent="0.3">
      <c r="A476" s="279"/>
      <c r="B476" s="261"/>
      <c r="C476" s="262"/>
      <c r="D476" s="262"/>
      <c r="E476" s="262"/>
      <c r="F476" s="262"/>
      <c r="G476" s="284"/>
      <c r="H476" s="286"/>
      <c r="I476" s="279"/>
      <c r="J476" s="260"/>
      <c r="K476" s="260"/>
      <c r="L476" s="280"/>
      <c r="M476" s="275"/>
      <c r="N476" s="263"/>
      <c r="P476" s="264" t="str">
        <f>IF(R476 = "", "", COUNT($R$4:R476))</f>
        <v/>
      </c>
      <c r="Q476" s="264" t="str">
        <f t="shared" si="61"/>
        <v/>
      </c>
      <c r="R476" s="265" t="str">
        <f t="shared" si="62"/>
        <v/>
      </c>
      <c r="S476" s="266" t="str">
        <f t="shared" si="67"/>
        <v/>
      </c>
      <c r="T476" s="267" t="str">
        <f t="shared" si="63"/>
        <v/>
      </c>
      <c r="U476" s="268" t="str">
        <f t="shared" si="68"/>
        <v/>
      </c>
      <c r="V476" s="269" t="str">
        <f t="shared" si="64"/>
        <v/>
      </c>
      <c r="W476" s="5"/>
      <c r="AR476" s="2" t="str">
        <f t="shared" si="66"/>
        <v/>
      </c>
      <c r="AS476" s="2" t="str">
        <f t="shared" si="65"/>
        <v/>
      </c>
      <c r="AT476" s="2" t="str">
        <f>IF(AR476="","",IF(AND(H476&gt;='Intersection Mileposts'!$F$5,H476&lt;='Intersection Mileposts'!$G$5),"Y",IF(AND(H476&gt;='Intersection Mileposts'!$F$6,H476&lt;='Intersection Mileposts'!$G$6),"Y",IF(AND(H476&gt;='Intersection Mileposts'!$F$7,H476&lt;='Intersection Mileposts'!$G$7),"Y",IF(AND(H476&gt;='Intersection Mileposts'!$F$8,H476&lt;='Intersection Mileposts'!$G$8),"Y",IF(AND(H476&gt;='Intersection Mileposts'!$F$9,H476&lt;='Intersection Mileposts'!$G$9),"Y",IF(AND(H476&gt;='Intersection Mileposts'!$F$10,H476&lt;='Intersection Mileposts'!$G$10),"Y",IF(AND(H476&gt;='Intersection Mileposts'!$F$11,H476&lt;='Intersection Mileposts'!$G$11),"Y",IF(AND(H476&gt;='Intersection Mileposts'!$F$12,H476&lt;='Intersection Mileposts'!$G$12),"Y",IF(AND(H476&gt;='Intersection Mileposts'!$F$13,H476&lt;='Intersection Mileposts'!$G$13),"Y",IF(AND(H476&gt;='Intersection Mileposts'!$F$14,H476&lt;='Intersection Mileposts'!$G$14),"Y",IF(AND(H476&gt;='Intersection Mileposts'!$F$15,H476&lt;='Intersection Mileposts'!$G$15),"Y",IF(AND(H476&gt;='Intersection Mileposts'!$F$16,H476&lt;='Intersection Mileposts'!$G$16),"Y",IF(AND(H476&gt;='Intersection Mileposts'!$F$17,H476&lt;='Intersection Mileposts'!$G$17),"Y",IF(AND(H476&gt;='Intersection Mileposts'!$F$18,H476&lt;='Intersection Mileposts'!$G$18),"Y",IF(AND(H476&gt;='Intersection Mileposts'!$F$19,H476&lt;='Intersection Mileposts'!$G$19),"Y",IF(AND(H476&gt;='Intersection Mileposts'!$F$20,H476&lt;='Intersection Mileposts'!$G$20),"Y",IF(AND(H476&gt;='Intersection Mileposts'!$F$21,H476&lt;='Intersection Mileposts'!$G$21),"Y",IF(AND(H476&gt;='Intersection Mileposts'!$F$22,H476&lt;='Intersection Mileposts'!$G$22),"Y",IF(AND(H476&gt;='Intersection Mileposts'!$F$23,H476&lt;='Intersection Mileposts'!$G$23),"Y",IF(AND(H476&gt;='Intersection Mileposts'!$F$24,H476&lt;='Intersection Mileposts'!$G$24),"Y",IF(AND(H476&gt;='Intersection Mileposts'!$F$25,H476&lt;='Intersection Mileposts'!$G$25),"Y",IF(AND(H476&gt;='Intersection Mileposts'!$F$26,H476&lt;='Intersection Mileposts'!$G$26),"Y",IF(AND(H476&gt;='Intersection Mileposts'!$F$27,H476&lt;='Intersection Mileposts'!$G$27),"Y",IF(AND(H476&gt;='Intersection Mileposts'!$F$28,H476&lt;='Intersection Mileposts'!$G$28),"Y",IF(AND(H476&gt;='Intersection Mileposts'!$F$29,H476&lt;='Intersection Mileposts'!$G$29),"Y", IF(AND(H476&gt;='Intersection Mileposts'!$F$30,H476&lt;='Intersection Mileposts'!$G$30),"Y",IF(AND(H476&gt;='Intersection Mileposts'!$F$31,H476&lt;='Intersection Mileposts'!$G$31),"Y",IF(AND(H476&gt;='Intersection Mileposts'!$F$32,H476&lt;='Intersection Mileposts'!$G$32),"Y",IF(AND(H476&gt;='Intersection Mileposts'!$F$33,H476&lt;='Intersection Mileposts'!$G$33),"Y",IF(AND(H476&gt;='Intersection Mileposts'!$F$34,H476&lt;='Intersection Mileposts'!$G$34),"Y",IF(AND(H476&gt;='Intersection Mileposts'!$F$35,H476&lt;='Intersection Mileposts'!$G$35),"Y",IF(AND(H476&gt;='Intersection Mileposts'!$F$36,H476&lt;='Intersection Mileposts'!$G$36),"Y",IF(AND(H476&gt;='Intersection Mileposts'!$F$37,H476&lt;='Intersection Mileposts'!$G$37),"Y",IF(AND(H476&gt;='Intersection Mileposts'!$F$38,H476&lt;='Intersection Mileposts'!$G$38),"Y",IF(AND(H476&gt;='Intersection Mileposts'!$F$39,H476&lt;='Intersection Mileposts'!$G$39),"Y","N"))))))))))))))))))))))))))))))))))))</f>
        <v/>
      </c>
    </row>
    <row r="477" spans="1:46" x14ac:dyDescent="0.3">
      <c r="A477" s="279"/>
      <c r="B477" s="261"/>
      <c r="C477" s="262"/>
      <c r="D477" s="262"/>
      <c r="E477" s="262"/>
      <c r="F477" s="262"/>
      <c r="G477" s="284"/>
      <c r="H477" s="286"/>
      <c r="I477" s="279"/>
      <c r="J477" s="260"/>
      <c r="K477" s="260"/>
      <c r="L477" s="280"/>
      <c r="M477" s="275"/>
      <c r="N477" s="263"/>
      <c r="P477" s="264" t="str">
        <f>IF(R477 = "", "", COUNT($R$4:R477))</f>
        <v/>
      </c>
      <c r="Q477" s="264" t="str">
        <f t="shared" si="61"/>
        <v/>
      </c>
      <c r="R477" s="265" t="str">
        <f t="shared" si="62"/>
        <v/>
      </c>
      <c r="S477" s="266" t="str">
        <f t="shared" si="67"/>
        <v/>
      </c>
      <c r="T477" s="267" t="str">
        <f t="shared" si="63"/>
        <v/>
      </c>
      <c r="U477" s="268" t="str">
        <f t="shared" si="68"/>
        <v/>
      </c>
      <c r="V477" s="269" t="str">
        <f t="shared" si="64"/>
        <v/>
      </c>
      <c r="W477" s="5"/>
      <c r="AR477" s="2" t="str">
        <f t="shared" si="66"/>
        <v/>
      </c>
      <c r="AS477" s="2" t="str">
        <f t="shared" si="65"/>
        <v/>
      </c>
      <c r="AT477" s="2" t="str">
        <f>IF(AR477="","",IF(AND(H477&gt;='Intersection Mileposts'!$F$5,H477&lt;='Intersection Mileposts'!$G$5),"Y",IF(AND(H477&gt;='Intersection Mileposts'!$F$6,H477&lt;='Intersection Mileposts'!$G$6),"Y",IF(AND(H477&gt;='Intersection Mileposts'!$F$7,H477&lt;='Intersection Mileposts'!$G$7),"Y",IF(AND(H477&gt;='Intersection Mileposts'!$F$8,H477&lt;='Intersection Mileposts'!$G$8),"Y",IF(AND(H477&gt;='Intersection Mileposts'!$F$9,H477&lt;='Intersection Mileposts'!$G$9),"Y",IF(AND(H477&gt;='Intersection Mileposts'!$F$10,H477&lt;='Intersection Mileposts'!$G$10),"Y",IF(AND(H477&gt;='Intersection Mileposts'!$F$11,H477&lt;='Intersection Mileposts'!$G$11),"Y",IF(AND(H477&gt;='Intersection Mileposts'!$F$12,H477&lt;='Intersection Mileposts'!$G$12),"Y",IF(AND(H477&gt;='Intersection Mileposts'!$F$13,H477&lt;='Intersection Mileposts'!$G$13),"Y",IF(AND(H477&gt;='Intersection Mileposts'!$F$14,H477&lt;='Intersection Mileposts'!$G$14),"Y",IF(AND(H477&gt;='Intersection Mileposts'!$F$15,H477&lt;='Intersection Mileposts'!$G$15),"Y",IF(AND(H477&gt;='Intersection Mileposts'!$F$16,H477&lt;='Intersection Mileposts'!$G$16),"Y",IF(AND(H477&gt;='Intersection Mileposts'!$F$17,H477&lt;='Intersection Mileposts'!$G$17),"Y",IF(AND(H477&gt;='Intersection Mileposts'!$F$18,H477&lt;='Intersection Mileposts'!$G$18),"Y",IF(AND(H477&gt;='Intersection Mileposts'!$F$19,H477&lt;='Intersection Mileposts'!$G$19),"Y",IF(AND(H477&gt;='Intersection Mileposts'!$F$20,H477&lt;='Intersection Mileposts'!$G$20),"Y",IF(AND(H477&gt;='Intersection Mileposts'!$F$21,H477&lt;='Intersection Mileposts'!$G$21),"Y",IF(AND(H477&gt;='Intersection Mileposts'!$F$22,H477&lt;='Intersection Mileposts'!$G$22),"Y",IF(AND(H477&gt;='Intersection Mileposts'!$F$23,H477&lt;='Intersection Mileposts'!$G$23),"Y",IF(AND(H477&gt;='Intersection Mileposts'!$F$24,H477&lt;='Intersection Mileposts'!$G$24),"Y",IF(AND(H477&gt;='Intersection Mileposts'!$F$25,H477&lt;='Intersection Mileposts'!$G$25),"Y",IF(AND(H477&gt;='Intersection Mileposts'!$F$26,H477&lt;='Intersection Mileposts'!$G$26),"Y",IF(AND(H477&gt;='Intersection Mileposts'!$F$27,H477&lt;='Intersection Mileposts'!$G$27),"Y",IF(AND(H477&gt;='Intersection Mileposts'!$F$28,H477&lt;='Intersection Mileposts'!$G$28),"Y",IF(AND(H477&gt;='Intersection Mileposts'!$F$29,H477&lt;='Intersection Mileposts'!$G$29),"Y", IF(AND(H477&gt;='Intersection Mileposts'!$F$30,H477&lt;='Intersection Mileposts'!$G$30),"Y",IF(AND(H477&gt;='Intersection Mileposts'!$F$31,H477&lt;='Intersection Mileposts'!$G$31),"Y",IF(AND(H477&gt;='Intersection Mileposts'!$F$32,H477&lt;='Intersection Mileposts'!$G$32),"Y",IF(AND(H477&gt;='Intersection Mileposts'!$F$33,H477&lt;='Intersection Mileposts'!$G$33),"Y",IF(AND(H477&gt;='Intersection Mileposts'!$F$34,H477&lt;='Intersection Mileposts'!$G$34),"Y",IF(AND(H477&gt;='Intersection Mileposts'!$F$35,H477&lt;='Intersection Mileposts'!$G$35),"Y",IF(AND(H477&gt;='Intersection Mileposts'!$F$36,H477&lt;='Intersection Mileposts'!$G$36),"Y",IF(AND(H477&gt;='Intersection Mileposts'!$F$37,H477&lt;='Intersection Mileposts'!$G$37),"Y",IF(AND(H477&gt;='Intersection Mileposts'!$F$38,H477&lt;='Intersection Mileposts'!$G$38),"Y",IF(AND(H477&gt;='Intersection Mileposts'!$F$39,H477&lt;='Intersection Mileposts'!$G$39),"Y","N"))))))))))))))))))))))))))))))))))))</f>
        <v/>
      </c>
    </row>
    <row r="478" spans="1:46" x14ac:dyDescent="0.3">
      <c r="A478" s="279"/>
      <c r="B478" s="261"/>
      <c r="C478" s="262"/>
      <c r="D478" s="262"/>
      <c r="E478" s="262"/>
      <c r="F478" s="262"/>
      <c r="G478" s="284"/>
      <c r="H478" s="286"/>
      <c r="I478" s="279"/>
      <c r="J478" s="260"/>
      <c r="K478" s="260"/>
      <c r="L478" s="280"/>
      <c r="M478" s="275"/>
      <c r="N478" s="263"/>
      <c r="P478" s="264" t="str">
        <f>IF(R478 = "", "", COUNT($R$4:R478))</f>
        <v/>
      </c>
      <c r="Q478" s="264" t="str">
        <f t="shared" si="61"/>
        <v/>
      </c>
      <c r="R478" s="265" t="str">
        <f t="shared" si="62"/>
        <v/>
      </c>
      <c r="S478" s="266" t="str">
        <f t="shared" si="67"/>
        <v/>
      </c>
      <c r="T478" s="267" t="str">
        <f t="shared" si="63"/>
        <v/>
      </c>
      <c r="U478" s="268" t="str">
        <f t="shared" si="68"/>
        <v/>
      </c>
      <c r="V478" s="269" t="str">
        <f t="shared" si="64"/>
        <v/>
      </c>
      <c r="W478" s="5"/>
      <c r="AR478" s="2" t="str">
        <f t="shared" si="66"/>
        <v/>
      </c>
      <c r="AS478" s="2" t="str">
        <f t="shared" si="65"/>
        <v/>
      </c>
      <c r="AT478" s="2" t="str">
        <f>IF(AR478="","",IF(AND(H478&gt;='Intersection Mileposts'!$F$5,H478&lt;='Intersection Mileposts'!$G$5),"Y",IF(AND(H478&gt;='Intersection Mileposts'!$F$6,H478&lt;='Intersection Mileposts'!$G$6),"Y",IF(AND(H478&gt;='Intersection Mileposts'!$F$7,H478&lt;='Intersection Mileposts'!$G$7),"Y",IF(AND(H478&gt;='Intersection Mileposts'!$F$8,H478&lt;='Intersection Mileposts'!$G$8),"Y",IF(AND(H478&gt;='Intersection Mileposts'!$F$9,H478&lt;='Intersection Mileposts'!$G$9),"Y",IF(AND(H478&gt;='Intersection Mileposts'!$F$10,H478&lt;='Intersection Mileposts'!$G$10),"Y",IF(AND(H478&gt;='Intersection Mileposts'!$F$11,H478&lt;='Intersection Mileposts'!$G$11),"Y",IF(AND(H478&gt;='Intersection Mileposts'!$F$12,H478&lt;='Intersection Mileposts'!$G$12),"Y",IF(AND(H478&gt;='Intersection Mileposts'!$F$13,H478&lt;='Intersection Mileposts'!$G$13),"Y",IF(AND(H478&gt;='Intersection Mileposts'!$F$14,H478&lt;='Intersection Mileposts'!$G$14),"Y",IF(AND(H478&gt;='Intersection Mileposts'!$F$15,H478&lt;='Intersection Mileposts'!$G$15),"Y",IF(AND(H478&gt;='Intersection Mileposts'!$F$16,H478&lt;='Intersection Mileposts'!$G$16),"Y",IF(AND(H478&gt;='Intersection Mileposts'!$F$17,H478&lt;='Intersection Mileposts'!$G$17),"Y",IF(AND(H478&gt;='Intersection Mileposts'!$F$18,H478&lt;='Intersection Mileposts'!$G$18),"Y",IF(AND(H478&gt;='Intersection Mileposts'!$F$19,H478&lt;='Intersection Mileposts'!$G$19),"Y",IF(AND(H478&gt;='Intersection Mileposts'!$F$20,H478&lt;='Intersection Mileposts'!$G$20),"Y",IF(AND(H478&gt;='Intersection Mileposts'!$F$21,H478&lt;='Intersection Mileposts'!$G$21),"Y",IF(AND(H478&gt;='Intersection Mileposts'!$F$22,H478&lt;='Intersection Mileposts'!$G$22),"Y",IF(AND(H478&gt;='Intersection Mileposts'!$F$23,H478&lt;='Intersection Mileposts'!$G$23),"Y",IF(AND(H478&gt;='Intersection Mileposts'!$F$24,H478&lt;='Intersection Mileposts'!$G$24),"Y",IF(AND(H478&gt;='Intersection Mileposts'!$F$25,H478&lt;='Intersection Mileposts'!$G$25),"Y",IF(AND(H478&gt;='Intersection Mileposts'!$F$26,H478&lt;='Intersection Mileposts'!$G$26),"Y",IF(AND(H478&gt;='Intersection Mileposts'!$F$27,H478&lt;='Intersection Mileposts'!$G$27),"Y",IF(AND(H478&gt;='Intersection Mileposts'!$F$28,H478&lt;='Intersection Mileposts'!$G$28),"Y",IF(AND(H478&gt;='Intersection Mileposts'!$F$29,H478&lt;='Intersection Mileposts'!$G$29),"Y", IF(AND(H478&gt;='Intersection Mileposts'!$F$30,H478&lt;='Intersection Mileposts'!$G$30),"Y",IF(AND(H478&gt;='Intersection Mileposts'!$F$31,H478&lt;='Intersection Mileposts'!$G$31),"Y",IF(AND(H478&gt;='Intersection Mileposts'!$F$32,H478&lt;='Intersection Mileposts'!$G$32),"Y",IF(AND(H478&gt;='Intersection Mileposts'!$F$33,H478&lt;='Intersection Mileposts'!$G$33),"Y",IF(AND(H478&gt;='Intersection Mileposts'!$F$34,H478&lt;='Intersection Mileposts'!$G$34),"Y",IF(AND(H478&gt;='Intersection Mileposts'!$F$35,H478&lt;='Intersection Mileposts'!$G$35),"Y",IF(AND(H478&gt;='Intersection Mileposts'!$F$36,H478&lt;='Intersection Mileposts'!$G$36),"Y",IF(AND(H478&gt;='Intersection Mileposts'!$F$37,H478&lt;='Intersection Mileposts'!$G$37),"Y",IF(AND(H478&gt;='Intersection Mileposts'!$F$38,H478&lt;='Intersection Mileposts'!$G$38),"Y",IF(AND(H478&gt;='Intersection Mileposts'!$F$39,H478&lt;='Intersection Mileposts'!$G$39),"Y","N"))))))))))))))))))))))))))))))))))))</f>
        <v/>
      </c>
    </row>
    <row r="479" spans="1:46" x14ac:dyDescent="0.3">
      <c r="A479" s="279"/>
      <c r="B479" s="261"/>
      <c r="C479" s="262"/>
      <c r="D479" s="262"/>
      <c r="E479" s="262"/>
      <c r="F479" s="262"/>
      <c r="G479" s="284"/>
      <c r="H479" s="286"/>
      <c r="I479" s="279"/>
      <c r="J479" s="260"/>
      <c r="K479" s="260"/>
      <c r="L479" s="280"/>
      <c r="M479" s="275"/>
      <c r="N479" s="263"/>
      <c r="P479" s="264" t="str">
        <f>IF(R479 = "", "", COUNT($R$4:R479))</f>
        <v/>
      </c>
      <c r="Q479" s="264" t="str">
        <f t="shared" si="61"/>
        <v/>
      </c>
      <c r="R479" s="265" t="str">
        <f t="shared" si="62"/>
        <v/>
      </c>
      <c r="S479" s="266" t="str">
        <f t="shared" si="67"/>
        <v/>
      </c>
      <c r="T479" s="267" t="str">
        <f t="shared" si="63"/>
        <v/>
      </c>
      <c r="U479" s="268" t="str">
        <f t="shared" si="68"/>
        <v/>
      </c>
      <c r="V479" s="269" t="str">
        <f t="shared" si="64"/>
        <v/>
      </c>
      <c r="W479" s="5"/>
      <c r="AR479" s="2" t="str">
        <f t="shared" si="66"/>
        <v/>
      </c>
      <c r="AS479" s="2" t="str">
        <f t="shared" si="65"/>
        <v/>
      </c>
      <c r="AT479" s="2" t="str">
        <f>IF(AR479="","",IF(AND(H479&gt;='Intersection Mileposts'!$F$5,H479&lt;='Intersection Mileposts'!$G$5),"Y",IF(AND(H479&gt;='Intersection Mileposts'!$F$6,H479&lt;='Intersection Mileposts'!$G$6),"Y",IF(AND(H479&gt;='Intersection Mileposts'!$F$7,H479&lt;='Intersection Mileposts'!$G$7),"Y",IF(AND(H479&gt;='Intersection Mileposts'!$F$8,H479&lt;='Intersection Mileposts'!$G$8),"Y",IF(AND(H479&gt;='Intersection Mileposts'!$F$9,H479&lt;='Intersection Mileposts'!$G$9),"Y",IF(AND(H479&gt;='Intersection Mileposts'!$F$10,H479&lt;='Intersection Mileposts'!$G$10),"Y",IF(AND(H479&gt;='Intersection Mileposts'!$F$11,H479&lt;='Intersection Mileposts'!$G$11),"Y",IF(AND(H479&gt;='Intersection Mileposts'!$F$12,H479&lt;='Intersection Mileposts'!$G$12),"Y",IF(AND(H479&gt;='Intersection Mileposts'!$F$13,H479&lt;='Intersection Mileposts'!$G$13),"Y",IF(AND(H479&gt;='Intersection Mileposts'!$F$14,H479&lt;='Intersection Mileposts'!$G$14),"Y",IF(AND(H479&gt;='Intersection Mileposts'!$F$15,H479&lt;='Intersection Mileposts'!$G$15),"Y",IF(AND(H479&gt;='Intersection Mileposts'!$F$16,H479&lt;='Intersection Mileposts'!$G$16),"Y",IF(AND(H479&gt;='Intersection Mileposts'!$F$17,H479&lt;='Intersection Mileposts'!$G$17),"Y",IF(AND(H479&gt;='Intersection Mileposts'!$F$18,H479&lt;='Intersection Mileposts'!$G$18),"Y",IF(AND(H479&gt;='Intersection Mileposts'!$F$19,H479&lt;='Intersection Mileposts'!$G$19),"Y",IF(AND(H479&gt;='Intersection Mileposts'!$F$20,H479&lt;='Intersection Mileposts'!$G$20),"Y",IF(AND(H479&gt;='Intersection Mileposts'!$F$21,H479&lt;='Intersection Mileposts'!$G$21),"Y",IF(AND(H479&gt;='Intersection Mileposts'!$F$22,H479&lt;='Intersection Mileposts'!$G$22),"Y",IF(AND(H479&gt;='Intersection Mileposts'!$F$23,H479&lt;='Intersection Mileposts'!$G$23),"Y",IF(AND(H479&gt;='Intersection Mileposts'!$F$24,H479&lt;='Intersection Mileposts'!$G$24),"Y",IF(AND(H479&gt;='Intersection Mileposts'!$F$25,H479&lt;='Intersection Mileposts'!$G$25),"Y",IF(AND(H479&gt;='Intersection Mileposts'!$F$26,H479&lt;='Intersection Mileposts'!$G$26),"Y",IF(AND(H479&gt;='Intersection Mileposts'!$F$27,H479&lt;='Intersection Mileposts'!$G$27),"Y",IF(AND(H479&gt;='Intersection Mileposts'!$F$28,H479&lt;='Intersection Mileposts'!$G$28),"Y",IF(AND(H479&gt;='Intersection Mileposts'!$F$29,H479&lt;='Intersection Mileposts'!$G$29),"Y", IF(AND(H479&gt;='Intersection Mileposts'!$F$30,H479&lt;='Intersection Mileposts'!$G$30),"Y",IF(AND(H479&gt;='Intersection Mileposts'!$F$31,H479&lt;='Intersection Mileposts'!$G$31),"Y",IF(AND(H479&gt;='Intersection Mileposts'!$F$32,H479&lt;='Intersection Mileposts'!$G$32),"Y",IF(AND(H479&gt;='Intersection Mileposts'!$F$33,H479&lt;='Intersection Mileposts'!$G$33),"Y",IF(AND(H479&gt;='Intersection Mileposts'!$F$34,H479&lt;='Intersection Mileposts'!$G$34),"Y",IF(AND(H479&gt;='Intersection Mileposts'!$F$35,H479&lt;='Intersection Mileposts'!$G$35),"Y",IF(AND(H479&gt;='Intersection Mileposts'!$F$36,H479&lt;='Intersection Mileposts'!$G$36),"Y",IF(AND(H479&gt;='Intersection Mileposts'!$F$37,H479&lt;='Intersection Mileposts'!$G$37),"Y",IF(AND(H479&gt;='Intersection Mileposts'!$F$38,H479&lt;='Intersection Mileposts'!$G$38),"Y",IF(AND(H479&gt;='Intersection Mileposts'!$F$39,H479&lt;='Intersection Mileposts'!$G$39),"Y","N"))))))))))))))))))))))))))))))))))))</f>
        <v/>
      </c>
    </row>
    <row r="480" spans="1:46" x14ac:dyDescent="0.3">
      <c r="A480" s="279"/>
      <c r="B480" s="261"/>
      <c r="C480" s="262"/>
      <c r="D480" s="262"/>
      <c r="E480" s="262"/>
      <c r="F480" s="262"/>
      <c r="G480" s="284"/>
      <c r="H480" s="286"/>
      <c r="I480" s="279"/>
      <c r="J480" s="260"/>
      <c r="K480" s="260"/>
      <c r="L480" s="280"/>
      <c r="M480" s="275"/>
      <c r="N480" s="263"/>
      <c r="P480" s="264" t="str">
        <f>IF(R480 = "", "", COUNT($R$4:R480))</f>
        <v/>
      </c>
      <c r="Q480" s="264" t="str">
        <f t="shared" si="61"/>
        <v/>
      </c>
      <c r="R480" s="265" t="str">
        <f t="shared" si="62"/>
        <v/>
      </c>
      <c r="S480" s="266" t="str">
        <f t="shared" si="67"/>
        <v/>
      </c>
      <c r="T480" s="267" t="str">
        <f t="shared" si="63"/>
        <v/>
      </c>
      <c r="U480" s="268" t="str">
        <f t="shared" si="68"/>
        <v/>
      </c>
      <c r="V480" s="269" t="str">
        <f t="shared" si="64"/>
        <v/>
      </c>
      <c r="W480" s="5"/>
      <c r="AR480" s="2" t="str">
        <f t="shared" si="66"/>
        <v/>
      </c>
      <c r="AS480" s="2" t="str">
        <f t="shared" si="65"/>
        <v/>
      </c>
      <c r="AT480" s="2" t="str">
        <f>IF(AR480="","",IF(AND(H480&gt;='Intersection Mileposts'!$F$5,H480&lt;='Intersection Mileposts'!$G$5),"Y",IF(AND(H480&gt;='Intersection Mileposts'!$F$6,H480&lt;='Intersection Mileposts'!$G$6),"Y",IF(AND(H480&gt;='Intersection Mileposts'!$F$7,H480&lt;='Intersection Mileposts'!$G$7),"Y",IF(AND(H480&gt;='Intersection Mileposts'!$F$8,H480&lt;='Intersection Mileposts'!$G$8),"Y",IF(AND(H480&gt;='Intersection Mileposts'!$F$9,H480&lt;='Intersection Mileposts'!$G$9),"Y",IF(AND(H480&gt;='Intersection Mileposts'!$F$10,H480&lt;='Intersection Mileposts'!$G$10),"Y",IF(AND(H480&gt;='Intersection Mileposts'!$F$11,H480&lt;='Intersection Mileposts'!$G$11),"Y",IF(AND(H480&gt;='Intersection Mileposts'!$F$12,H480&lt;='Intersection Mileposts'!$G$12),"Y",IF(AND(H480&gt;='Intersection Mileposts'!$F$13,H480&lt;='Intersection Mileposts'!$G$13),"Y",IF(AND(H480&gt;='Intersection Mileposts'!$F$14,H480&lt;='Intersection Mileposts'!$G$14),"Y",IF(AND(H480&gt;='Intersection Mileposts'!$F$15,H480&lt;='Intersection Mileposts'!$G$15),"Y",IF(AND(H480&gt;='Intersection Mileposts'!$F$16,H480&lt;='Intersection Mileposts'!$G$16),"Y",IF(AND(H480&gt;='Intersection Mileposts'!$F$17,H480&lt;='Intersection Mileposts'!$G$17),"Y",IF(AND(H480&gt;='Intersection Mileposts'!$F$18,H480&lt;='Intersection Mileposts'!$G$18),"Y",IF(AND(H480&gt;='Intersection Mileposts'!$F$19,H480&lt;='Intersection Mileposts'!$G$19),"Y",IF(AND(H480&gt;='Intersection Mileposts'!$F$20,H480&lt;='Intersection Mileposts'!$G$20),"Y",IF(AND(H480&gt;='Intersection Mileposts'!$F$21,H480&lt;='Intersection Mileposts'!$G$21),"Y",IF(AND(H480&gt;='Intersection Mileposts'!$F$22,H480&lt;='Intersection Mileposts'!$G$22),"Y",IF(AND(H480&gt;='Intersection Mileposts'!$F$23,H480&lt;='Intersection Mileposts'!$G$23),"Y",IF(AND(H480&gt;='Intersection Mileposts'!$F$24,H480&lt;='Intersection Mileposts'!$G$24),"Y",IF(AND(H480&gt;='Intersection Mileposts'!$F$25,H480&lt;='Intersection Mileposts'!$G$25),"Y",IF(AND(H480&gt;='Intersection Mileposts'!$F$26,H480&lt;='Intersection Mileposts'!$G$26),"Y",IF(AND(H480&gt;='Intersection Mileposts'!$F$27,H480&lt;='Intersection Mileposts'!$G$27),"Y",IF(AND(H480&gt;='Intersection Mileposts'!$F$28,H480&lt;='Intersection Mileposts'!$G$28),"Y",IF(AND(H480&gt;='Intersection Mileposts'!$F$29,H480&lt;='Intersection Mileposts'!$G$29),"Y", IF(AND(H480&gt;='Intersection Mileposts'!$F$30,H480&lt;='Intersection Mileposts'!$G$30),"Y",IF(AND(H480&gt;='Intersection Mileposts'!$F$31,H480&lt;='Intersection Mileposts'!$G$31),"Y",IF(AND(H480&gt;='Intersection Mileposts'!$F$32,H480&lt;='Intersection Mileposts'!$G$32),"Y",IF(AND(H480&gt;='Intersection Mileposts'!$F$33,H480&lt;='Intersection Mileposts'!$G$33),"Y",IF(AND(H480&gt;='Intersection Mileposts'!$F$34,H480&lt;='Intersection Mileposts'!$G$34),"Y",IF(AND(H480&gt;='Intersection Mileposts'!$F$35,H480&lt;='Intersection Mileposts'!$G$35),"Y",IF(AND(H480&gt;='Intersection Mileposts'!$F$36,H480&lt;='Intersection Mileposts'!$G$36),"Y",IF(AND(H480&gt;='Intersection Mileposts'!$F$37,H480&lt;='Intersection Mileposts'!$G$37),"Y",IF(AND(H480&gt;='Intersection Mileposts'!$F$38,H480&lt;='Intersection Mileposts'!$G$38),"Y",IF(AND(H480&gt;='Intersection Mileposts'!$F$39,H480&lt;='Intersection Mileposts'!$G$39),"Y","N"))))))))))))))))))))))))))))))))))))</f>
        <v/>
      </c>
    </row>
    <row r="481" spans="1:46" x14ac:dyDescent="0.3">
      <c r="A481" s="279"/>
      <c r="B481" s="261"/>
      <c r="C481" s="262"/>
      <c r="D481" s="262"/>
      <c r="E481" s="262"/>
      <c r="F481" s="262"/>
      <c r="G481" s="284"/>
      <c r="H481" s="286"/>
      <c r="I481" s="279"/>
      <c r="J481" s="260"/>
      <c r="K481" s="260"/>
      <c r="L481" s="280"/>
      <c r="M481" s="275"/>
      <c r="N481" s="263"/>
      <c r="P481" s="264" t="str">
        <f>IF(R481 = "", "", COUNT($R$4:R481))</f>
        <v/>
      </c>
      <c r="Q481" s="264" t="str">
        <f t="shared" si="61"/>
        <v/>
      </c>
      <c r="R481" s="265" t="str">
        <f t="shared" si="62"/>
        <v/>
      </c>
      <c r="S481" s="266" t="str">
        <f t="shared" si="67"/>
        <v/>
      </c>
      <c r="T481" s="267" t="str">
        <f t="shared" si="63"/>
        <v/>
      </c>
      <c r="U481" s="268" t="str">
        <f t="shared" si="68"/>
        <v/>
      </c>
      <c r="V481" s="269" t="str">
        <f t="shared" si="64"/>
        <v/>
      </c>
      <c r="W481" s="5"/>
      <c r="AR481" s="2" t="str">
        <f t="shared" si="66"/>
        <v/>
      </c>
      <c r="AS481" s="2" t="str">
        <f t="shared" si="65"/>
        <v/>
      </c>
      <c r="AT481" s="2" t="str">
        <f>IF(AR481="","",IF(AND(H481&gt;='Intersection Mileposts'!$F$5,H481&lt;='Intersection Mileposts'!$G$5),"Y",IF(AND(H481&gt;='Intersection Mileposts'!$F$6,H481&lt;='Intersection Mileposts'!$G$6),"Y",IF(AND(H481&gt;='Intersection Mileposts'!$F$7,H481&lt;='Intersection Mileposts'!$G$7),"Y",IF(AND(H481&gt;='Intersection Mileposts'!$F$8,H481&lt;='Intersection Mileposts'!$G$8),"Y",IF(AND(H481&gt;='Intersection Mileposts'!$F$9,H481&lt;='Intersection Mileposts'!$G$9),"Y",IF(AND(H481&gt;='Intersection Mileposts'!$F$10,H481&lt;='Intersection Mileposts'!$G$10),"Y",IF(AND(H481&gt;='Intersection Mileposts'!$F$11,H481&lt;='Intersection Mileposts'!$G$11),"Y",IF(AND(H481&gt;='Intersection Mileposts'!$F$12,H481&lt;='Intersection Mileposts'!$G$12),"Y",IF(AND(H481&gt;='Intersection Mileposts'!$F$13,H481&lt;='Intersection Mileposts'!$G$13),"Y",IF(AND(H481&gt;='Intersection Mileposts'!$F$14,H481&lt;='Intersection Mileposts'!$G$14),"Y",IF(AND(H481&gt;='Intersection Mileposts'!$F$15,H481&lt;='Intersection Mileposts'!$G$15),"Y",IF(AND(H481&gt;='Intersection Mileposts'!$F$16,H481&lt;='Intersection Mileposts'!$G$16),"Y",IF(AND(H481&gt;='Intersection Mileposts'!$F$17,H481&lt;='Intersection Mileposts'!$G$17),"Y",IF(AND(H481&gt;='Intersection Mileposts'!$F$18,H481&lt;='Intersection Mileposts'!$G$18),"Y",IF(AND(H481&gt;='Intersection Mileposts'!$F$19,H481&lt;='Intersection Mileposts'!$G$19),"Y",IF(AND(H481&gt;='Intersection Mileposts'!$F$20,H481&lt;='Intersection Mileposts'!$G$20),"Y",IF(AND(H481&gt;='Intersection Mileposts'!$F$21,H481&lt;='Intersection Mileposts'!$G$21),"Y",IF(AND(H481&gt;='Intersection Mileposts'!$F$22,H481&lt;='Intersection Mileposts'!$G$22),"Y",IF(AND(H481&gt;='Intersection Mileposts'!$F$23,H481&lt;='Intersection Mileposts'!$G$23),"Y",IF(AND(H481&gt;='Intersection Mileposts'!$F$24,H481&lt;='Intersection Mileposts'!$G$24),"Y",IF(AND(H481&gt;='Intersection Mileposts'!$F$25,H481&lt;='Intersection Mileposts'!$G$25),"Y",IF(AND(H481&gt;='Intersection Mileposts'!$F$26,H481&lt;='Intersection Mileposts'!$G$26),"Y",IF(AND(H481&gt;='Intersection Mileposts'!$F$27,H481&lt;='Intersection Mileposts'!$G$27),"Y",IF(AND(H481&gt;='Intersection Mileposts'!$F$28,H481&lt;='Intersection Mileposts'!$G$28),"Y",IF(AND(H481&gt;='Intersection Mileposts'!$F$29,H481&lt;='Intersection Mileposts'!$G$29),"Y", IF(AND(H481&gt;='Intersection Mileposts'!$F$30,H481&lt;='Intersection Mileposts'!$G$30),"Y",IF(AND(H481&gt;='Intersection Mileposts'!$F$31,H481&lt;='Intersection Mileposts'!$G$31),"Y",IF(AND(H481&gt;='Intersection Mileposts'!$F$32,H481&lt;='Intersection Mileposts'!$G$32),"Y",IF(AND(H481&gt;='Intersection Mileposts'!$F$33,H481&lt;='Intersection Mileposts'!$G$33),"Y",IF(AND(H481&gt;='Intersection Mileposts'!$F$34,H481&lt;='Intersection Mileposts'!$G$34),"Y",IF(AND(H481&gt;='Intersection Mileposts'!$F$35,H481&lt;='Intersection Mileposts'!$G$35),"Y",IF(AND(H481&gt;='Intersection Mileposts'!$F$36,H481&lt;='Intersection Mileposts'!$G$36),"Y",IF(AND(H481&gt;='Intersection Mileposts'!$F$37,H481&lt;='Intersection Mileposts'!$G$37),"Y",IF(AND(H481&gt;='Intersection Mileposts'!$F$38,H481&lt;='Intersection Mileposts'!$G$38),"Y",IF(AND(H481&gt;='Intersection Mileposts'!$F$39,H481&lt;='Intersection Mileposts'!$G$39),"Y","N"))))))))))))))))))))))))))))))))))))</f>
        <v/>
      </c>
    </row>
    <row r="482" spans="1:46" x14ac:dyDescent="0.3">
      <c r="A482" s="279"/>
      <c r="B482" s="261"/>
      <c r="C482" s="262"/>
      <c r="D482" s="262"/>
      <c r="E482" s="262"/>
      <c r="F482" s="262"/>
      <c r="G482" s="284"/>
      <c r="H482" s="286"/>
      <c r="I482" s="279"/>
      <c r="J482" s="260"/>
      <c r="K482" s="260"/>
      <c r="L482" s="280"/>
      <c r="M482" s="275"/>
      <c r="N482" s="263"/>
      <c r="P482" s="264" t="str">
        <f>IF(R482 = "", "", COUNT($R$4:R482))</f>
        <v/>
      </c>
      <c r="Q482" s="264" t="str">
        <f t="shared" si="61"/>
        <v/>
      </c>
      <c r="R482" s="265" t="str">
        <f t="shared" si="62"/>
        <v/>
      </c>
      <c r="S482" s="266" t="str">
        <f t="shared" si="67"/>
        <v/>
      </c>
      <c r="T482" s="267" t="str">
        <f t="shared" si="63"/>
        <v/>
      </c>
      <c r="U482" s="268" t="str">
        <f t="shared" si="68"/>
        <v/>
      </c>
      <c r="V482" s="269" t="str">
        <f t="shared" si="64"/>
        <v/>
      </c>
      <c r="W482" s="5"/>
      <c r="AR482" s="2" t="str">
        <f t="shared" si="66"/>
        <v/>
      </c>
      <c r="AS482" s="2" t="str">
        <f t="shared" si="65"/>
        <v/>
      </c>
      <c r="AT482" s="2" t="str">
        <f>IF(AR482="","",IF(AND(H482&gt;='Intersection Mileposts'!$F$5,H482&lt;='Intersection Mileposts'!$G$5),"Y",IF(AND(H482&gt;='Intersection Mileposts'!$F$6,H482&lt;='Intersection Mileposts'!$G$6),"Y",IF(AND(H482&gt;='Intersection Mileposts'!$F$7,H482&lt;='Intersection Mileposts'!$G$7),"Y",IF(AND(H482&gt;='Intersection Mileposts'!$F$8,H482&lt;='Intersection Mileposts'!$G$8),"Y",IF(AND(H482&gt;='Intersection Mileposts'!$F$9,H482&lt;='Intersection Mileposts'!$G$9),"Y",IF(AND(H482&gt;='Intersection Mileposts'!$F$10,H482&lt;='Intersection Mileposts'!$G$10),"Y",IF(AND(H482&gt;='Intersection Mileposts'!$F$11,H482&lt;='Intersection Mileposts'!$G$11),"Y",IF(AND(H482&gt;='Intersection Mileposts'!$F$12,H482&lt;='Intersection Mileposts'!$G$12),"Y",IF(AND(H482&gt;='Intersection Mileposts'!$F$13,H482&lt;='Intersection Mileposts'!$G$13),"Y",IF(AND(H482&gt;='Intersection Mileposts'!$F$14,H482&lt;='Intersection Mileposts'!$G$14),"Y",IF(AND(H482&gt;='Intersection Mileposts'!$F$15,H482&lt;='Intersection Mileposts'!$G$15),"Y",IF(AND(H482&gt;='Intersection Mileposts'!$F$16,H482&lt;='Intersection Mileposts'!$G$16),"Y",IF(AND(H482&gt;='Intersection Mileposts'!$F$17,H482&lt;='Intersection Mileposts'!$G$17),"Y",IF(AND(H482&gt;='Intersection Mileposts'!$F$18,H482&lt;='Intersection Mileposts'!$G$18),"Y",IF(AND(H482&gt;='Intersection Mileposts'!$F$19,H482&lt;='Intersection Mileposts'!$G$19),"Y",IF(AND(H482&gt;='Intersection Mileposts'!$F$20,H482&lt;='Intersection Mileposts'!$G$20),"Y",IF(AND(H482&gt;='Intersection Mileposts'!$F$21,H482&lt;='Intersection Mileposts'!$G$21),"Y",IF(AND(H482&gt;='Intersection Mileposts'!$F$22,H482&lt;='Intersection Mileposts'!$G$22),"Y",IF(AND(H482&gt;='Intersection Mileposts'!$F$23,H482&lt;='Intersection Mileposts'!$G$23),"Y",IF(AND(H482&gt;='Intersection Mileposts'!$F$24,H482&lt;='Intersection Mileposts'!$G$24),"Y",IF(AND(H482&gt;='Intersection Mileposts'!$F$25,H482&lt;='Intersection Mileposts'!$G$25),"Y",IF(AND(H482&gt;='Intersection Mileposts'!$F$26,H482&lt;='Intersection Mileposts'!$G$26),"Y",IF(AND(H482&gt;='Intersection Mileposts'!$F$27,H482&lt;='Intersection Mileposts'!$G$27),"Y",IF(AND(H482&gt;='Intersection Mileposts'!$F$28,H482&lt;='Intersection Mileposts'!$G$28),"Y",IF(AND(H482&gt;='Intersection Mileposts'!$F$29,H482&lt;='Intersection Mileposts'!$G$29),"Y", IF(AND(H482&gt;='Intersection Mileposts'!$F$30,H482&lt;='Intersection Mileposts'!$G$30),"Y",IF(AND(H482&gt;='Intersection Mileposts'!$F$31,H482&lt;='Intersection Mileposts'!$G$31),"Y",IF(AND(H482&gt;='Intersection Mileposts'!$F$32,H482&lt;='Intersection Mileposts'!$G$32),"Y",IF(AND(H482&gt;='Intersection Mileposts'!$F$33,H482&lt;='Intersection Mileposts'!$G$33),"Y",IF(AND(H482&gt;='Intersection Mileposts'!$F$34,H482&lt;='Intersection Mileposts'!$G$34),"Y",IF(AND(H482&gt;='Intersection Mileposts'!$F$35,H482&lt;='Intersection Mileposts'!$G$35),"Y",IF(AND(H482&gt;='Intersection Mileposts'!$F$36,H482&lt;='Intersection Mileposts'!$G$36),"Y",IF(AND(H482&gt;='Intersection Mileposts'!$F$37,H482&lt;='Intersection Mileposts'!$G$37),"Y",IF(AND(H482&gt;='Intersection Mileposts'!$F$38,H482&lt;='Intersection Mileposts'!$G$38),"Y",IF(AND(H482&gt;='Intersection Mileposts'!$F$39,H482&lt;='Intersection Mileposts'!$G$39),"Y","N"))))))))))))))))))))))))))))))))))))</f>
        <v/>
      </c>
    </row>
    <row r="483" spans="1:46" x14ac:dyDescent="0.3">
      <c r="A483" s="279"/>
      <c r="B483" s="261"/>
      <c r="C483" s="262"/>
      <c r="D483" s="262"/>
      <c r="E483" s="262"/>
      <c r="F483" s="262"/>
      <c r="G483" s="284"/>
      <c r="H483" s="286"/>
      <c r="I483" s="279"/>
      <c r="J483" s="260"/>
      <c r="K483" s="260"/>
      <c r="L483" s="280"/>
      <c r="M483" s="275"/>
      <c r="N483" s="263"/>
      <c r="P483" s="264" t="str">
        <f>IF(R483 = "", "", COUNT($R$4:R483))</f>
        <v/>
      </c>
      <c r="Q483" s="264" t="str">
        <f t="shared" si="61"/>
        <v/>
      </c>
      <c r="R483" s="265" t="str">
        <f t="shared" si="62"/>
        <v/>
      </c>
      <c r="S483" s="266" t="str">
        <f t="shared" si="67"/>
        <v/>
      </c>
      <c r="T483" s="267" t="str">
        <f t="shared" si="63"/>
        <v/>
      </c>
      <c r="U483" s="268" t="str">
        <f t="shared" si="68"/>
        <v/>
      </c>
      <c r="V483" s="269" t="str">
        <f t="shared" si="64"/>
        <v/>
      </c>
      <c r="W483" s="5"/>
      <c r="AR483" s="2" t="str">
        <f t="shared" si="66"/>
        <v/>
      </c>
      <c r="AS483" s="2" t="str">
        <f t="shared" si="65"/>
        <v/>
      </c>
      <c r="AT483" s="2" t="str">
        <f>IF(AR483="","",IF(AND(H483&gt;='Intersection Mileposts'!$F$5,H483&lt;='Intersection Mileposts'!$G$5),"Y",IF(AND(H483&gt;='Intersection Mileposts'!$F$6,H483&lt;='Intersection Mileposts'!$G$6),"Y",IF(AND(H483&gt;='Intersection Mileposts'!$F$7,H483&lt;='Intersection Mileposts'!$G$7),"Y",IF(AND(H483&gt;='Intersection Mileposts'!$F$8,H483&lt;='Intersection Mileposts'!$G$8),"Y",IF(AND(H483&gt;='Intersection Mileposts'!$F$9,H483&lt;='Intersection Mileposts'!$G$9),"Y",IF(AND(H483&gt;='Intersection Mileposts'!$F$10,H483&lt;='Intersection Mileposts'!$G$10),"Y",IF(AND(H483&gt;='Intersection Mileposts'!$F$11,H483&lt;='Intersection Mileposts'!$G$11),"Y",IF(AND(H483&gt;='Intersection Mileposts'!$F$12,H483&lt;='Intersection Mileposts'!$G$12),"Y",IF(AND(H483&gt;='Intersection Mileposts'!$F$13,H483&lt;='Intersection Mileposts'!$G$13),"Y",IF(AND(H483&gt;='Intersection Mileposts'!$F$14,H483&lt;='Intersection Mileposts'!$G$14),"Y",IF(AND(H483&gt;='Intersection Mileposts'!$F$15,H483&lt;='Intersection Mileposts'!$G$15),"Y",IF(AND(H483&gt;='Intersection Mileposts'!$F$16,H483&lt;='Intersection Mileposts'!$G$16),"Y",IF(AND(H483&gt;='Intersection Mileposts'!$F$17,H483&lt;='Intersection Mileposts'!$G$17),"Y",IF(AND(H483&gt;='Intersection Mileposts'!$F$18,H483&lt;='Intersection Mileposts'!$G$18),"Y",IF(AND(H483&gt;='Intersection Mileposts'!$F$19,H483&lt;='Intersection Mileposts'!$G$19),"Y",IF(AND(H483&gt;='Intersection Mileposts'!$F$20,H483&lt;='Intersection Mileposts'!$G$20),"Y",IF(AND(H483&gt;='Intersection Mileposts'!$F$21,H483&lt;='Intersection Mileposts'!$G$21),"Y",IF(AND(H483&gt;='Intersection Mileposts'!$F$22,H483&lt;='Intersection Mileposts'!$G$22),"Y",IF(AND(H483&gt;='Intersection Mileposts'!$F$23,H483&lt;='Intersection Mileposts'!$G$23),"Y",IF(AND(H483&gt;='Intersection Mileposts'!$F$24,H483&lt;='Intersection Mileposts'!$G$24),"Y",IF(AND(H483&gt;='Intersection Mileposts'!$F$25,H483&lt;='Intersection Mileposts'!$G$25),"Y",IF(AND(H483&gt;='Intersection Mileposts'!$F$26,H483&lt;='Intersection Mileposts'!$G$26),"Y",IF(AND(H483&gt;='Intersection Mileposts'!$F$27,H483&lt;='Intersection Mileposts'!$G$27),"Y",IF(AND(H483&gt;='Intersection Mileposts'!$F$28,H483&lt;='Intersection Mileposts'!$G$28),"Y",IF(AND(H483&gt;='Intersection Mileposts'!$F$29,H483&lt;='Intersection Mileposts'!$G$29),"Y", IF(AND(H483&gt;='Intersection Mileposts'!$F$30,H483&lt;='Intersection Mileposts'!$G$30),"Y",IF(AND(H483&gt;='Intersection Mileposts'!$F$31,H483&lt;='Intersection Mileposts'!$G$31),"Y",IF(AND(H483&gt;='Intersection Mileposts'!$F$32,H483&lt;='Intersection Mileposts'!$G$32),"Y",IF(AND(H483&gt;='Intersection Mileposts'!$F$33,H483&lt;='Intersection Mileposts'!$G$33),"Y",IF(AND(H483&gt;='Intersection Mileposts'!$F$34,H483&lt;='Intersection Mileposts'!$G$34),"Y",IF(AND(H483&gt;='Intersection Mileposts'!$F$35,H483&lt;='Intersection Mileposts'!$G$35),"Y",IF(AND(H483&gt;='Intersection Mileposts'!$F$36,H483&lt;='Intersection Mileposts'!$G$36),"Y",IF(AND(H483&gt;='Intersection Mileposts'!$F$37,H483&lt;='Intersection Mileposts'!$G$37),"Y",IF(AND(H483&gt;='Intersection Mileposts'!$F$38,H483&lt;='Intersection Mileposts'!$G$38),"Y",IF(AND(H483&gt;='Intersection Mileposts'!$F$39,H483&lt;='Intersection Mileposts'!$G$39),"Y","N"))))))))))))))))))))))))))))))))))))</f>
        <v/>
      </c>
    </row>
    <row r="484" spans="1:46" x14ac:dyDescent="0.3">
      <c r="A484" s="279"/>
      <c r="B484" s="261"/>
      <c r="C484" s="262"/>
      <c r="D484" s="262"/>
      <c r="E484" s="262"/>
      <c r="F484" s="262"/>
      <c r="G484" s="284"/>
      <c r="H484" s="286"/>
      <c r="I484" s="279"/>
      <c r="J484" s="260"/>
      <c r="K484" s="260"/>
      <c r="L484" s="280"/>
      <c r="M484" s="275"/>
      <c r="N484" s="263"/>
      <c r="P484" s="264" t="str">
        <f>IF(R484 = "", "", COUNT($R$4:R484))</f>
        <v/>
      </c>
      <c r="Q484" s="264" t="str">
        <f t="shared" si="61"/>
        <v/>
      </c>
      <c r="R484" s="265" t="str">
        <f t="shared" si="62"/>
        <v/>
      </c>
      <c r="S484" s="266" t="str">
        <f t="shared" si="67"/>
        <v/>
      </c>
      <c r="T484" s="267" t="str">
        <f t="shared" si="63"/>
        <v/>
      </c>
      <c r="U484" s="268" t="str">
        <f t="shared" si="68"/>
        <v/>
      </c>
      <c r="V484" s="269" t="str">
        <f t="shared" si="64"/>
        <v/>
      </c>
      <c r="W484" s="5"/>
      <c r="AR484" s="2" t="str">
        <f t="shared" si="66"/>
        <v/>
      </c>
      <c r="AS484" s="2" t="str">
        <f t="shared" si="65"/>
        <v/>
      </c>
      <c r="AT484" s="2" t="str">
        <f>IF(AR484="","",IF(AND(H484&gt;='Intersection Mileposts'!$F$5,H484&lt;='Intersection Mileposts'!$G$5),"Y",IF(AND(H484&gt;='Intersection Mileposts'!$F$6,H484&lt;='Intersection Mileposts'!$G$6),"Y",IF(AND(H484&gt;='Intersection Mileposts'!$F$7,H484&lt;='Intersection Mileposts'!$G$7),"Y",IF(AND(H484&gt;='Intersection Mileposts'!$F$8,H484&lt;='Intersection Mileposts'!$G$8),"Y",IF(AND(H484&gt;='Intersection Mileposts'!$F$9,H484&lt;='Intersection Mileposts'!$G$9),"Y",IF(AND(H484&gt;='Intersection Mileposts'!$F$10,H484&lt;='Intersection Mileposts'!$G$10),"Y",IF(AND(H484&gt;='Intersection Mileposts'!$F$11,H484&lt;='Intersection Mileposts'!$G$11),"Y",IF(AND(H484&gt;='Intersection Mileposts'!$F$12,H484&lt;='Intersection Mileposts'!$G$12),"Y",IF(AND(H484&gt;='Intersection Mileposts'!$F$13,H484&lt;='Intersection Mileposts'!$G$13),"Y",IF(AND(H484&gt;='Intersection Mileposts'!$F$14,H484&lt;='Intersection Mileposts'!$G$14),"Y",IF(AND(H484&gt;='Intersection Mileposts'!$F$15,H484&lt;='Intersection Mileposts'!$G$15),"Y",IF(AND(H484&gt;='Intersection Mileposts'!$F$16,H484&lt;='Intersection Mileposts'!$G$16),"Y",IF(AND(H484&gt;='Intersection Mileposts'!$F$17,H484&lt;='Intersection Mileposts'!$G$17),"Y",IF(AND(H484&gt;='Intersection Mileposts'!$F$18,H484&lt;='Intersection Mileposts'!$G$18),"Y",IF(AND(H484&gt;='Intersection Mileposts'!$F$19,H484&lt;='Intersection Mileposts'!$G$19),"Y",IF(AND(H484&gt;='Intersection Mileposts'!$F$20,H484&lt;='Intersection Mileposts'!$G$20),"Y",IF(AND(H484&gt;='Intersection Mileposts'!$F$21,H484&lt;='Intersection Mileposts'!$G$21),"Y",IF(AND(H484&gt;='Intersection Mileposts'!$F$22,H484&lt;='Intersection Mileposts'!$G$22),"Y",IF(AND(H484&gt;='Intersection Mileposts'!$F$23,H484&lt;='Intersection Mileposts'!$G$23),"Y",IF(AND(H484&gt;='Intersection Mileposts'!$F$24,H484&lt;='Intersection Mileposts'!$G$24),"Y",IF(AND(H484&gt;='Intersection Mileposts'!$F$25,H484&lt;='Intersection Mileposts'!$G$25),"Y",IF(AND(H484&gt;='Intersection Mileposts'!$F$26,H484&lt;='Intersection Mileposts'!$G$26),"Y",IF(AND(H484&gt;='Intersection Mileposts'!$F$27,H484&lt;='Intersection Mileposts'!$G$27),"Y",IF(AND(H484&gt;='Intersection Mileposts'!$F$28,H484&lt;='Intersection Mileposts'!$G$28),"Y",IF(AND(H484&gt;='Intersection Mileposts'!$F$29,H484&lt;='Intersection Mileposts'!$G$29),"Y", IF(AND(H484&gt;='Intersection Mileposts'!$F$30,H484&lt;='Intersection Mileposts'!$G$30),"Y",IF(AND(H484&gt;='Intersection Mileposts'!$F$31,H484&lt;='Intersection Mileposts'!$G$31),"Y",IF(AND(H484&gt;='Intersection Mileposts'!$F$32,H484&lt;='Intersection Mileposts'!$G$32),"Y",IF(AND(H484&gt;='Intersection Mileposts'!$F$33,H484&lt;='Intersection Mileposts'!$G$33),"Y",IF(AND(H484&gt;='Intersection Mileposts'!$F$34,H484&lt;='Intersection Mileposts'!$G$34),"Y",IF(AND(H484&gt;='Intersection Mileposts'!$F$35,H484&lt;='Intersection Mileposts'!$G$35),"Y",IF(AND(H484&gt;='Intersection Mileposts'!$F$36,H484&lt;='Intersection Mileposts'!$G$36),"Y",IF(AND(H484&gt;='Intersection Mileposts'!$F$37,H484&lt;='Intersection Mileposts'!$G$37),"Y",IF(AND(H484&gt;='Intersection Mileposts'!$F$38,H484&lt;='Intersection Mileposts'!$G$38),"Y",IF(AND(H484&gt;='Intersection Mileposts'!$F$39,H484&lt;='Intersection Mileposts'!$G$39),"Y","N"))))))))))))))))))))))))))))))))))))</f>
        <v/>
      </c>
    </row>
    <row r="485" spans="1:46" x14ac:dyDescent="0.3">
      <c r="A485" s="279"/>
      <c r="B485" s="261"/>
      <c r="C485" s="262"/>
      <c r="D485" s="262"/>
      <c r="E485" s="262"/>
      <c r="F485" s="262"/>
      <c r="G485" s="284"/>
      <c r="H485" s="286"/>
      <c r="I485" s="279"/>
      <c r="J485" s="260"/>
      <c r="K485" s="260"/>
      <c r="L485" s="280"/>
      <c r="M485" s="275"/>
      <c r="N485" s="263"/>
      <c r="P485" s="264" t="str">
        <f>IF(R485 = "", "", COUNT($R$4:R485))</f>
        <v/>
      </c>
      <c r="Q485" s="264" t="str">
        <f t="shared" si="61"/>
        <v/>
      </c>
      <c r="R485" s="265" t="str">
        <f t="shared" si="62"/>
        <v/>
      </c>
      <c r="S485" s="266" t="str">
        <f t="shared" si="67"/>
        <v/>
      </c>
      <c r="T485" s="267" t="str">
        <f t="shared" si="63"/>
        <v/>
      </c>
      <c r="U485" s="268" t="str">
        <f t="shared" si="68"/>
        <v/>
      </c>
      <c r="V485" s="269" t="str">
        <f t="shared" si="64"/>
        <v/>
      </c>
      <c r="W485" s="5"/>
      <c r="AR485" s="2" t="str">
        <f t="shared" si="66"/>
        <v/>
      </c>
      <c r="AS485" s="2" t="str">
        <f t="shared" si="65"/>
        <v/>
      </c>
      <c r="AT485" s="2" t="str">
        <f>IF(AR485="","",IF(AND(H485&gt;='Intersection Mileposts'!$F$5,H485&lt;='Intersection Mileposts'!$G$5),"Y",IF(AND(H485&gt;='Intersection Mileposts'!$F$6,H485&lt;='Intersection Mileposts'!$G$6),"Y",IF(AND(H485&gt;='Intersection Mileposts'!$F$7,H485&lt;='Intersection Mileposts'!$G$7),"Y",IF(AND(H485&gt;='Intersection Mileposts'!$F$8,H485&lt;='Intersection Mileposts'!$G$8),"Y",IF(AND(H485&gt;='Intersection Mileposts'!$F$9,H485&lt;='Intersection Mileposts'!$G$9),"Y",IF(AND(H485&gt;='Intersection Mileposts'!$F$10,H485&lt;='Intersection Mileposts'!$G$10),"Y",IF(AND(H485&gt;='Intersection Mileposts'!$F$11,H485&lt;='Intersection Mileposts'!$G$11),"Y",IF(AND(H485&gt;='Intersection Mileposts'!$F$12,H485&lt;='Intersection Mileposts'!$G$12),"Y",IF(AND(H485&gt;='Intersection Mileposts'!$F$13,H485&lt;='Intersection Mileposts'!$G$13),"Y",IF(AND(H485&gt;='Intersection Mileposts'!$F$14,H485&lt;='Intersection Mileposts'!$G$14),"Y",IF(AND(H485&gt;='Intersection Mileposts'!$F$15,H485&lt;='Intersection Mileposts'!$G$15),"Y",IF(AND(H485&gt;='Intersection Mileposts'!$F$16,H485&lt;='Intersection Mileposts'!$G$16),"Y",IF(AND(H485&gt;='Intersection Mileposts'!$F$17,H485&lt;='Intersection Mileposts'!$G$17),"Y",IF(AND(H485&gt;='Intersection Mileposts'!$F$18,H485&lt;='Intersection Mileposts'!$G$18),"Y",IF(AND(H485&gt;='Intersection Mileposts'!$F$19,H485&lt;='Intersection Mileposts'!$G$19),"Y",IF(AND(H485&gt;='Intersection Mileposts'!$F$20,H485&lt;='Intersection Mileposts'!$G$20),"Y",IF(AND(H485&gt;='Intersection Mileposts'!$F$21,H485&lt;='Intersection Mileposts'!$G$21),"Y",IF(AND(H485&gt;='Intersection Mileposts'!$F$22,H485&lt;='Intersection Mileposts'!$G$22),"Y",IF(AND(H485&gt;='Intersection Mileposts'!$F$23,H485&lt;='Intersection Mileposts'!$G$23),"Y",IF(AND(H485&gt;='Intersection Mileposts'!$F$24,H485&lt;='Intersection Mileposts'!$G$24),"Y",IF(AND(H485&gt;='Intersection Mileposts'!$F$25,H485&lt;='Intersection Mileposts'!$G$25),"Y",IF(AND(H485&gt;='Intersection Mileposts'!$F$26,H485&lt;='Intersection Mileposts'!$G$26),"Y",IF(AND(H485&gt;='Intersection Mileposts'!$F$27,H485&lt;='Intersection Mileposts'!$G$27),"Y",IF(AND(H485&gt;='Intersection Mileposts'!$F$28,H485&lt;='Intersection Mileposts'!$G$28),"Y",IF(AND(H485&gt;='Intersection Mileposts'!$F$29,H485&lt;='Intersection Mileposts'!$G$29),"Y", IF(AND(H485&gt;='Intersection Mileposts'!$F$30,H485&lt;='Intersection Mileposts'!$G$30),"Y",IF(AND(H485&gt;='Intersection Mileposts'!$F$31,H485&lt;='Intersection Mileposts'!$G$31),"Y",IF(AND(H485&gt;='Intersection Mileposts'!$F$32,H485&lt;='Intersection Mileposts'!$G$32),"Y",IF(AND(H485&gt;='Intersection Mileposts'!$F$33,H485&lt;='Intersection Mileposts'!$G$33),"Y",IF(AND(H485&gt;='Intersection Mileposts'!$F$34,H485&lt;='Intersection Mileposts'!$G$34),"Y",IF(AND(H485&gt;='Intersection Mileposts'!$F$35,H485&lt;='Intersection Mileposts'!$G$35),"Y",IF(AND(H485&gt;='Intersection Mileposts'!$F$36,H485&lt;='Intersection Mileposts'!$G$36),"Y",IF(AND(H485&gt;='Intersection Mileposts'!$F$37,H485&lt;='Intersection Mileposts'!$G$37),"Y",IF(AND(H485&gt;='Intersection Mileposts'!$F$38,H485&lt;='Intersection Mileposts'!$G$38),"Y",IF(AND(H485&gt;='Intersection Mileposts'!$F$39,H485&lt;='Intersection Mileposts'!$G$39),"Y","N"))))))))))))))))))))))))))))))))))))</f>
        <v/>
      </c>
    </row>
    <row r="486" spans="1:46" x14ac:dyDescent="0.3">
      <c r="A486" s="279"/>
      <c r="B486" s="261"/>
      <c r="C486" s="262"/>
      <c r="D486" s="262"/>
      <c r="E486" s="262"/>
      <c r="F486" s="262"/>
      <c r="G486" s="284"/>
      <c r="H486" s="286"/>
      <c r="I486" s="279"/>
      <c r="J486" s="260"/>
      <c r="K486" s="260"/>
      <c r="L486" s="280"/>
      <c r="M486" s="275"/>
      <c r="N486" s="263"/>
      <c r="P486" s="264" t="str">
        <f>IF(R486 = "", "", COUNT($R$4:R486))</f>
        <v/>
      </c>
      <c r="Q486" s="264" t="str">
        <f t="shared" si="61"/>
        <v/>
      </c>
      <c r="R486" s="265" t="str">
        <f t="shared" si="62"/>
        <v/>
      </c>
      <c r="S486" s="266" t="str">
        <f t="shared" si="67"/>
        <v/>
      </c>
      <c r="T486" s="267" t="str">
        <f t="shared" si="63"/>
        <v/>
      </c>
      <c r="U486" s="268" t="str">
        <f t="shared" si="68"/>
        <v/>
      </c>
      <c r="V486" s="269" t="str">
        <f t="shared" si="64"/>
        <v/>
      </c>
      <c r="W486" s="5"/>
      <c r="AR486" s="2" t="str">
        <f t="shared" si="66"/>
        <v/>
      </c>
      <c r="AS486" s="2" t="str">
        <f t="shared" si="65"/>
        <v/>
      </c>
      <c r="AT486" s="2" t="str">
        <f>IF(AR486="","",IF(AND(H486&gt;='Intersection Mileposts'!$F$5,H486&lt;='Intersection Mileposts'!$G$5),"Y",IF(AND(H486&gt;='Intersection Mileposts'!$F$6,H486&lt;='Intersection Mileposts'!$G$6),"Y",IF(AND(H486&gt;='Intersection Mileposts'!$F$7,H486&lt;='Intersection Mileposts'!$G$7),"Y",IF(AND(H486&gt;='Intersection Mileposts'!$F$8,H486&lt;='Intersection Mileposts'!$G$8),"Y",IF(AND(H486&gt;='Intersection Mileposts'!$F$9,H486&lt;='Intersection Mileposts'!$G$9),"Y",IF(AND(H486&gt;='Intersection Mileposts'!$F$10,H486&lt;='Intersection Mileposts'!$G$10),"Y",IF(AND(H486&gt;='Intersection Mileposts'!$F$11,H486&lt;='Intersection Mileposts'!$G$11),"Y",IF(AND(H486&gt;='Intersection Mileposts'!$F$12,H486&lt;='Intersection Mileposts'!$G$12),"Y",IF(AND(H486&gt;='Intersection Mileposts'!$F$13,H486&lt;='Intersection Mileposts'!$G$13),"Y",IF(AND(H486&gt;='Intersection Mileposts'!$F$14,H486&lt;='Intersection Mileposts'!$G$14),"Y",IF(AND(H486&gt;='Intersection Mileposts'!$F$15,H486&lt;='Intersection Mileposts'!$G$15),"Y",IF(AND(H486&gt;='Intersection Mileposts'!$F$16,H486&lt;='Intersection Mileposts'!$G$16),"Y",IF(AND(H486&gt;='Intersection Mileposts'!$F$17,H486&lt;='Intersection Mileposts'!$G$17),"Y",IF(AND(H486&gt;='Intersection Mileposts'!$F$18,H486&lt;='Intersection Mileposts'!$G$18),"Y",IF(AND(H486&gt;='Intersection Mileposts'!$F$19,H486&lt;='Intersection Mileposts'!$G$19),"Y",IF(AND(H486&gt;='Intersection Mileposts'!$F$20,H486&lt;='Intersection Mileposts'!$G$20),"Y",IF(AND(H486&gt;='Intersection Mileposts'!$F$21,H486&lt;='Intersection Mileposts'!$G$21),"Y",IF(AND(H486&gt;='Intersection Mileposts'!$F$22,H486&lt;='Intersection Mileposts'!$G$22),"Y",IF(AND(H486&gt;='Intersection Mileposts'!$F$23,H486&lt;='Intersection Mileposts'!$G$23),"Y",IF(AND(H486&gt;='Intersection Mileposts'!$F$24,H486&lt;='Intersection Mileposts'!$G$24),"Y",IF(AND(H486&gt;='Intersection Mileposts'!$F$25,H486&lt;='Intersection Mileposts'!$G$25),"Y",IF(AND(H486&gt;='Intersection Mileposts'!$F$26,H486&lt;='Intersection Mileposts'!$G$26),"Y",IF(AND(H486&gt;='Intersection Mileposts'!$F$27,H486&lt;='Intersection Mileposts'!$G$27),"Y",IF(AND(H486&gt;='Intersection Mileposts'!$F$28,H486&lt;='Intersection Mileposts'!$G$28),"Y",IF(AND(H486&gt;='Intersection Mileposts'!$F$29,H486&lt;='Intersection Mileposts'!$G$29),"Y", IF(AND(H486&gt;='Intersection Mileposts'!$F$30,H486&lt;='Intersection Mileposts'!$G$30),"Y",IF(AND(H486&gt;='Intersection Mileposts'!$F$31,H486&lt;='Intersection Mileposts'!$G$31),"Y",IF(AND(H486&gt;='Intersection Mileposts'!$F$32,H486&lt;='Intersection Mileposts'!$G$32),"Y",IF(AND(H486&gt;='Intersection Mileposts'!$F$33,H486&lt;='Intersection Mileposts'!$G$33),"Y",IF(AND(H486&gt;='Intersection Mileposts'!$F$34,H486&lt;='Intersection Mileposts'!$G$34),"Y",IF(AND(H486&gt;='Intersection Mileposts'!$F$35,H486&lt;='Intersection Mileposts'!$G$35),"Y",IF(AND(H486&gt;='Intersection Mileposts'!$F$36,H486&lt;='Intersection Mileposts'!$G$36),"Y",IF(AND(H486&gt;='Intersection Mileposts'!$F$37,H486&lt;='Intersection Mileposts'!$G$37),"Y",IF(AND(H486&gt;='Intersection Mileposts'!$F$38,H486&lt;='Intersection Mileposts'!$G$38),"Y",IF(AND(H486&gt;='Intersection Mileposts'!$F$39,H486&lt;='Intersection Mileposts'!$G$39),"Y","N"))))))))))))))))))))))))))))))))))))</f>
        <v/>
      </c>
    </row>
    <row r="487" spans="1:46" x14ac:dyDescent="0.3">
      <c r="A487" s="279"/>
      <c r="B487" s="261"/>
      <c r="C487" s="262"/>
      <c r="D487" s="262"/>
      <c r="E487" s="262"/>
      <c r="F487" s="262"/>
      <c r="G487" s="284"/>
      <c r="H487" s="286"/>
      <c r="I487" s="279"/>
      <c r="J487" s="260"/>
      <c r="K487" s="260"/>
      <c r="L487" s="280"/>
      <c r="M487" s="275"/>
      <c r="N487" s="263"/>
      <c r="P487" s="264" t="str">
        <f>IF(R487 = "", "", COUNT($R$4:R487))</f>
        <v/>
      </c>
      <c r="Q487" s="264" t="str">
        <f t="shared" si="61"/>
        <v/>
      </c>
      <c r="R487" s="265" t="str">
        <f t="shared" si="62"/>
        <v/>
      </c>
      <c r="S487" s="266" t="str">
        <f t="shared" si="67"/>
        <v/>
      </c>
      <c r="T487" s="267" t="str">
        <f t="shared" si="63"/>
        <v/>
      </c>
      <c r="U487" s="268" t="str">
        <f t="shared" si="68"/>
        <v/>
      </c>
      <c r="V487" s="269" t="str">
        <f t="shared" si="64"/>
        <v/>
      </c>
      <c r="W487" s="5"/>
      <c r="AR487" s="2" t="str">
        <f t="shared" si="66"/>
        <v/>
      </c>
      <c r="AS487" s="2" t="str">
        <f t="shared" si="65"/>
        <v/>
      </c>
      <c r="AT487" s="2" t="str">
        <f>IF(AR487="","",IF(AND(H487&gt;='Intersection Mileposts'!$F$5,H487&lt;='Intersection Mileposts'!$G$5),"Y",IF(AND(H487&gt;='Intersection Mileposts'!$F$6,H487&lt;='Intersection Mileposts'!$G$6),"Y",IF(AND(H487&gt;='Intersection Mileposts'!$F$7,H487&lt;='Intersection Mileposts'!$G$7),"Y",IF(AND(H487&gt;='Intersection Mileposts'!$F$8,H487&lt;='Intersection Mileposts'!$G$8),"Y",IF(AND(H487&gt;='Intersection Mileposts'!$F$9,H487&lt;='Intersection Mileposts'!$G$9),"Y",IF(AND(H487&gt;='Intersection Mileposts'!$F$10,H487&lt;='Intersection Mileposts'!$G$10),"Y",IF(AND(H487&gt;='Intersection Mileposts'!$F$11,H487&lt;='Intersection Mileposts'!$G$11),"Y",IF(AND(H487&gt;='Intersection Mileposts'!$F$12,H487&lt;='Intersection Mileposts'!$G$12),"Y",IF(AND(H487&gt;='Intersection Mileposts'!$F$13,H487&lt;='Intersection Mileposts'!$G$13),"Y",IF(AND(H487&gt;='Intersection Mileposts'!$F$14,H487&lt;='Intersection Mileposts'!$G$14),"Y",IF(AND(H487&gt;='Intersection Mileposts'!$F$15,H487&lt;='Intersection Mileposts'!$G$15),"Y",IF(AND(H487&gt;='Intersection Mileposts'!$F$16,H487&lt;='Intersection Mileposts'!$G$16),"Y",IF(AND(H487&gt;='Intersection Mileposts'!$F$17,H487&lt;='Intersection Mileposts'!$G$17),"Y",IF(AND(H487&gt;='Intersection Mileposts'!$F$18,H487&lt;='Intersection Mileposts'!$G$18),"Y",IF(AND(H487&gt;='Intersection Mileposts'!$F$19,H487&lt;='Intersection Mileposts'!$G$19),"Y",IF(AND(H487&gt;='Intersection Mileposts'!$F$20,H487&lt;='Intersection Mileposts'!$G$20),"Y",IF(AND(H487&gt;='Intersection Mileposts'!$F$21,H487&lt;='Intersection Mileposts'!$G$21),"Y",IF(AND(H487&gt;='Intersection Mileposts'!$F$22,H487&lt;='Intersection Mileposts'!$G$22),"Y",IF(AND(H487&gt;='Intersection Mileposts'!$F$23,H487&lt;='Intersection Mileposts'!$G$23),"Y",IF(AND(H487&gt;='Intersection Mileposts'!$F$24,H487&lt;='Intersection Mileposts'!$G$24),"Y",IF(AND(H487&gt;='Intersection Mileposts'!$F$25,H487&lt;='Intersection Mileposts'!$G$25),"Y",IF(AND(H487&gt;='Intersection Mileposts'!$F$26,H487&lt;='Intersection Mileposts'!$G$26),"Y",IF(AND(H487&gt;='Intersection Mileposts'!$F$27,H487&lt;='Intersection Mileposts'!$G$27),"Y",IF(AND(H487&gt;='Intersection Mileposts'!$F$28,H487&lt;='Intersection Mileposts'!$G$28),"Y",IF(AND(H487&gt;='Intersection Mileposts'!$F$29,H487&lt;='Intersection Mileposts'!$G$29),"Y", IF(AND(H487&gt;='Intersection Mileposts'!$F$30,H487&lt;='Intersection Mileposts'!$G$30),"Y",IF(AND(H487&gt;='Intersection Mileposts'!$F$31,H487&lt;='Intersection Mileposts'!$G$31),"Y",IF(AND(H487&gt;='Intersection Mileposts'!$F$32,H487&lt;='Intersection Mileposts'!$G$32),"Y",IF(AND(H487&gt;='Intersection Mileposts'!$F$33,H487&lt;='Intersection Mileposts'!$G$33),"Y",IF(AND(H487&gt;='Intersection Mileposts'!$F$34,H487&lt;='Intersection Mileposts'!$G$34),"Y",IF(AND(H487&gt;='Intersection Mileposts'!$F$35,H487&lt;='Intersection Mileposts'!$G$35),"Y",IF(AND(H487&gt;='Intersection Mileposts'!$F$36,H487&lt;='Intersection Mileposts'!$G$36),"Y",IF(AND(H487&gt;='Intersection Mileposts'!$F$37,H487&lt;='Intersection Mileposts'!$G$37),"Y",IF(AND(H487&gt;='Intersection Mileposts'!$F$38,H487&lt;='Intersection Mileposts'!$G$38),"Y",IF(AND(H487&gt;='Intersection Mileposts'!$F$39,H487&lt;='Intersection Mileposts'!$G$39),"Y","N"))))))))))))))))))))))))))))))))))))</f>
        <v/>
      </c>
    </row>
    <row r="488" spans="1:46" x14ac:dyDescent="0.3">
      <c r="A488" s="279"/>
      <c r="B488" s="261"/>
      <c r="C488" s="262"/>
      <c r="D488" s="262"/>
      <c r="E488" s="262"/>
      <c r="F488" s="262"/>
      <c r="G488" s="284"/>
      <c r="H488" s="286"/>
      <c r="I488" s="279"/>
      <c r="J488" s="260"/>
      <c r="K488" s="260"/>
      <c r="L488" s="280"/>
      <c r="M488" s="275"/>
      <c r="N488" s="263"/>
      <c r="P488" s="264" t="str">
        <f>IF(R488 = "", "", COUNT($R$4:R488))</f>
        <v/>
      </c>
      <c r="Q488" s="264" t="str">
        <f t="shared" si="61"/>
        <v/>
      </c>
      <c r="R488" s="265" t="str">
        <f t="shared" si="62"/>
        <v/>
      </c>
      <c r="S488" s="266" t="str">
        <f t="shared" si="67"/>
        <v/>
      </c>
      <c r="T488" s="267" t="str">
        <f t="shared" si="63"/>
        <v/>
      </c>
      <c r="U488" s="268" t="str">
        <f t="shared" si="68"/>
        <v/>
      </c>
      <c r="V488" s="269" t="str">
        <f t="shared" si="64"/>
        <v/>
      </c>
      <c r="W488" s="5"/>
      <c r="AR488" s="2" t="str">
        <f t="shared" si="66"/>
        <v/>
      </c>
      <c r="AS488" s="2" t="str">
        <f t="shared" si="65"/>
        <v/>
      </c>
      <c r="AT488" s="2" t="str">
        <f>IF(AR488="","",IF(AND(H488&gt;='Intersection Mileposts'!$F$5,H488&lt;='Intersection Mileposts'!$G$5),"Y",IF(AND(H488&gt;='Intersection Mileposts'!$F$6,H488&lt;='Intersection Mileposts'!$G$6),"Y",IF(AND(H488&gt;='Intersection Mileposts'!$F$7,H488&lt;='Intersection Mileposts'!$G$7),"Y",IF(AND(H488&gt;='Intersection Mileposts'!$F$8,H488&lt;='Intersection Mileposts'!$G$8),"Y",IF(AND(H488&gt;='Intersection Mileposts'!$F$9,H488&lt;='Intersection Mileposts'!$G$9),"Y",IF(AND(H488&gt;='Intersection Mileposts'!$F$10,H488&lt;='Intersection Mileposts'!$G$10),"Y",IF(AND(H488&gt;='Intersection Mileposts'!$F$11,H488&lt;='Intersection Mileposts'!$G$11),"Y",IF(AND(H488&gt;='Intersection Mileposts'!$F$12,H488&lt;='Intersection Mileposts'!$G$12),"Y",IF(AND(H488&gt;='Intersection Mileposts'!$F$13,H488&lt;='Intersection Mileposts'!$G$13),"Y",IF(AND(H488&gt;='Intersection Mileposts'!$F$14,H488&lt;='Intersection Mileposts'!$G$14),"Y",IF(AND(H488&gt;='Intersection Mileposts'!$F$15,H488&lt;='Intersection Mileposts'!$G$15),"Y",IF(AND(H488&gt;='Intersection Mileposts'!$F$16,H488&lt;='Intersection Mileposts'!$G$16),"Y",IF(AND(H488&gt;='Intersection Mileposts'!$F$17,H488&lt;='Intersection Mileposts'!$G$17),"Y",IF(AND(H488&gt;='Intersection Mileposts'!$F$18,H488&lt;='Intersection Mileposts'!$G$18),"Y",IF(AND(H488&gt;='Intersection Mileposts'!$F$19,H488&lt;='Intersection Mileposts'!$G$19),"Y",IF(AND(H488&gt;='Intersection Mileposts'!$F$20,H488&lt;='Intersection Mileposts'!$G$20),"Y",IF(AND(H488&gt;='Intersection Mileposts'!$F$21,H488&lt;='Intersection Mileposts'!$G$21),"Y",IF(AND(H488&gt;='Intersection Mileposts'!$F$22,H488&lt;='Intersection Mileposts'!$G$22),"Y",IF(AND(H488&gt;='Intersection Mileposts'!$F$23,H488&lt;='Intersection Mileposts'!$G$23),"Y",IF(AND(H488&gt;='Intersection Mileposts'!$F$24,H488&lt;='Intersection Mileposts'!$G$24),"Y",IF(AND(H488&gt;='Intersection Mileposts'!$F$25,H488&lt;='Intersection Mileposts'!$G$25),"Y",IF(AND(H488&gt;='Intersection Mileposts'!$F$26,H488&lt;='Intersection Mileposts'!$G$26),"Y",IF(AND(H488&gt;='Intersection Mileposts'!$F$27,H488&lt;='Intersection Mileposts'!$G$27),"Y",IF(AND(H488&gt;='Intersection Mileposts'!$F$28,H488&lt;='Intersection Mileposts'!$G$28),"Y",IF(AND(H488&gt;='Intersection Mileposts'!$F$29,H488&lt;='Intersection Mileposts'!$G$29),"Y", IF(AND(H488&gt;='Intersection Mileposts'!$F$30,H488&lt;='Intersection Mileposts'!$G$30),"Y",IF(AND(H488&gt;='Intersection Mileposts'!$F$31,H488&lt;='Intersection Mileposts'!$G$31),"Y",IF(AND(H488&gt;='Intersection Mileposts'!$F$32,H488&lt;='Intersection Mileposts'!$G$32),"Y",IF(AND(H488&gt;='Intersection Mileposts'!$F$33,H488&lt;='Intersection Mileposts'!$G$33),"Y",IF(AND(H488&gt;='Intersection Mileposts'!$F$34,H488&lt;='Intersection Mileposts'!$G$34),"Y",IF(AND(H488&gt;='Intersection Mileposts'!$F$35,H488&lt;='Intersection Mileposts'!$G$35),"Y",IF(AND(H488&gt;='Intersection Mileposts'!$F$36,H488&lt;='Intersection Mileposts'!$G$36),"Y",IF(AND(H488&gt;='Intersection Mileposts'!$F$37,H488&lt;='Intersection Mileposts'!$G$37),"Y",IF(AND(H488&gt;='Intersection Mileposts'!$F$38,H488&lt;='Intersection Mileposts'!$G$38),"Y",IF(AND(H488&gt;='Intersection Mileposts'!$F$39,H488&lt;='Intersection Mileposts'!$G$39),"Y","N"))))))))))))))))))))))))))))))))))))</f>
        <v/>
      </c>
    </row>
    <row r="489" spans="1:46" x14ac:dyDescent="0.3">
      <c r="A489" s="279"/>
      <c r="B489" s="261"/>
      <c r="C489" s="262"/>
      <c r="D489" s="262"/>
      <c r="E489" s="262"/>
      <c r="F489" s="262"/>
      <c r="G489" s="284"/>
      <c r="H489" s="286"/>
      <c r="I489" s="279"/>
      <c r="J489" s="260"/>
      <c r="K489" s="260"/>
      <c r="L489" s="280"/>
      <c r="M489" s="275"/>
      <c r="N489" s="263"/>
      <c r="P489" s="264" t="str">
        <f>IF(R489 = "", "", COUNT($R$4:R489))</f>
        <v/>
      </c>
      <c r="Q489" s="264" t="str">
        <f t="shared" si="61"/>
        <v/>
      </c>
      <c r="R489" s="265" t="str">
        <f t="shared" si="62"/>
        <v/>
      </c>
      <c r="S489" s="266" t="str">
        <f t="shared" si="67"/>
        <v/>
      </c>
      <c r="T489" s="267" t="str">
        <f t="shared" si="63"/>
        <v/>
      </c>
      <c r="U489" s="268" t="str">
        <f t="shared" si="68"/>
        <v/>
      </c>
      <c r="V489" s="269" t="str">
        <f t="shared" si="64"/>
        <v/>
      </c>
      <c r="W489" s="5"/>
      <c r="AR489" s="2" t="str">
        <f t="shared" si="66"/>
        <v/>
      </c>
      <c r="AS489" s="2" t="str">
        <f t="shared" si="65"/>
        <v/>
      </c>
      <c r="AT489" s="2" t="str">
        <f>IF(AR489="","",IF(AND(H489&gt;='Intersection Mileposts'!$F$5,H489&lt;='Intersection Mileposts'!$G$5),"Y",IF(AND(H489&gt;='Intersection Mileposts'!$F$6,H489&lt;='Intersection Mileposts'!$G$6),"Y",IF(AND(H489&gt;='Intersection Mileposts'!$F$7,H489&lt;='Intersection Mileposts'!$G$7),"Y",IF(AND(H489&gt;='Intersection Mileposts'!$F$8,H489&lt;='Intersection Mileposts'!$G$8),"Y",IF(AND(H489&gt;='Intersection Mileposts'!$F$9,H489&lt;='Intersection Mileposts'!$G$9),"Y",IF(AND(H489&gt;='Intersection Mileposts'!$F$10,H489&lt;='Intersection Mileposts'!$G$10),"Y",IF(AND(H489&gt;='Intersection Mileposts'!$F$11,H489&lt;='Intersection Mileposts'!$G$11),"Y",IF(AND(H489&gt;='Intersection Mileposts'!$F$12,H489&lt;='Intersection Mileposts'!$G$12),"Y",IF(AND(H489&gt;='Intersection Mileposts'!$F$13,H489&lt;='Intersection Mileposts'!$G$13),"Y",IF(AND(H489&gt;='Intersection Mileposts'!$F$14,H489&lt;='Intersection Mileposts'!$G$14),"Y",IF(AND(H489&gt;='Intersection Mileposts'!$F$15,H489&lt;='Intersection Mileposts'!$G$15),"Y",IF(AND(H489&gt;='Intersection Mileposts'!$F$16,H489&lt;='Intersection Mileposts'!$G$16),"Y",IF(AND(H489&gt;='Intersection Mileposts'!$F$17,H489&lt;='Intersection Mileposts'!$G$17),"Y",IF(AND(H489&gt;='Intersection Mileposts'!$F$18,H489&lt;='Intersection Mileposts'!$G$18),"Y",IF(AND(H489&gt;='Intersection Mileposts'!$F$19,H489&lt;='Intersection Mileposts'!$G$19),"Y",IF(AND(H489&gt;='Intersection Mileposts'!$F$20,H489&lt;='Intersection Mileposts'!$G$20),"Y",IF(AND(H489&gt;='Intersection Mileposts'!$F$21,H489&lt;='Intersection Mileposts'!$G$21),"Y",IF(AND(H489&gt;='Intersection Mileposts'!$F$22,H489&lt;='Intersection Mileposts'!$G$22),"Y",IF(AND(H489&gt;='Intersection Mileposts'!$F$23,H489&lt;='Intersection Mileposts'!$G$23),"Y",IF(AND(H489&gt;='Intersection Mileposts'!$F$24,H489&lt;='Intersection Mileposts'!$G$24),"Y",IF(AND(H489&gt;='Intersection Mileposts'!$F$25,H489&lt;='Intersection Mileposts'!$G$25),"Y",IF(AND(H489&gt;='Intersection Mileposts'!$F$26,H489&lt;='Intersection Mileposts'!$G$26),"Y",IF(AND(H489&gt;='Intersection Mileposts'!$F$27,H489&lt;='Intersection Mileposts'!$G$27),"Y",IF(AND(H489&gt;='Intersection Mileposts'!$F$28,H489&lt;='Intersection Mileposts'!$G$28),"Y",IF(AND(H489&gt;='Intersection Mileposts'!$F$29,H489&lt;='Intersection Mileposts'!$G$29),"Y", IF(AND(H489&gt;='Intersection Mileposts'!$F$30,H489&lt;='Intersection Mileposts'!$G$30),"Y",IF(AND(H489&gt;='Intersection Mileposts'!$F$31,H489&lt;='Intersection Mileposts'!$G$31),"Y",IF(AND(H489&gt;='Intersection Mileposts'!$F$32,H489&lt;='Intersection Mileposts'!$G$32),"Y",IF(AND(H489&gt;='Intersection Mileposts'!$F$33,H489&lt;='Intersection Mileposts'!$G$33),"Y",IF(AND(H489&gt;='Intersection Mileposts'!$F$34,H489&lt;='Intersection Mileposts'!$G$34),"Y",IF(AND(H489&gt;='Intersection Mileposts'!$F$35,H489&lt;='Intersection Mileposts'!$G$35),"Y",IF(AND(H489&gt;='Intersection Mileposts'!$F$36,H489&lt;='Intersection Mileposts'!$G$36),"Y",IF(AND(H489&gt;='Intersection Mileposts'!$F$37,H489&lt;='Intersection Mileposts'!$G$37),"Y",IF(AND(H489&gt;='Intersection Mileposts'!$F$38,H489&lt;='Intersection Mileposts'!$G$38),"Y",IF(AND(H489&gt;='Intersection Mileposts'!$F$39,H489&lt;='Intersection Mileposts'!$G$39),"Y","N"))))))))))))))))))))))))))))))))))))</f>
        <v/>
      </c>
    </row>
    <row r="490" spans="1:46" x14ac:dyDescent="0.3">
      <c r="A490" s="279"/>
      <c r="B490" s="261"/>
      <c r="C490" s="262"/>
      <c r="D490" s="262"/>
      <c r="E490" s="262"/>
      <c r="F490" s="262"/>
      <c r="G490" s="284"/>
      <c r="H490" s="286"/>
      <c r="I490" s="279"/>
      <c r="J490" s="260"/>
      <c r="K490" s="260"/>
      <c r="L490" s="280"/>
      <c r="M490" s="275"/>
      <c r="N490" s="263"/>
      <c r="P490" s="264" t="str">
        <f>IF(R490 = "", "", COUNT($R$4:R490))</f>
        <v/>
      </c>
      <c r="Q490" s="264" t="str">
        <f t="shared" si="61"/>
        <v/>
      </c>
      <c r="R490" s="265" t="str">
        <f t="shared" si="62"/>
        <v/>
      </c>
      <c r="S490" s="266" t="str">
        <f t="shared" si="67"/>
        <v/>
      </c>
      <c r="T490" s="267" t="str">
        <f t="shared" si="63"/>
        <v/>
      </c>
      <c r="U490" s="268" t="str">
        <f t="shared" si="68"/>
        <v/>
      </c>
      <c r="V490" s="269" t="str">
        <f t="shared" si="64"/>
        <v/>
      </c>
      <c r="W490" s="5"/>
      <c r="AR490" s="2" t="str">
        <f t="shared" si="66"/>
        <v/>
      </c>
      <c r="AS490" s="2" t="str">
        <f t="shared" si="65"/>
        <v/>
      </c>
      <c r="AT490" s="2" t="str">
        <f>IF(AR490="","",IF(AND(H490&gt;='Intersection Mileposts'!$F$5,H490&lt;='Intersection Mileposts'!$G$5),"Y",IF(AND(H490&gt;='Intersection Mileposts'!$F$6,H490&lt;='Intersection Mileposts'!$G$6),"Y",IF(AND(H490&gt;='Intersection Mileposts'!$F$7,H490&lt;='Intersection Mileposts'!$G$7),"Y",IF(AND(H490&gt;='Intersection Mileposts'!$F$8,H490&lt;='Intersection Mileposts'!$G$8),"Y",IF(AND(H490&gt;='Intersection Mileposts'!$F$9,H490&lt;='Intersection Mileposts'!$G$9),"Y",IF(AND(H490&gt;='Intersection Mileposts'!$F$10,H490&lt;='Intersection Mileposts'!$G$10),"Y",IF(AND(H490&gt;='Intersection Mileposts'!$F$11,H490&lt;='Intersection Mileposts'!$G$11),"Y",IF(AND(H490&gt;='Intersection Mileposts'!$F$12,H490&lt;='Intersection Mileposts'!$G$12),"Y",IF(AND(H490&gt;='Intersection Mileposts'!$F$13,H490&lt;='Intersection Mileposts'!$G$13),"Y",IF(AND(H490&gt;='Intersection Mileposts'!$F$14,H490&lt;='Intersection Mileposts'!$G$14),"Y",IF(AND(H490&gt;='Intersection Mileposts'!$F$15,H490&lt;='Intersection Mileposts'!$G$15),"Y",IF(AND(H490&gt;='Intersection Mileposts'!$F$16,H490&lt;='Intersection Mileposts'!$G$16),"Y",IF(AND(H490&gt;='Intersection Mileposts'!$F$17,H490&lt;='Intersection Mileposts'!$G$17),"Y",IF(AND(H490&gt;='Intersection Mileposts'!$F$18,H490&lt;='Intersection Mileposts'!$G$18),"Y",IF(AND(H490&gt;='Intersection Mileposts'!$F$19,H490&lt;='Intersection Mileposts'!$G$19),"Y",IF(AND(H490&gt;='Intersection Mileposts'!$F$20,H490&lt;='Intersection Mileposts'!$G$20),"Y",IF(AND(H490&gt;='Intersection Mileposts'!$F$21,H490&lt;='Intersection Mileposts'!$G$21),"Y",IF(AND(H490&gt;='Intersection Mileposts'!$F$22,H490&lt;='Intersection Mileposts'!$G$22),"Y",IF(AND(H490&gt;='Intersection Mileposts'!$F$23,H490&lt;='Intersection Mileposts'!$G$23),"Y",IF(AND(H490&gt;='Intersection Mileposts'!$F$24,H490&lt;='Intersection Mileposts'!$G$24),"Y",IF(AND(H490&gt;='Intersection Mileposts'!$F$25,H490&lt;='Intersection Mileposts'!$G$25),"Y",IF(AND(H490&gt;='Intersection Mileposts'!$F$26,H490&lt;='Intersection Mileposts'!$G$26),"Y",IF(AND(H490&gt;='Intersection Mileposts'!$F$27,H490&lt;='Intersection Mileposts'!$G$27),"Y",IF(AND(H490&gt;='Intersection Mileposts'!$F$28,H490&lt;='Intersection Mileposts'!$G$28),"Y",IF(AND(H490&gt;='Intersection Mileposts'!$F$29,H490&lt;='Intersection Mileposts'!$G$29),"Y", IF(AND(H490&gt;='Intersection Mileposts'!$F$30,H490&lt;='Intersection Mileposts'!$G$30),"Y",IF(AND(H490&gt;='Intersection Mileposts'!$F$31,H490&lt;='Intersection Mileposts'!$G$31),"Y",IF(AND(H490&gt;='Intersection Mileposts'!$F$32,H490&lt;='Intersection Mileposts'!$G$32),"Y",IF(AND(H490&gt;='Intersection Mileposts'!$F$33,H490&lt;='Intersection Mileposts'!$G$33),"Y",IF(AND(H490&gt;='Intersection Mileposts'!$F$34,H490&lt;='Intersection Mileposts'!$G$34),"Y",IF(AND(H490&gt;='Intersection Mileposts'!$F$35,H490&lt;='Intersection Mileposts'!$G$35),"Y",IF(AND(H490&gt;='Intersection Mileposts'!$F$36,H490&lt;='Intersection Mileposts'!$G$36),"Y",IF(AND(H490&gt;='Intersection Mileposts'!$F$37,H490&lt;='Intersection Mileposts'!$G$37),"Y",IF(AND(H490&gt;='Intersection Mileposts'!$F$38,H490&lt;='Intersection Mileposts'!$G$38),"Y",IF(AND(H490&gt;='Intersection Mileposts'!$F$39,H490&lt;='Intersection Mileposts'!$G$39),"Y","N"))))))))))))))))))))))))))))))))))))</f>
        <v/>
      </c>
    </row>
    <row r="491" spans="1:46" x14ac:dyDescent="0.3">
      <c r="A491" s="279"/>
      <c r="B491" s="261"/>
      <c r="C491" s="262"/>
      <c r="D491" s="262"/>
      <c r="E491" s="262"/>
      <c r="F491" s="262"/>
      <c r="G491" s="284"/>
      <c r="H491" s="286"/>
      <c r="I491" s="279"/>
      <c r="J491" s="260"/>
      <c r="K491" s="260"/>
      <c r="L491" s="280"/>
      <c r="M491" s="275"/>
      <c r="N491" s="263"/>
      <c r="P491" s="264" t="str">
        <f>IF(R491 = "", "", COUNT($R$4:R491))</f>
        <v/>
      </c>
      <c r="Q491" s="264" t="str">
        <f t="shared" si="61"/>
        <v/>
      </c>
      <c r="R491" s="265" t="str">
        <f t="shared" si="62"/>
        <v/>
      </c>
      <c r="S491" s="266" t="str">
        <f t="shared" si="67"/>
        <v/>
      </c>
      <c r="T491" s="267" t="str">
        <f t="shared" si="63"/>
        <v/>
      </c>
      <c r="U491" s="268" t="str">
        <f t="shared" si="68"/>
        <v/>
      </c>
      <c r="V491" s="269" t="str">
        <f t="shared" si="64"/>
        <v/>
      </c>
      <c r="W491" s="5"/>
      <c r="AR491" s="2" t="str">
        <f t="shared" si="66"/>
        <v/>
      </c>
      <c r="AS491" s="2" t="str">
        <f t="shared" si="65"/>
        <v/>
      </c>
      <c r="AT491" s="2" t="str">
        <f>IF(AR491="","",IF(AND(H491&gt;='Intersection Mileposts'!$F$5,H491&lt;='Intersection Mileposts'!$G$5),"Y",IF(AND(H491&gt;='Intersection Mileposts'!$F$6,H491&lt;='Intersection Mileposts'!$G$6),"Y",IF(AND(H491&gt;='Intersection Mileposts'!$F$7,H491&lt;='Intersection Mileposts'!$G$7),"Y",IF(AND(H491&gt;='Intersection Mileposts'!$F$8,H491&lt;='Intersection Mileposts'!$G$8),"Y",IF(AND(H491&gt;='Intersection Mileposts'!$F$9,H491&lt;='Intersection Mileposts'!$G$9),"Y",IF(AND(H491&gt;='Intersection Mileposts'!$F$10,H491&lt;='Intersection Mileposts'!$G$10),"Y",IF(AND(H491&gt;='Intersection Mileposts'!$F$11,H491&lt;='Intersection Mileposts'!$G$11),"Y",IF(AND(H491&gt;='Intersection Mileposts'!$F$12,H491&lt;='Intersection Mileposts'!$G$12),"Y",IF(AND(H491&gt;='Intersection Mileposts'!$F$13,H491&lt;='Intersection Mileposts'!$G$13),"Y",IF(AND(H491&gt;='Intersection Mileposts'!$F$14,H491&lt;='Intersection Mileposts'!$G$14),"Y",IF(AND(H491&gt;='Intersection Mileposts'!$F$15,H491&lt;='Intersection Mileposts'!$G$15),"Y",IF(AND(H491&gt;='Intersection Mileposts'!$F$16,H491&lt;='Intersection Mileposts'!$G$16),"Y",IF(AND(H491&gt;='Intersection Mileposts'!$F$17,H491&lt;='Intersection Mileposts'!$G$17),"Y",IF(AND(H491&gt;='Intersection Mileposts'!$F$18,H491&lt;='Intersection Mileposts'!$G$18),"Y",IF(AND(H491&gt;='Intersection Mileposts'!$F$19,H491&lt;='Intersection Mileposts'!$G$19),"Y",IF(AND(H491&gt;='Intersection Mileposts'!$F$20,H491&lt;='Intersection Mileposts'!$G$20),"Y",IF(AND(H491&gt;='Intersection Mileposts'!$F$21,H491&lt;='Intersection Mileposts'!$G$21),"Y",IF(AND(H491&gt;='Intersection Mileposts'!$F$22,H491&lt;='Intersection Mileposts'!$G$22),"Y",IF(AND(H491&gt;='Intersection Mileposts'!$F$23,H491&lt;='Intersection Mileposts'!$G$23),"Y",IF(AND(H491&gt;='Intersection Mileposts'!$F$24,H491&lt;='Intersection Mileposts'!$G$24),"Y",IF(AND(H491&gt;='Intersection Mileposts'!$F$25,H491&lt;='Intersection Mileposts'!$G$25),"Y",IF(AND(H491&gt;='Intersection Mileposts'!$F$26,H491&lt;='Intersection Mileposts'!$G$26),"Y",IF(AND(H491&gt;='Intersection Mileposts'!$F$27,H491&lt;='Intersection Mileposts'!$G$27),"Y",IF(AND(H491&gt;='Intersection Mileposts'!$F$28,H491&lt;='Intersection Mileposts'!$G$28),"Y",IF(AND(H491&gt;='Intersection Mileposts'!$F$29,H491&lt;='Intersection Mileposts'!$G$29),"Y", IF(AND(H491&gt;='Intersection Mileposts'!$F$30,H491&lt;='Intersection Mileposts'!$G$30),"Y",IF(AND(H491&gt;='Intersection Mileposts'!$F$31,H491&lt;='Intersection Mileposts'!$G$31),"Y",IF(AND(H491&gt;='Intersection Mileposts'!$F$32,H491&lt;='Intersection Mileposts'!$G$32),"Y",IF(AND(H491&gt;='Intersection Mileposts'!$F$33,H491&lt;='Intersection Mileposts'!$G$33),"Y",IF(AND(H491&gt;='Intersection Mileposts'!$F$34,H491&lt;='Intersection Mileposts'!$G$34),"Y",IF(AND(H491&gt;='Intersection Mileposts'!$F$35,H491&lt;='Intersection Mileposts'!$G$35),"Y",IF(AND(H491&gt;='Intersection Mileposts'!$F$36,H491&lt;='Intersection Mileposts'!$G$36),"Y",IF(AND(H491&gt;='Intersection Mileposts'!$F$37,H491&lt;='Intersection Mileposts'!$G$37),"Y",IF(AND(H491&gt;='Intersection Mileposts'!$F$38,H491&lt;='Intersection Mileposts'!$G$38),"Y",IF(AND(H491&gt;='Intersection Mileposts'!$F$39,H491&lt;='Intersection Mileposts'!$G$39),"Y","N"))))))))))))))))))))))))))))))))))))</f>
        <v/>
      </c>
    </row>
    <row r="492" spans="1:46" x14ac:dyDescent="0.3">
      <c r="A492" s="279"/>
      <c r="B492" s="261"/>
      <c r="C492" s="262"/>
      <c r="D492" s="262"/>
      <c r="E492" s="262"/>
      <c r="F492" s="262"/>
      <c r="G492" s="284"/>
      <c r="H492" s="286"/>
      <c r="I492" s="279"/>
      <c r="J492" s="260"/>
      <c r="K492" s="260"/>
      <c r="L492" s="280"/>
      <c r="M492" s="275"/>
      <c r="N492" s="263"/>
      <c r="P492" s="264" t="str">
        <f>IF(R492 = "", "", COUNT($R$4:R492))</f>
        <v/>
      </c>
      <c r="Q492" s="264" t="str">
        <f t="shared" si="61"/>
        <v/>
      </c>
      <c r="R492" s="265" t="str">
        <f t="shared" si="62"/>
        <v/>
      </c>
      <c r="S492" s="266" t="str">
        <f t="shared" si="67"/>
        <v/>
      </c>
      <c r="T492" s="267" t="str">
        <f t="shared" si="63"/>
        <v/>
      </c>
      <c r="U492" s="268" t="str">
        <f t="shared" si="68"/>
        <v/>
      </c>
      <c r="V492" s="269" t="str">
        <f t="shared" si="64"/>
        <v/>
      </c>
      <c r="W492" s="5"/>
      <c r="AR492" s="2" t="str">
        <f t="shared" si="66"/>
        <v/>
      </c>
      <c r="AS492" s="2" t="str">
        <f t="shared" si="65"/>
        <v/>
      </c>
      <c r="AT492" s="2" t="str">
        <f>IF(AR492="","",IF(AND(H492&gt;='Intersection Mileposts'!$F$5,H492&lt;='Intersection Mileposts'!$G$5),"Y",IF(AND(H492&gt;='Intersection Mileposts'!$F$6,H492&lt;='Intersection Mileposts'!$G$6),"Y",IF(AND(H492&gt;='Intersection Mileposts'!$F$7,H492&lt;='Intersection Mileposts'!$G$7),"Y",IF(AND(H492&gt;='Intersection Mileposts'!$F$8,H492&lt;='Intersection Mileposts'!$G$8),"Y",IF(AND(H492&gt;='Intersection Mileposts'!$F$9,H492&lt;='Intersection Mileposts'!$G$9),"Y",IF(AND(H492&gt;='Intersection Mileposts'!$F$10,H492&lt;='Intersection Mileposts'!$G$10),"Y",IF(AND(H492&gt;='Intersection Mileposts'!$F$11,H492&lt;='Intersection Mileposts'!$G$11),"Y",IF(AND(H492&gt;='Intersection Mileposts'!$F$12,H492&lt;='Intersection Mileposts'!$G$12),"Y",IF(AND(H492&gt;='Intersection Mileposts'!$F$13,H492&lt;='Intersection Mileposts'!$G$13),"Y",IF(AND(H492&gt;='Intersection Mileposts'!$F$14,H492&lt;='Intersection Mileposts'!$G$14),"Y",IF(AND(H492&gt;='Intersection Mileposts'!$F$15,H492&lt;='Intersection Mileposts'!$G$15),"Y",IF(AND(H492&gt;='Intersection Mileposts'!$F$16,H492&lt;='Intersection Mileposts'!$G$16),"Y",IF(AND(H492&gt;='Intersection Mileposts'!$F$17,H492&lt;='Intersection Mileposts'!$G$17),"Y",IF(AND(H492&gt;='Intersection Mileposts'!$F$18,H492&lt;='Intersection Mileposts'!$G$18),"Y",IF(AND(H492&gt;='Intersection Mileposts'!$F$19,H492&lt;='Intersection Mileposts'!$G$19),"Y",IF(AND(H492&gt;='Intersection Mileposts'!$F$20,H492&lt;='Intersection Mileposts'!$G$20),"Y",IF(AND(H492&gt;='Intersection Mileposts'!$F$21,H492&lt;='Intersection Mileposts'!$G$21),"Y",IF(AND(H492&gt;='Intersection Mileposts'!$F$22,H492&lt;='Intersection Mileposts'!$G$22),"Y",IF(AND(H492&gt;='Intersection Mileposts'!$F$23,H492&lt;='Intersection Mileposts'!$G$23),"Y",IF(AND(H492&gt;='Intersection Mileposts'!$F$24,H492&lt;='Intersection Mileposts'!$G$24),"Y",IF(AND(H492&gt;='Intersection Mileposts'!$F$25,H492&lt;='Intersection Mileposts'!$G$25),"Y",IF(AND(H492&gt;='Intersection Mileposts'!$F$26,H492&lt;='Intersection Mileposts'!$G$26),"Y",IF(AND(H492&gt;='Intersection Mileposts'!$F$27,H492&lt;='Intersection Mileposts'!$G$27),"Y",IF(AND(H492&gt;='Intersection Mileposts'!$F$28,H492&lt;='Intersection Mileposts'!$G$28),"Y",IF(AND(H492&gt;='Intersection Mileposts'!$F$29,H492&lt;='Intersection Mileposts'!$G$29),"Y", IF(AND(H492&gt;='Intersection Mileposts'!$F$30,H492&lt;='Intersection Mileposts'!$G$30),"Y",IF(AND(H492&gt;='Intersection Mileposts'!$F$31,H492&lt;='Intersection Mileposts'!$G$31),"Y",IF(AND(H492&gt;='Intersection Mileposts'!$F$32,H492&lt;='Intersection Mileposts'!$G$32),"Y",IF(AND(H492&gt;='Intersection Mileposts'!$F$33,H492&lt;='Intersection Mileposts'!$G$33),"Y",IF(AND(H492&gt;='Intersection Mileposts'!$F$34,H492&lt;='Intersection Mileposts'!$G$34),"Y",IF(AND(H492&gt;='Intersection Mileposts'!$F$35,H492&lt;='Intersection Mileposts'!$G$35),"Y",IF(AND(H492&gt;='Intersection Mileposts'!$F$36,H492&lt;='Intersection Mileposts'!$G$36),"Y",IF(AND(H492&gt;='Intersection Mileposts'!$F$37,H492&lt;='Intersection Mileposts'!$G$37),"Y",IF(AND(H492&gt;='Intersection Mileposts'!$F$38,H492&lt;='Intersection Mileposts'!$G$38),"Y",IF(AND(H492&gt;='Intersection Mileposts'!$F$39,H492&lt;='Intersection Mileposts'!$G$39),"Y","N"))))))))))))))))))))))))))))))))))))</f>
        <v/>
      </c>
    </row>
    <row r="493" spans="1:46" x14ac:dyDescent="0.3">
      <c r="A493" s="279"/>
      <c r="B493" s="261"/>
      <c r="C493" s="262"/>
      <c r="D493" s="262"/>
      <c r="E493" s="262"/>
      <c r="F493" s="262"/>
      <c r="G493" s="284"/>
      <c r="H493" s="286"/>
      <c r="I493" s="279"/>
      <c r="J493" s="260"/>
      <c r="K493" s="260"/>
      <c r="L493" s="280"/>
      <c r="M493" s="275"/>
      <c r="N493" s="263"/>
      <c r="P493" s="264" t="str">
        <f>IF(R493 = "", "", COUNT($R$4:R493))</f>
        <v/>
      </c>
      <c r="Q493" s="264" t="str">
        <f t="shared" si="61"/>
        <v/>
      </c>
      <c r="R493" s="265" t="str">
        <f t="shared" si="62"/>
        <v/>
      </c>
      <c r="S493" s="266" t="str">
        <f t="shared" si="67"/>
        <v/>
      </c>
      <c r="T493" s="267" t="str">
        <f t="shared" si="63"/>
        <v/>
      </c>
      <c r="U493" s="268" t="str">
        <f t="shared" si="68"/>
        <v/>
      </c>
      <c r="V493" s="269" t="str">
        <f t="shared" si="64"/>
        <v/>
      </c>
      <c r="W493" s="5"/>
      <c r="AR493" s="2" t="str">
        <f t="shared" si="66"/>
        <v/>
      </c>
      <c r="AS493" s="2" t="str">
        <f t="shared" si="65"/>
        <v/>
      </c>
      <c r="AT493" s="2" t="str">
        <f>IF(AR493="","",IF(AND(H493&gt;='Intersection Mileposts'!$F$5,H493&lt;='Intersection Mileposts'!$G$5),"Y",IF(AND(H493&gt;='Intersection Mileposts'!$F$6,H493&lt;='Intersection Mileposts'!$G$6),"Y",IF(AND(H493&gt;='Intersection Mileposts'!$F$7,H493&lt;='Intersection Mileposts'!$G$7),"Y",IF(AND(H493&gt;='Intersection Mileposts'!$F$8,H493&lt;='Intersection Mileposts'!$G$8),"Y",IF(AND(H493&gt;='Intersection Mileposts'!$F$9,H493&lt;='Intersection Mileposts'!$G$9),"Y",IF(AND(H493&gt;='Intersection Mileposts'!$F$10,H493&lt;='Intersection Mileposts'!$G$10),"Y",IF(AND(H493&gt;='Intersection Mileposts'!$F$11,H493&lt;='Intersection Mileposts'!$G$11),"Y",IF(AND(H493&gt;='Intersection Mileposts'!$F$12,H493&lt;='Intersection Mileposts'!$G$12),"Y",IF(AND(H493&gt;='Intersection Mileposts'!$F$13,H493&lt;='Intersection Mileposts'!$G$13),"Y",IF(AND(H493&gt;='Intersection Mileposts'!$F$14,H493&lt;='Intersection Mileposts'!$G$14),"Y",IF(AND(H493&gt;='Intersection Mileposts'!$F$15,H493&lt;='Intersection Mileposts'!$G$15),"Y",IF(AND(H493&gt;='Intersection Mileposts'!$F$16,H493&lt;='Intersection Mileposts'!$G$16),"Y",IF(AND(H493&gt;='Intersection Mileposts'!$F$17,H493&lt;='Intersection Mileposts'!$G$17),"Y",IF(AND(H493&gt;='Intersection Mileposts'!$F$18,H493&lt;='Intersection Mileposts'!$G$18),"Y",IF(AND(H493&gt;='Intersection Mileposts'!$F$19,H493&lt;='Intersection Mileposts'!$G$19),"Y",IF(AND(H493&gt;='Intersection Mileposts'!$F$20,H493&lt;='Intersection Mileposts'!$G$20),"Y",IF(AND(H493&gt;='Intersection Mileposts'!$F$21,H493&lt;='Intersection Mileposts'!$G$21),"Y",IF(AND(H493&gt;='Intersection Mileposts'!$F$22,H493&lt;='Intersection Mileposts'!$G$22),"Y",IF(AND(H493&gt;='Intersection Mileposts'!$F$23,H493&lt;='Intersection Mileposts'!$G$23),"Y",IF(AND(H493&gt;='Intersection Mileposts'!$F$24,H493&lt;='Intersection Mileposts'!$G$24),"Y",IF(AND(H493&gt;='Intersection Mileposts'!$F$25,H493&lt;='Intersection Mileposts'!$G$25),"Y",IF(AND(H493&gt;='Intersection Mileposts'!$F$26,H493&lt;='Intersection Mileposts'!$G$26),"Y",IF(AND(H493&gt;='Intersection Mileposts'!$F$27,H493&lt;='Intersection Mileposts'!$G$27),"Y",IF(AND(H493&gt;='Intersection Mileposts'!$F$28,H493&lt;='Intersection Mileposts'!$G$28),"Y",IF(AND(H493&gt;='Intersection Mileposts'!$F$29,H493&lt;='Intersection Mileposts'!$G$29),"Y", IF(AND(H493&gt;='Intersection Mileposts'!$F$30,H493&lt;='Intersection Mileposts'!$G$30),"Y",IF(AND(H493&gt;='Intersection Mileposts'!$F$31,H493&lt;='Intersection Mileposts'!$G$31),"Y",IF(AND(H493&gt;='Intersection Mileposts'!$F$32,H493&lt;='Intersection Mileposts'!$G$32),"Y",IF(AND(H493&gt;='Intersection Mileposts'!$F$33,H493&lt;='Intersection Mileposts'!$G$33),"Y",IF(AND(H493&gt;='Intersection Mileposts'!$F$34,H493&lt;='Intersection Mileposts'!$G$34),"Y",IF(AND(H493&gt;='Intersection Mileposts'!$F$35,H493&lt;='Intersection Mileposts'!$G$35),"Y",IF(AND(H493&gt;='Intersection Mileposts'!$F$36,H493&lt;='Intersection Mileposts'!$G$36),"Y",IF(AND(H493&gt;='Intersection Mileposts'!$F$37,H493&lt;='Intersection Mileposts'!$G$37),"Y",IF(AND(H493&gt;='Intersection Mileposts'!$F$38,H493&lt;='Intersection Mileposts'!$G$38),"Y",IF(AND(H493&gt;='Intersection Mileposts'!$F$39,H493&lt;='Intersection Mileposts'!$G$39),"Y","N"))))))))))))))))))))))))))))))))))))</f>
        <v/>
      </c>
    </row>
    <row r="494" spans="1:46" x14ac:dyDescent="0.3">
      <c r="A494" s="279"/>
      <c r="B494" s="261"/>
      <c r="C494" s="262"/>
      <c r="D494" s="262"/>
      <c r="E494" s="262"/>
      <c r="F494" s="262"/>
      <c r="G494" s="284"/>
      <c r="H494" s="286"/>
      <c r="I494" s="279"/>
      <c r="J494" s="260"/>
      <c r="K494" s="260"/>
      <c r="L494" s="280"/>
      <c r="M494" s="275"/>
      <c r="N494" s="263"/>
      <c r="P494" s="264" t="str">
        <f>IF(R494 = "", "", COUNT($R$4:R494))</f>
        <v/>
      </c>
      <c r="Q494" s="264" t="str">
        <f t="shared" si="61"/>
        <v/>
      </c>
      <c r="R494" s="265" t="str">
        <f t="shared" si="62"/>
        <v/>
      </c>
      <c r="S494" s="266" t="str">
        <f t="shared" si="67"/>
        <v/>
      </c>
      <c r="T494" s="267" t="str">
        <f t="shared" si="63"/>
        <v/>
      </c>
      <c r="U494" s="268" t="str">
        <f t="shared" si="68"/>
        <v/>
      </c>
      <c r="V494" s="269" t="str">
        <f t="shared" si="64"/>
        <v/>
      </c>
      <c r="W494" s="5"/>
      <c r="AR494" s="2" t="str">
        <f t="shared" si="66"/>
        <v/>
      </c>
      <c r="AS494" s="2" t="str">
        <f t="shared" si="65"/>
        <v/>
      </c>
      <c r="AT494" s="2" t="str">
        <f>IF(AR494="","",IF(AND(H494&gt;='Intersection Mileposts'!$F$5,H494&lt;='Intersection Mileposts'!$G$5),"Y",IF(AND(H494&gt;='Intersection Mileposts'!$F$6,H494&lt;='Intersection Mileposts'!$G$6),"Y",IF(AND(H494&gt;='Intersection Mileposts'!$F$7,H494&lt;='Intersection Mileposts'!$G$7),"Y",IF(AND(H494&gt;='Intersection Mileposts'!$F$8,H494&lt;='Intersection Mileposts'!$G$8),"Y",IF(AND(H494&gt;='Intersection Mileposts'!$F$9,H494&lt;='Intersection Mileposts'!$G$9),"Y",IF(AND(H494&gt;='Intersection Mileposts'!$F$10,H494&lt;='Intersection Mileposts'!$G$10),"Y",IF(AND(H494&gt;='Intersection Mileposts'!$F$11,H494&lt;='Intersection Mileposts'!$G$11),"Y",IF(AND(H494&gt;='Intersection Mileposts'!$F$12,H494&lt;='Intersection Mileposts'!$G$12),"Y",IF(AND(H494&gt;='Intersection Mileposts'!$F$13,H494&lt;='Intersection Mileposts'!$G$13),"Y",IF(AND(H494&gt;='Intersection Mileposts'!$F$14,H494&lt;='Intersection Mileposts'!$G$14),"Y",IF(AND(H494&gt;='Intersection Mileposts'!$F$15,H494&lt;='Intersection Mileposts'!$G$15),"Y",IF(AND(H494&gt;='Intersection Mileposts'!$F$16,H494&lt;='Intersection Mileposts'!$G$16),"Y",IF(AND(H494&gt;='Intersection Mileposts'!$F$17,H494&lt;='Intersection Mileposts'!$G$17),"Y",IF(AND(H494&gt;='Intersection Mileposts'!$F$18,H494&lt;='Intersection Mileposts'!$G$18),"Y",IF(AND(H494&gt;='Intersection Mileposts'!$F$19,H494&lt;='Intersection Mileposts'!$G$19),"Y",IF(AND(H494&gt;='Intersection Mileposts'!$F$20,H494&lt;='Intersection Mileposts'!$G$20),"Y",IF(AND(H494&gt;='Intersection Mileposts'!$F$21,H494&lt;='Intersection Mileposts'!$G$21),"Y",IF(AND(H494&gt;='Intersection Mileposts'!$F$22,H494&lt;='Intersection Mileposts'!$G$22),"Y",IF(AND(H494&gt;='Intersection Mileposts'!$F$23,H494&lt;='Intersection Mileposts'!$G$23),"Y",IF(AND(H494&gt;='Intersection Mileposts'!$F$24,H494&lt;='Intersection Mileposts'!$G$24),"Y",IF(AND(H494&gt;='Intersection Mileposts'!$F$25,H494&lt;='Intersection Mileposts'!$G$25),"Y",IF(AND(H494&gt;='Intersection Mileposts'!$F$26,H494&lt;='Intersection Mileposts'!$G$26),"Y",IF(AND(H494&gt;='Intersection Mileposts'!$F$27,H494&lt;='Intersection Mileposts'!$G$27),"Y",IF(AND(H494&gt;='Intersection Mileposts'!$F$28,H494&lt;='Intersection Mileposts'!$G$28),"Y",IF(AND(H494&gt;='Intersection Mileposts'!$F$29,H494&lt;='Intersection Mileposts'!$G$29),"Y", IF(AND(H494&gt;='Intersection Mileposts'!$F$30,H494&lt;='Intersection Mileposts'!$G$30),"Y",IF(AND(H494&gt;='Intersection Mileposts'!$F$31,H494&lt;='Intersection Mileposts'!$G$31),"Y",IF(AND(H494&gt;='Intersection Mileposts'!$F$32,H494&lt;='Intersection Mileposts'!$G$32),"Y",IF(AND(H494&gt;='Intersection Mileposts'!$F$33,H494&lt;='Intersection Mileposts'!$G$33),"Y",IF(AND(H494&gt;='Intersection Mileposts'!$F$34,H494&lt;='Intersection Mileposts'!$G$34),"Y",IF(AND(H494&gt;='Intersection Mileposts'!$F$35,H494&lt;='Intersection Mileposts'!$G$35),"Y",IF(AND(H494&gt;='Intersection Mileposts'!$F$36,H494&lt;='Intersection Mileposts'!$G$36),"Y",IF(AND(H494&gt;='Intersection Mileposts'!$F$37,H494&lt;='Intersection Mileposts'!$G$37),"Y",IF(AND(H494&gt;='Intersection Mileposts'!$F$38,H494&lt;='Intersection Mileposts'!$G$38),"Y",IF(AND(H494&gt;='Intersection Mileposts'!$F$39,H494&lt;='Intersection Mileposts'!$G$39),"Y","N"))))))))))))))))))))))))))))))))))))</f>
        <v/>
      </c>
    </row>
    <row r="495" spans="1:46" x14ac:dyDescent="0.3">
      <c r="A495" s="279"/>
      <c r="B495" s="261"/>
      <c r="C495" s="262"/>
      <c r="D495" s="262"/>
      <c r="E495" s="262"/>
      <c r="F495" s="262"/>
      <c r="G495" s="284"/>
      <c r="H495" s="286"/>
      <c r="I495" s="279"/>
      <c r="J495" s="260"/>
      <c r="K495" s="260"/>
      <c r="L495" s="280"/>
      <c r="M495" s="275"/>
      <c r="N495" s="263"/>
      <c r="P495" s="264" t="str">
        <f>IF(R495 = "", "", COUNT($R$4:R495))</f>
        <v/>
      </c>
      <c r="Q495" s="264" t="str">
        <f t="shared" si="61"/>
        <v/>
      </c>
      <c r="R495" s="265" t="str">
        <f t="shared" si="62"/>
        <v/>
      </c>
      <c r="S495" s="266" t="str">
        <f t="shared" si="67"/>
        <v/>
      </c>
      <c r="T495" s="267" t="str">
        <f t="shared" si="63"/>
        <v/>
      </c>
      <c r="U495" s="268" t="str">
        <f t="shared" si="68"/>
        <v/>
      </c>
      <c r="V495" s="269" t="str">
        <f t="shared" si="64"/>
        <v/>
      </c>
      <c r="W495" s="5"/>
      <c r="AR495" s="2" t="str">
        <f t="shared" si="66"/>
        <v/>
      </c>
      <c r="AS495" s="2" t="str">
        <f t="shared" si="65"/>
        <v/>
      </c>
      <c r="AT495" s="2" t="str">
        <f>IF(AR495="","",IF(AND(H495&gt;='Intersection Mileposts'!$F$5,H495&lt;='Intersection Mileposts'!$G$5),"Y",IF(AND(H495&gt;='Intersection Mileposts'!$F$6,H495&lt;='Intersection Mileposts'!$G$6),"Y",IF(AND(H495&gt;='Intersection Mileposts'!$F$7,H495&lt;='Intersection Mileposts'!$G$7),"Y",IF(AND(H495&gt;='Intersection Mileposts'!$F$8,H495&lt;='Intersection Mileposts'!$G$8),"Y",IF(AND(H495&gt;='Intersection Mileposts'!$F$9,H495&lt;='Intersection Mileposts'!$G$9),"Y",IF(AND(H495&gt;='Intersection Mileposts'!$F$10,H495&lt;='Intersection Mileposts'!$G$10),"Y",IF(AND(H495&gt;='Intersection Mileposts'!$F$11,H495&lt;='Intersection Mileposts'!$G$11),"Y",IF(AND(H495&gt;='Intersection Mileposts'!$F$12,H495&lt;='Intersection Mileposts'!$G$12),"Y",IF(AND(H495&gt;='Intersection Mileposts'!$F$13,H495&lt;='Intersection Mileposts'!$G$13),"Y",IF(AND(H495&gt;='Intersection Mileposts'!$F$14,H495&lt;='Intersection Mileposts'!$G$14),"Y",IF(AND(H495&gt;='Intersection Mileposts'!$F$15,H495&lt;='Intersection Mileposts'!$G$15),"Y",IF(AND(H495&gt;='Intersection Mileposts'!$F$16,H495&lt;='Intersection Mileposts'!$G$16),"Y",IF(AND(H495&gt;='Intersection Mileposts'!$F$17,H495&lt;='Intersection Mileposts'!$G$17),"Y",IF(AND(H495&gt;='Intersection Mileposts'!$F$18,H495&lt;='Intersection Mileposts'!$G$18),"Y",IF(AND(H495&gt;='Intersection Mileposts'!$F$19,H495&lt;='Intersection Mileposts'!$G$19),"Y",IF(AND(H495&gt;='Intersection Mileposts'!$F$20,H495&lt;='Intersection Mileposts'!$G$20),"Y",IF(AND(H495&gt;='Intersection Mileposts'!$F$21,H495&lt;='Intersection Mileposts'!$G$21),"Y",IF(AND(H495&gt;='Intersection Mileposts'!$F$22,H495&lt;='Intersection Mileposts'!$G$22),"Y",IF(AND(H495&gt;='Intersection Mileposts'!$F$23,H495&lt;='Intersection Mileposts'!$G$23),"Y",IF(AND(H495&gt;='Intersection Mileposts'!$F$24,H495&lt;='Intersection Mileposts'!$G$24),"Y",IF(AND(H495&gt;='Intersection Mileposts'!$F$25,H495&lt;='Intersection Mileposts'!$G$25),"Y",IF(AND(H495&gt;='Intersection Mileposts'!$F$26,H495&lt;='Intersection Mileposts'!$G$26),"Y",IF(AND(H495&gt;='Intersection Mileposts'!$F$27,H495&lt;='Intersection Mileposts'!$G$27),"Y",IF(AND(H495&gt;='Intersection Mileposts'!$F$28,H495&lt;='Intersection Mileposts'!$G$28),"Y",IF(AND(H495&gt;='Intersection Mileposts'!$F$29,H495&lt;='Intersection Mileposts'!$G$29),"Y", IF(AND(H495&gt;='Intersection Mileposts'!$F$30,H495&lt;='Intersection Mileposts'!$G$30),"Y",IF(AND(H495&gt;='Intersection Mileposts'!$F$31,H495&lt;='Intersection Mileposts'!$G$31),"Y",IF(AND(H495&gt;='Intersection Mileposts'!$F$32,H495&lt;='Intersection Mileposts'!$G$32),"Y",IF(AND(H495&gt;='Intersection Mileposts'!$F$33,H495&lt;='Intersection Mileposts'!$G$33),"Y",IF(AND(H495&gt;='Intersection Mileposts'!$F$34,H495&lt;='Intersection Mileposts'!$G$34),"Y",IF(AND(H495&gt;='Intersection Mileposts'!$F$35,H495&lt;='Intersection Mileposts'!$G$35),"Y",IF(AND(H495&gt;='Intersection Mileposts'!$F$36,H495&lt;='Intersection Mileposts'!$G$36),"Y",IF(AND(H495&gt;='Intersection Mileposts'!$F$37,H495&lt;='Intersection Mileposts'!$G$37),"Y",IF(AND(H495&gt;='Intersection Mileposts'!$F$38,H495&lt;='Intersection Mileposts'!$G$38),"Y",IF(AND(H495&gt;='Intersection Mileposts'!$F$39,H495&lt;='Intersection Mileposts'!$G$39),"Y","N"))))))))))))))))))))))))))))))))))))</f>
        <v/>
      </c>
    </row>
    <row r="496" spans="1:46" x14ac:dyDescent="0.3">
      <c r="A496" s="279"/>
      <c r="B496" s="261"/>
      <c r="C496" s="262"/>
      <c r="D496" s="262"/>
      <c r="E496" s="262"/>
      <c r="F496" s="262"/>
      <c r="G496" s="284"/>
      <c r="H496" s="286"/>
      <c r="I496" s="279"/>
      <c r="J496" s="260"/>
      <c r="K496" s="260"/>
      <c r="L496" s="280"/>
      <c r="M496" s="275"/>
      <c r="N496" s="263"/>
      <c r="P496" s="264" t="str">
        <f>IF(R496 = "", "", COUNT($R$4:R496))</f>
        <v/>
      </c>
      <c r="Q496" s="264" t="str">
        <f t="shared" si="61"/>
        <v/>
      </c>
      <c r="R496" s="265" t="str">
        <f t="shared" si="62"/>
        <v/>
      </c>
      <c r="S496" s="266" t="str">
        <f t="shared" si="67"/>
        <v/>
      </c>
      <c r="T496" s="267" t="str">
        <f t="shared" si="63"/>
        <v/>
      </c>
      <c r="U496" s="268" t="str">
        <f t="shared" si="68"/>
        <v/>
      </c>
      <c r="V496" s="269" t="str">
        <f t="shared" si="64"/>
        <v/>
      </c>
      <c r="W496" s="5"/>
      <c r="AR496" s="2" t="str">
        <f t="shared" si="66"/>
        <v/>
      </c>
      <c r="AS496" s="2" t="str">
        <f t="shared" si="65"/>
        <v/>
      </c>
      <c r="AT496" s="2" t="str">
        <f>IF(AR496="","",IF(AND(H496&gt;='Intersection Mileposts'!$F$5,H496&lt;='Intersection Mileposts'!$G$5),"Y",IF(AND(H496&gt;='Intersection Mileposts'!$F$6,H496&lt;='Intersection Mileposts'!$G$6),"Y",IF(AND(H496&gt;='Intersection Mileposts'!$F$7,H496&lt;='Intersection Mileposts'!$G$7),"Y",IF(AND(H496&gt;='Intersection Mileposts'!$F$8,H496&lt;='Intersection Mileposts'!$G$8),"Y",IF(AND(H496&gt;='Intersection Mileposts'!$F$9,H496&lt;='Intersection Mileposts'!$G$9),"Y",IF(AND(H496&gt;='Intersection Mileposts'!$F$10,H496&lt;='Intersection Mileposts'!$G$10),"Y",IF(AND(H496&gt;='Intersection Mileposts'!$F$11,H496&lt;='Intersection Mileposts'!$G$11),"Y",IF(AND(H496&gt;='Intersection Mileposts'!$F$12,H496&lt;='Intersection Mileposts'!$G$12),"Y",IF(AND(H496&gt;='Intersection Mileposts'!$F$13,H496&lt;='Intersection Mileposts'!$G$13),"Y",IF(AND(H496&gt;='Intersection Mileposts'!$F$14,H496&lt;='Intersection Mileposts'!$G$14),"Y",IF(AND(H496&gt;='Intersection Mileposts'!$F$15,H496&lt;='Intersection Mileposts'!$G$15),"Y",IF(AND(H496&gt;='Intersection Mileposts'!$F$16,H496&lt;='Intersection Mileposts'!$G$16),"Y",IF(AND(H496&gt;='Intersection Mileposts'!$F$17,H496&lt;='Intersection Mileposts'!$G$17),"Y",IF(AND(H496&gt;='Intersection Mileposts'!$F$18,H496&lt;='Intersection Mileposts'!$G$18),"Y",IF(AND(H496&gt;='Intersection Mileposts'!$F$19,H496&lt;='Intersection Mileposts'!$G$19),"Y",IF(AND(H496&gt;='Intersection Mileposts'!$F$20,H496&lt;='Intersection Mileposts'!$G$20),"Y",IF(AND(H496&gt;='Intersection Mileposts'!$F$21,H496&lt;='Intersection Mileposts'!$G$21),"Y",IF(AND(H496&gt;='Intersection Mileposts'!$F$22,H496&lt;='Intersection Mileposts'!$G$22),"Y",IF(AND(H496&gt;='Intersection Mileposts'!$F$23,H496&lt;='Intersection Mileposts'!$G$23),"Y",IF(AND(H496&gt;='Intersection Mileposts'!$F$24,H496&lt;='Intersection Mileposts'!$G$24),"Y",IF(AND(H496&gt;='Intersection Mileposts'!$F$25,H496&lt;='Intersection Mileposts'!$G$25),"Y",IF(AND(H496&gt;='Intersection Mileposts'!$F$26,H496&lt;='Intersection Mileposts'!$G$26),"Y",IF(AND(H496&gt;='Intersection Mileposts'!$F$27,H496&lt;='Intersection Mileposts'!$G$27),"Y",IF(AND(H496&gt;='Intersection Mileposts'!$F$28,H496&lt;='Intersection Mileposts'!$G$28),"Y",IF(AND(H496&gt;='Intersection Mileposts'!$F$29,H496&lt;='Intersection Mileposts'!$G$29),"Y", IF(AND(H496&gt;='Intersection Mileposts'!$F$30,H496&lt;='Intersection Mileposts'!$G$30),"Y",IF(AND(H496&gt;='Intersection Mileposts'!$F$31,H496&lt;='Intersection Mileposts'!$G$31),"Y",IF(AND(H496&gt;='Intersection Mileposts'!$F$32,H496&lt;='Intersection Mileposts'!$G$32),"Y",IF(AND(H496&gt;='Intersection Mileposts'!$F$33,H496&lt;='Intersection Mileposts'!$G$33),"Y",IF(AND(H496&gt;='Intersection Mileposts'!$F$34,H496&lt;='Intersection Mileposts'!$G$34),"Y",IF(AND(H496&gt;='Intersection Mileposts'!$F$35,H496&lt;='Intersection Mileposts'!$G$35),"Y",IF(AND(H496&gt;='Intersection Mileposts'!$F$36,H496&lt;='Intersection Mileposts'!$G$36),"Y",IF(AND(H496&gt;='Intersection Mileposts'!$F$37,H496&lt;='Intersection Mileposts'!$G$37),"Y",IF(AND(H496&gt;='Intersection Mileposts'!$F$38,H496&lt;='Intersection Mileposts'!$G$38),"Y",IF(AND(H496&gt;='Intersection Mileposts'!$F$39,H496&lt;='Intersection Mileposts'!$G$39),"Y","N"))))))))))))))))))))))))))))))))))))</f>
        <v/>
      </c>
    </row>
    <row r="497" spans="1:46" x14ac:dyDescent="0.3">
      <c r="A497" s="279"/>
      <c r="B497" s="261"/>
      <c r="C497" s="262"/>
      <c r="D497" s="262"/>
      <c r="E497" s="262"/>
      <c r="F497" s="262"/>
      <c r="G497" s="284"/>
      <c r="H497" s="286"/>
      <c r="I497" s="279"/>
      <c r="J497" s="260"/>
      <c r="K497" s="260"/>
      <c r="L497" s="280"/>
      <c r="M497" s="275"/>
      <c r="N497" s="263"/>
      <c r="P497" s="264" t="str">
        <f>IF(R497 = "", "", COUNT($R$4:R497))</f>
        <v/>
      </c>
      <c r="Q497" s="264" t="str">
        <f t="shared" si="61"/>
        <v/>
      </c>
      <c r="R497" s="265" t="str">
        <f t="shared" si="62"/>
        <v/>
      </c>
      <c r="S497" s="266" t="str">
        <f t="shared" si="67"/>
        <v/>
      </c>
      <c r="T497" s="267" t="str">
        <f t="shared" si="63"/>
        <v/>
      </c>
      <c r="U497" s="268" t="str">
        <f t="shared" si="68"/>
        <v/>
      </c>
      <c r="V497" s="269" t="str">
        <f t="shared" si="64"/>
        <v/>
      </c>
      <c r="W497" s="5"/>
      <c r="AR497" s="2" t="str">
        <f t="shared" si="66"/>
        <v/>
      </c>
      <c r="AS497" s="2" t="str">
        <f t="shared" si="65"/>
        <v/>
      </c>
      <c r="AT497" s="2" t="str">
        <f>IF(AR497="","",IF(AND(H497&gt;='Intersection Mileposts'!$F$5,H497&lt;='Intersection Mileposts'!$G$5),"Y",IF(AND(H497&gt;='Intersection Mileposts'!$F$6,H497&lt;='Intersection Mileposts'!$G$6),"Y",IF(AND(H497&gt;='Intersection Mileposts'!$F$7,H497&lt;='Intersection Mileposts'!$G$7),"Y",IF(AND(H497&gt;='Intersection Mileposts'!$F$8,H497&lt;='Intersection Mileposts'!$G$8),"Y",IF(AND(H497&gt;='Intersection Mileposts'!$F$9,H497&lt;='Intersection Mileposts'!$G$9),"Y",IF(AND(H497&gt;='Intersection Mileposts'!$F$10,H497&lt;='Intersection Mileposts'!$G$10),"Y",IF(AND(H497&gt;='Intersection Mileposts'!$F$11,H497&lt;='Intersection Mileposts'!$G$11),"Y",IF(AND(H497&gt;='Intersection Mileposts'!$F$12,H497&lt;='Intersection Mileposts'!$G$12),"Y",IF(AND(H497&gt;='Intersection Mileposts'!$F$13,H497&lt;='Intersection Mileposts'!$G$13),"Y",IF(AND(H497&gt;='Intersection Mileposts'!$F$14,H497&lt;='Intersection Mileposts'!$G$14),"Y",IF(AND(H497&gt;='Intersection Mileposts'!$F$15,H497&lt;='Intersection Mileposts'!$G$15),"Y",IF(AND(H497&gt;='Intersection Mileposts'!$F$16,H497&lt;='Intersection Mileposts'!$G$16),"Y",IF(AND(H497&gt;='Intersection Mileposts'!$F$17,H497&lt;='Intersection Mileposts'!$G$17),"Y",IF(AND(H497&gt;='Intersection Mileposts'!$F$18,H497&lt;='Intersection Mileposts'!$G$18),"Y",IF(AND(H497&gt;='Intersection Mileposts'!$F$19,H497&lt;='Intersection Mileposts'!$G$19),"Y",IF(AND(H497&gt;='Intersection Mileposts'!$F$20,H497&lt;='Intersection Mileposts'!$G$20),"Y",IF(AND(H497&gt;='Intersection Mileposts'!$F$21,H497&lt;='Intersection Mileposts'!$G$21),"Y",IF(AND(H497&gt;='Intersection Mileposts'!$F$22,H497&lt;='Intersection Mileposts'!$G$22),"Y",IF(AND(H497&gt;='Intersection Mileposts'!$F$23,H497&lt;='Intersection Mileposts'!$G$23),"Y",IF(AND(H497&gt;='Intersection Mileposts'!$F$24,H497&lt;='Intersection Mileposts'!$G$24),"Y",IF(AND(H497&gt;='Intersection Mileposts'!$F$25,H497&lt;='Intersection Mileposts'!$G$25),"Y",IF(AND(H497&gt;='Intersection Mileposts'!$F$26,H497&lt;='Intersection Mileposts'!$G$26),"Y",IF(AND(H497&gt;='Intersection Mileposts'!$F$27,H497&lt;='Intersection Mileposts'!$G$27),"Y",IF(AND(H497&gt;='Intersection Mileposts'!$F$28,H497&lt;='Intersection Mileposts'!$G$28),"Y",IF(AND(H497&gt;='Intersection Mileposts'!$F$29,H497&lt;='Intersection Mileposts'!$G$29),"Y", IF(AND(H497&gt;='Intersection Mileposts'!$F$30,H497&lt;='Intersection Mileposts'!$G$30),"Y",IF(AND(H497&gt;='Intersection Mileposts'!$F$31,H497&lt;='Intersection Mileposts'!$G$31),"Y",IF(AND(H497&gt;='Intersection Mileposts'!$F$32,H497&lt;='Intersection Mileposts'!$G$32),"Y",IF(AND(H497&gt;='Intersection Mileposts'!$F$33,H497&lt;='Intersection Mileposts'!$G$33),"Y",IF(AND(H497&gt;='Intersection Mileposts'!$F$34,H497&lt;='Intersection Mileposts'!$G$34),"Y",IF(AND(H497&gt;='Intersection Mileposts'!$F$35,H497&lt;='Intersection Mileposts'!$G$35),"Y",IF(AND(H497&gt;='Intersection Mileposts'!$F$36,H497&lt;='Intersection Mileposts'!$G$36),"Y",IF(AND(H497&gt;='Intersection Mileposts'!$F$37,H497&lt;='Intersection Mileposts'!$G$37),"Y",IF(AND(H497&gt;='Intersection Mileposts'!$F$38,H497&lt;='Intersection Mileposts'!$G$38),"Y",IF(AND(H497&gt;='Intersection Mileposts'!$F$39,H497&lt;='Intersection Mileposts'!$G$39),"Y","N"))))))))))))))))))))))))))))))))))))</f>
        <v/>
      </c>
    </row>
    <row r="498" spans="1:46" x14ac:dyDescent="0.3">
      <c r="A498" s="279"/>
      <c r="B498" s="261"/>
      <c r="C498" s="262"/>
      <c r="D498" s="262"/>
      <c r="E498" s="262"/>
      <c r="F498" s="262"/>
      <c r="G498" s="284"/>
      <c r="H498" s="286"/>
      <c r="I498" s="279"/>
      <c r="J498" s="260"/>
      <c r="K498" s="260"/>
      <c r="L498" s="280"/>
      <c r="M498" s="275"/>
      <c r="N498" s="263"/>
      <c r="P498" s="264" t="str">
        <f>IF(R498 = "", "", COUNT($R$4:R498))</f>
        <v/>
      </c>
      <c r="Q498" s="264" t="str">
        <f t="shared" si="61"/>
        <v/>
      </c>
      <c r="R498" s="265" t="str">
        <f t="shared" si="62"/>
        <v/>
      </c>
      <c r="S498" s="266" t="str">
        <f t="shared" si="67"/>
        <v/>
      </c>
      <c r="T498" s="267" t="str">
        <f t="shared" si="63"/>
        <v/>
      </c>
      <c r="U498" s="268" t="str">
        <f t="shared" si="68"/>
        <v/>
      </c>
      <c r="V498" s="269" t="str">
        <f t="shared" si="64"/>
        <v/>
      </c>
      <c r="W498" s="5"/>
      <c r="AR498" s="2" t="str">
        <f t="shared" si="66"/>
        <v/>
      </c>
      <c r="AS498" s="2" t="str">
        <f t="shared" si="65"/>
        <v/>
      </c>
      <c r="AT498" s="2" t="str">
        <f>IF(AR498="","",IF(AND(H498&gt;='Intersection Mileposts'!$F$5,H498&lt;='Intersection Mileposts'!$G$5),"Y",IF(AND(H498&gt;='Intersection Mileposts'!$F$6,H498&lt;='Intersection Mileposts'!$G$6),"Y",IF(AND(H498&gt;='Intersection Mileposts'!$F$7,H498&lt;='Intersection Mileposts'!$G$7),"Y",IF(AND(H498&gt;='Intersection Mileposts'!$F$8,H498&lt;='Intersection Mileposts'!$G$8),"Y",IF(AND(H498&gt;='Intersection Mileposts'!$F$9,H498&lt;='Intersection Mileposts'!$G$9),"Y",IF(AND(H498&gt;='Intersection Mileposts'!$F$10,H498&lt;='Intersection Mileposts'!$G$10),"Y",IF(AND(H498&gt;='Intersection Mileposts'!$F$11,H498&lt;='Intersection Mileposts'!$G$11),"Y",IF(AND(H498&gt;='Intersection Mileposts'!$F$12,H498&lt;='Intersection Mileposts'!$G$12),"Y",IF(AND(H498&gt;='Intersection Mileposts'!$F$13,H498&lt;='Intersection Mileposts'!$G$13),"Y",IF(AND(H498&gt;='Intersection Mileposts'!$F$14,H498&lt;='Intersection Mileposts'!$G$14),"Y",IF(AND(H498&gt;='Intersection Mileposts'!$F$15,H498&lt;='Intersection Mileposts'!$G$15),"Y",IF(AND(H498&gt;='Intersection Mileposts'!$F$16,H498&lt;='Intersection Mileposts'!$G$16),"Y",IF(AND(H498&gt;='Intersection Mileposts'!$F$17,H498&lt;='Intersection Mileposts'!$G$17),"Y",IF(AND(H498&gt;='Intersection Mileposts'!$F$18,H498&lt;='Intersection Mileposts'!$G$18),"Y",IF(AND(H498&gt;='Intersection Mileposts'!$F$19,H498&lt;='Intersection Mileposts'!$G$19),"Y",IF(AND(H498&gt;='Intersection Mileposts'!$F$20,H498&lt;='Intersection Mileposts'!$G$20),"Y",IF(AND(H498&gt;='Intersection Mileposts'!$F$21,H498&lt;='Intersection Mileposts'!$G$21),"Y",IF(AND(H498&gt;='Intersection Mileposts'!$F$22,H498&lt;='Intersection Mileposts'!$G$22),"Y",IF(AND(H498&gt;='Intersection Mileposts'!$F$23,H498&lt;='Intersection Mileposts'!$G$23),"Y",IF(AND(H498&gt;='Intersection Mileposts'!$F$24,H498&lt;='Intersection Mileposts'!$G$24),"Y",IF(AND(H498&gt;='Intersection Mileposts'!$F$25,H498&lt;='Intersection Mileposts'!$G$25),"Y",IF(AND(H498&gt;='Intersection Mileposts'!$F$26,H498&lt;='Intersection Mileposts'!$G$26),"Y",IF(AND(H498&gt;='Intersection Mileposts'!$F$27,H498&lt;='Intersection Mileposts'!$G$27),"Y",IF(AND(H498&gt;='Intersection Mileposts'!$F$28,H498&lt;='Intersection Mileposts'!$G$28),"Y",IF(AND(H498&gt;='Intersection Mileposts'!$F$29,H498&lt;='Intersection Mileposts'!$G$29),"Y", IF(AND(H498&gt;='Intersection Mileposts'!$F$30,H498&lt;='Intersection Mileposts'!$G$30),"Y",IF(AND(H498&gt;='Intersection Mileposts'!$F$31,H498&lt;='Intersection Mileposts'!$G$31),"Y",IF(AND(H498&gt;='Intersection Mileposts'!$F$32,H498&lt;='Intersection Mileposts'!$G$32),"Y",IF(AND(H498&gt;='Intersection Mileposts'!$F$33,H498&lt;='Intersection Mileposts'!$G$33),"Y",IF(AND(H498&gt;='Intersection Mileposts'!$F$34,H498&lt;='Intersection Mileposts'!$G$34),"Y",IF(AND(H498&gt;='Intersection Mileposts'!$F$35,H498&lt;='Intersection Mileposts'!$G$35),"Y",IF(AND(H498&gt;='Intersection Mileposts'!$F$36,H498&lt;='Intersection Mileposts'!$G$36),"Y",IF(AND(H498&gt;='Intersection Mileposts'!$F$37,H498&lt;='Intersection Mileposts'!$G$37),"Y",IF(AND(H498&gt;='Intersection Mileposts'!$F$38,H498&lt;='Intersection Mileposts'!$G$38),"Y",IF(AND(H498&gt;='Intersection Mileposts'!$F$39,H498&lt;='Intersection Mileposts'!$G$39),"Y","N"))))))))))))))))))))))))))))))))))))</f>
        <v/>
      </c>
    </row>
    <row r="499" spans="1:46" x14ac:dyDescent="0.3">
      <c r="A499" s="279"/>
      <c r="B499" s="261"/>
      <c r="C499" s="262"/>
      <c r="D499" s="262"/>
      <c r="E499" s="262"/>
      <c r="F499" s="262"/>
      <c r="G499" s="284"/>
      <c r="H499" s="286"/>
      <c r="I499" s="279"/>
      <c r="J499" s="260"/>
      <c r="K499" s="260"/>
      <c r="L499" s="280"/>
      <c r="M499" s="275"/>
      <c r="N499" s="263"/>
      <c r="P499" s="264" t="str">
        <f>IF(R499 = "", "", COUNT($R$4:R499))</f>
        <v/>
      </c>
      <c r="Q499" s="264" t="str">
        <f t="shared" si="61"/>
        <v/>
      </c>
      <c r="R499" s="265" t="str">
        <f t="shared" si="62"/>
        <v/>
      </c>
      <c r="S499" s="266" t="str">
        <f t="shared" si="67"/>
        <v/>
      </c>
      <c r="T499" s="267" t="str">
        <f t="shared" si="63"/>
        <v/>
      </c>
      <c r="U499" s="268" t="str">
        <f t="shared" si="68"/>
        <v/>
      </c>
      <c r="V499" s="269" t="str">
        <f t="shared" si="64"/>
        <v/>
      </c>
      <c r="W499" s="5"/>
      <c r="AR499" s="2" t="str">
        <f t="shared" si="66"/>
        <v/>
      </c>
      <c r="AS499" s="2" t="str">
        <f t="shared" si="65"/>
        <v/>
      </c>
      <c r="AT499" s="2" t="str">
        <f>IF(AR499="","",IF(AND(H499&gt;='Intersection Mileposts'!$F$5,H499&lt;='Intersection Mileposts'!$G$5),"Y",IF(AND(H499&gt;='Intersection Mileposts'!$F$6,H499&lt;='Intersection Mileposts'!$G$6),"Y",IF(AND(H499&gt;='Intersection Mileposts'!$F$7,H499&lt;='Intersection Mileposts'!$G$7),"Y",IF(AND(H499&gt;='Intersection Mileposts'!$F$8,H499&lt;='Intersection Mileposts'!$G$8),"Y",IF(AND(H499&gt;='Intersection Mileposts'!$F$9,H499&lt;='Intersection Mileposts'!$G$9),"Y",IF(AND(H499&gt;='Intersection Mileposts'!$F$10,H499&lt;='Intersection Mileposts'!$G$10),"Y",IF(AND(H499&gt;='Intersection Mileposts'!$F$11,H499&lt;='Intersection Mileposts'!$G$11),"Y",IF(AND(H499&gt;='Intersection Mileposts'!$F$12,H499&lt;='Intersection Mileposts'!$G$12),"Y",IF(AND(H499&gt;='Intersection Mileposts'!$F$13,H499&lt;='Intersection Mileposts'!$G$13),"Y",IF(AND(H499&gt;='Intersection Mileposts'!$F$14,H499&lt;='Intersection Mileposts'!$G$14),"Y",IF(AND(H499&gt;='Intersection Mileposts'!$F$15,H499&lt;='Intersection Mileposts'!$G$15),"Y",IF(AND(H499&gt;='Intersection Mileposts'!$F$16,H499&lt;='Intersection Mileposts'!$G$16),"Y",IF(AND(H499&gt;='Intersection Mileposts'!$F$17,H499&lt;='Intersection Mileposts'!$G$17),"Y",IF(AND(H499&gt;='Intersection Mileposts'!$F$18,H499&lt;='Intersection Mileposts'!$G$18),"Y",IF(AND(H499&gt;='Intersection Mileposts'!$F$19,H499&lt;='Intersection Mileposts'!$G$19),"Y",IF(AND(H499&gt;='Intersection Mileposts'!$F$20,H499&lt;='Intersection Mileposts'!$G$20),"Y",IF(AND(H499&gt;='Intersection Mileposts'!$F$21,H499&lt;='Intersection Mileposts'!$G$21),"Y",IF(AND(H499&gt;='Intersection Mileposts'!$F$22,H499&lt;='Intersection Mileposts'!$G$22),"Y",IF(AND(H499&gt;='Intersection Mileposts'!$F$23,H499&lt;='Intersection Mileposts'!$G$23),"Y",IF(AND(H499&gt;='Intersection Mileposts'!$F$24,H499&lt;='Intersection Mileposts'!$G$24),"Y",IF(AND(H499&gt;='Intersection Mileposts'!$F$25,H499&lt;='Intersection Mileposts'!$G$25),"Y",IF(AND(H499&gt;='Intersection Mileposts'!$F$26,H499&lt;='Intersection Mileposts'!$G$26),"Y",IF(AND(H499&gt;='Intersection Mileposts'!$F$27,H499&lt;='Intersection Mileposts'!$G$27),"Y",IF(AND(H499&gt;='Intersection Mileposts'!$F$28,H499&lt;='Intersection Mileposts'!$G$28),"Y",IF(AND(H499&gt;='Intersection Mileposts'!$F$29,H499&lt;='Intersection Mileposts'!$G$29),"Y", IF(AND(H499&gt;='Intersection Mileposts'!$F$30,H499&lt;='Intersection Mileposts'!$G$30),"Y",IF(AND(H499&gt;='Intersection Mileposts'!$F$31,H499&lt;='Intersection Mileposts'!$G$31),"Y",IF(AND(H499&gt;='Intersection Mileposts'!$F$32,H499&lt;='Intersection Mileposts'!$G$32),"Y",IF(AND(H499&gt;='Intersection Mileposts'!$F$33,H499&lt;='Intersection Mileposts'!$G$33),"Y",IF(AND(H499&gt;='Intersection Mileposts'!$F$34,H499&lt;='Intersection Mileposts'!$G$34),"Y",IF(AND(H499&gt;='Intersection Mileposts'!$F$35,H499&lt;='Intersection Mileposts'!$G$35),"Y",IF(AND(H499&gt;='Intersection Mileposts'!$F$36,H499&lt;='Intersection Mileposts'!$G$36),"Y",IF(AND(H499&gt;='Intersection Mileposts'!$F$37,H499&lt;='Intersection Mileposts'!$G$37),"Y",IF(AND(H499&gt;='Intersection Mileposts'!$F$38,H499&lt;='Intersection Mileposts'!$G$38),"Y",IF(AND(H499&gt;='Intersection Mileposts'!$F$39,H499&lt;='Intersection Mileposts'!$G$39),"Y","N"))))))))))))))))))))))))))))))))))))</f>
        <v/>
      </c>
    </row>
    <row r="500" spans="1:46" x14ac:dyDescent="0.3">
      <c r="A500" s="279"/>
      <c r="B500" s="261"/>
      <c r="C500" s="262"/>
      <c r="D500" s="262"/>
      <c r="E500" s="262"/>
      <c r="F500" s="262"/>
      <c r="G500" s="284"/>
      <c r="H500" s="286"/>
      <c r="I500" s="279"/>
      <c r="J500" s="260"/>
      <c r="K500" s="260"/>
      <c r="L500" s="280"/>
      <c r="M500" s="275"/>
      <c r="N500" s="263"/>
      <c r="P500" s="264" t="str">
        <f>IF(R500 = "", "", COUNT($R$4:R500))</f>
        <v/>
      </c>
      <c r="Q500" s="264" t="str">
        <f t="shared" si="61"/>
        <v/>
      </c>
      <c r="R500" s="265" t="str">
        <f t="shared" si="62"/>
        <v/>
      </c>
      <c r="S500" s="266" t="str">
        <f t="shared" si="67"/>
        <v/>
      </c>
      <c r="T500" s="267" t="str">
        <f t="shared" si="63"/>
        <v/>
      </c>
      <c r="U500" s="268" t="str">
        <f t="shared" si="68"/>
        <v/>
      </c>
      <c r="V500" s="269" t="str">
        <f t="shared" si="64"/>
        <v/>
      </c>
      <c r="W500" s="5"/>
      <c r="AR500" s="2" t="str">
        <f t="shared" si="66"/>
        <v/>
      </c>
      <c r="AS500" s="2" t="str">
        <f t="shared" si="65"/>
        <v/>
      </c>
      <c r="AT500" s="2" t="str">
        <f>IF(AR500="","",IF(AND(H500&gt;='Intersection Mileposts'!$F$5,H500&lt;='Intersection Mileposts'!$G$5),"Y",IF(AND(H500&gt;='Intersection Mileposts'!$F$6,H500&lt;='Intersection Mileposts'!$G$6),"Y",IF(AND(H500&gt;='Intersection Mileposts'!$F$7,H500&lt;='Intersection Mileposts'!$G$7),"Y",IF(AND(H500&gt;='Intersection Mileposts'!$F$8,H500&lt;='Intersection Mileposts'!$G$8),"Y",IF(AND(H500&gt;='Intersection Mileposts'!$F$9,H500&lt;='Intersection Mileposts'!$G$9),"Y",IF(AND(H500&gt;='Intersection Mileposts'!$F$10,H500&lt;='Intersection Mileposts'!$G$10),"Y",IF(AND(H500&gt;='Intersection Mileposts'!$F$11,H500&lt;='Intersection Mileposts'!$G$11),"Y",IF(AND(H500&gt;='Intersection Mileposts'!$F$12,H500&lt;='Intersection Mileposts'!$G$12),"Y",IF(AND(H500&gt;='Intersection Mileposts'!$F$13,H500&lt;='Intersection Mileposts'!$G$13),"Y",IF(AND(H500&gt;='Intersection Mileposts'!$F$14,H500&lt;='Intersection Mileposts'!$G$14),"Y",IF(AND(H500&gt;='Intersection Mileposts'!$F$15,H500&lt;='Intersection Mileposts'!$G$15),"Y",IF(AND(H500&gt;='Intersection Mileposts'!$F$16,H500&lt;='Intersection Mileposts'!$G$16),"Y",IF(AND(H500&gt;='Intersection Mileposts'!$F$17,H500&lt;='Intersection Mileposts'!$G$17),"Y",IF(AND(H500&gt;='Intersection Mileposts'!$F$18,H500&lt;='Intersection Mileposts'!$G$18),"Y",IF(AND(H500&gt;='Intersection Mileposts'!$F$19,H500&lt;='Intersection Mileposts'!$G$19),"Y",IF(AND(H500&gt;='Intersection Mileposts'!$F$20,H500&lt;='Intersection Mileposts'!$G$20),"Y",IF(AND(H500&gt;='Intersection Mileposts'!$F$21,H500&lt;='Intersection Mileposts'!$G$21),"Y",IF(AND(H500&gt;='Intersection Mileposts'!$F$22,H500&lt;='Intersection Mileposts'!$G$22),"Y",IF(AND(H500&gt;='Intersection Mileposts'!$F$23,H500&lt;='Intersection Mileposts'!$G$23),"Y",IF(AND(H500&gt;='Intersection Mileposts'!$F$24,H500&lt;='Intersection Mileposts'!$G$24),"Y",IF(AND(H500&gt;='Intersection Mileposts'!$F$25,H500&lt;='Intersection Mileposts'!$G$25),"Y",IF(AND(H500&gt;='Intersection Mileposts'!$F$26,H500&lt;='Intersection Mileposts'!$G$26),"Y",IF(AND(H500&gt;='Intersection Mileposts'!$F$27,H500&lt;='Intersection Mileposts'!$G$27),"Y",IF(AND(H500&gt;='Intersection Mileposts'!$F$28,H500&lt;='Intersection Mileposts'!$G$28),"Y",IF(AND(H500&gt;='Intersection Mileposts'!$F$29,H500&lt;='Intersection Mileposts'!$G$29),"Y", IF(AND(H500&gt;='Intersection Mileposts'!$F$30,H500&lt;='Intersection Mileposts'!$G$30),"Y",IF(AND(H500&gt;='Intersection Mileposts'!$F$31,H500&lt;='Intersection Mileposts'!$G$31),"Y",IF(AND(H500&gt;='Intersection Mileposts'!$F$32,H500&lt;='Intersection Mileposts'!$G$32),"Y",IF(AND(H500&gt;='Intersection Mileposts'!$F$33,H500&lt;='Intersection Mileposts'!$G$33),"Y",IF(AND(H500&gt;='Intersection Mileposts'!$F$34,H500&lt;='Intersection Mileposts'!$G$34),"Y",IF(AND(H500&gt;='Intersection Mileposts'!$F$35,H500&lt;='Intersection Mileposts'!$G$35),"Y",IF(AND(H500&gt;='Intersection Mileposts'!$F$36,H500&lt;='Intersection Mileposts'!$G$36),"Y",IF(AND(H500&gt;='Intersection Mileposts'!$F$37,H500&lt;='Intersection Mileposts'!$G$37),"Y",IF(AND(H500&gt;='Intersection Mileposts'!$F$38,H500&lt;='Intersection Mileposts'!$G$38),"Y",IF(AND(H500&gt;='Intersection Mileposts'!$F$39,H500&lt;='Intersection Mileposts'!$G$39),"Y","N"))))))))))))))))))))))))))))))))))))</f>
        <v/>
      </c>
    </row>
    <row r="501" spans="1:46" x14ac:dyDescent="0.3">
      <c r="A501" s="279"/>
      <c r="B501" s="261"/>
      <c r="C501" s="262"/>
      <c r="D501" s="262"/>
      <c r="E501" s="262"/>
      <c r="F501" s="262"/>
      <c r="G501" s="284"/>
      <c r="H501" s="286"/>
      <c r="I501" s="279"/>
      <c r="J501" s="260"/>
      <c r="K501" s="260"/>
      <c r="L501" s="280"/>
      <c r="M501" s="275"/>
      <c r="N501" s="263"/>
      <c r="P501" s="264" t="str">
        <f>IF(R501 = "", "", COUNT($R$4:R501))</f>
        <v/>
      </c>
      <c r="Q501" s="264" t="str">
        <f t="shared" si="61"/>
        <v/>
      </c>
      <c r="R501" s="265" t="str">
        <f t="shared" si="62"/>
        <v/>
      </c>
      <c r="S501" s="266" t="str">
        <f t="shared" si="67"/>
        <v/>
      </c>
      <c r="T501" s="267" t="str">
        <f t="shared" si="63"/>
        <v/>
      </c>
      <c r="U501" s="268" t="str">
        <f t="shared" si="68"/>
        <v/>
      </c>
      <c r="V501" s="269" t="str">
        <f t="shared" si="64"/>
        <v/>
      </c>
      <c r="W501" s="5"/>
      <c r="AR501" s="2" t="str">
        <f t="shared" si="66"/>
        <v/>
      </c>
      <c r="AS501" s="2" t="str">
        <f t="shared" si="65"/>
        <v/>
      </c>
      <c r="AT501" s="2" t="str">
        <f>IF(AR501="","",IF(AND(H501&gt;='Intersection Mileposts'!$F$5,H501&lt;='Intersection Mileposts'!$G$5),"Y",IF(AND(H501&gt;='Intersection Mileposts'!$F$6,H501&lt;='Intersection Mileposts'!$G$6),"Y",IF(AND(H501&gt;='Intersection Mileposts'!$F$7,H501&lt;='Intersection Mileposts'!$G$7),"Y",IF(AND(H501&gt;='Intersection Mileposts'!$F$8,H501&lt;='Intersection Mileposts'!$G$8),"Y",IF(AND(H501&gt;='Intersection Mileposts'!$F$9,H501&lt;='Intersection Mileposts'!$G$9),"Y",IF(AND(H501&gt;='Intersection Mileposts'!$F$10,H501&lt;='Intersection Mileposts'!$G$10),"Y",IF(AND(H501&gt;='Intersection Mileposts'!$F$11,H501&lt;='Intersection Mileposts'!$G$11),"Y",IF(AND(H501&gt;='Intersection Mileposts'!$F$12,H501&lt;='Intersection Mileposts'!$G$12),"Y",IF(AND(H501&gt;='Intersection Mileposts'!$F$13,H501&lt;='Intersection Mileposts'!$G$13),"Y",IF(AND(H501&gt;='Intersection Mileposts'!$F$14,H501&lt;='Intersection Mileposts'!$G$14),"Y",IF(AND(H501&gt;='Intersection Mileposts'!$F$15,H501&lt;='Intersection Mileposts'!$G$15),"Y",IF(AND(H501&gt;='Intersection Mileposts'!$F$16,H501&lt;='Intersection Mileposts'!$G$16),"Y",IF(AND(H501&gt;='Intersection Mileposts'!$F$17,H501&lt;='Intersection Mileposts'!$G$17),"Y",IF(AND(H501&gt;='Intersection Mileposts'!$F$18,H501&lt;='Intersection Mileposts'!$G$18),"Y",IF(AND(H501&gt;='Intersection Mileposts'!$F$19,H501&lt;='Intersection Mileposts'!$G$19),"Y",IF(AND(H501&gt;='Intersection Mileposts'!$F$20,H501&lt;='Intersection Mileposts'!$G$20),"Y",IF(AND(H501&gt;='Intersection Mileposts'!$F$21,H501&lt;='Intersection Mileposts'!$G$21),"Y",IF(AND(H501&gt;='Intersection Mileposts'!$F$22,H501&lt;='Intersection Mileposts'!$G$22),"Y",IF(AND(H501&gt;='Intersection Mileposts'!$F$23,H501&lt;='Intersection Mileposts'!$G$23),"Y",IF(AND(H501&gt;='Intersection Mileposts'!$F$24,H501&lt;='Intersection Mileposts'!$G$24),"Y",IF(AND(H501&gt;='Intersection Mileposts'!$F$25,H501&lt;='Intersection Mileposts'!$G$25),"Y",IF(AND(H501&gt;='Intersection Mileposts'!$F$26,H501&lt;='Intersection Mileposts'!$G$26),"Y",IF(AND(H501&gt;='Intersection Mileposts'!$F$27,H501&lt;='Intersection Mileposts'!$G$27),"Y",IF(AND(H501&gt;='Intersection Mileposts'!$F$28,H501&lt;='Intersection Mileposts'!$G$28),"Y",IF(AND(H501&gt;='Intersection Mileposts'!$F$29,H501&lt;='Intersection Mileposts'!$G$29),"Y", IF(AND(H501&gt;='Intersection Mileposts'!$F$30,H501&lt;='Intersection Mileposts'!$G$30),"Y",IF(AND(H501&gt;='Intersection Mileposts'!$F$31,H501&lt;='Intersection Mileposts'!$G$31),"Y",IF(AND(H501&gt;='Intersection Mileposts'!$F$32,H501&lt;='Intersection Mileposts'!$G$32),"Y",IF(AND(H501&gt;='Intersection Mileposts'!$F$33,H501&lt;='Intersection Mileposts'!$G$33),"Y",IF(AND(H501&gt;='Intersection Mileposts'!$F$34,H501&lt;='Intersection Mileposts'!$G$34),"Y",IF(AND(H501&gt;='Intersection Mileposts'!$F$35,H501&lt;='Intersection Mileposts'!$G$35),"Y",IF(AND(H501&gt;='Intersection Mileposts'!$F$36,H501&lt;='Intersection Mileposts'!$G$36),"Y",IF(AND(H501&gt;='Intersection Mileposts'!$F$37,H501&lt;='Intersection Mileposts'!$G$37),"Y",IF(AND(H501&gt;='Intersection Mileposts'!$F$38,H501&lt;='Intersection Mileposts'!$G$38),"Y",IF(AND(H501&gt;='Intersection Mileposts'!$F$39,H501&lt;='Intersection Mileposts'!$G$39),"Y","N"))))))))))))))))))))))))))))))))))))</f>
        <v/>
      </c>
    </row>
    <row r="502" spans="1:46" x14ac:dyDescent="0.3">
      <c r="A502" s="279"/>
      <c r="B502" s="261"/>
      <c r="C502" s="262"/>
      <c r="D502" s="262"/>
      <c r="E502" s="262"/>
      <c r="F502" s="262"/>
      <c r="G502" s="284"/>
      <c r="H502" s="286"/>
      <c r="I502" s="279"/>
      <c r="J502" s="260"/>
      <c r="K502" s="260"/>
      <c r="L502" s="280"/>
      <c r="M502" s="275"/>
      <c r="N502" s="263"/>
      <c r="P502" s="264" t="str">
        <f>IF(R502 = "", "", COUNT($R$4:R502))</f>
        <v/>
      </c>
      <c r="Q502" s="264" t="str">
        <f t="shared" si="61"/>
        <v/>
      </c>
      <c r="R502" s="265" t="str">
        <f t="shared" si="62"/>
        <v/>
      </c>
      <c r="S502" s="266" t="str">
        <f t="shared" si="67"/>
        <v/>
      </c>
      <c r="T502" s="267" t="str">
        <f t="shared" si="63"/>
        <v/>
      </c>
      <c r="U502" s="268" t="str">
        <f t="shared" si="68"/>
        <v/>
      </c>
      <c r="V502" s="269" t="str">
        <f t="shared" si="64"/>
        <v/>
      </c>
      <c r="W502" s="5"/>
      <c r="AR502" s="2" t="str">
        <f t="shared" si="66"/>
        <v/>
      </c>
      <c r="AS502" s="2" t="str">
        <f t="shared" si="65"/>
        <v/>
      </c>
      <c r="AT502" s="2" t="str">
        <f>IF(AR502="","",IF(AND(H502&gt;='Intersection Mileposts'!$F$5,H502&lt;='Intersection Mileposts'!$G$5),"Y",IF(AND(H502&gt;='Intersection Mileposts'!$F$6,H502&lt;='Intersection Mileposts'!$G$6),"Y",IF(AND(H502&gt;='Intersection Mileposts'!$F$7,H502&lt;='Intersection Mileposts'!$G$7),"Y",IF(AND(H502&gt;='Intersection Mileposts'!$F$8,H502&lt;='Intersection Mileposts'!$G$8),"Y",IF(AND(H502&gt;='Intersection Mileposts'!$F$9,H502&lt;='Intersection Mileposts'!$G$9),"Y",IF(AND(H502&gt;='Intersection Mileposts'!$F$10,H502&lt;='Intersection Mileposts'!$G$10),"Y",IF(AND(H502&gt;='Intersection Mileposts'!$F$11,H502&lt;='Intersection Mileposts'!$G$11),"Y",IF(AND(H502&gt;='Intersection Mileposts'!$F$12,H502&lt;='Intersection Mileposts'!$G$12),"Y",IF(AND(H502&gt;='Intersection Mileposts'!$F$13,H502&lt;='Intersection Mileposts'!$G$13),"Y",IF(AND(H502&gt;='Intersection Mileposts'!$F$14,H502&lt;='Intersection Mileposts'!$G$14),"Y",IF(AND(H502&gt;='Intersection Mileposts'!$F$15,H502&lt;='Intersection Mileposts'!$G$15),"Y",IF(AND(H502&gt;='Intersection Mileposts'!$F$16,H502&lt;='Intersection Mileposts'!$G$16),"Y",IF(AND(H502&gt;='Intersection Mileposts'!$F$17,H502&lt;='Intersection Mileposts'!$G$17),"Y",IF(AND(H502&gt;='Intersection Mileposts'!$F$18,H502&lt;='Intersection Mileposts'!$G$18),"Y",IF(AND(H502&gt;='Intersection Mileposts'!$F$19,H502&lt;='Intersection Mileposts'!$G$19),"Y",IF(AND(H502&gt;='Intersection Mileposts'!$F$20,H502&lt;='Intersection Mileposts'!$G$20),"Y",IF(AND(H502&gt;='Intersection Mileposts'!$F$21,H502&lt;='Intersection Mileposts'!$G$21),"Y",IF(AND(H502&gt;='Intersection Mileposts'!$F$22,H502&lt;='Intersection Mileposts'!$G$22),"Y",IF(AND(H502&gt;='Intersection Mileposts'!$F$23,H502&lt;='Intersection Mileposts'!$G$23),"Y",IF(AND(H502&gt;='Intersection Mileposts'!$F$24,H502&lt;='Intersection Mileposts'!$G$24),"Y",IF(AND(H502&gt;='Intersection Mileposts'!$F$25,H502&lt;='Intersection Mileposts'!$G$25),"Y",IF(AND(H502&gt;='Intersection Mileposts'!$F$26,H502&lt;='Intersection Mileposts'!$G$26),"Y",IF(AND(H502&gt;='Intersection Mileposts'!$F$27,H502&lt;='Intersection Mileposts'!$G$27),"Y",IF(AND(H502&gt;='Intersection Mileposts'!$F$28,H502&lt;='Intersection Mileposts'!$G$28),"Y",IF(AND(H502&gt;='Intersection Mileposts'!$F$29,H502&lt;='Intersection Mileposts'!$G$29),"Y", IF(AND(H502&gt;='Intersection Mileposts'!$F$30,H502&lt;='Intersection Mileposts'!$G$30),"Y",IF(AND(H502&gt;='Intersection Mileposts'!$F$31,H502&lt;='Intersection Mileposts'!$G$31),"Y",IF(AND(H502&gt;='Intersection Mileposts'!$F$32,H502&lt;='Intersection Mileposts'!$G$32),"Y",IF(AND(H502&gt;='Intersection Mileposts'!$F$33,H502&lt;='Intersection Mileposts'!$G$33),"Y",IF(AND(H502&gt;='Intersection Mileposts'!$F$34,H502&lt;='Intersection Mileposts'!$G$34),"Y",IF(AND(H502&gt;='Intersection Mileposts'!$F$35,H502&lt;='Intersection Mileposts'!$G$35),"Y",IF(AND(H502&gt;='Intersection Mileposts'!$F$36,H502&lt;='Intersection Mileposts'!$G$36),"Y",IF(AND(H502&gt;='Intersection Mileposts'!$F$37,H502&lt;='Intersection Mileposts'!$G$37),"Y",IF(AND(H502&gt;='Intersection Mileposts'!$F$38,H502&lt;='Intersection Mileposts'!$G$38),"Y",IF(AND(H502&gt;='Intersection Mileposts'!$F$39,H502&lt;='Intersection Mileposts'!$G$39),"Y","N"))))))))))))))))))))))))))))))))))))</f>
        <v/>
      </c>
    </row>
    <row r="503" spans="1:46" x14ac:dyDescent="0.3">
      <c r="A503" s="279"/>
      <c r="B503" s="261"/>
      <c r="C503" s="262"/>
      <c r="D503" s="262"/>
      <c r="E503" s="262"/>
      <c r="F503" s="262"/>
      <c r="G503" s="284"/>
      <c r="H503" s="286"/>
      <c r="I503" s="279"/>
      <c r="J503" s="260"/>
      <c r="K503" s="260"/>
      <c r="L503" s="280"/>
      <c r="M503" s="275"/>
      <c r="N503" s="263"/>
      <c r="P503" s="264" t="str">
        <f>IF(R503 = "", "", COUNT($R$4:R503))</f>
        <v/>
      </c>
      <c r="Q503" s="264" t="str">
        <f t="shared" si="61"/>
        <v/>
      </c>
      <c r="R503" s="265" t="str">
        <f t="shared" si="62"/>
        <v/>
      </c>
      <c r="S503" s="266" t="str">
        <f t="shared" si="67"/>
        <v/>
      </c>
      <c r="T503" s="267" t="str">
        <f t="shared" si="63"/>
        <v/>
      </c>
      <c r="U503" s="268" t="str">
        <f t="shared" si="68"/>
        <v/>
      </c>
      <c r="V503" s="269" t="str">
        <f t="shared" si="64"/>
        <v/>
      </c>
      <c r="W503" s="5"/>
      <c r="AR503" s="2" t="str">
        <f t="shared" si="66"/>
        <v/>
      </c>
      <c r="AS503" s="2" t="str">
        <f t="shared" si="65"/>
        <v/>
      </c>
      <c r="AT503" s="2" t="str">
        <f>IF(AR503="","",IF(AND(H503&gt;='Intersection Mileposts'!$F$5,H503&lt;='Intersection Mileposts'!$G$5),"Y",IF(AND(H503&gt;='Intersection Mileposts'!$F$6,H503&lt;='Intersection Mileposts'!$G$6),"Y",IF(AND(H503&gt;='Intersection Mileposts'!$F$7,H503&lt;='Intersection Mileposts'!$G$7),"Y",IF(AND(H503&gt;='Intersection Mileposts'!$F$8,H503&lt;='Intersection Mileposts'!$G$8),"Y",IF(AND(H503&gt;='Intersection Mileposts'!$F$9,H503&lt;='Intersection Mileposts'!$G$9),"Y",IF(AND(H503&gt;='Intersection Mileposts'!$F$10,H503&lt;='Intersection Mileposts'!$G$10),"Y",IF(AND(H503&gt;='Intersection Mileposts'!$F$11,H503&lt;='Intersection Mileposts'!$G$11),"Y",IF(AND(H503&gt;='Intersection Mileposts'!$F$12,H503&lt;='Intersection Mileposts'!$G$12),"Y",IF(AND(H503&gt;='Intersection Mileposts'!$F$13,H503&lt;='Intersection Mileposts'!$G$13),"Y",IF(AND(H503&gt;='Intersection Mileposts'!$F$14,H503&lt;='Intersection Mileposts'!$G$14),"Y",IF(AND(H503&gt;='Intersection Mileposts'!$F$15,H503&lt;='Intersection Mileposts'!$G$15),"Y",IF(AND(H503&gt;='Intersection Mileposts'!$F$16,H503&lt;='Intersection Mileposts'!$G$16),"Y",IF(AND(H503&gt;='Intersection Mileposts'!$F$17,H503&lt;='Intersection Mileposts'!$G$17),"Y",IF(AND(H503&gt;='Intersection Mileposts'!$F$18,H503&lt;='Intersection Mileposts'!$G$18),"Y",IF(AND(H503&gt;='Intersection Mileposts'!$F$19,H503&lt;='Intersection Mileposts'!$G$19),"Y",IF(AND(H503&gt;='Intersection Mileposts'!$F$20,H503&lt;='Intersection Mileposts'!$G$20),"Y",IF(AND(H503&gt;='Intersection Mileposts'!$F$21,H503&lt;='Intersection Mileposts'!$G$21),"Y",IF(AND(H503&gt;='Intersection Mileposts'!$F$22,H503&lt;='Intersection Mileposts'!$G$22),"Y",IF(AND(H503&gt;='Intersection Mileposts'!$F$23,H503&lt;='Intersection Mileposts'!$G$23),"Y",IF(AND(H503&gt;='Intersection Mileposts'!$F$24,H503&lt;='Intersection Mileposts'!$G$24),"Y",IF(AND(H503&gt;='Intersection Mileposts'!$F$25,H503&lt;='Intersection Mileposts'!$G$25),"Y",IF(AND(H503&gt;='Intersection Mileposts'!$F$26,H503&lt;='Intersection Mileposts'!$G$26),"Y",IF(AND(H503&gt;='Intersection Mileposts'!$F$27,H503&lt;='Intersection Mileposts'!$G$27),"Y",IF(AND(H503&gt;='Intersection Mileposts'!$F$28,H503&lt;='Intersection Mileposts'!$G$28),"Y",IF(AND(H503&gt;='Intersection Mileposts'!$F$29,H503&lt;='Intersection Mileposts'!$G$29),"Y", IF(AND(H503&gt;='Intersection Mileposts'!$F$30,H503&lt;='Intersection Mileposts'!$G$30),"Y",IF(AND(H503&gt;='Intersection Mileposts'!$F$31,H503&lt;='Intersection Mileposts'!$G$31),"Y",IF(AND(H503&gt;='Intersection Mileposts'!$F$32,H503&lt;='Intersection Mileposts'!$G$32),"Y",IF(AND(H503&gt;='Intersection Mileposts'!$F$33,H503&lt;='Intersection Mileposts'!$G$33),"Y",IF(AND(H503&gt;='Intersection Mileposts'!$F$34,H503&lt;='Intersection Mileposts'!$G$34),"Y",IF(AND(H503&gt;='Intersection Mileposts'!$F$35,H503&lt;='Intersection Mileposts'!$G$35),"Y",IF(AND(H503&gt;='Intersection Mileposts'!$F$36,H503&lt;='Intersection Mileposts'!$G$36),"Y",IF(AND(H503&gt;='Intersection Mileposts'!$F$37,H503&lt;='Intersection Mileposts'!$G$37),"Y",IF(AND(H503&gt;='Intersection Mileposts'!$F$38,H503&lt;='Intersection Mileposts'!$G$38),"Y",IF(AND(H503&gt;='Intersection Mileposts'!$F$39,H503&lt;='Intersection Mileposts'!$G$39),"Y","N"))))))))))))))))))))))))))))))))))))</f>
        <v/>
      </c>
    </row>
    <row r="504" spans="1:46" x14ac:dyDescent="0.3">
      <c r="A504" s="279"/>
      <c r="B504" s="261"/>
      <c r="C504" s="262"/>
      <c r="D504" s="262"/>
      <c r="E504" s="262"/>
      <c r="F504" s="262"/>
      <c r="G504" s="284"/>
      <c r="H504" s="286"/>
      <c r="I504" s="279"/>
      <c r="J504" s="260"/>
      <c r="K504" s="260"/>
      <c r="L504" s="280"/>
      <c r="M504" s="275"/>
      <c r="N504" s="263"/>
      <c r="P504" s="264" t="str">
        <f>IF(R504 = "", "", COUNT($R$4:R504))</f>
        <v/>
      </c>
      <c r="Q504" s="264" t="str">
        <f t="shared" si="61"/>
        <v/>
      </c>
      <c r="R504" s="265" t="str">
        <f t="shared" si="62"/>
        <v/>
      </c>
      <c r="S504" s="266" t="str">
        <f t="shared" si="67"/>
        <v/>
      </c>
      <c r="T504" s="267" t="str">
        <f t="shared" si="63"/>
        <v/>
      </c>
      <c r="U504" s="268" t="str">
        <f t="shared" si="68"/>
        <v/>
      </c>
      <c r="V504" s="269" t="str">
        <f t="shared" si="64"/>
        <v/>
      </c>
      <c r="W504" s="5"/>
      <c r="AR504" s="2" t="str">
        <f t="shared" si="66"/>
        <v/>
      </c>
      <c r="AS504" s="2" t="str">
        <f t="shared" si="65"/>
        <v/>
      </c>
      <c r="AT504" s="2" t="str">
        <f>IF(AR504="","",IF(AND(H504&gt;='Intersection Mileposts'!$F$5,H504&lt;='Intersection Mileposts'!$G$5),"Y",IF(AND(H504&gt;='Intersection Mileposts'!$F$6,H504&lt;='Intersection Mileposts'!$G$6),"Y",IF(AND(H504&gt;='Intersection Mileposts'!$F$7,H504&lt;='Intersection Mileposts'!$G$7),"Y",IF(AND(H504&gt;='Intersection Mileposts'!$F$8,H504&lt;='Intersection Mileposts'!$G$8),"Y",IF(AND(H504&gt;='Intersection Mileposts'!$F$9,H504&lt;='Intersection Mileposts'!$G$9),"Y",IF(AND(H504&gt;='Intersection Mileposts'!$F$10,H504&lt;='Intersection Mileposts'!$G$10),"Y",IF(AND(H504&gt;='Intersection Mileposts'!$F$11,H504&lt;='Intersection Mileposts'!$G$11),"Y",IF(AND(H504&gt;='Intersection Mileposts'!$F$12,H504&lt;='Intersection Mileposts'!$G$12),"Y",IF(AND(H504&gt;='Intersection Mileposts'!$F$13,H504&lt;='Intersection Mileposts'!$G$13),"Y",IF(AND(H504&gt;='Intersection Mileposts'!$F$14,H504&lt;='Intersection Mileposts'!$G$14),"Y",IF(AND(H504&gt;='Intersection Mileposts'!$F$15,H504&lt;='Intersection Mileposts'!$G$15),"Y",IF(AND(H504&gt;='Intersection Mileposts'!$F$16,H504&lt;='Intersection Mileposts'!$G$16),"Y",IF(AND(H504&gt;='Intersection Mileposts'!$F$17,H504&lt;='Intersection Mileposts'!$G$17),"Y",IF(AND(H504&gt;='Intersection Mileposts'!$F$18,H504&lt;='Intersection Mileposts'!$G$18),"Y",IF(AND(H504&gt;='Intersection Mileposts'!$F$19,H504&lt;='Intersection Mileposts'!$G$19),"Y",IF(AND(H504&gt;='Intersection Mileposts'!$F$20,H504&lt;='Intersection Mileposts'!$G$20),"Y",IF(AND(H504&gt;='Intersection Mileposts'!$F$21,H504&lt;='Intersection Mileposts'!$G$21),"Y",IF(AND(H504&gt;='Intersection Mileposts'!$F$22,H504&lt;='Intersection Mileposts'!$G$22),"Y",IF(AND(H504&gt;='Intersection Mileposts'!$F$23,H504&lt;='Intersection Mileposts'!$G$23),"Y",IF(AND(H504&gt;='Intersection Mileposts'!$F$24,H504&lt;='Intersection Mileposts'!$G$24),"Y",IF(AND(H504&gt;='Intersection Mileposts'!$F$25,H504&lt;='Intersection Mileposts'!$G$25),"Y",IF(AND(H504&gt;='Intersection Mileposts'!$F$26,H504&lt;='Intersection Mileposts'!$G$26),"Y",IF(AND(H504&gt;='Intersection Mileposts'!$F$27,H504&lt;='Intersection Mileposts'!$G$27),"Y",IF(AND(H504&gt;='Intersection Mileposts'!$F$28,H504&lt;='Intersection Mileposts'!$G$28),"Y",IF(AND(H504&gt;='Intersection Mileposts'!$F$29,H504&lt;='Intersection Mileposts'!$G$29),"Y", IF(AND(H504&gt;='Intersection Mileposts'!$F$30,H504&lt;='Intersection Mileposts'!$G$30),"Y",IF(AND(H504&gt;='Intersection Mileposts'!$F$31,H504&lt;='Intersection Mileposts'!$G$31),"Y",IF(AND(H504&gt;='Intersection Mileposts'!$F$32,H504&lt;='Intersection Mileposts'!$G$32),"Y",IF(AND(H504&gt;='Intersection Mileposts'!$F$33,H504&lt;='Intersection Mileposts'!$G$33),"Y",IF(AND(H504&gt;='Intersection Mileposts'!$F$34,H504&lt;='Intersection Mileposts'!$G$34),"Y",IF(AND(H504&gt;='Intersection Mileposts'!$F$35,H504&lt;='Intersection Mileposts'!$G$35),"Y",IF(AND(H504&gt;='Intersection Mileposts'!$F$36,H504&lt;='Intersection Mileposts'!$G$36),"Y",IF(AND(H504&gt;='Intersection Mileposts'!$F$37,H504&lt;='Intersection Mileposts'!$G$37),"Y",IF(AND(H504&gt;='Intersection Mileposts'!$F$38,H504&lt;='Intersection Mileposts'!$G$38),"Y",IF(AND(H504&gt;='Intersection Mileposts'!$F$39,H504&lt;='Intersection Mileposts'!$G$39),"Y","N"))))))))))))))))))))))))))))))))))))</f>
        <v/>
      </c>
    </row>
    <row r="505" spans="1:46" x14ac:dyDescent="0.3">
      <c r="A505" s="279"/>
      <c r="B505" s="261"/>
      <c r="C505" s="262"/>
      <c r="D505" s="262"/>
      <c r="E505" s="262"/>
      <c r="F505" s="262"/>
      <c r="G505" s="284"/>
      <c r="H505" s="286"/>
      <c r="I505" s="279"/>
      <c r="J505" s="260"/>
      <c r="K505" s="260"/>
      <c r="L505" s="280"/>
      <c r="M505" s="275"/>
      <c r="N505" s="263"/>
      <c r="P505" s="264" t="str">
        <f>IF(R505 = "", "", COUNT($R$4:R505))</f>
        <v/>
      </c>
      <c r="Q505" s="264" t="str">
        <f t="shared" si="61"/>
        <v/>
      </c>
      <c r="R505" s="265" t="str">
        <f t="shared" si="62"/>
        <v/>
      </c>
      <c r="S505" s="266" t="str">
        <f t="shared" si="67"/>
        <v/>
      </c>
      <c r="T505" s="267" t="str">
        <f t="shared" si="63"/>
        <v/>
      </c>
      <c r="U505" s="268" t="str">
        <f t="shared" si="68"/>
        <v/>
      </c>
      <c r="V505" s="269" t="str">
        <f t="shared" si="64"/>
        <v/>
      </c>
      <c r="W505" s="5"/>
      <c r="AR505" s="2" t="str">
        <f t="shared" si="66"/>
        <v/>
      </c>
      <c r="AS505" s="2" t="str">
        <f t="shared" si="65"/>
        <v/>
      </c>
      <c r="AT505" s="2" t="str">
        <f>IF(AR505="","",IF(AND(H505&gt;='Intersection Mileposts'!$F$5,H505&lt;='Intersection Mileposts'!$G$5),"Y",IF(AND(H505&gt;='Intersection Mileposts'!$F$6,H505&lt;='Intersection Mileposts'!$G$6),"Y",IF(AND(H505&gt;='Intersection Mileposts'!$F$7,H505&lt;='Intersection Mileposts'!$G$7),"Y",IF(AND(H505&gt;='Intersection Mileposts'!$F$8,H505&lt;='Intersection Mileposts'!$G$8),"Y",IF(AND(H505&gt;='Intersection Mileposts'!$F$9,H505&lt;='Intersection Mileposts'!$G$9),"Y",IF(AND(H505&gt;='Intersection Mileposts'!$F$10,H505&lt;='Intersection Mileposts'!$G$10),"Y",IF(AND(H505&gt;='Intersection Mileposts'!$F$11,H505&lt;='Intersection Mileposts'!$G$11),"Y",IF(AND(H505&gt;='Intersection Mileposts'!$F$12,H505&lt;='Intersection Mileposts'!$G$12),"Y",IF(AND(H505&gt;='Intersection Mileposts'!$F$13,H505&lt;='Intersection Mileposts'!$G$13),"Y",IF(AND(H505&gt;='Intersection Mileposts'!$F$14,H505&lt;='Intersection Mileposts'!$G$14),"Y",IF(AND(H505&gt;='Intersection Mileposts'!$F$15,H505&lt;='Intersection Mileposts'!$G$15),"Y",IF(AND(H505&gt;='Intersection Mileposts'!$F$16,H505&lt;='Intersection Mileposts'!$G$16),"Y",IF(AND(H505&gt;='Intersection Mileposts'!$F$17,H505&lt;='Intersection Mileposts'!$G$17),"Y",IF(AND(H505&gt;='Intersection Mileposts'!$F$18,H505&lt;='Intersection Mileposts'!$G$18),"Y",IF(AND(H505&gt;='Intersection Mileposts'!$F$19,H505&lt;='Intersection Mileposts'!$G$19),"Y",IF(AND(H505&gt;='Intersection Mileposts'!$F$20,H505&lt;='Intersection Mileposts'!$G$20),"Y",IF(AND(H505&gt;='Intersection Mileposts'!$F$21,H505&lt;='Intersection Mileposts'!$G$21),"Y",IF(AND(H505&gt;='Intersection Mileposts'!$F$22,H505&lt;='Intersection Mileposts'!$G$22),"Y",IF(AND(H505&gt;='Intersection Mileposts'!$F$23,H505&lt;='Intersection Mileposts'!$G$23),"Y",IF(AND(H505&gt;='Intersection Mileposts'!$F$24,H505&lt;='Intersection Mileposts'!$G$24),"Y",IF(AND(H505&gt;='Intersection Mileposts'!$F$25,H505&lt;='Intersection Mileposts'!$G$25),"Y",IF(AND(H505&gt;='Intersection Mileposts'!$F$26,H505&lt;='Intersection Mileposts'!$G$26),"Y",IF(AND(H505&gt;='Intersection Mileposts'!$F$27,H505&lt;='Intersection Mileposts'!$G$27),"Y",IF(AND(H505&gt;='Intersection Mileposts'!$F$28,H505&lt;='Intersection Mileposts'!$G$28),"Y",IF(AND(H505&gt;='Intersection Mileposts'!$F$29,H505&lt;='Intersection Mileposts'!$G$29),"Y", IF(AND(H505&gt;='Intersection Mileposts'!$F$30,H505&lt;='Intersection Mileposts'!$G$30),"Y",IF(AND(H505&gt;='Intersection Mileposts'!$F$31,H505&lt;='Intersection Mileposts'!$G$31),"Y",IF(AND(H505&gt;='Intersection Mileposts'!$F$32,H505&lt;='Intersection Mileposts'!$G$32),"Y",IF(AND(H505&gt;='Intersection Mileposts'!$F$33,H505&lt;='Intersection Mileposts'!$G$33),"Y",IF(AND(H505&gt;='Intersection Mileposts'!$F$34,H505&lt;='Intersection Mileposts'!$G$34),"Y",IF(AND(H505&gt;='Intersection Mileposts'!$F$35,H505&lt;='Intersection Mileposts'!$G$35),"Y",IF(AND(H505&gt;='Intersection Mileposts'!$F$36,H505&lt;='Intersection Mileposts'!$G$36),"Y",IF(AND(H505&gt;='Intersection Mileposts'!$F$37,H505&lt;='Intersection Mileposts'!$G$37),"Y",IF(AND(H505&gt;='Intersection Mileposts'!$F$38,H505&lt;='Intersection Mileposts'!$G$38),"Y",IF(AND(H505&gt;='Intersection Mileposts'!$F$39,H505&lt;='Intersection Mileposts'!$G$39),"Y","N"))))))))))))))))))))))))))))))))))))</f>
        <v/>
      </c>
    </row>
    <row r="506" spans="1:46" x14ac:dyDescent="0.3">
      <c r="A506" s="279"/>
      <c r="B506" s="261"/>
      <c r="C506" s="262"/>
      <c r="D506" s="262"/>
      <c r="E506" s="262"/>
      <c r="F506" s="262"/>
      <c r="G506" s="284"/>
      <c r="H506" s="286"/>
      <c r="I506" s="279"/>
      <c r="J506" s="260"/>
      <c r="K506" s="260"/>
      <c r="L506" s="280"/>
      <c r="M506" s="275"/>
      <c r="N506" s="263"/>
      <c r="P506" s="264" t="str">
        <f>IF(R506 = "", "", COUNT($R$4:R506))</f>
        <v/>
      </c>
      <c r="Q506" s="264" t="str">
        <f t="shared" si="61"/>
        <v/>
      </c>
      <c r="R506" s="265" t="str">
        <f t="shared" si="62"/>
        <v/>
      </c>
      <c r="S506" s="266" t="str">
        <f t="shared" si="67"/>
        <v/>
      </c>
      <c r="T506" s="267" t="str">
        <f t="shared" si="63"/>
        <v/>
      </c>
      <c r="U506" s="268" t="str">
        <f t="shared" si="68"/>
        <v/>
      </c>
      <c r="V506" s="269" t="str">
        <f t="shared" si="64"/>
        <v/>
      </c>
      <c r="W506" s="5"/>
      <c r="AR506" s="2" t="str">
        <f t="shared" si="66"/>
        <v/>
      </c>
      <c r="AS506" s="2" t="str">
        <f t="shared" si="65"/>
        <v/>
      </c>
      <c r="AT506" s="2" t="str">
        <f>IF(AR506="","",IF(AND(H506&gt;='Intersection Mileposts'!$F$5,H506&lt;='Intersection Mileposts'!$G$5),"Y",IF(AND(H506&gt;='Intersection Mileposts'!$F$6,H506&lt;='Intersection Mileposts'!$G$6),"Y",IF(AND(H506&gt;='Intersection Mileposts'!$F$7,H506&lt;='Intersection Mileposts'!$G$7),"Y",IF(AND(H506&gt;='Intersection Mileposts'!$F$8,H506&lt;='Intersection Mileposts'!$G$8),"Y",IF(AND(H506&gt;='Intersection Mileposts'!$F$9,H506&lt;='Intersection Mileposts'!$G$9),"Y",IF(AND(H506&gt;='Intersection Mileposts'!$F$10,H506&lt;='Intersection Mileposts'!$G$10),"Y",IF(AND(H506&gt;='Intersection Mileposts'!$F$11,H506&lt;='Intersection Mileposts'!$G$11),"Y",IF(AND(H506&gt;='Intersection Mileposts'!$F$12,H506&lt;='Intersection Mileposts'!$G$12),"Y",IF(AND(H506&gt;='Intersection Mileposts'!$F$13,H506&lt;='Intersection Mileposts'!$G$13),"Y",IF(AND(H506&gt;='Intersection Mileposts'!$F$14,H506&lt;='Intersection Mileposts'!$G$14),"Y",IF(AND(H506&gt;='Intersection Mileposts'!$F$15,H506&lt;='Intersection Mileposts'!$G$15),"Y",IF(AND(H506&gt;='Intersection Mileposts'!$F$16,H506&lt;='Intersection Mileposts'!$G$16),"Y",IF(AND(H506&gt;='Intersection Mileposts'!$F$17,H506&lt;='Intersection Mileposts'!$G$17),"Y",IF(AND(H506&gt;='Intersection Mileposts'!$F$18,H506&lt;='Intersection Mileposts'!$G$18),"Y",IF(AND(H506&gt;='Intersection Mileposts'!$F$19,H506&lt;='Intersection Mileposts'!$G$19),"Y",IF(AND(H506&gt;='Intersection Mileposts'!$F$20,H506&lt;='Intersection Mileposts'!$G$20),"Y",IF(AND(H506&gt;='Intersection Mileposts'!$F$21,H506&lt;='Intersection Mileposts'!$G$21),"Y",IF(AND(H506&gt;='Intersection Mileposts'!$F$22,H506&lt;='Intersection Mileposts'!$G$22),"Y",IF(AND(H506&gt;='Intersection Mileposts'!$F$23,H506&lt;='Intersection Mileposts'!$G$23),"Y",IF(AND(H506&gt;='Intersection Mileposts'!$F$24,H506&lt;='Intersection Mileposts'!$G$24),"Y",IF(AND(H506&gt;='Intersection Mileposts'!$F$25,H506&lt;='Intersection Mileposts'!$G$25),"Y",IF(AND(H506&gt;='Intersection Mileposts'!$F$26,H506&lt;='Intersection Mileposts'!$G$26),"Y",IF(AND(H506&gt;='Intersection Mileposts'!$F$27,H506&lt;='Intersection Mileposts'!$G$27),"Y",IF(AND(H506&gt;='Intersection Mileposts'!$F$28,H506&lt;='Intersection Mileposts'!$G$28),"Y",IF(AND(H506&gt;='Intersection Mileposts'!$F$29,H506&lt;='Intersection Mileposts'!$G$29),"Y", IF(AND(H506&gt;='Intersection Mileposts'!$F$30,H506&lt;='Intersection Mileposts'!$G$30),"Y",IF(AND(H506&gt;='Intersection Mileposts'!$F$31,H506&lt;='Intersection Mileposts'!$G$31),"Y",IF(AND(H506&gt;='Intersection Mileposts'!$F$32,H506&lt;='Intersection Mileposts'!$G$32),"Y",IF(AND(H506&gt;='Intersection Mileposts'!$F$33,H506&lt;='Intersection Mileposts'!$G$33),"Y",IF(AND(H506&gt;='Intersection Mileposts'!$F$34,H506&lt;='Intersection Mileposts'!$G$34),"Y",IF(AND(H506&gt;='Intersection Mileposts'!$F$35,H506&lt;='Intersection Mileposts'!$G$35),"Y",IF(AND(H506&gt;='Intersection Mileposts'!$F$36,H506&lt;='Intersection Mileposts'!$G$36),"Y",IF(AND(H506&gt;='Intersection Mileposts'!$F$37,H506&lt;='Intersection Mileposts'!$G$37),"Y",IF(AND(H506&gt;='Intersection Mileposts'!$F$38,H506&lt;='Intersection Mileposts'!$G$38),"Y",IF(AND(H506&gt;='Intersection Mileposts'!$F$39,H506&lt;='Intersection Mileposts'!$G$39),"Y","N"))))))))))))))))))))))))))))))))))))</f>
        <v/>
      </c>
    </row>
    <row r="507" spans="1:46" x14ac:dyDescent="0.3">
      <c r="A507" s="279"/>
      <c r="B507" s="261"/>
      <c r="C507" s="262"/>
      <c r="D507" s="262"/>
      <c r="E507" s="262"/>
      <c r="F507" s="262"/>
      <c r="G507" s="284"/>
      <c r="H507" s="286"/>
      <c r="I507" s="279"/>
      <c r="J507" s="260"/>
      <c r="K507" s="260"/>
      <c r="L507" s="280"/>
      <c r="M507" s="275"/>
      <c r="N507" s="263"/>
      <c r="P507" s="264" t="str">
        <f>IF(R507 = "", "", COUNT($R$4:R507))</f>
        <v/>
      </c>
      <c r="Q507" s="264" t="str">
        <f t="shared" si="61"/>
        <v/>
      </c>
      <c r="R507" s="265" t="str">
        <f t="shared" si="62"/>
        <v/>
      </c>
      <c r="S507" s="266" t="str">
        <f t="shared" si="67"/>
        <v/>
      </c>
      <c r="T507" s="267" t="str">
        <f t="shared" si="63"/>
        <v/>
      </c>
      <c r="U507" s="268" t="str">
        <f t="shared" si="68"/>
        <v/>
      </c>
      <c r="V507" s="269" t="str">
        <f t="shared" si="64"/>
        <v/>
      </c>
      <c r="W507" s="5"/>
      <c r="AR507" s="2" t="str">
        <f t="shared" si="66"/>
        <v/>
      </c>
      <c r="AS507" s="2" t="str">
        <f t="shared" si="65"/>
        <v/>
      </c>
      <c r="AT507" s="2" t="str">
        <f>IF(AR507="","",IF(AND(H507&gt;='Intersection Mileposts'!$F$5,H507&lt;='Intersection Mileposts'!$G$5),"Y",IF(AND(H507&gt;='Intersection Mileposts'!$F$6,H507&lt;='Intersection Mileposts'!$G$6),"Y",IF(AND(H507&gt;='Intersection Mileposts'!$F$7,H507&lt;='Intersection Mileposts'!$G$7),"Y",IF(AND(H507&gt;='Intersection Mileposts'!$F$8,H507&lt;='Intersection Mileposts'!$G$8),"Y",IF(AND(H507&gt;='Intersection Mileposts'!$F$9,H507&lt;='Intersection Mileposts'!$G$9),"Y",IF(AND(H507&gt;='Intersection Mileposts'!$F$10,H507&lt;='Intersection Mileposts'!$G$10),"Y",IF(AND(H507&gt;='Intersection Mileposts'!$F$11,H507&lt;='Intersection Mileposts'!$G$11),"Y",IF(AND(H507&gt;='Intersection Mileposts'!$F$12,H507&lt;='Intersection Mileposts'!$G$12),"Y",IF(AND(H507&gt;='Intersection Mileposts'!$F$13,H507&lt;='Intersection Mileposts'!$G$13),"Y",IF(AND(H507&gt;='Intersection Mileposts'!$F$14,H507&lt;='Intersection Mileposts'!$G$14),"Y",IF(AND(H507&gt;='Intersection Mileposts'!$F$15,H507&lt;='Intersection Mileposts'!$G$15),"Y",IF(AND(H507&gt;='Intersection Mileposts'!$F$16,H507&lt;='Intersection Mileposts'!$G$16),"Y",IF(AND(H507&gt;='Intersection Mileposts'!$F$17,H507&lt;='Intersection Mileposts'!$G$17),"Y",IF(AND(H507&gt;='Intersection Mileposts'!$F$18,H507&lt;='Intersection Mileposts'!$G$18),"Y",IF(AND(H507&gt;='Intersection Mileposts'!$F$19,H507&lt;='Intersection Mileposts'!$G$19),"Y",IF(AND(H507&gt;='Intersection Mileposts'!$F$20,H507&lt;='Intersection Mileposts'!$G$20),"Y",IF(AND(H507&gt;='Intersection Mileposts'!$F$21,H507&lt;='Intersection Mileposts'!$G$21),"Y",IF(AND(H507&gt;='Intersection Mileposts'!$F$22,H507&lt;='Intersection Mileposts'!$G$22),"Y",IF(AND(H507&gt;='Intersection Mileposts'!$F$23,H507&lt;='Intersection Mileposts'!$G$23),"Y",IF(AND(H507&gt;='Intersection Mileposts'!$F$24,H507&lt;='Intersection Mileposts'!$G$24),"Y",IF(AND(H507&gt;='Intersection Mileposts'!$F$25,H507&lt;='Intersection Mileposts'!$G$25),"Y",IF(AND(H507&gt;='Intersection Mileposts'!$F$26,H507&lt;='Intersection Mileposts'!$G$26),"Y",IF(AND(H507&gt;='Intersection Mileposts'!$F$27,H507&lt;='Intersection Mileposts'!$G$27),"Y",IF(AND(H507&gt;='Intersection Mileposts'!$F$28,H507&lt;='Intersection Mileposts'!$G$28),"Y",IF(AND(H507&gt;='Intersection Mileposts'!$F$29,H507&lt;='Intersection Mileposts'!$G$29),"Y", IF(AND(H507&gt;='Intersection Mileposts'!$F$30,H507&lt;='Intersection Mileposts'!$G$30),"Y",IF(AND(H507&gt;='Intersection Mileposts'!$F$31,H507&lt;='Intersection Mileposts'!$G$31),"Y",IF(AND(H507&gt;='Intersection Mileposts'!$F$32,H507&lt;='Intersection Mileposts'!$G$32),"Y",IF(AND(H507&gt;='Intersection Mileposts'!$F$33,H507&lt;='Intersection Mileposts'!$G$33),"Y",IF(AND(H507&gt;='Intersection Mileposts'!$F$34,H507&lt;='Intersection Mileposts'!$G$34),"Y",IF(AND(H507&gt;='Intersection Mileposts'!$F$35,H507&lt;='Intersection Mileposts'!$G$35),"Y",IF(AND(H507&gt;='Intersection Mileposts'!$F$36,H507&lt;='Intersection Mileposts'!$G$36),"Y",IF(AND(H507&gt;='Intersection Mileposts'!$F$37,H507&lt;='Intersection Mileposts'!$G$37),"Y",IF(AND(H507&gt;='Intersection Mileposts'!$F$38,H507&lt;='Intersection Mileposts'!$G$38),"Y",IF(AND(H507&gt;='Intersection Mileposts'!$F$39,H507&lt;='Intersection Mileposts'!$G$39),"Y","N"))))))))))))))))))))))))))))))))))))</f>
        <v/>
      </c>
    </row>
    <row r="508" spans="1:46" x14ac:dyDescent="0.3">
      <c r="A508" s="279"/>
      <c r="B508" s="261"/>
      <c r="C508" s="262"/>
      <c r="D508" s="262"/>
      <c r="E508" s="262"/>
      <c r="F508" s="262"/>
      <c r="G508" s="284"/>
      <c r="H508" s="286"/>
      <c r="I508" s="279"/>
      <c r="J508" s="260"/>
      <c r="K508" s="260"/>
      <c r="L508" s="280"/>
      <c r="M508" s="275"/>
      <c r="N508" s="263"/>
      <c r="P508" s="264" t="str">
        <f>IF(R508 = "", "", COUNT($R$4:R508))</f>
        <v/>
      </c>
      <c r="Q508" s="264" t="str">
        <f t="shared" si="61"/>
        <v/>
      </c>
      <c r="R508" s="265" t="str">
        <f t="shared" si="62"/>
        <v/>
      </c>
      <c r="S508" s="266" t="str">
        <f t="shared" si="67"/>
        <v/>
      </c>
      <c r="T508" s="267" t="str">
        <f t="shared" si="63"/>
        <v/>
      </c>
      <c r="U508" s="268" t="str">
        <f t="shared" si="68"/>
        <v/>
      </c>
      <c r="V508" s="269" t="str">
        <f t="shared" si="64"/>
        <v/>
      </c>
      <c r="W508" s="5"/>
      <c r="AR508" s="2" t="str">
        <f t="shared" si="66"/>
        <v/>
      </c>
      <c r="AS508" s="2" t="str">
        <f t="shared" si="65"/>
        <v/>
      </c>
      <c r="AT508" s="2" t="str">
        <f>IF(AR508="","",IF(AND(H508&gt;='Intersection Mileposts'!$F$5,H508&lt;='Intersection Mileposts'!$G$5),"Y",IF(AND(H508&gt;='Intersection Mileposts'!$F$6,H508&lt;='Intersection Mileposts'!$G$6),"Y",IF(AND(H508&gt;='Intersection Mileposts'!$F$7,H508&lt;='Intersection Mileposts'!$G$7),"Y",IF(AND(H508&gt;='Intersection Mileposts'!$F$8,H508&lt;='Intersection Mileposts'!$G$8),"Y",IF(AND(H508&gt;='Intersection Mileposts'!$F$9,H508&lt;='Intersection Mileposts'!$G$9),"Y",IF(AND(H508&gt;='Intersection Mileposts'!$F$10,H508&lt;='Intersection Mileposts'!$G$10),"Y",IF(AND(H508&gt;='Intersection Mileposts'!$F$11,H508&lt;='Intersection Mileposts'!$G$11),"Y",IF(AND(H508&gt;='Intersection Mileposts'!$F$12,H508&lt;='Intersection Mileposts'!$G$12),"Y",IF(AND(H508&gt;='Intersection Mileposts'!$F$13,H508&lt;='Intersection Mileposts'!$G$13),"Y",IF(AND(H508&gt;='Intersection Mileposts'!$F$14,H508&lt;='Intersection Mileposts'!$G$14),"Y",IF(AND(H508&gt;='Intersection Mileposts'!$F$15,H508&lt;='Intersection Mileposts'!$G$15),"Y",IF(AND(H508&gt;='Intersection Mileposts'!$F$16,H508&lt;='Intersection Mileposts'!$G$16),"Y",IF(AND(H508&gt;='Intersection Mileposts'!$F$17,H508&lt;='Intersection Mileposts'!$G$17),"Y",IF(AND(H508&gt;='Intersection Mileposts'!$F$18,H508&lt;='Intersection Mileposts'!$G$18),"Y",IF(AND(H508&gt;='Intersection Mileposts'!$F$19,H508&lt;='Intersection Mileposts'!$G$19),"Y",IF(AND(H508&gt;='Intersection Mileposts'!$F$20,H508&lt;='Intersection Mileposts'!$G$20),"Y",IF(AND(H508&gt;='Intersection Mileposts'!$F$21,H508&lt;='Intersection Mileposts'!$G$21),"Y",IF(AND(H508&gt;='Intersection Mileposts'!$F$22,H508&lt;='Intersection Mileposts'!$G$22),"Y",IF(AND(H508&gt;='Intersection Mileposts'!$F$23,H508&lt;='Intersection Mileposts'!$G$23),"Y",IF(AND(H508&gt;='Intersection Mileposts'!$F$24,H508&lt;='Intersection Mileposts'!$G$24),"Y",IF(AND(H508&gt;='Intersection Mileposts'!$F$25,H508&lt;='Intersection Mileposts'!$G$25),"Y",IF(AND(H508&gt;='Intersection Mileposts'!$F$26,H508&lt;='Intersection Mileposts'!$G$26),"Y",IF(AND(H508&gt;='Intersection Mileposts'!$F$27,H508&lt;='Intersection Mileposts'!$G$27),"Y",IF(AND(H508&gt;='Intersection Mileposts'!$F$28,H508&lt;='Intersection Mileposts'!$G$28),"Y",IF(AND(H508&gt;='Intersection Mileposts'!$F$29,H508&lt;='Intersection Mileposts'!$G$29),"Y", IF(AND(H508&gt;='Intersection Mileposts'!$F$30,H508&lt;='Intersection Mileposts'!$G$30),"Y",IF(AND(H508&gt;='Intersection Mileposts'!$F$31,H508&lt;='Intersection Mileposts'!$G$31),"Y",IF(AND(H508&gt;='Intersection Mileposts'!$F$32,H508&lt;='Intersection Mileposts'!$G$32),"Y",IF(AND(H508&gt;='Intersection Mileposts'!$F$33,H508&lt;='Intersection Mileposts'!$G$33),"Y",IF(AND(H508&gt;='Intersection Mileposts'!$F$34,H508&lt;='Intersection Mileposts'!$G$34),"Y",IF(AND(H508&gt;='Intersection Mileposts'!$F$35,H508&lt;='Intersection Mileposts'!$G$35),"Y",IF(AND(H508&gt;='Intersection Mileposts'!$F$36,H508&lt;='Intersection Mileposts'!$G$36),"Y",IF(AND(H508&gt;='Intersection Mileposts'!$F$37,H508&lt;='Intersection Mileposts'!$G$37),"Y",IF(AND(H508&gt;='Intersection Mileposts'!$F$38,H508&lt;='Intersection Mileposts'!$G$38),"Y",IF(AND(H508&gt;='Intersection Mileposts'!$F$39,H508&lt;='Intersection Mileposts'!$G$39),"Y","N"))))))))))))))))))))))))))))))))))))</f>
        <v/>
      </c>
    </row>
    <row r="509" spans="1:46" x14ac:dyDescent="0.3">
      <c r="A509" s="279"/>
      <c r="B509" s="261"/>
      <c r="C509" s="262"/>
      <c r="D509" s="262"/>
      <c r="E509" s="262"/>
      <c r="F509" s="262"/>
      <c r="G509" s="284"/>
      <c r="H509" s="286"/>
      <c r="I509" s="279"/>
      <c r="J509" s="260"/>
      <c r="K509" s="260"/>
      <c r="L509" s="280"/>
      <c r="M509" s="275"/>
      <c r="N509" s="263"/>
      <c r="P509" s="264" t="str">
        <f>IF(R509 = "", "", COUNT($R$4:R509))</f>
        <v/>
      </c>
      <c r="Q509" s="264" t="str">
        <f t="shared" si="61"/>
        <v/>
      </c>
      <c r="R509" s="265" t="str">
        <f t="shared" si="62"/>
        <v/>
      </c>
      <c r="S509" s="266" t="str">
        <f t="shared" si="67"/>
        <v/>
      </c>
      <c r="T509" s="267" t="str">
        <f t="shared" si="63"/>
        <v/>
      </c>
      <c r="U509" s="268" t="str">
        <f t="shared" si="68"/>
        <v/>
      </c>
      <c r="V509" s="269" t="str">
        <f t="shared" si="64"/>
        <v/>
      </c>
      <c r="W509" s="5"/>
      <c r="AR509" s="2" t="str">
        <f t="shared" si="66"/>
        <v/>
      </c>
      <c r="AS509" s="2" t="str">
        <f t="shared" si="65"/>
        <v/>
      </c>
      <c r="AT509" s="2" t="str">
        <f>IF(AR509="","",IF(AND(H509&gt;='Intersection Mileposts'!$F$5,H509&lt;='Intersection Mileposts'!$G$5),"Y",IF(AND(H509&gt;='Intersection Mileposts'!$F$6,H509&lt;='Intersection Mileposts'!$G$6),"Y",IF(AND(H509&gt;='Intersection Mileposts'!$F$7,H509&lt;='Intersection Mileposts'!$G$7),"Y",IF(AND(H509&gt;='Intersection Mileposts'!$F$8,H509&lt;='Intersection Mileposts'!$G$8),"Y",IF(AND(H509&gt;='Intersection Mileposts'!$F$9,H509&lt;='Intersection Mileposts'!$G$9),"Y",IF(AND(H509&gt;='Intersection Mileposts'!$F$10,H509&lt;='Intersection Mileposts'!$G$10),"Y",IF(AND(H509&gt;='Intersection Mileposts'!$F$11,H509&lt;='Intersection Mileposts'!$G$11),"Y",IF(AND(H509&gt;='Intersection Mileposts'!$F$12,H509&lt;='Intersection Mileposts'!$G$12),"Y",IF(AND(H509&gt;='Intersection Mileposts'!$F$13,H509&lt;='Intersection Mileposts'!$G$13),"Y",IF(AND(H509&gt;='Intersection Mileposts'!$F$14,H509&lt;='Intersection Mileposts'!$G$14),"Y",IF(AND(H509&gt;='Intersection Mileposts'!$F$15,H509&lt;='Intersection Mileposts'!$G$15),"Y",IF(AND(H509&gt;='Intersection Mileposts'!$F$16,H509&lt;='Intersection Mileposts'!$G$16),"Y",IF(AND(H509&gt;='Intersection Mileposts'!$F$17,H509&lt;='Intersection Mileposts'!$G$17),"Y",IF(AND(H509&gt;='Intersection Mileposts'!$F$18,H509&lt;='Intersection Mileposts'!$G$18),"Y",IF(AND(H509&gt;='Intersection Mileposts'!$F$19,H509&lt;='Intersection Mileposts'!$G$19),"Y",IF(AND(H509&gt;='Intersection Mileposts'!$F$20,H509&lt;='Intersection Mileposts'!$G$20),"Y",IF(AND(H509&gt;='Intersection Mileposts'!$F$21,H509&lt;='Intersection Mileposts'!$G$21),"Y",IF(AND(H509&gt;='Intersection Mileposts'!$F$22,H509&lt;='Intersection Mileposts'!$G$22),"Y",IF(AND(H509&gt;='Intersection Mileposts'!$F$23,H509&lt;='Intersection Mileposts'!$G$23),"Y",IF(AND(H509&gt;='Intersection Mileposts'!$F$24,H509&lt;='Intersection Mileposts'!$G$24),"Y",IF(AND(H509&gt;='Intersection Mileposts'!$F$25,H509&lt;='Intersection Mileposts'!$G$25),"Y",IF(AND(H509&gt;='Intersection Mileposts'!$F$26,H509&lt;='Intersection Mileposts'!$G$26),"Y",IF(AND(H509&gt;='Intersection Mileposts'!$F$27,H509&lt;='Intersection Mileposts'!$G$27),"Y",IF(AND(H509&gt;='Intersection Mileposts'!$F$28,H509&lt;='Intersection Mileposts'!$G$28),"Y",IF(AND(H509&gt;='Intersection Mileposts'!$F$29,H509&lt;='Intersection Mileposts'!$G$29),"Y", IF(AND(H509&gt;='Intersection Mileposts'!$F$30,H509&lt;='Intersection Mileposts'!$G$30),"Y",IF(AND(H509&gt;='Intersection Mileposts'!$F$31,H509&lt;='Intersection Mileposts'!$G$31),"Y",IF(AND(H509&gt;='Intersection Mileposts'!$F$32,H509&lt;='Intersection Mileposts'!$G$32),"Y",IF(AND(H509&gt;='Intersection Mileposts'!$F$33,H509&lt;='Intersection Mileposts'!$G$33),"Y",IF(AND(H509&gt;='Intersection Mileposts'!$F$34,H509&lt;='Intersection Mileposts'!$G$34),"Y",IF(AND(H509&gt;='Intersection Mileposts'!$F$35,H509&lt;='Intersection Mileposts'!$G$35),"Y",IF(AND(H509&gt;='Intersection Mileposts'!$F$36,H509&lt;='Intersection Mileposts'!$G$36),"Y",IF(AND(H509&gt;='Intersection Mileposts'!$F$37,H509&lt;='Intersection Mileposts'!$G$37),"Y",IF(AND(H509&gt;='Intersection Mileposts'!$F$38,H509&lt;='Intersection Mileposts'!$G$38),"Y",IF(AND(H509&gt;='Intersection Mileposts'!$F$39,H509&lt;='Intersection Mileposts'!$G$39),"Y","N"))))))))))))))))))))))))))))))))))))</f>
        <v/>
      </c>
    </row>
    <row r="510" spans="1:46" x14ac:dyDescent="0.3">
      <c r="A510" s="279"/>
      <c r="B510" s="261"/>
      <c r="C510" s="262"/>
      <c r="D510" s="262"/>
      <c r="E510" s="262"/>
      <c r="F510" s="262"/>
      <c r="G510" s="284"/>
      <c r="H510" s="286"/>
      <c r="I510" s="279"/>
      <c r="J510" s="260"/>
      <c r="K510" s="260"/>
      <c r="L510" s="280"/>
      <c r="M510" s="275"/>
      <c r="N510" s="263"/>
      <c r="P510" s="264" t="str">
        <f>IF(R510 = "", "", COUNT($R$4:R510))</f>
        <v/>
      </c>
      <c r="Q510" s="264" t="str">
        <f t="shared" si="61"/>
        <v/>
      </c>
      <c r="R510" s="265" t="str">
        <f t="shared" si="62"/>
        <v/>
      </c>
      <c r="S510" s="266" t="str">
        <f t="shared" si="67"/>
        <v/>
      </c>
      <c r="T510" s="267" t="str">
        <f t="shared" si="63"/>
        <v/>
      </c>
      <c r="U510" s="268" t="str">
        <f t="shared" si="68"/>
        <v/>
      </c>
      <c r="V510" s="269" t="str">
        <f t="shared" si="64"/>
        <v/>
      </c>
      <c r="W510" s="5"/>
      <c r="AR510" s="2" t="str">
        <f t="shared" si="66"/>
        <v/>
      </c>
      <c r="AS510" s="2" t="str">
        <f t="shared" si="65"/>
        <v/>
      </c>
      <c r="AT510" s="2" t="str">
        <f>IF(AR510="","",IF(AND(H510&gt;='Intersection Mileposts'!$F$5,H510&lt;='Intersection Mileposts'!$G$5),"Y",IF(AND(H510&gt;='Intersection Mileposts'!$F$6,H510&lt;='Intersection Mileposts'!$G$6),"Y",IF(AND(H510&gt;='Intersection Mileposts'!$F$7,H510&lt;='Intersection Mileposts'!$G$7),"Y",IF(AND(H510&gt;='Intersection Mileposts'!$F$8,H510&lt;='Intersection Mileposts'!$G$8),"Y",IF(AND(H510&gt;='Intersection Mileposts'!$F$9,H510&lt;='Intersection Mileposts'!$G$9),"Y",IF(AND(H510&gt;='Intersection Mileposts'!$F$10,H510&lt;='Intersection Mileposts'!$G$10),"Y",IF(AND(H510&gt;='Intersection Mileposts'!$F$11,H510&lt;='Intersection Mileposts'!$G$11),"Y",IF(AND(H510&gt;='Intersection Mileposts'!$F$12,H510&lt;='Intersection Mileposts'!$G$12),"Y",IF(AND(H510&gt;='Intersection Mileposts'!$F$13,H510&lt;='Intersection Mileposts'!$G$13),"Y",IF(AND(H510&gt;='Intersection Mileposts'!$F$14,H510&lt;='Intersection Mileposts'!$G$14),"Y",IF(AND(H510&gt;='Intersection Mileposts'!$F$15,H510&lt;='Intersection Mileposts'!$G$15),"Y",IF(AND(H510&gt;='Intersection Mileposts'!$F$16,H510&lt;='Intersection Mileposts'!$G$16),"Y",IF(AND(H510&gt;='Intersection Mileposts'!$F$17,H510&lt;='Intersection Mileposts'!$G$17),"Y",IF(AND(H510&gt;='Intersection Mileposts'!$F$18,H510&lt;='Intersection Mileposts'!$G$18),"Y",IF(AND(H510&gt;='Intersection Mileposts'!$F$19,H510&lt;='Intersection Mileposts'!$G$19),"Y",IF(AND(H510&gt;='Intersection Mileposts'!$F$20,H510&lt;='Intersection Mileposts'!$G$20),"Y",IF(AND(H510&gt;='Intersection Mileposts'!$F$21,H510&lt;='Intersection Mileposts'!$G$21),"Y",IF(AND(H510&gt;='Intersection Mileposts'!$F$22,H510&lt;='Intersection Mileposts'!$G$22),"Y",IF(AND(H510&gt;='Intersection Mileposts'!$F$23,H510&lt;='Intersection Mileposts'!$G$23),"Y",IF(AND(H510&gt;='Intersection Mileposts'!$F$24,H510&lt;='Intersection Mileposts'!$G$24),"Y",IF(AND(H510&gt;='Intersection Mileposts'!$F$25,H510&lt;='Intersection Mileposts'!$G$25),"Y",IF(AND(H510&gt;='Intersection Mileposts'!$F$26,H510&lt;='Intersection Mileposts'!$G$26),"Y",IF(AND(H510&gt;='Intersection Mileposts'!$F$27,H510&lt;='Intersection Mileposts'!$G$27),"Y",IF(AND(H510&gt;='Intersection Mileposts'!$F$28,H510&lt;='Intersection Mileposts'!$G$28),"Y",IF(AND(H510&gt;='Intersection Mileposts'!$F$29,H510&lt;='Intersection Mileposts'!$G$29),"Y", IF(AND(H510&gt;='Intersection Mileposts'!$F$30,H510&lt;='Intersection Mileposts'!$G$30),"Y",IF(AND(H510&gt;='Intersection Mileposts'!$F$31,H510&lt;='Intersection Mileposts'!$G$31),"Y",IF(AND(H510&gt;='Intersection Mileposts'!$F$32,H510&lt;='Intersection Mileposts'!$G$32),"Y",IF(AND(H510&gt;='Intersection Mileposts'!$F$33,H510&lt;='Intersection Mileposts'!$G$33),"Y",IF(AND(H510&gt;='Intersection Mileposts'!$F$34,H510&lt;='Intersection Mileposts'!$G$34),"Y",IF(AND(H510&gt;='Intersection Mileposts'!$F$35,H510&lt;='Intersection Mileposts'!$G$35),"Y",IF(AND(H510&gt;='Intersection Mileposts'!$F$36,H510&lt;='Intersection Mileposts'!$G$36),"Y",IF(AND(H510&gt;='Intersection Mileposts'!$F$37,H510&lt;='Intersection Mileposts'!$G$37),"Y",IF(AND(H510&gt;='Intersection Mileposts'!$F$38,H510&lt;='Intersection Mileposts'!$G$38),"Y",IF(AND(H510&gt;='Intersection Mileposts'!$F$39,H510&lt;='Intersection Mileposts'!$G$39),"Y","N"))))))))))))))))))))))))))))))))))))</f>
        <v/>
      </c>
    </row>
    <row r="511" spans="1:46" x14ac:dyDescent="0.3">
      <c r="A511" s="279"/>
      <c r="B511" s="261"/>
      <c r="C511" s="262"/>
      <c r="D511" s="262"/>
      <c r="E511" s="262"/>
      <c r="F511" s="262"/>
      <c r="G511" s="284"/>
      <c r="H511" s="286"/>
      <c r="I511" s="279"/>
      <c r="J511" s="260"/>
      <c r="K511" s="260"/>
      <c r="L511" s="280"/>
      <c r="M511" s="275"/>
      <c r="N511" s="263"/>
      <c r="P511" s="264" t="str">
        <f>IF(R511 = "", "", COUNT($R$4:R511))</f>
        <v/>
      </c>
      <c r="Q511" s="264" t="str">
        <f t="shared" si="61"/>
        <v/>
      </c>
      <c r="R511" s="265" t="str">
        <f t="shared" si="62"/>
        <v/>
      </c>
      <c r="S511" s="266" t="str">
        <f t="shared" si="67"/>
        <v/>
      </c>
      <c r="T511" s="267" t="str">
        <f t="shared" si="63"/>
        <v/>
      </c>
      <c r="U511" s="268" t="str">
        <f t="shared" si="68"/>
        <v/>
      </c>
      <c r="V511" s="269" t="str">
        <f t="shared" si="64"/>
        <v/>
      </c>
      <c r="W511" s="5"/>
      <c r="AR511" s="2" t="str">
        <f t="shared" si="66"/>
        <v/>
      </c>
      <c r="AS511" s="2" t="str">
        <f t="shared" si="65"/>
        <v/>
      </c>
      <c r="AT511" s="2" t="str">
        <f>IF(AR511="","",IF(AND(H511&gt;='Intersection Mileposts'!$F$5,H511&lt;='Intersection Mileposts'!$G$5),"Y",IF(AND(H511&gt;='Intersection Mileposts'!$F$6,H511&lt;='Intersection Mileposts'!$G$6),"Y",IF(AND(H511&gt;='Intersection Mileposts'!$F$7,H511&lt;='Intersection Mileposts'!$G$7),"Y",IF(AND(H511&gt;='Intersection Mileposts'!$F$8,H511&lt;='Intersection Mileposts'!$G$8),"Y",IF(AND(H511&gt;='Intersection Mileposts'!$F$9,H511&lt;='Intersection Mileposts'!$G$9),"Y",IF(AND(H511&gt;='Intersection Mileposts'!$F$10,H511&lt;='Intersection Mileposts'!$G$10),"Y",IF(AND(H511&gt;='Intersection Mileposts'!$F$11,H511&lt;='Intersection Mileposts'!$G$11),"Y",IF(AND(H511&gt;='Intersection Mileposts'!$F$12,H511&lt;='Intersection Mileposts'!$G$12),"Y",IF(AND(H511&gt;='Intersection Mileposts'!$F$13,H511&lt;='Intersection Mileposts'!$G$13),"Y",IF(AND(H511&gt;='Intersection Mileposts'!$F$14,H511&lt;='Intersection Mileposts'!$G$14),"Y",IF(AND(H511&gt;='Intersection Mileposts'!$F$15,H511&lt;='Intersection Mileposts'!$G$15),"Y",IF(AND(H511&gt;='Intersection Mileposts'!$F$16,H511&lt;='Intersection Mileposts'!$G$16),"Y",IF(AND(H511&gt;='Intersection Mileposts'!$F$17,H511&lt;='Intersection Mileposts'!$G$17),"Y",IF(AND(H511&gt;='Intersection Mileposts'!$F$18,H511&lt;='Intersection Mileposts'!$G$18),"Y",IF(AND(H511&gt;='Intersection Mileposts'!$F$19,H511&lt;='Intersection Mileposts'!$G$19),"Y",IF(AND(H511&gt;='Intersection Mileposts'!$F$20,H511&lt;='Intersection Mileposts'!$G$20),"Y",IF(AND(H511&gt;='Intersection Mileposts'!$F$21,H511&lt;='Intersection Mileposts'!$G$21),"Y",IF(AND(H511&gt;='Intersection Mileposts'!$F$22,H511&lt;='Intersection Mileposts'!$G$22),"Y",IF(AND(H511&gt;='Intersection Mileposts'!$F$23,H511&lt;='Intersection Mileposts'!$G$23),"Y",IF(AND(H511&gt;='Intersection Mileposts'!$F$24,H511&lt;='Intersection Mileposts'!$G$24),"Y",IF(AND(H511&gt;='Intersection Mileposts'!$F$25,H511&lt;='Intersection Mileposts'!$G$25),"Y",IF(AND(H511&gt;='Intersection Mileposts'!$F$26,H511&lt;='Intersection Mileposts'!$G$26),"Y",IF(AND(H511&gt;='Intersection Mileposts'!$F$27,H511&lt;='Intersection Mileposts'!$G$27),"Y",IF(AND(H511&gt;='Intersection Mileposts'!$F$28,H511&lt;='Intersection Mileposts'!$G$28),"Y",IF(AND(H511&gt;='Intersection Mileposts'!$F$29,H511&lt;='Intersection Mileposts'!$G$29),"Y", IF(AND(H511&gt;='Intersection Mileposts'!$F$30,H511&lt;='Intersection Mileposts'!$G$30),"Y",IF(AND(H511&gt;='Intersection Mileposts'!$F$31,H511&lt;='Intersection Mileposts'!$G$31),"Y",IF(AND(H511&gt;='Intersection Mileposts'!$F$32,H511&lt;='Intersection Mileposts'!$G$32),"Y",IF(AND(H511&gt;='Intersection Mileposts'!$F$33,H511&lt;='Intersection Mileposts'!$G$33),"Y",IF(AND(H511&gt;='Intersection Mileposts'!$F$34,H511&lt;='Intersection Mileposts'!$G$34),"Y",IF(AND(H511&gt;='Intersection Mileposts'!$F$35,H511&lt;='Intersection Mileposts'!$G$35),"Y",IF(AND(H511&gt;='Intersection Mileposts'!$F$36,H511&lt;='Intersection Mileposts'!$G$36),"Y",IF(AND(H511&gt;='Intersection Mileposts'!$F$37,H511&lt;='Intersection Mileposts'!$G$37),"Y",IF(AND(H511&gt;='Intersection Mileposts'!$F$38,H511&lt;='Intersection Mileposts'!$G$38),"Y",IF(AND(H511&gt;='Intersection Mileposts'!$F$39,H511&lt;='Intersection Mileposts'!$G$39),"Y","N"))))))))))))))))))))))))))))))))))))</f>
        <v/>
      </c>
    </row>
    <row r="512" spans="1:46" x14ac:dyDescent="0.3">
      <c r="A512" s="279"/>
      <c r="B512" s="261"/>
      <c r="C512" s="262"/>
      <c r="D512" s="262"/>
      <c r="E512" s="262"/>
      <c r="F512" s="262"/>
      <c r="G512" s="284"/>
      <c r="H512" s="286"/>
      <c r="I512" s="279"/>
      <c r="J512" s="260"/>
      <c r="K512" s="260"/>
      <c r="L512" s="280"/>
      <c r="M512" s="275"/>
      <c r="N512" s="263"/>
      <c r="P512" s="264" t="str">
        <f>IF(R512 = "", "", COUNT($R$4:R512))</f>
        <v/>
      </c>
      <c r="Q512" s="264" t="str">
        <f t="shared" si="61"/>
        <v/>
      </c>
      <c r="R512" s="265" t="str">
        <f t="shared" si="62"/>
        <v/>
      </c>
      <c r="S512" s="266" t="str">
        <f t="shared" si="67"/>
        <v/>
      </c>
      <c r="T512" s="267" t="str">
        <f t="shared" si="63"/>
        <v/>
      </c>
      <c r="U512" s="268" t="str">
        <f t="shared" si="68"/>
        <v/>
      </c>
      <c r="V512" s="269" t="str">
        <f t="shared" si="64"/>
        <v/>
      </c>
      <c r="W512" s="5"/>
      <c r="AR512" s="2" t="str">
        <f t="shared" si="66"/>
        <v/>
      </c>
      <c r="AS512" s="2" t="str">
        <f t="shared" si="65"/>
        <v/>
      </c>
      <c r="AT512" s="2" t="str">
        <f>IF(AR512="","",IF(AND(H512&gt;='Intersection Mileposts'!$F$5,H512&lt;='Intersection Mileposts'!$G$5),"Y",IF(AND(H512&gt;='Intersection Mileposts'!$F$6,H512&lt;='Intersection Mileposts'!$G$6),"Y",IF(AND(H512&gt;='Intersection Mileposts'!$F$7,H512&lt;='Intersection Mileposts'!$G$7),"Y",IF(AND(H512&gt;='Intersection Mileposts'!$F$8,H512&lt;='Intersection Mileposts'!$G$8),"Y",IF(AND(H512&gt;='Intersection Mileposts'!$F$9,H512&lt;='Intersection Mileposts'!$G$9),"Y",IF(AND(H512&gt;='Intersection Mileposts'!$F$10,H512&lt;='Intersection Mileposts'!$G$10),"Y",IF(AND(H512&gt;='Intersection Mileposts'!$F$11,H512&lt;='Intersection Mileposts'!$G$11),"Y",IF(AND(H512&gt;='Intersection Mileposts'!$F$12,H512&lt;='Intersection Mileposts'!$G$12),"Y",IF(AND(H512&gt;='Intersection Mileposts'!$F$13,H512&lt;='Intersection Mileposts'!$G$13),"Y",IF(AND(H512&gt;='Intersection Mileposts'!$F$14,H512&lt;='Intersection Mileposts'!$G$14),"Y",IF(AND(H512&gt;='Intersection Mileposts'!$F$15,H512&lt;='Intersection Mileposts'!$G$15),"Y",IF(AND(H512&gt;='Intersection Mileposts'!$F$16,H512&lt;='Intersection Mileposts'!$G$16),"Y",IF(AND(H512&gt;='Intersection Mileposts'!$F$17,H512&lt;='Intersection Mileposts'!$G$17),"Y",IF(AND(H512&gt;='Intersection Mileposts'!$F$18,H512&lt;='Intersection Mileposts'!$G$18),"Y",IF(AND(H512&gt;='Intersection Mileposts'!$F$19,H512&lt;='Intersection Mileposts'!$G$19),"Y",IF(AND(H512&gt;='Intersection Mileposts'!$F$20,H512&lt;='Intersection Mileposts'!$G$20),"Y",IF(AND(H512&gt;='Intersection Mileposts'!$F$21,H512&lt;='Intersection Mileposts'!$G$21),"Y",IF(AND(H512&gt;='Intersection Mileposts'!$F$22,H512&lt;='Intersection Mileposts'!$G$22),"Y",IF(AND(H512&gt;='Intersection Mileposts'!$F$23,H512&lt;='Intersection Mileposts'!$G$23),"Y",IF(AND(H512&gt;='Intersection Mileposts'!$F$24,H512&lt;='Intersection Mileposts'!$G$24),"Y",IF(AND(H512&gt;='Intersection Mileposts'!$F$25,H512&lt;='Intersection Mileposts'!$G$25),"Y",IF(AND(H512&gt;='Intersection Mileposts'!$F$26,H512&lt;='Intersection Mileposts'!$G$26),"Y",IF(AND(H512&gt;='Intersection Mileposts'!$F$27,H512&lt;='Intersection Mileposts'!$G$27),"Y",IF(AND(H512&gt;='Intersection Mileposts'!$F$28,H512&lt;='Intersection Mileposts'!$G$28),"Y",IF(AND(H512&gt;='Intersection Mileposts'!$F$29,H512&lt;='Intersection Mileposts'!$G$29),"Y", IF(AND(H512&gt;='Intersection Mileposts'!$F$30,H512&lt;='Intersection Mileposts'!$G$30),"Y",IF(AND(H512&gt;='Intersection Mileposts'!$F$31,H512&lt;='Intersection Mileposts'!$G$31),"Y",IF(AND(H512&gt;='Intersection Mileposts'!$F$32,H512&lt;='Intersection Mileposts'!$G$32),"Y",IF(AND(H512&gt;='Intersection Mileposts'!$F$33,H512&lt;='Intersection Mileposts'!$G$33),"Y",IF(AND(H512&gt;='Intersection Mileposts'!$F$34,H512&lt;='Intersection Mileposts'!$G$34),"Y",IF(AND(H512&gt;='Intersection Mileposts'!$F$35,H512&lt;='Intersection Mileposts'!$G$35),"Y",IF(AND(H512&gt;='Intersection Mileposts'!$F$36,H512&lt;='Intersection Mileposts'!$G$36),"Y",IF(AND(H512&gt;='Intersection Mileposts'!$F$37,H512&lt;='Intersection Mileposts'!$G$37),"Y",IF(AND(H512&gt;='Intersection Mileposts'!$F$38,H512&lt;='Intersection Mileposts'!$G$38),"Y",IF(AND(H512&gt;='Intersection Mileposts'!$F$39,H512&lt;='Intersection Mileposts'!$G$39),"Y","N"))))))))))))))))))))))))))))))))))))</f>
        <v/>
      </c>
    </row>
    <row r="513" spans="1:46" x14ac:dyDescent="0.3">
      <c r="A513" s="279"/>
      <c r="B513" s="261"/>
      <c r="C513" s="262"/>
      <c r="D513" s="262"/>
      <c r="E513" s="262"/>
      <c r="F513" s="262"/>
      <c r="G513" s="284"/>
      <c r="H513" s="286"/>
      <c r="I513" s="279"/>
      <c r="J513" s="260"/>
      <c r="K513" s="260"/>
      <c r="L513" s="280"/>
      <c r="M513" s="275"/>
      <c r="N513" s="263"/>
      <c r="P513" s="264" t="str">
        <f>IF(R513 = "", "", COUNT($R$4:R513))</f>
        <v/>
      </c>
      <c r="Q513" s="264" t="str">
        <f t="shared" si="61"/>
        <v/>
      </c>
      <c r="R513" s="265" t="str">
        <f t="shared" si="62"/>
        <v/>
      </c>
      <c r="S513" s="266" t="str">
        <f t="shared" si="67"/>
        <v/>
      </c>
      <c r="T513" s="267" t="str">
        <f t="shared" si="63"/>
        <v/>
      </c>
      <c r="U513" s="268" t="str">
        <f t="shared" si="68"/>
        <v/>
      </c>
      <c r="V513" s="269" t="str">
        <f t="shared" si="64"/>
        <v/>
      </c>
      <c r="W513" s="5"/>
      <c r="AR513" s="2" t="str">
        <f t="shared" si="66"/>
        <v/>
      </c>
      <c r="AS513" s="2" t="str">
        <f t="shared" si="65"/>
        <v/>
      </c>
      <c r="AT513" s="2" t="str">
        <f>IF(AR513="","",IF(AND(H513&gt;='Intersection Mileposts'!$F$5,H513&lt;='Intersection Mileposts'!$G$5),"Y",IF(AND(H513&gt;='Intersection Mileposts'!$F$6,H513&lt;='Intersection Mileposts'!$G$6),"Y",IF(AND(H513&gt;='Intersection Mileposts'!$F$7,H513&lt;='Intersection Mileposts'!$G$7),"Y",IF(AND(H513&gt;='Intersection Mileposts'!$F$8,H513&lt;='Intersection Mileposts'!$G$8),"Y",IF(AND(H513&gt;='Intersection Mileposts'!$F$9,H513&lt;='Intersection Mileposts'!$G$9),"Y",IF(AND(H513&gt;='Intersection Mileposts'!$F$10,H513&lt;='Intersection Mileposts'!$G$10),"Y",IF(AND(H513&gt;='Intersection Mileposts'!$F$11,H513&lt;='Intersection Mileposts'!$G$11),"Y",IF(AND(H513&gt;='Intersection Mileposts'!$F$12,H513&lt;='Intersection Mileposts'!$G$12),"Y",IF(AND(H513&gt;='Intersection Mileposts'!$F$13,H513&lt;='Intersection Mileposts'!$G$13),"Y",IF(AND(H513&gt;='Intersection Mileposts'!$F$14,H513&lt;='Intersection Mileposts'!$G$14),"Y",IF(AND(H513&gt;='Intersection Mileposts'!$F$15,H513&lt;='Intersection Mileposts'!$G$15),"Y",IF(AND(H513&gt;='Intersection Mileposts'!$F$16,H513&lt;='Intersection Mileposts'!$G$16),"Y",IF(AND(H513&gt;='Intersection Mileposts'!$F$17,H513&lt;='Intersection Mileposts'!$G$17),"Y",IF(AND(H513&gt;='Intersection Mileposts'!$F$18,H513&lt;='Intersection Mileposts'!$G$18),"Y",IF(AND(H513&gt;='Intersection Mileposts'!$F$19,H513&lt;='Intersection Mileposts'!$G$19),"Y",IF(AND(H513&gt;='Intersection Mileposts'!$F$20,H513&lt;='Intersection Mileposts'!$G$20),"Y",IF(AND(H513&gt;='Intersection Mileposts'!$F$21,H513&lt;='Intersection Mileposts'!$G$21),"Y",IF(AND(H513&gt;='Intersection Mileposts'!$F$22,H513&lt;='Intersection Mileposts'!$G$22),"Y",IF(AND(H513&gt;='Intersection Mileposts'!$F$23,H513&lt;='Intersection Mileposts'!$G$23),"Y",IF(AND(H513&gt;='Intersection Mileposts'!$F$24,H513&lt;='Intersection Mileposts'!$G$24),"Y",IF(AND(H513&gt;='Intersection Mileposts'!$F$25,H513&lt;='Intersection Mileposts'!$G$25),"Y",IF(AND(H513&gt;='Intersection Mileposts'!$F$26,H513&lt;='Intersection Mileposts'!$G$26),"Y",IF(AND(H513&gt;='Intersection Mileposts'!$F$27,H513&lt;='Intersection Mileposts'!$G$27),"Y",IF(AND(H513&gt;='Intersection Mileposts'!$F$28,H513&lt;='Intersection Mileposts'!$G$28),"Y",IF(AND(H513&gt;='Intersection Mileposts'!$F$29,H513&lt;='Intersection Mileposts'!$G$29),"Y", IF(AND(H513&gt;='Intersection Mileposts'!$F$30,H513&lt;='Intersection Mileposts'!$G$30),"Y",IF(AND(H513&gt;='Intersection Mileposts'!$F$31,H513&lt;='Intersection Mileposts'!$G$31),"Y",IF(AND(H513&gt;='Intersection Mileposts'!$F$32,H513&lt;='Intersection Mileposts'!$G$32),"Y",IF(AND(H513&gt;='Intersection Mileposts'!$F$33,H513&lt;='Intersection Mileposts'!$G$33),"Y",IF(AND(H513&gt;='Intersection Mileposts'!$F$34,H513&lt;='Intersection Mileposts'!$G$34),"Y",IF(AND(H513&gt;='Intersection Mileposts'!$F$35,H513&lt;='Intersection Mileposts'!$G$35),"Y",IF(AND(H513&gt;='Intersection Mileposts'!$F$36,H513&lt;='Intersection Mileposts'!$G$36),"Y",IF(AND(H513&gt;='Intersection Mileposts'!$F$37,H513&lt;='Intersection Mileposts'!$G$37),"Y",IF(AND(H513&gt;='Intersection Mileposts'!$F$38,H513&lt;='Intersection Mileposts'!$G$38),"Y",IF(AND(H513&gt;='Intersection Mileposts'!$F$39,H513&lt;='Intersection Mileposts'!$G$39),"Y","N"))))))))))))))))))))))))))))))))))))</f>
        <v/>
      </c>
    </row>
    <row r="514" spans="1:46" x14ac:dyDescent="0.3">
      <c r="A514" s="279"/>
      <c r="B514" s="261"/>
      <c r="C514" s="262"/>
      <c r="D514" s="262"/>
      <c r="E514" s="262"/>
      <c r="F514" s="262"/>
      <c r="G514" s="284"/>
      <c r="H514" s="286"/>
      <c r="I514" s="279"/>
      <c r="J514" s="260"/>
      <c r="K514" s="260"/>
      <c r="L514" s="280"/>
      <c r="M514" s="275"/>
      <c r="N514" s="263"/>
      <c r="P514" s="264" t="str">
        <f>IF(R514 = "", "", COUNT($R$4:R514))</f>
        <v/>
      </c>
      <c r="Q514" s="264" t="str">
        <f t="shared" si="61"/>
        <v/>
      </c>
      <c r="R514" s="265" t="str">
        <f t="shared" si="62"/>
        <v/>
      </c>
      <c r="S514" s="266" t="str">
        <f t="shared" si="67"/>
        <v/>
      </c>
      <c r="T514" s="267" t="str">
        <f t="shared" si="63"/>
        <v/>
      </c>
      <c r="U514" s="268" t="str">
        <f t="shared" si="68"/>
        <v/>
      </c>
      <c r="V514" s="269" t="str">
        <f t="shared" si="64"/>
        <v/>
      </c>
      <c r="W514" s="5"/>
      <c r="AR514" s="2" t="str">
        <f t="shared" si="66"/>
        <v/>
      </c>
      <c r="AS514" s="2" t="str">
        <f t="shared" si="65"/>
        <v/>
      </c>
      <c r="AT514" s="2" t="str">
        <f>IF(AR514="","",IF(AND(H514&gt;='Intersection Mileposts'!$F$5,H514&lt;='Intersection Mileposts'!$G$5),"Y",IF(AND(H514&gt;='Intersection Mileposts'!$F$6,H514&lt;='Intersection Mileposts'!$G$6),"Y",IF(AND(H514&gt;='Intersection Mileposts'!$F$7,H514&lt;='Intersection Mileposts'!$G$7),"Y",IF(AND(H514&gt;='Intersection Mileposts'!$F$8,H514&lt;='Intersection Mileposts'!$G$8),"Y",IF(AND(H514&gt;='Intersection Mileposts'!$F$9,H514&lt;='Intersection Mileposts'!$G$9),"Y",IF(AND(H514&gt;='Intersection Mileposts'!$F$10,H514&lt;='Intersection Mileposts'!$G$10),"Y",IF(AND(H514&gt;='Intersection Mileposts'!$F$11,H514&lt;='Intersection Mileposts'!$G$11),"Y",IF(AND(H514&gt;='Intersection Mileposts'!$F$12,H514&lt;='Intersection Mileposts'!$G$12),"Y",IF(AND(H514&gt;='Intersection Mileposts'!$F$13,H514&lt;='Intersection Mileposts'!$G$13),"Y",IF(AND(H514&gt;='Intersection Mileposts'!$F$14,H514&lt;='Intersection Mileposts'!$G$14),"Y",IF(AND(H514&gt;='Intersection Mileposts'!$F$15,H514&lt;='Intersection Mileposts'!$G$15),"Y",IF(AND(H514&gt;='Intersection Mileposts'!$F$16,H514&lt;='Intersection Mileposts'!$G$16),"Y",IF(AND(H514&gt;='Intersection Mileposts'!$F$17,H514&lt;='Intersection Mileposts'!$G$17),"Y",IF(AND(H514&gt;='Intersection Mileposts'!$F$18,H514&lt;='Intersection Mileposts'!$G$18),"Y",IF(AND(H514&gt;='Intersection Mileposts'!$F$19,H514&lt;='Intersection Mileposts'!$G$19),"Y",IF(AND(H514&gt;='Intersection Mileposts'!$F$20,H514&lt;='Intersection Mileposts'!$G$20),"Y",IF(AND(H514&gt;='Intersection Mileposts'!$F$21,H514&lt;='Intersection Mileposts'!$G$21),"Y",IF(AND(H514&gt;='Intersection Mileposts'!$F$22,H514&lt;='Intersection Mileposts'!$G$22),"Y",IF(AND(H514&gt;='Intersection Mileposts'!$F$23,H514&lt;='Intersection Mileposts'!$G$23),"Y",IF(AND(H514&gt;='Intersection Mileposts'!$F$24,H514&lt;='Intersection Mileposts'!$G$24),"Y",IF(AND(H514&gt;='Intersection Mileposts'!$F$25,H514&lt;='Intersection Mileposts'!$G$25),"Y",IF(AND(H514&gt;='Intersection Mileposts'!$F$26,H514&lt;='Intersection Mileposts'!$G$26),"Y",IF(AND(H514&gt;='Intersection Mileposts'!$F$27,H514&lt;='Intersection Mileposts'!$G$27),"Y",IF(AND(H514&gt;='Intersection Mileposts'!$F$28,H514&lt;='Intersection Mileposts'!$G$28),"Y",IF(AND(H514&gt;='Intersection Mileposts'!$F$29,H514&lt;='Intersection Mileposts'!$G$29),"Y", IF(AND(H514&gt;='Intersection Mileposts'!$F$30,H514&lt;='Intersection Mileposts'!$G$30),"Y",IF(AND(H514&gt;='Intersection Mileposts'!$F$31,H514&lt;='Intersection Mileposts'!$G$31),"Y",IF(AND(H514&gt;='Intersection Mileposts'!$F$32,H514&lt;='Intersection Mileposts'!$G$32),"Y",IF(AND(H514&gt;='Intersection Mileposts'!$F$33,H514&lt;='Intersection Mileposts'!$G$33),"Y",IF(AND(H514&gt;='Intersection Mileposts'!$F$34,H514&lt;='Intersection Mileposts'!$G$34),"Y",IF(AND(H514&gt;='Intersection Mileposts'!$F$35,H514&lt;='Intersection Mileposts'!$G$35),"Y",IF(AND(H514&gt;='Intersection Mileposts'!$F$36,H514&lt;='Intersection Mileposts'!$G$36),"Y",IF(AND(H514&gt;='Intersection Mileposts'!$F$37,H514&lt;='Intersection Mileposts'!$G$37),"Y",IF(AND(H514&gt;='Intersection Mileposts'!$F$38,H514&lt;='Intersection Mileposts'!$G$38),"Y",IF(AND(H514&gt;='Intersection Mileposts'!$F$39,H514&lt;='Intersection Mileposts'!$G$39),"Y","N"))))))))))))))))))))))))))))))))))))</f>
        <v/>
      </c>
    </row>
    <row r="515" spans="1:46" x14ac:dyDescent="0.3">
      <c r="A515" s="279"/>
      <c r="B515" s="261"/>
      <c r="C515" s="262"/>
      <c r="D515" s="262"/>
      <c r="E515" s="262"/>
      <c r="F515" s="262"/>
      <c r="G515" s="284"/>
      <c r="H515" s="286"/>
      <c r="I515" s="279"/>
      <c r="J515" s="260"/>
      <c r="K515" s="260"/>
      <c r="L515" s="280"/>
      <c r="M515" s="275"/>
      <c r="N515" s="263"/>
      <c r="P515" s="264" t="str">
        <f>IF(R515 = "", "", COUNT($R$4:R515))</f>
        <v/>
      </c>
      <c r="Q515" s="264" t="str">
        <f t="shared" si="61"/>
        <v/>
      </c>
      <c r="R515" s="265" t="str">
        <f t="shared" si="62"/>
        <v/>
      </c>
      <c r="S515" s="266" t="str">
        <f t="shared" si="67"/>
        <v/>
      </c>
      <c r="T515" s="267" t="str">
        <f t="shared" si="63"/>
        <v/>
      </c>
      <c r="U515" s="268" t="str">
        <f t="shared" si="68"/>
        <v/>
      </c>
      <c r="V515" s="269" t="str">
        <f t="shared" si="64"/>
        <v/>
      </c>
      <c r="W515" s="5"/>
      <c r="AR515" s="2" t="str">
        <f t="shared" si="66"/>
        <v/>
      </c>
      <c r="AS515" s="2" t="str">
        <f t="shared" si="65"/>
        <v/>
      </c>
      <c r="AT515" s="2" t="str">
        <f>IF(AR515="","",IF(AND(H515&gt;='Intersection Mileposts'!$F$5,H515&lt;='Intersection Mileposts'!$G$5),"Y",IF(AND(H515&gt;='Intersection Mileposts'!$F$6,H515&lt;='Intersection Mileposts'!$G$6),"Y",IF(AND(H515&gt;='Intersection Mileposts'!$F$7,H515&lt;='Intersection Mileposts'!$G$7),"Y",IF(AND(H515&gt;='Intersection Mileposts'!$F$8,H515&lt;='Intersection Mileposts'!$G$8),"Y",IF(AND(H515&gt;='Intersection Mileposts'!$F$9,H515&lt;='Intersection Mileposts'!$G$9),"Y",IF(AND(H515&gt;='Intersection Mileposts'!$F$10,H515&lt;='Intersection Mileposts'!$G$10),"Y",IF(AND(H515&gt;='Intersection Mileposts'!$F$11,H515&lt;='Intersection Mileposts'!$G$11),"Y",IF(AND(H515&gt;='Intersection Mileposts'!$F$12,H515&lt;='Intersection Mileposts'!$G$12),"Y",IF(AND(H515&gt;='Intersection Mileposts'!$F$13,H515&lt;='Intersection Mileposts'!$G$13),"Y",IF(AND(H515&gt;='Intersection Mileposts'!$F$14,H515&lt;='Intersection Mileposts'!$G$14),"Y",IF(AND(H515&gt;='Intersection Mileposts'!$F$15,H515&lt;='Intersection Mileposts'!$G$15),"Y",IF(AND(H515&gt;='Intersection Mileposts'!$F$16,H515&lt;='Intersection Mileposts'!$G$16),"Y",IF(AND(H515&gt;='Intersection Mileposts'!$F$17,H515&lt;='Intersection Mileposts'!$G$17),"Y",IF(AND(H515&gt;='Intersection Mileposts'!$F$18,H515&lt;='Intersection Mileposts'!$G$18),"Y",IF(AND(H515&gt;='Intersection Mileposts'!$F$19,H515&lt;='Intersection Mileposts'!$G$19),"Y",IF(AND(H515&gt;='Intersection Mileposts'!$F$20,H515&lt;='Intersection Mileposts'!$G$20),"Y",IF(AND(H515&gt;='Intersection Mileposts'!$F$21,H515&lt;='Intersection Mileposts'!$G$21),"Y",IF(AND(H515&gt;='Intersection Mileposts'!$F$22,H515&lt;='Intersection Mileposts'!$G$22),"Y",IF(AND(H515&gt;='Intersection Mileposts'!$F$23,H515&lt;='Intersection Mileposts'!$G$23),"Y",IF(AND(H515&gt;='Intersection Mileposts'!$F$24,H515&lt;='Intersection Mileposts'!$G$24),"Y",IF(AND(H515&gt;='Intersection Mileposts'!$F$25,H515&lt;='Intersection Mileposts'!$G$25),"Y",IF(AND(H515&gt;='Intersection Mileposts'!$F$26,H515&lt;='Intersection Mileposts'!$G$26),"Y",IF(AND(H515&gt;='Intersection Mileposts'!$F$27,H515&lt;='Intersection Mileposts'!$G$27),"Y",IF(AND(H515&gt;='Intersection Mileposts'!$F$28,H515&lt;='Intersection Mileposts'!$G$28),"Y",IF(AND(H515&gt;='Intersection Mileposts'!$F$29,H515&lt;='Intersection Mileposts'!$G$29),"Y", IF(AND(H515&gt;='Intersection Mileposts'!$F$30,H515&lt;='Intersection Mileposts'!$G$30),"Y",IF(AND(H515&gt;='Intersection Mileposts'!$F$31,H515&lt;='Intersection Mileposts'!$G$31),"Y",IF(AND(H515&gt;='Intersection Mileposts'!$F$32,H515&lt;='Intersection Mileposts'!$G$32),"Y",IF(AND(H515&gt;='Intersection Mileposts'!$F$33,H515&lt;='Intersection Mileposts'!$G$33),"Y",IF(AND(H515&gt;='Intersection Mileposts'!$F$34,H515&lt;='Intersection Mileposts'!$G$34),"Y",IF(AND(H515&gt;='Intersection Mileposts'!$F$35,H515&lt;='Intersection Mileposts'!$G$35),"Y",IF(AND(H515&gt;='Intersection Mileposts'!$F$36,H515&lt;='Intersection Mileposts'!$G$36),"Y",IF(AND(H515&gt;='Intersection Mileposts'!$F$37,H515&lt;='Intersection Mileposts'!$G$37),"Y",IF(AND(H515&gt;='Intersection Mileposts'!$F$38,H515&lt;='Intersection Mileposts'!$G$38),"Y",IF(AND(H515&gt;='Intersection Mileposts'!$F$39,H515&lt;='Intersection Mileposts'!$G$39),"Y","N"))))))))))))))))))))))))))))))))))))</f>
        <v/>
      </c>
    </row>
    <row r="516" spans="1:46" x14ac:dyDescent="0.3">
      <c r="A516" s="279"/>
      <c r="B516" s="261"/>
      <c r="C516" s="262"/>
      <c r="D516" s="262"/>
      <c r="E516" s="262"/>
      <c r="F516" s="262"/>
      <c r="G516" s="284"/>
      <c r="H516" s="286"/>
      <c r="I516" s="279"/>
      <c r="J516" s="260"/>
      <c r="K516" s="260"/>
      <c r="L516" s="280"/>
      <c r="M516" s="275"/>
      <c r="N516" s="263"/>
      <c r="P516" s="264" t="str">
        <f>IF(R516 = "", "", COUNT($R$4:R516))</f>
        <v/>
      </c>
      <c r="Q516" s="264" t="str">
        <f t="shared" ref="Q516:Q579" si="69">IF(B516="", "", YEAR(B516))</f>
        <v/>
      </c>
      <c r="R516" s="265" t="str">
        <f t="shared" ref="R516:R579" si="70">IF(A516="", "", IF(G516="",1,IF(G516="O",1,IF(G516="C",8.4,IF(G516="B",8.4,IF(G516="A",76.8,IF(G516="K",76.8,"ERR")))))))</f>
        <v/>
      </c>
      <c r="S516" s="266" t="str">
        <f t="shared" si="67"/>
        <v/>
      </c>
      <c r="T516" s="267" t="str">
        <f t="shared" ref="T516:T579" si="71">IF(IF(M516="Y",G516,"")=0, "O", IF(M516="Y",G516,""))</f>
        <v/>
      </c>
      <c r="U516" s="268" t="str">
        <f t="shared" si="68"/>
        <v/>
      </c>
      <c r="V516" s="269" t="str">
        <f t="shared" ref="V516:V579" si="72">IF(IF(N516="Y",G516,"")=0, "O", IF(N516="Y",G516,""))</f>
        <v/>
      </c>
      <c r="W516" s="5"/>
      <c r="AR516" s="2" t="str">
        <f t="shared" si="66"/>
        <v/>
      </c>
      <c r="AS516" s="2" t="str">
        <f t="shared" ref="AS516:AS579" si="73">IF(OR(M516="Y",N516="Y"),"Y","")</f>
        <v/>
      </c>
      <c r="AT516" s="2" t="str">
        <f>IF(AR516="","",IF(AND(H516&gt;='Intersection Mileposts'!$F$5,H516&lt;='Intersection Mileposts'!$G$5),"Y",IF(AND(H516&gt;='Intersection Mileposts'!$F$6,H516&lt;='Intersection Mileposts'!$G$6),"Y",IF(AND(H516&gt;='Intersection Mileposts'!$F$7,H516&lt;='Intersection Mileposts'!$G$7),"Y",IF(AND(H516&gt;='Intersection Mileposts'!$F$8,H516&lt;='Intersection Mileposts'!$G$8),"Y",IF(AND(H516&gt;='Intersection Mileposts'!$F$9,H516&lt;='Intersection Mileposts'!$G$9),"Y",IF(AND(H516&gt;='Intersection Mileposts'!$F$10,H516&lt;='Intersection Mileposts'!$G$10),"Y",IF(AND(H516&gt;='Intersection Mileposts'!$F$11,H516&lt;='Intersection Mileposts'!$G$11),"Y",IF(AND(H516&gt;='Intersection Mileposts'!$F$12,H516&lt;='Intersection Mileposts'!$G$12),"Y",IF(AND(H516&gt;='Intersection Mileposts'!$F$13,H516&lt;='Intersection Mileposts'!$G$13),"Y",IF(AND(H516&gt;='Intersection Mileposts'!$F$14,H516&lt;='Intersection Mileposts'!$G$14),"Y",IF(AND(H516&gt;='Intersection Mileposts'!$F$15,H516&lt;='Intersection Mileposts'!$G$15),"Y",IF(AND(H516&gt;='Intersection Mileposts'!$F$16,H516&lt;='Intersection Mileposts'!$G$16),"Y",IF(AND(H516&gt;='Intersection Mileposts'!$F$17,H516&lt;='Intersection Mileposts'!$G$17),"Y",IF(AND(H516&gt;='Intersection Mileposts'!$F$18,H516&lt;='Intersection Mileposts'!$G$18),"Y",IF(AND(H516&gt;='Intersection Mileposts'!$F$19,H516&lt;='Intersection Mileposts'!$G$19),"Y",IF(AND(H516&gt;='Intersection Mileposts'!$F$20,H516&lt;='Intersection Mileposts'!$G$20),"Y",IF(AND(H516&gt;='Intersection Mileposts'!$F$21,H516&lt;='Intersection Mileposts'!$G$21),"Y",IF(AND(H516&gt;='Intersection Mileposts'!$F$22,H516&lt;='Intersection Mileposts'!$G$22),"Y",IF(AND(H516&gt;='Intersection Mileposts'!$F$23,H516&lt;='Intersection Mileposts'!$G$23),"Y",IF(AND(H516&gt;='Intersection Mileposts'!$F$24,H516&lt;='Intersection Mileposts'!$G$24),"Y",IF(AND(H516&gt;='Intersection Mileposts'!$F$25,H516&lt;='Intersection Mileposts'!$G$25),"Y",IF(AND(H516&gt;='Intersection Mileposts'!$F$26,H516&lt;='Intersection Mileposts'!$G$26),"Y",IF(AND(H516&gt;='Intersection Mileposts'!$F$27,H516&lt;='Intersection Mileposts'!$G$27),"Y",IF(AND(H516&gt;='Intersection Mileposts'!$F$28,H516&lt;='Intersection Mileposts'!$G$28),"Y",IF(AND(H516&gt;='Intersection Mileposts'!$F$29,H516&lt;='Intersection Mileposts'!$G$29),"Y", IF(AND(H516&gt;='Intersection Mileposts'!$F$30,H516&lt;='Intersection Mileposts'!$G$30),"Y",IF(AND(H516&gt;='Intersection Mileposts'!$F$31,H516&lt;='Intersection Mileposts'!$G$31),"Y",IF(AND(H516&gt;='Intersection Mileposts'!$F$32,H516&lt;='Intersection Mileposts'!$G$32),"Y",IF(AND(H516&gt;='Intersection Mileposts'!$F$33,H516&lt;='Intersection Mileposts'!$G$33),"Y",IF(AND(H516&gt;='Intersection Mileposts'!$F$34,H516&lt;='Intersection Mileposts'!$G$34),"Y",IF(AND(H516&gt;='Intersection Mileposts'!$F$35,H516&lt;='Intersection Mileposts'!$G$35),"Y",IF(AND(H516&gt;='Intersection Mileposts'!$F$36,H516&lt;='Intersection Mileposts'!$G$36),"Y",IF(AND(H516&gt;='Intersection Mileposts'!$F$37,H516&lt;='Intersection Mileposts'!$G$37),"Y",IF(AND(H516&gt;='Intersection Mileposts'!$F$38,H516&lt;='Intersection Mileposts'!$G$38),"Y",IF(AND(H516&gt;='Intersection Mileposts'!$F$39,H516&lt;='Intersection Mileposts'!$G$39),"Y","N"))))))))))))))))))))))))))))))))))))</f>
        <v/>
      </c>
    </row>
    <row r="517" spans="1:46" x14ac:dyDescent="0.3">
      <c r="A517" s="279"/>
      <c r="B517" s="261"/>
      <c r="C517" s="262"/>
      <c r="D517" s="262"/>
      <c r="E517" s="262"/>
      <c r="F517" s="262"/>
      <c r="G517" s="284"/>
      <c r="H517" s="286"/>
      <c r="I517" s="279"/>
      <c r="J517" s="260"/>
      <c r="K517" s="260"/>
      <c r="L517" s="280"/>
      <c r="M517" s="275"/>
      <c r="N517" s="263"/>
      <c r="P517" s="264" t="str">
        <f>IF(R517 = "", "", COUNT($R$4:R517))</f>
        <v/>
      </c>
      <c r="Q517" s="264" t="str">
        <f t="shared" si="69"/>
        <v/>
      </c>
      <c r="R517" s="265" t="str">
        <f t="shared" si="70"/>
        <v/>
      </c>
      <c r="S517" s="266" t="str">
        <f t="shared" si="67"/>
        <v/>
      </c>
      <c r="T517" s="267" t="str">
        <f t="shared" si="71"/>
        <v/>
      </c>
      <c r="U517" s="268" t="str">
        <f t="shared" si="68"/>
        <v/>
      </c>
      <c r="V517" s="269" t="str">
        <f t="shared" si="72"/>
        <v/>
      </c>
      <c r="W517" s="5"/>
      <c r="AR517" s="2" t="str">
        <f t="shared" ref="AR517:AR580" si="74">IF(P517&gt;0, P517, "")</f>
        <v/>
      </c>
      <c r="AS517" s="2" t="str">
        <f t="shared" si="73"/>
        <v/>
      </c>
      <c r="AT517" s="2" t="str">
        <f>IF(AR517="","",IF(AND(H517&gt;='Intersection Mileposts'!$F$5,H517&lt;='Intersection Mileposts'!$G$5),"Y",IF(AND(H517&gt;='Intersection Mileposts'!$F$6,H517&lt;='Intersection Mileposts'!$G$6),"Y",IF(AND(H517&gt;='Intersection Mileposts'!$F$7,H517&lt;='Intersection Mileposts'!$G$7),"Y",IF(AND(H517&gt;='Intersection Mileposts'!$F$8,H517&lt;='Intersection Mileposts'!$G$8),"Y",IF(AND(H517&gt;='Intersection Mileposts'!$F$9,H517&lt;='Intersection Mileposts'!$G$9),"Y",IF(AND(H517&gt;='Intersection Mileposts'!$F$10,H517&lt;='Intersection Mileposts'!$G$10),"Y",IF(AND(H517&gt;='Intersection Mileposts'!$F$11,H517&lt;='Intersection Mileposts'!$G$11),"Y",IF(AND(H517&gt;='Intersection Mileposts'!$F$12,H517&lt;='Intersection Mileposts'!$G$12),"Y",IF(AND(H517&gt;='Intersection Mileposts'!$F$13,H517&lt;='Intersection Mileposts'!$G$13),"Y",IF(AND(H517&gt;='Intersection Mileposts'!$F$14,H517&lt;='Intersection Mileposts'!$G$14),"Y",IF(AND(H517&gt;='Intersection Mileposts'!$F$15,H517&lt;='Intersection Mileposts'!$G$15),"Y",IF(AND(H517&gt;='Intersection Mileposts'!$F$16,H517&lt;='Intersection Mileposts'!$G$16),"Y",IF(AND(H517&gt;='Intersection Mileposts'!$F$17,H517&lt;='Intersection Mileposts'!$G$17),"Y",IF(AND(H517&gt;='Intersection Mileposts'!$F$18,H517&lt;='Intersection Mileposts'!$G$18),"Y",IF(AND(H517&gt;='Intersection Mileposts'!$F$19,H517&lt;='Intersection Mileposts'!$G$19),"Y",IF(AND(H517&gt;='Intersection Mileposts'!$F$20,H517&lt;='Intersection Mileposts'!$G$20),"Y",IF(AND(H517&gt;='Intersection Mileposts'!$F$21,H517&lt;='Intersection Mileposts'!$G$21),"Y",IF(AND(H517&gt;='Intersection Mileposts'!$F$22,H517&lt;='Intersection Mileposts'!$G$22),"Y",IF(AND(H517&gt;='Intersection Mileposts'!$F$23,H517&lt;='Intersection Mileposts'!$G$23),"Y",IF(AND(H517&gt;='Intersection Mileposts'!$F$24,H517&lt;='Intersection Mileposts'!$G$24),"Y",IF(AND(H517&gt;='Intersection Mileposts'!$F$25,H517&lt;='Intersection Mileposts'!$G$25),"Y",IF(AND(H517&gt;='Intersection Mileposts'!$F$26,H517&lt;='Intersection Mileposts'!$G$26),"Y",IF(AND(H517&gt;='Intersection Mileposts'!$F$27,H517&lt;='Intersection Mileposts'!$G$27),"Y",IF(AND(H517&gt;='Intersection Mileposts'!$F$28,H517&lt;='Intersection Mileposts'!$G$28),"Y",IF(AND(H517&gt;='Intersection Mileposts'!$F$29,H517&lt;='Intersection Mileposts'!$G$29),"Y", IF(AND(H517&gt;='Intersection Mileposts'!$F$30,H517&lt;='Intersection Mileposts'!$G$30),"Y",IF(AND(H517&gt;='Intersection Mileposts'!$F$31,H517&lt;='Intersection Mileposts'!$G$31),"Y",IF(AND(H517&gt;='Intersection Mileposts'!$F$32,H517&lt;='Intersection Mileposts'!$G$32),"Y",IF(AND(H517&gt;='Intersection Mileposts'!$F$33,H517&lt;='Intersection Mileposts'!$G$33),"Y",IF(AND(H517&gt;='Intersection Mileposts'!$F$34,H517&lt;='Intersection Mileposts'!$G$34),"Y",IF(AND(H517&gt;='Intersection Mileposts'!$F$35,H517&lt;='Intersection Mileposts'!$G$35),"Y",IF(AND(H517&gt;='Intersection Mileposts'!$F$36,H517&lt;='Intersection Mileposts'!$G$36),"Y",IF(AND(H517&gt;='Intersection Mileposts'!$F$37,H517&lt;='Intersection Mileposts'!$G$37),"Y",IF(AND(H517&gt;='Intersection Mileposts'!$F$38,H517&lt;='Intersection Mileposts'!$G$38),"Y",IF(AND(H517&gt;='Intersection Mileposts'!$F$39,H517&lt;='Intersection Mileposts'!$G$39),"Y","N"))))))))))))))))))))))))))))))))))))</f>
        <v/>
      </c>
    </row>
    <row r="518" spans="1:46" x14ac:dyDescent="0.3">
      <c r="A518" s="279"/>
      <c r="B518" s="261"/>
      <c r="C518" s="262"/>
      <c r="D518" s="262"/>
      <c r="E518" s="262"/>
      <c r="F518" s="262"/>
      <c r="G518" s="284"/>
      <c r="H518" s="286"/>
      <c r="I518" s="279"/>
      <c r="J518" s="260"/>
      <c r="K518" s="260"/>
      <c r="L518" s="280"/>
      <c r="M518" s="275"/>
      <c r="N518" s="263"/>
      <c r="P518" s="264" t="str">
        <f>IF(R518 = "", "", COUNT($R$4:R518))</f>
        <v/>
      </c>
      <c r="Q518" s="264" t="str">
        <f t="shared" si="69"/>
        <v/>
      </c>
      <c r="R518" s="265" t="str">
        <f t="shared" si="70"/>
        <v/>
      </c>
      <c r="S518" s="266" t="str">
        <f t="shared" si="67"/>
        <v/>
      </c>
      <c r="T518" s="267" t="str">
        <f t="shared" si="71"/>
        <v/>
      </c>
      <c r="U518" s="268" t="str">
        <f t="shared" si="68"/>
        <v/>
      </c>
      <c r="V518" s="269" t="str">
        <f t="shared" si="72"/>
        <v/>
      </c>
      <c r="W518" s="5"/>
      <c r="AR518" s="2" t="str">
        <f t="shared" si="74"/>
        <v/>
      </c>
      <c r="AS518" s="2" t="str">
        <f t="shared" si="73"/>
        <v/>
      </c>
      <c r="AT518" s="2" t="str">
        <f>IF(AR518="","",IF(AND(H518&gt;='Intersection Mileposts'!$F$5,H518&lt;='Intersection Mileposts'!$G$5),"Y",IF(AND(H518&gt;='Intersection Mileposts'!$F$6,H518&lt;='Intersection Mileposts'!$G$6),"Y",IF(AND(H518&gt;='Intersection Mileposts'!$F$7,H518&lt;='Intersection Mileposts'!$G$7),"Y",IF(AND(H518&gt;='Intersection Mileposts'!$F$8,H518&lt;='Intersection Mileposts'!$G$8),"Y",IF(AND(H518&gt;='Intersection Mileposts'!$F$9,H518&lt;='Intersection Mileposts'!$G$9),"Y",IF(AND(H518&gt;='Intersection Mileposts'!$F$10,H518&lt;='Intersection Mileposts'!$G$10),"Y",IF(AND(H518&gt;='Intersection Mileposts'!$F$11,H518&lt;='Intersection Mileposts'!$G$11),"Y",IF(AND(H518&gt;='Intersection Mileposts'!$F$12,H518&lt;='Intersection Mileposts'!$G$12),"Y",IF(AND(H518&gt;='Intersection Mileposts'!$F$13,H518&lt;='Intersection Mileposts'!$G$13),"Y",IF(AND(H518&gt;='Intersection Mileposts'!$F$14,H518&lt;='Intersection Mileposts'!$G$14),"Y",IF(AND(H518&gt;='Intersection Mileposts'!$F$15,H518&lt;='Intersection Mileposts'!$G$15),"Y",IF(AND(H518&gt;='Intersection Mileposts'!$F$16,H518&lt;='Intersection Mileposts'!$G$16),"Y",IF(AND(H518&gt;='Intersection Mileposts'!$F$17,H518&lt;='Intersection Mileposts'!$G$17),"Y",IF(AND(H518&gt;='Intersection Mileposts'!$F$18,H518&lt;='Intersection Mileposts'!$G$18),"Y",IF(AND(H518&gt;='Intersection Mileposts'!$F$19,H518&lt;='Intersection Mileposts'!$G$19),"Y",IF(AND(H518&gt;='Intersection Mileposts'!$F$20,H518&lt;='Intersection Mileposts'!$G$20),"Y",IF(AND(H518&gt;='Intersection Mileposts'!$F$21,H518&lt;='Intersection Mileposts'!$G$21),"Y",IF(AND(H518&gt;='Intersection Mileposts'!$F$22,H518&lt;='Intersection Mileposts'!$G$22),"Y",IF(AND(H518&gt;='Intersection Mileposts'!$F$23,H518&lt;='Intersection Mileposts'!$G$23),"Y",IF(AND(H518&gt;='Intersection Mileposts'!$F$24,H518&lt;='Intersection Mileposts'!$G$24),"Y",IF(AND(H518&gt;='Intersection Mileposts'!$F$25,H518&lt;='Intersection Mileposts'!$G$25),"Y",IF(AND(H518&gt;='Intersection Mileposts'!$F$26,H518&lt;='Intersection Mileposts'!$G$26),"Y",IF(AND(H518&gt;='Intersection Mileposts'!$F$27,H518&lt;='Intersection Mileposts'!$G$27),"Y",IF(AND(H518&gt;='Intersection Mileposts'!$F$28,H518&lt;='Intersection Mileposts'!$G$28),"Y",IF(AND(H518&gt;='Intersection Mileposts'!$F$29,H518&lt;='Intersection Mileposts'!$G$29),"Y", IF(AND(H518&gt;='Intersection Mileposts'!$F$30,H518&lt;='Intersection Mileposts'!$G$30),"Y",IF(AND(H518&gt;='Intersection Mileposts'!$F$31,H518&lt;='Intersection Mileposts'!$G$31),"Y",IF(AND(H518&gt;='Intersection Mileposts'!$F$32,H518&lt;='Intersection Mileposts'!$G$32),"Y",IF(AND(H518&gt;='Intersection Mileposts'!$F$33,H518&lt;='Intersection Mileposts'!$G$33),"Y",IF(AND(H518&gt;='Intersection Mileposts'!$F$34,H518&lt;='Intersection Mileposts'!$G$34),"Y",IF(AND(H518&gt;='Intersection Mileposts'!$F$35,H518&lt;='Intersection Mileposts'!$G$35),"Y",IF(AND(H518&gt;='Intersection Mileposts'!$F$36,H518&lt;='Intersection Mileposts'!$G$36),"Y",IF(AND(H518&gt;='Intersection Mileposts'!$F$37,H518&lt;='Intersection Mileposts'!$G$37),"Y",IF(AND(H518&gt;='Intersection Mileposts'!$F$38,H518&lt;='Intersection Mileposts'!$G$38),"Y",IF(AND(H518&gt;='Intersection Mileposts'!$F$39,H518&lt;='Intersection Mileposts'!$G$39),"Y","N"))))))))))))))))))))))))))))))))))))</f>
        <v/>
      </c>
    </row>
    <row r="519" spans="1:46" x14ac:dyDescent="0.3">
      <c r="A519" s="279"/>
      <c r="B519" s="261"/>
      <c r="C519" s="262"/>
      <c r="D519" s="262"/>
      <c r="E519" s="262"/>
      <c r="F519" s="262"/>
      <c r="G519" s="284"/>
      <c r="H519" s="286"/>
      <c r="I519" s="279"/>
      <c r="J519" s="260"/>
      <c r="K519" s="260"/>
      <c r="L519" s="280"/>
      <c r="M519" s="275"/>
      <c r="N519" s="263"/>
      <c r="P519" s="264" t="str">
        <f>IF(R519 = "", "", COUNT($R$4:R519))</f>
        <v/>
      </c>
      <c r="Q519" s="264" t="str">
        <f t="shared" si="69"/>
        <v/>
      </c>
      <c r="R519" s="265" t="str">
        <f t="shared" si="70"/>
        <v/>
      </c>
      <c r="S519" s="266" t="str">
        <f t="shared" si="67"/>
        <v/>
      </c>
      <c r="T519" s="267" t="str">
        <f t="shared" si="71"/>
        <v/>
      </c>
      <c r="U519" s="268" t="str">
        <f t="shared" si="68"/>
        <v/>
      </c>
      <c r="V519" s="269" t="str">
        <f t="shared" si="72"/>
        <v/>
      </c>
      <c r="W519" s="5"/>
      <c r="AR519" s="2" t="str">
        <f t="shared" si="74"/>
        <v/>
      </c>
      <c r="AS519" s="2" t="str">
        <f t="shared" si="73"/>
        <v/>
      </c>
      <c r="AT519" s="2" t="str">
        <f>IF(AR519="","",IF(AND(H519&gt;='Intersection Mileposts'!$F$5,H519&lt;='Intersection Mileposts'!$G$5),"Y",IF(AND(H519&gt;='Intersection Mileposts'!$F$6,H519&lt;='Intersection Mileposts'!$G$6),"Y",IF(AND(H519&gt;='Intersection Mileposts'!$F$7,H519&lt;='Intersection Mileposts'!$G$7),"Y",IF(AND(H519&gt;='Intersection Mileposts'!$F$8,H519&lt;='Intersection Mileposts'!$G$8),"Y",IF(AND(H519&gt;='Intersection Mileposts'!$F$9,H519&lt;='Intersection Mileposts'!$G$9),"Y",IF(AND(H519&gt;='Intersection Mileposts'!$F$10,H519&lt;='Intersection Mileposts'!$G$10),"Y",IF(AND(H519&gt;='Intersection Mileposts'!$F$11,H519&lt;='Intersection Mileposts'!$G$11),"Y",IF(AND(H519&gt;='Intersection Mileposts'!$F$12,H519&lt;='Intersection Mileposts'!$G$12),"Y",IF(AND(H519&gt;='Intersection Mileposts'!$F$13,H519&lt;='Intersection Mileposts'!$G$13),"Y",IF(AND(H519&gt;='Intersection Mileposts'!$F$14,H519&lt;='Intersection Mileposts'!$G$14),"Y",IF(AND(H519&gt;='Intersection Mileposts'!$F$15,H519&lt;='Intersection Mileposts'!$G$15),"Y",IF(AND(H519&gt;='Intersection Mileposts'!$F$16,H519&lt;='Intersection Mileposts'!$G$16),"Y",IF(AND(H519&gt;='Intersection Mileposts'!$F$17,H519&lt;='Intersection Mileposts'!$G$17),"Y",IF(AND(H519&gt;='Intersection Mileposts'!$F$18,H519&lt;='Intersection Mileposts'!$G$18),"Y",IF(AND(H519&gt;='Intersection Mileposts'!$F$19,H519&lt;='Intersection Mileposts'!$G$19),"Y",IF(AND(H519&gt;='Intersection Mileposts'!$F$20,H519&lt;='Intersection Mileposts'!$G$20),"Y",IF(AND(H519&gt;='Intersection Mileposts'!$F$21,H519&lt;='Intersection Mileposts'!$G$21),"Y",IF(AND(H519&gt;='Intersection Mileposts'!$F$22,H519&lt;='Intersection Mileposts'!$G$22),"Y",IF(AND(H519&gt;='Intersection Mileposts'!$F$23,H519&lt;='Intersection Mileposts'!$G$23),"Y",IF(AND(H519&gt;='Intersection Mileposts'!$F$24,H519&lt;='Intersection Mileposts'!$G$24),"Y",IF(AND(H519&gt;='Intersection Mileposts'!$F$25,H519&lt;='Intersection Mileposts'!$G$25),"Y",IF(AND(H519&gt;='Intersection Mileposts'!$F$26,H519&lt;='Intersection Mileposts'!$G$26),"Y",IF(AND(H519&gt;='Intersection Mileposts'!$F$27,H519&lt;='Intersection Mileposts'!$G$27),"Y",IF(AND(H519&gt;='Intersection Mileposts'!$F$28,H519&lt;='Intersection Mileposts'!$G$28),"Y",IF(AND(H519&gt;='Intersection Mileposts'!$F$29,H519&lt;='Intersection Mileposts'!$G$29),"Y", IF(AND(H519&gt;='Intersection Mileposts'!$F$30,H519&lt;='Intersection Mileposts'!$G$30),"Y",IF(AND(H519&gt;='Intersection Mileposts'!$F$31,H519&lt;='Intersection Mileposts'!$G$31),"Y",IF(AND(H519&gt;='Intersection Mileposts'!$F$32,H519&lt;='Intersection Mileposts'!$G$32),"Y",IF(AND(H519&gt;='Intersection Mileposts'!$F$33,H519&lt;='Intersection Mileposts'!$G$33),"Y",IF(AND(H519&gt;='Intersection Mileposts'!$F$34,H519&lt;='Intersection Mileposts'!$G$34),"Y",IF(AND(H519&gt;='Intersection Mileposts'!$F$35,H519&lt;='Intersection Mileposts'!$G$35),"Y",IF(AND(H519&gt;='Intersection Mileposts'!$F$36,H519&lt;='Intersection Mileposts'!$G$36),"Y",IF(AND(H519&gt;='Intersection Mileposts'!$F$37,H519&lt;='Intersection Mileposts'!$G$37),"Y",IF(AND(H519&gt;='Intersection Mileposts'!$F$38,H519&lt;='Intersection Mileposts'!$G$38),"Y",IF(AND(H519&gt;='Intersection Mileposts'!$F$39,H519&lt;='Intersection Mileposts'!$G$39),"Y","N"))))))))))))))))))))))))))))))))))))</f>
        <v/>
      </c>
    </row>
    <row r="520" spans="1:46" x14ac:dyDescent="0.3">
      <c r="A520" s="279"/>
      <c r="B520" s="261"/>
      <c r="C520" s="262"/>
      <c r="D520" s="262"/>
      <c r="E520" s="262"/>
      <c r="F520" s="262"/>
      <c r="G520" s="284"/>
      <c r="H520" s="286"/>
      <c r="I520" s="279"/>
      <c r="J520" s="260"/>
      <c r="K520" s="260"/>
      <c r="L520" s="280"/>
      <c r="M520" s="275"/>
      <c r="N520" s="263"/>
      <c r="P520" s="264" t="str">
        <f>IF(R520 = "", "", COUNT($R$4:R520))</f>
        <v/>
      </c>
      <c r="Q520" s="264" t="str">
        <f t="shared" si="69"/>
        <v/>
      </c>
      <c r="R520" s="265" t="str">
        <f t="shared" si="70"/>
        <v/>
      </c>
      <c r="S520" s="266" t="str">
        <f t="shared" si="67"/>
        <v/>
      </c>
      <c r="T520" s="267" t="str">
        <f t="shared" si="71"/>
        <v/>
      </c>
      <c r="U520" s="268" t="str">
        <f t="shared" si="68"/>
        <v/>
      </c>
      <c r="V520" s="269" t="str">
        <f t="shared" si="72"/>
        <v/>
      </c>
      <c r="W520" s="5"/>
      <c r="AR520" s="2" t="str">
        <f t="shared" si="74"/>
        <v/>
      </c>
      <c r="AS520" s="2" t="str">
        <f t="shared" si="73"/>
        <v/>
      </c>
      <c r="AT520" s="2" t="str">
        <f>IF(AR520="","",IF(AND(H520&gt;='Intersection Mileposts'!$F$5,H520&lt;='Intersection Mileposts'!$G$5),"Y",IF(AND(H520&gt;='Intersection Mileposts'!$F$6,H520&lt;='Intersection Mileposts'!$G$6),"Y",IF(AND(H520&gt;='Intersection Mileposts'!$F$7,H520&lt;='Intersection Mileposts'!$G$7),"Y",IF(AND(H520&gt;='Intersection Mileposts'!$F$8,H520&lt;='Intersection Mileposts'!$G$8),"Y",IF(AND(H520&gt;='Intersection Mileposts'!$F$9,H520&lt;='Intersection Mileposts'!$G$9),"Y",IF(AND(H520&gt;='Intersection Mileposts'!$F$10,H520&lt;='Intersection Mileposts'!$G$10),"Y",IF(AND(H520&gt;='Intersection Mileposts'!$F$11,H520&lt;='Intersection Mileposts'!$G$11),"Y",IF(AND(H520&gt;='Intersection Mileposts'!$F$12,H520&lt;='Intersection Mileposts'!$G$12),"Y",IF(AND(H520&gt;='Intersection Mileposts'!$F$13,H520&lt;='Intersection Mileposts'!$G$13),"Y",IF(AND(H520&gt;='Intersection Mileposts'!$F$14,H520&lt;='Intersection Mileposts'!$G$14),"Y",IF(AND(H520&gt;='Intersection Mileposts'!$F$15,H520&lt;='Intersection Mileposts'!$G$15),"Y",IF(AND(H520&gt;='Intersection Mileposts'!$F$16,H520&lt;='Intersection Mileposts'!$G$16),"Y",IF(AND(H520&gt;='Intersection Mileposts'!$F$17,H520&lt;='Intersection Mileposts'!$G$17),"Y",IF(AND(H520&gt;='Intersection Mileposts'!$F$18,H520&lt;='Intersection Mileposts'!$G$18),"Y",IF(AND(H520&gt;='Intersection Mileposts'!$F$19,H520&lt;='Intersection Mileposts'!$G$19),"Y",IF(AND(H520&gt;='Intersection Mileposts'!$F$20,H520&lt;='Intersection Mileposts'!$G$20),"Y",IF(AND(H520&gt;='Intersection Mileposts'!$F$21,H520&lt;='Intersection Mileposts'!$G$21),"Y",IF(AND(H520&gt;='Intersection Mileposts'!$F$22,H520&lt;='Intersection Mileposts'!$G$22),"Y",IF(AND(H520&gt;='Intersection Mileposts'!$F$23,H520&lt;='Intersection Mileposts'!$G$23),"Y",IF(AND(H520&gt;='Intersection Mileposts'!$F$24,H520&lt;='Intersection Mileposts'!$G$24),"Y",IF(AND(H520&gt;='Intersection Mileposts'!$F$25,H520&lt;='Intersection Mileposts'!$G$25),"Y",IF(AND(H520&gt;='Intersection Mileposts'!$F$26,H520&lt;='Intersection Mileposts'!$G$26),"Y",IF(AND(H520&gt;='Intersection Mileposts'!$F$27,H520&lt;='Intersection Mileposts'!$G$27),"Y",IF(AND(H520&gt;='Intersection Mileposts'!$F$28,H520&lt;='Intersection Mileposts'!$G$28),"Y",IF(AND(H520&gt;='Intersection Mileposts'!$F$29,H520&lt;='Intersection Mileposts'!$G$29),"Y", IF(AND(H520&gt;='Intersection Mileposts'!$F$30,H520&lt;='Intersection Mileposts'!$G$30),"Y",IF(AND(H520&gt;='Intersection Mileposts'!$F$31,H520&lt;='Intersection Mileposts'!$G$31),"Y",IF(AND(H520&gt;='Intersection Mileposts'!$F$32,H520&lt;='Intersection Mileposts'!$G$32),"Y",IF(AND(H520&gt;='Intersection Mileposts'!$F$33,H520&lt;='Intersection Mileposts'!$G$33),"Y",IF(AND(H520&gt;='Intersection Mileposts'!$F$34,H520&lt;='Intersection Mileposts'!$G$34),"Y",IF(AND(H520&gt;='Intersection Mileposts'!$F$35,H520&lt;='Intersection Mileposts'!$G$35),"Y",IF(AND(H520&gt;='Intersection Mileposts'!$F$36,H520&lt;='Intersection Mileposts'!$G$36),"Y",IF(AND(H520&gt;='Intersection Mileposts'!$F$37,H520&lt;='Intersection Mileposts'!$G$37),"Y",IF(AND(H520&gt;='Intersection Mileposts'!$F$38,H520&lt;='Intersection Mileposts'!$G$38),"Y",IF(AND(H520&gt;='Intersection Mileposts'!$F$39,H520&lt;='Intersection Mileposts'!$G$39),"Y","N"))))))))))))))))))))))))))))))))))))</f>
        <v/>
      </c>
    </row>
    <row r="521" spans="1:46" x14ac:dyDescent="0.3">
      <c r="A521" s="279"/>
      <c r="B521" s="261"/>
      <c r="C521" s="262"/>
      <c r="D521" s="262"/>
      <c r="E521" s="262"/>
      <c r="F521" s="262"/>
      <c r="G521" s="284"/>
      <c r="H521" s="286"/>
      <c r="I521" s="279"/>
      <c r="J521" s="260"/>
      <c r="K521" s="260"/>
      <c r="L521" s="280"/>
      <c r="M521" s="275"/>
      <c r="N521" s="263"/>
      <c r="P521" s="264" t="str">
        <f>IF(R521 = "", "", COUNT($R$4:R521))</f>
        <v/>
      </c>
      <c r="Q521" s="264" t="str">
        <f t="shared" si="69"/>
        <v/>
      </c>
      <c r="R521" s="265" t="str">
        <f t="shared" si="70"/>
        <v/>
      </c>
      <c r="S521" s="266" t="str">
        <f t="shared" si="67"/>
        <v/>
      </c>
      <c r="T521" s="267" t="str">
        <f t="shared" si="71"/>
        <v/>
      </c>
      <c r="U521" s="268" t="str">
        <f t="shared" si="68"/>
        <v/>
      </c>
      <c r="V521" s="269" t="str">
        <f t="shared" si="72"/>
        <v/>
      </c>
      <c r="W521" s="5"/>
      <c r="AR521" s="2" t="str">
        <f t="shared" si="74"/>
        <v/>
      </c>
      <c r="AS521" s="2" t="str">
        <f t="shared" si="73"/>
        <v/>
      </c>
      <c r="AT521" s="2" t="str">
        <f>IF(AR521="","",IF(AND(H521&gt;='Intersection Mileposts'!$F$5,H521&lt;='Intersection Mileposts'!$G$5),"Y",IF(AND(H521&gt;='Intersection Mileposts'!$F$6,H521&lt;='Intersection Mileposts'!$G$6),"Y",IF(AND(H521&gt;='Intersection Mileposts'!$F$7,H521&lt;='Intersection Mileposts'!$G$7),"Y",IF(AND(H521&gt;='Intersection Mileposts'!$F$8,H521&lt;='Intersection Mileposts'!$G$8),"Y",IF(AND(H521&gt;='Intersection Mileposts'!$F$9,H521&lt;='Intersection Mileposts'!$G$9),"Y",IF(AND(H521&gt;='Intersection Mileposts'!$F$10,H521&lt;='Intersection Mileposts'!$G$10),"Y",IF(AND(H521&gt;='Intersection Mileposts'!$F$11,H521&lt;='Intersection Mileposts'!$G$11),"Y",IF(AND(H521&gt;='Intersection Mileposts'!$F$12,H521&lt;='Intersection Mileposts'!$G$12),"Y",IF(AND(H521&gt;='Intersection Mileposts'!$F$13,H521&lt;='Intersection Mileposts'!$G$13),"Y",IF(AND(H521&gt;='Intersection Mileposts'!$F$14,H521&lt;='Intersection Mileposts'!$G$14),"Y",IF(AND(H521&gt;='Intersection Mileposts'!$F$15,H521&lt;='Intersection Mileposts'!$G$15),"Y",IF(AND(H521&gt;='Intersection Mileposts'!$F$16,H521&lt;='Intersection Mileposts'!$G$16),"Y",IF(AND(H521&gt;='Intersection Mileposts'!$F$17,H521&lt;='Intersection Mileposts'!$G$17),"Y",IF(AND(H521&gt;='Intersection Mileposts'!$F$18,H521&lt;='Intersection Mileposts'!$G$18),"Y",IF(AND(H521&gt;='Intersection Mileposts'!$F$19,H521&lt;='Intersection Mileposts'!$G$19),"Y",IF(AND(H521&gt;='Intersection Mileposts'!$F$20,H521&lt;='Intersection Mileposts'!$G$20),"Y",IF(AND(H521&gt;='Intersection Mileposts'!$F$21,H521&lt;='Intersection Mileposts'!$G$21),"Y",IF(AND(H521&gt;='Intersection Mileposts'!$F$22,H521&lt;='Intersection Mileposts'!$G$22),"Y",IF(AND(H521&gt;='Intersection Mileposts'!$F$23,H521&lt;='Intersection Mileposts'!$G$23),"Y",IF(AND(H521&gt;='Intersection Mileposts'!$F$24,H521&lt;='Intersection Mileposts'!$G$24),"Y",IF(AND(H521&gt;='Intersection Mileposts'!$F$25,H521&lt;='Intersection Mileposts'!$G$25),"Y",IF(AND(H521&gt;='Intersection Mileposts'!$F$26,H521&lt;='Intersection Mileposts'!$G$26),"Y",IF(AND(H521&gt;='Intersection Mileposts'!$F$27,H521&lt;='Intersection Mileposts'!$G$27),"Y",IF(AND(H521&gt;='Intersection Mileposts'!$F$28,H521&lt;='Intersection Mileposts'!$G$28),"Y",IF(AND(H521&gt;='Intersection Mileposts'!$F$29,H521&lt;='Intersection Mileposts'!$G$29),"Y", IF(AND(H521&gt;='Intersection Mileposts'!$F$30,H521&lt;='Intersection Mileposts'!$G$30),"Y",IF(AND(H521&gt;='Intersection Mileposts'!$F$31,H521&lt;='Intersection Mileposts'!$G$31),"Y",IF(AND(H521&gt;='Intersection Mileposts'!$F$32,H521&lt;='Intersection Mileposts'!$G$32),"Y",IF(AND(H521&gt;='Intersection Mileposts'!$F$33,H521&lt;='Intersection Mileposts'!$G$33),"Y",IF(AND(H521&gt;='Intersection Mileposts'!$F$34,H521&lt;='Intersection Mileposts'!$G$34),"Y",IF(AND(H521&gt;='Intersection Mileposts'!$F$35,H521&lt;='Intersection Mileposts'!$G$35),"Y",IF(AND(H521&gt;='Intersection Mileposts'!$F$36,H521&lt;='Intersection Mileposts'!$G$36),"Y",IF(AND(H521&gt;='Intersection Mileposts'!$F$37,H521&lt;='Intersection Mileposts'!$G$37),"Y",IF(AND(H521&gt;='Intersection Mileposts'!$F$38,H521&lt;='Intersection Mileposts'!$G$38),"Y",IF(AND(H521&gt;='Intersection Mileposts'!$F$39,H521&lt;='Intersection Mileposts'!$G$39),"Y","N"))))))))))))))))))))))))))))))))))))</f>
        <v/>
      </c>
    </row>
    <row r="522" spans="1:46" x14ac:dyDescent="0.3">
      <c r="A522" s="279"/>
      <c r="B522" s="261"/>
      <c r="C522" s="262"/>
      <c r="D522" s="262"/>
      <c r="E522" s="262"/>
      <c r="F522" s="262"/>
      <c r="G522" s="284"/>
      <c r="H522" s="286"/>
      <c r="I522" s="279"/>
      <c r="J522" s="260"/>
      <c r="K522" s="260"/>
      <c r="L522" s="280"/>
      <c r="M522" s="275"/>
      <c r="N522" s="263"/>
      <c r="P522" s="264" t="str">
        <f>IF(R522 = "", "", COUNT($R$4:R522))</f>
        <v/>
      </c>
      <c r="Q522" s="264" t="str">
        <f t="shared" si="69"/>
        <v/>
      </c>
      <c r="R522" s="265" t="str">
        <f t="shared" si="70"/>
        <v/>
      </c>
      <c r="S522" s="266" t="str">
        <f t="shared" si="67"/>
        <v/>
      </c>
      <c r="T522" s="267" t="str">
        <f t="shared" si="71"/>
        <v/>
      </c>
      <c r="U522" s="268" t="str">
        <f t="shared" si="68"/>
        <v/>
      </c>
      <c r="V522" s="269" t="str">
        <f t="shared" si="72"/>
        <v/>
      </c>
      <c r="W522" s="5"/>
      <c r="AR522" s="2" t="str">
        <f t="shared" si="74"/>
        <v/>
      </c>
      <c r="AS522" s="2" t="str">
        <f t="shared" si="73"/>
        <v/>
      </c>
      <c r="AT522" s="2" t="str">
        <f>IF(AR522="","",IF(AND(H522&gt;='Intersection Mileposts'!$F$5,H522&lt;='Intersection Mileposts'!$G$5),"Y",IF(AND(H522&gt;='Intersection Mileposts'!$F$6,H522&lt;='Intersection Mileposts'!$G$6),"Y",IF(AND(H522&gt;='Intersection Mileposts'!$F$7,H522&lt;='Intersection Mileposts'!$G$7),"Y",IF(AND(H522&gt;='Intersection Mileposts'!$F$8,H522&lt;='Intersection Mileposts'!$G$8),"Y",IF(AND(H522&gt;='Intersection Mileposts'!$F$9,H522&lt;='Intersection Mileposts'!$G$9),"Y",IF(AND(H522&gt;='Intersection Mileposts'!$F$10,H522&lt;='Intersection Mileposts'!$G$10),"Y",IF(AND(H522&gt;='Intersection Mileposts'!$F$11,H522&lt;='Intersection Mileposts'!$G$11),"Y",IF(AND(H522&gt;='Intersection Mileposts'!$F$12,H522&lt;='Intersection Mileposts'!$G$12),"Y",IF(AND(H522&gt;='Intersection Mileposts'!$F$13,H522&lt;='Intersection Mileposts'!$G$13),"Y",IF(AND(H522&gt;='Intersection Mileposts'!$F$14,H522&lt;='Intersection Mileposts'!$G$14),"Y",IF(AND(H522&gt;='Intersection Mileposts'!$F$15,H522&lt;='Intersection Mileposts'!$G$15),"Y",IF(AND(H522&gt;='Intersection Mileposts'!$F$16,H522&lt;='Intersection Mileposts'!$G$16),"Y",IF(AND(H522&gt;='Intersection Mileposts'!$F$17,H522&lt;='Intersection Mileposts'!$G$17),"Y",IF(AND(H522&gt;='Intersection Mileposts'!$F$18,H522&lt;='Intersection Mileposts'!$G$18),"Y",IF(AND(H522&gt;='Intersection Mileposts'!$F$19,H522&lt;='Intersection Mileposts'!$G$19),"Y",IF(AND(H522&gt;='Intersection Mileposts'!$F$20,H522&lt;='Intersection Mileposts'!$G$20),"Y",IF(AND(H522&gt;='Intersection Mileposts'!$F$21,H522&lt;='Intersection Mileposts'!$G$21),"Y",IF(AND(H522&gt;='Intersection Mileposts'!$F$22,H522&lt;='Intersection Mileposts'!$G$22),"Y",IF(AND(H522&gt;='Intersection Mileposts'!$F$23,H522&lt;='Intersection Mileposts'!$G$23),"Y",IF(AND(H522&gt;='Intersection Mileposts'!$F$24,H522&lt;='Intersection Mileposts'!$G$24),"Y",IF(AND(H522&gt;='Intersection Mileposts'!$F$25,H522&lt;='Intersection Mileposts'!$G$25),"Y",IF(AND(H522&gt;='Intersection Mileposts'!$F$26,H522&lt;='Intersection Mileposts'!$G$26),"Y",IF(AND(H522&gt;='Intersection Mileposts'!$F$27,H522&lt;='Intersection Mileposts'!$G$27),"Y",IF(AND(H522&gt;='Intersection Mileposts'!$F$28,H522&lt;='Intersection Mileposts'!$G$28),"Y",IF(AND(H522&gt;='Intersection Mileposts'!$F$29,H522&lt;='Intersection Mileposts'!$G$29),"Y", IF(AND(H522&gt;='Intersection Mileposts'!$F$30,H522&lt;='Intersection Mileposts'!$G$30),"Y",IF(AND(H522&gt;='Intersection Mileposts'!$F$31,H522&lt;='Intersection Mileposts'!$G$31),"Y",IF(AND(H522&gt;='Intersection Mileposts'!$F$32,H522&lt;='Intersection Mileposts'!$G$32),"Y",IF(AND(H522&gt;='Intersection Mileposts'!$F$33,H522&lt;='Intersection Mileposts'!$G$33),"Y",IF(AND(H522&gt;='Intersection Mileposts'!$F$34,H522&lt;='Intersection Mileposts'!$G$34),"Y",IF(AND(H522&gt;='Intersection Mileposts'!$F$35,H522&lt;='Intersection Mileposts'!$G$35),"Y",IF(AND(H522&gt;='Intersection Mileposts'!$F$36,H522&lt;='Intersection Mileposts'!$G$36),"Y",IF(AND(H522&gt;='Intersection Mileposts'!$F$37,H522&lt;='Intersection Mileposts'!$G$37),"Y",IF(AND(H522&gt;='Intersection Mileposts'!$F$38,H522&lt;='Intersection Mileposts'!$G$38),"Y",IF(AND(H522&gt;='Intersection Mileposts'!$F$39,H522&lt;='Intersection Mileposts'!$G$39),"Y","N"))))))))))))))))))))))))))))))))))))</f>
        <v/>
      </c>
    </row>
    <row r="523" spans="1:46" x14ac:dyDescent="0.3">
      <c r="A523" s="279"/>
      <c r="B523" s="261"/>
      <c r="C523" s="262"/>
      <c r="D523" s="262"/>
      <c r="E523" s="262"/>
      <c r="F523" s="262"/>
      <c r="G523" s="284"/>
      <c r="H523" s="286"/>
      <c r="I523" s="279"/>
      <c r="J523" s="260"/>
      <c r="K523" s="260"/>
      <c r="L523" s="280"/>
      <c r="M523" s="275"/>
      <c r="N523" s="263"/>
      <c r="P523" s="264" t="str">
        <f>IF(R523 = "", "", COUNT($R$4:R523))</f>
        <v/>
      </c>
      <c r="Q523" s="264" t="str">
        <f t="shared" si="69"/>
        <v/>
      </c>
      <c r="R523" s="265" t="str">
        <f t="shared" si="70"/>
        <v/>
      </c>
      <c r="S523" s="266" t="str">
        <f t="shared" si="67"/>
        <v/>
      </c>
      <c r="T523" s="267" t="str">
        <f t="shared" si="71"/>
        <v/>
      </c>
      <c r="U523" s="268" t="str">
        <f t="shared" si="68"/>
        <v/>
      </c>
      <c r="V523" s="269" t="str">
        <f t="shared" si="72"/>
        <v/>
      </c>
      <c r="W523" s="5"/>
      <c r="AR523" s="2" t="str">
        <f t="shared" si="74"/>
        <v/>
      </c>
      <c r="AS523" s="2" t="str">
        <f t="shared" si="73"/>
        <v/>
      </c>
      <c r="AT523" s="2" t="str">
        <f>IF(AR523="","",IF(AND(H523&gt;='Intersection Mileposts'!$F$5,H523&lt;='Intersection Mileposts'!$G$5),"Y",IF(AND(H523&gt;='Intersection Mileposts'!$F$6,H523&lt;='Intersection Mileposts'!$G$6),"Y",IF(AND(H523&gt;='Intersection Mileposts'!$F$7,H523&lt;='Intersection Mileposts'!$G$7),"Y",IF(AND(H523&gt;='Intersection Mileposts'!$F$8,H523&lt;='Intersection Mileposts'!$G$8),"Y",IF(AND(H523&gt;='Intersection Mileposts'!$F$9,H523&lt;='Intersection Mileposts'!$G$9),"Y",IF(AND(H523&gt;='Intersection Mileposts'!$F$10,H523&lt;='Intersection Mileposts'!$G$10),"Y",IF(AND(H523&gt;='Intersection Mileposts'!$F$11,H523&lt;='Intersection Mileposts'!$G$11),"Y",IF(AND(H523&gt;='Intersection Mileposts'!$F$12,H523&lt;='Intersection Mileposts'!$G$12),"Y",IF(AND(H523&gt;='Intersection Mileposts'!$F$13,H523&lt;='Intersection Mileposts'!$G$13),"Y",IF(AND(H523&gt;='Intersection Mileposts'!$F$14,H523&lt;='Intersection Mileposts'!$G$14),"Y",IF(AND(H523&gt;='Intersection Mileposts'!$F$15,H523&lt;='Intersection Mileposts'!$G$15),"Y",IF(AND(H523&gt;='Intersection Mileposts'!$F$16,H523&lt;='Intersection Mileposts'!$G$16),"Y",IF(AND(H523&gt;='Intersection Mileposts'!$F$17,H523&lt;='Intersection Mileposts'!$G$17),"Y",IF(AND(H523&gt;='Intersection Mileposts'!$F$18,H523&lt;='Intersection Mileposts'!$G$18),"Y",IF(AND(H523&gt;='Intersection Mileposts'!$F$19,H523&lt;='Intersection Mileposts'!$G$19),"Y",IF(AND(H523&gt;='Intersection Mileposts'!$F$20,H523&lt;='Intersection Mileposts'!$G$20),"Y",IF(AND(H523&gt;='Intersection Mileposts'!$F$21,H523&lt;='Intersection Mileposts'!$G$21),"Y",IF(AND(H523&gt;='Intersection Mileposts'!$F$22,H523&lt;='Intersection Mileposts'!$G$22),"Y",IF(AND(H523&gt;='Intersection Mileposts'!$F$23,H523&lt;='Intersection Mileposts'!$G$23),"Y",IF(AND(H523&gt;='Intersection Mileposts'!$F$24,H523&lt;='Intersection Mileposts'!$G$24),"Y",IF(AND(H523&gt;='Intersection Mileposts'!$F$25,H523&lt;='Intersection Mileposts'!$G$25),"Y",IF(AND(H523&gt;='Intersection Mileposts'!$F$26,H523&lt;='Intersection Mileposts'!$G$26),"Y",IF(AND(H523&gt;='Intersection Mileposts'!$F$27,H523&lt;='Intersection Mileposts'!$G$27),"Y",IF(AND(H523&gt;='Intersection Mileposts'!$F$28,H523&lt;='Intersection Mileposts'!$G$28),"Y",IF(AND(H523&gt;='Intersection Mileposts'!$F$29,H523&lt;='Intersection Mileposts'!$G$29),"Y", IF(AND(H523&gt;='Intersection Mileposts'!$F$30,H523&lt;='Intersection Mileposts'!$G$30),"Y",IF(AND(H523&gt;='Intersection Mileposts'!$F$31,H523&lt;='Intersection Mileposts'!$G$31),"Y",IF(AND(H523&gt;='Intersection Mileposts'!$F$32,H523&lt;='Intersection Mileposts'!$G$32),"Y",IF(AND(H523&gt;='Intersection Mileposts'!$F$33,H523&lt;='Intersection Mileposts'!$G$33),"Y",IF(AND(H523&gt;='Intersection Mileposts'!$F$34,H523&lt;='Intersection Mileposts'!$G$34),"Y",IF(AND(H523&gt;='Intersection Mileposts'!$F$35,H523&lt;='Intersection Mileposts'!$G$35),"Y",IF(AND(H523&gt;='Intersection Mileposts'!$F$36,H523&lt;='Intersection Mileposts'!$G$36),"Y",IF(AND(H523&gt;='Intersection Mileposts'!$F$37,H523&lt;='Intersection Mileposts'!$G$37),"Y",IF(AND(H523&gt;='Intersection Mileposts'!$F$38,H523&lt;='Intersection Mileposts'!$G$38),"Y",IF(AND(H523&gt;='Intersection Mileposts'!$F$39,H523&lt;='Intersection Mileposts'!$G$39),"Y","N"))))))))))))))))))))))))))))))))))))</f>
        <v/>
      </c>
    </row>
    <row r="524" spans="1:46" x14ac:dyDescent="0.3">
      <c r="A524" s="279"/>
      <c r="B524" s="261"/>
      <c r="C524" s="262"/>
      <c r="D524" s="262"/>
      <c r="E524" s="262"/>
      <c r="F524" s="262"/>
      <c r="G524" s="284"/>
      <c r="H524" s="286"/>
      <c r="I524" s="279"/>
      <c r="J524" s="260"/>
      <c r="K524" s="260"/>
      <c r="L524" s="280"/>
      <c r="M524" s="275"/>
      <c r="N524" s="263"/>
      <c r="P524" s="264" t="str">
        <f>IF(R524 = "", "", COUNT($R$4:R524))</f>
        <v/>
      </c>
      <c r="Q524" s="264" t="str">
        <f t="shared" si="69"/>
        <v/>
      </c>
      <c r="R524" s="265" t="str">
        <f t="shared" si="70"/>
        <v/>
      </c>
      <c r="S524" s="266" t="str">
        <f t="shared" si="67"/>
        <v/>
      </c>
      <c r="T524" s="267" t="str">
        <f t="shared" si="71"/>
        <v/>
      </c>
      <c r="U524" s="268" t="str">
        <f t="shared" si="68"/>
        <v/>
      </c>
      <c r="V524" s="269" t="str">
        <f t="shared" si="72"/>
        <v/>
      </c>
      <c r="W524" s="5"/>
      <c r="AR524" s="2" t="str">
        <f t="shared" si="74"/>
        <v/>
      </c>
      <c r="AS524" s="2" t="str">
        <f t="shared" si="73"/>
        <v/>
      </c>
      <c r="AT524" s="2" t="str">
        <f>IF(AR524="","",IF(AND(H524&gt;='Intersection Mileposts'!$F$5,H524&lt;='Intersection Mileposts'!$G$5),"Y",IF(AND(H524&gt;='Intersection Mileposts'!$F$6,H524&lt;='Intersection Mileposts'!$G$6),"Y",IF(AND(H524&gt;='Intersection Mileposts'!$F$7,H524&lt;='Intersection Mileposts'!$G$7),"Y",IF(AND(H524&gt;='Intersection Mileposts'!$F$8,H524&lt;='Intersection Mileposts'!$G$8),"Y",IF(AND(H524&gt;='Intersection Mileposts'!$F$9,H524&lt;='Intersection Mileposts'!$G$9),"Y",IF(AND(H524&gt;='Intersection Mileposts'!$F$10,H524&lt;='Intersection Mileposts'!$G$10),"Y",IF(AND(H524&gt;='Intersection Mileposts'!$F$11,H524&lt;='Intersection Mileposts'!$G$11),"Y",IF(AND(H524&gt;='Intersection Mileposts'!$F$12,H524&lt;='Intersection Mileposts'!$G$12),"Y",IF(AND(H524&gt;='Intersection Mileposts'!$F$13,H524&lt;='Intersection Mileposts'!$G$13),"Y",IF(AND(H524&gt;='Intersection Mileposts'!$F$14,H524&lt;='Intersection Mileposts'!$G$14),"Y",IF(AND(H524&gt;='Intersection Mileposts'!$F$15,H524&lt;='Intersection Mileposts'!$G$15),"Y",IF(AND(H524&gt;='Intersection Mileposts'!$F$16,H524&lt;='Intersection Mileposts'!$G$16),"Y",IF(AND(H524&gt;='Intersection Mileposts'!$F$17,H524&lt;='Intersection Mileposts'!$G$17),"Y",IF(AND(H524&gt;='Intersection Mileposts'!$F$18,H524&lt;='Intersection Mileposts'!$G$18),"Y",IF(AND(H524&gt;='Intersection Mileposts'!$F$19,H524&lt;='Intersection Mileposts'!$G$19),"Y",IF(AND(H524&gt;='Intersection Mileposts'!$F$20,H524&lt;='Intersection Mileposts'!$G$20),"Y",IF(AND(H524&gt;='Intersection Mileposts'!$F$21,H524&lt;='Intersection Mileposts'!$G$21),"Y",IF(AND(H524&gt;='Intersection Mileposts'!$F$22,H524&lt;='Intersection Mileposts'!$G$22),"Y",IF(AND(H524&gt;='Intersection Mileposts'!$F$23,H524&lt;='Intersection Mileposts'!$G$23),"Y",IF(AND(H524&gt;='Intersection Mileposts'!$F$24,H524&lt;='Intersection Mileposts'!$G$24),"Y",IF(AND(H524&gt;='Intersection Mileposts'!$F$25,H524&lt;='Intersection Mileposts'!$G$25),"Y",IF(AND(H524&gt;='Intersection Mileposts'!$F$26,H524&lt;='Intersection Mileposts'!$G$26),"Y",IF(AND(H524&gt;='Intersection Mileposts'!$F$27,H524&lt;='Intersection Mileposts'!$G$27),"Y",IF(AND(H524&gt;='Intersection Mileposts'!$F$28,H524&lt;='Intersection Mileposts'!$G$28),"Y",IF(AND(H524&gt;='Intersection Mileposts'!$F$29,H524&lt;='Intersection Mileposts'!$G$29),"Y", IF(AND(H524&gt;='Intersection Mileposts'!$F$30,H524&lt;='Intersection Mileposts'!$G$30),"Y",IF(AND(H524&gt;='Intersection Mileposts'!$F$31,H524&lt;='Intersection Mileposts'!$G$31),"Y",IF(AND(H524&gt;='Intersection Mileposts'!$F$32,H524&lt;='Intersection Mileposts'!$G$32),"Y",IF(AND(H524&gt;='Intersection Mileposts'!$F$33,H524&lt;='Intersection Mileposts'!$G$33),"Y",IF(AND(H524&gt;='Intersection Mileposts'!$F$34,H524&lt;='Intersection Mileposts'!$G$34),"Y",IF(AND(H524&gt;='Intersection Mileposts'!$F$35,H524&lt;='Intersection Mileposts'!$G$35),"Y",IF(AND(H524&gt;='Intersection Mileposts'!$F$36,H524&lt;='Intersection Mileposts'!$G$36),"Y",IF(AND(H524&gt;='Intersection Mileposts'!$F$37,H524&lt;='Intersection Mileposts'!$G$37),"Y",IF(AND(H524&gt;='Intersection Mileposts'!$F$38,H524&lt;='Intersection Mileposts'!$G$38),"Y",IF(AND(H524&gt;='Intersection Mileposts'!$F$39,H524&lt;='Intersection Mileposts'!$G$39),"Y","N"))))))))))))))))))))))))))))))))))))</f>
        <v/>
      </c>
    </row>
    <row r="525" spans="1:46" x14ac:dyDescent="0.3">
      <c r="A525" s="279"/>
      <c r="B525" s="261"/>
      <c r="C525" s="262"/>
      <c r="D525" s="262"/>
      <c r="E525" s="262"/>
      <c r="F525" s="262"/>
      <c r="G525" s="284"/>
      <c r="H525" s="286"/>
      <c r="I525" s="279"/>
      <c r="J525" s="260"/>
      <c r="K525" s="260"/>
      <c r="L525" s="280"/>
      <c r="M525" s="275"/>
      <c r="N525" s="263"/>
      <c r="P525" s="264" t="str">
        <f>IF(R525 = "", "", COUNT($R$4:R525))</f>
        <v/>
      </c>
      <c r="Q525" s="264" t="str">
        <f t="shared" si="69"/>
        <v/>
      </c>
      <c r="R525" s="265" t="str">
        <f t="shared" si="70"/>
        <v/>
      </c>
      <c r="S525" s="266" t="str">
        <f t="shared" si="67"/>
        <v/>
      </c>
      <c r="T525" s="267" t="str">
        <f t="shared" si="71"/>
        <v/>
      </c>
      <c r="U525" s="268" t="str">
        <f t="shared" si="68"/>
        <v/>
      </c>
      <c r="V525" s="269" t="str">
        <f t="shared" si="72"/>
        <v/>
      </c>
      <c r="W525" s="5"/>
      <c r="AR525" s="2" t="str">
        <f t="shared" si="74"/>
        <v/>
      </c>
      <c r="AS525" s="2" t="str">
        <f t="shared" si="73"/>
        <v/>
      </c>
      <c r="AT525" s="2" t="str">
        <f>IF(AR525="","",IF(AND(H525&gt;='Intersection Mileposts'!$F$5,H525&lt;='Intersection Mileposts'!$G$5),"Y",IF(AND(H525&gt;='Intersection Mileposts'!$F$6,H525&lt;='Intersection Mileposts'!$G$6),"Y",IF(AND(H525&gt;='Intersection Mileposts'!$F$7,H525&lt;='Intersection Mileposts'!$G$7),"Y",IF(AND(H525&gt;='Intersection Mileposts'!$F$8,H525&lt;='Intersection Mileposts'!$G$8),"Y",IF(AND(H525&gt;='Intersection Mileposts'!$F$9,H525&lt;='Intersection Mileposts'!$G$9),"Y",IF(AND(H525&gt;='Intersection Mileposts'!$F$10,H525&lt;='Intersection Mileposts'!$G$10),"Y",IF(AND(H525&gt;='Intersection Mileposts'!$F$11,H525&lt;='Intersection Mileposts'!$G$11),"Y",IF(AND(H525&gt;='Intersection Mileposts'!$F$12,H525&lt;='Intersection Mileposts'!$G$12),"Y",IF(AND(H525&gt;='Intersection Mileposts'!$F$13,H525&lt;='Intersection Mileposts'!$G$13),"Y",IF(AND(H525&gt;='Intersection Mileposts'!$F$14,H525&lt;='Intersection Mileposts'!$G$14),"Y",IF(AND(H525&gt;='Intersection Mileposts'!$F$15,H525&lt;='Intersection Mileposts'!$G$15),"Y",IF(AND(H525&gt;='Intersection Mileposts'!$F$16,H525&lt;='Intersection Mileposts'!$G$16),"Y",IF(AND(H525&gt;='Intersection Mileposts'!$F$17,H525&lt;='Intersection Mileposts'!$G$17),"Y",IF(AND(H525&gt;='Intersection Mileposts'!$F$18,H525&lt;='Intersection Mileposts'!$G$18),"Y",IF(AND(H525&gt;='Intersection Mileposts'!$F$19,H525&lt;='Intersection Mileposts'!$G$19),"Y",IF(AND(H525&gt;='Intersection Mileposts'!$F$20,H525&lt;='Intersection Mileposts'!$G$20),"Y",IF(AND(H525&gt;='Intersection Mileposts'!$F$21,H525&lt;='Intersection Mileposts'!$G$21),"Y",IF(AND(H525&gt;='Intersection Mileposts'!$F$22,H525&lt;='Intersection Mileposts'!$G$22),"Y",IF(AND(H525&gt;='Intersection Mileposts'!$F$23,H525&lt;='Intersection Mileposts'!$G$23),"Y",IF(AND(H525&gt;='Intersection Mileposts'!$F$24,H525&lt;='Intersection Mileposts'!$G$24),"Y",IF(AND(H525&gt;='Intersection Mileposts'!$F$25,H525&lt;='Intersection Mileposts'!$G$25),"Y",IF(AND(H525&gt;='Intersection Mileposts'!$F$26,H525&lt;='Intersection Mileposts'!$G$26),"Y",IF(AND(H525&gt;='Intersection Mileposts'!$F$27,H525&lt;='Intersection Mileposts'!$G$27),"Y",IF(AND(H525&gt;='Intersection Mileposts'!$F$28,H525&lt;='Intersection Mileposts'!$G$28),"Y",IF(AND(H525&gt;='Intersection Mileposts'!$F$29,H525&lt;='Intersection Mileposts'!$G$29),"Y", IF(AND(H525&gt;='Intersection Mileposts'!$F$30,H525&lt;='Intersection Mileposts'!$G$30),"Y",IF(AND(H525&gt;='Intersection Mileposts'!$F$31,H525&lt;='Intersection Mileposts'!$G$31),"Y",IF(AND(H525&gt;='Intersection Mileposts'!$F$32,H525&lt;='Intersection Mileposts'!$G$32),"Y",IF(AND(H525&gt;='Intersection Mileposts'!$F$33,H525&lt;='Intersection Mileposts'!$G$33),"Y",IF(AND(H525&gt;='Intersection Mileposts'!$F$34,H525&lt;='Intersection Mileposts'!$G$34),"Y",IF(AND(H525&gt;='Intersection Mileposts'!$F$35,H525&lt;='Intersection Mileposts'!$G$35),"Y",IF(AND(H525&gt;='Intersection Mileposts'!$F$36,H525&lt;='Intersection Mileposts'!$G$36),"Y",IF(AND(H525&gt;='Intersection Mileposts'!$F$37,H525&lt;='Intersection Mileposts'!$G$37),"Y",IF(AND(H525&gt;='Intersection Mileposts'!$F$38,H525&lt;='Intersection Mileposts'!$G$38),"Y",IF(AND(H525&gt;='Intersection Mileposts'!$F$39,H525&lt;='Intersection Mileposts'!$G$39),"Y","N"))))))))))))))))))))))))))))))))))))</f>
        <v/>
      </c>
    </row>
    <row r="526" spans="1:46" x14ac:dyDescent="0.3">
      <c r="A526" s="279"/>
      <c r="B526" s="261"/>
      <c r="C526" s="262"/>
      <c r="D526" s="262"/>
      <c r="E526" s="262"/>
      <c r="F526" s="262"/>
      <c r="G526" s="284"/>
      <c r="H526" s="286"/>
      <c r="I526" s="279"/>
      <c r="J526" s="260"/>
      <c r="K526" s="260"/>
      <c r="L526" s="280"/>
      <c r="M526" s="275"/>
      <c r="N526" s="263"/>
      <c r="P526" s="264" t="str">
        <f>IF(R526 = "", "", COUNT($R$4:R526))</f>
        <v/>
      </c>
      <c r="Q526" s="264" t="str">
        <f t="shared" si="69"/>
        <v/>
      </c>
      <c r="R526" s="265" t="str">
        <f t="shared" si="70"/>
        <v/>
      </c>
      <c r="S526" s="266" t="str">
        <f t="shared" si="67"/>
        <v/>
      </c>
      <c r="T526" s="267" t="str">
        <f t="shared" si="71"/>
        <v/>
      </c>
      <c r="U526" s="268" t="str">
        <f t="shared" si="68"/>
        <v/>
      </c>
      <c r="V526" s="269" t="str">
        <f t="shared" si="72"/>
        <v/>
      </c>
      <c r="W526" s="5"/>
      <c r="AR526" s="2" t="str">
        <f t="shared" si="74"/>
        <v/>
      </c>
      <c r="AS526" s="2" t="str">
        <f t="shared" si="73"/>
        <v/>
      </c>
      <c r="AT526" s="2" t="str">
        <f>IF(AR526="","",IF(AND(H526&gt;='Intersection Mileposts'!$F$5,H526&lt;='Intersection Mileposts'!$G$5),"Y",IF(AND(H526&gt;='Intersection Mileposts'!$F$6,H526&lt;='Intersection Mileposts'!$G$6),"Y",IF(AND(H526&gt;='Intersection Mileposts'!$F$7,H526&lt;='Intersection Mileposts'!$G$7),"Y",IF(AND(H526&gt;='Intersection Mileposts'!$F$8,H526&lt;='Intersection Mileposts'!$G$8),"Y",IF(AND(H526&gt;='Intersection Mileposts'!$F$9,H526&lt;='Intersection Mileposts'!$G$9),"Y",IF(AND(H526&gt;='Intersection Mileposts'!$F$10,H526&lt;='Intersection Mileposts'!$G$10),"Y",IF(AND(H526&gt;='Intersection Mileposts'!$F$11,H526&lt;='Intersection Mileposts'!$G$11),"Y",IF(AND(H526&gt;='Intersection Mileposts'!$F$12,H526&lt;='Intersection Mileposts'!$G$12),"Y",IF(AND(H526&gt;='Intersection Mileposts'!$F$13,H526&lt;='Intersection Mileposts'!$G$13),"Y",IF(AND(H526&gt;='Intersection Mileposts'!$F$14,H526&lt;='Intersection Mileposts'!$G$14),"Y",IF(AND(H526&gt;='Intersection Mileposts'!$F$15,H526&lt;='Intersection Mileposts'!$G$15),"Y",IF(AND(H526&gt;='Intersection Mileposts'!$F$16,H526&lt;='Intersection Mileposts'!$G$16),"Y",IF(AND(H526&gt;='Intersection Mileposts'!$F$17,H526&lt;='Intersection Mileposts'!$G$17),"Y",IF(AND(H526&gt;='Intersection Mileposts'!$F$18,H526&lt;='Intersection Mileposts'!$G$18),"Y",IF(AND(H526&gt;='Intersection Mileposts'!$F$19,H526&lt;='Intersection Mileposts'!$G$19),"Y",IF(AND(H526&gt;='Intersection Mileposts'!$F$20,H526&lt;='Intersection Mileposts'!$G$20),"Y",IF(AND(H526&gt;='Intersection Mileposts'!$F$21,H526&lt;='Intersection Mileposts'!$G$21),"Y",IF(AND(H526&gt;='Intersection Mileposts'!$F$22,H526&lt;='Intersection Mileposts'!$G$22),"Y",IF(AND(H526&gt;='Intersection Mileposts'!$F$23,H526&lt;='Intersection Mileposts'!$G$23),"Y",IF(AND(H526&gt;='Intersection Mileposts'!$F$24,H526&lt;='Intersection Mileposts'!$G$24),"Y",IF(AND(H526&gt;='Intersection Mileposts'!$F$25,H526&lt;='Intersection Mileposts'!$G$25),"Y",IF(AND(H526&gt;='Intersection Mileposts'!$F$26,H526&lt;='Intersection Mileposts'!$G$26),"Y",IF(AND(H526&gt;='Intersection Mileposts'!$F$27,H526&lt;='Intersection Mileposts'!$G$27),"Y",IF(AND(H526&gt;='Intersection Mileposts'!$F$28,H526&lt;='Intersection Mileposts'!$G$28),"Y",IF(AND(H526&gt;='Intersection Mileposts'!$F$29,H526&lt;='Intersection Mileposts'!$G$29),"Y", IF(AND(H526&gt;='Intersection Mileposts'!$F$30,H526&lt;='Intersection Mileposts'!$G$30),"Y",IF(AND(H526&gt;='Intersection Mileposts'!$F$31,H526&lt;='Intersection Mileposts'!$G$31),"Y",IF(AND(H526&gt;='Intersection Mileposts'!$F$32,H526&lt;='Intersection Mileposts'!$G$32),"Y",IF(AND(H526&gt;='Intersection Mileposts'!$F$33,H526&lt;='Intersection Mileposts'!$G$33),"Y",IF(AND(H526&gt;='Intersection Mileposts'!$F$34,H526&lt;='Intersection Mileposts'!$G$34),"Y",IF(AND(H526&gt;='Intersection Mileposts'!$F$35,H526&lt;='Intersection Mileposts'!$G$35),"Y",IF(AND(H526&gt;='Intersection Mileposts'!$F$36,H526&lt;='Intersection Mileposts'!$G$36),"Y",IF(AND(H526&gt;='Intersection Mileposts'!$F$37,H526&lt;='Intersection Mileposts'!$G$37),"Y",IF(AND(H526&gt;='Intersection Mileposts'!$F$38,H526&lt;='Intersection Mileposts'!$G$38),"Y",IF(AND(H526&gt;='Intersection Mileposts'!$F$39,H526&lt;='Intersection Mileposts'!$G$39),"Y","N"))))))))))))))))))))))))))))))))))))</f>
        <v/>
      </c>
    </row>
    <row r="527" spans="1:46" x14ac:dyDescent="0.3">
      <c r="A527" s="279"/>
      <c r="B527" s="261"/>
      <c r="C527" s="262"/>
      <c r="D527" s="262"/>
      <c r="E527" s="262"/>
      <c r="F527" s="262"/>
      <c r="G527" s="284"/>
      <c r="H527" s="286"/>
      <c r="I527" s="279"/>
      <c r="J527" s="260"/>
      <c r="K527" s="260"/>
      <c r="L527" s="280"/>
      <c r="M527" s="275"/>
      <c r="N527" s="263"/>
      <c r="P527" s="264" t="str">
        <f>IF(R527 = "", "", COUNT($R$4:R527))</f>
        <v/>
      </c>
      <c r="Q527" s="264" t="str">
        <f t="shared" si="69"/>
        <v/>
      </c>
      <c r="R527" s="265" t="str">
        <f t="shared" si="70"/>
        <v/>
      </c>
      <c r="S527" s="266" t="str">
        <f t="shared" si="67"/>
        <v/>
      </c>
      <c r="T527" s="267" t="str">
        <f t="shared" si="71"/>
        <v/>
      </c>
      <c r="U527" s="268" t="str">
        <f t="shared" si="68"/>
        <v/>
      </c>
      <c r="V527" s="269" t="str">
        <f t="shared" si="72"/>
        <v/>
      </c>
      <c r="W527" s="5"/>
      <c r="AR527" s="2" t="str">
        <f t="shared" si="74"/>
        <v/>
      </c>
      <c r="AS527" s="2" t="str">
        <f t="shared" si="73"/>
        <v/>
      </c>
      <c r="AT527" s="2" t="str">
        <f>IF(AR527="","",IF(AND(H527&gt;='Intersection Mileposts'!$F$5,H527&lt;='Intersection Mileposts'!$G$5),"Y",IF(AND(H527&gt;='Intersection Mileposts'!$F$6,H527&lt;='Intersection Mileposts'!$G$6),"Y",IF(AND(H527&gt;='Intersection Mileposts'!$F$7,H527&lt;='Intersection Mileposts'!$G$7),"Y",IF(AND(H527&gt;='Intersection Mileposts'!$F$8,H527&lt;='Intersection Mileposts'!$G$8),"Y",IF(AND(H527&gt;='Intersection Mileposts'!$F$9,H527&lt;='Intersection Mileposts'!$G$9),"Y",IF(AND(H527&gt;='Intersection Mileposts'!$F$10,H527&lt;='Intersection Mileposts'!$G$10),"Y",IF(AND(H527&gt;='Intersection Mileposts'!$F$11,H527&lt;='Intersection Mileposts'!$G$11),"Y",IF(AND(H527&gt;='Intersection Mileposts'!$F$12,H527&lt;='Intersection Mileposts'!$G$12),"Y",IF(AND(H527&gt;='Intersection Mileposts'!$F$13,H527&lt;='Intersection Mileposts'!$G$13),"Y",IF(AND(H527&gt;='Intersection Mileposts'!$F$14,H527&lt;='Intersection Mileposts'!$G$14),"Y",IF(AND(H527&gt;='Intersection Mileposts'!$F$15,H527&lt;='Intersection Mileposts'!$G$15),"Y",IF(AND(H527&gt;='Intersection Mileposts'!$F$16,H527&lt;='Intersection Mileposts'!$G$16),"Y",IF(AND(H527&gt;='Intersection Mileposts'!$F$17,H527&lt;='Intersection Mileposts'!$G$17),"Y",IF(AND(H527&gt;='Intersection Mileposts'!$F$18,H527&lt;='Intersection Mileposts'!$G$18),"Y",IF(AND(H527&gt;='Intersection Mileposts'!$F$19,H527&lt;='Intersection Mileposts'!$G$19),"Y",IF(AND(H527&gt;='Intersection Mileposts'!$F$20,H527&lt;='Intersection Mileposts'!$G$20),"Y",IF(AND(H527&gt;='Intersection Mileposts'!$F$21,H527&lt;='Intersection Mileposts'!$G$21),"Y",IF(AND(H527&gt;='Intersection Mileposts'!$F$22,H527&lt;='Intersection Mileposts'!$G$22),"Y",IF(AND(H527&gt;='Intersection Mileposts'!$F$23,H527&lt;='Intersection Mileposts'!$G$23),"Y",IF(AND(H527&gt;='Intersection Mileposts'!$F$24,H527&lt;='Intersection Mileposts'!$G$24),"Y",IF(AND(H527&gt;='Intersection Mileposts'!$F$25,H527&lt;='Intersection Mileposts'!$G$25),"Y",IF(AND(H527&gt;='Intersection Mileposts'!$F$26,H527&lt;='Intersection Mileposts'!$G$26),"Y",IF(AND(H527&gt;='Intersection Mileposts'!$F$27,H527&lt;='Intersection Mileposts'!$G$27),"Y",IF(AND(H527&gt;='Intersection Mileposts'!$F$28,H527&lt;='Intersection Mileposts'!$G$28),"Y",IF(AND(H527&gt;='Intersection Mileposts'!$F$29,H527&lt;='Intersection Mileposts'!$G$29),"Y", IF(AND(H527&gt;='Intersection Mileposts'!$F$30,H527&lt;='Intersection Mileposts'!$G$30),"Y",IF(AND(H527&gt;='Intersection Mileposts'!$F$31,H527&lt;='Intersection Mileposts'!$G$31),"Y",IF(AND(H527&gt;='Intersection Mileposts'!$F$32,H527&lt;='Intersection Mileposts'!$G$32),"Y",IF(AND(H527&gt;='Intersection Mileposts'!$F$33,H527&lt;='Intersection Mileposts'!$G$33),"Y",IF(AND(H527&gt;='Intersection Mileposts'!$F$34,H527&lt;='Intersection Mileposts'!$G$34),"Y",IF(AND(H527&gt;='Intersection Mileposts'!$F$35,H527&lt;='Intersection Mileposts'!$G$35),"Y",IF(AND(H527&gt;='Intersection Mileposts'!$F$36,H527&lt;='Intersection Mileposts'!$G$36),"Y",IF(AND(H527&gt;='Intersection Mileposts'!$F$37,H527&lt;='Intersection Mileposts'!$G$37),"Y",IF(AND(H527&gt;='Intersection Mileposts'!$F$38,H527&lt;='Intersection Mileposts'!$G$38),"Y",IF(AND(H527&gt;='Intersection Mileposts'!$F$39,H527&lt;='Intersection Mileposts'!$G$39),"Y","N"))))))))))))))))))))))))))))))))))))</f>
        <v/>
      </c>
    </row>
    <row r="528" spans="1:46" x14ac:dyDescent="0.3">
      <c r="A528" s="279"/>
      <c r="B528" s="261"/>
      <c r="C528" s="262"/>
      <c r="D528" s="262"/>
      <c r="E528" s="262"/>
      <c r="F528" s="262"/>
      <c r="G528" s="284"/>
      <c r="H528" s="286"/>
      <c r="I528" s="279"/>
      <c r="J528" s="260"/>
      <c r="K528" s="260"/>
      <c r="L528" s="280"/>
      <c r="M528" s="275"/>
      <c r="N528" s="263"/>
      <c r="P528" s="264" t="str">
        <f>IF(R528 = "", "", COUNT($R$4:R528))</f>
        <v/>
      </c>
      <c r="Q528" s="264" t="str">
        <f t="shared" si="69"/>
        <v/>
      </c>
      <c r="R528" s="265" t="str">
        <f t="shared" si="70"/>
        <v/>
      </c>
      <c r="S528" s="266" t="str">
        <f t="shared" si="67"/>
        <v/>
      </c>
      <c r="T528" s="267" t="str">
        <f t="shared" si="71"/>
        <v/>
      </c>
      <c r="U528" s="268" t="str">
        <f t="shared" si="68"/>
        <v/>
      </c>
      <c r="V528" s="269" t="str">
        <f t="shared" si="72"/>
        <v/>
      </c>
      <c r="W528" s="5"/>
      <c r="AR528" s="2" t="str">
        <f t="shared" si="74"/>
        <v/>
      </c>
      <c r="AS528" s="2" t="str">
        <f t="shared" si="73"/>
        <v/>
      </c>
      <c r="AT528" s="2" t="str">
        <f>IF(AR528="","",IF(AND(H528&gt;='Intersection Mileposts'!$F$5,H528&lt;='Intersection Mileposts'!$G$5),"Y",IF(AND(H528&gt;='Intersection Mileposts'!$F$6,H528&lt;='Intersection Mileposts'!$G$6),"Y",IF(AND(H528&gt;='Intersection Mileposts'!$F$7,H528&lt;='Intersection Mileposts'!$G$7),"Y",IF(AND(H528&gt;='Intersection Mileposts'!$F$8,H528&lt;='Intersection Mileposts'!$G$8),"Y",IF(AND(H528&gt;='Intersection Mileposts'!$F$9,H528&lt;='Intersection Mileposts'!$G$9),"Y",IF(AND(H528&gt;='Intersection Mileposts'!$F$10,H528&lt;='Intersection Mileposts'!$G$10),"Y",IF(AND(H528&gt;='Intersection Mileposts'!$F$11,H528&lt;='Intersection Mileposts'!$G$11),"Y",IF(AND(H528&gt;='Intersection Mileposts'!$F$12,H528&lt;='Intersection Mileposts'!$G$12),"Y",IF(AND(H528&gt;='Intersection Mileposts'!$F$13,H528&lt;='Intersection Mileposts'!$G$13),"Y",IF(AND(H528&gt;='Intersection Mileposts'!$F$14,H528&lt;='Intersection Mileposts'!$G$14),"Y",IF(AND(H528&gt;='Intersection Mileposts'!$F$15,H528&lt;='Intersection Mileposts'!$G$15),"Y",IF(AND(H528&gt;='Intersection Mileposts'!$F$16,H528&lt;='Intersection Mileposts'!$G$16),"Y",IF(AND(H528&gt;='Intersection Mileposts'!$F$17,H528&lt;='Intersection Mileposts'!$G$17),"Y",IF(AND(H528&gt;='Intersection Mileposts'!$F$18,H528&lt;='Intersection Mileposts'!$G$18),"Y",IF(AND(H528&gt;='Intersection Mileposts'!$F$19,H528&lt;='Intersection Mileposts'!$G$19),"Y",IF(AND(H528&gt;='Intersection Mileposts'!$F$20,H528&lt;='Intersection Mileposts'!$G$20),"Y",IF(AND(H528&gt;='Intersection Mileposts'!$F$21,H528&lt;='Intersection Mileposts'!$G$21),"Y",IF(AND(H528&gt;='Intersection Mileposts'!$F$22,H528&lt;='Intersection Mileposts'!$G$22),"Y",IF(AND(H528&gt;='Intersection Mileposts'!$F$23,H528&lt;='Intersection Mileposts'!$G$23),"Y",IF(AND(H528&gt;='Intersection Mileposts'!$F$24,H528&lt;='Intersection Mileposts'!$G$24),"Y",IF(AND(H528&gt;='Intersection Mileposts'!$F$25,H528&lt;='Intersection Mileposts'!$G$25),"Y",IF(AND(H528&gt;='Intersection Mileposts'!$F$26,H528&lt;='Intersection Mileposts'!$G$26),"Y",IF(AND(H528&gt;='Intersection Mileposts'!$F$27,H528&lt;='Intersection Mileposts'!$G$27),"Y",IF(AND(H528&gt;='Intersection Mileposts'!$F$28,H528&lt;='Intersection Mileposts'!$G$28),"Y",IF(AND(H528&gt;='Intersection Mileposts'!$F$29,H528&lt;='Intersection Mileposts'!$G$29),"Y", IF(AND(H528&gt;='Intersection Mileposts'!$F$30,H528&lt;='Intersection Mileposts'!$G$30),"Y",IF(AND(H528&gt;='Intersection Mileposts'!$F$31,H528&lt;='Intersection Mileposts'!$G$31),"Y",IF(AND(H528&gt;='Intersection Mileposts'!$F$32,H528&lt;='Intersection Mileposts'!$G$32),"Y",IF(AND(H528&gt;='Intersection Mileposts'!$F$33,H528&lt;='Intersection Mileposts'!$G$33),"Y",IF(AND(H528&gt;='Intersection Mileposts'!$F$34,H528&lt;='Intersection Mileposts'!$G$34),"Y",IF(AND(H528&gt;='Intersection Mileposts'!$F$35,H528&lt;='Intersection Mileposts'!$G$35),"Y",IF(AND(H528&gt;='Intersection Mileposts'!$F$36,H528&lt;='Intersection Mileposts'!$G$36),"Y",IF(AND(H528&gt;='Intersection Mileposts'!$F$37,H528&lt;='Intersection Mileposts'!$G$37),"Y",IF(AND(H528&gt;='Intersection Mileposts'!$F$38,H528&lt;='Intersection Mileposts'!$G$38),"Y",IF(AND(H528&gt;='Intersection Mileposts'!$F$39,H528&lt;='Intersection Mileposts'!$G$39),"Y","N"))))))))))))))))))))))))))))))))))))</f>
        <v/>
      </c>
    </row>
    <row r="529" spans="1:46" x14ac:dyDescent="0.3">
      <c r="A529" s="279"/>
      <c r="B529" s="261"/>
      <c r="C529" s="262"/>
      <c r="D529" s="262"/>
      <c r="E529" s="262"/>
      <c r="F529" s="262"/>
      <c r="G529" s="284"/>
      <c r="H529" s="286"/>
      <c r="I529" s="279"/>
      <c r="J529" s="260"/>
      <c r="K529" s="260"/>
      <c r="L529" s="280"/>
      <c r="M529" s="275"/>
      <c r="N529" s="263"/>
      <c r="P529" s="264" t="str">
        <f>IF(R529 = "", "", COUNT($R$4:R529))</f>
        <v/>
      </c>
      <c r="Q529" s="264" t="str">
        <f t="shared" si="69"/>
        <v/>
      </c>
      <c r="R529" s="265" t="str">
        <f t="shared" si="70"/>
        <v/>
      </c>
      <c r="S529" s="266" t="str">
        <f t="shared" si="67"/>
        <v/>
      </c>
      <c r="T529" s="267" t="str">
        <f t="shared" si="71"/>
        <v/>
      </c>
      <c r="U529" s="268" t="str">
        <f t="shared" si="68"/>
        <v/>
      </c>
      <c r="V529" s="269" t="str">
        <f t="shared" si="72"/>
        <v/>
      </c>
      <c r="W529" s="5"/>
      <c r="AR529" s="2" t="str">
        <f t="shared" si="74"/>
        <v/>
      </c>
      <c r="AS529" s="2" t="str">
        <f t="shared" si="73"/>
        <v/>
      </c>
      <c r="AT529" s="2" t="str">
        <f>IF(AR529="","",IF(AND(H529&gt;='Intersection Mileposts'!$F$5,H529&lt;='Intersection Mileposts'!$G$5),"Y",IF(AND(H529&gt;='Intersection Mileposts'!$F$6,H529&lt;='Intersection Mileposts'!$G$6),"Y",IF(AND(H529&gt;='Intersection Mileposts'!$F$7,H529&lt;='Intersection Mileposts'!$G$7),"Y",IF(AND(H529&gt;='Intersection Mileposts'!$F$8,H529&lt;='Intersection Mileposts'!$G$8),"Y",IF(AND(H529&gt;='Intersection Mileposts'!$F$9,H529&lt;='Intersection Mileposts'!$G$9),"Y",IF(AND(H529&gt;='Intersection Mileposts'!$F$10,H529&lt;='Intersection Mileposts'!$G$10),"Y",IF(AND(H529&gt;='Intersection Mileposts'!$F$11,H529&lt;='Intersection Mileposts'!$G$11),"Y",IF(AND(H529&gt;='Intersection Mileposts'!$F$12,H529&lt;='Intersection Mileposts'!$G$12),"Y",IF(AND(H529&gt;='Intersection Mileposts'!$F$13,H529&lt;='Intersection Mileposts'!$G$13),"Y",IF(AND(H529&gt;='Intersection Mileposts'!$F$14,H529&lt;='Intersection Mileposts'!$G$14),"Y",IF(AND(H529&gt;='Intersection Mileposts'!$F$15,H529&lt;='Intersection Mileposts'!$G$15),"Y",IF(AND(H529&gt;='Intersection Mileposts'!$F$16,H529&lt;='Intersection Mileposts'!$G$16),"Y",IF(AND(H529&gt;='Intersection Mileposts'!$F$17,H529&lt;='Intersection Mileposts'!$G$17),"Y",IF(AND(H529&gt;='Intersection Mileposts'!$F$18,H529&lt;='Intersection Mileposts'!$G$18),"Y",IF(AND(H529&gt;='Intersection Mileposts'!$F$19,H529&lt;='Intersection Mileposts'!$G$19),"Y",IF(AND(H529&gt;='Intersection Mileposts'!$F$20,H529&lt;='Intersection Mileposts'!$G$20),"Y",IF(AND(H529&gt;='Intersection Mileposts'!$F$21,H529&lt;='Intersection Mileposts'!$G$21),"Y",IF(AND(H529&gt;='Intersection Mileposts'!$F$22,H529&lt;='Intersection Mileposts'!$G$22),"Y",IF(AND(H529&gt;='Intersection Mileposts'!$F$23,H529&lt;='Intersection Mileposts'!$G$23),"Y",IF(AND(H529&gt;='Intersection Mileposts'!$F$24,H529&lt;='Intersection Mileposts'!$G$24),"Y",IF(AND(H529&gt;='Intersection Mileposts'!$F$25,H529&lt;='Intersection Mileposts'!$G$25),"Y",IF(AND(H529&gt;='Intersection Mileposts'!$F$26,H529&lt;='Intersection Mileposts'!$G$26),"Y",IF(AND(H529&gt;='Intersection Mileposts'!$F$27,H529&lt;='Intersection Mileposts'!$G$27),"Y",IF(AND(H529&gt;='Intersection Mileposts'!$F$28,H529&lt;='Intersection Mileposts'!$G$28),"Y",IF(AND(H529&gt;='Intersection Mileposts'!$F$29,H529&lt;='Intersection Mileposts'!$G$29),"Y", IF(AND(H529&gt;='Intersection Mileposts'!$F$30,H529&lt;='Intersection Mileposts'!$G$30),"Y",IF(AND(H529&gt;='Intersection Mileposts'!$F$31,H529&lt;='Intersection Mileposts'!$G$31),"Y",IF(AND(H529&gt;='Intersection Mileposts'!$F$32,H529&lt;='Intersection Mileposts'!$G$32),"Y",IF(AND(H529&gt;='Intersection Mileposts'!$F$33,H529&lt;='Intersection Mileposts'!$G$33),"Y",IF(AND(H529&gt;='Intersection Mileposts'!$F$34,H529&lt;='Intersection Mileposts'!$G$34),"Y",IF(AND(H529&gt;='Intersection Mileposts'!$F$35,H529&lt;='Intersection Mileposts'!$G$35),"Y",IF(AND(H529&gt;='Intersection Mileposts'!$F$36,H529&lt;='Intersection Mileposts'!$G$36),"Y",IF(AND(H529&gt;='Intersection Mileposts'!$F$37,H529&lt;='Intersection Mileposts'!$G$37),"Y",IF(AND(H529&gt;='Intersection Mileposts'!$F$38,H529&lt;='Intersection Mileposts'!$G$38),"Y",IF(AND(H529&gt;='Intersection Mileposts'!$F$39,H529&lt;='Intersection Mileposts'!$G$39),"Y","N"))))))))))))))))))))))))))))))))))))</f>
        <v/>
      </c>
    </row>
    <row r="530" spans="1:46" x14ac:dyDescent="0.3">
      <c r="A530" s="279"/>
      <c r="B530" s="261"/>
      <c r="C530" s="262"/>
      <c r="D530" s="262"/>
      <c r="E530" s="262"/>
      <c r="F530" s="262"/>
      <c r="G530" s="284"/>
      <c r="H530" s="286"/>
      <c r="I530" s="279"/>
      <c r="J530" s="260"/>
      <c r="K530" s="260"/>
      <c r="L530" s="280"/>
      <c r="M530" s="275"/>
      <c r="N530" s="263"/>
      <c r="P530" s="264" t="str">
        <f>IF(R530 = "", "", COUNT($R$4:R530))</f>
        <v/>
      </c>
      <c r="Q530" s="264" t="str">
        <f t="shared" si="69"/>
        <v/>
      </c>
      <c r="R530" s="265" t="str">
        <f t="shared" si="70"/>
        <v/>
      </c>
      <c r="S530" s="266" t="str">
        <f t="shared" si="67"/>
        <v/>
      </c>
      <c r="T530" s="267" t="str">
        <f t="shared" si="71"/>
        <v/>
      </c>
      <c r="U530" s="268" t="str">
        <f t="shared" si="68"/>
        <v/>
      </c>
      <c r="V530" s="269" t="str">
        <f t="shared" si="72"/>
        <v/>
      </c>
      <c r="W530" s="5"/>
      <c r="AR530" s="2" t="str">
        <f t="shared" si="74"/>
        <v/>
      </c>
      <c r="AS530" s="2" t="str">
        <f t="shared" si="73"/>
        <v/>
      </c>
      <c r="AT530" s="2" t="str">
        <f>IF(AR530="","",IF(AND(H530&gt;='Intersection Mileposts'!$F$5,H530&lt;='Intersection Mileposts'!$G$5),"Y",IF(AND(H530&gt;='Intersection Mileposts'!$F$6,H530&lt;='Intersection Mileposts'!$G$6),"Y",IF(AND(H530&gt;='Intersection Mileposts'!$F$7,H530&lt;='Intersection Mileposts'!$G$7),"Y",IF(AND(H530&gt;='Intersection Mileposts'!$F$8,H530&lt;='Intersection Mileposts'!$G$8),"Y",IF(AND(H530&gt;='Intersection Mileposts'!$F$9,H530&lt;='Intersection Mileposts'!$G$9),"Y",IF(AND(H530&gt;='Intersection Mileposts'!$F$10,H530&lt;='Intersection Mileposts'!$G$10),"Y",IF(AND(H530&gt;='Intersection Mileposts'!$F$11,H530&lt;='Intersection Mileposts'!$G$11),"Y",IF(AND(H530&gt;='Intersection Mileposts'!$F$12,H530&lt;='Intersection Mileposts'!$G$12),"Y",IF(AND(H530&gt;='Intersection Mileposts'!$F$13,H530&lt;='Intersection Mileposts'!$G$13),"Y",IF(AND(H530&gt;='Intersection Mileposts'!$F$14,H530&lt;='Intersection Mileposts'!$G$14),"Y",IF(AND(H530&gt;='Intersection Mileposts'!$F$15,H530&lt;='Intersection Mileposts'!$G$15),"Y",IF(AND(H530&gt;='Intersection Mileposts'!$F$16,H530&lt;='Intersection Mileposts'!$G$16),"Y",IF(AND(H530&gt;='Intersection Mileposts'!$F$17,H530&lt;='Intersection Mileposts'!$G$17),"Y",IF(AND(H530&gt;='Intersection Mileposts'!$F$18,H530&lt;='Intersection Mileposts'!$G$18),"Y",IF(AND(H530&gt;='Intersection Mileposts'!$F$19,H530&lt;='Intersection Mileposts'!$G$19),"Y",IF(AND(H530&gt;='Intersection Mileposts'!$F$20,H530&lt;='Intersection Mileposts'!$G$20),"Y",IF(AND(H530&gt;='Intersection Mileposts'!$F$21,H530&lt;='Intersection Mileposts'!$G$21),"Y",IF(AND(H530&gt;='Intersection Mileposts'!$F$22,H530&lt;='Intersection Mileposts'!$G$22),"Y",IF(AND(H530&gt;='Intersection Mileposts'!$F$23,H530&lt;='Intersection Mileposts'!$G$23),"Y",IF(AND(H530&gt;='Intersection Mileposts'!$F$24,H530&lt;='Intersection Mileposts'!$G$24),"Y",IF(AND(H530&gt;='Intersection Mileposts'!$F$25,H530&lt;='Intersection Mileposts'!$G$25),"Y",IF(AND(H530&gt;='Intersection Mileposts'!$F$26,H530&lt;='Intersection Mileposts'!$G$26),"Y",IF(AND(H530&gt;='Intersection Mileposts'!$F$27,H530&lt;='Intersection Mileposts'!$G$27),"Y",IF(AND(H530&gt;='Intersection Mileposts'!$F$28,H530&lt;='Intersection Mileposts'!$G$28),"Y",IF(AND(H530&gt;='Intersection Mileposts'!$F$29,H530&lt;='Intersection Mileposts'!$G$29),"Y", IF(AND(H530&gt;='Intersection Mileposts'!$F$30,H530&lt;='Intersection Mileposts'!$G$30),"Y",IF(AND(H530&gt;='Intersection Mileposts'!$F$31,H530&lt;='Intersection Mileposts'!$G$31),"Y",IF(AND(H530&gt;='Intersection Mileposts'!$F$32,H530&lt;='Intersection Mileposts'!$G$32),"Y",IF(AND(H530&gt;='Intersection Mileposts'!$F$33,H530&lt;='Intersection Mileposts'!$G$33),"Y",IF(AND(H530&gt;='Intersection Mileposts'!$F$34,H530&lt;='Intersection Mileposts'!$G$34),"Y",IF(AND(H530&gt;='Intersection Mileposts'!$F$35,H530&lt;='Intersection Mileposts'!$G$35),"Y",IF(AND(H530&gt;='Intersection Mileposts'!$F$36,H530&lt;='Intersection Mileposts'!$G$36),"Y",IF(AND(H530&gt;='Intersection Mileposts'!$F$37,H530&lt;='Intersection Mileposts'!$G$37),"Y",IF(AND(H530&gt;='Intersection Mileposts'!$F$38,H530&lt;='Intersection Mileposts'!$G$38),"Y",IF(AND(H530&gt;='Intersection Mileposts'!$F$39,H530&lt;='Intersection Mileposts'!$G$39),"Y","N"))))))))))))))))))))))))))))))))))))</f>
        <v/>
      </c>
    </row>
    <row r="531" spans="1:46" x14ac:dyDescent="0.3">
      <c r="A531" s="279"/>
      <c r="B531" s="261"/>
      <c r="C531" s="262"/>
      <c r="D531" s="262"/>
      <c r="E531" s="262"/>
      <c r="F531" s="262"/>
      <c r="G531" s="284"/>
      <c r="H531" s="286"/>
      <c r="I531" s="279"/>
      <c r="J531" s="260"/>
      <c r="K531" s="260"/>
      <c r="L531" s="280"/>
      <c r="M531" s="275"/>
      <c r="N531" s="263"/>
      <c r="P531" s="264" t="str">
        <f>IF(R531 = "", "", COUNT($R$4:R531))</f>
        <v/>
      </c>
      <c r="Q531" s="264" t="str">
        <f t="shared" si="69"/>
        <v/>
      </c>
      <c r="R531" s="265" t="str">
        <f t="shared" si="70"/>
        <v/>
      </c>
      <c r="S531" s="266" t="str">
        <f t="shared" si="67"/>
        <v/>
      </c>
      <c r="T531" s="267" t="str">
        <f t="shared" si="71"/>
        <v/>
      </c>
      <c r="U531" s="268" t="str">
        <f t="shared" si="68"/>
        <v/>
      </c>
      <c r="V531" s="269" t="str">
        <f t="shared" si="72"/>
        <v/>
      </c>
      <c r="W531" s="5"/>
      <c r="AR531" s="2" t="str">
        <f t="shared" si="74"/>
        <v/>
      </c>
      <c r="AS531" s="2" t="str">
        <f t="shared" si="73"/>
        <v/>
      </c>
      <c r="AT531" s="2" t="str">
        <f>IF(AR531="","",IF(AND(H531&gt;='Intersection Mileposts'!$F$5,H531&lt;='Intersection Mileposts'!$G$5),"Y",IF(AND(H531&gt;='Intersection Mileposts'!$F$6,H531&lt;='Intersection Mileposts'!$G$6),"Y",IF(AND(H531&gt;='Intersection Mileposts'!$F$7,H531&lt;='Intersection Mileposts'!$G$7),"Y",IF(AND(H531&gt;='Intersection Mileposts'!$F$8,H531&lt;='Intersection Mileposts'!$G$8),"Y",IF(AND(H531&gt;='Intersection Mileposts'!$F$9,H531&lt;='Intersection Mileposts'!$G$9),"Y",IF(AND(H531&gt;='Intersection Mileposts'!$F$10,H531&lt;='Intersection Mileposts'!$G$10),"Y",IF(AND(H531&gt;='Intersection Mileposts'!$F$11,H531&lt;='Intersection Mileposts'!$G$11),"Y",IF(AND(H531&gt;='Intersection Mileposts'!$F$12,H531&lt;='Intersection Mileposts'!$G$12),"Y",IF(AND(H531&gt;='Intersection Mileposts'!$F$13,H531&lt;='Intersection Mileposts'!$G$13),"Y",IF(AND(H531&gt;='Intersection Mileposts'!$F$14,H531&lt;='Intersection Mileposts'!$G$14),"Y",IF(AND(H531&gt;='Intersection Mileposts'!$F$15,H531&lt;='Intersection Mileposts'!$G$15),"Y",IF(AND(H531&gt;='Intersection Mileposts'!$F$16,H531&lt;='Intersection Mileposts'!$G$16),"Y",IF(AND(H531&gt;='Intersection Mileposts'!$F$17,H531&lt;='Intersection Mileposts'!$G$17),"Y",IF(AND(H531&gt;='Intersection Mileposts'!$F$18,H531&lt;='Intersection Mileposts'!$G$18),"Y",IF(AND(H531&gt;='Intersection Mileposts'!$F$19,H531&lt;='Intersection Mileposts'!$G$19),"Y",IF(AND(H531&gt;='Intersection Mileposts'!$F$20,H531&lt;='Intersection Mileposts'!$G$20),"Y",IF(AND(H531&gt;='Intersection Mileposts'!$F$21,H531&lt;='Intersection Mileposts'!$G$21),"Y",IF(AND(H531&gt;='Intersection Mileposts'!$F$22,H531&lt;='Intersection Mileposts'!$G$22),"Y",IF(AND(H531&gt;='Intersection Mileposts'!$F$23,H531&lt;='Intersection Mileposts'!$G$23),"Y",IF(AND(H531&gt;='Intersection Mileposts'!$F$24,H531&lt;='Intersection Mileposts'!$G$24),"Y",IF(AND(H531&gt;='Intersection Mileposts'!$F$25,H531&lt;='Intersection Mileposts'!$G$25),"Y",IF(AND(H531&gt;='Intersection Mileposts'!$F$26,H531&lt;='Intersection Mileposts'!$G$26),"Y",IF(AND(H531&gt;='Intersection Mileposts'!$F$27,H531&lt;='Intersection Mileposts'!$G$27),"Y",IF(AND(H531&gt;='Intersection Mileposts'!$F$28,H531&lt;='Intersection Mileposts'!$G$28),"Y",IF(AND(H531&gt;='Intersection Mileposts'!$F$29,H531&lt;='Intersection Mileposts'!$G$29),"Y", IF(AND(H531&gt;='Intersection Mileposts'!$F$30,H531&lt;='Intersection Mileposts'!$G$30),"Y",IF(AND(H531&gt;='Intersection Mileposts'!$F$31,H531&lt;='Intersection Mileposts'!$G$31),"Y",IF(AND(H531&gt;='Intersection Mileposts'!$F$32,H531&lt;='Intersection Mileposts'!$G$32),"Y",IF(AND(H531&gt;='Intersection Mileposts'!$F$33,H531&lt;='Intersection Mileposts'!$G$33),"Y",IF(AND(H531&gt;='Intersection Mileposts'!$F$34,H531&lt;='Intersection Mileposts'!$G$34),"Y",IF(AND(H531&gt;='Intersection Mileposts'!$F$35,H531&lt;='Intersection Mileposts'!$G$35),"Y",IF(AND(H531&gt;='Intersection Mileposts'!$F$36,H531&lt;='Intersection Mileposts'!$G$36),"Y",IF(AND(H531&gt;='Intersection Mileposts'!$F$37,H531&lt;='Intersection Mileposts'!$G$37),"Y",IF(AND(H531&gt;='Intersection Mileposts'!$F$38,H531&lt;='Intersection Mileposts'!$G$38),"Y",IF(AND(H531&gt;='Intersection Mileposts'!$F$39,H531&lt;='Intersection Mileposts'!$G$39),"Y","N"))))))))))))))))))))))))))))))))))))</f>
        <v/>
      </c>
    </row>
    <row r="532" spans="1:46" x14ac:dyDescent="0.3">
      <c r="A532" s="279"/>
      <c r="B532" s="261"/>
      <c r="C532" s="262"/>
      <c r="D532" s="262"/>
      <c r="E532" s="262"/>
      <c r="F532" s="262"/>
      <c r="G532" s="284"/>
      <c r="H532" s="286"/>
      <c r="I532" s="279"/>
      <c r="J532" s="260"/>
      <c r="K532" s="260"/>
      <c r="L532" s="280"/>
      <c r="M532" s="275"/>
      <c r="N532" s="263"/>
      <c r="P532" s="264" t="str">
        <f>IF(R532 = "", "", COUNT($R$4:R532))</f>
        <v/>
      </c>
      <c r="Q532" s="264" t="str">
        <f t="shared" si="69"/>
        <v/>
      </c>
      <c r="R532" s="265" t="str">
        <f t="shared" si="70"/>
        <v/>
      </c>
      <c r="S532" s="266" t="str">
        <f t="shared" si="67"/>
        <v/>
      </c>
      <c r="T532" s="267" t="str">
        <f t="shared" si="71"/>
        <v/>
      </c>
      <c r="U532" s="268" t="str">
        <f t="shared" si="68"/>
        <v/>
      </c>
      <c r="V532" s="269" t="str">
        <f t="shared" si="72"/>
        <v/>
      </c>
      <c r="W532" s="5"/>
      <c r="AR532" s="2" t="str">
        <f t="shared" si="74"/>
        <v/>
      </c>
      <c r="AS532" s="2" t="str">
        <f t="shared" si="73"/>
        <v/>
      </c>
      <c r="AT532" s="2" t="str">
        <f>IF(AR532="","",IF(AND(H532&gt;='Intersection Mileposts'!$F$5,H532&lt;='Intersection Mileposts'!$G$5),"Y",IF(AND(H532&gt;='Intersection Mileposts'!$F$6,H532&lt;='Intersection Mileposts'!$G$6),"Y",IF(AND(H532&gt;='Intersection Mileposts'!$F$7,H532&lt;='Intersection Mileposts'!$G$7),"Y",IF(AND(H532&gt;='Intersection Mileposts'!$F$8,H532&lt;='Intersection Mileposts'!$G$8),"Y",IF(AND(H532&gt;='Intersection Mileposts'!$F$9,H532&lt;='Intersection Mileposts'!$G$9),"Y",IF(AND(H532&gt;='Intersection Mileposts'!$F$10,H532&lt;='Intersection Mileposts'!$G$10),"Y",IF(AND(H532&gt;='Intersection Mileposts'!$F$11,H532&lt;='Intersection Mileposts'!$G$11),"Y",IF(AND(H532&gt;='Intersection Mileposts'!$F$12,H532&lt;='Intersection Mileposts'!$G$12),"Y",IF(AND(H532&gt;='Intersection Mileposts'!$F$13,H532&lt;='Intersection Mileposts'!$G$13),"Y",IF(AND(H532&gt;='Intersection Mileposts'!$F$14,H532&lt;='Intersection Mileposts'!$G$14),"Y",IF(AND(H532&gt;='Intersection Mileposts'!$F$15,H532&lt;='Intersection Mileposts'!$G$15),"Y",IF(AND(H532&gt;='Intersection Mileposts'!$F$16,H532&lt;='Intersection Mileposts'!$G$16),"Y",IF(AND(H532&gt;='Intersection Mileposts'!$F$17,H532&lt;='Intersection Mileposts'!$G$17),"Y",IF(AND(H532&gt;='Intersection Mileposts'!$F$18,H532&lt;='Intersection Mileposts'!$G$18),"Y",IF(AND(H532&gt;='Intersection Mileposts'!$F$19,H532&lt;='Intersection Mileposts'!$G$19),"Y",IF(AND(H532&gt;='Intersection Mileposts'!$F$20,H532&lt;='Intersection Mileposts'!$G$20),"Y",IF(AND(H532&gt;='Intersection Mileposts'!$F$21,H532&lt;='Intersection Mileposts'!$G$21),"Y",IF(AND(H532&gt;='Intersection Mileposts'!$F$22,H532&lt;='Intersection Mileposts'!$G$22),"Y",IF(AND(H532&gt;='Intersection Mileposts'!$F$23,H532&lt;='Intersection Mileposts'!$G$23),"Y",IF(AND(H532&gt;='Intersection Mileposts'!$F$24,H532&lt;='Intersection Mileposts'!$G$24),"Y",IF(AND(H532&gt;='Intersection Mileposts'!$F$25,H532&lt;='Intersection Mileposts'!$G$25),"Y",IF(AND(H532&gt;='Intersection Mileposts'!$F$26,H532&lt;='Intersection Mileposts'!$G$26),"Y",IF(AND(H532&gt;='Intersection Mileposts'!$F$27,H532&lt;='Intersection Mileposts'!$G$27),"Y",IF(AND(H532&gt;='Intersection Mileposts'!$F$28,H532&lt;='Intersection Mileposts'!$G$28),"Y",IF(AND(H532&gt;='Intersection Mileposts'!$F$29,H532&lt;='Intersection Mileposts'!$G$29),"Y", IF(AND(H532&gt;='Intersection Mileposts'!$F$30,H532&lt;='Intersection Mileposts'!$G$30),"Y",IF(AND(H532&gt;='Intersection Mileposts'!$F$31,H532&lt;='Intersection Mileposts'!$G$31),"Y",IF(AND(H532&gt;='Intersection Mileposts'!$F$32,H532&lt;='Intersection Mileposts'!$G$32),"Y",IF(AND(H532&gt;='Intersection Mileposts'!$F$33,H532&lt;='Intersection Mileposts'!$G$33),"Y",IF(AND(H532&gt;='Intersection Mileposts'!$F$34,H532&lt;='Intersection Mileposts'!$G$34),"Y",IF(AND(H532&gt;='Intersection Mileposts'!$F$35,H532&lt;='Intersection Mileposts'!$G$35),"Y",IF(AND(H532&gt;='Intersection Mileposts'!$F$36,H532&lt;='Intersection Mileposts'!$G$36),"Y",IF(AND(H532&gt;='Intersection Mileposts'!$F$37,H532&lt;='Intersection Mileposts'!$G$37),"Y",IF(AND(H532&gt;='Intersection Mileposts'!$F$38,H532&lt;='Intersection Mileposts'!$G$38),"Y",IF(AND(H532&gt;='Intersection Mileposts'!$F$39,H532&lt;='Intersection Mileposts'!$G$39),"Y","N"))))))))))))))))))))))))))))))))))))</f>
        <v/>
      </c>
    </row>
    <row r="533" spans="1:46" x14ac:dyDescent="0.3">
      <c r="A533" s="279"/>
      <c r="B533" s="261"/>
      <c r="C533" s="262"/>
      <c r="D533" s="262"/>
      <c r="E533" s="262"/>
      <c r="F533" s="262"/>
      <c r="G533" s="284"/>
      <c r="H533" s="286"/>
      <c r="I533" s="279"/>
      <c r="J533" s="260"/>
      <c r="K533" s="260"/>
      <c r="L533" s="280"/>
      <c r="M533" s="275"/>
      <c r="N533" s="263"/>
      <c r="P533" s="264" t="str">
        <f>IF(R533 = "", "", COUNT($R$4:R533))</f>
        <v/>
      </c>
      <c r="Q533" s="264" t="str">
        <f t="shared" si="69"/>
        <v/>
      </c>
      <c r="R533" s="265" t="str">
        <f t="shared" si="70"/>
        <v/>
      </c>
      <c r="S533" s="266" t="str">
        <f t="shared" si="67"/>
        <v/>
      </c>
      <c r="T533" s="267" t="str">
        <f t="shared" si="71"/>
        <v/>
      </c>
      <c r="U533" s="268" t="str">
        <f t="shared" si="68"/>
        <v/>
      </c>
      <c r="V533" s="269" t="str">
        <f t="shared" si="72"/>
        <v/>
      </c>
      <c r="W533" s="5"/>
      <c r="AR533" s="2" t="str">
        <f t="shared" si="74"/>
        <v/>
      </c>
      <c r="AS533" s="2" t="str">
        <f t="shared" si="73"/>
        <v/>
      </c>
      <c r="AT533" s="2" t="str">
        <f>IF(AR533="","",IF(AND(H533&gt;='Intersection Mileposts'!$F$5,H533&lt;='Intersection Mileposts'!$G$5),"Y",IF(AND(H533&gt;='Intersection Mileposts'!$F$6,H533&lt;='Intersection Mileposts'!$G$6),"Y",IF(AND(H533&gt;='Intersection Mileposts'!$F$7,H533&lt;='Intersection Mileposts'!$G$7),"Y",IF(AND(H533&gt;='Intersection Mileposts'!$F$8,H533&lt;='Intersection Mileposts'!$G$8),"Y",IF(AND(H533&gt;='Intersection Mileposts'!$F$9,H533&lt;='Intersection Mileposts'!$G$9),"Y",IF(AND(H533&gt;='Intersection Mileposts'!$F$10,H533&lt;='Intersection Mileposts'!$G$10),"Y",IF(AND(H533&gt;='Intersection Mileposts'!$F$11,H533&lt;='Intersection Mileposts'!$G$11),"Y",IF(AND(H533&gt;='Intersection Mileposts'!$F$12,H533&lt;='Intersection Mileposts'!$G$12),"Y",IF(AND(H533&gt;='Intersection Mileposts'!$F$13,H533&lt;='Intersection Mileposts'!$G$13),"Y",IF(AND(H533&gt;='Intersection Mileposts'!$F$14,H533&lt;='Intersection Mileposts'!$G$14),"Y",IF(AND(H533&gt;='Intersection Mileposts'!$F$15,H533&lt;='Intersection Mileposts'!$G$15),"Y",IF(AND(H533&gt;='Intersection Mileposts'!$F$16,H533&lt;='Intersection Mileposts'!$G$16),"Y",IF(AND(H533&gt;='Intersection Mileposts'!$F$17,H533&lt;='Intersection Mileposts'!$G$17),"Y",IF(AND(H533&gt;='Intersection Mileposts'!$F$18,H533&lt;='Intersection Mileposts'!$G$18),"Y",IF(AND(H533&gt;='Intersection Mileposts'!$F$19,H533&lt;='Intersection Mileposts'!$G$19),"Y",IF(AND(H533&gt;='Intersection Mileposts'!$F$20,H533&lt;='Intersection Mileposts'!$G$20),"Y",IF(AND(H533&gt;='Intersection Mileposts'!$F$21,H533&lt;='Intersection Mileposts'!$G$21),"Y",IF(AND(H533&gt;='Intersection Mileposts'!$F$22,H533&lt;='Intersection Mileposts'!$G$22),"Y",IF(AND(H533&gt;='Intersection Mileposts'!$F$23,H533&lt;='Intersection Mileposts'!$G$23),"Y",IF(AND(H533&gt;='Intersection Mileposts'!$F$24,H533&lt;='Intersection Mileposts'!$G$24),"Y",IF(AND(H533&gt;='Intersection Mileposts'!$F$25,H533&lt;='Intersection Mileposts'!$G$25),"Y",IF(AND(H533&gt;='Intersection Mileposts'!$F$26,H533&lt;='Intersection Mileposts'!$G$26),"Y",IF(AND(H533&gt;='Intersection Mileposts'!$F$27,H533&lt;='Intersection Mileposts'!$G$27),"Y",IF(AND(H533&gt;='Intersection Mileposts'!$F$28,H533&lt;='Intersection Mileposts'!$G$28),"Y",IF(AND(H533&gt;='Intersection Mileposts'!$F$29,H533&lt;='Intersection Mileposts'!$G$29),"Y", IF(AND(H533&gt;='Intersection Mileposts'!$F$30,H533&lt;='Intersection Mileposts'!$G$30),"Y",IF(AND(H533&gt;='Intersection Mileposts'!$F$31,H533&lt;='Intersection Mileposts'!$G$31),"Y",IF(AND(H533&gt;='Intersection Mileposts'!$F$32,H533&lt;='Intersection Mileposts'!$G$32),"Y",IF(AND(H533&gt;='Intersection Mileposts'!$F$33,H533&lt;='Intersection Mileposts'!$G$33),"Y",IF(AND(H533&gt;='Intersection Mileposts'!$F$34,H533&lt;='Intersection Mileposts'!$G$34),"Y",IF(AND(H533&gt;='Intersection Mileposts'!$F$35,H533&lt;='Intersection Mileposts'!$G$35),"Y",IF(AND(H533&gt;='Intersection Mileposts'!$F$36,H533&lt;='Intersection Mileposts'!$G$36),"Y",IF(AND(H533&gt;='Intersection Mileposts'!$F$37,H533&lt;='Intersection Mileposts'!$G$37),"Y",IF(AND(H533&gt;='Intersection Mileposts'!$F$38,H533&lt;='Intersection Mileposts'!$G$38),"Y",IF(AND(H533&gt;='Intersection Mileposts'!$F$39,H533&lt;='Intersection Mileposts'!$G$39),"Y","N"))))))))))))))))))))))))))))))))))))</f>
        <v/>
      </c>
    </row>
    <row r="534" spans="1:46" x14ac:dyDescent="0.3">
      <c r="A534" s="279"/>
      <c r="B534" s="261"/>
      <c r="C534" s="262"/>
      <c r="D534" s="262"/>
      <c r="E534" s="262"/>
      <c r="F534" s="262"/>
      <c r="G534" s="284"/>
      <c r="H534" s="286"/>
      <c r="I534" s="279"/>
      <c r="J534" s="260"/>
      <c r="K534" s="260"/>
      <c r="L534" s="280"/>
      <c r="M534" s="275"/>
      <c r="N534" s="263"/>
      <c r="P534" s="264" t="str">
        <f>IF(R534 = "", "", COUNT($R$4:R534))</f>
        <v/>
      </c>
      <c r="Q534" s="264" t="str">
        <f t="shared" si="69"/>
        <v/>
      </c>
      <c r="R534" s="265" t="str">
        <f t="shared" si="70"/>
        <v/>
      </c>
      <c r="S534" s="266" t="str">
        <f t="shared" si="67"/>
        <v/>
      </c>
      <c r="T534" s="267" t="str">
        <f t="shared" si="71"/>
        <v/>
      </c>
      <c r="U534" s="268" t="str">
        <f t="shared" si="68"/>
        <v/>
      </c>
      <c r="V534" s="269" t="str">
        <f t="shared" si="72"/>
        <v/>
      </c>
      <c r="W534" s="5"/>
      <c r="AR534" s="2" t="str">
        <f t="shared" si="74"/>
        <v/>
      </c>
      <c r="AS534" s="2" t="str">
        <f t="shared" si="73"/>
        <v/>
      </c>
      <c r="AT534" s="2" t="str">
        <f>IF(AR534="","",IF(AND(H534&gt;='Intersection Mileposts'!$F$5,H534&lt;='Intersection Mileposts'!$G$5),"Y",IF(AND(H534&gt;='Intersection Mileposts'!$F$6,H534&lt;='Intersection Mileposts'!$G$6),"Y",IF(AND(H534&gt;='Intersection Mileposts'!$F$7,H534&lt;='Intersection Mileposts'!$G$7),"Y",IF(AND(H534&gt;='Intersection Mileposts'!$F$8,H534&lt;='Intersection Mileposts'!$G$8),"Y",IF(AND(H534&gt;='Intersection Mileposts'!$F$9,H534&lt;='Intersection Mileposts'!$G$9),"Y",IF(AND(H534&gt;='Intersection Mileposts'!$F$10,H534&lt;='Intersection Mileposts'!$G$10),"Y",IF(AND(H534&gt;='Intersection Mileposts'!$F$11,H534&lt;='Intersection Mileposts'!$G$11),"Y",IF(AND(H534&gt;='Intersection Mileposts'!$F$12,H534&lt;='Intersection Mileposts'!$G$12),"Y",IF(AND(H534&gt;='Intersection Mileposts'!$F$13,H534&lt;='Intersection Mileposts'!$G$13),"Y",IF(AND(H534&gt;='Intersection Mileposts'!$F$14,H534&lt;='Intersection Mileposts'!$G$14),"Y",IF(AND(H534&gt;='Intersection Mileposts'!$F$15,H534&lt;='Intersection Mileposts'!$G$15),"Y",IF(AND(H534&gt;='Intersection Mileposts'!$F$16,H534&lt;='Intersection Mileposts'!$G$16),"Y",IF(AND(H534&gt;='Intersection Mileposts'!$F$17,H534&lt;='Intersection Mileposts'!$G$17),"Y",IF(AND(H534&gt;='Intersection Mileposts'!$F$18,H534&lt;='Intersection Mileposts'!$G$18),"Y",IF(AND(H534&gt;='Intersection Mileposts'!$F$19,H534&lt;='Intersection Mileposts'!$G$19),"Y",IF(AND(H534&gt;='Intersection Mileposts'!$F$20,H534&lt;='Intersection Mileposts'!$G$20),"Y",IF(AND(H534&gt;='Intersection Mileposts'!$F$21,H534&lt;='Intersection Mileposts'!$G$21),"Y",IF(AND(H534&gt;='Intersection Mileposts'!$F$22,H534&lt;='Intersection Mileposts'!$G$22),"Y",IF(AND(H534&gt;='Intersection Mileposts'!$F$23,H534&lt;='Intersection Mileposts'!$G$23),"Y",IF(AND(H534&gt;='Intersection Mileposts'!$F$24,H534&lt;='Intersection Mileposts'!$G$24),"Y",IF(AND(H534&gt;='Intersection Mileposts'!$F$25,H534&lt;='Intersection Mileposts'!$G$25),"Y",IF(AND(H534&gt;='Intersection Mileposts'!$F$26,H534&lt;='Intersection Mileposts'!$G$26),"Y",IF(AND(H534&gt;='Intersection Mileposts'!$F$27,H534&lt;='Intersection Mileposts'!$G$27),"Y",IF(AND(H534&gt;='Intersection Mileposts'!$F$28,H534&lt;='Intersection Mileposts'!$G$28),"Y",IF(AND(H534&gt;='Intersection Mileposts'!$F$29,H534&lt;='Intersection Mileposts'!$G$29),"Y", IF(AND(H534&gt;='Intersection Mileposts'!$F$30,H534&lt;='Intersection Mileposts'!$G$30),"Y",IF(AND(H534&gt;='Intersection Mileposts'!$F$31,H534&lt;='Intersection Mileposts'!$G$31),"Y",IF(AND(H534&gt;='Intersection Mileposts'!$F$32,H534&lt;='Intersection Mileposts'!$G$32),"Y",IF(AND(H534&gt;='Intersection Mileposts'!$F$33,H534&lt;='Intersection Mileposts'!$G$33),"Y",IF(AND(H534&gt;='Intersection Mileposts'!$F$34,H534&lt;='Intersection Mileposts'!$G$34),"Y",IF(AND(H534&gt;='Intersection Mileposts'!$F$35,H534&lt;='Intersection Mileposts'!$G$35),"Y",IF(AND(H534&gt;='Intersection Mileposts'!$F$36,H534&lt;='Intersection Mileposts'!$G$36),"Y",IF(AND(H534&gt;='Intersection Mileposts'!$F$37,H534&lt;='Intersection Mileposts'!$G$37),"Y",IF(AND(H534&gt;='Intersection Mileposts'!$F$38,H534&lt;='Intersection Mileposts'!$G$38),"Y",IF(AND(H534&gt;='Intersection Mileposts'!$F$39,H534&lt;='Intersection Mileposts'!$G$39),"Y","N"))))))))))))))))))))))))))))))))))))</f>
        <v/>
      </c>
    </row>
    <row r="535" spans="1:46" x14ac:dyDescent="0.3">
      <c r="A535" s="279"/>
      <c r="B535" s="261"/>
      <c r="C535" s="262"/>
      <c r="D535" s="262"/>
      <c r="E535" s="262"/>
      <c r="F535" s="262"/>
      <c r="G535" s="284"/>
      <c r="H535" s="286"/>
      <c r="I535" s="279"/>
      <c r="J535" s="260"/>
      <c r="K535" s="260"/>
      <c r="L535" s="280"/>
      <c r="M535" s="275"/>
      <c r="N535" s="263"/>
      <c r="P535" s="264" t="str">
        <f>IF(R535 = "", "", COUNT($R$4:R535))</f>
        <v/>
      </c>
      <c r="Q535" s="264" t="str">
        <f t="shared" si="69"/>
        <v/>
      </c>
      <c r="R535" s="265" t="str">
        <f t="shared" si="70"/>
        <v/>
      </c>
      <c r="S535" s="266" t="str">
        <f t="shared" ref="S535:S598" si="75">IF(M535="Y",R535,"")</f>
        <v/>
      </c>
      <c r="T535" s="267" t="str">
        <f t="shared" si="71"/>
        <v/>
      </c>
      <c r="U535" s="268" t="str">
        <f t="shared" ref="U535:U598" si="76">IF(N535="Y",R535,"")</f>
        <v/>
      </c>
      <c r="V535" s="269" t="str">
        <f t="shared" si="72"/>
        <v/>
      </c>
      <c r="W535" s="5"/>
      <c r="AR535" s="2" t="str">
        <f t="shared" si="74"/>
        <v/>
      </c>
      <c r="AS535" s="2" t="str">
        <f t="shared" si="73"/>
        <v/>
      </c>
      <c r="AT535" s="2" t="str">
        <f>IF(AR535="","",IF(AND(H535&gt;='Intersection Mileposts'!$F$5,H535&lt;='Intersection Mileposts'!$G$5),"Y",IF(AND(H535&gt;='Intersection Mileposts'!$F$6,H535&lt;='Intersection Mileposts'!$G$6),"Y",IF(AND(H535&gt;='Intersection Mileposts'!$F$7,H535&lt;='Intersection Mileposts'!$G$7),"Y",IF(AND(H535&gt;='Intersection Mileposts'!$F$8,H535&lt;='Intersection Mileposts'!$G$8),"Y",IF(AND(H535&gt;='Intersection Mileposts'!$F$9,H535&lt;='Intersection Mileposts'!$G$9),"Y",IF(AND(H535&gt;='Intersection Mileposts'!$F$10,H535&lt;='Intersection Mileposts'!$G$10),"Y",IF(AND(H535&gt;='Intersection Mileposts'!$F$11,H535&lt;='Intersection Mileposts'!$G$11),"Y",IF(AND(H535&gt;='Intersection Mileposts'!$F$12,H535&lt;='Intersection Mileposts'!$G$12),"Y",IF(AND(H535&gt;='Intersection Mileposts'!$F$13,H535&lt;='Intersection Mileposts'!$G$13),"Y",IF(AND(H535&gt;='Intersection Mileposts'!$F$14,H535&lt;='Intersection Mileposts'!$G$14),"Y",IF(AND(H535&gt;='Intersection Mileposts'!$F$15,H535&lt;='Intersection Mileposts'!$G$15),"Y",IF(AND(H535&gt;='Intersection Mileposts'!$F$16,H535&lt;='Intersection Mileposts'!$G$16),"Y",IF(AND(H535&gt;='Intersection Mileposts'!$F$17,H535&lt;='Intersection Mileposts'!$G$17),"Y",IF(AND(H535&gt;='Intersection Mileposts'!$F$18,H535&lt;='Intersection Mileposts'!$G$18),"Y",IF(AND(H535&gt;='Intersection Mileposts'!$F$19,H535&lt;='Intersection Mileposts'!$G$19),"Y",IF(AND(H535&gt;='Intersection Mileposts'!$F$20,H535&lt;='Intersection Mileposts'!$G$20),"Y",IF(AND(H535&gt;='Intersection Mileposts'!$F$21,H535&lt;='Intersection Mileposts'!$G$21),"Y",IF(AND(H535&gt;='Intersection Mileposts'!$F$22,H535&lt;='Intersection Mileposts'!$G$22),"Y",IF(AND(H535&gt;='Intersection Mileposts'!$F$23,H535&lt;='Intersection Mileposts'!$G$23),"Y",IF(AND(H535&gt;='Intersection Mileposts'!$F$24,H535&lt;='Intersection Mileposts'!$G$24),"Y",IF(AND(H535&gt;='Intersection Mileposts'!$F$25,H535&lt;='Intersection Mileposts'!$G$25),"Y",IF(AND(H535&gt;='Intersection Mileposts'!$F$26,H535&lt;='Intersection Mileposts'!$G$26),"Y",IF(AND(H535&gt;='Intersection Mileposts'!$F$27,H535&lt;='Intersection Mileposts'!$G$27),"Y",IF(AND(H535&gt;='Intersection Mileposts'!$F$28,H535&lt;='Intersection Mileposts'!$G$28),"Y",IF(AND(H535&gt;='Intersection Mileposts'!$F$29,H535&lt;='Intersection Mileposts'!$G$29),"Y", IF(AND(H535&gt;='Intersection Mileposts'!$F$30,H535&lt;='Intersection Mileposts'!$G$30),"Y",IF(AND(H535&gt;='Intersection Mileposts'!$F$31,H535&lt;='Intersection Mileposts'!$G$31),"Y",IF(AND(H535&gt;='Intersection Mileposts'!$F$32,H535&lt;='Intersection Mileposts'!$G$32),"Y",IF(AND(H535&gt;='Intersection Mileposts'!$F$33,H535&lt;='Intersection Mileposts'!$G$33),"Y",IF(AND(H535&gt;='Intersection Mileposts'!$F$34,H535&lt;='Intersection Mileposts'!$G$34),"Y",IF(AND(H535&gt;='Intersection Mileposts'!$F$35,H535&lt;='Intersection Mileposts'!$G$35),"Y",IF(AND(H535&gt;='Intersection Mileposts'!$F$36,H535&lt;='Intersection Mileposts'!$G$36),"Y",IF(AND(H535&gt;='Intersection Mileposts'!$F$37,H535&lt;='Intersection Mileposts'!$G$37),"Y",IF(AND(H535&gt;='Intersection Mileposts'!$F$38,H535&lt;='Intersection Mileposts'!$G$38),"Y",IF(AND(H535&gt;='Intersection Mileposts'!$F$39,H535&lt;='Intersection Mileposts'!$G$39),"Y","N"))))))))))))))))))))))))))))))))))))</f>
        <v/>
      </c>
    </row>
    <row r="536" spans="1:46" x14ac:dyDescent="0.3">
      <c r="A536" s="279"/>
      <c r="B536" s="261"/>
      <c r="C536" s="262"/>
      <c r="D536" s="262"/>
      <c r="E536" s="262"/>
      <c r="F536" s="262"/>
      <c r="G536" s="284"/>
      <c r="H536" s="286"/>
      <c r="I536" s="279"/>
      <c r="J536" s="260"/>
      <c r="K536" s="260"/>
      <c r="L536" s="280"/>
      <c r="M536" s="275"/>
      <c r="N536" s="263"/>
      <c r="P536" s="264" t="str">
        <f>IF(R536 = "", "", COUNT($R$4:R536))</f>
        <v/>
      </c>
      <c r="Q536" s="264" t="str">
        <f t="shared" si="69"/>
        <v/>
      </c>
      <c r="R536" s="265" t="str">
        <f t="shared" si="70"/>
        <v/>
      </c>
      <c r="S536" s="266" t="str">
        <f t="shared" si="75"/>
        <v/>
      </c>
      <c r="T536" s="267" t="str">
        <f t="shared" si="71"/>
        <v/>
      </c>
      <c r="U536" s="268" t="str">
        <f t="shared" si="76"/>
        <v/>
      </c>
      <c r="V536" s="269" t="str">
        <f t="shared" si="72"/>
        <v/>
      </c>
      <c r="W536" s="5"/>
      <c r="AR536" s="2" t="str">
        <f t="shared" si="74"/>
        <v/>
      </c>
      <c r="AS536" s="2" t="str">
        <f t="shared" si="73"/>
        <v/>
      </c>
      <c r="AT536" s="2" t="str">
        <f>IF(AR536="","",IF(AND(H536&gt;='Intersection Mileposts'!$F$5,H536&lt;='Intersection Mileposts'!$G$5),"Y",IF(AND(H536&gt;='Intersection Mileposts'!$F$6,H536&lt;='Intersection Mileposts'!$G$6),"Y",IF(AND(H536&gt;='Intersection Mileposts'!$F$7,H536&lt;='Intersection Mileposts'!$G$7),"Y",IF(AND(H536&gt;='Intersection Mileposts'!$F$8,H536&lt;='Intersection Mileposts'!$G$8),"Y",IF(AND(H536&gt;='Intersection Mileposts'!$F$9,H536&lt;='Intersection Mileposts'!$G$9),"Y",IF(AND(H536&gt;='Intersection Mileposts'!$F$10,H536&lt;='Intersection Mileposts'!$G$10),"Y",IF(AND(H536&gt;='Intersection Mileposts'!$F$11,H536&lt;='Intersection Mileposts'!$G$11),"Y",IF(AND(H536&gt;='Intersection Mileposts'!$F$12,H536&lt;='Intersection Mileposts'!$G$12),"Y",IF(AND(H536&gt;='Intersection Mileposts'!$F$13,H536&lt;='Intersection Mileposts'!$G$13),"Y",IF(AND(H536&gt;='Intersection Mileposts'!$F$14,H536&lt;='Intersection Mileposts'!$G$14),"Y",IF(AND(H536&gt;='Intersection Mileposts'!$F$15,H536&lt;='Intersection Mileposts'!$G$15),"Y",IF(AND(H536&gt;='Intersection Mileposts'!$F$16,H536&lt;='Intersection Mileposts'!$G$16),"Y",IF(AND(H536&gt;='Intersection Mileposts'!$F$17,H536&lt;='Intersection Mileposts'!$G$17),"Y",IF(AND(H536&gt;='Intersection Mileposts'!$F$18,H536&lt;='Intersection Mileposts'!$G$18),"Y",IF(AND(H536&gt;='Intersection Mileposts'!$F$19,H536&lt;='Intersection Mileposts'!$G$19),"Y",IF(AND(H536&gt;='Intersection Mileposts'!$F$20,H536&lt;='Intersection Mileposts'!$G$20),"Y",IF(AND(H536&gt;='Intersection Mileposts'!$F$21,H536&lt;='Intersection Mileposts'!$G$21),"Y",IF(AND(H536&gt;='Intersection Mileposts'!$F$22,H536&lt;='Intersection Mileposts'!$G$22),"Y",IF(AND(H536&gt;='Intersection Mileposts'!$F$23,H536&lt;='Intersection Mileposts'!$G$23),"Y",IF(AND(H536&gt;='Intersection Mileposts'!$F$24,H536&lt;='Intersection Mileposts'!$G$24),"Y",IF(AND(H536&gt;='Intersection Mileposts'!$F$25,H536&lt;='Intersection Mileposts'!$G$25),"Y",IF(AND(H536&gt;='Intersection Mileposts'!$F$26,H536&lt;='Intersection Mileposts'!$G$26),"Y",IF(AND(H536&gt;='Intersection Mileposts'!$F$27,H536&lt;='Intersection Mileposts'!$G$27),"Y",IF(AND(H536&gt;='Intersection Mileposts'!$F$28,H536&lt;='Intersection Mileposts'!$G$28),"Y",IF(AND(H536&gt;='Intersection Mileposts'!$F$29,H536&lt;='Intersection Mileposts'!$G$29),"Y", IF(AND(H536&gt;='Intersection Mileposts'!$F$30,H536&lt;='Intersection Mileposts'!$G$30),"Y",IF(AND(H536&gt;='Intersection Mileposts'!$F$31,H536&lt;='Intersection Mileposts'!$G$31),"Y",IF(AND(H536&gt;='Intersection Mileposts'!$F$32,H536&lt;='Intersection Mileposts'!$G$32),"Y",IF(AND(H536&gt;='Intersection Mileposts'!$F$33,H536&lt;='Intersection Mileposts'!$G$33),"Y",IF(AND(H536&gt;='Intersection Mileposts'!$F$34,H536&lt;='Intersection Mileposts'!$G$34),"Y",IF(AND(H536&gt;='Intersection Mileposts'!$F$35,H536&lt;='Intersection Mileposts'!$G$35),"Y",IF(AND(H536&gt;='Intersection Mileposts'!$F$36,H536&lt;='Intersection Mileposts'!$G$36),"Y",IF(AND(H536&gt;='Intersection Mileposts'!$F$37,H536&lt;='Intersection Mileposts'!$G$37),"Y",IF(AND(H536&gt;='Intersection Mileposts'!$F$38,H536&lt;='Intersection Mileposts'!$G$38),"Y",IF(AND(H536&gt;='Intersection Mileposts'!$F$39,H536&lt;='Intersection Mileposts'!$G$39),"Y","N"))))))))))))))))))))))))))))))))))))</f>
        <v/>
      </c>
    </row>
    <row r="537" spans="1:46" x14ac:dyDescent="0.3">
      <c r="A537" s="279"/>
      <c r="B537" s="261"/>
      <c r="C537" s="262"/>
      <c r="D537" s="262"/>
      <c r="E537" s="262"/>
      <c r="F537" s="262"/>
      <c r="G537" s="284"/>
      <c r="H537" s="286"/>
      <c r="I537" s="279"/>
      <c r="J537" s="260"/>
      <c r="K537" s="260"/>
      <c r="L537" s="280"/>
      <c r="M537" s="275"/>
      <c r="N537" s="263"/>
      <c r="P537" s="264" t="str">
        <f>IF(R537 = "", "", COUNT($R$4:R537))</f>
        <v/>
      </c>
      <c r="Q537" s="264" t="str">
        <f t="shared" si="69"/>
        <v/>
      </c>
      <c r="R537" s="265" t="str">
        <f t="shared" si="70"/>
        <v/>
      </c>
      <c r="S537" s="266" t="str">
        <f t="shared" si="75"/>
        <v/>
      </c>
      <c r="T537" s="267" t="str">
        <f t="shared" si="71"/>
        <v/>
      </c>
      <c r="U537" s="268" t="str">
        <f t="shared" si="76"/>
        <v/>
      </c>
      <c r="V537" s="269" t="str">
        <f t="shared" si="72"/>
        <v/>
      </c>
      <c r="W537" s="5"/>
      <c r="AR537" s="2" t="str">
        <f t="shared" si="74"/>
        <v/>
      </c>
      <c r="AS537" s="2" t="str">
        <f t="shared" si="73"/>
        <v/>
      </c>
      <c r="AT537" s="2" t="str">
        <f>IF(AR537="","",IF(AND(H537&gt;='Intersection Mileposts'!$F$5,H537&lt;='Intersection Mileposts'!$G$5),"Y",IF(AND(H537&gt;='Intersection Mileposts'!$F$6,H537&lt;='Intersection Mileposts'!$G$6),"Y",IF(AND(H537&gt;='Intersection Mileposts'!$F$7,H537&lt;='Intersection Mileposts'!$G$7),"Y",IF(AND(H537&gt;='Intersection Mileposts'!$F$8,H537&lt;='Intersection Mileposts'!$G$8),"Y",IF(AND(H537&gt;='Intersection Mileposts'!$F$9,H537&lt;='Intersection Mileposts'!$G$9),"Y",IF(AND(H537&gt;='Intersection Mileposts'!$F$10,H537&lt;='Intersection Mileposts'!$G$10),"Y",IF(AND(H537&gt;='Intersection Mileposts'!$F$11,H537&lt;='Intersection Mileposts'!$G$11),"Y",IF(AND(H537&gt;='Intersection Mileposts'!$F$12,H537&lt;='Intersection Mileposts'!$G$12),"Y",IF(AND(H537&gt;='Intersection Mileposts'!$F$13,H537&lt;='Intersection Mileposts'!$G$13),"Y",IF(AND(H537&gt;='Intersection Mileposts'!$F$14,H537&lt;='Intersection Mileposts'!$G$14),"Y",IF(AND(H537&gt;='Intersection Mileposts'!$F$15,H537&lt;='Intersection Mileposts'!$G$15),"Y",IF(AND(H537&gt;='Intersection Mileposts'!$F$16,H537&lt;='Intersection Mileposts'!$G$16),"Y",IF(AND(H537&gt;='Intersection Mileposts'!$F$17,H537&lt;='Intersection Mileposts'!$G$17),"Y",IF(AND(H537&gt;='Intersection Mileposts'!$F$18,H537&lt;='Intersection Mileposts'!$G$18),"Y",IF(AND(H537&gt;='Intersection Mileposts'!$F$19,H537&lt;='Intersection Mileposts'!$G$19),"Y",IF(AND(H537&gt;='Intersection Mileposts'!$F$20,H537&lt;='Intersection Mileposts'!$G$20),"Y",IF(AND(H537&gt;='Intersection Mileposts'!$F$21,H537&lt;='Intersection Mileposts'!$G$21),"Y",IF(AND(H537&gt;='Intersection Mileposts'!$F$22,H537&lt;='Intersection Mileposts'!$G$22),"Y",IF(AND(H537&gt;='Intersection Mileposts'!$F$23,H537&lt;='Intersection Mileposts'!$G$23),"Y",IF(AND(H537&gt;='Intersection Mileposts'!$F$24,H537&lt;='Intersection Mileposts'!$G$24),"Y",IF(AND(H537&gt;='Intersection Mileposts'!$F$25,H537&lt;='Intersection Mileposts'!$G$25),"Y",IF(AND(H537&gt;='Intersection Mileposts'!$F$26,H537&lt;='Intersection Mileposts'!$G$26),"Y",IF(AND(H537&gt;='Intersection Mileposts'!$F$27,H537&lt;='Intersection Mileposts'!$G$27),"Y",IF(AND(H537&gt;='Intersection Mileposts'!$F$28,H537&lt;='Intersection Mileposts'!$G$28),"Y",IF(AND(H537&gt;='Intersection Mileposts'!$F$29,H537&lt;='Intersection Mileposts'!$G$29),"Y", IF(AND(H537&gt;='Intersection Mileposts'!$F$30,H537&lt;='Intersection Mileposts'!$G$30),"Y",IF(AND(H537&gt;='Intersection Mileposts'!$F$31,H537&lt;='Intersection Mileposts'!$G$31),"Y",IF(AND(H537&gt;='Intersection Mileposts'!$F$32,H537&lt;='Intersection Mileposts'!$G$32),"Y",IF(AND(H537&gt;='Intersection Mileposts'!$F$33,H537&lt;='Intersection Mileposts'!$G$33),"Y",IF(AND(H537&gt;='Intersection Mileposts'!$F$34,H537&lt;='Intersection Mileposts'!$G$34),"Y",IF(AND(H537&gt;='Intersection Mileposts'!$F$35,H537&lt;='Intersection Mileposts'!$G$35),"Y",IF(AND(H537&gt;='Intersection Mileposts'!$F$36,H537&lt;='Intersection Mileposts'!$G$36),"Y",IF(AND(H537&gt;='Intersection Mileposts'!$F$37,H537&lt;='Intersection Mileposts'!$G$37),"Y",IF(AND(H537&gt;='Intersection Mileposts'!$F$38,H537&lt;='Intersection Mileposts'!$G$38),"Y",IF(AND(H537&gt;='Intersection Mileposts'!$F$39,H537&lt;='Intersection Mileposts'!$G$39),"Y","N"))))))))))))))))))))))))))))))))))))</f>
        <v/>
      </c>
    </row>
    <row r="538" spans="1:46" x14ac:dyDescent="0.3">
      <c r="A538" s="279"/>
      <c r="B538" s="261"/>
      <c r="C538" s="262"/>
      <c r="D538" s="262"/>
      <c r="E538" s="262"/>
      <c r="F538" s="262"/>
      <c r="G538" s="284"/>
      <c r="H538" s="286"/>
      <c r="I538" s="279"/>
      <c r="J538" s="260"/>
      <c r="K538" s="260"/>
      <c r="L538" s="280"/>
      <c r="M538" s="275"/>
      <c r="N538" s="263"/>
      <c r="P538" s="264" t="str">
        <f>IF(R538 = "", "", COUNT($R$4:R538))</f>
        <v/>
      </c>
      <c r="Q538" s="264" t="str">
        <f t="shared" si="69"/>
        <v/>
      </c>
      <c r="R538" s="265" t="str">
        <f t="shared" si="70"/>
        <v/>
      </c>
      <c r="S538" s="266" t="str">
        <f t="shared" si="75"/>
        <v/>
      </c>
      <c r="T538" s="267" t="str">
        <f t="shared" si="71"/>
        <v/>
      </c>
      <c r="U538" s="268" t="str">
        <f t="shared" si="76"/>
        <v/>
      </c>
      <c r="V538" s="269" t="str">
        <f t="shared" si="72"/>
        <v/>
      </c>
      <c r="W538" s="5"/>
      <c r="AR538" s="2" t="str">
        <f t="shared" si="74"/>
        <v/>
      </c>
      <c r="AS538" s="2" t="str">
        <f t="shared" si="73"/>
        <v/>
      </c>
      <c r="AT538" s="2" t="str">
        <f>IF(AR538="","",IF(AND(H538&gt;='Intersection Mileposts'!$F$5,H538&lt;='Intersection Mileposts'!$G$5),"Y",IF(AND(H538&gt;='Intersection Mileposts'!$F$6,H538&lt;='Intersection Mileposts'!$G$6),"Y",IF(AND(H538&gt;='Intersection Mileposts'!$F$7,H538&lt;='Intersection Mileposts'!$G$7),"Y",IF(AND(H538&gt;='Intersection Mileposts'!$F$8,H538&lt;='Intersection Mileposts'!$G$8),"Y",IF(AND(H538&gt;='Intersection Mileposts'!$F$9,H538&lt;='Intersection Mileposts'!$G$9),"Y",IF(AND(H538&gt;='Intersection Mileposts'!$F$10,H538&lt;='Intersection Mileposts'!$G$10),"Y",IF(AND(H538&gt;='Intersection Mileposts'!$F$11,H538&lt;='Intersection Mileposts'!$G$11),"Y",IF(AND(H538&gt;='Intersection Mileposts'!$F$12,H538&lt;='Intersection Mileposts'!$G$12),"Y",IF(AND(H538&gt;='Intersection Mileposts'!$F$13,H538&lt;='Intersection Mileposts'!$G$13),"Y",IF(AND(H538&gt;='Intersection Mileposts'!$F$14,H538&lt;='Intersection Mileposts'!$G$14),"Y",IF(AND(H538&gt;='Intersection Mileposts'!$F$15,H538&lt;='Intersection Mileposts'!$G$15),"Y",IF(AND(H538&gt;='Intersection Mileposts'!$F$16,H538&lt;='Intersection Mileposts'!$G$16),"Y",IF(AND(H538&gt;='Intersection Mileposts'!$F$17,H538&lt;='Intersection Mileposts'!$G$17),"Y",IF(AND(H538&gt;='Intersection Mileposts'!$F$18,H538&lt;='Intersection Mileposts'!$G$18),"Y",IF(AND(H538&gt;='Intersection Mileposts'!$F$19,H538&lt;='Intersection Mileposts'!$G$19),"Y",IF(AND(H538&gt;='Intersection Mileposts'!$F$20,H538&lt;='Intersection Mileposts'!$G$20),"Y",IF(AND(H538&gt;='Intersection Mileposts'!$F$21,H538&lt;='Intersection Mileposts'!$G$21),"Y",IF(AND(H538&gt;='Intersection Mileposts'!$F$22,H538&lt;='Intersection Mileposts'!$G$22),"Y",IF(AND(H538&gt;='Intersection Mileposts'!$F$23,H538&lt;='Intersection Mileposts'!$G$23),"Y",IF(AND(H538&gt;='Intersection Mileposts'!$F$24,H538&lt;='Intersection Mileposts'!$G$24),"Y",IF(AND(H538&gt;='Intersection Mileposts'!$F$25,H538&lt;='Intersection Mileposts'!$G$25),"Y",IF(AND(H538&gt;='Intersection Mileposts'!$F$26,H538&lt;='Intersection Mileposts'!$G$26),"Y",IF(AND(H538&gt;='Intersection Mileposts'!$F$27,H538&lt;='Intersection Mileposts'!$G$27),"Y",IF(AND(H538&gt;='Intersection Mileposts'!$F$28,H538&lt;='Intersection Mileposts'!$G$28),"Y",IF(AND(H538&gt;='Intersection Mileposts'!$F$29,H538&lt;='Intersection Mileposts'!$G$29),"Y", IF(AND(H538&gt;='Intersection Mileposts'!$F$30,H538&lt;='Intersection Mileposts'!$G$30),"Y",IF(AND(H538&gt;='Intersection Mileposts'!$F$31,H538&lt;='Intersection Mileposts'!$G$31),"Y",IF(AND(H538&gt;='Intersection Mileposts'!$F$32,H538&lt;='Intersection Mileposts'!$G$32),"Y",IF(AND(H538&gt;='Intersection Mileposts'!$F$33,H538&lt;='Intersection Mileposts'!$G$33),"Y",IF(AND(H538&gt;='Intersection Mileposts'!$F$34,H538&lt;='Intersection Mileposts'!$G$34),"Y",IF(AND(H538&gt;='Intersection Mileposts'!$F$35,H538&lt;='Intersection Mileposts'!$G$35),"Y",IF(AND(H538&gt;='Intersection Mileposts'!$F$36,H538&lt;='Intersection Mileposts'!$G$36),"Y",IF(AND(H538&gt;='Intersection Mileposts'!$F$37,H538&lt;='Intersection Mileposts'!$G$37),"Y",IF(AND(H538&gt;='Intersection Mileposts'!$F$38,H538&lt;='Intersection Mileposts'!$G$38),"Y",IF(AND(H538&gt;='Intersection Mileposts'!$F$39,H538&lt;='Intersection Mileposts'!$G$39),"Y","N"))))))))))))))))))))))))))))))))))))</f>
        <v/>
      </c>
    </row>
    <row r="539" spans="1:46" x14ac:dyDescent="0.3">
      <c r="A539" s="279"/>
      <c r="B539" s="261"/>
      <c r="C539" s="262"/>
      <c r="D539" s="262"/>
      <c r="E539" s="262"/>
      <c r="F539" s="262"/>
      <c r="G539" s="284"/>
      <c r="H539" s="286"/>
      <c r="I539" s="279"/>
      <c r="J539" s="260"/>
      <c r="K539" s="260"/>
      <c r="L539" s="280"/>
      <c r="M539" s="275"/>
      <c r="N539" s="263"/>
      <c r="P539" s="264" t="str">
        <f>IF(R539 = "", "", COUNT($R$4:R539))</f>
        <v/>
      </c>
      <c r="Q539" s="264" t="str">
        <f t="shared" si="69"/>
        <v/>
      </c>
      <c r="R539" s="265" t="str">
        <f t="shared" si="70"/>
        <v/>
      </c>
      <c r="S539" s="266" t="str">
        <f t="shared" si="75"/>
        <v/>
      </c>
      <c r="T539" s="267" t="str">
        <f t="shared" si="71"/>
        <v/>
      </c>
      <c r="U539" s="268" t="str">
        <f t="shared" si="76"/>
        <v/>
      </c>
      <c r="V539" s="269" t="str">
        <f t="shared" si="72"/>
        <v/>
      </c>
      <c r="W539" s="5"/>
      <c r="AR539" s="2" t="str">
        <f t="shared" si="74"/>
        <v/>
      </c>
      <c r="AS539" s="2" t="str">
        <f t="shared" si="73"/>
        <v/>
      </c>
      <c r="AT539" s="2" t="str">
        <f>IF(AR539="","",IF(AND(H539&gt;='Intersection Mileposts'!$F$5,H539&lt;='Intersection Mileposts'!$G$5),"Y",IF(AND(H539&gt;='Intersection Mileposts'!$F$6,H539&lt;='Intersection Mileposts'!$G$6),"Y",IF(AND(H539&gt;='Intersection Mileposts'!$F$7,H539&lt;='Intersection Mileposts'!$G$7),"Y",IF(AND(H539&gt;='Intersection Mileposts'!$F$8,H539&lt;='Intersection Mileposts'!$G$8),"Y",IF(AND(H539&gt;='Intersection Mileposts'!$F$9,H539&lt;='Intersection Mileposts'!$G$9),"Y",IF(AND(H539&gt;='Intersection Mileposts'!$F$10,H539&lt;='Intersection Mileposts'!$G$10),"Y",IF(AND(H539&gt;='Intersection Mileposts'!$F$11,H539&lt;='Intersection Mileposts'!$G$11),"Y",IF(AND(H539&gt;='Intersection Mileposts'!$F$12,H539&lt;='Intersection Mileposts'!$G$12),"Y",IF(AND(H539&gt;='Intersection Mileposts'!$F$13,H539&lt;='Intersection Mileposts'!$G$13),"Y",IF(AND(H539&gt;='Intersection Mileposts'!$F$14,H539&lt;='Intersection Mileposts'!$G$14),"Y",IF(AND(H539&gt;='Intersection Mileposts'!$F$15,H539&lt;='Intersection Mileposts'!$G$15),"Y",IF(AND(H539&gt;='Intersection Mileposts'!$F$16,H539&lt;='Intersection Mileposts'!$G$16),"Y",IF(AND(H539&gt;='Intersection Mileposts'!$F$17,H539&lt;='Intersection Mileposts'!$G$17),"Y",IF(AND(H539&gt;='Intersection Mileposts'!$F$18,H539&lt;='Intersection Mileposts'!$G$18),"Y",IF(AND(H539&gt;='Intersection Mileposts'!$F$19,H539&lt;='Intersection Mileposts'!$G$19),"Y",IF(AND(H539&gt;='Intersection Mileposts'!$F$20,H539&lt;='Intersection Mileposts'!$G$20),"Y",IF(AND(H539&gt;='Intersection Mileposts'!$F$21,H539&lt;='Intersection Mileposts'!$G$21),"Y",IF(AND(H539&gt;='Intersection Mileposts'!$F$22,H539&lt;='Intersection Mileposts'!$G$22),"Y",IF(AND(H539&gt;='Intersection Mileposts'!$F$23,H539&lt;='Intersection Mileposts'!$G$23),"Y",IF(AND(H539&gt;='Intersection Mileposts'!$F$24,H539&lt;='Intersection Mileposts'!$G$24),"Y",IF(AND(H539&gt;='Intersection Mileposts'!$F$25,H539&lt;='Intersection Mileposts'!$G$25),"Y",IF(AND(H539&gt;='Intersection Mileposts'!$F$26,H539&lt;='Intersection Mileposts'!$G$26),"Y",IF(AND(H539&gt;='Intersection Mileposts'!$F$27,H539&lt;='Intersection Mileposts'!$G$27),"Y",IF(AND(H539&gt;='Intersection Mileposts'!$F$28,H539&lt;='Intersection Mileposts'!$G$28),"Y",IF(AND(H539&gt;='Intersection Mileposts'!$F$29,H539&lt;='Intersection Mileposts'!$G$29),"Y", IF(AND(H539&gt;='Intersection Mileposts'!$F$30,H539&lt;='Intersection Mileposts'!$G$30),"Y",IF(AND(H539&gt;='Intersection Mileposts'!$F$31,H539&lt;='Intersection Mileposts'!$G$31),"Y",IF(AND(H539&gt;='Intersection Mileposts'!$F$32,H539&lt;='Intersection Mileposts'!$G$32),"Y",IF(AND(H539&gt;='Intersection Mileposts'!$F$33,H539&lt;='Intersection Mileposts'!$G$33),"Y",IF(AND(H539&gt;='Intersection Mileposts'!$F$34,H539&lt;='Intersection Mileposts'!$G$34),"Y",IF(AND(H539&gt;='Intersection Mileposts'!$F$35,H539&lt;='Intersection Mileposts'!$G$35),"Y",IF(AND(H539&gt;='Intersection Mileposts'!$F$36,H539&lt;='Intersection Mileposts'!$G$36),"Y",IF(AND(H539&gt;='Intersection Mileposts'!$F$37,H539&lt;='Intersection Mileposts'!$G$37),"Y",IF(AND(H539&gt;='Intersection Mileposts'!$F$38,H539&lt;='Intersection Mileposts'!$G$38),"Y",IF(AND(H539&gt;='Intersection Mileposts'!$F$39,H539&lt;='Intersection Mileposts'!$G$39),"Y","N"))))))))))))))))))))))))))))))))))))</f>
        <v/>
      </c>
    </row>
    <row r="540" spans="1:46" x14ac:dyDescent="0.3">
      <c r="A540" s="279"/>
      <c r="B540" s="261"/>
      <c r="C540" s="262"/>
      <c r="D540" s="262"/>
      <c r="E540" s="262"/>
      <c r="F540" s="262"/>
      <c r="G540" s="284"/>
      <c r="H540" s="286"/>
      <c r="I540" s="279"/>
      <c r="J540" s="260"/>
      <c r="K540" s="260"/>
      <c r="L540" s="280"/>
      <c r="M540" s="275"/>
      <c r="N540" s="263"/>
      <c r="P540" s="264" t="str">
        <f>IF(R540 = "", "", COUNT($R$4:R540))</f>
        <v/>
      </c>
      <c r="Q540" s="264" t="str">
        <f t="shared" si="69"/>
        <v/>
      </c>
      <c r="R540" s="265" t="str">
        <f t="shared" si="70"/>
        <v/>
      </c>
      <c r="S540" s="266" t="str">
        <f t="shared" si="75"/>
        <v/>
      </c>
      <c r="T540" s="267" t="str">
        <f t="shared" si="71"/>
        <v/>
      </c>
      <c r="U540" s="268" t="str">
        <f t="shared" si="76"/>
        <v/>
      </c>
      <c r="V540" s="269" t="str">
        <f t="shared" si="72"/>
        <v/>
      </c>
      <c r="W540" s="5"/>
      <c r="AR540" s="2" t="str">
        <f t="shared" si="74"/>
        <v/>
      </c>
      <c r="AS540" s="2" t="str">
        <f t="shared" si="73"/>
        <v/>
      </c>
      <c r="AT540" s="2" t="str">
        <f>IF(AR540="","",IF(AND(H540&gt;='Intersection Mileposts'!$F$5,H540&lt;='Intersection Mileposts'!$G$5),"Y",IF(AND(H540&gt;='Intersection Mileposts'!$F$6,H540&lt;='Intersection Mileposts'!$G$6),"Y",IF(AND(H540&gt;='Intersection Mileposts'!$F$7,H540&lt;='Intersection Mileposts'!$G$7),"Y",IF(AND(H540&gt;='Intersection Mileposts'!$F$8,H540&lt;='Intersection Mileposts'!$G$8),"Y",IF(AND(H540&gt;='Intersection Mileposts'!$F$9,H540&lt;='Intersection Mileposts'!$G$9),"Y",IF(AND(H540&gt;='Intersection Mileposts'!$F$10,H540&lt;='Intersection Mileposts'!$G$10),"Y",IF(AND(H540&gt;='Intersection Mileposts'!$F$11,H540&lt;='Intersection Mileposts'!$G$11),"Y",IF(AND(H540&gt;='Intersection Mileposts'!$F$12,H540&lt;='Intersection Mileposts'!$G$12),"Y",IF(AND(H540&gt;='Intersection Mileposts'!$F$13,H540&lt;='Intersection Mileposts'!$G$13),"Y",IF(AND(H540&gt;='Intersection Mileposts'!$F$14,H540&lt;='Intersection Mileposts'!$G$14),"Y",IF(AND(H540&gt;='Intersection Mileposts'!$F$15,H540&lt;='Intersection Mileposts'!$G$15),"Y",IF(AND(H540&gt;='Intersection Mileposts'!$F$16,H540&lt;='Intersection Mileposts'!$G$16),"Y",IF(AND(H540&gt;='Intersection Mileposts'!$F$17,H540&lt;='Intersection Mileposts'!$G$17),"Y",IF(AND(H540&gt;='Intersection Mileposts'!$F$18,H540&lt;='Intersection Mileposts'!$G$18),"Y",IF(AND(H540&gt;='Intersection Mileposts'!$F$19,H540&lt;='Intersection Mileposts'!$G$19),"Y",IF(AND(H540&gt;='Intersection Mileposts'!$F$20,H540&lt;='Intersection Mileposts'!$G$20),"Y",IF(AND(H540&gt;='Intersection Mileposts'!$F$21,H540&lt;='Intersection Mileposts'!$G$21),"Y",IF(AND(H540&gt;='Intersection Mileposts'!$F$22,H540&lt;='Intersection Mileposts'!$G$22),"Y",IF(AND(H540&gt;='Intersection Mileposts'!$F$23,H540&lt;='Intersection Mileposts'!$G$23),"Y",IF(AND(H540&gt;='Intersection Mileposts'!$F$24,H540&lt;='Intersection Mileposts'!$G$24),"Y",IF(AND(H540&gt;='Intersection Mileposts'!$F$25,H540&lt;='Intersection Mileposts'!$G$25),"Y",IF(AND(H540&gt;='Intersection Mileposts'!$F$26,H540&lt;='Intersection Mileposts'!$G$26),"Y",IF(AND(H540&gt;='Intersection Mileposts'!$F$27,H540&lt;='Intersection Mileposts'!$G$27),"Y",IF(AND(H540&gt;='Intersection Mileposts'!$F$28,H540&lt;='Intersection Mileposts'!$G$28),"Y",IF(AND(H540&gt;='Intersection Mileposts'!$F$29,H540&lt;='Intersection Mileposts'!$G$29),"Y", IF(AND(H540&gt;='Intersection Mileposts'!$F$30,H540&lt;='Intersection Mileposts'!$G$30),"Y",IF(AND(H540&gt;='Intersection Mileposts'!$F$31,H540&lt;='Intersection Mileposts'!$G$31),"Y",IF(AND(H540&gt;='Intersection Mileposts'!$F$32,H540&lt;='Intersection Mileposts'!$G$32),"Y",IF(AND(H540&gt;='Intersection Mileposts'!$F$33,H540&lt;='Intersection Mileposts'!$G$33),"Y",IF(AND(H540&gt;='Intersection Mileposts'!$F$34,H540&lt;='Intersection Mileposts'!$G$34),"Y",IF(AND(H540&gt;='Intersection Mileposts'!$F$35,H540&lt;='Intersection Mileposts'!$G$35),"Y",IF(AND(H540&gt;='Intersection Mileposts'!$F$36,H540&lt;='Intersection Mileposts'!$G$36),"Y",IF(AND(H540&gt;='Intersection Mileposts'!$F$37,H540&lt;='Intersection Mileposts'!$G$37),"Y",IF(AND(H540&gt;='Intersection Mileposts'!$F$38,H540&lt;='Intersection Mileposts'!$G$38),"Y",IF(AND(H540&gt;='Intersection Mileposts'!$F$39,H540&lt;='Intersection Mileposts'!$G$39),"Y","N"))))))))))))))))))))))))))))))))))))</f>
        <v/>
      </c>
    </row>
    <row r="541" spans="1:46" x14ac:dyDescent="0.3">
      <c r="A541" s="279"/>
      <c r="B541" s="261"/>
      <c r="C541" s="262"/>
      <c r="D541" s="262"/>
      <c r="E541" s="262"/>
      <c r="F541" s="262"/>
      <c r="G541" s="284"/>
      <c r="H541" s="286"/>
      <c r="I541" s="279"/>
      <c r="J541" s="260"/>
      <c r="K541" s="260"/>
      <c r="L541" s="280"/>
      <c r="M541" s="275"/>
      <c r="N541" s="263"/>
      <c r="P541" s="264" t="str">
        <f>IF(R541 = "", "", COUNT($R$4:R541))</f>
        <v/>
      </c>
      <c r="Q541" s="264" t="str">
        <f t="shared" si="69"/>
        <v/>
      </c>
      <c r="R541" s="265" t="str">
        <f t="shared" si="70"/>
        <v/>
      </c>
      <c r="S541" s="266" t="str">
        <f t="shared" si="75"/>
        <v/>
      </c>
      <c r="T541" s="267" t="str">
        <f t="shared" si="71"/>
        <v/>
      </c>
      <c r="U541" s="268" t="str">
        <f t="shared" si="76"/>
        <v/>
      </c>
      <c r="V541" s="269" t="str">
        <f t="shared" si="72"/>
        <v/>
      </c>
      <c r="W541" s="5"/>
      <c r="AR541" s="2" t="str">
        <f t="shared" si="74"/>
        <v/>
      </c>
      <c r="AS541" s="2" t="str">
        <f t="shared" si="73"/>
        <v/>
      </c>
      <c r="AT541" s="2" t="str">
        <f>IF(AR541="","",IF(AND(H541&gt;='Intersection Mileposts'!$F$5,H541&lt;='Intersection Mileposts'!$G$5),"Y",IF(AND(H541&gt;='Intersection Mileposts'!$F$6,H541&lt;='Intersection Mileposts'!$G$6),"Y",IF(AND(H541&gt;='Intersection Mileposts'!$F$7,H541&lt;='Intersection Mileposts'!$G$7),"Y",IF(AND(H541&gt;='Intersection Mileposts'!$F$8,H541&lt;='Intersection Mileposts'!$G$8),"Y",IF(AND(H541&gt;='Intersection Mileposts'!$F$9,H541&lt;='Intersection Mileposts'!$G$9),"Y",IF(AND(H541&gt;='Intersection Mileposts'!$F$10,H541&lt;='Intersection Mileposts'!$G$10),"Y",IF(AND(H541&gt;='Intersection Mileposts'!$F$11,H541&lt;='Intersection Mileposts'!$G$11),"Y",IF(AND(H541&gt;='Intersection Mileposts'!$F$12,H541&lt;='Intersection Mileposts'!$G$12),"Y",IF(AND(H541&gt;='Intersection Mileposts'!$F$13,H541&lt;='Intersection Mileposts'!$G$13),"Y",IF(AND(H541&gt;='Intersection Mileposts'!$F$14,H541&lt;='Intersection Mileposts'!$G$14),"Y",IF(AND(H541&gt;='Intersection Mileposts'!$F$15,H541&lt;='Intersection Mileposts'!$G$15),"Y",IF(AND(H541&gt;='Intersection Mileposts'!$F$16,H541&lt;='Intersection Mileposts'!$G$16),"Y",IF(AND(H541&gt;='Intersection Mileposts'!$F$17,H541&lt;='Intersection Mileposts'!$G$17),"Y",IF(AND(H541&gt;='Intersection Mileposts'!$F$18,H541&lt;='Intersection Mileposts'!$G$18),"Y",IF(AND(H541&gt;='Intersection Mileposts'!$F$19,H541&lt;='Intersection Mileposts'!$G$19),"Y",IF(AND(H541&gt;='Intersection Mileposts'!$F$20,H541&lt;='Intersection Mileposts'!$G$20),"Y",IF(AND(H541&gt;='Intersection Mileposts'!$F$21,H541&lt;='Intersection Mileposts'!$G$21),"Y",IF(AND(H541&gt;='Intersection Mileposts'!$F$22,H541&lt;='Intersection Mileposts'!$G$22),"Y",IF(AND(H541&gt;='Intersection Mileposts'!$F$23,H541&lt;='Intersection Mileposts'!$G$23),"Y",IF(AND(H541&gt;='Intersection Mileposts'!$F$24,H541&lt;='Intersection Mileposts'!$G$24),"Y",IF(AND(H541&gt;='Intersection Mileposts'!$F$25,H541&lt;='Intersection Mileposts'!$G$25),"Y",IF(AND(H541&gt;='Intersection Mileposts'!$F$26,H541&lt;='Intersection Mileposts'!$G$26),"Y",IF(AND(H541&gt;='Intersection Mileposts'!$F$27,H541&lt;='Intersection Mileposts'!$G$27),"Y",IF(AND(H541&gt;='Intersection Mileposts'!$F$28,H541&lt;='Intersection Mileposts'!$G$28),"Y",IF(AND(H541&gt;='Intersection Mileposts'!$F$29,H541&lt;='Intersection Mileposts'!$G$29),"Y", IF(AND(H541&gt;='Intersection Mileposts'!$F$30,H541&lt;='Intersection Mileposts'!$G$30),"Y",IF(AND(H541&gt;='Intersection Mileposts'!$F$31,H541&lt;='Intersection Mileposts'!$G$31),"Y",IF(AND(H541&gt;='Intersection Mileposts'!$F$32,H541&lt;='Intersection Mileposts'!$G$32),"Y",IF(AND(H541&gt;='Intersection Mileposts'!$F$33,H541&lt;='Intersection Mileposts'!$G$33),"Y",IF(AND(H541&gt;='Intersection Mileposts'!$F$34,H541&lt;='Intersection Mileposts'!$G$34),"Y",IF(AND(H541&gt;='Intersection Mileposts'!$F$35,H541&lt;='Intersection Mileposts'!$G$35),"Y",IF(AND(H541&gt;='Intersection Mileposts'!$F$36,H541&lt;='Intersection Mileposts'!$G$36),"Y",IF(AND(H541&gt;='Intersection Mileposts'!$F$37,H541&lt;='Intersection Mileposts'!$G$37),"Y",IF(AND(H541&gt;='Intersection Mileposts'!$F$38,H541&lt;='Intersection Mileposts'!$G$38),"Y",IF(AND(H541&gt;='Intersection Mileposts'!$F$39,H541&lt;='Intersection Mileposts'!$G$39),"Y","N"))))))))))))))))))))))))))))))))))))</f>
        <v/>
      </c>
    </row>
    <row r="542" spans="1:46" x14ac:dyDescent="0.3">
      <c r="A542" s="279"/>
      <c r="B542" s="261"/>
      <c r="C542" s="262"/>
      <c r="D542" s="262"/>
      <c r="E542" s="262"/>
      <c r="F542" s="262"/>
      <c r="G542" s="284"/>
      <c r="H542" s="286"/>
      <c r="I542" s="279"/>
      <c r="J542" s="260"/>
      <c r="K542" s="260"/>
      <c r="L542" s="280"/>
      <c r="M542" s="275"/>
      <c r="N542" s="263"/>
      <c r="P542" s="264" t="str">
        <f>IF(R542 = "", "", COUNT($R$4:R542))</f>
        <v/>
      </c>
      <c r="Q542" s="264" t="str">
        <f t="shared" si="69"/>
        <v/>
      </c>
      <c r="R542" s="265" t="str">
        <f t="shared" si="70"/>
        <v/>
      </c>
      <c r="S542" s="266" t="str">
        <f t="shared" si="75"/>
        <v/>
      </c>
      <c r="T542" s="267" t="str">
        <f t="shared" si="71"/>
        <v/>
      </c>
      <c r="U542" s="268" t="str">
        <f t="shared" si="76"/>
        <v/>
      </c>
      <c r="V542" s="269" t="str">
        <f t="shared" si="72"/>
        <v/>
      </c>
      <c r="W542" s="5"/>
      <c r="AR542" s="2" t="str">
        <f t="shared" si="74"/>
        <v/>
      </c>
      <c r="AS542" s="2" t="str">
        <f t="shared" si="73"/>
        <v/>
      </c>
      <c r="AT542" s="2" t="str">
        <f>IF(AR542="","",IF(AND(H542&gt;='Intersection Mileposts'!$F$5,H542&lt;='Intersection Mileposts'!$G$5),"Y",IF(AND(H542&gt;='Intersection Mileposts'!$F$6,H542&lt;='Intersection Mileposts'!$G$6),"Y",IF(AND(H542&gt;='Intersection Mileposts'!$F$7,H542&lt;='Intersection Mileposts'!$G$7),"Y",IF(AND(H542&gt;='Intersection Mileposts'!$F$8,H542&lt;='Intersection Mileposts'!$G$8),"Y",IF(AND(H542&gt;='Intersection Mileposts'!$F$9,H542&lt;='Intersection Mileposts'!$G$9),"Y",IF(AND(H542&gt;='Intersection Mileposts'!$F$10,H542&lt;='Intersection Mileposts'!$G$10),"Y",IF(AND(H542&gt;='Intersection Mileposts'!$F$11,H542&lt;='Intersection Mileposts'!$G$11),"Y",IF(AND(H542&gt;='Intersection Mileposts'!$F$12,H542&lt;='Intersection Mileposts'!$G$12),"Y",IF(AND(H542&gt;='Intersection Mileposts'!$F$13,H542&lt;='Intersection Mileposts'!$G$13),"Y",IF(AND(H542&gt;='Intersection Mileposts'!$F$14,H542&lt;='Intersection Mileposts'!$G$14),"Y",IF(AND(H542&gt;='Intersection Mileposts'!$F$15,H542&lt;='Intersection Mileposts'!$G$15),"Y",IF(AND(H542&gt;='Intersection Mileposts'!$F$16,H542&lt;='Intersection Mileposts'!$G$16),"Y",IF(AND(H542&gt;='Intersection Mileposts'!$F$17,H542&lt;='Intersection Mileposts'!$G$17),"Y",IF(AND(H542&gt;='Intersection Mileposts'!$F$18,H542&lt;='Intersection Mileposts'!$G$18),"Y",IF(AND(H542&gt;='Intersection Mileposts'!$F$19,H542&lt;='Intersection Mileposts'!$G$19),"Y",IF(AND(H542&gt;='Intersection Mileposts'!$F$20,H542&lt;='Intersection Mileposts'!$G$20),"Y",IF(AND(H542&gt;='Intersection Mileposts'!$F$21,H542&lt;='Intersection Mileposts'!$G$21),"Y",IF(AND(H542&gt;='Intersection Mileposts'!$F$22,H542&lt;='Intersection Mileposts'!$G$22),"Y",IF(AND(H542&gt;='Intersection Mileposts'!$F$23,H542&lt;='Intersection Mileposts'!$G$23),"Y",IF(AND(H542&gt;='Intersection Mileposts'!$F$24,H542&lt;='Intersection Mileposts'!$G$24),"Y",IF(AND(H542&gt;='Intersection Mileposts'!$F$25,H542&lt;='Intersection Mileposts'!$G$25),"Y",IF(AND(H542&gt;='Intersection Mileposts'!$F$26,H542&lt;='Intersection Mileposts'!$G$26),"Y",IF(AND(H542&gt;='Intersection Mileposts'!$F$27,H542&lt;='Intersection Mileposts'!$G$27),"Y",IF(AND(H542&gt;='Intersection Mileposts'!$F$28,H542&lt;='Intersection Mileposts'!$G$28),"Y",IF(AND(H542&gt;='Intersection Mileposts'!$F$29,H542&lt;='Intersection Mileposts'!$G$29),"Y", IF(AND(H542&gt;='Intersection Mileposts'!$F$30,H542&lt;='Intersection Mileposts'!$G$30),"Y",IF(AND(H542&gt;='Intersection Mileposts'!$F$31,H542&lt;='Intersection Mileposts'!$G$31),"Y",IF(AND(H542&gt;='Intersection Mileposts'!$F$32,H542&lt;='Intersection Mileposts'!$G$32),"Y",IF(AND(H542&gt;='Intersection Mileposts'!$F$33,H542&lt;='Intersection Mileposts'!$G$33),"Y",IF(AND(H542&gt;='Intersection Mileposts'!$F$34,H542&lt;='Intersection Mileposts'!$G$34),"Y",IF(AND(H542&gt;='Intersection Mileposts'!$F$35,H542&lt;='Intersection Mileposts'!$G$35),"Y",IF(AND(H542&gt;='Intersection Mileposts'!$F$36,H542&lt;='Intersection Mileposts'!$G$36),"Y",IF(AND(H542&gt;='Intersection Mileposts'!$F$37,H542&lt;='Intersection Mileposts'!$G$37),"Y",IF(AND(H542&gt;='Intersection Mileposts'!$F$38,H542&lt;='Intersection Mileposts'!$G$38),"Y",IF(AND(H542&gt;='Intersection Mileposts'!$F$39,H542&lt;='Intersection Mileposts'!$G$39),"Y","N"))))))))))))))))))))))))))))))))))))</f>
        <v/>
      </c>
    </row>
    <row r="543" spans="1:46" x14ac:dyDescent="0.3">
      <c r="A543" s="279"/>
      <c r="B543" s="261"/>
      <c r="C543" s="262"/>
      <c r="D543" s="262"/>
      <c r="E543" s="262"/>
      <c r="F543" s="262"/>
      <c r="G543" s="284"/>
      <c r="H543" s="286"/>
      <c r="I543" s="279"/>
      <c r="J543" s="260"/>
      <c r="K543" s="260"/>
      <c r="L543" s="280"/>
      <c r="M543" s="275"/>
      <c r="N543" s="263"/>
      <c r="P543" s="264" t="str">
        <f>IF(R543 = "", "", COUNT($R$4:R543))</f>
        <v/>
      </c>
      <c r="Q543" s="264" t="str">
        <f t="shared" si="69"/>
        <v/>
      </c>
      <c r="R543" s="265" t="str">
        <f t="shared" si="70"/>
        <v/>
      </c>
      <c r="S543" s="266" t="str">
        <f t="shared" si="75"/>
        <v/>
      </c>
      <c r="T543" s="267" t="str">
        <f t="shared" si="71"/>
        <v/>
      </c>
      <c r="U543" s="268" t="str">
        <f t="shared" si="76"/>
        <v/>
      </c>
      <c r="V543" s="269" t="str">
        <f t="shared" si="72"/>
        <v/>
      </c>
      <c r="W543" s="5"/>
      <c r="AR543" s="2" t="str">
        <f t="shared" si="74"/>
        <v/>
      </c>
      <c r="AS543" s="2" t="str">
        <f t="shared" si="73"/>
        <v/>
      </c>
      <c r="AT543" s="2" t="str">
        <f>IF(AR543="","",IF(AND(H543&gt;='Intersection Mileposts'!$F$5,H543&lt;='Intersection Mileposts'!$G$5),"Y",IF(AND(H543&gt;='Intersection Mileposts'!$F$6,H543&lt;='Intersection Mileposts'!$G$6),"Y",IF(AND(H543&gt;='Intersection Mileposts'!$F$7,H543&lt;='Intersection Mileposts'!$G$7),"Y",IF(AND(H543&gt;='Intersection Mileposts'!$F$8,H543&lt;='Intersection Mileposts'!$G$8),"Y",IF(AND(H543&gt;='Intersection Mileposts'!$F$9,H543&lt;='Intersection Mileposts'!$G$9),"Y",IF(AND(H543&gt;='Intersection Mileposts'!$F$10,H543&lt;='Intersection Mileposts'!$G$10),"Y",IF(AND(H543&gt;='Intersection Mileposts'!$F$11,H543&lt;='Intersection Mileposts'!$G$11),"Y",IF(AND(H543&gt;='Intersection Mileposts'!$F$12,H543&lt;='Intersection Mileposts'!$G$12),"Y",IF(AND(H543&gt;='Intersection Mileposts'!$F$13,H543&lt;='Intersection Mileposts'!$G$13),"Y",IF(AND(H543&gt;='Intersection Mileposts'!$F$14,H543&lt;='Intersection Mileposts'!$G$14),"Y",IF(AND(H543&gt;='Intersection Mileposts'!$F$15,H543&lt;='Intersection Mileposts'!$G$15),"Y",IF(AND(H543&gt;='Intersection Mileposts'!$F$16,H543&lt;='Intersection Mileposts'!$G$16),"Y",IF(AND(H543&gt;='Intersection Mileposts'!$F$17,H543&lt;='Intersection Mileposts'!$G$17),"Y",IF(AND(H543&gt;='Intersection Mileposts'!$F$18,H543&lt;='Intersection Mileposts'!$G$18),"Y",IF(AND(H543&gt;='Intersection Mileposts'!$F$19,H543&lt;='Intersection Mileposts'!$G$19),"Y",IF(AND(H543&gt;='Intersection Mileposts'!$F$20,H543&lt;='Intersection Mileposts'!$G$20),"Y",IF(AND(H543&gt;='Intersection Mileposts'!$F$21,H543&lt;='Intersection Mileposts'!$G$21),"Y",IF(AND(H543&gt;='Intersection Mileposts'!$F$22,H543&lt;='Intersection Mileposts'!$G$22),"Y",IF(AND(H543&gt;='Intersection Mileposts'!$F$23,H543&lt;='Intersection Mileposts'!$G$23),"Y",IF(AND(H543&gt;='Intersection Mileposts'!$F$24,H543&lt;='Intersection Mileposts'!$G$24),"Y",IF(AND(H543&gt;='Intersection Mileposts'!$F$25,H543&lt;='Intersection Mileposts'!$G$25),"Y",IF(AND(H543&gt;='Intersection Mileposts'!$F$26,H543&lt;='Intersection Mileposts'!$G$26),"Y",IF(AND(H543&gt;='Intersection Mileposts'!$F$27,H543&lt;='Intersection Mileposts'!$G$27),"Y",IF(AND(H543&gt;='Intersection Mileposts'!$F$28,H543&lt;='Intersection Mileposts'!$G$28),"Y",IF(AND(H543&gt;='Intersection Mileposts'!$F$29,H543&lt;='Intersection Mileposts'!$G$29),"Y", IF(AND(H543&gt;='Intersection Mileposts'!$F$30,H543&lt;='Intersection Mileposts'!$G$30),"Y",IF(AND(H543&gt;='Intersection Mileposts'!$F$31,H543&lt;='Intersection Mileposts'!$G$31),"Y",IF(AND(H543&gt;='Intersection Mileposts'!$F$32,H543&lt;='Intersection Mileposts'!$G$32),"Y",IF(AND(H543&gt;='Intersection Mileposts'!$F$33,H543&lt;='Intersection Mileposts'!$G$33),"Y",IF(AND(H543&gt;='Intersection Mileposts'!$F$34,H543&lt;='Intersection Mileposts'!$G$34),"Y",IF(AND(H543&gt;='Intersection Mileposts'!$F$35,H543&lt;='Intersection Mileposts'!$G$35),"Y",IF(AND(H543&gt;='Intersection Mileposts'!$F$36,H543&lt;='Intersection Mileposts'!$G$36),"Y",IF(AND(H543&gt;='Intersection Mileposts'!$F$37,H543&lt;='Intersection Mileposts'!$G$37),"Y",IF(AND(H543&gt;='Intersection Mileposts'!$F$38,H543&lt;='Intersection Mileposts'!$G$38),"Y",IF(AND(H543&gt;='Intersection Mileposts'!$F$39,H543&lt;='Intersection Mileposts'!$G$39),"Y","N"))))))))))))))))))))))))))))))))))))</f>
        <v/>
      </c>
    </row>
    <row r="544" spans="1:46" x14ac:dyDescent="0.3">
      <c r="A544" s="279"/>
      <c r="B544" s="261"/>
      <c r="C544" s="262"/>
      <c r="D544" s="262"/>
      <c r="E544" s="262"/>
      <c r="F544" s="262"/>
      <c r="G544" s="284"/>
      <c r="H544" s="286"/>
      <c r="I544" s="279"/>
      <c r="J544" s="260"/>
      <c r="K544" s="260"/>
      <c r="L544" s="280"/>
      <c r="M544" s="275"/>
      <c r="N544" s="263"/>
      <c r="P544" s="264" t="str">
        <f>IF(R544 = "", "", COUNT($R$4:R544))</f>
        <v/>
      </c>
      <c r="Q544" s="264" t="str">
        <f t="shared" si="69"/>
        <v/>
      </c>
      <c r="R544" s="265" t="str">
        <f t="shared" si="70"/>
        <v/>
      </c>
      <c r="S544" s="266" t="str">
        <f t="shared" si="75"/>
        <v/>
      </c>
      <c r="T544" s="267" t="str">
        <f t="shared" si="71"/>
        <v/>
      </c>
      <c r="U544" s="268" t="str">
        <f t="shared" si="76"/>
        <v/>
      </c>
      <c r="V544" s="269" t="str">
        <f t="shared" si="72"/>
        <v/>
      </c>
      <c r="W544" s="5"/>
      <c r="AR544" s="2" t="str">
        <f t="shared" si="74"/>
        <v/>
      </c>
      <c r="AS544" s="2" t="str">
        <f t="shared" si="73"/>
        <v/>
      </c>
      <c r="AT544" s="2" t="str">
        <f>IF(AR544="","",IF(AND(H544&gt;='Intersection Mileposts'!$F$5,H544&lt;='Intersection Mileposts'!$G$5),"Y",IF(AND(H544&gt;='Intersection Mileposts'!$F$6,H544&lt;='Intersection Mileposts'!$G$6),"Y",IF(AND(H544&gt;='Intersection Mileposts'!$F$7,H544&lt;='Intersection Mileposts'!$G$7),"Y",IF(AND(H544&gt;='Intersection Mileposts'!$F$8,H544&lt;='Intersection Mileposts'!$G$8),"Y",IF(AND(H544&gt;='Intersection Mileposts'!$F$9,H544&lt;='Intersection Mileposts'!$G$9),"Y",IF(AND(H544&gt;='Intersection Mileposts'!$F$10,H544&lt;='Intersection Mileposts'!$G$10),"Y",IF(AND(H544&gt;='Intersection Mileposts'!$F$11,H544&lt;='Intersection Mileposts'!$G$11),"Y",IF(AND(H544&gt;='Intersection Mileposts'!$F$12,H544&lt;='Intersection Mileposts'!$G$12),"Y",IF(AND(H544&gt;='Intersection Mileposts'!$F$13,H544&lt;='Intersection Mileposts'!$G$13),"Y",IF(AND(H544&gt;='Intersection Mileposts'!$F$14,H544&lt;='Intersection Mileposts'!$G$14),"Y",IF(AND(H544&gt;='Intersection Mileposts'!$F$15,H544&lt;='Intersection Mileposts'!$G$15),"Y",IF(AND(H544&gt;='Intersection Mileposts'!$F$16,H544&lt;='Intersection Mileposts'!$G$16),"Y",IF(AND(H544&gt;='Intersection Mileposts'!$F$17,H544&lt;='Intersection Mileposts'!$G$17),"Y",IF(AND(H544&gt;='Intersection Mileposts'!$F$18,H544&lt;='Intersection Mileposts'!$G$18),"Y",IF(AND(H544&gt;='Intersection Mileposts'!$F$19,H544&lt;='Intersection Mileposts'!$G$19),"Y",IF(AND(H544&gt;='Intersection Mileposts'!$F$20,H544&lt;='Intersection Mileposts'!$G$20),"Y",IF(AND(H544&gt;='Intersection Mileposts'!$F$21,H544&lt;='Intersection Mileposts'!$G$21),"Y",IF(AND(H544&gt;='Intersection Mileposts'!$F$22,H544&lt;='Intersection Mileposts'!$G$22),"Y",IF(AND(H544&gt;='Intersection Mileposts'!$F$23,H544&lt;='Intersection Mileposts'!$G$23),"Y",IF(AND(H544&gt;='Intersection Mileposts'!$F$24,H544&lt;='Intersection Mileposts'!$G$24),"Y",IF(AND(H544&gt;='Intersection Mileposts'!$F$25,H544&lt;='Intersection Mileposts'!$G$25),"Y",IF(AND(H544&gt;='Intersection Mileposts'!$F$26,H544&lt;='Intersection Mileposts'!$G$26),"Y",IF(AND(H544&gt;='Intersection Mileposts'!$F$27,H544&lt;='Intersection Mileposts'!$G$27),"Y",IF(AND(H544&gt;='Intersection Mileposts'!$F$28,H544&lt;='Intersection Mileposts'!$G$28),"Y",IF(AND(H544&gt;='Intersection Mileposts'!$F$29,H544&lt;='Intersection Mileposts'!$G$29),"Y", IF(AND(H544&gt;='Intersection Mileposts'!$F$30,H544&lt;='Intersection Mileposts'!$G$30),"Y",IF(AND(H544&gt;='Intersection Mileposts'!$F$31,H544&lt;='Intersection Mileposts'!$G$31),"Y",IF(AND(H544&gt;='Intersection Mileposts'!$F$32,H544&lt;='Intersection Mileposts'!$G$32),"Y",IF(AND(H544&gt;='Intersection Mileposts'!$F$33,H544&lt;='Intersection Mileposts'!$G$33),"Y",IF(AND(H544&gt;='Intersection Mileposts'!$F$34,H544&lt;='Intersection Mileposts'!$G$34),"Y",IF(AND(H544&gt;='Intersection Mileposts'!$F$35,H544&lt;='Intersection Mileposts'!$G$35),"Y",IF(AND(H544&gt;='Intersection Mileposts'!$F$36,H544&lt;='Intersection Mileposts'!$G$36),"Y",IF(AND(H544&gt;='Intersection Mileposts'!$F$37,H544&lt;='Intersection Mileposts'!$G$37),"Y",IF(AND(H544&gt;='Intersection Mileposts'!$F$38,H544&lt;='Intersection Mileposts'!$G$38),"Y",IF(AND(H544&gt;='Intersection Mileposts'!$F$39,H544&lt;='Intersection Mileposts'!$G$39),"Y","N"))))))))))))))))))))))))))))))))))))</f>
        <v/>
      </c>
    </row>
    <row r="545" spans="1:46" x14ac:dyDescent="0.3">
      <c r="A545" s="279"/>
      <c r="B545" s="261"/>
      <c r="C545" s="262"/>
      <c r="D545" s="262"/>
      <c r="E545" s="262"/>
      <c r="F545" s="262"/>
      <c r="G545" s="284"/>
      <c r="H545" s="286"/>
      <c r="I545" s="279"/>
      <c r="J545" s="260"/>
      <c r="K545" s="260"/>
      <c r="L545" s="280"/>
      <c r="M545" s="275"/>
      <c r="N545" s="263"/>
      <c r="P545" s="264" t="str">
        <f>IF(R545 = "", "", COUNT($R$4:R545))</f>
        <v/>
      </c>
      <c r="Q545" s="264" t="str">
        <f t="shared" si="69"/>
        <v/>
      </c>
      <c r="R545" s="265" t="str">
        <f t="shared" si="70"/>
        <v/>
      </c>
      <c r="S545" s="266" t="str">
        <f t="shared" si="75"/>
        <v/>
      </c>
      <c r="T545" s="267" t="str">
        <f t="shared" si="71"/>
        <v/>
      </c>
      <c r="U545" s="268" t="str">
        <f t="shared" si="76"/>
        <v/>
      </c>
      <c r="V545" s="269" t="str">
        <f t="shared" si="72"/>
        <v/>
      </c>
      <c r="W545" s="5"/>
      <c r="AR545" s="2" t="str">
        <f t="shared" si="74"/>
        <v/>
      </c>
      <c r="AS545" s="2" t="str">
        <f t="shared" si="73"/>
        <v/>
      </c>
      <c r="AT545" s="2" t="str">
        <f>IF(AR545="","",IF(AND(H545&gt;='Intersection Mileposts'!$F$5,H545&lt;='Intersection Mileposts'!$G$5),"Y",IF(AND(H545&gt;='Intersection Mileposts'!$F$6,H545&lt;='Intersection Mileposts'!$G$6),"Y",IF(AND(H545&gt;='Intersection Mileposts'!$F$7,H545&lt;='Intersection Mileposts'!$G$7),"Y",IF(AND(H545&gt;='Intersection Mileposts'!$F$8,H545&lt;='Intersection Mileposts'!$G$8),"Y",IF(AND(H545&gt;='Intersection Mileposts'!$F$9,H545&lt;='Intersection Mileposts'!$G$9),"Y",IF(AND(H545&gt;='Intersection Mileposts'!$F$10,H545&lt;='Intersection Mileposts'!$G$10),"Y",IF(AND(H545&gt;='Intersection Mileposts'!$F$11,H545&lt;='Intersection Mileposts'!$G$11),"Y",IF(AND(H545&gt;='Intersection Mileposts'!$F$12,H545&lt;='Intersection Mileposts'!$G$12),"Y",IF(AND(H545&gt;='Intersection Mileposts'!$F$13,H545&lt;='Intersection Mileposts'!$G$13),"Y",IF(AND(H545&gt;='Intersection Mileposts'!$F$14,H545&lt;='Intersection Mileposts'!$G$14),"Y",IF(AND(H545&gt;='Intersection Mileposts'!$F$15,H545&lt;='Intersection Mileposts'!$G$15),"Y",IF(AND(H545&gt;='Intersection Mileposts'!$F$16,H545&lt;='Intersection Mileposts'!$G$16),"Y",IF(AND(H545&gt;='Intersection Mileposts'!$F$17,H545&lt;='Intersection Mileposts'!$G$17),"Y",IF(AND(H545&gt;='Intersection Mileposts'!$F$18,H545&lt;='Intersection Mileposts'!$G$18),"Y",IF(AND(H545&gt;='Intersection Mileposts'!$F$19,H545&lt;='Intersection Mileposts'!$G$19),"Y",IF(AND(H545&gt;='Intersection Mileposts'!$F$20,H545&lt;='Intersection Mileposts'!$G$20),"Y",IF(AND(H545&gt;='Intersection Mileposts'!$F$21,H545&lt;='Intersection Mileposts'!$G$21),"Y",IF(AND(H545&gt;='Intersection Mileposts'!$F$22,H545&lt;='Intersection Mileposts'!$G$22),"Y",IF(AND(H545&gt;='Intersection Mileposts'!$F$23,H545&lt;='Intersection Mileposts'!$G$23),"Y",IF(AND(H545&gt;='Intersection Mileposts'!$F$24,H545&lt;='Intersection Mileposts'!$G$24),"Y",IF(AND(H545&gt;='Intersection Mileposts'!$F$25,H545&lt;='Intersection Mileposts'!$G$25),"Y",IF(AND(H545&gt;='Intersection Mileposts'!$F$26,H545&lt;='Intersection Mileposts'!$G$26),"Y",IF(AND(H545&gt;='Intersection Mileposts'!$F$27,H545&lt;='Intersection Mileposts'!$G$27),"Y",IF(AND(H545&gt;='Intersection Mileposts'!$F$28,H545&lt;='Intersection Mileposts'!$G$28),"Y",IF(AND(H545&gt;='Intersection Mileposts'!$F$29,H545&lt;='Intersection Mileposts'!$G$29),"Y", IF(AND(H545&gt;='Intersection Mileposts'!$F$30,H545&lt;='Intersection Mileposts'!$G$30),"Y",IF(AND(H545&gt;='Intersection Mileposts'!$F$31,H545&lt;='Intersection Mileposts'!$G$31),"Y",IF(AND(H545&gt;='Intersection Mileposts'!$F$32,H545&lt;='Intersection Mileposts'!$G$32),"Y",IF(AND(H545&gt;='Intersection Mileposts'!$F$33,H545&lt;='Intersection Mileposts'!$G$33),"Y",IF(AND(H545&gt;='Intersection Mileposts'!$F$34,H545&lt;='Intersection Mileposts'!$G$34),"Y",IF(AND(H545&gt;='Intersection Mileposts'!$F$35,H545&lt;='Intersection Mileposts'!$G$35),"Y",IF(AND(H545&gt;='Intersection Mileposts'!$F$36,H545&lt;='Intersection Mileposts'!$G$36),"Y",IF(AND(H545&gt;='Intersection Mileposts'!$F$37,H545&lt;='Intersection Mileposts'!$G$37),"Y",IF(AND(H545&gt;='Intersection Mileposts'!$F$38,H545&lt;='Intersection Mileposts'!$G$38),"Y",IF(AND(H545&gt;='Intersection Mileposts'!$F$39,H545&lt;='Intersection Mileposts'!$G$39),"Y","N"))))))))))))))))))))))))))))))))))))</f>
        <v/>
      </c>
    </row>
    <row r="546" spans="1:46" x14ac:dyDescent="0.3">
      <c r="A546" s="279"/>
      <c r="B546" s="261"/>
      <c r="C546" s="262"/>
      <c r="D546" s="262"/>
      <c r="E546" s="262"/>
      <c r="F546" s="262"/>
      <c r="G546" s="284"/>
      <c r="H546" s="286"/>
      <c r="I546" s="279"/>
      <c r="J546" s="260"/>
      <c r="K546" s="260"/>
      <c r="L546" s="280"/>
      <c r="M546" s="275"/>
      <c r="N546" s="263"/>
      <c r="P546" s="264" t="str">
        <f>IF(R546 = "", "", COUNT($R$4:R546))</f>
        <v/>
      </c>
      <c r="Q546" s="264" t="str">
        <f t="shared" si="69"/>
        <v/>
      </c>
      <c r="R546" s="265" t="str">
        <f t="shared" si="70"/>
        <v/>
      </c>
      <c r="S546" s="266" t="str">
        <f t="shared" si="75"/>
        <v/>
      </c>
      <c r="T546" s="267" t="str">
        <f t="shared" si="71"/>
        <v/>
      </c>
      <c r="U546" s="268" t="str">
        <f t="shared" si="76"/>
        <v/>
      </c>
      <c r="V546" s="269" t="str">
        <f t="shared" si="72"/>
        <v/>
      </c>
      <c r="W546" s="5"/>
      <c r="AR546" s="2" t="str">
        <f t="shared" si="74"/>
        <v/>
      </c>
      <c r="AS546" s="2" t="str">
        <f t="shared" si="73"/>
        <v/>
      </c>
      <c r="AT546" s="2" t="str">
        <f>IF(AR546="","",IF(AND(H546&gt;='Intersection Mileposts'!$F$5,H546&lt;='Intersection Mileposts'!$G$5),"Y",IF(AND(H546&gt;='Intersection Mileposts'!$F$6,H546&lt;='Intersection Mileposts'!$G$6),"Y",IF(AND(H546&gt;='Intersection Mileposts'!$F$7,H546&lt;='Intersection Mileposts'!$G$7),"Y",IF(AND(H546&gt;='Intersection Mileposts'!$F$8,H546&lt;='Intersection Mileposts'!$G$8),"Y",IF(AND(H546&gt;='Intersection Mileposts'!$F$9,H546&lt;='Intersection Mileposts'!$G$9),"Y",IF(AND(H546&gt;='Intersection Mileposts'!$F$10,H546&lt;='Intersection Mileposts'!$G$10),"Y",IF(AND(H546&gt;='Intersection Mileposts'!$F$11,H546&lt;='Intersection Mileposts'!$G$11),"Y",IF(AND(H546&gt;='Intersection Mileposts'!$F$12,H546&lt;='Intersection Mileposts'!$G$12),"Y",IF(AND(H546&gt;='Intersection Mileposts'!$F$13,H546&lt;='Intersection Mileposts'!$G$13),"Y",IF(AND(H546&gt;='Intersection Mileposts'!$F$14,H546&lt;='Intersection Mileposts'!$G$14),"Y",IF(AND(H546&gt;='Intersection Mileposts'!$F$15,H546&lt;='Intersection Mileposts'!$G$15),"Y",IF(AND(H546&gt;='Intersection Mileposts'!$F$16,H546&lt;='Intersection Mileposts'!$G$16),"Y",IF(AND(H546&gt;='Intersection Mileposts'!$F$17,H546&lt;='Intersection Mileposts'!$G$17),"Y",IF(AND(H546&gt;='Intersection Mileposts'!$F$18,H546&lt;='Intersection Mileposts'!$G$18),"Y",IF(AND(H546&gt;='Intersection Mileposts'!$F$19,H546&lt;='Intersection Mileposts'!$G$19),"Y",IF(AND(H546&gt;='Intersection Mileposts'!$F$20,H546&lt;='Intersection Mileposts'!$G$20),"Y",IF(AND(H546&gt;='Intersection Mileposts'!$F$21,H546&lt;='Intersection Mileposts'!$G$21),"Y",IF(AND(H546&gt;='Intersection Mileposts'!$F$22,H546&lt;='Intersection Mileposts'!$G$22),"Y",IF(AND(H546&gt;='Intersection Mileposts'!$F$23,H546&lt;='Intersection Mileposts'!$G$23),"Y",IF(AND(H546&gt;='Intersection Mileposts'!$F$24,H546&lt;='Intersection Mileposts'!$G$24),"Y",IF(AND(H546&gt;='Intersection Mileposts'!$F$25,H546&lt;='Intersection Mileposts'!$G$25),"Y",IF(AND(H546&gt;='Intersection Mileposts'!$F$26,H546&lt;='Intersection Mileposts'!$G$26),"Y",IF(AND(H546&gt;='Intersection Mileposts'!$F$27,H546&lt;='Intersection Mileposts'!$G$27),"Y",IF(AND(H546&gt;='Intersection Mileposts'!$F$28,H546&lt;='Intersection Mileposts'!$G$28),"Y",IF(AND(H546&gt;='Intersection Mileposts'!$F$29,H546&lt;='Intersection Mileposts'!$G$29),"Y", IF(AND(H546&gt;='Intersection Mileposts'!$F$30,H546&lt;='Intersection Mileposts'!$G$30),"Y",IF(AND(H546&gt;='Intersection Mileposts'!$F$31,H546&lt;='Intersection Mileposts'!$G$31),"Y",IF(AND(H546&gt;='Intersection Mileposts'!$F$32,H546&lt;='Intersection Mileposts'!$G$32),"Y",IF(AND(H546&gt;='Intersection Mileposts'!$F$33,H546&lt;='Intersection Mileposts'!$G$33),"Y",IF(AND(H546&gt;='Intersection Mileposts'!$F$34,H546&lt;='Intersection Mileposts'!$G$34),"Y",IF(AND(H546&gt;='Intersection Mileposts'!$F$35,H546&lt;='Intersection Mileposts'!$G$35),"Y",IF(AND(H546&gt;='Intersection Mileposts'!$F$36,H546&lt;='Intersection Mileposts'!$G$36),"Y",IF(AND(H546&gt;='Intersection Mileposts'!$F$37,H546&lt;='Intersection Mileposts'!$G$37),"Y",IF(AND(H546&gt;='Intersection Mileposts'!$F$38,H546&lt;='Intersection Mileposts'!$G$38),"Y",IF(AND(H546&gt;='Intersection Mileposts'!$F$39,H546&lt;='Intersection Mileposts'!$G$39),"Y","N"))))))))))))))))))))))))))))))))))))</f>
        <v/>
      </c>
    </row>
    <row r="547" spans="1:46" x14ac:dyDescent="0.3">
      <c r="A547" s="279"/>
      <c r="B547" s="261"/>
      <c r="C547" s="262"/>
      <c r="D547" s="262"/>
      <c r="E547" s="262"/>
      <c r="F547" s="262"/>
      <c r="G547" s="284"/>
      <c r="H547" s="286"/>
      <c r="I547" s="279"/>
      <c r="J547" s="260"/>
      <c r="K547" s="260"/>
      <c r="L547" s="280"/>
      <c r="M547" s="275"/>
      <c r="N547" s="263"/>
      <c r="P547" s="264" t="str">
        <f>IF(R547 = "", "", COUNT($R$4:R547))</f>
        <v/>
      </c>
      <c r="Q547" s="264" t="str">
        <f t="shared" si="69"/>
        <v/>
      </c>
      <c r="R547" s="265" t="str">
        <f t="shared" si="70"/>
        <v/>
      </c>
      <c r="S547" s="266" t="str">
        <f t="shared" si="75"/>
        <v/>
      </c>
      <c r="T547" s="267" t="str">
        <f t="shared" si="71"/>
        <v/>
      </c>
      <c r="U547" s="268" t="str">
        <f t="shared" si="76"/>
        <v/>
      </c>
      <c r="V547" s="269" t="str">
        <f t="shared" si="72"/>
        <v/>
      </c>
      <c r="W547" s="5"/>
      <c r="AR547" s="2" t="str">
        <f t="shared" si="74"/>
        <v/>
      </c>
      <c r="AS547" s="2" t="str">
        <f t="shared" si="73"/>
        <v/>
      </c>
      <c r="AT547" s="2" t="str">
        <f>IF(AR547="","",IF(AND(H547&gt;='Intersection Mileposts'!$F$5,H547&lt;='Intersection Mileposts'!$G$5),"Y",IF(AND(H547&gt;='Intersection Mileposts'!$F$6,H547&lt;='Intersection Mileposts'!$G$6),"Y",IF(AND(H547&gt;='Intersection Mileposts'!$F$7,H547&lt;='Intersection Mileposts'!$G$7),"Y",IF(AND(H547&gt;='Intersection Mileposts'!$F$8,H547&lt;='Intersection Mileposts'!$G$8),"Y",IF(AND(H547&gt;='Intersection Mileposts'!$F$9,H547&lt;='Intersection Mileposts'!$G$9),"Y",IF(AND(H547&gt;='Intersection Mileposts'!$F$10,H547&lt;='Intersection Mileposts'!$G$10),"Y",IF(AND(H547&gt;='Intersection Mileposts'!$F$11,H547&lt;='Intersection Mileposts'!$G$11),"Y",IF(AND(H547&gt;='Intersection Mileposts'!$F$12,H547&lt;='Intersection Mileposts'!$G$12),"Y",IF(AND(H547&gt;='Intersection Mileposts'!$F$13,H547&lt;='Intersection Mileposts'!$G$13),"Y",IF(AND(H547&gt;='Intersection Mileposts'!$F$14,H547&lt;='Intersection Mileposts'!$G$14),"Y",IF(AND(H547&gt;='Intersection Mileposts'!$F$15,H547&lt;='Intersection Mileposts'!$G$15),"Y",IF(AND(H547&gt;='Intersection Mileposts'!$F$16,H547&lt;='Intersection Mileposts'!$G$16),"Y",IF(AND(H547&gt;='Intersection Mileposts'!$F$17,H547&lt;='Intersection Mileposts'!$G$17),"Y",IF(AND(H547&gt;='Intersection Mileposts'!$F$18,H547&lt;='Intersection Mileposts'!$G$18),"Y",IF(AND(H547&gt;='Intersection Mileposts'!$F$19,H547&lt;='Intersection Mileposts'!$G$19),"Y",IF(AND(H547&gt;='Intersection Mileposts'!$F$20,H547&lt;='Intersection Mileposts'!$G$20),"Y",IF(AND(H547&gt;='Intersection Mileposts'!$F$21,H547&lt;='Intersection Mileposts'!$G$21),"Y",IF(AND(H547&gt;='Intersection Mileposts'!$F$22,H547&lt;='Intersection Mileposts'!$G$22),"Y",IF(AND(H547&gt;='Intersection Mileposts'!$F$23,H547&lt;='Intersection Mileposts'!$G$23),"Y",IF(AND(H547&gt;='Intersection Mileposts'!$F$24,H547&lt;='Intersection Mileposts'!$G$24),"Y",IF(AND(H547&gt;='Intersection Mileposts'!$F$25,H547&lt;='Intersection Mileposts'!$G$25),"Y",IF(AND(H547&gt;='Intersection Mileposts'!$F$26,H547&lt;='Intersection Mileposts'!$G$26),"Y",IF(AND(H547&gt;='Intersection Mileposts'!$F$27,H547&lt;='Intersection Mileposts'!$G$27),"Y",IF(AND(H547&gt;='Intersection Mileposts'!$F$28,H547&lt;='Intersection Mileposts'!$G$28),"Y",IF(AND(H547&gt;='Intersection Mileposts'!$F$29,H547&lt;='Intersection Mileposts'!$G$29),"Y", IF(AND(H547&gt;='Intersection Mileposts'!$F$30,H547&lt;='Intersection Mileposts'!$G$30),"Y",IF(AND(H547&gt;='Intersection Mileposts'!$F$31,H547&lt;='Intersection Mileposts'!$G$31),"Y",IF(AND(H547&gt;='Intersection Mileposts'!$F$32,H547&lt;='Intersection Mileposts'!$G$32),"Y",IF(AND(H547&gt;='Intersection Mileposts'!$F$33,H547&lt;='Intersection Mileposts'!$G$33),"Y",IF(AND(H547&gt;='Intersection Mileposts'!$F$34,H547&lt;='Intersection Mileposts'!$G$34),"Y",IF(AND(H547&gt;='Intersection Mileposts'!$F$35,H547&lt;='Intersection Mileposts'!$G$35),"Y",IF(AND(H547&gt;='Intersection Mileposts'!$F$36,H547&lt;='Intersection Mileposts'!$G$36),"Y",IF(AND(H547&gt;='Intersection Mileposts'!$F$37,H547&lt;='Intersection Mileposts'!$G$37),"Y",IF(AND(H547&gt;='Intersection Mileposts'!$F$38,H547&lt;='Intersection Mileposts'!$G$38),"Y",IF(AND(H547&gt;='Intersection Mileposts'!$F$39,H547&lt;='Intersection Mileposts'!$G$39),"Y","N"))))))))))))))))))))))))))))))))))))</f>
        <v/>
      </c>
    </row>
    <row r="548" spans="1:46" x14ac:dyDescent="0.3">
      <c r="A548" s="279"/>
      <c r="B548" s="261"/>
      <c r="C548" s="262"/>
      <c r="D548" s="262"/>
      <c r="E548" s="262"/>
      <c r="F548" s="262"/>
      <c r="G548" s="284"/>
      <c r="H548" s="286"/>
      <c r="I548" s="279"/>
      <c r="J548" s="260"/>
      <c r="K548" s="260"/>
      <c r="L548" s="280"/>
      <c r="M548" s="275"/>
      <c r="N548" s="263"/>
      <c r="P548" s="264" t="str">
        <f>IF(R548 = "", "", COUNT($R$4:R548))</f>
        <v/>
      </c>
      <c r="Q548" s="264" t="str">
        <f t="shared" si="69"/>
        <v/>
      </c>
      <c r="R548" s="265" t="str">
        <f t="shared" si="70"/>
        <v/>
      </c>
      <c r="S548" s="266" t="str">
        <f t="shared" si="75"/>
        <v/>
      </c>
      <c r="T548" s="267" t="str">
        <f t="shared" si="71"/>
        <v/>
      </c>
      <c r="U548" s="268" t="str">
        <f t="shared" si="76"/>
        <v/>
      </c>
      <c r="V548" s="269" t="str">
        <f t="shared" si="72"/>
        <v/>
      </c>
      <c r="W548" s="5"/>
      <c r="AR548" s="2" t="str">
        <f t="shared" si="74"/>
        <v/>
      </c>
      <c r="AS548" s="2" t="str">
        <f t="shared" si="73"/>
        <v/>
      </c>
      <c r="AT548" s="2" t="str">
        <f>IF(AR548="","",IF(AND(H548&gt;='Intersection Mileposts'!$F$5,H548&lt;='Intersection Mileposts'!$G$5),"Y",IF(AND(H548&gt;='Intersection Mileposts'!$F$6,H548&lt;='Intersection Mileposts'!$G$6),"Y",IF(AND(H548&gt;='Intersection Mileposts'!$F$7,H548&lt;='Intersection Mileposts'!$G$7),"Y",IF(AND(H548&gt;='Intersection Mileposts'!$F$8,H548&lt;='Intersection Mileposts'!$G$8),"Y",IF(AND(H548&gt;='Intersection Mileposts'!$F$9,H548&lt;='Intersection Mileposts'!$G$9),"Y",IF(AND(H548&gt;='Intersection Mileposts'!$F$10,H548&lt;='Intersection Mileposts'!$G$10),"Y",IF(AND(H548&gt;='Intersection Mileposts'!$F$11,H548&lt;='Intersection Mileposts'!$G$11),"Y",IF(AND(H548&gt;='Intersection Mileposts'!$F$12,H548&lt;='Intersection Mileposts'!$G$12),"Y",IF(AND(H548&gt;='Intersection Mileposts'!$F$13,H548&lt;='Intersection Mileposts'!$G$13),"Y",IF(AND(H548&gt;='Intersection Mileposts'!$F$14,H548&lt;='Intersection Mileposts'!$G$14),"Y",IF(AND(H548&gt;='Intersection Mileposts'!$F$15,H548&lt;='Intersection Mileposts'!$G$15),"Y",IF(AND(H548&gt;='Intersection Mileposts'!$F$16,H548&lt;='Intersection Mileposts'!$G$16),"Y",IF(AND(H548&gt;='Intersection Mileposts'!$F$17,H548&lt;='Intersection Mileposts'!$G$17),"Y",IF(AND(H548&gt;='Intersection Mileposts'!$F$18,H548&lt;='Intersection Mileposts'!$G$18),"Y",IF(AND(H548&gt;='Intersection Mileposts'!$F$19,H548&lt;='Intersection Mileposts'!$G$19),"Y",IF(AND(H548&gt;='Intersection Mileposts'!$F$20,H548&lt;='Intersection Mileposts'!$G$20),"Y",IF(AND(H548&gt;='Intersection Mileposts'!$F$21,H548&lt;='Intersection Mileposts'!$G$21),"Y",IF(AND(H548&gt;='Intersection Mileposts'!$F$22,H548&lt;='Intersection Mileposts'!$G$22),"Y",IF(AND(H548&gt;='Intersection Mileposts'!$F$23,H548&lt;='Intersection Mileposts'!$G$23),"Y",IF(AND(H548&gt;='Intersection Mileposts'!$F$24,H548&lt;='Intersection Mileposts'!$G$24),"Y",IF(AND(H548&gt;='Intersection Mileposts'!$F$25,H548&lt;='Intersection Mileposts'!$G$25),"Y",IF(AND(H548&gt;='Intersection Mileposts'!$F$26,H548&lt;='Intersection Mileposts'!$G$26),"Y",IF(AND(H548&gt;='Intersection Mileposts'!$F$27,H548&lt;='Intersection Mileposts'!$G$27),"Y",IF(AND(H548&gt;='Intersection Mileposts'!$F$28,H548&lt;='Intersection Mileposts'!$G$28),"Y",IF(AND(H548&gt;='Intersection Mileposts'!$F$29,H548&lt;='Intersection Mileposts'!$G$29),"Y", IF(AND(H548&gt;='Intersection Mileposts'!$F$30,H548&lt;='Intersection Mileposts'!$G$30),"Y",IF(AND(H548&gt;='Intersection Mileposts'!$F$31,H548&lt;='Intersection Mileposts'!$G$31),"Y",IF(AND(H548&gt;='Intersection Mileposts'!$F$32,H548&lt;='Intersection Mileposts'!$G$32),"Y",IF(AND(H548&gt;='Intersection Mileposts'!$F$33,H548&lt;='Intersection Mileposts'!$G$33),"Y",IF(AND(H548&gt;='Intersection Mileposts'!$F$34,H548&lt;='Intersection Mileposts'!$G$34),"Y",IF(AND(H548&gt;='Intersection Mileposts'!$F$35,H548&lt;='Intersection Mileposts'!$G$35),"Y",IF(AND(H548&gt;='Intersection Mileposts'!$F$36,H548&lt;='Intersection Mileposts'!$G$36),"Y",IF(AND(H548&gt;='Intersection Mileposts'!$F$37,H548&lt;='Intersection Mileposts'!$G$37),"Y",IF(AND(H548&gt;='Intersection Mileposts'!$F$38,H548&lt;='Intersection Mileposts'!$G$38),"Y",IF(AND(H548&gt;='Intersection Mileposts'!$F$39,H548&lt;='Intersection Mileposts'!$G$39),"Y","N"))))))))))))))))))))))))))))))))))))</f>
        <v/>
      </c>
    </row>
    <row r="549" spans="1:46" x14ac:dyDescent="0.3">
      <c r="A549" s="279"/>
      <c r="B549" s="261"/>
      <c r="C549" s="262"/>
      <c r="D549" s="262"/>
      <c r="E549" s="262"/>
      <c r="F549" s="262"/>
      <c r="G549" s="284"/>
      <c r="H549" s="286"/>
      <c r="I549" s="279"/>
      <c r="J549" s="260"/>
      <c r="K549" s="260"/>
      <c r="L549" s="280"/>
      <c r="M549" s="275"/>
      <c r="N549" s="263"/>
      <c r="P549" s="264" t="str">
        <f>IF(R549 = "", "", COUNT($R$4:R549))</f>
        <v/>
      </c>
      <c r="Q549" s="264" t="str">
        <f t="shared" si="69"/>
        <v/>
      </c>
      <c r="R549" s="265" t="str">
        <f t="shared" si="70"/>
        <v/>
      </c>
      <c r="S549" s="266" t="str">
        <f t="shared" si="75"/>
        <v/>
      </c>
      <c r="T549" s="267" t="str">
        <f t="shared" si="71"/>
        <v/>
      </c>
      <c r="U549" s="268" t="str">
        <f t="shared" si="76"/>
        <v/>
      </c>
      <c r="V549" s="269" t="str">
        <f t="shared" si="72"/>
        <v/>
      </c>
      <c r="W549" s="5"/>
      <c r="AR549" s="2" t="str">
        <f t="shared" si="74"/>
        <v/>
      </c>
      <c r="AS549" s="2" t="str">
        <f t="shared" si="73"/>
        <v/>
      </c>
      <c r="AT549" s="2" t="str">
        <f>IF(AR549="","",IF(AND(H549&gt;='Intersection Mileposts'!$F$5,H549&lt;='Intersection Mileposts'!$G$5),"Y",IF(AND(H549&gt;='Intersection Mileposts'!$F$6,H549&lt;='Intersection Mileposts'!$G$6),"Y",IF(AND(H549&gt;='Intersection Mileposts'!$F$7,H549&lt;='Intersection Mileposts'!$G$7),"Y",IF(AND(H549&gt;='Intersection Mileposts'!$F$8,H549&lt;='Intersection Mileposts'!$G$8),"Y",IF(AND(H549&gt;='Intersection Mileposts'!$F$9,H549&lt;='Intersection Mileposts'!$G$9),"Y",IF(AND(H549&gt;='Intersection Mileposts'!$F$10,H549&lt;='Intersection Mileposts'!$G$10),"Y",IF(AND(H549&gt;='Intersection Mileposts'!$F$11,H549&lt;='Intersection Mileposts'!$G$11),"Y",IF(AND(H549&gt;='Intersection Mileposts'!$F$12,H549&lt;='Intersection Mileposts'!$G$12),"Y",IF(AND(H549&gt;='Intersection Mileposts'!$F$13,H549&lt;='Intersection Mileposts'!$G$13),"Y",IF(AND(H549&gt;='Intersection Mileposts'!$F$14,H549&lt;='Intersection Mileposts'!$G$14),"Y",IF(AND(H549&gt;='Intersection Mileposts'!$F$15,H549&lt;='Intersection Mileposts'!$G$15),"Y",IF(AND(H549&gt;='Intersection Mileposts'!$F$16,H549&lt;='Intersection Mileposts'!$G$16),"Y",IF(AND(H549&gt;='Intersection Mileposts'!$F$17,H549&lt;='Intersection Mileposts'!$G$17),"Y",IF(AND(H549&gt;='Intersection Mileposts'!$F$18,H549&lt;='Intersection Mileposts'!$G$18),"Y",IF(AND(H549&gt;='Intersection Mileposts'!$F$19,H549&lt;='Intersection Mileposts'!$G$19),"Y",IF(AND(H549&gt;='Intersection Mileposts'!$F$20,H549&lt;='Intersection Mileposts'!$G$20),"Y",IF(AND(H549&gt;='Intersection Mileposts'!$F$21,H549&lt;='Intersection Mileposts'!$G$21),"Y",IF(AND(H549&gt;='Intersection Mileposts'!$F$22,H549&lt;='Intersection Mileposts'!$G$22),"Y",IF(AND(H549&gt;='Intersection Mileposts'!$F$23,H549&lt;='Intersection Mileposts'!$G$23),"Y",IF(AND(H549&gt;='Intersection Mileposts'!$F$24,H549&lt;='Intersection Mileposts'!$G$24),"Y",IF(AND(H549&gt;='Intersection Mileposts'!$F$25,H549&lt;='Intersection Mileposts'!$G$25),"Y",IF(AND(H549&gt;='Intersection Mileposts'!$F$26,H549&lt;='Intersection Mileposts'!$G$26),"Y",IF(AND(H549&gt;='Intersection Mileposts'!$F$27,H549&lt;='Intersection Mileposts'!$G$27),"Y",IF(AND(H549&gt;='Intersection Mileposts'!$F$28,H549&lt;='Intersection Mileposts'!$G$28),"Y",IF(AND(H549&gt;='Intersection Mileposts'!$F$29,H549&lt;='Intersection Mileposts'!$G$29),"Y", IF(AND(H549&gt;='Intersection Mileposts'!$F$30,H549&lt;='Intersection Mileposts'!$G$30),"Y",IF(AND(H549&gt;='Intersection Mileposts'!$F$31,H549&lt;='Intersection Mileposts'!$G$31),"Y",IF(AND(H549&gt;='Intersection Mileposts'!$F$32,H549&lt;='Intersection Mileposts'!$G$32),"Y",IF(AND(H549&gt;='Intersection Mileposts'!$F$33,H549&lt;='Intersection Mileposts'!$G$33),"Y",IF(AND(H549&gt;='Intersection Mileposts'!$F$34,H549&lt;='Intersection Mileposts'!$G$34),"Y",IF(AND(H549&gt;='Intersection Mileposts'!$F$35,H549&lt;='Intersection Mileposts'!$G$35),"Y",IF(AND(H549&gt;='Intersection Mileposts'!$F$36,H549&lt;='Intersection Mileposts'!$G$36),"Y",IF(AND(H549&gt;='Intersection Mileposts'!$F$37,H549&lt;='Intersection Mileposts'!$G$37),"Y",IF(AND(H549&gt;='Intersection Mileposts'!$F$38,H549&lt;='Intersection Mileposts'!$G$38),"Y",IF(AND(H549&gt;='Intersection Mileposts'!$F$39,H549&lt;='Intersection Mileposts'!$G$39),"Y","N"))))))))))))))))))))))))))))))))))))</f>
        <v/>
      </c>
    </row>
    <row r="550" spans="1:46" x14ac:dyDescent="0.3">
      <c r="A550" s="279"/>
      <c r="B550" s="261"/>
      <c r="C550" s="262"/>
      <c r="D550" s="262"/>
      <c r="E550" s="262"/>
      <c r="F550" s="262"/>
      <c r="G550" s="284"/>
      <c r="H550" s="286"/>
      <c r="I550" s="279"/>
      <c r="J550" s="260"/>
      <c r="K550" s="260"/>
      <c r="L550" s="280"/>
      <c r="M550" s="275"/>
      <c r="N550" s="263"/>
      <c r="P550" s="264" t="str">
        <f>IF(R550 = "", "", COUNT($R$4:R550))</f>
        <v/>
      </c>
      <c r="Q550" s="264" t="str">
        <f t="shared" si="69"/>
        <v/>
      </c>
      <c r="R550" s="265" t="str">
        <f t="shared" si="70"/>
        <v/>
      </c>
      <c r="S550" s="266" t="str">
        <f t="shared" si="75"/>
        <v/>
      </c>
      <c r="T550" s="267" t="str">
        <f t="shared" si="71"/>
        <v/>
      </c>
      <c r="U550" s="268" t="str">
        <f t="shared" si="76"/>
        <v/>
      </c>
      <c r="V550" s="269" t="str">
        <f t="shared" si="72"/>
        <v/>
      </c>
      <c r="W550" s="5"/>
      <c r="AR550" s="2" t="str">
        <f t="shared" si="74"/>
        <v/>
      </c>
      <c r="AS550" s="2" t="str">
        <f t="shared" si="73"/>
        <v/>
      </c>
      <c r="AT550" s="2" t="str">
        <f>IF(AR550="","",IF(AND(H550&gt;='Intersection Mileposts'!$F$5,H550&lt;='Intersection Mileposts'!$G$5),"Y",IF(AND(H550&gt;='Intersection Mileposts'!$F$6,H550&lt;='Intersection Mileposts'!$G$6),"Y",IF(AND(H550&gt;='Intersection Mileposts'!$F$7,H550&lt;='Intersection Mileposts'!$G$7),"Y",IF(AND(H550&gt;='Intersection Mileposts'!$F$8,H550&lt;='Intersection Mileposts'!$G$8),"Y",IF(AND(H550&gt;='Intersection Mileposts'!$F$9,H550&lt;='Intersection Mileposts'!$G$9),"Y",IF(AND(H550&gt;='Intersection Mileposts'!$F$10,H550&lt;='Intersection Mileposts'!$G$10),"Y",IF(AND(H550&gt;='Intersection Mileposts'!$F$11,H550&lt;='Intersection Mileposts'!$G$11),"Y",IF(AND(H550&gt;='Intersection Mileposts'!$F$12,H550&lt;='Intersection Mileposts'!$G$12),"Y",IF(AND(H550&gt;='Intersection Mileposts'!$F$13,H550&lt;='Intersection Mileposts'!$G$13),"Y",IF(AND(H550&gt;='Intersection Mileposts'!$F$14,H550&lt;='Intersection Mileposts'!$G$14),"Y",IF(AND(H550&gt;='Intersection Mileposts'!$F$15,H550&lt;='Intersection Mileposts'!$G$15),"Y",IF(AND(H550&gt;='Intersection Mileposts'!$F$16,H550&lt;='Intersection Mileposts'!$G$16),"Y",IF(AND(H550&gt;='Intersection Mileposts'!$F$17,H550&lt;='Intersection Mileposts'!$G$17),"Y",IF(AND(H550&gt;='Intersection Mileposts'!$F$18,H550&lt;='Intersection Mileposts'!$G$18),"Y",IF(AND(H550&gt;='Intersection Mileposts'!$F$19,H550&lt;='Intersection Mileposts'!$G$19),"Y",IF(AND(H550&gt;='Intersection Mileposts'!$F$20,H550&lt;='Intersection Mileposts'!$G$20),"Y",IF(AND(H550&gt;='Intersection Mileposts'!$F$21,H550&lt;='Intersection Mileposts'!$G$21),"Y",IF(AND(H550&gt;='Intersection Mileposts'!$F$22,H550&lt;='Intersection Mileposts'!$G$22),"Y",IF(AND(H550&gt;='Intersection Mileposts'!$F$23,H550&lt;='Intersection Mileposts'!$G$23),"Y",IF(AND(H550&gt;='Intersection Mileposts'!$F$24,H550&lt;='Intersection Mileposts'!$G$24),"Y",IF(AND(H550&gt;='Intersection Mileposts'!$F$25,H550&lt;='Intersection Mileposts'!$G$25),"Y",IF(AND(H550&gt;='Intersection Mileposts'!$F$26,H550&lt;='Intersection Mileposts'!$G$26),"Y",IF(AND(H550&gt;='Intersection Mileposts'!$F$27,H550&lt;='Intersection Mileposts'!$G$27),"Y",IF(AND(H550&gt;='Intersection Mileposts'!$F$28,H550&lt;='Intersection Mileposts'!$G$28),"Y",IF(AND(H550&gt;='Intersection Mileposts'!$F$29,H550&lt;='Intersection Mileposts'!$G$29),"Y", IF(AND(H550&gt;='Intersection Mileposts'!$F$30,H550&lt;='Intersection Mileposts'!$G$30),"Y",IF(AND(H550&gt;='Intersection Mileposts'!$F$31,H550&lt;='Intersection Mileposts'!$G$31),"Y",IF(AND(H550&gt;='Intersection Mileposts'!$F$32,H550&lt;='Intersection Mileposts'!$G$32),"Y",IF(AND(H550&gt;='Intersection Mileposts'!$F$33,H550&lt;='Intersection Mileposts'!$G$33),"Y",IF(AND(H550&gt;='Intersection Mileposts'!$F$34,H550&lt;='Intersection Mileposts'!$G$34),"Y",IF(AND(H550&gt;='Intersection Mileposts'!$F$35,H550&lt;='Intersection Mileposts'!$G$35),"Y",IF(AND(H550&gt;='Intersection Mileposts'!$F$36,H550&lt;='Intersection Mileposts'!$G$36),"Y",IF(AND(H550&gt;='Intersection Mileposts'!$F$37,H550&lt;='Intersection Mileposts'!$G$37),"Y",IF(AND(H550&gt;='Intersection Mileposts'!$F$38,H550&lt;='Intersection Mileposts'!$G$38),"Y",IF(AND(H550&gt;='Intersection Mileposts'!$F$39,H550&lt;='Intersection Mileposts'!$G$39),"Y","N"))))))))))))))))))))))))))))))))))))</f>
        <v/>
      </c>
    </row>
    <row r="551" spans="1:46" x14ac:dyDescent="0.3">
      <c r="A551" s="279"/>
      <c r="B551" s="261"/>
      <c r="C551" s="262"/>
      <c r="D551" s="262"/>
      <c r="E551" s="262"/>
      <c r="F551" s="262"/>
      <c r="G551" s="284"/>
      <c r="H551" s="286"/>
      <c r="I551" s="279"/>
      <c r="J551" s="260"/>
      <c r="K551" s="260"/>
      <c r="L551" s="280"/>
      <c r="M551" s="275"/>
      <c r="N551" s="263"/>
      <c r="P551" s="264" t="str">
        <f>IF(R551 = "", "", COUNT($R$4:R551))</f>
        <v/>
      </c>
      <c r="Q551" s="264" t="str">
        <f t="shared" si="69"/>
        <v/>
      </c>
      <c r="R551" s="265" t="str">
        <f t="shared" si="70"/>
        <v/>
      </c>
      <c r="S551" s="266" t="str">
        <f t="shared" si="75"/>
        <v/>
      </c>
      <c r="T551" s="267" t="str">
        <f t="shared" si="71"/>
        <v/>
      </c>
      <c r="U551" s="268" t="str">
        <f t="shared" si="76"/>
        <v/>
      </c>
      <c r="V551" s="269" t="str">
        <f t="shared" si="72"/>
        <v/>
      </c>
      <c r="W551" s="5"/>
      <c r="AR551" s="2" t="str">
        <f t="shared" si="74"/>
        <v/>
      </c>
      <c r="AS551" s="2" t="str">
        <f t="shared" si="73"/>
        <v/>
      </c>
      <c r="AT551" s="2" t="str">
        <f>IF(AR551="","",IF(AND(H551&gt;='Intersection Mileposts'!$F$5,H551&lt;='Intersection Mileposts'!$G$5),"Y",IF(AND(H551&gt;='Intersection Mileposts'!$F$6,H551&lt;='Intersection Mileposts'!$G$6),"Y",IF(AND(H551&gt;='Intersection Mileposts'!$F$7,H551&lt;='Intersection Mileposts'!$G$7),"Y",IF(AND(H551&gt;='Intersection Mileposts'!$F$8,H551&lt;='Intersection Mileposts'!$G$8),"Y",IF(AND(H551&gt;='Intersection Mileposts'!$F$9,H551&lt;='Intersection Mileposts'!$G$9),"Y",IF(AND(H551&gt;='Intersection Mileposts'!$F$10,H551&lt;='Intersection Mileposts'!$G$10),"Y",IF(AND(H551&gt;='Intersection Mileposts'!$F$11,H551&lt;='Intersection Mileposts'!$G$11),"Y",IF(AND(H551&gt;='Intersection Mileposts'!$F$12,H551&lt;='Intersection Mileposts'!$G$12),"Y",IF(AND(H551&gt;='Intersection Mileposts'!$F$13,H551&lt;='Intersection Mileposts'!$G$13),"Y",IF(AND(H551&gt;='Intersection Mileposts'!$F$14,H551&lt;='Intersection Mileposts'!$G$14),"Y",IF(AND(H551&gt;='Intersection Mileposts'!$F$15,H551&lt;='Intersection Mileposts'!$G$15),"Y",IF(AND(H551&gt;='Intersection Mileposts'!$F$16,H551&lt;='Intersection Mileposts'!$G$16),"Y",IF(AND(H551&gt;='Intersection Mileposts'!$F$17,H551&lt;='Intersection Mileposts'!$G$17),"Y",IF(AND(H551&gt;='Intersection Mileposts'!$F$18,H551&lt;='Intersection Mileposts'!$G$18),"Y",IF(AND(H551&gt;='Intersection Mileposts'!$F$19,H551&lt;='Intersection Mileposts'!$G$19),"Y",IF(AND(H551&gt;='Intersection Mileposts'!$F$20,H551&lt;='Intersection Mileposts'!$G$20),"Y",IF(AND(H551&gt;='Intersection Mileposts'!$F$21,H551&lt;='Intersection Mileposts'!$G$21),"Y",IF(AND(H551&gt;='Intersection Mileposts'!$F$22,H551&lt;='Intersection Mileposts'!$G$22),"Y",IF(AND(H551&gt;='Intersection Mileposts'!$F$23,H551&lt;='Intersection Mileposts'!$G$23),"Y",IF(AND(H551&gt;='Intersection Mileposts'!$F$24,H551&lt;='Intersection Mileposts'!$G$24),"Y",IF(AND(H551&gt;='Intersection Mileposts'!$F$25,H551&lt;='Intersection Mileposts'!$G$25),"Y",IF(AND(H551&gt;='Intersection Mileposts'!$F$26,H551&lt;='Intersection Mileposts'!$G$26),"Y",IF(AND(H551&gt;='Intersection Mileposts'!$F$27,H551&lt;='Intersection Mileposts'!$G$27),"Y",IF(AND(H551&gt;='Intersection Mileposts'!$F$28,H551&lt;='Intersection Mileposts'!$G$28),"Y",IF(AND(H551&gt;='Intersection Mileposts'!$F$29,H551&lt;='Intersection Mileposts'!$G$29),"Y", IF(AND(H551&gt;='Intersection Mileposts'!$F$30,H551&lt;='Intersection Mileposts'!$G$30),"Y",IF(AND(H551&gt;='Intersection Mileposts'!$F$31,H551&lt;='Intersection Mileposts'!$G$31),"Y",IF(AND(H551&gt;='Intersection Mileposts'!$F$32,H551&lt;='Intersection Mileposts'!$G$32),"Y",IF(AND(H551&gt;='Intersection Mileposts'!$F$33,H551&lt;='Intersection Mileposts'!$G$33),"Y",IF(AND(H551&gt;='Intersection Mileposts'!$F$34,H551&lt;='Intersection Mileposts'!$G$34),"Y",IF(AND(H551&gt;='Intersection Mileposts'!$F$35,H551&lt;='Intersection Mileposts'!$G$35),"Y",IF(AND(H551&gt;='Intersection Mileposts'!$F$36,H551&lt;='Intersection Mileposts'!$G$36),"Y",IF(AND(H551&gt;='Intersection Mileposts'!$F$37,H551&lt;='Intersection Mileposts'!$G$37),"Y",IF(AND(H551&gt;='Intersection Mileposts'!$F$38,H551&lt;='Intersection Mileposts'!$G$38),"Y",IF(AND(H551&gt;='Intersection Mileposts'!$F$39,H551&lt;='Intersection Mileposts'!$G$39),"Y","N"))))))))))))))))))))))))))))))))))))</f>
        <v/>
      </c>
    </row>
    <row r="552" spans="1:46" x14ac:dyDescent="0.3">
      <c r="A552" s="279"/>
      <c r="B552" s="261"/>
      <c r="C552" s="262"/>
      <c r="D552" s="262"/>
      <c r="E552" s="262"/>
      <c r="F552" s="262"/>
      <c r="G552" s="284"/>
      <c r="H552" s="286"/>
      <c r="I552" s="279"/>
      <c r="J552" s="260"/>
      <c r="K552" s="260"/>
      <c r="L552" s="280"/>
      <c r="M552" s="275"/>
      <c r="N552" s="263"/>
      <c r="P552" s="264" t="str">
        <f>IF(R552 = "", "", COUNT($R$4:R552))</f>
        <v/>
      </c>
      <c r="Q552" s="264" t="str">
        <f t="shared" si="69"/>
        <v/>
      </c>
      <c r="R552" s="265" t="str">
        <f t="shared" si="70"/>
        <v/>
      </c>
      <c r="S552" s="266" t="str">
        <f t="shared" si="75"/>
        <v/>
      </c>
      <c r="T552" s="267" t="str">
        <f t="shared" si="71"/>
        <v/>
      </c>
      <c r="U552" s="268" t="str">
        <f t="shared" si="76"/>
        <v/>
      </c>
      <c r="V552" s="269" t="str">
        <f t="shared" si="72"/>
        <v/>
      </c>
      <c r="W552" s="5"/>
      <c r="AR552" s="2" t="str">
        <f t="shared" si="74"/>
        <v/>
      </c>
      <c r="AS552" s="2" t="str">
        <f t="shared" si="73"/>
        <v/>
      </c>
      <c r="AT552" s="2" t="str">
        <f>IF(AR552="","",IF(AND(H552&gt;='Intersection Mileposts'!$F$5,H552&lt;='Intersection Mileposts'!$G$5),"Y",IF(AND(H552&gt;='Intersection Mileposts'!$F$6,H552&lt;='Intersection Mileposts'!$G$6),"Y",IF(AND(H552&gt;='Intersection Mileposts'!$F$7,H552&lt;='Intersection Mileposts'!$G$7),"Y",IF(AND(H552&gt;='Intersection Mileposts'!$F$8,H552&lt;='Intersection Mileposts'!$G$8),"Y",IF(AND(H552&gt;='Intersection Mileposts'!$F$9,H552&lt;='Intersection Mileposts'!$G$9),"Y",IF(AND(H552&gt;='Intersection Mileposts'!$F$10,H552&lt;='Intersection Mileposts'!$G$10),"Y",IF(AND(H552&gt;='Intersection Mileposts'!$F$11,H552&lt;='Intersection Mileposts'!$G$11),"Y",IF(AND(H552&gt;='Intersection Mileposts'!$F$12,H552&lt;='Intersection Mileposts'!$G$12),"Y",IF(AND(H552&gt;='Intersection Mileposts'!$F$13,H552&lt;='Intersection Mileposts'!$G$13),"Y",IF(AND(H552&gt;='Intersection Mileposts'!$F$14,H552&lt;='Intersection Mileposts'!$G$14),"Y",IF(AND(H552&gt;='Intersection Mileposts'!$F$15,H552&lt;='Intersection Mileposts'!$G$15),"Y",IF(AND(H552&gt;='Intersection Mileposts'!$F$16,H552&lt;='Intersection Mileposts'!$G$16),"Y",IF(AND(H552&gt;='Intersection Mileposts'!$F$17,H552&lt;='Intersection Mileposts'!$G$17),"Y",IF(AND(H552&gt;='Intersection Mileposts'!$F$18,H552&lt;='Intersection Mileposts'!$G$18),"Y",IF(AND(H552&gt;='Intersection Mileposts'!$F$19,H552&lt;='Intersection Mileposts'!$G$19),"Y",IF(AND(H552&gt;='Intersection Mileposts'!$F$20,H552&lt;='Intersection Mileposts'!$G$20),"Y",IF(AND(H552&gt;='Intersection Mileposts'!$F$21,H552&lt;='Intersection Mileposts'!$G$21),"Y",IF(AND(H552&gt;='Intersection Mileposts'!$F$22,H552&lt;='Intersection Mileposts'!$G$22),"Y",IF(AND(H552&gt;='Intersection Mileposts'!$F$23,H552&lt;='Intersection Mileposts'!$G$23),"Y",IF(AND(H552&gt;='Intersection Mileposts'!$F$24,H552&lt;='Intersection Mileposts'!$G$24),"Y",IF(AND(H552&gt;='Intersection Mileposts'!$F$25,H552&lt;='Intersection Mileposts'!$G$25),"Y",IF(AND(H552&gt;='Intersection Mileposts'!$F$26,H552&lt;='Intersection Mileposts'!$G$26),"Y",IF(AND(H552&gt;='Intersection Mileposts'!$F$27,H552&lt;='Intersection Mileposts'!$G$27),"Y",IF(AND(H552&gt;='Intersection Mileposts'!$F$28,H552&lt;='Intersection Mileposts'!$G$28),"Y",IF(AND(H552&gt;='Intersection Mileposts'!$F$29,H552&lt;='Intersection Mileposts'!$G$29),"Y", IF(AND(H552&gt;='Intersection Mileposts'!$F$30,H552&lt;='Intersection Mileposts'!$G$30),"Y",IF(AND(H552&gt;='Intersection Mileposts'!$F$31,H552&lt;='Intersection Mileposts'!$G$31),"Y",IF(AND(H552&gt;='Intersection Mileposts'!$F$32,H552&lt;='Intersection Mileposts'!$G$32),"Y",IF(AND(H552&gt;='Intersection Mileposts'!$F$33,H552&lt;='Intersection Mileposts'!$G$33),"Y",IF(AND(H552&gt;='Intersection Mileposts'!$F$34,H552&lt;='Intersection Mileposts'!$G$34),"Y",IF(AND(H552&gt;='Intersection Mileposts'!$F$35,H552&lt;='Intersection Mileposts'!$G$35),"Y",IF(AND(H552&gt;='Intersection Mileposts'!$F$36,H552&lt;='Intersection Mileposts'!$G$36),"Y",IF(AND(H552&gt;='Intersection Mileposts'!$F$37,H552&lt;='Intersection Mileposts'!$G$37),"Y",IF(AND(H552&gt;='Intersection Mileposts'!$F$38,H552&lt;='Intersection Mileposts'!$G$38),"Y",IF(AND(H552&gt;='Intersection Mileposts'!$F$39,H552&lt;='Intersection Mileposts'!$G$39),"Y","N"))))))))))))))))))))))))))))))))))))</f>
        <v/>
      </c>
    </row>
    <row r="553" spans="1:46" x14ac:dyDescent="0.3">
      <c r="A553" s="279"/>
      <c r="B553" s="261"/>
      <c r="C553" s="262"/>
      <c r="D553" s="262"/>
      <c r="E553" s="262"/>
      <c r="F553" s="262"/>
      <c r="G553" s="284"/>
      <c r="H553" s="286"/>
      <c r="I553" s="279"/>
      <c r="J553" s="260"/>
      <c r="K553" s="260"/>
      <c r="L553" s="280"/>
      <c r="M553" s="275"/>
      <c r="N553" s="263"/>
      <c r="P553" s="264" t="str">
        <f>IF(R553 = "", "", COUNT($R$4:R553))</f>
        <v/>
      </c>
      <c r="Q553" s="264" t="str">
        <f t="shared" si="69"/>
        <v/>
      </c>
      <c r="R553" s="265" t="str">
        <f t="shared" si="70"/>
        <v/>
      </c>
      <c r="S553" s="266" t="str">
        <f t="shared" si="75"/>
        <v/>
      </c>
      <c r="T553" s="267" t="str">
        <f t="shared" si="71"/>
        <v/>
      </c>
      <c r="U553" s="268" t="str">
        <f t="shared" si="76"/>
        <v/>
      </c>
      <c r="V553" s="269" t="str">
        <f t="shared" si="72"/>
        <v/>
      </c>
      <c r="W553" s="5"/>
      <c r="AR553" s="2" t="str">
        <f t="shared" si="74"/>
        <v/>
      </c>
      <c r="AS553" s="2" t="str">
        <f t="shared" si="73"/>
        <v/>
      </c>
      <c r="AT553" s="2" t="str">
        <f>IF(AR553="","",IF(AND(H553&gt;='Intersection Mileposts'!$F$5,H553&lt;='Intersection Mileposts'!$G$5),"Y",IF(AND(H553&gt;='Intersection Mileposts'!$F$6,H553&lt;='Intersection Mileposts'!$G$6),"Y",IF(AND(H553&gt;='Intersection Mileposts'!$F$7,H553&lt;='Intersection Mileposts'!$G$7),"Y",IF(AND(H553&gt;='Intersection Mileposts'!$F$8,H553&lt;='Intersection Mileposts'!$G$8),"Y",IF(AND(H553&gt;='Intersection Mileposts'!$F$9,H553&lt;='Intersection Mileposts'!$G$9),"Y",IF(AND(H553&gt;='Intersection Mileposts'!$F$10,H553&lt;='Intersection Mileposts'!$G$10),"Y",IF(AND(H553&gt;='Intersection Mileposts'!$F$11,H553&lt;='Intersection Mileposts'!$G$11),"Y",IF(AND(H553&gt;='Intersection Mileposts'!$F$12,H553&lt;='Intersection Mileposts'!$G$12),"Y",IF(AND(H553&gt;='Intersection Mileposts'!$F$13,H553&lt;='Intersection Mileposts'!$G$13),"Y",IF(AND(H553&gt;='Intersection Mileposts'!$F$14,H553&lt;='Intersection Mileposts'!$G$14),"Y",IF(AND(H553&gt;='Intersection Mileposts'!$F$15,H553&lt;='Intersection Mileposts'!$G$15),"Y",IF(AND(H553&gt;='Intersection Mileposts'!$F$16,H553&lt;='Intersection Mileposts'!$G$16),"Y",IF(AND(H553&gt;='Intersection Mileposts'!$F$17,H553&lt;='Intersection Mileposts'!$G$17),"Y",IF(AND(H553&gt;='Intersection Mileposts'!$F$18,H553&lt;='Intersection Mileposts'!$G$18),"Y",IF(AND(H553&gt;='Intersection Mileposts'!$F$19,H553&lt;='Intersection Mileposts'!$G$19),"Y",IF(AND(H553&gt;='Intersection Mileposts'!$F$20,H553&lt;='Intersection Mileposts'!$G$20),"Y",IF(AND(H553&gt;='Intersection Mileposts'!$F$21,H553&lt;='Intersection Mileposts'!$G$21),"Y",IF(AND(H553&gt;='Intersection Mileposts'!$F$22,H553&lt;='Intersection Mileposts'!$G$22),"Y",IF(AND(H553&gt;='Intersection Mileposts'!$F$23,H553&lt;='Intersection Mileposts'!$G$23),"Y",IF(AND(H553&gt;='Intersection Mileposts'!$F$24,H553&lt;='Intersection Mileposts'!$G$24),"Y",IF(AND(H553&gt;='Intersection Mileposts'!$F$25,H553&lt;='Intersection Mileposts'!$G$25),"Y",IF(AND(H553&gt;='Intersection Mileposts'!$F$26,H553&lt;='Intersection Mileposts'!$G$26),"Y",IF(AND(H553&gt;='Intersection Mileposts'!$F$27,H553&lt;='Intersection Mileposts'!$G$27),"Y",IF(AND(H553&gt;='Intersection Mileposts'!$F$28,H553&lt;='Intersection Mileposts'!$G$28),"Y",IF(AND(H553&gt;='Intersection Mileposts'!$F$29,H553&lt;='Intersection Mileposts'!$G$29),"Y", IF(AND(H553&gt;='Intersection Mileposts'!$F$30,H553&lt;='Intersection Mileposts'!$G$30),"Y",IF(AND(H553&gt;='Intersection Mileposts'!$F$31,H553&lt;='Intersection Mileposts'!$G$31),"Y",IF(AND(H553&gt;='Intersection Mileposts'!$F$32,H553&lt;='Intersection Mileposts'!$G$32),"Y",IF(AND(H553&gt;='Intersection Mileposts'!$F$33,H553&lt;='Intersection Mileposts'!$G$33),"Y",IF(AND(H553&gt;='Intersection Mileposts'!$F$34,H553&lt;='Intersection Mileposts'!$G$34),"Y",IF(AND(H553&gt;='Intersection Mileposts'!$F$35,H553&lt;='Intersection Mileposts'!$G$35),"Y",IF(AND(H553&gt;='Intersection Mileposts'!$F$36,H553&lt;='Intersection Mileposts'!$G$36),"Y",IF(AND(H553&gt;='Intersection Mileposts'!$F$37,H553&lt;='Intersection Mileposts'!$G$37),"Y",IF(AND(H553&gt;='Intersection Mileposts'!$F$38,H553&lt;='Intersection Mileposts'!$G$38),"Y",IF(AND(H553&gt;='Intersection Mileposts'!$F$39,H553&lt;='Intersection Mileposts'!$G$39),"Y","N"))))))))))))))))))))))))))))))))))))</f>
        <v/>
      </c>
    </row>
    <row r="554" spans="1:46" x14ac:dyDescent="0.3">
      <c r="A554" s="279"/>
      <c r="B554" s="261"/>
      <c r="C554" s="262"/>
      <c r="D554" s="262"/>
      <c r="E554" s="262"/>
      <c r="F554" s="262"/>
      <c r="G554" s="284"/>
      <c r="H554" s="286"/>
      <c r="I554" s="279"/>
      <c r="J554" s="260"/>
      <c r="K554" s="260"/>
      <c r="L554" s="280"/>
      <c r="M554" s="275"/>
      <c r="N554" s="263"/>
      <c r="P554" s="264" t="str">
        <f>IF(R554 = "", "", COUNT($R$4:R554))</f>
        <v/>
      </c>
      <c r="Q554" s="264" t="str">
        <f t="shared" si="69"/>
        <v/>
      </c>
      <c r="R554" s="265" t="str">
        <f t="shared" si="70"/>
        <v/>
      </c>
      <c r="S554" s="266" t="str">
        <f t="shared" si="75"/>
        <v/>
      </c>
      <c r="T554" s="267" t="str">
        <f t="shared" si="71"/>
        <v/>
      </c>
      <c r="U554" s="268" t="str">
        <f t="shared" si="76"/>
        <v/>
      </c>
      <c r="V554" s="269" t="str">
        <f t="shared" si="72"/>
        <v/>
      </c>
      <c r="W554" s="5"/>
      <c r="AR554" s="2" t="str">
        <f t="shared" si="74"/>
        <v/>
      </c>
      <c r="AS554" s="2" t="str">
        <f t="shared" si="73"/>
        <v/>
      </c>
      <c r="AT554" s="2" t="str">
        <f>IF(AR554="","",IF(AND(H554&gt;='Intersection Mileposts'!$F$5,H554&lt;='Intersection Mileposts'!$G$5),"Y",IF(AND(H554&gt;='Intersection Mileposts'!$F$6,H554&lt;='Intersection Mileposts'!$G$6),"Y",IF(AND(H554&gt;='Intersection Mileposts'!$F$7,H554&lt;='Intersection Mileposts'!$G$7),"Y",IF(AND(H554&gt;='Intersection Mileposts'!$F$8,H554&lt;='Intersection Mileposts'!$G$8),"Y",IF(AND(H554&gt;='Intersection Mileposts'!$F$9,H554&lt;='Intersection Mileposts'!$G$9),"Y",IF(AND(H554&gt;='Intersection Mileposts'!$F$10,H554&lt;='Intersection Mileposts'!$G$10),"Y",IF(AND(H554&gt;='Intersection Mileposts'!$F$11,H554&lt;='Intersection Mileposts'!$G$11),"Y",IF(AND(H554&gt;='Intersection Mileposts'!$F$12,H554&lt;='Intersection Mileposts'!$G$12),"Y",IF(AND(H554&gt;='Intersection Mileposts'!$F$13,H554&lt;='Intersection Mileposts'!$G$13),"Y",IF(AND(H554&gt;='Intersection Mileposts'!$F$14,H554&lt;='Intersection Mileposts'!$G$14),"Y",IF(AND(H554&gt;='Intersection Mileposts'!$F$15,H554&lt;='Intersection Mileposts'!$G$15),"Y",IF(AND(H554&gt;='Intersection Mileposts'!$F$16,H554&lt;='Intersection Mileposts'!$G$16),"Y",IF(AND(H554&gt;='Intersection Mileposts'!$F$17,H554&lt;='Intersection Mileposts'!$G$17),"Y",IF(AND(H554&gt;='Intersection Mileposts'!$F$18,H554&lt;='Intersection Mileposts'!$G$18),"Y",IF(AND(H554&gt;='Intersection Mileposts'!$F$19,H554&lt;='Intersection Mileposts'!$G$19),"Y",IF(AND(H554&gt;='Intersection Mileposts'!$F$20,H554&lt;='Intersection Mileposts'!$G$20),"Y",IF(AND(H554&gt;='Intersection Mileposts'!$F$21,H554&lt;='Intersection Mileposts'!$G$21),"Y",IF(AND(H554&gt;='Intersection Mileposts'!$F$22,H554&lt;='Intersection Mileposts'!$G$22),"Y",IF(AND(H554&gt;='Intersection Mileposts'!$F$23,H554&lt;='Intersection Mileposts'!$G$23),"Y",IF(AND(H554&gt;='Intersection Mileposts'!$F$24,H554&lt;='Intersection Mileposts'!$G$24),"Y",IF(AND(H554&gt;='Intersection Mileposts'!$F$25,H554&lt;='Intersection Mileposts'!$G$25),"Y",IF(AND(H554&gt;='Intersection Mileposts'!$F$26,H554&lt;='Intersection Mileposts'!$G$26),"Y",IF(AND(H554&gt;='Intersection Mileposts'!$F$27,H554&lt;='Intersection Mileposts'!$G$27),"Y",IF(AND(H554&gt;='Intersection Mileposts'!$F$28,H554&lt;='Intersection Mileposts'!$G$28),"Y",IF(AND(H554&gt;='Intersection Mileposts'!$F$29,H554&lt;='Intersection Mileposts'!$G$29),"Y", IF(AND(H554&gt;='Intersection Mileposts'!$F$30,H554&lt;='Intersection Mileposts'!$G$30),"Y",IF(AND(H554&gt;='Intersection Mileposts'!$F$31,H554&lt;='Intersection Mileposts'!$G$31),"Y",IF(AND(H554&gt;='Intersection Mileposts'!$F$32,H554&lt;='Intersection Mileposts'!$G$32),"Y",IF(AND(H554&gt;='Intersection Mileposts'!$F$33,H554&lt;='Intersection Mileposts'!$G$33),"Y",IF(AND(H554&gt;='Intersection Mileposts'!$F$34,H554&lt;='Intersection Mileposts'!$G$34),"Y",IF(AND(H554&gt;='Intersection Mileposts'!$F$35,H554&lt;='Intersection Mileposts'!$G$35),"Y",IF(AND(H554&gt;='Intersection Mileposts'!$F$36,H554&lt;='Intersection Mileposts'!$G$36),"Y",IF(AND(H554&gt;='Intersection Mileposts'!$F$37,H554&lt;='Intersection Mileposts'!$G$37),"Y",IF(AND(H554&gt;='Intersection Mileposts'!$F$38,H554&lt;='Intersection Mileposts'!$G$38),"Y",IF(AND(H554&gt;='Intersection Mileposts'!$F$39,H554&lt;='Intersection Mileposts'!$G$39),"Y","N"))))))))))))))))))))))))))))))))))))</f>
        <v/>
      </c>
    </row>
    <row r="555" spans="1:46" x14ac:dyDescent="0.3">
      <c r="A555" s="279"/>
      <c r="B555" s="261"/>
      <c r="C555" s="262"/>
      <c r="D555" s="262"/>
      <c r="E555" s="262"/>
      <c r="F555" s="262"/>
      <c r="G555" s="284"/>
      <c r="H555" s="286"/>
      <c r="I555" s="279"/>
      <c r="J555" s="260"/>
      <c r="K555" s="260"/>
      <c r="L555" s="280"/>
      <c r="M555" s="275"/>
      <c r="N555" s="263"/>
      <c r="P555" s="264" t="str">
        <f>IF(R555 = "", "", COUNT($R$4:R555))</f>
        <v/>
      </c>
      <c r="Q555" s="264" t="str">
        <f t="shared" si="69"/>
        <v/>
      </c>
      <c r="R555" s="265" t="str">
        <f t="shared" si="70"/>
        <v/>
      </c>
      <c r="S555" s="266" t="str">
        <f t="shared" si="75"/>
        <v/>
      </c>
      <c r="T555" s="267" t="str">
        <f t="shared" si="71"/>
        <v/>
      </c>
      <c r="U555" s="268" t="str">
        <f t="shared" si="76"/>
        <v/>
      </c>
      <c r="V555" s="269" t="str">
        <f t="shared" si="72"/>
        <v/>
      </c>
      <c r="W555" s="5"/>
      <c r="AR555" s="2" t="str">
        <f t="shared" si="74"/>
        <v/>
      </c>
      <c r="AS555" s="2" t="str">
        <f t="shared" si="73"/>
        <v/>
      </c>
      <c r="AT555" s="2" t="str">
        <f>IF(AR555="","",IF(AND(H555&gt;='Intersection Mileposts'!$F$5,H555&lt;='Intersection Mileposts'!$G$5),"Y",IF(AND(H555&gt;='Intersection Mileposts'!$F$6,H555&lt;='Intersection Mileposts'!$G$6),"Y",IF(AND(H555&gt;='Intersection Mileposts'!$F$7,H555&lt;='Intersection Mileposts'!$G$7),"Y",IF(AND(H555&gt;='Intersection Mileposts'!$F$8,H555&lt;='Intersection Mileposts'!$G$8),"Y",IF(AND(H555&gt;='Intersection Mileposts'!$F$9,H555&lt;='Intersection Mileposts'!$G$9),"Y",IF(AND(H555&gt;='Intersection Mileposts'!$F$10,H555&lt;='Intersection Mileposts'!$G$10),"Y",IF(AND(H555&gt;='Intersection Mileposts'!$F$11,H555&lt;='Intersection Mileposts'!$G$11),"Y",IF(AND(H555&gt;='Intersection Mileposts'!$F$12,H555&lt;='Intersection Mileposts'!$G$12),"Y",IF(AND(H555&gt;='Intersection Mileposts'!$F$13,H555&lt;='Intersection Mileposts'!$G$13),"Y",IF(AND(H555&gt;='Intersection Mileposts'!$F$14,H555&lt;='Intersection Mileposts'!$G$14),"Y",IF(AND(H555&gt;='Intersection Mileposts'!$F$15,H555&lt;='Intersection Mileposts'!$G$15),"Y",IF(AND(H555&gt;='Intersection Mileposts'!$F$16,H555&lt;='Intersection Mileposts'!$G$16),"Y",IF(AND(H555&gt;='Intersection Mileposts'!$F$17,H555&lt;='Intersection Mileposts'!$G$17),"Y",IF(AND(H555&gt;='Intersection Mileposts'!$F$18,H555&lt;='Intersection Mileposts'!$G$18),"Y",IF(AND(H555&gt;='Intersection Mileposts'!$F$19,H555&lt;='Intersection Mileposts'!$G$19),"Y",IF(AND(H555&gt;='Intersection Mileposts'!$F$20,H555&lt;='Intersection Mileposts'!$G$20),"Y",IF(AND(H555&gt;='Intersection Mileposts'!$F$21,H555&lt;='Intersection Mileposts'!$G$21),"Y",IF(AND(H555&gt;='Intersection Mileposts'!$F$22,H555&lt;='Intersection Mileposts'!$G$22),"Y",IF(AND(H555&gt;='Intersection Mileposts'!$F$23,H555&lt;='Intersection Mileposts'!$G$23),"Y",IF(AND(H555&gt;='Intersection Mileposts'!$F$24,H555&lt;='Intersection Mileposts'!$G$24),"Y",IF(AND(H555&gt;='Intersection Mileposts'!$F$25,H555&lt;='Intersection Mileposts'!$G$25),"Y",IF(AND(H555&gt;='Intersection Mileposts'!$F$26,H555&lt;='Intersection Mileposts'!$G$26),"Y",IF(AND(H555&gt;='Intersection Mileposts'!$F$27,H555&lt;='Intersection Mileposts'!$G$27),"Y",IF(AND(H555&gt;='Intersection Mileposts'!$F$28,H555&lt;='Intersection Mileposts'!$G$28),"Y",IF(AND(H555&gt;='Intersection Mileposts'!$F$29,H555&lt;='Intersection Mileposts'!$G$29),"Y", IF(AND(H555&gt;='Intersection Mileposts'!$F$30,H555&lt;='Intersection Mileposts'!$G$30),"Y",IF(AND(H555&gt;='Intersection Mileposts'!$F$31,H555&lt;='Intersection Mileposts'!$G$31),"Y",IF(AND(H555&gt;='Intersection Mileposts'!$F$32,H555&lt;='Intersection Mileposts'!$G$32),"Y",IF(AND(H555&gt;='Intersection Mileposts'!$F$33,H555&lt;='Intersection Mileposts'!$G$33),"Y",IF(AND(H555&gt;='Intersection Mileposts'!$F$34,H555&lt;='Intersection Mileposts'!$G$34),"Y",IF(AND(H555&gt;='Intersection Mileposts'!$F$35,H555&lt;='Intersection Mileposts'!$G$35),"Y",IF(AND(H555&gt;='Intersection Mileposts'!$F$36,H555&lt;='Intersection Mileposts'!$G$36),"Y",IF(AND(H555&gt;='Intersection Mileposts'!$F$37,H555&lt;='Intersection Mileposts'!$G$37),"Y",IF(AND(H555&gt;='Intersection Mileposts'!$F$38,H555&lt;='Intersection Mileposts'!$G$38),"Y",IF(AND(H555&gt;='Intersection Mileposts'!$F$39,H555&lt;='Intersection Mileposts'!$G$39),"Y","N"))))))))))))))))))))))))))))))))))))</f>
        <v/>
      </c>
    </row>
    <row r="556" spans="1:46" x14ac:dyDescent="0.3">
      <c r="A556" s="279"/>
      <c r="B556" s="261"/>
      <c r="C556" s="262"/>
      <c r="D556" s="262"/>
      <c r="E556" s="262"/>
      <c r="F556" s="262"/>
      <c r="G556" s="284"/>
      <c r="H556" s="286"/>
      <c r="I556" s="279"/>
      <c r="J556" s="260"/>
      <c r="K556" s="260"/>
      <c r="L556" s="280"/>
      <c r="M556" s="275"/>
      <c r="N556" s="263"/>
      <c r="P556" s="264" t="str">
        <f>IF(R556 = "", "", COUNT($R$4:R556))</f>
        <v/>
      </c>
      <c r="Q556" s="264" t="str">
        <f t="shared" si="69"/>
        <v/>
      </c>
      <c r="R556" s="265" t="str">
        <f t="shared" si="70"/>
        <v/>
      </c>
      <c r="S556" s="266" t="str">
        <f t="shared" si="75"/>
        <v/>
      </c>
      <c r="T556" s="267" t="str">
        <f t="shared" si="71"/>
        <v/>
      </c>
      <c r="U556" s="268" t="str">
        <f t="shared" si="76"/>
        <v/>
      </c>
      <c r="V556" s="269" t="str">
        <f t="shared" si="72"/>
        <v/>
      </c>
      <c r="W556" s="5"/>
      <c r="AR556" s="2" t="str">
        <f t="shared" si="74"/>
        <v/>
      </c>
      <c r="AS556" s="2" t="str">
        <f t="shared" si="73"/>
        <v/>
      </c>
      <c r="AT556" s="2" t="str">
        <f>IF(AR556="","",IF(AND(H556&gt;='Intersection Mileposts'!$F$5,H556&lt;='Intersection Mileposts'!$G$5),"Y",IF(AND(H556&gt;='Intersection Mileposts'!$F$6,H556&lt;='Intersection Mileposts'!$G$6),"Y",IF(AND(H556&gt;='Intersection Mileposts'!$F$7,H556&lt;='Intersection Mileposts'!$G$7),"Y",IF(AND(H556&gt;='Intersection Mileposts'!$F$8,H556&lt;='Intersection Mileposts'!$G$8),"Y",IF(AND(H556&gt;='Intersection Mileposts'!$F$9,H556&lt;='Intersection Mileposts'!$G$9),"Y",IF(AND(H556&gt;='Intersection Mileposts'!$F$10,H556&lt;='Intersection Mileposts'!$G$10),"Y",IF(AND(H556&gt;='Intersection Mileposts'!$F$11,H556&lt;='Intersection Mileposts'!$G$11),"Y",IF(AND(H556&gt;='Intersection Mileposts'!$F$12,H556&lt;='Intersection Mileposts'!$G$12),"Y",IF(AND(H556&gt;='Intersection Mileposts'!$F$13,H556&lt;='Intersection Mileposts'!$G$13),"Y",IF(AND(H556&gt;='Intersection Mileposts'!$F$14,H556&lt;='Intersection Mileposts'!$G$14),"Y",IF(AND(H556&gt;='Intersection Mileposts'!$F$15,H556&lt;='Intersection Mileposts'!$G$15),"Y",IF(AND(H556&gt;='Intersection Mileposts'!$F$16,H556&lt;='Intersection Mileposts'!$G$16),"Y",IF(AND(H556&gt;='Intersection Mileposts'!$F$17,H556&lt;='Intersection Mileposts'!$G$17),"Y",IF(AND(H556&gt;='Intersection Mileposts'!$F$18,H556&lt;='Intersection Mileposts'!$G$18),"Y",IF(AND(H556&gt;='Intersection Mileposts'!$F$19,H556&lt;='Intersection Mileposts'!$G$19),"Y",IF(AND(H556&gt;='Intersection Mileposts'!$F$20,H556&lt;='Intersection Mileposts'!$G$20),"Y",IF(AND(H556&gt;='Intersection Mileposts'!$F$21,H556&lt;='Intersection Mileposts'!$G$21),"Y",IF(AND(H556&gt;='Intersection Mileposts'!$F$22,H556&lt;='Intersection Mileposts'!$G$22),"Y",IF(AND(H556&gt;='Intersection Mileposts'!$F$23,H556&lt;='Intersection Mileposts'!$G$23),"Y",IF(AND(H556&gt;='Intersection Mileposts'!$F$24,H556&lt;='Intersection Mileposts'!$G$24),"Y",IF(AND(H556&gt;='Intersection Mileposts'!$F$25,H556&lt;='Intersection Mileposts'!$G$25),"Y",IF(AND(H556&gt;='Intersection Mileposts'!$F$26,H556&lt;='Intersection Mileposts'!$G$26),"Y",IF(AND(H556&gt;='Intersection Mileposts'!$F$27,H556&lt;='Intersection Mileposts'!$G$27),"Y",IF(AND(H556&gt;='Intersection Mileposts'!$F$28,H556&lt;='Intersection Mileposts'!$G$28),"Y",IF(AND(H556&gt;='Intersection Mileposts'!$F$29,H556&lt;='Intersection Mileposts'!$G$29),"Y", IF(AND(H556&gt;='Intersection Mileposts'!$F$30,H556&lt;='Intersection Mileposts'!$G$30),"Y",IF(AND(H556&gt;='Intersection Mileposts'!$F$31,H556&lt;='Intersection Mileposts'!$G$31),"Y",IF(AND(H556&gt;='Intersection Mileposts'!$F$32,H556&lt;='Intersection Mileposts'!$G$32),"Y",IF(AND(H556&gt;='Intersection Mileposts'!$F$33,H556&lt;='Intersection Mileposts'!$G$33),"Y",IF(AND(H556&gt;='Intersection Mileposts'!$F$34,H556&lt;='Intersection Mileposts'!$G$34),"Y",IF(AND(H556&gt;='Intersection Mileposts'!$F$35,H556&lt;='Intersection Mileposts'!$G$35),"Y",IF(AND(H556&gt;='Intersection Mileposts'!$F$36,H556&lt;='Intersection Mileposts'!$G$36),"Y",IF(AND(H556&gt;='Intersection Mileposts'!$F$37,H556&lt;='Intersection Mileposts'!$G$37),"Y",IF(AND(H556&gt;='Intersection Mileposts'!$F$38,H556&lt;='Intersection Mileposts'!$G$38),"Y",IF(AND(H556&gt;='Intersection Mileposts'!$F$39,H556&lt;='Intersection Mileposts'!$G$39),"Y","N"))))))))))))))))))))))))))))))))))))</f>
        <v/>
      </c>
    </row>
    <row r="557" spans="1:46" x14ac:dyDescent="0.3">
      <c r="A557" s="279"/>
      <c r="B557" s="261"/>
      <c r="C557" s="262"/>
      <c r="D557" s="262"/>
      <c r="E557" s="262"/>
      <c r="F557" s="262"/>
      <c r="G557" s="284"/>
      <c r="H557" s="286"/>
      <c r="I557" s="279"/>
      <c r="J557" s="260"/>
      <c r="K557" s="260"/>
      <c r="L557" s="280"/>
      <c r="M557" s="275"/>
      <c r="N557" s="263"/>
      <c r="P557" s="264" t="str">
        <f>IF(R557 = "", "", COUNT($R$4:R557))</f>
        <v/>
      </c>
      <c r="Q557" s="264" t="str">
        <f t="shared" si="69"/>
        <v/>
      </c>
      <c r="R557" s="265" t="str">
        <f t="shared" si="70"/>
        <v/>
      </c>
      <c r="S557" s="266" t="str">
        <f t="shared" si="75"/>
        <v/>
      </c>
      <c r="T557" s="267" t="str">
        <f t="shared" si="71"/>
        <v/>
      </c>
      <c r="U557" s="268" t="str">
        <f t="shared" si="76"/>
        <v/>
      </c>
      <c r="V557" s="269" t="str">
        <f t="shared" si="72"/>
        <v/>
      </c>
      <c r="W557" s="5"/>
      <c r="AR557" s="2" t="str">
        <f t="shared" si="74"/>
        <v/>
      </c>
      <c r="AS557" s="2" t="str">
        <f t="shared" si="73"/>
        <v/>
      </c>
      <c r="AT557" s="2" t="str">
        <f>IF(AR557="","",IF(AND(H557&gt;='Intersection Mileposts'!$F$5,H557&lt;='Intersection Mileposts'!$G$5),"Y",IF(AND(H557&gt;='Intersection Mileposts'!$F$6,H557&lt;='Intersection Mileposts'!$G$6),"Y",IF(AND(H557&gt;='Intersection Mileposts'!$F$7,H557&lt;='Intersection Mileposts'!$G$7),"Y",IF(AND(H557&gt;='Intersection Mileposts'!$F$8,H557&lt;='Intersection Mileposts'!$G$8),"Y",IF(AND(H557&gt;='Intersection Mileposts'!$F$9,H557&lt;='Intersection Mileposts'!$G$9),"Y",IF(AND(H557&gt;='Intersection Mileposts'!$F$10,H557&lt;='Intersection Mileposts'!$G$10),"Y",IF(AND(H557&gt;='Intersection Mileposts'!$F$11,H557&lt;='Intersection Mileposts'!$G$11),"Y",IF(AND(H557&gt;='Intersection Mileposts'!$F$12,H557&lt;='Intersection Mileposts'!$G$12),"Y",IF(AND(H557&gt;='Intersection Mileposts'!$F$13,H557&lt;='Intersection Mileposts'!$G$13),"Y",IF(AND(H557&gt;='Intersection Mileposts'!$F$14,H557&lt;='Intersection Mileposts'!$G$14),"Y",IF(AND(H557&gt;='Intersection Mileposts'!$F$15,H557&lt;='Intersection Mileposts'!$G$15),"Y",IF(AND(H557&gt;='Intersection Mileposts'!$F$16,H557&lt;='Intersection Mileposts'!$G$16),"Y",IF(AND(H557&gt;='Intersection Mileposts'!$F$17,H557&lt;='Intersection Mileposts'!$G$17),"Y",IF(AND(H557&gt;='Intersection Mileposts'!$F$18,H557&lt;='Intersection Mileposts'!$G$18),"Y",IF(AND(H557&gt;='Intersection Mileposts'!$F$19,H557&lt;='Intersection Mileposts'!$G$19),"Y",IF(AND(H557&gt;='Intersection Mileposts'!$F$20,H557&lt;='Intersection Mileposts'!$G$20),"Y",IF(AND(H557&gt;='Intersection Mileposts'!$F$21,H557&lt;='Intersection Mileposts'!$G$21),"Y",IF(AND(H557&gt;='Intersection Mileposts'!$F$22,H557&lt;='Intersection Mileposts'!$G$22),"Y",IF(AND(H557&gt;='Intersection Mileposts'!$F$23,H557&lt;='Intersection Mileposts'!$G$23),"Y",IF(AND(H557&gt;='Intersection Mileposts'!$F$24,H557&lt;='Intersection Mileposts'!$G$24),"Y",IF(AND(H557&gt;='Intersection Mileposts'!$F$25,H557&lt;='Intersection Mileposts'!$G$25),"Y",IF(AND(H557&gt;='Intersection Mileposts'!$F$26,H557&lt;='Intersection Mileposts'!$G$26),"Y",IF(AND(H557&gt;='Intersection Mileposts'!$F$27,H557&lt;='Intersection Mileposts'!$G$27),"Y",IF(AND(H557&gt;='Intersection Mileposts'!$F$28,H557&lt;='Intersection Mileposts'!$G$28),"Y",IF(AND(H557&gt;='Intersection Mileposts'!$F$29,H557&lt;='Intersection Mileposts'!$G$29),"Y", IF(AND(H557&gt;='Intersection Mileposts'!$F$30,H557&lt;='Intersection Mileposts'!$G$30),"Y",IF(AND(H557&gt;='Intersection Mileposts'!$F$31,H557&lt;='Intersection Mileposts'!$G$31),"Y",IF(AND(H557&gt;='Intersection Mileposts'!$F$32,H557&lt;='Intersection Mileposts'!$G$32),"Y",IF(AND(H557&gt;='Intersection Mileposts'!$F$33,H557&lt;='Intersection Mileposts'!$G$33),"Y",IF(AND(H557&gt;='Intersection Mileposts'!$F$34,H557&lt;='Intersection Mileposts'!$G$34),"Y",IF(AND(H557&gt;='Intersection Mileposts'!$F$35,H557&lt;='Intersection Mileposts'!$G$35),"Y",IF(AND(H557&gt;='Intersection Mileposts'!$F$36,H557&lt;='Intersection Mileposts'!$G$36),"Y",IF(AND(H557&gt;='Intersection Mileposts'!$F$37,H557&lt;='Intersection Mileposts'!$G$37),"Y",IF(AND(H557&gt;='Intersection Mileposts'!$F$38,H557&lt;='Intersection Mileposts'!$G$38),"Y",IF(AND(H557&gt;='Intersection Mileposts'!$F$39,H557&lt;='Intersection Mileposts'!$G$39),"Y","N"))))))))))))))))))))))))))))))))))))</f>
        <v/>
      </c>
    </row>
    <row r="558" spans="1:46" x14ac:dyDescent="0.3">
      <c r="A558" s="279"/>
      <c r="B558" s="261"/>
      <c r="C558" s="262"/>
      <c r="D558" s="262"/>
      <c r="E558" s="262"/>
      <c r="F558" s="262"/>
      <c r="G558" s="284"/>
      <c r="H558" s="286"/>
      <c r="I558" s="279"/>
      <c r="J558" s="260"/>
      <c r="K558" s="260"/>
      <c r="L558" s="280"/>
      <c r="M558" s="275"/>
      <c r="N558" s="263"/>
      <c r="P558" s="264" t="str">
        <f>IF(R558 = "", "", COUNT($R$4:R558))</f>
        <v/>
      </c>
      <c r="Q558" s="264" t="str">
        <f t="shared" si="69"/>
        <v/>
      </c>
      <c r="R558" s="265" t="str">
        <f t="shared" si="70"/>
        <v/>
      </c>
      <c r="S558" s="266" t="str">
        <f t="shared" si="75"/>
        <v/>
      </c>
      <c r="T558" s="267" t="str">
        <f t="shared" si="71"/>
        <v/>
      </c>
      <c r="U558" s="268" t="str">
        <f t="shared" si="76"/>
        <v/>
      </c>
      <c r="V558" s="269" t="str">
        <f t="shared" si="72"/>
        <v/>
      </c>
      <c r="W558" s="5"/>
      <c r="AR558" s="2" t="str">
        <f t="shared" si="74"/>
        <v/>
      </c>
      <c r="AS558" s="2" t="str">
        <f t="shared" si="73"/>
        <v/>
      </c>
      <c r="AT558" s="2" t="str">
        <f>IF(AR558="","",IF(AND(H558&gt;='Intersection Mileposts'!$F$5,H558&lt;='Intersection Mileposts'!$G$5),"Y",IF(AND(H558&gt;='Intersection Mileposts'!$F$6,H558&lt;='Intersection Mileposts'!$G$6),"Y",IF(AND(H558&gt;='Intersection Mileposts'!$F$7,H558&lt;='Intersection Mileposts'!$G$7),"Y",IF(AND(H558&gt;='Intersection Mileposts'!$F$8,H558&lt;='Intersection Mileposts'!$G$8),"Y",IF(AND(H558&gt;='Intersection Mileposts'!$F$9,H558&lt;='Intersection Mileposts'!$G$9),"Y",IF(AND(H558&gt;='Intersection Mileposts'!$F$10,H558&lt;='Intersection Mileposts'!$G$10),"Y",IF(AND(H558&gt;='Intersection Mileposts'!$F$11,H558&lt;='Intersection Mileposts'!$G$11),"Y",IF(AND(H558&gt;='Intersection Mileposts'!$F$12,H558&lt;='Intersection Mileposts'!$G$12),"Y",IF(AND(H558&gt;='Intersection Mileposts'!$F$13,H558&lt;='Intersection Mileposts'!$G$13),"Y",IF(AND(H558&gt;='Intersection Mileposts'!$F$14,H558&lt;='Intersection Mileposts'!$G$14),"Y",IF(AND(H558&gt;='Intersection Mileposts'!$F$15,H558&lt;='Intersection Mileposts'!$G$15),"Y",IF(AND(H558&gt;='Intersection Mileposts'!$F$16,H558&lt;='Intersection Mileposts'!$G$16),"Y",IF(AND(H558&gt;='Intersection Mileposts'!$F$17,H558&lt;='Intersection Mileposts'!$G$17),"Y",IF(AND(H558&gt;='Intersection Mileposts'!$F$18,H558&lt;='Intersection Mileposts'!$G$18),"Y",IF(AND(H558&gt;='Intersection Mileposts'!$F$19,H558&lt;='Intersection Mileposts'!$G$19),"Y",IF(AND(H558&gt;='Intersection Mileposts'!$F$20,H558&lt;='Intersection Mileposts'!$G$20),"Y",IF(AND(H558&gt;='Intersection Mileposts'!$F$21,H558&lt;='Intersection Mileposts'!$G$21),"Y",IF(AND(H558&gt;='Intersection Mileposts'!$F$22,H558&lt;='Intersection Mileposts'!$G$22),"Y",IF(AND(H558&gt;='Intersection Mileposts'!$F$23,H558&lt;='Intersection Mileposts'!$G$23),"Y",IF(AND(H558&gt;='Intersection Mileposts'!$F$24,H558&lt;='Intersection Mileposts'!$G$24),"Y",IF(AND(H558&gt;='Intersection Mileposts'!$F$25,H558&lt;='Intersection Mileposts'!$G$25),"Y",IF(AND(H558&gt;='Intersection Mileposts'!$F$26,H558&lt;='Intersection Mileposts'!$G$26),"Y",IF(AND(H558&gt;='Intersection Mileposts'!$F$27,H558&lt;='Intersection Mileposts'!$G$27),"Y",IF(AND(H558&gt;='Intersection Mileposts'!$F$28,H558&lt;='Intersection Mileposts'!$G$28),"Y",IF(AND(H558&gt;='Intersection Mileposts'!$F$29,H558&lt;='Intersection Mileposts'!$G$29),"Y", IF(AND(H558&gt;='Intersection Mileposts'!$F$30,H558&lt;='Intersection Mileposts'!$G$30),"Y",IF(AND(H558&gt;='Intersection Mileposts'!$F$31,H558&lt;='Intersection Mileposts'!$G$31),"Y",IF(AND(H558&gt;='Intersection Mileposts'!$F$32,H558&lt;='Intersection Mileposts'!$G$32),"Y",IF(AND(H558&gt;='Intersection Mileposts'!$F$33,H558&lt;='Intersection Mileposts'!$G$33),"Y",IF(AND(H558&gt;='Intersection Mileposts'!$F$34,H558&lt;='Intersection Mileposts'!$G$34),"Y",IF(AND(H558&gt;='Intersection Mileposts'!$F$35,H558&lt;='Intersection Mileposts'!$G$35),"Y",IF(AND(H558&gt;='Intersection Mileposts'!$F$36,H558&lt;='Intersection Mileposts'!$G$36),"Y",IF(AND(H558&gt;='Intersection Mileposts'!$F$37,H558&lt;='Intersection Mileposts'!$G$37),"Y",IF(AND(H558&gt;='Intersection Mileposts'!$F$38,H558&lt;='Intersection Mileposts'!$G$38),"Y",IF(AND(H558&gt;='Intersection Mileposts'!$F$39,H558&lt;='Intersection Mileposts'!$G$39),"Y","N"))))))))))))))))))))))))))))))))))))</f>
        <v/>
      </c>
    </row>
    <row r="559" spans="1:46" x14ac:dyDescent="0.3">
      <c r="A559" s="279"/>
      <c r="B559" s="261"/>
      <c r="C559" s="262"/>
      <c r="D559" s="262"/>
      <c r="E559" s="262"/>
      <c r="F559" s="262"/>
      <c r="G559" s="284"/>
      <c r="H559" s="286"/>
      <c r="I559" s="279"/>
      <c r="J559" s="260"/>
      <c r="K559" s="260"/>
      <c r="L559" s="280"/>
      <c r="M559" s="275"/>
      <c r="N559" s="263"/>
      <c r="P559" s="264" t="str">
        <f>IF(R559 = "", "", COUNT($R$4:R559))</f>
        <v/>
      </c>
      <c r="Q559" s="264" t="str">
        <f t="shared" si="69"/>
        <v/>
      </c>
      <c r="R559" s="265" t="str">
        <f t="shared" si="70"/>
        <v/>
      </c>
      <c r="S559" s="266" t="str">
        <f t="shared" si="75"/>
        <v/>
      </c>
      <c r="T559" s="267" t="str">
        <f t="shared" si="71"/>
        <v/>
      </c>
      <c r="U559" s="268" t="str">
        <f t="shared" si="76"/>
        <v/>
      </c>
      <c r="V559" s="269" t="str">
        <f t="shared" si="72"/>
        <v/>
      </c>
      <c r="W559" s="5"/>
      <c r="AR559" s="2" t="str">
        <f t="shared" si="74"/>
        <v/>
      </c>
      <c r="AS559" s="2" t="str">
        <f t="shared" si="73"/>
        <v/>
      </c>
      <c r="AT559" s="2" t="str">
        <f>IF(AR559="","",IF(AND(H559&gt;='Intersection Mileposts'!$F$5,H559&lt;='Intersection Mileposts'!$G$5),"Y",IF(AND(H559&gt;='Intersection Mileposts'!$F$6,H559&lt;='Intersection Mileposts'!$G$6),"Y",IF(AND(H559&gt;='Intersection Mileposts'!$F$7,H559&lt;='Intersection Mileposts'!$G$7),"Y",IF(AND(H559&gt;='Intersection Mileposts'!$F$8,H559&lt;='Intersection Mileposts'!$G$8),"Y",IF(AND(H559&gt;='Intersection Mileposts'!$F$9,H559&lt;='Intersection Mileposts'!$G$9),"Y",IF(AND(H559&gt;='Intersection Mileposts'!$F$10,H559&lt;='Intersection Mileposts'!$G$10),"Y",IF(AND(H559&gt;='Intersection Mileposts'!$F$11,H559&lt;='Intersection Mileposts'!$G$11),"Y",IF(AND(H559&gt;='Intersection Mileposts'!$F$12,H559&lt;='Intersection Mileposts'!$G$12),"Y",IF(AND(H559&gt;='Intersection Mileposts'!$F$13,H559&lt;='Intersection Mileposts'!$G$13),"Y",IF(AND(H559&gt;='Intersection Mileposts'!$F$14,H559&lt;='Intersection Mileposts'!$G$14),"Y",IF(AND(H559&gt;='Intersection Mileposts'!$F$15,H559&lt;='Intersection Mileposts'!$G$15),"Y",IF(AND(H559&gt;='Intersection Mileposts'!$F$16,H559&lt;='Intersection Mileposts'!$G$16),"Y",IF(AND(H559&gt;='Intersection Mileposts'!$F$17,H559&lt;='Intersection Mileposts'!$G$17),"Y",IF(AND(H559&gt;='Intersection Mileposts'!$F$18,H559&lt;='Intersection Mileposts'!$G$18),"Y",IF(AND(H559&gt;='Intersection Mileposts'!$F$19,H559&lt;='Intersection Mileposts'!$G$19),"Y",IF(AND(H559&gt;='Intersection Mileposts'!$F$20,H559&lt;='Intersection Mileposts'!$G$20),"Y",IF(AND(H559&gt;='Intersection Mileposts'!$F$21,H559&lt;='Intersection Mileposts'!$G$21),"Y",IF(AND(H559&gt;='Intersection Mileposts'!$F$22,H559&lt;='Intersection Mileposts'!$G$22),"Y",IF(AND(H559&gt;='Intersection Mileposts'!$F$23,H559&lt;='Intersection Mileposts'!$G$23),"Y",IF(AND(H559&gt;='Intersection Mileposts'!$F$24,H559&lt;='Intersection Mileposts'!$G$24),"Y",IF(AND(H559&gt;='Intersection Mileposts'!$F$25,H559&lt;='Intersection Mileposts'!$G$25),"Y",IF(AND(H559&gt;='Intersection Mileposts'!$F$26,H559&lt;='Intersection Mileposts'!$G$26),"Y",IF(AND(H559&gt;='Intersection Mileposts'!$F$27,H559&lt;='Intersection Mileposts'!$G$27),"Y",IF(AND(H559&gt;='Intersection Mileposts'!$F$28,H559&lt;='Intersection Mileposts'!$G$28),"Y",IF(AND(H559&gt;='Intersection Mileposts'!$F$29,H559&lt;='Intersection Mileposts'!$G$29),"Y", IF(AND(H559&gt;='Intersection Mileposts'!$F$30,H559&lt;='Intersection Mileposts'!$G$30),"Y",IF(AND(H559&gt;='Intersection Mileposts'!$F$31,H559&lt;='Intersection Mileposts'!$G$31),"Y",IF(AND(H559&gt;='Intersection Mileposts'!$F$32,H559&lt;='Intersection Mileposts'!$G$32),"Y",IF(AND(H559&gt;='Intersection Mileposts'!$F$33,H559&lt;='Intersection Mileposts'!$G$33),"Y",IF(AND(H559&gt;='Intersection Mileposts'!$F$34,H559&lt;='Intersection Mileposts'!$G$34),"Y",IF(AND(H559&gt;='Intersection Mileposts'!$F$35,H559&lt;='Intersection Mileposts'!$G$35),"Y",IF(AND(H559&gt;='Intersection Mileposts'!$F$36,H559&lt;='Intersection Mileposts'!$G$36),"Y",IF(AND(H559&gt;='Intersection Mileposts'!$F$37,H559&lt;='Intersection Mileposts'!$G$37),"Y",IF(AND(H559&gt;='Intersection Mileposts'!$F$38,H559&lt;='Intersection Mileposts'!$G$38),"Y",IF(AND(H559&gt;='Intersection Mileposts'!$F$39,H559&lt;='Intersection Mileposts'!$G$39),"Y","N"))))))))))))))))))))))))))))))))))))</f>
        <v/>
      </c>
    </row>
    <row r="560" spans="1:46" x14ac:dyDescent="0.3">
      <c r="A560" s="279"/>
      <c r="B560" s="261"/>
      <c r="C560" s="262"/>
      <c r="D560" s="262"/>
      <c r="E560" s="262"/>
      <c r="F560" s="262"/>
      <c r="G560" s="284"/>
      <c r="H560" s="286"/>
      <c r="I560" s="279"/>
      <c r="J560" s="260"/>
      <c r="K560" s="260"/>
      <c r="L560" s="280"/>
      <c r="M560" s="275"/>
      <c r="N560" s="263"/>
      <c r="P560" s="264" t="str">
        <f>IF(R560 = "", "", COUNT($R$4:R560))</f>
        <v/>
      </c>
      <c r="Q560" s="264" t="str">
        <f t="shared" si="69"/>
        <v/>
      </c>
      <c r="R560" s="265" t="str">
        <f t="shared" si="70"/>
        <v/>
      </c>
      <c r="S560" s="266" t="str">
        <f t="shared" si="75"/>
        <v/>
      </c>
      <c r="T560" s="267" t="str">
        <f t="shared" si="71"/>
        <v/>
      </c>
      <c r="U560" s="268" t="str">
        <f t="shared" si="76"/>
        <v/>
      </c>
      <c r="V560" s="269" t="str">
        <f t="shared" si="72"/>
        <v/>
      </c>
      <c r="W560" s="5"/>
      <c r="AR560" s="2" t="str">
        <f t="shared" si="74"/>
        <v/>
      </c>
      <c r="AS560" s="2" t="str">
        <f t="shared" si="73"/>
        <v/>
      </c>
      <c r="AT560" s="2" t="str">
        <f>IF(AR560="","",IF(AND(H560&gt;='Intersection Mileposts'!$F$5,H560&lt;='Intersection Mileposts'!$G$5),"Y",IF(AND(H560&gt;='Intersection Mileposts'!$F$6,H560&lt;='Intersection Mileposts'!$G$6),"Y",IF(AND(H560&gt;='Intersection Mileposts'!$F$7,H560&lt;='Intersection Mileposts'!$G$7),"Y",IF(AND(H560&gt;='Intersection Mileposts'!$F$8,H560&lt;='Intersection Mileposts'!$G$8),"Y",IF(AND(H560&gt;='Intersection Mileposts'!$F$9,H560&lt;='Intersection Mileposts'!$G$9),"Y",IF(AND(H560&gt;='Intersection Mileposts'!$F$10,H560&lt;='Intersection Mileposts'!$G$10),"Y",IF(AND(H560&gt;='Intersection Mileposts'!$F$11,H560&lt;='Intersection Mileposts'!$G$11),"Y",IF(AND(H560&gt;='Intersection Mileposts'!$F$12,H560&lt;='Intersection Mileposts'!$G$12),"Y",IF(AND(H560&gt;='Intersection Mileposts'!$F$13,H560&lt;='Intersection Mileposts'!$G$13),"Y",IF(AND(H560&gt;='Intersection Mileposts'!$F$14,H560&lt;='Intersection Mileposts'!$G$14),"Y",IF(AND(H560&gt;='Intersection Mileposts'!$F$15,H560&lt;='Intersection Mileposts'!$G$15),"Y",IF(AND(H560&gt;='Intersection Mileposts'!$F$16,H560&lt;='Intersection Mileposts'!$G$16),"Y",IF(AND(H560&gt;='Intersection Mileposts'!$F$17,H560&lt;='Intersection Mileposts'!$G$17),"Y",IF(AND(H560&gt;='Intersection Mileposts'!$F$18,H560&lt;='Intersection Mileposts'!$G$18),"Y",IF(AND(H560&gt;='Intersection Mileposts'!$F$19,H560&lt;='Intersection Mileposts'!$G$19),"Y",IF(AND(H560&gt;='Intersection Mileposts'!$F$20,H560&lt;='Intersection Mileposts'!$G$20),"Y",IF(AND(H560&gt;='Intersection Mileposts'!$F$21,H560&lt;='Intersection Mileposts'!$G$21),"Y",IF(AND(H560&gt;='Intersection Mileposts'!$F$22,H560&lt;='Intersection Mileposts'!$G$22),"Y",IF(AND(H560&gt;='Intersection Mileposts'!$F$23,H560&lt;='Intersection Mileposts'!$G$23),"Y",IF(AND(H560&gt;='Intersection Mileposts'!$F$24,H560&lt;='Intersection Mileposts'!$G$24),"Y",IF(AND(H560&gt;='Intersection Mileposts'!$F$25,H560&lt;='Intersection Mileposts'!$G$25),"Y",IF(AND(H560&gt;='Intersection Mileposts'!$F$26,H560&lt;='Intersection Mileposts'!$G$26),"Y",IF(AND(H560&gt;='Intersection Mileposts'!$F$27,H560&lt;='Intersection Mileposts'!$G$27),"Y",IF(AND(H560&gt;='Intersection Mileposts'!$F$28,H560&lt;='Intersection Mileposts'!$G$28),"Y",IF(AND(H560&gt;='Intersection Mileposts'!$F$29,H560&lt;='Intersection Mileposts'!$G$29),"Y", IF(AND(H560&gt;='Intersection Mileposts'!$F$30,H560&lt;='Intersection Mileposts'!$G$30),"Y",IF(AND(H560&gt;='Intersection Mileposts'!$F$31,H560&lt;='Intersection Mileposts'!$G$31),"Y",IF(AND(H560&gt;='Intersection Mileposts'!$F$32,H560&lt;='Intersection Mileposts'!$G$32),"Y",IF(AND(H560&gt;='Intersection Mileposts'!$F$33,H560&lt;='Intersection Mileposts'!$G$33),"Y",IF(AND(H560&gt;='Intersection Mileposts'!$F$34,H560&lt;='Intersection Mileposts'!$G$34),"Y",IF(AND(H560&gt;='Intersection Mileposts'!$F$35,H560&lt;='Intersection Mileposts'!$G$35),"Y",IF(AND(H560&gt;='Intersection Mileposts'!$F$36,H560&lt;='Intersection Mileposts'!$G$36),"Y",IF(AND(H560&gt;='Intersection Mileposts'!$F$37,H560&lt;='Intersection Mileposts'!$G$37),"Y",IF(AND(H560&gt;='Intersection Mileposts'!$F$38,H560&lt;='Intersection Mileposts'!$G$38),"Y",IF(AND(H560&gt;='Intersection Mileposts'!$F$39,H560&lt;='Intersection Mileposts'!$G$39),"Y","N"))))))))))))))))))))))))))))))))))))</f>
        <v/>
      </c>
    </row>
    <row r="561" spans="1:46" x14ac:dyDescent="0.3">
      <c r="A561" s="279"/>
      <c r="B561" s="261"/>
      <c r="C561" s="262"/>
      <c r="D561" s="262"/>
      <c r="E561" s="262"/>
      <c r="F561" s="262"/>
      <c r="G561" s="284"/>
      <c r="H561" s="286"/>
      <c r="I561" s="279"/>
      <c r="J561" s="260"/>
      <c r="K561" s="260"/>
      <c r="L561" s="280"/>
      <c r="M561" s="275"/>
      <c r="N561" s="263"/>
      <c r="P561" s="264" t="str">
        <f>IF(R561 = "", "", COUNT($R$4:R561))</f>
        <v/>
      </c>
      <c r="Q561" s="264" t="str">
        <f t="shared" si="69"/>
        <v/>
      </c>
      <c r="R561" s="265" t="str">
        <f t="shared" si="70"/>
        <v/>
      </c>
      <c r="S561" s="266" t="str">
        <f t="shared" si="75"/>
        <v/>
      </c>
      <c r="T561" s="267" t="str">
        <f t="shared" si="71"/>
        <v/>
      </c>
      <c r="U561" s="268" t="str">
        <f t="shared" si="76"/>
        <v/>
      </c>
      <c r="V561" s="269" t="str">
        <f t="shared" si="72"/>
        <v/>
      </c>
      <c r="W561" s="5"/>
      <c r="AR561" s="2" t="str">
        <f t="shared" si="74"/>
        <v/>
      </c>
      <c r="AS561" s="2" t="str">
        <f t="shared" si="73"/>
        <v/>
      </c>
      <c r="AT561" s="2" t="str">
        <f>IF(AR561="","",IF(AND(H561&gt;='Intersection Mileposts'!$F$5,H561&lt;='Intersection Mileposts'!$G$5),"Y",IF(AND(H561&gt;='Intersection Mileposts'!$F$6,H561&lt;='Intersection Mileposts'!$G$6),"Y",IF(AND(H561&gt;='Intersection Mileposts'!$F$7,H561&lt;='Intersection Mileposts'!$G$7),"Y",IF(AND(H561&gt;='Intersection Mileposts'!$F$8,H561&lt;='Intersection Mileposts'!$G$8),"Y",IF(AND(H561&gt;='Intersection Mileposts'!$F$9,H561&lt;='Intersection Mileposts'!$G$9),"Y",IF(AND(H561&gt;='Intersection Mileposts'!$F$10,H561&lt;='Intersection Mileposts'!$G$10),"Y",IF(AND(H561&gt;='Intersection Mileposts'!$F$11,H561&lt;='Intersection Mileposts'!$G$11),"Y",IF(AND(H561&gt;='Intersection Mileposts'!$F$12,H561&lt;='Intersection Mileposts'!$G$12),"Y",IF(AND(H561&gt;='Intersection Mileposts'!$F$13,H561&lt;='Intersection Mileposts'!$G$13),"Y",IF(AND(H561&gt;='Intersection Mileposts'!$F$14,H561&lt;='Intersection Mileposts'!$G$14),"Y",IF(AND(H561&gt;='Intersection Mileposts'!$F$15,H561&lt;='Intersection Mileposts'!$G$15),"Y",IF(AND(H561&gt;='Intersection Mileposts'!$F$16,H561&lt;='Intersection Mileposts'!$G$16),"Y",IF(AND(H561&gt;='Intersection Mileposts'!$F$17,H561&lt;='Intersection Mileposts'!$G$17),"Y",IF(AND(H561&gt;='Intersection Mileposts'!$F$18,H561&lt;='Intersection Mileposts'!$G$18),"Y",IF(AND(H561&gt;='Intersection Mileposts'!$F$19,H561&lt;='Intersection Mileposts'!$G$19),"Y",IF(AND(H561&gt;='Intersection Mileposts'!$F$20,H561&lt;='Intersection Mileposts'!$G$20),"Y",IF(AND(H561&gt;='Intersection Mileposts'!$F$21,H561&lt;='Intersection Mileposts'!$G$21),"Y",IF(AND(H561&gt;='Intersection Mileposts'!$F$22,H561&lt;='Intersection Mileposts'!$G$22),"Y",IF(AND(H561&gt;='Intersection Mileposts'!$F$23,H561&lt;='Intersection Mileposts'!$G$23),"Y",IF(AND(H561&gt;='Intersection Mileposts'!$F$24,H561&lt;='Intersection Mileposts'!$G$24),"Y",IF(AND(H561&gt;='Intersection Mileposts'!$F$25,H561&lt;='Intersection Mileposts'!$G$25),"Y",IF(AND(H561&gt;='Intersection Mileposts'!$F$26,H561&lt;='Intersection Mileposts'!$G$26),"Y",IF(AND(H561&gt;='Intersection Mileposts'!$F$27,H561&lt;='Intersection Mileposts'!$G$27),"Y",IF(AND(H561&gt;='Intersection Mileposts'!$F$28,H561&lt;='Intersection Mileposts'!$G$28),"Y",IF(AND(H561&gt;='Intersection Mileposts'!$F$29,H561&lt;='Intersection Mileposts'!$G$29),"Y", IF(AND(H561&gt;='Intersection Mileposts'!$F$30,H561&lt;='Intersection Mileposts'!$G$30),"Y",IF(AND(H561&gt;='Intersection Mileposts'!$F$31,H561&lt;='Intersection Mileposts'!$G$31),"Y",IF(AND(H561&gt;='Intersection Mileposts'!$F$32,H561&lt;='Intersection Mileposts'!$G$32),"Y",IF(AND(H561&gt;='Intersection Mileposts'!$F$33,H561&lt;='Intersection Mileposts'!$G$33),"Y",IF(AND(H561&gt;='Intersection Mileposts'!$F$34,H561&lt;='Intersection Mileposts'!$G$34),"Y",IF(AND(H561&gt;='Intersection Mileposts'!$F$35,H561&lt;='Intersection Mileposts'!$G$35),"Y",IF(AND(H561&gt;='Intersection Mileposts'!$F$36,H561&lt;='Intersection Mileposts'!$G$36),"Y",IF(AND(H561&gt;='Intersection Mileposts'!$F$37,H561&lt;='Intersection Mileposts'!$G$37),"Y",IF(AND(H561&gt;='Intersection Mileposts'!$F$38,H561&lt;='Intersection Mileposts'!$G$38),"Y",IF(AND(H561&gt;='Intersection Mileposts'!$F$39,H561&lt;='Intersection Mileposts'!$G$39),"Y","N"))))))))))))))))))))))))))))))))))))</f>
        <v/>
      </c>
    </row>
    <row r="562" spans="1:46" x14ac:dyDescent="0.3">
      <c r="A562" s="279"/>
      <c r="B562" s="261"/>
      <c r="C562" s="262"/>
      <c r="D562" s="262"/>
      <c r="E562" s="262"/>
      <c r="F562" s="262"/>
      <c r="G562" s="284"/>
      <c r="H562" s="286"/>
      <c r="I562" s="279"/>
      <c r="J562" s="260"/>
      <c r="K562" s="260"/>
      <c r="L562" s="280"/>
      <c r="M562" s="275"/>
      <c r="N562" s="263"/>
      <c r="P562" s="264" t="str">
        <f>IF(R562 = "", "", COUNT($R$4:R562))</f>
        <v/>
      </c>
      <c r="Q562" s="264" t="str">
        <f t="shared" si="69"/>
        <v/>
      </c>
      <c r="R562" s="265" t="str">
        <f t="shared" si="70"/>
        <v/>
      </c>
      <c r="S562" s="266" t="str">
        <f t="shared" si="75"/>
        <v/>
      </c>
      <c r="T562" s="267" t="str">
        <f t="shared" si="71"/>
        <v/>
      </c>
      <c r="U562" s="268" t="str">
        <f t="shared" si="76"/>
        <v/>
      </c>
      <c r="V562" s="269" t="str">
        <f t="shared" si="72"/>
        <v/>
      </c>
      <c r="W562" s="5"/>
      <c r="AR562" s="2" t="str">
        <f t="shared" si="74"/>
        <v/>
      </c>
      <c r="AS562" s="2" t="str">
        <f t="shared" si="73"/>
        <v/>
      </c>
      <c r="AT562" s="2" t="str">
        <f>IF(AR562="","",IF(AND(H562&gt;='Intersection Mileposts'!$F$5,H562&lt;='Intersection Mileposts'!$G$5),"Y",IF(AND(H562&gt;='Intersection Mileposts'!$F$6,H562&lt;='Intersection Mileposts'!$G$6),"Y",IF(AND(H562&gt;='Intersection Mileposts'!$F$7,H562&lt;='Intersection Mileposts'!$G$7),"Y",IF(AND(H562&gt;='Intersection Mileposts'!$F$8,H562&lt;='Intersection Mileposts'!$G$8),"Y",IF(AND(H562&gt;='Intersection Mileposts'!$F$9,H562&lt;='Intersection Mileposts'!$G$9),"Y",IF(AND(H562&gt;='Intersection Mileposts'!$F$10,H562&lt;='Intersection Mileposts'!$G$10),"Y",IF(AND(H562&gt;='Intersection Mileposts'!$F$11,H562&lt;='Intersection Mileposts'!$G$11),"Y",IF(AND(H562&gt;='Intersection Mileposts'!$F$12,H562&lt;='Intersection Mileposts'!$G$12),"Y",IF(AND(H562&gt;='Intersection Mileposts'!$F$13,H562&lt;='Intersection Mileposts'!$G$13),"Y",IF(AND(H562&gt;='Intersection Mileposts'!$F$14,H562&lt;='Intersection Mileposts'!$G$14),"Y",IF(AND(H562&gt;='Intersection Mileposts'!$F$15,H562&lt;='Intersection Mileposts'!$G$15),"Y",IF(AND(H562&gt;='Intersection Mileposts'!$F$16,H562&lt;='Intersection Mileposts'!$G$16),"Y",IF(AND(H562&gt;='Intersection Mileposts'!$F$17,H562&lt;='Intersection Mileposts'!$G$17),"Y",IF(AND(H562&gt;='Intersection Mileposts'!$F$18,H562&lt;='Intersection Mileposts'!$G$18),"Y",IF(AND(H562&gt;='Intersection Mileposts'!$F$19,H562&lt;='Intersection Mileposts'!$G$19),"Y",IF(AND(H562&gt;='Intersection Mileposts'!$F$20,H562&lt;='Intersection Mileposts'!$G$20),"Y",IF(AND(H562&gt;='Intersection Mileposts'!$F$21,H562&lt;='Intersection Mileposts'!$G$21),"Y",IF(AND(H562&gt;='Intersection Mileposts'!$F$22,H562&lt;='Intersection Mileposts'!$G$22),"Y",IF(AND(H562&gt;='Intersection Mileposts'!$F$23,H562&lt;='Intersection Mileposts'!$G$23),"Y",IF(AND(H562&gt;='Intersection Mileposts'!$F$24,H562&lt;='Intersection Mileposts'!$G$24),"Y",IF(AND(H562&gt;='Intersection Mileposts'!$F$25,H562&lt;='Intersection Mileposts'!$G$25),"Y",IF(AND(H562&gt;='Intersection Mileposts'!$F$26,H562&lt;='Intersection Mileposts'!$G$26),"Y",IF(AND(H562&gt;='Intersection Mileposts'!$F$27,H562&lt;='Intersection Mileposts'!$G$27),"Y",IF(AND(H562&gt;='Intersection Mileposts'!$F$28,H562&lt;='Intersection Mileposts'!$G$28),"Y",IF(AND(H562&gt;='Intersection Mileposts'!$F$29,H562&lt;='Intersection Mileposts'!$G$29),"Y", IF(AND(H562&gt;='Intersection Mileposts'!$F$30,H562&lt;='Intersection Mileposts'!$G$30),"Y",IF(AND(H562&gt;='Intersection Mileposts'!$F$31,H562&lt;='Intersection Mileposts'!$G$31),"Y",IF(AND(H562&gt;='Intersection Mileposts'!$F$32,H562&lt;='Intersection Mileposts'!$G$32),"Y",IF(AND(H562&gt;='Intersection Mileposts'!$F$33,H562&lt;='Intersection Mileposts'!$G$33),"Y",IF(AND(H562&gt;='Intersection Mileposts'!$F$34,H562&lt;='Intersection Mileposts'!$G$34),"Y",IF(AND(H562&gt;='Intersection Mileposts'!$F$35,H562&lt;='Intersection Mileposts'!$G$35),"Y",IF(AND(H562&gt;='Intersection Mileposts'!$F$36,H562&lt;='Intersection Mileposts'!$G$36),"Y",IF(AND(H562&gt;='Intersection Mileposts'!$F$37,H562&lt;='Intersection Mileposts'!$G$37),"Y",IF(AND(H562&gt;='Intersection Mileposts'!$F$38,H562&lt;='Intersection Mileposts'!$G$38),"Y",IF(AND(H562&gt;='Intersection Mileposts'!$F$39,H562&lt;='Intersection Mileposts'!$G$39),"Y","N"))))))))))))))))))))))))))))))))))))</f>
        <v/>
      </c>
    </row>
    <row r="563" spans="1:46" x14ac:dyDescent="0.3">
      <c r="A563" s="279"/>
      <c r="B563" s="261"/>
      <c r="C563" s="262"/>
      <c r="D563" s="262"/>
      <c r="E563" s="262"/>
      <c r="F563" s="262"/>
      <c r="G563" s="284"/>
      <c r="H563" s="286"/>
      <c r="I563" s="279"/>
      <c r="J563" s="260"/>
      <c r="K563" s="260"/>
      <c r="L563" s="280"/>
      <c r="M563" s="275"/>
      <c r="N563" s="263"/>
      <c r="P563" s="264" t="str">
        <f>IF(R563 = "", "", COUNT($R$4:R563))</f>
        <v/>
      </c>
      <c r="Q563" s="264" t="str">
        <f t="shared" si="69"/>
        <v/>
      </c>
      <c r="R563" s="265" t="str">
        <f t="shared" si="70"/>
        <v/>
      </c>
      <c r="S563" s="266" t="str">
        <f t="shared" si="75"/>
        <v/>
      </c>
      <c r="T563" s="267" t="str">
        <f t="shared" si="71"/>
        <v/>
      </c>
      <c r="U563" s="268" t="str">
        <f t="shared" si="76"/>
        <v/>
      </c>
      <c r="V563" s="269" t="str">
        <f t="shared" si="72"/>
        <v/>
      </c>
      <c r="W563" s="5"/>
      <c r="AR563" s="2" t="str">
        <f t="shared" si="74"/>
        <v/>
      </c>
      <c r="AS563" s="2" t="str">
        <f t="shared" si="73"/>
        <v/>
      </c>
      <c r="AT563" s="2" t="str">
        <f>IF(AR563="","",IF(AND(H563&gt;='Intersection Mileposts'!$F$5,H563&lt;='Intersection Mileposts'!$G$5),"Y",IF(AND(H563&gt;='Intersection Mileposts'!$F$6,H563&lt;='Intersection Mileposts'!$G$6),"Y",IF(AND(H563&gt;='Intersection Mileposts'!$F$7,H563&lt;='Intersection Mileposts'!$G$7),"Y",IF(AND(H563&gt;='Intersection Mileposts'!$F$8,H563&lt;='Intersection Mileposts'!$G$8),"Y",IF(AND(H563&gt;='Intersection Mileposts'!$F$9,H563&lt;='Intersection Mileposts'!$G$9),"Y",IF(AND(H563&gt;='Intersection Mileposts'!$F$10,H563&lt;='Intersection Mileposts'!$G$10),"Y",IF(AND(H563&gt;='Intersection Mileposts'!$F$11,H563&lt;='Intersection Mileposts'!$G$11),"Y",IF(AND(H563&gt;='Intersection Mileposts'!$F$12,H563&lt;='Intersection Mileposts'!$G$12),"Y",IF(AND(H563&gt;='Intersection Mileposts'!$F$13,H563&lt;='Intersection Mileposts'!$G$13),"Y",IF(AND(H563&gt;='Intersection Mileposts'!$F$14,H563&lt;='Intersection Mileposts'!$G$14),"Y",IF(AND(H563&gt;='Intersection Mileposts'!$F$15,H563&lt;='Intersection Mileposts'!$G$15),"Y",IF(AND(H563&gt;='Intersection Mileposts'!$F$16,H563&lt;='Intersection Mileposts'!$G$16),"Y",IF(AND(H563&gt;='Intersection Mileposts'!$F$17,H563&lt;='Intersection Mileposts'!$G$17),"Y",IF(AND(H563&gt;='Intersection Mileposts'!$F$18,H563&lt;='Intersection Mileposts'!$G$18),"Y",IF(AND(H563&gt;='Intersection Mileposts'!$F$19,H563&lt;='Intersection Mileposts'!$G$19),"Y",IF(AND(H563&gt;='Intersection Mileposts'!$F$20,H563&lt;='Intersection Mileposts'!$G$20),"Y",IF(AND(H563&gt;='Intersection Mileposts'!$F$21,H563&lt;='Intersection Mileposts'!$G$21),"Y",IF(AND(H563&gt;='Intersection Mileposts'!$F$22,H563&lt;='Intersection Mileposts'!$G$22),"Y",IF(AND(H563&gt;='Intersection Mileposts'!$F$23,H563&lt;='Intersection Mileposts'!$G$23),"Y",IF(AND(H563&gt;='Intersection Mileposts'!$F$24,H563&lt;='Intersection Mileposts'!$G$24),"Y",IF(AND(H563&gt;='Intersection Mileposts'!$F$25,H563&lt;='Intersection Mileposts'!$G$25),"Y",IF(AND(H563&gt;='Intersection Mileposts'!$F$26,H563&lt;='Intersection Mileposts'!$G$26),"Y",IF(AND(H563&gt;='Intersection Mileposts'!$F$27,H563&lt;='Intersection Mileposts'!$G$27),"Y",IF(AND(H563&gt;='Intersection Mileposts'!$F$28,H563&lt;='Intersection Mileposts'!$G$28),"Y",IF(AND(H563&gt;='Intersection Mileposts'!$F$29,H563&lt;='Intersection Mileposts'!$G$29),"Y", IF(AND(H563&gt;='Intersection Mileposts'!$F$30,H563&lt;='Intersection Mileposts'!$G$30),"Y",IF(AND(H563&gt;='Intersection Mileposts'!$F$31,H563&lt;='Intersection Mileposts'!$G$31),"Y",IF(AND(H563&gt;='Intersection Mileposts'!$F$32,H563&lt;='Intersection Mileposts'!$G$32),"Y",IF(AND(H563&gt;='Intersection Mileposts'!$F$33,H563&lt;='Intersection Mileposts'!$G$33),"Y",IF(AND(H563&gt;='Intersection Mileposts'!$F$34,H563&lt;='Intersection Mileposts'!$G$34),"Y",IF(AND(H563&gt;='Intersection Mileposts'!$F$35,H563&lt;='Intersection Mileposts'!$G$35),"Y",IF(AND(H563&gt;='Intersection Mileposts'!$F$36,H563&lt;='Intersection Mileposts'!$G$36),"Y",IF(AND(H563&gt;='Intersection Mileposts'!$F$37,H563&lt;='Intersection Mileposts'!$G$37),"Y",IF(AND(H563&gt;='Intersection Mileposts'!$F$38,H563&lt;='Intersection Mileposts'!$G$38),"Y",IF(AND(H563&gt;='Intersection Mileposts'!$F$39,H563&lt;='Intersection Mileposts'!$G$39),"Y","N"))))))))))))))))))))))))))))))))))))</f>
        <v/>
      </c>
    </row>
    <row r="564" spans="1:46" x14ac:dyDescent="0.3">
      <c r="A564" s="279"/>
      <c r="B564" s="261"/>
      <c r="C564" s="262"/>
      <c r="D564" s="262"/>
      <c r="E564" s="262"/>
      <c r="F564" s="262"/>
      <c r="G564" s="284"/>
      <c r="H564" s="286"/>
      <c r="I564" s="279"/>
      <c r="J564" s="260"/>
      <c r="K564" s="260"/>
      <c r="L564" s="280"/>
      <c r="M564" s="275"/>
      <c r="N564" s="263"/>
      <c r="P564" s="264" t="str">
        <f>IF(R564 = "", "", COUNT($R$4:R564))</f>
        <v/>
      </c>
      <c r="Q564" s="264" t="str">
        <f t="shared" si="69"/>
        <v/>
      </c>
      <c r="R564" s="265" t="str">
        <f t="shared" si="70"/>
        <v/>
      </c>
      <c r="S564" s="266" t="str">
        <f t="shared" si="75"/>
        <v/>
      </c>
      <c r="T564" s="267" t="str">
        <f t="shared" si="71"/>
        <v/>
      </c>
      <c r="U564" s="268" t="str">
        <f t="shared" si="76"/>
        <v/>
      </c>
      <c r="V564" s="269" t="str">
        <f t="shared" si="72"/>
        <v/>
      </c>
      <c r="W564" s="5"/>
      <c r="AR564" s="2" t="str">
        <f t="shared" si="74"/>
        <v/>
      </c>
      <c r="AS564" s="2" t="str">
        <f t="shared" si="73"/>
        <v/>
      </c>
      <c r="AT564" s="2" t="str">
        <f>IF(AR564="","",IF(AND(H564&gt;='Intersection Mileposts'!$F$5,H564&lt;='Intersection Mileposts'!$G$5),"Y",IF(AND(H564&gt;='Intersection Mileposts'!$F$6,H564&lt;='Intersection Mileposts'!$G$6),"Y",IF(AND(H564&gt;='Intersection Mileposts'!$F$7,H564&lt;='Intersection Mileposts'!$G$7),"Y",IF(AND(H564&gt;='Intersection Mileposts'!$F$8,H564&lt;='Intersection Mileposts'!$G$8),"Y",IF(AND(H564&gt;='Intersection Mileposts'!$F$9,H564&lt;='Intersection Mileposts'!$G$9),"Y",IF(AND(H564&gt;='Intersection Mileposts'!$F$10,H564&lt;='Intersection Mileposts'!$G$10),"Y",IF(AND(H564&gt;='Intersection Mileposts'!$F$11,H564&lt;='Intersection Mileposts'!$G$11),"Y",IF(AND(H564&gt;='Intersection Mileposts'!$F$12,H564&lt;='Intersection Mileposts'!$G$12),"Y",IF(AND(H564&gt;='Intersection Mileposts'!$F$13,H564&lt;='Intersection Mileposts'!$G$13),"Y",IF(AND(H564&gt;='Intersection Mileposts'!$F$14,H564&lt;='Intersection Mileposts'!$G$14),"Y",IF(AND(H564&gt;='Intersection Mileposts'!$F$15,H564&lt;='Intersection Mileposts'!$G$15),"Y",IF(AND(H564&gt;='Intersection Mileposts'!$F$16,H564&lt;='Intersection Mileposts'!$G$16),"Y",IF(AND(H564&gt;='Intersection Mileposts'!$F$17,H564&lt;='Intersection Mileposts'!$G$17),"Y",IF(AND(H564&gt;='Intersection Mileposts'!$F$18,H564&lt;='Intersection Mileposts'!$G$18),"Y",IF(AND(H564&gt;='Intersection Mileposts'!$F$19,H564&lt;='Intersection Mileposts'!$G$19),"Y",IF(AND(H564&gt;='Intersection Mileposts'!$F$20,H564&lt;='Intersection Mileposts'!$G$20),"Y",IF(AND(H564&gt;='Intersection Mileposts'!$F$21,H564&lt;='Intersection Mileposts'!$G$21),"Y",IF(AND(H564&gt;='Intersection Mileposts'!$F$22,H564&lt;='Intersection Mileposts'!$G$22),"Y",IF(AND(H564&gt;='Intersection Mileposts'!$F$23,H564&lt;='Intersection Mileposts'!$G$23),"Y",IF(AND(H564&gt;='Intersection Mileposts'!$F$24,H564&lt;='Intersection Mileposts'!$G$24),"Y",IF(AND(H564&gt;='Intersection Mileposts'!$F$25,H564&lt;='Intersection Mileposts'!$G$25),"Y",IF(AND(H564&gt;='Intersection Mileposts'!$F$26,H564&lt;='Intersection Mileposts'!$G$26),"Y",IF(AND(H564&gt;='Intersection Mileposts'!$F$27,H564&lt;='Intersection Mileposts'!$G$27),"Y",IF(AND(H564&gt;='Intersection Mileposts'!$F$28,H564&lt;='Intersection Mileposts'!$G$28),"Y",IF(AND(H564&gt;='Intersection Mileposts'!$F$29,H564&lt;='Intersection Mileposts'!$G$29),"Y", IF(AND(H564&gt;='Intersection Mileposts'!$F$30,H564&lt;='Intersection Mileposts'!$G$30),"Y",IF(AND(H564&gt;='Intersection Mileposts'!$F$31,H564&lt;='Intersection Mileposts'!$G$31),"Y",IF(AND(H564&gt;='Intersection Mileposts'!$F$32,H564&lt;='Intersection Mileposts'!$G$32),"Y",IF(AND(H564&gt;='Intersection Mileposts'!$F$33,H564&lt;='Intersection Mileposts'!$G$33),"Y",IF(AND(H564&gt;='Intersection Mileposts'!$F$34,H564&lt;='Intersection Mileposts'!$G$34),"Y",IF(AND(H564&gt;='Intersection Mileposts'!$F$35,H564&lt;='Intersection Mileposts'!$G$35),"Y",IF(AND(H564&gt;='Intersection Mileposts'!$F$36,H564&lt;='Intersection Mileposts'!$G$36),"Y",IF(AND(H564&gt;='Intersection Mileposts'!$F$37,H564&lt;='Intersection Mileposts'!$G$37),"Y",IF(AND(H564&gt;='Intersection Mileposts'!$F$38,H564&lt;='Intersection Mileposts'!$G$38),"Y",IF(AND(H564&gt;='Intersection Mileposts'!$F$39,H564&lt;='Intersection Mileposts'!$G$39),"Y","N"))))))))))))))))))))))))))))))))))))</f>
        <v/>
      </c>
    </row>
    <row r="565" spans="1:46" x14ac:dyDescent="0.3">
      <c r="A565" s="279"/>
      <c r="B565" s="261"/>
      <c r="C565" s="262"/>
      <c r="D565" s="262"/>
      <c r="E565" s="262"/>
      <c r="F565" s="262"/>
      <c r="G565" s="284"/>
      <c r="H565" s="286"/>
      <c r="I565" s="279"/>
      <c r="J565" s="260"/>
      <c r="K565" s="260"/>
      <c r="L565" s="280"/>
      <c r="M565" s="275"/>
      <c r="N565" s="263"/>
      <c r="P565" s="264" t="str">
        <f>IF(R565 = "", "", COUNT($R$4:R565))</f>
        <v/>
      </c>
      <c r="Q565" s="264" t="str">
        <f t="shared" si="69"/>
        <v/>
      </c>
      <c r="R565" s="265" t="str">
        <f t="shared" si="70"/>
        <v/>
      </c>
      <c r="S565" s="266" t="str">
        <f t="shared" si="75"/>
        <v/>
      </c>
      <c r="T565" s="267" t="str">
        <f t="shared" si="71"/>
        <v/>
      </c>
      <c r="U565" s="268" t="str">
        <f t="shared" si="76"/>
        <v/>
      </c>
      <c r="V565" s="269" t="str">
        <f t="shared" si="72"/>
        <v/>
      </c>
      <c r="W565" s="5"/>
      <c r="AR565" s="2" t="str">
        <f t="shared" si="74"/>
        <v/>
      </c>
      <c r="AS565" s="2" t="str">
        <f t="shared" si="73"/>
        <v/>
      </c>
      <c r="AT565" s="2" t="str">
        <f>IF(AR565="","",IF(AND(H565&gt;='Intersection Mileposts'!$F$5,H565&lt;='Intersection Mileposts'!$G$5),"Y",IF(AND(H565&gt;='Intersection Mileposts'!$F$6,H565&lt;='Intersection Mileposts'!$G$6),"Y",IF(AND(H565&gt;='Intersection Mileposts'!$F$7,H565&lt;='Intersection Mileposts'!$G$7),"Y",IF(AND(H565&gt;='Intersection Mileposts'!$F$8,H565&lt;='Intersection Mileposts'!$G$8),"Y",IF(AND(H565&gt;='Intersection Mileposts'!$F$9,H565&lt;='Intersection Mileposts'!$G$9),"Y",IF(AND(H565&gt;='Intersection Mileposts'!$F$10,H565&lt;='Intersection Mileposts'!$G$10),"Y",IF(AND(H565&gt;='Intersection Mileposts'!$F$11,H565&lt;='Intersection Mileposts'!$G$11),"Y",IF(AND(H565&gt;='Intersection Mileposts'!$F$12,H565&lt;='Intersection Mileposts'!$G$12),"Y",IF(AND(H565&gt;='Intersection Mileposts'!$F$13,H565&lt;='Intersection Mileposts'!$G$13),"Y",IF(AND(H565&gt;='Intersection Mileposts'!$F$14,H565&lt;='Intersection Mileposts'!$G$14),"Y",IF(AND(H565&gt;='Intersection Mileposts'!$F$15,H565&lt;='Intersection Mileposts'!$G$15),"Y",IF(AND(H565&gt;='Intersection Mileposts'!$F$16,H565&lt;='Intersection Mileposts'!$G$16),"Y",IF(AND(H565&gt;='Intersection Mileposts'!$F$17,H565&lt;='Intersection Mileposts'!$G$17),"Y",IF(AND(H565&gt;='Intersection Mileposts'!$F$18,H565&lt;='Intersection Mileposts'!$G$18),"Y",IF(AND(H565&gt;='Intersection Mileposts'!$F$19,H565&lt;='Intersection Mileposts'!$G$19),"Y",IF(AND(H565&gt;='Intersection Mileposts'!$F$20,H565&lt;='Intersection Mileposts'!$G$20),"Y",IF(AND(H565&gt;='Intersection Mileposts'!$F$21,H565&lt;='Intersection Mileposts'!$G$21),"Y",IF(AND(H565&gt;='Intersection Mileposts'!$F$22,H565&lt;='Intersection Mileposts'!$G$22),"Y",IF(AND(H565&gt;='Intersection Mileposts'!$F$23,H565&lt;='Intersection Mileposts'!$G$23),"Y",IF(AND(H565&gt;='Intersection Mileposts'!$F$24,H565&lt;='Intersection Mileposts'!$G$24),"Y",IF(AND(H565&gt;='Intersection Mileposts'!$F$25,H565&lt;='Intersection Mileposts'!$G$25),"Y",IF(AND(H565&gt;='Intersection Mileposts'!$F$26,H565&lt;='Intersection Mileposts'!$G$26),"Y",IF(AND(H565&gt;='Intersection Mileposts'!$F$27,H565&lt;='Intersection Mileposts'!$G$27),"Y",IF(AND(H565&gt;='Intersection Mileposts'!$F$28,H565&lt;='Intersection Mileposts'!$G$28),"Y",IF(AND(H565&gt;='Intersection Mileposts'!$F$29,H565&lt;='Intersection Mileposts'!$G$29),"Y", IF(AND(H565&gt;='Intersection Mileposts'!$F$30,H565&lt;='Intersection Mileposts'!$G$30),"Y",IF(AND(H565&gt;='Intersection Mileposts'!$F$31,H565&lt;='Intersection Mileposts'!$G$31),"Y",IF(AND(H565&gt;='Intersection Mileposts'!$F$32,H565&lt;='Intersection Mileposts'!$G$32),"Y",IF(AND(H565&gt;='Intersection Mileposts'!$F$33,H565&lt;='Intersection Mileposts'!$G$33),"Y",IF(AND(H565&gt;='Intersection Mileposts'!$F$34,H565&lt;='Intersection Mileposts'!$G$34),"Y",IF(AND(H565&gt;='Intersection Mileposts'!$F$35,H565&lt;='Intersection Mileposts'!$G$35),"Y",IF(AND(H565&gt;='Intersection Mileposts'!$F$36,H565&lt;='Intersection Mileposts'!$G$36),"Y",IF(AND(H565&gt;='Intersection Mileposts'!$F$37,H565&lt;='Intersection Mileposts'!$G$37),"Y",IF(AND(H565&gt;='Intersection Mileposts'!$F$38,H565&lt;='Intersection Mileposts'!$G$38),"Y",IF(AND(H565&gt;='Intersection Mileposts'!$F$39,H565&lt;='Intersection Mileposts'!$G$39),"Y","N"))))))))))))))))))))))))))))))))))))</f>
        <v/>
      </c>
    </row>
    <row r="566" spans="1:46" x14ac:dyDescent="0.3">
      <c r="A566" s="279"/>
      <c r="B566" s="261"/>
      <c r="C566" s="262"/>
      <c r="D566" s="262"/>
      <c r="E566" s="262"/>
      <c r="F566" s="262"/>
      <c r="G566" s="284"/>
      <c r="H566" s="286"/>
      <c r="I566" s="279"/>
      <c r="J566" s="260"/>
      <c r="K566" s="260"/>
      <c r="L566" s="280"/>
      <c r="M566" s="275"/>
      <c r="N566" s="263"/>
      <c r="P566" s="264" t="str">
        <f>IF(R566 = "", "", COUNT($R$4:R566))</f>
        <v/>
      </c>
      <c r="Q566" s="264" t="str">
        <f t="shared" si="69"/>
        <v/>
      </c>
      <c r="R566" s="265" t="str">
        <f t="shared" si="70"/>
        <v/>
      </c>
      <c r="S566" s="266" t="str">
        <f t="shared" si="75"/>
        <v/>
      </c>
      <c r="T566" s="267" t="str">
        <f t="shared" si="71"/>
        <v/>
      </c>
      <c r="U566" s="268" t="str">
        <f t="shared" si="76"/>
        <v/>
      </c>
      <c r="V566" s="269" t="str">
        <f t="shared" si="72"/>
        <v/>
      </c>
      <c r="W566" s="5"/>
      <c r="AR566" s="2" t="str">
        <f t="shared" si="74"/>
        <v/>
      </c>
      <c r="AS566" s="2" t="str">
        <f t="shared" si="73"/>
        <v/>
      </c>
      <c r="AT566" s="2" t="str">
        <f>IF(AR566="","",IF(AND(H566&gt;='Intersection Mileposts'!$F$5,H566&lt;='Intersection Mileposts'!$G$5),"Y",IF(AND(H566&gt;='Intersection Mileposts'!$F$6,H566&lt;='Intersection Mileposts'!$G$6),"Y",IF(AND(H566&gt;='Intersection Mileposts'!$F$7,H566&lt;='Intersection Mileposts'!$G$7),"Y",IF(AND(H566&gt;='Intersection Mileposts'!$F$8,H566&lt;='Intersection Mileposts'!$G$8),"Y",IF(AND(H566&gt;='Intersection Mileposts'!$F$9,H566&lt;='Intersection Mileposts'!$G$9),"Y",IF(AND(H566&gt;='Intersection Mileposts'!$F$10,H566&lt;='Intersection Mileposts'!$G$10),"Y",IF(AND(H566&gt;='Intersection Mileposts'!$F$11,H566&lt;='Intersection Mileposts'!$G$11),"Y",IF(AND(H566&gt;='Intersection Mileposts'!$F$12,H566&lt;='Intersection Mileposts'!$G$12),"Y",IF(AND(H566&gt;='Intersection Mileposts'!$F$13,H566&lt;='Intersection Mileposts'!$G$13),"Y",IF(AND(H566&gt;='Intersection Mileposts'!$F$14,H566&lt;='Intersection Mileposts'!$G$14),"Y",IF(AND(H566&gt;='Intersection Mileposts'!$F$15,H566&lt;='Intersection Mileposts'!$G$15),"Y",IF(AND(H566&gt;='Intersection Mileposts'!$F$16,H566&lt;='Intersection Mileposts'!$G$16),"Y",IF(AND(H566&gt;='Intersection Mileposts'!$F$17,H566&lt;='Intersection Mileposts'!$G$17),"Y",IF(AND(H566&gt;='Intersection Mileposts'!$F$18,H566&lt;='Intersection Mileposts'!$G$18),"Y",IF(AND(H566&gt;='Intersection Mileposts'!$F$19,H566&lt;='Intersection Mileposts'!$G$19),"Y",IF(AND(H566&gt;='Intersection Mileposts'!$F$20,H566&lt;='Intersection Mileposts'!$G$20),"Y",IF(AND(H566&gt;='Intersection Mileposts'!$F$21,H566&lt;='Intersection Mileposts'!$G$21),"Y",IF(AND(H566&gt;='Intersection Mileposts'!$F$22,H566&lt;='Intersection Mileposts'!$G$22),"Y",IF(AND(H566&gt;='Intersection Mileposts'!$F$23,H566&lt;='Intersection Mileposts'!$G$23),"Y",IF(AND(H566&gt;='Intersection Mileposts'!$F$24,H566&lt;='Intersection Mileposts'!$G$24),"Y",IF(AND(H566&gt;='Intersection Mileposts'!$F$25,H566&lt;='Intersection Mileposts'!$G$25),"Y",IF(AND(H566&gt;='Intersection Mileposts'!$F$26,H566&lt;='Intersection Mileposts'!$G$26),"Y",IF(AND(H566&gt;='Intersection Mileposts'!$F$27,H566&lt;='Intersection Mileposts'!$G$27),"Y",IF(AND(H566&gt;='Intersection Mileposts'!$F$28,H566&lt;='Intersection Mileposts'!$G$28),"Y",IF(AND(H566&gt;='Intersection Mileposts'!$F$29,H566&lt;='Intersection Mileposts'!$G$29),"Y", IF(AND(H566&gt;='Intersection Mileposts'!$F$30,H566&lt;='Intersection Mileposts'!$G$30),"Y",IF(AND(H566&gt;='Intersection Mileposts'!$F$31,H566&lt;='Intersection Mileposts'!$G$31),"Y",IF(AND(H566&gt;='Intersection Mileposts'!$F$32,H566&lt;='Intersection Mileposts'!$G$32),"Y",IF(AND(H566&gt;='Intersection Mileposts'!$F$33,H566&lt;='Intersection Mileposts'!$G$33),"Y",IF(AND(H566&gt;='Intersection Mileposts'!$F$34,H566&lt;='Intersection Mileposts'!$G$34),"Y",IF(AND(H566&gt;='Intersection Mileposts'!$F$35,H566&lt;='Intersection Mileposts'!$G$35),"Y",IF(AND(H566&gt;='Intersection Mileposts'!$F$36,H566&lt;='Intersection Mileposts'!$G$36),"Y",IF(AND(H566&gt;='Intersection Mileposts'!$F$37,H566&lt;='Intersection Mileposts'!$G$37),"Y",IF(AND(H566&gt;='Intersection Mileposts'!$F$38,H566&lt;='Intersection Mileposts'!$G$38),"Y",IF(AND(H566&gt;='Intersection Mileposts'!$F$39,H566&lt;='Intersection Mileposts'!$G$39),"Y","N"))))))))))))))))))))))))))))))))))))</f>
        <v/>
      </c>
    </row>
    <row r="567" spans="1:46" x14ac:dyDescent="0.3">
      <c r="A567" s="279"/>
      <c r="B567" s="261"/>
      <c r="C567" s="262"/>
      <c r="D567" s="262"/>
      <c r="E567" s="262"/>
      <c r="F567" s="262"/>
      <c r="G567" s="284"/>
      <c r="H567" s="286"/>
      <c r="I567" s="279"/>
      <c r="J567" s="260"/>
      <c r="K567" s="260"/>
      <c r="L567" s="280"/>
      <c r="M567" s="275"/>
      <c r="N567" s="263"/>
      <c r="P567" s="264" t="str">
        <f>IF(R567 = "", "", COUNT($R$4:R567))</f>
        <v/>
      </c>
      <c r="Q567" s="264" t="str">
        <f t="shared" si="69"/>
        <v/>
      </c>
      <c r="R567" s="265" t="str">
        <f t="shared" si="70"/>
        <v/>
      </c>
      <c r="S567" s="266" t="str">
        <f t="shared" si="75"/>
        <v/>
      </c>
      <c r="T567" s="267" t="str">
        <f t="shared" si="71"/>
        <v/>
      </c>
      <c r="U567" s="268" t="str">
        <f t="shared" si="76"/>
        <v/>
      </c>
      <c r="V567" s="269" t="str">
        <f t="shared" si="72"/>
        <v/>
      </c>
      <c r="W567" s="5"/>
      <c r="AR567" s="2" t="str">
        <f t="shared" si="74"/>
        <v/>
      </c>
      <c r="AS567" s="2" t="str">
        <f t="shared" si="73"/>
        <v/>
      </c>
      <c r="AT567" s="2" t="str">
        <f>IF(AR567="","",IF(AND(H567&gt;='Intersection Mileposts'!$F$5,H567&lt;='Intersection Mileposts'!$G$5),"Y",IF(AND(H567&gt;='Intersection Mileposts'!$F$6,H567&lt;='Intersection Mileposts'!$G$6),"Y",IF(AND(H567&gt;='Intersection Mileposts'!$F$7,H567&lt;='Intersection Mileposts'!$G$7),"Y",IF(AND(H567&gt;='Intersection Mileposts'!$F$8,H567&lt;='Intersection Mileposts'!$G$8),"Y",IF(AND(H567&gt;='Intersection Mileposts'!$F$9,H567&lt;='Intersection Mileposts'!$G$9),"Y",IF(AND(H567&gt;='Intersection Mileposts'!$F$10,H567&lt;='Intersection Mileposts'!$G$10),"Y",IF(AND(H567&gt;='Intersection Mileposts'!$F$11,H567&lt;='Intersection Mileposts'!$G$11),"Y",IF(AND(H567&gt;='Intersection Mileposts'!$F$12,H567&lt;='Intersection Mileposts'!$G$12),"Y",IF(AND(H567&gt;='Intersection Mileposts'!$F$13,H567&lt;='Intersection Mileposts'!$G$13),"Y",IF(AND(H567&gt;='Intersection Mileposts'!$F$14,H567&lt;='Intersection Mileposts'!$G$14),"Y",IF(AND(H567&gt;='Intersection Mileposts'!$F$15,H567&lt;='Intersection Mileposts'!$G$15),"Y",IF(AND(H567&gt;='Intersection Mileposts'!$F$16,H567&lt;='Intersection Mileposts'!$G$16),"Y",IF(AND(H567&gt;='Intersection Mileposts'!$F$17,H567&lt;='Intersection Mileposts'!$G$17),"Y",IF(AND(H567&gt;='Intersection Mileposts'!$F$18,H567&lt;='Intersection Mileposts'!$G$18),"Y",IF(AND(H567&gt;='Intersection Mileposts'!$F$19,H567&lt;='Intersection Mileposts'!$G$19),"Y",IF(AND(H567&gt;='Intersection Mileposts'!$F$20,H567&lt;='Intersection Mileposts'!$G$20),"Y",IF(AND(H567&gt;='Intersection Mileposts'!$F$21,H567&lt;='Intersection Mileposts'!$G$21),"Y",IF(AND(H567&gt;='Intersection Mileposts'!$F$22,H567&lt;='Intersection Mileposts'!$G$22),"Y",IF(AND(H567&gt;='Intersection Mileposts'!$F$23,H567&lt;='Intersection Mileposts'!$G$23),"Y",IF(AND(H567&gt;='Intersection Mileposts'!$F$24,H567&lt;='Intersection Mileposts'!$G$24),"Y",IF(AND(H567&gt;='Intersection Mileposts'!$F$25,H567&lt;='Intersection Mileposts'!$G$25),"Y",IF(AND(H567&gt;='Intersection Mileposts'!$F$26,H567&lt;='Intersection Mileposts'!$G$26),"Y",IF(AND(H567&gt;='Intersection Mileposts'!$F$27,H567&lt;='Intersection Mileposts'!$G$27),"Y",IF(AND(H567&gt;='Intersection Mileposts'!$F$28,H567&lt;='Intersection Mileposts'!$G$28),"Y",IF(AND(H567&gt;='Intersection Mileposts'!$F$29,H567&lt;='Intersection Mileposts'!$G$29),"Y", IF(AND(H567&gt;='Intersection Mileposts'!$F$30,H567&lt;='Intersection Mileposts'!$G$30),"Y",IF(AND(H567&gt;='Intersection Mileposts'!$F$31,H567&lt;='Intersection Mileposts'!$G$31),"Y",IF(AND(H567&gt;='Intersection Mileposts'!$F$32,H567&lt;='Intersection Mileposts'!$G$32),"Y",IF(AND(H567&gt;='Intersection Mileposts'!$F$33,H567&lt;='Intersection Mileposts'!$G$33),"Y",IF(AND(H567&gt;='Intersection Mileposts'!$F$34,H567&lt;='Intersection Mileposts'!$G$34),"Y",IF(AND(H567&gt;='Intersection Mileposts'!$F$35,H567&lt;='Intersection Mileposts'!$G$35),"Y",IF(AND(H567&gt;='Intersection Mileposts'!$F$36,H567&lt;='Intersection Mileposts'!$G$36),"Y",IF(AND(H567&gt;='Intersection Mileposts'!$F$37,H567&lt;='Intersection Mileposts'!$G$37),"Y",IF(AND(H567&gt;='Intersection Mileposts'!$F$38,H567&lt;='Intersection Mileposts'!$G$38),"Y",IF(AND(H567&gt;='Intersection Mileposts'!$F$39,H567&lt;='Intersection Mileposts'!$G$39),"Y","N"))))))))))))))))))))))))))))))))))))</f>
        <v/>
      </c>
    </row>
    <row r="568" spans="1:46" x14ac:dyDescent="0.3">
      <c r="A568" s="279"/>
      <c r="B568" s="261"/>
      <c r="C568" s="262"/>
      <c r="D568" s="262"/>
      <c r="E568" s="262"/>
      <c r="F568" s="262"/>
      <c r="G568" s="284"/>
      <c r="H568" s="286"/>
      <c r="I568" s="279"/>
      <c r="J568" s="260"/>
      <c r="K568" s="260"/>
      <c r="L568" s="280"/>
      <c r="M568" s="275"/>
      <c r="N568" s="263"/>
      <c r="P568" s="264" t="str">
        <f>IF(R568 = "", "", COUNT($R$4:R568))</f>
        <v/>
      </c>
      <c r="Q568" s="264" t="str">
        <f t="shared" si="69"/>
        <v/>
      </c>
      <c r="R568" s="265" t="str">
        <f t="shared" si="70"/>
        <v/>
      </c>
      <c r="S568" s="266" t="str">
        <f t="shared" si="75"/>
        <v/>
      </c>
      <c r="T568" s="267" t="str">
        <f t="shared" si="71"/>
        <v/>
      </c>
      <c r="U568" s="268" t="str">
        <f t="shared" si="76"/>
        <v/>
      </c>
      <c r="V568" s="269" t="str">
        <f t="shared" si="72"/>
        <v/>
      </c>
      <c r="W568" s="5"/>
      <c r="AR568" s="2" t="str">
        <f t="shared" si="74"/>
        <v/>
      </c>
      <c r="AS568" s="2" t="str">
        <f t="shared" si="73"/>
        <v/>
      </c>
      <c r="AT568" s="2" t="str">
        <f>IF(AR568="","",IF(AND(H568&gt;='Intersection Mileposts'!$F$5,H568&lt;='Intersection Mileposts'!$G$5),"Y",IF(AND(H568&gt;='Intersection Mileposts'!$F$6,H568&lt;='Intersection Mileposts'!$G$6),"Y",IF(AND(H568&gt;='Intersection Mileposts'!$F$7,H568&lt;='Intersection Mileposts'!$G$7),"Y",IF(AND(H568&gt;='Intersection Mileposts'!$F$8,H568&lt;='Intersection Mileposts'!$G$8),"Y",IF(AND(H568&gt;='Intersection Mileposts'!$F$9,H568&lt;='Intersection Mileposts'!$G$9),"Y",IF(AND(H568&gt;='Intersection Mileposts'!$F$10,H568&lt;='Intersection Mileposts'!$G$10),"Y",IF(AND(H568&gt;='Intersection Mileposts'!$F$11,H568&lt;='Intersection Mileposts'!$G$11),"Y",IF(AND(H568&gt;='Intersection Mileposts'!$F$12,H568&lt;='Intersection Mileposts'!$G$12),"Y",IF(AND(H568&gt;='Intersection Mileposts'!$F$13,H568&lt;='Intersection Mileposts'!$G$13),"Y",IF(AND(H568&gt;='Intersection Mileposts'!$F$14,H568&lt;='Intersection Mileposts'!$G$14),"Y",IF(AND(H568&gt;='Intersection Mileposts'!$F$15,H568&lt;='Intersection Mileposts'!$G$15),"Y",IF(AND(H568&gt;='Intersection Mileposts'!$F$16,H568&lt;='Intersection Mileposts'!$G$16),"Y",IF(AND(H568&gt;='Intersection Mileposts'!$F$17,H568&lt;='Intersection Mileposts'!$G$17),"Y",IF(AND(H568&gt;='Intersection Mileposts'!$F$18,H568&lt;='Intersection Mileposts'!$G$18),"Y",IF(AND(H568&gt;='Intersection Mileposts'!$F$19,H568&lt;='Intersection Mileposts'!$G$19),"Y",IF(AND(H568&gt;='Intersection Mileposts'!$F$20,H568&lt;='Intersection Mileposts'!$G$20),"Y",IF(AND(H568&gt;='Intersection Mileposts'!$F$21,H568&lt;='Intersection Mileposts'!$G$21),"Y",IF(AND(H568&gt;='Intersection Mileposts'!$F$22,H568&lt;='Intersection Mileposts'!$G$22),"Y",IF(AND(H568&gt;='Intersection Mileposts'!$F$23,H568&lt;='Intersection Mileposts'!$G$23),"Y",IF(AND(H568&gt;='Intersection Mileposts'!$F$24,H568&lt;='Intersection Mileposts'!$G$24),"Y",IF(AND(H568&gt;='Intersection Mileposts'!$F$25,H568&lt;='Intersection Mileposts'!$G$25),"Y",IF(AND(H568&gt;='Intersection Mileposts'!$F$26,H568&lt;='Intersection Mileposts'!$G$26),"Y",IF(AND(H568&gt;='Intersection Mileposts'!$F$27,H568&lt;='Intersection Mileposts'!$G$27),"Y",IF(AND(H568&gt;='Intersection Mileposts'!$F$28,H568&lt;='Intersection Mileposts'!$G$28),"Y",IF(AND(H568&gt;='Intersection Mileposts'!$F$29,H568&lt;='Intersection Mileposts'!$G$29),"Y", IF(AND(H568&gt;='Intersection Mileposts'!$F$30,H568&lt;='Intersection Mileposts'!$G$30),"Y",IF(AND(H568&gt;='Intersection Mileposts'!$F$31,H568&lt;='Intersection Mileposts'!$G$31),"Y",IF(AND(H568&gt;='Intersection Mileposts'!$F$32,H568&lt;='Intersection Mileposts'!$G$32),"Y",IF(AND(H568&gt;='Intersection Mileposts'!$F$33,H568&lt;='Intersection Mileposts'!$G$33),"Y",IF(AND(H568&gt;='Intersection Mileposts'!$F$34,H568&lt;='Intersection Mileposts'!$G$34),"Y",IF(AND(H568&gt;='Intersection Mileposts'!$F$35,H568&lt;='Intersection Mileposts'!$G$35),"Y",IF(AND(H568&gt;='Intersection Mileposts'!$F$36,H568&lt;='Intersection Mileposts'!$G$36),"Y",IF(AND(H568&gt;='Intersection Mileposts'!$F$37,H568&lt;='Intersection Mileposts'!$G$37),"Y",IF(AND(H568&gt;='Intersection Mileposts'!$F$38,H568&lt;='Intersection Mileposts'!$G$38),"Y",IF(AND(H568&gt;='Intersection Mileposts'!$F$39,H568&lt;='Intersection Mileposts'!$G$39),"Y","N"))))))))))))))))))))))))))))))))))))</f>
        <v/>
      </c>
    </row>
    <row r="569" spans="1:46" x14ac:dyDescent="0.3">
      <c r="A569" s="279"/>
      <c r="B569" s="261"/>
      <c r="C569" s="262"/>
      <c r="D569" s="262"/>
      <c r="E569" s="262"/>
      <c r="F569" s="262"/>
      <c r="G569" s="284"/>
      <c r="H569" s="286"/>
      <c r="I569" s="279"/>
      <c r="J569" s="260"/>
      <c r="K569" s="260"/>
      <c r="L569" s="280"/>
      <c r="M569" s="275"/>
      <c r="N569" s="263"/>
      <c r="P569" s="264" t="str">
        <f>IF(R569 = "", "", COUNT($R$4:R569))</f>
        <v/>
      </c>
      <c r="Q569" s="264" t="str">
        <f t="shared" si="69"/>
        <v/>
      </c>
      <c r="R569" s="265" t="str">
        <f t="shared" si="70"/>
        <v/>
      </c>
      <c r="S569" s="266" t="str">
        <f t="shared" si="75"/>
        <v/>
      </c>
      <c r="T569" s="267" t="str">
        <f t="shared" si="71"/>
        <v/>
      </c>
      <c r="U569" s="268" t="str">
        <f t="shared" si="76"/>
        <v/>
      </c>
      <c r="V569" s="269" t="str">
        <f t="shared" si="72"/>
        <v/>
      </c>
      <c r="W569" s="5"/>
      <c r="AR569" s="2" t="str">
        <f t="shared" si="74"/>
        <v/>
      </c>
      <c r="AS569" s="2" t="str">
        <f t="shared" si="73"/>
        <v/>
      </c>
      <c r="AT569" s="2" t="str">
        <f>IF(AR569="","",IF(AND(H569&gt;='Intersection Mileposts'!$F$5,H569&lt;='Intersection Mileposts'!$G$5),"Y",IF(AND(H569&gt;='Intersection Mileposts'!$F$6,H569&lt;='Intersection Mileposts'!$G$6),"Y",IF(AND(H569&gt;='Intersection Mileposts'!$F$7,H569&lt;='Intersection Mileposts'!$G$7),"Y",IF(AND(H569&gt;='Intersection Mileposts'!$F$8,H569&lt;='Intersection Mileposts'!$G$8),"Y",IF(AND(H569&gt;='Intersection Mileposts'!$F$9,H569&lt;='Intersection Mileposts'!$G$9),"Y",IF(AND(H569&gt;='Intersection Mileposts'!$F$10,H569&lt;='Intersection Mileposts'!$G$10),"Y",IF(AND(H569&gt;='Intersection Mileposts'!$F$11,H569&lt;='Intersection Mileposts'!$G$11),"Y",IF(AND(H569&gt;='Intersection Mileposts'!$F$12,H569&lt;='Intersection Mileposts'!$G$12),"Y",IF(AND(H569&gt;='Intersection Mileposts'!$F$13,H569&lt;='Intersection Mileposts'!$G$13),"Y",IF(AND(H569&gt;='Intersection Mileposts'!$F$14,H569&lt;='Intersection Mileposts'!$G$14),"Y",IF(AND(H569&gt;='Intersection Mileposts'!$F$15,H569&lt;='Intersection Mileposts'!$G$15),"Y",IF(AND(H569&gt;='Intersection Mileposts'!$F$16,H569&lt;='Intersection Mileposts'!$G$16),"Y",IF(AND(H569&gt;='Intersection Mileposts'!$F$17,H569&lt;='Intersection Mileposts'!$G$17),"Y",IF(AND(H569&gt;='Intersection Mileposts'!$F$18,H569&lt;='Intersection Mileposts'!$G$18),"Y",IF(AND(H569&gt;='Intersection Mileposts'!$F$19,H569&lt;='Intersection Mileposts'!$G$19),"Y",IF(AND(H569&gt;='Intersection Mileposts'!$F$20,H569&lt;='Intersection Mileposts'!$G$20),"Y",IF(AND(H569&gt;='Intersection Mileposts'!$F$21,H569&lt;='Intersection Mileposts'!$G$21),"Y",IF(AND(H569&gt;='Intersection Mileposts'!$F$22,H569&lt;='Intersection Mileposts'!$G$22),"Y",IF(AND(H569&gt;='Intersection Mileposts'!$F$23,H569&lt;='Intersection Mileposts'!$G$23),"Y",IF(AND(H569&gt;='Intersection Mileposts'!$F$24,H569&lt;='Intersection Mileposts'!$G$24),"Y",IF(AND(H569&gt;='Intersection Mileposts'!$F$25,H569&lt;='Intersection Mileposts'!$G$25),"Y",IF(AND(H569&gt;='Intersection Mileposts'!$F$26,H569&lt;='Intersection Mileposts'!$G$26),"Y",IF(AND(H569&gt;='Intersection Mileposts'!$F$27,H569&lt;='Intersection Mileposts'!$G$27),"Y",IF(AND(H569&gt;='Intersection Mileposts'!$F$28,H569&lt;='Intersection Mileposts'!$G$28),"Y",IF(AND(H569&gt;='Intersection Mileposts'!$F$29,H569&lt;='Intersection Mileposts'!$G$29),"Y", IF(AND(H569&gt;='Intersection Mileposts'!$F$30,H569&lt;='Intersection Mileposts'!$G$30),"Y",IF(AND(H569&gt;='Intersection Mileposts'!$F$31,H569&lt;='Intersection Mileposts'!$G$31),"Y",IF(AND(H569&gt;='Intersection Mileposts'!$F$32,H569&lt;='Intersection Mileposts'!$G$32),"Y",IF(AND(H569&gt;='Intersection Mileposts'!$F$33,H569&lt;='Intersection Mileposts'!$G$33),"Y",IF(AND(H569&gt;='Intersection Mileposts'!$F$34,H569&lt;='Intersection Mileposts'!$G$34),"Y",IF(AND(H569&gt;='Intersection Mileposts'!$F$35,H569&lt;='Intersection Mileposts'!$G$35),"Y",IF(AND(H569&gt;='Intersection Mileposts'!$F$36,H569&lt;='Intersection Mileposts'!$G$36),"Y",IF(AND(H569&gt;='Intersection Mileposts'!$F$37,H569&lt;='Intersection Mileposts'!$G$37),"Y",IF(AND(H569&gt;='Intersection Mileposts'!$F$38,H569&lt;='Intersection Mileposts'!$G$38),"Y",IF(AND(H569&gt;='Intersection Mileposts'!$F$39,H569&lt;='Intersection Mileposts'!$G$39),"Y","N"))))))))))))))))))))))))))))))))))))</f>
        <v/>
      </c>
    </row>
    <row r="570" spans="1:46" x14ac:dyDescent="0.3">
      <c r="A570" s="279"/>
      <c r="B570" s="261"/>
      <c r="C570" s="262"/>
      <c r="D570" s="262"/>
      <c r="E570" s="262"/>
      <c r="F570" s="262"/>
      <c r="G570" s="284"/>
      <c r="H570" s="286"/>
      <c r="I570" s="279"/>
      <c r="J570" s="260"/>
      <c r="K570" s="260"/>
      <c r="L570" s="280"/>
      <c r="M570" s="275"/>
      <c r="N570" s="263"/>
      <c r="P570" s="264" t="str">
        <f>IF(R570 = "", "", COUNT($R$4:R570))</f>
        <v/>
      </c>
      <c r="Q570" s="264" t="str">
        <f t="shared" si="69"/>
        <v/>
      </c>
      <c r="R570" s="265" t="str">
        <f t="shared" si="70"/>
        <v/>
      </c>
      <c r="S570" s="266" t="str">
        <f t="shared" si="75"/>
        <v/>
      </c>
      <c r="T570" s="267" t="str">
        <f t="shared" si="71"/>
        <v/>
      </c>
      <c r="U570" s="268" t="str">
        <f t="shared" si="76"/>
        <v/>
      </c>
      <c r="V570" s="269" t="str">
        <f t="shared" si="72"/>
        <v/>
      </c>
      <c r="W570" s="5"/>
      <c r="AR570" s="2" t="str">
        <f t="shared" si="74"/>
        <v/>
      </c>
      <c r="AS570" s="2" t="str">
        <f t="shared" si="73"/>
        <v/>
      </c>
      <c r="AT570" s="2" t="str">
        <f>IF(AR570="","",IF(AND(H570&gt;='Intersection Mileposts'!$F$5,H570&lt;='Intersection Mileposts'!$G$5),"Y",IF(AND(H570&gt;='Intersection Mileposts'!$F$6,H570&lt;='Intersection Mileposts'!$G$6),"Y",IF(AND(H570&gt;='Intersection Mileposts'!$F$7,H570&lt;='Intersection Mileposts'!$G$7),"Y",IF(AND(H570&gt;='Intersection Mileposts'!$F$8,H570&lt;='Intersection Mileposts'!$G$8),"Y",IF(AND(H570&gt;='Intersection Mileposts'!$F$9,H570&lt;='Intersection Mileposts'!$G$9),"Y",IF(AND(H570&gt;='Intersection Mileposts'!$F$10,H570&lt;='Intersection Mileposts'!$G$10),"Y",IF(AND(H570&gt;='Intersection Mileposts'!$F$11,H570&lt;='Intersection Mileposts'!$G$11),"Y",IF(AND(H570&gt;='Intersection Mileposts'!$F$12,H570&lt;='Intersection Mileposts'!$G$12),"Y",IF(AND(H570&gt;='Intersection Mileposts'!$F$13,H570&lt;='Intersection Mileposts'!$G$13),"Y",IF(AND(H570&gt;='Intersection Mileposts'!$F$14,H570&lt;='Intersection Mileposts'!$G$14),"Y",IF(AND(H570&gt;='Intersection Mileposts'!$F$15,H570&lt;='Intersection Mileposts'!$G$15),"Y",IF(AND(H570&gt;='Intersection Mileposts'!$F$16,H570&lt;='Intersection Mileposts'!$G$16),"Y",IF(AND(H570&gt;='Intersection Mileposts'!$F$17,H570&lt;='Intersection Mileposts'!$G$17),"Y",IF(AND(H570&gt;='Intersection Mileposts'!$F$18,H570&lt;='Intersection Mileposts'!$G$18),"Y",IF(AND(H570&gt;='Intersection Mileposts'!$F$19,H570&lt;='Intersection Mileposts'!$G$19),"Y",IF(AND(H570&gt;='Intersection Mileposts'!$F$20,H570&lt;='Intersection Mileposts'!$G$20),"Y",IF(AND(H570&gt;='Intersection Mileposts'!$F$21,H570&lt;='Intersection Mileposts'!$G$21),"Y",IF(AND(H570&gt;='Intersection Mileposts'!$F$22,H570&lt;='Intersection Mileposts'!$G$22),"Y",IF(AND(H570&gt;='Intersection Mileposts'!$F$23,H570&lt;='Intersection Mileposts'!$G$23),"Y",IF(AND(H570&gt;='Intersection Mileposts'!$F$24,H570&lt;='Intersection Mileposts'!$G$24),"Y",IF(AND(H570&gt;='Intersection Mileposts'!$F$25,H570&lt;='Intersection Mileposts'!$G$25),"Y",IF(AND(H570&gt;='Intersection Mileposts'!$F$26,H570&lt;='Intersection Mileposts'!$G$26),"Y",IF(AND(H570&gt;='Intersection Mileposts'!$F$27,H570&lt;='Intersection Mileposts'!$G$27),"Y",IF(AND(H570&gt;='Intersection Mileposts'!$F$28,H570&lt;='Intersection Mileposts'!$G$28),"Y",IF(AND(H570&gt;='Intersection Mileposts'!$F$29,H570&lt;='Intersection Mileposts'!$G$29),"Y", IF(AND(H570&gt;='Intersection Mileposts'!$F$30,H570&lt;='Intersection Mileposts'!$G$30),"Y",IF(AND(H570&gt;='Intersection Mileposts'!$F$31,H570&lt;='Intersection Mileposts'!$G$31),"Y",IF(AND(H570&gt;='Intersection Mileposts'!$F$32,H570&lt;='Intersection Mileposts'!$G$32),"Y",IF(AND(H570&gt;='Intersection Mileposts'!$F$33,H570&lt;='Intersection Mileposts'!$G$33),"Y",IF(AND(H570&gt;='Intersection Mileposts'!$F$34,H570&lt;='Intersection Mileposts'!$G$34),"Y",IF(AND(H570&gt;='Intersection Mileposts'!$F$35,H570&lt;='Intersection Mileposts'!$G$35),"Y",IF(AND(H570&gt;='Intersection Mileposts'!$F$36,H570&lt;='Intersection Mileposts'!$G$36),"Y",IF(AND(H570&gt;='Intersection Mileposts'!$F$37,H570&lt;='Intersection Mileposts'!$G$37),"Y",IF(AND(H570&gt;='Intersection Mileposts'!$F$38,H570&lt;='Intersection Mileposts'!$G$38),"Y",IF(AND(H570&gt;='Intersection Mileposts'!$F$39,H570&lt;='Intersection Mileposts'!$G$39),"Y","N"))))))))))))))))))))))))))))))))))))</f>
        <v/>
      </c>
    </row>
    <row r="571" spans="1:46" x14ac:dyDescent="0.3">
      <c r="A571" s="279"/>
      <c r="B571" s="261"/>
      <c r="C571" s="262"/>
      <c r="D571" s="262"/>
      <c r="E571" s="262"/>
      <c r="F571" s="262"/>
      <c r="G571" s="284"/>
      <c r="H571" s="286"/>
      <c r="I571" s="279"/>
      <c r="J571" s="260"/>
      <c r="K571" s="260"/>
      <c r="L571" s="280"/>
      <c r="M571" s="275"/>
      <c r="N571" s="263"/>
      <c r="P571" s="264" t="str">
        <f>IF(R571 = "", "", COUNT($R$4:R571))</f>
        <v/>
      </c>
      <c r="Q571" s="264" t="str">
        <f t="shared" si="69"/>
        <v/>
      </c>
      <c r="R571" s="265" t="str">
        <f t="shared" si="70"/>
        <v/>
      </c>
      <c r="S571" s="266" t="str">
        <f t="shared" si="75"/>
        <v/>
      </c>
      <c r="T571" s="267" t="str">
        <f t="shared" si="71"/>
        <v/>
      </c>
      <c r="U571" s="268" t="str">
        <f t="shared" si="76"/>
        <v/>
      </c>
      <c r="V571" s="269" t="str">
        <f t="shared" si="72"/>
        <v/>
      </c>
      <c r="W571" s="5"/>
      <c r="AR571" s="2" t="str">
        <f t="shared" si="74"/>
        <v/>
      </c>
      <c r="AS571" s="2" t="str">
        <f t="shared" si="73"/>
        <v/>
      </c>
      <c r="AT571" s="2" t="str">
        <f>IF(AR571="","",IF(AND(H571&gt;='Intersection Mileposts'!$F$5,H571&lt;='Intersection Mileposts'!$G$5),"Y",IF(AND(H571&gt;='Intersection Mileposts'!$F$6,H571&lt;='Intersection Mileposts'!$G$6),"Y",IF(AND(H571&gt;='Intersection Mileposts'!$F$7,H571&lt;='Intersection Mileposts'!$G$7),"Y",IF(AND(H571&gt;='Intersection Mileposts'!$F$8,H571&lt;='Intersection Mileposts'!$G$8),"Y",IF(AND(H571&gt;='Intersection Mileposts'!$F$9,H571&lt;='Intersection Mileposts'!$G$9),"Y",IF(AND(H571&gt;='Intersection Mileposts'!$F$10,H571&lt;='Intersection Mileposts'!$G$10),"Y",IF(AND(H571&gt;='Intersection Mileposts'!$F$11,H571&lt;='Intersection Mileposts'!$G$11),"Y",IF(AND(H571&gt;='Intersection Mileposts'!$F$12,H571&lt;='Intersection Mileposts'!$G$12),"Y",IF(AND(H571&gt;='Intersection Mileposts'!$F$13,H571&lt;='Intersection Mileposts'!$G$13),"Y",IF(AND(H571&gt;='Intersection Mileposts'!$F$14,H571&lt;='Intersection Mileposts'!$G$14),"Y",IF(AND(H571&gt;='Intersection Mileposts'!$F$15,H571&lt;='Intersection Mileposts'!$G$15),"Y",IF(AND(H571&gt;='Intersection Mileposts'!$F$16,H571&lt;='Intersection Mileposts'!$G$16),"Y",IF(AND(H571&gt;='Intersection Mileposts'!$F$17,H571&lt;='Intersection Mileposts'!$G$17),"Y",IF(AND(H571&gt;='Intersection Mileposts'!$F$18,H571&lt;='Intersection Mileposts'!$G$18),"Y",IF(AND(H571&gt;='Intersection Mileposts'!$F$19,H571&lt;='Intersection Mileposts'!$G$19),"Y",IF(AND(H571&gt;='Intersection Mileposts'!$F$20,H571&lt;='Intersection Mileposts'!$G$20),"Y",IF(AND(H571&gt;='Intersection Mileposts'!$F$21,H571&lt;='Intersection Mileposts'!$G$21),"Y",IF(AND(H571&gt;='Intersection Mileposts'!$F$22,H571&lt;='Intersection Mileposts'!$G$22),"Y",IF(AND(H571&gt;='Intersection Mileposts'!$F$23,H571&lt;='Intersection Mileposts'!$G$23),"Y",IF(AND(H571&gt;='Intersection Mileposts'!$F$24,H571&lt;='Intersection Mileposts'!$G$24),"Y",IF(AND(H571&gt;='Intersection Mileposts'!$F$25,H571&lt;='Intersection Mileposts'!$G$25),"Y",IF(AND(H571&gt;='Intersection Mileposts'!$F$26,H571&lt;='Intersection Mileposts'!$G$26),"Y",IF(AND(H571&gt;='Intersection Mileposts'!$F$27,H571&lt;='Intersection Mileposts'!$G$27),"Y",IF(AND(H571&gt;='Intersection Mileposts'!$F$28,H571&lt;='Intersection Mileposts'!$G$28),"Y",IF(AND(H571&gt;='Intersection Mileposts'!$F$29,H571&lt;='Intersection Mileposts'!$G$29),"Y", IF(AND(H571&gt;='Intersection Mileposts'!$F$30,H571&lt;='Intersection Mileposts'!$G$30),"Y",IF(AND(H571&gt;='Intersection Mileposts'!$F$31,H571&lt;='Intersection Mileposts'!$G$31),"Y",IF(AND(H571&gt;='Intersection Mileposts'!$F$32,H571&lt;='Intersection Mileposts'!$G$32),"Y",IF(AND(H571&gt;='Intersection Mileposts'!$F$33,H571&lt;='Intersection Mileposts'!$G$33),"Y",IF(AND(H571&gt;='Intersection Mileposts'!$F$34,H571&lt;='Intersection Mileposts'!$G$34),"Y",IF(AND(H571&gt;='Intersection Mileposts'!$F$35,H571&lt;='Intersection Mileposts'!$G$35),"Y",IF(AND(H571&gt;='Intersection Mileposts'!$F$36,H571&lt;='Intersection Mileposts'!$G$36),"Y",IF(AND(H571&gt;='Intersection Mileposts'!$F$37,H571&lt;='Intersection Mileposts'!$G$37),"Y",IF(AND(H571&gt;='Intersection Mileposts'!$F$38,H571&lt;='Intersection Mileposts'!$G$38),"Y",IF(AND(H571&gt;='Intersection Mileposts'!$F$39,H571&lt;='Intersection Mileposts'!$G$39),"Y","N"))))))))))))))))))))))))))))))))))))</f>
        <v/>
      </c>
    </row>
    <row r="572" spans="1:46" x14ac:dyDescent="0.3">
      <c r="A572" s="279"/>
      <c r="B572" s="261"/>
      <c r="C572" s="262"/>
      <c r="D572" s="262"/>
      <c r="E572" s="262"/>
      <c r="F572" s="262"/>
      <c r="G572" s="284"/>
      <c r="H572" s="286"/>
      <c r="I572" s="279"/>
      <c r="J572" s="260"/>
      <c r="K572" s="260"/>
      <c r="L572" s="280"/>
      <c r="M572" s="275"/>
      <c r="N572" s="263"/>
      <c r="P572" s="264" t="str">
        <f>IF(R572 = "", "", COUNT($R$4:R572))</f>
        <v/>
      </c>
      <c r="Q572" s="264" t="str">
        <f t="shared" si="69"/>
        <v/>
      </c>
      <c r="R572" s="265" t="str">
        <f t="shared" si="70"/>
        <v/>
      </c>
      <c r="S572" s="266" t="str">
        <f t="shared" si="75"/>
        <v/>
      </c>
      <c r="T572" s="267" t="str">
        <f t="shared" si="71"/>
        <v/>
      </c>
      <c r="U572" s="268" t="str">
        <f t="shared" si="76"/>
        <v/>
      </c>
      <c r="V572" s="269" t="str">
        <f t="shared" si="72"/>
        <v/>
      </c>
      <c r="W572" s="5"/>
      <c r="AR572" s="2" t="str">
        <f t="shared" si="74"/>
        <v/>
      </c>
      <c r="AS572" s="2" t="str">
        <f t="shared" si="73"/>
        <v/>
      </c>
      <c r="AT572" s="2" t="str">
        <f>IF(AR572="","",IF(AND(H572&gt;='Intersection Mileposts'!$F$5,H572&lt;='Intersection Mileposts'!$G$5),"Y",IF(AND(H572&gt;='Intersection Mileposts'!$F$6,H572&lt;='Intersection Mileposts'!$G$6),"Y",IF(AND(H572&gt;='Intersection Mileposts'!$F$7,H572&lt;='Intersection Mileposts'!$G$7),"Y",IF(AND(H572&gt;='Intersection Mileposts'!$F$8,H572&lt;='Intersection Mileposts'!$G$8),"Y",IF(AND(H572&gt;='Intersection Mileposts'!$F$9,H572&lt;='Intersection Mileposts'!$G$9),"Y",IF(AND(H572&gt;='Intersection Mileposts'!$F$10,H572&lt;='Intersection Mileposts'!$G$10),"Y",IF(AND(H572&gt;='Intersection Mileposts'!$F$11,H572&lt;='Intersection Mileposts'!$G$11),"Y",IF(AND(H572&gt;='Intersection Mileposts'!$F$12,H572&lt;='Intersection Mileposts'!$G$12),"Y",IF(AND(H572&gt;='Intersection Mileposts'!$F$13,H572&lt;='Intersection Mileposts'!$G$13),"Y",IF(AND(H572&gt;='Intersection Mileposts'!$F$14,H572&lt;='Intersection Mileposts'!$G$14),"Y",IF(AND(H572&gt;='Intersection Mileposts'!$F$15,H572&lt;='Intersection Mileposts'!$G$15),"Y",IF(AND(H572&gt;='Intersection Mileposts'!$F$16,H572&lt;='Intersection Mileposts'!$G$16),"Y",IF(AND(H572&gt;='Intersection Mileposts'!$F$17,H572&lt;='Intersection Mileposts'!$G$17),"Y",IF(AND(H572&gt;='Intersection Mileposts'!$F$18,H572&lt;='Intersection Mileposts'!$G$18),"Y",IF(AND(H572&gt;='Intersection Mileposts'!$F$19,H572&lt;='Intersection Mileposts'!$G$19),"Y",IF(AND(H572&gt;='Intersection Mileposts'!$F$20,H572&lt;='Intersection Mileposts'!$G$20),"Y",IF(AND(H572&gt;='Intersection Mileposts'!$F$21,H572&lt;='Intersection Mileposts'!$G$21),"Y",IF(AND(H572&gt;='Intersection Mileposts'!$F$22,H572&lt;='Intersection Mileposts'!$G$22),"Y",IF(AND(H572&gt;='Intersection Mileposts'!$F$23,H572&lt;='Intersection Mileposts'!$G$23),"Y",IF(AND(H572&gt;='Intersection Mileposts'!$F$24,H572&lt;='Intersection Mileposts'!$G$24),"Y",IF(AND(H572&gt;='Intersection Mileposts'!$F$25,H572&lt;='Intersection Mileposts'!$G$25),"Y",IF(AND(H572&gt;='Intersection Mileposts'!$F$26,H572&lt;='Intersection Mileposts'!$G$26),"Y",IF(AND(H572&gt;='Intersection Mileposts'!$F$27,H572&lt;='Intersection Mileposts'!$G$27),"Y",IF(AND(H572&gt;='Intersection Mileposts'!$F$28,H572&lt;='Intersection Mileposts'!$G$28),"Y",IF(AND(H572&gt;='Intersection Mileposts'!$F$29,H572&lt;='Intersection Mileposts'!$G$29),"Y", IF(AND(H572&gt;='Intersection Mileposts'!$F$30,H572&lt;='Intersection Mileposts'!$G$30),"Y",IF(AND(H572&gt;='Intersection Mileposts'!$F$31,H572&lt;='Intersection Mileposts'!$G$31),"Y",IF(AND(H572&gt;='Intersection Mileposts'!$F$32,H572&lt;='Intersection Mileposts'!$G$32),"Y",IF(AND(H572&gt;='Intersection Mileposts'!$F$33,H572&lt;='Intersection Mileposts'!$G$33),"Y",IF(AND(H572&gt;='Intersection Mileposts'!$F$34,H572&lt;='Intersection Mileposts'!$G$34),"Y",IF(AND(H572&gt;='Intersection Mileposts'!$F$35,H572&lt;='Intersection Mileposts'!$G$35),"Y",IF(AND(H572&gt;='Intersection Mileposts'!$F$36,H572&lt;='Intersection Mileposts'!$G$36),"Y",IF(AND(H572&gt;='Intersection Mileposts'!$F$37,H572&lt;='Intersection Mileposts'!$G$37),"Y",IF(AND(H572&gt;='Intersection Mileposts'!$F$38,H572&lt;='Intersection Mileposts'!$G$38),"Y",IF(AND(H572&gt;='Intersection Mileposts'!$F$39,H572&lt;='Intersection Mileposts'!$G$39),"Y","N"))))))))))))))))))))))))))))))))))))</f>
        <v/>
      </c>
    </row>
    <row r="573" spans="1:46" x14ac:dyDescent="0.3">
      <c r="A573" s="279"/>
      <c r="B573" s="261"/>
      <c r="C573" s="262"/>
      <c r="D573" s="262"/>
      <c r="E573" s="262"/>
      <c r="F573" s="262"/>
      <c r="G573" s="284"/>
      <c r="H573" s="286"/>
      <c r="I573" s="279"/>
      <c r="J573" s="260"/>
      <c r="K573" s="260"/>
      <c r="L573" s="280"/>
      <c r="M573" s="275"/>
      <c r="N573" s="263"/>
      <c r="P573" s="264" t="str">
        <f>IF(R573 = "", "", COUNT($R$4:R573))</f>
        <v/>
      </c>
      <c r="Q573" s="264" t="str">
        <f t="shared" si="69"/>
        <v/>
      </c>
      <c r="R573" s="265" t="str">
        <f t="shared" si="70"/>
        <v/>
      </c>
      <c r="S573" s="266" t="str">
        <f t="shared" si="75"/>
        <v/>
      </c>
      <c r="T573" s="267" t="str">
        <f t="shared" si="71"/>
        <v/>
      </c>
      <c r="U573" s="268" t="str">
        <f t="shared" si="76"/>
        <v/>
      </c>
      <c r="V573" s="269" t="str">
        <f t="shared" si="72"/>
        <v/>
      </c>
      <c r="W573" s="5"/>
      <c r="AR573" s="2" t="str">
        <f t="shared" si="74"/>
        <v/>
      </c>
      <c r="AS573" s="2" t="str">
        <f t="shared" si="73"/>
        <v/>
      </c>
      <c r="AT573" s="2" t="str">
        <f>IF(AR573="","",IF(AND(H573&gt;='Intersection Mileposts'!$F$5,H573&lt;='Intersection Mileposts'!$G$5),"Y",IF(AND(H573&gt;='Intersection Mileposts'!$F$6,H573&lt;='Intersection Mileposts'!$G$6),"Y",IF(AND(H573&gt;='Intersection Mileposts'!$F$7,H573&lt;='Intersection Mileposts'!$G$7),"Y",IF(AND(H573&gt;='Intersection Mileposts'!$F$8,H573&lt;='Intersection Mileposts'!$G$8),"Y",IF(AND(H573&gt;='Intersection Mileposts'!$F$9,H573&lt;='Intersection Mileposts'!$G$9),"Y",IF(AND(H573&gt;='Intersection Mileposts'!$F$10,H573&lt;='Intersection Mileposts'!$G$10),"Y",IF(AND(H573&gt;='Intersection Mileposts'!$F$11,H573&lt;='Intersection Mileposts'!$G$11),"Y",IF(AND(H573&gt;='Intersection Mileposts'!$F$12,H573&lt;='Intersection Mileposts'!$G$12),"Y",IF(AND(H573&gt;='Intersection Mileposts'!$F$13,H573&lt;='Intersection Mileposts'!$G$13),"Y",IF(AND(H573&gt;='Intersection Mileposts'!$F$14,H573&lt;='Intersection Mileposts'!$G$14),"Y",IF(AND(H573&gt;='Intersection Mileposts'!$F$15,H573&lt;='Intersection Mileposts'!$G$15),"Y",IF(AND(H573&gt;='Intersection Mileposts'!$F$16,H573&lt;='Intersection Mileposts'!$G$16),"Y",IF(AND(H573&gt;='Intersection Mileposts'!$F$17,H573&lt;='Intersection Mileposts'!$G$17),"Y",IF(AND(H573&gt;='Intersection Mileposts'!$F$18,H573&lt;='Intersection Mileposts'!$G$18),"Y",IF(AND(H573&gt;='Intersection Mileposts'!$F$19,H573&lt;='Intersection Mileposts'!$G$19),"Y",IF(AND(H573&gt;='Intersection Mileposts'!$F$20,H573&lt;='Intersection Mileposts'!$G$20),"Y",IF(AND(H573&gt;='Intersection Mileposts'!$F$21,H573&lt;='Intersection Mileposts'!$G$21),"Y",IF(AND(H573&gt;='Intersection Mileposts'!$F$22,H573&lt;='Intersection Mileposts'!$G$22),"Y",IF(AND(H573&gt;='Intersection Mileposts'!$F$23,H573&lt;='Intersection Mileposts'!$G$23),"Y",IF(AND(H573&gt;='Intersection Mileposts'!$F$24,H573&lt;='Intersection Mileposts'!$G$24),"Y",IF(AND(H573&gt;='Intersection Mileposts'!$F$25,H573&lt;='Intersection Mileposts'!$G$25),"Y",IF(AND(H573&gt;='Intersection Mileposts'!$F$26,H573&lt;='Intersection Mileposts'!$G$26),"Y",IF(AND(H573&gt;='Intersection Mileposts'!$F$27,H573&lt;='Intersection Mileposts'!$G$27),"Y",IF(AND(H573&gt;='Intersection Mileposts'!$F$28,H573&lt;='Intersection Mileposts'!$G$28),"Y",IF(AND(H573&gt;='Intersection Mileposts'!$F$29,H573&lt;='Intersection Mileposts'!$G$29),"Y", IF(AND(H573&gt;='Intersection Mileposts'!$F$30,H573&lt;='Intersection Mileposts'!$G$30),"Y",IF(AND(H573&gt;='Intersection Mileposts'!$F$31,H573&lt;='Intersection Mileposts'!$G$31),"Y",IF(AND(H573&gt;='Intersection Mileposts'!$F$32,H573&lt;='Intersection Mileposts'!$G$32),"Y",IF(AND(H573&gt;='Intersection Mileposts'!$F$33,H573&lt;='Intersection Mileposts'!$G$33),"Y",IF(AND(H573&gt;='Intersection Mileposts'!$F$34,H573&lt;='Intersection Mileposts'!$G$34),"Y",IF(AND(H573&gt;='Intersection Mileposts'!$F$35,H573&lt;='Intersection Mileposts'!$G$35),"Y",IF(AND(H573&gt;='Intersection Mileposts'!$F$36,H573&lt;='Intersection Mileposts'!$G$36),"Y",IF(AND(H573&gt;='Intersection Mileposts'!$F$37,H573&lt;='Intersection Mileposts'!$G$37),"Y",IF(AND(H573&gt;='Intersection Mileposts'!$F$38,H573&lt;='Intersection Mileposts'!$G$38),"Y",IF(AND(H573&gt;='Intersection Mileposts'!$F$39,H573&lt;='Intersection Mileposts'!$G$39),"Y","N"))))))))))))))))))))))))))))))))))))</f>
        <v/>
      </c>
    </row>
    <row r="574" spans="1:46" x14ac:dyDescent="0.3">
      <c r="A574" s="279"/>
      <c r="B574" s="261"/>
      <c r="C574" s="262"/>
      <c r="D574" s="262"/>
      <c r="E574" s="262"/>
      <c r="F574" s="262"/>
      <c r="G574" s="284"/>
      <c r="H574" s="286"/>
      <c r="I574" s="279"/>
      <c r="J574" s="260"/>
      <c r="K574" s="260"/>
      <c r="L574" s="280"/>
      <c r="M574" s="275"/>
      <c r="N574" s="263"/>
      <c r="P574" s="264" t="str">
        <f>IF(R574 = "", "", COUNT($R$4:R574))</f>
        <v/>
      </c>
      <c r="Q574" s="264" t="str">
        <f t="shared" si="69"/>
        <v/>
      </c>
      <c r="R574" s="265" t="str">
        <f t="shared" si="70"/>
        <v/>
      </c>
      <c r="S574" s="266" t="str">
        <f t="shared" si="75"/>
        <v/>
      </c>
      <c r="T574" s="267" t="str">
        <f t="shared" si="71"/>
        <v/>
      </c>
      <c r="U574" s="268" t="str">
        <f t="shared" si="76"/>
        <v/>
      </c>
      <c r="V574" s="269" t="str">
        <f t="shared" si="72"/>
        <v/>
      </c>
      <c r="W574" s="5"/>
      <c r="AR574" s="2" t="str">
        <f t="shared" si="74"/>
        <v/>
      </c>
      <c r="AS574" s="2" t="str">
        <f t="shared" si="73"/>
        <v/>
      </c>
      <c r="AT574" s="2" t="str">
        <f>IF(AR574="","",IF(AND(H574&gt;='Intersection Mileposts'!$F$5,H574&lt;='Intersection Mileposts'!$G$5),"Y",IF(AND(H574&gt;='Intersection Mileposts'!$F$6,H574&lt;='Intersection Mileposts'!$G$6),"Y",IF(AND(H574&gt;='Intersection Mileposts'!$F$7,H574&lt;='Intersection Mileposts'!$G$7),"Y",IF(AND(H574&gt;='Intersection Mileposts'!$F$8,H574&lt;='Intersection Mileposts'!$G$8),"Y",IF(AND(H574&gt;='Intersection Mileposts'!$F$9,H574&lt;='Intersection Mileposts'!$G$9),"Y",IF(AND(H574&gt;='Intersection Mileposts'!$F$10,H574&lt;='Intersection Mileposts'!$G$10),"Y",IF(AND(H574&gt;='Intersection Mileposts'!$F$11,H574&lt;='Intersection Mileposts'!$G$11),"Y",IF(AND(H574&gt;='Intersection Mileposts'!$F$12,H574&lt;='Intersection Mileposts'!$G$12),"Y",IF(AND(H574&gt;='Intersection Mileposts'!$F$13,H574&lt;='Intersection Mileposts'!$G$13),"Y",IF(AND(H574&gt;='Intersection Mileposts'!$F$14,H574&lt;='Intersection Mileposts'!$G$14),"Y",IF(AND(H574&gt;='Intersection Mileposts'!$F$15,H574&lt;='Intersection Mileposts'!$G$15),"Y",IF(AND(H574&gt;='Intersection Mileposts'!$F$16,H574&lt;='Intersection Mileposts'!$G$16),"Y",IF(AND(H574&gt;='Intersection Mileposts'!$F$17,H574&lt;='Intersection Mileposts'!$G$17),"Y",IF(AND(H574&gt;='Intersection Mileposts'!$F$18,H574&lt;='Intersection Mileposts'!$G$18),"Y",IF(AND(H574&gt;='Intersection Mileposts'!$F$19,H574&lt;='Intersection Mileposts'!$G$19),"Y",IF(AND(H574&gt;='Intersection Mileposts'!$F$20,H574&lt;='Intersection Mileposts'!$G$20),"Y",IF(AND(H574&gt;='Intersection Mileposts'!$F$21,H574&lt;='Intersection Mileposts'!$G$21),"Y",IF(AND(H574&gt;='Intersection Mileposts'!$F$22,H574&lt;='Intersection Mileposts'!$G$22),"Y",IF(AND(H574&gt;='Intersection Mileposts'!$F$23,H574&lt;='Intersection Mileposts'!$G$23),"Y",IF(AND(H574&gt;='Intersection Mileposts'!$F$24,H574&lt;='Intersection Mileposts'!$G$24),"Y",IF(AND(H574&gt;='Intersection Mileposts'!$F$25,H574&lt;='Intersection Mileposts'!$G$25),"Y",IF(AND(H574&gt;='Intersection Mileposts'!$F$26,H574&lt;='Intersection Mileposts'!$G$26),"Y",IF(AND(H574&gt;='Intersection Mileposts'!$F$27,H574&lt;='Intersection Mileposts'!$G$27),"Y",IF(AND(H574&gt;='Intersection Mileposts'!$F$28,H574&lt;='Intersection Mileposts'!$G$28),"Y",IF(AND(H574&gt;='Intersection Mileposts'!$F$29,H574&lt;='Intersection Mileposts'!$G$29),"Y", IF(AND(H574&gt;='Intersection Mileposts'!$F$30,H574&lt;='Intersection Mileposts'!$G$30),"Y",IF(AND(H574&gt;='Intersection Mileposts'!$F$31,H574&lt;='Intersection Mileposts'!$G$31),"Y",IF(AND(H574&gt;='Intersection Mileposts'!$F$32,H574&lt;='Intersection Mileposts'!$G$32),"Y",IF(AND(H574&gt;='Intersection Mileposts'!$F$33,H574&lt;='Intersection Mileposts'!$G$33),"Y",IF(AND(H574&gt;='Intersection Mileposts'!$F$34,H574&lt;='Intersection Mileposts'!$G$34),"Y",IF(AND(H574&gt;='Intersection Mileposts'!$F$35,H574&lt;='Intersection Mileposts'!$G$35),"Y",IF(AND(H574&gt;='Intersection Mileposts'!$F$36,H574&lt;='Intersection Mileposts'!$G$36),"Y",IF(AND(H574&gt;='Intersection Mileposts'!$F$37,H574&lt;='Intersection Mileposts'!$G$37),"Y",IF(AND(H574&gt;='Intersection Mileposts'!$F$38,H574&lt;='Intersection Mileposts'!$G$38),"Y",IF(AND(H574&gt;='Intersection Mileposts'!$F$39,H574&lt;='Intersection Mileposts'!$G$39),"Y","N"))))))))))))))))))))))))))))))))))))</f>
        <v/>
      </c>
    </row>
    <row r="575" spans="1:46" x14ac:dyDescent="0.3">
      <c r="A575" s="279"/>
      <c r="B575" s="261"/>
      <c r="C575" s="262"/>
      <c r="D575" s="262"/>
      <c r="E575" s="262"/>
      <c r="F575" s="262"/>
      <c r="G575" s="284"/>
      <c r="H575" s="286"/>
      <c r="I575" s="279"/>
      <c r="J575" s="260"/>
      <c r="K575" s="260"/>
      <c r="L575" s="280"/>
      <c r="M575" s="275"/>
      <c r="N575" s="263"/>
      <c r="P575" s="264" t="str">
        <f>IF(R575 = "", "", COUNT($R$4:R575))</f>
        <v/>
      </c>
      <c r="Q575" s="264" t="str">
        <f t="shared" si="69"/>
        <v/>
      </c>
      <c r="R575" s="265" t="str">
        <f t="shared" si="70"/>
        <v/>
      </c>
      <c r="S575" s="266" t="str">
        <f t="shared" si="75"/>
        <v/>
      </c>
      <c r="T575" s="267" t="str">
        <f t="shared" si="71"/>
        <v/>
      </c>
      <c r="U575" s="268" t="str">
        <f t="shared" si="76"/>
        <v/>
      </c>
      <c r="V575" s="269" t="str">
        <f t="shared" si="72"/>
        <v/>
      </c>
      <c r="W575" s="5"/>
      <c r="AR575" s="2" t="str">
        <f t="shared" si="74"/>
        <v/>
      </c>
      <c r="AS575" s="2" t="str">
        <f t="shared" si="73"/>
        <v/>
      </c>
      <c r="AT575" s="2" t="str">
        <f>IF(AR575="","",IF(AND(H575&gt;='Intersection Mileposts'!$F$5,H575&lt;='Intersection Mileposts'!$G$5),"Y",IF(AND(H575&gt;='Intersection Mileposts'!$F$6,H575&lt;='Intersection Mileposts'!$G$6),"Y",IF(AND(H575&gt;='Intersection Mileposts'!$F$7,H575&lt;='Intersection Mileposts'!$G$7),"Y",IF(AND(H575&gt;='Intersection Mileposts'!$F$8,H575&lt;='Intersection Mileposts'!$G$8),"Y",IF(AND(H575&gt;='Intersection Mileposts'!$F$9,H575&lt;='Intersection Mileposts'!$G$9),"Y",IF(AND(H575&gt;='Intersection Mileposts'!$F$10,H575&lt;='Intersection Mileposts'!$G$10),"Y",IF(AND(H575&gt;='Intersection Mileposts'!$F$11,H575&lt;='Intersection Mileposts'!$G$11),"Y",IF(AND(H575&gt;='Intersection Mileposts'!$F$12,H575&lt;='Intersection Mileposts'!$G$12),"Y",IF(AND(H575&gt;='Intersection Mileposts'!$F$13,H575&lt;='Intersection Mileposts'!$G$13),"Y",IF(AND(H575&gt;='Intersection Mileposts'!$F$14,H575&lt;='Intersection Mileposts'!$G$14),"Y",IF(AND(H575&gt;='Intersection Mileposts'!$F$15,H575&lt;='Intersection Mileposts'!$G$15),"Y",IF(AND(H575&gt;='Intersection Mileposts'!$F$16,H575&lt;='Intersection Mileposts'!$G$16),"Y",IF(AND(H575&gt;='Intersection Mileposts'!$F$17,H575&lt;='Intersection Mileposts'!$G$17),"Y",IF(AND(H575&gt;='Intersection Mileposts'!$F$18,H575&lt;='Intersection Mileposts'!$G$18),"Y",IF(AND(H575&gt;='Intersection Mileposts'!$F$19,H575&lt;='Intersection Mileposts'!$G$19),"Y",IF(AND(H575&gt;='Intersection Mileposts'!$F$20,H575&lt;='Intersection Mileposts'!$G$20),"Y",IF(AND(H575&gt;='Intersection Mileposts'!$F$21,H575&lt;='Intersection Mileposts'!$G$21),"Y",IF(AND(H575&gt;='Intersection Mileposts'!$F$22,H575&lt;='Intersection Mileposts'!$G$22),"Y",IF(AND(H575&gt;='Intersection Mileposts'!$F$23,H575&lt;='Intersection Mileposts'!$G$23),"Y",IF(AND(H575&gt;='Intersection Mileposts'!$F$24,H575&lt;='Intersection Mileposts'!$G$24),"Y",IF(AND(H575&gt;='Intersection Mileposts'!$F$25,H575&lt;='Intersection Mileposts'!$G$25),"Y",IF(AND(H575&gt;='Intersection Mileposts'!$F$26,H575&lt;='Intersection Mileposts'!$G$26),"Y",IF(AND(H575&gt;='Intersection Mileposts'!$F$27,H575&lt;='Intersection Mileposts'!$G$27),"Y",IF(AND(H575&gt;='Intersection Mileposts'!$F$28,H575&lt;='Intersection Mileposts'!$G$28),"Y",IF(AND(H575&gt;='Intersection Mileposts'!$F$29,H575&lt;='Intersection Mileposts'!$G$29),"Y", IF(AND(H575&gt;='Intersection Mileposts'!$F$30,H575&lt;='Intersection Mileposts'!$G$30),"Y",IF(AND(H575&gt;='Intersection Mileposts'!$F$31,H575&lt;='Intersection Mileposts'!$G$31),"Y",IF(AND(H575&gt;='Intersection Mileposts'!$F$32,H575&lt;='Intersection Mileposts'!$G$32),"Y",IF(AND(H575&gt;='Intersection Mileposts'!$F$33,H575&lt;='Intersection Mileposts'!$G$33),"Y",IF(AND(H575&gt;='Intersection Mileposts'!$F$34,H575&lt;='Intersection Mileposts'!$G$34),"Y",IF(AND(H575&gt;='Intersection Mileposts'!$F$35,H575&lt;='Intersection Mileposts'!$G$35),"Y",IF(AND(H575&gt;='Intersection Mileposts'!$F$36,H575&lt;='Intersection Mileposts'!$G$36),"Y",IF(AND(H575&gt;='Intersection Mileposts'!$F$37,H575&lt;='Intersection Mileposts'!$G$37),"Y",IF(AND(H575&gt;='Intersection Mileposts'!$F$38,H575&lt;='Intersection Mileposts'!$G$38),"Y",IF(AND(H575&gt;='Intersection Mileposts'!$F$39,H575&lt;='Intersection Mileposts'!$G$39),"Y","N"))))))))))))))))))))))))))))))))))))</f>
        <v/>
      </c>
    </row>
    <row r="576" spans="1:46" x14ac:dyDescent="0.3">
      <c r="A576" s="279"/>
      <c r="B576" s="261"/>
      <c r="C576" s="262"/>
      <c r="D576" s="262"/>
      <c r="E576" s="262"/>
      <c r="F576" s="262"/>
      <c r="G576" s="284"/>
      <c r="H576" s="286"/>
      <c r="I576" s="279"/>
      <c r="J576" s="260"/>
      <c r="K576" s="260"/>
      <c r="L576" s="280"/>
      <c r="M576" s="275"/>
      <c r="N576" s="263"/>
      <c r="P576" s="264" t="str">
        <f>IF(R576 = "", "", COUNT($R$4:R576))</f>
        <v/>
      </c>
      <c r="Q576" s="264" t="str">
        <f t="shared" si="69"/>
        <v/>
      </c>
      <c r="R576" s="265" t="str">
        <f t="shared" si="70"/>
        <v/>
      </c>
      <c r="S576" s="266" t="str">
        <f t="shared" si="75"/>
        <v/>
      </c>
      <c r="T576" s="267" t="str">
        <f t="shared" si="71"/>
        <v/>
      </c>
      <c r="U576" s="268" t="str">
        <f t="shared" si="76"/>
        <v/>
      </c>
      <c r="V576" s="269" t="str">
        <f t="shared" si="72"/>
        <v/>
      </c>
      <c r="W576" s="5"/>
      <c r="AR576" s="2" t="str">
        <f t="shared" si="74"/>
        <v/>
      </c>
      <c r="AS576" s="2" t="str">
        <f t="shared" si="73"/>
        <v/>
      </c>
      <c r="AT576" s="2" t="str">
        <f>IF(AR576="","",IF(AND(H576&gt;='Intersection Mileposts'!$F$5,H576&lt;='Intersection Mileposts'!$G$5),"Y",IF(AND(H576&gt;='Intersection Mileposts'!$F$6,H576&lt;='Intersection Mileposts'!$G$6),"Y",IF(AND(H576&gt;='Intersection Mileposts'!$F$7,H576&lt;='Intersection Mileposts'!$G$7),"Y",IF(AND(H576&gt;='Intersection Mileposts'!$F$8,H576&lt;='Intersection Mileposts'!$G$8),"Y",IF(AND(H576&gt;='Intersection Mileposts'!$F$9,H576&lt;='Intersection Mileposts'!$G$9),"Y",IF(AND(H576&gt;='Intersection Mileposts'!$F$10,H576&lt;='Intersection Mileposts'!$G$10),"Y",IF(AND(H576&gt;='Intersection Mileposts'!$F$11,H576&lt;='Intersection Mileposts'!$G$11),"Y",IF(AND(H576&gt;='Intersection Mileposts'!$F$12,H576&lt;='Intersection Mileposts'!$G$12),"Y",IF(AND(H576&gt;='Intersection Mileposts'!$F$13,H576&lt;='Intersection Mileposts'!$G$13),"Y",IF(AND(H576&gt;='Intersection Mileposts'!$F$14,H576&lt;='Intersection Mileposts'!$G$14),"Y",IF(AND(H576&gt;='Intersection Mileposts'!$F$15,H576&lt;='Intersection Mileposts'!$G$15),"Y",IF(AND(H576&gt;='Intersection Mileposts'!$F$16,H576&lt;='Intersection Mileposts'!$G$16),"Y",IF(AND(H576&gt;='Intersection Mileposts'!$F$17,H576&lt;='Intersection Mileposts'!$G$17),"Y",IF(AND(H576&gt;='Intersection Mileposts'!$F$18,H576&lt;='Intersection Mileposts'!$G$18),"Y",IF(AND(H576&gt;='Intersection Mileposts'!$F$19,H576&lt;='Intersection Mileposts'!$G$19),"Y",IF(AND(H576&gt;='Intersection Mileposts'!$F$20,H576&lt;='Intersection Mileposts'!$G$20),"Y",IF(AND(H576&gt;='Intersection Mileposts'!$F$21,H576&lt;='Intersection Mileposts'!$G$21),"Y",IF(AND(H576&gt;='Intersection Mileposts'!$F$22,H576&lt;='Intersection Mileposts'!$G$22),"Y",IF(AND(H576&gt;='Intersection Mileposts'!$F$23,H576&lt;='Intersection Mileposts'!$G$23),"Y",IF(AND(H576&gt;='Intersection Mileposts'!$F$24,H576&lt;='Intersection Mileposts'!$G$24),"Y",IF(AND(H576&gt;='Intersection Mileposts'!$F$25,H576&lt;='Intersection Mileposts'!$G$25),"Y",IF(AND(H576&gt;='Intersection Mileposts'!$F$26,H576&lt;='Intersection Mileposts'!$G$26),"Y",IF(AND(H576&gt;='Intersection Mileposts'!$F$27,H576&lt;='Intersection Mileposts'!$G$27),"Y",IF(AND(H576&gt;='Intersection Mileposts'!$F$28,H576&lt;='Intersection Mileposts'!$G$28),"Y",IF(AND(H576&gt;='Intersection Mileposts'!$F$29,H576&lt;='Intersection Mileposts'!$G$29),"Y", IF(AND(H576&gt;='Intersection Mileposts'!$F$30,H576&lt;='Intersection Mileposts'!$G$30),"Y",IF(AND(H576&gt;='Intersection Mileposts'!$F$31,H576&lt;='Intersection Mileposts'!$G$31),"Y",IF(AND(H576&gt;='Intersection Mileposts'!$F$32,H576&lt;='Intersection Mileposts'!$G$32),"Y",IF(AND(H576&gt;='Intersection Mileposts'!$F$33,H576&lt;='Intersection Mileposts'!$G$33),"Y",IF(AND(H576&gt;='Intersection Mileposts'!$F$34,H576&lt;='Intersection Mileposts'!$G$34),"Y",IF(AND(H576&gt;='Intersection Mileposts'!$F$35,H576&lt;='Intersection Mileposts'!$G$35),"Y",IF(AND(H576&gt;='Intersection Mileposts'!$F$36,H576&lt;='Intersection Mileposts'!$G$36),"Y",IF(AND(H576&gt;='Intersection Mileposts'!$F$37,H576&lt;='Intersection Mileposts'!$G$37),"Y",IF(AND(H576&gt;='Intersection Mileposts'!$F$38,H576&lt;='Intersection Mileposts'!$G$38),"Y",IF(AND(H576&gt;='Intersection Mileposts'!$F$39,H576&lt;='Intersection Mileposts'!$G$39),"Y","N"))))))))))))))))))))))))))))))))))))</f>
        <v/>
      </c>
    </row>
    <row r="577" spans="1:46" x14ac:dyDescent="0.3">
      <c r="A577" s="279"/>
      <c r="B577" s="261"/>
      <c r="C577" s="262"/>
      <c r="D577" s="262"/>
      <c r="E577" s="262"/>
      <c r="F577" s="262"/>
      <c r="G577" s="284"/>
      <c r="H577" s="286"/>
      <c r="I577" s="279"/>
      <c r="J577" s="260"/>
      <c r="K577" s="260"/>
      <c r="L577" s="280"/>
      <c r="M577" s="275"/>
      <c r="N577" s="263"/>
      <c r="P577" s="264" t="str">
        <f>IF(R577 = "", "", COUNT($R$4:R577))</f>
        <v/>
      </c>
      <c r="Q577" s="264" t="str">
        <f t="shared" si="69"/>
        <v/>
      </c>
      <c r="R577" s="265" t="str">
        <f t="shared" si="70"/>
        <v/>
      </c>
      <c r="S577" s="266" t="str">
        <f t="shared" si="75"/>
        <v/>
      </c>
      <c r="T577" s="267" t="str">
        <f t="shared" si="71"/>
        <v/>
      </c>
      <c r="U577" s="268" t="str">
        <f t="shared" si="76"/>
        <v/>
      </c>
      <c r="V577" s="269" t="str">
        <f t="shared" si="72"/>
        <v/>
      </c>
      <c r="W577" s="5"/>
      <c r="AR577" s="2" t="str">
        <f t="shared" si="74"/>
        <v/>
      </c>
      <c r="AS577" s="2" t="str">
        <f t="shared" si="73"/>
        <v/>
      </c>
      <c r="AT577" s="2" t="str">
        <f>IF(AR577="","",IF(AND(H577&gt;='Intersection Mileposts'!$F$5,H577&lt;='Intersection Mileposts'!$G$5),"Y",IF(AND(H577&gt;='Intersection Mileposts'!$F$6,H577&lt;='Intersection Mileposts'!$G$6),"Y",IF(AND(H577&gt;='Intersection Mileposts'!$F$7,H577&lt;='Intersection Mileposts'!$G$7),"Y",IF(AND(H577&gt;='Intersection Mileposts'!$F$8,H577&lt;='Intersection Mileposts'!$G$8),"Y",IF(AND(H577&gt;='Intersection Mileposts'!$F$9,H577&lt;='Intersection Mileposts'!$G$9),"Y",IF(AND(H577&gt;='Intersection Mileposts'!$F$10,H577&lt;='Intersection Mileposts'!$G$10),"Y",IF(AND(H577&gt;='Intersection Mileposts'!$F$11,H577&lt;='Intersection Mileposts'!$G$11),"Y",IF(AND(H577&gt;='Intersection Mileposts'!$F$12,H577&lt;='Intersection Mileposts'!$G$12),"Y",IF(AND(H577&gt;='Intersection Mileposts'!$F$13,H577&lt;='Intersection Mileposts'!$G$13),"Y",IF(AND(H577&gt;='Intersection Mileposts'!$F$14,H577&lt;='Intersection Mileposts'!$G$14),"Y",IF(AND(H577&gt;='Intersection Mileposts'!$F$15,H577&lt;='Intersection Mileposts'!$G$15),"Y",IF(AND(H577&gt;='Intersection Mileposts'!$F$16,H577&lt;='Intersection Mileposts'!$G$16),"Y",IF(AND(H577&gt;='Intersection Mileposts'!$F$17,H577&lt;='Intersection Mileposts'!$G$17),"Y",IF(AND(H577&gt;='Intersection Mileposts'!$F$18,H577&lt;='Intersection Mileposts'!$G$18),"Y",IF(AND(H577&gt;='Intersection Mileposts'!$F$19,H577&lt;='Intersection Mileposts'!$G$19),"Y",IF(AND(H577&gt;='Intersection Mileposts'!$F$20,H577&lt;='Intersection Mileposts'!$G$20),"Y",IF(AND(H577&gt;='Intersection Mileposts'!$F$21,H577&lt;='Intersection Mileposts'!$G$21),"Y",IF(AND(H577&gt;='Intersection Mileposts'!$F$22,H577&lt;='Intersection Mileposts'!$G$22),"Y",IF(AND(H577&gt;='Intersection Mileposts'!$F$23,H577&lt;='Intersection Mileposts'!$G$23),"Y",IF(AND(H577&gt;='Intersection Mileposts'!$F$24,H577&lt;='Intersection Mileposts'!$G$24),"Y",IF(AND(H577&gt;='Intersection Mileposts'!$F$25,H577&lt;='Intersection Mileposts'!$G$25),"Y",IF(AND(H577&gt;='Intersection Mileposts'!$F$26,H577&lt;='Intersection Mileposts'!$G$26),"Y",IF(AND(H577&gt;='Intersection Mileposts'!$F$27,H577&lt;='Intersection Mileposts'!$G$27),"Y",IF(AND(H577&gt;='Intersection Mileposts'!$F$28,H577&lt;='Intersection Mileposts'!$G$28),"Y",IF(AND(H577&gt;='Intersection Mileposts'!$F$29,H577&lt;='Intersection Mileposts'!$G$29),"Y", IF(AND(H577&gt;='Intersection Mileposts'!$F$30,H577&lt;='Intersection Mileposts'!$G$30),"Y",IF(AND(H577&gt;='Intersection Mileposts'!$F$31,H577&lt;='Intersection Mileposts'!$G$31),"Y",IF(AND(H577&gt;='Intersection Mileposts'!$F$32,H577&lt;='Intersection Mileposts'!$G$32),"Y",IF(AND(H577&gt;='Intersection Mileposts'!$F$33,H577&lt;='Intersection Mileposts'!$G$33),"Y",IF(AND(H577&gt;='Intersection Mileposts'!$F$34,H577&lt;='Intersection Mileposts'!$G$34),"Y",IF(AND(H577&gt;='Intersection Mileposts'!$F$35,H577&lt;='Intersection Mileposts'!$G$35),"Y",IF(AND(H577&gt;='Intersection Mileposts'!$F$36,H577&lt;='Intersection Mileposts'!$G$36),"Y",IF(AND(H577&gt;='Intersection Mileposts'!$F$37,H577&lt;='Intersection Mileposts'!$G$37),"Y",IF(AND(H577&gt;='Intersection Mileposts'!$F$38,H577&lt;='Intersection Mileposts'!$G$38),"Y",IF(AND(H577&gt;='Intersection Mileposts'!$F$39,H577&lt;='Intersection Mileposts'!$G$39),"Y","N"))))))))))))))))))))))))))))))))))))</f>
        <v/>
      </c>
    </row>
    <row r="578" spans="1:46" x14ac:dyDescent="0.3">
      <c r="A578" s="279"/>
      <c r="B578" s="261"/>
      <c r="C578" s="262"/>
      <c r="D578" s="262"/>
      <c r="E578" s="262"/>
      <c r="F578" s="262"/>
      <c r="G578" s="284"/>
      <c r="H578" s="286"/>
      <c r="I578" s="279"/>
      <c r="J578" s="260"/>
      <c r="K578" s="260"/>
      <c r="L578" s="280"/>
      <c r="M578" s="275"/>
      <c r="N578" s="263"/>
      <c r="P578" s="264" t="str">
        <f>IF(R578 = "", "", COUNT($R$4:R578))</f>
        <v/>
      </c>
      <c r="Q578" s="264" t="str">
        <f t="shared" si="69"/>
        <v/>
      </c>
      <c r="R578" s="265" t="str">
        <f t="shared" si="70"/>
        <v/>
      </c>
      <c r="S578" s="266" t="str">
        <f t="shared" si="75"/>
        <v/>
      </c>
      <c r="T578" s="267" t="str">
        <f t="shared" si="71"/>
        <v/>
      </c>
      <c r="U578" s="268" t="str">
        <f t="shared" si="76"/>
        <v/>
      </c>
      <c r="V578" s="269" t="str">
        <f t="shared" si="72"/>
        <v/>
      </c>
      <c r="W578" s="5"/>
      <c r="AR578" s="2" t="str">
        <f t="shared" si="74"/>
        <v/>
      </c>
      <c r="AS578" s="2" t="str">
        <f t="shared" si="73"/>
        <v/>
      </c>
      <c r="AT578" s="2" t="str">
        <f>IF(AR578="","",IF(AND(H578&gt;='Intersection Mileposts'!$F$5,H578&lt;='Intersection Mileposts'!$G$5),"Y",IF(AND(H578&gt;='Intersection Mileposts'!$F$6,H578&lt;='Intersection Mileposts'!$G$6),"Y",IF(AND(H578&gt;='Intersection Mileposts'!$F$7,H578&lt;='Intersection Mileposts'!$G$7),"Y",IF(AND(H578&gt;='Intersection Mileposts'!$F$8,H578&lt;='Intersection Mileposts'!$G$8),"Y",IF(AND(H578&gt;='Intersection Mileposts'!$F$9,H578&lt;='Intersection Mileposts'!$G$9),"Y",IF(AND(H578&gt;='Intersection Mileposts'!$F$10,H578&lt;='Intersection Mileposts'!$G$10),"Y",IF(AND(H578&gt;='Intersection Mileposts'!$F$11,H578&lt;='Intersection Mileposts'!$G$11),"Y",IF(AND(H578&gt;='Intersection Mileposts'!$F$12,H578&lt;='Intersection Mileposts'!$G$12),"Y",IF(AND(H578&gt;='Intersection Mileposts'!$F$13,H578&lt;='Intersection Mileposts'!$G$13),"Y",IF(AND(H578&gt;='Intersection Mileposts'!$F$14,H578&lt;='Intersection Mileposts'!$G$14),"Y",IF(AND(H578&gt;='Intersection Mileposts'!$F$15,H578&lt;='Intersection Mileposts'!$G$15),"Y",IF(AND(H578&gt;='Intersection Mileposts'!$F$16,H578&lt;='Intersection Mileposts'!$G$16),"Y",IF(AND(H578&gt;='Intersection Mileposts'!$F$17,H578&lt;='Intersection Mileposts'!$G$17),"Y",IF(AND(H578&gt;='Intersection Mileposts'!$F$18,H578&lt;='Intersection Mileposts'!$G$18),"Y",IF(AND(H578&gt;='Intersection Mileposts'!$F$19,H578&lt;='Intersection Mileposts'!$G$19),"Y",IF(AND(H578&gt;='Intersection Mileposts'!$F$20,H578&lt;='Intersection Mileposts'!$G$20),"Y",IF(AND(H578&gt;='Intersection Mileposts'!$F$21,H578&lt;='Intersection Mileposts'!$G$21),"Y",IF(AND(H578&gt;='Intersection Mileposts'!$F$22,H578&lt;='Intersection Mileposts'!$G$22),"Y",IF(AND(H578&gt;='Intersection Mileposts'!$F$23,H578&lt;='Intersection Mileposts'!$G$23),"Y",IF(AND(H578&gt;='Intersection Mileposts'!$F$24,H578&lt;='Intersection Mileposts'!$G$24),"Y",IF(AND(H578&gt;='Intersection Mileposts'!$F$25,H578&lt;='Intersection Mileposts'!$G$25),"Y",IF(AND(H578&gt;='Intersection Mileposts'!$F$26,H578&lt;='Intersection Mileposts'!$G$26),"Y",IF(AND(H578&gt;='Intersection Mileposts'!$F$27,H578&lt;='Intersection Mileposts'!$G$27),"Y",IF(AND(H578&gt;='Intersection Mileposts'!$F$28,H578&lt;='Intersection Mileposts'!$G$28),"Y",IF(AND(H578&gt;='Intersection Mileposts'!$F$29,H578&lt;='Intersection Mileposts'!$G$29),"Y", IF(AND(H578&gt;='Intersection Mileposts'!$F$30,H578&lt;='Intersection Mileposts'!$G$30),"Y",IF(AND(H578&gt;='Intersection Mileposts'!$F$31,H578&lt;='Intersection Mileposts'!$G$31),"Y",IF(AND(H578&gt;='Intersection Mileposts'!$F$32,H578&lt;='Intersection Mileposts'!$G$32),"Y",IF(AND(H578&gt;='Intersection Mileposts'!$F$33,H578&lt;='Intersection Mileposts'!$G$33),"Y",IF(AND(H578&gt;='Intersection Mileposts'!$F$34,H578&lt;='Intersection Mileposts'!$G$34),"Y",IF(AND(H578&gt;='Intersection Mileposts'!$F$35,H578&lt;='Intersection Mileposts'!$G$35),"Y",IF(AND(H578&gt;='Intersection Mileposts'!$F$36,H578&lt;='Intersection Mileposts'!$G$36),"Y",IF(AND(H578&gt;='Intersection Mileposts'!$F$37,H578&lt;='Intersection Mileposts'!$G$37),"Y",IF(AND(H578&gt;='Intersection Mileposts'!$F$38,H578&lt;='Intersection Mileposts'!$G$38),"Y",IF(AND(H578&gt;='Intersection Mileposts'!$F$39,H578&lt;='Intersection Mileposts'!$G$39),"Y","N"))))))))))))))))))))))))))))))))))))</f>
        <v/>
      </c>
    </row>
    <row r="579" spans="1:46" x14ac:dyDescent="0.3">
      <c r="A579" s="279"/>
      <c r="B579" s="261"/>
      <c r="C579" s="262"/>
      <c r="D579" s="262"/>
      <c r="E579" s="262"/>
      <c r="F579" s="262"/>
      <c r="G579" s="284"/>
      <c r="H579" s="286"/>
      <c r="I579" s="279"/>
      <c r="J579" s="260"/>
      <c r="K579" s="260"/>
      <c r="L579" s="280"/>
      <c r="M579" s="275"/>
      <c r="N579" s="263"/>
      <c r="P579" s="264" t="str">
        <f>IF(R579 = "", "", COUNT($R$4:R579))</f>
        <v/>
      </c>
      <c r="Q579" s="264" t="str">
        <f t="shared" si="69"/>
        <v/>
      </c>
      <c r="R579" s="265" t="str">
        <f t="shared" si="70"/>
        <v/>
      </c>
      <c r="S579" s="266" t="str">
        <f t="shared" si="75"/>
        <v/>
      </c>
      <c r="T579" s="267" t="str">
        <f t="shared" si="71"/>
        <v/>
      </c>
      <c r="U579" s="268" t="str">
        <f t="shared" si="76"/>
        <v/>
      </c>
      <c r="V579" s="269" t="str">
        <f t="shared" si="72"/>
        <v/>
      </c>
      <c r="W579" s="5"/>
      <c r="AR579" s="2" t="str">
        <f t="shared" si="74"/>
        <v/>
      </c>
      <c r="AS579" s="2" t="str">
        <f t="shared" si="73"/>
        <v/>
      </c>
      <c r="AT579" s="2" t="str">
        <f>IF(AR579="","",IF(AND(H579&gt;='Intersection Mileposts'!$F$5,H579&lt;='Intersection Mileposts'!$G$5),"Y",IF(AND(H579&gt;='Intersection Mileposts'!$F$6,H579&lt;='Intersection Mileposts'!$G$6),"Y",IF(AND(H579&gt;='Intersection Mileposts'!$F$7,H579&lt;='Intersection Mileposts'!$G$7),"Y",IF(AND(H579&gt;='Intersection Mileposts'!$F$8,H579&lt;='Intersection Mileposts'!$G$8),"Y",IF(AND(H579&gt;='Intersection Mileposts'!$F$9,H579&lt;='Intersection Mileposts'!$G$9),"Y",IF(AND(H579&gt;='Intersection Mileposts'!$F$10,H579&lt;='Intersection Mileposts'!$G$10),"Y",IF(AND(H579&gt;='Intersection Mileposts'!$F$11,H579&lt;='Intersection Mileposts'!$G$11),"Y",IF(AND(H579&gt;='Intersection Mileposts'!$F$12,H579&lt;='Intersection Mileposts'!$G$12),"Y",IF(AND(H579&gt;='Intersection Mileposts'!$F$13,H579&lt;='Intersection Mileposts'!$G$13),"Y",IF(AND(H579&gt;='Intersection Mileposts'!$F$14,H579&lt;='Intersection Mileposts'!$G$14),"Y",IF(AND(H579&gt;='Intersection Mileposts'!$F$15,H579&lt;='Intersection Mileposts'!$G$15),"Y",IF(AND(H579&gt;='Intersection Mileposts'!$F$16,H579&lt;='Intersection Mileposts'!$G$16),"Y",IF(AND(H579&gt;='Intersection Mileposts'!$F$17,H579&lt;='Intersection Mileposts'!$G$17),"Y",IF(AND(H579&gt;='Intersection Mileposts'!$F$18,H579&lt;='Intersection Mileposts'!$G$18),"Y",IF(AND(H579&gt;='Intersection Mileposts'!$F$19,H579&lt;='Intersection Mileposts'!$G$19),"Y",IF(AND(H579&gt;='Intersection Mileposts'!$F$20,H579&lt;='Intersection Mileposts'!$G$20),"Y",IF(AND(H579&gt;='Intersection Mileposts'!$F$21,H579&lt;='Intersection Mileposts'!$G$21),"Y",IF(AND(H579&gt;='Intersection Mileposts'!$F$22,H579&lt;='Intersection Mileposts'!$G$22),"Y",IF(AND(H579&gt;='Intersection Mileposts'!$F$23,H579&lt;='Intersection Mileposts'!$G$23),"Y",IF(AND(H579&gt;='Intersection Mileposts'!$F$24,H579&lt;='Intersection Mileposts'!$G$24),"Y",IF(AND(H579&gt;='Intersection Mileposts'!$F$25,H579&lt;='Intersection Mileposts'!$G$25),"Y",IF(AND(H579&gt;='Intersection Mileposts'!$F$26,H579&lt;='Intersection Mileposts'!$G$26),"Y",IF(AND(H579&gt;='Intersection Mileposts'!$F$27,H579&lt;='Intersection Mileposts'!$G$27),"Y",IF(AND(H579&gt;='Intersection Mileposts'!$F$28,H579&lt;='Intersection Mileposts'!$G$28),"Y",IF(AND(H579&gt;='Intersection Mileposts'!$F$29,H579&lt;='Intersection Mileposts'!$G$29),"Y", IF(AND(H579&gt;='Intersection Mileposts'!$F$30,H579&lt;='Intersection Mileposts'!$G$30),"Y",IF(AND(H579&gt;='Intersection Mileposts'!$F$31,H579&lt;='Intersection Mileposts'!$G$31),"Y",IF(AND(H579&gt;='Intersection Mileposts'!$F$32,H579&lt;='Intersection Mileposts'!$G$32),"Y",IF(AND(H579&gt;='Intersection Mileposts'!$F$33,H579&lt;='Intersection Mileposts'!$G$33),"Y",IF(AND(H579&gt;='Intersection Mileposts'!$F$34,H579&lt;='Intersection Mileposts'!$G$34),"Y",IF(AND(H579&gt;='Intersection Mileposts'!$F$35,H579&lt;='Intersection Mileposts'!$G$35),"Y",IF(AND(H579&gt;='Intersection Mileposts'!$F$36,H579&lt;='Intersection Mileposts'!$G$36),"Y",IF(AND(H579&gt;='Intersection Mileposts'!$F$37,H579&lt;='Intersection Mileposts'!$G$37),"Y",IF(AND(H579&gt;='Intersection Mileposts'!$F$38,H579&lt;='Intersection Mileposts'!$G$38),"Y",IF(AND(H579&gt;='Intersection Mileposts'!$F$39,H579&lt;='Intersection Mileposts'!$G$39),"Y","N"))))))))))))))))))))))))))))))))))))</f>
        <v/>
      </c>
    </row>
    <row r="580" spans="1:46" x14ac:dyDescent="0.3">
      <c r="A580" s="279"/>
      <c r="B580" s="261"/>
      <c r="C580" s="262"/>
      <c r="D580" s="262"/>
      <c r="E580" s="262"/>
      <c r="F580" s="262"/>
      <c r="G580" s="284"/>
      <c r="H580" s="286"/>
      <c r="I580" s="279"/>
      <c r="J580" s="260"/>
      <c r="K580" s="260"/>
      <c r="L580" s="280"/>
      <c r="M580" s="275"/>
      <c r="N580" s="263"/>
      <c r="P580" s="264" t="str">
        <f>IF(R580 = "", "", COUNT($R$4:R580))</f>
        <v/>
      </c>
      <c r="Q580" s="264" t="str">
        <f t="shared" ref="Q580:Q643" si="77">IF(B580="", "", YEAR(B580))</f>
        <v/>
      </c>
      <c r="R580" s="265" t="str">
        <f t="shared" ref="R580:R643" si="78">IF(A580="", "", IF(G580="",1,IF(G580="O",1,IF(G580="C",8.4,IF(G580="B",8.4,IF(G580="A",76.8,IF(G580="K",76.8,"ERR")))))))</f>
        <v/>
      </c>
      <c r="S580" s="266" t="str">
        <f t="shared" si="75"/>
        <v/>
      </c>
      <c r="T580" s="267" t="str">
        <f t="shared" ref="T580:T643" si="79">IF(IF(M580="Y",G580,"")=0, "O", IF(M580="Y",G580,""))</f>
        <v/>
      </c>
      <c r="U580" s="268" t="str">
        <f t="shared" si="76"/>
        <v/>
      </c>
      <c r="V580" s="269" t="str">
        <f t="shared" ref="V580:V643" si="80">IF(IF(N580="Y",G580,"")=0, "O", IF(N580="Y",G580,""))</f>
        <v/>
      </c>
      <c r="W580" s="5"/>
      <c r="AR580" s="2" t="str">
        <f t="shared" si="74"/>
        <v/>
      </c>
      <c r="AS580" s="2" t="str">
        <f t="shared" ref="AS580:AS643" si="81">IF(OR(M580="Y",N580="Y"),"Y","")</f>
        <v/>
      </c>
      <c r="AT580" s="2" t="str">
        <f>IF(AR580="","",IF(AND(H580&gt;='Intersection Mileposts'!$F$5,H580&lt;='Intersection Mileposts'!$G$5),"Y",IF(AND(H580&gt;='Intersection Mileposts'!$F$6,H580&lt;='Intersection Mileposts'!$G$6),"Y",IF(AND(H580&gt;='Intersection Mileposts'!$F$7,H580&lt;='Intersection Mileposts'!$G$7),"Y",IF(AND(H580&gt;='Intersection Mileposts'!$F$8,H580&lt;='Intersection Mileposts'!$G$8),"Y",IF(AND(H580&gt;='Intersection Mileposts'!$F$9,H580&lt;='Intersection Mileposts'!$G$9),"Y",IF(AND(H580&gt;='Intersection Mileposts'!$F$10,H580&lt;='Intersection Mileposts'!$G$10),"Y",IF(AND(H580&gt;='Intersection Mileposts'!$F$11,H580&lt;='Intersection Mileposts'!$G$11),"Y",IF(AND(H580&gt;='Intersection Mileposts'!$F$12,H580&lt;='Intersection Mileposts'!$G$12),"Y",IF(AND(H580&gt;='Intersection Mileposts'!$F$13,H580&lt;='Intersection Mileposts'!$G$13),"Y",IF(AND(H580&gt;='Intersection Mileposts'!$F$14,H580&lt;='Intersection Mileposts'!$G$14),"Y",IF(AND(H580&gt;='Intersection Mileposts'!$F$15,H580&lt;='Intersection Mileposts'!$G$15),"Y",IF(AND(H580&gt;='Intersection Mileposts'!$F$16,H580&lt;='Intersection Mileposts'!$G$16),"Y",IF(AND(H580&gt;='Intersection Mileposts'!$F$17,H580&lt;='Intersection Mileposts'!$G$17),"Y",IF(AND(H580&gt;='Intersection Mileposts'!$F$18,H580&lt;='Intersection Mileposts'!$G$18),"Y",IF(AND(H580&gt;='Intersection Mileposts'!$F$19,H580&lt;='Intersection Mileposts'!$G$19),"Y",IF(AND(H580&gt;='Intersection Mileposts'!$F$20,H580&lt;='Intersection Mileposts'!$G$20),"Y",IF(AND(H580&gt;='Intersection Mileposts'!$F$21,H580&lt;='Intersection Mileposts'!$G$21),"Y",IF(AND(H580&gt;='Intersection Mileposts'!$F$22,H580&lt;='Intersection Mileposts'!$G$22),"Y",IF(AND(H580&gt;='Intersection Mileposts'!$F$23,H580&lt;='Intersection Mileposts'!$G$23),"Y",IF(AND(H580&gt;='Intersection Mileposts'!$F$24,H580&lt;='Intersection Mileposts'!$G$24),"Y",IF(AND(H580&gt;='Intersection Mileposts'!$F$25,H580&lt;='Intersection Mileposts'!$G$25),"Y",IF(AND(H580&gt;='Intersection Mileposts'!$F$26,H580&lt;='Intersection Mileposts'!$G$26),"Y",IF(AND(H580&gt;='Intersection Mileposts'!$F$27,H580&lt;='Intersection Mileposts'!$G$27),"Y",IF(AND(H580&gt;='Intersection Mileposts'!$F$28,H580&lt;='Intersection Mileposts'!$G$28),"Y",IF(AND(H580&gt;='Intersection Mileposts'!$F$29,H580&lt;='Intersection Mileposts'!$G$29),"Y", IF(AND(H580&gt;='Intersection Mileposts'!$F$30,H580&lt;='Intersection Mileposts'!$G$30),"Y",IF(AND(H580&gt;='Intersection Mileposts'!$F$31,H580&lt;='Intersection Mileposts'!$G$31),"Y",IF(AND(H580&gt;='Intersection Mileposts'!$F$32,H580&lt;='Intersection Mileposts'!$G$32),"Y",IF(AND(H580&gt;='Intersection Mileposts'!$F$33,H580&lt;='Intersection Mileposts'!$G$33),"Y",IF(AND(H580&gt;='Intersection Mileposts'!$F$34,H580&lt;='Intersection Mileposts'!$G$34),"Y",IF(AND(H580&gt;='Intersection Mileposts'!$F$35,H580&lt;='Intersection Mileposts'!$G$35),"Y",IF(AND(H580&gt;='Intersection Mileposts'!$F$36,H580&lt;='Intersection Mileposts'!$G$36),"Y",IF(AND(H580&gt;='Intersection Mileposts'!$F$37,H580&lt;='Intersection Mileposts'!$G$37),"Y",IF(AND(H580&gt;='Intersection Mileposts'!$F$38,H580&lt;='Intersection Mileposts'!$G$38),"Y",IF(AND(H580&gt;='Intersection Mileposts'!$F$39,H580&lt;='Intersection Mileposts'!$G$39),"Y","N"))))))))))))))))))))))))))))))))))))</f>
        <v/>
      </c>
    </row>
    <row r="581" spans="1:46" x14ac:dyDescent="0.3">
      <c r="A581" s="279"/>
      <c r="B581" s="261"/>
      <c r="C581" s="262"/>
      <c r="D581" s="262"/>
      <c r="E581" s="262"/>
      <c r="F581" s="262"/>
      <c r="G581" s="284"/>
      <c r="H581" s="286"/>
      <c r="I581" s="279"/>
      <c r="J581" s="260"/>
      <c r="K581" s="260"/>
      <c r="L581" s="280"/>
      <c r="M581" s="275"/>
      <c r="N581" s="263"/>
      <c r="P581" s="264" t="str">
        <f>IF(R581 = "", "", COUNT($R$4:R581))</f>
        <v/>
      </c>
      <c r="Q581" s="264" t="str">
        <f t="shared" si="77"/>
        <v/>
      </c>
      <c r="R581" s="265" t="str">
        <f t="shared" si="78"/>
        <v/>
      </c>
      <c r="S581" s="266" t="str">
        <f t="shared" si="75"/>
        <v/>
      </c>
      <c r="T581" s="267" t="str">
        <f t="shared" si="79"/>
        <v/>
      </c>
      <c r="U581" s="268" t="str">
        <f t="shared" si="76"/>
        <v/>
      </c>
      <c r="V581" s="269" t="str">
        <f t="shared" si="80"/>
        <v/>
      </c>
      <c r="W581" s="5"/>
      <c r="AR581" s="2" t="str">
        <f t="shared" ref="AR581:AR644" si="82">IF(P581&gt;0, P581, "")</f>
        <v/>
      </c>
      <c r="AS581" s="2" t="str">
        <f t="shared" si="81"/>
        <v/>
      </c>
      <c r="AT581" s="2" t="str">
        <f>IF(AR581="","",IF(AND(H581&gt;='Intersection Mileposts'!$F$5,H581&lt;='Intersection Mileposts'!$G$5),"Y",IF(AND(H581&gt;='Intersection Mileposts'!$F$6,H581&lt;='Intersection Mileposts'!$G$6),"Y",IF(AND(H581&gt;='Intersection Mileposts'!$F$7,H581&lt;='Intersection Mileposts'!$G$7),"Y",IF(AND(H581&gt;='Intersection Mileposts'!$F$8,H581&lt;='Intersection Mileposts'!$G$8),"Y",IF(AND(H581&gt;='Intersection Mileposts'!$F$9,H581&lt;='Intersection Mileposts'!$G$9),"Y",IF(AND(H581&gt;='Intersection Mileposts'!$F$10,H581&lt;='Intersection Mileposts'!$G$10),"Y",IF(AND(H581&gt;='Intersection Mileposts'!$F$11,H581&lt;='Intersection Mileposts'!$G$11),"Y",IF(AND(H581&gt;='Intersection Mileposts'!$F$12,H581&lt;='Intersection Mileposts'!$G$12),"Y",IF(AND(H581&gt;='Intersection Mileposts'!$F$13,H581&lt;='Intersection Mileposts'!$G$13),"Y",IF(AND(H581&gt;='Intersection Mileposts'!$F$14,H581&lt;='Intersection Mileposts'!$G$14),"Y",IF(AND(H581&gt;='Intersection Mileposts'!$F$15,H581&lt;='Intersection Mileposts'!$G$15),"Y",IF(AND(H581&gt;='Intersection Mileposts'!$F$16,H581&lt;='Intersection Mileposts'!$G$16),"Y",IF(AND(H581&gt;='Intersection Mileposts'!$F$17,H581&lt;='Intersection Mileposts'!$G$17),"Y",IF(AND(H581&gt;='Intersection Mileposts'!$F$18,H581&lt;='Intersection Mileposts'!$G$18),"Y",IF(AND(H581&gt;='Intersection Mileposts'!$F$19,H581&lt;='Intersection Mileposts'!$G$19),"Y",IF(AND(H581&gt;='Intersection Mileposts'!$F$20,H581&lt;='Intersection Mileposts'!$G$20),"Y",IF(AND(H581&gt;='Intersection Mileposts'!$F$21,H581&lt;='Intersection Mileposts'!$G$21),"Y",IF(AND(H581&gt;='Intersection Mileposts'!$F$22,H581&lt;='Intersection Mileposts'!$G$22),"Y",IF(AND(H581&gt;='Intersection Mileposts'!$F$23,H581&lt;='Intersection Mileposts'!$G$23),"Y",IF(AND(H581&gt;='Intersection Mileposts'!$F$24,H581&lt;='Intersection Mileposts'!$G$24),"Y",IF(AND(H581&gt;='Intersection Mileposts'!$F$25,H581&lt;='Intersection Mileposts'!$G$25),"Y",IF(AND(H581&gt;='Intersection Mileposts'!$F$26,H581&lt;='Intersection Mileposts'!$G$26),"Y",IF(AND(H581&gt;='Intersection Mileposts'!$F$27,H581&lt;='Intersection Mileposts'!$G$27),"Y",IF(AND(H581&gt;='Intersection Mileposts'!$F$28,H581&lt;='Intersection Mileposts'!$G$28),"Y",IF(AND(H581&gt;='Intersection Mileposts'!$F$29,H581&lt;='Intersection Mileposts'!$G$29),"Y", IF(AND(H581&gt;='Intersection Mileposts'!$F$30,H581&lt;='Intersection Mileposts'!$G$30),"Y",IF(AND(H581&gt;='Intersection Mileposts'!$F$31,H581&lt;='Intersection Mileposts'!$G$31),"Y",IF(AND(H581&gt;='Intersection Mileposts'!$F$32,H581&lt;='Intersection Mileposts'!$G$32),"Y",IF(AND(H581&gt;='Intersection Mileposts'!$F$33,H581&lt;='Intersection Mileposts'!$G$33),"Y",IF(AND(H581&gt;='Intersection Mileposts'!$F$34,H581&lt;='Intersection Mileposts'!$G$34),"Y",IF(AND(H581&gt;='Intersection Mileposts'!$F$35,H581&lt;='Intersection Mileposts'!$G$35),"Y",IF(AND(H581&gt;='Intersection Mileposts'!$F$36,H581&lt;='Intersection Mileposts'!$G$36),"Y",IF(AND(H581&gt;='Intersection Mileposts'!$F$37,H581&lt;='Intersection Mileposts'!$G$37),"Y",IF(AND(H581&gt;='Intersection Mileposts'!$F$38,H581&lt;='Intersection Mileposts'!$G$38),"Y",IF(AND(H581&gt;='Intersection Mileposts'!$F$39,H581&lt;='Intersection Mileposts'!$G$39),"Y","N"))))))))))))))))))))))))))))))))))))</f>
        <v/>
      </c>
    </row>
    <row r="582" spans="1:46" x14ac:dyDescent="0.3">
      <c r="A582" s="279"/>
      <c r="B582" s="261"/>
      <c r="C582" s="262"/>
      <c r="D582" s="262"/>
      <c r="E582" s="262"/>
      <c r="F582" s="262"/>
      <c r="G582" s="284"/>
      <c r="H582" s="286"/>
      <c r="I582" s="279"/>
      <c r="J582" s="260"/>
      <c r="K582" s="260"/>
      <c r="L582" s="280"/>
      <c r="M582" s="275"/>
      <c r="N582" s="263"/>
      <c r="P582" s="264" t="str">
        <f>IF(R582 = "", "", COUNT($R$4:R582))</f>
        <v/>
      </c>
      <c r="Q582" s="264" t="str">
        <f t="shared" si="77"/>
        <v/>
      </c>
      <c r="R582" s="265" t="str">
        <f t="shared" si="78"/>
        <v/>
      </c>
      <c r="S582" s="266" t="str">
        <f t="shared" si="75"/>
        <v/>
      </c>
      <c r="T582" s="267" t="str">
        <f t="shared" si="79"/>
        <v/>
      </c>
      <c r="U582" s="268" t="str">
        <f t="shared" si="76"/>
        <v/>
      </c>
      <c r="V582" s="269" t="str">
        <f t="shared" si="80"/>
        <v/>
      </c>
      <c r="W582" s="5"/>
      <c r="AR582" s="2" t="str">
        <f t="shared" si="82"/>
        <v/>
      </c>
      <c r="AS582" s="2" t="str">
        <f t="shared" si="81"/>
        <v/>
      </c>
      <c r="AT582" s="2" t="str">
        <f>IF(AR582="","",IF(AND(H582&gt;='Intersection Mileposts'!$F$5,H582&lt;='Intersection Mileposts'!$G$5),"Y",IF(AND(H582&gt;='Intersection Mileposts'!$F$6,H582&lt;='Intersection Mileposts'!$G$6),"Y",IF(AND(H582&gt;='Intersection Mileposts'!$F$7,H582&lt;='Intersection Mileposts'!$G$7),"Y",IF(AND(H582&gt;='Intersection Mileposts'!$F$8,H582&lt;='Intersection Mileposts'!$G$8),"Y",IF(AND(H582&gt;='Intersection Mileposts'!$F$9,H582&lt;='Intersection Mileposts'!$G$9),"Y",IF(AND(H582&gt;='Intersection Mileposts'!$F$10,H582&lt;='Intersection Mileposts'!$G$10),"Y",IF(AND(H582&gt;='Intersection Mileposts'!$F$11,H582&lt;='Intersection Mileposts'!$G$11),"Y",IF(AND(H582&gt;='Intersection Mileposts'!$F$12,H582&lt;='Intersection Mileposts'!$G$12),"Y",IF(AND(H582&gt;='Intersection Mileposts'!$F$13,H582&lt;='Intersection Mileposts'!$G$13),"Y",IF(AND(H582&gt;='Intersection Mileposts'!$F$14,H582&lt;='Intersection Mileposts'!$G$14),"Y",IF(AND(H582&gt;='Intersection Mileposts'!$F$15,H582&lt;='Intersection Mileposts'!$G$15),"Y",IF(AND(H582&gt;='Intersection Mileposts'!$F$16,H582&lt;='Intersection Mileposts'!$G$16),"Y",IF(AND(H582&gt;='Intersection Mileposts'!$F$17,H582&lt;='Intersection Mileposts'!$G$17),"Y",IF(AND(H582&gt;='Intersection Mileposts'!$F$18,H582&lt;='Intersection Mileposts'!$G$18),"Y",IF(AND(H582&gt;='Intersection Mileposts'!$F$19,H582&lt;='Intersection Mileposts'!$G$19),"Y",IF(AND(H582&gt;='Intersection Mileposts'!$F$20,H582&lt;='Intersection Mileposts'!$G$20),"Y",IF(AND(H582&gt;='Intersection Mileposts'!$F$21,H582&lt;='Intersection Mileposts'!$G$21),"Y",IF(AND(H582&gt;='Intersection Mileposts'!$F$22,H582&lt;='Intersection Mileposts'!$G$22),"Y",IF(AND(H582&gt;='Intersection Mileposts'!$F$23,H582&lt;='Intersection Mileposts'!$G$23),"Y",IF(AND(H582&gt;='Intersection Mileposts'!$F$24,H582&lt;='Intersection Mileposts'!$G$24),"Y",IF(AND(H582&gt;='Intersection Mileposts'!$F$25,H582&lt;='Intersection Mileposts'!$G$25),"Y",IF(AND(H582&gt;='Intersection Mileposts'!$F$26,H582&lt;='Intersection Mileposts'!$G$26),"Y",IF(AND(H582&gt;='Intersection Mileposts'!$F$27,H582&lt;='Intersection Mileposts'!$G$27),"Y",IF(AND(H582&gt;='Intersection Mileposts'!$F$28,H582&lt;='Intersection Mileposts'!$G$28),"Y",IF(AND(H582&gt;='Intersection Mileposts'!$F$29,H582&lt;='Intersection Mileposts'!$G$29),"Y", IF(AND(H582&gt;='Intersection Mileposts'!$F$30,H582&lt;='Intersection Mileposts'!$G$30),"Y",IF(AND(H582&gt;='Intersection Mileposts'!$F$31,H582&lt;='Intersection Mileposts'!$G$31),"Y",IF(AND(H582&gt;='Intersection Mileposts'!$F$32,H582&lt;='Intersection Mileposts'!$G$32),"Y",IF(AND(H582&gt;='Intersection Mileposts'!$F$33,H582&lt;='Intersection Mileposts'!$G$33),"Y",IF(AND(H582&gt;='Intersection Mileposts'!$F$34,H582&lt;='Intersection Mileposts'!$G$34),"Y",IF(AND(H582&gt;='Intersection Mileposts'!$F$35,H582&lt;='Intersection Mileposts'!$G$35),"Y",IF(AND(H582&gt;='Intersection Mileposts'!$F$36,H582&lt;='Intersection Mileposts'!$G$36),"Y",IF(AND(H582&gt;='Intersection Mileposts'!$F$37,H582&lt;='Intersection Mileposts'!$G$37),"Y",IF(AND(H582&gt;='Intersection Mileposts'!$F$38,H582&lt;='Intersection Mileposts'!$G$38),"Y",IF(AND(H582&gt;='Intersection Mileposts'!$F$39,H582&lt;='Intersection Mileposts'!$G$39),"Y","N"))))))))))))))))))))))))))))))))))))</f>
        <v/>
      </c>
    </row>
    <row r="583" spans="1:46" x14ac:dyDescent="0.3">
      <c r="A583" s="279"/>
      <c r="B583" s="261"/>
      <c r="C583" s="262"/>
      <c r="D583" s="262"/>
      <c r="E583" s="262"/>
      <c r="F583" s="262"/>
      <c r="G583" s="284"/>
      <c r="H583" s="286"/>
      <c r="I583" s="279"/>
      <c r="J583" s="260"/>
      <c r="K583" s="260"/>
      <c r="L583" s="280"/>
      <c r="M583" s="275"/>
      <c r="N583" s="263"/>
      <c r="P583" s="264" t="str">
        <f>IF(R583 = "", "", COUNT($R$4:R583))</f>
        <v/>
      </c>
      <c r="Q583" s="264" t="str">
        <f t="shared" si="77"/>
        <v/>
      </c>
      <c r="R583" s="265" t="str">
        <f t="shared" si="78"/>
        <v/>
      </c>
      <c r="S583" s="266" t="str">
        <f t="shared" si="75"/>
        <v/>
      </c>
      <c r="T583" s="267" t="str">
        <f t="shared" si="79"/>
        <v/>
      </c>
      <c r="U583" s="268" t="str">
        <f t="shared" si="76"/>
        <v/>
      </c>
      <c r="V583" s="269" t="str">
        <f t="shared" si="80"/>
        <v/>
      </c>
      <c r="W583" s="5"/>
      <c r="AR583" s="2" t="str">
        <f t="shared" si="82"/>
        <v/>
      </c>
      <c r="AS583" s="2" t="str">
        <f t="shared" si="81"/>
        <v/>
      </c>
      <c r="AT583" s="2" t="str">
        <f>IF(AR583="","",IF(AND(H583&gt;='Intersection Mileposts'!$F$5,H583&lt;='Intersection Mileposts'!$G$5),"Y",IF(AND(H583&gt;='Intersection Mileposts'!$F$6,H583&lt;='Intersection Mileposts'!$G$6),"Y",IF(AND(H583&gt;='Intersection Mileposts'!$F$7,H583&lt;='Intersection Mileposts'!$G$7),"Y",IF(AND(H583&gt;='Intersection Mileposts'!$F$8,H583&lt;='Intersection Mileposts'!$G$8),"Y",IF(AND(H583&gt;='Intersection Mileposts'!$F$9,H583&lt;='Intersection Mileposts'!$G$9),"Y",IF(AND(H583&gt;='Intersection Mileposts'!$F$10,H583&lt;='Intersection Mileposts'!$G$10),"Y",IF(AND(H583&gt;='Intersection Mileposts'!$F$11,H583&lt;='Intersection Mileposts'!$G$11),"Y",IF(AND(H583&gt;='Intersection Mileposts'!$F$12,H583&lt;='Intersection Mileposts'!$G$12),"Y",IF(AND(H583&gt;='Intersection Mileposts'!$F$13,H583&lt;='Intersection Mileposts'!$G$13),"Y",IF(AND(H583&gt;='Intersection Mileposts'!$F$14,H583&lt;='Intersection Mileposts'!$G$14),"Y",IF(AND(H583&gt;='Intersection Mileposts'!$F$15,H583&lt;='Intersection Mileposts'!$G$15),"Y",IF(AND(H583&gt;='Intersection Mileposts'!$F$16,H583&lt;='Intersection Mileposts'!$G$16),"Y",IF(AND(H583&gt;='Intersection Mileposts'!$F$17,H583&lt;='Intersection Mileposts'!$G$17),"Y",IF(AND(H583&gt;='Intersection Mileposts'!$F$18,H583&lt;='Intersection Mileposts'!$G$18),"Y",IF(AND(H583&gt;='Intersection Mileposts'!$F$19,H583&lt;='Intersection Mileposts'!$G$19),"Y",IF(AND(H583&gt;='Intersection Mileposts'!$F$20,H583&lt;='Intersection Mileposts'!$G$20),"Y",IF(AND(H583&gt;='Intersection Mileposts'!$F$21,H583&lt;='Intersection Mileposts'!$G$21),"Y",IF(AND(H583&gt;='Intersection Mileposts'!$F$22,H583&lt;='Intersection Mileposts'!$G$22),"Y",IF(AND(H583&gt;='Intersection Mileposts'!$F$23,H583&lt;='Intersection Mileposts'!$G$23),"Y",IF(AND(H583&gt;='Intersection Mileposts'!$F$24,H583&lt;='Intersection Mileposts'!$G$24),"Y",IF(AND(H583&gt;='Intersection Mileposts'!$F$25,H583&lt;='Intersection Mileposts'!$G$25),"Y",IF(AND(H583&gt;='Intersection Mileposts'!$F$26,H583&lt;='Intersection Mileposts'!$G$26),"Y",IF(AND(H583&gt;='Intersection Mileposts'!$F$27,H583&lt;='Intersection Mileposts'!$G$27),"Y",IF(AND(H583&gt;='Intersection Mileposts'!$F$28,H583&lt;='Intersection Mileposts'!$G$28),"Y",IF(AND(H583&gt;='Intersection Mileposts'!$F$29,H583&lt;='Intersection Mileposts'!$G$29),"Y", IF(AND(H583&gt;='Intersection Mileposts'!$F$30,H583&lt;='Intersection Mileposts'!$G$30),"Y",IF(AND(H583&gt;='Intersection Mileposts'!$F$31,H583&lt;='Intersection Mileposts'!$G$31),"Y",IF(AND(H583&gt;='Intersection Mileposts'!$F$32,H583&lt;='Intersection Mileposts'!$G$32),"Y",IF(AND(H583&gt;='Intersection Mileposts'!$F$33,H583&lt;='Intersection Mileposts'!$G$33),"Y",IF(AND(H583&gt;='Intersection Mileposts'!$F$34,H583&lt;='Intersection Mileposts'!$G$34),"Y",IF(AND(H583&gt;='Intersection Mileposts'!$F$35,H583&lt;='Intersection Mileposts'!$G$35),"Y",IF(AND(H583&gt;='Intersection Mileposts'!$F$36,H583&lt;='Intersection Mileposts'!$G$36),"Y",IF(AND(H583&gt;='Intersection Mileposts'!$F$37,H583&lt;='Intersection Mileposts'!$G$37),"Y",IF(AND(H583&gt;='Intersection Mileposts'!$F$38,H583&lt;='Intersection Mileposts'!$G$38),"Y",IF(AND(H583&gt;='Intersection Mileposts'!$F$39,H583&lt;='Intersection Mileposts'!$G$39),"Y","N"))))))))))))))))))))))))))))))))))))</f>
        <v/>
      </c>
    </row>
    <row r="584" spans="1:46" x14ac:dyDescent="0.3">
      <c r="A584" s="279"/>
      <c r="B584" s="261"/>
      <c r="C584" s="262"/>
      <c r="D584" s="262"/>
      <c r="E584" s="262"/>
      <c r="F584" s="262"/>
      <c r="G584" s="284"/>
      <c r="H584" s="286"/>
      <c r="I584" s="279"/>
      <c r="J584" s="260"/>
      <c r="K584" s="260"/>
      <c r="L584" s="280"/>
      <c r="M584" s="275"/>
      <c r="N584" s="263"/>
      <c r="P584" s="264" t="str">
        <f>IF(R584 = "", "", COUNT($R$4:R584))</f>
        <v/>
      </c>
      <c r="Q584" s="264" t="str">
        <f t="shared" si="77"/>
        <v/>
      </c>
      <c r="R584" s="265" t="str">
        <f t="shared" si="78"/>
        <v/>
      </c>
      <c r="S584" s="266" t="str">
        <f t="shared" si="75"/>
        <v/>
      </c>
      <c r="T584" s="267" t="str">
        <f t="shared" si="79"/>
        <v/>
      </c>
      <c r="U584" s="268" t="str">
        <f t="shared" si="76"/>
        <v/>
      </c>
      <c r="V584" s="269" t="str">
        <f t="shared" si="80"/>
        <v/>
      </c>
      <c r="W584" s="5"/>
      <c r="AR584" s="2" t="str">
        <f t="shared" si="82"/>
        <v/>
      </c>
      <c r="AS584" s="2" t="str">
        <f t="shared" si="81"/>
        <v/>
      </c>
      <c r="AT584" s="2" t="str">
        <f>IF(AR584="","",IF(AND(H584&gt;='Intersection Mileposts'!$F$5,H584&lt;='Intersection Mileposts'!$G$5),"Y",IF(AND(H584&gt;='Intersection Mileposts'!$F$6,H584&lt;='Intersection Mileposts'!$G$6),"Y",IF(AND(H584&gt;='Intersection Mileposts'!$F$7,H584&lt;='Intersection Mileposts'!$G$7),"Y",IF(AND(H584&gt;='Intersection Mileposts'!$F$8,H584&lt;='Intersection Mileposts'!$G$8),"Y",IF(AND(H584&gt;='Intersection Mileposts'!$F$9,H584&lt;='Intersection Mileposts'!$G$9),"Y",IF(AND(H584&gt;='Intersection Mileposts'!$F$10,H584&lt;='Intersection Mileposts'!$G$10),"Y",IF(AND(H584&gt;='Intersection Mileposts'!$F$11,H584&lt;='Intersection Mileposts'!$G$11),"Y",IF(AND(H584&gt;='Intersection Mileposts'!$F$12,H584&lt;='Intersection Mileposts'!$G$12),"Y",IF(AND(H584&gt;='Intersection Mileposts'!$F$13,H584&lt;='Intersection Mileposts'!$G$13),"Y",IF(AND(H584&gt;='Intersection Mileposts'!$F$14,H584&lt;='Intersection Mileposts'!$G$14),"Y",IF(AND(H584&gt;='Intersection Mileposts'!$F$15,H584&lt;='Intersection Mileposts'!$G$15),"Y",IF(AND(H584&gt;='Intersection Mileposts'!$F$16,H584&lt;='Intersection Mileposts'!$G$16),"Y",IF(AND(H584&gt;='Intersection Mileposts'!$F$17,H584&lt;='Intersection Mileposts'!$G$17),"Y",IF(AND(H584&gt;='Intersection Mileposts'!$F$18,H584&lt;='Intersection Mileposts'!$G$18),"Y",IF(AND(H584&gt;='Intersection Mileposts'!$F$19,H584&lt;='Intersection Mileposts'!$G$19),"Y",IF(AND(H584&gt;='Intersection Mileposts'!$F$20,H584&lt;='Intersection Mileposts'!$G$20),"Y",IF(AND(H584&gt;='Intersection Mileposts'!$F$21,H584&lt;='Intersection Mileposts'!$G$21),"Y",IF(AND(H584&gt;='Intersection Mileposts'!$F$22,H584&lt;='Intersection Mileposts'!$G$22),"Y",IF(AND(H584&gt;='Intersection Mileposts'!$F$23,H584&lt;='Intersection Mileposts'!$G$23),"Y",IF(AND(H584&gt;='Intersection Mileposts'!$F$24,H584&lt;='Intersection Mileposts'!$G$24),"Y",IF(AND(H584&gt;='Intersection Mileposts'!$F$25,H584&lt;='Intersection Mileposts'!$G$25),"Y",IF(AND(H584&gt;='Intersection Mileposts'!$F$26,H584&lt;='Intersection Mileposts'!$G$26),"Y",IF(AND(H584&gt;='Intersection Mileposts'!$F$27,H584&lt;='Intersection Mileposts'!$G$27),"Y",IF(AND(H584&gt;='Intersection Mileposts'!$F$28,H584&lt;='Intersection Mileposts'!$G$28),"Y",IF(AND(H584&gt;='Intersection Mileposts'!$F$29,H584&lt;='Intersection Mileposts'!$G$29),"Y", IF(AND(H584&gt;='Intersection Mileposts'!$F$30,H584&lt;='Intersection Mileposts'!$G$30),"Y",IF(AND(H584&gt;='Intersection Mileposts'!$F$31,H584&lt;='Intersection Mileposts'!$G$31),"Y",IF(AND(H584&gt;='Intersection Mileposts'!$F$32,H584&lt;='Intersection Mileposts'!$G$32),"Y",IF(AND(H584&gt;='Intersection Mileposts'!$F$33,H584&lt;='Intersection Mileposts'!$G$33),"Y",IF(AND(H584&gt;='Intersection Mileposts'!$F$34,H584&lt;='Intersection Mileposts'!$G$34),"Y",IF(AND(H584&gt;='Intersection Mileposts'!$F$35,H584&lt;='Intersection Mileposts'!$G$35),"Y",IF(AND(H584&gt;='Intersection Mileposts'!$F$36,H584&lt;='Intersection Mileposts'!$G$36),"Y",IF(AND(H584&gt;='Intersection Mileposts'!$F$37,H584&lt;='Intersection Mileposts'!$G$37),"Y",IF(AND(H584&gt;='Intersection Mileposts'!$F$38,H584&lt;='Intersection Mileposts'!$G$38),"Y",IF(AND(H584&gt;='Intersection Mileposts'!$F$39,H584&lt;='Intersection Mileposts'!$G$39),"Y","N"))))))))))))))))))))))))))))))))))))</f>
        <v/>
      </c>
    </row>
    <row r="585" spans="1:46" x14ac:dyDescent="0.3">
      <c r="A585" s="279"/>
      <c r="B585" s="261"/>
      <c r="C585" s="262"/>
      <c r="D585" s="262"/>
      <c r="E585" s="262"/>
      <c r="F585" s="262"/>
      <c r="G585" s="284"/>
      <c r="H585" s="286"/>
      <c r="I585" s="279"/>
      <c r="J585" s="260"/>
      <c r="K585" s="260"/>
      <c r="L585" s="280"/>
      <c r="M585" s="275"/>
      <c r="N585" s="263"/>
      <c r="P585" s="264" t="str">
        <f>IF(R585 = "", "", COUNT($R$4:R585))</f>
        <v/>
      </c>
      <c r="Q585" s="264" t="str">
        <f t="shared" si="77"/>
        <v/>
      </c>
      <c r="R585" s="265" t="str">
        <f t="shared" si="78"/>
        <v/>
      </c>
      <c r="S585" s="266" t="str">
        <f t="shared" si="75"/>
        <v/>
      </c>
      <c r="T585" s="267" t="str">
        <f t="shared" si="79"/>
        <v/>
      </c>
      <c r="U585" s="268" t="str">
        <f t="shared" si="76"/>
        <v/>
      </c>
      <c r="V585" s="269" t="str">
        <f t="shared" si="80"/>
        <v/>
      </c>
      <c r="W585" s="5"/>
      <c r="AR585" s="2" t="str">
        <f t="shared" si="82"/>
        <v/>
      </c>
      <c r="AS585" s="2" t="str">
        <f t="shared" si="81"/>
        <v/>
      </c>
      <c r="AT585" s="2" t="str">
        <f>IF(AR585="","",IF(AND(H585&gt;='Intersection Mileposts'!$F$5,H585&lt;='Intersection Mileposts'!$G$5),"Y",IF(AND(H585&gt;='Intersection Mileposts'!$F$6,H585&lt;='Intersection Mileposts'!$G$6),"Y",IF(AND(H585&gt;='Intersection Mileposts'!$F$7,H585&lt;='Intersection Mileposts'!$G$7),"Y",IF(AND(H585&gt;='Intersection Mileposts'!$F$8,H585&lt;='Intersection Mileposts'!$G$8),"Y",IF(AND(H585&gt;='Intersection Mileposts'!$F$9,H585&lt;='Intersection Mileposts'!$G$9),"Y",IF(AND(H585&gt;='Intersection Mileposts'!$F$10,H585&lt;='Intersection Mileposts'!$G$10),"Y",IF(AND(H585&gt;='Intersection Mileposts'!$F$11,H585&lt;='Intersection Mileposts'!$G$11),"Y",IF(AND(H585&gt;='Intersection Mileposts'!$F$12,H585&lt;='Intersection Mileposts'!$G$12),"Y",IF(AND(H585&gt;='Intersection Mileposts'!$F$13,H585&lt;='Intersection Mileposts'!$G$13),"Y",IF(AND(H585&gt;='Intersection Mileposts'!$F$14,H585&lt;='Intersection Mileposts'!$G$14),"Y",IF(AND(H585&gt;='Intersection Mileposts'!$F$15,H585&lt;='Intersection Mileposts'!$G$15),"Y",IF(AND(H585&gt;='Intersection Mileposts'!$F$16,H585&lt;='Intersection Mileposts'!$G$16),"Y",IF(AND(H585&gt;='Intersection Mileposts'!$F$17,H585&lt;='Intersection Mileposts'!$G$17),"Y",IF(AND(H585&gt;='Intersection Mileposts'!$F$18,H585&lt;='Intersection Mileposts'!$G$18),"Y",IF(AND(H585&gt;='Intersection Mileposts'!$F$19,H585&lt;='Intersection Mileposts'!$G$19),"Y",IF(AND(H585&gt;='Intersection Mileposts'!$F$20,H585&lt;='Intersection Mileposts'!$G$20),"Y",IF(AND(H585&gt;='Intersection Mileposts'!$F$21,H585&lt;='Intersection Mileposts'!$G$21),"Y",IF(AND(H585&gt;='Intersection Mileposts'!$F$22,H585&lt;='Intersection Mileposts'!$G$22),"Y",IF(AND(H585&gt;='Intersection Mileposts'!$F$23,H585&lt;='Intersection Mileposts'!$G$23),"Y",IF(AND(H585&gt;='Intersection Mileposts'!$F$24,H585&lt;='Intersection Mileposts'!$G$24),"Y",IF(AND(H585&gt;='Intersection Mileposts'!$F$25,H585&lt;='Intersection Mileposts'!$G$25),"Y",IF(AND(H585&gt;='Intersection Mileposts'!$F$26,H585&lt;='Intersection Mileposts'!$G$26),"Y",IF(AND(H585&gt;='Intersection Mileposts'!$F$27,H585&lt;='Intersection Mileposts'!$G$27),"Y",IF(AND(H585&gt;='Intersection Mileposts'!$F$28,H585&lt;='Intersection Mileposts'!$G$28),"Y",IF(AND(H585&gt;='Intersection Mileposts'!$F$29,H585&lt;='Intersection Mileposts'!$G$29),"Y", IF(AND(H585&gt;='Intersection Mileposts'!$F$30,H585&lt;='Intersection Mileposts'!$G$30),"Y",IF(AND(H585&gt;='Intersection Mileposts'!$F$31,H585&lt;='Intersection Mileposts'!$G$31),"Y",IF(AND(H585&gt;='Intersection Mileposts'!$F$32,H585&lt;='Intersection Mileposts'!$G$32),"Y",IF(AND(H585&gt;='Intersection Mileposts'!$F$33,H585&lt;='Intersection Mileposts'!$G$33),"Y",IF(AND(H585&gt;='Intersection Mileposts'!$F$34,H585&lt;='Intersection Mileposts'!$G$34),"Y",IF(AND(H585&gt;='Intersection Mileposts'!$F$35,H585&lt;='Intersection Mileposts'!$G$35),"Y",IF(AND(H585&gt;='Intersection Mileposts'!$F$36,H585&lt;='Intersection Mileposts'!$G$36),"Y",IF(AND(H585&gt;='Intersection Mileposts'!$F$37,H585&lt;='Intersection Mileposts'!$G$37),"Y",IF(AND(H585&gt;='Intersection Mileposts'!$F$38,H585&lt;='Intersection Mileposts'!$G$38),"Y",IF(AND(H585&gt;='Intersection Mileposts'!$F$39,H585&lt;='Intersection Mileposts'!$G$39),"Y","N"))))))))))))))))))))))))))))))))))))</f>
        <v/>
      </c>
    </row>
    <row r="586" spans="1:46" x14ac:dyDescent="0.3">
      <c r="A586" s="279"/>
      <c r="B586" s="261"/>
      <c r="C586" s="262"/>
      <c r="D586" s="262"/>
      <c r="E586" s="262"/>
      <c r="F586" s="262"/>
      <c r="G586" s="284"/>
      <c r="H586" s="286"/>
      <c r="I586" s="279"/>
      <c r="J586" s="260"/>
      <c r="K586" s="260"/>
      <c r="L586" s="280"/>
      <c r="M586" s="275"/>
      <c r="N586" s="263"/>
      <c r="P586" s="264" t="str">
        <f>IF(R586 = "", "", COUNT($R$4:R586))</f>
        <v/>
      </c>
      <c r="Q586" s="264" t="str">
        <f t="shared" si="77"/>
        <v/>
      </c>
      <c r="R586" s="265" t="str">
        <f t="shared" si="78"/>
        <v/>
      </c>
      <c r="S586" s="266" t="str">
        <f t="shared" si="75"/>
        <v/>
      </c>
      <c r="T586" s="267" t="str">
        <f t="shared" si="79"/>
        <v/>
      </c>
      <c r="U586" s="268" t="str">
        <f t="shared" si="76"/>
        <v/>
      </c>
      <c r="V586" s="269" t="str">
        <f t="shared" si="80"/>
        <v/>
      </c>
      <c r="W586" s="5"/>
      <c r="AR586" s="2" t="str">
        <f t="shared" si="82"/>
        <v/>
      </c>
      <c r="AS586" s="2" t="str">
        <f t="shared" si="81"/>
        <v/>
      </c>
      <c r="AT586" s="2" t="str">
        <f>IF(AR586="","",IF(AND(H586&gt;='Intersection Mileposts'!$F$5,H586&lt;='Intersection Mileposts'!$G$5),"Y",IF(AND(H586&gt;='Intersection Mileposts'!$F$6,H586&lt;='Intersection Mileposts'!$G$6),"Y",IF(AND(H586&gt;='Intersection Mileposts'!$F$7,H586&lt;='Intersection Mileposts'!$G$7),"Y",IF(AND(H586&gt;='Intersection Mileposts'!$F$8,H586&lt;='Intersection Mileposts'!$G$8),"Y",IF(AND(H586&gt;='Intersection Mileposts'!$F$9,H586&lt;='Intersection Mileposts'!$G$9),"Y",IF(AND(H586&gt;='Intersection Mileposts'!$F$10,H586&lt;='Intersection Mileposts'!$G$10),"Y",IF(AND(H586&gt;='Intersection Mileposts'!$F$11,H586&lt;='Intersection Mileposts'!$G$11),"Y",IF(AND(H586&gt;='Intersection Mileposts'!$F$12,H586&lt;='Intersection Mileposts'!$G$12),"Y",IF(AND(H586&gt;='Intersection Mileposts'!$F$13,H586&lt;='Intersection Mileposts'!$G$13),"Y",IF(AND(H586&gt;='Intersection Mileposts'!$F$14,H586&lt;='Intersection Mileposts'!$G$14),"Y",IF(AND(H586&gt;='Intersection Mileposts'!$F$15,H586&lt;='Intersection Mileposts'!$G$15),"Y",IF(AND(H586&gt;='Intersection Mileposts'!$F$16,H586&lt;='Intersection Mileposts'!$G$16),"Y",IF(AND(H586&gt;='Intersection Mileposts'!$F$17,H586&lt;='Intersection Mileposts'!$G$17),"Y",IF(AND(H586&gt;='Intersection Mileposts'!$F$18,H586&lt;='Intersection Mileposts'!$G$18),"Y",IF(AND(H586&gt;='Intersection Mileposts'!$F$19,H586&lt;='Intersection Mileposts'!$G$19),"Y",IF(AND(H586&gt;='Intersection Mileposts'!$F$20,H586&lt;='Intersection Mileposts'!$G$20),"Y",IF(AND(H586&gt;='Intersection Mileposts'!$F$21,H586&lt;='Intersection Mileposts'!$G$21),"Y",IF(AND(H586&gt;='Intersection Mileposts'!$F$22,H586&lt;='Intersection Mileposts'!$G$22),"Y",IF(AND(H586&gt;='Intersection Mileposts'!$F$23,H586&lt;='Intersection Mileposts'!$G$23),"Y",IF(AND(H586&gt;='Intersection Mileposts'!$F$24,H586&lt;='Intersection Mileposts'!$G$24),"Y",IF(AND(H586&gt;='Intersection Mileposts'!$F$25,H586&lt;='Intersection Mileposts'!$G$25),"Y",IF(AND(H586&gt;='Intersection Mileposts'!$F$26,H586&lt;='Intersection Mileposts'!$G$26),"Y",IF(AND(H586&gt;='Intersection Mileposts'!$F$27,H586&lt;='Intersection Mileposts'!$G$27),"Y",IF(AND(H586&gt;='Intersection Mileposts'!$F$28,H586&lt;='Intersection Mileposts'!$G$28),"Y",IF(AND(H586&gt;='Intersection Mileposts'!$F$29,H586&lt;='Intersection Mileposts'!$G$29),"Y", IF(AND(H586&gt;='Intersection Mileposts'!$F$30,H586&lt;='Intersection Mileposts'!$G$30),"Y",IF(AND(H586&gt;='Intersection Mileposts'!$F$31,H586&lt;='Intersection Mileposts'!$G$31),"Y",IF(AND(H586&gt;='Intersection Mileposts'!$F$32,H586&lt;='Intersection Mileposts'!$G$32),"Y",IF(AND(H586&gt;='Intersection Mileposts'!$F$33,H586&lt;='Intersection Mileposts'!$G$33),"Y",IF(AND(H586&gt;='Intersection Mileposts'!$F$34,H586&lt;='Intersection Mileposts'!$G$34),"Y",IF(AND(H586&gt;='Intersection Mileposts'!$F$35,H586&lt;='Intersection Mileposts'!$G$35),"Y",IF(AND(H586&gt;='Intersection Mileposts'!$F$36,H586&lt;='Intersection Mileposts'!$G$36),"Y",IF(AND(H586&gt;='Intersection Mileposts'!$F$37,H586&lt;='Intersection Mileposts'!$G$37),"Y",IF(AND(H586&gt;='Intersection Mileposts'!$F$38,H586&lt;='Intersection Mileposts'!$G$38),"Y",IF(AND(H586&gt;='Intersection Mileposts'!$F$39,H586&lt;='Intersection Mileposts'!$G$39),"Y","N"))))))))))))))))))))))))))))))))))))</f>
        <v/>
      </c>
    </row>
    <row r="587" spans="1:46" x14ac:dyDescent="0.3">
      <c r="A587" s="279"/>
      <c r="B587" s="261"/>
      <c r="C587" s="262"/>
      <c r="D587" s="262"/>
      <c r="E587" s="262"/>
      <c r="F587" s="262"/>
      <c r="G587" s="284"/>
      <c r="H587" s="286"/>
      <c r="I587" s="279"/>
      <c r="J587" s="260"/>
      <c r="K587" s="260"/>
      <c r="L587" s="280"/>
      <c r="M587" s="275"/>
      <c r="N587" s="263"/>
      <c r="P587" s="264" t="str">
        <f>IF(R587 = "", "", COUNT($R$4:R587))</f>
        <v/>
      </c>
      <c r="Q587" s="264" t="str">
        <f t="shared" si="77"/>
        <v/>
      </c>
      <c r="R587" s="265" t="str">
        <f t="shared" si="78"/>
        <v/>
      </c>
      <c r="S587" s="266" t="str">
        <f t="shared" si="75"/>
        <v/>
      </c>
      <c r="T587" s="267" t="str">
        <f t="shared" si="79"/>
        <v/>
      </c>
      <c r="U587" s="268" t="str">
        <f t="shared" si="76"/>
        <v/>
      </c>
      <c r="V587" s="269" t="str">
        <f t="shared" si="80"/>
        <v/>
      </c>
      <c r="W587" s="5"/>
      <c r="AR587" s="2" t="str">
        <f t="shared" si="82"/>
        <v/>
      </c>
      <c r="AS587" s="2" t="str">
        <f t="shared" si="81"/>
        <v/>
      </c>
      <c r="AT587" s="2" t="str">
        <f>IF(AR587="","",IF(AND(H587&gt;='Intersection Mileposts'!$F$5,H587&lt;='Intersection Mileposts'!$G$5),"Y",IF(AND(H587&gt;='Intersection Mileposts'!$F$6,H587&lt;='Intersection Mileposts'!$G$6),"Y",IF(AND(H587&gt;='Intersection Mileposts'!$F$7,H587&lt;='Intersection Mileposts'!$G$7),"Y",IF(AND(H587&gt;='Intersection Mileposts'!$F$8,H587&lt;='Intersection Mileposts'!$G$8),"Y",IF(AND(H587&gt;='Intersection Mileposts'!$F$9,H587&lt;='Intersection Mileposts'!$G$9),"Y",IF(AND(H587&gt;='Intersection Mileposts'!$F$10,H587&lt;='Intersection Mileposts'!$G$10),"Y",IF(AND(H587&gt;='Intersection Mileposts'!$F$11,H587&lt;='Intersection Mileposts'!$G$11),"Y",IF(AND(H587&gt;='Intersection Mileposts'!$F$12,H587&lt;='Intersection Mileposts'!$G$12),"Y",IF(AND(H587&gt;='Intersection Mileposts'!$F$13,H587&lt;='Intersection Mileposts'!$G$13),"Y",IF(AND(H587&gt;='Intersection Mileposts'!$F$14,H587&lt;='Intersection Mileposts'!$G$14),"Y",IF(AND(H587&gt;='Intersection Mileposts'!$F$15,H587&lt;='Intersection Mileposts'!$G$15),"Y",IF(AND(H587&gt;='Intersection Mileposts'!$F$16,H587&lt;='Intersection Mileposts'!$G$16),"Y",IF(AND(H587&gt;='Intersection Mileposts'!$F$17,H587&lt;='Intersection Mileposts'!$G$17),"Y",IF(AND(H587&gt;='Intersection Mileposts'!$F$18,H587&lt;='Intersection Mileposts'!$G$18),"Y",IF(AND(H587&gt;='Intersection Mileposts'!$F$19,H587&lt;='Intersection Mileposts'!$G$19),"Y",IF(AND(H587&gt;='Intersection Mileposts'!$F$20,H587&lt;='Intersection Mileposts'!$G$20),"Y",IF(AND(H587&gt;='Intersection Mileposts'!$F$21,H587&lt;='Intersection Mileposts'!$G$21),"Y",IF(AND(H587&gt;='Intersection Mileposts'!$F$22,H587&lt;='Intersection Mileposts'!$G$22),"Y",IF(AND(H587&gt;='Intersection Mileposts'!$F$23,H587&lt;='Intersection Mileposts'!$G$23),"Y",IF(AND(H587&gt;='Intersection Mileposts'!$F$24,H587&lt;='Intersection Mileposts'!$G$24),"Y",IF(AND(H587&gt;='Intersection Mileposts'!$F$25,H587&lt;='Intersection Mileposts'!$G$25),"Y",IF(AND(H587&gt;='Intersection Mileposts'!$F$26,H587&lt;='Intersection Mileposts'!$G$26),"Y",IF(AND(H587&gt;='Intersection Mileposts'!$F$27,H587&lt;='Intersection Mileposts'!$G$27),"Y",IF(AND(H587&gt;='Intersection Mileposts'!$F$28,H587&lt;='Intersection Mileposts'!$G$28),"Y",IF(AND(H587&gt;='Intersection Mileposts'!$F$29,H587&lt;='Intersection Mileposts'!$G$29),"Y", IF(AND(H587&gt;='Intersection Mileposts'!$F$30,H587&lt;='Intersection Mileposts'!$G$30),"Y",IF(AND(H587&gt;='Intersection Mileposts'!$F$31,H587&lt;='Intersection Mileposts'!$G$31),"Y",IF(AND(H587&gt;='Intersection Mileposts'!$F$32,H587&lt;='Intersection Mileposts'!$G$32),"Y",IF(AND(H587&gt;='Intersection Mileposts'!$F$33,H587&lt;='Intersection Mileposts'!$G$33),"Y",IF(AND(H587&gt;='Intersection Mileposts'!$F$34,H587&lt;='Intersection Mileposts'!$G$34),"Y",IF(AND(H587&gt;='Intersection Mileposts'!$F$35,H587&lt;='Intersection Mileposts'!$G$35),"Y",IF(AND(H587&gt;='Intersection Mileposts'!$F$36,H587&lt;='Intersection Mileposts'!$G$36),"Y",IF(AND(H587&gt;='Intersection Mileposts'!$F$37,H587&lt;='Intersection Mileposts'!$G$37),"Y",IF(AND(H587&gt;='Intersection Mileposts'!$F$38,H587&lt;='Intersection Mileposts'!$G$38),"Y",IF(AND(H587&gt;='Intersection Mileposts'!$F$39,H587&lt;='Intersection Mileposts'!$G$39),"Y","N"))))))))))))))))))))))))))))))))))))</f>
        <v/>
      </c>
    </row>
    <row r="588" spans="1:46" x14ac:dyDescent="0.3">
      <c r="A588" s="279"/>
      <c r="B588" s="261"/>
      <c r="C588" s="262"/>
      <c r="D588" s="262"/>
      <c r="E588" s="262"/>
      <c r="F588" s="262"/>
      <c r="G588" s="284"/>
      <c r="H588" s="286"/>
      <c r="I588" s="279"/>
      <c r="J588" s="260"/>
      <c r="K588" s="260"/>
      <c r="L588" s="280"/>
      <c r="M588" s="275"/>
      <c r="N588" s="263"/>
      <c r="P588" s="264" t="str">
        <f>IF(R588 = "", "", COUNT($R$4:R588))</f>
        <v/>
      </c>
      <c r="Q588" s="264" t="str">
        <f t="shared" si="77"/>
        <v/>
      </c>
      <c r="R588" s="265" t="str">
        <f t="shared" si="78"/>
        <v/>
      </c>
      <c r="S588" s="266" t="str">
        <f t="shared" si="75"/>
        <v/>
      </c>
      <c r="T588" s="267" t="str">
        <f t="shared" si="79"/>
        <v/>
      </c>
      <c r="U588" s="268" t="str">
        <f t="shared" si="76"/>
        <v/>
      </c>
      <c r="V588" s="269" t="str">
        <f t="shared" si="80"/>
        <v/>
      </c>
      <c r="W588" s="5"/>
      <c r="AR588" s="2" t="str">
        <f t="shared" si="82"/>
        <v/>
      </c>
      <c r="AS588" s="2" t="str">
        <f t="shared" si="81"/>
        <v/>
      </c>
      <c r="AT588" s="2" t="str">
        <f>IF(AR588="","",IF(AND(H588&gt;='Intersection Mileposts'!$F$5,H588&lt;='Intersection Mileposts'!$G$5),"Y",IF(AND(H588&gt;='Intersection Mileposts'!$F$6,H588&lt;='Intersection Mileposts'!$G$6),"Y",IF(AND(H588&gt;='Intersection Mileposts'!$F$7,H588&lt;='Intersection Mileposts'!$G$7),"Y",IF(AND(H588&gt;='Intersection Mileposts'!$F$8,H588&lt;='Intersection Mileposts'!$G$8),"Y",IF(AND(H588&gt;='Intersection Mileposts'!$F$9,H588&lt;='Intersection Mileposts'!$G$9),"Y",IF(AND(H588&gt;='Intersection Mileposts'!$F$10,H588&lt;='Intersection Mileposts'!$G$10),"Y",IF(AND(H588&gt;='Intersection Mileposts'!$F$11,H588&lt;='Intersection Mileposts'!$G$11),"Y",IF(AND(H588&gt;='Intersection Mileposts'!$F$12,H588&lt;='Intersection Mileposts'!$G$12),"Y",IF(AND(H588&gt;='Intersection Mileposts'!$F$13,H588&lt;='Intersection Mileposts'!$G$13),"Y",IF(AND(H588&gt;='Intersection Mileposts'!$F$14,H588&lt;='Intersection Mileposts'!$G$14),"Y",IF(AND(H588&gt;='Intersection Mileposts'!$F$15,H588&lt;='Intersection Mileposts'!$G$15),"Y",IF(AND(H588&gt;='Intersection Mileposts'!$F$16,H588&lt;='Intersection Mileposts'!$G$16),"Y",IF(AND(H588&gt;='Intersection Mileposts'!$F$17,H588&lt;='Intersection Mileposts'!$G$17),"Y",IF(AND(H588&gt;='Intersection Mileposts'!$F$18,H588&lt;='Intersection Mileposts'!$G$18),"Y",IF(AND(H588&gt;='Intersection Mileposts'!$F$19,H588&lt;='Intersection Mileposts'!$G$19),"Y",IF(AND(H588&gt;='Intersection Mileposts'!$F$20,H588&lt;='Intersection Mileposts'!$G$20),"Y",IF(AND(H588&gt;='Intersection Mileposts'!$F$21,H588&lt;='Intersection Mileposts'!$G$21),"Y",IF(AND(H588&gt;='Intersection Mileposts'!$F$22,H588&lt;='Intersection Mileposts'!$G$22),"Y",IF(AND(H588&gt;='Intersection Mileposts'!$F$23,H588&lt;='Intersection Mileposts'!$G$23),"Y",IF(AND(H588&gt;='Intersection Mileposts'!$F$24,H588&lt;='Intersection Mileposts'!$G$24),"Y",IF(AND(H588&gt;='Intersection Mileposts'!$F$25,H588&lt;='Intersection Mileposts'!$G$25),"Y",IF(AND(H588&gt;='Intersection Mileposts'!$F$26,H588&lt;='Intersection Mileposts'!$G$26),"Y",IF(AND(H588&gt;='Intersection Mileposts'!$F$27,H588&lt;='Intersection Mileposts'!$G$27),"Y",IF(AND(H588&gt;='Intersection Mileposts'!$F$28,H588&lt;='Intersection Mileposts'!$G$28),"Y",IF(AND(H588&gt;='Intersection Mileposts'!$F$29,H588&lt;='Intersection Mileposts'!$G$29),"Y", IF(AND(H588&gt;='Intersection Mileposts'!$F$30,H588&lt;='Intersection Mileposts'!$G$30),"Y",IF(AND(H588&gt;='Intersection Mileposts'!$F$31,H588&lt;='Intersection Mileposts'!$G$31),"Y",IF(AND(H588&gt;='Intersection Mileposts'!$F$32,H588&lt;='Intersection Mileposts'!$G$32),"Y",IF(AND(H588&gt;='Intersection Mileposts'!$F$33,H588&lt;='Intersection Mileposts'!$G$33),"Y",IF(AND(H588&gt;='Intersection Mileposts'!$F$34,H588&lt;='Intersection Mileposts'!$G$34),"Y",IF(AND(H588&gt;='Intersection Mileposts'!$F$35,H588&lt;='Intersection Mileposts'!$G$35),"Y",IF(AND(H588&gt;='Intersection Mileposts'!$F$36,H588&lt;='Intersection Mileposts'!$G$36),"Y",IF(AND(H588&gt;='Intersection Mileposts'!$F$37,H588&lt;='Intersection Mileposts'!$G$37),"Y",IF(AND(H588&gt;='Intersection Mileposts'!$F$38,H588&lt;='Intersection Mileposts'!$G$38),"Y",IF(AND(H588&gt;='Intersection Mileposts'!$F$39,H588&lt;='Intersection Mileposts'!$G$39),"Y","N"))))))))))))))))))))))))))))))))))))</f>
        <v/>
      </c>
    </row>
    <row r="589" spans="1:46" x14ac:dyDescent="0.3">
      <c r="A589" s="279"/>
      <c r="B589" s="261"/>
      <c r="C589" s="262"/>
      <c r="D589" s="262"/>
      <c r="E589" s="262"/>
      <c r="F589" s="262"/>
      <c r="G589" s="284"/>
      <c r="H589" s="286"/>
      <c r="I589" s="279"/>
      <c r="J589" s="260"/>
      <c r="K589" s="260"/>
      <c r="L589" s="280"/>
      <c r="M589" s="275"/>
      <c r="N589" s="263"/>
      <c r="P589" s="264" t="str">
        <f>IF(R589 = "", "", COUNT($R$4:R589))</f>
        <v/>
      </c>
      <c r="Q589" s="264" t="str">
        <f t="shared" si="77"/>
        <v/>
      </c>
      <c r="R589" s="265" t="str">
        <f t="shared" si="78"/>
        <v/>
      </c>
      <c r="S589" s="266" t="str">
        <f t="shared" si="75"/>
        <v/>
      </c>
      <c r="T589" s="267" t="str">
        <f t="shared" si="79"/>
        <v/>
      </c>
      <c r="U589" s="268" t="str">
        <f t="shared" si="76"/>
        <v/>
      </c>
      <c r="V589" s="269" t="str">
        <f t="shared" si="80"/>
        <v/>
      </c>
      <c r="W589" s="5"/>
      <c r="AR589" s="2" t="str">
        <f t="shared" si="82"/>
        <v/>
      </c>
      <c r="AS589" s="2" t="str">
        <f t="shared" si="81"/>
        <v/>
      </c>
      <c r="AT589" s="2" t="str">
        <f>IF(AR589="","",IF(AND(H589&gt;='Intersection Mileposts'!$F$5,H589&lt;='Intersection Mileposts'!$G$5),"Y",IF(AND(H589&gt;='Intersection Mileposts'!$F$6,H589&lt;='Intersection Mileposts'!$G$6),"Y",IF(AND(H589&gt;='Intersection Mileposts'!$F$7,H589&lt;='Intersection Mileposts'!$G$7),"Y",IF(AND(H589&gt;='Intersection Mileposts'!$F$8,H589&lt;='Intersection Mileposts'!$G$8),"Y",IF(AND(H589&gt;='Intersection Mileposts'!$F$9,H589&lt;='Intersection Mileposts'!$G$9),"Y",IF(AND(H589&gt;='Intersection Mileposts'!$F$10,H589&lt;='Intersection Mileposts'!$G$10),"Y",IF(AND(H589&gt;='Intersection Mileposts'!$F$11,H589&lt;='Intersection Mileposts'!$G$11),"Y",IF(AND(H589&gt;='Intersection Mileposts'!$F$12,H589&lt;='Intersection Mileposts'!$G$12),"Y",IF(AND(H589&gt;='Intersection Mileposts'!$F$13,H589&lt;='Intersection Mileposts'!$G$13),"Y",IF(AND(H589&gt;='Intersection Mileposts'!$F$14,H589&lt;='Intersection Mileposts'!$G$14),"Y",IF(AND(H589&gt;='Intersection Mileposts'!$F$15,H589&lt;='Intersection Mileposts'!$G$15),"Y",IF(AND(H589&gt;='Intersection Mileposts'!$F$16,H589&lt;='Intersection Mileposts'!$G$16),"Y",IF(AND(H589&gt;='Intersection Mileposts'!$F$17,H589&lt;='Intersection Mileposts'!$G$17),"Y",IF(AND(H589&gt;='Intersection Mileposts'!$F$18,H589&lt;='Intersection Mileposts'!$G$18),"Y",IF(AND(H589&gt;='Intersection Mileposts'!$F$19,H589&lt;='Intersection Mileposts'!$G$19),"Y",IF(AND(H589&gt;='Intersection Mileposts'!$F$20,H589&lt;='Intersection Mileposts'!$G$20),"Y",IF(AND(H589&gt;='Intersection Mileposts'!$F$21,H589&lt;='Intersection Mileposts'!$G$21),"Y",IF(AND(H589&gt;='Intersection Mileposts'!$F$22,H589&lt;='Intersection Mileposts'!$G$22),"Y",IF(AND(H589&gt;='Intersection Mileposts'!$F$23,H589&lt;='Intersection Mileposts'!$G$23),"Y",IF(AND(H589&gt;='Intersection Mileposts'!$F$24,H589&lt;='Intersection Mileposts'!$G$24),"Y",IF(AND(H589&gt;='Intersection Mileposts'!$F$25,H589&lt;='Intersection Mileposts'!$G$25),"Y",IF(AND(H589&gt;='Intersection Mileposts'!$F$26,H589&lt;='Intersection Mileposts'!$G$26),"Y",IF(AND(H589&gt;='Intersection Mileposts'!$F$27,H589&lt;='Intersection Mileposts'!$G$27),"Y",IF(AND(H589&gt;='Intersection Mileposts'!$F$28,H589&lt;='Intersection Mileposts'!$G$28),"Y",IF(AND(H589&gt;='Intersection Mileposts'!$F$29,H589&lt;='Intersection Mileposts'!$G$29),"Y", IF(AND(H589&gt;='Intersection Mileposts'!$F$30,H589&lt;='Intersection Mileposts'!$G$30),"Y",IF(AND(H589&gt;='Intersection Mileposts'!$F$31,H589&lt;='Intersection Mileposts'!$G$31),"Y",IF(AND(H589&gt;='Intersection Mileposts'!$F$32,H589&lt;='Intersection Mileposts'!$G$32),"Y",IF(AND(H589&gt;='Intersection Mileposts'!$F$33,H589&lt;='Intersection Mileposts'!$G$33),"Y",IF(AND(H589&gt;='Intersection Mileposts'!$F$34,H589&lt;='Intersection Mileposts'!$G$34),"Y",IF(AND(H589&gt;='Intersection Mileposts'!$F$35,H589&lt;='Intersection Mileposts'!$G$35),"Y",IF(AND(H589&gt;='Intersection Mileposts'!$F$36,H589&lt;='Intersection Mileposts'!$G$36),"Y",IF(AND(H589&gt;='Intersection Mileposts'!$F$37,H589&lt;='Intersection Mileposts'!$G$37),"Y",IF(AND(H589&gt;='Intersection Mileposts'!$F$38,H589&lt;='Intersection Mileposts'!$G$38),"Y",IF(AND(H589&gt;='Intersection Mileposts'!$F$39,H589&lt;='Intersection Mileposts'!$G$39),"Y","N"))))))))))))))))))))))))))))))))))))</f>
        <v/>
      </c>
    </row>
    <row r="590" spans="1:46" x14ac:dyDescent="0.3">
      <c r="A590" s="279"/>
      <c r="B590" s="261"/>
      <c r="C590" s="262"/>
      <c r="D590" s="262"/>
      <c r="E590" s="262"/>
      <c r="F590" s="262"/>
      <c r="G590" s="284"/>
      <c r="H590" s="286"/>
      <c r="I590" s="279"/>
      <c r="J590" s="260"/>
      <c r="K590" s="260"/>
      <c r="L590" s="280"/>
      <c r="M590" s="275"/>
      <c r="N590" s="263"/>
      <c r="P590" s="264" t="str">
        <f>IF(R590 = "", "", COUNT($R$4:R590))</f>
        <v/>
      </c>
      <c r="Q590" s="264" t="str">
        <f t="shared" si="77"/>
        <v/>
      </c>
      <c r="R590" s="265" t="str">
        <f t="shared" si="78"/>
        <v/>
      </c>
      <c r="S590" s="266" t="str">
        <f t="shared" si="75"/>
        <v/>
      </c>
      <c r="T590" s="267" t="str">
        <f t="shared" si="79"/>
        <v/>
      </c>
      <c r="U590" s="268" t="str">
        <f t="shared" si="76"/>
        <v/>
      </c>
      <c r="V590" s="269" t="str">
        <f t="shared" si="80"/>
        <v/>
      </c>
      <c r="W590" s="5"/>
      <c r="AR590" s="2" t="str">
        <f t="shared" si="82"/>
        <v/>
      </c>
      <c r="AS590" s="2" t="str">
        <f t="shared" si="81"/>
        <v/>
      </c>
      <c r="AT590" s="2" t="str">
        <f>IF(AR590="","",IF(AND(H590&gt;='Intersection Mileposts'!$F$5,H590&lt;='Intersection Mileposts'!$G$5),"Y",IF(AND(H590&gt;='Intersection Mileposts'!$F$6,H590&lt;='Intersection Mileposts'!$G$6),"Y",IF(AND(H590&gt;='Intersection Mileposts'!$F$7,H590&lt;='Intersection Mileposts'!$G$7),"Y",IF(AND(H590&gt;='Intersection Mileposts'!$F$8,H590&lt;='Intersection Mileposts'!$G$8),"Y",IF(AND(H590&gt;='Intersection Mileposts'!$F$9,H590&lt;='Intersection Mileposts'!$G$9),"Y",IF(AND(H590&gt;='Intersection Mileposts'!$F$10,H590&lt;='Intersection Mileposts'!$G$10),"Y",IF(AND(H590&gt;='Intersection Mileposts'!$F$11,H590&lt;='Intersection Mileposts'!$G$11),"Y",IF(AND(H590&gt;='Intersection Mileposts'!$F$12,H590&lt;='Intersection Mileposts'!$G$12),"Y",IF(AND(H590&gt;='Intersection Mileposts'!$F$13,H590&lt;='Intersection Mileposts'!$G$13),"Y",IF(AND(H590&gt;='Intersection Mileposts'!$F$14,H590&lt;='Intersection Mileposts'!$G$14),"Y",IF(AND(H590&gt;='Intersection Mileposts'!$F$15,H590&lt;='Intersection Mileposts'!$G$15),"Y",IF(AND(H590&gt;='Intersection Mileposts'!$F$16,H590&lt;='Intersection Mileposts'!$G$16),"Y",IF(AND(H590&gt;='Intersection Mileposts'!$F$17,H590&lt;='Intersection Mileposts'!$G$17),"Y",IF(AND(H590&gt;='Intersection Mileposts'!$F$18,H590&lt;='Intersection Mileposts'!$G$18),"Y",IF(AND(H590&gt;='Intersection Mileposts'!$F$19,H590&lt;='Intersection Mileposts'!$G$19),"Y",IF(AND(H590&gt;='Intersection Mileposts'!$F$20,H590&lt;='Intersection Mileposts'!$G$20),"Y",IF(AND(H590&gt;='Intersection Mileposts'!$F$21,H590&lt;='Intersection Mileposts'!$G$21),"Y",IF(AND(H590&gt;='Intersection Mileposts'!$F$22,H590&lt;='Intersection Mileposts'!$G$22),"Y",IF(AND(H590&gt;='Intersection Mileposts'!$F$23,H590&lt;='Intersection Mileposts'!$G$23),"Y",IF(AND(H590&gt;='Intersection Mileposts'!$F$24,H590&lt;='Intersection Mileposts'!$G$24),"Y",IF(AND(H590&gt;='Intersection Mileposts'!$F$25,H590&lt;='Intersection Mileposts'!$G$25),"Y",IF(AND(H590&gt;='Intersection Mileposts'!$F$26,H590&lt;='Intersection Mileposts'!$G$26),"Y",IF(AND(H590&gt;='Intersection Mileposts'!$F$27,H590&lt;='Intersection Mileposts'!$G$27),"Y",IF(AND(H590&gt;='Intersection Mileposts'!$F$28,H590&lt;='Intersection Mileposts'!$G$28),"Y",IF(AND(H590&gt;='Intersection Mileposts'!$F$29,H590&lt;='Intersection Mileposts'!$G$29),"Y", IF(AND(H590&gt;='Intersection Mileposts'!$F$30,H590&lt;='Intersection Mileposts'!$G$30),"Y",IF(AND(H590&gt;='Intersection Mileposts'!$F$31,H590&lt;='Intersection Mileposts'!$G$31),"Y",IF(AND(H590&gt;='Intersection Mileposts'!$F$32,H590&lt;='Intersection Mileposts'!$G$32),"Y",IF(AND(H590&gt;='Intersection Mileposts'!$F$33,H590&lt;='Intersection Mileposts'!$G$33),"Y",IF(AND(H590&gt;='Intersection Mileposts'!$F$34,H590&lt;='Intersection Mileposts'!$G$34),"Y",IF(AND(H590&gt;='Intersection Mileposts'!$F$35,H590&lt;='Intersection Mileposts'!$G$35),"Y",IF(AND(H590&gt;='Intersection Mileposts'!$F$36,H590&lt;='Intersection Mileposts'!$G$36),"Y",IF(AND(H590&gt;='Intersection Mileposts'!$F$37,H590&lt;='Intersection Mileposts'!$G$37),"Y",IF(AND(H590&gt;='Intersection Mileposts'!$F$38,H590&lt;='Intersection Mileposts'!$G$38),"Y",IF(AND(H590&gt;='Intersection Mileposts'!$F$39,H590&lt;='Intersection Mileposts'!$G$39),"Y","N"))))))))))))))))))))))))))))))))))))</f>
        <v/>
      </c>
    </row>
    <row r="591" spans="1:46" x14ac:dyDescent="0.3">
      <c r="A591" s="279"/>
      <c r="B591" s="261"/>
      <c r="C591" s="262"/>
      <c r="D591" s="262"/>
      <c r="E591" s="262"/>
      <c r="F591" s="262"/>
      <c r="G591" s="284"/>
      <c r="H591" s="286"/>
      <c r="I591" s="279"/>
      <c r="J591" s="260"/>
      <c r="K591" s="260"/>
      <c r="L591" s="280"/>
      <c r="M591" s="275"/>
      <c r="N591" s="263"/>
      <c r="P591" s="264" t="str">
        <f>IF(R591 = "", "", COUNT($R$4:R591))</f>
        <v/>
      </c>
      <c r="Q591" s="264" t="str">
        <f t="shared" si="77"/>
        <v/>
      </c>
      <c r="R591" s="265" t="str">
        <f t="shared" si="78"/>
        <v/>
      </c>
      <c r="S591" s="266" t="str">
        <f t="shared" si="75"/>
        <v/>
      </c>
      <c r="T591" s="267" t="str">
        <f t="shared" si="79"/>
        <v/>
      </c>
      <c r="U591" s="268" t="str">
        <f t="shared" si="76"/>
        <v/>
      </c>
      <c r="V591" s="269" t="str">
        <f t="shared" si="80"/>
        <v/>
      </c>
      <c r="W591" s="5"/>
      <c r="AR591" s="2" t="str">
        <f t="shared" si="82"/>
        <v/>
      </c>
      <c r="AS591" s="2" t="str">
        <f t="shared" si="81"/>
        <v/>
      </c>
      <c r="AT591" s="2" t="str">
        <f>IF(AR591="","",IF(AND(H591&gt;='Intersection Mileposts'!$F$5,H591&lt;='Intersection Mileposts'!$G$5),"Y",IF(AND(H591&gt;='Intersection Mileposts'!$F$6,H591&lt;='Intersection Mileposts'!$G$6),"Y",IF(AND(H591&gt;='Intersection Mileposts'!$F$7,H591&lt;='Intersection Mileposts'!$G$7),"Y",IF(AND(H591&gt;='Intersection Mileposts'!$F$8,H591&lt;='Intersection Mileposts'!$G$8),"Y",IF(AND(H591&gt;='Intersection Mileposts'!$F$9,H591&lt;='Intersection Mileposts'!$G$9),"Y",IF(AND(H591&gt;='Intersection Mileposts'!$F$10,H591&lt;='Intersection Mileposts'!$G$10),"Y",IF(AND(H591&gt;='Intersection Mileposts'!$F$11,H591&lt;='Intersection Mileposts'!$G$11),"Y",IF(AND(H591&gt;='Intersection Mileposts'!$F$12,H591&lt;='Intersection Mileposts'!$G$12),"Y",IF(AND(H591&gt;='Intersection Mileposts'!$F$13,H591&lt;='Intersection Mileposts'!$G$13),"Y",IF(AND(H591&gt;='Intersection Mileposts'!$F$14,H591&lt;='Intersection Mileposts'!$G$14),"Y",IF(AND(H591&gt;='Intersection Mileposts'!$F$15,H591&lt;='Intersection Mileposts'!$G$15),"Y",IF(AND(H591&gt;='Intersection Mileposts'!$F$16,H591&lt;='Intersection Mileposts'!$G$16),"Y",IF(AND(H591&gt;='Intersection Mileposts'!$F$17,H591&lt;='Intersection Mileposts'!$G$17),"Y",IF(AND(H591&gt;='Intersection Mileposts'!$F$18,H591&lt;='Intersection Mileposts'!$G$18),"Y",IF(AND(H591&gt;='Intersection Mileposts'!$F$19,H591&lt;='Intersection Mileposts'!$G$19),"Y",IF(AND(H591&gt;='Intersection Mileposts'!$F$20,H591&lt;='Intersection Mileposts'!$G$20),"Y",IF(AND(H591&gt;='Intersection Mileposts'!$F$21,H591&lt;='Intersection Mileposts'!$G$21),"Y",IF(AND(H591&gt;='Intersection Mileposts'!$F$22,H591&lt;='Intersection Mileposts'!$G$22),"Y",IF(AND(H591&gt;='Intersection Mileposts'!$F$23,H591&lt;='Intersection Mileposts'!$G$23),"Y",IF(AND(H591&gt;='Intersection Mileposts'!$F$24,H591&lt;='Intersection Mileposts'!$G$24),"Y",IF(AND(H591&gt;='Intersection Mileposts'!$F$25,H591&lt;='Intersection Mileposts'!$G$25),"Y",IF(AND(H591&gt;='Intersection Mileposts'!$F$26,H591&lt;='Intersection Mileposts'!$G$26),"Y",IF(AND(H591&gt;='Intersection Mileposts'!$F$27,H591&lt;='Intersection Mileposts'!$G$27),"Y",IF(AND(H591&gt;='Intersection Mileposts'!$F$28,H591&lt;='Intersection Mileposts'!$G$28),"Y",IF(AND(H591&gt;='Intersection Mileposts'!$F$29,H591&lt;='Intersection Mileposts'!$G$29),"Y", IF(AND(H591&gt;='Intersection Mileposts'!$F$30,H591&lt;='Intersection Mileposts'!$G$30),"Y",IF(AND(H591&gt;='Intersection Mileposts'!$F$31,H591&lt;='Intersection Mileposts'!$G$31),"Y",IF(AND(H591&gt;='Intersection Mileposts'!$F$32,H591&lt;='Intersection Mileposts'!$G$32),"Y",IF(AND(H591&gt;='Intersection Mileposts'!$F$33,H591&lt;='Intersection Mileposts'!$G$33),"Y",IF(AND(H591&gt;='Intersection Mileposts'!$F$34,H591&lt;='Intersection Mileposts'!$G$34),"Y",IF(AND(H591&gt;='Intersection Mileposts'!$F$35,H591&lt;='Intersection Mileposts'!$G$35),"Y",IF(AND(H591&gt;='Intersection Mileposts'!$F$36,H591&lt;='Intersection Mileposts'!$G$36),"Y",IF(AND(H591&gt;='Intersection Mileposts'!$F$37,H591&lt;='Intersection Mileposts'!$G$37),"Y",IF(AND(H591&gt;='Intersection Mileposts'!$F$38,H591&lt;='Intersection Mileposts'!$G$38),"Y",IF(AND(H591&gt;='Intersection Mileposts'!$F$39,H591&lt;='Intersection Mileposts'!$G$39),"Y","N"))))))))))))))))))))))))))))))))))))</f>
        <v/>
      </c>
    </row>
    <row r="592" spans="1:46" x14ac:dyDescent="0.3">
      <c r="A592" s="279"/>
      <c r="B592" s="261"/>
      <c r="C592" s="262"/>
      <c r="D592" s="262"/>
      <c r="E592" s="262"/>
      <c r="F592" s="262"/>
      <c r="G592" s="284"/>
      <c r="H592" s="286"/>
      <c r="I592" s="279"/>
      <c r="J592" s="260"/>
      <c r="K592" s="260"/>
      <c r="L592" s="280"/>
      <c r="M592" s="275"/>
      <c r="N592" s="263"/>
      <c r="P592" s="264" t="str">
        <f>IF(R592 = "", "", COUNT($R$4:R592))</f>
        <v/>
      </c>
      <c r="Q592" s="264" t="str">
        <f t="shared" si="77"/>
        <v/>
      </c>
      <c r="R592" s="265" t="str">
        <f t="shared" si="78"/>
        <v/>
      </c>
      <c r="S592" s="266" t="str">
        <f t="shared" si="75"/>
        <v/>
      </c>
      <c r="T592" s="267" t="str">
        <f t="shared" si="79"/>
        <v/>
      </c>
      <c r="U592" s="268" t="str">
        <f t="shared" si="76"/>
        <v/>
      </c>
      <c r="V592" s="269" t="str">
        <f t="shared" si="80"/>
        <v/>
      </c>
      <c r="W592" s="5"/>
      <c r="AR592" s="2" t="str">
        <f t="shared" si="82"/>
        <v/>
      </c>
      <c r="AS592" s="2" t="str">
        <f t="shared" si="81"/>
        <v/>
      </c>
      <c r="AT592" s="2" t="str">
        <f>IF(AR592="","",IF(AND(H592&gt;='Intersection Mileposts'!$F$5,H592&lt;='Intersection Mileposts'!$G$5),"Y",IF(AND(H592&gt;='Intersection Mileposts'!$F$6,H592&lt;='Intersection Mileposts'!$G$6),"Y",IF(AND(H592&gt;='Intersection Mileposts'!$F$7,H592&lt;='Intersection Mileposts'!$G$7),"Y",IF(AND(H592&gt;='Intersection Mileposts'!$F$8,H592&lt;='Intersection Mileposts'!$G$8),"Y",IF(AND(H592&gt;='Intersection Mileposts'!$F$9,H592&lt;='Intersection Mileposts'!$G$9),"Y",IF(AND(H592&gt;='Intersection Mileposts'!$F$10,H592&lt;='Intersection Mileposts'!$G$10),"Y",IF(AND(H592&gt;='Intersection Mileposts'!$F$11,H592&lt;='Intersection Mileposts'!$G$11),"Y",IF(AND(H592&gt;='Intersection Mileposts'!$F$12,H592&lt;='Intersection Mileposts'!$G$12),"Y",IF(AND(H592&gt;='Intersection Mileposts'!$F$13,H592&lt;='Intersection Mileposts'!$G$13),"Y",IF(AND(H592&gt;='Intersection Mileposts'!$F$14,H592&lt;='Intersection Mileposts'!$G$14),"Y",IF(AND(H592&gt;='Intersection Mileposts'!$F$15,H592&lt;='Intersection Mileposts'!$G$15),"Y",IF(AND(H592&gt;='Intersection Mileposts'!$F$16,H592&lt;='Intersection Mileposts'!$G$16),"Y",IF(AND(H592&gt;='Intersection Mileposts'!$F$17,H592&lt;='Intersection Mileposts'!$G$17),"Y",IF(AND(H592&gt;='Intersection Mileposts'!$F$18,H592&lt;='Intersection Mileposts'!$G$18),"Y",IF(AND(H592&gt;='Intersection Mileposts'!$F$19,H592&lt;='Intersection Mileposts'!$G$19),"Y",IF(AND(H592&gt;='Intersection Mileposts'!$F$20,H592&lt;='Intersection Mileposts'!$G$20),"Y",IF(AND(H592&gt;='Intersection Mileposts'!$F$21,H592&lt;='Intersection Mileposts'!$G$21),"Y",IF(AND(H592&gt;='Intersection Mileposts'!$F$22,H592&lt;='Intersection Mileposts'!$G$22),"Y",IF(AND(H592&gt;='Intersection Mileposts'!$F$23,H592&lt;='Intersection Mileposts'!$G$23),"Y",IF(AND(H592&gt;='Intersection Mileposts'!$F$24,H592&lt;='Intersection Mileposts'!$G$24),"Y",IF(AND(H592&gt;='Intersection Mileposts'!$F$25,H592&lt;='Intersection Mileposts'!$G$25),"Y",IF(AND(H592&gt;='Intersection Mileposts'!$F$26,H592&lt;='Intersection Mileposts'!$G$26),"Y",IF(AND(H592&gt;='Intersection Mileposts'!$F$27,H592&lt;='Intersection Mileposts'!$G$27),"Y",IF(AND(H592&gt;='Intersection Mileposts'!$F$28,H592&lt;='Intersection Mileposts'!$G$28),"Y",IF(AND(H592&gt;='Intersection Mileposts'!$F$29,H592&lt;='Intersection Mileposts'!$G$29),"Y", IF(AND(H592&gt;='Intersection Mileposts'!$F$30,H592&lt;='Intersection Mileposts'!$G$30),"Y",IF(AND(H592&gt;='Intersection Mileposts'!$F$31,H592&lt;='Intersection Mileposts'!$G$31),"Y",IF(AND(H592&gt;='Intersection Mileposts'!$F$32,H592&lt;='Intersection Mileposts'!$G$32),"Y",IF(AND(H592&gt;='Intersection Mileposts'!$F$33,H592&lt;='Intersection Mileposts'!$G$33),"Y",IF(AND(H592&gt;='Intersection Mileposts'!$F$34,H592&lt;='Intersection Mileposts'!$G$34),"Y",IF(AND(H592&gt;='Intersection Mileposts'!$F$35,H592&lt;='Intersection Mileposts'!$G$35),"Y",IF(AND(H592&gt;='Intersection Mileposts'!$F$36,H592&lt;='Intersection Mileposts'!$G$36),"Y",IF(AND(H592&gt;='Intersection Mileposts'!$F$37,H592&lt;='Intersection Mileposts'!$G$37),"Y",IF(AND(H592&gt;='Intersection Mileposts'!$F$38,H592&lt;='Intersection Mileposts'!$G$38),"Y",IF(AND(H592&gt;='Intersection Mileposts'!$F$39,H592&lt;='Intersection Mileposts'!$G$39),"Y","N"))))))))))))))))))))))))))))))))))))</f>
        <v/>
      </c>
    </row>
    <row r="593" spans="1:46" x14ac:dyDescent="0.3">
      <c r="A593" s="279"/>
      <c r="B593" s="261"/>
      <c r="C593" s="262"/>
      <c r="D593" s="262"/>
      <c r="E593" s="262"/>
      <c r="F593" s="262"/>
      <c r="G593" s="284"/>
      <c r="H593" s="286"/>
      <c r="I593" s="279"/>
      <c r="J593" s="260"/>
      <c r="K593" s="260"/>
      <c r="L593" s="280"/>
      <c r="M593" s="275"/>
      <c r="N593" s="263"/>
      <c r="P593" s="264" t="str">
        <f>IF(R593 = "", "", COUNT($R$4:R593))</f>
        <v/>
      </c>
      <c r="Q593" s="264" t="str">
        <f t="shared" si="77"/>
        <v/>
      </c>
      <c r="R593" s="265" t="str">
        <f t="shared" si="78"/>
        <v/>
      </c>
      <c r="S593" s="266" t="str">
        <f t="shared" si="75"/>
        <v/>
      </c>
      <c r="T593" s="267" t="str">
        <f t="shared" si="79"/>
        <v/>
      </c>
      <c r="U593" s="268" t="str">
        <f t="shared" si="76"/>
        <v/>
      </c>
      <c r="V593" s="269" t="str">
        <f t="shared" si="80"/>
        <v/>
      </c>
      <c r="W593" s="5"/>
      <c r="AR593" s="2" t="str">
        <f t="shared" si="82"/>
        <v/>
      </c>
      <c r="AS593" s="2" t="str">
        <f t="shared" si="81"/>
        <v/>
      </c>
      <c r="AT593" s="2" t="str">
        <f>IF(AR593="","",IF(AND(H593&gt;='Intersection Mileposts'!$F$5,H593&lt;='Intersection Mileposts'!$G$5),"Y",IF(AND(H593&gt;='Intersection Mileposts'!$F$6,H593&lt;='Intersection Mileposts'!$G$6),"Y",IF(AND(H593&gt;='Intersection Mileposts'!$F$7,H593&lt;='Intersection Mileposts'!$G$7),"Y",IF(AND(H593&gt;='Intersection Mileposts'!$F$8,H593&lt;='Intersection Mileposts'!$G$8),"Y",IF(AND(H593&gt;='Intersection Mileposts'!$F$9,H593&lt;='Intersection Mileposts'!$G$9),"Y",IF(AND(H593&gt;='Intersection Mileposts'!$F$10,H593&lt;='Intersection Mileposts'!$G$10),"Y",IF(AND(H593&gt;='Intersection Mileposts'!$F$11,H593&lt;='Intersection Mileposts'!$G$11),"Y",IF(AND(H593&gt;='Intersection Mileposts'!$F$12,H593&lt;='Intersection Mileposts'!$G$12),"Y",IF(AND(H593&gt;='Intersection Mileposts'!$F$13,H593&lt;='Intersection Mileposts'!$G$13),"Y",IF(AND(H593&gt;='Intersection Mileposts'!$F$14,H593&lt;='Intersection Mileposts'!$G$14),"Y",IF(AND(H593&gt;='Intersection Mileposts'!$F$15,H593&lt;='Intersection Mileposts'!$G$15),"Y",IF(AND(H593&gt;='Intersection Mileposts'!$F$16,H593&lt;='Intersection Mileposts'!$G$16),"Y",IF(AND(H593&gt;='Intersection Mileposts'!$F$17,H593&lt;='Intersection Mileposts'!$G$17),"Y",IF(AND(H593&gt;='Intersection Mileposts'!$F$18,H593&lt;='Intersection Mileposts'!$G$18),"Y",IF(AND(H593&gt;='Intersection Mileposts'!$F$19,H593&lt;='Intersection Mileposts'!$G$19),"Y",IF(AND(H593&gt;='Intersection Mileposts'!$F$20,H593&lt;='Intersection Mileposts'!$G$20),"Y",IF(AND(H593&gt;='Intersection Mileposts'!$F$21,H593&lt;='Intersection Mileposts'!$G$21),"Y",IF(AND(H593&gt;='Intersection Mileposts'!$F$22,H593&lt;='Intersection Mileposts'!$G$22),"Y",IF(AND(H593&gt;='Intersection Mileposts'!$F$23,H593&lt;='Intersection Mileposts'!$G$23),"Y",IF(AND(H593&gt;='Intersection Mileposts'!$F$24,H593&lt;='Intersection Mileposts'!$G$24),"Y",IF(AND(H593&gt;='Intersection Mileposts'!$F$25,H593&lt;='Intersection Mileposts'!$G$25),"Y",IF(AND(H593&gt;='Intersection Mileposts'!$F$26,H593&lt;='Intersection Mileposts'!$G$26),"Y",IF(AND(H593&gt;='Intersection Mileposts'!$F$27,H593&lt;='Intersection Mileposts'!$G$27),"Y",IF(AND(H593&gt;='Intersection Mileposts'!$F$28,H593&lt;='Intersection Mileposts'!$G$28),"Y",IF(AND(H593&gt;='Intersection Mileposts'!$F$29,H593&lt;='Intersection Mileposts'!$G$29),"Y", IF(AND(H593&gt;='Intersection Mileposts'!$F$30,H593&lt;='Intersection Mileposts'!$G$30),"Y",IF(AND(H593&gt;='Intersection Mileposts'!$F$31,H593&lt;='Intersection Mileposts'!$G$31),"Y",IF(AND(H593&gt;='Intersection Mileposts'!$F$32,H593&lt;='Intersection Mileposts'!$G$32),"Y",IF(AND(H593&gt;='Intersection Mileposts'!$F$33,H593&lt;='Intersection Mileposts'!$G$33),"Y",IF(AND(H593&gt;='Intersection Mileposts'!$F$34,H593&lt;='Intersection Mileposts'!$G$34),"Y",IF(AND(H593&gt;='Intersection Mileposts'!$F$35,H593&lt;='Intersection Mileposts'!$G$35),"Y",IF(AND(H593&gt;='Intersection Mileposts'!$F$36,H593&lt;='Intersection Mileposts'!$G$36),"Y",IF(AND(H593&gt;='Intersection Mileposts'!$F$37,H593&lt;='Intersection Mileposts'!$G$37),"Y",IF(AND(H593&gt;='Intersection Mileposts'!$F$38,H593&lt;='Intersection Mileposts'!$G$38),"Y",IF(AND(H593&gt;='Intersection Mileposts'!$F$39,H593&lt;='Intersection Mileposts'!$G$39),"Y","N"))))))))))))))))))))))))))))))))))))</f>
        <v/>
      </c>
    </row>
    <row r="594" spans="1:46" x14ac:dyDescent="0.3">
      <c r="A594" s="279"/>
      <c r="B594" s="261"/>
      <c r="C594" s="262"/>
      <c r="D594" s="262"/>
      <c r="E594" s="262"/>
      <c r="F594" s="262"/>
      <c r="G594" s="284"/>
      <c r="H594" s="286"/>
      <c r="I594" s="279"/>
      <c r="J594" s="260"/>
      <c r="K594" s="260"/>
      <c r="L594" s="280"/>
      <c r="M594" s="275"/>
      <c r="N594" s="263"/>
      <c r="P594" s="264" t="str">
        <f>IF(R594 = "", "", COUNT($R$4:R594))</f>
        <v/>
      </c>
      <c r="Q594" s="264" t="str">
        <f t="shared" si="77"/>
        <v/>
      </c>
      <c r="R594" s="265" t="str">
        <f t="shared" si="78"/>
        <v/>
      </c>
      <c r="S594" s="266" t="str">
        <f t="shared" si="75"/>
        <v/>
      </c>
      <c r="T594" s="267" t="str">
        <f t="shared" si="79"/>
        <v/>
      </c>
      <c r="U594" s="268" t="str">
        <f t="shared" si="76"/>
        <v/>
      </c>
      <c r="V594" s="269" t="str">
        <f t="shared" si="80"/>
        <v/>
      </c>
      <c r="W594" s="5"/>
      <c r="AR594" s="2" t="str">
        <f t="shared" si="82"/>
        <v/>
      </c>
      <c r="AS594" s="2" t="str">
        <f t="shared" si="81"/>
        <v/>
      </c>
      <c r="AT594" s="2" t="str">
        <f>IF(AR594="","",IF(AND(H594&gt;='Intersection Mileposts'!$F$5,H594&lt;='Intersection Mileposts'!$G$5),"Y",IF(AND(H594&gt;='Intersection Mileposts'!$F$6,H594&lt;='Intersection Mileposts'!$G$6),"Y",IF(AND(H594&gt;='Intersection Mileposts'!$F$7,H594&lt;='Intersection Mileposts'!$G$7),"Y",IF(AND(H594&gt;='Intersection Mileposts'!$F$8,H594&lt;='Intersection Mileposts'!$G$8),"Y",IF(AND(H594&gt;='Intersection Mileposts'!$F$9,H594&lt;='Intersection Mileposts'!$G$9),"Y",IF(AND(H594&gt;='Intersection Mileposts'!$F$10,H594&lt;='Intersection Mileposts'!$G$10),"Y",IF(AND(H594&gt;='Intersection Mileposts'!$F$11,H594&lt;='Intersection Mileposts'!$G$11),"Y",IF(AND(H594&gt;='Intersection Mileposts'!$F$12,H594&lt;='Intersection Mileposts'!$G$12),"Y",IF(AND(H594&gt;='Intersection Mileposts'!$F$13,H594&lt;='Intersection Mileposts'!$G$13),"Y",IF(AND(H594&gt;='Intersection Mileposts'!$F$14,H594&lt;='Intersection Mileposts'!$G$14),"Y",IF(AND(H594&gt;='Intersection Mileposts'!$F$15,H594&lt;='Intersection Mileposts'!$G$15),"Y",IF(AND(H594&gt;='Intersection Mileposts'!$F$16,H594&lt;='Intersection Mileposts'!$G$16),"Y",IF(AND(H594&gt;='Intersection Mileposts'!$F$17,H594&lt;='Intersection Mileposts'!$G$17),"Y",IF(AND(H594&gt;='Intersection Mileposts'!$F$18,H594&lt;='Intersection Mileposts'!$G$18),"Y",IF(AND(H594&gt;='Intersection Mileposts'!$F$19,H594&lt;='Intersection Mileposts'!$G$19),"Y",IF(AND(H594&gt;='Intersection Mileposts'!$F$20,H594&lt;='Intersection Mileposts'!$G$20),"Y",IF(AND(H594&gt;='Intersection Mileposts'!$F$21,H594&lt;='Intersection Mileposts'!$G$21),"Y",IF(AND(H594&gt;='Intersection Mileposts'!$F$22,H594&lt;='Intersection Mileposts'!$G$22),"Y",IF(AND(H594&gt;='Intersection Mileposts'!$F$23,H594&lt;='Intersection Mileposts'!$G$23),"Y",IF(AND(H594&gt;='Intersection Mileposts'!$F$24,H594&lt;='Intersection Mileposts'!$G$24),"Y",IF(AND(H594&gt;='Intersection Mileposts'!$F$25,H594&lt;='Intersection Mileposts'!$G$25),"Y",IF(AND(H594&gt;='Intersection Mileposts'!$F$26,H594&lt;='Intersection Mileposts'!$G$26),"Y",IF(AND(H594&gt;='Intersection Mileposts'!$F$27,H594&lt;='Intersection Mileposts'!$G$27),"Y",IF(AND(H594&gt;='Intersection Mileposts'!$F$28,H594&lt;='Intersection Mileposts'!$G$28),"Y",IF(AND(H594&gt;='Intersection Mileposts'!$F$29,H594&lt;='Intersection Mileposts'!$G$29),"Y", IF(AND(H594&gt;='Intersection Mileposts'!$F$30,H594&lt;='Intersection Mileposts'!$G$30),"Y",IF(AND(H594&gt;='Intersection Mileposts'!$F$31,H594&lt;='Intersection Mileposts'!$G$31),"Y",IF(AND(H594&gt;='Intersection Mileposts'!$F$32,H594&lt;='Intersection Mileposts'!$G$32),"Y",IF(AND(H594&gt;='Intersection Mileposts'!$F$33,H594&lt;='Intersection Mileposts'!$G$33),"Y",IF(AND(H594&gt;='Intersection Mileposts'!$F$34,H594&lt;='Intersection Mileposts'!$G$34),"Y",IF(AND(H594&gt;='Intersection Mileposts'!$F$35,H594&lt;='Intersection Mileposts'!$G$35),"Y",IF(AND(H594&gt;='Intersection Mileposts'!$F$36,H594&lt;='Intersection Mileposts'!$G$36),"Y",IF(AND(H594&gt;='Intersection Mileposts'!$F$37,H594&lt;='Intersection Mileposts'!$G$37),"Y",IF(AND(H594&gt;='Intersection Mileposts'!$F$38,H594&lt;='Intersection Mileposts'!$G$38),"Y",IF(AND(H594&gt;='Intersection Mileposts'!$F$39,H594&lt;='Intersection Mileposts'!$G$39),"Y","N"))))))))))))))))))))))))))))))))))))</f>
        <v/>
      </c>
    </row>
    <row r="595" spans="1:46" x14ac:dyDescent="0.3">
      <c r="A595" s="279"/>
      <c r="B595" s="261"/>
      <c r="C595" s="262"/>
      <c r="D595" s="262"/>
      <c r="E595" s="262"/>
      <c r="F595" s="262"/>
      <c r="G595" s="284"/>
      <c r="H595" s="286"/>
      <c r="I595" s="279"/>
      <c r="J595" s="260"/>
      <c r="K595" s="260"/>
      <c r="L595" s="280"/>
      <c r="M595" s="275"/>
      <c r="N595" s="263"/>
      <c r="P595" s="264" t="str">
        <f>IF(R595 = "", "", COUNT($R$4:R595))</f>
        <v/>
      </c>
      <c r="Q595" s="264" t="str">
        <f t="shared" si="77"/>
        <v/>
      </c>
      <c r="R595" s="265" t="str">
        <f t="shared" si="78"/>
        <v/>
      </c>
      <c r="S595" s="266" t="str">
        <f t="shared" si="75"/>
        <v/>
      </c>
      <c r="T595" s="267" t="str">
        <f t="shared" si="79"/>
        <v/>
      </c>
      <c r="U595" s="268" t="str">
        <f t="shared" si="76"/>
        <v/>
      </c>
      <c r="V595" s="269" t="str">
        <f t="shared" si="80"/>
        <v/>
      </c>
      <c r="W595" s="5"/>
      <c r="AR595" s="2" t="str">
        <f t="shared" si="82"/>
        <v/>
      </c>
      <c r="AS595" s="2" t="str">
        <f t="shared" si="81"/>
        <v/>
      </c>
      <c r="AT595" s="2" t="str">
        <f>IF(AR595="","",IF(AND(H595&gt;='Intersection Mileposts'!$F$5,H595&lt;='Intersection Mileposts'!$G$5),"Y",IF(AND(H595&gt;='Intersection Mileposts'!$F$6,H595&lt;='Intersection Mileposts'!$G$6),"Y",IF(AND(H595&gt;='Intersection Mileposts'!$F$7,H595&lt;='Intersection Mileposts'!$G$7),"Y",IF(AND(H595&gt;='Intersection Mileposts'!$F$8,H595&lt;='Intersection Mileposts'!$G$8),"Y",IF(AND(H595&gt;='Intersection Mileposts'!$F$9,H595&lt;='Intersection Mileposts'!$G$9),"Y",IF(AND(H595&gt;='Intersection Mileposts'!$F$10,H595&lt;='Intersection Mileposts'!$G$10),"Y",IF(AND(H595&gt;='Intersection Mileposts'!$F$11,H595&lt;='Intersection Mileposts'!$G$11),"Y",IF(AND(H595&gt;='Intersection Mileposts'!$F$12,H595&lt;='Intersection Mileposts'!$G$12),"Y",IF(AND(H595&gt;='Intersection Mileposts'!$F$13,H595&lt;='Intersection Mileposts'!$G$13),"Y",IF(AND(H595&gt;='Intersection Mileposts'!$F$14,H595&lt;='Intersection Mileposts'!$G$14),"Y",IF(AND(H595&gt;='Intersection Mileposts'!$F$15,H595&lt;='Intersection Mileposts'!$G$15),"Y",IF(AND(H595&gt;='Intersection Mileposts'!$F$16,H595&lt;='Intersection Mileposts'!$G$16),"Y",IF(AND(H595&gt;='Intersection Mileposts'!$F$17,H595&lt;='Intersection Mileposts'!$G$17),"Y",IF(AND(H595&gt;='Intersection Mileposts'!$F$18,H595&lt;='Intersection Mileposts'!$G$18),"Y",IF(AND(H595&gt;='Intersection Mileposts'!$F$19,H595&lt;='Intersection Mileposts'!$G$19),"Y",IF(AND(H595&gt;='Intersection Mileposts'!$F$20,H595&lt;='Intersection Mileposts'!$G$20),"Y",IF(AND(H595&gt;='Intersection Mileposts'!$F$21,H595&lt;='Intersection Mileposts'!$G$21),"Y",IF(AND(H595&gt;='Intersection Mileposts'!$F$22,H595&lt;='Intersection Mileposts'!$G$22),"Y",IF(AND(H595&gt;='Intersection Mileposts'!$F$23,H595&lt;='Intersection Mileposts'!$G$23),"Y",IF(AND(H595&gt;='Intersection Mileposts'!$F$24,H595&lt;='Intersection Mileposts'!$G$24),"Y",IF(AND(H595&gt;='Intersection Mileposts'!$F$25,H595&lt;='Intersection Mileposts'!$G$25),"Y",IF(AND(H595&gt;='Intersection Mileposts'!$F$26,H595&lt;='Intersection Mileposts'!$G$26),"Y",IF(AND(H595&gt;='Intersection Mileposts'!$F$27,H595&lt;='Intersection Mileposts'!$G$27),"Y",IF(AND(H595&gt;='Intersection Mileposts'!$F$28,H595&lt;='Intersection Mileposts'!$G$28),"Y",IF(AND(H595&gt;='Intersection Mileposts'!$F$29,H595&lt;='Intersection Mileposts'!$G$29),"Y", IF(AND(H595&gt;='Intersection Mileposts'!$F$30,H595&lt;='Intersection Mileposts'!$G$30),"Y",IF(AND(H595&gt;='Intersection Mileposts'!$F$31,H595&lt;='Intersection Mileposts'!$G$31),"Y",IF(AND(H595&gt;='Intersection Mileposts'!$F$32,H595&lt;='Intersection Mileposts'!$G$32),"Y",IF(AND(H595&gt;='Intersection Mileposts'!$F$33,H595&lt;='Intersection Mileposts'!$G$33),"Y",IF(AND(H595&gt;='Intersection Mileposts'!$F$34,H595&lt;='Intersection Mileposts'!$G$34),"Y",IF(AND(H595&gt;='Intersection Mileposts'!$F$35,H595&lt;='Intersection Mileposts'!$G$35),"Y",IF(AND(H595&gt;='Intersection Mileposts'!$F$36,H595&lt;='Intersection Mileposts'!$G$36),"Y",IF(AND(H595&gt;='Intersection Mileposts'!$F$37,H595&lt;='Intersection Mileposts'!$G$37),"Y",IF(AND(H595&gt;='Intersection Mileposts'!$F$38,H595&lt;='Intersection Mileposts'!$G$38),"Y",IF(AND(H595&gt;='Intersection Mileposts'!$F$39,H595&lt;='Intersection Mileposts'!$G$39),"Y","N"))))))))))))))))))))))))))))))))))))</f>
        <v/>
      </c>
    </row>
    <row r="596" spans="1:46" x14ac:dyDescent="0.3">
      <c r="A596" s="279"/>
      <c r="B596" s="261"/>
      <c r="C596" s="262"/>
      <c r="D596" s="262"/>
      <c r="E596" s="262"/>
      <c r="F596" s="262"/>
      <c r="G596" s="284"/>
      <c r="H596" s="286"/>
      <c r="I596" s="279"/>
      <c r="J596" s="260"/>
      <c r="K596" s="260"/>
      <c r="L596" s="280"/>
      <c r="M596" s="275"/>
      <c r="N596" s="263"/>
      <c r="P596" s="264" t="str">
        <f>IF(R596 = "", "", COUNT($R$4:R596))</f>
        <v/>
      </c>
      <c r="Q596" s="264" t="str">
        <f t="shared" si="77"/>
        <v/>
      </c>
      <c r="R596" s="265" t="str">
        <f t="shared" si="78"/>
        <v/>
      </c>
      <c r="S596" s="266" t="str">
        <f t="shared" si="75"/>
        <v/>
      </c>
      <c r="T596" s="267" t="str">
        <f t="shared" si="79"/>
        <v/>
      </c>
      <c r="U596" s="268" t="str">
        <f t="shared" si="76"/>
        <v/>
      </c>
      <c r="V596" s="269" t="str">
        <f t="shared" si="80"/>
        <v/>
      </c>
      <c r="W596" s="5"/>
      <c r="AR596" s="2" t="str">
        <f t="shared" si="82"/>
        <v/>
      </c>
      <c r="AS596" s="2" t="str">
        <f t="shared" si="81"/>
        <v/>
      </c>
      <c r="AT596" s="2" t="str">
        <f>IF(AR596="","",IF(AND(H596&gt;='Intersection Mileposts'!$F$5,H596&lt;='Intersection Mileposts'!$G$5),"Y",IF(AND(H596&gt;='Intersection Mileposts'!$F$6,H596&lt;='Intersection Mileposts'!$G$6),"Y",IF(AND(H596&gt;='Intersection Mileposts'!$F$7,H596&lt;='Intersection Mileposts'!$G$7),"Y",IF(AND(H596&gt;='Intersection Mileposts'!$F$8,H596&lt;='Intersection Mileposts'!$G$8),"Y",IF(AND(H596&gt;='Intersection Mileposts'!$F$9,H596&lt;='Intersection Mileposts'!$G$9),"Y",IF(AND(H596&gt;='Intersection Mileposts'!$F$10,H596&lt;='Intersection Mileposts'!$G$10),"Y",IF(AND(H596&gt;='Intersection Mileposts'!$F$11,H596&lt;='Intersection Mileposts'!$G$11),"Y",IF(AND(H596&gt;='Intersection Mileposts'!$F$12,H596&lt;='Intersection Mileposts'!$G$12),"Y",IF(AND(H596&gt;='Intersection Mileposts'!$F$13,H596&lt;='Intersection Mileposts'!$G$13),"Y",IF(AND(H596&gt;='Intersection Mileposts'!$F$14,H596&lt;='Intersection Mileposts'!$G$14),"Y",IF(AND(H596&gt;='Intersection Mileposts'!$F$15,H596&lt;='Intersection Mileposts'!$G$15),"Y",IF(AND(H596&gt;='Intersection Mileposts'!$F$16,H596&lt;='Intersection Mileposts'!$G$16),"Y",IF(AND(H596&gt;='Intersection Mileposts'!$F$17,H596&lt;='Intersection Mileposts'!$G$17),"Y",IF(AND(H596&gt;='Intersection Mileposts'!$F$18,H596&lt;='Intersection Mileposts'!$G$18),"Y",IF(AND(H596&gt;='Intersection Mileposts'!$F$19,H596&lt;='Intersection Mileposts'!$G$19),"Y",IF(AND(H596&gt;='Intersection Mileposts'!$F$20,H596&lt;='Intersection Mileposts'!$G$20),"Y",IF(AND(H596&gt;='Intersection Mileposts'!$F$21,H596&lt;='Intersection Mileposts'!$G$21),"Y",IF(AND(H596&gt;='Intersection Mileposts'!$F$22,H596&lt;='Intersection Mileposts'!$G$22),"Y",IF(AND(H596&gt;='Intersection Mileposts'!$F$23,H596&lt;='Intersection Mileposts'!$G$23),"Y",IF(AND(H596&gt;='Intersection Mileposts'!$F$24,H596&lt;='Intersection Mileposts'!$G$24),"Y",IF(AND(H596&gt;='Intersection Mileposts'!$F$25,H596&lt;='Intersection Mileposts'!$G$25),"Y",IF(AND(H596&gt;='Intersection Mileposts'!$F$26,H596&lt;='Intersection Mileposts'!$G$26),"Y",IF(AND(H596&gt;='Intersection Mileposts'!$F$27,H596&lt;='Intersection Mileposts'!$G$27),"Y",IF(AND(H596&gt;='Intersection Mileposts'!$F$28,H596&lt;='Intersection Mileposts'!$G$28),"Y",IF(AND(H596&gt;='Intersection Mileposts'!$F$29,H596&lt;='Intersection Mileposts'!$G$29),"Y", IF(AND(H596&gt;='Intersection Mileposts'!$F$30,H596&lt;='Intersection Mileposts'!$G$30),"Y",IF(AND(H596&gt;='Intersection Mileposts'!$F$31,H596&lt;='Intersection Mileposts'!$G$31),"Y",IF(AND(H596&gt;='Intersection Mileposts'!$F$32,H596&lt;='Intersection Mileposts'!$G$32),"Y",IF(AND(H596&gt;='Intersection Mileposts'!$F$33,H596&lt;='Intersection Mileposts'!$G$33),"Y",IF(AND(H596&gt;='Intersection Mileposts'!$F$34,H596&lt;='Intersection Mileposts'!$G$34),"Y",IF(AND(H596&gt;='Intersection Mileposts'!$F$35,H596&lt;='Intersection Mileposts'!$G$35),"Y",IF(AND(H596&gt;='Intersection Mileposts'!$F$36,H596&lt;='Intersection Mileposts'!$G$36),"Y",IF(AND(H596&gt;='Intersection Mileposts'!$F$37,H596&lt;='Intersection Mileposts'!$G$37),"Y",IF(AND(H596&gt;='Intersection Mileposts'!$F$38,H596&lt;='Intersection Mileposts'!$G$38),"Y",IF(AND(H596&gt;='Intersection Mileposts'!$F$39,H596&lt;='Intersection Mileposts'!$G$39),"Y","N"))))))))))))))))))))))))))))))))))))</f>
        <v/>
      </c>
    </row>
    <row r="597" spans="1:46" x14ac:dyDescent="0.3">
      <c r="A597" s="279"/>
      <c r="B597" s="261"/>
      <c r="C597" s="262"/>
      <c r="D597" s="262"/>
      <c r="E597" s="262"/>
      <c r="F597" s="262"/>
      <c r="G597" s="284"/>
      <c r="H597" s="286"/>
      <c r="I597" s="279"/>
      <c r="J597" s="260"/>
      <c r="K597" s="260"/>
      <c r="L597" s="280"/>
      <c r="M597" s="275"/>
      <c r="N597" s="263"/>
      <c r="P597" s="264" t="str">
        <f>IF(R597 = "", "", COUNT($R$4:R597))</f>
        <v/>
      </c>
      <c r="Q597" s="264" t="str">
        <f t="shared" si="77"/>
        <v/>
      </c>
      <c r="R597" s="265" t="str">
        <f t="shared" si="78"/>
        <v/>
      </c>
      <c r="S597" s="266" t="str">
        <f t="shared" si="75"/>
        <v/>
      </c>
      <c r="T597" s="267" t="str">
        <f t="shared" si="79"/>
        <v/>
      </c>
      <c r="U597" s="268" t="str">
        <f t="shared" si="76"/>
        <v/>
      </c>
      <c r="V597" s="269" t="str">
        <f t="shared" si="80"/>
        <v/>
      </c>
      <c r="W597" s="5"/>
      <c r="AR597" s="2" t="str">
        <f t="shared" si="82"/>
        <v/>
      </c>
      <c r="AS597" s="2" t="str">
        <f t="shared" si="81"/>
        <v/>
      </c>
      <c r="AT597" s="2" t="str">
        <f>IF(AR597="","",IF(AND(H597&gt;='Intersection Mileposts'!$F$5,H597&lt;='Intersection Mileposts'!$G$5),"Y",IF(AND(H597&gt;='Intersection Mileposts'!$F$6,H597&lt;='Intersection Mileposts'!$G$6),"Y",IF(AND(H597&gt;='Intersection Mileposts'!$F$7,H597&lt;='Intersection Mileposts'!$G$7),"Y",IF(AND(H597&gt;='Intersection Mileposts'!$F$8,H597&lt;='Intersection Mileposts'!$G$8),"Y",IF(AND(H597&gt;='Intersection Mileposts'!$F$9,H597&lt;='Intersection Mileposts'!$G$9),"Y",IF(AND(H597&gt;='Intersection Mileposts'!$F$10,H597&lt;='Intersection Mileposts'!$G$10),"Y",IF(AND(H597&gt;='Intersection Mileposts'!$F$11,H597&lt;='Intersection Mileposts'!$G$11),"Y",IF(AND(H597&gt;='Intersection Mileposts'!$F$12,H597&lt;='Intersection Mileposts'!$G$12),"Y",IF(AND(H597&gt;='Intersection Mileposts'!$F$13,H597&lt;='Intersection Mileposts'!$G$13),"Y",IF(AND(H597&gt;='Intersection Mileposts'!$F$14,H597&lt;='Intersection Mileposts'!$G$14),"Y",IF(AND(H597&gt;='Intersection Mileposts'!$F$15,H597&lt;='Intersection Mileposts'!$G$15),"Y",IF(AND(H597&gt;='Intersection Mileposts'!$F$16,H597&lt;='Intersection Mileposts'!$G$16),"Y",IF(AND(H597&gt;='Intersection Mileposts'!$F$17,H597&lt;='Intersection Mileposts'!$G$17),"Y",IF(AND(H597&gt;='Intersection Mileposts'!$F$18,H597&lt;='Intersection Mileposts'!$G$18),"Y",IF(AND(H597&gt;='Intersection Mileposts'!$F$19,H597&lt;='Intersection Mileposts'!$G$19),"Y",IF(AND(H597&gt;='Intersection Mileposts'!$F$20,H597&lt;='Intersection Mileposts'!$G$20),"Y",IF(AND(H597&gt;='Intersection Mileposts'!$F$21,H597&lt;='Intersection Mileposts'!$G$21),"Y",IF(AND(H597&gt;='Intersection Mileposts'!$F$22,H597&lt;='Intersection Mileposts'!$G$22),"Y",IF(AND(H597&gt;='Intersection Mileposts'!$F$23,H597&lt;='Intersection Mileposts'!$G$23),"Y",IF(AND(H597&gt;='Intersection Mileposts'!$F$24,H597&lt;='Intersection Mileposts'!$G$24),"Y",IF(AND(H597&gt;='Intersection Mileposts'!$F$25,H597&lt;='Intersection Mileposts'!$G$25),"Y",IF(AND(H597&gt;='Intersection Mileposts'!$F$26,H597&lt;='Intersection Mileposts'!$G$26),"Y",IF(AND(H597&gt;='Intersection Mileposts'!$F$27,H597&lt;='Intersection Mileposts'!$G$27),"Y",IF(AND(H597&gt;='Intersection Mileposts'!$F$28,H597&lt;='Intersection Mileposts'!$G$28),"Y",IF(AND(H597&gt;='Intersection Mileposts'!$F$29,H597&lt;='Intersection Mileposts'!$G$29),"Y", IF(AND(H597&gt;='Intersection Mileposts'!$F$30,H597&lt;='Intersection Mileposts'!$G$30),"Y",IF(AND(H597&gt;='Intersection Mileposts'!$F$31,H597&lt;='Intersection Mileposts'!$G$31),"Y",IF(AND(H597&gt;='Intersection Mileposts'!$F$32,H597&lt;='Intersection Mileposts'!$G$32),"Y",IF(AND(H597&gt;='Intersection Mileposts'!$F$33,H597&lt;='Intersection Mileposts'!$G$33),"Y",IF(AND(H597&gt;='Intersection Mileposts'!$F$34,H597&lt;='Intersection Mileposts'!$G$34),"Y",IF(AND(H597&gt;='Intersection Mileposts'!$F$35,H597&lt;='Intersection Mileposts'!$G$35),"Y",IF(AND(H597&gt;='Intersection Mileposts'!$F$36,H597&lt;='Intersection Mileposts'!$G$36),"Y",IF(AND(H597&gt;='Intersection Mileposts'!$F$37,H597&lt;='Intersection Mileposts'!$G$37),"Y",IF(AND(H597&gt;='Intersection Mileposts'!$F$38,H597&lt;='Intersection Mileposts'!$G$38),"Y",IF(AND(H597&gt;='Intersection Mileposts'!$F$39,H597&lt;='Intersection Mileposts'!$G$39),"Y","N"))))))))))))))))))))))))))))))))))))</f>
        <v/>
      </c>
    </row>
    <row r="598" spans="1:46" x14ac:dyDescent="0.3">
      <c r="A598" s="279"/>
      <c r="B598" s="261"/>
      <c r="C598" s="262"/>
      <c r="D598" s="262"/>
      <c r="E598" s="262"/>
      <c r="F598" s="262"/>
      <c r="G598" s="284"/>
      <c r="H598" s="286"/>
      <c r="I598" s="279"/>
      <c r="J598" s="260"/>
      <c r="K598" s="260"/>
      <c r="L598" s="280"/>
      <c r="M598" s="275"/>
      <c r="N598" s="263"/>
      <c r="P598" s="264" t="str">
        <f>IF(R598 = "", "", COUNT($R$4:R598))</f>
        <v/>
      </c>
      <c r="Q598" s="264" t="str">
        <f t="shared" si="77"/>
        <v/>
      </c>
      <c r="R598" s="265" t="str">
        <f t="shared" si="78"/>
        <v/>
      </c>
      <c r="S598" s="266" t="str">
        <f t="shared" si="75"/>
        <v/>
      </c>
      <c r="T598" s="267" t="str">
        <f t="shared" si="79"/>
        <v/>
      </c>
      <c r="U598" s="268" t="str">
        <f t="shared" si="76"/>
        <v/>
      </c>
      <c r="V598" s="269" t="str">
        <f t="shared" si="80"/>
        <v/>
      </c>
      <c r="W598" s="5"/>
      <c r="AR598" s="2" t="str">
        <f t="shared" si="82"/>
        <v/>
      </c>
      <c r="AS598" s="2" t="str">
        <f t="shared" si="81"/>
        <v/>
      </c>
      <c r="AT598" s="2" t="str">
        <f>IF(AR598="","",IF(AND(H598&gt;='Intersection Mileposts'!$F$5,H598&lt;='Intersection Mileposts'!$G$5),"Y",IF(AND(H598&gt;='Intersection Mileposts'!$F$6,H598&lt;='Intersection Mileposts'!$G$6),"Y",IF(AND(H598&gt;='Intersection Mileposts'!$F$7,H598&lt;='Intersection Mileposts'!$G$7),"Y",IF(AND(H598&gt;='Intersection Mileposts'!$F$8,H598&lt;='Intersection Mileposts'!$G$8),"Y",IF(AND(H598&gt;='Intersection Mileposts'!$F$9,H598&lt;='Intersection Mileposts'!$G$9),"Y",IF(AND(H598&gt;='Intersection Mileposts'!$F$10,H598&lt;='Intersection Mileposts'!$G$10),"Y",IF(AND(H598&gt;='Intersection Mileposts'!$F$11,H598&lt;='Intersection Mileposts'!$G$11),"Y",IF(AND(H598&gt;='Intersection Mileposts'!$F$12,H598&lt;='Intersection Mileposts'!$G$12),"Y",IF(AND(H598&gt;='Intersection Mileposts'!$F$13,H598&lt;='Intersection Mileposts'!$G$13),"Y",IF(AND(H598&gt;='Intersection Mileposts'!$F$14,H598&lt;='Intersection Mileposts'!$G$14),"Y",IF(AND(H598&gt;='Intersection Mileposts'!$F$15,H598&lt;='Intersection Mileposts'!$G$15),"Y",IF(AND(H598&gt;='Intersection Mileposts'!$F$16,H598&lt;='Intersection Mileposts'!$G$16),"Y",IF(AND(H598&gt;='Intersection Mileposts'!$F$17,H598&lt;='Intersection Mileposts'!$G$17),"Y",IF(AND(H598&gt;='Intersection Mileposts'!$F$18,H598&lt;='Intersection Mileposts'!$G$18),"Y",IF(AND(H598&gt;='Intersection Mileposts'!$F$19,H598&lt;='Intersection Mileposts'!$G$19),"Y",IF(AND(H598&gt;='Intersection Mileposts'!$F$20,H598&lt;='Intersection Mileposts'!$G$20),"Y",IF(AND(H598&gt;='Intersection Mileposts'!$F$21,H598&lt;='Intersection Mileposts'!$G$21),"Y",IF(AND(H598&gt;='Intersection Mileposts'!$F$22,H598&lt;='Intersection Mileposts'!$G$22),"Y",IF(AND(H598&gt;='Intersection Mileposts'!$F$23,H598&lt;='Intersection Mileposts'!$G$23),"Y",IF(AND(H598&gt;='Intersection Mileposts'!$F$24,H598&lt;='Intersection Mileposts'!$G$24),"Y",IF(AND(H598&gt;='Intersection Mileposts'!$F$25,H598&lt;='Intersection Mileposts'!$G$25),"Y",IF(AND(H598&gt;='Intersection Mileposts'!$F$26,H598&lt;='Intersection Mileposts'!$G$26),"Y",IF(AND(H598&gt;='Intersection Mileposts'!$F$27,H598&lt;='Intersection Mileposts'!$G$27),"Y",IF(AND(H598&gt;='Intersection Mileposts'!$F$28,H598&lt;='Intersection Mileposts'!$G$28),"Y",IF(AND(H598&gt;='Intersection Mileposts'!$F$29,H598&lt;='Intersection Mileposts'!$G$29),"Y", IF(AND(H598&gt;='Intersection Mileposts'!$F$30,H598&lt;='Intersection Mileposts'!$G$30),"Y",IF(AND(H598&gt;='Intersection Mileposts'!$F$31,H598&lt;='Intersection Mileposts'!$G$31),"Y",IF(AND(H598&gt;='Intersection Mileposts'!$F$32,H598&lt;='Intersection Mileposts'!$G$32),"Y",IF(AND(H598&gt;='Intersection Mileposts'!$F$33,H598&lt;='Intersection Mileposts'!$G$33),"Y",IF(AND(H598&gt;='Intersection Mileposts'!$F$34,H598&lt;='Intersection Mileposts'!$G$34),"Y",IF(AND(H598&gt;='Intersection Mileposts'!$F$35,H598&lt;='Intersection Mileposts'!$G$35),"Y",IF(AND(H598&gt;='Intersection Mileposts'!$F$36,H598&lt;='Intersection Mileposts'!$G$36),"Y",IF(AND(H598&gt;='Intersection Mileposts'!$F$37,H598&lt;='Intersection Mileposts'!$G$37),"Y",IF(AND(H598&gt;='Intersection Mileposts'!$F$38,H598&lt;='Intersection Mileposts'!$G$38),"Y",IF(AND(H598&gt;='Intersection Mileposts'!$F$39,H598&lt;='Intersection Mileposts'!$G$39),"Y","N"))))))))))))))))))))))))))))))))))))</f>
        <v/>
      </c>
    </row>
    <row r="599" spans="1:46" x14ac:dyDescent="0.3">
      <c r="A599" s="279"/>
      <c r="B599" s="261"/>
      <c r="C599" s="262"/>
      <c r="D599" s="262"/>
      <c r="E599" s="262"/>
      <c r="F599" s="262"/>
      <c r="G599" s="284"/>
      <c r="H599" s="286"/>
      <c r="I599" s="279"/>
      <c r="J599" s="260"/>
      <c r="K599" s="260"/>
      <c r="L599" s="280"/>
      <c r="M599" s="275"/>
      <c r="N599" s="263"/>
      <c r="P599" s="264" t="str">
        <f>IF(R599 = "", "", COUNT($R$4:R599))</f>
        <v/>
      </c>
      <c r="Q599" s="264" t="str">
        <f t="shared" si="77"/>
        <v/>
      </c>
      <c r="R599" s="265" t="str">
        <f t="shared" si="78"/>
        <v/>
      </c>
      <c r="S599" s="266" t="str">
        <f t="shared" ref="S599:S662" si="83">IF(M599="Y",R599,"")</f>
        <v/>
      </c>
      <c r="T599" s="267" t="str">
        <f t="shared" si="79"/>
        <v/>
      </c>
      <c r="U599" s="268" t="str">
        <f t="shared" ref="U599:U662" si="84">IF(N599="Y",R599,"")</f>
        <v/>
      </c>
      <c r="V599" s="269" t="str">
        <f t="shared" si="80"/>
        <v/>
      </c>
      <c r="W599" s="5"/>
      <c r="AR599" s="2" t="str">
        <f t="shared" si="82"/>
        <v/>
      </c>
      <c r="AS599" s="2" t="str">
        <f t="shared" si="81"/>
        <v/>
      </c>
      <c r="AT599" s="2" t="str">
        <f>IF(AR599="","",IF(AND(H599&gt;='Intersection Mileposts'!$F$5,H599&lt;='Intersection Mileposts'!$G$5),"Y",IF(AND(H599&gt;='Intersection Mileposts'!$F$6,H599&lt;='Intersection Mileposts'!$G$6),"Y",IF(AND(H599&gt;='Intersection Mileposts'!$F$7,H599&lt;='Intersection Mileposts'!$G$7),"Y",IF(AND(H599&gt;='Intersection Mileposts'!$F$8,H599&lt;='Intersection Mileposts'!$G$8),"Y",IF(AND(H599&gt;='Intersection Mileposts'!$F$9,H599&lt;='Intersection Mileposts'!$G$9),"Y",IF(AND(H599&gt;='Intersection Mileposts'!$F$10,H599&lt;='Intersection Mileposts'!$G$10),"Y",IF(AND(H599&gt;='Intersection Mileposts'!$F$11,H599&lt;='Intersection Mileposts'!$G$11),"Y",IF(AND(H599&gt;='Intersection Mileposts'!$F$12,H599&lt;='Intersection Mileposts'!$G$12),"Y",IF(AND(H599&gt;='Intersection Mileposts'!$F$13,H599&lt;='Intersection Mileposts'!$G$13),"Y",IF(AND(H599&gt;='Intersection Mileposts'!$F$14,H599&lt;='Intersection Mileposts'!$G$14),"Y",IF(AND(H599&gt;='Intersection Mileposts'!$F$15,H599&lt;='Intersection Mileposts'!$G$15),"Y",IF(AND(H599&gt;='Intersection Mileposts'!$F$16,H599&lt;='Intersection Mileposts'!$G$16),"Y",IF(AND(H599&gt;='Intersection Mileposts'!$F$17,H599&lt;='Intersection Mileposts'!$G$17),"Y",IF(AND(H599&gt;='Intersection Mileposts'!$F$18,H599&lt;='Intersection Mileposts'!$G$18),"Y",IF(AND(H599&gt;='Intersection Mileposts'!$F$19,H599&lt;='Intersection Mileposts'!$G$19),"Y",IF(AND(H599&gt;='Intersection Mileposts'!$F$20,H599&lt;='Intersection Mileposts'!$G$20),"Y",IF(AND(H599&gt;='Intersection Mileposts'!$F$21,H599&lt;='Intersection Mileposts'!$G$21),"Y",IF(AND(H599&gt;='Intersection Mileposts'!$F$22,H599&lt;='Intersection Mileposts'!$G$22),"Y",IF(AND(H599&gt;='Intersection Mileposts'!$F$23,H599&lt;='Intersection Mileposts'!$G$23),"Y",IF(AND(H599&gt;='Intersection Mileposts'!$F$24,H599&lt;='Intersection Mileposts'!$G$24),"Y",IF(AND(H599&gt;='Intersection Mileposts'!$F$25,H599&lt;='Intersection Mileposts'!$G$25),"Y",IF(AND(H599&gt;='Intersection Mileposts'!$F$26,H599&lt;='Intersection Mileposts'!$G$26),"Y",IF(AND(H599&gt;='Intersection Mileposts'!$F$27,H599&lt;='Intersection Mileposts'!$G$27),"Y",IF(AND(H599&gt;='Intersection Mileposts'!$F$28,H599&lt;='Intersection Mileposts'!$G$28),"Y",IF(AND(H599&gt;='Intersection Mileposts'!$F$29,H599&lt;='Intersection Mileposts'!$G$29),"Y", IF(AND(H599&gt;='Intersection Mileposts'!$F$30,H599&lt;='Intersection Mileposts'!$G$30),"Y",IF(AND(H599&gt;='Intersection Mileposts'!$F$31,H599&lt;='Intersection Mileposts'!$G$31),"Y",IF(AND(H599&gt;='Intersection Mileposts'!$F$32,H599&lt;='Intersection Mileposts'!$G$32),"Y",IF(AND(H599&gt;='Intersection Mileposts'!$F$33,H599&lt;='Intersection Mileposts'!$G$33),"Y",IF(AND(H599&gt;='Intersection Mileposts'!$F$34,H599&lt;='Intersection Mileposts'!$G$34),"Y",IF(AND(H599&gt;='Intersection Mileposts'!$F$35,H599&lt;='Intersection Mileposts'!$G$35),"Y",IF(AND(H599&gt;='Intersection Mileposts'!$F$36,H599&lt;='Intersection Mileposts'!$G$36),"Y",IF(AND(H599&gt;='Intersection Mileposts'!$F$37,H599&lt;='Intersection Mileposts'!$G$37),"Y",IF(AND(H599&gt;='Intersection Mileposts'!$F$38,H599&lt;='Intersection Mileposts'!$G$38),"Y",IF(AND(H599&gt;='Intersection Mileposts'!$F$39,H599&lt;='Intersection Mileposts'!$G$39),"Y","N"))))))))))))))))))))))))))))))))))))</f>
        <v/>
      </c>
    </row>
    <row r="600" spans="1:46" x14ac:dyDescent="0.3">
      <c r="A600" s="279"/>
      <c r="B600" s="261"/>
      <c r="C600" s="262"/>
      <c r="D600" s="262"/>
      <c r="E600" s="262"/>
      <c r="F600" s="262"/>
      <c r="G600" s="284"/>
      <c r="H600" s="286"/>
      <c r="I600" s="279"/>
      <c r="J600" s="260"/>
      <c r="K600" s="260"/>
      <c r="L600" s="280"/>
      <c r="M600" s="275"/>
      <c r="N600" s="263"/>
      <c r="P600" s="264" t="str">
        <f>IF(R600 = "", "", COUNT($R$4:R600))</f>
        <v/>
      </c>
      <c r="Q600" s="264" t="str">
        <f t="shared" si="77"/>
        <v/>
      </c>
      <c r="R600" s="265" t="str">
        <f t="shared" si="78"/>
        <v/>
      </c>
      <c r="S600" s="266" t="str">
        <f t="shared" si="83"/>
        <v/>
      </c>
      <c r="T600" s="267" t="str">
        <f t="shared" si="79"/>
        <v/>
      </c>
      <c r="U600" s="268" t="str">
        <f t="shared" si="84"/>
        <v/>
      </c>
      <c r="V600" s="269" t="str">
        <f t="shared" si="80"/>
        <v/>
      </c>
      <c r="W600" s="5"/>
      <c r="AR600" s="2" t="str">
        <f t="shared" si="82"/>
        <v/>
      </c>
      <c r="AS600" s="2" t="str">
        <f t="shared" si="81"/>
        <v/>
      </c>
      <c r="AT600" s="2" t="str">
        <f>IF(AR600="","",IF(AND(H600&gt;='Intersection Mileposts'!$F$5,H600&lt;='Intersection Mileposts'!$G$5),"Y",IF(AND(H600&gt;='Intersection Mileposts'!$F$6,H600&lt;='Intersection Mileposts'!$G$6),"Y",IF(AND(H600&gt;='Intersection Mileposts'!$F$7,H600&lt;='Intersection Mileposts'!$G$7),"Y",IF(AND(H600&gt;='Intersection Mileposts'!$F$8,H600&lt;='Intersection Mileposts'!$G$8),"Y",IF(AND(H600&gt;='Intersection Mileposts'!$F$9,H600&lt;='Intersection Mileposts'!$G$9),"Y",IF(AND(H600&gt;='Intersection Mileposts'!$F$10,H600&lt;='Intersection Mileposts'!$G$10),"Y",IF(AND(H600&gt;='Intersection Mileposts'!$F$11,H600&lt;='Intersection Mileposts'!$G$11),"Y",IF(AND(H600&gt;='Intersection Mileposts'!$F$12,H600&lt;='Intersection Mileposts'!$G$12),"Y",IF(AND(H600&gt;='Intersection Mileposts'!$F$13,H600&lt;='Intersection Mileposts'!$G$13),"Y",IF(AND(H600&gt;='Intersection Mileposts'!$F$14,H600&lt;='Intersection Mileposts'!$G$14),"Y",IF(AND(H600&gt;='Intersection Mileposts'!$F$15,H600&lt;='Intersection Mileposts'!$G$15),"Y",IF(AND(H600&gt;='Intersection Mileposts'!$F$16,H600&lt;='Intersection Mileposts'!$G$16),"Y",IF(AND(H600&gt;='Intersection Mileposts'!$F$17,H600&lt;='Intersection Mileposts'!$G$17),"Y",IF(AND(H600&gt;='Intersection Mileposts'!$F$18,H600&lt;='Intersection Mileposts'!$G$18),"Y",IF(AND(H600&gt;='Intersection Mileposts'!$F$19,H600&lt;='Intersection Mileposts'!$G$19),"Y",IF(AND(H600&gt;='Intersection Mileposts'!$F$20,H600&lt;='Intersection Mileposts'!$G$20),"Y",IF(AND(H600&gt;='Intersection Mileposts'!$F$21,H600&lt;='Intersection Mileposts'!$G$21),"Y",IF(AND(H600&gt;='Intersection Mileposts'!$F$22,H600&lt;='Intersection Mileposts'!$G$22),"Y",IF(AND(H600&gt;='Intersection Mileposts'!$F$23,H600&lt;='Intersection Mileposts'!$G$23),"Y",IF(AND(H600&gt;='Intersection Mileposts'!$F$24,H600&lt;='Intersection Mileposts'!$G$24),"Y",IF(AND(H600&gt;='Intersection Mileposts'!$F$25,H600&lt;='Intersection Mileposts'!$G$25),"Y",IF(AND(H600&gt;='Intersection Mileposts'!$F$26,H600&lt;='Intersection Mileposts'!$G$26),"Y",IF(AND(H600&gt;='Intersection Mileposts'!$F$27,H600&lt;='Intersection Mileposts'!$G$27),"Y",IF(AND(H600&gt;='Intersection Mileposts'!$F$28,H600&lt;='Intersection Mileposts'!$G$28),"Y",IF(AND(H600&gt;='Intersection Mileposts'!$F$29,H600&lt;='Intersection Mileposts'!$G$29),"Y", IF(AND(H600&gt;='Intersection Mileposts'!$F$30,H600&lt;='Intersection Mileposts'!$G$30),"Y",IF(AND(H600&gt;='Intersection Mileposts'!$F$31,H600&lt;='Intersection Mileposts'!$G$31),"Y",IF(AND(H600&gt;='Intersection Mileposts'!$F$32,H600&lt;='Intersection Mileposts'!$G$32),"Y",IF(AND(H600&gt;='Intersection Mileposts'!$F$33,H600&lt;='Intersection Mileposts'!$G$33),"Y",IF(AND(H600&gt;='Intersection Mileposts'!$F$34,H600&lt;='Intersection Mileposts'!$G$34),"Y",IF(AND(H600&gt;='Intersection Mileposts'!$F$35,H600&lt;='Intersection Mileposts'!$G$35),"Y",IF(AND(H600&gt;='Intersection Mileposts'!$F$36,H600&lt;='Intersection Mileposts'!$G$36),"Y",IF(AND(H600&gt;='Intersection Mileposts'!$F$37,H600&lt;='Intersection Mileposts'!$G$37),"Y",IF(AND(H600&gt;='Intersection Mileposts'!$F$38,H600&lt;='Intersection Mileposts'!$G$38),"Y",IF(AND(H600&gt;='Intersection Mileposts'!$F$39,H600&lt;='Intersection Mileposts'!$G$39),"Y","N"))))))))))))))))))))))))))))))))))))</f>
        <v/>
      </c>
    </row>
    <row r="601" spans="1:46" x14ac:dyDescent="0.3">
      <c r="A601" s="279"/>
      <c r="B601" s="261"/>
      <c r="C601" s="262"/>
      <c r="D601" s="262"/>
      <c r="E601" s="262"/>
      <c r="F601" s="262"/>
      <c r="G601" s="284"/>
      <c r="H601" s="286"/>
      <c r="I601" s="279"/>
      <c r="J601" s="260"/>
      <c r="K601" s="260"/>
      <c r="L601" s="280"/>
      <c r="M601" s="275"/>
      <c r="N601" s="263"/>
      <c r="P601" s="264" t="str">
        <f>IF(R601 = "", "", COUNT($R$4:R601))</f>
        <v/>
      </c>
      <c r="Q601" s="264" t="str">
        <f t="shared" si="77"/>
        <v/>
      </c>
      <c r="R601" s="265" t="str">
        <f t="shared" si="78"/>
        <v/>
      </c>
      <c r="S601" s="266" t="str">
        <f t="shared" si="83"/>
        <v/>
      </c>
      <c r="T601" s="267" t="str">
        <f t="shared" si="79"/>
        <v/>
      </c>
      <c r="U601" s="268" t="str">
        <f t="shared" si="84"/>
        <v/>
      </c>
      <c r="V601" s="269" t="str">
        <f t="shared" si="80"/>
        <v/>
      </c>
      <c r="W601" s="5"/>
      <c r="AR601" s="2" t="str">
        <f t="shared" si="82"/>
        <v/>
      </c>
      <c r="AS601" s="2" t="str">
        <f t="shared" si="81"/>
        <v/>
      </c>
      <c r="AT601" s="2" t="str">
        <f>IF(AR601="","",IF(AND(H601&gt;='Intersection Mileposts'!$F$5,H601&lt;='Intersection Mileposts'!$G$5),"Y",IF(AND(H601&gt;='Intersection Mileposts'!$F$6,H601&lt;='Intersection Mileposts'!$G$6),"Y",IF(AND(H601&gt;='Intersection Mileposts'!$F$7,H601&lt;='Intersection Mileposts'!$G$7),"Y",IF(AND(H601&gt;='Intersection Mileposts'!$F$8,H601&lt;='Intersection Mileposts'!$G$8),"Y",IF(AND(H601&gt;='Intersection Mileposts'!$F$9,H601&lt;='Intersection Mileposts'!$G$9),"Y",IF(AND(H601&gt;='Intersection Mileposts'!$F$10,H601&lt;='Intersection Mileposts'!$G$10),"Y",IF(AND(H601&gt;='Intersection Mileposts'!$F$11,H601&lt;='Intersection Mileposts'!$G$11),"Y",IF(AND(H601&gt;='Intersection Mileposts'!$F$12,H601&lt;='Intersection Mileposts'!$G$12),"Y",IF(AND(H601&gt;='Intersection Mileposts'!$F$13,H601&lt;='Intersection Mileposts'!$G$13),"Y",IF(AND(H601&gt;='Intersection Mileposts'!$F$14,H601&lt;='Intersection Mileposts'!$G$14),"Y",IF(AND(H601&gt;='Intersection Mileposts'!$F$15,H601&lt;='Intersection Mileposts'!$G$15),"Y",IF(AND(H601&gt;='Intersection Mileposts'!$F$16,H601&lt;='Intersection Mileposts'!$G$16),"Y",IF(AND(H601&gt;='Intersection Mileposts'!$F$17,H601&lt;='Intersection Mileposts'!$G$17),"Y",IF(AND(H601&gt;='Intersection Mileposts'!$F$18,H601&lt;='Intersection Mileposts'!$G$18),"Y",IF(AND(H601&gt;='Intersection Mileposts'!$F$19,H601&lt;='Intersection Mileposts'!$G$19),"Y",IF(AND(H601&gt;='Intersection Mileposts'!$F$20,H601&lt;='Intersection Mileposts'!$G$20),"Y",IF(AND(H601&gt;='Intersection Mileposts'!$F$21,H601&lt;='Intersection Mileposts'!$G$21),"Y",IF(AND(H601&gt;='Intersection Mileposts'!$F$22,H601&lt;='Intersection Mileposts'!$G$22),"Y",IF(AND(H601&gt;='Intersection Mileposts'!$F$23,H601&lt;='Intersection Mileposts'!$G$23),"Y",IF(AND(H601&gt;='Intersection Mileposts'!$F$24,H601&lt;='Intersection Mileposts'!$G$24),"Y",IF(AND(H601&gt;='Intersection Mileposts'!$F$25,H601&lt;='Intersection Mileposts'!$G$25),"Y",IF(AND(H601&gt;='Intersection Mileposts'!$F$26,H601&lt;='Intersection Mileposts'!$G$26),"Y",IF(AND(H601&gt;='Intersection Mileposts'!$F$27,H601&lt;='Intersection Mileposts'!$G$27),"Y",IF(AND(H601&gt;='Intersection Mileposts'!$F$28,H601&lt;='Intersection Mileposts'!$G$28),"Y",IF(AND(H601&gt;='Intersection Mileposts'!$F$29,H601&lt;='Intersection Mileposts'!$G$29),"Y", IF(AND(H601&gt;='Intersection Mileposts'!$F$30,H601&lt;='Intersection Mileposts'!$G$30),"Y",IF(AND(H601&gt;='Intersection Mileposts'!$F$31,H601&lt;='Intersection Mileposts'!$G$31),"Y",IF(AND(H601&gt;='Intersection Mileposts'!$F$32,H601&lt;='Intersection Mileposts'!$G$32),"Y",IF(AND(H601&gt;='Intersection Mileposts'!$F$33,H601&lt;='Intersection Mileposts'!$G$33),"Y",IF(AND(H601&gt;='Intersection Mileposts'!$F$34,H601&lt;='Intersection Mileposts'!$G$34),"Y",IF(AND(H601&gt;='Intersection Mileposts'!$F$35,H601&lt;='Intersection Mileposts'!$G$35),"Y",IF(AND(H601&gt;='Intersection Mileposts'!$F$36,H601&lt;='Intersection Mileposts'!$G$36),"Y",IF(AND(H601&gt;='Intersection Mileposts'!$F$37,H601&lt;='Intersection Mileposts'!$G$37),"Y",IF(AND(H601&gt;='Intersection Mileposts'!$F$38,H601&lt;='Intersection Mileposts'!$G$38),"Y",IF(AND(H601&gt;='Intersection Mileposts'!$F$39,H601&lt;='Intersection Mileposts'!$G$39),"Y","N"))))))))))))))))))))))))))))))))))))</f>
        <v/>
      </c>
    </row>
    <row r="602" spans="1:46" x14ac:dyDescent="0.3">
      <c r="A602" s="279"/>
      <c r="B602" s="261"/>
      <c r="C602" s="262"/>
      <c r="D602" s="262"/>
      <c r="E602" s="262"/>
      <c r="F602" s="262"/>
      <c r="G602" s="284"/>
      <c r="H602" s="286"/>
      <c r="I602" s="279"/>
      <c r="J602" s="260"/>
      <c r="K602" s="260"/>
      <c r="L602" s="280"/>
      <c r="M602" s="275"/>
      <c r="N602" s="263"/>
      <c r="P602" s="264" t="str">
        <f>IF(R602 = "", "", COUNT($R$4:R602))</f>
        <v/>
      </c>
      <c r="Q602" s="264" t="str">
        <f t="shared" si="77"/>
        <v/>
      </c>
      <c r="R602" s="265" t="str">
        <f t="shared" si="78"/>
        <v/>
      </c>
      <c r="S602" s="266" t="str">
        <f t="shared" si="83"/>
        <v/>
      </c>
      <c r="T602" s="267" t="str">
        <f t="shared" si="79"/>
        <v/>
      </c>
      <c r="U602" s="268" t="str">
        <f t="shared" si="84"/>
        <v/>
      </c>
      <c r="V602" s="269" t="str">
        <f t="shared" si="80"/>
        <v/>
      </c>
      <c r="W602" s="5"/>
      <c r="AR602" s="2" t="str">
        <f t="shared" si="82"/>
        <v/>
      </c>
      <c r="AS602" s="2" t="str">
        <f t="shared" si="81"/>
        <v/>
      </c>
      <c r="AT602" s="2" t="str">
        <f>IF(AR602="","",IF(AND(H602&gt;='Intersection Mileposts'!$F$5,H602&lt;='Intersection Mileposts'!$G$5),"Y",IF(AND(H602&gt;='Intersection Mileposts'!$F$6,H602&lt;='Intersection Mileposts'!$G$6),"Y",IF(AND(H602&gt;='Intersection Mileposts'!$F$7,H602&lt;='Intersection Mileposts'!$G$7),"Y",IF(AND(H602&gt;='Intersection Mileposts'!$F$8,H602&lt;='Intersection Mileposts'!$G$8),"Y",IF(AND(H602&gt;='Intersection Mileposts'!$F$9,H602&lt;='Intersection Mileposts'!$G$9),"Y",IF(AND(H602&gt;='Intersection Mileposts'!$F$10,H602&lt;='Intersection Mileposts'!$G$10),"Y",IF(AND(H602&gt;='Intersection Mileposts'!$F$11,H602&lt;='Intersection Mileposts'!$G$11),"Y",IF(AND(H602&gt;='Intersection Mileposts'!$F$12,H602&lt;='Intersection Mileposts'!$G$12),"Y",IF(AND(H602&gt;='Intersection Mileposts'!$F$13,H602&lt;='Intersection Mileposts'!$G$13),"Y",IF(AND(H602&gt;='Intersection Mileposts'!$F$14,H602&lt;='Intersection Mileposts'!$G$14),"Y",IF(AND(H602&gt;='Intersection Mileposts'!$F$15,H602&lt;='Intersection Mileposts'!$G$15),"Y",IF(AND(H602&gt;='Intersection Mileposts'!$F$16,H602&lt;='Intersection Mileposts'!$G$16),"Y",IF(AND(H602&gt;='Intersection Mileposts'!$F$17,H602&lt;='Intersection Mileposts'!$G$17),"Y",IF(AND(H602&gt;='Intersection Mileposts'!$F$18,H602&lt;='Intersection Mileposts'!$G$18),"Y",IF(AND(H602&gt;='Intersection Mileposts'!$F$19,H602&lt;='Intersection Mileposts'!$G$19),"Y",IF(AND(H602&gt;='Intersection Mileposts'!$F$20,H602&lt;='Intersection Mileposts'!$G$20),"Y",IF(AND(H602&gt;='Intersection Mileposts'!$F$21,H602&lt;='Intersection Mileposts'!$G$21),"Y",IF(AND(H602&gt;='Intersection Mileposts'!$F$22,H602&lt;='Intersection Mileposts'!$G$22),"Y",IF(AND(H602&gt;='Intersection Mileposts'!$F$23,H602&lt;='Intersection Mileposts'!$G$23),"Y",IF(AND(H602&gt;='Intersection Mileposts'!$F$24,H602&lt;='Intersection Mileposts'!$G$24),"Y",IF(AND(H602&gt;='Intersection Mileposts'!$F$25,H602&lt;='Intersection Mileposts'!$G$25),"Y",IF(AND(H602&gt;='Intersection Mileposts'!$F$26,H602&lt;='Intersection Mileposts'!$G$26),"Y",IF(AND(H602&gt;='Intersection Mileposts'!$F$27,H602&lt;='Intersection Mileposts'!$G$27),"Y",IF(AND(H602&gt;='Intersection Mileposts'!$F$28,H602&lt;='Intersection Mileposts'!$G$28),"Y",IF(AND(H602&gt;='Intersection Mileposts'!$F$29,H602&lt;='Intersection Mileposts'!$G$29),"Y", IF(AND(H602&gt;='Intersection Mileposts'!$F$30,H602&lt;='Intersection Mileposts'!$G$30),"Y",IF(AND(H602&gt;='Intersection Mileposts'!$F$31,H602&lt;='Intersection Mileposts'!$G$31),"Y",IF(AND(H602&gt;='Intersection Mileposts'!$F$32,H602&lt;='Intersection Mileposts'!$G$32),"Y",IF(AND(H602&gt;='Intersection Mileposts'!$F$33,H602&lt;='Intersection Mileposts'!$G$33),"Y",IF(AND(H602&gt;='Intersection Mileposts'!$F$34,H602&lt;='Intersection Mileposts'!$G$34),"Y",IF(AND(H602&gt;='Intersection Mileposts'!$F$35,H602&lt;='Intersection Mileposts'!$G$35),"Y",IF(AND(H602&gt;='Intersection Mileposts'!$F$36,H602&lt;='Intersection Mileposts'!$G$36),"Y",IF(AND(H602&gt;='Intersection Mileposts'!$F$37,H602&lt;='Intersection Mileposts'!$G$37),"Y",IF(AND(H602&gt;='Intersection Mileposts'!$F$38,H602&lt;='Intersection Mileposts'!$G$38),"Y",IF(AND(H602&gt;='Intersection Mileposts'!$F$39,H602&lt;='Intersection Mileposts'!$G$39),"Y","N"))))))))))))))))))))))))))))))))))))</f>
        <v/>
      </c>
    </row>
    <row r="603" spans="1:46" x14ac:dyDescent="0.3">
      <c r="A603" s="279"/>
      <c r="B603" s="261"/>
      <c r="C603" s="262"/>
      <c r="D603" s="262"/>
      <c r="E603" s="262"/>
      <c r="F603" s="262"/>
      <c r="G603" s="284"/>
      <c r="H603" s="286"/>
      <c r="I603" s="279"/>
      <c r="J603" s="260"/>
      <c r="K603" s="260"/>
      <c r="L603" s="280"/>
      <c r="M603" s="275"/>
      <c r="N603" s="263"/>
      <c r="P603" s="264" t="str">
        <f>IF(R603 = "", "", COUNT($R$4:R603))</f>
        <v/>
      </c>
      <c r="Q603" s="264" t="str">
        <f t="shared" si="77"/>
        <v/>
      </c>
      <c r="R603" s="265" t="str">
        <f t="shared" si="78"/>
        <v/>
      </c>
      <c r="S603" s="266" t="str">
        <f t="shared" si="83"/>
        <v/>
      </c>
      <c r="T603" s="267" t="str">
        <f t="shared" si="79"/>
        <v/>
      </c>
      <c r="U603" s="268" t="str">
        <f t="shared" si="84"/>
        <v/>
      </c>
      <c r="V603" s="269" t="str">
        <f t="shared" si="80"/>
        <v/>
      </c>
      <c r="W603" s="5"/>
      <c r="AR603" s="2" t="str">
        <f t="shared" si="82"/>
        <v/>
      </c>
      <c r="AS603" s="2" t="str">
        <f t="shared" si="81"/>
        <v/>
      </c>
      <c r="AT603" s="2" t="str">
        <f>IF(AR603="","",IF(AND(H603&gt;='Intersection Mileposts'!$F$5,H603&lt;='Intersection Mileposts'!$G$5),"Y",IF(AND(H603&gt;='Intersection Mileposts'!$F$6,H603&lt;='Intersection Mileposts'!$G$6),"Y",IF(AND(H603&gt;='Intersection Mileposts'!$F$7,H603&lt;='Intersection Mileposts'!$G$7),"Y",IF(AND(H603&gt;='Intersection Mileposts'!$F$8,H603&lt;='Intersection Mileposts'!$G$8),"Y",IF(AND(H603&gt;='Intersection Mileposts'!$F$9,H603&lt;='Intersection Mileposts'!$G$9),"Y",IF(AND(H603&gt;='Intersection Mileposts'!$F$10,H603&lt;='Intersection Mileposts'!$G$10),"Y",IF(AND(H603&gt;='Intersection Mileposts'!$F$11,H603&lt;='Intersection Mileposts'!$G$11),"Y",IF(AND(H603&gt;='Intersection Mileposts'!$F$12,H603&lt;='Intersection Mileposts'!$G$12),"Y",IF(AND(H603&gt;='Intersection Mileposts'!$F$13,H603&lt;='Intersection Mileposts'!$G$13),"Y",IF(AND(H603&gt;='Intersection Mileposts'!$F$14,H603&lt;='Intersection Mileposts'!$G$14),"Y",IF(AND(H603&gt;='Intersection Mileposts'!$F$15,H603&lt;='Intersection Mileposts'!$G$15),"Y",IF(AND(H603&gt;='Intersection Mileposts'!$F$16,H603&lt;='Intersection Mileposts'!$G$16),"Y",IF(AND(H603&gt;='Intersection Mileposts'!$F$17,H603&lt;='Intersection Mileposts'!$G$17),"Y",IF(AND(H603&gt;='Intersection Mileposts'!$F$18,H603&lt;='Intersection Mileposts'!$G$18),"Y",IF(AND(H603&gt;='Intersection Mileposts'!$F$19,H603&lt;='Intersection Mileposts'!$G$19),"Y",IF(AND(H603&gt;='Intersection Mileposts'!$F$20,H603&lt;='Intersection Mileposts'!$G$20),"Y",IF(AND(H603&gt;='Intersection Mileposts'!$F$21,H603&lt;='Intersection Mileposts'!$G$21),"Y",IF(AND(H603&gt;='Intersection Mileposts'!$F$22,H603&lt;='Intersection Mileposts'!$G$22),"Y",IF(AND(H603&gt;='Intersection Mileposts'!$F$23,H603&lt;='Intersection Mileposts'!$G$23),"Y",IF(AND(H603&gt;='Intersection Mileposts'!$F$24,H603&lt;='Intersection Mileposts'!$G$24),"Y",IF(AND(H603&gt;='Intersection Mileposts'!$F$25,H603&lt;='Intersection Mileposts'!$G$25),"Y",IF(AND(H603&gt;='Intersection Mileposts'!$F$26,H603&lt;='Intersection Mileposts'!$G$26),"Y",IF(AND(H603&gt;='Intersection Mileposts'!$F$27,H603&lt;='Intersection Mileposts'!$G$27),"Y",IF(AND(H603&gt;='Intersection Mileposts'!$F$28,H603&lt;='Intersection Mileposts'!$G$28),"Y",IF(AND(H603&gt;='Intersection Mileposts'!$F$29,H603&lt;='Intersection Mileposts'!$G$29),"Y", IF(AND(H603&gt;='Intersection Mileposts'!$F$30,H603&lt;='Intersection Mileposts'!$G$30),"Y",IF(AND(H603&gt;='Intersection Mileposts'!$F$31,H603&lt;='Intersection Mileposts'!$G$31),"Y",IF(AND(H603&gt;='Intersection Mileposts'!$F$32,H603&lt;='Intersection Mileposts'!$G$32),"Y",IF(AND(H603&gt;='Intersection Mileposts'!$F$33,H603&lt;='Intersection Mileposts'!$G$33),"Y",IF(AND(H603&gt;='Intersection Mileposts'!$F$34,H603&lt;='Intersection Mileposts'!$G$34),"Y",IF(AND(H603&gt;='Intersection Mileposts'!$F$35,H603&lt;='Intersection Mileposts'!$G$35),"Y",IF(AND(H603&gt;='Intersection Mileposts'!$F$36,H603&lt;='Intersection Mileposts'!$G$36),"Y",IF(AND(H603&gt;='Intersection Mileposts'!$F$37,H603&lt;='Intersection Mileposts'!$G$37),"Y",IF(AND(H603&gt;='Intersection Mileposts'!$F$38,H603&lt;='Intersection Mileposts'!$G$38),"Y",IF(AND(H603&gt;='Intersection Mileposts'!$F$39,H603&lt;='Intersection Mileposts'!$G$39),"Y","N"))))))))))))))))))))))))))))))))))))</f>
        <v/>
      </c>
    </row>
    <row r="604" spans="1:46" x14ac:dyDescent="0.3">
      <c r="A604" s="279"/>
      <c r="B604" s="261"/>
      <c r="C604" s="262"/>
      <c r="D604" s="262"/>
      <c r="E604" s="262"/>
      <c r="F604" s="262"/>
      <c r="G604" s="284"/>
      <c r="H604" s="286"/>
      <c r="I604" s="279"/>
      <c r="J604" s="260"/>
      <c r="K604" s="260"/>
      <c r="L604" s="280"/>
      <c r="M604" s="275"/>
      <c r="N604" s="263"/>
      <c r="P604" s="264" t="str">
        <f>IF(R604 = "", "", COUNT($R$4:R604))</f>
        <v/>
      </c>
      <c r="Q604" s="264" t="str">
        <f t="shared" si="77"/>
        <v/>
      </c>
      <c r="R604" s="265" t="str">
        <f t="shared" si="78"/>
        <v/>
      </c>
      <c r="S604" s="266" t="str">
        <f t="shared" si="83"/>
        <v/>
      </c>
      <c r="T604" s="267" t="str">
        <f t="shared" si="79"/>
        <v/>
      </c>
      <c r="U604" s="268" t="str">
        <f t="shared" si="84"/>
        <v/>
      </c>
      <c r="V604" s="269" t="str">
        <f t="shared" si="80"/>
        <v/>
      </c>
      <c r="W604" s="5"/>
      <c r="AR604" s="2" t="str">
        <f t="shared" si="82"/>
        <v/>
      </c>
      <c r="AS604" s="2" t="str">
        <f t="shared" si="81"/>
        <v/>
      </c>
      <c r="AT604" s="2" t="str">
        <f>IF(AR604="","",IF(AND(H604&gt;='Intersection Mileposts'!$F$5,H604&lt;='Intersection Mileposts'!$G$5),"Y",IF(AND(H604&gt;='Intersection Mileposts'!$F$6,H604&lt;='Intersection Mileposts'!$G$6),"Y",IF(AND(H604&gt;='Intersection Mileposts'!$F$7,H604&lt;='Intersection Mileposts'!$G$7),"Y",IF(AND(H604&gt;='Intersection Mileposts'!$F$8,H604&lt;='Intersection Mileposts'!$G$8),"Y",IF(AND(H604&gt;='Intersection Mileposts'!$F$9,H604&lt;='Intersection Mileposts'!$G$9),"Y",IF(AND(H604&gt;='Intersection Mileposts'!$F$10,H604&lt;='Intersection Mileposts'!$G$10),"Y",IF(AND(H604&gt;='Intersection Mileposts'!$F$11,H604&lt;='Intersection Mileposts'!$G$11),"Y",IF(AND(H604&gt;='Intersection Mileposts'!$F$12,H604&lt;='Intersection Mileposts'!$G$12),"Y",IF(AND(H604&gt;='Intersection Mileposts'!$F$13,H604&lt;='Intersection Mileposts'!$G$13),"Y",IF(AND(H604&gt;='Intersection Mileposts'!$F$14,H604&lt;='Intersection Mileposts'!$G$14),"Y",IF(AND(H604&gt;='Intersection Mileposts'!$F$15,H604&lt;='Intersection Mileposts'!$G$15),"Y",IF(AND(H604&gt;='Intersection Mileposts'!$F$16,H604&lt;='Intersection Mileposts'!$G$16),"Y",IF(AND(H604&gt;='Intersection Mileposts'!$F$17,H604&lt;='Intersection Mileposts'!$G$17),"Y",IF(AND(H604&gt;='Intersection Mileposts'!$F$18,H604&lt;='Intersection Mileposts'!$G$18),"Y",IF(AND(H604&gt;='Intersection Mileposts'!$F$19,H604&lt;='Intersection Mileposts'!$G$19),"Y",IF(AND(H604&gt;='Intersection Mileposts'!$F$20,H604&lt;='Intersection Mileposts'!$G$20),"Y",IF(AND(H604&gt;='Intersection Mileposts'!$F$21,H604&lt;='Intersection Mileposts'!$G$21),"Y",IF(AND(H604&gt;='Intersection Mileposts'!$F$22,H604&lt;='Intersection Mileposts'!$G$22),"Y",IF(AND(H604&gt;='Intersection Mileposts'!$F$23,H604&lt;='Intersection Mileposts'!$G$23),"Y",IF(AND(H604&gt;='Intersection Mileposts'!$F$24,H604&lt;='Intersection Mileposts'!$G$24),"Y",IF(AND(H604&gt;='Intersection Mileposts'!$F$25,H604&lt;='Intersection Mileposts'!$G$25),"Y",IF(AND(H604&gt;='Intersection Mileposts'!$F$26,H604&lt;='Intersection Mileposts'!$G$26),"Y",IF(AND(H604&gt;='Intersection Mileposts'!$F$27,H604&lt;='Intersection Mileposts'!$G$27),"Y",IF(AND(H604&gt;='Intersection Mileposts'!$F$28,H604&lt;='Intersection Mileposts'!$G$28),"Y",IF(AND(H604&gt;='Intersection Mileposts'!$F$29,H604&lt;='Intersection Mileposts'!$G$29),"Y", IF(AND(H604&gt;='Intersection Mileposts'!$F$30,H604&lt;='Intersection Mileposts'!$G$30),"Y",IF(AND(H604&gt;='Intersection Mileposts'!$F$31,H604&lt;='Intersection Mileposts'!$G$31),"Y",IF(AND(H604&gt;='Intersection Mileposts'!$F$32,H604&lt;='Intersection Mileposts'!$G$32),"Y",IF(AND(H604&gt;='Intersection Mileposts'!$F$33,H604&lt;='Intersection Mileposts'!$G$33),"Y",IF(AND(H604&gt;='Intersection Mileposts'!$F$34,H604&lt;='Intersection Mileposts'!$G$34),"Y",IF(AND(H604&gt;='Intersection Mileposts'!$F$35,H604&lt;='Intersection Mileposts'!$G$35),"Y",IF(AND(H604&gt;='Intersection Mileposts'!$F$36,H604&lt;='Intersection Mileposts'!$G$36),"Y",IF(AND(H604&gt;='Intersection Mileposts'!$F$37,H604&lt;='Intersection Mileposts'!$G$37),"Y",IF(AND(H604&gt;='Intersection Mileposts'!$F$38,H604&lt;='Intersection Mileposts'!$G$38),"Y",IF(AND(H604&gt;='Intersection Mileposts'!$F$39,H604&lt;='Intersection Mileposts'!$G$39),"Y","N"))))))))))))))))))))))))))))))))))))</f>
        <v/>
      </c>
    </row>
    <row r="605" spans="1:46" x14ac:dyDescent="0.3">
      <c r="A605" s="279"/>
      <c r="B605" s="261"/>
      <c r="C605" s="262"/>
      <c r="D605" s="262"/>
      <c r="E605" s="262"/>
      <c r="F605" s="262"/>
      <c r="G605" s="284"/>
      <c r="H605" s="286"/>
      <c r="I605" s="279"/>
      <c r="J605" s="260"/>
      <c r="K605" s="260"/>
      <c r="L605" s="280"/>
      <c r="M605" s="275"/>
      <c r="N605" s="263"/>
      <c r="P605" s="264" t="str">
        <f>IF(R605 = "", "", COUNT($R$4:R605))</f>
        <v/>
      </c>
      <c r="Q605" s="264" t="str">
        <f t="shared" si="77"/>
        <v/>
      </c>
      <c r="R605" s="265" t="str">
        <f t="shared" si="78"/>
        <v/>
      </c>
      <c r="S605" s="266" t="str">
        <f t="shared" si="83"/>
        <v/>
      </c>
      <c r="T605" s="267" t="str">
        <f t="shared" si="79"/>
        <v/>
      </c>
      <c r="U605" s="268" t="str">
        <f t="shared" si="84"/>
        <v/>
      </c>
      <c r="V605" s="269" t="str">
        <f t="shared" si="80"/>
        <v/>
      </c>
      <c r="W605" s="5"/>
      <c r="AR605" s="2" t="str">
        <f t="shared" si="82"/>
        <v/>
      </c>
      <c r="AS605" s="2" t="str">
        <f t="shared" si="81"/>
        <v/>
      </c>
      <c r="AT605" s="2" t="str">
        <f>IF(AR605="","",IF(AND(H605&gt;='Intersection Mileposts'!$F$5,H605&lt;='Intersection Mileposts'!$G$5),"Y",IF(AND(H605&gt;='Intersection Mileposts'!$F$6,H605&lt;='Intersection Mileposts'!$G$6),"Y",IF(AND(H605&gt;='Intersection Mileposts'!$F$7,H605&lt;='Intersection Mileposts'!$G$7),"Y",IF(AND(H605&gt;='Intersection Mileposts'!$F$8,H605&lt;='Intersection Mileposts'!$G$8),"Y",IF(AND(H605&gt;='Intersection Mileposts'!$F$9,H605&lt;='Intersection Mileposts'!$G$9),"Y",IF(AND(H605&gt;='Intersection Mileposts'!$F$10,H605&lt;='Intersection Mileposts'!$G$10),"Y",IF(AND(H605&gt;='Intersection Mileposts'!$F$11,H605&lt;='Intersection Mileposts'!$G$11),"Y",IF(AND(H605&gt;='Intersection Mileposts'!$F$12,H605&lt;='Intersection Mileposts'!$G$12),"Y",IF(AND(H605&gt;='Intersection Mileposts'!$F$13,H605&lt;='Intersection Mileposts'!$G$13),"Y",IF(AND(H605&gt;='Intersection Mileposts'!$F$14,H605&lt;='Intersection Mileposts'!$G$14),"Y",IF(AND(H605&gt;='Intersection Mileposts'!$F$15,H605&lt;='Intersection Mileposts'!$G$15),"Y",IF(AND(H605&gt;='Intersection Mileposts'!$F$16,H605&lt;='Intersection Mileposts'!$G$16),"Y",IF(AND(H605&gt;='Intersection Mileposts'!$F$17,H605&lt;='Intersection Mileposts'!$G$17),"Y",IF(AND(H605&gt;='Intersection Mileposts'!$F$18,H605&lt;='Intersection Mileposts'!$G$18),"Y",IF(AND(H605&gt;='Intersection Mileposts'!$F$19,H605&lt;='Intersection Mileposts'!$G$19),"Y",IF(AND(H605&gt;='Intersection Mileposts'!$F$20,H605&lt;='Intersection Mileposts'!$G$20),"Y",IF(AND(H605&gt;='Intersection Mileposts'!$F$21,H605&lt;='Intersection Mileposts'!$G$21),"Y",IF(AND(H605&gt;='Intersection Mileposts'!$F$22,H605&lt;='Intersection Mileposts'!$G$22),"Y",IF(AND(H605&gt;='Intersection Mileposts'!$F$23,H605&lt;='Intersection Mileposts'!$G$23),"Y",IF(AND(H605&gt;='Intersection Mileposts'!$F$24,H605&lt;='Intersection Mileposts'!$G$24),"Y",IF(AND(H605&gt;='Intersection Mileposts'!$F$25,H605&lt;='Intersection Mileposts'!$G$25),"Y",IF(AND(H605&gt;='Intersection Mileposts'!$F$26,H605&lt;='Intersection Mileposts'!$G$26),"Y",IF(AND(H605&gt;='Intersection Mileposts'!$F$27,H605&lt;='Intersection Mileposts'!$G$27),"Y",IF(AND(H605&gt;='Intersection Mileposts'!$F$28,H605&lt;='Intersection Mileposts'!$G$28),"Y",IF(AND(H605&gt;='Intersection Mileposts'!$F$29,H605&lt;='Intersection Mileposts'!$G$29),"Y", IF(AND(H605&gt;='Intersection Mileposts'!$F$30,H605&lt;='Intersection Mileposts'!$G$30),"Y",IF(AND(H605&gt;='Intersection Mileposts'!$F$31,H605&lt;='Intersection Mileposts'!$G$31),"Y",IF(AND(H605&gt;='Intersection Mileposts'!$F$32,H605&lt;='Intersection Mileposts'!$G$32),"Y",IF(AND(H605&gt;='Intersection Mileposts'!$F$33,H605&lt;='Intersection Mileposts'!$G$33),"Y",IF(AND(H605&gt;='Intersection Mileposts'!$F$34,H605&lt;='Intersection Mileposts'!$G$34),"Y",IF(AND(H605&gt;='Intersection Mileposts'!$F$35,H605&lt;='Intersection Mileposts'!$G$35),"Y",IF(AND(H605&gt;='Intersection Mileposts'!$F$36,H605&lt;='Intersection Mileposts'!$G$36),"Y",IF(AND(H605&gt;='Intersection Mileposts'!$F$37,H605&lt;='Intersection Mileposts'!$G$37),"Y",IF(AND(H605&gt;='Intersection Mileposts'!$F$38,H605&lt;='Intersection Mileposts'!$G$38),"Y",IF(AND(H605&gt;='Intersection Mileposts'!$F$39,H605&lt;='Intersection Mileposts'!$G$39),"Y","N"))))))))))))))))))))))))))))))))))))</f>
        <v/>
      </c>
    </row>
    <row r="606" spans="1:46" x14ac:dyDescent="0.3">
      <c r="A606" s="279"/>
      <c r="B606" s="261"/>
      <c r="C606" s="262"/>
      <c r="D606" s="262"/>
      <c r="E606" s="262"/>
      <c r="F606" s="262"/>
      <c r="G606" s="284"/>
      <c r="H606" s="286"/>
      <c r="I606" s="279"/>
      <c r="J606" s="260"/>
      <c r="K606" s="260"/>
      <c r="L606" s="280"/>
      <c r="M606" s="275"/>
      <c r="N606" s="263"/>
      <c r="P606" s="264" t="str">
        <f>IF(R606 = "", "", COUNT($R$4:R606))</f>
        <v/>
      </c>
      <c r="Q606" s="264" t="str">
        <f t="shared" si="77"/>
        <v/>
      </c>
      <c r="R606" s="265" t="str">
        <f t="shared" si="78"/>
        <v/>
      </c>
      <c r="S606" s="266" t="str">
        <f t="shared" si="83"/>
        <v/>
      </c>
      <c r="T606" s="267" t="str">
        <f t="shared" si="79"/>
        <v/>
      </c>
      <c r="U606" s="268" t="str">
        <f t="shared" si="84"/>
        <v/>
      </c>
      <c r="V606" s="269" t="str">
        <f t="shared" si="80"/>
        <v/>
      </c>
      <c r="W606" s="5"/>
      <c r="AR606" s="2" t="str">
        <f t="shared" si="82"/>
        <v/>
      </c>
      <c r="AS606" s="2" t="str">
        <f t="shared" si="81"/>
        <v/>
      </c>
      <c r="AT606" s="2" t="str">
        <f>IF(AR606="","",IF(AND(H606&gt;='Intersection Mileposts'!$F$5,H606&lt;='Intersection Mileposts'!$G$5),"Y",IF(AND(H606&gt;='Intersection Mileposts'!$F$6,H606&lt;='Intersection Mileposts'!$G$6),"Y",IF(AND(H606&gt;='Intersection Mileposts'!$F$7,H606&lt;='Intersection Mileposts'!$G$7),"Y",IF(AND(H606&gt;='Intersection Mileposts'!$F$8,H606&lt;='Intersection Mileposts'!$G$8),"Y",IF(AND(H606&gt;='Intersection Mileposts'!$F$9,H606&lt;='Intersection Mileposts'!$G$9),"Y",IF(AND(H606&gt;='Intersection Mileposts'!$F$10,H606&lt;='Intersection Mileposts'!$G$10),"Y",IF(AND(H606&gt;='Intersection Mileposts'!$F$11,H606&lt;='Intersection Mileposts'!$G$11),"Y",IF(AND(H606&gt;='Intersection Mileposts'!$F$12,H606&lt;='Intersection Mileposts'!$G$12),"Y",IF(AND(H606&gt;='Intersection Mileposts'!$F$13,H606&lt;='Intersection Mileposts'!$G$13),"Y",IF(AND(H606&gt;='Intersection Mileposts'!$F$14,H606&lt;='Intersection Mileposts'!$G$14),"Y",IF(AND(H606&gt;='Intersection Mileposts'!$F$15,H606&lt;='Intersection Mileposts'!$G$15),"Y",IF(AND(H606&gt;='Intersection Mileposts'!$F$16,H606&lt;='Intersection Mileposts'!$G$16),"Y",IF(AND(H606&gt;='Intersection Mileposts'!$F$17,H606&lt;='Intersection Mileposts'!$G$17),"Y",IF(AND(H606&gt;='Intersection Mileposts'!$F$18,H606&lt;='Intersection Mileposts'!$G$18),"Y",IF(AND(H606&gt;='Intersection Mileposts'!$F$19,H606&lt;='Intersection Mileposts'!$G$19),"Y",IF(AND(H606&gt;='Intersection Mileposts'!$F$20,H606&lt;='Intersection Mileposts'!$G$20),"Y",IF(AND(H606&gt;='Intersection Mileposts'!$F$21,H606&lt;='Intersection Mileposts'!$G$21),"Y",IF(AND(H606&gt;='Intersection Mileposts'!$F$22,H606&lt;='Intersection Mileposts'!$G$22),"Y",IF(AND(H606&gt;='Intersection Mileposts'!$F$23,H606&lt;='Intersection Mileposts'!$G$23),"Y",IF(AND(H606&gt;='Intersection Mileposts'!$F$24,H606&lt;='Intersection Mileposts'!$G$24),"Y",IF(AND(H606&gt;='Intersection Mileposts'!$F$25,H606&lt;='Intersection Mileposts'!$G$25),"Y",IF(AND(H606&gt;='Intersection Mileposts'!$F$26,H606&lt;='Intersection Mileposts'!$G$26),"Y",IF(AND(H606&gt;='Intersection Mileposts'!$F$27,H606&lt;='Intersection Mileposts'!$G$27),"Y",IF(AND(H606&gt;='Intersection Mileposts'!$F$28,H606&lt;='Intersection Mileposts'!$G$28),"Y",IF(AND(H606&gt;='Intersection Mileposts'!$F$29,H606&lt;='Intersection Mileposts'!$G$29),"Y", IF(AND(H606&gt;='Intersection Mileposts'!$F$30,H606&lt;='Intersection Mileposts'!$G$30),"Y",IF(AND(H606&gt;='Intersection Mileposts'!$F$31,H606&lt;='Intersection Mileposts'!$G$31),"Y",IF(AND(H606&gt;='Intersection Mileposts'!$F$32,H606&lt;='Intersection Mileposts'!$G$32),"Y",IF(AND(H606&gt;='Intersection Mileposts'!$F$33,H606&lt;='Intersection Mileposts'!$G$33),"Y",IF(AND(H606&gt;='Intersection Mileposts'!$F$34,H606&lt;='Intersection Mileposts'!$G$34),"Y",IF(AND(H606&gt;='Intersection Mileposts'!$F$35,H606&lt;='Intersection Mileposts'!$G$35),"Y",IF(AND(H606&gt;='Intersection Mileposts'!$F$36,H606&lt;='Intersection Mileposts'!$G$36),"Y",IF(AND(H606&gt;='Intersection Mileposts'!$F$37,H606&lt;='Intersection Mileposts'!$G$37),"Y",IF(AND(H606&gt;='Intersection Mileposts'!$F$38,H606&lt;='Intersection Mileposts'!$G$38),"Y",IF(AND(H606&gt;='Intersection Mileposts'!$F$39,H606&lt;='Intersection Mileposts'!$G$39),"Y","N"))))))))))))))))))))))))))))))))))))</f>
        <v/>
      </c>
    </row>
    <row r="607" spans="1:46" x14ac:dyDescent="0.3">
      <c r="A607" s="279"/>
      <c r="B607" s="261"/>
      <c r="C607" s="262"/>
      <c r="D607" s="262"/>
      <c r="E607" s="262"/>
      <c r="F607" s="262"/>
      <c r="G607" s="284"/>
      <c r="H607" s="286"/>
      <c r="I607" s="279"/>
      <c r="J607" s="260"/>
      <c r="K607" s="260"/>
      <c r="L607" s="280"/>
      <c r="M607" s="275"/>
      <c r="N607" s="263"/>
      <c r="P607" s="264" t="str">
        <f>IF(R607 = "", "", COUNT($R$4:R607))</f>
        <v/>
      </c>
      <c r="Q607" s="264" t="str">
        <f t="shared" si="77"/>
        <v/>
      </c>
      <c r="R607" s="265" t="str">
        <f t="shared" si="78"/>
        <v/>
      </c>
      <c r="S607" s="266" t="str">
        <f t="shared" si="83"/>
        <v/>
      </c>
      <c r="T607" s="267" t="str">
        <f t="shared" si="79"/>
        <v/>
      </c>
      <c r="U607" s="268" t="str">
        <f t="shared" si="84"/>
        <v/>
      </c>
      <c r="V607" s="269" t="str">
        <f t="shared" si="80"/>
        <v/>
      </c>
      <c r="W607" s="5"/>
      <c r="AR607" s="2" t="str">
        <f t="shared" si="82"/>
        <v/>
      </c>
      <c r="AS607" s="2" t="str">
        <f t="shared" si="81"/>
        <v/>
      </c>
      <c r="AT607" s="2" t="str">
        <f>IF(AR607="","",IF(AND(H607&gt;='Intersection Mileposts'!$F$5,H607&lt;='Intersection Mileposts'!$G$5),"Y",IF(AND(H607&gt;='Intersection Mileposts'!$F$6,H607&lt;='Intersection Mileposts'!$G$6),"Y",IF(AND(H607&gt;='Intersection Mileposts'!$F$7,H607&lt;='Intersection Mileposts'!$G$7),"Y",IF(AND(H607&gt;='Intersection Mileposts'!$F$8,H607&lt;='Intersection Mileposts'!$G$8),"Y",IF(AND(H607&gt;='Intersection Mileposts'!$F$9,H607&lt;='Intersection Mileposts'!$G$9),"Y",IF(AND(H607&gt;='Intersection Mileposts'!$F$10,H607&lt;='Intersection Mileposts'!$G$10),"Y",IF(AND(H607&gt;='Intersection Mileposts'!$F$11,H607&lt;='Intersection Mileposts'!$G$11),"Y",IF(AND(H607&gt;='Intersection Mileposts'!$F$12,H607&lt;='Intersection Mileposts'!$G$12),"Y",IF(AND(H607&gt;='Intersection Mileposts'!$F$13,H607&lt;='Intersection Mileposts'!$G$13),"Y",IF(AND(H607&gt;='Intersection Mileposts'!$F$14,H607&lt;='Intersection Mileposts'!$G$14),"Y",IF(AND(H607&gt;='Intersection Mileposts'!$F$15,H607&lt;='Intersection Mileposts'!$G$15),"Y",IF(AND(H607&gt;='Intersection Mileposts'!$F$16,H607&lt;='Intersection Mileposts'!$G$16),"Y",IF(AND(H607&gt;='Intersection Mileposts'!$F$17,H607&lt;='Intersection Mileposts'!$G$17),"Y",IF(AND(H607&gt;='Intersection Mileposts'!$F$18,H607&lt;='Intersection Mileposts'!$G$18),"Y",IF(AND(H607&gt;='Intersection Mileposts'!$F$19,H607&lt;='Intersection Mileposts'!$G$19),"Y",IF(AND(H607&gt;='Intersection Mileposts'!$F$20,H607&lt;='Intersection Mileposts'!$G$20),"Y",IF(AND(H607&gt;='Intersection Mileposts'!$F$21,H607&lt;='Intersection Mileposts'!$G$21),"Y",IF(AND(H607&gt;='Intersection Mileposts'!$F$22,H607&lt;='Intersection Mileposts'!$G$22),"Y",IF(AND(H607&gt;='Intersection Mileposts'!$F$23,H607&lt;='Intersection Mileposts'!$G$23),"Y",IF(AND(H607&gt;='Intersection Mileposts'!$F$24,H607&lt;='Intersection Mileposts'!$G$24),"Y",IF(AND(H607&gt;='Intersection Mileposts'!$F$25,H607&lt;='Intersection Mileposts'!$G$25),"Y",IF(AND(H607&gt;='Intersection Mileposts'!$F$26,H607&lt;='Intersection Mileposts'!$G$26),"Y",IF(AND(H607&gt;='Intersection Mileposts'!$F$27,H607&lt;='Intersection Mileposts'!$G$27),"Y",IF(AND(H607&gt;='Intersection Mileposts'!$F$28,H607&lt;='Intersection Mileposts'!$G$28),"Y",IF(AND(H607&gt;='Intersection Mileposts'!$F$29,H607&lt;='Intersection Mileposts'!$G$29),"Y", IF(AND(H607&gt;='Intersection Mileposts'!$F$30,H607&lt;='Intersection Mileposts'!$G$30),"Y",IF(AND(H607&gt;='Intersection Mileposts'!$F$31,H607&lt;='Intersection Mileposts'!$G$31),"Y",IF(AND(H607&gt;='Intersection Mileposts'!$F$32,H607&lt;='Intersection Mileposts'!$G$32),"Y",IF(AND(H607&gt;='Intersection Mileposts'!$F$33,H607&lt;='Intersection Mileposts'!$G$33),"Y",IF(AND(H607&gt;='Intersection Mileposts'!$F$34,H607&lt;='Intersection Mileposts'!$G$34),"Y",IF(AND(H607&gt;='Intersection Mileposts'!$F$35,H607&lt;='Intersection Mileposts'!$G$35),"Y",IF(AND(H607&gt;='Intersection Mileposts'!$F$36,H607&lt;='Intersection Mileposts'!$G$36),"Y",IF(AND(H607&gt;='Intersection Mileposts'!$F$37,H607&lt;='Intersection Mileposts'!$G$37),"Y",IF(AND(H607&gt;='Intersection Mileposts'!$F$38,H607&lt;='Intersection Mileposts'!$G$38),"Y",IF(AND(H607&gt;='Intersection Mileposts'!$F$39,H607&lt;='Intersection Mileposts'!$G$39),"Y","N"))))))))))))))))))))))))))))))))))))</f>
        <v/>
      </c>
    </row>
    <row r="608" spans="1:46" x14ac:dyDescent="0.3">
      <c r="A608" s="279"/>
      <c r="B608" s="261"/>
      <c r="C608" s="262"/>
      <c r="D608" s="262"/>
      <c r="E608" s="262"/>
      <c r="F608" s="262"/>
      <c r="G608" s="284"/>
      <c r="H608" s="286"/>
      <c r="I608" s="279"/>
      <c r="J608" s="260"/>
      <c r="K608" s="260"/>
      <c r="L608" s="280"/>
      <c r="M608" s="275"/>
      <c r="N608" s="263"/>
      <c r="P608" s="264" t="str">
        <f>IF(R608 = "", "", COUNT($R$4:R608))</f>
        <v/>
      </c>
      <c r="Q608" s="264" t="str">
        <f t="shared" si="77"/>
        <v/>
      </c>
      <c r="R608" s="265" t="str">
        <f t="shared" si="78"/>
        <v/>
      </c>
      <c r="S608" s="266" t="str">
        <f t="shared" si="83"/>
        <v/>
      </c>
      <c r="T608" s="267" t="str">
        <f t="shared" si="79"/>
        <v/>
      </c>
      <c r="U608" s="268" t="str">
        <f t="shared" si="84"/>
        <v/>
      </c>
      <c r="V608" s="269" t="str">
        <f t="shared" si="80"/>
        <v/>
      </c>
      <c r="W608" s="5"/>
      <c r="AR608" s="2" t="str">
        <f t="shared" si="82"/>
        <v/>
      </c>
      <c r="AS608" s="2" t="str">
        <f t="shared" si="81"/>
        <v/>
      </c>
      <c r="AT608" s="2" t="str">
        <f>IF(AR608="","",IF(AND(H608&gt;='Intersection Mileposts'!$F$5,H608&lt;='Intersection Mileposts'!$G$5),"Y",IF(AND(H608&gt;='Intersection Mileposts'!$F$6,H608&lt;='Intersection Mileposts'!$G$6),"Y",IF(AND(H608&gt;='Intersection Mileposts'!$F$7,H608&lt;='Intersection Mileposts'!$G$7),"Y",IF(AND(H608&gt;='Intersection Mileposts'!$F$8,H608&lt;='Intersection Mileposts'!$G$8),"Y",IF(AND(H608&gt;='Intersection Mileposts'!$F$9,H608&lt;='Intersection Mileposts'!$G$9),"Y",IF(AND(H608&gt;='Intersection Mileposts'!$F$10,H608&lt;='Intersection Mileposts'!$G$10),"Y",IF(AND(H608&gt;='Intersection Mileposts'!$F$11,H608&lt;='Intersection Mileposts'!$G$11),"Y",IF(AND(H608&gt;='Intersection Mileposts'!$F$12,H608&lt;='Intersection Mileposts'!$G$12),"Y",IF(AND(H608&gt;='Intersection Mileposts'!$F$13,H608&lt;='Intersection Mileposts'!$G$13),"Y",IF(AND(H608&gt;='Intersection Mileposts'!$F$14,H608&lt;='Intersection Mileposts'!$G$14),"Y",IF(AND(H608&gt;='Intersection Mileposts'!$F$15,H608&lt;='Intersection Mileposts'!$G$15),"Y",IF(AND(H608&gt;='Intersection Mileposts'!$F$16,H608&lt;='Intersection Mileposts'!$G$16),"Y",IF(AND(H608&gt;='Intersection Mileposts'!$F$17,H608&lt;='Intersection Mileposts'!$G$17),"Y",IF(AND(H608&gt;='Intersection Mileposts'!$F$18,H608&lt;='Intersection Mileposts'!$G$18),"Y",IF(AND(H608&gt;='Intersection Mileposts'!$F$19,H608&lt;='Intersection Mileposts'!$G$19),"Y",IF(AND(H608&gt;='Intersection Mileposts'!$F$20,H608&lt;='Intersection Mileposts'!$G$20),"Y",IF(AND(H608&gt;='Intersection Mileposts'!$F$21,H608&lt;='Intersection Mileposts'!$G$21),"Y",IF(AND(H608&gt;='Intersection Mileposts'!$F$22,H608&lt;='Intersection Mileposts'!$G$22),"Y",IF(AND(H608&gt;='Intersection Mileposts'!$F$23,H608&lt;='Intersection Mileposts'!$G$23),"Y",IF(AND(H608&gt;='Intersection Mileposts'!$F$24,H608&lt;='Intersection Mileposts'!$G$24),"Y",IF(AND(H608&gt;='Intersection Mileposts'!$F$25,H608&lt;='Intersection Mileposts'!$G$25),"Y",IF(AND(H608&gt;='Intersection Mileposts'!$F$26,H608&lt;='Intersection Mileposts'!$G$26),"Y",IF(AND(H608&gt;='Intersection Mileposts'!$F$27,H608&lt;='Intersection Mileposts'!$G$27),"Y",IF(AND(H608&gt;='Intersection Mileposts'!$F$28,H608&lt;='Intersection Mileposts'!$G$28),"Y",IF(AND(H608&gt;='Intersection Mileposts'!$F$29,H608&lt;='Intersection Mileposts'!$G$29),"Y", IF(AND(H608&gt;='Intersection Mileposts'!$F$30,H608&lt;='Intersection Mileposts'!$G$30),"Y",IF(AND(H608&gt;='Intersection Mileposts'!$F$31,H608&lt;='Intersection Mileposts'!$G$31),"Y",IF(AND(H608&gt;='Intersection Mileposts'!$F$32,H608&lt;='Intersection Mileposts'!$G$32),"Y",IF(AND(H608&gt;='Intersection Mileposts'!$F$33,H608&lt;='Intersection Mileposts'!$G$33),"Y",IF(AND(H608&gt;='Intersection Mileposts'!$F$34,H608&lt;='Intersection Mileposts'!$G$34),"Y",IF(AND(H608&gt;='Intersection Mileposts'!$F$35,H608&lt;='Intersection Mileposts'!$G$35),"Y",IF(AND(H608&gt;='Intersection Mileposts'!$F$36,H608&lt;='Intersection Mileposts'!$G$36),"Y",IF(AND(H608&gt;='Intersection Mileposts'!$F$37,H608&lt;='Intersection Mileposts'!$G$37),"Y",IF(AND(H608&gt;='Intersection Mileposts'!$F$38,H608&lt;='Intersection Mileposts'!$G$38),"Y",IF(AND(H608&gt;='Intersection Mileposts'!$F$39,H608&lt;='Intersection Mileposts'!$G$39),"Y","N"))))))))))))))))))))))))))))))))))))</f>
        <v/>
      </c>
    </row>
    <row r="609" spans="1:46" x14ac:dyDescent="0.3">
      <c r="A609" s="279"/>
      <c r="B609" s="261"/>
      <c r="C609" s="262"/>
      <c r="D609" s="262"/>
      <c r="E609" s="262"/>
      <c r="F609" s="262"/>
      <c r="G609" s="284"/>
      <c r="H609" s="286"/>
      <c r="I609" s="279"/>
      <c r="J609" s="260"/>
      <c r="K609" s="260"/>
      <c r="L609" s="280"/>
      <c r="M609" s="275"/>
      <c r="N609" s="263"/>
      <c r="P609" s="264" t="str">
        <f>IF(R609 = "", "", COUNT($R$4:R609))</f>
        <v/>
      </c>
      <c r="Q609" s="264" t="str">
        <f t="shared" si="77"/>
        <v/>
      </c>
      <c r="R609" s="265" t="str">
        <f t="shared" si="78"/>
        <v/>
      </c>
      <c r="S609" s="266" t="str">
        <f t="shared" si="83"/>
        <v/>
      </c>
      <c r="T609" s="267" t="str">
        <f t="shared" si="79"/>
        <v/>
      </c>
      <c r="U609" s="268" t="str">
        <f t="shared" si="84"/>
        <v/>
      </c>
      <c r="V609" s="269" t="str">
        <f t="shared" si="80"/>
        <v/>
      </c>
      <c r="W609" s="5"/>
      <c r="AR609" s="2" t="str">
        <f t="shared" si="82"/>
        <v/>
      </c>
      <c r="AS609" s="2" t="str">
        <f t="shared" si="81"/>
        <v/>
      </c>
      <c r="AT609" s="2" t="str">
        <f>IF(AR609="","",IF(AND(H609&gt;='Intersection Mileposts'!$F$5,H609&lt;='Intersection Mileposts'!$G$5),"Y",IF(AND(H609&gt;='Intersection Mileposts'!$F$6,H609&lt;='Intersection Mileposts'!$G$6),"Y",IF(AND(H609&gt;='Intersection Mileposts'!$F$7,H609&lt;='Intersection Mileposts'!$G$7),"Y",IF(AND(H609&gt;='Intersection Mileposts'!$F$8,H609&lt;='Intersection Mileposts'!$G$8),"Y",IF(AND(H609&gt;='Intersection Mileposts'!$F$9,H609&lt;='Intersection Mileposts'!$G$9),"Y",IF(AND(H609&gt;='Intersection Mileposts'!$F$10,H609&lt;='Intersection Mileposts'!$G$10),"Y",IF(AND(H609&gt;='Intersection Mileposts'!$F$11,H609&lt;='Intersection Mileposts'!$G$11),"Y",IF(AND(H609&gt;='Intersection Mileposts'!$F$12,H609&lt;='Intersection Mileposts'!$G$12),"Y",IF(AND(H609&gt;='Intersection Mileposts'!$F$13,H609&lt;='Intersection Mileposts'!$G$13),"Y",IF(AND(H609&gt;='Intersection Mileposts'!$F$14,H609&lt;='Intersection Mileposts'!$G$14),"Y",IF(AND(H609&gt;='Intersection Mileposts'!$F$15,H609&lt;='Intersection Mileposts'!$G$15),"Y",IF(AND(H609&gt;='Intersection Mileposts'!$F$16,H609&lt;='Intersection Mileposts'!$G$16),"Y",IF(AND(H609&gt;='Intersection Mileposts'!$F$17,H609&lt;='Intersection Mileposts'!$G$17),"Y",IF(AND(H609&gt;='Intersection Mileposts'!$F$18,H609&lt;='Intersection Mileposts'!$G$18),"Y",IF(AND(H609&gt;='Intersection Mileposts'!$F$19,H609&lt;='Intersection Mileposts'!$G$19),"Y",IF(AND(H609&gt;='Intersection Mileposts'!$F$20,H609&lt;='Intersection Mileposts'!$G$20),"Y",IF(AND(H609&gt;='Intersection Mileposts'!$F$21,H609&lt;='Intersection Mileposts'!$G$21),"Y",IF(AND(H609&gt;='Intersection Mileposts'!$F$22,H609&lt;='Intersection Mileposts'!$G$22),"Y",IF(AND(H609&gt;='Intersection Mileposts'!$F$23,H609&lt;='Intersection Mileposts'!$G$23),"Y",IF(AND(H609&gt;='Intersection Mileposts'!$F$24,H609&lt;='Intersection Mileposts'!$G$24),"Y",IF(AND(H609&gt;='Intersection Mileposts'!$F$25,H609&lt;='Intersection Mileposts'!$G$25),"Y",IF(AND(H609&gt;='Intersection Mileposts'!$F$26,H609&lt;='Intersection Mileposts'!$G$26),"Y",IF(AND(H609&gt;='Intersection Mileposts'!$F$27,H609&lt;='Intersection Mileposts'!$G$27),"Y",IF(AND(H609&gt;='Intersection Mileposts'!$F$28,H609&lt;='Intersection Mileposts'!$G$28),"Y",IF(AND(H609&gt;='Intersection Mileposts'!$F$29,H609&lt;='Intersection Mileposts'!$G$29),"Y", IF(AND(H609&gt;='Intersection Mileposts'!$F$30,H609&lt;='Intersection Mileposts'!$G$30),"Y",IF(AND(H609&gt;='Intersection Mileposts'!$F$31,H609&lt;='Intersection Mileposts'!$G$31),"Y",IF(AND(H609&gt;='Intersection Mileposts'!$F$32,H609&lt;='Intersection Mileposts'!$G$32),"Y",IF(AND(H609&gt;='Intersection Mileposts'!$F$33,H609&lt;='Intersection Mileposts'!$G$33),"Y",IF(AND(H609&gt;='Intersection Mileposts'!$F$34,H609&lt;='Intersection Mileposts'!$G$34),"Y",IF(AND(H609&gt;='Intersection Mileposts'!$F$35,H609&lt;='Intersection Mileposts'!$G$35),"Y",IF(AND(H609&gt;='Intersection Mileposts'!$F$36,H609&lt;='Intersection Mileposts'!$G$36),"Y",IF(AND(H609&gt;='Intersection Mileposts'!$F$37,H609&lt;='Intersection Mileposts'!$G$37),"Y",IF(AND(H609&gt;='Intersection Mileposts'!$F$38,H609&lt;='Intersection Mileposts'!$G$38),"Y",IF(AND(H609&gt;='Intersection Mileposts'!$F$39,H609&lt;='Intersection Mileposts'!$G$39),"Y","N"))))))))))))))))))))))))))))))))))))</f>
        <v/>
      </c>
    </row>
    <row r="610" spans="1:46" x14ac:dyDescent="0.3">
      <c r="A610" s="279"/>
      <c r="B610" s="261"/>
      <c r="C610" s="262"/>
      <c r="D610" s="262"/>
      <c r="E610" s="262"/>
      <c r="F610" s="262"/>
      <c r="G610" s="284"/>
      <c r="H610" s="286"/>
      <c r="I610" s="279"/>
      <c r="J610" s="260"/>
      <c r="K610" s="260"/>
      <c r="L610" s="280"/>
      <c r="M610" s="275"/>
      <c r="N610" s="263"/>
      <c r="P610" s="264" t="str">
        <f>IF(R610 = "", "", COUNT($R$4:R610))</f>
        <v/>
      </c>
      <c r="Q610" s="264" t="str">
        <f t="shared" si="77"/>
        <v/>
      </c>
      <c r="R610" s="265" t="str">
        <f t="shared" si="78"/>
        <v/>
      </c>
      <c r="S610" s="266" t="str">
        <f t="shared" si="83"/>
        <v/>
      </c>
      <c r="T610" s="267" t="str">
        <f t="shared" si="79"/>
        <v/>
      </c>
      <c r="U610" s="268" t="str">
        <f t="shared" si="84"/>
        <v/>
      </c>
      <c r="V610" s="269" t="str">
        <f t="shared" si="80"/>
        <v/>
      </c>
      <c r="W610" s="5"/>
      <c r="AR610" s="2" t="str">
        <f t="shared" si="82"/>
        <v/>
      </c>
      <c r="AS610" s="2" t="str">
        <f t="shared" si="81"/>
        <v/>
      </c>
      <c r="AT610" s="2" t="str">
        <f>IF(AR610="","",IF(AND(H610&gt;='Intersection Mileposts'!$F$5,H610&lt;='Intersection Mileposts'!$G$5),"Y",IF(AND(H610&gt;='Intersection Mileposts'!$F$6,H610&lt;='Intersection Mileposts'!$G$6),"Y",IF(AND(H610&gt;='Intersection Mileposts'!$F$7,H610&lt;='Intersection Mileposts'!$G$7),"Y",IF(AND(H610&gt;='Intersection Mileposts'!$F$8,H610&lt;='Intersection Mileposts'!$G$8),"Y",IF(AND(H610&gt;='Intersection Mileposts'!$F$9,H610&lt;='Intersection Mileposts'!$G$9),"Y",IF(AND(H610&gt;='Intersection Mileposts'!$F$10,H610&lt;='Intersection Mileposts'!$G$10),"Y",IF(AND(H610&gt;='Intersection Mileposts'!$F$11,H610&lt;='Intersection Mileposts'!$G$11),"Y",IF(AND(H610&gt;='Intersection Mileposts'!$F$12,H610&lt;='Intersection Mileposts'!$G$12),"Y",IF(AND(H610&gt;='Intersection Mileposts'!$F$13,H610&lt;='Intersection Mileposts'!$G$13),"Y",IF(AND(H610&gt;='Intersection Mileposts'!$F$14,H610&lt;='Intersection Mileposts'!$G$14),"Y",IF(AND(H610&gt;='Intersection Mileposts'!$F$15,H610&lt;='Intersection Mileposts'!$G$15),"Y",IF(AND(H610&gt;='Intersection Mileposts'!$F$16,H610&lt;='Intersection Mileposts'!$G$16),"Y",IF(AND(H610&gt;='Intersection Mileposts'!$F$17,H610&lt;='Intersection Mileposts'!$G$17),"Y",IF(AND(H610&gt;='Intersection Mileposts'!$F$18,H610&lt;='Intersection Mileposts'!$G$18),"Y",IF(AND(H610&gt;='Intersection Mileposts'!$F$19,H610&lt;='Intersection Mileposts'!$G$19),"Y",IF(AND(H610&gt;='Intersection Mileposts'!$F$20,H610&lt;='Intersection Mileposts'!$G$20),"Y",IF(AND(H610&gt;='Intersection Mileposts'!$F$21,H610&lt;='Intersection Mileposts'!$G$21),"Y",IF(AND(H610&gt;='Intersection Mileposts'!$F$22,H610&lt;='Intersection Mileposts'!$G$22),"Y",IF(AND(H610&gt;='Intersection Mileposts'!$F$23,H610&lt;='Intersection Mileposts'!$G$23),"Y",IF(AND(H610&gt;='Intersection Mileposts'!$F$24,H610&lt;='Intersection Mileposts'!$G$24),"Y",IF(AND(H610&gt;='Intersection Mileposts'!$F$25,H610&lt;='Intersection Mileposts'!$G$25),"Y",IF(AND(H610&gt;='Intersection Mileposts'!$F$26,H610&lt;='Intersection Mileposts'!$G$26),"Y",IF(AND(H610&gt;='Intersection Mileposts'!$F$27,H610&lt;='Intersection Mileposts'!$G$27),"Y",IF(AND(H610&gt;='Intersection Mileposts'!$F$28,H610&lt;='Intersection Mileposts'!$G$28),"Y",IF(AND(H610&gt;='Intersection Mileposts'!$F$29,H610&lt;='Intersection Mileposts'!$G$29),"Y", IF(AND(H610&gt;='Intersection Mileposts'!$F$30,H610&lt;='Intersection Mileposts'!$G$30),"Y",IF(AND(H610&gt;='Intersection Mileposts'!$F$31,H610&lt;='Intersection Mileposts'!$G$31),"Y",IF(AND(H610&gt;='Intersection Mileposts'!$F$32,H610&lt;='Intersection Mileposts'!$G$32),"Y",IF(AND(H610&gt;='Intersection Mileposts'!$F$33,H610&lt;='Intersection Mileposts'!$G$33),"Y",IF(AND(H610&gt;='Intersection Mileposts'!$F$34,H610&lt;='Intersection Mileposts'!$G$34),"Y",IF(AND(H610&gt;='Intersection Mileposts'!$F$35,H610&lt;='Intersection Mileposts'!$G$35),"Y",IF(AND(H610&gt;='Intersection Mileposts'!$F$36,H610&lt;='Intersection Mileposts'!$G$36),"Y",IF(AND(H610&gt;='Intersection Mileposts'!$F$37,H610&lt;='Intersection Mileposts'!$G$37),"Y",IF(AND(H610&gt;='Intersection Mileposts'!$F$38,H610&lt;='Intersection Mileposts'!$G$38),"Y",IF(AND(H610&gt;='Intersection Mileposts'!$F$39,H610&lt;='Intersection Mileposts'!$G$39),"Y","N"))))))))))))))))))))))))))))))))))))</f>
        <v/>
      </c>
    </row>
    <row r="611" spans="1:46" x14ac:dyDescent="0.3">
      <c r="A611" s="279"/>
      <c r="B611" s="261"/>
      <c r="C611" s="262"/>
      <c r="D611" s="262"/>
      <c r="E611" s="262"/>
      <c r="F611" s="262"/>
      <c r="G611" s="284"/>
      <c r="H611" s="286"/>
      <c r="I611" s="279"/>
      <c r="J611" s="260"/>
      <c r="K611" s="260"/>
      <c r="L611" s="280"/>
      <c r="M611" s="275"/>
      <c r="N611" s="263"/>
      <c r="P611" s="264" t="str">
        <f>IF(R611 = "", "", COUNT($R$4:R611))</f>
        <v/>
      </c>
      <c r="Q611" s="264" t="str">
        <f t="shared" si="77"/>
        <v/>
      </c>
      <c r="R611" s="265" t="str">
        <f t="shared" si="78"/>
        <v/>
      </c>
      <c r="S611" s="266" t="str">
        <f t="shared" si="83"/>
        <v/>
      </c>
      <c r="T611" s="267" t="str">
        <f t="shared" si="79"/>
        <v/>
      </c>
      <c r="U611" s="268" t="str">
        <f t="shared" si="84"/>
        <v/>
      </c>
      <c r="V611" s="269" t="str">
        <f t="shared" si="80"/>
        <v/>
      </c>
      <c r="W611" s="5"/>
      <c r="AR611" s="2" t="str">
        <f t="shared" si="82"/>
        <v/>
      </c>
      <c r="AS611" s="2" t="str">
        <f t="shared" si="81"/>
        <v/>
      </c>
      <c r="AT611" s="2" t="str">
        <f>IF(AR611="","",IF(AND(H611&gt;='Intersection Mileposts'!$F$5,H611&lt;='Intersection Mileposts'!$G$5),"Y",IF(AND(H611&gt;='Intersection Mileposts'!$F$6,H611&lt;='Intersection Mileposts'!$G$6),"Y",IF(AND(H611&gt;='Intersection Mileposts'!$F$7,H611&lt;='Intersection Mileposts'!$G$7),"Y",IF(AND(H611&gt;='Intersection Mileposts'!$F$8,H611&lt;='Intersection Mileposts'!$G$8),"Y",IF(AND(H611&gt;='Intersection Mileposts'!$F$9,H611&lt;='Intersection Mileposts'!$G$9),"Y",IF(AND(H611&gt;='Intersection Mileposts'!$F$10,H611&lt;='Intersection Mileposts'!$G$10),"Y",IF(AND(H611&gt;='Intersection Mileposts'!$F$11,H611&lt;='Intersection Mileposts'!$G$11),"Y",IF(AND(H611&gt;='Intersection Mileposts'!$F$12,H611&lt;='Intersection Mileposts'!$G$12),"Y",IF(AND(H611&gt;='Intersection Mileposts'!$F$13,H611&lt;='Intersection Mileposts'!$G$13),"Y",IF(AND(H611&gt;='Intersection Mileposts'!$F$14,H611&lt;='Intersection Mileposts'!$G$14),"Y",IF(AND(H611&gt;='Intersection Mileposts'!$F$15,H611&lt;='Intersection Mileposts'!$G$15),"Y",IF(AND(H611&gt;='Intersection Mileposts'!$F$16,H611&lt;='Intersection Mileposts'!$G$16),"Y",IF(AND(H611&gt;='Intersection Mileposts'!$F$17,H611&lt;='Intersection Mileposts'!$G$17),"Y",IF(AND(H611&gt;='Intersection Mileposts'!$F$18,H611&lt;='Intersection Mileposts'!$G$18),"Y",IF(AND(H611&gt;='Intersection Mileposts'!$F$19,H611&lt;='Intersection Mileposts'!$G$19),"Y",IF(AND(H611&gt;='Intersection Mileposts'!$F$20,H611&lt;='Intersection Mileposts'!$G$20),"Y",IF(AND(H611&gt;='Intersection Mileposts'!$F$21,H611&lt;='Intersection Mileposts'!$G$21),"Y",IF(AND(H611&gt;='Intersection Mileposts'!$F$22,H611&lt;='Intersection Mileposts'!$G$22),"Y",IF(AND(H611&gt;='Intersection Mileposts'!$F$23,H611&lt;='Intersection Mileposts'!$G$23),"Y",IF(AND(H611&gt;='Intersection Mileposts'!$F$24,H611&lt;='Intersection Mileposts'!$G$24),"Y",IF(AND(H611&gt;='Intersection Mileposts'!$F$25,H611&lt;='Intersection Mileposts'!$G$25),"Y",IF(AND(H611&gt;='Intersection Mileposts'!$F$26,H611&lt;='Intersection Mileposts'!$G$26),"Y",IF(AND(H611&gt;='Intersection Mileposts'!$F$27,H611&lt;='Intersection Mileposts'!$G$27),"Y",IF(AND(H611&gt;='Intersection Mileposts'!$F$28,H611&lt;='Intersection Mileposts'!$G$28),"Y",IF(AND(H611&gt;='Intersection Mileposts'!$F$29,H611&lt;='Intersection Mileposts'!$G$29),"Y", IF(AND(H611&gt;='Intersection Mileposts'!$F$30,H611&lt;='Intersection Mileposts'!$G$30),"Y",IF(AND(H611&gt;='Intersection Mileposts'!$F$31,H611&lt;='Intersection Mileposts'!$G$31),"Y",IF(AND(H611&gt;='Intersection Mileposts'!$F$32,H611&lt;='Intersection Mileposts'!$G$32),"Y",IF(AND(H611&gt;='Intersection Mileposts'!$F$33,H611&lt;='Intersection Mileposts'!$G$33),"Y",IF(AND(H611&gt;='Intersection Mileposts'!$F$34,H611&lt;='Intersection Mileposts'!$G$34),"Y",IF(AND(H611&gt;='Intersection Mileposts'!$F$35,H611&lt;='Intersection Mileposts'!$G$35),"Y",IF(AND(H611&gt;='Intersection Mileposts'!$F$36,H611&lt;='Intersection Mileposts'!$G$36),"Y",IF(AND(H611&gt;='Intersection Mileposts'!$F$37,H611&lt;='Intersection Mileposts'!$G$37),"Y",IF(AND(H611&gt;='Intersection Mileposts'!$F$38,H611&lt;='Intersection Mileposts'!$G$38),"Y",IF(AND(H611&gt;='Intersection Mileposts'!$F$39,H611&lt;='Intersection Mileposts'!$G$39),"Y","N"))))))))))))))))))))))))))))))))))))</f>
        <v/>
      </c>
    </row>
    <row r="612" spans="1:46" x14ac:dyDescent="0.3">
      <c r="A612" s="279"/>
      <c r="B612" s="261"/>
      <c r="C612" s="262"/>
      <c r="D612" s="262"/>
      <c r="E612" s="262"/>
      <c r="F612" s="262"/>
      <c r="G612" s="284"/>
      <c r="H612" s="286"/>
      <c r="I612" s="279"/>
      <c r="J612" s="260"/>
      <c r="K612" s="260"/>
      <c r="L612" s="280"/>
      <c r="M612" s="275"/>
      <c r="N612" s="263"/>
      <c r="P612" s="264" t="str">
        <f>IF(R612 = "", "", COUNT($R$4:R612))</f>
        <v/>
      </c>
      <c r="Q612" s="264" t="str">
        <f t="shared" si="77"/>
        <v/>
      </c>
      <c r="R612" s="265" t="str">
        <f t="shared" si="78"/>
        <v/>
      </c>
      <c r="S612" s="266" t="str">
        <f t="shared" si="83"/>
        <v/>
      </c>
      <c r="T612" s="267" t="str">
        <f t="shared" si="79"/>
        <v/>
      </c>
      <c r="U612" s="268" t="str">
        <f t="shared" si="84"/>
        <v/>
      </c>
      <c r="V612" s="269" t="str">
        <f t="shared" si="80"/>
        <v/>
      </c>
      <c r="W612" s="5"/>
      <c r="AR612" s="2" t="str">
        <f t="shared" si="82"/>
        <v/>
      </c>
      <c r="AS612" s="2" t="str">
        <f t="shared" si="81"/>
        <v/>
      </c>
      <c r="AT612" s="2" t="str">
        <f>IF(AR612="","",IF(AND(H612&gt;='Intersection Mileposts'!$F$5,H612&lt;='Intersection Mileposts'!$G$5),"Y",IF(AND(H612&gt;='Intersection Mileposts'!$F$6,H612&lt;='Intersection Mileposts'!$G$6),"Y",IF(AND(H612&gt;='Intersection Mileposts'!$F$7,H612&lt;='Intersection Mileposts'!$G$7),"Y",IF(AND(H612&gt;='Intersection Mileposts'!$F$8,H612&lt;='Intersection Mileposts'!$G$8),"Y",IF(AND(H612&gt;='Intersection Mileposts'!$F$9,H612&lt;='Intersection Mileposts'!$G$9),"Y",IF(AND(H612&gt;='Intersection Mileposts'!$F$10,H612&lt;='Intersection Mileposts'!$G$10),"Y",IF(AND(H612&gt;='Intersection Mileposts'!$F$11,H612&lt;='Intersection Mileposts'!$G$11),"Y",IF(AND(H612&gt;='Intersection Mileposts'!$F$12,H612&lt;='Intersection Mileposts'!$G$12),"Y",IF(AND(H612&gt;='Intersection Mileposts'!$F$13,H612&lt;='Intersection Mileposts'!$G$13),"Y",IF(AND(H612&gt;='Intersection Mileposts'!$F$14,H612&lt;='Intersection Mileposts'!$G$14),"Y",IF(AND(H612&gt;='Intersection Mileposts'!$F$15,H612&lt;='Intersection Mileposts'!$G$15),"Y",IF(AND(H612&gt;='Intersection Mileposts'!$F$16,H612&lt;='Intersection Mileposts'!$G$16),"Y",IF(AND(H612&gt;='Intersection Mileposts'!$F$17,H612&lt;='Intersection Mileposts'!$G$17),"Y",IF(AND(H612&gt;='Intersection Mileposts'!$F$18,H612&lt;='Intersection Mileposts'!$G$18),"Y",IF(AND(H612&gt;='Intersection Mileposts'!$F$19,H612&lt;='Intersection Mileposts'!$G$19),"Y",IF(AND(H612&gt;='Intersection Mileposts'!$F$20,H612&lt;='Intersection Mileposts'!$G$20),"Y",IF(AND(H612&gt;='Intersection Mileposts'!$F$21,H612&lt;='Intersection Mileposts'!$G$21),"Y",IF(AND(H612&gt;='Intersection Mileposts'!$F$22,H612&lt;='Intersection Mileposts'!$G$22),"Y",IF(AND(H612&gt;='Intersection Mileposts'!$F$23,H612&lt;='Intersection Mileposts'!$G$23),"Y",IF(AND(H612&gt;='Intersection Mileposts'!$F$24,H612&lt;='Intersection Mileposts'!$G$24),"Y",IF(AND(H612&gt;='Intersection Mileposts'!$F$25,H612&lt;='Intersection Mileposts'!$G$25),"Y",IF(AND(H612&gt;='Intersection Mileposts'!$F$26,H612&lt;='Intersection Mileposts'!$G$26),"Y",IF(AND(H612&gt;='Intersection Mileposts'!$F$27,H612&lt;='Intersection Mileposts'!$G$27),"Y",IF(AND(H612&gt;='Intersection Mileposts'!$F$28,H612&lt;='Intersection Mileposts'!$G$28),"Y",IF(AND(H612&gt;='Intersection Mileposts'!$F$29,H612&lt;='Intersection Mileposts'!$G$29),"Y", IF(AND(H612&gt;='Intersection Mileposts'!$F$30,H612&lt;='Intersection Mileposts'!$G$30),"Y",IF(AND(H612&gt;='Intersection Mileposts'!$F$31,H612&lt;='Intersection Mileposts'!$G$31),"Y",IF(AND(H612&gt;='Intersection Mileposts'!$F$32,H612&lt;='Intersection Mileposts'!$G$32),"Y",IF(AND(H612&gt;='Intersection Mileposts'!$F$33,H612&lt;='Intersection Mileposts'!$G$33),"Y",IF(AND(H612&gt;='Intersection Mileposts'!$F$34,H612&lt;='Intersection Mileposts'!$G$34),"Y",IF(AND(H612&gt;='Intersection Mileposts'!$F$35,H612&lt;='Intersection Mileposts'!$G$35),"Y",IF(AND(H612&gt;='Intersection Mileposts'!$F$36,H612&lt;='Intersection Mileposts'!$G$36),"Y",IF(AND(H612&gt;='Intersection Mileposts'!$F$37,H612&lt;='Intersection Mileposts'!$G$37),"Y",IF(AND(H612&gt;='Intersection Mileposts'!$F$38,H612&lt;='Intersection Mileposts'!$G$38),"Y",IF(AND(H612&gt;='Intersection Mileposts'!$F$39,H612&lt;='Intersection Mileposts'!$G$39),"Y","N"))))))))))))))))))))))))))))))))))))</f>
        <v/>
      </c>
    </row>
    <row r="613" spans="1:46" x14ac:dyDescent="0.3">
      <c r="A613" s="279"/>
      <c r="B613" s="261"/>
      <c r="C613" s="262"/>
      <c r="D613" s="262"/>
      <c r="E613" s="262"/>
      <c r="F613" s="262"/>
      <c r="G613" s="284"/>
      <c r="H613" s="286"/>
      <c r="I613" s="279"/>
      <c r="J613" s="260"/>
      <c r="K613" s="260"/>
      <c r="L613" s="280"/>
      <c r="M613" s="275"/>
      <c r="N613" s="263"/>
      <c r="P613" s="264" t="str">
        <f>IF(R613 = "", "", COUNT($R$4:R613))</f>
        <v/>
      </c>
      <c r="Q613" s="264" t="str">
        <f t="shared" si="77"/>
        <v/>
      </c>
      <c r="R613" s="265" t="str">
        <f t="shared" si="78"/>
        <v/>
      </c>
      <c r="S613" s="266" t="str">
        <f t="shared" si="83"/>
        <v/>
      </c>
      <c r="T613" s="267" t="str">
        <f t="shared" si="79"/>
        <v/>
      </c>
      <c r="U613" s="268" t="str">
        <f t="shared" si="84"/>
        <v/>
      </c>
      <c r="V613" s="269" t="str">
        <f t="shared" si="80"/>
        <v/>
      </c>
      <c r="W613" s="5"/>
      <c r="AR613" s="2" t="str">
        <f t="shared" si="82"/>
        <v/>
      </c>
      <c r="AS613" s="2" t="str">
        <f t="shared" si="81"/>
        <v/>
      </c>
      <c r="AT613" s="2" t="str">
        <f>IF(AR613="","",IF(AND(H613&gt;='Intersection Mileposts'!$F$5,H613&lt;='Intersection Mileposts'!$G$5),"Y",IF(AND(H613&gt;='Intersection Mileposts'!$F$6,H613&lt;='Intersection Mileposts'!$G$6),"Y",IF(AND(H613&gt;='Intersection Mileposts'!$F$7,H613&lt;='Intersection Mileposts'!$G$7),"Y",IF(AND(H613&gt;='Intersection Mileposts'!$F$8,H613&lt;='Intersection Mileposts'!$G$8),"Y",IF(AND(H613&gt;='Intersection Mileposts'!$F$9,H613&lt;='Intersection Mileposts'!$G$9),"Y",IF(AND(H613&gt;='Intersection Mileposts'!$F$10,H613&lt;='Intersection Mileposts'!$G$10),"Y",IF(AND(H613&gt;='Intersection Mileposts'!$F$11,H613&lt;='Intersection Mileposts'!$G$11),"Y",IF(AND(H613&gt;='Intersection Mileposts'!$F$12,H613&lt;='Intersection Mileposts'!$G$12),"Y",IF(AND(H613&gt;='Intersection Mileposts'!$F$13,H613&lt;='Intersection Mileposts'!$G$13),"Y",IF(AND(H613&gt;='Intersection Mileposts'!$F$14,H613&lt;='Intersection Mileposts'!$G$14),"Y",IF(AND(H613&gt;='Intersection Mileposts'!$F$15,H613&lt;='Intersection Mileposts'!$G$15),"Y",IF(AND(H613&gt;='Intersection Mileposts'!$F$16,H613&lt;='Intersection Mileposts'!$G$16),"Y",IF(AND(H613&gt;='Intersection Mileposts'!$F$17,H613&lt;='Intersection Mileposts'!$G$17),"Y",IF(AND(H613&gt;='Intersection Mileposts'!$F$18,H613&lt;='Intersection Mileposts'!$G$18),"Y",IF(AND(H613&gt;='Intersection Mileposts'!$F$19,H613&lt;='Intersection Mileposts'!$G$19),"Y",IF(AND(H613&gt;='Intersection Mileposts'!$F$20,H613&lt;='Intersection Mileposts'!$G$20),"Y",IF(AND(H613&gt;='Intersection Mileposts'!$F$21,H613&lt;='Intersection Mileposts'!$G$21),"Y",IF(AND(H613&gt;='Intersection Mileposts'!$F$22,H613&lt;='Intersection Mileposts'!$G$22),"Y",IF(AND(H613&gt;='Intersection Mileposts'!$F$23,H613&lt;='Intersection Mileposts'!$G$23),"Y",IF(AND(H613&gt;='Intersection Mileposts'!$F$24,H613&lt;='Intersection Mileposts'!$G$24),"Y",IF(AND(H613&gt;='Intersection Mileposts'!$F$25,H613&lt;='Intersection Mileposts'!$G$25),"Y",IF(AND(H613&gt;='Intersection Mileposts'!$F$26,H613&lt;='Intersection Mileposts'!$G$26),"Y",IF(AND(H613&gt;='Intersection Mileposts'!$F$27,H613&lt;='Intersection Mileposts'!$G$27),"Y",IF(AND(H613&gt;='Intersection Mileposts'!$F$28,H613&lt;='Intersection Mileposts'!$G$28),"Y",IF(AND(H613&gt;='Intersection Mileposts'!$F$29,H613&lt;='Intersection Mileposts'!$G$29),"Y", IF(AND(H613&gt;='Intersection Mileposts'!$F$30,H613&lt;='Intersection Mileposts'!$G$30),"Y",IF(AND(H613&gt;='Intersection Mileposts'!$F$31,H613&lt;='Intersection Mileposts'!$G$31),"Y",IF(AND(H613&gt;='Intersection Mileposts'!$F$32,H613&lt;='Intersection Mileposts'!$G$32),"Y",IF(AND(H613&gt;='Intersection Mileposts'!$F$33,H613&lt;='Intersection Mileposts'!$G$33),"Y",IF(AND(H613&gt;='Intersection Mileposts'!$F$34,H613&lt;='Intersection Mileposts'!$G$34),"Y",IF(AND(H613&gt;='Intersection Mileposts'!$F$35,H613&lt;='Intersection Mileposts'!$G$35),"Y",IF(AND(H613&gt;='Intersection Mileposts'!$F$36,H613&lt;='Intersection Mileposts'!$G$36),"Y",IF(AND(H613&gt;='Intersection Mileposts'!$F$37,H613&lt;='Intersection Mileposts'!$G$37),"Y",IF(AND(H613&gt;='Intersection Mileposts'!$F$38,H613&lt;='Intersection Mileposts'!$G$38),"Y",IF(AND(H613&gt;='Intersection Mileposts'!$F$39,H613&lt;='Intersection Mileposts'!$G$39),"Y","N"))))))))))))))))))))))))))))))))))))</f>
        <v/>
      </c>
    </row>
    <row r="614" spans="1:46" x14ac:dyDescent="0.3">
      <c r="A614" s="279"/>
      <c r="B614" s="261"/>
      <c r="C614" s="262"/>
      <c r="D614" s="262"/>
      <c r="E614" s="262"/>
      <c r="F614" s="262"/>
      <c r="G614" s="284"/>
      <c r="H614" s="286"/>
      <c r="I614" s="279"/>
      <c r="J614" s="260"/>
      <c r="K614" s="260"/>
      <c r="L614" s="280"/>
      <c r="M614" s="275"/>
      <c r="N614" s="263"/>
      <c r="P614" s="264" t="str">
        <f>IF(R614 = "", "", COUNT($R$4:R614))</f>
        <v/>
      </c>
      <c r="Q614" s="264" t="str">
        <f t="shared" si="77"/>
        <v/>
      </c>
      <c r="R614" s="265" t="str">
        <f t="shared" si="78"/>
        <v/>
      </c>
      <c r="S614" s="266" t="str">
        <f t="shared" si="83"/>
        <v/>
      </c>
      <c r="T614" s="267" t="str">
        <f t="shared" si="79"/>
        <v/>
      </c>
      <c r="U614" s="268" t="str">
        <f t="shared" si="84"/>
        <v/>
      </c>
      <c r="V614" s="269" t="str">
        <f t="shared" si="80"/>
        <v/>
      </c>
      <c r="W614" s="5"/>
      <c r="AR614" s="2" t="str">
        <f t="shared" si="82"/>
        <v/>
      </c>
      <c r="AS614" s="2" t="str">
        <f t="shared" si="81"/>
        <v/>
      </c>
      <c r="AT614" s="2" t="str">
        <f>IF(AR614="","",IF(AND(H614&gt;='Intersection Mileposts'!$F$5,H614&lt;='Intersection Mileposts'!$G$5),"Y",IF(AND(H614&gt;='Intersection Mileposts'!$F$6,H614&lt;='Intersection Mileposts'!$G$6),"Y",IF(AND(H614&gt;='Intersection Mileposts'!$F$7,H614&lt;='Intersection Mileposts'!$G$7),"Y",IF(AND(H614&gt;='Intersection Mileposts'!$F$8,H614&lt;='Intersection Mileposts'!$G$8),"Y",IF(AND(H614&gt;='Intersection Mileposts'!$F$9,H614&lt;='Intersection Mileposts'!$G$9),"Y",IF(AND(H614&gt;='Intersection Mileposts'!$F$10,H614&lt;='Intersection Mileposts'!$G$10),"Y",IF(AND(H614&gt;='Intersection Mileposts'!$F$11,H614&lt;='Intersection Mileposts'!$G$11),"Y",IF(AND(H614&gt;='Intersection Mileposts'!$F$12,H614&lt;='Intersection Mileposts'!$G$12),"Y",IF(AND(H614&gt;='Intersection Mileposts'!$F$13,H614&lt;='Intersection Mileposts'!$G$13),"Y",IF(AND(H614&gt;='Intersection Mileposts'!$F$14,H614&lt;='Intersection Mileposts'!$G$14),"Y",IF(AND(H614&gt;='Intersection Mileposts'!$F$15,H614&lt;='Intersection Mileposts'!$G$15),"Y",IF(AND(H614&gt;='Intersection Mileposts'!$F$16,H614&lt;='Intersection Mileposts'!$G$16),"Y",IF(AND(H614&gt;='Intersection Mileposts'!$F$17,H614&lt;='Intersection Mileposts'!$G$17),"Y",IF(AND(H614&gt;='Intersection Mileposts'!$F$18,H614&lt;='Intersection Mileposts'!$G$18),"Y",IF(AND(H614&gt;='Intersection Mileposts'!$F$19,H614&lt;='Intersection Mileposts'!$G$19),"Y",IF(AND(H614&gt;='Intersection Mileposts'!$F$20,H614&lt;='Intersection Mileposts'!$G$20),"Y",IF(AND(H614&gt;='Intersection Mileposts'!$F$21,H614&lt;='Intersection Mileposts'!$G$21),"Y",IF(AND(H614&gt;='Intersection Mileposts'!$F$22,H614&lt;='Intersection Mileposts'!$G$22),"Y",IF(AND(H614&gt;='Intersection Mileposts'!$F$23,H614&lt;='Intersection Mileposts'!$G$23),"Y",IF(AND(H614&gt;='Intersection Mileposts'!$F$24,H614&lt;='Intersection Mileposts'!$G$24),"Y",IF(AND(H614&gt;='Intersection Mileposts'!$F$25,H614&lt;='Intersection Mileposts'!$G$25),"Y",IF(AND(H614&gt;='Intersection Mileposts'!$F$26,H614&lt;='Intersection Mileposts'!$G$26),"Y",IF(AND(H614&gt;='Intersection Mileposts'!$F$27,H614&lt;='Intersection Mileposts'!$G$27),"Y",IF(AND(H614&gt;='Intersection Mileposts'!$F$28,H614&lt;='Intersection Mileposts'!$G$28),"Y",IF(AND(H614&gt;='Intersection Mileposts'!$F$29,H614&lt;='Intersection Mileposts'!$G$29),"Y", IF(AND(H614&gt;='Intersection Mileposts'!$F$30,H614&lt;='Intersection Mileposts'!$G$30),"Y",IF(AND(H614&gt;='Intersection Mileposts'!$F$31,H614&lt;='Intersection Mileposts'!$G$31),"Y",IF(AND(H614&gt;='Intersection Mileposts'!$F$32,H614&lt;='Intersection Mileposts'!$G$32),"Y",IF(AND(H614&gt;='Intersection Mileposts'!$F$33,H614&lt;='Intersection Mileposts'!$G$33),"Y",IF(AND(H614&gt;='Intersection Mileposts'!$F$34,H614&lt;='Intersection Mileposts'!$G$34),"Y",IF(AND(H614&gt;='Intersection Mileposts'!$F$35,H614&lt;='Intersection Mileposts'!$G$35),"Y",IF(AND(H614&gt;='Intersection Mileposts'!$F$36,H614&lt;='Intersection Mileposts'!$G$36),"Y",IF(AND(H614&gt;='Intersection Mileposts'!$F$37,H614&lt;='Intersection Mileposts'!$G$37),"Y",IF(AND(H614&gt;='Intersection Mileposts'!$F$38,H614&lt;='Intersection Mileposts'!$G$38),"Y",IF(AND(H614&gt;='Intersection Mileposts'!$F$39,H614&lt;='Intersection Mileposts'!$G$39),"Y","N"))))))))))))))))))))))))))))))))))))</f>
        <v/>
      </c>
    </row>
    <row r="615" spans="1:46" x14ac:dyDescent="0.3">
      <c r="A615" s="279"/>
      <c r="B615" s="261"/>
      <c r="C615" s="262"/>
      <c r="D615" s="262"/>
      <c r="E615" s="262"/>
      <c r="F615" s="262"/>
      <c r="G615" s="284"/>
      <c r="H615" s="286"/>
      <c r="I615" s="279"/>
      <c r="J615" s="260"/>
      <c r="K615" s="260"/>
      <c r="L615" s="280"/>
      <c r="M615" s="275"/>
      <c r="N615" s="263"/>
      <c r="P615" s="264" t="str">
        <f>IF(R615 = "", "", COUNT($R$4:R615))</f>
        <v/>
      </c>
      <c r="Q615" s="264" t="str">
        <f t="shared" si="77"/>
        <v/>
      </c>
      <c r="R615" s="265" t="str">
        <f t="shared" si="78"/>
        <v/>
      </c>
      <c r="S615" s="266" t="str">
        <f t="shared" si="83"/>
        <v/>
      </c>
      <c r="T615" s="267" t="str">
        <f t="shared" si="79"/>
        <v/>
      </c>
      <c r="U615" s="268" t="str">
        <f t="shared" si="84"/>
        <v/>
      </c>
      <c r="V615" s="269" t="str">
        <f t="shared" si="80"/>
        <v/>
      </c>
      <c r="W615" s="5"/>
      <c r="AR615" s="2" t="str">
        <f t="shared" si="82"/>
        <v/>
      </c>
      <c r="AS615" s="2" t="str">
        <f t="shared" si="81"/>
        <v/>
      </c>
      <c r="AT615" s="2" t="str">
        <f>IF(AR615="","",IF(AND(H615&gt;='Intersection Mileposts'!$F$5,H615&lt;='Intersection Mileposts'!$G$5),"Y",IF(AND(H615&gt;='Intersection Mileposts'!$F$6,H615&lt;='Intersection Mileposts'!$G$6),"Y",IF(AND(H615&gt;='Intersection Mileposts'!$F$7,H615&lt;='Intersection Mileposts'!$G$7),"Y",IF(AND(H615&gt;='Intersection Mileposts'!$F$8,H615&lt;='Intersection Mileposts'!$G$8),"Y",IF(AND(H615&gt;='Intersection Mileposts'!$F$9,H615&lt;='Intersection Mileposts'!$G$9),"Y",IF(AND(H615&gt;='Intersection Mileposts'!$F$10,H615&lt;='Intersection Mileposts'!$G$10),"Y",IF(AND(H615&gt;='Intersection Mileposts'!$F$11,H615&lt;='Intersection Mileposts'!$G$11),"Y",IF(AND(H615&gt;='Intersection Mileposts'!$F$12,H615&lt;='Intersection Mileposts'!$G$12),"Y",IF(AND(H615&gt;='Intersection Mileposts'!$F$13,H615&lt;='Intersection Mileposts'!$G$13),"Y",IF(AND(H615&gt;='Intersection Mileposts'!$F$14,H615&lt;='Intersection Mileposts'!$G$14),"Y",IF(AND(H615&gt;='Intersection Mileposts'!$F$15,H615&lt;='Intersection Mileposts'!$G$15),"Y",IF(AND(H615&gt;='Intersection Mileposts'!$F$16,H615&lt;='Intersection Mileposts'!$G$16),"Y",IF(AND(H615&gt;='Intersection Mileposts'!$F$17,H615&lt;='Intersection Mileposts'!$G$17),"Y",IF(AND(H615&gt;='Intersection Mileposts'!$F$18,H615&lt;='Intersection Mileposts'!$G$18),"Y",IF(AND(H615&gt;='Intersection Mileposts'!$F$19,H615&lt;='Intersection Mileposts'!$G$19),"Y",IF(AND(H615&gt;='Intersection Mileposts'!$F$20,H615&lt;='Intersection Mileposts'!$G$20),"Y",IF(AND(H615&gt;='Intersection Mileposts'!$F$21,H615&lt;='Intersection Mileposts'!$G$21),"Y",IF(AND(H615&gt;='Intersection Mileposts'!$F$22,H615&lt;='Intersection Mileposts'!$G$22),"Y",IF(AND(H615&gt;='Intersection Mileposts'!$F$23,H615&lt;='Intersection Mileposts'!$G$23),"Y",IF(AND(H615&gt;='Intersection Mileposts'!$F$24,H615&lt;='Intersection Mileposts'!$G$24),"Y",IF(AND(H615&gt;='Intersection Mileposts'!$F$25,H615&lt;='Intersection Mileposts'!$G$25),"Y",IF(AND(H615&gt;='Intersection Mileposts'!$F$26,H615&lt;='Intersection Mileposts'!$G$26),"Y",IF(AND(H615&gt;='Intersection Mileposts'!$F$27,H615&lt;='Intersection Mileposts'!$G$27),"Y",IF(AND(H615&gt;='Intersection Mileposts'!$F$28,H615&lt;='Intersection Mileposts'!$G$28),"Y",IF(AND(H615&gt;='Intersection Mileposts'!$F$29,H615&lt;='Intersection Mileposts'!$G$29),"Y", IF(AND(H615&gt;='Intersection Mileposts'!$F$30,H615&lt;='Intersection Mileposts'!$G$30),"Y",IF(AND(H615&gt;='Intersection Mileposts'!$F$31,H615&lt;='Intersection Mileposts'!$G$31),"Y",IF(AND(H615&gt;='Intersection Mileposts'!$F$32,H615&lt;='Intersection Mileposts'!$G$32),"Y",IF(AND(H615&gt;='Intersection Mileposts'!$F$33,H615&lt;='Intersection Mileposts'!$G$33),"Y",IF(AND(H615&gt;='Intersection Mileposts'!$F$34,H615&lt;='Intersection Mileposts'!$G$34),"Y",IF(AND(H615&gt;='Intersection Mileposts'!$F$35,H615&lt;='Intersection Mileposts'!$G$35),"Y",IF(AND(H615&gt;='Intersection Mileposts'!$F$36,H615&lt;='Intersection Mileposts'!$G$36),"Y",IF(AND(H615&gt;='Intersection Mileposts'!$F$37,H615&lt;='Intersection Mileposts'!$G$37),"Y",IF(AND(H615&gt;='Intersection Mileposts'!$F$38,H615&lt;='Intersection Mileposts'!$G$38),"Y",IF(AND(H615&gt;='Intersection Mileposts'!$F$39,H615&lt;='Intersection Mileposts'!$G$39),"Y","N"))))))))))))))))))))))))))))))))))))</f>
        <v/>
      </c>
    </row>
    <row r="616" spans="1:46" x14ac:dyDescent="0.3">
      <c r="A616" s="279"/>
      <c r="B616" s="261"/>
      <c r="C616" s="262"/>
      <c r="D616" s="262"/>
      <c r="E616" s="262"/>
      <c r="F616" s="262"/>
      <c r="G616" s="284"/>
      <c r="H616" s="286"/>
      <c r="I616" s="279"/>
      <c r="J616" s="260"/>
      <c r="K616" s="260"/>
      <c r="L616" s="280"/>
      <c r="M616" s="275"/>
      <c r="N616" s="263"/>
      <c r="P616" s="264" t="str">
        <f>IF(R616 = "", "", COUNT($R$4:R616))</f>
        <v/>
      </c>
      <c r="Q616" s="264" t="str">
        <f t="shared" si="77"/>
        <v/>
      </c>
      <c r="R616" s="265" t="str">
        <f t="shared" si="78"/>
        <v/>
      </c>
      <c r="S616" s="266" t="str">
        <f t="shared" si="83"/>
        <v/>
      </c>
      <c r="T616" s="267" t="str">
        <f t="shared" si="79"/>
        <v/>
      </c>
      <c r="U616" s="268" t="str">
        <f t="shared" si="84"/>
        <v/>
      </c>
      <c r="V616" s="269" t="str">
        <f t="shared" si="80"/>
        <v/>
      </c>
      <c r="W616" s="5"/>
      <c r="AR616" s="2" t="str">
        <f t="shared" si="82"/>
        <v/>
      </c>
      <c r="AS616" s="2" t="str">
        <f t="shared" si="81"/>
        <v/>
      </c>
      <c r="AT616" s="2" t="str">
        <f>IF(AR616="","",IF(AND(H616&gt;='Intersection Mileposts'!$F$5,H616&lt;='Intersection Mileposts'!$G$5),"Y",IF(AND(H616&gt;='Intersection Mileposts'!$F$6,H616&lt;='Intersection Mileposts'!$G$6),"Y",IF(AND(H616&gt;='Intersection Mileposts'!$F$7,H616&lt;='Intersection Mileposts'!$G$7),"Y",IF(AND(H616&gt;='Intersection Mileposts'!$F$8,H616&lt;='Intersection Mileposts'!$G$8),"Y",IF(AND(H616&gt;='Intersection Mileposts'!$F$9,H616&lt;='Intersection Mileposts'!$G$9),"Y",IF(AND(H616&gt;='Intersection Mileposts'!$F$10,H616&lt;='Intersection Mileposts'!$G$10),"Y",IF(AND(H616&gt;='Intersection Mileposts'!$F$11,H616&lt;='Intersection Mileposts'!$G$11),"Y",IF(AND(H616&gt;='Intersection Mileposts'!$F$12,H616&lt;='Intersection Mileposts'!$G$12),"Y",IF(AND(H616&gt;='Intersection Mileposts'!$F$13,H616&lt;='Intersection Mileposts'!$G$13),"Y",IF(AND(H616&gt;='Intersection Mileposts'!$F$14,H616&lt;='Intersection Mileposts'!$G$14),"Y",IF(AND(H616&gt;='Intersection Mileposts'!$F$15,H616&lt;='Intersection Mileposts'!$G$15),"Y",IF(AND(H616&gt;='Intersection Mileposts'!$F$16,H616&lt;='Intersection Mileposts'!$G$16),"Y",IF(AND(H616&gt;='Intersection Mileposts'!$F$17,H616&lt;='Intersection Mileposts'!$G$17),"Y",IF(AND(H616&gt;='Intersection Mileposts'!$F$18,H616&lt;='Intersection Mileposts'!$G$18),"Y",IF(AND(H616&gt;='Intersection Mileposts'!$F$19,H616&lt;='Intersection Mileposts'!$G$19),"Y",IF(AND(H616&gt;='Intersection Mileposts'!$F$20,H616&lt;='Intersection Mileposts'!$G$20),"Y",IF(AND(H616&gt;='Intersection Mileposts'!$F$21,H616&lt;='Intersection Mileposts'!$G$21),"Y",IF(AND(H616&gt;='Intersection Mileposts'!$F$22,H616&lt;='Intersection Mileposts'!$G$22),"Y",IF(AND(H616&gt;='Intersection Mileposts'!$F$23,H616&lt;='Intersection Mileposts'!$G$23),"Y",IF(AND(H616&gt;='Intersection Mileposts'!$F$24,H616&lt;='Intersection Mileposts'!$G$24),"Y",IF(AND(H616&gt;='Intersection Mileposts'!$F$25,H616&lt;='Intersection Mileposts'!$G$25),"Y",IF(AND(H616&gt;='Intersection Mileposts'!$F$26,H616&lt;='Intersection Mileposts'!$G$26),"Y",IF(AND(H616&gt;='Intersection Mileposts'!$F$27,H616&lt;='Intersection Mileposts'!$G$27),"Y",IF(AND(H616&gt;='Intersection Mileposts'!$F$28,H616&lt;='Intersection Mileposts'!$G$28),"Y",IF(AND(H616&gt;='Intersection Mileposts'!$F$29,H616&lt;='Intersection Mileposts'!$G$29),"Y", IF(AND(H616&gt;='Intersection Mileposts'!$F$30,H616&lt;='Intersection Mileposts'!$G$30),"Y",IF(AND(H616&gt;='Intersection Mileposts'!$F$31,H616&lt;='Intersection Mileposts'!$G$31),"Y",IF(AND(H616&gt;='Intersection Mileposts'!$F$32,H616&lt;='Intersection Mileposts'!$G$32),"Y",IF(AND(H616&gt;='Intersection Mileposts'!$F$33,H616&lt;='Intersection Mileposts'!$G$33),"Y",IF(AND(H616&gt;='Intersection Mileposts'!$F$34,H616&lt;='Intersection Mileposts'!$G$34),"Y",IF(AND(H616&gt;='Intersection Mileposts'!$F$35,H616&lt;='Intersection Mileposts'!$G$35),"Y",IF(AND(H616&gt;='Intersection Mileposts'!$F$36,H616&lt;='Intersection Mileposts'!$G$36),"Y",IF(AND(H616&gt;='Intersection Mileposts'!$F$37,H616&lt;='Intersection Mileposts'!$G$37),"Y",IF(AND(H616&gt;='Intersection Mileposts'!$F$38,H616&lt;='Intersection Mileposts'!$G$38),"Y",IF(AND(H616&gt;='Intersection Mileposts'!$F$39,H616&lt;='Intersection Mileposts'!$G$39),"Y","N"))))))))))))))))))))))))))))))))))))</f>
        <v/>
      </c>
    </row>
    <row r="617" spans="1:46" x14ac:dyDescent="0.3">
      <c r="A617" s="279"/>
      <c r="B617" s="261"/>
      <c r="C617" s="262"/>
      <c r="D617" s="262"/>
      <c r="E617" s="262"/>
      <c r="F617" s="262"/>
      <c r="G617" s="284"/>
      <c r="H617" s="286"/>
      <c r="I617" s="279"/>
      <c r="J617" s="260"/>
      <c r="K617" s="260"/>
      <c r="L617" s="280"/>
      <c r="M617" s="275"/>
      <c r="N617" s="263"/>
      <c r="P617" s="264" t="str">
        <f>IF(R617 = "", "", COUNT($R$4:R617))</f>
        <v/>
      </c>
      <c r="Q617" s="264" t="str">
        <f t="shared" si="77"/>
        <v/>
      </c>
      <c r="R617" s="265" t="str">
        <f t="shared" si="78"/>
        <v/>
      </c>
      <c r="S617" s="266" t="str">
        <f t="shared" si="83"/>
        <v/>
      </c>
      <c r="T617" s="267" t="str">
        <f t="shared" si="79"/>
        <v/>
      </c>
      <c r="U617" s="268" t="str">
        <f t="shared" si="84"/>
        <v/>
      </c>
      <c r="V617" s="269" t="str">
        <f t="shared" si="80"/>
        <v/>
      </c>
      <c r="W617" s="5"/>
      <c r="AR617" s="2" t="str">
        <f t="shared" si="82"/>
        <v/>
      </c>
      <c r="AS617" s="2" t="str">
        <f t="shared" si="81"/>
        <v/>
      </c>
      <c r="AT617" s="2" t="str">
        <f>IF(AR617="","",IF(AND(H617&gt;='Intersection Mileposts'!$F$5,H617&lt;='Intersection Mileposts'!$G$5),"Y",IF(AND(H617&gt;='Intersection Mileposts'!$F$6,H617&lt;='Intersection Mileposts'!$G$6),"Y",IF(AND(H617&gt;='Intersection Mileposts'!$F$7,H617&lt;='Intersection Mileposts'!$G$7),"Y",IF(AND(H617&gt;='Intersection Mileposts'!$F$8,H617&lt;='Intersection Mileposts'!$G$8),"Y",IF(AND(H617&gt;='Intersection Mileposts'!$F$9,H617&lt;='Intersection Mileposts'!$G$9),"Y",IF(AND(H617&gt;='Intersection Mileposts'!$F$10,H617&lt;='Intersection Mileposts'!$G$10),"Y",IF(AND(H617&gt;='Intersection Mileposts'!$F$11,H617&lt;='Intersection Mileposts'!$G$11),"Y",IF(AND(H617&gt;='Intersection Mileposts'!$F$12,H617&lt;='Intersection Mileposts'!$G$12),"Y",IF(AND(H617&gt;='Intersection Mileposts'!$F$13,H617&lt;='Intersection Mileposts'!$G$13),"Y",IF(AND(H617&gt;='Intersection Mileposts'!$F$14,H617&lt;='Intersection Mileposts'!$G$14),"Y",IF(AND(H617&gt;='Intersection Mileposts'!$F$15,H617&lt;='Intersection Mileposts'!$G$15),"Y",IF(AND(H617&gt;='Intersection Mileposts'!$F$16,H617&lt;='Intersection Mileposts'!$G$16),"Y",IF(AND(H617&gt;='Intersection Mileposts'!$F$17,H617&lt;='Intersection Mileposts'!$G$17),"Y",IF(AND(H617&gt;='Intersection Mileposts'!$F$18,H617&lt;='Intersection Mileposts'!$G$18),"Y",IF(AND(H617&gt;='Intersection Mileposts'!$F$19,H617&lt;='Intersection Mileposts'!$G$19),"Y",IF(AND(H617&gt;='Intersection Mileposts'!$F$20,H617&lt;='Intersection Mileposts'!$G$20),"Y",IF(AND(H617&gt;='Intersection Mileposts'!$F$21,H617&lt;='Intersection Mileposts'!$G$21),"Y",IF(AND(H617&gt;='Intersection Mileposts'!$F$22,H617&lt;='Intersection Mileposts'!$G$22),"Y",IF(AND(H617&gt;='Intersection Mileposts'!$F$23,H617&lt;='Intersection Mileposts'!$G$23),"Y",IF(AND(H617&gt;='Intersection Mileposts'!$F$24,H617&lt;='Intersection Mileposts'!$G$24),"Y",IF(AND(H617&gt;='Intersection Mileposts'!$F$25,H617&lt;='Intersection Mileposts'!$G$25),"Y",IF(AND(H617&gt;='Intersection Mileposts'!$F$26,H617&lt;='Intersection Mileposts'!$G$26),"Y",IF(AND(H617&gt;='Intersection Mileposts'!$F$27,H617&lt;='Intersection Mileposts'!$G$27),"Y",IF(AND(H617&gt;='Intersection Mileposts'!$F$28,H617&lt;='Intersection Mileposts'!$G$28),"Y",IF(AND(H617&gt;='Intersection Mileposts'!$F$29,H617&lt;='Intersection Mileposts'!$G$29),"Y", IF(AND(H617&gt;='Intersection Mileposts'!$F$30,H617&lt;='Intersection Mileposts'!$G$30),"Y",IF(AND(H617&gt;='Intersection Mileposts'!$F$31,H617&lt;='Intersection Mileposts'!$G$31),"Y",IF(AND(H617&gt;='Intersection Mileposts'!$F$32,H617&lt;='Intersection Mileposts'!$G$32),"Y",IF(AND(H617&gt;='Intersection Mileposts'!$F$33,H617&lt;='Intersection Mileposts'!$G$33),"Y",IF(AND(H617&gt;='Intersection Mileposts'!$F$34,H617&lt;='Intersection Mileposts'!$G$34),"Y",IF(AND(H617&gt;='Intersection Mileposts'!$F$35,H617&lt;='Intersection Mileposts'!$G$35),"Y",IF(AND(H617&gt;='Intersection Mileposts'!$F$36,H617&lt;='Intersection Mileposts'!$G$36),"Y",IF(AND(H617&gt;='Intersection Mileposts'!$F$37,H617&lt;='Intersection Mileposts'!$G$37),"Y",IF(AND(H617&gt;='Intersection Mileposts'!$F$38,H617&lt;='Intersection Mileposts'!$G$38),"Y",IF(AND(H617&gt;='Intersection Mileposts'!$F$39,H617&lt;='Intersection Mileposts'!$G$39),"Y","N"))))))))))))))))))))))))))))))))))))</f>
        <v/>
      </c>
    </row>
    <row r="618" spans="1:46" x14ac:dyDescent="0.3">
      <c r="A618" s="279"/>
      <c r="B618" s="261"/>
      <c r="C618" s="262"/>
      <c r="D618" s="262"/>
      <c r="E618" s="262"/>
      <c r="F618" s="262"/>
      <c r="G618" s="284"/>
      <c r="H618" s="286"/>
      <c r="I618" s="279"/>
      <c r="J618" s="260"/>
      <c r="K618" s="260"/>
      <c r="L618" s="280"/>
      <c r="M618" s="275"/>
      <c r="N618" s="263"/>
      <c r="P618" s="264" t="str">
        <f>IF(R618 = "", "", COUNT($R$4:R618))</f>
        <v/>
      </c>
      <c r="Q618" s="264" t="str">
        <f t="shared" si="77"/>
        <v/>
      </c>
      <c r="R618" s="265" t="str">
        <f t="shared" si="78"/>
        <v/>
      </c>
      <c r="S618" s="266" t="str">
        <f t="shared" si="83"/>
        <v/>
      </c>
      <c r="T618" s="267" t="str">
        <f t="shared" si="79"/>
        <v/>
      </c>
      <c r="U618" s="268" t="str">
        <f t="shared" si="84"/>
        <v/>
      </c>
      <c r="V618" s="269" t="str">
        <f t="shared" si="80"/>
        <v/>
      </c>
      <c r="W618" s="5"/>
      <c r="AR618" s="2" t="str">
        <f t="shared" si="82"/>
        <v/>
      </c>
      <c r="AS618" s="2" t="str">
        <f t="shared" si="81"/>
        <v/>
      </c>
      <c r="AT618" s="2" t="str">
        <f>IF(AR618="","",IF(AND(H618&gt;='Intersection Mileposts'!$F$5,H618&lt;='Intersection Mileposts'!$G$5),"Y",IF(AND(H618&gt;='Intersection Mileposts'!$F$6,H618&lt;='Intersection Mileposts'!$G$6),"Y",IF(AND(H618&gt;='Intersection Mileposts'!$F$7,H618&lt;='Intersection Mileposts'!$G$7),"Y",IF(AND(H618&gt;='Intersection Mileposts'!$F$8,H618&lt;='Intersection Mileposts'!$G$8),"Y",IF(AND(H618&gt;='Intersection Mileposts'!$F$9,H618&lt;='Intersection Mileposts'!$G$9),"Y",IF(AND(H618&gt;='Intersection Mileposts'!$F$10,H618&lt;='Intersection Mileposts'!$G$10),"Y",IF(AND(H618&gt;='Intersection Mileposts'!$F$11,H618&lt;='Intersection Mileposts'!$G$11),"Y",IF(AND(H618&gt;='Intersection Mileposts'!$F$12,H618&lt;='Intersection Mileposts'!$G$12),"Y",IF(AND(H618&gt;='Intersection Mileposts'!$F$13,H618&lt;='Intersection Mileposts'!$G$13),"Y",IF(AND(H618&gt;='Intersection Mileposts'!$F$14,H618&lt;='Intersection Mileposts'!$G$14),"Y",IF(AND(H618&gt;='Intersection Mileposts'!$F$15,H618&lt;='Intersection Mileposts'!$G$15),"Y",IF(AND(H618&gt;='Intersection Mileposts'!$F$16,H618&lt;='Intersection Mileposts'!$G$16),"Y",IF(AND(H618&gt;='Intersection Mileposts'!$F$17,H618&lt;='Intersection Mileposts'!$G$17),"Y",IF(AND(H618&gt;='Intersection Mileposts'!$F$18,H618&lt;='Intersection Mileposts'!$G$18),"Y",IF(AND(H618&gt;='Intersection Mileposts'!$F$19,H618&lt;='Intersection Mileposts'!$G$19),"Y",IF(AND(H618&gt;='Intersection Mileposts'!$F$20,H618&lt;='Intersection Mileposts'!$G$20),"Y",IF(AND(H618&gt;='Intersection Mileposts'!$F$21,H618&lt;='Intersection Mileposts'!$G$21),"Y",IF(AND(H618&gt;='Intersection Mileposts'!$F$22,H618&lt;='Intersection Mileposts'!$G$22),"Y",IF(AND(H618&gt;='Intersection Mileposts'!$F$23,H618&lt;='Intersection Mileposts'!$G$23),"Y",IF(AND(H618&gt;='Intersection Mileposts'!$F$24,H618&lt;='Intersection Mileposts'!$G$24),"Y",IF(AND(H618&gt;='Intersection Mileposts'!$F$25,H618&lt;='Intersection Mileposts'!$G$25),"Y",IF(AND(H618&gt;='Intersection Mileposts'!$F$26,H618&lt;='Intersection Mileposts'!$G$26),"Y",IF(AND(H618&gt;='Intersection Mileposts'!$F$27,H618&lt;='Intersection Mileposts'!$G$27),"Y",IF(AND(H618&gt;='Intersection Mileposts'!$F$28,H618&lt;='Intersection Mileposts'!$G$28),"Y",IF(AND(H618&gt;='Intersection Mileposts'!$F$29,H618&lt;='Intersection Mileposts'!$G$29),"Y", IF(AND(H618&gt;='Intersection Mileposts'!$F$30,H618&lt;='Intersection Mileposts'!$G$30),"Y",IF(AND(H618&gt;='Intersection Mileposts'!$F$31,H618&lt;='Intersection Mileposts'!$G$31),"Y",IF(AND(H618&gt;='Intersection Mileposts'!$F$32,H618&lt;='Intersection Mileposts'!$G$32),"Y",IF(AND(H618&gt;='Intersection Mileposts'!$F$33,H618&lt;='Intersection Mileposts'!$G$33),"Y",IF(AND(H618&gt;='Intersection Mileposts'!$F$34,H618&lt;='Intersection Mileposts'!$G$34),"Y",IF(AND(H618&gt;='Intersection Mileposts'!$F$35,H618&lt;='Intersection Mileposts'!$G$35),"Y",IF(AND(H618&gt;='Intersection Mileposts'!$F$36,H618&lt;='Intersection Mileposts'!$G$36),"Y",IF(AND(H618&gt;='Intersection Mileposts'!$F$37,H618&lt;='Intersection Mileposts'!$G$37),"Y",IF(AND(H618&gt;='Intersection Mileposts'!$F$38,H618&lt;='Intersection Mileposts'!$G$38),"Y",IF(AND(H618&gt;='Intersection Mileposts'!$F$39,H618&lt;='Intersection Mileposts'!$G$39),"Y","N"))))))))))))))))))))))))))))))))))))</f>
        <v/>
      </c>
    </row>
    <row r="619" spans="1:46" x14ac:dyDescent="0.3">
      <c r="A619" s="279"/>
      <c r="B619" s="261"/>
      <c r="C619" s="262"/>
      <c r="D619" s="262"/>
      <c r="E619" s="262"/>
      <c r="F619" s="262"/>
      <c r="G619" s="284"/>
      <c r="H619" s="286"/>
      <c r="I619" s="279"/>
      <c r="J619" s="260"/>
      <c r="K619" s="260"/>
      <c r="L619" s="280"/>
      <c r="M619" s="275"/>
      <c r="N619" s="263"/>
      <c r="P619" s="264" t="str">
        <f>IF(R619 = "", "", COUNT($R$4:R619))</f>
        <v/>
      </c>
      <c r="Q619" s="264" t="str">
        <f t="shared" si="77"/>
        <v/>
      </c>
      <c r="R619" s="265" t="str">
        <f t="shared" si="78"/>
        <v/>
      </c>
      <c r="S619" s="266" t="str">
        <f t="shared" si="83"/>
        <v/>
      </c>
      <c r="T619" s="267" t="str">
        <f t="shared" si="79"/>
        <v/>
      </c>
      <c r="U619" s="268" t="str">
        <f t="shared" si="84"/>
        <v/>
      </c>
      <c r="V619" s="269" t="str">
        <f t="shared" si="80"/>
        <v/>
      </c>
      <c r="W619" s="5"/>
      <c r="AR619" s="2" t="str">
        <f t="shared" si="82"/>
        <v/>
      </c>
      <c r="AS619" s="2" t="str">
        <f t="shared" si="81"/>
        <v/>
      </c>
      <c r="AT619" s="2" t="str">
        <f>IF(AR619="","",IF(AND(H619&gt;='Intersection Mileposts'!$F$5,H619&lt;='Intersection Mileposts'!$G$5),"Y",IF(AND(H619&gt;='Intersection Mileposts'!$F$6,H619&lt;='Intersection Mileposts'!$G$6),"Y",IF(AND(H619&gt;='Intersection Mileposts'!$F$7,H619&lt;='Intersection Mileposts'!$G$7),"Y",IF(AND(H619&gt;='Intersection Mileposts'!$F$8,H619&lt;='Intersection Mileposts'!$G$8),"Y",IF(AND(H619&gt;='Intersection Mileposts'!$F$9,H619&lt;='Intersection Mileposts'!$G$9),"Y",IF(AND(H619&gt;='Intersection Mileposts'!$F$10,H619&lt;='Intersection Mileposts'!$G$10),"Y",IF(AND(H619&gt;='Intersection Mileposts'!$F$11,H619&lt;='Intersection Mileposts'!$G$11),"Y",IF(AND(H619&gt;='Intersection Mileposts'!$F$12,H619&lt;='Intersection Mileposts'!$G$12),"Y",IF(AND(H619&gt;='Intersection Mileposts'!$F$13,H619&lt;='Intersection Mileposts'!$G$13),"Y",IF(AND(H619&gt;='Intersection Mileposts'!$F$14,H619&lt;='Intersection Mileposts'!$G$14),"Y",IF(AND(H619&gt;='Intersection Mileposts'!$F$15,H619&lt;='Intersection Mileposts'!$G$15),"Y",IF(AND(H619&gt;='Intersection Mileposts'!$F$16,H619&lt;='Intersection Mileposts'!$G$16),"Y",IF(AND(H619&gt;='Intersection Mileposts'!$F$17,H619&lt;='Intersection Mileposts'!$G$17),"Y",IF(AND(H619&gt;='Intersection Mileposts'!$F$18,H619&lt;='Intersection Mileposts'!$G$18),"Y",IF(AND(H619&gt;='Intersection Mileposts'!$F$19,H619&lt;='Intersection Mileposts'!$G$19),"Y",IF(AND(H619&gt;='Intersection Mileposts'!$F$20,H619&lt;='Intersection Mileposts'!$G$20),"Y",IF(AND(H619&gt;='Intersection Mileposts'!$F$21,H619&lt;='Intersection Mileposts'!$G$21),"Y",IF(AND(H619&gt;='Intersection Mileposts'!$F$22,H619&lt;='Intersection Mileposts'!$G$22),"Y",IF(AND(H619&gt;='Intersection Mileposts'!$F$23,H619&lt;='Intersection Mileposts'!$G$23),"Y",IF(AND(H619&gt;='Intersection Mileposts'!$F$24,H619&lt;='Intersection Mileposts'!$G$24),"Y",IF(AND(H619&gt;='Intersection Mileposts'!$F$25,H619&lt;='Intersection Mileposts'!$G$25),"Y",IF(AND(H619&gt;='Intersection Mileposts'!$F$26,H619&lt;='Intersection Mileposts'!$G$26),"Y",IF(AND(H619&gt;='Intersection Mileposts'!$F$27,H619&lt;='Intersection Mileposts'!$G$27),"Y",IF(AND(H619&gt;='Intersection Mileposts'!$F$28,H619&lt;='Intersection Mileposts'!$G$28),"Y",IF(AND(H619&gt;='Intersection Mileposts'!$F$29,H619&lt;='Intersection Mileposts'!$G$29),"Y", IF(AND(H619&gt;='Intersection Mileposts'!$F$30,H619&lt;='Intersection Mileposts'!$G$30),"Y",IF(AND(H619&gt;='Intersection Mileposts'!$F$31,H619&lt;='Intersection Mileposts'!$G$31),"Y",IF(AND(H619&gt;='Intersection Mileposts'!$F$32,H619&lt;='Intersection Mileposts'!$G$32),"Y",IF(AND(H619&gt;='Intersection Mileposts'!$F$33,H619&lt;='Intersection Mileposts'!$G$33),"Y",IF(AND(H619&gt;='Intersection Mileposts'!$F$34,H619&lt;='Intersection Mileposts'!$G$34),"Y",IF(AND(H619&gt;='Intersection Mileposts'!$F$35,H619&lt;='Intersection Mileposts'!$G$35),"Y",IF(AND(H619&gt;='Intersection Mileposts'!$F$36,H619&lt;='Intersection Mileposts'!$G$36),"Y",IF(AND(H619&gt;='Intersection Mileposts'!$F$37,H619&lt;='Intersection Mileposts'!$G$37),"Y",IF(AND(H619&gt;='Intersection Mileposts'!$F$38,H619&lt;='Intersection Mileposts'!$G$38),"Y",IF(AND(H619&gt;='Intersection Mileposts'!$F$39,H619&lt;='Intersection Mileposts'!$G$39),"Y","N"))))))))))))))))))))))))))))))))))))</f>
        <v/>
      </c>
    </row>
    <row r="620" spans="1:46" x14ac:dyDescent="0.3">
      <c r="A620" s="279"/>
      <c r="B620" s="261"/>
      <c r="C620" s="262"/>
      <c r="D620" s="262"/>
      <c r="E620" s="262"/>
      <c r="F620" s="262"/>
      <c r="G620" s="284"/>
      <c r="H620" s="286"/>
      <c r="I620" s="279"/>
      <c r="J620" s="260"/>
      <c r="K620" s="260"/>
      <c r="L620" s="280"/>
      <c r="M620" s="275"/>
      <c r="N620" s="263"/>
      <c r="P620" s="264" t="str">
        <f>IF(R620 = "", "", COUNT($R$4:R620))</f>
        <v/>
      </c>
      <c r="Q620" s="264" t="str">
        <f t="shared" si="77"/>
        <v/>
      </c>
      <c r="R620" s="265" t="str">
        <f t="shared" si="78"/>
        <v/>
      </c>
      <c r="S620" s="266" t="str">
        <f t="shared" si="83"/>
        <v/>
      </c>
      <c r="T620" s="267" t="str">
        <f t="shared" si="79"/>
        <v/>
      </c>
      <c r="U620" s="268" t="str">
        <f t="shared" si="84"/>
        <v/>
      </c>
      <c r="V620" s="269" t="str">
        <f t="shared" si="80"/>
        <v/>
      </c>
      <c r="W620" s="5"/>
      <c r="AR620" s="2" t="str">
        <f t="shared" si="82"/>
        <v/>
      </c>
      <c r="AS620" s="2" t="str">
        <f t="shared" si="81"/>
        <v/>
      </c>
      <c r="AT620" s="2" t="str">
        <f>IF(AR620="","",IF(AND(H620&gt;='Intersection Mileposts'!$F$5,H620&lt;='Intersection Mileposts'!$G$5),"Y",IF(AND(H620&gt;='Intersection Mileposts'!$F$6,H620&lt;='Intersection Mileposts'!$G$6),"Y",IF(AND(H620&gt;='Intersection Mileposts'!$F$7,H620&lt;='Intersection Mileposts'!$G$7),"Y",IF(AND(H620&gt;='Intersection Mileposts'!$F$8,H620&lt;='Intersection Mileposts'!$G$8),"Y",IF(AND(H620&gt;='Intersection Mileposts'!$F$9,H620&lt;='Intersection Mileposts'!$G$9),"Y",IF(AND(H620&gt;='Intersection Mileposts'!$F$10,H620&lt;='Intersection Mileposts'!$G$10),"Y",IF(AND(H620&gt;='Intersection Mileposts'!$F$11,H620&lt;='Intersection Mileposts'!$G$11),"Y",IF(AND(H620&gt;='Intersection Mileposts'!$F$12,H620&lt;='Intersection Mileposts'!$G$12),"Y",IF(AND(H620&gt;='Intersection Mileposts'!$F$13,H620&lt;='Intersection Mileposts'!$G$13),"Y",IF(AND(H620&gt;='Intersection Mileposts'!$F$14,H620&lt;='Intersection Mileposts'!$G$14),"Y",IF(AND(H620&gt;='Intersection Mileposts'!$F$15,H620&lt;='Intersection Mileposts'!$G$15),"Y",IF(AND(H620&gt;='Intersection Mileposts'!$F$16,H620&lt;='Intersection Mileposts'!$G$16),"Y",IF(AND(H620&gt;='Intersection Mileposts'!$F$17,H620&lt;='Intersection Mileposts'!$G$17),"Y",IF(AND(H620&gt;='Intersection Mileposts'!$F$18,H620&lt;='Intersection Mileposts'!$G$18),"Y",IF(AND(H620&gt;='Intersection Mileposts'!$F$19,H620&lt;='Intersection Mileposts'!$G$19),"Y",IF(AND(H620&gt;='Intersection Mileposts'!$F$20,H620&lt;='Intersection Mileposts'!$G$20),"Y",IF(AND(H620&gt;='Intersection Mileposts'!$F$21,H620&lt;='Intersection Mileposts'!$G$21),"Y",IF(AND(H620&gt;='Intersection Mileposts'!$F$22,H620&lt;='Intersection Mileposts'!$G$22),"Y",IF(AND(H620&gt;='Intersection Mileposts'!$F$23,H620&lt;='Intersection Mileposts'!$G$23),"Y",IF(AND(H620&gt;='Intersection Mileposts'!$F$24,H620&lt;='Intersection Mileposts'!$G$24),"Y",IF(AND(H620&gt;='Intersection Mileposts'!$F$25,H620&lt;='Intersection Mileposts'!$G$25),"Y",IF(AND(H620&gt;='Intersection Mileposts'!$F$26,H620&lt;='Intersection Mileposts'!$G$26),"Y",IF(AND(H620&gt;='Intersection Mileposts'!$F$27,H620&lt;='Intersection Mileposts'!$G$27),"Y",IF(AND(H620&gt;='Intersection Mileposts'!$F$28,H620&lt;='Intersection Mileposts'!$G$28),"Y",IF(AND(H620&gt;='Intersection Mileposts'!$F$29,H620&lt;='Intersection Mileposts'!$G$29),"Y", IF(AND(H620&gt;='Intersection Mileposts'!$F$30,H620&lt;='Intersection Mileposts'!$G$30),"Y",IF(AND(H620&gt;='Intersection Mileposts'!$F$31,H620&lt;='Intersection Mileposts'!$G$31),"Y",IF(AND(H620&gt;='Intersection Mileposts'!$F$32,H620&lt;='Intersection Mileposts'!$G$32),"Y",IF(AND(H620&gt;='Intersection Mileposts'!$F$33,H620&lt;='Intersection Mileposts'!$G$33),"Y",IF(AND(H620&gt;='Intersection Mileposts'!$F$34,H620&lt;='Intersection Mileposts'!$G$34),"Y",IF(AND(H620&gt;='Intersection Mileposts'!$F$35,H620&lt;='Intersection Mileposts'!$G$35),"Y",IF(AND(H620&gt;='Intersection Mileposts'!$F$36,H620&lt;='Intersection Mileposts'!$G$36),"Y",IF(AND(H620&gt;='Intersection Mileposts'!$F$37,H620&lt;='Intersection Mileposts'!$G$37),"Y",IF(AND(H620&gt;='Intersection Mileposts'!$F$38,H620&lt;='Intersection Mileposts'!$G$38),"Y",IF(AND(H620&gt;='Intersection Mileposts'!$F$39,H620&lt;='Intersection Mileposts'!$G$39),"Y","N"))))))))))))))))))))))))))))))))))))</f>
        <v/>
      </c>
    </row>
    <row r="621" spans="1:46" x14ac:dyDescent="0.3">
      <c r="A621" s="279"/>
      <c r="B621" s="261"/>
      <c r="C621" s="262"/>
      <c r="D621" s="262"/>
      <c r="E621" s="262"/>
      <c r="F621" s="262"/>
      <c r="G621" s="284"/>
      <c r="H621" s="286"/>
      <c r="I621" s="279"/>
      <c r="J621" s="260"/>
      <c r="K621" s="260"/>
      <c r="L621" s="280"/>
      <c r="M621" s="275"/>
      <c r="N621" s="263"/>
      <c r="P621" s="264" t="str">
        <f>IF(R621 = "", "", COUNT($R$4:R621))</f>
        <v/>
      </c>
      <c r="Q621" s="264" t="str">
        <f t="shared" si="77"/>
        <v/>
      </c>
      <c r="R621" s="265" t="str">
        <f t="shared" si="78"/>
        <v/>
      </c>
      <c r="S621" s="266" t="str">
        <f t="shared" si="83"/>
        <v/>
      </c>
      <c r="T621" s="267" t="str">
        <f t="shared" si="79"/>
        <v/>
      </c>
      <c r="U621" s="268" t="str">
        <f t="shared" si="84"/>
        <v/>
      </c>
      <c r="V621" s="269" t="str">
        <f t="shared" si="80"/>
        <v/>
      </c>
      <c r="W621" s="5"/>
      <c r="AR621" s="2" t="str">
        <f t="shared" si="82"/>
        <v/>
      </c>
      <c r="AS621" s="2" t="str">
        <f t="shared" si="81"/>
        <v/>
      </c>
      <c r="AT621" s="2" t="str">
        <f>IF(AR621="","",IF(AND(H621&gt;='Intersection Mileposts'!$F$5,H621&lt;='Intersection Mileposts'!$G$5),"Y",IF(AND(H621&gt;='Intersection Mileposts'!$F$6,H621&lt;='Intersection Mileposts'!$G$6),"Y",IF(AND(H621&gt;='Intersection Mileposts'!$F$7,H621&lt;='Intersection Mileposts'!$G$7),"Y",IF(AND(H621&gt;='Intersection Mileposts'!$F$8,H621&lt;='Intersection Mileposts'!$G$8),"Y",IF(AND(H621&gt;='Intersection Mileposts'!$F$9,H621&lt;='Intersection Mileposts'!$G$9),"Y",IF(AND(H621&gt;='Intersection Mileposts'!$F$10,H621&lt;='Intersection Mileposts'!$G$10),"Y",IF(AND(H621&gt;='Intersection Mileposts'!$F$11,H621&lt;='Intersection Mileposts'!$G$11),"Y",IF(AND(H621&gt;='Intersection Mileposts'!$F$12,H621&lt;='Intersection Mileposts'!$G$12),"Y",IF(AND(H621&gt;='Intersection Mileposts'!$F$13,H621&lt;='Intersection Mileposts'!$G$13),"Y",IF(AND(H621&gt;='Intersection Mileposts'!$F$14,H621&lt;='Intersection Mileposts'!$G$14),"Y",IF(AND(H621&gt;='Intersection Mileposts'!$F$15,H621&lt;='Intersection Mileposts'!$G$15),"Y",IF(AND(H621&gt;='Intersection Mileposts'!$F$16,H621&lt;='Intersection Mileposts'!$G$16),"Y",IF(AND(H621&gt;='Intersection Mileposts'!$F$17,H621&lt;='Intersection Mileposts'!$G$17),"Y",IF(AND(H621&gt;='Intersection Mileposts'!$F$18,H621&lt;='Intersection Mileposts'!$G$18),"Y",IF(AND(H621&gt;='Intersection Mileposts'!$F$19,H621&lt;='Intersection Mileposts'!$G$19),"Y",IF(AND(H621&gt;='Intersection Mileposts'!$F$20,H621&lt;='Intersection Mileposts'!$G$20),"Y",IF(AND(H621&gt;='Intersection Mileposts'!$F$21,H621&lt;='Intersection Mileposts'!$G$21),"Y",IF(AND(H621&gt;='Intersection Mileposts'!$F$22,H621&lt;='Intersection Mileposts'!$G$22),"Y",IF(AND(H621&gt;='Intersection Mileposts'!$F$23,H621&lt;='Intersection Mileposts'!$G$23),"Y",IF(AND(H621&gt;='Intersection Mileposts'!$F$24,H621&lt;='Intersection Mileposts'!$G$24),"Y",IF(AND(H621&gt;='Intersection Mileposts'!$F$25,H621&lt;='Intersection Mileposts'!$G$25),"Y",IF(AND(H621&gt;='Intersection Mileposts'!$F$26,H621&lt;='Intersection Mileposts'!$G$26),"Y",IF(AND(H621&gt;='Intersection Mileposts'!$F$27,H621&lt;='Intersection Mileposts'!$G$27),"Y",IF(AND(H621&gt;='Intersection Mileposts'!$F$28,H621&lt;='Intersection Mileposts'!$G$28),"Y",IF(AND(H621&gt;='Intersection Mileposts'!$F$29,H621&lt;='Intersection Mileposts'!$G$29),"Y", IF(AND(H621&gt;='Intersection Mileposts'!$F$30,H621&lt;='Intersection Mileposts'!$G$30),"Y",IF(AND(H621&gt;='Intersection Mileposts'!$F$31,H621&lt;='Intersection Mileposts'!$G$31),"Y",IF(AND(H621&gt;='Intersection Mileposts'!$F$32,H621&lt;='Intersection Mileposts'!$G$32),"Y",IF(AND(H621&gt;='Intersection Mileposts'!$F$33,H621&lt;='Intersection Mileposts'!$G$33),"Y",IF(AND(H621&gt;='Intersection Mileposts'!$F$34,H621&lt;='Intersection Mileposts'!$G$34),"Y",IF(AND(H621&gt;='Intersection Mileposts'!$F$35,H621&lt;='Intersection Mileposts'!$G$35),"Y",IF(AND(H621&gt;='Intersection Mileposts'!$F$36,H621&lt;='Intersection Mileposts'!$G$36),"Y",IF(AND(H621&gt;='Intersection Mileposts'!$F$37,H621&lt;='Intersection Mileposts'!$G$37),"Y",IF(AND(H621&gt;='Intersection Mileposts'!$F$38,H621&lt;='Intersection Mileposts'!$G$38),"Y",IF(AND(H621&gt;='Intersection Mileposts'!$F$39,H621&lt;='Intersection Mileposts'!$G$39),"Y","N"))))))))))))))))))))))))))))))))))))</f>
        <v/>
      </c>
    </row>
    <row r="622" spans="1:46" x14ac:dyDescent="0.3">
      <c r="A622" s="279"/>
      <c r="B622" s="261"/>
      <c r="C622" s="262"/>
      <c r="D622" s="262"/>
      <c r="E622" s="262"/>
      <c r="F622" s="262"/>
      <c r="G622" s="284"/>
      <c r="H622" s="286"/>
      <c r="I622" s="279"/>
      <c r="J622" s="260"/>
      <c r="K622" s="260"/>
      <c r="L622" s="280"/>
      <c r="M622" s="275"/>
      <c r="N622" s="263"/>
      <c r="P622" s="264" t="str">
        <f>IF(R622 = "", "", COUNT($R$4:R622))</f>
        <v/>
      </c>
      <c r="Q622" s="264" t="str">
        <f t="shared" si="77"/>
        <v/>
      </c>
      <c r="R622" s="265" t="str">
        <f t="shared" si="78"/>
        <v/>
      </c>
      <c r="S622" s="266" t="str">
        <f t="shared" si="83"/>
        <v/>
      </c>
      <c r="T622" s="267" t="str">
        <f t="shared" si="79"/>
        <v/>
      </c>
      <c r="U622" s="268" t="str">
        <f t="shared" si="84"/>
        <v/>
      </c>
      <c r="V622" s="269" t="str">
        <f t="shared" si="80"/>
        <v/>
      </c>
      <c r="W622" s="5"/>
      <c r="AR622" s="2" t="str">
        <f t="shared" si="82"/>
        <v/>
      </c>
      <c r="AS622" s="2" t="str">
        <f t="shared" si="81"/>
        <v/>
      </c>
      <c r="AT622" s="2" t="str">
        <f>IF(AR622="","",IF(AND(H622&gt;='Intersection Mileposts'!$F$5,H622&lt;='Intersection Mileposts'!$G$5),"Y",IF(AND(H622&gt;='Intersection Mileposts'!$F$6,H622&lt;='Intersection Mileposts'!$G$6),"Y",IF(AND(H622&gt;='Intersection Mileposts'!$F$7,H622&lt;='Intersection Mileposts'!$G$7),"Y",IF(AND(H622&gt;='Intersection Mileposts'!$F$8,H622&lt;='Intersection Mileposts'!$G$8),"Y",IF(AND(H622&gt;='Intersection Mileposts'!$F$9,H622&lt;='Intersection Mileposts'!$G$9),"Y",IF(AND(H622&gt;='Intersection Mileposts'!$F$10,H622&lt;='Intersection Mileposts'!$G$10),"Y",IF(AND(H622&gt;='Intersection Mileposts'!$F$11,H622&lt;='Intersection Mileposts'!$G$11),"Y",IF(AND(H622&gt;='Intersection Mileposts'!$F$12,H622&lt;='Intersection Mileposts'!$G$12),"Y",IF(AND(H622&gt;='Intersection Mileposts'!$F$13,H622&lt;='Intersection Mileposts'!$G$13),"Y",IF(AND(H622&gt;='Intersection Mileposts'!$F$14,H622&lt;='Intersection Mileposts'!$G$14),"Y",IF(AND(H622&gt;='Intersection Mileposts'!$F$15,H622&lt;='Intersection Mileposts'!$G$15),"Y",IF(AND(H622&gt;='Intersection Mileposts'!$F$16,H622&lt;='Intersection Mileposts'!$G$16),"Y",IF(AND(H622&gt;='Intersection Mileposts'!$F$17,H622&lt;='Intersection Mileposts'!$G$17),"Y",IF(AND(H622&gt;='Intersection Mileposts'!$F$18,H622&lt;='Intersection Mileposts'!$G$18),"Y",IF(AND(H622&gt;='Intersection Mileposts'!$F$19,H622&lt;='Intersection Mileposts'!$G$19),"Y",IF(AND(H622&gt;='Intersection Mileposts'!$F$20,H622&lt;='Intersection Mileposts'!$G$20),"Y",IF(AND(H622&gt;='Intersection Mileposts'!$F$21,H622&lt;='Intersection Mileposts'!$G$21),"Y",IF(AND(H622&gt;='Intersection Mileposts'!$F$22,H622&lt;='Intersection Mileposts'!$G$22),"Y",IF(AND(H622&gt;='Intersection Mileposts'!$F$23,H622&lt;='Intersection Mileposts'!$G$23),"Y",IF(AND(H622&gt;='Intersection Mileposts'!$F$24,H622&lt;='Intersection Mileposts'!$G$24),"Y",IF(AND(H622&gt;='Intersection Mileposts'!$F$25,H622&lt;='Intersection Mileposts'!$G$25),"Y",IF(AND(H622&gt;='Intersection Mileposts'!$F$26,H622&lt;='Intersection Mileposts'!$G$26),"Y",IF(AND(H622&gt;='Intersection Mileposts'!$F$27,H622&lt;='Intersection Mileposts'!$G$27),"Y",IF(AND(H622&gt;='Intersection Mileposts'!$F$28,H622&lt;='Intersection Mileposts'!$G$28),"Y",IF(AND(H622&gt;='Intersection Mileposts'!$F$29,H622&lt;='Intersection Mileposts'!$G$29),"Y", IF(AND(H622&gt;='Intersection Mileposts'!$F$30,H622&lt;='Intersection Mileposts'!$G$30),"Y",IF(AND(H622&gt;='Intersection Mileposts'!$F$31,H622&lt;='Intersection Mileposts'!$G$31),"Y",IF(AND(H622&gt;='Intersection Mileposts'!$F$32,H622&lt;='Intersection Mileposts'!$G$32),"Y",IF(AND(H622&gt;='Intersection Mileposts'!$F$33,H622&lt;='Intersection Mileposts'!$G$33),"Y",IF(AND(H622&gt;='Intersection Mileposts'!$F$34,H622&lt;='Intersection Mileposts'!$G$34),"Y",IF(AND(H622&gt;='Intersection Mileposts'!$F$35,H622&lt;='Intersection Mileposts'!$G$35),"Y",IF(AND(H622&gt;='Intersection Mileposts'!$F$36,H622&lt;='Intersection Mileposts'!$G$36),"Y",IF(AND(H622&gt;='Intersection Mileposts'!$F$37,H622&lt;='Intersection Mileposts'!$G$37),"Y",IF(AND(H622&gt;='Intersection Mileposts'!$F$38,H622&lt;='Intersection Mileposts'!$G$38),"Y",IF(AND(H622&gt;='Intersection Mileposts'!$F$39,H622&lt;='Intersection Mileposts'!$G$39),"Y","N"))))))))))))))))))))))))))))))))))))</f>
        <v/>
      </c>
    </row>
    <row r="623" spans="1:46" x14ac:dyDescent="0.3">
      <c r="A623" s="279"/>
      <c r="B623" s="261"/>
      <c r="C623" s="262"/>
      <c r="D623" s="262"/>
      <c r="E623" s="262"/>
      <c r="F623" s="262"/>
      <c r="G623" s="284"/>
      <c r="H623" s="286"/>
      <c r="I623" s="279"/>
      <c r="J623" s="260"/>
      <c r="K623" s="260"/>
      <c r="L623" s="280"/>
      <c r="M623" s="275"/>
      <c r="N623" s="263"/>
      <c r="P623" s="264" t="str">
        <f>IF(R623 = "", "", COUNT($R$4:R623))</f>
        <v/>
      </c>
      <c r="Q623" s="264" t="str">
        <f t="shared" si="77"/>
        <v/>
      </c>
      <c r="R623" s="265" t="str">
        <f t="shared" si="78"/>
        <v/>
      </c>
      <c r="S623" s="266" t="str">
        <f t="shared" si="83"/>
        <v/>
      </c>
      <c r="T623" s="267" t="str">
        <f t="shared" si="79"/>
        <v/>
      </c>
      <c r="U623" s="268" t="str">
        <f t="shared" si="84"/>
        <v/>
      </c>
      <c r="V623" s="269" t="str">
        <f t="shared" si="80"/>
        <v/>
      </c>
      <c r="W623" s="5"/>
      <c r="AR623" s="2" t="str">
        <f t="shared" si="82"/>
        <v/>
      </c>
      <c r="AS623" s="2" t="str">
        <f t="shared" si="81"/>
        <v/>
      </c>
      <c r="AT623" s="2" t="str">
        <f>IF(AR623="","",IF(AND(H623&gt;='Intersection Mileposts'!$F$5,H623&lt;='Intersection Mileposts'!$G$5),"Y",IF(AND(H623&gt;='Intersection Mileposts'!$F$6,H623&lt;='Intersection Mileposts'!$G$6),"Y",IF(AND(H623&gt;='Intersection Mileposts'!$F$7,H623&lt;='Intersection Mileposts'!$G$7),"Y",IF(AND(H623&gt;='Intersection Mileposts'!$F$8,H623&lt;='Intersection Mileposts'!$G$8),"Y",IF(AND(H623&gt;='Intersection Mileposts'!$F$9,H623&lt;='Intersection Mileposts'!$G$9),"Y",IF(AND(H623&gt;='Intersection Mileposts'!$F$10,H623&lt;='Intersection Mileposts'!$G$10),"Y",IF(AND(H623&gt;='Intersection Mileposts'!$F$11,H623&lt;='Intersection Mileposts'!$G$11),"Y",IF(AND(H623&gt;='Intersection Mileposts'!$F$12,H623&lt;='Intersection Mileposts'!$G$12),"Y",IF(AND(H623&gt;='Intersection Mileposts'!$F$13,H623&lt;='Intersection Mileposts'!$G$13),"Y",IF(AND(H623&gt;='Intersection Mileposts'!$F$14,H623&lt;='Intersection Mileposts'!$G$14),"Y",IF(AND(H623&gt;='Intersection Mileposts'!$F$15,H623&lt;='Intersection Mileposts'!$G$15),"Y",IF(AND(H623&gt;='Intersection Mileposts'!$F$16,H623&lt;='Intersection Mileposts'!$G$16),"Y",IF(AND(H623&gt;='Intersection Mileposts'!$F$17,H623&lt;='Intersection Mileposts'!$G$17),"Y",IF(AND(H623&gt;='Intersection Mileposts'!$F$18,H623&lt;='Intersection Mileposts'!$G$18),"Y",IF(AND(H623&gt;='Intersection Mileposts'!$F$19,H623&lt;='Intersection Mileposts'!$G$19),"Y",IF(AND(H623&gt;='Intersection Mileposts'!$F$20,H623&lt;='Intersection Mileposts'!$G$20),"Y",IF(AND(H623&gt;='Intersection Mileposts'!$F$21,H623&lt;='Intersection Mileposts'!$G$21),"Y",IF(AND(H623&gt;='Intersection Mileposts'!$F$22,H623&lt;='Intersection Mileposts'!$G$22),"Y",IF(AND(H623&gt;='Intersection Mileposts'!$F$23,H623&lt;='Intersection Mileposts'!$G$23),"Y",IF(AND(H623&gt;='Intersection Mileposts'!$F$24,H623&lt;='Intersection Mileposts'!$G$24),"Y",IF(AND(H623&gt;='Intersection Mileposts'!$F$25,H623&lt;='Intersection Mileposts'!$G$25),"Y",IF(AND(H623&gt;='Intersection Mileposts'!$F$26,H623&lt;='Intersection Mileposts'!$G$26),"Y",IF(AND(H623&gt;='Intersection Mileposts'!$F$27,H623&lt;='Intersection Mileposts'!$G$27),"Y",IF(AND(H623&gt;='Intersection Mileposts'!$F$28,H623&lt;='Intersection Mileposts'!$G$28),"Y",IF(AND(H623&gt;='Intersection Mileposts'!$F$29,H623&lt;='Intersection Mileposts'!$G$29),"Y", IF(AND(H623&gt;='Intersection Mileposts'!$F$30,H623&lt;='Intersection Mileposts'!$G$30),"Y",IF(AND(H623&gt;='Intersection Mileposts'!$F$31,H623&lt;='Intersection Mileposts'!$G$31),"Y",IF(AND(H623&gt;='Intersection Mileposts'!$F$32,H623&lt;='Intersection Mileposts'!$G$32),"Y",IF(AND(H623&gt;='Intersection Mileposts'!$F$33,H623&lt;='Intersection Mileposts'!$G$33),"Y",IF(AND(H623&gt;='Intersection Mileposts'!$F$34,H623&lt;='Intersection Mileposts'!$G$34),"Y",IF(AND(H623&gt;='Intersection Mileposts'!$F$35,H623&lt;='Intersection Mileposts'!$G$35),"Y",IF(AND(H623&gt;='Intersection Mileposts'!$F$36,H623&lt;='Intersection Mileposts'!$G$36),"Y",IF(AND(H623&gt;='Intersection Mileposts'!$F$37,H623&lt;='Intersection Mileposts'!$G$37),"Y",IF(AND(H623&gt;='Intersection Mileposts'!$F$38,H623&lt;='Intersection Mileposts'!$G$38),"Y",IF(AND(H623&gt;='Intersection Mileposts'!$F$39,H623&lt;='Intersection Mileposts'!$G$39),"Y","N"))))))))))))))))))))))))))))))))))))</f>
        <v/>
      </c>
    </row>
    <row r="624" spans="1:46" x14ac:dyDescent="0.3">
      <c r="A624" s="279"/>
      <c r="B624" s="261"/>
      <c r="C624" s="262"/>
      <c r="D624" s="262"/>
      <c r="E624" s="262"/>
      <c r="F624" s="262"/>
      <c r="G624" s="284"/>
      <c r="H624" s="286"/>
      <c r="I624" s="279"/>
      <c r="J624" s="260"/>
      <c r="K624" s="260"/>
      <c r="L624" s="280"/>
      <c r="M624" s="275"/>
      <c r="N624" s="263"/>
      <c r="P624" s="264" t="str">
        <f>IF(R624 = "", "", COUNT($R$4:R624))</f>
        <v/>
      </c>
      <c r="Q624" s="264" t="str">
        <f t="shared" si="77"/>
        <v/>
      </c>
      <c r="R624" s="265" t="str">
        <f t="shared" si="78"/>
        <v/>
      </c>
      <c r="S624" s="266" t="str">
        <f t="shared" si="83"/>
        <v/>
      </c>
      <c r="T624" s="267" t="str">
        <f t="shared" si="79"/>
        <v/>
      </c>
      <c r="U624" s="268" t="str">
        <f t="shared" si="84"/>
        <v/>
      </c>
      <c r="V624" s="269" t="str">
        <f t="shared" si="80"/>
        <v/>
      </c>
      <c r="W624" s="5"/>
      <c r="AR624" s="2" t="str">
        <f t="shared" si="82"/>
        <v/>
      </c>
      <c r="AS624" s="2" t="str">
        <f t="shared" si="81"/>
        <v/>
      </c>
      <c r="AT624" s="2" t="str">
        <f>IF(AR624="","",IF(AND(H624&gt;='Intersection Mileposts'!$F$5,H624&lt;='Intersection Mileposts'!$G$5),"Y",IF(AND(H624&gt;='Intersection Mileposts'!$F$6,H624&lt;='Intersection Mileposts'!$G$6),"Y",IF(AND(H624&gt;='Intersection Mileposts'!$F$7,H624&lt;='Intersection Mileposts'!$G$7),"Y",IF(AND(H624&gt;='Intersection Mileposts'!$F$8,H624&lt;='Intersection Mileposts'!$G$8),"Y",IF(AND(H624&gt;='Intersection Mileposts'!$F$9,H624&lt;='Intersection Mileposts'!$G$9),"Y",IF(AND(H624&gt;='Intersection Mileposts'!$F$10,H624&lt;='Intersection Mileposts'!$G$10),"Y",IF(AND(H624&gt;='Intersection Mileposts'!$F$11,H624&lt;='Intersection Mileposts'!$G$11),"Y",IF(AND(H624&gt;='Intersection Mileposts'!$F$12,H624&lt;='Intersection Mileposts'!$G$12),"Y",IF(AND(H624&gt;='Intersection Mileposts'!$F$13,H624&lt;='Intersection Mileposts'!$G$13),"Y",IF(AND(H624&gt;='Intersection Mileposts'!$F$14,H624&lt;='Intersection Mileposts'!$G$14),"Y",IF(AND(H624&gt;='Intersection Mileposts'!$F$15,H624&lt;='Intersection Mileposts'!$G$15),"Y",IF(AND(H624&gt;='Intersection Mileposts'!$F$16,H624&lt;='Intersection Mileposts'!$G$16),"Y",IF(AND(H624&gt;='Intersection Mileposts'!$F$17,H624&lt;='Intersection Mileposts'!$G$17),"Y",IF(AND(H624&gt;='Intersection Mileposts'!$F$18,H624&lt;='Intersection Mileposts'!$G$18),"Y",IF(AND(H624&gt;='Intersection Mileposts'!$F$19,H624&lt;='Intersection Mileposts'!$G$19),"Y",IF(AND(H624&gt;='Intersection Mileposts'!$F$20,H624&lt;='Intersection Mileposts'!$G$20),"Y",IF(AND(H624&gt;='Intersection Mileposts'!$F$21,H624&lt;='Intersection Mileposts'!$G$21),"Y",IF(AND(H624&gt;='Intersection Mileposts'!$F$22,H624&lt;='Intersection Mileposts'!$G$22),"Y",IF(AND(H624&gt;='Intersection Mileposts'!$F$23,H624&lt;='Intersection Mileposts'!$G$23),"Y",IF(AND(H624&gt;='Intersection Mileposts'!$F$24,H624&lt;='Intersection Mileposts'!$G$24),"Y",IF(AND(H624&gt;='Intersection Mileposts'!$F$25,H624&lt;='Intersection Mileposts'!$G$25),"Y",IF(AND(H624&gt;='Intersection Mileposts'!$F$26,H624&lt;='Intersection Mileposts'!$G$26),"Y",IF(AND(H624&gt;='Intersection Mileposts'!$F$27,H624&lt;='Intersection Mileposts'!$G$27),"Y",IF(AND(H624&gt;='Intersection Mileposts'!$F$28,H624&lt;='Intersection Mileposts'!$G$28),"Y",IF(AND(H624&gt;='Intersection Mileposts'!$F$29,H624&lt;='Intersection Mileposts'!$G$29),"Y", IF(AND(H624&gt;='Intersection Mileposts'!$F$30,H624&lt;='Intersection Mileposts'!$G$30),"Y",IF(AND(H624&gt;='Intersection Mileposts'!$F$31,H624&lt;='Intersection Mileposts'!$G$31),"Y",IF(AND(H624&gt;='Intersection Mileposts'!$F$32,H624&lt;='Intersection Mileposts'!$G$32),"Y",IF(AND(H624&gt;='Intersection Mileposts'!$F$33,H624&lt;='Intersection Mileposts'!$G$33),"Y",IF(AND(H624&gt;='Intersection Mileposts'!$F$34,H624&lt;='Intersection Mileposts'!$G$34),"Y",IF(AND(H624&gt;='Intersection Mileposts'!$F$35,H624&lt;='Intersection Mileposts'!$G$35),"Y",IF(AND(H624&gt;='Intersection Mileposts'!$F$36,H624&lt;='Intersection Mileposts'!$G$36),"Y",IF(AND(H624&gt;='Intersection Mileposts'!$F$37,H624&lt;='Intersection Mileposts'!$G$37),"Y",IF(AND(H624&gt;='Intersection Mileposts'!$F$38,H624&lt;='Intersection Mileposts'!$G$38),"Y",IF(AND(H624&gt;='Intersection Mileposts'!$F$39,H624&lt;='Intersection Mileposts'!$G$39),"Y","N"))))))))))))))))))))))))))))))))))))</f>
        <v/>
      </c>
    </row>
    <row r="625" spans="1:46" x14ac:dyDescent="0.3">
      <c r="A625" s="279"/>
      <c r="B625" s="261"/>
      <c r="C625" s="262"/>
      <c r="D625" s="262"/>
      <c r="E625" s="262"/>
      <c r="F625" s="262"/>
      <c r="G625" s="284"/>
      <c r="H625" s="286"/>
      <c r="I625" s="279"/>
      <c r="J625" s="260"/>
      <c r="K625" s="260"/>
      <c r="L625" s="280"/>
      <c r="M625" s="275"/>
      <c r="N625" s="263"/>
      <c r="P625" s="264" t="str">
        <f>IF(R625 = "", "", COUNT($R$4:R625))</f>
        <v/>
      </c>
      <c r="Q625" s="264" t="str">
        <f t="shared" si="77"/>
        <v/>
      </c>
      <c r="R625" s="265" t="str">
        <f t="shared" si="78"/>
        <v/>
      </c>
      <c r="S625" s="266" t="str">
        <f t="shared" si="83"/>
        <v/>
      </c>
      <c r="T625" s="267" t="str">
        <f t="shared" si="79"/>
        <v/>
      </c>
      <c r="U625" s="268" t="str">
        <f t="shared" si="84"/>
        <v/>
      </c>
      <c r="V625" s="269" t="str">
        <f t="shared" si="80"/>
        <v/>
      </c>
      <c r="W625" s="5"/>
      <c r="AR625" s="2" t="str">
        <f t="shared" si="82"/>
        <v/>
      </c>
      <c r="AS625" s="2" t="str">
        <f t="shared" si="81"/>
        <v/>
      </c>
      <c r="AT625" s="2" t="str">
        <f>IF(AR625="","",IF(AND(H625&gt;='Intersection Mileposts'!$F$5,H625&lt;='Intersection Mileposts'!$G$5),"Y",IF(AND(H625&gt;='Intersection Mileposts'!$F$6,H625&lt;='Intersection Mileposts'!$G$6),"Y",IF(AND(H625&gt;='Intersection Mileposts'!$F$7,H625&lt;='Intersection Mileposts'!$G$7),"Y",IF(AND(H625&gt;='Intersection Mileposts'!$F$8,H625&lt;='Intersection Mileposts'!$G$8),"Y",IF(AND(H625&gt;='Intersection Mileposts'!$F$9,H625&lt;='Intersection Mileposts'!$G$9),"Y",IF(AND(H625&gt;='Intersection Mileposts'!$F$10,H625&lt;='Intersection Mileposts'!$G$10),"Y",IF(AND(H625&gt;='Intersection Mileposts'!$F$11,H625&lt;='Intersection Mileposts'!$G$11),"Y",IF(AND(H625&gt;='Intersection Mileposts'!$F$12,H625&lt;='Intersection Mileposts'!$G$12),"Y",IF(AND(H625&gt;='Intersection Mileposts'!$F$13,H625&lt;='Intersection Mileposts'!$G$13),"Y",IF(AND(H625&gt;='Intersection Mileposts'!$F$14,H625&lt;='Intersection Mileposts'!$G$14),"Y",IF(AND(H625&gt;='Intersection Mileposts'!$F$15,H625&lt;='Intersection Mileposts'!$G$15),"Y",IF(AND(H625&gt;='Intersection Mileposts'!$F$16,H625&lt;='Intersection Mileposts'!$G$16),"Y",IF(AND(H625&gt;='Intersection Mileposts'!$F$17,H625&lt;='Intersection Mileposts'!$G$17),"Y",IF(AND(H625&gt;='Intersection Mileposts'!$F$18,H625&lt;='Intersection Mileposts'!$G$18),"Y",IF(AND(H625&gt;='Intersection Mileposts'!$F$19,H625&lt;='Intersection Mileposts'!$G$19),"Y",IF(AND(H625&gt;='Intersection Mileposts'!$F$20,H625&lt;='Intersection Mileposts'!$G$20),"Y",IF(AND(H625&gt;='Intersection Mileposts'!$F$21,H625&lt;='Intersection Mileposts'!$G$21),"Y",IF(AND(H625&gt;='Intersection Mileposts'!$F$22,H625&lt;='Intersection Mileposts'!$G$22),"Y",IF(AND(H625&gt;='Intersection Mileposts'!$F$23,H625&lt;='Intersection Mileposts'!$G$23),"Y",IF(AND(H625&gt;='Intersection Mileposts'!$F$24,H625&lt;='Intersection Mileposts'!$G$24),"Y",IF(AND(H625&gt;='Intersection Mileposts'!$F$25,H625&lt;='Intersection Mileposts'!$G$25),"Y",IF(AND(H625&gt;='Intersection Mileposts'!$F$26,H625&lt;='Intersection Mileposts'!$G$26),"Y",IF(AND(H625&gt;='Intersection Mileposts'!$F$27,H625&lt;='Intersection Mileposts'!$G$27),"Y",IF(AND(H625&gt;='Intersection Mileposts'!$F$28,H625&lt;='Intersection Mileposts'!$G$28),"Y",IF(AND(H625&gt;='Intersection Mileposts'!$F$29,H625&lt;='Intersection Mileposts'!$G$29),"Y", IF(AND(H625&gt;='Intersection Mileposts'!$F$30,H625&lt;='Intersection Mileposts'!$G$30),"Y",IF(AND(H625&gt;='Intersection Mileposts'!$F$31,H625&lt;='Intersection Mileposts'!$G$31),"Y",IF(AND(H625&gt;='Intersection Mileposts'!$F$32,H625&lt;='Intersection Mileposts'!$G$32),"Y",IF(AND(H625&gt;='Intersection Mileposts'!$F$33,H625&lt;='Intersection Mileposts'!$G$33),"Y",IF(AND(H625&gt;='Intersection Mileposts'!$F$34,H625&lt;='Intersection Mileposts'!$G$34),"Y",IF(AND(H625&gt;='Intersection Mileposts'!$F$35,H625&lt;='Intersection Mileposts'!$G$35),"Y",IF(AND(H625&gt;='Intersection Mileposts'!$F$36,H625&lt;='Intersection Mileposts'!$G$36),"Y",IF(AND(H625&gt;='Intersection Mileposts'!$F$37,H625&lt;='Intersection Mileposts'!$G$37),"Y",IF(AND(H625&gt;='Intersection Mileposts'!$F$38,H625&lt;='Intersection Mileposts'!$G$38),"Y",IF(AND(H625&gt;='Intersection Mileposts'!$F$39,H625&lt;='Intersection Mileposts'!$G$39),"Y","N"))))))))))))))))))))))))))))))))))))</f>
        <v/>
      </c>
    </row>
    <row r="626" spans="1:46" x14ac:dyDescent="0.3">
      <c r="A626" s="279"/>
      <c r="B626" s="261"/>
      <c r="C626" s="262"/>
      <c r="D626" s="262"/>
      <c r="E626" s="262"/>
      <c r="F626" s="262"/>
      <c r="G626" s="284"/>
      <c r="H626" s="286"/>
      <c r="I626" s="279"/>
      <c r="J626" s="260"/>
      <c r="K626" s="260"/>
      <c r="L626" s="280"/>
      <c r="M626" s="275"/>
      <c r="N626" s="263"/>
      <c r="P626" s="264" t="str">
        <f>IF(R626 = "", "", COUNT($R$4:R626))</f>
        <v/>
      </c>
      <c r="Q626" s="264" t="str">
        <f t="shared" si="77"/>
        <v/>
      </c>
      <c r="R626" s="265" t="str">
        <f t="shared" si="78"/>
        <v/>
      </c>
      <c r="S626" s="266" t="str">
        <f t="shared" si="83"/>
        <v/>
      </c>
      <c r="T626" s="267" t="str">
        <f t="shared" si="79"/>
        <v/>
      </c>
      <c r="U626" s="268" t="str">
        <f t="shared" si="84"/>
        <v/>
      </c>
      <c r="V626" s="269" t="str">
        <f t="shared" si="80"/>
        <v/>
      </c>
      <c r="W626" s="5"/>
      <c r="AR626" s="2" t="str">
        <f t="shared" si="82"/>
        <v/>
      </c>
      <c r="AS626" s="2" t="str">
        <f t="shared" si="81"/>
        <v/>
      </c>
      <c r="AT626" s="2" t="str">
        <f>IF(AR626="","",IF(AND(H626&gt;='Intersection Mileposts'!$F$5,H626&lt;='Intersection Mileposts'!$G$5),"Y",IF(AND(H626&gt;='Intersection Mileposts'!$F$6,H626&lt;='Intersection Mileposts'!$G$6),"Y",IF(AND(H626&gt;='Intersection Mileposts'!$F$7,H626&lt;='Intersection Mileposts'!$G$7),"Y",IF(AND(H626&gt;='Intersection Mileposts'!$F$8,H626&lt;='Intersection Mileposts'!$G$8),"Y",IF(AND(H626&gt;='Intersection Mileposts'!$F$9,H626&lt;='Intersection Mileposts'!$G$9),"Y",IF(AND(H626&gt;='Intersection Mileposts'!$F$10,H626&lt;='Intersection Mileposts'!$G$10),"Y",IF(AND(H626&gt;='Intersection Mileposts'!$F$11,H626&lt;='Intersection Mileposts'!$G$11),"Y",IF(AND(H626&gt;='Intersection Mileposts'!$F$12,H626&lt;='Intersection Mileposts'!$G$12),"Y",IF(AND(H626&gt;='Intersection Mileposts'!$F$13,H626&lt;='Intersection Mileposts'!$G$13),"Y",IF(AND(H626&gt;='Intersection Mileposts'!$F$14,H626&lt;='Intersection Mileposts'!$G$14),"Y",IF(AND(H626&gt;='Intersection Mileposts'!$F$15,H626&lt;='Intersection Mileposts'!$G$15),"Y",IF(AND(H626&gt;='Intersection Mileposts'!$F$16,H626&lt;='Intersection Mileposts'!$G$16),"Y",IF(AND(H626&gt;='Intersection Mileposts'!$F$17,H626&lt;='Intersection Mileposts'!$G$17),"Y",IF(AND(H626&gt;='Intersection Mileposts'!$F$18,H626&lt;='Intersection Mileposts'!$G$18),"Y",IF(AND(H626&gt;='Intersection Mileposts'!$F$19,H626&lt;='Intersection Mileposts'!$G$19),"Y",IF(AND(H626&gt;='Intersection Mileposts'!$F$20,H626&lt;='Intersection Mileposts'!$G$20),"Y",IF(AND(H626&gt;='Intersection Mileposts'!$F$21,H626&lt;='Intersection Mileposts'!$G$21),"Y",IF(AND(H626&gt;='Intersection Mileposts'!$F$22,H626&lt;='Intersection Mileposts'!$G$22),"Y",IF(AND(H626&gt;='Intersection Mileposts'!$F$23,H626&lt;='Intersection Mileposts'!$G$23),"Y",IF(AND(H626&gt;='Intersection Mileposts'!$F$24,H626&lt;='Intersection Mileposts'!$G$24),"Y",IF(AND(H626&gt;='Intersection Mileposts'!$F$25,H626&lt;='Intersection Mileposts'!$G$25),"Y",IF(AND(H626&gt;='Intersection Mileposts'!$F$26,H626&lt;='Intersection Mileposts'!$G$26),"Y",IF(AND(H626&gt;='Intersection Mileposts'!$F$27,H626&lt;='Intersection Mileposts'!$G$27),"Y",IF(AND(H626&gt;='Intersection Mileposts'!$F$28,H626&lt;='Intersection Mileposts'!$G$28),"Y",IF(AND(H626&gt;='Intersection Mileposts'!$F$29,H626&lt;='Intersection Mileposts'!$G$29),"Y", IF(AND(H626&gt;='Intersection Mileposts'!$F$30,H626&lt;='Intersection Mileposts'!$G$30),"Y",IF(AND(H626&gt;='Intersection Mileposts'!$F$31,H626&lt;='Intersection Mileposts'!$G$31),"Y",IF(AND(H626&gt;='Intersection Mileposts'!$F$32,H626&lt;='Intersection Mileposts'!$G$32),"Y",IF(AND(H626&gt;='Intersection Mileposts'!$F$33,H626&lt;='Intersection Mileposts'!$G$33),"Y",IF(AND(H626&gt;='Intersection Mileposts'!$F$34,H626&lt;='Intersection Mileposts'!$G$34),"Y",IF(AND(H626&gt;='Intersection Mileposts'!$F$35,H626&lt;='Intersection Mileposts'!$G$35),"Y",IF(AND(H626&gt;='Intersection Mileposts'!$F$36,H626&lt;='Intersection Mileposts'!$G$36),"Y",IF(AND(H626&gt;='Intersection Mileposts'!$F$37,H626&lt;='Intersection Mileposts'!$G$37),"Y",IF(AND(H626&gt;='Intersection Mileposts'!$F$38,H626&lt;='Intersection Mileposts'!$G$38),"Y",IF(AND(H626&gt;='Intersection Mileposts'!$F$39,H626&lt;='Intersection Mileposts'!$G$39),"Y","N"))))))))))))))))))))))))))))))))))))</f>
        <v/>
      </c>
    </row>
    <row r="627" spans="1:46" x14ac:dyDescent="0.3">
      <c r="A627" s="279"/>
      <c r="B627" s="261"/>
      <c r="C627" s="262"/>
      <c r="D627" s="262"/>
      <c r="E627" s="262"/>
      <c r="F627" s="262"/>
      <c r="G627" s="284"/>
      <c r="H627" s="286"/>
      <c r="I627" s="279"/>
      <c r="J627" s="260"/>
      <c r="K627" s="260"/>
      <c r="L627" s="280"/>
      <c r="M627" s="275"/>
      <c r="N627" s="263"/>
      <c r="P627" s="264" t="str">
        <f>IF(R627 = "", "", COUNT($R$4:R627))</f>
        <v/>
      </c>
      <c r="Q627" s="264" t="str">
        <f t="shared" si="77"/>
        <v/>
      </c>
      <c r="R627" s="265" t="str">
        <f t="shared" si="78"/>
        <v/>
      </c>
      <c r="S627" s="266" t="str">
        <f t="shared" si="83"/>
        <v/>
      </c>
      <c r="T627" s="267" t="str">
        <f t="shared" si="79"/>
        <v/>
      </c>
      <c r="U627" s="268" t="str">
        <f t="shared" si="84"/>
        <v/>
      </c>
      <c r="V627" s="269" t="str">
        <f t="shared" si="80"/>
        <v/>
      </c>
      <c r="W627" s="5"/>
      <c r="AR627" s="2" t="str">
        <f t="shared" si="82"/>
        <v/>
      </c>
      <c r="AS627" s="2" t="str">
        <f t="shared" si="81"/>
        <v/>
      </c>
      <c r="AT627" s="2" t="str">
        <f>IF(AR627="","",IF(AND(H627&gt;='Intersection Mileposts'!$F$5,H627&lt;='Intersection Mileposts'!$G$5),"Y",IF(AND(H627&gt;='Intersection Mileposts'!$F$6,H627&lt;='Intersection Mileposts'!$G$6),"Y",IF(AND(H627&gt;='Intersection Mileposts'!$F$7,H627&lt;='Intersection Mileposts'!$G$7),"Y",IF(AND(H627&gt;='Intersection Mileposts'!$F$8,H627&lt;='Intersection Mileposts'!$G$8),"Y",IF(AND(H627&gt;='Intersection Mileposts'!$F$9,H627&lt;='Intersection Mileposts'!$G$9),"Y",IF(AND(H627&gt;='Intersection Mileposts'!$F$10,H627&lt;='Intersection Mileposts'!$G$10),"Y",IF(AND(H627&gt;='Intersection Mileposts'!$F$11,H627&lt;='Intersection Mileposts'!$G$11),"Y",IF(AND(H627&gt;='Intersection Mileposts'!$F$12,H627&lt;='Intersection Mileposts'!$G$12),"Y",IF(AND(H627&gt;='Intersection Mileposts'!$F$13,H627&lt;='Intersection Mileposts'!$G$13),"Y",IF(AND(H627&gt;='Intersection Mileposts'!$F$14,H627&lt;='Intersection Mileposts'!$G$14),"Y",IF(AND(H627&gt;='Intersection Mileposts'!$F$15,H627&lt;='Intersection Mileposts'!$G$15),"Y",IF(AND(H627&gt;='Intersection Mileposts'!$F$16,H627&lt;='Intersection Mileposts'!$G$16),"Y",IF(AND(H627&gt;='Intersection Mileposts'!$F$17,H627&lt;='Intersection Mileposts'!$G$17),"Y",IF(AND(H627&gt;='Intersection Mileposts'!$F$18,H627&lt;='Intersection Mileposts'!$G$18),"Y",IF(AND(H627&gt;='Intersection Mileposts'!$F$19,H627&lt;='Intersection Mileposts'!$G$19),"Y",IF(AND(H627&gt;='Intersection Mileposts'!$F$20,H627&lt;='Intersection Mileposts'!$G$20),"Y",IF(AND(H627&gt;='Intersection Mileposts'!$F$21,H627&lt;='Intersection Mileposts'!$G$21),"Y",IF(AND(H627&gt;='Intersection Mileposts'!$F$22,H627&lt;='Intersection Mileposts'!$G$22),"Y",IF(AND(H627&gt;='Intersection Mileposts'!$F$23,H627&lt;='Intersection Mileposts'!$G$23),"Y",IF(AND(H627&gt;='Intersection Mileposts'!$F$24,H627&lt;='Intersection Mileposts'!$G$24),"Y",IF(AND(H627&gt;='Intersection Mileposts'!$F$25,H627&lt;='Intersection Mileposts'!$G$25),"Y",IF(AND(H627&gt;='Intersection Mileposts'!$F$26,H627&lt;='Intersection Mileposts'!$G$26),"Y",IF(AND(H627&gt;='Intersection Mileposts'!$F$27,H627&lt;='Intersection Mileposts'!$G$27),"Y",IF(AND(H627&gt;='Intersection Mileposts'!$F$28,H627&lt;='Intersection Mileposts'!$G$28),"Y",IF(AND(H627&gt;='Intersection Mileposts'!$F$29,H627&lt;='Intersection Mileposts'!$G$29),"Y", IF(AND(H627&gt;='Intersection Mileposts'!$F$30,H627&lt;='Intersection Mileposts'!$G$30),"Y",IF(AND(H627&gt;='Intersection Mileposts'!$F$31,H627&lt;='Intersection Mileposts'!$G$31),"Y",IF(AND(H627&gt;='Intersection Mileposts'!$F$32,H627&lt;='Intersection Mileposts'!$G$32),"Y",IF(AND(H627&gt;='Intersection Mileposts'!$F$33,H627&lt;='Intersection Mileposts'!$G$33),"Y",IF(AND(H627&gt;='Intersection Mileposts'!$F$34,H627&lt;='Intersection Mileposts'!$G$34),"Y",IF(AND(H627&gt;='Intersection Mileposts'!$F$35,H627&lt;='Intersection Mileposts'!$G$35),"Y",IF(AND(H627&gt;='Intersection Mileposts'!$F$36,H627&lt;='Intersection Mileposts'!$G$36),"Y",IF(AND(H627&gt;='Intersection Mileposts'!$F$37,H627&lt;='Intersection Mileposts'!$G$37),"Y",IF(AND(H627&gt;='Intersection Mileposts'!$F$38,H627&lt;='Intersection Mileposts'!$G$38),"Y",IF(AND(H627&gt;='Intersection Mileposts'!$F$39,H627&lt;='Intersection Mileposts'!$G$39),"Y","N"))))))))))))))))))))))))))))))))))))</f>
        <v/>
      </c>
    </row>
    <row r="628" spans="1:46" x14ac:dyDescent="0.3">
      <c r="A628" s="279"/>
      <c r="B628" s="261"/>
      <c r="C628" s="262"/>
      <c r="D628" s="262"/>
      <c r="E628" s="262"/>
      <c r="F628" s="262"/>
      <c r="G628" s="284"/>
      <c r="H628" s="286"/>
      <c r="I628" s="279"/>
      <c r="J628" s="260"/>
      <c r="K628" s="260"/>
      <c r="L628" s="280"/>
      <c r="M628" s="275"/>
      <c r="N628" s="263"/>
      <c r="P628" s="264" t="str">
        <f>IF(R628 = "", "", COUNT($R$4:R628))</f>
        <v/>
      </c>
      <c r="Q628" s="264" t="str">
        <f t="shared" si="77"/>
        <v/>
      </c>
      <c r="R628" s="265" t="str">
        <f t="shared" si="78"/>
        <v/>
      </c>
      <c r="S628" s="266" t="str">
        <f t="shared" si="83"/>
        <v/>
      </c>
      <c r="T628" s="267" t="str">
        <f t="shared" si="79"/>
        <v/>
      </c>
      <c r="U628" s="268" t="str">
        <f t="shared" si="84"/>
        <v/>
      </c>
      <c r="V628" s="269" t="str">
        <f t="shared" si="80"/>
        <v/>
      </c>
      <c r="W628" s="5"/>
      <c r="AR628" s="2" t="str">
        <f t="shared" si="82"/>
        <v/>
      </c>
      <c r="AS628" s="2" t="str">
        <f t="shared" si="81"/>
        <v/>
      </c>
      <c r="AT628" s="2" t="str">
        <f>IF(AR628="","",IF(AND(H628&gt;='Intersection Mileposts'!$F$5,H628&lt;='Intersection Mileposts'!$G$5),"Y",IF(AND(H628&gt;='Intersection Mileposts'!$F$6,H628&lt;='Intersection Mileposts'!$G$6),"Y",IF(AND(H628&gt;='Intersection Mileposts'!$F$7,H628&lt;='Intersection Mileposts'!$G$7),"Y",IF(AND(H628&gt;='Intersection Mileposts'!$F$8,H628&lt;='Intersection Mileposts'!$G$8),"Y",IF(AND(H628&gt;='Intersection Mileposts'!$F$9,H628&lt;='Intersection Mileposts'!$G$9),"Y",IF(AND(H628&gt;='Intersection Mileposts'!$F$10,H628&lt;='Intersection Mileposts'!$G$10),"Y",IF(AND(H628&gt;='Intersection Mileposts'!$F$11,H628&lt;='Intersection Mileposts'!$G$11),"Y",IF(AND(H628&gt;='Intersection Mileposts'!$F$12,H628&lt;='Intersection Mileposts'!$G$12),"Y",IF(AND(H628&gt;='Intersection Mileposts'!$F$13,H628&lt;='Intersection Mileposts'!$G$13),"Y",IF(AND(H628&gt;='Intersection Mileposts'!$F$14,H628&lt;='Intersection Mileposts'!$G$14),"Y",IF(AND(H628&gt;='Intersection Mileposts'!$F$15,H628&lt;='Intersection Mileposts'!$G$15),"Y",IF(AND(H628&gt;='Intersection Mileposts'!$F$16,H628&lt;='Intersection Mileposts'!$G$16),"Y",IF(AND(H628&gt;='Intersection Mileposts'!$F$17,H628&lt;='Intersection Mileposts'!$G$17),"Y",IF(AND(H628&gt;='Intersection Mileposts'!$F$18,H628&lt;='Intersection Mileposts'!$G$18),"Y",IF(AND(H628&gt;='Intersection Mileposts'!$F$19,H628&lt;='Intersection Mileposts'!$G$19),"Y",IF(AND(H628&gt;='Intersection Mileposts'!$F$20,H628&lt;='Intersection Mileposts'!$G$20),"Y",IF(AND(H628&gt;='Intersection Mileposts'!$F$21,H628&lt;='Intersection Mileposts'!$G$21),"Y",IF(AND(H628&gt;='Intersection Mileposts'!$F$22,H628&lt;='Intersection Mileposts'!$G$22),"Y",IF(AND(H628&gt;='Intersection Mileposts'!$F$23,H628&lt;='Intersection Mileposts'!$G$23),"Y",IF(AND(H628&gt;='Intersection Mileposts'!$F$24,H628&lt;='Intersection Mileposts'!$G$24),"Y",IF(AND(H628&gt;='Intersection Mileposts'!$F$25,H628&lt;='Intersection Mileposts'!$G$25),"Y",IF(AND(H628&gt;='Intersection Mileposts'!$F$26,H628&lt;='Intersection Mileposts'!$G$26),"Y",IF(AND(H628&gt;='Intersection Mileposts'!$F$27,H628&lt;='Intersection Mileposts'!$G$27),"Y",IF(AND(H628&gt;='Intersection Mileposts'!$F$28,H628&lt;='Intersection Mileposts'!$G$28),"Y",IF(AND(H628&gt;='Intersection Mileposts'!$F$29,H628&lt;='Intersection Mileposts'!$G$29),"Y", IF(AND(H628&gt;='Intersection Mileposts'!$F$30,H628&lt;='Intersection Mileposts'!$G$30),"Y",IF(AND(H628&gt;='Intersection Mileposts'!$F$31,H628&lt;='Intersection Mileposts'!$G$31),"Y",IF(AND(H628&gt;='Intersection Mileposts'!$F$32,H628&lt;='Intersection Mileposts'!$G$32),"Y",IF(AND(H628&gt;='Intersection Mileposts'!$F$33,H628&lt;='Intersection Mileposts'!$G$33),"Y",IF(AND(H628&gt;='Intersection Mileposts'!$F$34,H628&lt;='Intersection Mileposts'!$G$34),"Y",IF(AND(H628&gt;='Intersection Mileposts'!$F$35,H628&lt;='Intersection Mileposts'!$G$35),"Y",IF(AND(H628&gt;='Intersection Mileposts'!$F$36,H628&lt;='Intersection Mileposts'!$G$36),"Y",IF(AND(H628&gt;='Intersection Mileposts'!$F$37,H628&lt;='Intersection Mileposts'!$G$37),"Y",IF(AND(H628&gt;='Intersection Mileposts'!$F$38,H628&lt;='Intersection Mileposts'!$G$38),"Y",IF(AND(H628&gt;='Intersection Mileposts'!$F$39,H628&lt;='Intersection Mileposts'!$G$39),"Y","N"))))))))))))))))))))))))))))))))))))</f>
        <v/>
      </c>
    </row>
    <row r="629" spans="1:46" x14ac:dyDescent="0.3">
      <c r="A629" s="279"/>
      <c r="B629" s="261"/>
      <c r="C629" s="262"/>
      <c r="D629" s="262"/>
      <c r="E629" s="262"/>
      <c r="F629" s="262"/>
      <c r="G629" s="284"/>
      <c r="H629" s="286"/>
      <c r="I629" s="279"/>
      <c r="J629" s="260"/>
      <c r="K629" s="260"/>
      <c r="L629" s="280"/>
      <c r="M629" s="275"/>
      <c r="N629" s="263"/>
      <c r="P629" s="264" t="str">
        <f>IF(R629 = "", "", COUNT($R$4:R629))</f>
        <v/>
      </c>
      <c r="Q629" s="264" t="str">
        <f t="shared" si="77"/>
        <v/>
      </c>
      <c r="R629" s="265" t="str">
        <f t="shared" si="78"/>
        <v/>
      </c>
      <c r="S629" s="266" t="str">
        <f t="shared" si="83"/>
        <v/>
      </c>
      <c r="T629" s="267" t="str">
        <f t="shared" si="79"/>
        <v/>
      </c>
      <c r="U629" s="268" t="str">
        <f t="shared" si="84"/>
        <v/>
      </c>
      <c r="V629" s="269" t="str">
        <f t="shared" si="80"/>
        <v/>
      </c>
      <c r="W629" s="5"/>
      <c r="AR629" s="2" t="str">
        <f t="shared" si="82"/>
        <v/>
      </c>
      <c r="AS629" s="2" t="str">
        <f t="shared" si="81"/>
        <v/>
      </c>
      <c r="AT629" s="2" t="str">
        <f>IF(AR629="","",IF(AND(H629&gt;='Intersection Mileposts'!$F$5,H629&lt;='Intersection Mileposts'!$G$5),"Y",IF(AND(H629&gt;='Intersection Mileposts'!$F$6,H629&lt;='Intersection Mileposts'!$G$6),"Y",IF(AND(H629&gt;='Intersection Mileposts'!$F$7,H629&lt;='Intersection Mileposts'!$G$7),"Y",IF(AND(H629&gt;='Intersection Mileposts'!$F$8,H629&lt;='Intersection Mileposts'!$G$8),"Y",IF(AND(H629&gt;='Intersection Mileposts'!$F$9,H629&lt;='Intersection Mileposts'!$G$9),"Y",IF(AND(H629&gt;='Intersection Mileposts'!$F$10,H629&lt;='Intersection Mileposts'!$G$10),"Y",IF(AND(H629&gt;='Intersection Mileposts'!$F$11,H629&lt;='Intersection Mileposts'!$G$11),"Y",IF(AND(H629&gt;='Intersection Mileposts'!$F$12,H629&lt;='Intersection Mileposts'!$G$12),"Y",IF(AND(H629&gt;='Intersection Mileposts'!$F$13,H629&lt;='Intersection Mileposts'!$G$13),"Y",IF(AND(H629&gt;='Intersection Mileposts'!$F$14,H629&lt;='Intersection Mileposts'!$G$14),"Y",IF(AND(H629&gt;='Intersection Mileposts'!$F$15,H629&lt;='Intersection Mileposts'!$G$15),"Y",IF(AND(H629&gt;='Intersection Mileposts'!$F$16,H629&lt;='Intersection Mileposts'!$G$16),"Y",IF(AND(H629&gt;='Intersection Mileposts'!$F$17,H629&lt;='Intersection Mileposts'!$G$17),"Y",IF(AND(H629&gt;='Intersection Mileposts'!$F$18,H629&lt;='Intersection Mileposts'!$G$18),"Y",IF(AND(H629&gt;='Intersection Mileposts'!$F$19,H629&lt;='Intersection Mileposts'!$G$19),"Y",IF(AND(H629&gt;='Intersection Mileposts'!$F$20,H629&lt;='Intersection Mileposts'!$G$20),"Y",IF(AND(H629&gt;='Intersection Mileposts'!$F$21,H629&lt;='Intersection Mileposts'!$G$21),"Y",IF(AND(H629&gt;='Intersection Mileposts'!$F$22,H629&lt;='Intersection Mileposts'!$G$22),"Y",IF(AND(H629&gt;='Intersection Mileposts'!$F$23,H629&lt;='Intersection Mileposts'!$G$23),"Y",IF(AND(H629&gt;='Intersection Mileposts'!$F$24,H629&lt;='Intersection Mileposts'!$G$24),"Y",IF(AND(H629&gt;='Intersection Mileposts'!$F$25,H629&lt;='Intersection Mileposts'!$G$25),"Y",IF(AND(H629&gt;='Intersection Mileposts'!$F$26,H629&lt;='Intersection Mileposts'!$G$26),"Y",IF(AND(H629&gt;='Intersection Mileposts'!$F$27,H629&lt;='Intersection Mileposts'!$G$27),"Y",IF(AND(H629&gt;='Intersection Mileposts'!$F$28,H629&lt;='Intersection Mileposts'!$G$28),"Y",IF(AND(H629&gt;='Intersection Mileposts'!$F$29,H629&lt;='Intersection Mileposts'!$G$29),"Y", IF(AND(H629&gt;='Intersection Mileposts'!$F$30,H629&lt;='Intersection Mileposts'!$G$30),"Y",IF(AND(H629&gt;='Intersection Mileposts'!$F$31,H629&lt;='Intersection Mileposts'!$G$31),"Y",IF(AND(H629&gt;='Intersection Mileposts'!$F$32,H629&lt;='Intersection Mileposts'!$G$32),"Y",IF(AND(H629&gt;='Intersection Mileposts'!$F$33,H629&lt;='Intersection Mileposts'!$G$33),"Y",IF(AND(H629&gt;='Intersection Mileposts'!$F$34,H629&lt;='Intersection Mileposts'!$G$34),"Y",IF(AND(H629&gt;='Intersection Mileposts'!$F$35,H629&lt;='Intersection Mileposts'!$G$35),"Y",IF(AND(H629&gt;='Intersection Mileposts'!$F$36,H629&lt;='Intersection Mileposts'!$G$36),"Y",IF(AND(H629&gt;='Intersection Mileposts'!$F$37,H629&lt;='Intersection Mileposts'!$G$37),"Y",IF(AND(H629&gt;='Intersection Mileposts'!$F$38,H629&lt;='Intersection Mileposts'!$G$38),"Y",IF(AND(H629&gt;='Intersection Mileposts'!$F$39,H629&lt;='Intersection Mileposts'!$G$39),"Y","N"))))))))))))))))))))))))))))))))))))</f>
        <v/>
      </c>
    </row>
    <row r="630" spans="1:46" x14ac:dyDescent="0.3">
      <c r="A630" s="279"/>
      <c r="B630" s="261"/>
      <c r="C630" s="262"/>
      <c r="D630" s="262"/>
      <c r="E630" s="262"/>
      <c r="F630" s="262"/>
      <c r="G630" s="284"/>
      <c r="H630" s="286"/>
      <c r="I630" s="279"/>
      <c r="J630" s="260"/>
      <c r="K630" s="260"/>
      <c r="L630" s="280"/>
      <c r="M630" s="275"/>
      <c r="N630" s="263"/>
      <c r="P630" s="264" t="str">
        <f>IF(R630 = "", "", COUNT($R$4:R630))</f>
        <v/>
      </c>
      <c r="Q630" s="264" t="str">
        <f t="shared" si="77"/>
        <v/>
      </c>
      <c r="R630" s="265" t="str">
        <f t="shared" si="78"/>
        <v/>
      </c>
      <c r="S630" s="266" t="str">
        <f t="shared" si="83"/>
        <v/>
      </c>
      <c r="T630" s="267" t="str">
        <f t="shared" si="79"/>
        <v/>
      </c>
      <c r="U630" s="268" t="str">
        <f t="shared" si="84"/>
        <v/>
      </c>
      <c r="V630" s="269" t="str">
        <f t="shared" si="80"/>
        <v/>
      </c>
      <c r="W630" s="5"/>
      <c r="AR630" s="2" t="str">
        <f t="shared" si="82"/>
        <v/>
      </c>
      <c r="AS630" s="2" t="str">
        <f t="shared" si="81"/>
        <v/>
      </c>
      <c r="AT630" s="2" t="str">
        <f>IF(AR630="","",IF(AND(H630&gt;='Intersection Mileposts'!$F$5,H630&lt;='Intersection Mileposts'!$G$5),"Y",IF(AND(H630&gt;='Intersection Mileposts'!$F$6,H630&lt;='Intersection Mileposts'!$G$6),"Y",IF(AND(H630&gt;='Intersection Mileposts'!$F$7,H630&lt;='Intersection Mileposts'!$G$7),"Y",IF(AND(H630&gt;='Intersection Mileposts'!$F$8,H630&lt;='Intersection Mileposts'!$G$8),"Y",IF(AND(H630&gt;='Intersection Mileposts'!$F$9,H630&lt;='Intersection Mileposts'!$G$9),"Y",IF(AND(H630&gt;='Intersection Mileposts'!$F$10,H630&lt;='Intersection Mileposts'!$G$10),"Y",IF(AND(H630&gt;='Intersection Mileposts'!$F$11,H630&lt;='Intersection Mileposts'!$G$11),"Y",IF(AND(H630&gt;='Intersection Mileposts'!$F$12,H630&lt;='Intersection Mileposts'!$G$12),"Y",IF(AND(H630&gt;='Intersection Mileposts'!$F$13,H630&lt;='Intersection Mileposts'!$G$13),"Y",IF(AND(H630&gt;='Intersection Mileposts'!$F$14,H630&lt;='Intersection Mileposts'!$G$14),"Y",IF(AND(H630&gt;='Intersection Mileposts'!$F$15,H630&lt;='Intersection Mileposts'!$G$15),"Y",IF(AND(H630&gt;='Intersection Mileposts'!$F$16,H630&lt;='Intersection Mileposts'!$G$16),"Y",IF(AND(H630&gt;='Intersection Mileposts'!$F$17,H630&lt;='Intersection Mileposts'!$G$17),"Y",IF(AND(H630&gt;='Intersection Mileposts'!$F$18,H630&lt;='Intersection Mileposts'!$G$18),"Y",IF(AND(H630&gt;='Intersection Mileposts'!$F$19,H630&lt;='Intersection Mileposts'!$G$19),"Y",IF(AND(H630&gt;='Intersection Mileposts'!$F$20,H630&lt;='Intersection Mileposts'!$G$20),"Y",IF(AND(H630&gt;='Intersection Mileposts'!$F$21,H630&lt;='Intersection Mileposts'!$G$21),"Y",IF(AND(H630&gt;='Intersection Mileposts'!$F$22,H630&lt;='Intersection Mileposts'!$G$22),"Y",IF(AND(H630&gt;='Intersection Mileposts'!$F$23,H630&lt;='Intersection Mileposts'!$G$23),"Y",IF(AND(H630&gt;='Intersection Mileposts'!$F$24,H630&lt;='Intersection Mileposts'!$G$24),"Y",IF(AND(H630&gt;='Intersection Mileposts'!$F$25,H630&lt;='Intersection Mileposts'!$G$25),"Y",IF(AND(H630&gt;='Intersection Mileposts'!$F$26,H630&lt;='Intersection Mileposts'!$G$26),"Y",IF(AND(H630&gt;='Intersection Mileposts'!$F$27,H630&lt;='Intersection Mileposts'!$G$27),"Y",IF(AND(H630&gt;='Intersection Mileposts'!$F$28,H630&lt;='Intersection Mileposts'!$G$28),"Y",IF(AND(H630&gt;='Intersection Mileposts'!$F$29,H630&lt;='Intersection Mileposts'!$G$29),"Y", IF(AND(H630&gt;='Intersection Mileposts'!$F$30,H630&lt;='Intersection Mileposts'!$G$30),"Y",IF(AND(H630&gt;='Intersection Mileposts'!$F$31,H630&lt;='Intersection Mileposts'!$G$31),"Y",IF(AND(H630&gt;='Intersection Mileposts'!$F$32,H630&lt;='Intersection Mileposts'!$G$32),"Y",IF(AND(H630&gt;='Intersection Mileposts'!$F$33,H630&lt;='Intersection Mileposts'!$G$33),"Y",IF(AND(H630&gt;='Intersection Mileposts'!$F$34,H630&lt;='Intersection Mileposts'!$G$34),"Y",IF(AND(H630&gt;='Intersection Mileposts'!$F$35,H630&lt;='Intersection Mileposts'!$G$35),"Y",IF(AND(H630&gt;='Intersection Mileposts'!$F$36,H630&lt;='Intersection Mileposts'!$G$36),"Y",IF(AND(H630&gt;='Intersection Mileposts'!$F$37,H630&lt;='Intersection Mileposts'!$G$37),"Y",IF(AND(H630&gt;='Intersection Mileposts'!$F$38,H630&lt;='Intersection Mileposts'!$G$38),"Y",IF(AND(H630&gt;='Intersection Mileposts'!$F$39,H630&lt;='Intersection Mileposts'!$G$39),"Y","N"))))))))))))))))))))))))))))))))))))</f>
        <v/>
      </c>
    </row>
    <row r="631" spans="1:46" x14ac:dyDescent="0.3">
      <c r="A631" s="279"/>
      <c r="B631" s="261"/>
      <c r="C631" s="262"/>
      <c r="D631" s="262"/>
      <c r="E631" s="262"/>
      <c r="F631" s="262"/>
      <c r="G631" s="284"/>
      <c r="H631" s="286"/>
      <c r="I631" s="279"/>
      <c r="J631" s="260"/>
      <c r="K631" s="260"/>
      <c r="L631" s="280"/>
      <c r="M631" s="275"/>
      <c r="N631" s="263"/>
      <c r="P631" s="264" t="str">
        <f>IF(R631 = "", "", COUNT($R$4:R631))</f>
        <v/>
      </c>
      <c r="Q631" s="264" t="str">
        <f t="shared" si="77"/>
        <v/>
      </c>
      <c r="R631" s="265" t="str">
        <f t="shared" si="78"/>
        <v/>
      </c>
      <c r="S631" s="266" t="str">
        <f t="shared" si="83"/>
        <v/>
      </c>
      <c r="T631" s="267" t="str">
        <f t="shared" si="79"/>
        <v/>
      </c>
      <c r="U631" s="268" t="str">
        <f t="shared" si="84"/>
        <v/>
      </c>
      <c r="V631" s="269" t="str">
        <f t="shared" si="80"/>
        <v/>
      </c>
      <c r="W631" s="5"/>
      <c r="AR631" s="2" t="str">
        <f t="shared" si="82"/>
        <v/>
      </c>
      <c r="AS631" s="2" t="str">
        <f t="shared" si="81"/>
        <v/>
      </c>
      <c r="AT631" s="2" t="str">
        <f>IF(AR631="","",IF(AND(H631&gt;='Intersection Mileposts'!$F$5,H631&lt;='Intersection Mileposts'!$G$5),"Y",IF(AND(H631&gt;='Intersection Mileposts'!$F$6,H631&lt;='Intersection Mileposts'!$G$6),"Y",IF(AND(H631&gt;='Intersection Mileposts'!$F$7,H631&lt;='Intersection Mileposts'!$G$7),"Y",IF(AND(H631&gt;='Intersection Mileposts'!$F$8,H631&lt;='Intersection Mileposts'!$G$8),"Y",IF(AND(H631&gt;='Intersection Mileposts'!$F$9,H631&lt;='Intersection Mileposts'!$G$9),"Y",IF(AND(H631&gt;='Intersection Mileposts'!$F$10,H631&lt;='Intersection Mileposts'!$G$10),"Y",IF(AND(H631&gt;='Intersection Mileposts'!$F$11,H631&lt;='Intersection Mileposts'!$G$11),"Y",IF(AND(H631&gt;='Intersection Mileposts'!$F$12,H631&lt;='Intersection Mileposts'!$G$12),"Y",IF(AND(H631&gt;='Intersection Mileposts'!$F$13,H631&lt;='Intersection Mileposts'!$G$13),"Y",IF(AND(H631&gt;='Intersection Mileposts'!$F$14,H631&lt;='Intersection Mileposts'!$G$14),"Y",IF(AND(H631&gt;='Intersection Mileposts'!$F$15,H631&lt;='Intersection Mileposts'!$G$15),"Y",IF(AND(H631&gt;='Intersection Mileposts'!$F$16,H631&lt;='Intersection Mileposts'!$G$16),"Y",IF(AND(H631&gt;='Intersection Mileposts'!$F$17,H631&lt;='Intersection Mileposts'!$G$17),"Y",IF(AND(H631&gt;='Intersection Mileposts'!$F$18,H631&lt;='Intersection Mileposts'!$G$18),"Y",IF(AND(H631&gt;='Intersection Mileposts'!$F$19,H631&lt;='Intersection Mileposts'!$G$19),"Y",IF(AND(H631&gt;='Intersection Mileposts'!$F$20,H631&lt;='Intersection Mileposts'!$G$20),"Y",IF(AND(H631&gt;='Intersection Mileposts'!$F$21,H631&lt;='Intersection Mileposts'!$G$21),"Y",IF(AND(H631&gt;='Intersection Mileposts'!$F$22,H631&lt;='Intersection Mileposts'!$G$22),"Y",IF(AND(H631&gt;='Intersection Mileposts'!$F$23,H631&lt;='Intersection Mileposts'!$G$23),"Y",IF(AND(H631&gt;='Intersection Mileposts'!$F$24,H631&lt;='Intersection Mileposts'!$G$24),"Y",IF(AND(H631&gt;='Intersection Mileposts'!$F$25,H631&lt;='Intersection Mileposts'!$G$25),"Y",IF(AND(H631&gt;='Intersection Mileposts'!$F$26,H631&lt;='Intersection Mileposts'!$G$26),"Y",IF(AND(H631&gt;='Intersection Mileposts'!$F$27,H631&lt;='Intersection Mileposts'!$G$27),"Y",IF(AND(H631&gt;='Intersection Mileposts'!$F$28,H631&lt;='Intersection Mileposts'!$G$28),"Y",IF(AND(H631&gt;='Intersection Mileposts'!$F$29,H631&lt;='Intersection Mileposts'!$G$29),"Y", IF(AND(H631&gt;='Intersection Mileposts'!$F$30,H631&lt;='Intersection Mileposts'!$G$30),"Y",IF(AND(H631&gt;='Intersection Mileposts'!$F$31,H631&lt;='Intersection Mileposts'!$G$31),"Y",IF(AND(H631&gt;='Intersection Mileposts'!$F$32,H631&lt;='Intersection Mileposts'!$G$32),"Y",IF(AND(H631&gt;='Intersection Mileposts'!$F$33,H631&lt;='Intersection Mileposts'!$G$33),"Y",IF(AND(H631&gt;='Intersection Mileposts'!$F$34,H631&lt;='Intersection Mileposts'!$G$34),"Y",IF(AND(H631&gt;='Intersection Mileposts'!$F$35,H631&lt;='Intersection Mileposts'!$G$35),"Y",IF(AND(H631&gt;='Intersection Mileposts'!$F$36,H631&lt;='Intersection Mileposts'!$G$36),"Y",IF(AND(H631&gt;='Intersection Mileposts'!$F$37,H631&lt;='Intersection Mileposts'!$G$37),"Y",IF(AND(H631&gt;='Intersection Mileposts'!$F$38,H631&lt;='Intersection Mileposts'!$G$38),"Y",IF(AND(H631&gt;='Intersection Mileposts'!$F$39,H631&lt;='Intersection Mileposts'!$G$39),"Y","N"))))))))))))))))))))))))))))))))))))</f>
        <v/>
      </c>
    </row>
    <row r="632" spans="1:46" x14ac:dyDescent="0.3">
      <c r="A632" s="279"/>
      <c r="B632" s="261"/>
      <c r="C632" s="262"/>
      <c r="D632" s="262"/>
      <c r="E632" s="262"/>
      <c r="F632" s="262"/>
      <c r="G632" s="284"/>
      <c r="H632" s="286"/>
      <c r="I632" s="279"/>
      <c r="J632" s="260"/>
      <c r="K632" s="260"/>
      <c r="L632" s="280"/>
      <c r="M632" s="275"/>
      <c r="N632" s="263"/>
      <c r="P632" s="264" t="str">
        <f>IF(R632 = "", "", COUNT($R$4:R632))</f>
        <v/>
      </c>
      <c r="Q632" s="264" t="str">
        <f t="shared" si="77"/>
        <v/>
      </c>
      <c r="R632" s="265" t="str">
        <f t="shared" si="78"/>
        <v/>
      </c>
      <c r="S632" s="266" t="str">
        <f t="shared" si="83"/>
        <v/>
      </c>
      <c r="T632" s="267" t="str">
        <f t="shared" si="79"/>
        <v/>
      </c>
      <c r="U632" s="268" t="str">
        <f t="shared" si="84"/>
        <v/>
      </c>
      <c r="V632" s="269" t="str">
        <f t="shared" si="80"/>
        <v/>
      </c>
      <c r="W632" s="5"/>
      <c r="AR632" s="2" t="str">
        <f t="shared" si="82"/>
        <v/>
      </c>
      <c r="AS632" s="2" t="str">
        <f t="shared" si="81"/>
        <v/>
      </c>
      <c r="AT632" s="2" t="str">
        <f>IF(AR632="","",IF(AND(H632&gt;='Intersection Mileposts'!$F$5,H632&lt;='Intersection Mileposts'!$G$5),"Y",IF(AND(H632&gt;='Intersection Mileposts'!$F$6,H632&lt;='Intersection Mileposts'!$G$6),"Y",IF(AND(H632&gt;='Intersection Mileposts'!$F$7,H632&lt;='Intersection Mileposts'!$G$7),"Y",IF(AND(H632&gt;='Intersection Mileposts'!$F$8,H632&lt;='Intersection Mileposts'!$G$8),"Y",IF(AND(H632&gt;='Intersection Mileposts'!$F$9,H632&lt;='Intersection Mileposts'!$G$9),"Y",IF(AND(H632&gt;='Intersection Mileposts'!$F$10,H632&lt;='Intersection Mileposts'!$G$10),"Y",IF(AND(H632&gt;='Intersection Mileposts'!$F$11,H632&lt;='Intersection Mileposts'!$G$11),"Y",IF(AND(H632&gt;='Intersection Mileposts'!$F$12,H632&lt;='Intersection Mileposts'!$G$12),"Y",IF(AND(H632&gt;='Intersection Mileposts'!$F$13,H632&lt;='Intersection Mileposts'!$G$13),"Y",IF(AND(H632&gt;='Intersection Mileposts'!$F$14,H632&lt;='Intersection Mileposts'!$G$14),"Y",IF(AND(H632&gt;='Intersection Mileposts'!$F$15,H632&lt;='Intersection Mileposts'!$G$15),"Y",IF(AND(H632&gt;='Intersection Mileposts'!$F$16,H632&lt;='Intersection Mileposts'!$G$16),"Y",IF(AND(H632&gt;='Intersection Mileposts'!$F$17,H632&lt;='Intersection Mileposts'!$G$17),"Y",IF(AND(H632&gt;='Intersection Mileposts'!$F$18,H632&lt;='Intersection Mileposts'!$G$18),"Y",IF(AND(H632&gt;='Intersection Mileposts'!$F$19,H632&lt;='Intersection Mileposts'!$G$19),"Y",IF(AND(H632&gt;='Intersection Mileposts'!$F$20,H632&lt;='Intersection Mileposts'!$G$20),"Y",IF(AND(H632&gt;='Intersection Mileposts'!$F$21,H632&lt;='Intersection Mileposts'!$G$21),"Y",IF(AND(H632&gt;='Intersection Mileposts'!$F$22,H632&lt;='Intersection Mileposts'!$G$22),"Y",IF(AND(H632&gt;='Intersection Mileposts'!$F$23,H632&lt;='Intersection Mileposts'!$G$23),"Y",IF(AND(H632&gt;='Intersection Mileposts'!$F$24,H632&lt;='Intersection Mileposts'!$G$24),"Y",IF(AND(H632&gt;='Intersection Mileposts'!$F$25,H632&lt;='Intersection Mileposts'!$G$25),"Y",IF(AND(H632&gt;='Intersection Mileposts'!$F$26,H632&lt;='Intersection Mileposts'!$G$26),"Y",IF(AND(H632&gt;='Intersection Mileposts'!$F$27,H632&lt;='Intersection Mileposts'!$G$27),"Y",IF(AND(H632&gt;='Intersection Mileposts'!$F$28,H632&lt;='Intersection Mileposts'!$G$28),"Y",IF(AND(H632&gt;='Intersection Mileposts'!$F$29,H632&lt;='Intersection Mileposts'!$G$29),"Y", IF(AND(H632&gt;='Intersection Mileposts'!$F$30,H632&lt;='Intersection Mileposts'!$G$30),"Y",IF(AND(H632&gt;='Intersection Mileposts'!$F$31,H632&lt;='Intersection Mileposts'!$G$31),"Y",IF(AND(H632&gt;='Intersection Mileposts'!$F$32,H632&lt;='Intersection Mileposts'!$G$32),"Y",IF(AND(H632&gt;='Intersection Mileposts'!$F$33,H632&lt;='Intersection Mileposts'!$G$33),"Y",IF(AND(H632&gt;='Intersection Mileposts'!$F$34,H632&lt;='Intersection Mileposts'!$G$34),"Y",IF(AND(H632&gt;='Intersection Mileposts'!$F$35,H632&lt;='Intersection Mileposts'!$G$35),"Y",IF(AND(H632&gt;='Intersection Mileposts'!$F$36,H632&lt;='Intersection Mileposts'!$G$36),"Y",IF(AND(H632&gt;='Intersection Mileposts'!$F$37,H632&lt;='Intersection Mileposts'!$G$37),"Y",IF(AND(H632&gt;='Intersection Mileposts'!$F$38,H632&lt;='Intersection Mileposts'!$G$38),"Y",IF(AND(H632&gt;='Intersection Mileposts'!$F$39,H632&lt;='Intersection Mileposts'!$G$39),"Y","N"))))))))))))))))))))))))))))))))))))</f>
        <v/>
      </c>
    </row>
    <row r="633" spans="1:46" x14ac:dyDescent="0.3">
      <c r="A633" s="279"/>
      <c r="B633" s="261"/>
      <c r="C633" s="262"/>
      <c r="D633" s="262"/>
      <c r="E633" s="262"/>
      <c r="F633" s="262"/>
      <c r="G633" s="284"/>
      <c r="H633" s="286"/>
      <c r="I633" s="279"/>
      <c r="J633" s="260"/>
      <c r="K633" s="260"/>
      <c r="L633" s="280"/>
      <c r="M633" s="275"/>
      <c r="N633" s="263"/>
      <c r="P633" s="264" t="str">
        <f>IF(R633 = "", "", COUNT($R$4:R633))</f>
        <v/>
      </c>
      <c r="Q633" s="264" t="str">
        <f t="shared" si="77"/>
        <v/>
      </c>
      <c r="R633" s="265" t="str">
        <f t="shared" si="78"/>
        <v/>
      </c>
      <c r="S633" s="266" t="str">
        <f t="shared" si="83"/>
        <v/>
      </c>
      <c r="T633" s="267" t="str">
        <f t="shared" si="79"/>
        <v/>
      </c>
      <c r="U633" s="268" t="str">
        <f t="shared" si="84"/>
        <v/>
      </c>
      <c r="V633" s="269" t="str">
        <f t="shared" si="80"/>
        <v/>
      </c>
      <c r="W633" s="5"/>
      <c r="AR633" s="2" t="str">
        <f t="shared" si="82"/>
        <v/>
      </c>
      <c r="AS633" s="2" t="str">
        <f t="shared" si="81"/>
        <v/>
      </c>
      <c r="AT633" s="2" t="str">
        <f>IF(AR633="","",IF(AND(H633&gt;='Intersection Mileposts'!$F$5,H633&lt;='Intersection Mileposts'!$G$5),"Y",IF(AND(H633&gt;='Intersection Mileposts'!$F$6,H633&lt;='Intersection Mileposts'!$G$6),"Y",IF(AND(H633&gt;='Intersection Mileposts'!$F$7,H633&lt;='Intersection Mileposts'!$G$7),"Y",IF(AND(H633&gt;='Intersection Mileposts'!$F$8,H633&lt;='Intersection Mileposts'!$G$8),"Y",IF(AND(H633&gt;='Intersection Mileposts'!$F$9,H633&lt;='Intersection Mileposts'!$G$9),"Y",IF(AND(H633&gt;='Intersection Mileposts'!$F$10,H633&lt;='Intersection Mileposts'!$G$10),"Y",IF(AND(H633&gt;='Intersection Mileposts'!$F$11,H633&lt;='Intersection Mileposts'!$G$11),"Y",IF(AND(H633&gt;='Intersection Mileposts'!$F$12,H633&lt;='Intersection Mileposts'!$G$12),"Y",IF(AND(H633&gt;='Intersection Mileposts'!$F$13,H633&lt;='Intersection Mileposts'!$G$13),"Y",IF(AND(H633&gt;='Intersection Mileposts'!$F$14,H633&lt;='Intersection Mileposts'!$G$14),"Y",IF(AND(H633&gt;='Intersection Mileposts'!$F$15,H633&lt;='Intersection Mileposts'!$G$15),"Y",IF(AND(H633&gt;='Intersection Mileposts'!$F$16,H633&lt;='Intersection Mileposts'!$G$16),"Y",IF(AND(H633&gt;='Intersection Mileposts'!$F$17,H633&lt;='Intersection Mileposts'!$G$17),"Y",IF(AND(H633&gt;='Intersection Mileposts'!$F$18,H633&lt;='Intersection Mileposts'!$G$18),"Y",IF(AND(H633&gt;='Intersection Mileposts'!$F$19,H633&lt;='Intersection Mileposts'!$G$19),"Y",IF(AND(H633&gt;='Intersection Mileposts'!$F$20,H633&lt;='Intersection Mileposts'!$G$20),"Y",IF(AND(H633&gt;='Intersection Mileposts'!$F$21,H633&lt;='Intersection Mileposts'!$G$21),"Y",IF(AND(H633&gt;='Intersection Mileposts'!$F$22,H633&lt;='Intersection Mileposts'!$G$22),"Y",IF(AND(H633&gt;='Intersection Mileposts'!$F$23,H633&lt;='Intersection Mileposts'!$G$23),"Y",IF(AND(H633&gt;='Intersection Mileposts'!$F$24,H633&lt;='Intersection Mileposts'!$G$24),"Y",IF(AND(H633&gt;='Intersection Mileposts'!$F$25,H633&lt;='Intersection Mileposts'!$G$25),"Y",IF(AND(H633&gt;='Intersection Mileposts'!$F$26,H633&lt;='Intersection Mileposts'!$G$26),"Y",IF(AND(H633&gt;='Intersection Mileposts'!$F$27,H633&lt;='Intersection Mileposts'!$G$27),"Y",IF(AND(H633&gt;='Intersection Mileposts'!$F$28,H633&lt;='Intersection Mileposts'!$G$28),"Y",IF(AND(H633&gt;='Intersection Mileposts'!$F$29,H633&lt;='Intersection Mileposts'!$G$29),"Y", IF(AND(H633&gt;='Intersection Mileposts'!$F$30,H633&lt;='Intersection Mileposts'!$G$30),"Y",IF(AND(H633&gt;='Intersection Mileposts'!$F$31,H633&lt;='Intersection Mileposts'!$G$31),"Y",IF(AND(H633&gt;='Intersection Mileposts'!$F$32,H633&lt;='Intersection Mileposts'!$G$32),"Y",IF(AND(H633&gt;='Intersection Mileposts'!$F$33,H633&lt;='Intersection Mileposts'!$G$33),"Y",IF(AND(H633&gt;='Intersection Mileposts'!$F$34,H633&lt;='Intersection Mileposts'!$G$34),"Y",IF(AND(H633&gt;='Intersection Mileposts'!$F$35,H633&lt;='Intersection Mileposts'!$G$35),"Y",IF(AND(H633&gt;='Intersection Mileposts'!$F$36,H633&lt;='Intersection Mileposts'!$G$36),"Y",IF(AND(H633&gt;='Intersection Mileposts'!$F$37,H633&lt;='Intersection Mileposts'!$G$37),"Y",IF(AND(H633&gt;='Intersection Mileposts'!$F$38,H633&lt;='Intersection Mileposts'!$G$38),"Y",IF(AND(H633&gt;='Intersection Mileposts'!$F$39,H633&lt;='Intersection Mileposts'!$G$39),"Y","N"))))))))))))))))))))))))))))))))))))</f>
        <v/>
      </c>
    </row>
    <row r="634" spans="1:46" x14ac:dyDescent="0.3">
      <c r="A634" s="279"/>
      <c r="B634" s="261"/>
      <c r="C634" s="262"/>
      <c r="D634" s="262"/>
      <c r="E634" s="262"/>
      <c r="F634" s="262"/>
      <c r="G634" s="284"/>
      <c r="H634" s="286"/>
      <c r="I634" s="279"/>
      <c r="J634" s="260"/>
      <c r="K634" s="260"/>
      <c r="L634" s="280"/>
      <c r="M634" s="275"/>
      <c r="N634" s="263"/>
      <c r="P634" s="264" t="str">
        <f>IF(R634 = "", "", COUNT($R$4:R634))</f>
        <v/>
      </c>
      <c r="Q634" s="264" t="str">
        <f t="shared" si="77"/>
        <v/>
      </c>
      <c r="R634" s="265" t="str">
        <f t="shared" si="78"/>
        <v/>
      </c>
      <c r="S634" s="266" t="str">
        <f t="shared" si="83"/>
        <v/>
      </c>
      <c r="T634" s="267" t="str">
        <f t="shared" si="79"/>
        <v/>
      </c>
      <c r="U634" s="268" t="str">
        <f t="shared" si="84"/>
        <v/>
      </c>
      <c r="V634" s="269" t="str">
        <f t="shared" si="80"/>
        <v/>
      </c>
      <c r="W634" s="5"/>
      <c r="AR634" s="2" t="str">
        <f t="shared" si="82"/>
        <v/>
      </c>
      <c r="AS634" s="2" t="str">
        <f t="shared" si="81"/>
        <v/>
      </c>
      <c r="AT634" s="2" t="str">
        <f>IF(AR634="","",IF(AND(H634&gt;='Intersection Mileposts'!$F$5,H634&lt;='Intersection Mileposts'!$G$5),"Y",IF(AND(H634&gt;='Intersection Mileposts'!$F$6,H634&lt;='Intersection Mileposts'!$G$6),"Y",IF(AND(H634&gt;='Intersection Mileposts'!$F$7,H634&lt;='Intersection Mileposts'!$G$7),"Y",IF(AND(H634&gt;='Intersection Mileposts'!$F$8,H634&lt;='Intersection Mileposts'!$G$8),"Y",IF(AND(H634&gt;='Intersection Mileposts'!$F$9,H634&lt;='Intersection Mileposts'!$G$9),"Y",IF(AND(H634&gt;='Intersection Mileposts'!$F$10,H634&lt;='Intersection Mileposts'!$G$10),"Y",IF(AND(H634&gt;='Intersection Mileposts'!$F$11,H634&lt;='Intersection Mileposts'!$G$11),"Y",IF(AND(H634&gt;='Intersection Mileposts'!$F$12,H634&lt;='Intersection Mileposts'!$G$12),"Y",IF(AND(H634&gt;='Intersection Mileposts'!$F$13,H634&lt;='Intersection Mileposts'!$G$13),"Y",IF(AND(H634&gt;='Intersection Mileposts'!$F$14,H634&lt;='Intersection Mileposts'!$G$14),"Y",IF(AND(H634&gt;='Intersection Mileposts'!$F$15,H634&lt;='Intersection Mileposts'!$G$15),"Y",IF(AND(H634&gt;='Intersection Mileposts'!$F$16,H634&lt;='Intersection Mileposts'!$G$16),"Y",IF(AND(H634&gt;='Intersection Mileposts'!$F$17,H634&lt;='Intersection Mileposts'!$G$17),"Y",IF(AND(H634&gt;='Intersection Mileposts'!$F$18,H634&lt;='Intersection Mileposts'!$G$18),"Y",IF(AND(H634&gt;='Intersection Mileposts'!$F$19,H634&lt;='Intersection Mileposts'!$G$19),"Y",IF(AND(H634&gt;='Intersection Mileposts'!$F$20,H634&lt;='Intersection Mileposts'!$G$20),"Y",IF(AND(H634&gt;='Intersection Mileposts'!$F$21,H634&lt;='Intersection Mileposts'!$G$21),"Y",IF(AND(H634&gt;='Intersection Mileposts'!$F$22,H634&lt;='Intersection Mileposts'!$G$22),"Y",IF(AND(H634&gt;='Intersection Mileposts'!$F$23,H634&lt;='Intersection Mileposts'!$G$23),"Y",IF(AND(H634&gt;='Intersection Mileposts'!$F$24,H634&lt;='Intersection Mileposts'!$G$24),"Y",IF(AND(H634&gt;='Intersection Mileposts'!$F$25,H634&lt;='Intersection Mileposts'!$G$25),"Y",IF(AND(H634&gt;='Intersection Mileposts'!$F$26,H634&lt;='Intersection Mileposts'!$G$26),"Y",IF(AND(H634&gt;='Intersection Mileposts'!$F$27,H634&lt;='Intersection Mileposts'!$G$27),"Y",IF(AND(H634&gt;='Intersection Mileposts'!$F$28,H634&lt;='Intersection Mileposts'!$G$28),"Y",IF(AND(H634&gt;='Intersection Mileposts'!$F$29,H634&lt;='Intersection Mileposts'!$G$29),"Y", IF(AND(H634&gt;='Intersection Mileposts'!$F$30,H634&lt;='Intersection Mileposts'!$G$30),"Y",IF(AND(H634&gt;='Intersection Mileposts'!$F$31,H634&lt;='Intersection Mileposts'!$G$31),"Y",IF(AND(H634&gt;='Intersection Mileposts'!$F$32,H634&lt;='Intersection Mileposts'!$G$32),"Y",IF(AND(H634&gt;='Intersection Mileposts'!$F$33,H634&lt;='Intersection Mileposts'!$G$33),"Y",IF(AND(H634&gt;='Intersection Mileposts'!$F$34,H634&lt;='Intersection Mileposts'!$G$34),"Y",IF(AND(H634&gt;='Intersection Mileposts'!$F$35,H634&lt;='Intersection Mileposts'!$G$35),"Y",IF(AND(H634&gt;='Intersection Mileposts'!$F$36,H634&lt;='Intersection Mileposts'!$G$36),"Y",IF(AND(H634&gt;='Intersection Mileposts'!$F$37,H634&lt;='Intersection Mileposts'!$G$37),"Y",IF(AND(H634&gt;='Intersection Mileposts'!$F$38,H634&lt;='Intersection Mileposts'!$G$38),"Y",IF(AND(H634&gt;='Intersection Mileposts'!$F$39,H634&lt;='Intersection Mileposts'!$G$39),"Y","N"))))))))))))))))))))))))))))))))))))</f>
        <v/>
      </c>
    </row>
    <row r="635" spans="1:46" x14ac:dyDescent="0.3">
      <c r="A635" s="279"/>
      <c r="B635" s="261"/>
      <c r="C635" s="262"/>
      <c r="D635" s="262"/>
      <c r="E635" s="262"/>
      <c r="F635" s="262"/>
      <c r="G635" s="284"/>
      <c r="H635" s="286"/>
      <c r="I635" s="279"/>
      <c r="J635" s="260"/>
      <c r="K635" s="260"/>
      <c r="L635" s="280"/>
      <c r="M635" s="275"/>
      <c r="N635" s="263"/>
      <c r="P635" s="264" t="str">
        <f>IF(R635 = "", "", COUNT($R$4:R635))</f>
        <v/>
      </c>
      <c r="Q635" s="264" t="str">
        <f t="shared" si="77"/>
        <v/>
      </c>
      <c r="R635" s="265" t="str">
        <f t="shared" si="78"/>
        <v/>
      </c>
      <c r="S635" s="266" t="str">
        <f t="shared" si="83"/>
        <v/>
      </c>
      <c r="T635" s="267" t="str">
        <f t="shared" si="79"/>
        <v/>
      </c>
      <c r="U635" s="268" t="str">
        <f t="shared" si="84"/>
        <v/>
      </c>
      <c r="V635" s="269" t="str">
        <f t="shared" si="80"/>
        <v/>
      </c>
      <c r="W635" s="5"/>
      <c r="AR635" s="2" t="str">
        <f t="shared" si="82"/>
        <v/>
      </c>
      <c r="AS635" s="2" t="str">
        <f t="shared" si="81"/>
        <v/>
      </c>
      <c r="AT635" s="2" t="str">
        <f>IF(AR635="","",IF(AND(H635&gt;='Intersection Mileposts'!$F$5,H635&lt;='Intersection Mileposts'!$G$5),"Y",IF(AND(H635&gt;='Intersection Mileposts'!$F$6,H635&lt;='Intersection Mileposts'!$G$6),"Y",IF(AND(H635&gt;='Intersection Mileposts'!$F$7,H635&lt;='Intersection Mileposts'!$G$7),"Y",IF(AND(H635&gt;='Intersection Mileposts'!$F$8,H635&lt;='Intersection Mileposts'!$G$8),"Y",IF(AND(H635&gt;='Intersection Mileposts'!$F$9,H635&lt;='Intersection Mileposts'!$G$9),"Y",IF(AND(H635&gt;='Intersection Mileposts'!$F$10,H635&lt;='Intersection Mileposts'!$G$10),"Y",IF(AND(H635&gt;='Intersection Mileposts'!$F$11,H635&lt;='Intersection Mileposts'!$G$11),"Y",IF(AND(H635&gt;='Intersection Mileposts'!$F$12,H635&lt;='Intersection Mileposts'!$G$12),"Y",IF(AND(H635&gt;='Intersection Mileposts'!$F$13,H635&lt;='Intersection Mileposts'!$G$13),"Y",IF(AND(H635&gt;='Intersection Mileposts'!$F$14,H635&lt;='Intersection Mileposts'!$G$14),"Y",IF(AND(H635&gt;='Intersection Mileposts'!$F$15,H635&lt;='Intersection Mileposts'!$G$15),"Y",IF(AND(H635&gt;='Intersection Mileposts'!$F$16,H635&lt;='Intersection Mileposts'!$G$16),"Y",IF(AND(H635&gt;='Intersection Mileposts'!$F$17,H635&lt;='Intersection Mileposts'!$G$17),"Y",IF(AND(H635&gt;='Intersection Mileposts'!$F$18,H635&lt;='Intersection Mileposts'!$G$18),"Y",IF(AND(H635&gt;='Intersection Mileposts'!$F$19,H635&lt;='Intersection Mileposts'!$G$19),"Y",IF(AND(H635&gt;='Intersection Mileposts'!$F$20,H635&lt;='Intersection Mileposts'!$G$20),"Y",IF(AND(H635&gt;='Intersection Mileposts'!$F$21,H635&lt;='Intersection Mileposts'!$G$21),"Y",IF(AND(H635&gt;='Intersection Mileposts'!$F$22,H635&lt;='Intersection Mileposts'!$G$22),"Y",IF(AND(H635&gt;='Intersection Mileposts'!$F$23,H635&lt;='Intersection Mileposts'!$G$23),"Y",IF(AND(H635&gt;='Intersection Mileposts'!$F$24,H635&lt;='Intersection Mileposts'!$G$24),"Y",IF(AND(H635&gt;='Intersection Mileposts'!$F$25,H635&lt;='Intersection Mileposts'!$G$25),"Y",IF(AND(H635&gt;='Intersection Mileposts'!$F$26,H635&lt;='Intersection Mileposts'!$G$26),"Y",IF(AND(H635&gt;='Intersection Mileposts'!$F$27,H635&lt;='Intersection Mileposts'!$G$27),"Y",IF(AND(H635&gt;='Intersection Mileposts'!$F$28,H635&lt;='Intersection Mileposts'!$G$28),"Y",IF(AND(H635&gt;='Intersection Mileposts'!$F$29,H635&lt;='Intersection Mileposts'!$G$29),"Y", IF(AND(H635&gt;='Intersection Mileposts'!$F$30,H635&lt;='Intersection Mileposts'!$G$30),"Y",IF(AND(H635&gt;='Intersection Mileposts'!$F$31,H635&lt;='Intersection Mileposts'!$G$31),"Y",IF(AND(H635&gt;='Intersection Mileposts'!$F$32,H635&lt;='Intersection Mileposts'!$G$32),"Y",IF(AND(H635&gt;='Intersection Mileposts'!$F$33,H635&lt;='Intersection Mileposts'!$G$33),"Y",IF(AND(H635&gt;='Intersection Mileposts'!$F$34,H635&lt;='Intersection Mileposts'!$G$34),"Y",IF(AND(H635&gt;='Intersection Mileposts'!$F$35,H635&lt;='Intersection Mileposts'!$G$35),"Y",IF(AND(H635&gt;='Intersection Mileposts'!$F$36,H635&lt;='Intersection Mileposts'!$G$36),"Y",IF(AND(H635&gt;='Intersection Mileposts'!$F$37,H635&lt;='Intersection Mileposts'!$G$37),"Y",IF(AND(H635&gt;='Intersection Mileposts'!$F$38,H635&lt;='Intersection Mileposts'!$G$38),"Y",IF(AND(H635&gt;='Intersection Mileposts'!$F$39,H635&lt;='Intersection Mileposts'!$G$39),"Y","N"))))))))))))))))))))))))))))))))))))</f>
        <v/>
      </c>
    </row>
    <row r="636" spans="1:46" x14ac:dyDescent="0.3">
      <c r="A636" s="279"/>
      <c r="B636" s="261"/>
      <c r="C636" s="262"/>
      <c r="D636" s="262"/>
      <c r="E636" s="262"/>
      <c r="F636" s="262"/>
      <c r="G636" s="284"/>
      <c r="H636" s="286"/>
      <c r="I636" s="279"/>
      <c r="J636" s="260"/>
      <c r="K636" s="260"/>
      <c r="L636" s="280"/>
      <c r="M636" s="275"/>
      <c r="N636" s="263"/>
      <c r="P636" s="264" t="str">
        <f>IF(R636 = "", "", COUNT($R$4:R636))</f>
        <v/>
      </c>
      <c r="Q636" s="264" t="str">
        <f t="shared" si="77"/>
        <v/>
      </c>
      <c r="R636" s="265" t="str">
        <f t="shared" si="78"/>
        <v/>
      </c>
      <c r="S636" s="266" t="str">
        <f t="shared" si="83"/>
        <v/>
      </c>
      <c r="T636" s="267" t="str">
        <f t="shared" si="79"/>
        <v/>
      </c>
      <c r="U636" s="268" t="str">
        <f t="shared" si="84"/>
        <v/>
      </c>
      <c r="V636" s="269" t="str">
        <f t="shared" si="80"/>
        <v/>
      </c>
      <c r="W636" s="5"/>
      <c r="AR636" s="2" t="str">
        <f t="shared" si="82"/>
        <v/>
      </c>
      <c r="AS636" s="2" t="str">
        <f t="shared" si="81"/>
        <v/>
      </c>
      <c r="AT636" s="2" t="str">
        <f>IF(AR636="","",IF(AND(H636&gt;='Intersection Mileposts'!$F$5,H636&lt;='Intersection Mileposts'!$G$5),"Y",IF(AND(H636&gt;='Intersection Mileposts'!$F$6,H636&lt;='Intersection Mileposts'!$G$6),"Y",IF(AND(H636&gt;='Intersection Mileposts'!$F$7,H636&lt;='Intersection Mileposts'!$G$7),"Y",IF(AND(H636&gt;='Intersection Mileposts'!$F$8,H636&lt;='Intersection Mileposts'!$G$8),"Y",IF(AND(H636&gt;='Intersection Mileposts'!$F$9,H636&lt;='Intersection Mileposts'!$G$9),"Y",IF(AND(H636&gt;='Intersection Mileposts'!$F$10,H636&lt;='Intersection Mileposts'!$G$10),"Y",IF(AND(H636&gt;='Intersection Mileposts'!$F$11,H636&lt;='Intersection Mileposts'!$G$11),"Y",IF(AND(H636&gt;='Intersection Mileposts'!$F$12,H636&lt;='Intersection Mileposts'!$G$12),"Y",IF(AND(H636&gt;='Intersection Mileposts'!$F$13,H636&lt;='Intersection Mileposts'!$G$13),"Y",IF(AND(H636&gt;='Intersection Mileposts'!$F$14,H636&lt;='Intersection Mileposts'!$G$14),"Y",IF(AND(H636&gt;='Intersection Mileposts'!$F$15,H636&lt;='Intersection Mileposts'!$G$15),"Y",IF(AND(H636&gt;='Intersection Mileposts'!$F$16,H636&lt;='Intersection Mileposts'!$G$16),"Y",IF(AND(H636&gt;='Intersection Mileposts'!$F$17,H636&lt;='Intersection Mileposts'!$G$17),"Y",IF(AND(H636&gt;='Intersection Mileposts'!$F$18,H636&lt;='Intersection Mileposts'!$G$18),"Y",IF(AND(H636&gt;='Intersection Mileposts'!$F$19,H636&lt;='Intersection Mileposts'!$G$19),"Y",IF(AND(H636&gt;='Intersection Mileposts'!$F$20,H636&lt;='Intersection Mileposts'!$G$20),"Y",IF(AND(H636&gt;='Intersection Mileposts'!$F$21,H636&lt;='Intersection Mileposts'!$G$21),"Y",IF(AND(H636&gt;='Intersection Mileposts'!$F$22,H636&lt;='Intersection Mileposts'!$G$22),"Y",IF(AND(H636&gt;='Intersection Mileposts'!$F$23,H636&lt;='Intersection Mileposts'!$G$23),"Y",IF(AND(H636&gt;='Intersection Mileposts'!$F$24,H636&lt;='Intersection Mileposts'!$G$24),"Y",IF(AND(H636&gt;='Intersection Mileposts'!$F$25,H636&lt;='Intersection Mileposts'!$G$25),"Y",IF(AND(H636&gt;='Intersection Mileposts'!$F$26,H636&lt;='Intersection Mileposts'!$G$26),"Y",IF(AND(H636&gt;='Intersection Mileposts'!$F$27,H636&lt;='Intersection Mileposts'!$G$27),"Y",IF(AND(H636&gt;='Intersection Mileposts'!$F$28,H636&lt;='Intersection Mileposts'!$G$28),"Y",IF(AND(H636&gt;='Intersection Mileposts'!$F$29,H636&lt;='Intersection Mileposts'!$G$29),"Y", IF(AND(H636&gt;='Intersection Mileposts'!$F$30,H636&lt;='Intersection Mileposts'!$G$30),"Y",IF(AND(H636&gt;='Intersection Mileposts'!$F$31,H636&lt;='Intersection Mileposts'!$G$31),"Y",IF(AND(H636&gt;='Intersection Mileposts'!$F$32,H636&lt;='Intersection Mileposts'!$G$32),"Y",IF(AND(H636&gt;='Intersection Mileposts'!$F$33,H636&lt;='Intersection Mileposts'!$G$33),"Y",IF(AND(H636&gt;='Intersection Mileposts'!$F$34,H636&lt;='Intersection Mileposts'!$G$34),"Y",IF(AND(H636&gt;='Intersection Mileposts'!$F$35,H636&lt;='Intersection Mileposts'!$G$35),"Y",IF(AND(H636&gt;='Intersection Mileposts'!$F$36,H636&lt;='Intersection Mileposts'!$G$36),"Y",IF(AND(H636&gt;='Intersection Mileposts'!$F$37,H636&lt;='Intersection Mileposts'!$G$37),"Y",IF(AND(H636&gt;='Intersection Mileposts'!$F$38,H636&lt;='Intersection Mileposts'!$G$38),"Y",IF(AND(H636&gt;='Intersection Mileposts'!$F$39,H636&lt;='Intersection Mileposts'!$G$39),"Y","N"))))))))))))))))))))))))))))))))))))</f>
        <v/>
      </c>
    </row>
    <row r="637" spans="1:46" x14ac:dyDescent="0.3">
      <c r="A637" s="279"/>
      <c r="B637" s="261"/>
      <c r="C637" s="262"/>
      <c r="D637" s="262"/>
      <c r="E637" s="262"/>
      <c r="F637" s="262"/>
      <c r="G637" s="284"/>
      <c r="H637" s="286"/>
      <c r="I637" s="279"/>
      <c r="J637" s="260"/>
      <c r="K637" s="260"/>
      <c r="L637" s="280"/>
      <c r="M637" s="275"/>
      <c r="N637" s="263"/>
      <c r="P637" s="264" t="str">
        <f>IF(R637 = "", "", COUNT($R$4:R637))</f>
        <v/>
      </c>
      <c r="Q637" s="264" t="str">
        <f t="shared" si="77"/>
        <v/>
      </c>
      <c r="R637" s="265" t="str">
        <f t="shared" si="78"/>
        <v/>
      </c>
      <c r="S637" s="266" t="str">
        <f t="shared" si="83"/>
        <v/>
      </c>
      <c r="T637" s="267" t="str">
        <f t="shared" si="79"/>
        <v/>
      </c>
      <c r="U637" s="268" t="str">
        <f t="shared" si="84"/>
        <v/>
      </c>
      <c r="V637" s="269" t="str">
        <f t="shared" si="80"/>
        <v/>
      </c>
      <c r="W637" s="5"/>
      <c r="AR637" s="2" t="str">
        <f t="shared" si="82"/>
        <v/>
      </c>
      <c r="AS637" s="2" t="str">
        <f t="shared" si="81"/>
        <v/>
      </c>
      <c r="AT637" s="2" t="str">
        <f>IF(AR637="","",IF(AND(H637&gt;='Intersection Mileposts'!$F$5,H637&lt;='Intersection Mileposts'!$G$5),"Y",IF(AND(H637&gt;='Intersection Mileposts'!$F$6,H637&lt;='Intersection Mileposts'!$G$6),"Y",IF(AND(H637&gt;='Intersection Mileposts'!$F$7,H637&lt;='Intersection Mileposts'!$G$7),"Y",IF(AND(H637&gt;='Intersection Mileposts'!$F$8,H637&lt;='Intersection Mileposts'!$G$8),"Y",IF(AND(H637&gt;='Intersection Mileposts'!$F$9,H637&lt;='Intersection Mileposts'!$G$9),"Y",IF(AND(H637&gt;='Intersection Mileposts'!$F$10,H637&lt;='Intersection Mileposts'!$G$10),"Y",IF(AND(H637&gt;='Intersection Mileposts'!$F$11,H637&lt;='Intersection Mileposts'!$G$11),"Y",IF(AND(H637&gt;='Intersection Mileposts'!$F$12,H637&lt;='Intersection Mileposts'!$G$12),"Y",IF(AND(H637&gt;='Intersection Mileposts'!$F$13,H637&lt;='Intersection Mileposts'!$G$13),"Y",IF(AND(H637&gt;='Intersection Mileposts'!$F$14,H637&lt;='Intersection Mileposts'!$G$14),"Y",IF(AND(H637&gt;='Intersection Mileposts'!$F$15,H637&lt;='Intersection Mileposts'!$G$15),"Y",IF(AND(H637&gt;='Intersection Mileposts'!$F$16,H637&lt;='Intersection Mileposts'!$G$16),"Y",IF(AND(H637&gt;='Intersection Mileposts'!$F$17,H637&lt;='Intersection Mileposts'!$G$17),"Y",IF(AND(H637&gt;='Intersection Mileposts'!$F$18,H637&lt;='Intersection Mileposts'!$G$18),"Y",IF(AND(H637&gt;='Intersection Mileposts'!$F$19,H637&lt;='Intersection Mileposts'!$G$19),"Y",IF(AND(H637&gt;='Intersection Mileposts'!$F$20,H637&lt;='Intersection Mileposts'!$G$20),"Y",IF(AND(H637&gt;='Intersection Mileposts'!$F$21,H637&lt;='Intersection Mileposts'!$G$21),"Y",IF(AND(H637&gt;='Intersection Mileposts'!$F$22,H637&lt;='Intersection Mileposts'!$G$22),"Y",IF(AND(H637&gt;='Intersection Mileposts'!$F$23,H637&lt;='Intersection Mileposts'!$G$23),"Y",IF(AND(H637&gt;='Intersection Mileposts'!$F$24,H637&lt;='Intersection Mileposts'!$G$24),"Y",IF(AND(H637&gt;='Intersection Mileposts'!$F$25,H637&lt;='Intersection Mileposts'!$G$25),"Y",IF(AND(H637&gt;='Intersection Mileposts'!$F$26,H637&lt;='Intersection Mileposts'!$G$26),"Y",IF(AND(H637&gt;='Intersection Mileposts'!$F$27,H637&lt;='Intersection Mileposts'!$G$27),"Y",IF(AND(H637&gt;='Intersection Mileposts'!$F$28,H637&lt;='Intersection Mileposts'!$G$28),"Y",IF(AND(H637&gt;='Intersection Mileposts'!$F$29,H637&lt;='Intersection Mileposts'!$G$29),"Y", IF(AND(H637&gt;='Intersection Mileposts'!$F$30,H637&lt;='Intersection Mileposts'!$G$30),"Y",IF(AND(H637&gt;='Intersection Mileposts'!$F$31,H637&lt;='Intersection Mileposts'!$G$31),"Y",IF(AND(H637&gt;='Intersection Mileposts'!$F$32,H637&lt;='Intersection Mileposts'!$G$32),"Y",IF(AND(H637&gt;='Intersection Mileposts'!$F$33,H637&lt;='Intersection Mileposts'!$G$33),"Y",IF(AND(H637&gt;='Intersection Mileposts'!$F$34,H637&lt;='Intersection Mileposts'!$G$34),"Y",IF(AND(H637&gt;='Intersection Mileposts'!$F$35,H637&lt;='Intersection Mileposts'!$G$35),"Y",IF(AND(H637&gt;='Intersection Mileposts'!$F$36,H637&lt;='Intersection Mileposts'!$G$36),"Y",IF(AND(H637&gt;='Intersection Mileposts'!$F$37,H637&lt;='Intersection Mileposts'!$G$37),"Y",IF(AND(H637&gt;='Intersection Mileposts'!$F$38,H637&lt;='Intersection Mileposts'!$G$38),"Y",IF(AND(H637&gt;='Intersection Mileposts'!$F$39,H637&lt;='Intersection Mileposts'!$G$39),"Y","N"))))))))))))))))))))))))))))))))))))</f>
        <v/>
      </c>
    </row>
    <row r="638" spans="1:46" x14ac:dyDescent="0.3">
      <c r="A638" s="279"/>
      <c r="B638" s="261"/>
      <c r="C638" s="262"/>
      <c r="D638" s="262"/>
      <c r="E638" s="262"/>
      <c r="F638" s="262"/>
      <c r="G638" s="284"/>
      <c r="H638" s="286"/>
      <c r="I638" s="279"/>
      <c r="J638" s="260"/>
      <c r="K638" s="260"/>
      <c r="L638" s="280"/>
      <c r="M638" s="275"/>
      <c r="N638" s="263"/>
      <c r="P638" s="264" t="str">
        <f>IF(R638 = "", "", COUNT($R$4:R638))</f>
        <v/>
      </c>
      <c r="Q638" s="264" t="str">
        <f t="shared" si="77"/>
        <v/>
      </c>
      <c r="R638" s="265" t="str">
        <f t="shared" si="78"/>
        <v/>
      </c>
      <c r="S638" s="266" t="str">
        <f t="shared" si="83"/>
        <v/>
      </c>
      <c r="T638" s="267" t="str">
        <f t="shared" si="79"/>
        <v/>
      </c>
      <c r="U638" s="268" t="str">
        <f t="shared" si="84"/>
        <v/>
      </c>
      <c r="V638" s="269" t="str">
        <f t="shared" si="80"/>
        <v/>
      </c>
      <c r="W638" s="5"/>
      <c r="AR638" s="2" t="str">
        <f t="shared" si="82"/>
        <v/>
      </c>
      <c r="AS638" s="2" t="str">
        <f t="shared" si="81"/>
        <v/>
      </c>
      <c r="AT638" s="2" t="str">
        <f>IF(AR638="","",IF(AND(H638&gt;='Intersection Mileposts'!$F$5,H638&lt;='Intersection Mileposts'!$G$5),"Y",IF(AND(H638&gt;='Intersection Mileposts'!$F$6,H638&lt;='Intersection Mileposts'!$G$6),"Y",IF(AND(H638&gt;='Intersection Mileposts'!$F$7,H638&lt;='Intersection Mileposts'!$G$7),"Y",IF(AND(H638&gt;='Intersection Mileposts'!$F$8,H638&lt;='Intersection Mileposts'!$G$8),"Y",IF(AND(H638&gt;='Intersection Mileposts'!$F$9,H638&lt;='Intersection Mileposts'!$G$9),"Y",IF(AND(H638&gt;='Intersection Mileposts'!$F$10,H638&lt;='Intersection Mileposts'!$G$10),"Y",IF(AND(H638&gt;='Intersection Mileposts'!$F$11,H638&lt;='Intersection Mileposts'!$G$11),"Y",IF(AND(H638&gt;='Intersection Mileposts'!$F$12,H638&lt;='Intersection Mileposts'!$G$12),"Y",IF(AND(H638&gt;='Intersection Mileposts'!$F$13,H638&lt;='Intersection Mileposts'!$G$13),"Y",IF(AND(H638&gt;='Intersection Mileposts'!$F$14,H638&lt;='Intersection Mileposts'!$G$14),"Y",IF(AND(H638&gt;='Intersection Mileposts'!$F$15,H638&lt;='Intersection Mileposts'!$G$15),"Y",IF(AND(H638&gt;='Intersection Mileposts'!$F$16,H638&lt;='Intersection Mileposts'!$G$16),"Y",IF(AND(H638&gt;='Intersection Mileposts'!$F$17,H638&lt;='Intersection Mileposts'!$G$17),"Y",IF(AND(H638&gt;='Intersection Mileposts'!$F$18,H638&lt;='Intersection Mileposts'!$G$18),"Y",IF(AND(H638&gt;='Intersection Mileposts'!$F$19,H638&lt;='Intersection Mileposts'!$G$19),"Y",IF(AND(H638&gt;='Intersection Mileposts'!$F$20,H638&lt;='Intersection Mileposts'!$G$20),"Y",IF(AND(H638&gt;='Intersection Mileposts'!$F$21,H638&lt;='Intersection Mileposts'!$G$21),"Y",IF(AND(H638&gt;='Intersection Mileposts'!$F$22,H638&lt;='Intersection Mileposts'!$G$22),"Y",IF(AND(H638&gt;='Intersection Mileposts'!$F$23,H638&lt;='Intersection Mileposts'!$G$23),"Y",IF(AND(H638&gt;='Intersection Mileposts'!$F$24,H638&lt;='Intersection Mileposts'!$G$24),"Y",IF(AND(H638&gt;='Intersection Mileposts'!$F$25,H638&lt;='Intersection Mileposts'!$G$25),"Y",IF(AND(H638&gt;='Intersection Mileposts'!$F$26,H638&lt;='Intersection Mileposts'!$G$26),"Y",IF(AND(H638&gt;='Intersection Mileposts'!$F$27,H638&lt;='Intersection Mileposts'!$G$27),"Y",IF(AND(H638&gt;='Intersection Mileposts'!$F$28,H638&lt;='Intersection Mileposts'!$G$28),"Y",IF(AND(H638&gt;='Intersection Mileposts'!$F$29,H638&lt;='Intersection Mileposts'!$G$29),"Y", IF(AND(H638&gt;='Intersection Mileposts'!$F$30,H638&lt;='Intersection Mileposts'!$G$30),"Y",IF(AND(H638&gt;='Intersection Mileposts'!$F$31,H638&lt;='Intersection Mileposts'!$G$31),"Y",IF(AND(H638&gt;='Intersection Mileposts'!$F$32,H638&lt;='Intersection Mileposts'!$G$32),"Y",IF(AND(H638&gt;='Intersection Mileposts'!$F$33,H638&lt;='Intersection Mileposts'!$G$33),"Y",IF(AND(H638&gt;='Intersection Mileposts'!$F$34,H638&lt;='Intersection Mileposts'!$G$34),"Y",IF(AND(H638&gt;='Intersection Mileposts'!$F$35,H638&lt;='Intersection Mileposts'!$G$35),"Y",IF(AND(H638&gt;='Intersection Mileposts'!$F$36,H638&lt;='Intersection Mileposts'!$G$36),"Y",IF(AND(H638&gt;='Intersection Mileposts'!$F$37,H638&lt;='Intersection Mileposts'!$G$37),"Y",IF(AND(H638&gt;='Intersection Mileposts'!$F$38,H638&lt;='Intersection Mileposts'!$G$38),"Y",IF(AND(H638&gt;='Intersection Mileposts'!$F$39,H638&lt;='Intersection Mileposts'!$G$39),"Y","N"))))))))))))))))))))))))))))))))))))</f>
        <v/>
      </c>
    </row>
    <row r="639" spans="1:46" x14ac:dyDescent="0.3">
      <c r="A639" s="279"/>
      <c r="B639" s="261"/>
      <c r="C639" s="262"/>
      <c r="D639" s="262"/>
      <c r="E639" s="262"/>
      <c r="F639" s="262"/>
      <c r="G639" s="284"/>
      <c r="H639" s="286"/>
      <c r="I639" s="279"/>
      <c r="J639" s="260"/>
      <c r="K639" s="260"/>
      <c r="L639" s="280"/>
      <c r="M639" s="275"/>
      <c r="N639" s="263"/>
      <c r="P639" s="264" t="str">
        <f>IF(R639 = "", "", COUNT($R$4:R639))</f>
        <v/>
      </c>
      <c r="Q639" s="264" t="str">
        <f t="shared" si="77"/>
        <v/>
      </c>
      <c r="R639" s="265" t="str">
        <f t="shared" si="78"/>
        <v/>
      </c>
      <c r="S639" s="266" t="str">
        <f t="shared" si="83"/>
        <v/>
      </c>
      <c r="T639" s="267" t="str">
        <f t="shared" si="79"/>
        <v/>
      </c>
      <c r="U639" s="268" t="str">
        <f t="shared" si="84"/>
        <v/>
      </c>
      <c r="V639" s="269" t="str">
        <f t="shared" si="80"/>
        <v/>
      </c>
      <c r="W639" s="5"/>
      <c r="AR639" s="2" t="str">
        <f t="shared" si="82"/>
        <v/>
      </c>
      <c r="AS639" s="2" t="str">
        <f t="shared" si="81"/>
        <v/>
      </c>
      <c r="AT639" s="2" t="str">
        <f>IF(AR639="","",IF(AND(H639&gt;='Intersection Mileposts'!$F$5,H639&lt;='Intersection Mileposts'!$G$5),"Y",IF(AND(H639&gt;='Intersection Mileposts'!$F$6,H639&lt;='Intersection Mileposts'!$G$6),"Y",IF(AND(H639&gt;='Intersection Mileposts'!$F$7,H639&lt;='Intersection Mileposts'!$G$7),"Y",IF(AND(H639&gt;='Intersection Mileposts'!$F$8,H639&lt;='Intersection Mileposts'!$G$8),"Y",IF(AND(H639&gt;='Intersection Mileposts'!$F$9,H639&lt;='Intersection Mileposts'!$G$9),"Y",IF(AND(H639&gt;='Intersection Mileposts'!$F$10,H639&lt;='Intersection Mileposts'!$G$10),"Y",IF(AND(H639&gt;='Intersection Mileposts'!$F$11,H639&lt;='Intersection Mileposts'!$G$11),"Y",IF(AND(H639&gt;='Intersection Mileposts'!$F$12,H639&lt;='Intersection Mileposts'!$G$12),"Y",IF(AND(H639&gt;='Intersection Mileposts'!$F$13,H639&lt;='Intersection Mileposts'!$G$13),"Y",IF(AND(H639&gt;='Intersection Mileposts'!$F$14,H639&lt;='Intersection Mileposts'!$G$14),"Y",IF(AND(H639&gt;='Intersection Mileposts'!$F$15,H639&lt;='Intersection Mileposts'!$G$15),"Y",IF(AND(H639&gt;='Intersection Mileposts'!$F$16,H639&lt;='Intersection Mileposts'!$G$16),"Y",IF(AND(H639&gt;='Intersection Mileposts'!$F$17,H639&lt;='Intersection Mileposts'!$G$17),"Y",IF(AND(H639&gt;='Intersection Mileposts'!$F$18,H639&lt;='Intersection Mileposts'!$G$18),"Y",IF(AND(H639&gt;='Intersection Mileposts'!$F$19,H639&lt;='Intersection Mileposts'!$G$19),"Y",IF(AND(H639&gt;='Intersection Mileposts'!$F$20,H639&lt;='Intersection Mileposts'!$G$20),"Y",IF(AND(H639&gt;='Intersection Mileposts'!$F$21,H639&lt;='Intersection Mileposts'!$G$21),"Y",IF(AND(H639&gt;='Intersection Mileposts'!$F$22,H639&lt;='Intersection Mileposts'!$G$22),"Y",IF(AND(H639&gt;='Intersection Mileposts'!$F$23,H639&lt;='Intersection Mileposts'!$G$23),"Y",IF(AND(H639&gt;='Intersection Mileposts'!$F$24,H639&lt;='Intersection Mileposts'!$G$24),"Y",IF(AND(H639&gt;='Intersection Mileposts'!$F$25,H639&lt;='Intersection Mileposts'!$G$25),"Y",IF(AND(H639&gt;='Intersection Mileposts'!$F$26,H639&lt;='Intersection Mileposts'!$G$26),"Y",IF(AND(H639&gt;='Intersection Mileposts'!$F$27,H639&lt;='Intersection Mileposts'!$G$27),"Y",IF(AND(H639&gt;='Intersection Mileposts'!$F$28,H639&lt;='Intersection Mileposts'!$G$28),"Y",IF(AND(H639&gt;='Intersection Mileposts'!$F$29,H639&lt;='Intersection Mileposts'!$G$29),"Y", IF(AND(H639&gt;='Intersection Mileposts'!$F$30,H639&lt;='Intersection Mileposts'!$G$30),"Y",IF(AND(H639&gt;='Intersection Mileposts'!$F$31,H639&lt;='Intersection Mileposts'!$G$31),"Y",IF(AND(H639&gt;='Intersection Mileposts'!$F$32,H639&lt;='Intersection Mileposts'!$G$32),"Y",IF(AND(H639&gt;='Intersection Mileposts'!$F$33,H639&lt;='Intersection Mileposts'!$G$33),"Y",IF(AND(H639&gt;='Intersection Mileposts'!$F$34,H639&lt;='Intersection Mileposts'!$G$34),"Y",IF(AND(H639&gt;='Intersection Mileposts'!$F$35,H639&lt;='Intersection Mileposts'!$G$35),"Y",IF(AND(H639&gt;='Intersection Mileposts'!$F$36,H639&lt;='Intersection Mileposts'!$G$36),"Y",IF(AND(H639&gt;='Intersection Mileposts'!$F$37,H639&lt;='Intersection Mileposts'!$G$37),"Y",IF(AND(H639&gt;='Intersection Mileposts'!$F$38,H639&lt;='Intersection Mileposts'!$G$38),"Y",IF(AND(H639&gt;='Intersection Mileposts'!$F$39,H639&lt;='Intersection Mileposts'!$G$39),"Y","N"))))))))))))))))))))))))))))))))))))</f>
        <v/>
      </c>
    </row>
    <row r="640" spans="1:46" x14ac:dyDescent="0.3">
      <c r="A640" s="279"/>
      <c r="B640" s="261"/>
      <c r="C640" s="262"/>
      <c r="D640" s="262"/>
      <c r="E640" s="262"/>
      <c r="F640" s="262"/>
      <c r="G640" s="284"/>
      <c r="H640" s="286"/>
      <c r="I640" s="279"/>
      <c r="J640" s="260"/>
      <c r="K640" s="260"/>
      <c r="L640" s="280"/>
      <c r="M640" s="275"/>
      <c r="N640" s="263"/>
      <c r="P640" s="264" t="str">
        <f>IF(R640 = "", "", COUNT($R$4:R640))</f>
        <v/>
      </c>
      <c r="Q640" s="264" t="str">
        <f t="shared" si="77"/>
        <v/>
      </c>
      <c r="R640" s="265" t="str">
        <f t="shared" si="78"/>
        <v/>
      </c>
      <c r="S640" s="266" t="str">
        <f t="shared" si="83"/>
        <v/>
      </c>
      <c r="T640" s="267" t="str">
        <f t="shared" si="79"/>
        <v/>
      </c>
      <c r="U640" s="268" t="str">
        <f t="shared" si="84"/>
        <v/>
      </c>
      <c r="V640" s="269" t="str">
        <f t="shared" si="80"/>
        <v/>
      </c>
      <c r="W640" s="5"/>
      <c r="AR640" s="2" t="str">
        <f t="shared" si="82"/>
        <v/>
      </c>
      <c r="AS640" s="2" t="str">
        <f t="shared" si="81"/>
        <v/>
      </c>
      <c r="AT640" s="2" t="str">
        <f>IF(AR640="","",IF(AND(H640&gt;='Intersection Mileposts'!$F$5,H640&lt;='Intersection Mileposts'!$G$5),"Y",IF(AND(H640&gt;='Intersection Mileposts'!$F$6,H640&lt;='Intersection Mileposts'!$G$6),"Y",IF(AND(H640&gt;='Intersection Mileposts'!$F$7,H640&lt;='Intersection Mileposts'!$G$7),"Y",IF(AND(H640&gt;='Intersection Mileposts'!$F$8,H640&lt;='Intersection Mileposts'!$G$8),"Y",IF(AND(H640&gt;='Intersection Mileposts'!$F$9,H640&lt;='Intersection Mileposts'!$G$9),"Y",IF(AND(H640&gt;='Intersection Mileposts'!$F$10,H640&lt;='Intersection Mileposts'!$G$10),"Y",IF(AND(H640&gt;='Intersection Mileposts'!$F$11,H640&lt;='Intersection Mileposts'!$G$11),"Y",IF(AND(H640&gt;='Intersection Mileposts'!$F$12,H640&lt;='Intersection Mileposts'!$G$12),"Y",IF(AND(H640&gt;='Intersection Mileposts'!$F$13,H640&lt;='Intersection Mileposts'!$G$13),"Y",IF(AND(H640&gt;='Intersection Mileposts'!$F$14,H640&lt;='Intersection Mileposts'!$G$14),"Y",IF(AND(H640&gt;='Intersection Mileposts'!$F$15,H640&lt;='Intersection Mileposts'!$G$15),"Y",IF(AND(H640&gt;='Intersection Mileposts'!$F$16,H640&lt;='Intersection Mileposts'!$G$16),"Y",IF(AND(H640&gt;='Intersection Mileposts'!$F$17,H640&lt;='Intersection Mileposts'!$G$17),"Y",IF(AND(H640&gt;='Intersection Mileposts'!$F$18,H640&lt;='Intersection Mileposts'!$G$18),"Y",IF(AND(H640&gt;='Intersection Mileposts'!$F$19,H640&lt;='Intersection Mileposts'!$G$19),"Y",IF(AND(H640&gt;='Intersection Mileposts'!$F$20,H640&lt;='Intersection Mileposts'!$G$20),"Y",IF(AND(H640&gt;='Intersection Mileposts'!$F$21,H640&lt;='Intersection Mileposts'!$G$21),"Y",IF(AND(H640&gt;='Intersection Mileposts'!$F$22,H640&lt;='Intersection Mileposts'!$G$22),"Y",IF(AND(H640&gt;='Intersection Mileposts'!$F$23,H640&lt;='Intersection Mileposts'!$G$23),"Y",IF(AND(H640&gt;='Intersection Mileposts'!$F$24,H640&lt;='Intersection Mileposts'!$G$24),"Y",IF(AND(H640&gt;='Intersection Mileposts'!$F$25,H640&lt;='Intersection Mileposts'!$G$25),"Y",IF(AND(H640&gt;='Intersection Mileposts'!$F$26,H640&lt;='Intersection Mileposts'!$G$26),"Y",IF(AND(H640&gt;='Intersection Mileposts'!$F$27,H640&lt;='Intersection Mileposts'!$G$27),"Y",IF(AND(H640&gt;='Intersection Mileposts'!$F$28,H640&lt;='Intersection Mileposts'!$G$28),"Y",IF(AND(H640&gt;='Intersection Mileposts'!$F$29,H640&lt;='Intersection Mileposts'!$G$29),"Y", IF(AND(H640&gt;='Intersection Mileposts'!$F$30,H640&lt;='Intersection Mileposts'!$G$30),"Y",IF(AND(H640&gt;='Intersection Mileposts'!$F$31,H640&lt;='Intersection Mileposts'!$G$31),"Y",IF(AND(H640&gt;='Intersection Mileposts'!$F$32,H640&lt;='Intersection Mileposts'!$G$32),"Y",IF(AND(H640&gt;='Intersection Mileposts'!$F$33,H640&lt;='Intersection Mileposts'!$G$33),"Y",IF(AND(H640&gt;='Intersection Mileposts'!$F$34,H640&lt;='Intersection Mileposts'!$G$34),"Y",IF(AND(H640&gt;='Intersection Mileposts'!$F$35,H640&lt;='Intersection Mileposts'!$G$35),"Y",IF(AND(H640&gt;='Intersection Mileposts'!$F$36,H640&lt;='Intersection Mileposts'!$G$36),"Y",IF(AND(H640&gt;='Intersection Mileposts'!$F$37,H640&lt;='Intersection Mileposts'!$G$37),"Y",IF(AND(H640&gt;='Intersection Mileposts'!$F$38,H640&lt;='Intersection Mileposts'!$G$38),"Y",IF(AND(H640&gt;='Intersection Mileposts'!$F$39,H640&lt;='Intersection Mileposts'!$G$39),"Y","N"))))))))))))))))))))))))))))))))))))</f>
        <v/>
      </c>
    </row>
    <row r="641" spans="1:46" x14ac:dyDescent="0.3">
      <c r="A641" s="279"/>
      <c r="B641" s="261"/>
      <c r="C641" s="262"/>
      <c r="D641" s="262"/>
      <c r="E641" s="262"/>
      <c r="F641" s="262"/>
      <c r="G641" s="284"/>
      <c r="H641" s="286"/>
      <c r="I641" s="279"/>
      <c r="J641" s="260"/>
      <c r="K641" s="260"/>
      <c r="L641" s="280"/>
      <c r="M641" s="275"/>
      <c r="N641" s="263"/>
      <c r="P641" s="264" t="str">
        <f>IF(R641 = "", "", COUNT($R$4:R641))</f>
        <v/>
      </c>
      <c r="Q641" s="264" t="str">
        <f t="shared" si="77"/>
        <v/>
      </c>
      <c r="R641" s="265" t="str">
        <f t="shared" si="78"/>
        <v/>
      </c>
      <c r="S641" s="266" t="str">
        <f t="shared" si="83"/>
        <v/>
      </c>
      <c r="T641" s="267" t="str">
        <f t="shared" si="79"/>
        <v/>
      </c>
      <c r="U641" s="268" t="str">
        <f t="shared" si="84"/>
        <v/>
      </c>
      <c r="V641" s="269" t="str">
        <f t="shared" si="80"/>
        <v/>
      </c>
      <c r="W641" s="5"/>
      <c r="AR641" s="2" t="str">
        <f t="shared" si="82"/>
        <v/>
      </c>
      <c r="AS641" s="2" t="str">
        <f t="shared" si="81"/>
        <v/>
      </c>
      <c r="AT641" s="2" t="str">
        <f>IF(AR641="","",IF(AND(H641&gt;='Intersection Mileposts'!$F$5,H641&lt;='Intersection Mileposts'!$G$5),"Y",IF(AND(H641&gt;='Intersection Mileposts'!$F$6,H641&lt;='Intersection Mileposts'!$G$6),"Y",IF(AND(H641&gt;='Intersection Mileposts'!$F$7,H641&lt;='Intersection Mileposts'!$G$7),"Y",IF(AND(H641&gt;='Intersection Mileposts'!$F$8,H641&lt;='Intersection Mileposts'!$G$8),"Y",IF(AND(H641&gt;='Intersection Mileposts'!$F$9,H641&lt;='Intersection Mileposts'!$G$9),"Y",IF(AND(H641&gt;='Intersection Mileposts'!$F$10,H641&lt;='Intersection Mileposts'!$G$10),"Y",IF(AND(H641&gt;='Intersection Mileposts'!$F$11,H641&lt;='Intersection Mileposts'!$G$11),"Y",IF(AND(H641&gt;='Intersection Mileposts'!$F$12,H641&lt;='Intersection Mileposts'!$G$12),"Y",IF(AND(H641&gt;='Intersection Mileposts'!$F$13,H641&lt;='Intersection Mileposts'!$G$13),"Y",IF(AND(H641&gt;='Intersection Mileposts'!$F$14,H641&lt;='Intersection Mileposts'!$G$14),"Y",IF(AND(H641&gt;='Intersection Mileposts'!$F$15,H641&lt;='Intersection Mileposts'!$G$15),"Y",IF(AND(H641&gt;='Intersection Mileposts'!$F$16,H641&lt;='Intersection Mileposts'!$G$16),"Y",IF(AND(H641&gt;='Intersection Mileposts'!$F$17,H641&lt;='Intersection Mileposts'!$G$17),"Y",IF(AND(H641&gt;='Intersection Mileposts'!$F$18,H641&lt;='Intersection Mileposts'!$G$18),"Y",IF(AND(H641&gt;='Intersection Mileposts'!$F$19,H641&lt;='Intersection Mileposts'!$G$19),"Y",IF(AND(H641&gt;='Intersection Mileposts'!$F$20,H641&lt;='Intersection Mileposts'!$G$20),"Y",IF(AND(H641&gt;='Intersection Mileposts'!$F$21,H641&lt;='Intersection Mileposts'!$G$21),"Y",IF(AND(H641&gt;='Intersection Mileposts'!$F$22,H641&lt;='Intersection Mileposts'!$G$22),"Y",IF(AND(H641&gt;='Intersection Mileposts'!$F$23,H641&lt;='Intersection Mileposts'!$G$23),"Y",IF(AND(H641&gt;='Intersection Mileposts'!$F$24,H641&lt;='Intersection Mileposts'!$G$24),"Y",IF(AND(H641&gt;='Intersection Mileposts'!$F$25,H641&lt;='Intersection Mileposts'!$G$25),"Y",IF(AND(H641&gt;='Intersection Mileposts'!$F$26,H641&lt;='Intersection Mileposts'!$G$26),"Y",IF(AND(H641&gt;='Intersection Mileposts'!$F$27,H641&lt;='Intersection Mileposts'!$G$27),"Y",IF(AND(H641&gt;='Intersection Mileposts'!$F$28,H641&lt;='Intersection Mileposts'!$G$28),"Y",IF(AND(H641&gt;='Intersection Mileposts'!$F$29,H641&lt;='Intersection Mileposts'!$G$29),"Y", IF(AND(H641&gt;='Intersection Mileposts'!$F$30,H641&lt;='Intersection Mileposts'!$G$30),"Y",IF(AND(H641&gt;='Intersection Mileposts'!$F$31,H641&lt;='Intersection Mileposts'!$G$31),"Y",IF(AND(H641&gt;='Intersection Mileposts'!$F$32,H641&lt;='Intersection Mileposts'!$G$32),"Y",IF(AND(H641&gt;='Intersection Mileposts'!$F$33,H641&lt;='Intersection Mileposts'!$G$33),"Y",IF(AND(H641&gt;='Intersection Mileposts'!$F$34,H641&lt;='Intersection Mileposts'!$G$34),"Y",IF(AND(H641&gt;='Intersection Mileposts'!$F$35,H641&lt;='Intersection Mileposts'!$G$35),"Y",IF(AND(H641&gt;='Intersection Mileposts'!$F$36,H641&lt;='Intersection Mileposts'!$G$36),"Y",IF(AND(H641&gt;='Intersection Mileposts'!$F$37,H641&lt;='Intersection Mileposts'!$G$37),"Y",IF(AND(H641&gt;='Intersection Mileposts'!$F$38,H641&lt;='Intersection Mileposts'!$G$38),"Y",IF(AND(H641&gt;='Intersection Mileposts'!$F$39,H641&lt;='Intersection Mileposts'!$G$39),"Y","N"))))))))))))))))))))))))))))))))))))</f>
        <v/>
      </c>
    </row>
    <row r="642" spans="1:46" x14ac:dyDescent="0.3">
      <c r="A642" s="279"/>
      <c r="B642" s="261"/>
      <c r="C642" s="262"/>
      <c r="D642" s="262"/>
      <c r="E642" s="262"/>
      <c r="F642" s="262"/>
      <c r="G642" s="284"/>
      <c r="H642" s="286"/>
      <c r="I642" s="279"/>
      <c r="J642" s="260"/>
      <c r="K642" s="260"/>
      <c r="L642" s="280"/>
      <c r="M642" s="275"/>
      <c r="N642" s="263"/>
      <c r="P642" s="264" t="str">
        <f>IF(R642 = "", "", COUNT($R$4:R642))</f>
        <v/>
      </c>
      <c r="Q642" s="264" t="str">
        <f t="shared" si="77"/>
        <v/>
      </c>
      <c r="R642" s="265" t="str">
        <f t="shared" si="78"/>
        <v/>
      </c>
      <c r="S642" s="266" t="str">
        <f t="shared" si="83"/>
        <v/>
      </c>
      <c r="T642" s="267" t="str">
        <f t="shared" si="79"/>
        <v/>
      </c>
      <c r="U642" s="268" t="str">
        <f t="shared" si="84"/>
        <v/>
      </c>
      <c r="V642" s="269" t="str">
        <f t="shared" si="80"/>
        <v/>
      </c>
      <c r="W642" s="5"/>
      <c r="AR642" s="2" t="str">
        <f t="shared" si="82"/>
        <v/>
      </c>
      <c r="AS642" s="2" t="str">
        <f t="shared" si="81"/>
        <v/>
      </c>
      <c r="AT642" s="2" t="str">
        <f>IF(AR642="","",IF(AND(H642&gt;='Intersection Mileposts'!$F$5,H642&lt;='Intersection Mileposts'!$G$5),"Y",IF(AND(H642&gt;='Intersection Mileposts'!$F$6,H642&lt;='Intersection Mileposts'!$G$6),"Y",IF(AND(H642&gt;='Intersection Mileposts'!$F$7,H642&lt;='Intersection Mileposts'!$G$7),"Y",IF(AND(H642&gt;='Intersection Mileposts'!$F$8,H642&lt;='Intersection Mileposts'!$G$8),"Y",IF(AND(H642&gt;='Intersection Mileposts'!$F$9,H642&lt;='Intersection Mileposts'!$G$9),"Y",IF(AND(H642&gt;='Intersection Mileposts'!$F$10,H642&lt;='Intersection Mileposts'!$G$10),"Y",IF(AND(H642&gt;='Intersection Mileposts'!$F$11,H642&lt;='Intersection Mileposts'!$G$11),"Y",IF(AND(H642&gt;='Intersection Mileposts'!$F$12,H642&lt;='Intersection Mileposts'!$G$12),"Y",IF(AND(H642&gt;='Intersection Mileposts'!$F$13,H642&lt;='Intersection Mileposts'!$G$13),"Y",IF(AND(H642&gt;='Intersection Mileposts'!$F$14,H642&lt;='Intersection Mileposts'!$G$14),"Y",IF(AND(H642&gt;='Intersection Mileposts'!$F$15,H642&lt;='Intersection Mileposts'!$G$15),"Y",IF(AND(H642&gt;='Intersection Mileposts'!$F$16,H642&lt;='Intersection Mileposts'!$G$16),"Y",IF(AND(H642&gt;='Intersection Mileposts'!$F$17,H642&lt;='Intersection Mileposts'!$G$17),"Y",IF(AND(H642&gt;='Intersection Mileposts'!$F$18,H642&lt;='Intersection Mileposts'!$G$18),"Y",IF(AND(H642&gt;='Intersection Mileposts'!$F$19,H642&lt;='Intersection Mileposts'!$G$19),"Y",IF(AND(H642&gt;='Intersection Mileposts'!$F$20,H642&lt;='Intersection Mileposts'!$G$20),"Y",IF(AND(H642&gt;='Intersection Mileposts'!$F$21,H642&lt;='Intersection Mileposts'!$G$21),"Y",IF(AND(H642&gt;='Intersection Mileposts'!$F$22,H642&lt;='Intersection Mileposts'!$G$22),"Y",IF(AND(H642&gt;='Intersection Mileposts'!$F$23,H642&lt;='Intersection Mileposts'!$G$23),"Y",IF(AND(H642&gt;='Intersection Mileposts'!$F$24,H642&lt;='Intersection Mileposts'!$G$24),"Y",IF(AND(H642&gt;='Intersection Mileposts'!$F$25,H642&lt;='Intersection Mileposts'!$G$25),"Y",IF(AND(H642&gt;='Intersection Mileposts'!$F$26,H642&lt;='Intersection Mileposts'!$G$26),"Y",IF(AND(H642&gt;='Intersection Mileposts'!$F$27,H642&lt;='Intersection Mileposts'!$G$27),"Y",IF(AND(H642&gt;='Intersection Mileposts'!$F$28,H642&lt;='Intersection Mileposts'!$G$28),"Y",IF(AND(H642&gt;='Intersection Mileposts'!$F$29,H642&lt;='Intersection Mileposts'!$G$29),"Y", IF(AND(H642&gt;='Intersection Mileposts'!$F$30,H642&lt;='Intersection Mileposts'!$G$30),"Y",IF(AND(H642&gt;='Intersection Mileposts'!$F$31,H642&lt;='Intersection Mileposts'!$G$31),"Y",IF(AND(H642&gt;='Intersection Mileposts'!$F$32,H642&lt;='Intersection Mileposts'!$G$32),"Y",IF(AND(H642&gt;='Intersection Mileposts'!$F$33,H642&lt;='Intersection Mileposts'!$G$33),"Y",IF(AND(H642&gt;='Intersection Mileposts'!$F$34,H642&lt;='Intersection Mileposts'!$G$34),"Y",IF(AND(H642&gt;='Intersection Mileposts'!$F$35,H642&lt;='Intersection Mileposts'!$G$35),"Y",IF(AND(H642&gt;='Intersection Mileposts'!$F$36,H642&lt;='Intersection Mileposts'!$G$36),"Y",IF(AND(H642&gt;='Intersection Mileposts'!$F$37,H642&lt;='Intersection Mileposts'!$G$37),"Y",IF(AND(H642&gt;='Intersection Mileposts'!$F$38,H642&lt;='Intersection Mileposts'!$G$38),"Y",IF(AND(H642&gt;='Intersection Mileposts'!$F$39,H642&lt;='Intersection Mileposts'!$G$39),"Y","N"))))))))))))))))))))))))))))))))))))</f>
        <v/>
      </c>
    </row>
    <row r="643" spans="1:46" x14ac:dyDescent="0.3">
      <c r="A643" s="279"/>
      <c r="B643" s="261"/>
      <c r="C643" s="262"/>
      <c r="D643" s="262"/>
      <c r="E643" s="262"/>
      <c r="F643" s="262"/>
      <c r="G643" s="284"/>
      <c r="H643" s="286"/>
      <c r="I643" s="279"/>
      <c r="J643" s="260"/>
      <c r="K643" s="260"/>
      <c r="L643" s="280"/>
      <c r="M643" s="275"/>
      <c r="N643" s="263"/>
      <c r="P643" s="264" t="str">
        <f>IF(R643 = "", "", COUNT($R$4:R643))</f>
        <v/>
      </c>
      <c r="Q643" s="264" t="str">
        <f t="shared" si="77"/>
        <v/>
      </c>
      <c r="R643" s="265" t="str">
        <f t="shared" si="78"/>
        <v/>
      </c>
      <c r="S643" s="266" t="str">
        <f t="shared" si="83"/>
        <v/>
      </c>
      <c r="T643" s="267" t="str">
        <f t="shared" si="79"/>
        <v/>
      </c>
      <c r="U643" s="268" t="str">
        <f t="shared" si="84"/>
        <v/>
      </c>
      <c r="V643" s="269" t="str">
        <f t="shared" si="80"/>
        <v/>
      </c>
      <c r="W643" s="5"/>
      <c r="AR643" s="2" t="str">
        <f t="shared" si="82"/>
        <v/>
      </c>
      <c r="AS643" s="2" t="str">
        <f t="shared" si="81"/>
        <v/>
      </c>
      <c r="AT643" s="2" t="str">
        <f>IF(AR643="","",IF(AND(H643&gt;='Intersection Mileposts'!$F$5,H643&lt;='Intersection Mileposts'!$G$5),"Y",IF(AND(H643&gt;='Intersection Mileposts'!$F$6,H643&lt;='Intersection Mileposts'!$G$6),"Y",IF(AND(H643&gt;='Intersection Mileposts'!$F$7,H643&lt;='Intersection Mileposts'!$G$7),"Y",IF(AND(H643&gt;='Intersection Mileposts'!$F$8,H643&lt;='Intersection Mileposts'!$G$8),"Y",IF(AND(H643&gt;='Intersection Mileposts'!$F$9,H643&lt;='Intersection Mileposts'!$G$9),"Y",IF(AND(H643&gt;='Intersection Mileposts'!$F$10,H643&lt;='Intersection Mileposts'!$G$10),"Y",IF(AND(H643&gt;='Intersection Mileposts'!$F$11,H643&lt;='Intersection Mileposts'!$G$11),"Y",IF(AND(H643&gt;='Intersection Mileposts'!$F$12,H643&lt;='Intersection Mileposts'!$G$12),"Y",IF(AND(H643&gt;='Intersection Mileposts'!$F$13,H643&lt;='Intersection Mileposts'!$G$13),"Y",IF(AND(H643&gt;='Intersection Mileposts'!$F$14,H643&lt;='Intersection Mileposts'!$G$14),"Y",IF(AND(H643&gt;='Intersection Mileposts'!$F$15,H643&lt;='Intersection Mileposts'!$G$15),"Y",IF(AND(H643&gt;='Intersection Mileposts'!$F$16,H643&lt;='Intersection Mileposts'!$G$16),"Y",IF(AND(H643&gt;='Intersection Mileposts'!$F$17,H643&lt;='Intersection Mileposts'!$G$17),"Y",IF(AND(H643&gt;='Intersection Mileposts'!$F$18,H643&lt;='Intersection Mileposts'!$G$18),"Y",IF(AND(H643&gt;='Intersection Mileposts'!$F$19,H643&lt;='Intersection Mileposts'!$G$19),"Y",IF(AND(H643&gt;='Intersection Mileposts'!$F$20,H643&lt;='Intersection Mileposts'!$G$20),"Y",IF(AND(H643&gt;='Intersection Mileposts'!$F$21,H643&lt;='Intersection Mileposts'!$G$21),"Y",IF(AND(H643&gt;='Intersection Mileposts'!$F$22,H643&lt;='Intersection Mileposts'!$G$22),"Y",IF(AND(H643&gt;='Intersection Mileposts'!$F$23,H643&lt;='Intersection Mileposts'!$G$23),"Y",IF(AND(H643&gt;='Intersection Mileposts'!$F$24,H643&lt;='Intersection Mileposts'!$G$24),"Y",IF(AND(H643&gt;='Intersection Mileposts'!$F$25,H643&lt;='Intersection Mileposts'!$G$25),"Y",IF(AND(H643&gt;='Intersection Mileposts'!$F$26,H643&lt;='Intersection Mileposts'!$G$26),"Y",IF(AND(H643&gt;='Intersection Mileposts'!$F$27,H643&lt;='Intersection Mileposts'!$G$27),"Y",IF(AND(H643&gt;='Intersection Mileposts'!$F$28,H643&lt;='Intersection Mileposts'!$G$28),"Y",IF(AND(H643&gt;='Intersection Mileposts'!$F$29,H643&lt;='Intersection Mileposts'!$G$29),"Y", IF(AND(H643&gt;='Intersection Mileposts'!$F$30,H643&lt;='Intersection Mileposts'!$G$30),"Y",IF(AND(H643&gt;='Intersection Mileposts'!$F$31,H643&lt;='Intersection Mileposts'!$G$31),"Y",IF(AND(H643&gt;='Intersection Mileposts'!$F$32,H643&lt;='Intersection Mileposts'!$G$32),"Y",IF(AND(H643&gt;='Intersection Mileposts'!$F$33,H643&lt;='Intersection Mileposts'!$G$33),"Y",IF(AND(H643&gt;='Intersection Mileposts'!$F$34,H643&lt;='Intersection Mileposts'!$G$34),"Y",IF(AND(H643&gt;='Intersection Mileposts'!$F$35,H643&lt;='Intersection Mileposts'!$G$35),"Y",IF(AND(H643&gt;='Intersection Mileposts'!$F$36,H643&lt;='Intersection Mileposts'!$G$36),"Y",IF(AND(H643&gt;='Intersection Mileposts'!$F$37,H643&lt;='Intersection Mileposts'!$G$37),"Y",IF(AND(H643&gt;='Intersection Mileposts'!$F$38,H643&lt;='Intersection Mileposts'!$G$38),"Y",IF(AND(H643&gt;='Intersection Mileposts'!$F$39,H643&lt;='Intersection Mileposts'!$G$39),"Y","N"))))))))))))))))))))))))))))))))))))</f>
        <v/>
      </c>
    </row>
    <row r="644" spans="1:46" x14ac:dyDescent="0.3">
      <c r="A644" s="279"/>
      <c r="B644" s="261"/>
      <c r="C644" s="262"/>
      <c r="D644" s="262"/>
      <c r="E644" s="262"/>
      <c r="F644" s="262"/>
      <c r="G644" s="284"/>
      <c r="H644" s="286"/>
      <c r="I644" s="279"/>
      <c r="J644" s="260"/>
      <c r="K644" s="260"/>
      <c r="L644" s="280"/>
      <c r="M644" s="275"/>
      <c r="N644" s="263"/>
      <c r="P644" s="264" t="str">
        <f>IF(R644 = "", "", COUNT($R$4:R644))</f>
        <v/>
      </c>
      <c r="Q644" s="264" t="str">
        <f t="shared" ref="Q644:Q707" si="85">IF(B644="", "", YEAR(B644))</f>
        <v/>
      </c>
      <c r="R644" s="265" t="str">
        <f t="shared" ref="R644:R707" si="86">IF(A644="", "", IF(G644="",1,IF(G644="O",1,IF(G644="C",8.4,IF(G644="B",8.4,IF(G644="A",76.8,IF(G644="K",76.8,"ERR")))))))</f>
        <v/>
      </c>
      <c r="S644" s="266" t="str">
        <f t="shared" si="83"/>
        <v/>
      </c>
      <c r="T644" s="267" t="str">
        <f t="shared" ref="T644:T707" si="87">IF(IF(M644="Y",G644,"")=0, "O", IF(M644="Y",G644,""))</f>
        <v/>
      </c>
      <c r="U644" s="268" t="str">
        <f t="shared" si="84"/>
        <v/>
      </c>
      <c r="V644" s="269" t="str">
        <f t="shared" ref="V644:V707" si="88">IF(IF(N644="Y",G644,"")=0, "O", IF(N644="Y",G644,""))</f>
        <v/>
      </c>
      <c r="W644" s="5"/>
      <c r="AR644" s="2" t="str">
        <f t="shared" si="82"/>
        <v/>
      </c>
      <c r="AS644" s="2" t="str">
        <f t="shared" ref="AS644:AS707" si="89">IF(OR(M644="Y",N644="Y"),"Y","")</f>
        <v/>
      </c>
      <c r="AT644" s="2" t="str">
        <f>IF(AR644="","",IF(AND(H644&gt;='Intersection Mileposts'!$F$5,H644&lt;='Intersection Mileposts'!$G$5),"Y",IF(AND(H644&gt;='Intersection Mileposts'!$F$6,H644&lt;='Intersection Mileposts'!$G$6),"Y",IF(AND(H644&gt;='Intersection Mileposts'!$F$7,H644&lt;='Intersection Mileposts'!$G$7),"Y",IF(AND(H644&gt;='Intersection Mileposts'!$F$8,H644&lt;='Intersection Mileposts'!$G$8),"Y",IF(AND(H644&gt;='Intersection Mileposts'!$F$9,H644&lt;='Intersection Mileposts'!$G$9),"Y",IF(AND(H644&gt;='Intersection Mileposts'!$F$10,H644&lt;='Intersection Mileposts'!$G$10),"Y",IF(AND(H644&gt;='Intersection Mileposts'!$F$11,H644&lt;='Intersection Mileposts'!$G$11),"Y",IF(AND(H644&gt;='Intersection Mileposts'!$F$12,H644&lt;='Intersection Mileposts'!$G$12),"Y",IF(AND(H644&gt;='Intersection Mileposts'!$F$13,H644&lt;='Intersection Mileposts'!$G$13),"Y",IF(AND(H644&gt;='Intersection Mileposts'!$F$14,H644&lt;='Intersection Mileposts'!$G$14),"Y",IF(AND(H644&gt;='Intersection Mileposts'!$F$15,H644&lt;='Intersection Mileposts'!$G$15),"Y",IF(AND(H644&gt;='Intersection Mileposts'!$F$16,H644&lt;='Intersection Mileposts'!$G$16),"Y",IF(AND(H644&gt;='Intersection Mileposts'!$F$17,H644&lt;='Intersection Mileposts'!$G$17),"Y",IF(AND(H644&gt;='Intersection Mileposts'!$F$18,H644&lt;='Intersection Mileposts'!$G$18),"Y",IF(AND(H644&gt;='Intersection Mileposts'!$F$19,H644&lt;='Intersection Mileposts'!$G$19),"Y",IF(AND(H644&gt;='Intersection Mileposts'!$F$20,H644&lt;='Intersection Mileposts'!$G$20),"Y",IF(AND(H644&gt;='Intersection Mileposts'!$F$21,H644&lt;='Intersection Mileposts'!$G$21),"Y",IF(AND(H644&gt;='Intersection Mileposts'!$F$22,H644&lt;='Intersection Mileposts'!$G$22),"Y",IF(AND(H644&gt;='Intersection Mileposts'!$F$23,H644&lt;='Intersection Mileposts'!$G$23),"Y",IF(AND(H644&gt;='Intersection Mileposts'!$F$24,H644&lt;='Intersection Mileposts'!$G$24),"Y",IF(AND(H644&gt;='Intersection Mileposts'!$F$25,H644&lt;='Intersection Mileposts'!$G$25),"Y",IF(AND(H644&gt;='Intersection Mileposts'!$F$26,H644&lt;='Intersection Mileposts'!$G$26),"Y",IF(AND(H644&gt;='Intersection Mileposts'!$F$27,H644&lt;='Intersection Mileposts'!$G$27),"Y",IF(AND(H644&gt;='Intersection Mileposts'!$F$28,H644&lt;='Intersection Mileposts'!$G$28),"Y",IF(AND(H644&gt;='Intersection Mileposts'!$F$29,H644&lt;='Intersection Mileposts'!$G$29),"Y", IF(AND(H644&gt;='Intersection Mileposts'!$F$30,H644&lt;='Intersection Mileposts'!$G$30),"Y",IF(AND(H644&gt;='Intersection Mileposts'!$F$31,H644&lt;='Intersection Mileposts'!$G$31),"Y",IF(AND(H644&gt;='Intersection Mileposts'!$F$32,H644&lt;='Intersection Mileposts'!$G$32),"Y",IF(AND(H644&gt;='Intersection Mileposts'!$F$33,H644&lt;='Intersection Mileposts'!$G$33),"Y",IF(AND(H644&gt;='Intersection Mileposts'!$F$34,H644&lt;='Intersection Mileposts'!$G$34),"Y",IF(AND(H644&gt;='Intersection Mileposts'!$F$35,H644&lt;='Intersection Mileposts'!$G$35),"Y",IF(AND(H644&gt;='Intersection Mileposts'!$F$36,H644&lt;='Intersection Mileposts'!$G$36),"Y",IF(AND(H644&gt;='Intersection Mileposts'!$F$37,H644&lt;='Intersection Mileposts'!$G$37),"Y",IF(AND(H644&gt;='Intersection Mileposts'!$F$38,H644&lt;='Intersection Mileposts'!$G$38),"Y",IF(AND(H644&gt;='Intersection Mileposts'!$F$39,H644&lt;='Intersection Mileposts'!$G$39),"Y","N"))))))))))))))))))))))))))))))))))))</f>
        <v/>
      </c>
    </row>
    <row r="645" spans="1:46" x14ac:dyDescent="0.3">
      <c r="A645" s="279"/>
      <c r="B645" s="261"/>
      <c r="C645" s="262"/>
      <c r="D645" s="262"/>
      <c r="E645" s="262"/>
      <c r="F645" s="262"/>
      <c r="G645" s="284"/>
      <c r="H645" s="286"/>
      <c r="I645" s="279"/>
      <c r="J645" s="260"/>
      <c r="K645" s="260"/>
      <c r="L645" s="280"/>
      <c r="M645" s="275"/>
      <c r="N645" s="263"/>
      <c r="P645" s="264" t="str">
        <f>IF(R645 = "", "", COUNT($R$4:R645))</f>
        <v/>
      </c>
      <c r="Q645" s="264" t="str">
        <f t="shared" si="85"/>
        <v/>
      </c>
      <c r="R645" s="265" t="str">
        <f t="shared" si="86"/>
        <v/>
      </c>
      <c r="S645" s="266" t="str">
        <f t="shared" si="83"/>
        <v/>
      </c>
      <c r="T645" s="267" t="str">
        <f t="shared" si="87"/>
        <v/>
      </c>
      <c r="U645" s="268" t="str">
        <f t="shared" si="84"/>
        <v/>
      </c>
      <c r="V645" s="269" t="str">
        <f t="shared" si="88"/>
        <v/>
      </c>
      <c r="W645" s="5"/>
      <c r="AR645" s="2" t="str">
        <f t="shared" ref="AR645:AR708" si="90">IF(P645&gt;0, P645, "")</f>
        <v/>
      </c>
      <c r="AS645" s="2" t="str">
        <f t="shared" si="89"/>
        <v/>
      </c>
      <c r="AT645" s="2" t="str">
        <f>IF(AR645="","",IF(AND(H645&gt;='Intersection Mileposts'!$F$5,H645&lt;='Intersection Mileposts'!$G$5),"Y",IF(AND(H645&gt;='Intersection Mileposts'!$F$6,H645&lt;='Intersection Mileposts'!$G$6),"Y",IF(AND(H645&gt;='Intersection Mileposts'!$F$7,H645&lt;='Intersection Mileposts'!$G$7),"Y",IF(AND(H645&gt;='Intersection Mileposts'!$F$8,H645&lt;='Intersection Mileposts'!$G$8),"Y",IF(AND(H645&gt;='Intersection Mileposts'!$F$9,H645&lt;='Intersection Mileposts'!$G$9),"Y",IF(AND(H645&gt;='Intersection Mileposts'!$F$10,H645&lt;='Intersection Mileposts'!$G$10),"Y",IF(AND(H645&gt;='Intersection Mileposts'!$F$11,H645&lt;='Intersection Mileposts'!$G$11),"Y",IF(AND(H645&gt;='Intersection Mileposts'!$F$12,H645&lt;='Intersection Mileposts'!$G$12),"Y",IF(AND(H645&gt;='Intersection Mileposts'!$F$13,H645&lt;='Intersection Mileposts'!$G$13),"Y",IF(AND(H645&gt;='Intersection Mileposts'!$F$14,H645&lt;='Intersection Mileposts'!$G$14),"Y",IF(AND(H645&gt;='Intersection Mileposts'!$F$15,H645&lt;='Intersection Mileposts'!$G$15),"Y",IF(AND(H645&gt;='Intersection Mileposts'!$F$16,H645&lt;='Intersection Mileposts'!$G$16),"Y",IF(AND(H645&gt;='Intersection Mileposts'!$F$17,H645&lt;='Intersection Mileposts'!$G$17),"Y",IF(AND(H645&gt;='Intersection Mileposts'!$F$18,H645&lt;='Intersection Mileposts'!$G$18),"Y",IF(AND(H645&gt;='Intersection Mileposts'!$F$19,H645&lt;='Intersection Mileposts'!$G$19),"Y",IF(AND(H645&gt;='Intersection Mileposts'!$F$20,H645&lt;='Intersection Mileposts'!$G$20),"Y",IF(AND(H645&gt;='Intersection Mileposts'!$F$21,H645&lt;='Intersection Mileposts'!$G$21),"Y",IF(AND(H645&gt;='Intersection Mileposts'!$F$22,H645&lt;='Intersection Mileposts'!$G$22),"Y",IF(AND(H645&gt;='Intersection Mileposts'!$F$23,H645&lt;='Intersection Mileposts'!$G$23),"Y",IF(AND(H645&gt;='Intersection Mileposts'!$F$24,H645&lt;='Intersection Mileposts'!$G$24),"Y",IF(AND(H645&gt;='Intersection Mileposts'!$F$25,H645&lt;='Intersection Mileposts'!$G$25),"Y",IF(AND(H645&gt;='Intersection Mileposts'!$F$26,H645&lt;='Intersection Mileposts'!$G$26),"Y",IF(AND(H645&gt;='Intersection Mileposts'!$F$27,H645&lt;='Intersection Mileposts'!$G$27),"Y",IF(AND(H645&gt;='Intersection Mileposts'!$F$28,H645&lt;='Intersection Mileposts'!$G$28),"Y",IF(AND(H645&gt;='Intersection Mileposts'!$F$29,H645&lt;='Intersection Mileposts'!$G$29),"Y", IF(AND(H645&gt;='Intersection Mileposts'!$F$30,H645&lt;='Intersection Mileposts'!$G$30),"Y",IF(AND(H645&gt;='Intersection Mileposts'!$F$31,H645&lt;='Intersection Mileposts'!$G$31),"Y",IF(AND(H645&gt;='Intersection Mileposts'!$F$32,H645&lt;='Intersection Mileposts'!$G$32),"Y",IF(AND(H645&gt;='Intersection Mileposts'!$F$33,H645&lt;='Intersection Mileposts'!$G$33),"Y",IF(AND(H645&gt;='Intersection Mileposts'!$F$34,H645&lt;='Intersection Mileposts'!$G$34),"Y",IF(AND(H645&gt;='Intersection Mileposts'!$F$35,H645&lt;='Intersection Mileposts'!$G$35),"Y",IF(AND(H645&gt;='Intersection Mileposts'!$F$36,H645&lt;='Intersection Mileposts'!$G$36),"Y",IF(AND(H645&gt;='Intersection Mileposts'!$F$37,H645&lt;='Intersection Mileposts'!$G$37),"Y",IF(AND(H645&gt;='Intersection Mileposts'!$F$38,H645&lt;='Intersection Mileposts'!$G$38),"Y",IF(AND(H645&gt;='Intersection Mileposts'!$F$39,H645&lt;='Intersection Mileposts'!$G$39),"Y","N"))))))))))))))))))))))))))))))))))))</f>
        <v/>
      </c>
    </row>
    <row r="646" spans="1:46" x14ac:dyDescent="0.3">
      <c r="A646" s="279"/>
      <c r="B646" s="261"/>
      <c r="C646" s="262"/>
      <c r="D646" s="262"/>
      <c r="E646" s="262"/>
      <c r="F646" s="262"/>
      <c r="G646" s="284"/>
      <c r="H646" s="286"/>
      <c r="I646" s="279"/>
      <c r="J646" s="260"/>
      <c r="K646" s="260"/>
      <c r="L646" s="280"/>
      <c r="M646" s="275"/>
      <c r="N646" s="263"/>
      <c r="P646" s="264" t="str">
        <f>IF(R646 = "", "", COUNT($R$4:R646))</f>
        <v/>
      </c>
      <c r="Q646" s="264" t="str">
        <f t="shared" si="85"/>
        <v/>
      </c>
      <c r="R646" s="265" t="str">
        <f t="shared" si="86"/>
        <v/>
      </c>
      <c r="S646" s="266" t="str">
        <f t="shared" si="83"/>
        <v/>
      </c>
      <c r="T646" s="267" t="str">
        <f t="shared" si="87"/>
        <v/>
      </c>
      <c r="U646" s="268" t="str">
        <f t="shared" si="84"/>
        <v/>
      </c>
      <c r="V646" s="269" t="str">
        <f t="shared" si="88"/>
        <v/>
      </c>
      <c r="W646" s="5"/>
      <c r="AR646" s="2" t="str">
        <f t="shared" si="90"/>
        <v/>
      </c>
      <c r="AS646" s="2" t="str">
        <f t="shared" si="89"/>
        <v/>
      </c>
      <c r="AT646" s="2" t="str">
        <f>IF(AR646="","",IF(AND(H646&gt;='Intersection Mileposts'!$F$5,H646&lt;='Intersection Mileposts'!$G$5),"Y",IF(AND(H646&gt;='Intersection Mileposts'!$F$6,H646&lt;='Intersection Mileposts'!$G$6),"Y",IF(AND(H646&gt;='Intersection Mileposts'!$F$7,H646&lt;='Intersection Mileposts'!$G$7),"Y",IF(AND(H646&gt;='Intersection Mileposts'!$F$8,H646&lt;='Intersection Mileposts'!$G$8),"Y",IF(AND(H646&gt;='Intersection Mileposts'!$F$9,H646&lt;='Intersection Mileposts'!$G$9),"Y",IF(AND(H646&gt;='Intersection Mileposts'!$F$10,H646&lt;='Intersection Mileposts'!$G$10),"Y",IF(AND(H646&gt;='Intersection Mileposts'!$F$11,H646&lt;='Intersection Mileposts'!$G$11),"Y",IF(AND(H646&gt;='Intersection Mileposts'!$F$12,H646&lt;='Intersection Mileposts'!$G$12),"Y",IF(AND(H646&gt;='Intersection Mileposts'!$F$13,H646&lt;='Intersection Mileposts'!$G$13),"Y",IF(AND(H646&gt;='Intersection Mileposts'!$F$14,H646&lt;='Intersection Mileposts'!$G$14),"Y",IF(AND(H646&gt;='Intersection Mileposts'!$F$15,H646&lt;='Intersection Mileposts'!$G$15),"Y",IF(AND(H646&gt;='Intersection Mileposts'!$F$16,H646&lt;='Intersection Mileposts'!$G$16),"Y",IF(AND(H646&gt;='Intersection Mileposts'!$F$17,H646&lt;='Intersection Mileposts'!$G$17),"Y",IF(AND(H646&gt;='Intersection Mileposts'!$F$18,H646&lt;='Intersection Mileposts'!$G$18),"Y",IF(AND(H646&gt;='Intersection Mileposts'!$F$19,H646&lt;='Intersection Mileposts'!$G$19),"Y",IF(AND(H646&gt;='Intersection Mileposts'!$F$20,H646&lt;='Intersection Mileposts'!$G$20),"Y",IF(AND(H646&gt;='Intersection Mileposts'!$F$21,H646&lt;='Intersection Mileposts'!$G$21),"Y",IF(AND(H646&gt;='Intersection Mileposts'!$F$22,H646&lt;='Intersection Mileposts'!$G$22),"Y",IF(AND(H646&gt;='Intersection Mileposts'!$F$23,H646&lt;='Intersection Mileposts'!$G$23),"Y",IF(AND(H646&gt;='Intersection Mileposts'!$F$24,H646&lt;='Intersection Mileposts'!$G$24),"Y",IF(AND(H646&gt;='Intersection Mileposts'!$F$25,H646&lt;='Intersection Mileposts'!$G$25),"Y",IF(AND(H646&gt;='Intersection Mileposts'!$F$26,H646&lt;='Intersection Mileposts'!$G$26),"Y",IF(AND(H646&gt;='Intersection Mileposts'!$F$27,H646&lt;='Intersection Mileposts'!$G$27),"Y",IF(AND(H646&gt;='Intersection Mileposts'!$F$28,H646&lt;='Intersection Mileposts'!$G$28),"Y",IF(AND(H646&gt;='Intersection Mileposts'!$F$29,H646&lt;='Intersection Mileposts'!$G$29),"Y", IF(AND(H646&gt;='Intersection Mileposts'!$F$30,H646&lt;='Intersection Mileposts'!$G$30),"Y",IF(AND(H646&gt;='Intersection Mileposts'!$F$31,H646&lt;='Intersection Mileposts'!$G$31),"Y",IF(AND(H646&gt;='Intersection Mileposts'!$F$32,H646&lt;='Intersection Mileposts'!$G$32),"Y",IF(AND(H646&gt;='Intersection Mileposts'!$F$33,H646&lt;='Intersection Mileposts'!$G$33),"Y",IF(AND(H646&gt;='Intersection Mileposts'!$F$34,H646&lt;='Intersection Mileposts'!$G$34),"Y",IF(AND(H646&gt;='Intersection Mileposts'!$F$35,H646&lt;='Intersection Mileposts'!$G$35),"Y",IF(AND(H646&gt;='Intersection Mileposts'!$F$36,H646&lt;='Intersection Mileposts'!$G$36),"Y",IF(AND(H646&gt;='Intersection Mileposts'!$F$37,H646&lt;='Intersection Mileposts'!$G$37),"Y",IF(AND(H646&gt;='Intersection Mileposts'!$F$38,H646&lt;='Intersection Mileposts'!$G$38),"Y",IF(AND(H646&gt;='Intersection Mileposts'!$F$39,H646&lt;='Intersection Mileposts'!$G$39),"Y","N"))))))))))))))))))))))))))))))))))))</f>
        <v/>
      </c>
    </row>
    <row r="647" spans="1:46" x14ac:dyDescent="0.3">
      <c r="A647" s="279"/>
      <c r="B647" s="261"/>
      <c r="C647" s="262"/>
      <c r="D647" s="262"/>
      <c r="E647" s="262"/>
      <c r="F647" s="262"/>
      <c r="G647" s="284"/>
      <c r="H647" s="286"/>
      <c r="I647" s="279"/>
      <c r="J647" s="260"/>
      <c r="K647" s="260"/>
      <c r="L647" s="280"/>
      <c r="M647" s="275"/>
      <c r="N647" s="263"/>
      <c r="P647" s="264" t="str">
        <f>IF(R647 = "", "", COUNT($R$4:R647))</f>
        <v/>
      </c>
      <c r="Q647" s="264" t="str">
        <f t="shared" si="85"/>
        <v/>
      </c>
      <c r="R647" s="265" t="str">
        <f t="shared" si="86"/>
        <v/>
      </c>
      <c r="S647" s="266" t="str">
        <f t="shared" si="83"/>
        <v/>
      </c>
      <c r="T647" s="267" t="str">
        <f t="shared" si="87"/>
        <v/>
      </c>
      <c r="U647" s="268" t="str">
        <f t="shared" si="84"/>
        <v/>
      </c>
      <c r="V647" s="269" t="str">
        <f t="shared" si="88"/>
        <v/>
      </c>
      <c r="W647" s="5"/>
      <c r="AR647" s="2" t="str">
        <f t="shared" si="90"/>
        <v/>
      </c>
      <c r="AS647" s="2" t="str">
        <f t="shared" si="89"/>
        <v/>
      </c>
      <c r="AT647" s="2" t="str">
        <f>IF(AR647="","",IF(AND(H647&gt;='Intersection Mileposts'!$F$5,H647&lt;='Intersection Mileposts'!$G$5),"Y",IF(AND(H647&gt;='Intersection Mileposts'!$F$6,H647&lt;='Intersection Mileposts'!$G$6),"Y",IF(AND(H647&gt;='Intersection Mileposts'!$F$7,H647&lt;='Intersection Mileposts'!$G$7),"Y",IF(AND(H647&gt;='Intersection Mileposts'!$F$8,H647&lt;='Intersection Mileposts'!$G$8),"Y",IF(AND(H647&gt;='Intersection Mileposts'!$F$9,H647&lt;='Intersection Mileposts'!$G$9),"Y",IF(AND(H647&gt;='Intersection Mileposts'!$F$10,H647&lt;='Intersection Mileposts'!$G$10),"Y",IF(AND(H647&gt;='Intersection Mileposts'!$F$11,H647&lt;='Intersection Mileposts'!$G$11),"Y",IF(AND(H647&gt;='Intersection Mileposts'!$F$12,H647&lt;='Intersection Mileposts'!$G$12),"Y",IF(AND(H647&gt;='Intersection Mileposts'!$F$13,H647&lt;='Intersection Mileposts'!$G$13),"Y",IF(AND(H647&gt;='Intersection Mileposts'!$F$14,H647&lt;='Intersection Mileposts'!$G$14),"Y",IF(AND(H647&gt;='Intersection Mileposts'!$F$15,H647&lt;='Intersection Mileposts'!$G$15),"Y",IF(AND(H647&gt;='Intersection Mileposts'!$F$16,H647&lt;='Intersection Mileposts'!$G$16),"Y",IF(AND(H647&gt;='Intersection Mileposts'!$F$17,H647&lt;='Intersection Mileposts'!$G$17),"Y",IF(AND(H647&gt;='Intersection Mileposts'!$F$18,H647&lt;='Intersection Mileposts'!$G$18),"Y",IF(AND(H647&gt;='Intersection Mileposts'!$F$19,H647&lt;='Intersection Mileposts'!$G$19),"Y",IF(AND(H647&gt;='Intersection Mileposts'!$F$20,H647&lt;='Intersection Mileposts'!$G$20),"Y",IF(AND(H647&gt;='Intersection Mileposts'!$F$21,H647&lt;='Intersection Mileposts'!$G$21),"Y",IF(AND(H647&gt;='Intersection Mileposts'!$F$22,H647&lt;='Intersection Mileposts'!$G$22),"Y",IF(AND(H647&gt;='Intersection Mileposts'!$F$23,H647&lt;='Intersection Mileposts'!$G$23),"Y",IF(AND(H647&gt;='Intersection Mileposts'!$F$24,H647&lt;='Intersection Mileposts'!$G$24),"Y",IF(AND(H647&gt;='Intersection Mileposts'!$F$25,H647&lt;='Intersection Mileposts'!$G$25),"Y",IF(AND(H647&gt;='Intersection Mileposts'!$F$26,H647&lt;='Intersection Mileposts'!$G$26),"Y",IF(AND(H647&gt;='Intersection Mileposts'!$F$27,H647&lt;='Intersection Mileposts'!$G$27),"Y",IF(AND(H647&gt;='Intersection Mileposts'!$F$28,H647&lt;='Intersection Mileposts'!$G$28),"Y",IF(AND(H647&gt;='Intersection Mileposts'!$F$29,H647&lt;='Intersection Mileposts'!$G$29),"Y", IF(AND(H647&gt;='Intersection Mileposts'!$F$30,H647&lt;='Intersection Mileposts'!$G$30),"Y",IF(AND(H647&gt;='Intersection Mileposts'!$F$31,H647&lt;='Intersection Mileposts'!$G$31),"Y",IF(AND(H647&gt;='Intersection Mileposts'!$F$32,H647&lt;='Intersection Mileposts'!$G$32),"Y",IF(AND(H647&gt;='Intersection Mileposts'!$F$33,H647&lt;='Intersection Mileposts'!$G$33),"Y",IF(AND(H647&gt;='Intersection Mileposts'!$F$34,H647&lt;='Intersection Mileposts'!$G$34),"Y",IF(AND(H647&gt;='Intersection Mileposts'!$F$35,H647&lt;='Intersection Mileposts'!$G$35),"Y",IF(AND(H647&gt;='Intersection Mileposts'!$F$36,H647&lt;='Intersection Mileposts'!$G$36),"Y",IF(AND(H647&gt;='Intersection Mileposts'!$F$37,H647&lt;='Intersection Mileposts'!$G$37),"Y",IF(AND(H647&gt;='Intersection Mileposts'!$F$38,H647&lt;='Intersection Mileposts'!$G$38),"Y",IF(AND(H647&gt;='Intersection Mileposts'!$F$39,H647&lt;='Intersection Mileposts'!$G$39),"Y","N"))))))))))))))))))))))))))))))))))))</f>
        <v/>
      </c>
    </row>
    <row r="648" spans="1:46" x14ac:dyDescent="0.3">
      <c r="A648" s="279"/>
      <c r="B648" s="261"/>
      <c r="C648" s="262"/>
      <c r="D648" s="262"/>
      <c r="E648" s="262"/>
      <c r="F648" s="262"/>
      <c r="G648" s="284"/>
      <c r="H648" s="286"/>
      <c r="I648" s="279"/>
      <c r="J648" s="260"/>
      <c r="K648" s="260"/>
      <c r="L648" s="280"/>
      <c r="M648" s="275"/>
      <c r="N648" s="263"/>
      <c r="P648" s="264" t="str">
        <f>IF(R648 = "", "", COUNT($R$4:R648))</f>
        <v/>
      </c>
      <c r="Q648" s="264" t="str">
        <f t="shared" si="85"/>
        <v/>
      </c>
      <c r="R648" s="265" t="str">
        <f t="shared" si="86"/>
        <v/>
      </c>
      <c r="S648" s="266" t="str">
        <f t="shared" si="83"/>
        <v/>
      </c>
      <c r="T648" s="267" t="str">
        <f t="shared" si="87"/>
        <v/>
      </c>
      <c r="U648" s="268" t="str">
        <f t="shared" si="84"/>
        <v/>
      </c>
      <c r="V648" s="269" t="str">
        <f t="shared" si="88"/>
        <v/>
      </c>
      <c r="W648" s="5"/>
      <c r="AR648" s="2" t="str">
        <f t="shared" si="90"/>
        <v/>
      </c>
      <c r="AS648" s="2" t="str">
        <f t="shared" si="89"/>
        <v/>
      </c>
      <c r="AT648" s="2" t="str">
        <f>IF(AR648="","",IF(AND(H648&gt;='Intersection Mileposts'!$F$5,H648&lt;='Intersection Mileposts'!$G$5),"Y",IF(AND(H648&gt;='Intersection Mileposts'!$F$6,H648&lt;='Intersection Mileposts'!$G$6),"Y",IF(AND(H648&gt;='Intersection Mileposts'!$F$7,H648&lt;='Intersection Mileposts'!$G$7),"Y",IF(AND(H648&gt;='Intersection Mileposts'!$F$8,H648&lt;='Intersection Mileposts'!$G$8),"Y",IF(AND(H648&gt;='Intersection Mileposts'!$F$9,H648&lt;='Intersection Mileposts'!$G$9),"Y",IF(AND(H648&gt;='Intersection Mileposts'!$F$10,H648&lt;='Intersection Mileposts'!$G$10),"Y",IF(AND(H648&gt;='Intersection Mileposts'!$F$11,H648&lt;='Intersection Mileposts'!$G$11),"Y",IF(AND(H648&gt;='Intersection Mileposts'!$F$12,H648&lt;='Intersection Mileposts'!$G$12),"Y",IF(AND(H648&gt;='Intersection Mileposts'!$F$13,H648&lt;='Intersection Mileposts'!$G$13),"Y",IF(AND(H648&gt;='Intersection Mileposts'!$F$14,H648&lt;='Intersection Mileposts'!$G$14),"Y",IF(AND(H648&gt;='Intersection Mileposts'!$F$15,H648&lt;='Intersection Mileposts'!$G$15),"Y",IF(AND(H648&gt;='Intersection Mileposts'!$F$16,H648&lt;='Intersection Mileposts'!$G$16),"Y",IF(AND(H648&gt;='Intersection Mileposts'!$F$17,H648&lt;='Intersection Mileposts'!$G$17),"Y",IF(AND(H648&gt;='Intersection Mileposts'!$F$18,H648&lt;='Intersection Mileposts'!$G$18),"Y",IF(AND(H648&gt;='Intersection Mileposts'!$F$19,H648&lt;='Intersection Mileposts'!$G$19),"Y",IF(AND(H648&gt;='Intersection Mileposts'!$F$20,H648&lt;='Intersection Mileposts'!$G$20),"Y",IF(AND(H648&gt;='Intersection Mileposts'!$F$21,H648&lt;='Intersection Mileposts'!$G$21),"Y",IF(AND(H648&gt;='Intersection Mileposts'!$F$22,H648&lt;='Intersection Mileposts'!$G$22),"Y",IF(AND(H648&gt;='Intersection Mileposts'!$F$23,H648&lt;='Intersection Mileposts'!$G$23),"Y",IF(AND(H648&gt;='Intersection Mileposts'!$F$24,H648&lt;='Intersection Mileposts'!$G$24),"Y",IF(AND(H648&gt;='Intersection Mileposts'!$F$25,H648&lt;='Intersection Mileposts'!$G$25),"Y",IF(AND(H648&gt;='Intersection Mileposts'!$F$26,H648&lt;='Intersection Mileposts'!$G$26),"Y",IF(AND(H648&gt;='Intersection Mileposts'!$F$27,H648&lt;='Intersection Mileposts'!$G$27),"Y",IF(AND(H648&gt;='Intersection Mileposts'!$F$28,H648&lt;='Intersection Mileposts'!$G$28),"Y",IF(AND(H648&gt;='Intersection Mileposts'!$F$29,H648&lt;='Intersection Mileposts'!$G$29),"Y", IF(AND(H648&gt;='Intersection Mileposts'!$F$30,H648&lt;='Intersection Mileposts'!$G$30),"Y",IF(AND(H648&gt;='Intersection Mileposts'!$F$31,H648&lt;='Intersection Mileposts'!$G$31),"Y",IF(AND(H648&gt;='Intersection Mileposts'!$F$32,H648&lt;='Intersection Mileposts'!$G$32),"Y",IF(AND(H648&gt;='Intersection Mileposts'!$F$33,H648&lt;='Intersection Mileposts'!$G$33),"Y",IF(AND(H648&gt;='Intersection Mileposts'!$F$34,H648&lt;='Intersection Mileposts'!$G$34),"Y",IF(AND(H648&gt;='Intersection Mileposts'!$F$35,H648&lt;='Intersection Mileposts'!$G$35),"Y",IF(AND(H648&gt;='Intersection Mileposts'!$F$36,H648&lt;='Intersection Mileposts'!$G$36),"Y",IF(AND(H648&gt;='Intersection Mileposts'!$F$37,H648&lt;='Intersection Mileposts'!$G$37),"Y",IF(AND(H648&gt;='Intersection Mileposts'!$F$38,H648&lt;='Intersection Mileposts'!$G$38),"Y",IF(AND(H648&gt;='Intersection Mileposts'!$F$39,H648&lt;='Intersection Mileposts'!$G$39),"Y","N"))))))))))))))))))))))))))))))))))))</f>
        <v/>
      </c>
    </row>
    <row r="649" spans="1:46" x14ac:dyDescent="0.3">
      <c r="A649" s="279"/>
      <c r="B649" s="261"/>
      <c r="C649" s="262"/>
      <c r="D649" s="262"/>
      <c r="E649" s="262"/>
      <c r="F649" s="262"/>
      <c r="G649" s="284"/>
      <c r="H649" s="286"/>
      <c r="I649" s="279"/>
      <c r="J649" s="260"/>
      <c r="K649" s="260"/>
      <c r="L649" s="280"/>
      <c r="M649" s="275"/>
      <c r="N649" s="263"/>
      <c r="P649" s="264" t="str">
        <f>IF(R649 = "", "", COUNT($R$4:R649))</f>
        <v/>
      </c>
      <c r="Q649" s="264" t="str">
        <f t="shared" si="85"/>
        <v/>
      </c>
      <c r="R649" s="265" t="str">
        <f t="shared" si="86"/>
        <v/>
      </c>
      <c r="S649" s="266" t="str">
        <f t="shared" si="83"/>
        <v/>
      </c>
      <c r="T649" s="267" t="str">
        <f t="shared" si="87"/>
        <v/>
      </c>
      <c r="U649" s="268" t="str">
        <f t="shared" si="84"/>
        <v/>
      </c>
      <c r="V649" s="269" t="str">
        <f t="shared" si="88"/>
        <v/>
      </c>
      <c r="W649" s="5"/>
      <c r="AR649" s="2" t="str">
        <f t="shared" si="90"/>
        <v/>
      </c>
      <c r="AS649" s="2" t="str">
        <f t="shared" si="89"/>
        <v/>
      </c>
      <c r="AT649" s="2" t="str">
        <f>IF(AR649="","",IF(AND(H649&gt;='Intersection Mileposts'!$F$5,H649&lt;='Intersection Mileposts'!$G$5),"Y",IF(AND(H649&gt;='Intersection Mileposts'!$F$6,H649&lt;='Intersection Mileposts'!$G$6),"Y",IF(AND(H649&gt;='Intersection Mileposts'!$F$7,H649&lt;='Intersection Mileposts'!$G$7),"Y",IF(AND(H649&gt;='Intersection Mileposts'!$F$8,H649&lt;='Intersection Mileposts'!$G$8),"Y",IF(AND(H649&gt;='Intersection Mileposts'!$F$9,H649&lt;='Intersection Mileposts'!$G$9),"Y",IF(AND(H649&gt;='Intersection Mileposts'!$F$10,H649&lt;='Intersection Mileposts'!$G$10),"Y",IF(AND(H649&gt;='Intersection Mileposts'!$F$11,H649&lt;='Intersection Mileposts'!$G$11),"Y",IF(AND(H649&gt;='Intersection Mileposts'!$F$12,H649&lt;='Intersection Mileposts'!$G$12),"Y",IF(AND(H649&gt;='Intersection Mileposts'!$F$13,H649&lt;='Intersection Mileposts'!$G$13),"Y",IF(AND(H649&gt;='Intersection Mileposts'!$F$14,H649&lt;='Intersection Mileposts'!$G$14),"Y",IF(AND(H649&gt;='Intersection Mileposts'!$F$15,H649&lt;='Intersection Mileposts'!$G$15),"Y",IF(AND(H649&gt;='Intersection Mileposts'!$F$16,H649&lt;='Intersection Mileposts'!$G$16),"Y",IF(AND(H649&gt;='Intersection Mileposts'!$F$17,H649&lt;='Intersection Mileposts'!$G$17),"Y",IF(AND(H649&gt;='Intersection Mileposts'!$F$18,H649&lt;='Intersection Mileposts'!$G$18),"Y",IF(AND(H649&gt;='Intersection Mileposts'!$F$19,H649&lt;='Intersection Mileposts'!$G$19),"Y",IF(AND(H649&gt;='Intersection Mileposts'!$F$20,H649&lt;='Intersection Mileposts'!$G$20),"Y",IF(AND(H649&gt;='Intersection Mileposts'!$F$21,H649&lt;='Intersection Mileposts'!$G$21),"Y",IF(AND(H649&gt;='Intersection Mileposts'!$F$22,H649&lt;='Intersection Mileposts'!$G$22),"Y",IF(AND(H649&gt;='Intersection Mileposts'!$F$23,H649&lt;='Intersection Mileposts'!$G$23),"Y",IF(AND(H649&gt;='Intersection Mileposts'!$F$24,H649&lt;='Intersection Mileposts'!$G$24),"Y",IF(AND(H649&gt;='Intersection Mileposts'!$F$25,H649&lt;='Intersection Mileposts'!$G$25),"Y",IF(AND(H649&gt;='Intersection Mileposts'!$F$26,H649&lt;='Intersection Mileposts'!$G$26),"Y",IF(AND(H649&gt;='Intersection Mileposts'!$F$27,H649&lt;='Intersection Mileposts'!$G$27),"Y",IF(AND(H649&gt;='Intersection Mileposts'!$F$28,H649&lt;='Intersection Mileposts'!$G$28),"Y",IF(AND(H649&gt;='Intersection Mileposts'!$F$29,H649&lt;='Intersection Mileposts'!$G$29),"Y", IF(AND(H649&gt;='Intersection Mileposts'!$F$30,H649&lt;='Intersection Mileposts'!$G$30),"Y",IF(AND(H649&gt;='Intersection Mileposts'!$F$31,H649&lt;='Intersection Mileposts'!$G$31),"Y",IF(AND(H649&gt;='Intersection Mileposts'!$F$32,H649&lt;='Intersection Mileposts'!$G$32),"Y",IF(AND(H649&gt;='Intersection Mileposts'!$F$33,H649&lt;='Intersection Mileposts'!$G$33),"Y",IF(AND(H649&gt;='Intersection Mileposts'!$F$34,H649&lt;='Intersection Mileposts'!$G$34),"Y",IF(AND(H649&gt;='Intersection Mileposts'!$F$35,H649&lt;='Intersection Mileposts'!$G$35),"Y",IF(AND(H649&gt;='Intersection Mileposts'!$F$36,H649&lt;='Intersection Mileposts'!$G$36),"Y",IF(AND(H649&gt;='Intersection Mileposts'!$F$37,H649&lt;='Intersection Mileposts'!$G$37),"Y",IF(AND(H649&gt;='Intersection Mileposts'!$F$38,H649&lt;='Intersection Mileposts'!$G$38),"Y",IF(AND(H649&gt;='Intersection Mileposts'!$F$39,H649&lt;='Intersection Mileposts'!$G$39),"Y","N"))))))))))))))))))))))))))))))))))))</f>
        <v/>
      </c>
    </row>
    <row r="650" spans="1:46" x14ac:dyDescent="0.3">
      <c r="A650" s="279"/>
      <c r="B650" s="261"/>
      <c r="C650" s="262"/>
      <c r="D650" s="262"/>
      <c r="E650" s="262"/>
      <c r="F650" s="262"/>
      <c r="G650" s="284"/>
      <c r="H650" s="286"/>
      <c r="I650" s="279"/>
      <c r="J650" s="260"/>
      <c r="K650" s="260"/>
      <c r="L650" s="280"/>
      <c r="M650" s="275"/>
      <c r="N650" s="263"/>
      <c r="P650" s="264" t="str">
        <f>IF(R650 = "", "", COUNT($R$4:R650))</f>
        <v/>
      </c>
      <c r="Q650" s="264" t="str">
        <f t="shared" si="85"/>
        <v/>
      </c>
      <c r="R650" s="265" t="str">
        <f t="shared" si="86"/>
        <v/>
      </c>
      <c r="S650" s="266" t="str">
        <f t="shared" si="83"/>
        <v/>
      </c>
      <c r="T650" s="267" t="str">
        <f t="shared" si="87"/>
        <v/>
      </c>
      <c r="U650" s="268" t="str">
        <f t="shared" si="84"/>
        <v/>
      </c>
      <c r="V650" s="269" t="str">
        <f t="shared" si="88"/>
        <v/>
      </c>
      <c r="W650" s="5"/>
      <c r="AR650" s="2" t="str">
        <f t="shared" si="90"/>
        <v/>
      </c>
      <c r="AS650" s="2" t="str">
        <f t="shared" si="89"/>
        <v/>
      </c>
      <c r="AT650" s="2" t="str">
        <f>IF(AR650="","",IF(AND(H650&gt;='Intersection Mileposts'!$F$5,H650&lt;='Intersection Mileposts'!$G$5),"Y",IF(AND(H650&gt;='Intersection Mileposts'!$F$6,H650&lt;='Intersection Mileposts'!$G$6),"Y",IF(AND(H650&gt;='Intersection Mileposts'!$F$7,H650&lt;='Intersection Mileposts'!$G$7),"Y",IF(AND(H650&gt;='Intersection Mileposts'!$F$8,H650&lt;='Intersection Mileposts'!$G$8),"Y",IF(AND(H650&gt;='Intersection Mileposts'!$F$9,H650&lt;='Intersection Mileposts'!$G$9),"Y",IF(AND(H650&gt;='Intersection Mileposts'!$F$10,H650&lt;='Intersection Mileposts'!$G$10),"Y",IF(AND(H650&gt;='Intersection Mileposts'!$F$11,H650&lt;='Intersection Mileposts'!$G$11),"Y",IF(AND(H650&gt;='Intersection Mileposts'!$F$12,H650&lt;='Intersection Mileposts'!$G$12),"Y",IF(AND(H650&gt;='Intersection Mileposts'!$F$13,H650&lt;='Intersection Mileposts'!$G$13),"Y",IF(AND(H650&gt;='Intersection Mileposts'!$F$14,H650&lt;='Intersection Mileposts'!$G$14),"Y",IF(AND(H650&gt;='Intersection Mileposts'!$F$15,H650&lt;='Intersection Mileposts'!$G$15),"Y",IF(AND(H650&gt;='Intersection Mileposts'!$F$16,H650&lt;='Intersection Mileposts'!$G$16),"Y",IF(AND(H650&gt;='Intersection Mileposts'!$F$17,H650&lt;='Intersection Mileposts'!$G$17),"Y",IF(AND(H650&gt;='Intersection Mileposts'!$F$18,H650&lt;='Intersection Mileposts'!$G$18),"Y",IF(AND(H650&gt;='Intersection Mileposts'!$F$19,H650&lt;='Intersection Mileposts'!$G$19),"Y",IF(AND(H650&gt;='Intersection Mileposts'!$F$20,H650&lt;='Intersection Mileposts'!$G$20),"Y",IF(AND(H650&gt;='Intersection Mileposts'!$F$21,H650&lt;='Intersection Mileposts'!$G$21),"Y",IF(AND(H650&gt;='Intersection Mileposts'!$F$22,H650&lt;='Intersection Mileposts'!$G$22),"Y",IF(AND(H650&gt;='Intersection Mileposts'!$F$23,H650&lt;='Intersection Mileposts'!$G$23),"Y",IF(AND(H650&gt;='Intersection Mileposts'!$F$24,H650&lt;='Intersection Mileposts'!$G$24),"Y",IF(AND(H650&gt;='Intersection Mileposts'!$F$25,H650&lt;='Intersection Mileposts'!$G$25),"Y",IF(AND(H650&gt;='Intersection Mileposts'!$F$26,H650&lt;='Intersection Mileposts'!$G$26),"Y",IF(AND(H650&gt;='Intersection Mileposts'!$F$27,H650&lt;='Intersection Mileposts'!$G$27),"Y",IF(AND(H650&gt;='Intersection Mileposts'!$F$28,H650&lt;='Intersection Mileposts'!$G$28),"Y",IF(AND(H650&gt;='Intersection Mileposts'!$F$29,H650&lt;='Intersection Mileposts'!$G$29),"Y", IF(AND(H650&gt;='Intersection Mileposts'!$F$30,H650&lt;='Intersection Mileposts'!$G$30),"Y",IF(AND(H650&gt;='Intersection Mileposts'!$F$31,H650&lt;='Intersection Mileposts'!$G$31),"Y",IF(AND(H650&gt;='Intersection Mileposts'!$F$32,H650&lt;='Intersection Mileposts'!$G$32),"Y",IF(AND(H650&gt;='Intersection Mileposts'!$F$33,H650&lt;='Intersection Mileposts'!$G$33),"Y",IF(AND(H650&gt;='Intersection Mileposts'!$F$34,H650&lt;='Intersection Mileposts'!$G$34),"Y",IF(AND(H650&gt;='Intersection Mileposts'!$F$35,H650&lt;='Intersection Mileposts'!$G$35),"Y",IF(AND(H650&gt;='Intersection Mileposts'!$F$36,H650&lt;='Intersection Mileposts'!$G$36),"Y",IF(AND(H650&gt;='Intersection Mileposts'!$F$37,H650&lt;='Intersection Mileposts'!$G$37),"Y",IF(AND(H650&gt;='Intersection Mileposts'!$F$38,H650&lt;='Intersection Mileposts'!$G$38),"Y",IF(AND(H650&gt;='Intersection Mileposts'!$F$39,H650&lt;='Intersection Mileposts'!$G$39),"Y","N"))))))))))))))))))))))))))))))))))))</f>
        <v/>
      </c>
    </row>
    <row r="651" spans="1:46" x14ac:dyDescent="0.3">
      <c r="A651" s="279"/>
      <c r="B651" s="261"/>
      <c r="C651" s="262"/>
      <c r="D651" s="262"/>
      <c r="E651" s="262"/>
      <c r="F651" s="262"/>
      <c r="G651" s="284"/>
      <c r="H651" s="286"/>
      <c r="I651" s="279"/>
      <c r="J651" s="260"/>
      <c r="K651" s="260"/>
      <c r="L651" s="280"/>
      <c r="M651" s="275"/>
      <c r="N651" s="263"/>
      <c r="P651" s="264" t="str">
        <f>IF(R651 = "", "", COUNT($R$4:R651))</f>
        <v/>
      </c>
      <c r="Q651" s="264" t="str">
        <f t="shared" si="85"/>
        <v/>
      </c>
      <c r="R651" s="265" t="str">
        <f t="shared" si="86"/>
        <v/>
      </c>
      <c r="S651" s="266" t="str">
        <f t="shared" si="83"/>
        <v/>
      </c>
      <c r="T651" s="267" t="str">
        <f t="shared" si="87"/>
        <v/>
      </c>
      <c r="U651" s="268" t="str">
        <f t="shared" si="84"/>
        <v/>
      </c>
      <c r="V651" s="269" t="str">
        <f t="shared" si="88"/>
        <v/>
      </c>
      <c r="W651" s="5"/>
      <c r="AR651" s="2" t="str">
        <f t="shared" si="90"/>
        <v/>
      </c>
      <c r="AS651" s="2" t="str">
        <f t="shared" si="89"/>
        <v/>
      </c>
      <c r="AT651" s="2" t="str">
        <f>IF(AR651="","",IF(AND(H651&gt;='Intersection Mileposts'!$F$5,H651&lt;='Intersection Mileposts'!$G$5),"Y",IF(AND(H651&gt;='Intersection Mileposts'!$F$6,H651&lt;='Intersection Mileposts'!$G$6),"Y",IF(AND(H651&gt;='Intersection Mileposts'!$F$7,H651&lt;='Intersection Mileposts'!$G$7),"Y",IF(AND(H651&gt;='Intersection Mileposts'!$F$8,H651&lt;='Intersection Mileposts'!$G$8),"Y",IF(AND(H651&gt;='Intersection Mileposts'!$F$9,H651&lt;='Intersection Mileposts'!$G$9),"Y",IF(AND(H651&gt;='Intersection Mileposts'!$F$10,H651&lt;='Intersection Mileposts'!$G$10),"Y",IF(AND(H651&gt;='Intersection Mileposts'!$F$11,H651&lt;='Intersection Mileposts'!$G$11),"Y",IF(AND(H651&gt;='Intersection Mileposts'!$F$12,H651&lt;='Intersection Mileposts'!$G$12),"Y",IF(AND(H651&gt;='Intersection Mileposts'!$F$13,H651&lt;='Intersection Mileposts'!$G$13),"Y",IF(AND(H651&gt;='Intersection Mileposts'!$F$14,H651&lt;='Intersection Mileposts'!$G$14),"Y",IF(AND(H651&gt;='Intersection Mileposts'!$F$15,H651&lt;='Intersection Mileposts'!$G$15),"Y",IF(AND(H651&gt;='Intersection Mileposts'!$F$16,H651&lt;='Intersection Mileposts'!$G$16),"Y",IF(AND(H651&gt;='Intersection Mileposts'!$F$17,H651&lt;='Intersection Mileposts'!$G$17),"Y",IF(AND(H651&gt;='Intersection Mileposts'!$F$18,H651&lt;='Intersection Mileposts'!$G$18),"Y",IF(AND(H651&gt;='Intersection Mileposts'!$F$19,H651&lt;='Intersection Mileposts'!$G$19),"Y",IF(AND(H651&gt;='Intersection Mileposts'!$F$20,H651&lt;='Intersection Mileposts'!$G$20),"Y",IF(AND(H651&gt;='Intersection Mileposts'!$F$21,H651&lt;='Intersection Mileposts'!$G$21),"Y",IF(AND(H651&gt;='Intersection Mileposts'!$F$22,H651&lt;='Intersection Mileposts'!$G$22),"Y",IF(AND(H651&gt;='Intersection Mileposts'!$F$23,H651&lt;='Intersection Mileposts'!$G$23),"Y",IF(AND(H651&gt;='Intersection Mileposts'!$F$24,H651&lt;='Intersection Mileposts'!$G$24),"Y",IF(AND(H651&gt;='Intersection Mileposts'!$F$25,H651&lt;='Intersection Mileposts'!$G$25),"Y",IF(AND(H651&gt;='Intersection Mileposts'!$F$26,H651&lt;='Intersection Mileposts'!$G$26),"Y",IF(AND(H651&gt;='Intersection Mileposts'!$F$27,H651&lt;='Intersection Mileposts'!$G$27),"Y",IF(AND(H651&gt;='Intersection Mileposts'!$F$28,H651&lt;='Intersection Mileposts'!$G$28),"Y",IF(AND(H651&gt;='Intersection Mileposts'!$F$29,H651&lt;='Intersection Mileposts'!$G$29),"Y", IF(AND(H651&gt;='Intersection Mileposts'!$F$30,H651&lt;='Intersection Mileposts'!$G$30),"Y",IF(AND(H651&gt;='Intersection Mileposts'!$F$31,H651&lt;='Intersection Mileposts'!$G$31),"Y",IF(AND(H651&gt;='Intersection Mileposts'!$F$32,H651&lt;='Intersection Mileposts'!$G$32),"Y",IF(AND(H651&gt;='Intersection Mileposts'!$F$33,H651&lt;='Intersection Mileposts'!$G$33),"Y",IF(AND(H651&gt;='Intersection Mileposts'!$F$34,H651&lt;='Intersection Mileposts'!$G$34),"Y",IF(AND(H651&gt;='Intersection Mileposts'!$F$35,H651&lt;='Intersection Mileposts'!$G$35),"Y",IF(AND(H651&gt;='Intersection Mileposts'!$F$36,H651&lt;='Intersection Mileposts'!$G$36),"Y",IF(AND(H651&gt;='Intersection Mileposts'!$F$37,H651&lt;='Intersection Mileposts'!$G$37),"Y",IF(AND(H651&gt;='Intersection Mileposts'!$F$38,H651&lt;='Intersection Mileposts'!$G$38),"Y",IF(AND(H651&gt;='Intersection Mileposts'!$F$39,H651&lt;='Intersection Mileposts'!$G$39),"Y","N"))))))))))))))))))))))))))))))))))))</f>
        <v/>
      </c>
    </row>
    <row r="652" spans="1:46" x14ac:dyDescent="0.3">
      <c r="A652" s="279"/>
      <c r="B652" s="261"/>
      <c r="C652" s="262"/>
      <c r="D652" s="262"/>
      <c r="E652" s="262"/>
      <c r="F652" s="262"/>
      <c r="G652" s="284"/>
      <c r="H652" s="286"/>
      <c r="I652" s="279"/>
      <c r="J652" s="260"/>
      <c r="K652" s="260"/>
      <c r="L652" s="280"/>
      <c r="M652" s="275"/>
      <c r="N652" s="263"/>
      <c r="P652" s="264" t="str">
        <f>IF(R652 = "", "", COUNT($R$4:R652))</f>
        <v/>
      </c>
      <c r="Q652" s="264" t="str">
        <f t="shared" si="85"/>
        <v/>
      </c>
      <c r="R652" s="265" t="str">
        <f t="shared" si="86"/>
        <v/>
      </c>
      <c r="S652" s="266" t="str">
        <f t="shared" si="83"/>
        <v/>
      </c>
      <c r="T652" s="267" t="str">
        <f t="shared" si="87"/>
        <v/>
      </c>
      <c r="U652" s="268" t="str">
        <f t="shared" si="84"/>
        <v/>
      </c>
      <c r="V652" s="269" t="str">
        <f t="shared" si="88"/>
        <v/>
      </c>
      <c r="W652" s="5"/>
      <c r="AR652" s="2" t="str">
        <f t="shared" si="90"/>
        <v/>
      </c>
      <c r="AS652" s="2" t="str">
        <f t="shared" si="89"/>
        <v/>
      </c>
      <c r="AT652" s="2" t="str">
        <f>IF(AR652="","",IF(AND(H652&gt;='Intersection Mileposts'!$F$5,H652&lt;='Intersection Mileposts'!$G$5),"Y",IF(AND(H652&gt;='Intersection Mileposts'!$F$6,H652&lt;='Intersection Mileposts'!$G$6),"Y",IF(AND(H652&gt;='Intersection Mileposts'!$F$7,H652&lt;='Intersection Mileposts'!$G$7),"Y",IF(AND(H652&gt;='Intersection Mileposts'!$F$8,H652&lt;='Intersection Mileposts'!$G$8),"Y",IF(AND(H652&gt;='Intersection Mileposts'!$F$9,H652&lt;='Intersection Mileposts'!$G$9),"Y",IF(AND(H652&gt;='Intersection Mileposts'!$F$10,H652&lt;='Intersection Mileposts'!$G$10),"Y",IF(AND(H652&gt;='Intersection Mileposts'!$F$11,H652&lt;='Intersection Mileposts'!$G$11),"Y",IF(AND(H652&gt;='Intersection Mileposts'!$F$12,H652&lt;='Intersection Mileposts'!$G$12),"Y",IF(AND(H652&gt;='Intersection Mileposts'!$F$13,H652&lt;='Intersection Mileposts'!$G$13),"Y",IF(AND(H652&gt;='Intersection Mileposts'!$F$14,H652&lt;='Intersection Mileposts'!$G$14),"Y",IF(AND(H652&gt;='Intersection Mileposts'!$F$15,H652&lt;='Intersection Mileposts'!$G$15),"Y",IF(AND(H652&gt;='Intersection Mileposts'!$F$16,H652&lt;='Intersection Mileposts'!$G$16),"Y",IF(AND(H652&gt;='Intersection Mileposts'!$F$17,H652&lt;='Intersection Mileposts'!$G$17),"Y",IF(AND(H652&gt;='Intersection Mileposts'!$F$18,H652&lt;='Intersection Mileposts'!$G$18),"Y",IF(AND(H652&gt;='Intersection Mileposts'!$F$19,H652&lt;='Intersection Mileposts'!$G$19),"Y",IF(AND(H652&gt;='Intersection Mileposts'!$F$20,H652&lt;='Intersection Mileposts'!$G$20),"Y",IF(AND(H652&gt;='Intersection Mileposts'!$F$21,H652&lt;='Intersection Mileposts'!$G$21),"Y",IF(AND(H652&gt;='Intersection Mileposts'!$F$22,H652&lt;='Intersection Mileposts'!$G$22),"Y",IF(AND(H652&gt;='Intersection Mileposts'!$F$23,H652&lt;='Intersection Mileposts'!$G$23),"Y",IF(AND(H652&gt;='Intersection Mileposts'!$F$24,H652&lt;='Intersection Mileposts'!$G$24),"Y",IF(AND(H652&gt;='Intersection Mileposts'!$F$25,H652&lt;='Intersection Mileposts'!$G$25),"Y",IF(AND(H652&gt;='Intersection Mileposts'!$F$26,H652&lt;='Intersection Mileposts'!$G$26),"Y",IF(AND(H652&gt;='Intersection Mileposts'!$F$27,H652&lt;='Intersection Mileposts'!$G$27),"Y",IF(AND(H652&gt;='Intersection Mileposts'!$F$28,H652&lt;='Intersection Mileposts'!$G$28),"Y",IF(AND(H652&gt;='Intersection Mileposts'!$F$29,H652&lt;='Intersection Mileposts'!$G$29),"Y", IF(AND(H652&gt;='Intersection Mileposts'!$F$30,H652&lt;='Intersection Mileposts'!$G$30),"Y",IF(AND(H652&gt;='Intersection Mileposts'!$F$31,H652&lt;='Intersection Mileposts'!$G$31),"Y",IF(AND(H652&gt;='Intersection Mileposts'!$F$32,H652&lt;='Intersection Mileposts'!$G$32),"Y",IF(AND(H652&gt;='Intersection Mileposts'!$F$33,H652&lt;='Intersection Mileposts'!$G$33),"Y",IF(AND(H652&gt;='Intersection Mileposts'!$F$34,H652&lt;='Intersection Mileposts'!$G$34),"Y",IF(AND(H652&gt;='Intersection Mileposts'!$F$35,H652&lt;='Intersection Mileposts'!$G$35),"Y",IF(AND(H652&gt;='Intersection Mileposts'!$F$36,H652&lt;='Intersection Mileposts'!$G$36),"Y",IF(AND(H652&gt;='Intersection Mileposts'!$F$37,H652&lt;='Intersection Mileposts'!$G$37),"Y",IF(AND(H652&gt;='Intersection Mileposts'!$F$38,H652&lt;='Intersection Mileposts'!$G$38),"Y",IF(AND(H652&gt;='Intersection Mileposts'!$F$39,H652&lt;='Intersection Mileposts'!$G$39),"Y","N"))))))))))))))))))))))))))))))))))))</f>
        <v/>
      </c>
    </row>
    <row r="653" spans="1:46" x14ac:dyDescent="0.3">
      <c r="A653" s="279"/>
      <c r="B653" s="261"/>
      <c r="C653" s="262"/>
      <c r="D653" s="262"/>
      <c r="E653" s="262"/>
      <c r="F653" s="262"/>
      <c r="G653" s="284"/>
      <c r="H653" s="286"/>
      <c r="I653" s="279"/>
      <c r="J653" s="260"/>
      <c r="K653" s="260"/>
      <c r="L653" s="280"/>
      <c r="M653" s="275"/>
      <c r="N653" s="263"/>
      <c r="P653" s="264" t="str">
        <f>IF(R653 = "", "", COUNT($R$4:R653))</f>
        <v/>
      </c>
      <c r="Q653" s="264" t="str">
        <f t="shared" si="85"/>
        <v/>
      </c>
      <c r="R653" s="265" t="str">
        <f t="shared" si="86"/>
        <v/>
      </c>
      <c r="S653" s="266" t="str">
        <f t="shared" si="83"/>
        <v/>
      </c>
      <c r="T653" s="267" t="str">
        <f t="shared" si="87"/>
        <v/>
      </c>
      <c r="U653" s="268" t="str">
        <f t="shared" si="84"/>
        <v/>
      </c>
      <c r="V653" s="269" t="str">
        <f t="shared" si="88"/>
        <v/>
      </c>
      <c r="W653" s="5"/>
      <c r="AR653" s="2" t="str">
        <f t="shared" si="90"/>
        <v/>
      </c>
      <c r="AS653" s="2" t="str">
        <f t="shared" si="89"/>
        <v/>
      </c>
      <c r="AT653" s="2" t="str">
        <f>IF(AR653="","",IF(AND(H653&gt;='Intersection Mileposts'!$F$5,H653&lt;='Intersection Mileposts'!$G$5),"Y",IF(AND(H653&gt;='Intersection Mileposts'!$F$6,H653&lt;='Intersection Mileposts'!$G$6),"Y",IF(AND(H653&gt;='Intersection Mileposts'!$F$7,H653&lt;='Intersection Mileposts'!$G$7),"Y",IF(AND(H653&gt;='Intersection Mileposts'!$F$8,H653&lt;='Intersection Mileposts'!$G$8),"Y",IF(AND(H653&gt;='Intersection Mileposts'!$F$9,H653&lt;='Intersection Mileposts'!$G$9),"Y",IF(AND(H653&gt;='Intersection Mileposts'!$F$10,H653&lt;='Intersection Mileposts'!$G$10),"Y",IF(AND(H653&gt;='Intersection Mileposts'!$F$11,H653&lt;='Intersection Mileposts'!$G$11),"Y",IF(AND(H653&gt;='Intersection Mileposts'!$F$12,H653&lt;='Intersection Mileposts'!$G$12),"Y",IF(AND(H653&gt;='Intersection Mileposts'!$F$13,H653&lt;='Intersection Mileposts'!$G$13),"Y",IF(AND(H653&gt;='Intersection Mileposts'!$F$14,H653&lt;='Intersection Mileposts'!$G$14),"Y",IF(AND(H653&gt;='Intersection Mileposts'!$F$15,H653&lt;='Intersection Mileposts'!$G$15),"Y",IF(AND(H653&gt;='Intersection Mileposts'!$F$16,H653&lt;='Intersection Mileposts'!$G$16),"Y",IF(AND(H653&gt;='Intersection Mileposts'!$F$17,H653&lt;='Intersection Mileposts'!$G$17),"Y",IF(AND(H653&gt;='Intersection Mileposts'!$F$18,H653&lt;='Intersection Mileposts'!$G$18),"Y",IF(AND(H653&gt;='Intersection Mileposts'!$F$19,H653&lt;='Intersection Mileposts'!$G$19),"Y",IF(AND(H653&gt;='Intersection Mileposts'!$F$20,H653&lt;='Intersection Mileposts'!$G$20),"Y",IF(AND(H653&gt;='Intersection Mileposts'!$F$21,H653&lt;='Intersection Mileposts'!$G$21),"Y",IF(AND(H653&gt;='Intersection Mileposts'!$F$22,H653&lt;='Intersection Mileposts'!$G$22),"Y",IF(AND(H653&gt;='Intersection Mileposts'!$F$23,H653&lt;='Intersection Mileposts'!$G$23),"Y",IF(AND(H653&gt;='Intersection Mileposts'!$F$24,H653&lt;='Intersection Mileposts'!$G$24),"Y",IF(AND(H653&gt;='Intersection Mileposts'!$F$25,H653&lt;='Intersection Mileposts'!$G$25),"Y",IF(AND(H653&gt;='Intersection Mileposts'!$F$26,H653&lt;='Intersection Mileposts'!$G$26),"Y",IF(AND(H653&gt;='Intersection Mileposts'!$F$27,H653&lt;='Intersection Mileposts'!$G$27),"Y",IF(AND(H653&gt;='Intersection Mileposts'!$F$28,H653&lt;='Intersection Mileposts'!$G$28),"Y",IF(AND(H653&gt;='Intersection Mileposts'!$F$29,H653&lt;='Intersection Mileposts'!$G$29),"Y", IF(AND(H653&gt;='Intersection Mileposts'!$F$30,H653&lt;='Intersection Mileposts'!$G$30),"Y",IF(AND(H653&gt;='Intersection Mileposts'!$F$31,H653&lt;='Intersection Mileposts'!$G$31),"Y",IF(AND(H653&gt;='Intersection Mileposts'!$F$32,H653&lt;='Intersection Mileposts'!$G$32),"Y",IF(AND(H653&gt;='Intersection Mileposts'!$F$33,H653&lt;='Intersection Mileposts'!$G$33),"Y",IF(AND(H653&gt;='Intersection Mileposts'!$F$34,H653&lt;='Intersection Mileposts'!$G$34),"Y",IF(AND(H653&gt;='Intersection Mileposts'!$F$35,H653&lt;='Intersection Mileposts'!$G$35),"Y",IF(AND(H653&gt;='Intersection Mileposts'!$F$36,H653&lt;='Intersection Mileposts'!$G$36),"Y",IF(AND(H653&gt;='Intersection Mileposts'!$F$37,H653&lt;='Intersection Mileposts'!$G$37),"Y",IF(AND(H653&gt;='Intersection Mileposts'!$F$38,H653&lt;='Intersection Mileposts'!$G$38),"Y",IF(AND(H653&gt;='Intersection Mileposts'!$F$39,H653&lt;='Intersection Mileposts'!$G$39),"Y","N"))))))))))))))))))))))))))))))))))))</f>
        <v/>
      </c>
    </row>
    <row r="654" spans="1:46" x14ac:dyDescent="0.3">
      <c r="A654" s="279"/>
      <c r="B654" s="261"/>
      <c r="C654" s="262"/>
      <c r="D654" s="262"/>
      <c r="E654" s="262"/>
      <c r="F654" s="262"/>
      <c r="G654" s="284"/>
      <c r="H654" s="286"/>
      <c r="I654" s="279"/>
      <c r="J654" s="260"/>
      <c r="K654" s="260"/>
      <c r="L654" s="280"/>
      <c r="M654" s="275"/>
      <c r="N654" s="263"/>
      <c r="P654" s="264" t="str">
        <f>IF(R654 = "", "", COUNT($R$4:R654))</f>
        <v/>
      </c>
      <c r="Q654" s="264" t="str">
        <f t="shared" si="85"/>
        <v/>
      </c>
      <c r="R654" s="265" t="str">
        <f t="shared" si="86"/>
        <v/>
      </c>
      <c r="S654" s="266" t="str">
        <f t="shared" si="83"/>
        <v/>
      </c>
      <c r="T654" s="267" t="str">
        <f t="shared" si="87"/>
        <v/>
      </c>
      <c r="U654" s="268" t="str">
        <f t="shared" si="84"/>
        <v/>
      </c>
      <c r="V654" s="269" t="str">
        <f t="shared" si="88"/>
        <v/>
      </c>
      <c r="W654" s="5"/>
      <c r="AR654" s="2" t="str">
        <f t="shared" si="90"/>
        <v/>
      </c>
      <c r="AS654" s="2" t="str">
        <f t="shared" si="89"/>
        <v/>
      </c>
      <c r="AT654" s="2" t="str">
        <f>IF(AR654="","",IF(AND(H654&gt;='Intersection Mileposts'!$F$5,H654&lt;='Intersection Mileposts'!$G$5),"Y",IF(AND(H654&gt;='Intersection Mileposts'!$F$6,H654&lt;='Intersection Mileposts'!$G$6),"Y",IF(AND(H654&gt;='Intersection Mileposts'!$F$7,H654&lt;='Intersection Mileposts'!$G$7),"Y",IF(AND(H654&gt;='Intersection Mileposts'!$F$8,H654&lt;='Intersection Mileposts'!$G$8),"Y",IF(AND(H654&gt;='Intersection Mileposts'!$F$9,H654&lt;='Intersection Mileposts'!$G$9),"Y",IF(AND(H654&gt;='Intersection Mileposts'!$F$10,H654&lt;='Intersection Mileposts'!$G$10),"Y",IF(AND(H654&gt;='Intersection Mileposts'!$F$11,H654&lt;='Intersection Mileposts'!$G$11),"Y",IF(AND(H654&gt;='Intersection Mileposts'!$F$12,H654&lt;='Intersection Mileposts'!$G$12),"Y",IF(AND(H654&gt;='Intersection Mileposts'!$F$13,H654&lt;='Intersection Mileposts'!$G$13),"Y",IF(AND(H654&gt;='Intersection Mileposts'!$F$14,H654&lt;='Intersection Mileposts'!$G$14),"Y",IF(AND(H654&gt;='Intersection Mileposts'!$F$15,H654&lt;='Intersection Mileposts'!$G$15),"Y",IF(AND(H654&gt;='Intersection Mileposts'!$F$16,H654&lt;='Intersection Mileposts'!$G$16),"Y",IF(AND(H654&gt;='Intersection Mileposts'!$F$17,H654&lt;='Intersection Mileposts'!$G$17),"Y",IF(AND(H654&gt;='Intersection Mileposts'!$F$18,H654&lt;='Intersection Mileposts'!$G$18),"Y",IF(AND(H654&gt;='Intersection Mileposts'!$F$19,H654&lt;='Intersection Mileposts'!$G$19),"Y",IF(AND(H654&gt;='Intersection Mileposts'!$F$20,H654&lt;='Intersection Mileposts'!$G$20),"Y",IF(AND(H654&gt;='Intersection Mileposts'!$F$21,H654&lt;='Intersection Mileposts'!$G$21),"Y",IF(AND(H654&gt;='Intersection Mileposts'!$F$22,H654&lt;='Intersection Mileposts'!$G$22),"Y",IF(AND(H654&gt;='Intersection Mileposts'!$F$23,H654&lt;='Intersection Mileposts'!$G$23),"Y",IF(AND(H654&gt;='Intersection Mileposts'!$F$24,H654&lt;='Intersection Mileposts'!$G$24),"Y",IF(AND(H654&gt;='Intersection Mileposts'!$F$25,H654&lt;='Intersection Mileposts'!$G$25),"Y",IF(AND(H654&gt;='Intersection Mileposts'!$F$26,H654&lt;='Intersection Mileposts'!$G$26),"Y",IF(AND(H654&gt;='Intersection Mileposts'!$F$27,H654&lt;='Intersection Mileposts'!$G$27),"Y",IF(AND(H654&gt;='Intersection Mileposts'!$F$28,H654&lt;='Intersection Mileposts'!$G$28),"Y",IF(AND(H654&gt;='Intersection Mileposts'!$F$29,H654&lt;='Intersection Mileposts'!$G$29),"Y", IF(AND(H654&gt;='Intersection Mileposts'!$F$30,H654&lt;='Intersection Mileposts'!$G$30),"Y",IF(AND(H654&gt;='Intersection Mileposts'!$F$31,H654&lt;='Intersection Mileposts'!$G$31),"Y",IF(AND(H654&gt;='Intersection Mileposts'!$F$32,H654&lt;='Intersection Mileposts'!$G$32),"Y",IF(AND(H654&gt;='Intersection Mileposts'!$F$33,H654&lt;='Intersection Mileposts'!$G$33),"Y",IF(AND(H654&gt;='Intersection Mileposts'!$F$34,H654&lt;='Intersection Mileposts'!$G$34),"Y",IF(AND(H654&gt;='Intersection Mileposts'!$F$35,H654&lt;='Intersection Mileposts'!$G$35),"Y",IF(AND(H654&gt;='Intersection Mileposts'!$F$36,H654&lt;='Intersection Mileposts'!$G$36),"Y",IF(AND(H654&gt;='Intersection Mileposts'!$F$37,H654&lt;='Intersection Mileposts'!$G$37),"Y",IF(AND(H654&gt;='Intersection Mileposts'!$F$38,H654&lt;='Intersection Mileposts'!$G$38),"Y",IF(AND(H654&gt;='Intersection Mileposts'!$F$39,H654&lt;='Intersection Mileposts'!$G$39),"Y","N"))))))))))))))))))))))))))))))))))))</f>
        <v/>
      </c>
    </row>
    <row r="655" spans="1:46" x14ac:dyDescent="0.3">
      <c r="A655" s="279"/>
      <c r="B655" s="261"/>
      <c r="C655" s="262"/>
      <c r="D655" s="262"/>
      <c r="E655" s="262"/>
      <c r="F655" s="262"/>
      <c r="G655" s="284"/>
      <c r="H655" s="286"/>
      <c r="I655" s="279"/>
      <c r="J655" s="260"/>
      <c r="K655" s="260"/>
      <c r="L655" s="280"/>
      <c r="M655" s="275"/>
      <c r="N655" s="263"/>
      <c r="P655" s="264" t="str">
        <f>IF(R655 = "", "", COUNT($R$4:R655))</f>
        <v/>
      </c>
      <c r="Q655" s="264" t="str">
        <f t="shared" si="85"/>
        <v/>
      </c>
      <c r="R655" s="265" t="str">
        <f t="shared" si="86"/>
        <v/>
      </c>
      <c r="S655" s="266" t="str">
        <f t="shared" si="83"/>
        <v/>
      </c>
      <c r="T655" s="267" t="str">
        <f t="shared" si="87"/>
        <v/>
      </c>
      <c r="U655" s="268" t="str">
        <f t="shared" si="84"/>
        <v/>
      </c>
      <c r="V655" s="269" t="str">
        <f t="shared" si="88"/>
        <v/>
      </c>
      <c r="W655" s="5"/>
      <c r="AR655" s="2" t="str">
        <f t="shared" si="90"/>
        <v/>
      </c>
      <c r="AS655" s="2" t="str">
        <f t="shared" si="89"/>
        <v/>
      </c>
      <c r="AT655" s="2" t="str">
        <f>IF(AR655="","",IF(AND(H655&gt;='Intersection Mileposts'!$F$5,H655&lt;='Intersection Mileposts'!$G$5),"Y",IF(AND(H655&gt;='Intersection Mileposts'!$F$6,H655&lt;='Intersection Mileposts'!$G$6),"Y",IF(AND(H655&gt;='Intersection Mileposts'!$F$7,H655&lt;='Intersection Mileposts'!$G$7),"Y",IF(AND(H655&gt;='Intersection Mileposts'!$F$8,H655&lt;='Intersection Mileposts'!$G$8),"Y",IF(AND(H655&gt;='Intersection Mileposts'!$F$9,H655&lt;='Intersection Mileposts'!$G$9),"Y",IF(AND(H655&gt;='Intersection Mileposts'!$F$10,H655&lt;='Intersection Mileposts'!$G$10),"Y",IF(AND(H655&gt;='Intersection Mileposts'!$F$11,H655&lt;='Intersection Mileposts'!$G$11),"Y",IF(AND(H655&gt;='Intersection Mileposts'!$F$12,H655&lt;='Intersection Mileposts'!$G$12),"Y",IF(AND(H655&gt;='Intersection Mileposts'!$F$13,H655&lt;='Intersection Mileposts'!$G$13),"Y",IF(AND(H655&gt;='Intersection Mileposts'!$F$14,H655&lt;='Intersection Mileposts'!$G$14),"Y",IF(AND(H655&gt;='Intersection Mileposts'!$F$15,H655&lt;='Intersection Mileposts'!$G$15),"Y",IF(AND(H655&gt;='Intersection Mileposts'!$F$16,H655&lt;='Intersection Mileposts'!$G$16),"Y",IF(AND(H655&gt;='Intersection Mileposts'!$F$17,H655&lt;='Intersection Mileposts'!$G$17),"Y",IF(AND(H655&gt;='Intersection Mileposts'!$F$18,H655&lt;='Intersection Mileposts'!$G$18),"Y",IF(AND(H655&gt;='Intersection Mileposts'!$F$19,H655&lt;='Intersection Mileposts'!$G$19),"Y",IF(AND(H655&gt;='Intersection Mileposts'!$F$20,H655&lt;='Intersection Mileposts'!$G$20),"Y",IF(AND(H655&gt;='Intersection Mileposts'!$F$21,H655&lt;='Intersection Mileposts'!$G$21),"Y",IF(AND(H655&gt;='Intersection Mileposts'!$F$22,H655&lt;='Intersection Mileposts'!$G$22),"Y",IF(AND(H655&gt;='Intersection Mileposts'!$F$23,H655&lt;='Intersection Mileposts'!$G$23),"Y",IF(AND(H655&gt;='Intersection Mileposts'!$F$24,H655&lt;='Intersection Mileposts'!$G$24),"Y",IF(AND(H655&gt;='Intersection Mileposts'!$F$25,H655&lt;='Intersection Mileposts'!$G$25),"Y",IF(AND(H655&gt;='Intersection Mileposts'!$F$26,H655&lt;='Intersection Mileposts'!$G$26),"Y",IF(AND(H655&gt;='Intersection Mileposts'!$F$27,H655&lt;='Intersection Mileposts'!$G$27),"Y",IF(AND(H655&gt;='Intersection Mileposts'!$F$28,H655&lt;='Intersection Mileposts'!$G$28),"Y",IF(AND(H655&gt;='Intersection Mileposts'!$F$29,H655&lt;='Intersection Mileposts'!$G$29),"Y", IF(AND(H655&gt;='Intersection Mileposts'!$F$30,H655&lt;='Intersection Mileposts'!$G$30),"Y",IF(AND(H655&gt;='Intersection Mileposts'!$F$31,H655&lt;='Intersection Mileposts'!$G$31),"Y",IF(AND(H655&gt;='Intersection Mileposts'!$F$32,H655&lt;='Intersection Mileposts'!$G$32),"Y",IF(AND(H655&gt;='Intersection Mileposts'!$F$33,H655&lt;='Intersection Mileposts'!$G$33),"Y",IF(AND(H655&gt;='Intersection Mileposts'!$F$34,H655&lt;='Intersection Mileposts'!$G$34),"Y",IF(AND(H655&gt;='Intersection Mileposts'!$F$35,H655&lt;='Intersection Mileposts'!$G$35),"Y",IF(AND(H655&gt;='Intersection Mileposts'!$F$36,H655&lt;='Intersection Mileposts'!$G$36),"Y",IF(AND(H655&gt;='Intersection Mileposts'!$F$37,H655&lt;='Intersection Mileposts'!$G$37),"Y",IF(AND(H655&gt;='Intersection Mileposts'!$F$38,H655&lt;='Intersection Mileposts'!$G$38),"Y",IF(AND(H655&gt;='Intersection Mileposts'!$F$39,H655&lt;='Intersection Mileposts'!$G$39),"Y","N"))))))))))))))))))))))))))))))))))))</f>
        <v/>
      </c>
    </row>
    <row r="656" spans="1:46" x14ac:dyDescent="0.3">
      <c r="A656" s="279"/>
      <c r="B656" s="261"/>
      <c r="C656" s="262"/>
      <c r="D656" s="262"/>
      <c r="E656" s="262"/>
      <c r="F656" s="262"/>
      <c r="G656" s="284"/>
      <c r="H656" s="286"/>
      <c r="I656" s="279"/>
      <c r="J656" s="260"/>
      <c r="K656" s="260"/>
      <c r="L656" s="280"/>
      <c r="M656" s="275"/>
      <c r="N656" s="263"/>
      <c r="P656" s="264" t="str">
        <f>IF(R656 = "", "", COUNT($R$4:R656))</f>
        <v/>
      </c>
      <c r="Q656" s="264" t="str">
        <f t="shared" si="85"/>
        <v/>
      </c>
      <c r="R656" s="265" t="str">
        <f t="shared" si="86"/>
        <v/>
      </c>
      <c r="S656" s="266" t="str">
        <f t="shared" si="83"/>
        <v/>
      </c>
      <c r="T656" s="267" t="str">
        <f t="shared" si="87"/>
        <v/>
      </c>
      <c r="U656" s="268" t="str">
        <f t="shared" si="84"/>
        <v/>
      </c>
      <c r="V656" s="269" t="str">
        <f t="shared" si="88"/>
        <v/>
      </c>
      <c r="W656" s="5"/>
      <c r="AR656" s="2" t="str">
        <f t="shared" si="90"/>
        <v/>
      </c>
      <c r="AS656" s="2" t="str">
        <f t="shared" si="89"/>
        <v/>
      </c>
      <c r="AT656" s="2" t="str">
        <f>IF(AR656="","",IF(AND(H656&gt;='Intersection Mileposts'!$F$5,H656&lt;='Intersection Mileposts'!$G$5),"Y",IF(AND(H656&gt;='Intersection Mileposts'!$F$6,H656&lt;='Intersection Mileposts'!$G$6),"Y",IF(AND(H656&gt;='Intersection Mileposts'!$F$7,H656&lt;='Intersection Mileposts'!$G$7),"Y",IF(AND(H656&gt;='Intersection Mileposts'!$F$8,H656&lt;='Intersection Mileposts'!$G$8),"Y",IF(AND(H656&gt;='Intersection Mileposts'!$F$9,H656&lt;='Intersection Mileposts'!$G$9),"Y",IF(AND(H656&gt;='Intersection Mileposts'!$F$10,H656&lt;='Intersection Mileposts'!$G$10),"Y",IF(AND(H656&gt;='Intersection Mileposts'!$F$11,H656&lt;='Intersection Mileposts'!$G$11),"Y",IF(AND(H656&gt;='Intersection Mileposts'!$F$12,H656&lt;='Intersection Mileposts'!$G$12),"Y",IF(AND(H656&gt;='Intersection Mileposts'!$F$13,H656&lt;='Intersection Mileposts'!$G$13),"Y",IF(AND(H656&gt;='Intersection Mileposts'!$F$14,H656&lt;='Intersection Mileposts'!$G$14),"Y",IF(AND(H656&gt;='Intersection Mileposts'!$F$15,H656&lt;='Intersection Mileposts'!$G$15),"Y",IF(AND(H656&gt;='Intersection Mileposts'!$F$16,H656&lt;='Intersection Mileposts'!$G$16),"Y",IF(AND(H656&gt;='Intersection Mileposts'!$F$17,H656&lt;='Intersection Mileposts'!$G$17),"Y",IF(AND(H656&gt;='Intersection Mileposts'!$F$18,H656&lt;='Intersection Mileposts'!$G$18),"Y",IF(AND(H656&gt;='Intersection Mileposts'!$F$19,H656&lt;='Intersection Mileposts'!$G$19),"Y",IF(AND(H656&gt;='Intersection Mileposts'!$F$20,H656&lt;='Intersection Mileposts'!$G$20),"Y",IF(AND(H656&gt;='Intersection Mileposts'!$F$21,H656&lt;='Intersection Mileposts'!$G$21),"Y",IF(AND(H656&gt;='Intersection Mileposts'!$F$22,H656&lt;='Intersection Mileposts'!$G$22),"Y",IF(AND(H656&gt;='Intersection Mileposts'!$F$23,H656&lt;='Intersection Mileposts'!$G$23),"Y",IF(AND(H656&gt;='Intersection Mileposts'!$F$24,H656&lt;='Intersection Mileposts'!$G$24),"Y",IF(AND(H656&gt;='Intersection Mileposts'!$F$25,H656&lt;='Intersection Mileposts'!$G$25),"Y",IF(AND(H656&gt;='Intersection Mileposts'!$F$26,H656&lt;='Intersection Mileposts'!$G$26),"Y",IF(AND(H656&gt;='Intersection Mileposts'!$F$27,H656&lt;='Intersection Mileposts'!$G$27),"Y",IF(AND(H656&gt;='Intersection Mileposts'!$F$28,H656&lt;='Intersection Mileposts'!$G$28),"Y",IF(AND(H656&gt;='Intersection Mileposts'!$F$29,H656&lt;='Intersection Mileposts'!$G$29),"Y", IF(AND(H656&gt;='Intersection Mileposts'!$F$30,H656&lt;='Intersection Mileposts'!$G$30),"Y",IF(AND(H656&gt;='Intersection Mileposts'!$F$31,H656&lt;='Intersection Mileposts'!$G$31),"Y",IF(AND(H656&gt;='Intersection Mileposts'!$F$32,H656&lt;='Intersection Mileposts'!$G$32),"Y",IF(AND(H656&gt;='Intersection Mileposts'!$F$33,H656&lt;='Intersection Mileposts'!$G$33),"Y",IF(AND(H656&gt;='Intersection Mileposts'!$F$34,H656&lt;='Intersection Mileposts'!$G$34),"Y",IF(AND(H656&gt;='Intersection Mileposts'!$F$35,H656&lt;='Intersection Mileposts'!$G$35),"Y",IF(AND(H656&gt;='Intersection Mileposts'!$F$36,H656&lt;='Intersection Mileposts'!$G$36),"Y",IF(AND(H656&gt;='Intersection Mileposts'!$F$37,H656&lt;='Intersection Mileposts'!$G$37),"Y",IF(AND(H656&gt;='Intersection Mileposts'!$F$38,H656&lt;='Intersection Mileposts'!$G$38),"Y",IF(AND(H656&gt;='Intersection Mileposts'!$F$39,H656&lt;='Intersection Mileposts'!$G$39),"Y","N"))))))))))))))))))))))))))))))))))))</f>
        <v/>
      </c>
    </row>
    <row r="657" spans="1:46" x14ac:dyDescent="0.3">
      <c r="A657" s="279"/>
      <c r="B657" s="261"/>
      <c r="C657" s="262"/>
      <c r="D657" s="262"/>
      <c r="E657" s="262"/>
      <c r="F657" s="262"/>
      <c r="G657" s="284"/>
      <c r="H657" s="286"/>
      <c r="I657" s="279"/>
      <c r="J657" s="260"/>
      <c r="K657" s="260"/>
      <c r="L657" s="280"/>
      <c r="M657" s="275"/>
      <c r="N657" s="263"/>
      <c r="P657" s="264" t="str">
        <f>IF(R657 = "", "", COUNT($R$4:R657))</f>
        <v/>
      </c>
      <c r="Q657" s="264" t="str">
        <f t="shared" si="85"/>
        <v/>
      </c>
      <c r="R657" s="265" t="str">
        <f t="shared" si="86"/>
        <v/>
      </c>
      <c r="S657" s="266" t="str">
        <f t="shared" si="83"/>
        <v/>
      </c>
      <c r="T657" s="267" t="str">
        <f t="shared" si="87"/>
        <v/>
      </c>
      <c r="U657" s="268" t="str">
        <f t="shared" si="84"/>
        <v/>
      </c>
      <c r="V657" s="269" t="str">
        <f t="shared" si="88"/>
        <v/>
      </c>
      <c r="W657" s="5"/>
      <c r="AR657" s="2" t="str">
        <f t="shared" si="90"/>
        <v/>
      </c>
      <c r="AS657" s="2" t="str">
        <f t="shared" si="89"/>
        <v/>
      </c>
      <c r="AT657" s="2" t="str">
        <f>IF(AR657="","",IF(AND(H657&gt;='Intersection Mileposts'!$F$5,H657&lt;='Intersection Mileposts'!$G$5),"Y",IF(AND(H657&gt;='Intersection Mileposts'!$F$6,H657&lt;='Intersection Mileposts'!$G$6),"Y",IF(AND(H657&gt;='Intersection Mileposts'!$F$7,H657&lt;='Intersection Mileposts'!$G$7),"Y",IF(AND(H657&gt;='Intersection Mileposts'!$F$8,H657&lt;='Intersection Mileposts'!$G$8),"Y",IF(AND(H657&gt;='Intersection Mileposts'!$F$9,H657&lt;='Intersection Mileposts'!$G$9),"Y",IF(AND(H657&gt;='Intersection Mileposts'!$F$10,H657&lt;='Intersection Mileposts'!$G$10),"Y",IF(AND(H657&gt;='Intersection Mileposts'!$F$11,H657&lt;='Intersection Mileposts'!$G$11),"Y",IF(AND(H657&gt;='Intersection Mileposts'!$F$12,H657&lt;='Intersection Mileposts'!$G$12),"Y",IF(AND(H657&gt;='Intersection Mileposts'!$F$13,H657&lt;='Intersection Mileposts'!$G$13),"Y",IF(AND(H657&gt;='Intersection Mileposts'!$F$14,H657&lt;='Intersection Mileposts'!$G$14),"Y",IF(AND(H657&gt;='Intersection Mileposts'!$F$15,H657&lt;='Intersection Mileposts'!$G$15),"Y",IF(AND(H657&gt;='Intersection Mileposts'!$F$16,H657&lt;='Intersection Mileposts'!$G$16),"Y",IF(AND(H657&gt;='Intersection Mileposts'!$F$17,H657&lt;='Intersection Mileposts'!$G$17),"Y",IF(AND(H657&gt;='Intersection Mileposts'!$F$18,H657&lt;='Intersection Mileposts'!$G$18),"Y",IF(AND(H657&gt;='Intersection Mileposts'!$F$19,H657&lt;='Intersection Mileposts'!$G$19),"Y",IF(AND(H657&gt;='Intersection Mileposts'!$F$20,H657&lt;='Intersection Mileposts'!$G$20),"Y",IF(AND(H657&gt;='Intersection Mileposts'!$F$21,H657&lt;='Intersection Mileposts'!$G$21),"Y",IF(AND(H657&gt;='Intersection Mileposts'!$F$22,H657&lt;='Intersection Mileposts'!$G$22),"Y",IF(AND(H657&gt;='Intersection Mileposts'!$F$23,H657&lt;='Intersection Mileposts'!$G$23),"Y",IF(AND(H657&gt;='Intersection Mileposts'!$F$24,H657&lt;='Intersection Mileposts'!$G$24),"Y",IF(AND(H657&gt;='Intersection Mileposts'!$F$25,H657&lt;='Intersection Mileposts'!$G$25),"Y",IF(AND(H657&gt;='Intersection Mileposts'!$F$26,H657&lt;='Intersection Mileposts'!$G$26),"Y",IF(AND(H657&gt;='Intersection Mileposts'!$F$27,H657&lt;='Intersection Mileposts'!$G$27),"Y",IF(AND(H657&gt;='Intersection Mileposts'!$F$28,H657&lt;='Intersection Mileposts'!$G$28),"Y",IF(AND(H657&gt;='Intersection Mileposts'!$F$29,H657&lt;='Intersection Mileposts'!$G$29),"Y", IF(AND(H657&gt;='Intersection Mileposts'!$F$30,H657&lt;='Intersection Mileposts'!$G$30),"Y",IF(AND(H657&gt;='Intersection Mileposts'!$F$31,H657&lt;='Intersection Mileposts'!$G$31),"Y",IF(AND(H657&gt;='Intersection Mileposts'!$F$32,H657&lt;='Intersection Mileposts'!$G$32),"Y",IF(AND(H657&gt;='Intersection Mileposts'!$F$33,H657&lt;='Intersection Mileposts'!$G$33),"Y",IF(AND(H657&gt;='Intersection Mileposts'!$F$34,H657&lt;='Intersection Mileposts'!$G$34),"Y",IF(AND(H657&gt;='Intersection Mileposts'!$F$35,H657&lt;='Intersection Mileposts'!$G$35),"Y",IF(AND(H657&gt;='Intersection Mileposts'!$F$36,H657&lt;='Intersection Mileposts'!$G$36),"Y",IF(AND(H657&gt;='Intersection Mileposts'!$F$37,H657&lt;='Intersection Mileposts'!$G$37),"Y",IF(AND(H657&gt;='Intersection Mileposts'!$F$38,H657&lt;='Intersection Mileposts'!$G$38),"Y",IF(AND(H657&gt;='Intersection Mileposts'!$F$39,H657&lt;='Intersection Mileposts'!$G$39),"Y","N"))))))))))))))))))))))))))))))))))))</f>
        <v/>
      </c>
    </row>
    <row r="658" spans="1:46" x14ac:dyDescent="0.3">
      <c r="A658" s="279"/>
      <c r="B658" s="261"/>
      <c r="C658" s="262"/>
      <c r="D658" s="262"/>
      <c r="E658" s="262"/>
      <c r="F658" s="262"/>
      <c r="G658" s="284"/>
      <c r="H658" s="286"/>
      <c r="I658" s="279"/>
      <c r="J658" s="260"/>
      <c r="K658" s="260"/>
      <c r="L658" s="280"/>
      <c r="M658" s="275"/>
      <c r="N658" s="263"/>
      <c r="P658" s="264" t="str">
        <f>IF(R658 = "", "", COUNT($R$4:R658))</f>
        <v/>
      </c>
      <c r="Q658" s="264" t="str">
        <f t="shared" si="85"/>
        <v/>
      </c>
      <c r="R658" s="265" t="str">
        <f t="shared" si="86"/>
        <v/>
      </c>
      <c r="S658" s="266" t="str">
        <f t="shared" si="83"/>
        <v/>
      </c>
      <c r="T658" s="267" t="str">
        <f t="shared" si="87"/>
        <v/>
      </c>
      <c r="U658" s="268" t="str">
        <f t="shared" si="84"/>
        <v/>
      </c>
      <c r="V658" s="269" t="str">
        <f t="shared" si="88"/>
        <v/>
      </c>
      <c r="W658" s="5"/>
      <c r="AR658" s="2" t="str">
        <f t="shared" si="90"/>
        <v/>
      </c>
      <c r="AS658" s="2" t="str">
        <f t="shared" si="89"/>
        <v/>
      </c>
      <c r="AT658" s="2" t="str">
        <f>IF(AR658="","",IF(AND(H658&gt;='Intersection Mileposts'!$F$5,H658&lt;='Intersection Mileposts'!$G$5),"Y",IF(AND(H658&gt;='Intersection Mileposts'!$F$6,H658&lt;='Intersection Mileposts'!$G$6),"Y",IF(AND(H658&gt;='Intersection Mileposts'!$F$7,H658&lt;='Intersection Mileposts'!$G$7),"Y",IF(AND(H658&gt;='Intersection Mileposts'!$F$8,H658&lt;='Intersection Mileposts'!$G$8),"Y",IF(AND(H658&gt;='Intersection Mileposts'!$F$9,H658&lt;='Intersection Mileposts'!$G$9),"Y",IF(AND(H658&gt;='Intersection Mileposts'!$F$10,H658&lt;='Intersection Mileposts'!$G$10),"Y",IF(AND(H658&gt;='Intersection Mileposts'!$F$11,H658&lt;='Intersection Mileposts'!$G$11),"Y",IF(AND(H658&gt;='Intersection Mileposts'!$F$12,H658&lt;='Intersection Mileposts'!$G$12),"Y",IF(AND(H658&gt;='Intersection Mileposts'!$F$13,H658&lt;='Intersection Mileposts'!$G$13),"Y",IF(AND(H658&gt;='Intersection Mileposts'!$F$14,H658&lt;='Intersection Mileposts'!$G$14),"Y",IF(AND(H658&gt;='Intersection Mileposts'!$F$15,H658&lt;='Intersection Mileposts'!$G$15),"Y",IF(AND(H658&gt;='Intersection Mileposts'!$F$16,H658&lt;='Intersection Mileposts'!$G$16),"Y",IF(AND(H658&gt;='Intersection Mileposts'!$F$17,H658&lt;='Intersection Mileposts'!$G$17),"Y",IF(AND(H658&gt;='Intersection Mileposts'!$F$18,H658&lt;='Intersection Mileposts'!$G$18),"Y",IF(AND(H658&gt;='Intersection Mileposts'!$F$19,H658&lt;='Intersection Mileposts'!$G$19),"Y",IF(AND(H658&gt;='Intersection Mileposts'!$F$20,H658&lt;='Intersection Mileposts'!$G$20),"Y",IF(AND(H658&gt;='Intersection Mileposts'!$F$21,H658&lt;='Intersection Mileposts'!$G$21),"Y",IF(AND(H658&gt;='Intersection Mileposts'!$F$22,H658&lt;='Intersection Mileposts'!$G$22),"Y",IF(AND(H658&gt;='Intersection Mileposts'!$F$23,H658&lt;='Intersection Mileposts'!$G$23),"Y",IF(AND(H658&gt;='Intersection Mileposts'!$F$24,H658&lt;='Intersection Mileposts'!$G$24),"Y",IF(AND(H658&gt;='Intersection Mileposts'!$F$25,H658&lt;='Intersection Mileposts'!$G$25),"Y",IF(AND(H658&gt;='Intersection Mileposts'!$F$26,H658&lt;='Intersection Mileposts'!$G$26),"Y",IF(AND(H658&gt;='Intersection Mileposts'!$F$27,H658&lt;='Intersection Mileposts'!$G$27),"Y",IF(AND(H658&gt;='Intersection Mileposts'!$F$28,H658&lt;='Intersection Mileposts'!$G$28),"Y",IF(AND(H658&gt;='Intersection Mileposts'!$F$29,H658&lt;='Intersection Mileposts'!$G$29),"Y", IF(AND(H658&gt;='Intersection Mileposts'!$F$30,H658&lt;='Intersection Mileposts'!$G$30),"Y",IF(AND(H658&gt;='Intersection Mileposts'!$F$31,H658&lt;='Intersection Mileposts'!$G$31),"Y",IF(AND(H658&gt;='Intersection Mileposts'!$F$32,H658&lt;='Intersection Mileposts'!$G$32),"Y",IF(AND(H658&gt;='Intersection Mileposts'!$F$33,H658&lt;='Intersection Mileposts'!$G$33),"Y",IF(AND(H658&gt;='Intersection Mileposts'!$F$34,H658&lt;='Intersection Mileposts'!$G$34),"Y",IF(AND(H658&gt;='Intersection Mileposts'!$F$35,H658&lt;='Intersection Mileposts'!$G$35),"Y",IF(AND(H658&gt;='Intersection Mileposts'!$F$36,H658&lt;='Intersection Mileposts'!$G$36),"Y",IF(AND(H658&gt;='Intersection Mileposts'!$F$37,H658&lt;='Intersection Mileposts'!$G$37),"Y",IF(AND(H658&gt;='Intersection Mileposts'!$F$38,H658&lt;='Intersection Mileposts'!$G$38),"Y",IF(AND(H658&gt;='Intersection Mileposts'!$F$39,H658&lt;='Intersection Mileposts'!$G$39),"Y","N"))))))))))))))))))))))))))))))))))))</f>
        <v/>
      </c>
    </row>
    <row r="659" spans="1:46" x14ac:dyDescent="0.3">
      <c r="A659" s="279"/>
      <c r="B659" s="261"/>
      <c r="C659" s="262"/>
      <c r="D659" s="262"/>
      <c r="E659" s="262"/>
      <c r="F659" s="262"/>
      <c r="G659" s="284"/>
      <c r="H659" s="286"/>
      <c r="I659" s="279"/>
      <c r="J659" s="260"/>
      <c r="K659" s="260"/>
      <c r="L659" s="280"/>
      <c r="M659" s="275"/>
      <c r="N659" s="263"/>
      <c r="P659" s="264" t="str">
        <f>IF(R659 = "", "", COUNT($R$4:R659))</f>
        <v/>
      </c>
      <c r="Q659" s="264" t="str">
        <f t="shared" si="85"/>
        <v/>
      </c>
      <c r="R659" s="265" t="str">
        <f t="shared" si="86"/>
        <v/>
      </c>
      <c r="S659" s="266" t="str">
        <f t="shared" si="83"/>
        <v/>
      </c>
      <c r="T659" s="267" t="str">
        <f t="shared" si="87"/>
        <v/>
      </c>
      <c r="U659" s="268" t="str">
        <f t="shared" si="84"/>
        <v/>
      </c>
      <c r="V659" s="269" t="str">
        <f t="shared" si="88"/>
        <v/>
      </c>
      <c r="W659" s="5"/>
      <c r="AR659" s="2" t="str">
        <f t="shared" si="90"/>
        <v/>
      </c>
      <c r="AS659" s="2" t="str">
        <f t="shared" si="89"/>
        <v/>
      </c>
      <c r="AT659" s="2" t="str">
        <f>IF(AR659="","",IF(AND(H659&gt;='Intersection Mileposts'!$F$5,H659&lt;='Intersection Mileposts'!$G$5),"Y",IF(AND(H659&gt;='Intersection Mileposts'!$F$6,H659&lt;='Intersection Mileposts'!$G$6),"Y",IF(AND(H659&gt;='Intersection Mileposts'!$F$7,H659&lt;='Intersection Mileposts'!$G$7),"Y",IF(AND(H659&gt;='Intersection Mileposts'!$F$8,H659&lt;='Intersection Mileposts'!$G$8),"Y",IF(AND(H659&gt;='Intersection Mileposts'!$F$9,H659&lt;='Intersection Mileposts'!$G$9),"Y",IF(AND(H659&gt;='Intersection Mileposts'!$F$10,H659&lt;='Intersection Mileposts'!$G$10),"Y",IF(AND(H659&gt;='Intersection Mileposts'!$F$11,H659&lt;='Intersection Mileposts'!$G$11),"Y",IF(AND(H659&gt;='Intersection Mileposts'!$F$12,H659&lt;='Intersection Mileposts'!$G$12),"Y",IF(AND(H659&gt;='Intersection Mileposts'!$F$13,H659&lt;='Intersection Mileposts'!$G$13),"Y",IF(AND(H659&gt;='Intersection Mileposts'!$F$14,H659&lt;='Intersection Mileposts'!$G$14),"Y",IF(AND(H659&gt;='Intersection Mileposts'!$F$15,H659&lt;='Intersection Mileposts'!$G$15),"Y",IF(AND(H659&gt;='Intersection Mileposts'!$F$16,H659&lt;='Intersection Mileposts'!$G$16),"Y",IF(AND(H659&gt;='Intersection Mileposts'!$F$17,H659&lt;='Intersection Mileposts'!$G$17),"Y",IF(AND(H659&gt;='Intersection Mileposts'!$F$18,H659&lt;='Intersection Mileposts'!$G$18),"Y",IF(AND(H659&gt;='Intersection Mileposts'!$F$19,H659&lt;='Intersection Mileposts'!$G$19),"Y",IF(AND(H659&gt;='Intersection Mileposts'!$F$20,H659&lt;='Intersection Mileposts'!$G$20),"Y",IF(AND(H659&gt;='Intersection Mileposts'!$F$21,H659&lt;='Intersection Mileposts'!$G$21),"Y",IF(AND(H659&gt;='Intersection Mileposts'!$F$22,H659&lt;='Intersection Mileposts'!$G$22),"Y",IF(AND(H659&gt;='Intersection Mileposts'!$F$23,H659&lt;='Intersection Mileposts'!$G$23),"Y",IF(AND(H659&gt;='Intersection Mileposts'!$F$24,H659&lt;='Intersection Mileposts'!$G$24),"Y",IF(AND(H659&gt;='Intersection Mileposts'!$F$25,H659&lt;='Intersection Mileposts'!$G$25),"Y",IF(AND(H659&gt;='Intersection Mileposts'!$F$26,H659&lt;='Intersection Mileposts'!$G$26),"Y",IF(AND(H659&gt;='Intersection Mileposts'!$F$27,H659&lt;='Intersection Mileposts'!$G$27),"Y",IF(AND(H659&gt;='Intersection Mileposts'!$F$28,H659&lt;='Intersection Mileposts'!$G$28),"Y",IF(AND(H659&gt;='Intersection Mileposts'!$F$29,H659&lt;='Intersection Mileposts'!$G$29),"Y", IF(AND(H659&gt;='Intersection Mileposts'!$F$30,H659&lt;='Intersection Mileposts'!$G$30),"Y",IF(AND(H659&gt;='Intersection Mileposts'!$F$31,H659&lt;='Intersection Mileposts'!$G$31),"Y",IF(AND(H659&gt;='Intersection Mileposts'!$F$32,H659&lt;='Intersection Mileposts'!$G$32),"Y",IF(AND(H659&gt;='Intersection Mileposts'!$F$33,H659&lt;='Intersection Mileposts'!$G$33),"Y",IF(AND(H659&gt;='Intersection Mileposts'!$F$34,H659&lt;='Intersection Mileposts'!$G$34),"Y",IF(AND(H659&gt;='Intersection Mileposts'!$F$35,H659&lt;='Intersection Mileposts'!$G$35),"Y",IF(AND(H659&gt;='Intersection Mileposts'!$F$36,H659&lt;='Intersection Mileposts'!$G$36),"Y",IF(AND(H659&gt;='Intersection Mileposts'!$F$37,H659&lt;='Intersection Mileposts'!$G$37),"Y",IF(AND(H659&gt;='Intersection Mileposts'!$F$38,H659&lt;='Intersection Mileposts'!$G$38),"Y",IF(AND(H659&gt;='Intersection Mileposts'!$F$39,H659&lt;='Intersection Mileposts'!$G$39),"Y","N"))))))))))))))))))))))))))))))))))))</f>
        <v/>
      </c>
    </row>
    <row r="660" spans="1:46" x14ac:dyDescent="0.3">
      <c r="A660" s="279"/>
      <c r="B660" s="261"/>
      <c r="C660" s="262"/>
      <c r="D660" s="262"/>
      <c r="E660" s="262"/>
      <c r="F660" s="262"/>
      <c r="G660" s="284"/>
      <c r="H660" s="286"/>
      <c r="I660" s="279"/>
      <c r="J660" s="260"/>
      <c r="K660" s="260"/>
      <c r="L660" s="280"/>
      <c r="M660" s="275"/>
      <c r="N660" s="263"/>
      <c r="P660" s="264" t="str">
        <f>IF(R660 = "", "", COUNT($R$4:R660))</f>
        <v/>
      </c>
      <c r="Q660" s="264" t="str">
        <f t="shared" si="85"/>
        <v/>
      </c>
      <c r="R660" s="265" t="str">
        <f t="shared" si="86"/>
        <v/>
      </c>
      <c r="S660" s="266" t="str">
        <f t="shared" si="83"/>
        <v/>
      </c>
      <c r="T660" s="267" t="str">
        <f t="shared" si="87"/>
        <v/>
      </c>
      <c r="U660" s="268" t="str">
        <f t="shared" si="84"/>
        <v/>
      </c>
      <c r="V660" s="269" t="str">
        <f t="shared" si="88"/>
        <v/>
      </c>
      <c r="W660" s="5"/>
      <c r="AR660" s="2" t="str">
        <f t="shared" si="90"/>
        <v/>
      </c>
      <c r="AS660" s="2" t="str">
        <f t="shared" si="89"/>
        <v/>
      </c>
      <c r="AT660" s="2" t="str">
        <f>IF(AR660="","",IF(AND(H660&gt;='Intersection Mileposts'!$F$5,H660&lt;='Intersection Mileposts'!$G$5),"Y",IF(AND(H660&gt;='Intersection Mileposts'!$F$6,H660&lt;='Intersection Mileposts'!$G$6),"Y",IF(AND(H660&gt;='Intersection Mileposts'!$F$7,H660&lt;='Intersection Mileposts'!$G$7),"Y",IF(AND(H660&gt;='Intersection Mileposts'!$F$8,H660&lt;='Intersection Mileposts'!$G$8),"Y",IF(AND(H660&gt;='Intersection Mileposts'!$F$9,H660&lt;='Intersection Mileposts'!$G$9),"Y",IF(AND(H660&gt;='Intersection Mileposts'!$F$10,H660&lt;='Intersection Mileposts'!$G$10),"Y",IF(AND(H660&gt;='Intersection Mileposts'!$F$11,H660&lt;='Intersection Mileposts'!$G$11),"Y",IF(AND(H660&gt;='Intersection Mileposts'!$F$12,H660&lt;='Intersection Mileposts'!$G$12),"Y",IF(AND(H660&gt;='Intersection Mileposts'!$F$13,H660&lt;='Intersection Mileposts'!$G$13),"Y",IF(AND(H660&gt;='Intersection Mileposts'!$F$14,H660&lt;='Intersection Mileposts'!$G$14),"Y",IF(AND(H660&gt;='Intersection Mileposts'!$F$15,H660&lt;='Intersection Mileposts'!$G$15),"Y",IF(AND(H660&gt;='Intersection Mileposts'!$F$16,H660&lt;='Intersection Mileposts'!$G$16),"Y",IF(AND(H660&gt;='Intersection Mileposts'!$F$17,H660&lt;='Intersection Mileposts'!$G$17),"Y",IF(AND(H660&gt;='Intersection Mileposts'!$F$18,H660&lt;='Intersection Mileposts'!$G$18),"Y",IF(AND(H660&gt;='Intersection Mileposts'!$F$19,H660&lt;='Intersection Mileposts'!$G$19),"Y",IF(AND(H660&gt;='Intersection Mileposts'!$F$20,H660&lt;='Intersection Mileposts'!$G$20),"Y",IF(AND(H660&gt;='Intersection Mileposts'!$F$21,H660&lt;='Intersection Mileposts'!$G$21),"Y",IF(AND(H660&gt;='Intersection Mileposts'!$F$22,H660&lt;='Intersection Mileposts'!$G$22),"Y",IF(AND(H660&gt;='Intersection Mileposts'!$F$23,H660&lt;='Intersection Mileposts'!$G$23),"Y",IF(AND(H660&gt;='Intersection Mileposts'!$F$24,H660&lt;='Intersection Mileposts'!$G$24),"Y",IF(AND(H660&gt;='Intersection Mileposts'!$F$25,H660&lt;='Intersection Mileposts'!$G$25),"Y",IF(AND(H660&gt;='Intersection Mileposts'!$F$26,H660&lt;='Intersection Mileposts'!$G$26),"Y",IF(AND(H660&gt;='Intersection Mileposts'!$F$27,H660&lt;='Intersection Mileposts'!$G$27),"Y",IF(AND(H660&gt;='Intersection Mileposts'!$F$28,H660&lt;='Intersection Mileposts'!$G$28),"Y",IF(AND(H660&gt;='Intersection Mileposts'!$F$29,H660&lt;='Intersection Mileposts'!$G$29),"Y", IF(AND(H660&gt;='Intersection Mileposts'!$F$30,H660&lt;='Intersection Mileposts'!$G$30),"Y",IF(AND(H660&gt;='Intersection Mileposts'!$F$31,H660&lt;='Intersection Mileposts'!$G$31),"Y",IF(AND(H660&gt;='Intersection Mileposts'!$F$32,H660&lt;='Intersection Mileposts'!$G$32),"Y",IF(AND(H660&gt;='Intersection Mileposts'!$F$33,H660&lt;='Intersection Mileposts'!$G$33),"Y",IF(AND(H660&gt;='Intersection Mileposts'!$F$34,H660&lt;='Intersection Mileposts'!$G$34),"Y",IF(AND(H660&gt;='Intersection Mileposts'!$F$35,H660&lt;='Intersection Mileposts'!$G$35),"Y",IF(AND(H660&gt;='Intersection Mileposts'!$F$36,H660&lt;='Intersection Mileposts'!$G$36),"Y",IF(AND(H660&gt;='Intersection Mileposts'!$F$37,H660&lt;='Intersection Mileposts'!$G$37),"Y",IF(AND(H660&gt;='Intersection Mileposts'!$F$38,H660&lt;='Intersection Mileposts'!$G$38),"Y",IF(AND(H660&gt;='Intersection Mileposts'!$F$39,H660&lt;='Intersection Mileposts'!$G$39),"Y","N"))))))))))))))))))))))))))))))))))))</f>
        <v/>
      </c>
    </row>
    <row r="661" spans="1:46" x14ac:dyDescent="0.3">
      <c r="A661" s="279"/>
      <c r="B661" s="261"/>
      <c r="C661" s="262"/>
      <c r="D661" s="262"/>
      <c r="E661" s="262"/>
      <c r="F661" s="262"/>
      <c r="G661" s="284"/>
      <c r="H661" s="286"/>
      <c r="I661" s="279"/>
      <c r="J661" s="260"/>
      <c r="K661" s="260"/>
      <c r="L661" s="280"/>
      <c r="M661" s="275"/>
      <c r="N661" s="263"/>
      <c r="P661" s="264" t="str">
        <f>IF(R661 = "", "", COUNT($R$4:R661))</f>
        <v/>
      </c>
      <c r="Q661" s="264" t="str">
        <f t="shared" si="85"/>
        <v/>
      </c>
      <c r="R661" s="265" t="str">
        <f t="shared" si="86"/>
        <v/>
      </c>
      <c r="S661" s="266" t="str">
        <f t="shared" si="83"/>
        <v/>
      </c>
      <c r="T661" s="267" t="str">
        <f t="shared" si="87"/>
        <v/>
      </c>
      <c r="U661" s="268" t="str">
        <f t="shared" si="84"/>
        <v/>
      </c>
      <c r="V661" s="269" t="str">
        <f t="shared" si="88"/>
        <v/>
      </c>
      <c r="W661" s="5"/>
      <c r="AR661" s="2" t="str">
        <f t="shared" si="90"/>
        <v/>
      </c>
      <c r="AS661" s="2" t="str">
        <f t="shared" si="89"/>
        <v/>
      </c>
      <c r="AT661" s="2" t="str">
        <f>IF(AR661="","",IF(AND(H661&gt;='Intersection Mileposts'!$F$5,H661&lt;='Intersection Mileposts'!$G$5),"Y",IF(AND(H661&gt;='Intersection Mileposts'!$F$6,H661&lt;='Intersection Mileposts'!$G$6),"Y",IF(AND(H661&gt;='Intersection Mileposts'!$F$7,H661&lt;='Intersection Mileposts'!$G$7),"Y",IF(AND(H661&gt;='Intersection Mileposts'!$F$8,H661&lt;='Intersection Mileposts'!$G$8),"Y",IF(AND(H661&gt;='Intersection Mileposts'!$F$9,H661&lt;='Intersection Mileposts'!$G$9),"Y",IF(AND(H661&gt;='Intersection Mileposts'!$F$10,H661&lt;='Intersection Mileposts'!$G$10),"Y",IF(AND(H661&gt;='Intersection Mileposts'!$F$11,H661&lt;='Intersection Mileposts'!$G$11),"Y",IF(AND(H661&gt;='Intersection Mileposts'!$F$12,H661&lt;='Intersection Mileposts'!$G$12),"Y",IF(AND(H661&gt;='Intersection Mileposts'!$F$13,H661&lt;='Intersection Mileposts'!$G$13),"Y",IF(AND(H661&gt;='Intersection Mileposts'!$F$14,H661&lt;='Intersection Mileposts'!$G$14),"Y",IF(AND(H661&gt;='Intersection Mileposts'!$F$15,H661&lt;='Intersection Mileposts'!$G$15),"Y",IF(AND(H661&gt;='Intersection Mileposts'!$F$16,H661&lt;='Intersection Mileposts'!$G$16),"Y",IF(AND(H661&gt;='Intersection Mileposts'!$F$17,H661&lt;='Intersection Mileposts'!$G$17),"Y",IF(AND(H661&gt;='Intersection Mileposts'!$F$18,H661&lt;='Intersection Mileposts'!$G$18),"Y",IF(AND(H661&gt;='Intersection Mileposts'!$F$19,H661&lt;='Intersection Mileposts'!$G$19),"Y",IF(AND(H661&gt;='Intersection Mileposts'!$F$20,H661&lt;='Intersection Mileposts'!$G$20),"Y",IF(AND(H661&gt;='Intersection Mileposts'!$F$21,H661&lt;='Intersection Mileposts'!$G$21),"Y",IF(AND(H661&gt;='Intersection Mileposts'!$F$22,H661&lt;='Intersection Mileposts'!$G$22),"Y",IF(AND(H661&gt;='Intersection Mileposts'!$F$23,H661&lt;='Intersection Mileposts'!$G$23),"Y",IF(AND(H661&gt;='Intersection Mileposts'!$F$24,H661&lt;='Intersection Mileposts'!$G$24),"Y",IF(AND(H661&gt;='Intersection Mileposts'!$F$25,H661&lt;='Intersection Mileposts'!$G$25),"Y",IF(AND(H661&gt;='Intersection Mileposts'!$F$26,H661&lt;='Intersection Mileposts'!$G$26),"Y",IF(AND(H661&gt;='Intersection Mileposts'!$F$27,H661&lt;='Intersection Mileposts'!$G$27),"Y",IF(AND(H661&gt;='Intersection Mileposts'!$F$28,H661&lt;='Intersection Mileposts'!$G$28),"Y",IF(AND(H661&gt;='Intersection Mileposts'!$F$29,H661&lt;='Intersection Mileposts'!$G$29),"Y", IF(AND(H661&gt;='Intersection Mileposts'!$F$30,H661&lt;='Intersection Mileposts'!$G$30),"Y",IF(AND(H661&gt;='Intersection Mileposts'!$F$31,H661&lt;='Intersection Mileposts'!$G$31),"Y",IF(AND(H661&gt;='Intersection Mileposts'!$F$32,H661&lt;='Intersection Mileposts'!$G$32),"Y",IF(AND(H661&gt;='Intersection Mileposts'!$F$33,H661&lt;='Intersection Mileposts'!$G$33),"Y",IF(AND(H661&gt;='Intersection Mileposts'!$F$34,H661&lt;='Intersection Mileposts'!$G$34),"Y",IF(AND(H661&gt;='Intersection Mileposts'!$F$35,H661&lt;='Intersection Mileposts'!$G$35),"Y",IF(AND(H661&gt;='Intersection Mileposts'!$F$36,H661&lt;='Intersection Mileposts'!$G$36),"Y",IF(AND(H661&gt;='Intersection Mileposts'!$F$37,H661&lt;='Intersection Mileposts'!$G$37),"Y",IF(AND(H661&gt;='Intersection Mileposts'!$F$38,H661&lt;='Intersection Mileposts'!$G$38),"Y",IF(AND(H661&gt;='Intersection Mileposts'!$F$39,H661&lt;='Intersection Mileposts'!$G$39),"Y","N"))))))))))))))))))))))))))))))))))))</f>
        <v/>
      </c>
    </row>
    <row r="662" spans="1:46" x14ac:dyDescent="0.3">
      <c r="A662" s="279"/>
      <c r="B662" s="261"/>
      <c r="C662" s="262"/>
      <c r="D662" s="262"/>
      <c r="E662" s="262"/>
      <c r="F662" s="262"/>
      <c r="G662" s="284"/>
      <c r="H662" s="286"/>
      <c r="I662" s="279"/>
      <c r="J662" s="260"/>
      <c r="K662" s="260"/>
      <c r="L662" s="280"/>
      <c r="M662" s="275"/>
      <c r="N662" s="263"/>
      <c r="P662" s="264" t="str">
        <f>IF(R662 = "", "", COUNT($R$4:R662))</f>
        <v/>
      </c>
      <c r="Q662" s="264" t="str">
        <f t="shared" si="85"/>
        <v/>
      </c>
      <c r="R662" s="265" t="str">
        <f t="shared" si="86"/>
        <v/>
      </c>
      <c r="S662" s="266" t="str">
        <f t="shared" si="83"/>
        <v/>
      </c>
      <c r="T662" s="267" t="str">
        <f t="shared" si="87"/>
        <v/>
      </c>
      <c r="U662" s="268" t="str">
        <f t="shared" si="84"/>
        <v/>
      </c>
      <c r="V662" s="269" t="str">
        <f t="shared" si="88"/>
        <v/>
      </c>
      <c r="W662" s="5"/>
      <c r="AR662" s="2" t="str">
        <f t="shared" si="90"/>
        <v/>
      </c>
      <c r="AS662" s="2" t="str">
        <f t="shared" si="89"/>
        <v/>
      </c>
      <c r="AT662" s="2" t="str">
        <f>IF(AR662="","",IF(AND(H662&gt;='Intersection Mileposts'!$F$5,H662&lt;='Intersection Mileposts'!$G$5),"Y",IF(AND(H662&gt;='Intersection Mileposts'!$F$6,H662&lt;='Intersection Mileposts'!$G$6),"Y",IF(AND(H662&gt;='Intersection Mileposts'!$F$7,H662&lt;='Intersection Mileposts'!$G$7),"Y",IF(AND(H662&gt;='Intersection Mileposts'!$F$8,H662&lt;='Intersection Mileposts'!$G$8),"Y",IF(AND(H662&gt;='Intersection Mileposts'!$F$9,H662&lt;='Intersection Mileposts'!$G$9),"Y",IF(AND(H662&gt;='Intersection Mileposts'!$F$10,H662&lt;='Intersection Mileposts'!$G$10),"Y",IF(AND(H662&gt;='Intersection Mileposts'!$F$11,H662&lt;='Intersection Mileposts'!$G$11),"Y",IF(AND(H662&gt;='Intersection Mileposts'!$F$12,H662&lt;='Intersection Mileposts'!$G$12),"Y",IF(AND(H662&gt;='Intersection Mileposts'!$F$13,H662&lt;='Intersection Mileposts'!$G$13),"Y",IF(AND(H662&gt;='Intersection Mileposts'!$F$14,H662&lt;='Intersection Mileposts'!$G$14),"Y",IF(AND(H662&gt;='Intersection Mileposts'!$F$15,H662&lt;='Intersection Mileposts'!$G$15),"Y",IF(AND(H662&gt;='Intersection Mileposts'!$F$16,H662&lt;='Intersection Mileposts'!$G$16),"Y",IF(AND(H662&gt;='Intersection Mileposts'!$F$17,H662&lt;='Intersection Mileposts'!$G$17),"Y",IF(AND(H662&gt;='Intersection Mileposts'!$F$18,H662&lt;='Intersection Mileposts'!$G$18),"Y",IF(AND(H662&gt;='Intersection Mileposts'!$F$19,H662&lt;='Intersection Mileposts'!$G$19),"Y",IF(AND(H662&gt;='Intersection Mileposts'!$F$20,H662&lt;='Intersection Mileposts'!$G$20),"Y",IF(AND(H662&gt;='Intersection Mileposts'!$F$21,H662&lt;='Intersection Mileposts'!$G$21),"Y",IF(AND(H662&gt;='Intersection Mileposts'!$F$22,H662&lt;='Intersection Mileposts'!$G$22),"Y",IF(AND(H662&gt;='Intersection Mileposts'!$F$23,H662&lt;='Intersection Mileposts'!$G$23),"Y",IF(AND(H662&gt;='Intersection Mileposts'!$F$24,H662&lt;='Intersection Mileposts'!$G$24),"Y",IF(AND(H662&gt;='Intersection Mileposts'!$F$25,H662&lt;='Intersection Mileposts'!$G$25),"Y",IF(AND(H662&gt;='Intersection Mileposts'!$F$26,H662&lt;='Intersection Mileposts'!$G$26),"Y",IF(AND(H662&gt;='Intersection Mileposts'!$F$27,H662&lt;='Intersection Mileposts'!$G$27),"Y",IF(AND(H662&gt;='Intersection Mileposts'!$F$28,H662&lt;='Intersection Mileposts'!$G$28),"Y",IF(AND(H662&gt;='Intersection Mileposts'!$F$29,H662&lt;='Intersection Mileposts'!$G$29),"Y", IF(AND(H662&gt;='Intersection Mileposts'!$F$30,H662&lt;='Intersection Mileposts'!$G$30),"Y",IF(AND(H662&gt;='Intersection Mileposts'!$F$31,H662&lt;='Intersection Mileposts'!$G$31),"Y",IF(AND(H662&gt;='Intersection Mileposts'!$F$32,H662&lt;='Intersection Mileposts'!$G$32),"Y",IF(AND(H662&gt;='Intersection Mileposts'!$F$33,H662&lt;='Intersection Mileposts'!$G$33),"Y",IF(AND(H662&gt;='Intersection Mileposts'!$F$34,H662&lt;='Intersection Mileposts'!$G$34),"Y",IF(AND(H662&gt;='Intersection Mileposts'!$F$35,H662&lt;='Intersection Mileposts'!$G$35),"Y",IF(AND(H662&gt;='Intersection Mileposts'!$F$36,H662&lt;='Intersection Mileposts'!$G$36),"Y",IF(AND(H662&gt;='Intersection Mileposts'!$F$37,H662&lt;='Intersection Mileposts'!$G$37),"Y",IF(AND(H662&gt;='Intersection Mileposts'!$F$38,H662&lt;='Intersection Mileposts'!$G$38),"Y",IF(AND(H662&gt;='Intersection Mileposts'!$F$39,H662&lt;='Intersection Mileposts'!$G$39),"Y","N"))))))))))))))))))))))))))))))))))))</f>
        <v/>
      </c>
    </row>
    <row r="663" spans="1:46" x14ac:dyDescent="0.3">
      <c r="A663" s="279"/>
      <c r="B663" s="261"/>
      <c r="C663" s="262"/>
      <c r="D663" s="262"/>
      <c r="E663" s="262"/>
      <c r="F663" s="262"/>
      <c r="G663" s="284"/>
      <c r="H663" s="286"/>
      <c r="I663" s="279"/>
      <c r="J663" s="260"/>
      <c r="K663" s="260"/>
      <c r="L663" s="280"/>
      <c r="M663" s="275"/>
      <c r="N663" s="263"/>
      <c r="P663" s="264" t="str">
        <f>IF(R663 = "", "", COUNT($R$4:R663))</f>
        <v/>
      </c>
      <c r="Q663" s="264" t="str">
        <f t="shared" si="85"/>
        <v/>
      </c>
      <c r="R663" s="265" t="str">
        <f t="shared" si="86"/>
        <v/>
      </c>
      <c r="S663" s="266" t="str">
        <f t="shared" ref="S663:S726" si="91">IF(M663="Y",R663,"")</f>
        <v/>
      </c>
      <c r="T663" s="267" t="str">
        <f t="shared" si="87"/>
        <v/>
      </c>
      <c r="U663" s="268" t="str">
        <f t="shared" ref="U663:U726" si="92">IF(N663="Y",R663,"")</f>
        <v/>
      </c>
      <c r="V663" s="269" t="str">
        <f t="shared" si="88"/>
        <v/>
      </c>
      <c r="W663" s="5"/>
      <c r="AR663" s="2" t="str">
        <f t="shared" si="90"/>
        <v/>
      </c>
      <c r="AS663" s="2" t="str">
        <f t="shared" si="89"/>
        <v/>
      </c>
      <c r="AT663" s="2" t="str">
        <f>IF(AR663="","",IF(AND(H663&gt;='Intersection Mileposts'!$F$5,H663&lt;='Intersection Mileposts'!$G$5),"Y",IF(AND(H663&gt;='Intersection Mileposts'!$F$6,H663&lt;='Intersection Mileposts'!$G$6),"Y",IF(AND(H663&gt;='Intersection Mileposts'!$F$7,H663&lt;='Intersection Mileposts'!$G$7),"Y",IF(AND(H663&gt;='Intersection Mileposts'!$F$8,H663&lt;='Intersection Mileposts'!$G$8),"Y",IF(AND(H663&gt;='Intersection Mileposts'!$F$9,H663&lt;='Intersection Mileposts'!$G$9),"Y",IF(AND(H663&gt;='Intersection Mileposts'!$F$10,H663&lt;='Intersection Mileposts'!$G$10),"Y",IF(AND(H663&gt;='Intersection Mileposts'!$F$11,H663&lt;='Intersection Mileposts'!$G$11),"Y",IF(AND(H663&gt;='Intersection Mileposts'!$F$12,H663&lt;='Intersection Mileposts'!$G$12),"Y",IF(AND(H663&gt;='Intersection Mileposts'!$F$13,H663&lt;='Intersection Mileposts'!$G$13),"Y",IF(AND(H663&gt;='Intersection Mileposts'!$F$14,H663&lt;='Intersection Mileposts'!$G$14),"Y",IF(AND(H663&gt;='Intersection Mileposts'!$F$15,H663&lt;='Intersection Mileposts'!$G$15),"Y",IF(AND(H663&gt;='Intersection Mileposts'!$F$16,H663&lt;='Intersection Mileposts'!$G$16),"Y",IF(AND(H663&gt;='Intersection Mileposts'!$F$17,H663&lt;='Intersection Mileposts'!$G$17),"Y",IF(AND(H663&gt;='Intersection Mileposts'!$F$18,H663&lt;='Intersection Mileposts'!$G$18),"Y",IF(AND(H663&gt;='Intersection Mileposts'!$F$19,H663&lt;='Intersection Mileposts'!$G$19),"Y",IF(AND(H663&gt;='Intersection Mileposts'!$F$20,H663&lt;='Intersection Mileposts'!$G$20),"Y",IF(AND(H663&gt;='Intersection Mileposts'!$F$21,H663&lt;='Intersection Mileposts'!$G$21),"Y",IF(AND(H663&gt;='Intersection Mileposts'!$F$22,H663&lt;='Intersection Mileposts'!$G$22),"Y",IF(AND(H663&gt;='Intersection Mileposts'!$F$23,H663&lt;='Intersection Mileposts'!$G$23),"Y",IF(AND(H663&gt;='Intersection Mileposts'!$F$24,H663&lt;='Intersection Mileposts'!$G$24),"Y",IF(AND(H663&gt;='Intersection Mileposts'!$F$25,H663&lt;='Intersection Mileposts'!$G$25),"Y",IF(AND(H663&gt;='Intersection Mileposts'!$F$26,H663&lt;='Intersection Mileposts'!$G$26),"Y",IF(AND(H663&gt;='Intersection Mileposts'!$F$27,H663&lt;='Intersection Mileposts'!$G$27),"Y",IF(AND(H663&gt;='Intersection Mileposts'!$F$28,H663&lt;='Intersection Mileposts'!$G$28),"Y",IF(AND(H663&gt;='Intersection Mileposts'!$F$29,H663&lt;='Intersection Mileposts'!$G$29),"Y", IF(AND(H663&gt;='Intersection Mileposts'!$F$30,H663&lt;='Intersection Mileposts'!$G$30),"Y",IF(AND(H663&gt;='Intersection Mileposts'!$F$31,H663&lt;='Intersection Mileposts'!$G$31),"Y",IF(AND(H663&gt;='Intersection Mileposts'!$F$32,H663&lt;='Intersection Mileposts'!$G$32),"Y",IF(AND(H663&gt;='Intersection Mileposts'!$F$33,H663&lt;='Intersection Mileposts'!$G$33),"Y",IF(AND(H663&gt;='Intersection Mileposts'!$F$34,H663&lt;='Intersection Mileposts'!$G$34),"Y",IF(AND(H663&gt;='Intersection Mileposts'!$F$35,H663&lt;='Intersection Mileposts'!$G$35),"Y",IF(AND(H663&gt;='Intersection Mileposts'!$F$36,H663&lt;='Intersection Mileposts'!$G$36),"Y",IF(AND(H663&gt;='Intersection Mileposts'!$F$37,H663&lt;='Intersection Mileposts'!$G$37),"Y",IF(AND(H663&gt;='Intersection Mileposts'!$F$38,H663&lt;='Intersection Mileposts'!$G$38),"Y",IF(AND(H663&gt;='Intersection Mileposts'!$F$39,H663&lt;='Intersection Mileposts'!$G$39),"Y","N"))))))))))))))))))))))))))))))))))))</f>
        <v/>
      </c>
    </row>
    <row r="664" spans="1:46" x14ac:dyDescent="0.3">
      <c r="A664" s="279"/>
      <c r="B664" s="261"/>
      <c r="C664" s="262"/>
      <c r="D664" s="262"/>
      <c r="E664" s="262"/>
      <c r="F664" s="262"/>
      <c r="G664" s="284"/>
      <c r="H664" s="286"/>
      <c r="I664" s="279"/>
      <c r="J664" s="260"/>
      <c r="K664" s="260"/>
      <c r="L664" s="280"/>
      <c r="M664" s="275"/>
      <c r="N664" s="263"/>
      <c r="P664" s="264" t="str">
        <f>IF(R664 = "", "", COUNT($R$4:R664))</f>
        <v/>
      </c>
      <c r="Q664" s="264" t="str">
        <f t="shared" si="85"/>
        <v/>
      </c>
      <c r="R664" s="265" t="str">
        <f t="shared" si="86"/>
        <v/>
      </c>
      <c r="S664" s="266" t="str">
        <f t="shared" si="91"/>
        <v/>
      </c>
      <c r="T664" s="267" t="str">
        <f t="shared" si="87"/>
        <v/>
      </c>
      <c r="U664" s="268" t="str">
        <f t="shared" si="92"/>
        <v/>
      </c>
      <c r="V664" s="269" t="str">
        <f t="shared" si="88"/>
        <v/>
      </c>
      <c r="W664" s="5"/>
      <c r="AR664" s="2" t="str">
        <f t="shared" si="90"/>
        <v/>
      </c>
      <c r="AS664" s="2" t="str">
        <f t="shared" si="89"/>
        <v/>
      </c>
      <c r="AT664" s="2" t="str">
        <f>IF(AR664="","",IF(AND(H664&gt;='Intersection Mileposts'!$F$5,H664&lt;='Intersection Mileposts'!$G$5),"Y",IF(AND(H664&gt;='Intersection Mileposts'!$F$6,H664&lt;='Intersection Mileposts'!$G$6),"Y",IF(AND(H664&gt;='Intersection Mileposts'!$F$7,H664&lt;='Intersection Mileposts'!$G$7),"Y",IF(AND(H664&gt;='Intersection Mileposts'!$F$8,H664&lt;='Intersection Mileposts'!$G$8),"Y",IF(AND(H664&gt;='Intersection Mileposts'!$F$9,H664&lt;='Intersection Mileposts'!$G$9),"Y",IF(AND(H664&gt;='Intersection Mileposts'!$F$10,H664&lt;='Intersection Mileposts'!$G$10),"Y",IF(AND(H664&gt;='Intersection Mileposts'!$F$11,H664&lt;='Intersection Mileposts'!$G$11),"Y",IF(AND(H664&gt;='Intersection Mileposts'!$F$12,H664&lt;='Intersection Mileposts'!$G$12),"Y",IF(AND(H664&gt;='Intersection Mileposts'!$F$13,H664&lt;='Intersection Mileposts'!$G$13),"Y",IF(AND(H664&gt;='Intersection Mileposts'!$F$14,H664&lt;='Intersection Mileposts'!$G$14),"Y",IF(AND(H664&gt;='Intersection Mileposts'!$F$15,H664&lt;='Intersection Mileposts'!$G$15),"Y",IF(AND(H664&gt;='Intersection Mileposts'!$F$16,H664&lt;='Intersection Mileposts'!$G$16),"Y",IF(AND(H664&gt;='Intersection Mileposts'!$F$17,H664&lt;='Intersection Mileposts'!$G$17),"Y",IF(AND(H664&gt;='Intersection Mileposts'!$F$18,H664&lt;='Intersection Mileposts'!$G$18),"Y",IF(AND(H664&gt;='Intersection Mileposts'!$F$19,H664&lt;='Intersection Mileposts'!$G$19),"Y",IF(AND(H664&gt;='Intersection Mileposts'!$F$20,H664&lt;='Intersection Mileposts'!$G$20),"Y",IF(AND(H664&gt;='Intersection Mileposts'!$F$21,H664&lt;='Intersection Mileposts'!$G$21),"Y",IF(AND(H664&gt;='Intersection Mileposts'!$F$22,H664&lt;='Intersection Mileposts'!$G$22),"Y",IF(AND(H664&gt;='Intersection Mileposts'!$F$23,H664&lt;='Intersection Mileposts'!$G$23),"Y",IF(AND(H664&gt;='Intersection Mileposts'!$F$24,H664&lt;='Intersection Mileposts'!$G$24),"Y",IF(AND(H664&gt;='Intersection Mileposts'!$F$25,H664&lt;='Intersection Mileposts'!$G$25),"Y",IF(AND(H664&gt;='Intersection Mileposts'!$F$26,H664&lt;='Intersection Mileposts'!$G$26),"Y",IF(AND(H664&gt;='Intersection Mileposts'!$F$27,H664&lt;='Intersection Mileposts'!$G$27),"Y",IF(AND(H664&gt;='Intersection Mileposts'!$F$28,H664&lt;='Intersection Mileposts'!$G$28),"Y",IF(AND(H664&gt;='Intersection Mileposts'!$F$29,H664&lt;='Intersection Mileposts'!$G$29),"Y", IF(AND(H664&gt;='Intersection Mileposts'!$F$30,H664&lt;='Intersection Mileposts'!$G$30),"Y",IF(AND(H664&gt;='Intersection Mileposts'!$F$31,H664&lt;='Intersection Mileposts'!$G$31),"Y",IF(AND(H664&gt;='Intersection Mileposts'!$F$32,H664&lt;='Intersection Mileposts'!$G$32),"Y",IF(AND(H664&gt;='Intersection Mileposts'!$F$33,H664&lt;='Intersection Mileposts'!$G$33),"Y",IF(AND(H664&gt;='Intersection Mileposts'!$F$34,H664&lt;='Intersection Mileposts'!$G$34),"Y",IF(AND(H664&gt;='Intersection Mileposts'!$F$35,H664&lt;='Intersection Mileposts'!$G$35),"Y",IF(AND(H664&gt;='Intersection Mileposts'!$F$36,H664&lt;='Intersection Mileposts'!$G$36),"Y",IF(AND(H664&gt;='Intersection Mileposts'!$F$37,H664&lt;='Intersection Mileposts'!$G$37),"Y",IF(AND(H664&gt;='Intersection Mileposts'!$F$38,H664&lt;='Intersection Mileposts'!$G$38),"Y",IF(AND(H664&gt;='Intersection Mileposts'!$F$39,H664&lt;='Intersection Mileposts'!$G$39),"Y","N"))))))))))))))))))))))))))))))))))))</f>
        <v/>
      </c>
    </row>
    <row r="665" spans="1:46" x14ac:dyDescent="0.3">
      <c r="A665" s="279"/>
      <c r="B665" s="261"/>
      <c r="C665" s="262"/>
      <c r="D665" s="262"/>
      <c r="E665" s="262"/>
      <c r="F665" s="262"/>
      <c r="G665" s="284"/>
      <c r="H665" s="286"/>
      <c r="I665" s="279"/>
      <c r="J665" s="260"/>
      <c r="K665" s="260"/>
      <c r="L665" s="280"/>
      <c r="M665" s="275"/>
      <c r="N665" s="263"/>
      <c r="P665" s="264" t="str">
        <f>IF(R665 = "", "", COUNT($R$4:R665))</f>
        <v/>
      </c>
      <c r="Q665" s="264" t="str">
        <f t="shared" si="85"/>
        <v/>
      </c>
      <c r="R665" s="265" t="str">
        <f t="shared" si="86"/>
        <v/>
      </c>
      <c r="S665" s="266" t="str">
        <f t="shared" si="91"/>
        <v/>
      </c>
      <c r="T665" s="267" t="str">
        <f t="shared" si="87"/>
        <v/>
      </c>
      <c r="U665" s="268" t="str">
        <f t="shared" si="92"/>
        <v/>
      </c>
      <c r="V665" s="269" t="str">
        <f t="shared" si="88"/>
        <v/>
      </c>
      <c r="W665" s="5"/>
      <c r="AR665" s="2" t="str">
        <f t="shared" si="90"/>
        <v/>
      </c>
      <c r="AS665" s="2" t="str">
        <f t="shared" si="89"/>
        <v/>
      </c>
      <c r="AT665" s="2" t="str">
        <f>IF(AR665="","",IF(AND(H665&gt;='Intersection Mileposts'!$F$5,H665&lt;='Intersection Mileposts'!$G$5),"Y",IF(AND(H665&gt;='Intersection Mileposts'!$F$6,H665&lt;='Intersection Mileposts'!$G$6),"Y",IF(AND(H665&gt;='Intersection Mileposts'!$F$7,H665&lt;='Intersection Mileposts'!$G$7),"Y",IF(AND(H665&gt;='Intersection Mileposts'!$F$8,H665&lt;='Intersection Mileposts'!$G$8),"Y",IF(AND(H665&gt;='Intersection Mileposts'!$F$9,H665&lt;='Intersection Mileposts'!$G$9),"Y",IF(AND(H665&gt;='Intersection Mileposts'!$F$10,H665&lt;='Intersection Mileposts'!$G$10),"Y",IF(AND(H665&gt;='Intersection Mileposts'!$F$11,H665&lt;='Intersection Mileposts'!$G$11),"Y",IF(AND(H665&gt;='Intersection Mileposts'!$F$12,H665&lt;='Intersection Mileposts'!$G$12),"Y",IF(AND(H665&gt;='Intersection Mileposts'!$F$13,H665&lt;='Intersection Mileposts'!$G$13),"Y",IF(AND(H665&gt;='Intersection Mileposts'!$F$14,H665&lt;='Intersection Mileposts'!$G$14),"Y",IF(AND(H665&gt;='Intersection Mileposts'!$F$15,H665&lt;='Intersection Mileposts'!$G$15),"Y",IF(AND(H665&gt;='Intersection Mileposts'!$F$16,H665&lt;='Intersection Mileposts'!$G$16),"Y",IF(AND(H665&gt;='Intersection Mileposts'!$F$17,H665&lt;='Intersection Mileposts'!$G$17),"Y",IF(AND(H665&gt;='Intersection Mileposts'!$F$18,H665&lt;='Intersection Mileposts'!$G$18),"Y",IF(AND(H665&gt;='Intersection Mileposts'!$F$19,H665&lt;='Intersection Mileposts'!$G$19),"Y",IF(AND(H665&gt;='Intersection Mileposts'!$F$20,H665&lt;='Intersection Mileposts'!$G$20),"Y",IF(AND(H665&gt;='Intersection Mileposts'!$F$21,H665&lt;='Intersection Mileposts'!$G$21),"Y",IF(AND(H665&gt;='Intersection Mileposts'!$F$22,H665&lt;='Intersection Mileposts'!$G$22),"Y",IF(AND(H665&gt;='Intersection Mileposts'!$F$23,H665&lt;='Intersection Mileposts'!$G$23),"Y",IF(AND(H665&gt;='Intersection Mileposts'!$F$24,H665&lt;='Intersection Mileposts'!$G$24),"Y",IF(AND(H665&gt;='Intersection Mileposts'!$F$25,H665&lt;='Intersection Mileposts'!$G$25),"Y",IF(AND(H665&gt;='Intersection Mileposts'!$F$26,H665&lt;='Intersection Mileposts'!$G$26),"Y",IF(AND(H665&gt;='Intersection Mileposts'!$F$27,H665&lt;='Intersection Mileposts'!$G$27),"Y",IF(AND(H665&gt;='Intersection Mileposts'!$F$28,H665&lt;='Intersection Mileposts'!$G$28),"Y",IF(AND(H665&gt;='Intersection Mileposts'!$F$29,H665&lt;='Intersection Mileposts'!$G$29),"Y", IF(AND(H665&gt;='Intersection Mileposts'!$F$30,H665&lt;='Intersection Mileposts'!$G$30),"Y",IF(AND(H665&gt;='Intersection Mileposts'!$F$31,H665&lt;='Intersection Mileposts'!$G$31),"Y",IF(AND(H665&gt;='Intersection Mileposts'!$F$32,H665&lt;='Intersection Mileposts'!$G$32),"Y",IF(AND(H665&gt;='Intersection Mileposts'!$F$33,H665&lt;='Intersection Mileposts'!$G$33),"Y",IF(AND(H665&gt;='Intersection Mileposts'!$F$34,H665&lt;='Intersection Mileposts'!$G$34),"Y",IF(AND(H665&gt;='Intersection Mileposts'!$F$35,H665&lt;='Intersection Mileposts'!$G$35),"Y",IF(AND(H665&gt;='Intersection Mileposts'!$F$36,H665&lt;='Intersection Mileposts'!$G$36),"Y",IF(AND(H665&gt;='Intersection Mileposts'!$F$37,H665&lt;='Intersection Mileposts'!$G$37),"Y",IF(AND(H665&gt;='Intersection Mileposts'!$F$38,H665&lt;='Intersection Mileposts'!$G$38),"Y",IF(AND(H665&gt;='Intersection Mileposts'!$F$39,H665&lt;='Intersection Mileposts'!$G$39),"Y","N"))))))))))))))))))))))))))))))))))))</f>
        <v/>
      </c>
    </row>
    <row r="666" spans="1:46" x14ac:dyDescent="0.3">
      <c r="A666" s="279"/>
      <c r="B666" s="261"/>
      <c r="C666" s="262"/>
      <c r="D666" s="262"/>
      <c r="E666" s="262"/>
      <c r="F666" s="262"/>
      <c r="G666" s="284"/>
      <c r="H666" s="286"/>
      <c r="I666" s="279"/>
      <c r="J666" s="260"/>
      <c r="K666" s="260"/>
      <c r="L666" s="280"/>
      <c r="M666" s="275"/>
      <c r="N666" s="263"/>
      <c r="P666" s="264" t="str">
        <f>IF(R666 = "", "", COUNT($R$4:R666))</f>
        <v/>
      </c>
      <c r="Q666" s="264" t="str">
        <f t="shared" si="85"/>
        <v/>
      </c>
      <c r="R666" s="265" t="str">
        <f t="shared" si="86"/>
        <v/>
      </c>
      <c r="S666" s="266" t="str">
        <f t="shared" si="91"/>
        <v/>
      </c>
      <c r="T666" s="267" t="str">
        <f t="shared" si="87"/>
        <v/>
      </c>
      <c r="U666" s="268" t="str">
        <f t="shared" si="92"/>
        <v/>
      </c>
      <c r="V666" s="269" t="str">
        <f t="shared" si="88"/>
        <v/>
      </c>
      <c r="W666" s="5"/>
      <c r="AR666" s="2" t="str">
        <f t="shared" si="90"/>
        <v/>
      </c>
      <c r="AS666" s="2" t="str">
        <f t="shared" si="89"/>
        <v/>
      </c>
      <c r="AT666" s="2" t="str">
        <f>IF(AR666="","",IF(AND(H666&gt;='Intersection Mileposts'!$F$5,H666&lt;='Intersection Mileposts'!$G$5),"Y",IF(AND(H666&gt;='Intersection Mileposts'!$F$6,H666&lt;='Intersection Mileposts'!$G$6),"Y",IF(AND(H666&gt;='Intersection Mileposts'!$F$7,H666&lt;='Intersection Mileposts'!$G$7),"Y",IF(AND(H666&gt;='Intersection Mileposts'!$F$8,H666&lt;='Intersection Mileposts'!$G$8),"Y",IF(AND(H666&gt;='Intersection Mileposts'!$F$9,H666&lt;='Intersection Mileposts'!$G$9),"Y",IF(AND(H666&gt;='Intersection Mileposts'!$F$10,H666&lt;='Intersection Mileposts'!$G$10),"Y",IF(AND(H666&gt;='Intersection Mileposts'!$F$11,H666&lt;='Intersection Mileposts'!$G$11),"Y",IF(AND(H666&gt;='Intersection Mileposts'!$F$12,H666&lt;='Intersection Mileposts'!$G$12),"Y",IF(AND(H666&gt;='Intersection Mileposts'!$F$13,H666&lt;='Intersection Mileposts'!$G$13),"Y",IF(AND(H666&gt;='Intersection Mileposts'!$F$14,H666&lt;='Intersection Mileposts'!$G$14),"Y",IF(AND(H666&gt;='Intersection Mileposts'!$F$15,H666&lt;='Intersection Mileposts'!$G$15),"Y",IF(AND(H666&gt;='Intersection Mileposts'!$F$16,H666&lt;='Intersection Mileposts'!$G$16),"Y",IF(AND(H666&gt;='Intersection Mileposts'!$F$17,H666&lt;='Intersection Mileposts'!$G$17),"Y",IF(AND(H666&gt;='Intersection Mileposts'!$F$18,H666&lt;='Intersection Mileposts'!$G$18),"Y",IF(AND(H666&gt;='Intersection Mileposts'!$F$19,H666&lt;='Intersection Mileposts'!$G$19),"Y",IF(AND(H666&gt;='Intersection Mileposts'!$F$20,H666&lt;='Intersection Mileposts'!$G$20),"Y",IF(AND(H666&gt;='Intersection Mileposts'!$F$21,H666&lt;='Intersection Mileposts'!$G$21),"Y",IF(AND(H666&gt;='Intersection Mileposts'!$F$22,H666&lt;='Intersection Mileposts'!$G$22),"Y",IF(AND(H666&gt;='Intersection Mileposts'!$F$23,H666&lt;='Intersection Mileposts'!$G$23),"Y",IF(AND(H666&gt;='Intersection Mileposts'!$F$24,H666&lt;='Intersection Mileposts'!$G$24),"Y",IF(AND(H666&gt;='Intersection Mileposts'!$F$25,H666&lt;='Intersection Mileposts'!$G$25),"Y",IF(AND(H666&gt;='Intersection Mileposts'!$F$26,H666&lt;='Intersection Mileposts'!$G$26),"Y",IF(AND(H666&gt;='Intersection Mileposts'!$F$27,H666&lt;='Intersection Mileposts'!$G$27),"Y",IF(AND(H666&gt;='Intersection Mileposts'!$F$28,H666&lt;='Intersection Mileposts'!$G$28),"Y",IF(AND(H666&gt;='Intersection Mileposts'!$F$29,H666&lt;='Intersection Mileposts'!$G$29),"Y", IF(AND(H666&gt;='Intersection Mileposts'!$F$30,H666&lt;='Intersection Mileposts'!$G$30),"Y",IF(AND(H666&gt;='Intersection Mileposts'!$F$31,H666&lt;='Intersection Mileposts'!$G$31),"Y",IF(AND(H666&gt;='Intersection Mileposts'!$F$32,H666&lt;='Intersection Mileposts'!$G$32),"Y",IF(AND(H666&gt;='Intersection Mileposts'!$F$33,H666&lt;='Intersection Mileposts'!$G$33),"Y",IF(AND(H666&gt;='Intersection Mileposts'!$F$34,H666&lt;='Intersection Mileposts'!$G$34),"Y",IF(AND(H666&gt;='Intersection Mileposts'!$F$35,H666&lt;='Intersection Mileposts'!$G$35),"Y",IF(AND(H666&gt;='Intersection Mileposts'!$F$36,H666&lt;='Intersection Mileposts'!$G$36),"Y",IF(AND(H666&gt;='Intersection Mileposts'!$F$37,H666&lt;='Intersection Mileposts'!$G$37),"Y",IF(AND(H666&gt;='Intersection Mileposts'!$F$38,H666&lt;='Intersection Mileposts'!$G$38),"Y",IF(AND(H666&gt;='Intersection Mileposts'!$F$39,H666&lt;='Intersection Mileposts'!$G$39),"Y","N"))))))))))))))))))))))))))))))))))))</f>
        <v/>
      </c>
    </row>
    <row r="667" spans="1:46" x14ac:dyDescent="0.3">
      <c r="A667" s="279"/>
      <c r="B667" s="261"/>
      <c r="C667" s="262"/>
      <c r="D667" s="262"/>
      <c r="E667" s="262"/>
      <c r="F667" s="262"/>
      <c r="G667" s="284"/>
      <c r="H667" s="286"/>
      <c r="I667" s="279"/>
      <c r="J667" s="260"/>
      <c r="K667" s="260"/>
      <c r="L667" s="280"/>
      <c r="M667" s="275"/>
      <c r="N667" s="263"/>
      <c r="P667" s="264" t="str">
        <f>IF(R667 = "", "", COUNT($R$4:R667))</f>
        <v/>
      </c>
      <c r="Q667" s="264" t="str">
        <f t="shared" si="85"/>
        <v/>
      </c>
      <c r="R667" s="265" t="str">
        <f t="shared" si="86"/>
        <v/>
      </c>
      <c r="S667" s="266" t="str">
        <f t="shared" si="91"/>
        <v/>
      </c>
      <c r="T667" s="267" t="str">
        <f t="shared" si="87"/>
        <v/>
      </c>
      <c r="U667" s="268" t="str">
        <f t="shared" si="92"/>
        <v/>
      </c>
      <c r="V667" s="269" t="str">
        <f t="shared" si="88"/>
        <v/>
      </c>
      <c r="W667" s="5"/>
      <c r="AR667" s="2" t="str">
        <f t="shared" si="90"/>
        <v/>
      </c>
      <c r="AS667" s="2" t="str">
        <f t="shared" si="89"/>
        <v/>
      </c>
      <c r="AT667" s="2" t="str">
        <f>IF(AR667="","",IF(AND(H667&gt;='Intersection Mileposts'!$F$5,H667&lt;='Intersection Mileposts'!$G$5),"Y",IF(AND(H667&gt;='Intersection Mileposts'!$F$6,H667&lt;='Intersection Mileposts'!$G$6),"Y",IF(AND(H667&gt;='Intersection Mileposts'!$F$7,H667&lt;='Intersection Mileposts'!$G$7),"Y",IF(AND(H667&gt;='Intersection Mileposts'!$F$8,H667&lt;='Intersection Mileposts'!$G$8),"Y",IF(AND(H667&gt;='Intersection Mileposts'!$F$9,H667&lt;='Intersection Mileposts'!$G$9),"Y",IF(AND(H667&gt;='Intersection Mileposts'!$F$10,H667&lt;='Intersection Mileposts'!$G$10),"Y",IF(AND(H667&gt;='Intersection Mileposts'!$F$11,H667&lt;='Intersection Mileposts'!$G$11),"Y",IF(AND(H667&gt;='Intersection Mileposts'!$F$12,H667&lt;='Intersection Mileposts'!$G$12),"Y",IF(AND(H667&gt;='Intersection Mileposts'!$F$13,H667&lt;='Intersection Mileposts'!$G$13),"Y",IF(AND(H667&gt;='Intersection Mileposts'!$F$14,H667&lt;='Intersection Mileposts'!$G$14),"Y",IF(AND(H667&gt;='Intersection Mileposts'!$F$15,H667&lt;='Intersection Mileposts'!$G$15),"Y",IF(AND(H667&gt;='Intersection Mileposts'!$F$16,H667&lt;='Intersection Mileposts'!$G$16),"Y",IF(AND(H667&gt;='Intersection Mileposts'!$F$17,H667&lt;='Intersection Mileposts'!$G$17),"Y",IF(AND(H667&gt;='Intersection Mileposts'!$F$18,H667&lt;='Intersection Mileposts'!$G$18),"Y",IF(AND(H667&gt;='Intersection Mileposts'!$F$19,H667&lt;='Intersection Mileposts'!$G$19),"Y",IF(AND(H667&gt;='Intersection Mileposts'!$F$20,H667&lt;='Intersection Mileposts'!$G$20),"Y",IF(AND(H667&gt;='Intersection Mileposts'!$F$21,H667&lt;='Intersection Mileposts'!$G$21),"Y",IF(AND(H667&gt;='Intersection Mileposts'!$F$22,H667&lt;='Intersection Mileposts'!$G$22),"Y",IF(AND(H667&gt;='Intersection Mileposts'!$F$23,H667&lt;='Intersection Mileposts'!$G$23),"Y",IF(AND(H667&gt;='Intersection Mileposts'!$F$24,H667&lt;='Intersection Mileposts'!$G$24),"Y",IF(AND(H667&gt;='Intersection Mileposts'!$F$25,H667&lt;='Intersection Mileposts'!$G$25),"Y",IF(AND(H667&gt;='Intersection Mileposts'!$F$26,H667&lt;='Intersection Mileposts'!$G$26),"Y",IF(AND(H667&gt;='Intersection Mileposts'!$F$27,H667&lt;='Intersection Mileposts'!$G$27),"Y",IF(AND(H667&gt;='Intersection Mileposts'!$F$28,H667&lt;='Intersection Mileposts'!$G$28),"Y",IF(AND(H667&gt;='Intersection Mileposts'!$F$29,H667&lt;='Intersection Mileposts'!$G$29),"Y", IF(AND(H667&gt;='Intersection Mileposts'!$F$30,H667&lt;='Intersection Mileposts'!$G$30),"Y",IF(AND(H667&gt;='Intersection Mileposts'!$F$31,H667&lt;='Intersection Mileposts'!$G$31),"Y",IF(AND(H667&gt;='Intersection Mileposts'!$F$32,H667&lt;='Intersection Mileposts'!$G$32),"Y",IF(AND(H667&gt;='Intersection Mileposts'!$F$33,H667&lt;='Intersection Mileposts'!$G$33),"Y",IF(AND(H667&gt;='Intersection Mileposts'!$F$34,H667&lt;='Intersection Mileposts'!$G$34),"Y",IF(AND(H667&gt;='Intersection Mileposts'!$F$35,H667&lt;='Intersection Mileposts'!$G$35),"Y",IF(AND(H667&gt;='Intersection Mileposts'!$F$36,H667&lt;='Intersection Mileposts'!$G$36),"Y",IF(AND(H667&gt;='Intersection Mileposts'!$F$37,H667&lt;='Intersection Mileposts'!$G$37),"Y",IF(AND(H667&gt;='Intersection Mileposts'!$F$38,H667&lt;='Intersection Mileposts'!$G$38),"Y",IF(AND(H667&gt;='Intersection Mileposts'!$F$39,H667&lt;='Intersection Mileposts'!$G$39),"Y","N"))))))))))))))))))))))))))))))))))))</f>
        <v/>
      </c>
    </row>
    <row r="668" spans="1:46" x14ac:dyDescent="0.3">
      <c r="A668" s="279"/>
      <c r="B668" s="261"/>
      <c r="C668" s="262"/>
      <c r="D668" s="262"/>
      <c r="E668" s="262"/>
      <c r="F668" s="262"/>
      <c r="G668" s="284"/>
      <c r="H668" s="286"/>
      <c r="I668" s="279"/>
      <c r="J668" s="260"/>
      <c r="K668" s="260"/>
      <c r="L668" s="280"/>
      <c r="M668" s="275"/>
      <c r="N668" s="263"/>
      <c r="P668" s="264" t="str">
        <f>IF(R668 = "", "", COUNT($R$4:R668))</f>
        <v/>
      </c>
      <c r="Q668" s="264" t="str">
        <f t="shared" si="85"/>
        <v/>
      </c>
      <c r="R668" s="265" t="str">
        <f t="shared" si="86"/>
        <v/>
      </c>
      <c r="S668" s="266" t="str">
        <f t="shared" si="91"/>
        <v/>
      </c>
      <c r="T668" s="267" t="str">
        <f t="shared" si="87"/>
        <v/>
      </c>
      <c r="U668" s="268" t="str">
        <f t="shared" si="92"/>
        <v/>
      </c>
      <c r="V668" s="269" t="str">
        <f t="shared" si="88"/>
        <v/>
      </c>
      <c r="W668" s="5"/>
      <c r="AR668" s="2" t="str">
        <f t="shared" si="90"/>
        <v/>
      </c>
      <c r="AS668" s="2" t="str">
        <f t="shared" si="89"/>
        <v/>
      </c>
      <c r="AT668" s="2" t="str">
        <f>IF(AR668="","",IF(AND(H668&gt;='Intersection Mileposts'!$F$5,H668&lt;='Intersection Mileposts'!$G$5),"Y",IF(AND(H668&gt;='Intersection Mileposts'!$F$6,H668&lt;='Intersection Mileposts'!$G$6),"Y",IF(AND(H668&gt;='Intersection Mileposts'!$F$7,H668&lt;='Intersection Mileposts'!$G$7),"Y",IF(AND(H668&gt;='Intersection Mileposts'!$F$8,H668&lt;='Intersection Mileposts'!$G$8),"Y",IF(AND(H668&gt;='Intersection Mileposts'!$F$9,H668&lt;='Intersection Mileposts'!$G$9),"Y",IF(AND(H668&gt;='Intersection Mileposts'!$F$10,H668&lt;='Intersection Mileposts'!$G$10),"Y",IF(AND(H668&gt;='Intersection Mileposts'!$F$11,H668&lt;='Intersection Mileposts'!$G$11),"Y",IF(AND(H668&gt;='Intersection Mileposts'!$F$12,H668&lt;='Intersection Mileposts'!$G$12),"Y",IF(AND(H668&gt;='Intersection Mileposts'!$F$13,H668&lt;='Intersection Mileposts'!$G$13),"Y",IF(AND(H668&gt;='Intersection Mileposts'!$F$14,H668&lt;='Intersection Mileposts'!$G$14),"Y",IF(AND(H668&gt;='Intersection Mileposts'!$F$15,H668&lt;='Intersection Mileposts'!$G$15),"Y",IF(AND(H668&gt;='Intersection Mileposts'!$F$16,H668&lt;='Intersection Mileposts'!$G$16),"Y",IF(AND(H668&gt;='Intersection Mileposts'!$F$17,H668&lt;='Intersection Mileposts'!$G$17),"Y",IF(AND(H668&gt;='Intersection Mileposts'!$F$18,H668&lt;='Intersection Mileposts'!$G$18),"Y",IF(AND(H668&gt;='Intersection Mileposts'!$F$19,H668&lt;='Intersection Mileposts'!$G$19),"Y",IF(AND(H668&gt;='Intersection Mileposts'!$F$20,H668&lt;='Intersection Mileposts'!$G$20),"Y",IF(AND(H668&gt;='Intersection Mileposts'!$F$21,H668&lt;='Intersection Mileposts'!$G$21),"Y",IF(AND(H668&gt;='Intersection Mileposts'!$F$22,H668&lt;='Intersection Mileposts'!$G$22),"Y",IF(AND(H668&gt;='Intersection Mileposts'!$F$23,H668&lt;='Intersection Mileposts'!$G$23),"Y",IF(AND(H668&gt;='Intersection Mileposts'!$F$24,H668&lt;='Intersection Mileposts'!$G$24),"Y",IF(AND(H668&gt;='Intersection Mileposts'!$F$25,H668&lt;='Intersection Mileposts'!$G$25),"Y",IF(AND(H668&gt;='Intersection Mileposts'!$F$26,H668&lt;='Intersection Mileposts'!$G$26),"Y",IF(AND(H668&gt;='Intersection Mileposts'!$F$27,H668&lt;='Intersection Mileposts'!$G$27),"Y",IF(AND(H668&gt;='Intersection Mileposts'!$F$28,H668&lt;='Intersection Mileposts'!$G$28),"Y",IF(AND(H668&gt;='Intersection Mileposts'!$F$29,H668&lt;='Intersection Mileposts'!$G$29),"Y", IF(AND(H668&gt;='Intersection Mileposts'!$F$30,H668&lt;='Intersection Mileposts'!$G$30),"Y",IF(AND(H668&gt;='Intersection Mileposts'!$F$31,H668&lt;='Intersection Mileposts'!$G$31),"Y",IF(AND(H668&gt;='Intersection Mileposts'!$F$32,H668&lt;='Intersection Mileposts'!$G$32),"Y",IF(AND(H668&gt;='Intersection Mileposts'!$F$33,H668&lt;='Intersection Mileposts'!$G$33),"Y",IF(AND(H668&gt;='Intersection Mileposts'!$F$34,H668&lt;='Intersection Mileposts'!$G$34),"Y",IF(AND(H668&gt;='Intersection Mileposts'!$F$35,H668&lt;='Intersection Mileposts'!$G$35),"Y",IF(AND(H668&gt;='Intersection Mileposts'!$F$36,H668&lt;='Intersection Mileposts'!$G$36),"Y",IF(AND(H668&gt;='Intersection Mileposts'!$F$37,H668&lt;='Intersection Mileposts'!$G$37),"Y",IF(AND(H668&gt;='Intersection Mileposts'!$F$38,H668&lt;='Intersection Mileposts'!$G$38),"Y",IF(AND(H668&gt;='Intersection Mileposts'!$F$39,H668&lt;='Intersection Mileposts'!$G$39),"Y","N"))))))))))))))))))))))))))))))))))))</f>
        <v/>
      </c>
    </row>
    <row r="669" spans="1:46" x14ac:dyDescent="0.3">
      <c r="A669" s="279"/>
      <c r="B669" s="261"/>
      <c r="C669" s="262"/>
      <c r="D669" s="262"/>
      <c r="E669" s="262"/>
      <c r="F669" s="262"/>
      <c r="G669" s="284"/>
      <c r="H669" s="286"/>
      <c r="I669" s="279"/>
      <c r="J669" s="260"/>
      <c r="K669" s="260"/>
      <c r="L669" s="280"/>
      <c r="M669" s="275"/>
      <c r="N669" s="263"/>
      <c r="P669" s="264" t="str">
        <f>IF(R669 = "", "", COUNT($R$4:R669))</f>
        <v/>
      </c>
      <c r="Q669" s="264" t="str">
        <f t="shared" si="85"/>
        <v/>
      </c>
      <c r="R669" s="265" t="str">
        <f t="shared" si="86"/>
        <v/>
      </c>
      <c r="S669" s="266" t="str">
        <f t="shared" si="91"/>
        <v/>
      </c>
      <c r="T669" s="267" t="str">
        <f t="shared" si="87"/>
        <v/>
      </c>
      <c r="U669" s="268" t="str">
        <f t="shared" si="92"/>
        <v/>
      </c>
      <c r="V669" s="269" t="str">
        <f t="shared" si="88"/>
        <v/>
      </c>
      <c r="W669" s="5"/>
      <c r="AR669" s="2" t="str">
        <f t="shared" si="90"/>
        <v/>
      </c>
      <c r="AS669" s="2" t="str">
        <f t="shared" si="89"/>
        <v/>
      </c>
      <c r="AT669" s="2" t="str">
        <f>IF(AR669="","",IF(AND(H669&gt;='Intersection Mileposts'!$F$5,H669&lt;='Intersection Mileposts'!$G$5),"Y",IF(AND(H669&gt;='Intersection Mileposts'!$F$6,H669&lt;='Intersection Mileposts'!$G$6),"Y",IF(AND(H669&gt;='Intersection Mileposts'!$F$7,H669&lt;='Intersection Mileposts'!$G$7),"Y",IF(AND(H669&gt;='Intersection Mileposts'!$F$8,H669&lt;='Intersection Mileposts'!$G$8),"Y",IF(AND(H669&gt;='Intersection Mileposts'!$F$9,H669&lt;='Intersection Mileposts'!$G$9),"Y",IF(AND(H669&gt;='Intersection Mileposts'!$F$10,H669&lt;='Intersection Mileposts'!$G$10),"Y",IF(AND(H669&gt;='Intersection Mileposts'!$F$11,H669&lt;='Intersection Mileposts'!$G$11),"Y",IF(AND(H669&gt;='Intersection Mileposts'!$F$12,H669&lt;='Intersection Mileposts'!$G$12),"Y",IF(AND(H669&gt;='Intersection Mileposts'!$F$13,H669&lt;='Intersection Mileposts'!$G$13),"Y",IF(AND(H669&gt;='Intersection Mileposts'!$F$14,H669&lt;='Intersection Mileposts'!$G$14),"Y",IF(AND(H669&gt;='Intersection Mileposts'!$F$15,H669&lt;='Intersection Mileposts'!$G$15),"Y",IF(AND(H669&gt;='Intersection Mileposts'!$F$16,H669&lt;='Intersection Mileposts'!$G$16),"Y",IF(AND(H669&gt;='Intersection Mileposts'!$F$17,H669&lt;='Intersection Mileposts'!$G$17),"Y",IF(AND(H669&gt;='Intersection Mileposts'!$F$18,H669&lt;='Intersection Mileposts'!$G$18),"Y",IF(AND(H669&gt;='Intersection Mileposts'!$F$19,H669&lt;='Intersection Mileposts'!$G$19),"Y",IF(AND(H669&gt;='Intersection Mileposts'!$F$20,H669&lt;='Intersection Mileposts'!$G$20),"Y",IF(AND(H669&gt;='Intersection Mileposts'!$F$21,H669&lt;='Intersection Mileposts'!$G$21),"Y",IF(AND(H669&gt;='Intersection Mileposts'!$F$22,H669&lt;='Intersection Mileposts'!$G$22),"Y",IF(AND(H669&gt;='Intersection Mileposts'!$F$23,H669&lt;='Intersection Mileposts'!$G$23),"Y",IF(AND(H669&gt;='Intersection Mileposts'!$F$24,H669&lt;='Intersection Mileposts'!$G$24),"Y",IF(AND(H669&gt;='Intersection Mileposts'!$F$25,H669&lt;='Intersection Mileposts'!$G$25),"Y",IF(AND(H669&gt;='Intersection Mileposts'!$F$26,H669&lt;='Intersection Mileposts'!$G$26),"Y",IF(AND(H669&gt;='Intersection Mileposts'!$F$27,H669&lt;='Intersection Mileposts'!$G$27),"Y",IF(AND(H669&gt;='Intersection Mileposts'!$F$28,H669&lt;='Intersection Mileposts'!$G$28),"Y",IF(AND(H669&gt;='Intersection Mileposts'!$F$29,H669&lt;='Intersection Mileposts'!$G$29),"Y", IF(AND(H669&gt;='Intersection Mileposts'!$F$30,H669&lt;='Intersection Mileposts'!$G$30),"Y",IF(AND(H669&gt;='Intersection Mileposts'!$F$31,H669&lt;='Intersection Mileposts'!$G$31),"Y",IF(AND(H669&gt;='Intersection Mileposts'!$F$32,H669&lt;='Intersection Mileposts'!$G$32),"Y",IF(AND(H669&gt;='Intersection Mileposts'!$F$33,H669&lt;='Intersection Mileposts'!$G$33),"Y",IF(AND(H669&gt;='Intersection Mileposts'!$F$34,H669&lt;='Intersection Mileposts'!$G$34),"Y",IF(AND(H669&gt;='Intersection Mileposts'!$F$35,H669&lt;='Intersection Mileposts'!$G$35),"Y",IF(AND(H669&gt;='Intersection Mileposts'!$F$36,H669&lt;='Intersection Mileposts'!$G$36),"Y",IF(AND(H669&gt;='Intersection Mileposts'!$F$37,H669&lt;='Intersection Mileposts'!$G$37),"Y",IF(AND(H669&gt;='Intersection Mileposts'!$F$38,H669&lt;='Intersection Mileposts'!$G$38),"Y",IF(AND(H669&gt;='Intersection Mileposts'!$F$39,H669&lt;='Intersection Mileposts'!$G$39),"Y","N"))))))))))))))))))))))))))))))))))))</f>
        <v/>
      </c>
    </row>
    <row r="670" spans="1:46" x14ac:dyDescent="0.3">
      <c r="A670" s="279"/>
      <c r="B670" s="261"/>
      <c r="C670" s="262"/>
      <c r="D670" s="262"/>
      <c r="E670" s="262"/>
      <c r="F670" s="262"/>
      <c r="G670" s="284"/>
      <c r="H670" s="286"/>
      <c r="I670" s="279"/>
      <c r="J670" s="260"/>
      <c r="K670" s="260"/>
      <c r="L670" s="280"/>
      <c r="M670" s="275"/>
      <c r="N670" s="263"/>
      <c r="P670" s="264" t="str">
        <f>IF(R670 = "", "", COUNT($R$4:R670))</f>
        <v/>
      </c>
      <c r="Q670" s="264" t="str">
        <f t="shared" si="85"/>
        <v/>
      </c>
      <c r="R670" s="265" t="str">
        <f t="shared" si="86"/>
        <v/>
      </c>
      <c r="S670" s="266" t="str">
        <f t="shared" si="91"/>
        <v/>
      </c>
      <c r="T670" s="267" t="str">
        <f t="shared" si="87"/>
        <v/>
      </c>
      <c r="U670" s="268" t="str">
        <f t="shared" si="92"/>
        <v/>
      </c>
      <c r="V670" s="269" t="str">
        <f t="shared" si="88"/>
        <v/>
      </c>
      <c r="W670" s="5"/>
      <c r="AR670" s="2" t="str">
        <f t="shared" si="90"/>
        <v/>
      </c>
      <c r="AS670" s="2" t="str">
        <f t="shared" si="89"/>
        <v/>
      </c>
      <c r="AT670" s="2" t="str">
        <f>IF(AR670="","",IF(AND(H670&gt;='Intersection Mileposts'!$F$5,H670&lt;='Intersection Mileposts'!$G$5),"Y",IF(AND(H670&gt;='Intersection Mileposts'!$F$6,H670&lt;='Intersection Mileposts'!$G$6),"Y",IF(AND(H670&gt;='Intersection Mileposts'!$F$7,H670&lt;='Intersection Mileposts'!$G$7),"Y",IF(AND(H670&gt;='Intersection Mileposts'!$F$8,H670&lt;='Intersection Mileposts'!$G$8),"Y",IF(AND(H670&gt;='Intersection Mileposts'!$F$9,H670&lt;='Intersection Mileposts'!$G$9),"Y",IF(AND(H670&gt;='Intersection Mileposts'!$F$10,H670&lt;='Intersection Mileposts'!$G$10),"Y",IF(AND(H670&gt;='Intersection Mileposts'!$F$11,H670&lt;='Intersection Mileposts'!$G$11),"Y",IF(AND(H670&gt;='Intersection Mileposts'!$F$12,H670&lt;='Intersection Mileposts'!$G$12),"Y",IF(AND(H670&gt;='Intersection Mileposts'!$F$13,H670&lt;='Intersection Mileposts'!$G$13),"Y",IF(AND(H670&gt;='Intersection Mileposts'!$F$14,H670&lt;='Intersection Mileposts'!$G$14),"Y",IF(AND(H670&gt;='Intersection Mileposts'!$F$15,H670&lt;='Intersection Mileposts'!$G$15),"Y",IF(AND(H670&gt;='Intersection Mileposts'!$F$16,H670&lt;='Intersection Mileposts'!$G$16),"Y",IF(AND(H670&gt;='Intersection Mileposts'!$F$17,H670&lt;='Intersection Mileposts'!$G$17),"Y",IF(AND(H670&gt;='Intersection Mileposts'!$F$18,H670&lt;='Intersection Mileposts'!$G$18),"Y",IF(AND(H670&gt;='Intersection Mileposts'!$F$19,H670&lt;='Intersection Mileposts'!$G$19),"Y",IF(AND(H670&gt;='Intersection Mileposts'!$F$20,H670&lt;='Intersection Mileposts'!$G$20),"Y",IF(AND(H670&gt;='Intersection Mileposts'!$F$21,H670&lt;='Intersection Mileposts'!$G$21),"Y",IF(AND(H670&gt;='Intersection Mileposts'!$F$22,H670&lt;='Intersection Mileposts'!$G$22),"Y",IF(AND(H670&gt;='Intersection Mileposts'!$F$23,H670&lt;='Intersection Mileposts'!$G$23),"Y",IF(AND(H670&gt;='Intersection Mileposts'!$F$24,H670&lt;='Intersection Mileposts'!$G$24),"Y",IF(AND(H670&gt;='Intersection Mileposts'!$F$25,H670&lt;='Intersection Mileposts'!$G$25),"Y",IF(AND(H670&gt;='Intersection Mileposts'!$F$26,H670&lt;='Intersection Mileposts'!$G$26),"Y",IF(AND(H670&gt;='Intersection Mileposts'!$F$27,H670&lt;='Intersection Mileposts'!$G$27),"Y",IF(AND(H670&gt;='Intersection Mileposts'!$F$28,H670&lt;='Intersection Mileposts'!$G$28),"Y",IF(AND(H670&gt;='Intersection Mileposts'!$F$29,H670&lt;='Intersection Mileposts'!$G$29),"Y", IF(AND(H670&gt;='Intersection Mileposts'!$F$30,H670&lt;='Intersection Mileposts'!$G$30),"Y",IF(AND(H670&gt;='Intersection Mileposts'!$F$31,H670&lt;='Intersection Mileposts'!$G$31),"Y",IF(AND(H670&gt;='Intersection Mileposts'!$F$32,H670&lt;='Intersection Mileposts'!$G$32),"Y",IF(AND(H670&gt;='Intersection Mileposts'!$F$33,H670&lt;='Intersection Mileposts'!$G$33),"Y",IF(AND(H670&gt;='Intersection Mileposts'!$F$34,H670&lt;='Intersection Mileposts'!$G$34),"Y",IF(AND(H670&gt;='Intersection Mileposts'!$F$35,H670&lt;='Intersection Mileposts'!$G$35),"Y",IF(AND(H670&gt;='Intersection Mileposts'!$F$36,H670&lt;='Intersection Mileposts'!$G$36),"Y",IF(AND(H670&gt;='Intersection Mileposts'!$F$37,H670&lt;='Intersection Mileposts'!$G$37),"Y",IF(AND(H670&gt;='Intersection Mileposts'!$F$38,H670&lt;='Intersection Mileposts'!$G$38),"Y",IF(AND(H670&gt;='Intersection Mileposts'!$F$39,H670&lt;='Intersection Mileposts'!$G$39),"Y","N"))))))))))))))))))))))))))))))))))))</f>
        <v/>
      </c>
    </row>
    <row r="671" spans="1:46" x14ac:dyDescent="0.3">
      <c r="A671" s="279"/>
      <c r="B671" s="261"/>
      <c r="C671" s="262"/>
      <c r="D671" s="262"/>
      <c r="E671" s="262"/>
      <c r="F671" s="262"/>
      <c r="G671" s="284"/>
      <c r="H671" s="286"/>
      <c r="I671" s="279"/>
      <c r="J671" s="260"/>
      <c r="K671" s="260"/>
      <c r="L671" s="280"/>
      <c r="M671" s="275"/>
      <c r="N671" s="263"/>
      <c r="P671" s="264" t="str">
        <f>IF(R671 = "", "", COUNT($R$4:R671))</f>
        <v/>
      </c>
      <c r="Q671" s="264" t="str">
        <f t="shared" si="85"/>
        <v/>
      </c>
      <c r="R671" s="265" t="str">
        <f t="shared" si="86"/>
        <v/>
      </c>
      <c r="S671" s="266" t="str">
        <f t="shared" si="91"/>
        <v/>
      </c>
      <c r="T671" s="267" t="str">
        <f t="shared" si="87"/>
        <v/>
      </c>
      <c r="U671" s="268" t="str">
        <f t="shared" si="92"/>
        <v/>
      </c>
      <c r="V671" s="269" t="str">
        <f t="shared" si="88"/>
        <v/>
      </c>
      <c r="W671" s="5"/>
      <c r="AR671" s="2" t="str">
        <f t="shared" si="90"/>
        <v/>
      </c>
      <c r="AS671" s="2" t="str">
        <f t="shared" si="89"/>
        <v/>
      </c>
      <c r="AT671" s="2" t="str">
        <f>IF(AR671="","",IF(AND(H671&gt;='Intersection Mileposts'!$F$5,H671&lt;='Intersection Mileposts'!$G$5),"Y",IF(AND(H671&gt;='Intersection Mileposts'!$F$6,H671&lt;='Intersection Mileposts'!$G$6),"Y",IF(AND(H671&gt;='Intersection Mileposts'!$F$7,H671&lt;='Intersection Mileposts'!$G$7),"Y",IF(AND(H671&gt;='Intersection Mileposts'!$F$8,H671&lt;='Intersection Mileposts'!$G$8),"Y",IF(AND(H671&gt;='Intersection Mileposts'!$F$9,H671&lt;='Intersection Mileposts'!$G$9),"Y",IF(AND(H671&gt;='Intersection Mileposts'!$F$10,H671&lt;='Intersection Mileposts'!$G$10),"Y",IF(AND(H671&gt;='Intersection Mileposts'!$F$11,H671&lt;='Intersection Mileposts'!$G$11),"Y",IF(AND(H671&gt;='Intersection Mileposts'!$F$12,H671&lt;='Intersection Mileposts'!$G$12),"Y",IF(AND(H671&gt;='Intersection Mileposts'!$F$13,H671&lt;='Intersection Mileposts'!$G$13),"Y",IF(AND(H671&gt;='Intersection Mileposts'!$F$14,H671&lt;='Intersection Mileposts'!$G$14),"Y",IF(AND(H671&gt;='Intersection Mileposts'!$F$15,H671&lt;='Intersection Mileposts'!$G$15),"Y",IF(AND(H671&gt;='Intersection Mileposts'!$F$16,H671&lt;='Intersection Mileposts'!$G$16),"Y",IF(AND(H671&gt;='Intersection Mileposts'!$F$17,H671&lt;='Intersection Mileposts'!$G$17),"Y",IF(AND(H671&gt;='Intersection Mileposts'!$F$18,H671&lt;='Intersection Mileposts'!$G$18),"Y",IF(AND(H671&gt;='Intersection Mileposts'!$F$19,H671&lt;='Intersection Mileposts'!$G$19),"Y",IF(AND(H671&gt;='Intersection Mileposts'!$F$20,H671&lt;='Intersection Mileposts'!$G$20),"Y",IF(AND(H671&gt;='Intersection Mileposts'!$F$21,H671&lt;='Intersection Mileposts'!$G$21),"Y",IF(AND(H671&gt;='Intersection Mileposts'!$F$22,H671&lt;='Intersection Mileposts'!$G$22),"Y",IF(AND(H671&gt;='Intersection Mileposts'!$F$23,H671&lt;='Intersection Mileposts'!$G$23),"Y",IF(AND(H671&gt;='Intersection Mileposts'!$F$24,H671&lt;='Intersection Mileposts'!$G$24),"Y",IF(AND(H671&gt;='Intersection Mileposts'!$F$25,H671&lt;='Intersection Mileposts'!$G$25),"Y",IF(AND(H671&gt;='Intersection Mileposts'!$F$26,H671&lt;='Intersection Mileposts'!$G$26),"Y",IF(AND(H671&gt;='Intersection Mileposts'!$F$27,H671&lt;='Intersection Mileposts'!$G$27),"Y",IF(AND(H671&gt;='Intersection Mileposts'!$F$28,H671&lt;='Intersection Mileposts'!$G$28),"Y",IF(AND(H671&gt;='Intersection Mileposts'!$F$29,H671&lt;='Intersection Mileposts'!$G$29),"Y", IF(AND(H671&gt;='Intersection Mileposts'!$F$30,H671&lt;='Intersection Mileposts'!$G$30),"Y",IF(AND(H671&gt;='Intersection Mileposts'!$F$31,H671&lt;='Intersection Mileposts'!$G$31),"Y",IF(AND(H671&gt;='Intersection Mileposts'!$F$32,H671&lt;='Intersection Mileposts'!$G$32),"Y",IF(AND(H671&gt;='Intersection Mileposts'!$F$33,H671&lt;='Intersection Mileposts'!$G$33),"Y",IF(AND(H671&gt;='Intersection Mileposts'!$F$34,H671&lt;='Intersection Mileposts'!$G$34),"Y",IF(AND(H671&gt;='Intersection Mileposts'!$F$35,H671&lt;='Intersection Mileposts'!$G$35),"Y",IF(AND(H671&gt;='Intersection Mileposts'!$F$36,H671&lt;='Intersection Mileposts'!$G$36),"Y",IF(AND(H671&gt;='Intersection Mileposts'!$F$37,H671&lt;='Intersection Mileposts'!$G$37),"Y",IF(AND(H671&gt;='Intersection Mileposts'!$F$38,H671&lt;='Intersection Mileposts'!$G$38),"Y",IF(AND(H671&gt;='Intersection Mileposts'!$F$39,H671&lt;='Intersection Mileposts'!$G$39),"Y","N"))))))))))))))))))))))))))))))))))))</f>
        <v/>
      </c>
    </row>
    <row r="672" spans="1:46" x14ac:dyDescent="0.3">
      <c r="A672" s="279"/>
      <c r="B672" s="261"/>
      <c r="C672" s="262"/>
      <c r="D672" s="262"/>
      <c r="E672" s="262"/>
      <c r="F672" s="262"/>
      <c r="G672" s="284"/>
      <c r="H672" s="286"/>
      <c r="I672" s="279"/>
      <c r="J672" s="260"/>
      <c r="K672" s="260"/>
      <c r="L672" s="280"/>
      <c r="M672" s="275"/>
      <c r="N672" s="263"/>
      <c r="P672" s="264" t="str">
        <f>IF(R672 = "", "", COUNT($R$4:R672))</f>
        <v/>
      </c>
      <c r="Q672" s="264" t="str">
        <f t="shared" si="85"/>
        <v/>
      </c>
      <c r="R672" s="265" t="str">
        <f t="shared" si="86"/>
        <v/>
      </c>
      <c r="S672" s="266" t="str">
        <f t="shared" si="91"/>
        <v/>
      </c>
      <c r="T672" s="267" t="str">
        <f t="shared" si="87"/>
        <v/>
      </c>
      <c r="U672" s="268" t="str">
        <f t="shared" si="92"/>
        <v/>
      </c>
      <c r="V672" s="269" t="str">
        <f t="shared" si="88"/>
        <v/>
      </c>
      <c r="W672" s="5"/>
      <c r="AR672" s="2" t="str">
        <f t="shared" si="90"/>
        <v/>
      </c>
      <c r="AS672" s="2" t="str">
        <f t="shared" si="89"/>
        <v/>
      </c>
      <c r="AT672" s="2" t="str">
        <f>IF(AR672="","",IF(AND(H672&gt;='Intersection Mileposts'!$F$5,H672&lt;='Intersection Mileposts'!$G$5),"Y",IF(AND(H672&gt;='Intersection Mileposts'!$F$6,H672&lt;='Intersection Mileposts'!$G$6),"Y",IF(AND(H672&gt;='Intersection Mileposts'!$F$7,H672&lt;='Intersection Mileposts'!$G$7),"Y",IF(AND(H672&gt;='Intersection Mileposts'!$F$8,H672&lt;='Intersection Mileposts'!$G$8),"Y",IF(AND(H672&gt;='Intersection Mileposts'!$F$9,H672&lt;='Intersection Mileposts'!$G$9),"Y",IF(AND(H672&gt;='Intersection Mileposts'!$F$10,H672&lt;='Intersection Mileposts'!$G$10),"Y",IF(AND(H672&gt;='Intersection Mileposts'!$F$11,H672&lt;='Intersection Mileposts'!$G$11),"Y",IF(AND(H672&gt;='Intersection Mileposts'!$F$12,H672&lt;='Intersection Mileposts'!$G$12),"Y",IF(AND(H672&gt;='Intersection Mileposts'!$F$13,H672&lt;='Intersection Mileposts'!$G$13),"Y",IF(AND(H672&gt;='Intersection Mileposts'!$F$14,H672&lt;='Intersection Mileposts'!$G$14),"Y",IF(AND(H672&gt;='Intersection Mileposts'!$F$15,H672&lt;='Intersection Mileposts'!$G$15),"Y",IF(AND(H672&gt;='Intersection Mileposts'!$F$16,H672&lt;='Intersection Mileposts'!$G$16),"Y",IF(AND(H672&gt;='Intersection Mileposts'!$F$17,H672&lt;='Intersection Mileposts'!$G$17),"Y",IF(AND(H672&gt;='Intersection Mileposts'!$F$18,H672&lt;='Intersection Mileposts'!$G$18),"Y",IF(AND(H672&gt;='Intersection Mileposts'!$F$19,H672&lt;='Intersection Mileposts'!$G$19),"Y",IF(AND(H672&gt;='Intersection Mileposts'!$F$20,H672&lt;='Intersection Mileposts'!$G$20),"Y",IF(AND(H672&gt;='Intersection Mileposts'!$F$21,H672&lt;='Intersection Mileposts'!$G$21),"Y",IF(AND(H672&gt;='Intersection Mileposts'!$F$22,H672&lt;='Intersection Mileposts'!$G$22),"Y",IF(AND(H672&gt;='Intersection Mileposts'!$F$23,H672&lt;='Intersection Mileposts'!$G$23),"Y",IF(AND(H672&gt;='Intersection Mileposts'!$F$24,H672&lt;='Intersection Mileposts'!$G$24),"Y",IF(AND(H672&gt;='Intersection Mileposts'!$F$25,H672&lt;='Intersection Mileposts'!$G$25),"Y",IF(AND(H672&gt;='Intersection Mileposts'!$F$26,H672&lt;='Intersection Mileposts'!$G$26),"Y",IF(AND(H672&gt;='Intersection Mileposts'!$F$27,H672&lt;='Intersection Mileposts'!$G$27),"Y",IF(AND(H672&gt;='Intersection Mileposts'!$F$28,H672&lt;='Intersection Mileposts'!$G$28),"Y",IF(AND(H672&gt;='Intersection Mileposts'!$F$29,H672&lt;='Intersection Mileposts'!$G$29),"Y", IF(AND(H672&gt;='Intersection Mileposts'!$F$30,H672&lt;='Intersection Mileposts'!$G$30),"Y",IF(AND(H672&gt;='Intersection Mileposts'!$F$31,H672&lt;='Intersection Mileposts'!$G$31),"Y",IF(AND(H672&gt;='Intersection Mileposts'!$F$32,H672&lt;='Intersection Mileposts'!$G$32),"Y",IF(AND(H672&gt;='Intersection Mileposts'!$F$33,H672&lt;='Intersection Mileposts'!$G$33),"Y",IF(AND(H672&gt;='Intersection Mileposts'!$F$34,H672&lt;='Intersection Mileposts'!$G$34),"Y",IF(AND(H672&gt;='Intersection Mileposts'!$F$35,H672&lt;='Intersection Mileposts'!$G$35),"Y",IF(AND(H672&gt;='Intersection Mileposts'!$F$36,H672&lt;='Intersection Mileposts'!$G$36),"Y",IF(AND(H672&gt;='Intersection Mileposts'!$F$37,H672&lt;='Intersection Mileposts'!$G$37),"Y",IF(AND(H672&gt;='Intersection Mileposts'!$F$38,H672&lt;='Intersection Mileposts'!$G$38),"Y",IF(AND(H672&gt;='Intersection Mileposts'!$F$39,H672&lt;='Intersection Mileposts'!$G$39),"Y","N"))))))))))))))))))))))))))))))))))))</f>
        <v/>
      </c>
    </row>
    <row r="673" spans="1:46" x14ac:dyDescent="0.3">
      <c r="A673" s="279"/>
      <c r="B673" s="261"/>
      <c r="C673" s="262"/>
      <c r="D673" s="262"/>
      <c r="E673" s="262"/>
      <c r="F673" s="262"/>
      <c r="G673" s="284"/>
      <c r="H673" s="286"/>
      <c r="I673" s="279"/>
      <c r="J673" s="260"/>
      <c r="K673" s="260"/>
      <c r="L673" s="280"/>
      <c r="M673" s="275"/>
      <c r="N673" s="263"/>
      <c r="P673" s="264" t="str">
        <f>IF(R673 = "", "", COUNT($R$4:R673))</f>
        <v/>
      </c>
      <c r="Q673" s="264" t="str">
        <f t="shared" si="85"/>
        <v/>
      </c>
      <c r="R673" s="265" t="str">
        <f t="shared" si="86"/>
        <v/>
      </c>
      <c r="S673" s="266" t="str">
        <f t="shared" si="91"/>
        <v/>
      </c>
      <c r="T673" s="267" t="str">
        <f t="shared" si="87"/>
        <v/>
      </c>
      <c r="U673" s="268" t="str">
        <f t="shared" si="92"/>
        <v/>
      </c>
      <c r="V673" s="269" t="str">
        <f t="shared" si="88"/>
        <v/>
      </c>
      <c r="W673" s="5"/>
      <c r="AR673" s="2" t="str">
        <f t="shared" si="90"/>
        <v/>
      </c>
      <c r="AS673" s="2" t="str">
        <f t="shared" si="89"/>
        <v/>
      </c>
      <c r="AT673" s="2" t="str">
        <f>IF(AR673="","",IF(AND(H673&gt;='Intersection Mileposts'!$F$5,H673&lt;='Intersection Mileposts'!$G$5),"Y",IF(AND(H673&gt;='Intersection Mileposts'!$F$6,H673&lt;='Intersection Mileposts'!$G$6),"Y",IF(AND(H673&gt;='Intersection Mileposts'!$F$7,H673&lt;='Intersection Mileposts'!$G$7),"Y",IF(AND(H673&gt;='Intersection Mileposts'!$F$8,H673&lt;='Intersection Mileposts'!$G$8),"Y",IF(AND(H673&gt;='Intersection Mileposts'!$F$9,H673&lt;='Intersection Mileposts'!$G$9),"Y",IF(AND(H673&gt;='Intersection Mileposts'!$F$10,H673&lt;='Intersection Mileposts'!$G$10),"Y",IF(AND(H673&gt;='Intersection Mileposts'!$F$11,H673&lt;='Intersection Mileposts'!$G$11),"Y",IF(AND(H673&gt;='Intersection Mileposts'!$F$12,H673&lt;='Intersection Mileposts'!$G$12),"Y",IF(AND(H673&gt;='Intersection Mileposts'!$F$13,H673&lt;='Intersection Mileposts'!$G$13),"Y",IF(AND(H673&gt;='Intersection Mileposts'!$F$14,H673&lt;='Intersection Mileposts'!$G$14),"Y",IF(AND(H673&gt;='Intersection Mileposts'!$F$15,H673&lt;='Intersection Mileposts'!$G$15),"Y",IF(AND(H673&gt;='Intersection Mileposts'!$F$16,H673&lt;='Intersection Mileposts'!$G$16),"Y",IF(AND(H673&gt;='Intersection Mileposts'!$F$17,H673&lt;='Intersection Mileposts'!$G$17),"Y",IF(AND(H673&gt;='Intersection Mileposts'!$F$18,H673&lt;='Intersection Mileposts'!$G$18),"Y",IF(AND(H673&gt;='Intersection Mileposts'!$F$19,H673&lt;='Intersection Mileposts'!$G$19),"Y",IF(AND(H673&gt;='Intersection Mileposts'!$F$20,H673&lt;='Intersection Mileposts'!$G$20),"Y",IF(AND(H673&gt;='Intersection Mileposts'!$F$21,H673&lt;='Intersection Mileposts'!$G$21),"Y",IF(AND(H673&gt;='Intersection Mileposts'!$F$22,H673&lt;='Intersection Mileposts'!$G$22),"Y",IF(AND(H673&gt;='Intersection Mileposts'!$F$23,H673&lt;='Intersection Mileposts'!$G$23),"Y",IF(AND(H673&gt;='Intersection Mileposts'!$F$24,H673&lt;='Intersection Mileposts'!$G$24),"Y",IF(AND(H673&gt;='Intersection Mileposts'!$F$25,H673&lt;='Intersection Mileposts'!$G$25),"Y",IF(AND(H673&gt;='Intersection Mileposts'!$F$26,H673&lt;='Intersection Mileposts'!$G$26),"Y",IF(AND(H673&gt;='Intersection Mileposts'!$F$27,H673&lt;='Intersection Mileposts'!$G$27),"Y",IF(AND(H673&gt;='Intersection Mileposts'!$F$28,H673&lt;='Intersection Mileposts'!$G$28),"Y",IF(AND(H673&gt;='Intersection Mileposts'!$F$29,H673&lt;='Intersection Mileposts'!$G$29),"Y", IF(AND(H673&gt;='Intersection Mileposts'!$F$30,H673&lt;='Intersection Mileposts'!$G$30),"Y",IF(AND(H673&gt;='Intersection Mileposts'!$F$31,H673&lt;='Intersection Mileposts'!$G$31),"Y",IF(AND(H673&gt;='Intersection Mileposts'!$F$32,H673&lt;='Intersection Mileposts'!$G$32),"Y",IF(AND(H673&gt;='Intersection Mileposts'!$F$33,H673&lt;='Intersection Mileposts'!$G$33),"Y",IF(AND(H673&gt;='Intersection Mileposts'!$F$34,H673&lt;='Intersection Mileposts'!$G$34),"Y",IF(AND(H673&gt;='Intersection Mileposts'!$F$35,H673&lt;='Intersection Mileposts'!$G$35),"Y",IF(AND(H673&gt;='Intersection Mileposts'!$F$36,H673&lt;='Intersection Mileposts'!$G$36),"Y",IF(AND(H673&gt;='Intersection Mileposts'!$F$37,H673&lt;='Intersection Mileposts'!$G$37),"Y",IF(AND(H673&gt;='Intersection Mileposts'!$F$38,H673&lt;='Intersection Mileposts'!$G$38),"Y",IF(AND(H673&gt;='Intersection Mileposts'!$F$39,H673&lt;='Intersection Mileposts'!$G$39),"Y","N"))))))))))))))))))))))))))))))))))))</f>
        <v/>
      </c>
    </row>
    <row r="674" spans="1:46" x14ac:dyDescent="0.3">
      <c r="A674" s="279"/>
      <c r="B674" s="261"/>
      <c r="C674" s="262"/>
      <c r="D674" s="262"/>
      <c r="E674" s="262"/>
      <c r="F674" s="262"/>
      <c r="G674" s="284"/>
      <c r="H674" s="286"/>
      <c r="I674" s="279"/>
      <c r="J674" s="260"/>
      <c r="K674" s="260"/>
      <c r="L674" s="280"/>
      <c r="M674" s="275"/>
      <c r="N674" s="263"/>
      <c r="P674" s="264" t="str">
        <f>IF(R674 = "", "", COUNT($R$4:R674))</f>
        <v/>
      </c>
      <c r="Q674" s="264" t="str">
        <f t="shared" si="85"/>
        <v/>
      </c>
      <c r="R674" s="265" t="str">
        <f t="shared" si="86"/>
        <v/>
      </c>
      <c r="S674" s="266" t="str">
        <f t="shared" si="91"/>
        <v/>
      </c>
      <c r="T674" s="267" t="str">
        <f t="shared" si="87"/>
        <v/>
      </c>
      <c r="U674" s="268" t="str">
        <f t="shared" si="92"/>
        <v/>
      </c>
      <c r="V674" s="269" t="str">
        <f t="shared" si="88"/>
        <v/>
      </c>
      <c r="W674" s="5"/>
      <c r="AR674" s="2" t="str">
        <f t="shared" si="90"/>
        <v/>
      </c>
      <c r="AS674" s="2" t="str">
        <f t="shared" si="89"/>
        <v/>
      </c>
      <c r="AT674" s="2" t="str">
        <f>IF(AR674="","",IF(AND(H674&gt;='Intersection Mileposts'!$F$5,H674&lt;='Intersection Mileposts'!$G$5),"Y",IF(AND(H674&gt;='Intersection Mileposts'!$F$6,H674&lt;='Intersection Mileposts'!$G$6),"Y",IF(AND(H674&gt;='Intersection Mileposts'!$F$7,H674&lt;='Intersection Mileposts'!$G$7),"Y",IF(AND(H674&gt;='Intersection Mileposts'!$F$8,H674&lt;='Intersection Mileposts'!$G$8),"Y",IF(AND(H674&gt;='Intersection Mileposts'!$F$9,H674&lt;='Intersection Mileposts'!$G$9),"Y",IF(AND(H674&gt;='Intersection Mileposts'!$F$10,H674&lt;='Intersection Mileposts'!$G$10),"Y",IF(AND(H674&gt;='Intersection Mileposts'!$F$11,H674&lt;='Intersection Mileposts'!$G$11),"Y",IF(AND(H674&gt;='Intersection Mileposts'!$F$12,H674&lt;='Intersection Mileposts'!$G$12),"Y",IF(AND(H674&gt;='Intersection Mileposts'!$F$13,H674&lt;='Intersection Mileposts'!$G$13),"Y",IF(AND(H674&gt;='Intersection Mileposts'!$F$14,H674&lt;='Intersection Mileposts'!$G$14),"Y",IF(AND(H674&gt;='Intersection Mileposts'!$F$15,H674&lt;='Intersection Mileposts'!$G$15),"Y",IF(AND(H674&gt;='Intersection Mileposts'!$F$16,H674&lt;='Intersection Mileposts'!$G$16),"Y",IF(AND(H674&gt;='Intersection Mileposts'!$F$17,H674&lt;='Intersection Mileposts'!$G$17),"Y",IF(AND(H674&gt;='Intersection Mileposts'!$F$18,H674&lt;='Intersection Mileposts'!$G$18),"Y",IF(AND(H674&gt;='Intersection Mileposts'!$F$19,H674&lt;='Intersection Mileposts'!$G$19),"Y",IF(AND(H674&gt;='Intersection Mileposts'!$F$20,H674&lt;='Intersection Mileposts'!$G$20),"Y",IF(AND(H674&gt;='Intersection Mileposts'!$F$21,H674&lt;='Intersection Mileposts'!$G$21),"Y",IF(AND(H674&gt;='Intersection Mileposts'!$F$22,H674&lt;='Intersection Mileposts'!$G$22),"Y",IF(AND(H674&gt;='Intersection Mileposts'!$F$23,H674&lt;='Intersection Mileposts'!$G$23),"Y",IF(AND(H674&gt;='Intersection Mileposts'!$F$24,H674&lt;='Intersection Mileposts'!$G$24),"Y",IF(AND(H674&gt;='Intersection Mileposts'!$F$25,H674&lt;='Intersection Mileposts'!$G$25),"Y",IF(AND(H674&gt;='Intersection Mileposts'!$F$26,H674&lt;='Intersection Mileposts'!$G$26),"Y",IF(AND(H674&gt;='Intersection Mileposts'!$F$27,H674&lt;='Intersection Mileposts'!$G$27),"Y",IF(AND(H674&gt;='Intersection Mileposts'!$F$28,H674&lt;='Intersection Mileposts'!$G$28),"Y",IF(AND(H674&gt;='Intersection Mileposts'!$F$29,H674&lt;='Intersection Mileposts'!$G$29),"Y", IF(AND(H674&gt;='Intersection Mileposts'!$F$30,H674&lt;='Intersection Mileposts'!$G$30),"Y",IF(AND(H674&gt;='Intersection Mileposts'!$F$31,H674&lt;='Intersection Mileposts'!$G$31),"Y",IF(AND(H674&gt;='Intersection Mileposts'!$F$32,H674&lt;='Intersection Mileposts'!$G$32),"Y",IF(AND(H674&gt;='Intersection Mileposts'!$F$33,H674&lt;='Intersection Mileposts'!$G$33),"Y",IF(AND(H674&gt;='Intersection Mileposts'!$F$34,H674&lt;='Intersection Mileposts'!$G$34),"Y",IF(AND(H674&gt;='Intersection Mileposts'!$F$35,H674&lt;='Intersection Mileposts'!$G$35),"Y",IF(AND(H674&gt;='Intersection Mileposts'!$F$36,H674&lt;='Intersection Mileposts'!$G$36),"Y",IF(AND(H674&gt;='Intersection Mileposts'!$F$37,H674&lt;='Intersection Mileposts'!$G$37),"Y",IF(AND(H674&gt;='Intersection Mileposts'!$F$38,H674&lt;='Intersection Mileposts'!$G$38),"Y",IF(AND(H674&gt;='Intersection Mileposts'!$F$39,H674&lt;='Intersection Mileposts'!$G$39),"Y","N"))))))))))))))))))))))))))))))))))))</f>
        <v/>
      </c>
    </row>
    <row r="675" spans="1:46" x14ac:dyDescent="0.3">
      <c r="A675" s="279"/>
      <c r="B675" s="261"/>
      <c r="C675" s="262"/>
      <c r="D675" s="262"/>
      <c r="E675" s="262"/>
      <c r="F675" s="262"/>
      <c r="G675" s="284"/>
      <c r="H675" s="286"/>
      <c r="I675" s="279"/>
      <c r="J675" s="260"/>
      <c r="K675" s="260"/>
      <c r="L675" s="280"/>
      <c r="M675" s="275"/>
      <c r="N675" s="263"/>
      <c r="P675" s="264" t="str">
        <f>IF(R675 = "", "", COUNT($R$4:R675))</f>
        <v/>
      </c>
      <c r="Q675" s="264" t="str">
        <f t="shared" si="85"/>
        <v/>
      </c>
      <c r="R675" s="265" t="str">
        <f t="shared" si="86"/>
        <v/>
      </c>
      <c r="S675" s="266" t="str">
        <f t="shared" si="91"/>
        <v/>
      </c>
      <c r="T675" s="267" t="str">
        <f t="shared" si="87"/>
        <v/>
      </c>
      <c r="U675" s="268" t="str">
        <f t="shared" si="92"/>
        <v/>
      </c>
      <c r="V675" s="269" t="str">
        <f t="shared" si="88"/>
        <v/>
      </c>
      <c r="W675" s="5"/>
      <c r="AR675" s="2" t="str">
        <f t="shared" si="90"/>
        <v/>
      </c>
      <c r="AS675" s="2" t="str">
        <f t="shared" si="89"/>
        <v/>
      </c>
      <c r="AT675" s="2" t="str">
        <f>IF(AR675="","",IF(AND(H675&gt;='Intersection Mileposts'!$F$5,H675&lt;='Intersection Mileposts'!$G$5),"Y",IF(AND(H675&gt;='Intersection Mileposts'!$F$6,H675&lt;='Intersection Mileposts'!$G$6),"Y",IF(AND(H675&gt;='Intersection Mileposts'!$F$7,H675&lt;='Intersection Mileposts'!$G$7),"Y",IF(AND(H675&gt;='Intersection Mileposts'!$F$8,H675&lt;='Intersection Mileposts'!$G$8),"Y",IF(AND(H675&gt;='Intersection Mileposts'!$F$9,H675&lt;='Intersection Mileposts'!$G$9),"Y",IF(AND(H675&gt;='Intersection Mileposts'!$F$10,H675&lt;='Intersection Mileposts'!$G$10),"Y",IF(AND(H675&gt;='Intersection Mileposts'!$F$11,H675&lt;='Intersection Mileposts'!$G$11),"Y",IF(AND(H675&gt;='Intersection Mileposts'!$F$12,H675&lt;='Intersection Mileposts'!$G$12),"Y",IF(AND(H675&gt;='Intersection Mileposts'!$F$13,H675&lt;='Intersection Mileposts'!$G$13),"Y",IF(AND(H675&gt;='Intersection Mileposts'!$F$14,H675&lt;='Intersection Mileposts'!$G$14),"Y",IF(AND(H675&gt;='Intersection Mileposts'!$F$15,H675&lt;='Intersection Mileposts'!$G$15),"Y",IF(AND(H675&gt;='Intersection Mileposts'!$F$16,H675&lt;='Intersection Mileposts'!$G$16),"Y",IF(AND(H675&gt;='Intersection Mileposts'!$F$17,H675&lt;='Intersection Mileposts'!$G$17),"Y",IF(AND(H675&gt;='Intersection Mileposts'!$F$18,H675&lt;='Intersection Mileposts'!$G$18),"Y",IF(AND(H675&gt;='Intersection Mileposts'!$F$19,H675&lt;='Intersection Mileposts'!$G$19),"Y",IF(AND(H675&gt;='Intersection Mileposts'!$F$20,H675&lt;='Intersection Mileposts'!$G$20),"Y",IF(AND(H675&gt;='Intersection Mileposts'!$F$21,H675&lt;='Intersection Mileposts'!$G$21),"Y",IF(AND(H675&gt;='Intersection Mileposts'!$F$22,H675&lt;='Intersection Mileposts'!$G$22),"Y",IF(AND(H675&gt;='Intersection Mileposts'!$F$23,H675&lt;='Intersection Mileposts'!$G$23),"Y",IF(AND(H675&gt;='Intersection Mileposts'!$F$24,H675&lt;='Intersection Mileposts'!$G$24),"Y",IF(AND(H675&gt;='Intersection Mileposts'!$F$25,H675&lt;='Intersection Mileposts'!$G$25),"Y",IF(AND(H675&gt;='Intersection Mileposts'!$F$26,H675&lt;='Intersection Mileposts'!$G$26),"Y",IF(AND(H675&gt;='Intersection Mileposts'!$F$27,H675&lt;='Intersection Mileposts'!$G$27),"Y",IF(AND(H675&gt;='Intersection Mileposts'!$F$28,H675&lt;='Intersection Mileposts'!$G$28),"Y",IF(AND(H675&gt;='Intersection Mileposts'!$F$29,H675&lt;='Intersection Mileposts'!$G$29),"Y", IF(AND(H675&gt;='Intersection Mileposts'!$F$30,H675&lt;='Intersection Mileposts'!$G$30),"Y",IF(AND(H675&gt;='Intersection Mileposts'!$F$31,H675&lt;='Intersection Mileposts'!$G$31),"Y",IF(AND(H675&gt;='Intersection Mileposts'!$F$32,H675&lt;='Intersection Mileposts'!$G$32),"Y",IF(AND(H675&gt;='Intersection Mileposts'!$F$33,H675&lt;='Intersection Mileposts'!$G$33),"Y",IF(AND(H675&gt;='Intersection Mileposts'!$F$34,H675&lt;='Intersection Mileposts'!$G$34),"Y",IF(AND(H675&gt;='Intersection Mileposts'!$F$35,H675&lt;='Intersection Mileposts'!$G$35),"Y",IF(AND(H675&gt;='Intersection Mileposts'!$F$36,H675&lt;='Intersection Mileposts'!$G$36),"Y",IF(AND(H675&gt;='Intersection Mileposts'!$F$37,H675&lt;='Intersection Mileposts'!$G$37),"Y",IF(AND(H675&gt;='Intersection Mileposts'!$F$38,H675&lt;='Intersection Mileposts'!$G$38),"Y",IF(AND(H675&gt;='Intersection Mileposts'!$F$39,H675&lt;='Intersection Mileposts'!$G$39),"Y","N"))))))))))))))))))))))))))))))))))))</f>
        <v/>
      </c>
    </row>
    <row r="676" spans="1:46" x14ac:dyDescent="0.3">
      <c r="A676" s="279"/>
      <c r="B676" s="261"/>
      <c r="C676" s="262"/>
      <c r="D676" s="262"/>
      <c r="E676" s="262"/>
      <c r="F676" s="262"/>
      <c r="G676" s="284"/>
      <c r="H676" s="286"/>
      <c r="I676" s="279"/>
      <c r="J676" s="260"/>
      <c r="K676" s="260"/>
      <c r="L676" s="280"/>
      <c r="M676" s="275"/>
      <c r="N676" s="263"/>
      <c r="P676" s="264" t="str">
        <f>IF(R676 = "", "", COUNT($R$4:R676))</f>
        <v/>
      </c>
      <c r="Q676" s="264" t="str">
        <f t="shared" si="85"/>
        <v/>
      </c>
      <c r="R676" s="265" t="str">
        <f t="shared" si="86"/>
        <v/>
      </c>
      <c r="S676" s="266" t="str">
        <f t="shared" si="91"/>
        <v/>
      </c>
      <c r="T676" s="267" t="str">
        <f t="shared" si="87"/>
        <v/>
      </c>
      <c r="U676" s="268" t="str">
        <f t="shared" si="92"/>
        <v/>
      </c>
      <c r="V676" s="269" t="str">
        <f t="shared" si="88"/>
        <v/>
      </c>
      <c r="W676" s="5"/>
      <c r="AR676" s="2" t="str">
        <f t="shared" si="90"/>
        <v/>
      </c>
      <c r="AS676" s="2" t="str">
        <f t="shared" si="89"/>
        <v/>
      </c>
      <c r="AT676" s="2" t="str">
        <f>IF(AR676="","",IF(AND(H676&gt;='Intersection Mileposts'!$F$5,H676&lt;='Intersection Mileposts'!$G$5),"Y",IF(AND(H676&gt;='Intersection Mileposts'!$F$6,H676&lt;='Intersection Mileposts'!$G$6),"Y",IF(AND(H676&gt;='Intersection Mileposts'!$F$7,H676&lt;='Intersection Mileposts'!$G$7),"Y",IF(AND(H676&gt;='Intersection Mileposts'!$F$8,H676&lt;='Intersection Mileposts'!$G$8),"Y",IF(AND(H676&gt;='Intersection Mileposts'!$F$9,H676&lt;='Intersection Mileposts'!$G$9),"Y",IF(AND(H676&gt;='Intersection Mileposts'!$F$10,H676&lt;='Intersection Mileposts'!$G$10),"Y",IF(AND(H676&gt;='Intersection Mileposts'!$F$11,H676&lt;='Intersection Mileposts'!$G$11),"Y",IF(AND(H676&gt;='Intersection Mileposts'!$F$12,H676&lt;='Intersection Mileposts'!$G$12),"Y",IF(AND(H676&gt;='Intersection Mileposts'!$F$13,H676&lt;='Intersection Mileposts'!$G$13),"Y",IF(AND(H676&gt;='Intersection Mileposts'!$F$14,H676&lt;='Intersection Mileposts'!$G$14),"Y",IF(AND(H676&gt;='Intersection Mileposts'!$F$15,H676&lt;='Intersection Mileposts'!$G$15),"Y",IF(AND(H676&gt;='Intersection Mileposts'!$F$16,H676&lt;='Intersection Mileposts'!$G$16),"Y",IF(AND(H676&gt;='Intersection Mileposts'!$F$17,H676&lt;='Intersection Mileposts'!$G$17),"Y",IF(AND(H676&gt;='Intersection Mileposts'!$F$18,H676&lt;='Intersection Mileposts'!$G$18),"Y",IF(AND(H676&gt;='Intersection Mileposts'!$F$19,H676&lt;='Intersection Mileposts'!$G$19),"Y",IF(AND(H676&gt;='Intersection Mileposts'!$F$20,H676&lt;='Intersection Mileposts'!$G$20),"Y",IF(AND(H676&gt;='Intersection Mileposts'!$F$21,H676&lt;='Intersection Mileposts'!$G$21),"Y",IF(AND(H676&gt;='Intersection Mileposts'!$F$22,H676&lt;='Intersection Mileposts'!$G$22),"Y",IF(AND(H676&gt;='Intersection Mileposts'!$F$23,H676&lt;='Intersection Mileposts'!$G$23),"Y",IF(AND(H676&gt;='Intersection Mileposts'!$F$24,H676&lt;='Intersection Mileposts'!$G$24),"Y",IF(AND(H676&gt;='Intersection Mileposts'!$F$25,H676&lt;='Intersection Mileposts'!$G$25),"Y",IF(AND(H676&gt;='Intersection Mileposts'!$F$26,H676&lt;='Intersection Mileposts'!$G$26),"Y",IF(AND(H676&gt;='Intersection Mileposts'!$F$27,H676&lt;='Intersection Mileposts'!$G$27),"Y",IF(AND(H676&gt;='Intersection Mileposts'!$F$28,H676&lt;='Intersection Mileposts'!$G$28),"Y",IF(AND(H676&gt;='Intersection Mileposts'!$F$29,H676&lt;='Intersection Mileposts'!$G$29),"Y", IF(AND(H676&gt;='Intersection Mileposts'!$F$30,H676&lt;='Intersection Mileposts'!$G$30),"Y",IF(AND(H676&gt;='Intersection Mileposts'!$F$31,H676&lt;='Intersection Mileposts'!$G$31),"Y",IF(AND(H676&gt;='Intersection Mileposts'!$F$32,H676&lt;='Intersection Mileposts'!$G$32),"Y",IF(AND(H676&gt;='Intersection Mileposts'!$F$33,H676&lt;='Intersection Mileposts'!$G$33),"Y",IF(AND(H676&gt;='Intersection Mileposts'!$F$34,H676&lt;='Intersection Mileposts'!$G$34),"Y",IF(AND(H676&gt;='Intersection Mileposts'!$F$35,H676&lt;='Intersection Mileposts'!$G$35),"Y",IF(AND(H676&gt;='Intersection Mileposts'!$F$36,H676&lt;='Intersection Mileposts'!$G$36),"Y",IF(AND(H676&gt;='Intersection Mileposts'!$F$37,H676&lt;='Intersection Mileposts'!$G$37),"Y",IF(AND(H676&gt;='Intersection Mileposts'!$F$38,H676&lt;='Intersection Mileposts'!$G$38),"Y",IF(AND(H676&gt;='Intersection Mileposts'!$F$39,H676&lt;='Intersection Mileposts'!$G$39),"Y","N"))))))))))))))))))))))))))))))))))))</f>
        <v/>
      </c>
    </row>
    <row r="677" spans="1:46" x14ac:dyDescent="0.3">
      <c r="A677" s="279"/>
      <c r="B677" s="261"/>
      <c r="C677" s="262"/>
      <c r="D677" s="262"/>
      <c r="E677" s="262"/>
      <c r="F677" s="262"/>
      <c r="G677" s="284"/>
      <c r="H677" s="286"/>
      <c r="I677" s="279"/>
      <c r="J677" s="260"/>
      <c r="K677" s="260"/>
      <c r="L677" s="280"/>
      <c r="M677" s="275"/>
      <c r="N677" s="263"/>
      <c r="P677" s="264" t="str">
        <f>IF(R677 = "", "", COUNT($R$4:R677))</f>
        <v/>
      </c>
      <c r="Q677" s="264" t="str">
        <f t="shared" si="85"/>
        <v/>
      </c>
      <c r="R677" s="265" t="str">
        <f t="shared" si="86"/>
        <v/>
      </c>
      <c r="S677" s="266" t="str">
        <f t="shared" si="91"/>
        <v/>
      </c>
      <c r="T677" s="267" t="str">
        <f t="shared" si="87"/>
        <v/>
      </c>
      <c r="U677" s="268" t="str">
        <f t="shared" si="92"/>
        <v/>
      </c>
      <c r="V677" s="269" t="str">
        <f t="shared" si="88"/>
        <v/>
      </c>
      <c r="W677" s="5"/>
      <c r="AR677" s="2" t="str">
        <f t="shared" si="90"/>
        <v/>
      </c>
      <c r="AS677" s="2" t="str">
        <f t="shared" si="89"/>
        <v/>
      </c>
      <c r="AT677" s="2" t="str">
        <f>IF(AR677="","",IF(AND(H677&gt;='Intersection Mileposts'!$F$5,H677&lt;='Intersection Mileposts'!$G$5),"Y",IF(AND(H677&gt;='Intersection Mileposts'!$F$6,H677&lt;='Intersection Mileposts'!$G$6),"Y",IF(AND(H677&gt;='Intersection Mileposts'!$F$7,H677&lt;='Intersection Mileposts'!$G$7),"Y",IF(AND(H677&gt;='Intersection Mileposts'!$F$8,H677&lt;='Intersection Mileposts'!$G$8),"Y",IF(AND(H677&gt;='Intersection Mileposts'!$F$9,H677&lt;='Intersection Mileposts'!$G$9),"Y",IF(AND(H677&gt;='Intersection Mileposts'!$F$10,H677&lt;='Intersection Mileposts'!$G$10),"Y",IF(AND(H677&gt;='Intersection Mileposts'!$F$11,H677&lt;='Intersection Mileposts'!$G$11),"Y",IF(AND(H677&gt;='Intersection Mileposts'!$F$12,H677&lt;='Intersection Mileposts'!$G$12),"Y",IF(AND(H677&gt;='Intersection Mileposts'!$F$13,H677&lt;='Intersection Mileposts'!$G$13),"Y",IF(AND(H677&gt;='Intersection Mileposts'!$F$14,H677&lt;='Intersection Mileposts'!$G$14),"Y",IF(AND(H677&gt;='Intersection Mileposts'!$F$15,H677&lt;='Intersection Mileposts'!$G$15),"Y",IF(AND(H677&gt;='Intersection Mileposts'!$F$16,H677&lt;='Intersection Mileposts'!$G$16),"Y",IF(AND(H677&gt;='Intersection Mileposts'!$F$17,H677&lt;='Intersection Mileposts'!$G$17),"Y",IF(AND(H677&gt;='Intersection Mileposts'!$F$18,H677&lt;='Intersection Mileposts'!$G$18),"Y",IF(AND(H677&gt;='Intersection Mileposts'!$F$19,H677&lt;='Intersection Mileposts'!$G$19),"Y",IF(AND(H677&gt;='Intersection Mileposts'!$F$20,H677&lt;='Intersection Mileposts'!$G$20),"Y",IF(AND(H677&gt;='Intersection Mileposts'!$F$21,H677&lt;='Intersection Mileposts'!$G$21),"Y",IF(AND(H677&gt;='Intersection Mileposts'!$F$22,H677&lt;='Intersection Mileposts'!$G$22),"Y",IF(AND(H677&gt;='Intersection Mileposts'!$F$23,H677&lt;='Intersection Mileposts'!$G$23),"Y",IF(AND(H677&gt;='Intersection Mileposts'!$F$24,H677&lt;='Intersection Mileposts'!$G$24),"Y",IF(AND(H677&gt;='Intersection Mileposts'!$F$25,H677&lt;='Intersection Mileposts'!$G$25),"Y",IF(AND(H677&gt;='Intersection Mileposts'!$F$26,H677&lt;='Intersection Mileposts'!$G$26),"Y",IF(AND(H677&gt;='Intersection Mileposts'!$F$27,H677&lt;='Intersection Mileposts'!$G$27),"Y",IF(AND(H677&gt;='Intersection Mileposts'!$F$28,H677&lt;='Intersection Mileposts'!$G$28),"Y",IF(AND(H677&gt;='Intersection Mileposts'!$F$29,H677&lt;='Intersection Mileposts'!$G$29),"Y", IF(AND(H677&gt;='Intersection Mileposts'!$F$30,H677&lt;='Intersection Mileposts'!$G$30),"Y",IF(AND(H677&gt;='Intersection Mileposts'!$F$31,H677&lt;='Intersection Mileposts'!$G$31),"Y",IF(AND(H677&gt;='Intersection Mileposts'!$F$32,H677&lt;='Intersection Mileposts'!$G$32),"Y",IF(AND(H677&gt;='Intersection Mileposts'!$F$33,H677&lt;='Intersection Mileposts'!$G$33),"Y",IF(AND(H677&gt;='Intersection Mileposts'!$F$34,H677&lt;='Intersection Mileposts'!$G$34),"Y",IF(AND(H677&gt;='Intersection Mileposts'!$F$35,H677&lt;='Intersection Mileposts'!$G$35),"Y",IF(AND(H677&gt;='Intersection Mileposts'!$F$36,H677&lt;='Intersection Mileposts'!$G$36),"Y",IF(AND(H677&gt;='Intersection Mileposts'!$F$37,H677&lt;='Intersection Mileposts'!$G$37),"Y",IF(AND(H677&gt;='Intersection Mileposts'!$F$38,H677&lt;='Intersection Mileposts'!$G$38),"Y",IF(AND(H677&gt;='Intersection Mileposts'!$F$39,H677&lt;='Intersection Mileposts'!$G$39),"Y","N"))))))))))))))))))))))))))))))))))))</f>
        <v/>
      </c>
    </row>
    <row r="678" spans="1:46" x14ac:dyDescent="0.3">
      <c r="A678" s="279"/>
      <c r="B678" s="261"/>
      <c r="C678" s="262"/>
      <c r="D678" s="262"/>
      <c r="E678" s="262"/>
      <c r="F678" s="262"/>
      <c r="G678" s="284"/>
      <c r="H678" s="286"/>
      <c r="I678" s="279"/>
      <c r="J678" s="260"/>
      <c r="K678" s="260"/>
      <c r="L678" s="280"/>
      <c r="M678" s="275"/>
      <c r="N678" s="263"/>
      <c r="P678" s="264" t="str">
        <f>IF(R678 = "", "", COUNT($R$4:R678))</f>
        <v/>
      </c>
      <c r="Q678" s="264" t="str">
        <f t="shared" si="85"/>
        <v/>
      </c>
      <c r="R678" s="265" t="str">
        <f t="shared" si="86"/>
        <v/>
      </c>
      <c r="S678" s="266" t="str">
        <f t="shared" si="91"/>
        <v/>
      </c>
      <c r="T678" s="267" t="str">
        <f t="shared" si="87"/>
        <v/>
      </c>
      <c r="U678" s="268" t="str">
        <f t="shared" si="92"/>
        <v/>
      </c>
      <c r="V678" s="269" t="str">
        <f t="shared" si="88"/>
        <v/>
      </c>
      <c r="W678" s="5"/>
      <c r="AR678" s="2" t="str">
        <f t="shared" si="90"/>
        <v/>
      </c>
      <c r="AS678" s="2" t="str">
        <f t="shared" si="89"/>
        <v/>
      </c>
      <c r="AT678" s="2" t="str">
        <f>IF(AR678="","",IF(AND(H678&gt;='Intersection Mileposts'!$F$5,H678&lt;='Intersection Mileposts'!$G$5),"Y",IF(AND(H678&gt;='Intersection Mileposts'!$F$6,H678&lt;='Intersection Mileposts'!$G$6),"Y",IF(AND(H678&gt;='Intersection Mileposts'!$F$7,H678&lt;='Intersection Mileposts'!$G$7),"Y",IF(AND(H678&gt;='Intersection Mileposts'!$F$8,H678&lt;='Intersection Mileposts'!$G$8),"Y",IF(AND(H678&gt;='Intersection Mileposts'!$F$9,H678&lt;='Intersection Mileposts'!$G$9),"Y",IF(AND(H678&gt;='Intersection Mileposts'!$F$10,H678&lt;='Intersection Mileposts'!$G$10),"Y",IF(AND(H678&gt;='Intersection Mileposts'!$F$11,H678&lt;='Intersection Mileposts'!$G$11),"Y",IF(AND(H678&gt;='Intersection Mileposts'!$F$12,H678&lt;='Intersection Mileposts'!$G$12),"Y",IF(AND(H678&gt;='Intersection Mileposts'!$F$13,H678&lt;='Intersection Mileposts'!$G$13),"Y",IF(AND(H678&gt;='Intersection Mileposts'!$F$14,H678&lt;='Intersection Mileposts'!$G$14),"Y",IF(AND(H678&gt;='Intersection Mileposts'!$F$15,H678&lt;='Intersection Mileposts'!$G$15),"Y",IF(AND(H678&gt;='Intersection Mileposts'!$F$16,H678&lt;='Intersection Mileposts'!$G$16),"Y",IF(AND(H678&gt;='Intersection Mileposts'!$F$17,H678&lt;='Intersection Mileposts'!$G$17),"Y",IF(AND(H678&gt;='Intersection Mileposts'!$F$18,H678&lt;='Intersection Mileposts'!$G$18),"Y",IF(AND(H678&gt;='Intersection Mileposts'!$F$19,H678&lt;='Intersection Mileposts'!$G$19),"Y",IF(AND(H678&gt;='Intersection Mileposts'!$F$20,H678&lt;='Intersection Mileposts'!$G$20),"Y",IF(AND(H678&gt;='Intersection Mileposts'!$F$21,H678&lt;='Intersection Mileposts'!$G$21),"Y",IF(AND(H678&gt;='Intersection Mileposts'!$F$22,H678&lt;='Intersection Mileposts'!$G$22),"Y",IF(AND(H678&gt;='Intersection Mileposts'!$F$23,H678&lt;='Intersection Mileposts'!$G$23),"Y",IF(AND(H678&gt;='Intersection Mileposts'!$F$24,H678&lt;='Intersection Mileposts'!$G$24),"Y",IF(AND(H678&gt;='Intersection Mileposts'!$F$25,H678&lt;='Intersection Mileposts'!$G$25),"Y",IF(AND(H678&gt;='Intersection Mileposts'!$F$26,H678&lt;='Intersection Mileposts'!$G$26),"Y",IF(AND(H678&gt;='Intersection Mileposts'!$F$27,H678&lt;='Intersection Mileposts'!$G$27),"Y",IF(AND(H678&gt;='Intersection Mileposts'!$F$28,H678&lt;='Intersection Mileposts'!$G$28),"Y",IF(AND(H678&gt;='Intersection Mileposts'!$F$29,H678&lt;='Intersection Mileposts'!$G$29),"Y", IF(AND(H678&gt;='Intersection Mileposts'!$F$30,H678&lt;='Intersection Mileposts'!$G$30),"Y",IF(AND(H678&gt;='Intersection Mileposts'!$F$31,H678&lt;='Intersection Mileposts'!$G$31),"Y",IF(AND(H678&gt;='Intersection Mileposts'!$F$32,H678&lt;='Intersection Mileposts'!$G$32),"Y",IF(AND(H678&gt;='Intersection Mileposts'!$F$33,H678&lt;='Intersection Mileposts'!$G$33),"Y",IF(AND(H678&gt;='Intersection Mileposts'!$F$34,H678&lt;='Intersection Mileposts'!$G$34),"Y",IF(AND(H678&gt;='Intersection Mileposts'!$F$35,H678&lt;='Intersection Mileposts'!$G$35),"Y",IF(AND(H678&gt;='Intersection Mileposts'!$F$36,H678&lt;='Intersection Mileposts'!$G$36),"Y",IF(AND(H678&gt;='Intersection Mileposts'!$F$37,H678&lt;='Intersection Mileposts'!$G$37),"Y",IF(AND(H678&gt;='Intersection Mileposts'!$F$38,H678&lt;='Intersection Mileposts'!$G$38),"Y",IF(AND(H678&gt;='Intersection Mileposts'!$F$39,H678&lt;='Intersection Mileposts'!$G$39),"Y","N"))))))))))))))))))))))))))))))))))))</f>
        <v/>
      </c>
    </row>
    <row r="679" spans="1:46" x14ac:dyDescent="0.3">
      <c r="A679" s="279"/>
      <c r="B679" s="261"/>
      <c r="C679" s="262"/>
      <c r="D679" s="262"/>
      <c r="E679" s="262"/>
      <c r="F679" s="262"/>
      <c r="G679" s="284"/>
      <c r="H679" s="286"/>
      <c r="I679" s="279"/>
      <c r="J679" s="260"/>
      <c r="K679" s="260"/>
      <c r="L679" s="280"/>
      <c r="M679" s="275"/>
      <c r="N679" s="263"/>
      <c r="P679" s="264" t="str">
        <f>IF(R679 = "", "", COUNT($R$4:R679))</f>
        <v/>
      </c>
      <c r="Q679" s="264" t="str">
        <f t="shared" si="85"/>
        <v/>
      </c>
      <c r="R679" s="265" t="str">
        <f t="shared" si="86"/>
        <v/>
      </c>
      <c r="S679" s="266" t="str">
        <f t="shared" si="91"/>
        <v/>
      </c>
      <c r="T679" s="267" t="str">
        <f t="shared" si="87"/>
        <v/>
      </c>
      <c r="U679" s="268" t="str">
        <f t="shared" si="92"/>
        <v/>
      </c>
      <c r="V679" s="269" t="str">
        <f t="shared" si="88"/>
        <v/>
      </c>
      <c r="W679" s="5"/>
      <c r="AR679" s="2" t="str">
        <f t="shared" si="90"/>
        <v/>
      </c>
      <c r="AS679" s="2" t="str">
        <f t="shared" si="89"/>
        <v/>
      </c>
      <c r="AT679" s="2" t="str">
        <f>IF(AR679="","",IF(AND(H679&gt;='Intersection Mileposts'!$F$5,H679&lt;='Intersection Mileposts'!$G$5),"Y",IF(AND(H679&gt;='Intersection Mileposts'!$F$6,H679&lt;='Intersection Mileposts'!$G$6),"Y",IF(AND(H679&gt;='Intersection Mileposts'!$F$7,H679&lt;='Intersection Mileposts'!$G$7),"Y",IF(AND(H679&gt;='Intersection Mileposts'!$F$8,H679&lt;='Intersection Mileposts'!$G$8),"Y",IF(AND(H679&gt;='Intersection Mileposts'!$F$9,H679&lt;='Intersection Mileposts'!$G$9),"Y",IF(AND(H679&gt;='Intersection Mileposts'!$F$10,H679&lt;='Intersection Mileposts'!$G$10),"Y",IF(AND(H679&gt;='Intersection Mileposts'!$F$11,H679&lt;='Intersection Mileposts'!$G$11),"Y",IF(AND(H679&gt;='Intersection Mileposts'!$F$12,H679&lt;='Intersection Mileposts'!$G$12),"Y",IF(AND(H679&gt;='Intersection Mileposts'!$F$13,H679&lt;='Intersection Mileposts'!$G$13),"Y",IF(AND(H679&gt;='Intersection Mileposts'!$F$14,H679&lt;='Intersection Mileposts'!$G$14),"Y",IF(AND(H679&gt;='Intersection Mileposts'!$F$15,H679&lt;='Intersection Mileposts'!$G$15),"Y",IF(AND(H679&gt;='Intersection Mileposts'!$F$16,H679&lt;='Intersection Mileposts'!$G$16),"Y",IF(AND(H679&gt;='Intersection Mileposts'!$F$17,H679&lt;='Intersection Mileposts'!$G$17),"Y",IF(AND(H679&gt;='Intersection Mileposts'!$F$18,H679&lt;='Intersection Mileposts'!$G$18),"Y",IF(AND(H679&gt;='Intersection Mileposts'!$F$19,H679&lt;='Intersection Mileposts'!$G$19),"Y",IF(AND(H679&gt;='Intersection Mileposts'!$F$20,H679&lt;='Intersection Mileposts'!$G$20),"Y",IF(AND(H679&gt;='Intersection Mileposts'!$F$21,H679&lt;='Intersection Mileposts'!$G$21),"Y",IF(AND(H679&gt;='Intersection Mileposts'!$F$22,H679&lt;='Intersection Mileposts'!$G$22),"Y",IF(AND(H679&gt;='Intersection Mileposts'!$F$23,H679&lt;='Intersection Mileposts'!$G$23),"Y",IF(AND(H679&gt;='Intersection Mileposts'!$F$24,H679&lt;='Intersection Mileposts'!$G$24),"Y",IF(AND(H679&gt;='Intersection Mileposts'!$F$25,H679&lt;='Intersection Mileposts'!$G$25),"Y",IF(AND(H679&gt;='Intersection Mileposts'!$F$26,H679&lt;='Intersection Mileposts'!$G$26),"Y",IF(AND(H679&gt;='Intersection Mileposts'!$F$27,H679&lt;='Intersection Mileposts'!$G$27),"Y",IF(AND(H679&gt;='Intersection Mileposts'!$F$28,H679&lt;='Intersection Mileposts'!$G$28),"Y",IF(AND(H679&gt;='Intersection Mileposts'!$F$29,H679&lt;='Intersection Mileposts'!$G$29),"Y", IF(AND(H679&gt;='Intersection Mileposts'!$F$30,H679&lt;='Intersection Mileposts'!$G$30),"Y",IF(AND(H679&gt;='Intersection Mileposts'!$F$31,H679&lt;='Intersection Mileposts'!$G$31),"Y",IF(AND(H679&gt;='Intersection Mileposts'!$F$32,H679&lt;='Intersection Mileposts'!$G$32),"Y",IF(AND(H679&gt;='Intersection Mileposts'!$F$33,H679&lt;='Intersection Mileposts'!$G$33),"Y",IF(AND(H679&gt;='Intersection Mileposts'!$F$34,H679&lt;='Intersection Mileposts'!$G$34),"Y",IF(AND(H679&gt;='Intersection Mileposts'!$F$35,H679&lt;='Intersection Mileposts'!$G$35),"Y",IF(AND(H679&gt;='Intersection Mileposts'!$F$36,H679&lt;='Intersection Mileposts'!$G$36),"Y",IF(AND(H679&gt;='Intersection Mileposts'!$F$37,H679&lt;='Intersection Mileposts'!$G$37),"Y",IF(AND(H679&gt;='Intersection Mileposts'!$F$38,H679&lt;='Intersection Mileposts'!$G$38),"Y",IF(AND(H679&gt;='Intersection Mileposts'!$F$39,H679&lt;='Intersection Mileposts'!$G$39),"Y","N"))))))))))))))))))))))))))))))))))))</f>
        <v/>
      </c>
    </row>
    <row r="680" spans="1:46" x14ac:dyDescent="0.3">
      <c r="A680" s="279"/>
      <c r="B680" s="261"/>
      <c r="C680" s="262"/>
      <c r="D680" s="262"/>
      <c r="E680" s="262"/>
      <c r="F680" s="262"/>
      <c r="G680" s="284"/>
      <c r="H680" s="286"/>
      <c r="I680" s="279"/>
      <c r="J680" s="260"/>
      <c r="K680" s="260"/>
      <c r="L680" s="280"/>
      <c r="M680" s="275"/>
      <c r="N680" s="263"/>
      <c r="P680" s="264" t="str">
        <f>IF(R680 = "", "", COUNT($R$4:R680))</f>
        <v/>
      </c>
      <c r="Q680" s="264" t="str">
        <f t="shared" si="85"/>
        <v/>
      </c>
      <c r="R680" s="265" t="str">
        <f t="shared" si="86"/>
        <v/>
      </c>
      <c r="S680" s="266" t="str">
        <f t="shared" si="91"/>
        <v/>
      </c>
      <c r="T680" s="267" t="str">
        <f t="shared" si="87"/>
        <v/>
      </c>
      <c r="U680" s="268" t="str">
        <f t="shared" si="92"/>
        <v/>
      </c>
      <c r="V680" s="269" t="str">
        <f t="shared" si="88"/>
        <v/>
      </c>
      <c r="W680" s="5"/>
      <c r="AR680" s="2" t="str">
        <f t="shared" si="90"/>
        <v/>
      </c>
      <c r="AS680" s="2" t="str">
        <f t="shared" si="89"/>
        <v/>
      </c>
      <c r="AT680" s="2" t="str">
        <f>IF(AR680="","",IF(AND(H680&gt;='Intersection Mileposts'!$F$5,H680&lt;='Intersection Mileposts'!$G$5),"Y",IF(AND(H680&gt;='Intersection Mileposts'!$F$6,H680&lt;='Intersection Mileposts'!$G$6),"Y",IF(AND(H680&gt;='Intersection Mileposts'!$F$7,H680&lt;='Intersection Mileposts'!$G$7),"Y",IF(AND(H680&gt;='Intersection Mileposts'!$F$8,H680&lt;='Intersection Mileposts'!$G$8),"Y",IF(AND(H680&gt;='Intersection Mileposts'!$F$9,H680&lt;='Intersection Mileposts'!$G$9),"Y",IF(AND(H680&gt;='Intersection Mileposts'!$F$10,H680&lt;='Intersection Mileposts'!$G$10),"Y",IF(AND(H680&gt;='Intersection Mileposts'!$F$11,H680&lt;='Intersection Mileposts'!$G$11),"Y",IF(AND(H680&gt;='Intersection Mileposts'!$F$12,H680&lt;='Intersection Mileposts'!$G$12),"Y",IF(AND(H680&gt;='Intersection Mileposts'!$F$13,H680&lt;='Intersection Mileposts'!$G$13),"Y",IF(AND(H680&gt;='Intersection Mileposts'!$F$14,H680&lt;='Intersection Mileposts'!$G$14),"Y",IF(AND(H680&gt;='Intersection Mileposts'!$F$15,H680&lt;='Intersection Mileposts'!$G$15),"Y",IF(AND(H680&gt;='Intersection Mileposts'!$F$16,H680&lt;='Intersection Mileposts'!$G$16),"Y",IF(AND(H680&gt;='Intersection Mileposts'!$F$17,H680&lt;='Intersection Mileposts'!$G$17),"Y",IF(AND(H680&gt;='Intersection Mileposts'!$F$18,H680&lt;='Intersection Mileposts'!$G$18),"Y",IF(AND(H680&gt;='Intersection Mileposts'!$F$19,H680&lt;='Intersection Mileposts'!$G$19),"Y",IF(AND(H680&gt;='Intersection Mileposts'!$F$20,H680&lt;='Intersection Mileposts'!$G$20),"Y",IF(AND(H680&gt;='Intersection Mileposts'!$F$21,H680&lt;='Intersection Mileposts'!$G$21),"Y",IF(AND(H680&gt;='Intersection Mileposts'!$F$22,H680&lt;='Intersection Mileposts'!$G$22),"Y",IF(AND(H680&gt;='Intersection Mileposts'!$F$23,H680&lt;='Intersection Mileposts'!$G$23),"Y",IF(AND(H680&gt;='Intersection Mileposts'!$F$24,H680&lt;='Intersection Mileposts'!$G$24),"Y",IF(AND(H680&gt;='Intersection Mileposts'!$F$25,H680&lt;='Intersection Mileposts'!$G$25),"Y",IF(AND(H680&gt;='Intersection Mileposts'!$F$26,H680&lt;='Intersection Mileposts'!$G$26),"Y",IF(AND(H680&gt;='Intersection Mileposts'!$F$27,H680&lt;='Intersection Mileposts'!$G$27),"Y",IF(AND(H680&gt;='Intersection Mileposts'!$F$28,H680&lt;='Intersection Mileposts'!$G$28),"Y",IF(AND(H680&gt;='Intersection Mileposts'!$F$29,H680&lt;='Intersection Mileposts'!$G$29),"Y", IF(AND(H680&gt;='Intersection Mileposts'!$F$30,H680&lt;='Intersection Mileposts'!$G$30),"Y",IF(AND(H680&gt;='Intersection Mileposts'!$F$31,H680&lt;='Intersection Mileposts'!$G$31),"Y",IF(AND(H680&gt;='Intersection Mileposts'!$F$32,H680&lt;='Intersection Mileposts'!$G$32),"Y",IF(AND(H680&gt;='Intersection Mileposts'!$F$33,H680&lt;='Intersection Mileposts'!$G$33),"Y",IF(AND(H680&gt;='Intersection Mileposts'!$F$34,H680&lt;='Intersection Mileposts'!$G$34),"Y",IF(AND(H680&gt;='Intersection Mileposts'!$F$35,H680&lt;='Intersection Mileposts'!$G$35),"Y",IF(AND(H680&gt;='Intersection Mileposts'!$F$36,H680&lt;='Intersection Mileposts'!$G$36),"Y",IF(AND(H680&gt;='Intersection Mileposts'!$F$37,H680&lt;='Intersection Mileposts'!$G$37),"Y",IF(AND(H680&gt;='Intersection Mileposts'!$F$38,H680&lt;='Intersection Mileposts'!$G$38),"Y",IF(AND(H680&gt;='Intersection Mileposts'!$F$39,H680&lt;='Intersection Mileposts'!$G$39),"Y","N"))))))))))))))))))))))))))))))))))))</f>
        <v/>
      </c>
    </row>
    <row r="681" spans="1:46" x14ac:dyDescent="0.3">
      <c r="A681" s="279"/>
      <c r="B681" s="261"/>
      <c r="C681" s="262"/>
      <c r="D681" s="262"/>
      <c r="E681" s="262"/>
      <c r="F681" s="262"/>
      <c r="G681" s="284"/>
      <c r="H681" s="286"/>
      <c r="I681" s="279"/>
      <c r="J681" s="260"/>
      <c r="K681" s="260"/>
      <c r="L681" s="280"/>
      <c r="M681" s="275"/>
      <c r="N681" s="263"/>
      <c r="P681" s="264" t="str">
        <f>IF(R681 = "", "", COUNT($R$4:R681))</f>
        <v/>
      </c>
      <c r="Q681" s="264" t="str">
        <f t="shared" si="85"/>
        <v/>
      </c>
      <c r="R681" s="265" t="str">
        <f t="shared" si="86"/>
        <v/>
      </c>
      <c r="S681" s="266" t="str">
        <f t="shared" si="91"/>
        <v/>
      </c>
      <c r="T681" s="267" t="str">
        <f t="shared" si="87"/>
        <v/>
      </c>
      <c r="U681" s="268" t="str">
        <f t="shared" si="92"/>
        <v/>
      </c>
      <c r="V681" s="269" t="str">
        <f t="shared" si="88"/>
        <v/>
      </c>
      <c r="W681" s="5"/>
      <c r="AR681" s="2" t="str">
        <f t="shared" si="90"/>
        <v/>
      </c>
      <c r="AS681" s="2" t="str">
        <f t="shared" si="89"/>
        <v/>
      </c>
      <c r="AT681" s="2" t="str">
        <f>IF(AR681="","",IF(AND(H681&gt;='Intersection Mileposts'!$F$5,H681&lt;='Intersection Mileposts'!$G$5),"Y",IF(AND(H681&gt;='Intersection Mileposts'!$F$6,H681&lt;='Intersection Mileposts'!$G$6),"Y",IF(AND(H681&gt;='Intersection Mileposts'!$F$7,H681&lt;='Intersection Mileposts'!$G$7),"Y",IF(AND(H681&gt;='Intersection Mileposts'!$F$8,H681&lt;='Intersection Mileposts'!$G$8),"Y",IF(AND(H681&gt;='Intersection Mileposts'!$F$9,H681&lt;='Intersection Mileposts'!$G$9),"Y",IF(AND(H681&gt;='Intersection Mileposts'!$F$10,H681&lt;='Intersection Mileposts'!$G$10),"Y",IF(AND(H681&gt;='Intersection Mileposts'!$F$11,H681&lt;='Intersection Mileposts'!$G$11),"Y",IF(AND(H681&gt;='Intersection Mileposts'!$F$12,H681&lt;='Intersection Mileposts'!$G$12),"Y",IF(AND(H681&gt;='Intersection Mileposts'!$F$13,H681&lt;='Intersection Mileposts'!$G$13),"Y",IF(AND(H681&gt;='Intersection Mileposts'!$F$14,H681&lt;='Intersection Mileposts'!$G$14),"Y",IF(AND(H681&gt;='Intersection Mileposts'!$F$15,H681&lt;='Intersection Mileposts'!$G$15),"Y",IF(AND(H681&gt;='Intersection Mileposts'!$F$16,H681&lt;='Intersection Mileposts'!$G$16),"Y",IF(AND(H681&gt;='Intersection Mileposts'!$F$17,H681&lt;='Intersection Mileposts'!$G$17),"Y",IF(AND(H681&gt;='Intersection Mileposts'!$F$18,H681&lt;='Intersection Mileposts'!$G$18),"Y",IF(AND(H681&gt;='Intersection Mileposts'!$F$19,H681&lt;='Intersection Mileposts'!$G$19),"Y",IF(AND(H681&gt;='Intersection Mileposts'!$F$20,H681&lt;='Intersection Mileposts'!$G$20),"Y",IF(AND(H681&gt;='Intersection Mileposts'!$F$21,H681&lt;='Intersection Mileposts'!$G$21),"Y",IF(AND(H681&gt;='Intersection Mileposts'!$F$22,H681&lt;='Intersection Mileposts'!$G$22),"Y",IF(AND(H681&gt;='Intersection Mileposts'!$F$23,H681&lt;='Intersection Mileposts'!$G$23),"Y",IF(AND(H681&gt;='Intersection Mileposts'!$F$24,H681&lt;='Intersection Mileposts'!$G$24),"Y",IF(AND(H681&gt;='Intersection Mileposts'!$F$25,H681&lt;='Intersection Mileposts'!$G$25),"Y",IF(AND(H681&gt;='Intersection Mileposts'!$F$26,H681&lt;='Intersection Mileposts'!$G$26),"Y",IF(AND(H681&gt;='Intersection Mileposts'!$F$27,H681&lt;='Intersection Mileposts'!$G$27),"Y",IF(AND(H681&gt;='Intersection Mileposts'!$F$28,H681&lt;='Intersection Mileposts'!$G$28),"Y",IF(AND(H681&gt;='Intersection Mileposts'!$F$29,H681&lt;='Intersection Mileposts'!$G$29),"Y", IF(AND(H681&gt;='Intersection Mileposts'!$F$30,H681&lt;='Intersection Mileposts'!$G$30),"Y",IF(AND(H681&gt;='Intersection Mileposts'!$F$31,H681&lt;='Intersection Mileposts'!$G$31),"Y",IF(AND(H681&gt;='Intersection Mileposts'!$F$32,H681&lt;='Intersection Mileposts'!$G$32),"Y",IF(AND(H681&gt;='Intersection Mileposts'!$F$33,H681&lt;='Intersection Mileposts'!$G$33),"Y",IF(AND(H681&gt;='Intersection Mileposts'!$F$34,H681&lt;='Intersection Mileposts'!$G$34),"Y",IF(AND(H681&gt;='Intersection Mileposts'!$F$35,H681&lt;='Intersection Mileposts'!$G$35),"Y",IF(AND(H681&gt;='Intersection Mileposts'!$F$36,H681&lt;='Intersection Mileposts'!$G$36),"Y",IF(AND(H681&gt;='Intersection Mileposts'!$F$37,H681&lt;='Intersection Mileposts'!$G$37),"Y",IF(AND(H681&gt;='Intersection Mileposts'!$F$38,H681&lt;='Intersection Mileposts'!$G$38),"Y",IF(AND(H681&gt;='Intersection Mileposts'!$F$39,H681&lt;='Intersection Mileposts'!$G$39),"Y","N"))))))))))))))))))))))))))))))))))))</f>
        <v/>
      </c>
    </row>
    <row r="682" spans="1:46" x14ac:dyDescent="0.3">
      <c r="A682" s="279"/>
      <c r="B682" s="261"/>
      <c r="C682" s="262"/>
      <c r="D682" s="262"/>
      <c r="E682" s="262"/>
      <c r="F682" s="262"/>
      <c r="G682" s="284"/>
      <c r="H682" s="286"/>
      <c r="I682" s="279"/>
      <c r="J682" s="260"/>
      <c r="K682" s="260"/>
      <c r="L682" s="280"/>
      <c r="M682" s="275"/>
      <c r="N682" s="263"/>
      <c r="P682" s="264" t="str">
        <f>IF(R682 = "", "", COUNT($R$4:R682))</f>
        <v/>
      </c>
      <c r="Q682" s="264" t="str">
        <f t="shared" si="85"/>
        <v/>
      </c>
      <c r="R682" s="265" t="str">
        <f t="shared" si="86"/>
        <v/>
      </c>
      <c r="S682" s="266" t="str">
        <f t="shared" si="91"/>
        <v/>
      </c>
      <c r="T682" s="267" t="str">
        <f t="shared" si="87"/>
        <v/>
      </c>
      <c r="U682" s="268" t="str">
        <f t="shared" si="92"/>
        <v/>
      </c>
      <c r="V682" s="269" t="str">
        <f t="shared" si="88"/>
        <v/>
      </c>
      <c r="W682" s="5"/>
      <c r="AR682" s="2" t="str">
        <f t="shared" si="90"/>
        <v/>
      </c>
      <c r="AS682" s="2" t="str">
        <f t="shared" si="89"/>
        <v/>
      </c>
      <c r="AT682" s="2" t="str">
        <f>IF(AR682="","",IF(AND(H682&gt;='Intersection Mileposts'!$F$5,H682&lt;='Intersection Mileposts'!$G$5),"Y",IF(AND(H682&gt;='Intersection Mileposts'!$F$6,H682&lt;='Intersection Mileposts'!$G$6),"Y",IF(AND(H682&gt;='Intersection Mileposts'!$F$7,H682&lt;='Intersection Mileposts'!$G$7),"Y",IF(AND(H682&gt;='Intersection Mileposts'!$F$8,H682&lt;='Intersection Mileposts'!$G$8),"Y",IF(AND(H682&gt;='Intersection Mileposts'!$F$9,H682&lt;='Intersection Mileposts'!$G$9),"Y",IF(AND(H682&gt;='Intersection Mileposts'!$F$10,H682&lt;='Intersection Mileposts'!$G$10),"Y",IF(AND(H682&gt;='Intersection Mileposts'!$F$11,H682&lt;='Intersection Mileposts'!$G$11),"Y",IF(AND(H682&gt;='Intersection Mileposts'!$F$12,H682&lt;='Intersection Mileposts'!$G$12),"Y",IF(AND(H682&gt;='Intersection Mileposts'!$F$13,H682&lt;='Intersection Mileposts'!$G$13),"Y",IF(AND(H682&gt;='Intersection Mileposts'!$F$14,H682&lt;='Intersection Mileposts'!$G$14),"Y",IF(AND(H682&gt;='Intersection Mileposts'!$F$15,H682&lt;='Intersection Mileposts'!$G$15),"Y",IF(AND(H682&gt;='Intersection Mileposts'!$F$16,H682&lt;='Intersection Mileposts'!$G$16),"Y",IF(AND(H682&gt;='Intersection Mileposts'!$F$17,H682&lt;='Intersection Mileposts'!$G$17),"Y",IF(AND(H682&gt;='Intersection Mileposts'!$F$18,H682&lt;='Intersection Mileposts'!$G$18),"Y",IF(AND(H682&gt;='Intersection Mileposts'!$F$19,H682&lt;='Intersection Mileposts'!$G$19),"Y",IF(AND(H682&gt;='Intersection Mileposts'!$F$20,H682&lt;='Intersection Mileposts'!$G$20),"Y",IF(AND(H682&gt;='Intersection Mileposts'!$F$21,H682&lt;='Intersection Mileposts'!$G$21),"Y",IF(AND(H682&gt;='Intersection Mileposts'!$F$22,H682&lt;='Intersection Mileposts'!$G$22),"Y",IF(AND(H682&gt;='Intersection Mileposts'!$F$23,H682&lt;='Intersection Mileposts'!$G$23),"Y",IF(AND(H682&gt;='Intersection Mileposts'!$F$24,H682&lt;='Intersection Mileposts'!$G$24),"Y",IF(AND(H682&gt;='Intersection Mileposts'!$F$25,H682&lt;='Intersection Mileposts'!$G$25),"Y",IF(AND(H682&gt;='Intersection Mileposts'!$F$26,H682&lt;='Intersection Mileposts'!$G$26),"Y",IF(AND(H682&gt;='Intersection Mileposts'!$F$27,H682&lt;='Intersection Mileposts'!$G$27),"Y",IF(AND(H682&gt;='Intersection Mileposts'!$F$28,H682&lt;='Intersection Mileposts'!$G$28),"Y",IF(AND(H682&gt;='Intersection Mileposts'!$F$29,H682&lt;='Intersection Mileposts'!$G$29),"Y", IF(AND(H682&gt;='Intersection Mileposts'!$F$30,H682&lt;='Intersection Mileposts'!$G$30),"Y",IF(AND(H682&gt;='Intersection Mileposts'!$F$31,H682&lt;='Intersection Mileposts'!$G$31),"Y",IF(AND(H682&gt;='Intersection Mileposts'!$F$32,H682&lt;='Intersection Mileposts'!$G$32),"Y",IF(AND(H682&gt;='Intersection Mileposts'!$F$33,H682&lt;='Intersection Mileposts'!$G$33),"Y",IF(AND(H682&gt;='Intersection Mileposts'!$F$34,H682&lt;='Intersection Mileposts'!$G$34),"Y",IF(AND(H682&gt;='Intersection Mileposts'!$F$35,H682&lt;='Intersection Mileposts'!$G$35),"Y",IF(AND(H682&gt;='Intersection Mileposts'!$F$36,H682&lt;='Intersection Mileposts'!$G$36),"Y",IF(AND(H682&gt;='Intersection Mileposts'!$F$37,H682&lt;='Intersection Mileposts'!$G$37),"Y",IF(AND(H682&gt;='Intersection Mileposts'!$F$38,H682&lt;='Intersection Mileposts'!$G$38),"Y",IF(AND(H682&gt;='Intersection Mileposts'!$F$39,H682&lt;='Intersection Mileposts'!$G$39),"Y","N"))))))))))))))))))))))))))))))))))))</f>
        <v/>
      </c>
    </row>
    <row r="683" spans="1:46" x14ac:dyDescent="0.3">
      <c r="A683" s="279"/>
      <c r="B683" s="261"/>
      <c r="C683" s="262"/>
      <c r="D683" s="262"/>
      <c r="E683" s="262"/>
      <c r="F683" s="262"/>
      <c r="G683" s="284"/>
      <c r="H683" s="286"/>
      <c r="I683" s="279"/>
      <c r="J683" s="260"/>
      <c r="K683" s="260"/>
      <c r="L683" s="280"/>
      <c r="M683" s="275"/>
      <c r="N683" s="263"/>
      <c r="P683" s="264" t="str">
        <f>IF(R683 = "", "", COUNT($R$4:R683))</f>
        <v/>
      </c>
      <c r="Q683" s="264" t="str">
        <f t="shared" si="85"/>
        <v/>
      </c>
      <c r="R683" s="265" t="str">
        <f t="shared" si="86"/>
        <v/>
      </c>
      <c r="S683" s="266" t="str">
        <f t="shared" si="91"/>
        <v/>
      </c>
      <c r="T683" s="267" t="str">
        <f t="shared" si="87"/>
        <v/>
      </c>
      <c r="U683" s="268" t="str">
        <f t="shared" si="92"/>
        <v/>
      </c>
      <c r="V683" s="269" t="str">
        <f t="shared" si="88"/>
        <v/>
      </c>
      <c r="W683" s="5"/>
      <c r="AR683" s="2" t="str">
        <f t="shared" si="90"/>
        <v/>
      </c>
      <c r="AS683" s="2" t="str">
        <f t="shared" si="89"/>
        <v/>
      </c>
      <c r="AT683" s="2" t="str">
        <f>IF(AR683="","",IF(AND(H683&gt;='Intersection Mileposts'!$F$5,H683&lt;='Intersection Mileposts'!$G$5),"Y",IF(AND(H683&gt;='Intersection Mileposts'!$F$6,H683&lt;='Intersection Mileposts'!$G$6),"Y",IF(AND(H683&gt;='Intersection Mileposts'!$F$7,H683&lt;='Intersection Mileposts'!$G$7),"Y",IF(AND(H683&gt;='Intersection Mileposts'!$F$8,H683&lt;='Intersection Mileposts'!$G$8),"Y",IF(AND(H683&gt;='Intersection Mileposts'!$F$9,H683&lt;='Intersection Mileposts'!$G$9),"Y",IF(AND(H683&gt;='Intersection Mileposts'!$F$10,H683&lt;='Intersection Mileposts'!$G$10),"Y",IF(AND(H683&gt;='Intersection Mileposts'!$F$11,H683&lt;='Intersection Mileposts'!$G$11),"Y",IF(AND(H683&gt;='Intersection Mileposts'!$F$12,H683&lt;='Intersection Mileposts'!$G$12),"Y",IF(AND(H683&gt;='Intersection Mileposts'!$F$13,H683&lt;='Intersection Mileposts'!$G$13),"Y",IF(AND(H683&gt;='Intersection Mileposts'!$F$14,H683&lt;='Intersection Mileposts'!$G$14),"Y",IF(AND(H683&gt;='Intersection Mileposts'!$F$15,H683&lt;='Intersection Mileposts'!$G$15),"Y",IF(AND(H683&gt;='Intersection Mileposts'!$F$16,H683&lt;='Intersection Mileposts'!$G$16),"Y",IF(AND(H683&gt;='Intersection Mileposts'!$F$17,H683&lt;='Intersection Mileposts'!$G$17),"Y",IF(AND(H683&gt;='Intersection Mileposts'!$F$18,H683&lt;='Intersection Mileposts'!$G$18),"Y",IF(AND(H683&gt;='Intersection Mileposts'!$F$19,H683&lt;='Intersection Mileposts'!$G$19),"Y",IF(AND(H683&gt;='Intersection Mileposts'!$F$20,H683&lt;='Intersection Mileposts'!$G$20),"Y",IF(AND(H683&gt;='Intersection Mileposts'!$F$21,H683&lt;='Intersection Mileposts'!$G$21),"Y",IF(AND(H683&gt;='Intersection Mileposts'!$F$22,H683&lt;='Intersection Mileposts'!$G$22),"Y",IF(AND(H683&gt;='Intersection Mileposts'!$F$23,H683&lt;='Intersection Mileposts'!$G$23),"Y",IF(AND(H683&gt;='Intersection Mileposts'!$F$24,H683&lt;='Intersection Mileposts'!$G$24),"Y",IF(AND(H683&gt;='Intersection Mileposts'!$F$25,H683&lt;='Intersection Mileposts'!$G$25),"Y",IF(AND(H683&gt;='Intersection Mileposts'!$F$26,H683&lt;='Intersection Mileposts'!$G$26),"Y",IF(AND(H683&gt;='Intersection Mileposts'!$F$27,H683&lt;='Intersection Mileposts'!$G$27),"Y",IF(AND(H683&gt;='Intersection Mileposts'!$F$28,H683&lt;='Intersection Mileposts'!$G$28),"Y",IF(AND(H683&gt;='Intersection Mileposts'!$F$29,H683&lt;='Intersection Mileposts'!$G$29),"Y", IF(AND(H683&gt;='Intersection Mileposts'!$F$30,H683&lt;='Intersection Mileposts'!$G$30),"Y",IF(AND(H683&gt;='Intersection Mileposts'!$F$31,H683&lt;='Intersection Mileposts'!$G$31),"Y",IF(AND(H683&gt;='Intersection Mileposts'!$F$32,H683&lt;='Intersection Mileposts'!$G$32),"Y",IF(AND(H683&gt;='Intersection Mileposts'!$F$33,H683&lt;='Intersection Mileposts'!$G$33),"Y",IF(AND(H683&gt;='Intersection Mileposts'!$F$34,H683&lt;='Intersection Mileposts'!$G$34),"Y",IF(AND(H683&gt;='Intersection Mileposts'!$F$35,H683&lt;='Intersection Mileposts'!$G$35),"Y",IF(AND(H683&gt;='Intersection Mileposts'!$F$36,H683&lt;='Intersection Mileposts'!$G$36),"Y",IF(AND(H683&gt;='Intersection Mileposts'!$F$37,H683&lt;='Intersection Mileposts'!$G$37),"Y",IF(AND(H683&gt;='Intersection Mileposts'!$F$38,H683&lt;='Intersection Mileposts'!$G$38),"Y",IF(AND(H683&gt;='Intersection Mileposts'!$F$39,H683&lt;='Intersection Mileposts'!$G$39),"Y","N"))))))))))))))))))))))))))))))))))))</f>
        <v/>
      </c>
    </row>
    <row r="684" spans="1:46" x14ac:dyDescent="0.3">
      <c r="A684" s="279"/>
      <c r="B684" s="261"/>
      <c r="C684" s="262"/>
      <c r="D684" s="262"/>
      <c r="E684" s="262"/>
      <c r="F684" s="262"/>
      <c r="G684" s="284"/>
      <c r="H684" s="286"/>
      <c r="I684" s="279"/>
      <c r="J684" s="260"/>
      <c r="K684" s="260"/>
      <c r="L684" s="280"/>
      <c r="M684" s="275"/>
      <c r="N684" s="263"/>
      <c r="P684" s="264" t="str">
        <f>IF(R684 = "", "", COUNT($R$4:R684))</f>
        <v/>
      </c>
      <c r="Q684" s="264" t="str">
        <f t="shared" si="85"/>
        <v/>
      </c>
      <c r="R684" s="265" t="str">
        <f t="shared" si="86"/>
        <v/>
      </c>
      <c r="S684" s="266" t="str">
        <f t="shared" si="91"/>
        <v/>
      </c>
      <c r="T684" s="267" t="str">
        <f t="shared" si="87"/>
        <v/>
      </c>
      <c r="U684" s="268" t="str">
        <f t="shared" si="92"/>
        <v/>
      </c>
      <c r="V684" s="269" t="str">
        <f t="shared" si="88"/>
        <v/>
      </c>
      <c r="W684" s="5"/>
      <c r="AR684" s="2" t="str">
        <f t="shared" si="90"/>
        <v/>
      </c>
      <c r="AS684" s="2" t="str">
        <f t="shared" si="89"/>
        <v/>
      </c>
      <c r="AT684" s="2" t="str">
        <f>IF(AR684="","",IF(AND(H684&gt;='Intersection Mileposts'!$F$5,H684&lt;='Intersection Mileposts'!$G$5),"Y",IF(AND(H684&gt;='Intersection Mileposts'!$F$6,H684&lt;='Intersection Mileposts'!$G$6),"Y",IF(AND(H684&gt;='Intersection Mileposts'!$F$7,H684&lt;='Intersection Mileposts'!$G$7),"Y",IF(AND(H684&gt;='Intersection Mileposts'!$F$8,H684&lt;='Intersection Mileposts'!$G$8),"Y",IF(AND(H684&gt;='Intersection Mileposts'!$F$9,H684&lt;='Intersection Mileposts'!$G$9),"Y",IF(AND(H684&gt;='Intersection Mileposts'!$F$10,H684&lt;='Intersection Mileposts'!$G$10),"Y",IF(AND(H684&gt;='Intersection Mileposts'!$F$11,H684&lt;='Intersection Mileposts'!$G$11),"Y",IF(AND(H684&gt;='Intersection Mileposts'!$F$12,H684&lt;='Intersection Mileposts'!$G$12),"Y",IF(AND(H684&gt;='Intersection Mileposts'!$F$13,H684&lt;='Intersection Mileposts'!$G$13),"Y",IF(AND(H684&gt;='Intersection Mileposts'!$F$14,H684&lt;='Intersection Mileposts'!$G$14),"Y",IF(AND(H684&gt;='Intersection Mileposts'!$F$15,H684&lt;='Intersection Mileposts'!$G$15),"Y",IF(AND(H684&gt;='Intersection Mileposts'!$F$16,H684&lt;='Intersection Mileposts'!$G$16),"Y",IF(AND(H684&gt;='Intersection Mileposts'!$F$17,H684&lt;='Intersection Mileposts'!$G$17),"Y",IF(AND(H684&gt;='Intersection Mileposts'!$F$18,H684&lt;='Intersection Mileposts'!$G$18),"Y",IF(AND(H684&gt;='Intersection Mileposts'!$F$19,H684&lt;='Intersection Mileposts'!$G$19),"Y",IF(AND(H684&gt;='Intersection Mileposts'!$F$20,H684&lt;='Intersection Mileposts'!$G$20),"Y",IF(AND(H684&gt;='Intersection Mileposts'!$F$21,H684&lt;='Intersection Mileposts'!$G$21),"Y",IF(AND(H684&gt;='Intersection Mileposts'!$F$22,H684&lt;='Intersection Mileposts'!$G$22),"Y",IF(AND(H684&gt;='Intersection Mileposts'!$F$23,H684&lt;='Intersection Mileposts'!$G$23),"Y",IF(AND(H684&gt;='Intersection Mileposts'!$F$24,H684&lt;='Intersection Mileposts'!$G$24),"Y",IF(AND(H684&gt;='Intersection Mileposts'!$F$25,H684&lt;='Intersection Mileposts'!$G$25),"Y",IF(AND(H684&gt;='Intersection Mileposts'!$F$26,H684&lt;='Intersection Mileposts'!$G$26),"Y",IF(AND(H684&gt;='Intersection Mileposts'!$F$27,H684&lt;='Intersection Mileposts'!$G$27),"Y",IF(AND(H684&gt;='Intersection Mileposts'!$F$28,H684&lt;='Intersection Mileposts'!$G$28),"Y",IF(AND(H684&gt;='Intersection Mileposts'!$F$29,H684&lt;='Intersection Mileposts'!$G$29),"Y", IF(AND(H684&gt;='Intersection Mileposts'!$F$30,H684&lt;='Intersection Mileposts'!$G$30),"Y",IF(AND(H684&gt;='Intersection Mileposts'!$F$31,H684&lt;='Intersection Mileposts'!$G$31),"Y",IF(AND(H684&gt;='Intersection Mileposts'!$F$32,H684&lt;='Intersection Mileposts'!$G$32),"Y",IF(AND(H684&gt;='Intersection Mileposts'!$F$33,H684&lt;='Intersection Mileposts'!$G$33),"Y",IF(AND(H684&gt;='Intersection Mileposts'!$F$34,H684&lt;='Intersection Mileposts'!$G$34),"Y",IF(AND(H684&gt;='Intersection Mileposts'!$F$35,H684&lt;='Intersection Mileposts'!$G$35),"Y",IF(AND(H684&gt;='Intersection Mileposts'!$F$36,H684&lt;='Intersection Mileposts'!$G$36),"Y",IF(AND(H684&gt;='Intersection Mileposts'!$F$37,H684&lt;='Intersection Mileposts'!$G$37),"Y",IF(AND(H684&gt;='Intersection Mileposts'!$F$38,H684&lt;='Intersection Mileposts'!$G$38),"Y",IF(AND(H684&gt;='Intersection Mileposts'!$F$39,H684&lt;='Intersection Mileposts'!$G$39),"Y","N"))))))))))))))))))))))))))))))))))))</f>
        <v/>
      </c>
    </row>
    <row r="685" spans="1:46" x14ac:dyDescent="0.3">
      <c r="A685" s="279"/>
      <c r="B685" s="261"/>
      <c r="C685" s="262"/>
      <c r="D685" s="262"/>
      <c r="E685" s="262"/>
      <c r="F685" s="262"/>
      <c r="G685" s="284"/>
      <c r="H685" s="286"/>
      <c r="I685" s="279"/>
      <c r="J685" s="260"/>
      <c r="K685" s="260"/>
      <c r="L685" s="280"/>
      <c r="M685" s="275"/>
      <c r="N685" s="263"/>
      <c r="P685" s="264" t="str">
        <f>IF(R685 = "", "", COUNT($R$4:R685))</f>
        <v/>
      </c>
      <c r="Q685" s="264" t="str">
        <f t="shared" si="85"/>
        <v/>
      </c>
      <c r="R685" s="265" t="str">
        <f t="shared" si="86"/>
        <v/>
      </c>
      <c r="S685" s="266" t="str">
        <f t="shared" si="91"/>
        <v/>
      </c>
      <c r="T685" s="267" t="str">
        <f t="shared" si="87"/>
        <v/>
      </c>
      <c r="U685" s="268" t="str">
        <f t="shared" si="92"/>
        <v/>
      </c>
      <c r="V685" s="269" t="str">
        <f t="shared" si="88"/>
        <v/>
      </c>
      <c r="W685" s="5"/>
      <c r="AR685" s="2" t="str">
        <f t="shared" si="90"/>
        <v/>
      </c>
      <c r="AS685" s="2" t="str">
        <f t="shared" si="89"/>
        <v/>
      </c>
      <c r="AT685" s="2" t="str">
        <f>IF(AR685="","",IF(AND(H685&gt;='Intersection Mileposts'!$F$5,H685&lt;='Intersection Mileposts'!$G$5),"Y",IF(AND(H685&gt;='Intersection Mileposts'!$F$6,H685&lt;='Intersection Mileposts'!$G$6),"Y",IF(AND(H685&gt;='Intersection Mileposts'!$F$7,H685&lt;='Intersection Mileposts'!$G$7),"Y",IF(AND(H685&gt;='Intersection Mileposts'!$F$8,H685&lt;='Intersection Mileposts'!$G$8),"Y",IF(AND(H685&gt;='Intersection Mileposts'!$F$9,H685&lt;='Intersection Mileposts'!$G$9),"Y",IF(AND(H685&gt;='Intersection Mileposts'!$F$10,H685&lt;='Intersection Mileposts'!$G$10),"Y",IF(AND(H685&gt;='Intersection Mileposts'!$F$11,H685&lt;='Intersection Mileposts'!$G$11),"Y",IF(AND(H685&gt;='Intersection Mileposts'!$F$12,H685&lt;='Intersection Mileposts'!$G$12),"Y",IF(AND(H685&gt;='Intersection Mileposts'!$F$13,H685&lt;='Intersection Mileposts'!$G$13),"Y",IF(AND(H685&gt;='Intersection Mileposts'!$F$14,H685&lt;='Intersection Mileposts'!$G$14),"Y",IF(AND(H685&gt;='Intersection Mileposts'!$F$15,H685&lt;='Intersection Mileposts'!$G$15),"Y",IF(AND(H685&gt;='Intersection Mileposts'!$F$16,H685&lt;='Intersection Mileposts'!$G$16),"Y",IF(AND(H685&gt;='Intersection Mileposts'!$F$17,H685&lt;='Intersection Mileposts'!$G$17),"Y",IF(AND(H685&gt;='Intersection Mileposts'!$F$18,H685&lt;='Intersection Mileposts'!$G$18),"Y",IF(AND(H685&gt;='Intersection Mileposts'!$F$19,H685&lt;='Intersection Mileposts'!$G$19),"Y",IF(AND(H685&gt;='Intersection Mileposts'!$F$20,H685&lt;='Intersection Mileposts'!$G$20),"Y",IF(AND(H685&gt;='Intersection Mileposts'!$F$21,H685&lt;='Intersection Mileposts'!$G$21),"Y",IF(AND(H685&gt;='Intersection Mileposts'!$F$22,H685&lt;='Intersection Mileposts'!$G$22),"Y",IF(AND(H685&gt;='Intersection Mileposts'!$F$23,H685&lt;='Intersection Mileposts'!$G$23),"Y",IF(AND(H685&gt;='Intersection Mileposts'!$F$24,H685&lt;='Intersection Mileposts'!$G$24),"Y",IF(AND(H685&gt;='Intersection Mileposts'!$F$25,H685&lt;='Intersection Mileposts'!$G$25),"Y",IF(AND(H685&gt;='Intersection Mileposts'!$F$26,H685&lt;='Intersection Mileposts'!$G$26),"Y",IF(AND(H685&gt;='Intersection Mileposts'!$F$27,H685&lt;='Intersection Mileposts'!$G$27),"Y",IF(AND(H685&gt;='Intersection Mileposts'!$F$28,H685&lt;='Intersection Mileposts'!$G$28),"Y",IF(AND(H685&gt;='Intersection Mileposts'!$F$29,H685&lt;='Intersection Mileposts'!$G$29),"Y", IF(AND(H685&gt;='Intersection Mileposts'!$F$30,H685&lt;='Intersection Mileposts'!$G$30),"Y",IF(AND(H685&gt;='Intersection Mileposts'!$F$31,H685&lt;='Intersection Mileposts'!$G$31),"Y",IF(AND(H685&gt;='Intersection Mileposts'!$F$32,H685&lt;='Intersection Mileposts'!$G$32),"Y",IF(AND(H685&gt;='Intersection Mileposts'!$F$33,H685&lt;='Intersection Mileposts'!$G$33),"Y",IF(AND(H685&gt;='Intersection Mileposts'!$F$34,H685&lt;='Intersection Mileposts'!$G$34),"Y",IF(AND(H685&gt;='Intersection Mileposts'!$F$35,H685&lt;='Intersection Mileposts'!$G$35),"Y",IF(AND(H685&gt;='Intersection Mileposts'!$F$36,H685&lt;='Intersection Mileposts'!$G$36),"Y",IF(AND(H685&gt;='Intersection Mileposts'!$F$37,H685&lt;='Intersection Mileposts'!$G$37),"Y",IF(AND(H685&gt;='Intersection Mileposts'!$F$38,H685&lt;='Intersection Mileposts'!$G$38),"Y",IF(AND(H685&gt;='Intersection Mileposts'!$F$39,H685&lt;='Intersection Mileposts'!$G$39),"Y","N"))))))))))))))))))))))))))))))))))))</f>
        <v/>
      </c>
    </row>
    <row r="686" spans="1:46" x14ac:dyDescent="0.3">
      <c r="A686" s="279"/>
      <c r="B686" s="261"/>
      <c r="C686" s="262"/>
      <c r="D686" s="262"/>
      <c r="E686" s="262"/>
      <c r="F686" s="262"/>
      <c r="G686" s="284"/>
      <c r="H686" s="286"/>
      <c r="I686" s="279"/>
      <c r="J686" s="260"/>
      <c r="K686" s="260"/>
      <c r="L686" s="280"/>
      <c r="M686" s="275"/>
      <c r="N686" s="263"/>
      <c r="P686" s="264" t="str">
        <f>IF(R686 = "", "", COUNT($R$4:R686))</f>
        <v/>
      </c>
      <c r="Q686" s="264" t="str">
        <f t="shared" si="85"/>
        <v/>
      </c>
      <c r="R686" s="265" t="str">
        <f t="shared" si="86"/>
        <v/>
      </c>
      <c r="S686" s="266" t="str">
        <f t="shared" si="91"/>
        <v/>
      </c>
      <c r="T686" s="267" t="str">
        <f t="shared" si="87"/>
        <v/>
      </c>
      <c r="U686" s="268" t="str">
        <f t="shared" si="92"/>
        <v/>
      </c>
      <c r="V686" s="269" t="str">
        <f t="shared" si="88"/>
        <v/>
      </c>
      <c r="W686" s="5"/>
      <c r="AR686" s="2" t="str">
        <f t="shared" si="90"/>
        <v/>
      </c>
      <c r="AS686" s="2" t="str">
        <f t="shared" si="89"/>
        <v/>
      </c>
      <c r="AT686" s="2" t="str">
        <f>IF(AR686="","",IF(AND(H686&gt;='Intersection Mileposts'!$F$5,H686&lt;='Intersection Mileposts'!$G$5),"Y",IF(AND(H686&gt;='Intersection Mileposts'!$F$6,H686&lt;='Intersection Mileposts'!$G$6),"Y",IF(AND(H686&gt;='Intersection Mileposts'!$F$7,H686&lt;='Intersection Mileposts'!$G$7),"Y",IF(AND(H686&gt;='Intersection Mileposts'!$F$8,H686&lt;='Intersection Mileposts'!$G$8),"Y",IF(AND(H686&gt;='Intersection Mileposts'!$F$9,H686&lt;='Intersection Mileposts'!$G$9),"Y",IF(AND(H686&gt;='Intersection Mileposts'!$F$10,H686&lt;='Intersection Mileposts'!$G$10),"Y",IF(AND(H686&gt;='Intersection Mileposts'!$F$11,H686&lt;='Intersection Mileposts'!$G$11),"Y",IF(AND(H686&gt;='Intersection Mileposts'!$F$12,H686&lt;='Intersection Mileposts'!$G$12),"Y",IF(AND(H686&gt;='Intersection Mileposts'!$F$13,H686&lt;='Intersection Mileposts'!$G$13),"Y",IF(AND(H686&gt;='Intersection Mileposts'!$F$14,H686&lt;='Intersection Mileposts'!$G$14),"Y",IF(AND(H686&gt;='Intersection Mileposts'!$F$15,H686&lt;='Intersection Mileposts'!$G$15),"Y",IF(AND(H686&gt;='Intersection Mileposts'!$F$16,H686&lt;='Intersection Mileposts'!$G$16),"Y",IF(AND(H686&gt;='Intersection Mileposts'!$F$17,H686&lt;='Intersection Mileposts'!$G$17),"Y",IF(AND(H686&gt;='Intersection Mileposts'!$F$18,H686&lt;='Intersection Mileposts'!$G$18),"Y",IF(AND(H686&gt;='Intersection Mileposts'!$F$19,H686&lt;='Intersection Mileposts'!$G$19),"Y",IF(AND(H686&gt;='Intersection Mileposts'!$F$20,H686&lt;='Intersection Mileposts'!$G$20),"Y",IF(AND(H686&gt;='Intersection Mileposts'!$F$21,H686&lt;='Intersection Mileposts'!$G$21),"Y",IF(AND(H686&gt;='Intersection Mileposts'!$F$22,H686&lt;='Intersection Mileposts'!$G$22),"Y",IF(AND(H686&gt;='Intersection Mileposts'!$F$23,H686&lt;='Intersection Mileposts'!$G$23),"Y",IF(AND(H686&gt;='Intersection Mileposts'!$F$24,H686&lt;='Intersection Mileposts'!$G$24),"Y",IF(AND(H686&gt;='Intersection Mileposts'!$F$25,H686&lt;='Intersection Mileposts'!$G$25),"Y",IF(AND(H686&gt;='Intersection Mileposts'!$F$26,H686&lt;='Intersection Mileposts'!$G$26),"Y",IF(AND(H686&gt;='Intersection Mileposts'!$F$27,H686&lt;='Intersection Mileposts'!$G$27),"Y",IF(AND(H686&gt;='Intersection Mileposts'!$F$28,H686&lt;='Intersection Mileposts'!$G$28),"Y",IF(AND(H686&gt;='Intersection Mileposts'!$F$29,H686&lt;='Intersection Mileposts'!$G$29),"Y", IF(AND(H686&gt;='Intersection Mileposts'!$F$30,H686&lt;='Intersection Mileposts'!$G$30),"Y",IF(AND(H686&gt;='Intersection Mileposts'!$F$31,H686&lt;='Intersection Mileposts'!$G$31),"Y",IF(AND(H686&gt;='Intersection Mileposts'!$F$32,H686&lt;='Intersection Mileposts'!$G$32),"Y",IF(AND(H686&gt;='Intersection Mileposts'!$F$33,H686&lt;='Intersection Mileposts'!$G$33),"Y",IF(AND(H686&gt;='Intersection Mileposts'!$F$34,H686&lt;='Intersection Mileposts'!$G$34),"Y",IF(AND(H686&gt;='Intersection Mileposts'!$F$35,H686&lt;='Intersection Mileposts'!$G$35),"Y",IF(AND(H686&gt;='Intersection Mileposts'!$F$36,H686&lt;='Intersection Mileposts'!$G$36),"Y",IF(AND(H686&gt;='Intersection Mileposts'!$F$37,H686&lt;='Intersection Mileposts'!$G$37),"Y",IF(AND(H686&gt;='Intersection Mileposts'!$F$38,H686&lt;='Intersection Mileposts'!$G$38),"Y",IF(AND(H686&gt;='Intersection Mileposts'!$F$39,H686&lt;='Intersection Mileposts'!$G$39),"Y","N"))))))))))))))))))))))))))))))))))))</f>
        <v/>
      </c>
    </row>
    <row r="687" spans="1:46" x14ac:dyDescent="0.3">
      <c r="A687" s="279"/>
      <c r="B687" s="261"/>
      <c r="C687" s="262"/>
      <c r="D687" s="262"/>
      <c r="E687" s="262"/>
      <c r="F687" s="262"/>
      <c r="G687" s="284"/>
      <c r="H687" s="286"/>
      <c r="I687" s="279"/>
      <c r="J687" s="260"/>
      <c r="K687" s="260"/>
      <c r="L687" s="280"/>
      <c r="M687" s="275"/>
      <c r="N687" s="263"/>
      <c r="P687" s="264" t="str">
        <f>IF(R687 = "", "", COUNT($R$4:R687))</f>
        <v/>
      </c>
      <c r="Q687" s="264" t="str">
        <f t="shared" si="85"/>
        <v/>
      </c>
      <c r="R687" s="265" t="str">
        <f t="shared" si="86"/>
        <v/>
      </c>
      <c r="S687" s="266" t="str">
        <f t="shared" si="91"/>
        <v/>
      </c>
      <c r="T687" s="267" t="str">
        <f t="shared" si="87"/>
        <v/>
      </c>
      <c r="U687" s="268" t="str">
        <f t="shared" si="92"/>
        <v/>
      </c>
      <c r="V687" s="269" t="str">
        <f t="shared" si="88"/>
        <v/>
      </c>
      <c r="W687" s="5"/>
      <c r="AR687" s="2" t="str">
        <f t="shared" si="90"/>
        <v/>
      </c>
      <c r="AS687" s="2" t="str">
        <f t="shared" si="89"/>
        <v/>
      </c>
      <c r="AT687" s="2" t="str">
        <f>IF(AR687="","",IF(AND(H687&gt;='Intersection Mileposts'!$F$5,H687&lt;='Intersection Mileposts'!$G$5),"Y",IF(AND(H687&gt;='Intersection Mileposts'!$F$6,H687&lt;='Intersection Mileposts'!$G$6),"Y",IF(AND(H687&gt;='Intersection Mileposts'!$F$7,H687&lt;='Intersection Mileposts'!$G$7),"Y",IF(AND(H687&gt;='Intersection Mileposts'!$F$8,H687&lt;='Intersection Mileposts'!$G$8),"Y",IF(AND(H687&gt;='Intersection Mileposts'!$F$9,H687&lt;='Intersection Mileposts'!$G$9),"Y",IF(AND(H687&gt;='Intersection Mileposts'!$F$10,H687&lt;='Intersection Mileposts'!$G$10),"Y",IF(AND(H687&gt;='Intersection Mileposts'!$F$11,H687&lt;='Intersection Mileposts'!$G$11),"Y",IF(AND(H687&gt;='Intersection Mileposts'!$F$12,H687&lt;='Intersection Mileposts'!$G$12),"Y",IF(AND(H687&gt;='Intersection Mileposts'!$F$13,H687&lt;='Intersection Mileposts'!$G$13),"Y",IF(AND(H687&gt;='Intersection Mileposts'!$F$14,H687&lt;='Intersection Mileposts'!$G$14),"Y",IF(AND(H687&gt;='Intersection Mileposts'!$F$15,H687&lt;='Intersection Mileposts'!$G$15),"Y",IF(AND(H687&gt;='Intersection Mileposts'!$F$16,H687&lt;='Intersection Mileposts'!$G$16),"Y",IF(AND(H687&gt;='Intersection Mileposts'!$F$17,H687&lt;='Intersection Mileposts'!$G$17),"Y",IF(AND(H687&gt;='Intersection Mileposts'!$F$18,H687&lt;='Intersection Mileposts'!$G$18),"Y",IF(AND(H687&gt;='Intersection Mileposts'!$F$19,H687&lt;='Intersection Mileposts'!$G$19),"Y",IF(AND(H687&gt;='Intersection Mileposts'!$F$20,H687&lt;='Intersection Mileposts'!$G$20),"Y",IF(AND(H687&gt;='Intersection Mileposts'!$F$21,H687&lt;='Intersection Mileposts'!$G$21),"Y",IF(AND(H687&gt;='Intersection Mileposts'!$F$22,H687&lt;='Intersection Mileposts'!$G$22),"Y",IF(AND(H687&gt;='Intersection Mileposts'!$F$23,H687&lt;='Intersection Mileposts'!$G$23),"Y",IF(AND(H687&gt;='Intersection Mileposts'!$F$24,H687&lt;='Intersection Mileposts'!$G$24),"Y",IF(AND(H687&gt;='Intersection Mileposts'!$F$25,H687&lt;='Intersection Mileposts'!$G$25),"Y",IF(AND(H687&gt;='Intersection Mileposts'!$F$26,H687&lt;='Intersection Mileposts'!$G$26),"Y",IF(AND(H687&gt;='Intersection Mileposts'!$F$27,H687&lt;='Intersection Mileposts'!$G$27),"Y",IF(AND(H687&gt;='Intersection Mileposts'!$F$28,H687&lt;='Intersection Mileposts'!$G$28),"Y",IF(AND(H687&gt;='Intersection Mileposts'!$F$29,H687&lt;='Intersection Mileposts'!$G$29),"Y", IF(AND(H687&gt;='Intersection Mileposts'!$F$30,H687&lt;='Intersection Mileposts'!$G$30),"Y",IF(AND(H687&gt;='Intersection Mileposts'!$F$31,H687&lt;='Intersection Mileposts'!$G$31),"Y",IF(AND(H687&gt;='Intersection Mileposts'!$F$32,H687&lt;='Intersection Mileposts'!$G$32),"Y",IF(AND(H687&gt;='Intersection Mileposts'!$F$33,H687&lt;='Intersection Mileposts'!$G$33),"Y",IF(AND(H687&gt;='Intersection Mileposts'!$F$34,H687&lt;='Intersection Mileposts'!$G$34),"Y",IF(AND(H687&gt;='Intersection Mileposts'!$F$35,H687&lt;='Intersection Mileposts'!$G$35),"Y",IF(AND(H687&gt;='Intersection Mileposts'!$F$36,H687&lt;='Intersection Mileposts'!$G$36),"Y",IF(AND(H687&gt;='Intersection Mileposts'!$F$37,H687&lt;='Intersection Mileposts'!$G$37),"Y",IF(AND(H687&gt;='Intersection Mileposts'!$F$38,H687&lt;='Intersection Mileposts'!$G$38),"Y",IF(AND(H687&gt;='Intersection Mileposts'!$F$39,H687&lt;='Intersection Mileposts'!$G$39),"Y","N"))))))))))))))))))))))))))))))))))))</f>
        <v/>
      </c>
    </row>
    <row r="688" spans="1:46" x14ac:dyDescent="0.3">
      <c r="A688" s="279"/>
      <c r="B688" s="261"/>
      <c r="C688" s="262"/>
      <c r="D688" s="262"/>
      <c r="E688" s="262"/>
      <c r="F688" s="262"/>
      <c r="G688" s="284"/>
      <c r="H688" s="286"/>
      <c r="I688" s="279"/>
      <c r="J688" s="260"/>
      <c r="K688" s="260"/>
      <c r="L688" s="280"/>
      <c r="M688" s="275"/>
      <c r="N688" s="263"/>
      <c r="P688" s="264" t="str">
        <f>IF(R688 = "", "", COUNT($R$4:R688))</f>
        <v/>
      </c>
      <c r="Q688" s="264" t="str">
        <f t="shared" si="85"/>
        <v/>
      </c>
      <c r="R688" s="265" t="str">
        <f t="shared" si="86"/>
        <v/>
      </c>
      <c r="S688" s="266" t="str">
        <f t="shared" si="91"/>
        <v/>
      </c>
      <c r="T688" s="267" t="str">
        <f t="shared" si="87"/>
        <v/>
      </c>
      <c r="U688" s="268" t="str">
        <f t="shared" si="92"/>
        <v/>
      </c>
      <c r="V688" s="269" t="str">
        <f t="shared" si="88"/>
        <v/>
      </c>
      <c r="W688" s="5"/>
      <c r="AR688" s="2" t="str">
        <f t="shared" si="90"/>
        <v/>
      </c>
      <c r="AS688" s="2" t="str">
        <f t="shared" si="89"/>
        <v/>
      </c>
      <c r="AT688" s="2" t="str">
        <f>IF(AR688="","",IF(AND(H688&gt;='Intersection Mileposts'!$F$5,H688&lt;='Intersection Mileposts'!$G$5),"Y",IF(AND(H688&gt;='Intersection Mileposts'!$F$6,H688&lt;='Intersection Mileposts'!$G$6),"Y",IF(AND(H688&gt;='Intersection Mileposts'!$F$7,H688&lt;='Intersection Mileposts'!$G$7),"Y",IF(AND(H688&gt;='Intersection Mileposts'!$F$8,H688&lt;='Intersection Mileposts'!$G$8),"Y",IF(AND(H688&gt;='Intersection Mileposts'!$F$9,H688&lt;='Intersection Mileposts'!$G$9),"Y",IF(AND(H688&gt;='Intersection Mileposts'!$F$10,H688&lt;='Intersection Mileposts'!$G$10),"Y",IF(AND(H688&gt;='Intersection Mileposts'!$F$11,H688&lt;='Intersection Mileposts'!$G$11),"Y",IF(AND(H688&gt;='Intersection Mileposts'!$F$12,H688&lt;='Intersection Mileposts'!$G$12),"Y",IF(AND(H688&gt;='Intersection Mileposts'!$F$13,H688&lt;='Intersection Mileposts'!$G$13),"Y",IF(AND(H688&gt;='Intersection Mileposts'!$F$14,H688&lt;='Intersection Mileposts'!$G$14),"Y",IF(AND(H688&gt;='Intersection Mileposts'!$F$15,H688&lt;='Intersection Mileposts'!$G$15),"Y",IF(AND(H688&gt;='Intersection Mileposts'!$F$16,H688&lt;='Intersection Mileposts'!$G$16),"Y",IF(AND(H688&gt;='Intersection Mileposts'!$F$17,H688&lt;='Intersection Mileposts'!$G$17),"Y",IF(AND(H688&gt;='Intersection Mileposts'!$F$18,H688&lt;='Intersection Mileposts'!$G$18),"Y",IF(AND(H688&gt;='Intersection Mileposts'!$F$19,H688&lt;='Intersection Mileposts'!$G$19),"Y",IF(AND(H688&gt;='Intersection Mileposts'!$F$20,H688&lt;='Intersection Mileposts'!$G$20),"Y",IF(AND(H688&gt;='Intersection Mileposts'!$F$21,H688&lt;='Intersection Mileposts'!$G$21),"Y",IF(AND(H688&gt;='Intersection Mileposts'!$F$22,H688&lt;='Intersection Mileposts'!$G$22),"Y",IF(AND(H688&gt;='Intersection Mileposts'!$F$23,H688&lt;='Intersection Mileposts'!$G$23),"Y",IF(AND(H688&gt;='Intersection Mileposts'!$F$24,H688&lt;='Intersection Mileposts'!$G$24),"Y",IF(AND(H688&gt;='Intersection Mileposts'!$F$25,H688&lt;='Intersection Mileposts'!$G$25),"Y",IF(AND(H688&gt;='Intersection Mileposts'!$F$26,H688&lt;='Intersection Mileposts'!$G$26),"Y",IF(AND(H688&gt;='Intersection Mileposts'!$F$27,H688&lt;='Intersection Mileposts'!$G$27),"Y",IF(AND(H688&gt;='Intersection Mileposts'!$F$28,H688&lt;='Intersection Mileposts'!$G$28),"Y",IF(AND(H688&gt;='Intersection Mileposts'!$F$29,H688&lt;='Intersection Mileposts'!$G$29),"Y", IF(AND(H688&gt;='Intersection Mileposts'!$F$30,H688&lt;='Intersection Mileposts'!$G$30),"Y",IF(AND(H688&gt;='Intersection Mileposts'!$F$31,H688&lt;='Intersection Mileposts'!$G$31),"Y",IF(AND(H688&gt;='Intersection Mileposts'!$F$32,H688&lt;='Intersection Mileposts'!$G$32),"Y",IF(AND(H688&gt;='Intersection Mileposts'!$F$33,H688&lt;='Intersection Mileposts'!$G$33),"Y",IF(AND(H688&gt;='Intersection Mileposts'!$F$34,H688&lt;='Intersection Mileposts'!$G$34),"Y",IF(AND(H688&gt;='Intersection Mileposts'!$F$35,H688&lt;='Intersection Mileposts'!$G$35),"Y",IF(AND(H688&gt;='Intersection Mileposts'!$F$36,H688&lt;='Intersection Mileposts'!$G$36),"Y",IF(AND(H688&gt;='Intersection Mileposts'!$F$37,H688&lt;='Intersection Mileposts'!$G$37),"Y",IF(AND(H688&gt;='Intersection Mileposts'!$F$38,H688&lt;='Intersection Mileposts'!$G$38),"Y",IF(AND(H688&gt;='Intersection Mileposts'!$F$39,H688&lt;='Intersection Mileposts'!$G$39),"Y","N"))))))))))))))))))))))))))))))))))))</f>
        <v/>
      </c>
    </row>
    <row r="689" spans="1:46" x14ac:dyDescent="0.3">
      <c r="A689" s="279"/>
      <c r="B689" s="261"/>
      <c r="C689" s="262"/>
      <c r="D689" s="262"/>
      <c r="E689" s="262"/>
      <c r="F689" s="262"/>
      <c r="G689" s="284"/>
      <c r="H689" s="286"/>
      <c r="I689" s="279"/>
      <c r="J689" s="260"/>
      <c r="K689" s="260"/>
      <c r="L689" s="280"/>
      <c r="M689" s="275"/>
      <c r="N689" s="263"/>
      <c r="P689" s="264" t="str">
        <f>IF(R689 = "", "", COUNT($R$4:R689))</f>
        <v/>
      </c>
      <c r="Q689" s="264" t="str">
        <f t="shared" si="85"/>
        <v/>
      </c>
      <c r="R689" s="265" t="str">
        <f t="shared" si="86"/>
        <v/>
      </c>
      <c r="S689" s="266" t="str">
        <f t="shared" si="91"/>
        <v/>
      </c>
      <c r="T689" s="267" t="str">
        <f t="shared" si="87"/>
        <v/>
      </c>
      <c r="U689" s="268" t="str">
        <f t="shared" si="92"/>
        <v/>
      </c>
      <c r="V689" s="269" t="str">
        <f t="shared" si="88"/>
        <v/>
      </c>
      <c r="W689" s="5"/>
      <c r="AR689" s="2" t="str">
        <f t="shared" si="90"/>
        <v/>
      </c>
      <c r="AS689" s="2" t="str">
        <f t="shared" si="89"/>
        <v/>
      </c>
      <c r="AT689" s="2" t="str">
        <f>IF(AR689="","",IF(AND(H689&gt;='Intersection Mileposts'!$F$5,H689&lt;='Intersection Mileposts'!$G$5),"Y",IF(AND(H689&gt;='Intersection Mileposts'!$F$6,H689&lt;='Intersection Mileposts'!$G$6),"Y",IF(AND(H689&gt;='Intersection Mileposts'!$F$7,H689&lt;='Intersection Mileposts'!$G$7),"Y",IF(AND(H689&gt;='Intersection Mileposts'!$F$8,H689&lt;='Intersection Mileposts'!$G$8),"Y",IF(AND(H689&gt;='Intersection Mileposts'!$F$9,H689&lt;='Intersection Mileposts'!$G$9),"Y",IF(AND(H689&gt;='Intersection Mileposts'!$F$10,H689&lt;='Intersection Mileposts'!$G$10),"Y",IF(AND(H689&gt;='Intersection Mileposts'!$F$11,H689&lt;='Intersection Mileposts'!$G$11),"Y",IF(AND(H689&gt;='Intersection Mileposts'!$F$12,H689&lt;='Intersection Mileposts'!$G$12),"Y",IF(AND(H689&gt;='Intersection Mileposts'!$F$13,H689&lt;='Intersection Mileposts'!$G$13),"Y",IF(AND(H689&gt;='Intersection Mileposts'!$F$14,H689&lt;='Intersection Mileposts'!$G$14),"Y",IF(AND(H689&gt;='Intersection Mileposts'!$F$15,H689&lt;='Intersection Mileposts'!$G$15),"Y",IF(AND(H689&gt;='Intersection Mileposts'!$F$16,H689&lt;='Intersection Mileposts'!$G$16),"Y",IF(AND(H689&gt;='Intersection Mileposts'!$F$17,H689&lt;='Intersection Mileposts'!$G$17),"Y",IF(AND(H689&gt;='Intersection Mileposts'!$F$18,H689&lt;='Intersection Mileposts'!$G$18),"Y",IF(AND(H689&gt;='Intersection Mileposts'!$F$19,H689&lt;='Intersection Mileposts'!$G$19),"Y",IF(AND(H689&gt;='Intersection Mileposts'!$F$20,H689&lt;='Intersection Mileposts'!$G$20),"Y",IF(AND(H689&gt;='Intersection Mileposts'!$F$21,H689&lt;='Intersection Mileposts'!$G$21),"Y",IF(AND(H689&gt;='Intersection Mileposts'!$F$22,H689&lt;='Intersection Mileposts'!$G$22),"Y",IF(AND(H689&gt;='Intersection Mileposts'!$F$23,H689&lt;='Intersection Mileposts'!$G$23),"Y",IF(AND(H689&gt;='Intersection Mileposts'!$F$24,H689&lt;='Intersection Mileposts'!$G$24),"Y",IF(AND(H689&gt;='Intersection Mileposts'!$F$25,H689&lt;='Intersection Mileposts'!$G$25),"Y",IF(AND(H689&gt;='Intersection Mileposts'!$F$26,H689&lt;='Intersection Mileposts'!$G$26),"Y",IF(AND(H689&gt;='Intersection Mileposts'!$F$27,H689&lt;='Intersection Mileposts'!$G$27),"Y",IF(AND(H689&gt;='Intersection Mileposts'!$F$28,H689&lt;='Intersection Mileposts'!$G$28),"Y",IF(AND(H689&gt;='Intersection Mileposts'!$F$29,H689&lt;='Intersection Mileposts'!$G$29),"Y", IF(AND(H689&gt;='Intersection Mileposts'!$F$30,H689&lt;='Intersection Mileposts'!$G$30),"Y",IF(AND(H689&gt;='Intersection Mileposts'!$F$31,H689&lt;='Intersection Mileposts'!$G$31),"Y",IF(AND(H689&gt;='Intersection Mileposts'!$F$32,H689&lt;='Intersection Mileposts'!$G$32),"Y",IF(AND(H689&gt;='Intersection Mileposts'!$F$33,H689&lt;='Intersection Mileposts'!$G$33),"Y",IF(AND(H689&gt;='Intersection Mileposts'!$F$34,H689&lt;='Intersection Mileposts'!$G$34),"Y",IF(AND(H689&gt;='Intersection Mileposts'!$F$35,H689&lt;='Intersection Mileposts'!$G$35),"Y",IF(AND(H689&gt;='Intersection Mileposts'!$F$36,H689&lt;='Intersection Mileposts'!$G$36),"Y",IF(AND(H689&gt;='Intersection Mileposts'!$F$37,H689&lt;='Intersection Mileposts'!$G$37),"Y",IF(AND(H689&gt;='Intersection Mileposts'!$F$38,H689&lt;='Intersection Mileposts'!$G$38),"Y",IF(AND(H689&gt;='Intersection Mileposts'!$F$39,H689&lt;='Intersection Mileposts'!$G$39),"Y","N"))))))))))))))))))))))))))))))))))))</f>
        <v/>
      </c>
    </row>
    <row r="690" spans="1:46" x14ac:dyDescent="0.3">
      <c r="A690" s="279"/>
      <c r="B690" s="261"/>
      <c r="C690" s="262"/>
      <c r="D690" s="262"/>
      <c r="E690" s="262"/>
      <c r="F690" s="262"/>
      <c r="G690" s="284"/>
      <c r="H690" s="286"/>
      <c r="I690" s="279"/>
      <c r="J690" s="260"/>
      <c r="K690" s="260"/>
      <c r="L690" s="280"/>
      <c r="M690" s="275"/>
      <c r="N690" s="263"/>
      <c r="P690" s="264" t="str">
        <f>IF(R690 = "", "", COUNT($R$4:R690))</f>
        <v/>
      </c>
      <c r="Q690" s="264" t="str">
        <f t="shared" si="85"/>
        <v/>
      </c>
      <c r="R690" s="265" t="str">
        <f t="shared" si="86"/>
        <v/>
      </c>
      <c r="S690" s="266" t="str">
        <f t="shared" si="91"/>
        <v/>
      </c>
      <c r="T690" s="267" t="str">
        <f t="shared" si="87"/>
        <v/>
      </c>
      <c r="U690" s="268" t="str">
        <f t="shared" si="92"/>
        <v/>
      </c>
      <c r="V690" s="269" t="str">
        <f t="shared" si="88"/>
        <v/>
      </c>
      <c r="W690" s="5"/>
      <c r="AR690" s="2" t="str">
        <f t="shared" si="90"/>
        <v/>
      </c>
      <c r="AS690" s="2" t="str">
        <f t="shared" si="89"/>
        <v/>
      </c>
      <c r="AT690" s="2" t="str">
        <f>IF(AR690="","",IF(AND(H690&gt;='Intersection Mileposts'!$F$5,H690&lt;='Intersection Mileposts'!$G$5),"Y",IF(AND(H690&gt;='Intersection Mileposts'!$F$6,H690&lt;='Intersection Mileposts'!$G$6),"Y",IF(AND(H690&gt;='Intersection Mileposts'!$F$7,H690&lt;='Intersection Mileposts'!$G$7),"Y",IF(AND(H690&gt;='Intersection Mileposts'!$F$8,H690&lt;='Intersection Mileposts'!$G$8),"Y",IF(AND(H690&gt;='Intersection Mileposts'!$F$9,H690&lt;='Intersection Mileposts'!$G$9),"Y",IF(AND(H690&gt;='Intersection Mileposts'!$F$10,H690&lt;='Intersection Mileposts'!$G$10),"Y",IF(AND(H690&gt;='Intersection Mileposts'!$F$11,H690&lt;='Intersection Mileposts'!$G$11),"Y",IF(AND(H690&gt;='Intersection Mileposts'!$F$12,H690&lt;='Intersection Mileposts'!$G$12),"Y",IF(AND(H690&gt;='Intersection Mileposts'!$F$13,H690&lt;='Intersection Mileposts'!$G$13),"Y",IF(AND(H690&gt;='Intersection Mileposts'!$F$14,H690&lt;='Intersection Mileposts'!$G$14),"Y",IF(AND(H690&gt;='Intersection Mileposts'!$F$15,H690&lt;='Intersection Mileposts'!$G$15),"Y",IF(AND(H690&gt;='Intersection Mileposts'!$F$16,H690&lt;='Intersection Mileposts'!$G$16),"Y",IF(AND(H690&gt;='Intersection Mileposts'!$F$17,H690&lt;='Intersection Mileposts'!$G$17),"Y",IF(AND(H690&gt;='Intersection Mileposts'!$F$18,H690&lt;='Intersection Mileposts'!$G$18),"Y",IF(AND(H690&gt;='Intersection Mileposts'!$F$19,H690&lt;='Intersection Mileposts'!$G$19),"Y",IF(AND(H690&gt;='Intersection Mileposts'!$F$20,H690&lt;='Intersection Mileposts'!$G$20),"Y",IF(AND(H690&gt;='Intersection Mileposts'!$F$21,H690&lt;='Intersection Mileposts'!$G$21),"Y",IF(AND(H690&gt;='Intersection Mileposts'!$F$22,H690&lt;='Intersection Mileposts'!$G$22),"Y",IF(AND(H690&gt;='Intersection Mileposts'!$F$23,H690&lt;='Intersection Mileposts'!$G$23),"Y",IF(AND(H690&gt;='Intersection Mileposts'!$F$24,H690&lt;='Intersection Mileposts'!$G$24),"Y",IF(AND(H690&gt;='Intersection Mileposts'!$F$25,H690&lt;='Intersection Mileposts'!$G$25),"Y",IF(AND(H690&gt;='Intersection Mileposts'!$F$26,H690&lt;='Intersection Mileposts'!$G$26),"Y",IF(AND(H690&gt;='Intersection Mileposts'!$F$27,H690&lt;='Intersection Mileposts'!$G$27),"Y",IF(AND(H690&gt;='Intersection Mileposts'!$F$28,H690&lt;='Intersection Mileposts'!$G$28),"Y",IF(AND(H690&gt;='Intersection Mileposts'!$F$29,H690&lt;='Intersection Mileposts'!$G$29),"Y", IF(AND(H690&gt;='Intersection Mileposts'!$F$30,H690&lt;='Intersection Mileposts'!$G$30),"Y",IF(AND(H690&gt;='Intersection Mileposts'!$F$31,H690&lt;='Intersection Mileposts'!$G$31),"Y",IF(AND(H690&gt;='Intersection Mileposts'!$F$32,H690&lt;='Intersection Mileposts'!$G$32),"Y",IF(AND(H690&gt;='Intersection Mileposts'!$F$33,H690&lt;='Intersection Mileposts'!$G$33),"Y",IF(AND(H690&gt;='Intersection Mileposts'!$F$34,H690&lt;='Intersection Mileposts'!$G$34),"Y",IF(AND(H690&gt;='Intersection Mileposts'!$F$35,H690&lt;='Intersection Mileposts'!$G$35),"Y",IF(AND(H690&gt;='Intersection Mileposts'!$F$36,H690&lt;='Intersection Mileposts'!$G$36),"Y",IF(AND(H690&gt;='Intersection Mileposts'!$F$37,H690&lt;='Intersection Mileposts'!$G$37),"Y",IF(AND(H690&gt;='Intersection Mileposts'!$F$38,H690&lt;='Intersection Mileposts'!$G$38),"Y",IF(AND(H690&gt;='Intersection Mileposts'!$F$39,H690&lt;='Intersection Mileposts'!$G$39),"Y","N"))))))))))))))))))))))))))))))))))))</f>
        <v/>
      </c>
    </row>
    <row r="691" spans="1:46" x14ac:dyDescent="0.3">
      <c r="A691" s="279"/>
      <c r="B691" s="261"/>
      <c r="C691" s="262"/>
      <c r="D691" s="262"/>
      <c r="E691" s="262"/>
      <c r="F691" s="262"/>
      <c r="G691" s="284"/>
      <c r="H691" s="286"/>
      <c r="I691" s="279"/>
      <c r="J691" s="260"/>
      <c r="K691" s="260"/>
      <c r="L691" s="280"/>
      <c r="M691" s="275"/>
      <c r="N691" s="263"/>
      <c r="P691" s="264" t="str">
        <f>IF(R691 = "", "", COUNT($R$4:R691))</f>
        <v/>
      </c>
      <c r="Q691" s="264" t="str">
        <f t="shared" si="85"/>
        <v/>
      </c>
      <c r="R691" s="265" t="str">
        <f t="shared" si="86"/>
        <v/>
      </c>
      <c r="S691" s="266" t="str">
        <f t="shared" si="91"/>
        <v/>
      </c>
      <c r="T691" s="267" t="str">
        <f t="shared" si="87"/>
        <v/>
      </c>
      <c r="U691" s="268" t="str">
        <f t="shared" si="92"/>
        <v/>
      </c>
      <c r="V691" s="269" t="str">
        <f t="shared" si="88"/>
        <v/>
      </c>
      <c r="W691" s="5"/>
      <c r="AR691" s="2" t="str">
        <f t="shared" si="90"/>
        <v/>
      </c>
      <c r="AS691" s="2" t="str">
        <f t="shared" si="89"/>
        <v/>
      </c>
      <c r="AT691" s="2" t="str">
        <f>IF(AR691="","",IF(AND(H691&gt;='Intersection Mileposts'!$F$5,H691&lt;='Intersection Mileposts'!$G$5),"Y",IF(AND(H691&gt;='Intersection Mileposts'!$F$6,H691&lt;='Intersection Mileposts'!$G$6),"Y",IF(AND(H691&gt;='Intersection Mileposts'!$F$7,H691&lt;='Intersection Mileposts'!$G$7),"Y",IF(AND(H691&gt;='Intersection Mileposts'!$F$8,H691&lt;='Intersection Mileposts'!$G$8),"Y",IF(AND(H691&gt;='Intersection Mileposts'!$F$9,H691&lt;='Intersection Mileposts'!$G$9),"Y",IF(AND(H691&gt;='Intersection Mileposts'!$F$10,H691&lt;='Intersection Mileposts'!$G$10),"Y",IF(AND(H691&gt;='Intersection Mileposts'!$F$11,H691&lt;='Intersection Mileposts'!$G$11),"Y",IF(AND(H691&gt;='Intersection Mileposts'!$F$12,H691&lt;='Intersection Mileposts'!$G$12),"Y",IF(AND(H691&gt;='Intersection Mileposts'!$F$13,H691&lt;='Intersection Mileposts'!$G$13),"Y",IF(AND(H691&gt;='Intersection Mileposts'!$F$14,H691&lt;='Intersection Mileposts'!$G$14),"Y",IF(AND(H691&gt;='Intersection Mileposts'!$F$15,H691&lt;='Intersection Mileposts'!$G$15),"Y",IF(AND(H691&gt;='Intersection Mileposts'!$F$16,H691&lt;='Intersection Mileposts'!$G$16),"Y",IF(AND(H691&gt;='Intersection Mileposts'!$F$17,H691&lt;='Intersection Mileposts'!$G$17),"Y",IF(AND(H691&gt;='Intersection Mileposts'!$F$18,H691&lt;='Intersection Mileposts'!$G$18),"Y",IF(AND(H691&gt;='Intersection Mileposts'!$F$19,H691&lt;='Intersection Mileposts'!$G$19),"Y",IF(AND(H691&gt;='Intersection Mileposts'!$F$20,H691&lt;='Intersection Mileposts'!$G$20),"Y",IF(AND(H691&gt;='Intersection Mileposts'!$F$21,H691&lt;='Intersection Mileposts'!$G$21),"Y",IF(AND(H691&gt;='Intersection Mileposts'!$F$22,H691&lt;='Intersection Mileposts'!$G$22),"Y",IF(AND(H691&gt;='Intersection Mileposts'!$F$23,H691&lt;='Intersection Mileposts'!$G$23),"Y",IF(AND(H691&gt;='Intersection Mileposts'!$F$24,H691&lt;='Intersection Mileposts'!$G$24),"Y",IF(AND(H691&gt;='Intersection Mileposts'!$F$25,H691&lt;='Intersection Mileposts'!$G$25),"Y",IF(AND(H691&gt;='Intersection Mileposts'!$F$26,H691&lt;='Intersection Mileposts'!$G$26),"Y",IF(AND(H691&gt;='Intersection Mileposts'!$F$27,H691&lt;='Intersection Mileposts'!$G$27),"Y",IF(AND(H691&gt;='Intersection Mileposts'!$F$28,H691&lt;='Intersection Mileposts'!$G$28),"Y",IF(AND(H691&gt;='Intersection Mileposts'!$F$29,H691&lt;='Intersection Mileposts'!$G$29),"Y", IF(AND(H691&gt;='Intersection Mileposts'!$F$30,H691&lt;='Intersection Mileposts'!$G$30),"Y",IF(AND(H691&gt;='Intersection Mileposts'!$F$31,H691&lt;='Intersection Mileposts'!$G$31),"Y",IF(AND(H691&gt;='Intersection Mileposts'!$F$32,H691&lt;='Intersection Mileposts'!$G$32),"Y",IF(AND(H691&gt;='Intersection Mileposts'!$F$33,H691&lt;='Intersection Mileposts'!$G$33),"Y",IF(AND(H691&gt;='Intersection Mileposts'!$F$34,H691&lt;='Intersection Mileposts'!$G$34),"Y",IF(AND(H691&gt;='Intersection Mileposts'!$F$35,H691&lt;='Intersection Mileposts'!$G$35),"Y",IF(AND(H691&gt;='Intersection Mileposts'!$F$36,H691&lt;='Intersection Mileposts'!$G$36),"Y",IF(AND(H691&gt;='Intersection Mileposts'!$F$37,H691&lt;='Intersection Mileposts'!$G$37),"Y",IF(AND(H691&gt;='Intersection Mileposts'!$F$38,H691&lt;='Intersection Mileposts'!$G$38),"Y",IF(AND(H691&gt;='Intersection Mileposts'!$F$39,H691&lt;='Intersection Mileposts'!$G$39),"Y","N"))))))))))))))))))))))))))))))))))))</f>
        <v/>
      </c>
    </row>
    <row r="692" spans="1:46" x14ac:dyDescent="0.3">
      <c r="A692" s="279"/>
      <c r="B692" s="261"/>
      <c r="C692" s="262"/>
      <c r="D692" s="262"/>
      <c r="E692" s="262"/>
      <c r="F692" s="262"/>
      <c r="G692" s="284"/>
      <c r="H692" s="286"/>
      <c r="I692" s="279"/>
      <c r="J692" s="260"/>
      <c r="K692" s="260"/>
      <c r="L692" s="280"/>
      <c r="M692" s="275"/>
      <c r="N692" s="263"/>
      <c r="P692" s="264" t="str">
        <f>IF(R692 = "", "", COUNT($R$4:R692))</f>
        <v/>
      </c>
      <c r="Q692" s="264" t="str">
        <f t="shared" si="85"/>
        <v/>
      </c>
      <c r="R692" s="265" t="str">
        <f t="shared" si="86"/>
        <v/>
      </c>
      <c r="S692" s="266" t="str">
        <f t="shared" si="91"/>
        <v/>
      </c>
      <c r="T692" s="267" t="str">
        <f t="shared" si="87"/>
        <v/>
      </c>
      <c r="U692" s="268" t="str">
        <f t="shared" si="92"/>
        <v/>
      </c>
      <c r="V692" s="269" t="str">
        <f t="shared" si="88"/>
        <v/>
      </c>
      <c r="W692" s="5"/>
      <c r="AR692" s="2" t="str">
        <f t="shared" si="90"/>
        <v/>
      </c>
      <c r="AS692" s="2" t="str">
        <f t="shared" si="89"/>
        <v/>
      </c>
      <c r="AT692" s="2" t="str">
        <f>IF(AR692="","",IF(AND(H692&gt;='Intersection Mileposts'!$F$5,H692&lt;='Intersection Mileposts'!$G$5),"Y",IF(AND(H692&gt;='Intersection Mileposts'!$F$6,H692&lt;='Intersection Mileposts'!$G$6),"Y",IF(AND(H692&gt;='Intersection Mileposts'!$F$7,H692&lt;='Intersection Mileposts'!$G$7),"Y",IF(AND(H692&gt;='Intersection Mileposts'!$F$8,H692&lt;='Intersection Mileposts'!$G$8),"Y",IF(AND(H692&gt;='Intersection Mileposts'!$F$9,H692&lt;='Intersection Mileposts'!$G$9),"Y",IF(AND(H692&gt;='Intersection Mileposts'!$F$10,H692&lt;='Intersection Mileposts'!$G$10),"Y",IF(AND(H692&gt;='Intersection Mileposts'!$F$11,H692&lt;='Intersection Mileposts'!$G$11),"Y",IF(AND(H692&gt;='Intersection Mileposts'!$F$12,H692&lt;='Intersection Mileposts'!$G$12),"Y",IF(AND(H692&gt;='Intersection Mileposts'!$F$13,H692&lt;='Intersection Mileposts'!$G$13),"Y",IF(AND(H692&gt;='Intersection Mileposts'!$F$14,H692&lt;='Intersection Mileposts'!$G$14),"Y",IF(AND(H692&gt;='Intersection Mileposts'!$F$15,H692&lt;='Intersection Mileposts'!$G$15),"Y",IF(AND(H692&gt;='Intersection Mileposts'!$F$16,H692&lt;='Intersection Mileposts'!$G$16),"Y",IF(AND(H692&gt;='Intersection Mileposts'!$F$17,H692&lt;='Intersection Mileposts'!$G$17),"Y",IF(AND(H692&gt;='Intersection Mileposts'!$F$18,H692&lt;='Intersection Mileposts'!$G$18),"Y",IF(AND(H692&gt;='Intersection Mileposts'!$F$19,H692&lt;='Intersection Mileposts'!$G$19),"Y",IF(AND(H692&gt;='Intersection Mileposts'!$F$20,H692&lt;='Intersection Mileposts'!$G$20),"Y",IF(AND(H692&gt;='Intersection Mileposts'!$F$21,H692&lt;='Intersection Mileposts'!$G$21),"Y",IF(AND(H692&gt;='Intersection Mileposts'!$F$22,H692&lt;='Intersection Mileposts'!$G$22),"Y",IF(AND(H692&gt;='Intersection Mileposts'!$F$23,H692&lt;='Intersection Mileposts'!$G$23),"Y",IF(AND(H692&gt;='Intersection Mileposts'!$F$24,H692&lt;='Intersection Mileposts'!$G$24),"Y",IF(AND(H692&gt;='Intersection Mileposts'!$F$25,H692&lt;='Intersection Mileposts'!$G$25),"Y",IF(AND(H692&gt;='Intersection Mileposts'!$F$26,H692&lt;='Intersection Mileposts'!$G$26),"Y",IF(AND(H692&gt;='Intersection Mileposts'!$F$27,H692&lt;='Intersection Mileposts'!$G$27),"Y",IF(AND(H692&gt;='Intersection Mileposts'!$F$28,H692&lt;='Intersection Mileposts'!$G$28),"Y",IF(AND(H692&gt;='Intersection Mileposts'!$F$29,H692&lt;='Intersection Mileposts'!$G$29),"Y", IF(AND(H692&gt;='Intersection Mileposts'!$F$30,H692&lt;='Intersection Mileposts'!$G$30),"Y",IF(AND(H692&gt;='Intersection Mileposts'!$F$31,H692&lt;='Intersection Mileposts'!$G$31),"Y",IF(AND(H692&gt;='Intersection Mileposts'!$F$32,H692&lt;='Intersection Mileposts'!$G$32),"Y",IF(AND(H692&gt;='Intersection Mileposts'!$F$33,H692&lt;='Intersection Mileposts'!$G$33),"Y",IF(AND(H692&gt;='Intersection Mileposts'!$F$34,H692&lt;='Intersection Mileposts'!$G$34),"Y",IF(AND(H692&gt;='Intersection Mileposts'!$F$35,H692&lt;='Intersection Mileposts'!$G$35),"Y",IF(AND(H692&gt;='Intersection Mileposts'!$F$36,H692&lt;='Intersection Mileposts'!$G$36),"Y",IF(AND(H692&gt;='Intersection Mileposts'!$F$37,H692&lt;='Intersection Mileposts'!$G$37),"Y",IF(AND(H692&gt;='Intersection Mileposts'!$F$38,H692&lt;='Intersection Mileposts'!$G$38),"Y",IF(AND(H692&gt;='Intersection Mileposts'!$F$39,H692&lt;='Intersection Mileposts'!$G$39),"Y","N"))))))))))))))))))))))))))))))))))))</f>
        <v/>
      </c>
    </row>
    <row r="693" spans="1:46" x14ac:dyDescent="0.3">
      <c r="A693" s="279"/>
      <c r="B693" s="261"/>
      <c r="C693" s="262"/>
      <c r="D693" s="262"/>
      <c r="E693" s="262"/>
      <c r="F693" s="262"/>
      <c r="G693" s="284"/>
      <c r="H693" s="286"/>
      <c r="I693" s="279"/>
      <c r="J693" s="260"/>
      <c r="K693" s="260"/>
      <c r="L693" s="280"/>
      <c r="M693" s="275"/>
      <c r="N693" s="263"/>
      <c r="P693" s="264" t="str">
        <f>IF(R693 = "", "", COUNT($R$4:R693))</f>
        <v/>
      </c>
      <c r="Q693" s="264" t="str">
        <f t="shared" si="85"/>
        <v/>
      </c>
      <c r="R693" s="265" t="str">
        <f t="shared" si="86"/>
        <v/>
      </c>
      <c r="S693" s="266" t="str">
        <f t="shared" si="91"/>
        <v/>
      </c>
      <c r="T693" s="267" t="str">
        <f t="shared" si="87"/>
        <v/>
      </c>
      <c r="U693" s="268" t="str">
        <f t="shared" si="92"/>
        <v/>
      </c>
      <c r="V693" s="269" t="str">
        <f t="shared" si="88"/>
        <v/>
      </c>
      <c r="W693" s="5"/>
      <c r="AR693" s="2" t="str">
        <f t="shared" si="90"/>
        <v/>
      </c>
      <c r="AS693" s="2" t="str">
        <f t="shared" si="89"/>
        <v/>
      </c>
      <c r="AT693" s="2" t="str">
        <f>IF(AR693="","",IF(AND(H693&gt;='Intersection Mileposts'!$F$5,H693&lt;='Intersection Mileposts'!$G$5),"Y",IF(AND(H693&gt;='Intersection Mileposts'!$F$6,H693&lt;='Intersection Mileposts'!$G$6),"Y",IF(AND(H693&gt;='Intersection Mileposts'!$F$7,H693&lt;='Intersection Mileposts'!$G$7),"Y",IF(AND(H693&gt;='Intersection Mileposts'!$F$8,H693&lt;='Intersection Mileposts'!$G$8),"Y",IF(AND(H693&gt;='Intersection Mileposts'!$F$9,H693&lt;='Intersection Mileposts'!$G$9),"Y",IF(AND(H693&gt;='Intersection Mileposts'!$F$10,H693&lt;='Intersection Mileposts'!$G$10),"Y",IF(AND(H693&gt;='Intersection Mileposts'!$F$11,H693&lt;='Intersection Mileposts'!$G$11),"Y",IF(AND(H693&gt;='Intersection Mileposts'!$F$12,H693&lt;='Intersection Mileposts'!$G$12),"Y",IF(AND(H693&gt;='Intersection Mileposts'!$F$13,H693&lt;='Intersection Mileposts'!$G$13),"Y",IF(AND(H693&gt;='Intersection Mileposts'!$F$14,H693&lt;='Intersection Mileposts'!$G$14),"Y",IF(AND(H693&gt;='Intersection Mileposts'!$F$15,H693&lt;='Intersection Mileposts'!$G$15),"Y",IF(AND(H693&gt;='Intersection Mileposts'!$F$16,H693&lt;='Intersection Mileposts'!$G$16),"Y",IF(AND(H693&gt;='Intersection Mileposts'!$F$17,H693&lt;='Intersection Mileposts'!$G$17),"Y",IF(AND(H693&gt;='Intersection Mileposts'!$F$18,H693&lt;='Intersection Mileposts'!$G$18),"Y",IF(AND(H693&gt;='Intersection Mileposts'!$F$19,H693&lt;='Intersection Mileposts'!$G$19),"Y",IF(AND(H693&gt;='Intersection Mileposts'!$F$20,H693&lt;='Intersection Mileposts'!$G$20),"Y",IF(AND(H693&gt;='Intersection Mileposts'!$F$21,H693&lt;='Intersection Mileposts'!$G$21),"Y",IF(AND(H693&gt;='Intersection Mileposts'!$F$22,H693&lt;='Intersection Mileposts'!$G$22),"Y",IF(AND(H693&gt;='Intersection Mileposts'!$F$23,H693&lt;='Intersection Mileposts'!$G$23),"Y",IF(AND(H693&gt;='Intersection Mileposts'!$F$24,H693&lt;='Intersection Mileposts'!$G$24),"Y",IF(AND(H693&gt;='Intersection Mileposts'!$F$25,H693&lt;='Intersection Mileposts'!$G$25),"Y",IF(AND(H693&gt;='Intersection Mileposts'!$F$26,H693&lt;='Intersection Mileposts'!$G$26),"Y",IF(AND(H693&gt;='Intersection Mileposts'!$F$27,H693&lt;='Intersection Mileposts'!$G$27),"Y",IF(AND(H693&gt;='Intersection Mileposts'!$F$28,H693&lt;='Intersection Mileposts'!$G$28),"Y",IF(AND(H693&gt;='Intersection Mileposts'!$F$29,H693&lt;='Intersection Mileposts'!$G$29),"Y", IF(AND(H693&gt;='Intersection Mileposts'!$F$30,H693&lt;='Intersection Mileposts'!$G$30),"Y",IF(AND(H693&gt;='Intersection Mileposts'!$F$31,H693&lt;='Intersection Mileposts'!$G$31),"Y",IF(AND(H693&gt;='Intersection Mileposts'!$F$32,H693&lt;='Intersection Mileposts'!$G$32),"Y",IF(AND(H693&gt;='Intersection Mileposts'!$F$33,H693&lt;='Intersection Mileposts'!$G$33),"Y",IF(AND(H693&gt;='Intersection Mileposts'!$F$34,H693&lt;='Intersection Mileposts'!$G$34),"Y",IF(AND(H693&gt;='Intersection Mileposts'!$F$35,H693&lt;='Intersection Mileposts'!$G$35),"Y",IF(AND(H693&gt;='Intersection Mileposts'!$F$36,H693&lt;='Intersection Mileposts'!$G$36),"Y",IF(AND(H693&gt;='Intersection Mileposts'!$F$37,H693&lt;='Intersection Mileposts'!$G$37),"Y",IF(AND(H693&gt;='Intersection Mileposts'!$F$38,H693&lt;='Intersection Mileposts'!$G$38),"Y",IF(AND(H693&gt;='Intersection Mileposts'!$F$39,H693&lt;='Intersection Mileposts'!$G$39),"Y","N"))))))))))))))))))))))))))))))))))))</f>
        <v/>
      </c>
    </row>
    <row r="694" spans="1:46" x14ac:dyDescent="0.3">
      <c r="A694" s="279"/>
      <c r="B694" s="261"/>
      <c r="C694" s="262"/>
      <c r="D694" s="262"/>
      <c r="E694" s="262"/>
      <c r="F694" s="262"/>
      <c r="G694" s="284"/>
      <c r="H694" s="286"/>
      <c r="I694" s="279"/>
      <c r="J694" s="260"/>
      <c r="K694" s="260"/>
      <c r="L694" s="280"/>
      <c r="M694" s="275"/>
      <c r="N694" s="263"/>
      <c r="P694" s="264" t="str">
        <f>IF(R694 = "", "", COUNT($R$4:R694))</f>
        <v/>
      </c>
      <c r="Q694" s="264" t="str">
        <f t="shared" si="85"/>
        <v/>
      </c>
      <c r="R694" s="265" t="str">
        <f t="shared" si="86"/>
        <v/>
      </c>
      <c r="S694" s="266" t="str">
        <f t="shared" si="91"/>
        <v/>
      </c>
      <c r="T694" s="267" t="str">
        <f t="shared" si="87"/>
        <v/>
      </c>
      <c r="U694" s="268" t="str">
        <f t="shared" si="92"/>
        <v/>
      </c>
      <c r="V694" s="269" t="str">
        <f t="shared" si="88"/>
        <v/>
      </c>
      <c r="W694" s="5"/>
      <c r="AR694" s="2" t="str">
        <f t="shared" si="90"/>
        <v/>
      </c>
      <c r="AS694" s="2" t="str">
        <f t="shared" si="89"/>
        <v/>
      </c>
      <c r="AT694" s="2" t="str">
        <f>IF(AR694="","",IF(AND(H694&gt;='Intersection Mileposts'!$F$5,H694&lt;='Intersection Mileposts'!$G$5),"Y",IF(AND(H694&gt;='Intersection Mileposts'!$F$6,H694&lt;='Intersection Mileposts'!$G$6),"Y",IF(AND(H694&gt;='Intersection Mileposts'!$F$7,H694&lt;='Intersection Mileposts'!$G$7),"Y",IF(AND(H694&gt;='Intersection Mileposts'!$F$8,H694&lt;='Intersection Mileposts'!$G$8),"Y",IF(AND(H694&gt;='Intersection Mileposts'!$F$9,H694&lt;='Intersection Mileposts'!$G$9),"Y",IF(AND(H694&gt;='Intersection Mileposts'!$F$10,H694&lt;='Intersection Mileposts'!$G$10),"Y",IF(AND(H694&gt;='Intersection Mileposts'!$F$11,H694&lt;='Intersection Mileposts'!$G$11),"Y",IF(AND(H694&gt;='Intersection Mileposts'!$F$12,H694&lt;='Intersection Mileposts'!$G$12),"Y",IF(AND(H694&gt;='Intersection Mileposts'!$F$13,H694&lt;='Intersection Mileposts'!$G$13),"Y",IF(AND(H694&gt;='Intersection Mileposts'!$F$14,H694&lt;='Intersection Mileposts'!$G$14),"Y",IF(AND(H694&gt;='Intersection Mileposts'!$F$15,H694&lt;='Intersection Mileposts'!$G$15),"Y",IF(AND(H694&gt;='Intersection Mileposts'!$F$16,H694&lt;='Intersection Mileposts'!$G$16),"Y",IF(AND(H694&gt;='Intersection Mileposts'!$F$17,H694&lt;='Intersection Mileposts'!$G$17),"Y",IF(AND(H694&gt;='Intersection Mileposts'!$F$18,H694&lt;='Intersection Mileposts'!$G$18),"Y",IF(AND(H694&gt;='Intersection Mileposts'!$F$19,H694&lt;='Intersection Mileposts'!$G$19),"Y",IF(AND(H694&gt;='Intersection Mileposts'!$F$20,H694&lt;='Intersection Mileposts'!$G$20),"Y",IF(AND(H694&gt;='Intersection Mileposts'!$F$21,H694&lt;='Intersection Mileposts'!$G$21),"Y",IF(AND(H694&gt;='Intersection Mileposts'!$F$22,H694&lt;='Intersection Mileposts'!$G$22),"Y",IF(AND(H694&gt;='Intersection Mileposts'!$F$23,H694&lt;='Intersection Mileposts'!$G$23),"Y",IF(AND(H694&gt;='Intersection Mileposts'!$F$24,H694&lt;='Intersection Mileposts'!$G$24),"Y",IF(AND(H694&gt;='Intersection Mileposts'!$F$25,H694&lt;='Intersection Mileposts'!$G$25),"Y",IF(AND(H694&gt;='Intersection Mileposts'!$F$26,H694&lt;='Intersection Mileposts'!$G$26),"Y",IF(AND(H694&gt;='Intersection Mileposts'!$F$27,H694&lt;='Intersection Mileposts'!$G$27),"Y",IF(AND(H694&gt;='Intersection Mileposts'!$F$28,H694&lt;='Intersection Mileposts'!$G$28),"Y",IF(AND(H694&gt;='Intersection Mileposts'!$F$29,H694&lt;='Intersection Mileposts'!$G$29),"Y", IF(AND(H694&gt;='Intersection Mileposts'!$F$30,H694&lt;='Intersection Mileposts'!$G$30),"Y",IF(AND(H694&gt;='Intersection Mileposts'!$F$31,H694&lt;='Intersection Mileposts'!$G$31),"Y",IF(AND(H694&gt;='Intersection Mileposts'!$F$32,H694&lt;='Intersection Mileposts'!$G$32),"Y",IF(AND(H694&gt;='Intersection Mileposts'!$F$33,H694&lt;='Intersection Mileposts'!$G$33),"Y",IF(AND(H694&gt;='Intersection Mileposts'!$F$34,H694&lt;='Intersection Mileposts'!$G$34),"Y",IF(AND(H694&gt;='Intersection Mileposts'!$F$35,H694&lt;='Intersection Mileposts'!$G$35),"Y",IF(AND(H694&gt;='Intersection Mileposts'!$F$36,H694&lt;='Intersection Mileposts'!$G$36),"Y",IF(AND(H694&gt;='Intersection Mileposts'!$F$37,H694&lt;='Intersection Mileposts'!$G$37),"Y",IF(AND(H694&gt;='Intersection Mileposts'!$F$38,H694&lt;='Intersection Mileposts'!$G$38),"Y",IF(AND(H694&gt;='Intersection Mileposts'!$F$39,H694&lt;='Intersection Mileposts'!$G$39),"Y","N"))))))))))))))))))))))))))))))))))))</f>
        <v/>
      </c>
    </row>
    <row r="695" spans="1:46" x14ac:dyDescent="0.3">
      <c r="A695" s="279"/>
      <c r="B695" s="261"/>
      <c r="C695" s="262"/>
      <c r="D695" s="262"/>
      <c r="E695" s="262"/>
      <c r="F695" s="262"/>
      <c r="G695" s="284"/>
      <c r="H695" s="286"/>
      <c r="I695" s="279"/>
      <c r="J695" s="260"/>
      <c r="K695" s="260"/>
      <c r="L695" s="280"/>
      <c r="M695" s="275"/>
      <c r="N695" s="263"/>
      <c r="P695" s="264" t="str">
        <f>IF(R695 = "", "", COUNT($R$4:R695))</f>
        <v/>
      </c>
      <c r="Q695" s="264" t="str">
        <f t="shared" si="85"/>
        <v/>
      </c>
      <c r="R695" s="265" t="str">
        <f t="shared" si="86"/>
        <v/>
      </c>
      <c r="S695" s="266" t="str">
        <f t="shared" si="91"/>
        <v/>
      </c>
      <c r="T695" s="267" t="str">
        <f t="shared" si="87"/>
        <v/>
      </c>
      <c r="U695" s="268" t="str">
        <f t="shared" si="92"/>
        <v/>
      </c>
      <c r="V695" s="269" t="str">
        <f t="shared" si="88"/>
        <v/>
      </c>
      <c r="W695" s="5"/>
      <c r="AR695" s="2" t="str">
        <f t="shared" si="90"/>
        <v/>
      </c>
      <c r="AS695" s="2" t="str">
        <f t="shared" si="89"/>
        <v/>
      </c>
      <c r="AT695" s="2" t="str">
        <f>IF(AR695="","",IF(AND(H695&gt;='Intersection Mileposts'!$F$5,H695&lt;='Intersection Mileposts'!$G$5),"Y",IF(AND(H695&gt;='Intersection Mileposts'!$F$6,H695&lt;='Intersection Mileposts'!$G$6),"Y",IF(AND(H695&gt;='Intersection Mileposts'!$F$7,H695&lt;='Intersection Mileposts'!$G$7),"Y",IF(AND(H695&gt;='Intersection Mileposts'!$F$8,H695&lt;='Intersection Mileposts'!$G$8),"Y",IF(AND(H695&gt;='Intersection Mileposts'!$F$9,H695&lt;='Intersection Mileposts'!$G$9),"Y",IF(AND(H695&gt;='Intersection Mileposts'!$F$10,H695&lt;='Intersection Mileposts'!$G$10),"Y",IF(AND(H695&gt;='Intersection Mileposts'!$F$11,H695&lt;='Intersection Mileposts'!$G$11),"Y",IF(AND(H695&gt;='Intersection Mileposts'!$F$12,H695&lt;='Intersection Mileposts'!$G$12),"Y",IF(AND(H695&gt;='Intersection Mileposts'!$F$13,H695&lt;='Intersection Mileposts'!$G$13),"Y",IF(AND(H695&gt;='Intersection Mileposts'!$F$14,H695&lt;='Intersection Mileposts'!$G$14),"Y",IF(AND(H695&gt;='Intersection Mileposts'!$F$15,H695&lt;='Intersection Mileposts'!$G$15),"Y",IF(AND(H695&gt;='Intersection Mileposts'!$F$16,H695&lt;='Intersection Mileposts'!$G$16),"Y",IF(AND(H695&gt;='Intersection Mileposts'!$F$17,H695&lt;='Intersection Mileposts'!$G$17),"Y",IF(AND(H695&gt;='Intersection Mileposts'!$F$18,H695&lt;='Intersection Mileposts'!$G$18),"Y",IF(AND(H695&gt;='Intersection Mileposts'!$F$19,H695&lt;='Intersection Mileposts'!$G$19),"Y",IF(AND(H695&gt;='Intersection Mileposts'!$F$20,H695&lt;='Intersection Mileposts'!$G$20),"Y",IF(AND(H695&gt;='Intersection Mileposts'!$F$21,H695&lt;='Intersection Mileposts'!$G$21),"Y",IF(AND(H695&gt;='Intersection Mileposts'!$F$22,H695&lt;='Intersection Mileposts'!$G$22),"Y",IF(AND(H695&gt;='Intersection Mileposts'!$F$23,H695&lt;='Intersection Mileposts'!$G$23),"Y",IF(AND(H695&gt;='Intersection Mileposts'!$F$24,H695&lt;='Intersection Mileposts'!$G$24),"Y",IF(AND(H695&gt;='Intersection Mileposts'!$F$25,H695&lt;='Intersection Mileposts'!$G$25),"Y",IF(AND(H695&gt;='Intersection Mileposts'!$F$26,H695&lt;='Intersection Mileposts'!$G$26),"Y",IF(AND(H695&gt;='Intersection Mileposts'!$F$27,H695&lt;='Intersection Mileposts'!$G$27),"Y",IF(AND(H695&gt;='Intersection Mileposts'!$F$28,H695&lt;='Intersection Mileposts'!$G$28),"Y",IF(AND(H695&gt;='Intersection Mileposts'!$F$29,H695&lt;='Intersection Mileposts'!$G$29),"Y", IF(AND(H695&gt;='Intersection Mileposts'!$F$30,H695&lt;='Intersection Mileposts'!$G$30),"Y",IF(AND(H695&gt;='Intersection Mileposts'!$F$31,H695&lt;='Intersection Mileposts'!$G$31),"Y",IF(AND(H695&gt;='Intersection Mileposts'!$F$32,H695&lt;='Intersection Mileposts'!$G$32),"Y",IF(AND(H695&gt;='Intersection Mileposts'!$F$33,H695&lt;='Intersection Mileposts'!$G$33),"Y",IF(AND(H695&gt;='Intersection Mileposts'!$F$34,H695&lt;='Intersection Mileposts'!$G$34),"Y",IF(AND(H695&gt;='Intersection Mileposts'!$F$35,H695&lt;='Intersection Mileposts'!$G$35),"Y",IF(AND(H695&gt;='Intersection Mileposts'!$F$36,H695&lt;='Intersection Mileposts'!$G$36),"Y",IF(AND(H695&gt;='Intersection Mileposts'!$F$37,H695&lt;='Intersection Mileposts'!$G$37),"Y",IF(AND(H695&gt;='Intersection Mileposts'!$F$38,H695&lt;='Intersection Mileposts'!$G$38),"Y",IF(AND(H695&gt;='Intersection Mileposts'!$F$39,H695&lt;='Intersection Mileposts'!$G$39),"Y","N"))))))))))))))))))))))))))))))))))))</f>
        <v/>
      </c>
    </row>
    <row r="696" spans="1:46" x14ac:dyDescent="0.3">
      <c r="A696" s="279"/>
      <c r="B696" s="261"/>
      <c r="C696" s="262"/>
      <c r="D696" s="262"/>
      <c r="E696" s="262"/>
      <c r="F696" s="262"/>
      <c r="G696" s="284"/>
      <c r="H696" s="286"/>
      <c r="I696" s="279"/>
      <c r="J696" s="260"/>
      <c r="K696" s="260"/>
      <c r="L696" s="280"/>
      <c r="M696" s="275"/>
      <c r="N696" s="263"/>
      <c r="P696" s="264" t="str">
        <f>IF(R696 = "", "", COUNT($R$4:R696))</f>
        <v/>
      </c>
      <c r="Q696" s="264" t="str">
        <f t="shared" si="85"/>
        <v/>
      </c>
      <c r="R696" s="265" t="str">
        <f t="shared" si="86"/>
        <v/>
      </c>
      <c r="S696" s="266" t="str">
        <f t="shared" si="91"/>
        <v/>
      </c>
      <c r="T696" s="267" t="str">
        <f t="shared" si="87"/>
        <v/>
      </c>
      <c r="U696" s="268" t="str">
        <f t="shared" si="92"/>
        <v/>
      </c>
      <c r="V696" s="269" t="str">
        <f t="shared" si="88"/>
        <v/>
      </c>
      <c r="W696" s="5"/>
      <c r="AR696" s="2" t="str">
        <f t="shared" si="90"/>
        <v/>
      </c>
      <c r="AS696" s="2" t="str">
        <f t="shared" si="89"/>
        <v/>
      </c>
      <c r="AT696" s="2" t="str">
        <f>IF(AR696="","",IF(AND(H696&gt;='Intersection Mileposts'!$F$5,H696&lt;='Intersection Mileposts'!$G$5),"Y",IF(AND(H696&gt;='Intersection Mileposts'!$F$6,H696&lt;='Intersection Mileposts'!$G$6),"Y",IF(AND(H696&gt;='Intersection Mileposts'!$F$7,H696&lt;='Intersection Mileposts'!$G$7),"Y",IF(AND(H696&gt;='Intersection Mileposts'!$F$8,H696&lt;='Intersection Mileposts'!$G$8),"Y",IF(AND(H696&gt;='Intersection Mileposts'!$F$9,H696&lt;='Intersection Mileposts'!$G$9),"Y",IF(AND(H696&gt;='Intersection Mileposts'!$F$10,H696&lt;='Intersection Mileposts'!$G$10),"Y",IF(AND(H696&gt;='Intersection Mileposts'!$F$11,H696&lt;='Intersection Mileposts'!$G$11),"Y",IF(AND(H696&gt;='Intersection Mileposts'!$F$12,H696&lt;='Intersection Mileposts'!$G$12),"Y",IF(AND(H696&gt;='Intersection Mileposts'!$F$13,H696&lt;='Intersection Mileposts'!$G$13),"Y",IF(AND(H696&gt;='Intersection Mileposts'!$F$14,H696&lt;='Intersection Mileposts'!$G$14),"Y",IF(AND(H696&gt;='Intersection Mileposts'!$F$15,H696&lt;='Intersection Mileposts'!$G$15),"Y",IF(AND(H696&gt;='Intersection Mileposts'!$F$16,H696&lt;='Intersection Mileposts'!$G$16),"Y",IF(AND(H696&gt;='Intersection Mileposts'!$F$17,H696&lt;='Intersection Mileposts'!$G$17),"Y",IF(AND(H696&gt;='Intersection Mileposts'!$F$18,H696&lt;='Intersection Mileposts'!$G$18),"Y",IF(AND(H696&gt;='Intersection Mileposts'!$F$19,H696&lt;='Intersection Mileposts'!$G$19),"Y",IF(AND(H696&gt;='Intersection Mileposts'!$F$20,H696&lt;='Intersection Mileposts'!$G$20),"Y",IF(AND(H696&gt;='Intersection Mileposts'!$F$21,H696&lt;='Intersection Mileposts'!$G$21),"Y",IF(AND(H696&gt;='Intersection Mileposts'!$F$22,H696&lt;='Intersection Mileposts'!$G$22),"Y",IF(AND(H696&gt;='Intersection Mileposts'!$F$23,H696&lt;='Intersection Mileposts'!$G$23),"Y",IF(AND(H696&gt;='Intersection Mileposts'!$F$24,H696&lt;='Intersection Mileposts'!$G$24),"Y",IF(AND(H696&gt;='Intersection Mileposts'!$F$25,H696&lt;='Intersection Mileposts'!$G$25),"Y",IF(AND(H696&gt;='Intersection Mileposts'!$F$26,H696&lt;='Intersection Mileposts'!$G$26),"Y",IF(AND(H696&gt;='Intersection Mileposts'!$F$27,H696&lt;='Intersection Mileposts'!$G$27),"Y",IF(AND(H696&gt;='Intersection Mileposts'!$F$28,H696&lt;='Intersection Mileposts'!$G$28),"Y",IF(AND(H696&gt;='Intersection Mileposts'!$F$29,H696&lt;='Intersection Mileposts'!$G$29),"Y", IF(AND(H696&gt;='Intersection Mileposts'!$F$30,H696&lt;='Intersection Mileposts'!$G$30),"Y",IF(AND(H696&gt;='Intersection Mileposts'!$F$31,H696&lt;='Intersection Mileposts'!$G$31),"Y",IF(AND(H696&gt;='Intersection Mileposts'!$F$32,H696&lt;='Intersection Mileposts'!$G$32),"Y",IF(AND(H696&gt;='Intersection Mileposts'!$F$33,H696&lt;='Intersection Mileposts'!$G$33),"Y",IF(AND(H696&gt;='Intersection Mileposts'!$F$34,H696&lt;='Intersection Mileposts'!$G$34),"Y",IF(AND(H696&gt;='Intersection Mileposts'!$F$35,H696&lt;='Intersection Mileposts'!$G$35),"Y",IF(AND(H696&gt;='Intersection Mileposts'!$F$36,H696&lt;='Intersection Mileposts'!$G$36),"Y",IF(AND(H696&gt;='Intersection Mileposts'!$F$37,H696&lt;='Intersection Mileposts'!$G$37),"Y",IF(AND(H696&gt;='Intersection Mileposts'!$F$38,H696&lt;='Intersection Mileposts'!$G$38),"Y",IF(AND(H696&gt;='Intersection Mileposts'!$F$39,H696&lt;='Intersection Mileposts'!$G$39),"Y","N"))))))))))))))))))))))))))))))))))))</f>
        <v/>
      </c>
    </row>
    <row r="697" spans="1:46" x14ac:dyDescent="0.3">
      <c r="A697" s="279"/>
      <c r="B697" s="261"/>
      <c r="C697" s="262"/>
      <c r="D697" s="262"/>
      <c r="E697" s="262"/>
      <c r="F697" s="262"/>
      <c r="G697" s="284"/>
      <c r="H697" s="286"/>
      <c r="I697" s="279"/>
      <c r="J697" s="260"/>
      <c r="K697" s="260"/>
      <c r="L697" s="280"/>
      <c r="M697" s="275"/>
      <c r="N697" s="263"/>
      <c r="P697" s="264" t="str">
        <f>IF(R697 = "", "", COUNT($R$4:R697))</f>
        <v/>
      </c>
      <c r="Q697" s="264" t="str">
        <f t="shared" si="85"/>
        <v/>
      </c>
      <c r="R697" s="265" t="str">
        <f t="shared" si="86"/>
        <v/>
      </c>
      <c r="S697" s="266" t="str">
        <f t="shared" si="91"/>
        <v/>
      </c>
      <c r="T697" s="267" t="str">
        <f t="shared" si="87"/>
        <v/>
      </c>
      <c r="U697" s="268" t="str">
        <f t="shared" si="92"/>
        <v/>
      </c>
      <c r="V697" s="269" t="str">
        <f t="shared" si="88"/>
        <v/>
      </c>
      <c r="W697" s="5"/>
      <c r="AR697" s="2" t="str">
        <f t="shared" si="90"/>
        <v/>
      </c>
      <c r="AS697" s="2" t="str">
        <f t="shared" si="89"/>
        <v/>
      </c>
      <c r="AT697" s="2" t="str">
        <f>IF(AR697="","",IF(AND(H697&gt;='Intersection Mileposts'!$F$5,H697&lt;='Intersection Mileposts'!$G$5),"Y",IF(AND(H697&gt;='Intersection Mileposts'!$F$6,H697&lt;='Intersection Mileposts'!$G$6),"Y",IF(AND(H697&gt;='Intersection Mileposts'!$F$7,H697&lt;='Intersection Mileposts'!$G$7),"Y",IF(AND(H697&gt;='Intersection Mileposts'!$F$8,H697&lt;='Intersection Mileposts'!$G$8),"Y",IF(AND(H697&gt;='Intersection Mileposts'!$F$9,H697&lt;='Intersection Mileposts'!$G$9),"Y",IF(AND(H697&gt;='Intersection Mileposts'!$F$10,H697&lt;='Intersection Mileposts'!$G$10),"Y",IF(AND(H697&gt;='Intersection Mileposts'!$F$11,H697&lt;='Intersection Mileposts'!$G$11),"Y",IF(AND(H697&gt;='Intersection Mileposts'!$F$12,H697&lt;='Intersection Mileposts'!$G$12),"Y",IF(AND(H697&gt;='Intersection Mileposts'!$F$13,H697&lt;='Intersection Mileposts'!$G$13),"Y",IF(AND(H697&gt;='Intersection Mileposts'!$F$14,H697&lt;='Intersection Mileposts'!$G$14),"Y",IF(AND(H697&gt;='Intersection Mileposts'!$F$15,H697&lt;='Intersection Mileposts'!$G$15),"Y",IF(AND(H697&gt;='Intersection Mileposts'!$F$16,H697&lt;='Intersection Mileposts'!$G$16),"Y",IF(AND(H697&gt;='Intersection Mileposts'!$F$17,H697&lt;='Intersection Mileposts'!$G$17),"Y",IF(AND(H697&gt;='Intersection Mileposts'!$F$18,H697&lt;='Intersection Mileposts'!$G$18),"Y",IF(AND(H697&gt;='Intersection Mileposts'!$F$19,H697&lt;='Intersection Mileposts'!$G$19),"Y",IF(AND(H697&gt;='Intersection Mileposts'!$F$20,H697&lt;='Intersection Mileposts'!$G$20),"Y",IF(AND(H697&gt;='Intersection Mileposts'!$F$21,H697&lt;='Intersection Mileposts'!$G$21),"Y",IF(AND(H697&gt;='Intersection Mileposts'!$F$22,H697&lt;='Intersection Mileposts'!$G$22),"Y",IF(AND(H697&gt;='Intersection Mileposts'!$F$23,H697&lt;='Intersection Mileposts'!$G$23),"Y",IF(AND(H697&gt;='Intersection Mileposts'!$F$24,H697&lt;='Intersection Mileposts'!$G$24),"Y",IF(AND(H697&gt;='Intersection Mileposts'!$F$25,H697&lt;='Intersection Mileposts'!$G$25),"Y",IF(AND(H697&gt;='Intersection Mileposts'!$F$26,H697&lt;='Intersection Mileposts'!$G$26),"Y",IF(AND(H697&gt;='Intersection Mileposts'!$F$27,H697&lt;='Intersection Mileposts'!$G$27),"Y",IF(AND(H697&gt;='Intersection Mileposts'!$F$28,H697&lt;='Intersection Mileposts'!$G$28),"Y",IF(AND(H697&gt;='Intersection Mileposts'!$F$29,H697&lt;='Intersection Mileposts'!$G$29),"Y", IF(AND(H697&gt;='Intersection Mileposts'!$F$30,H697&lt;='Intersection Mileposts'!$G$30),"Y",IF(AND(H697&gt;='Intersection Mileposts'!$F$31,H697&lt;='Intersection Mileposts'!$G$31),"Y",IF(AND(H697&gt;='Intersection Mileposts'!$F$32,H697&lt;='Intersection Mileposts'!$G$32),"Y",IF(AND(H697&gt;='Intersection Mileposts'!$F$33,H697&lt;='Intersection Mileposts'!$G$33),"Y",IF(AND(H697&gt;='Intersection Mileposts'!$F$34,H697&lt;='Intersection Mileposts'!$G$34),"Y",IF(AND(H697&gt;='Intersection Mileposts'!$F$35,H697&lt;='Intersection Mileposts'!$G$35),"Y",IF(AND(H697&gt;='Intersection Mileposts'!$F$36,H697&lt;='Intersection Mileposts'!$G$36),"Y",IF(AND(H697&gt;='Intersection Mileposts'!$F$37,H697&lt;='Intersection Mileposts'!$G$37),"Y",IF(AND(H697&gt;='Intersection Mileposts'!$F$38,H697&lt;='Intersection Mileposts'!$G$38),"Y",IF(AND(H697&gt;='Intersection Mileposts'!$F$39,H697&lt;='Intersection Mileposts'!$G$39),"Y","N"))))))))))))))))))))))))))))))))))))</f>
        <v/>
      </c>
    </row>
    <row r="698" spans="1:46" x14ac:dyDescent="0.3">
      <c r="A698" s="279"/>
      <c r="B698" s="261"/>
      <c r="C698" s="262"/>
      <c r="D698" s="262"/>
      <c r="E698" s="262"/>
      <c r="F698" s="262"/>
      <c r="G698" s="284"/>
      <c r="H698" s="286"/>
      <c r="I698" s="279"/>
      <c r="J698" s="260"/>
      <c r="K698" s="260"/>
      <c r="L698" s="280"/>
      <c r="M698" s="275"/>
      <c r="N698" s="263"/>
      <c r="P698" s="264" t="str">
        <f>IF(R698 = "", "", COUNT($R$4:R698))</f>
        <v/>
      </c>
      <c r="Q698" s="264" t="str">
        <f t="shared" si="85"/>
        <v/>
      </c>
      <c r="R698" s="265" t="str">
        <f t="shared" si="86"/>
        <v/>
      </c>
      <c r="S698" s="266" t="str">
        <f t="shared" si="91"/>
        <v/>
      </c>
      <c r="T698" s="267" t="str">
        <f t="shared" si="87"/>
        <v/>
      </c>
      <c r="U698" s="268" t="str">
        <f t="shared" si="92"/>
        <v/>
      </c>
      <c r="V698" s="269" t="str">
        <f t="shared" si="88"/>
        <v/>
      </c>
      <c r="W698" s="5"/>
      <c r="AR698" s="2" t="str">
        <f t="shared" si="90"/>
        <v/>
      </c>
      <c r="AS698" s="2" t="str">
        <f t="shared" si="89"/>
        <v/>
      </c>
      <c r="AT698" s="2" t="str">
        <f>IF(AR698="","",IF(AND(H698&gt;='Intersection Mileposts'!$F$5,H698&lt;='Intersection Mileposts'!$G$5),"Y",IF(AND(H698&gt;='Intersection Mileposts'!$F$6,H698&lt;='Intersection Mileposts'!$G$6),"Y",IF(AND(H698&gt;='Intersection Mileposts'!$F$7,H698&lt;='Intersection Mileposts'!$G$7),"Y",IF(AND(H698&gt;='Intersection Mileposts'!$F$8,H698&lt;='Intersection Mileposts'!$G$8),"Y",IF(AND(H698&gt;='Intersection Mileposts'!$F$9,H698&lt;='Intersection Mileposts'!$G$9),"Y",IF(AND(H698&gt;='Intersection Mileposts'!$F$10,H698&lt;='Intersection Mileposts'!$G$10),"Y",IF(AND(H698&gt;='Intersection Mileposts'!$F$11,H698&lt;='Intersection Mileposts'!$G$11),"Y",IF(AND(H698&gt;='Intersection Mileposts'!$F$12,H698&lt;='Intersection Mileposts'!$G$12),"Y",IF(AND(H698&gt;='Intersection Mileposts'!$F$13,H698&lt;='Intersection Mileposts'!$G$13),"Y",IF(AND(H698&gt;='Intersection Mileposts'!$F$14,H698&lt;='Intersection Mileposts'!$G$14),"Y",IF(AND(H698&gt;='Intersection Mileposts'!$F$15,H698&lt;='Intersection Mileposts'!$G$15),"Y",IF(AND(H698&gt;='Intersection Mileposts'!$F$16,H698&lt;='Intersection Mileposts'!$G$16),"Y",IF(AND(H698&gt;='Intersection Mileposts'!$F$17,H698&lt;='Intersection Mileposts'!$G$17),"Y",IF(AND(H698&gt;='Intersection Mileposts'!$F$18,H698&lt;='Intersection Mileposts'!$G$18),"Y",IF(AND(H698&gt;='Intersection Mileposts'!$F$19,H698&lt;='Intersection Mileposts'!$G$19),"Y",IF(AND(H698&gt;='Intersection Mileposts'!$F$20,H698&lt;='Intersection Mileposts'!$G$20),"Y",IF(AND(H698&gt;='Intersection Mileposts'!$F$21,H698&lt;='Intersection Mileposts'!$G$21),"Y",IF(AND(H698&gt;='Intersection Mileposts'!$F$22,H698&lt;='Intersection Mileposts'!$G$22),"Y",IF(AND(H698&gt;='Intersection Mileposts'!$F$23,H698&lt;='Intersection Mileposts'!$G$23),"Y",IF(AND(H698&gt;='Intersection Mileposts'!$F$24,H698&lt;='Intersection Mileposts'!$G$24),"Y",IF(AND(H698&gt;='Intersection Mileposts'!$F$25,H698&lt;='Intersection Mileposts'!$G$25),"Y",IF(AND(H698&gt;='Intersection Mileposts'!$F$26,H698&lt;='Intersection Mileposts'!$G$26),"Y",IF(AND(H698&gt;='Intersection Mileposts'!$F$27,H698&lt;='Intersection Mileposts'!$G$27),"Y",IF(AND(H698&gt;='Intersection Mileposts'!$F$28,H698&lt;='Intersection Mileposts'!$G$28),"Y",IF(AND(H698&gt;='Intersection Mileposts'!$F$29,H698&lt;='Intersection Mileposts'!$G$29),"Y", IF(AND(H698&gt;='Intersection Mileposts'!$F$30,H698&lt;='Intersection Mileposts'!$G$30),"Y",IF(AND(H698&gt;='Intersection Mileposts'!$F$31,H698&lt;='Intersection Mileposts'!$G$31),"Y",IF(AND(H698&gt;='Intersection Mileposts'!$F$32,H698&lt;='Intersection Mileposts'!$G$32),"Y",IF(AND(H698&gt;='Intersection Mileposts'!$F$33,H698&lt;='Intersection Mileposts'!$G$33),"Y",IF(AND(H698&gt;='Intersection Mileposts'!$F$34,H698&lt;='Intersection Mileposts'!$G$34),"Y",IF(AND(H698&gt;='Intersection Mileposts'!$F$35,H698&lt;='Intersection Mileposts'!$G$35),"Y",IF(AND(H698&gt;='Intersection Mileposts'!$F$36,H698&lt;='Intersection Mileposts'!$G$36),"Y",IF(AND(H698&gt;='Intersection Mileposts'!$F$37,H698&lt;='Intersection Mileposts'!$G$37),"Y",IF(AND(H698&gt;='Intersection Mileposts'!$F$38,H698&lt;='Intersection Mileposts'!$G$38),"Y",IF(AND(H698&gt;='Intersection Mileposts'!$F$39,H698&lt;='Intersection Mileposts'!$G$39),"Y","N"))))))))))))))))))))))))))))))))))))</f>
        <v/>
      </c>
    </row>
    <row r="699" spans="1:46" x14ac:dyDescent="0.3">
      <c r="A699" s="279"/>
      <c r="B699" s="261"/>
      <c r="C699" s="262"/>
      <c r="D699" s="262"/>
      <c r="E699" s="262"/>
      <c r="F699" s="262"/>
      <c r="G699" s="284"/>
      <c r="H699" s="286"/>
      <c r="I699" s="279"/>
      <c r="J699" s="260"/>
      <c r="K699" s="260"/>
      <c r="L699" s="280"/>
      <c r="M699" s="275"/>
      <c r="N699" s="263"/>
      <c r="P699" s="264" t="str">
        <f>IF(R699 = "", "", COUNT($R$4:R699))</f>
        <v/>
      </c>
      <c r="Q699" s="264" t="str">
        <f t="shared" si="85"/>
        <v/>
      </c>
      <c r="R699" s="265" t="str">
        <f t="shared" si="86"/>
        <v/>
      </c>
      <c r="S699" s="266" t="str">
        <f t="shared" si="91"/>
        <v/>
      </c>
      <c r="T699" s="267" t="str">
        <f t="shared" si="87"/>
        <v/>
      </c>
      <c r="U699" s="268" t="str">
        <f t="shared" si="92"/>
        <v/>
      </c>
      <c r="V699" s="269" t="str">
        <f t="shared" si="88"/>
        <v/>
      </c>
      <c r="W699" s="5"/>
      <c r="AR699" s="2" t="str">
        <f t="shared" si="90"/>
        <v/>
      </c>
      <c r="AS699" s="2" t="str">
        <f t="shared" si="89"/>
        <v/>
      </c>
      <c r="AT699" s="2" t="str">
        <f>IF(AR699="","",IF(AND(H699&gt;='Intersection Mileposts'!$F$5,H699&lt;='Intersection Mileposts'!$G$5),"Y",IF(AND(H699&gt;='Intersection Mileposts'!$F$6,H699&lt;='Intersection Mileposts'!$G$6),"Y",IF(AND(H699&gt;='Intersection Mileposts'!$F$7,H699&lt;='Intersection Mileposts'!$G$7),"Y",IF(AND(H699&gt;='Intersection Mileposts'!$F$8,H699&lt;='Intersection Mileposts'!$G$8),"Y",IF(AND(H699&gt;='Intersection Mileposts'!$F$9,H699&lt;='Intersection Mileposts'!$G$9),"Y",IF(AND(H699&gt;='Intersection Mileposts'!$F$10,H699&lt;='Intersection Mileposts'!$G$10),"Y",IF(AND(H699&gt;='Intersection Mileposts'!$F$11,H699&lt;='Intersection Mileposts'!$G$11),"Y",IF(AND(H699&gt;='Intersection Mileposts'!$F$12,H699&lt;='Intersection Mileposts'!$G$12),"Y",IF(AND(H699&gt;='Intersection Mileposts'!$F$13,H699&lt;='Intersection Mileposts'!$G$13),"Y",IF(AND(H699&gt;='Intersection Mileposts'!$F$14,H699&lt;='Intersection Mileposts'!$G$14),"Y",IF(AND(H699&gt;='Intersection Mileposts'!$F$15,H699&lt;='Intersection Mileposts'!$G$15),"Y",IF(AND(H699&gt;='Intersection Mileposts'!$F$16,H699&lt;='Intersection Mileposts'!$G$16),"Y",IF(AND(H699&gt;='Intersection Mileposts'!$F$17,H699&lt;='Intersection Mileposts'!$G$17),"Y",IF(AND(H699&gt;='Intersection Mileposts'!$F$18,H699&lt;='Intersection Mileposts'!$G$18),"Y",IF(AND(H699&gt;='Intersection Mileposts'!$F$19,H699&lt;='Intersection Mileposts'!$G$19),"Y",IF(AND(H699&gt;='Intersection Mileposts'!$F$20,H699&lt;='Intersection Mileposts'!$G$20),"Y",IF(AND(H699&gt;='Intersection Mileposts'!$F$21,H699&lt;='Intersection Mileposts'!$G$21),"Y",IF(AND(H699&gt;='Intersection Mileposts'!$F$22,H699&lt;='Intersection Mileposts'!$G$22),"Y",IF(AND(H699&gt;='Intersection Mileposts'!$F$23,H699&lt;='Intersection Mileposts'!$G$23),"Y",IF(AND(H699&gt;='Intersection Mileposts'!$F$24,H699&lt;='Intersection Mileposts'!$G$24),"Y",IF(AND(H699&gt;='Intersection Mileposts'!$F$25,H699&lt;='Intersection Mileposts'!$G$25),"Y",IF(AND(H699&gt;='Intersection Mileposts'!$F$26,H699&lt;='Intersection Mileposts'!$G$26),"Y",IF(AND(H699&gt;='Intersection Mileposts'!$F$27,H699&lt;='Intersection Mileposts'!$G$27),"Y",IF(AND(H699&gt;='Intersection Mileposts'!$F$28,H699&lt;='Intersection Mileposts'!$G$28),"Y",IF(AND(H699&gt;='Intersection Mileposts'!$F$29,H699&lt;='Intersection Mileposts'!$G$29),"Y", IF(AND(H699&gt;='Intersection Mileposts'!$F$30,H699&lt;='Intersection Mileposts'!$G$30),"Y",IF(AND(H699&gt;='Intersection Mileposts'!$F$31,H699&lt;='Intersection Mileposts'!$G$31),"Y",IF(AND(H699&gt;='Intersection Mileposts'!$F$32,H699&lt;='Intersection Mileposts'!$G$32),"Y",IF(AND(H699&gt;='Intersection Mileposts'!$F$33,H699&lt;='Intersection Mileposts'!$G$33),"Y",IF(AND(H699&gt;='Intersection Mileposts'!$F$34,H699&lt;='Intersection Mileposts'!$G$34),"Y",IF(AND(H699&gt;='Intersection Mileposts'!$F$35,H699&lt;='Intersection Mileposts'!$G$35),"Y",IF(AND(H699&gt;='Intersection Mileposts'!$F$36,H699&lt;='Intersection Mileposts'!$G$36),"Y",IF(AND(H699&gt;='Intersection Mileposts'!$F$37,H699&lt;='Intersection Mileposts'!$G$37),"Y",IF(AND(H699&gt;='Intersection Mileposts'!$F$38,H699&lt;='Intersection Mileposts'!$G$38),"Y",IF(AND(H699&gt;='Intersection Mileposts'!$F$39,H699&lt;='Intersection Mileposts'!$G$39),"Y","N"))))))))))))))))))))))))))))))))))))</f>
        <v/>
      </c>
    </row>
    <row r="700" spans="1:46" x14ac:dyDescent="0.3">
      <c r="A700" s="279"/>
      <c r="B700" s="261"/>
      <c r="C700" s="262"/>
      <c r="D700" s="262"/>
      <c r="E700" s="262"/>
      <c r="F700" s="262"/>
      <c r="G700" s="284"/>
      <c r="H700" s="286"/>
      <c r="I700" s="279"/>
      <c r="J700" s="260"/>
      <c r="K700" s="260"/>
      <c r="L700" s="280"/>
      <c r="M700" s="275"/>
      <c r="N700" s="263"/>
      <c r="P700" s="264" t="str">
        <f>IF(R700 = "", "", COUNT($R$4:R700))</f>
        <v/>
      </c>
      <c r="Q700" s="264" t="str">
        <f t="shared" si="85"/>
        <v/>
      </c>
      <c r="R700" s="265" t="str">
        <f t="shared" si="86"/>
        <v/>
      </c>
      <c r="S700" s="266" t="str">
        <f t="shared" si="91"/>
        <v/>
      </c>
      <c r="T700" s="267" t="str">
        <f t="shared" si="87"/>
        <v/>
      </c>
      <c r="U700" s="268" t="str">
        <f t="shared" si="92"/>
        <v/>
      </c>
      <c r="V700" s="269" t="str">
        <f t="shared" si="88"/>
        <v/>
      </c>
      <c r="W700" s="5"/>
      <c r="AR700" s="2" t="str">
        <f t="shared" si="90"/>
        <v/>
      </c>
      <c r="AS700" s="2" t="str">
        <f t="shared" si="89"/>
        <v/>
      </c>
      <c r="AT700" s="2" t="str">
        <f>IF(AR700="","",IF(AND(H700&gt;='Intersection Mileposts'!$F$5,H700&lt;='Intersection Mileposts'!$G$5),"Y",IF(AND(H700&gt;='Intersection Mileposts'!$F$6,H700&lt;='Intersection Mileposts'!$G$6),"Y",IF(AND(H700&gt;='Intersection Mileposts'!$F$7,H700&lt;='Intersection Mileposts'!$G$7),"Y",IF(AND(H700&gt;='Intersection Mileposts'!$F$8,H700&lt;='Intersection Mileposts'!$G$8),"Y",IF(AND(H700&gt;='Intersection Mileposts'!$F$9,H700&lt;='Intersection Mileposts'!$G$9),"Y",IF(AND(H700&gt;='Intersection Mileposts'!$F$10,H700&lt;='Intersection Mileposts'!$G$10),"Y",IF(AND(H700&gt;='Intersection Mileposts'!$F$11,H700&lt;='Intersection Mileposts'!$G$11),"Y",IF(AND(H700&gt;='Intersection Mileposts'!$F$12,H700&lt;='Intersection Mileposts'!$G$12),"Y",IF(AND(H700&gt;='Intersection Mileposts'!$F$13,H700&lt;='Intersection Mileposts'!$G$13),"Y",IF(AND(H700&gt;='Intersection Mileposts'!$F$14,H700&lt;='Intersection Mileposts'!$G$14),"Y",IF(AND(H700&gt;='Intersection Mileposts'!$F$15,H700&lt;='Intersection Mileposts'!$G$15),"Y",IF(AND(H700&gt;='Intersection Mileposts'!$F$16,H700&lt;='Intersection Mileposts'!$G$16),"Y",IF(AND(H700&gt;='Intersection Mileposts'!$F$17,H700&lt;='Intersection Mileposts'!$G$17),"Y",IF(AND(H700&gt;='Intersection Mileposts'!$F$18,H700&lt;='Intersection Mileposts'!$G$18),"Y",IF(AND(H700&gt;='Intersection Mileposts'!$F$19,H700&lt;='Intersection Mileposts'!$G$19),"Y",IF(AND(H700&gt;='Intersection Mileposts'!$F$20,H700&lt;='Intersection Mileposts'!$G$20),"Y",IF(AND(H700&gt;='Intersection Mileposts'!$F$21,H700&lt;='Intersection Mileposts'!$G$21),"Y",IF(AND(H700&gt;='Intersection Mileposts'!$F$22,H700&lt;='Intersection Mileposts'!$G$22),"Y",IF(AND(H700&gt;='Intersection Mileposts'!$F$23,H700&lt;='Intersection Mileposts'!$G$23),"Y",IF(AND(H700&gt;='Intersection Mileposts'!$F$24,H700&lt;='Intersection Mileposts'!$G$24),"Y",IF(AND(H700&gt;='Intersection Mileposts'!$F$25,H700&lt;='Intersection Mileposts'!$G$25),"Y",IF(AND(H700&gt;='Intersection Mileposts'!$F$26,H700&lt;='Intersection Mileposts'!$G$26),"Y",IF(AND(H700&gt;='Intersection Mileposts'!$F$27,H700&lt;='Intersection Mileposts'!$G$27),"Y",IF(AND(H700&gt;='Intersection Mileposts'!$F$28,H700&lt;='Intersection Mileposts'!$G$28),"Y",IF(AND(H700&gt;='Intersection Mileposts'!$F$29,H700&lt;='Intersection Mileposts'!$G$29),"Y", IF(AND(H700&gt;='Intersection Mileposts'!$F$30,H700&lt;='Intersection Mileposts'!$G$30),"Y",IF(AND(H700&gt;='Intersection Mileposts'!$F$31,H700&lt;='Intersection Mileposts'!$G$31),"Y",IF(AND(H700&gt;='Intersection Mileposts'!$F$32,H700&lt;='Intersection Mileposts'!$G$32),"Y",IF(AND(H700&gt;='Intersection Mileposts'!$F$33,H700&lt;='Intersection Mileposts'!$G$33),"Y",IF(AND(H700&gt;='Intersection Mileposts'!$F$34,H700&lt;='Intersection Mileposts'!$G$34),"Y",IF(AND(H700&gt;='Intersection Mileposts'!$F$35,H700&lt;='Intersection Mileposts'!$G$35),"Y",IF(AND(H700&gt;='Intersection Mileposts'!$F$36,H700&lt;='Intersection Mileposts'!$G$36),"Y",IF(AND(H700&gt;='Intersection Mileposts'!$F$37,H700&lt;='Intersection Mileposts'!$G$37),"Y",IF(AND(H700&gt;='Intersection Mileposts'!$F$38,H700&lt;='Intersection Mileposts'!$G$38),"Y",IF(AND(H700&gt;='Intersection Mileposts'!$F$39,H700&lt;='Intersection Mileposts'!$G$39),"Y","N"))))))))))))))))))))))))))))))))))))</f>
        <v/>
      </c>
    </row>
    <row r="701" spans="1:46" x14ac:dyDescent="0.3">
      <c r="A701" s="279"/>
      <c r="B701" s="261"/>
      <c r="C701" s="262"/>
      <c r="D701" s="262"/>
      <c r="E701" s="262"/>
      <c r="F701" s="262"/>
      <c r="G701" s="284"/>
      <c r="H701" s="286"/>
      <c r="I701" s="279"/>
      <c r="J701" s="260"/>
      <c r="K701" s="260"/>
      <c r="L701" s="280"/>
      <c r="M701" s="275"/>
      <c r="N701" s="263"/>
      <c r="P701" s="264" t="str">
        <f>IF(R701 = "", "", COUNT($R$4:R701))</f>
        <v/>
      </c>
      <c r="Q701" s="264" t="str">
        <f t="shared" si="85"/>
        <v/>
      </c>
      <c r="R701" s="265" t="str">
        <f t="shared" si="86"/>
        <v/>
      </c>
      <c r="S701" s="266" t="str">
        <f t="shared" si="91"/>
        <v/>
      </c>
      <c r="T701" s="267" t="str">
        <f t="shared" si="87"/>
        <v/>
      </c>
      <c r="U701" s="268" t="str">
        <f t="shared" si="92"/>
        <v/>
      </c>
      <c r="V701" s="269" t="str">
        <f t="shared" si="88"/>
        <v/>
      </c>
      <c r="W701" s="5"/>
      <c r="AR701" s="2" t="str">
        <f t="shared" si="90"/>
        <v/>
      </c>
      <c r="AS701" s="2" t="str">
        <f t="shared" si="89"/>
        <v/>
      </c>
      <c r="AT701" s="2" t="str">
        <f>IF(AR701="","",IF(AND(H701&gt;='Intersection Mileposts'!$F$5,H701&lt;='Intersection Mileposts'!$G$5),"Y",IF(AND(H701&gt;='Intersection Mileposts'!$F$6,H701&lt;='Intersection Mileposts'!$G$6),"Y",IF(AND(H701&gt;='Intersection Mileposts'!$F$7,H701&lt;='Intersection Mileposts'!$G$7),"Y",IF(AND(H701&gt;='Intersection Mileposts'!$F$8,H701&lt;='Intersection Mileposts'!$G$8),"Y",IF(AND(H701&gt;='Intersection Mileposts'!$F$9,H701&lt;='Intersection Mileposts'!$G$9),"Y",IF(AND(H701&gt;='Intersection Mileposts'!$F$10,H701&lt;='Intersection Mileposts'!$G$10),"Y",IF(AND(H701&gt;='Intersection Mileposts'!$F$11,H701&lt;='Intersection Mileposts'!$G$11),"Y",IF(AND(H701&gt;='Intersection Mileposts'!$F$12,H701&lt;='Intersection Mileposts'!$G$12),"Y",IF(AND(H701&gt;='Intersection Mileposts'!$F$13,H701&lt;='Intersection Mileposts'!$G$13),"Y",IF(AND(H701&gt;='Intersection Mileposts'!$F$14,H701&lt;='Intersection Mileposts'!$G$14),"Y",IF(AND(H701&gt;='Intersection Mileposts'!$F$15,H701&lt;='Intersection Mileposts'!$G$15),"Y",IF(AND(H701&gt;='Intersection Mileposts'!$F$16,H701&lt;='Intersection Mileposts'!$G$16),"Y",IF(AND(H701&gt;='Intersection Mileposts'!$F$17,H701&lt;='Intersection Mileposts'!$G$17),"Y",IF(AND(H701&gt;='Intersection Mileposts'!$F$18,H701&lt;='Intersection Mileposts'!$G$18),"Y",IF(AND(H701&gt;='Intersection Mileposts'!$F$19,H701&lt;='Intersection Mileposts'!$G$19),"Y",IF(AND(H701&gt;='Intersection Mileposts'!$F$20,H701&lt;='Intersection Mileposts'!$G$20),"Y",IF(AND(H701&gt;='Intersection Mileposts'!$F$21,H701&lt;='Intersection Mileposts'!$G$21),"Y",IF(AND(H701&gt;='Intersection Mileposts'!$F$22,H701&lt;='Intersection Mileposts'!$G$22),"Y",IF(AND(H701&gt;='Intersection Mileposts'!$F$23,H701&lt;='Intersection Mileposts'!$G$23),"Y",IF(AND(H701&gt;='Intersection Mileposts'!$F$24,H701&lt;='Intersection Mileposts'!$G$24),"Y",IF(AND(H701&gt;='Intersection Mileposts'!$F$25,H701&lt;='Intersection Mileposts'!$G$25),"Y",IF(AND(H701&gt;='Intersection Mileposts'!$F$26,H701&lt;='Intersection Mileposts'!$G$26),"Y",IF(AND(H701&gt;='Intersection Mileposts'!$F$27,H701&lt;='Intersection Mileposts'!$G$27),"Y",IF(AND(H701&gt;='Intersection Mileposts'!$F$28,H701&lt;='Intersection Mileposts'!$G$28),"Y",IF(AND(H701&gt;='Intersection Mileposts'!$F$29,H701&lt;='Intersection Mileposts'!$G$29),"Y", IF(AND(H701&gt;='Intersection Mileposts'!$F$30,H701&lt;='Intersection Mileposts'!$G$30),"Y",IF(AND(H701&gt;='Intersection Mileposts'!$F$31,H701&lt;='Intersection Mileposts'!$G$31),"Y",IF(AND(H701&gt;='Intersection Mileposts'!$F$32,H701&lt;='Intersection Mileposts'!$G$32),"Y",IF(AND(H701&gt;='Intersection Mileposts'!$F$33,H701&lt;='Intersection Mileposts'!$G$33),"Y",IF(AND(H701&gt;='Intersection Mileposts'!$F$34,H701&lt;='Intersection Mileposts'!$G$34),"Y",IF(AND(H701&gt;='Intersection Mileposts'!$F$35,H701&lt;='Intersection Mileposts'!$G$35),"Y",IF(AND(H701&gt;='Intersection Mileposts'!$F$36,H701&lt;='Intersection Mileposts'!$G$36),"Y",IF(AND(H701&gt;='Intersection Mileposts'!$F$37,H701&lt;='Intersection Mileposts'!$G$37),"Y",IF(AND(H701&gt;='Intersection Mileposts'!$F$38,H701&lt;='Intersection Mileposts'!$G$38),"Y",IF(AND(H701&gt;='Intersection Mileposts'!$F$39,H701&lt;='Intersection Mileposts'!$G$39),"Y","N"))))))))))))))))))))))))))))))))))))</f>
        <v/>
      </c>
    </row>
    <row r="702" spans="1:46" x14ac:dyDescent="0.3">
      <c r="A702" s="279"/>
      <c r="B702" s="261"/>
      <c r="C702" s="262"/>
      <c r="D702" s="262"/>
      <c r="E702" s="262"/>
      <c r="F702" s="262"/>
      <c r="G702" s="284"/>
      <c r="H702" s="286"/>
      <c r="I702" s="279"/>
      <c r="J702" s="260"/>
      <c r="K702" s="260"/>
      <c r="L702" s="280"/>
      <c r="M702" s="275"/>
      <c r="N702" s="263"/>
      <c r="P702" s="264" t="str">
        <f>IF(R702 = "", "", COUNT($R$4:R702))</f>
        <v/>
      </c>
      <c r="Q702" s="264" t="str">
        <f t="shared" si="85"/>
        <v/>
      </c>
      <c r="R702" s="265" t="str">
        <f t="shared" si="86"/>
        <v/>
      </c>
      <c r="S702" s="266" t="str">
        <f t="shared" si="91"/>
        <v/>
      </c>
      <c r="T702" s="267" t="str">
        <f t="shared" si="87"/>
        <v/>
      </c>
      <c r="U702" s="268" t="str">
        <f t="shared" si="92"/>
        <v/>
      </c>
      <c r="V702" s="269" t="str">
        <f t="shared" si="88"/>
        <v/>
      </c>
      <c r="W702" s="5"/>
      <c r="AR702" s="2" t="str">
        <f t="shared" si="90"/>
        <v/>
      </c>
      <c r="AS702" s="2" t="str">
        <f t="shared" si="89"/>
        <v/>
      </c>
      <c r="AT702" s="2" t="str">
        <f>IF(AR702="","",IF(AND(H702&gt;='Intersection Mileposts'!$F$5,H702&lt;='Intersection Mileposts'!$G$5),"Y",IF(AND(H702&gt;='Intersection Mileposts'!$F$6,H702&lt;='Intersection Mileposts'!$G$6),"Y",IF(AND(H702&gt;='Intersection Mileposts'!$F$7,H702&lt;='Intersection Mileposts'!$G$7),"Y",IF(AND(H702&gt;='Intersection Mileposts'!$F$8,H702&lt;='Intersection Mileposts'!$G$8),"Y",IF(AND(H702&gt;='Intersection Mileposts'!$F$9,H702&lt;='Intersection Mileposts'!$G$9),"Y",IF(AND(H702&gt;='Intersection Mileposts'!$F$10,H702&lt;='Intersection Mileposts'!$G$10),"Y",IF(AND(H702&gt;='Intersection Mileposts'!$F$11,H702&lt;='Intersection Mileposts'!$G$11),"Y",IF(AND(H702&gt;='Intersection Mileposts'!$F$12,H702&lt;='Intersection Mileposts'!$G$12),"Y",IF(AND(H702&gt;='Intersection Mileposts'!$F$13,H702&lt;='Intersection Mileposts'!$G$13),"Y",IF(AND(H702&gt;='Intersection Mileposts'!$F$14,H702&lt;='Intersection Mileposts'!$G$14),"Y",IF(AND(H702&gt;='Intersection Mileposts'!$F$15,H702&lt;='Intersection Mileposts'!$G$15),"Y",IF(AND(H702&gt;='Intersection Mileposts'!$F$16,H702&lt;='Intersection Mileposts'!$G$16),"Y",IF(AND(H702&gt;='Intersection Mileposts'!$F$17,H702&lt;='Intersection Mileposts'!$G$17),"Y",IF(AND(H702&gt;='Intersection Mileposts'!$F$18,H702&lt;='Intersection Mileposts'!$G$18),"Y",IF(AND(H702&gt;='Intersection Mileposts'!$F$19,H702&lt;='Intersection Mileposts'!$G$19),"Y",IF(AND(H702&gt;='Intersection Mileposts'!$F$20,H702&lt;='Intersection Mileposts'!$G$20),"Y",IF(AND(H702&gt;='Intersection Mileposts'!$F$21,H702&lt;='Intersection Mileposts'!$G$21),"Y",IF(AND(H702&gt;='Intersection Mileposts'!$F$22,H702&lt;='Intersection Mileposts'!$G$22),"Y",IF(AND(H702&gt;='Intersection Mileposts'!$F$23,H702&lt;='Intersection Mileposts'!$G$23),"Y",IF(AND(H702&gt;='Intersection Mileposts'!$F$24,H702&lt;='Intersection Mileposts'!$G$24),"Y",IF(AND(H702&gt;='Intersection Mileposts'!$F$25,H702&lt;='Intersection Mileposts'!$G$25),"Y",IF(AND(H702&gt;='Intersection Mileposts'!$F$26,H702&lt;='Intersection Mileposts'!$G$26),"Y",IF(AND(H702&gt;='Intersection Mileposts'!$F$27,H702&lt;='Intersection Mileposts'!$G$27),"Y",IF(AND(H702&gt;='Intersection Mileposts'!$F$28,H702&lt;='Intersection Mileposts'!$G$28),"Y",IF(AND(H702&gt;='Intersection Mileposts'!$F$29,H702&lt;='Intersection Mileposts'!$G$29),"Y", IF(AND(H702&gt;='Intersection Mileposts'!$F$30,H702&lt;='Intersection Mileposts'!$G$30),"Y",IF(AND(H702&gt;='Intersection Mileposts'!$F$31,H702&lt;='Intersection Mileposts'!$G$31),"Y",IF(AND(H702&gt;='Intersection Mileposts'!$F$32,H702&lt;='Intersection Mileposts'!$G$32),"Y",IF(AND(H702&gt;='Intersection Mileposts'!$F$33,H702&lt;='Intersection Mileposts'!$G$33),"Y",IF(AND(H702&gt;='Intersection Mileposts'!$F$34,H702&lt;='Intersection Mileposts'!$G$34),"Y",IF(AND(H702&gt;='Intersection Mileposts'!$F$35,H702&lt;='Intersection Mileposts'!$G$35),"Y",IF(AND(H702&gt;='Intersection Mileposts'!$F$36,H702&lt;='Intersection Mileposts'!$G$36),"Y",IF(AND(H702&gt;='Intersection Mileposts'!$F$37,H702&lt;='Intersection Mileposts'!$G$37),"Y",IF(AND(H702&gt;='Intersection Mileposts'!$F$38,H702&lt;='Intersection Mileposts'!$G$38),"Y",IF(AND(H702&gt;='Intersection Mileposts'!$F$39,H702&lt;='Intersection Mileposts'!$G$39),"Y","N"))))))))))))))))))))))))))))))))))))</f>
        <v/>
      </c>
    </row>
    <row r="703" spans="1:46" x14ac:dyDescent="0.3">
      <c r="A703" s="279"/>
      <c r="B703" s="261"/>
      <c r="C703" s="262"/>
      <c r="D703" s="262"/>
      <c r="E703" s="262"/>
      <c r="F703" s="262"/>
      <c r="G703" s="284"/>
      <c r="H703" s="286"/>
      <c r="I703" s="279"/>
      <c r="J703" s="260"/>
      <c r="K703" s="260"/>
      <c r="L703" s="280"/>
      <c r="M703" s="275"/>
      <c r="N703" s="263"/>
      <c r="P703" s="264" t="str">
        <f>IF(R703 = "", "", COUNT($R$4:R703))</f>
        <v/>
      </c>
      <c r="Q703" s="264" t="str">
        <f t="shared" si="85"/>
        <v/>
      </c>
      <c r="R703" s="265" t="str">
        <f t="shared" si="86"/>
        <v/>
      </c>
      <c r="S703" s="266" t="str">
        <f t="shared" si="91"/>
        <v/>
      </c>
      <c r="T703" s="267" t="str">
        <f t="shared" si="87"/>
        <v/>
      </c>
      <c r="U703" s="268" t="str">
        <f t="shared" si="92"/>
        <v/>
      </c>
      <c r="V703" s="269" t="str">
        <f t="shared" si="88"/>
        <v/>
      </c>
      <c r="W703" s="5"/>
      <c r="AR703" s="2" t="str">
        <f t="shared" si="90"/>
        <v/>
      </c>
      <c r="AS703" s="2" t="str">
        <f t="shared" si="89"/>
        <v/>
      </c>
      <c r="AT703" s="2" t="str">
        <f>IF(AR703="","",IF(AND(H703&gt;='Intersection Mileposts'!$F$5,H703&lt;='Intersection Mileposts'!$G$5),"Y",IF(AND(H703&gt;='Intersection Mileposts'!$F$6,H703&lt;='Intersection Mileposts'!$G$6),"Y",IF(AND(H703&gt;='Intersection Mileposts'!$F$7,H703&lt;='Intersection Mileposts'!$G$7),"Y",IF(AND(H703&gt;='Intersection Mileposts'!$F$8,H703&lt;='Intersection Mileposts'!$G$8),"Y",IF(AND(H703&gt;='Intersection Mileposts'!$F$9,H703&lt;='Intersection Mileposts'!$G$9),"Y",IF(AND(H703&gt;='Intersection Mileposts'!$F$10,H703&lt;='Intersection Mileposts'!$G$10),"Y",IF(AND(H703&gt;='Intersection Mileposts'!$F$11,H703&lt;='Intersection Mileposts'!$G$11),"Y",IF(AND(H703&gt;='Intersection Mileposts'!$F$12,H703&lt;='Intersection Mileposts'!$G$12),"Y",IF(AND(H703&gt;='Intersection Mileposts'!$F$13,H703&lt;='Intersection Mileposts'!$G$13),"Y",IF(AND(H703&gt;='Intersection Mileposts'!$F$14,H703&lt;='Intersection Mileposts'!$G$14),"Y",IF(AND(H703&gt;='Intersection Mileposts'!$F$15,H703&lt;='Intersection Mileposts'!$G$15),"Y",IF(AND(H703&gt;='Intersection Mileposts'!$F$16,H703&lt;='Intersection Mileposts'!$G$16),"Y",IF(AND(H703&gt;='Intersection Mileposts'!$F$17,H703&lt;='Intersection Mileposts'!$G$17),"Y",IF(AND(H703&gt;='Intersection Mileposts'!$F$18,H703&lt;='Intersection Mileposts'!$G$18),"Y",IF(AND(H703&gt;='Intersection Mileposts'!$F$19,H703&lt;='Intersection Mileposts'!$G$19),"Y",IF(AND(H703&gt;='Intersection Mileposts'!$F$20,H703&lt;='Intersection Mileposts'!$G$20),"Y",IF(AND(H703&gt;='Intersection Mileposts'!$F$21,H703&lt;='Intersection Mileposts'!$G$21),"Y",IF(AND(H703&gt;='Intersection Mileposts'!$F$22,H703&lt;='Intersection Mileposts'!$G$22),"Y",IF(AND(H703&gt;='Intersection Mileposts'!$F$23,H703&lt;='Intersection Mileposts'!$G$23),"Y",IF(AND(H703&gt;='Intersection Mileposts'!$F$24,H703&lt;='Intersection Mileposts'!$G$24),"Y",IF(AND(H703&gt;='Intersection Mileposts'!$F$25,H703&lt;='Intersection Mileposts'!$G$25),"Y",IF(AND(H703&gt;='Intersection Mileposts'!$F$26,H703&lt;='Intersection Mileposts'!$G$26),"Y",IF(AND(H703&gt;='Intersection Mileposts'!$F$27,H703&lt;='Intersection Mileposts'!$G$27),"Y",IF(AND(H703&gt;='Intersection Mileposts'!$F$28,H703&lt;='Intersection Mileposts'!$G$28),"Y",IF(AND(H703&gt;='Intersection Mileposts'!$F$29,H703&lt;='Intersection Mileposts'!$G$29),"Y", IF(AND(H703&gt;='Intersection Mileposts'!$F$30,H703&lt;='Intersection Mileposts'!$G$30),"Y",IF(AND(H703&gt;='Intersection Mileposts'!$F$31,H703&lt;='Intersection Mileposts'!$G$31),"Y",IF(AND(H703&gt;='Intersection Mileposts'!$F$32,H703&lt;='Intersection Mileposts'!$G$32),"Y",IF(AND(H703&gt;='Intersection Mileposts'!$F$33,H703&lt;='Intersection Mileposts'!$G$33),"Y",IF(AND(H703&gt;='Intersection Mileposts'!$F$34,H703&lt;='Intersection Mileposts'!$G$34),"Y",IF(AND(H703&gt;='Intersection Mileposts'!$F$35,H703&lt;='Intersection Mileposts'!$G$35),"Y",IF(AND(H703&gt;='Intersection Mileposts'!$F$36,H703&lt;='Intersection Mileposts'!$G$36),"Y",IF(AND(H703&gt;='Intersection Mileposts'!$F$37,H703&lt;='Intersection Mileposts'!$G$37),"Y",IF(AND(H703&gt;='Intersection Mileposts'!$F$38,H703&lt;='Intersection Mileposts'!$G$38),"Y",IF(AND(H703&gt;='Intersection Mileposts'!$F$39,H703&lt;='Intersection Mileposts'!$G$39),"Y","N"))))))))))))))))))))))))))))))))))))</f>
        <v/>
      </c>
    </row>
    <row r="704" spans="1:46" x14ac:dyDescent="0.3">
      <c r="A704" s="279"/>
      <c r="B704" s="261"/>
      <c r="C704" s="262"/>
      <c r="D704" s="262"/>
      <c r="E704" s="262"/>
      <c r="F704" s="262"/>
      <c r="G704" s="284"/>
      <c r="H704" s="286"/>
      <c r="I704" s="279"/>
      <c r="J704" s="260"/>
      <c r="K704" s="260"/>
      <c r="L704" s="280"/>
      <c r="M704" s="275"/>
      <c r="N704" s="263"/>
      <c r="P704" s="264" t="str">
        <f>IF(R704 = "", "", COUNT($R$4:R704))</f>
        <v/>
      </c>
      <c r="Q704" s="264" t="str">
        <f t="shared" si="85"/>
        <v/>
      </c>
      <c r="R704" s="265" t="str">
        <f t="shared" si="86"/>
        <v/>
      </c>
      <c r="S704" s="266" t="str">
        <f t="shared" si="91"/>
        <v/>
      </c>
      <c r="T704" s="267" t="str">
        <f t="shared" si="87"/>
        <v/>
      </c>
      <c r="U704" s="268" t="str">
        <f t="shared" si="92"/>
        <v/>
      </c>
      <c r="V704" s="269" t="str">
        <f t="shared" si="88"/>
        <v/>
      </c>
      <c r="W704" s="5"/>
      <c r="AR704" s="2" t="str">
        <f t="shared" si="90"/>
        <v/>
      </c>
      <c r="AS704" s="2" t="str">
        <f t="shared" si="89"/>
        <v/>
      </c>
      <c r="AT704" s="2" t="str">
        <f>IF(AR704="","",IF(AND(H704&gt;='Intersection Mileposts'!$F$5,H704&lt;='Intersection Mileposts'!$G$5),"Y",IF(AND(H704&gt;='Intersection Mileposts'!$F$6,H704&lt;='Intersection Mileposts'!$G$6),"Y",IF(AND(H704&gt;='Intersection Mileposts'!$F$7,H704&lt;='Intersection Mileposts'!$G$7),"Y",IF(AND(H704&gt;='Intersection Mileposts'!$F$8,H704&lt;='Intersection Mileposts'!$G$8),"Y",IF(AND(H704&gt;='Intersection Mileposts'!$F$9,H704&lt;='Intersection Mileposts'!$G$9),"Y",IF(AND(H704&gt;='Intersection Mileposts'!$F$10,H704&lt;='Intersection Mileposts'!$G$10),"Y",IF(AND(H704&gt;='Intersection Mileposts'!$F$11,H704&lt;='Intersection Mileposts'!$G$11),"Y",IF(AND(H704&gt;='Intersection Mileposts'!$F$12,H704&lt;='Intersection Mileposts'!$G$12),"Y",IF(AND(H704&gt;='Intersection Mileposts'!$F$13,H704&lt;='Intersection Mileposts'!$G$13),"Y",IF(AND(H704&gt;='Intersection Mileposts'!$F$14,H704&lt;='Intersection Mileposts'!$G$14),"Y",IF(AND(H704&gt;='Intersection Mileposts'!$F$15,H704&lt;='Intersection Mileposts'!$G$15),"Y",IF(AND(H704&gt;='Intersection Mileposts'!$F$16,H704&lt;='Intersection Mileposts'!$G$16),"Y",IF(AND(H704&gt;='Intersection Mileposts'!$F$17,H704&lt;='Intersection Mileposts'!$G$17),"Y",IF(AND(H704&gt;='Intersection Mileposts'!$F$18,H704&lt;='Intersection Mileposts'!$G$18),"Y",IF(AND(H704&gt;='Intersection Mileposts'!$F$19,H704&lt;='Intersection Mileposts'!$G$19),"Y",IF(AND(H704&gt;='Intersection Mileposts'!$F$20,H704&lt;='Intersection Mileposts'!$G$20),"Y",IF(AND(H704&gt;='Intersection Mileposts'!$F$21,H704&lt;='Intersection Mileposts'!$G$21),"Y",IF(AND(H704&gt;='Intersection Mileposts'!$F$22,H704&lt;='Intersection Mileposts'!$G$22),"Y",IF(AND(H704&gt;='Intersection Mileposts'!$F$23,H704&lt;='Intersection Mileposts'!$G$23),"Y",IF(AND(H704&gt;='Intersection Mileposts'!$F$24,H704&lt;='Intersection Mileposts'!$G$24),"Y",IF(AND(H704&gt;='Intersection Mileposts'!$F$25,H704&lt;='Intersection Mileposts'!$G$25),"Y",IF(AND(H704&gt;='Intersection Mileposts'!$F$26,H704&lt;='Intersection Mileposts'!$G$26),"Y",IF(AND(H704&gt;='Intersection Mileposts'!$F$27,H704&lt;='Intersection Mileposts'!$G$27),"Y",IF(AND(H704&gt;='Intersection Mileposts'!$F$28,H704&lt;='Intersection Mileposts'!$G$28),"Y",IF(AND(H704&gt;='Intersection Mileposts'!$F$29,H704&lt;='Intersection Mileposts'!$G$29),"Y", IF(AND(H704&gt;='Intersection Mileposts'!$F$30,H704&lt;='Intersection Mileposts'!$G$30),"Y",IF(AND(H704&gt;='Intersection Mileposts'!$F$31,H704&lt;='Intersection Mileposts'!$G$31),"Y",IF(AND(H704&gt;='Intersection Mileposts'!$F$32,H704&lt;='Intersection Mileposts'!$G$32),"Y",IF(AND(H704&gt;='Intersection Mileposts'!$F$33,H704&lt;='Intersection Mileposts'!$G$33),"Y",IF(AND(H704&gt;='Intersection Mileposts'!$F$34,H704&lt;='Intersection Mileposts'!$G$34),"Y",IF(AND(H704&gt;='Intersection Mileposts'!$F$35,H704&lt;='Intersection Mileposts'!$G$35),"Y",IF(AND(H704&gt;='Intersection Mileposts'!$F$36,H704&lt;='Intersection Mileposts'!$G$36),"Y",IF(AND(H704&gt;='Intersection Mileposts'!$F$37,H704&lt;='Intersection Mileposts'!$G$37),"Y",IF(AND(H704&gt;='Intersection Mileposts'!$F$38,H704&lt;='Intersection Mileposts'!$G$38),"Y",IF(AND(H704&gt;='Intersection Mileposts'!$F$39,H704&lt;='Intersection Mileposts'!$G$39),"Y","N"))))))))))))))))))))))))))))))))))))</f>
        <v/>
      </c>
    </row>
    <row r="705" spans="1:46" x14ac:dyDescent="0.3">
      <c r="A705" s="279"/>
      <c r="B705" s="261"/>
      <c r="C705" s="262"/>
      <c r="D705" s="262"/>
      <c r="E705" s="262"/>
      <c r="F705" s="262"/>
      <c r="G705" s="284"/>
      <c r="H705" s="286"/>
      <c r="I705" s="279"/>
      <c r="J705" s="260"/>
      <c r="K705" s="260"/>
      <c r="L705" s="280"/>
      <c r="M705" s="275"/>
      <c r="N705" s="263"/>
      <c r="P705" s="264" t="str">
        <f>IF(R705 = "", "", COUNT($R$4:R705))</f>
        <v/>
      </c>
      <c r="Q705" s="264" t="str">
        <f t="shared" si="85"/>
        <v/>
      </c>
      <c r="R705" s="265" t="str">
        <f t="shared" si="86"/>
        <v/>
      </c>
      <c r="S705" s="266" t="str">
        <f t="shared" si="91"/>
        <v/>
      </c>
      <c r="T705" s="267" t="str">
        <f t="shared" si="87"/>
        <v/>
      </c>
      <c r="U705" s="268" t="str">
        <f t="shared" si="92"/>
        <v/>
      </c>
      <c r="V705" s="269" t="str">
        <f t="shared" si="88"/>
        <v/>
      </c>
      <c r="W705" s="5"/>
      <c r="AR705" s="2" t="str">
        <f t="shared" si="90"/>
        <v/>
      </c>
      <c r="AS705" s="2" t="str">
        <f t="shared" si="89"/>
        <v/>
      </c>
      <c r="AT705" s="2" t="str">
        <f>IF(AR705="","",IF(AND(H705&gt;='Intersection Mileposts'!$F$5,H705&lt;='Intersection Mileposts'!$G$5),"Y",IF(AND(H705&gt;='Intersection Mileposts'!$F$6,H705&lt;='Intersection Mileposts'!$G$6),"Y",IF(AND(H705&gt;='Intersection Mileposts'!$F$7,H705&lt;='Intersection Mileposts'!$G$7),"Y",IF(AND(H705&gt;='Intersection Mileposts'!$F$8,H705&lt;='Intersection Mileposts'!$G$8),"Y",IF(AND(H705&gt;='Intersection Mileposts'!$F$9,H705&lt;='Intersection Mileposts'!$G$9),"Y",IF(AND(H705&gt;='Intersection Mileposts'!$F$10,H705&lt;='Intersection Mileposts'!$G$10),"Y",IF(AND(H705&gt;='Intersection Mileposts'!$F$11,H705&lt;='Intersection Mileposts'!$G$11),"Y",IF(AND(H705&gt;='Intersection Mileposts'!$F$12,H705&lt;='Intersection Mileposts'!$G$12),"Y",IF(AND(H705&gt;='Intersection Mileposts'!$F$13,H705&lt;='Intersection Mileposts'!$G$13),"Y",IF(AND(H705&gt;='Intersection Mileposts'!$F$14,H705&lt;='Intersection Mileposts'!$G$14),"Y",IF(AND(H705&gt;='Intersection Mileposts'!$F$15,H705&lt;='Intersection Mileposts'!$G$15),"Y",IF(AND(H705&gt;='Intersection Mileposts'!$F$16,H705&lt;='Intersection Mileposts'!$G$16),"Y",IF(AND(H705&gt;='Intersection Mileposts'!$F$17,H705&lt;='Intersection Mileposts'!$G$17),"Y",IF(AND(H705&gt;='Intersection Mileposts'!$F$18,H705&lt;='Intersection Mileposts'!$G$18),"Y",IF(AND(H705&gt;='Intersection Mileposts'!$F$19,H705&lt;='Intersection Mileposts'!$G$19),"Y",IF(AND(H705&gt;='Intersection Mileposts'!$F$20,H705&lt;='Intersection Mileposts'!$G$20),"Y",IF(AND(H705&gt;='Intersection Mileposts'!$F$21,H705&lt;='Intersection Mileposts'!$G$21),"Y",IF(AND(H705&gt;='Intersection Mileposts'!$F$22,H705&lt;='Intersection Mileposts'!$G$22),"Y",IF(AND(H705&gt;='Intersection Mileposts'!$F$23,H705&lt;='Intersection Mileposts'!$G$23),"Y",IF(AND(H705&gt;='Intersection Mileposts'!$F$24,H705&lt;='Intersection Mileposts'!$G$24),"Y",IF(AND(H705&gt;='Intersection Mileposts'!$F$25,H705&lt;='Intersection Mileposts'!$G$25),"Y",IF(AND(H705&gt;='Intersection Mileposts'!$F$26,H705&lt;='Intersection Mileposts'!$G$26),"Y",IF(AND(H705&gt;='Intersection Mileposts'!$F$27,H705&lt;='Intersection Mileposts'!$G$27),"Y",IF(AND(H705&gt;='Intersection Mileposts'!$F$28,H705&lt;='Intersection Mileposts'!$G$28),"Y",IF(AND(H705&gt;='Intersection Mileposts'!$F$29,H705&lt;='Intersection Mileposts'!$G$29),"Y", IF(AND(H705&gt;='Intersection Mileposts'!$F$30,H705&lt;='Intersection Mileposts'!$G$30),"Y",IF(AND(H705&gt;='Intersection Mileposts'!$F$31,H705&lt;='Intersection Mileposts'!$G$31),"Y",IF(AND(H705&gt;='Intersection Mileposts'!$F$32,H705&lt;='Intersection Mileposts'!$G$32),"Y",IF(AND(H705&gt;='Intersection Mileposts'!$F$33,H705&lt;='Intersection Mileposts'!$G$33),"Y",IF(AND(H705&gt;='Intersection Mileposts'!$F$34,H705&lt;='Intersection Mileposts'!$G$34),"Y",IF(AND(H705&gt;='Intersection Mileposts'!$F$35,H705&lt;='Intersection Mileposts'!$G$35),"Y",IF(AND(H705&gt;='Intersection Mileposts'!$F$36,H705&lt;='Intersection Mileposts'!$G$36),"Y",IF(AND(H705&gt;='Intersection Mileposts'!$F$37,H705&lt;='Intersection Mileposts'!$G$37),"Y",IF(AND(H705&gt;='Intersection Mileposts'!$F$38,H705&lt;='Intersection Mileposts'!$G$38),"Y",IF(AND(H705&gt;='Intersection Mileposts'!$F$39,H705&lt;='Intersection Mileposts'!$G$39),"Y","N"))))))))))))))))))))))))))))))))))))</f>
        <v/>
      </c>
    </row>
    <row r="706" spans="1:46" x14ac:dyDescent="0.3">
      <c r="A706" s="279"/>
      <c r="B706" s="261"/>
      <c r="C706" s="262"/>
      <c r="D706" s="262"/>
      <c r="E706" s="262"/>
      <c r="F706" s="262"/>
      <c r="G706" s="284"/>
      <c r="H706" s="286"/>
      <c r="I706" s="279"/>
      <c r="J706" s="260"/>
      <c r="K706" s="260"/>
      <c r="L706" s="280"/>
      <c r="M706" s="275"/>
      <c r="N706" s="263"/>
      <c r="P706" s="264" t="str">
        <f>IF(R706 = "", "", COUNT($R$4:R706))</f>
        <v/>
      </c>
      <c r="Q706" s="264" t="str">
        <f t="shared" si="85"/>
        <v/>
      </c>
      <c r="R706" s="265" t="str">
        <f t="shared" si="86"/>
        <v/>
      </c>
      <c r="S706" s="266" t="str">
        <f t="shared" si="91"/>
        <v/>
      </c>
      <c r="T706" s="267" t="str">
        <f t="shared" si="87"/>
        <v/>
      </c>
      <c r="U706" s="268" t="str">
        <f t="shared" si="92"/>
        <v/>
      </c>
      <c r="V706" s="269" t="str">
        <f t="shared" si="88"/>
        <v/>
      </c>
      <c r="W706" s="5"/>
      <c r="AR706" s="2" t="str">
        <f t="shared" si="90"/>
        <v/>
      </c>
      <c r="AS706" s="2" t="str">
        <f t="shared" si="89"/>
        <v/>
      </c>
      <c r="AT706" s="2" t="str">
        <f>IF(AR706="","",IF(AND(H706&gt;='Intersection Mileposts'!$F$5,H706&lt;='Intersection Mileposts'!$G$5),"Y",IF(AND(H706&gt;='Intersection Mileposts'!$F$6,H706&lt;='Intersection Mileposts'!$G$6),"Y",IF(AND(H706&gt;='Intersection Mileposts'!$F$7,H706&lt;='Intersection Mileposts'!$G$7),"Y",IF(AND(H706&gt;='Intersection Mileposts'!$F$8,H706&lt;='Intersection Mileposts'!$G$8),"Y",IF(AND(H706&gt;='Intersection Mileposts'!$F$9,H706&lt;='Intersection Mileposts'!$G$9),"Y",IF(AND(H706&gt;='Intersection Mileposts'!$F$10,H706&lt;='Intersection Mileposts'!$G$10),"Y",IF(AND(H706&gt;='Intersection Mileposts'!$F$11,H706&lt;='Intersection Mileposts'!$G$11),"Y",IF(AND(H706&gt;='Intersection Mileposts'!$F$12,H706&lt;='Intersection Mileposts'!$G$12),"Y",IF(AND(H706&gt;='Intersection Mileposts'!$F$13,H706&lt;='Intersection Mileposts'!$G$13),"Y",IF(AND(H706&gt;='Intersection Mileposts'!$F$14,H706&lt;='Intersection Mileposts'!$G$14),"Y",IF(AND(H706&gt;='Intersection Mileposts'!$F$15,H706&lt;='Intersection Mileposts'!$G$15),"Y",IF(AND(H706&gt;='Intersection Mileposts'!$F$16,H706&lt;='Intersection Mileposts'!$G$16),"Y",IF(AND(H706&gt;='Intersection Mileposts'!$F$17,H706&lt;='Intersection Mileposts'!$G$17),"Y",IF(AND(H706&gt;='Intersection Mileposts'!$F$18,H706&lt;='Intersection Mileposts'!$G$18),"Y",IF(AND(H706&gt;='Intersection Mileposts'!$F$19,H706&lt;='Intersection Mileposts'!$G$19),"Y",IF(AND(H706&gt;='Intersection Mileposts'!$F$20,H706&lt;='Intersection Mileposts'!$G$20),"Y",IF(AND(H706&gt;='Intersection Mileposts'!$F$21,H706&lt;='Intersection Mileposts'!$G$21),"Y",IF(AND(H706&gt;='Intersection Mileposts'!$F$22,H706&lt;='Intersection Mileposts'!$G$22),"Y",IF(AND(H706&gt;='Intersection Mileposts'!$F$23,H706&lt;='Intersection Mileposts'!$G$23),"Y",IF(AND(H706&gt;='Intersection Mileposts'!$F$24,H706&lt;='Intersection Mileposts'!$G$24),"Y",IF(AND(H706&gt;='Intersection Mileposts'!$F$25,H706&lt;='Intersection Mileposts'!$G$25),"Y",IF(AND(H706&gt;='Intersection Mileposts'!$F$26,H706&lt;='Intersection Mileposts'!$G$26),"Y",IF(AND(H706&gt;='Intersection Mileposts'!$F$27,H706&lt;='Intersection Mileposts'!$G$27),"Y",IF(AND(H706&gt;='Intersection Mileposts'!$F$28,H706&lt;='Intersection Mileposts'!$G$28),"Y",IF(AND(H706&gt;='Intersection Mileposts'!$F$29,H706&lt;='Intersection Mileposts'!$G$29),"Y", IF(AND(H706&gt;='Intersection Mileposts'!$F$30,H706&lt;='Intersection Mileposts'!$G$30),"Y",IF(AND(H706&gt;='Intersection Mileposts'!$F$31,H706&lt;='Intersection Mileposts'!$G$31),"Y",IF(AND(H706&gt;='Intersection Mileposts'!$F$32,H706&lt;='Intersection Mileposts'!$G$32),"Y",IF(AND(H706&gt;='Intersection Mileposts'!$F$33,H706&lt;='Intersection Mileposts'!$G$33),"Y",IF(AND(H706&gt;='Intersection Mileposts'!$F$34,H706&lt;='Intersection Mileposts'!$G$34),"Y",IF(AND(H706&gt;='Intersection Mileposts'!$F$35,H706&lt;='Intersection Mileposts'!$G$35),"Y",IF(AND(H706&gt;='Intersection Mileposts'!$F$36,H706&lt;='Intersection Mileposts'!$G$36),"Y",IF(AND(H706&gt;='Intersection Mileposts'!$F$37,H706&lt;='Intersection Mileposts'!$G$37),"Y",IF(AND(H706&gt;='Intersection Mileposts'!$F$38,H706&lt;='Intersection Mileposts'!$G$38),"Y",IF(AND(H706&gt;='Intersection Mileposts'!$F$39,H706&lt;='Intersection Mileposts'!$G$39),"Y","N"))))))))))))))))))))))))))))))))))))</f>
        <v/>
      </c>
    </row>
    <row r="707" spans="1:46" x14ac:dyDescent="0.3">
      <c r="A707" s="279"/>
      <c r="B707" s="261"/>
      <c r="C707" s="262"/>
      <c r="D707" s="262"/>
      <c r="E707" s="262"/>
      <c r="F707" s="262"/>
      <c r="G707" s="284"/>
      <c r="H707" s="286"/>
      <c r="I707" s="279"/>
      <c r="J707" s="260"/>
      <c r="K707" s="260"/>
      <c r="L707" s="280"/>
      <c r="M707" s="275"/>
      <c r="N707" s="263"/>
      <c r="P707" s="264" t="str">
        <f>IF(R707 = "", "", COUNT($R$4:R707))</f>
        <v/>
      </c>
      <c r="Q707" s="264" t="str">
        <f t="shared" si="85"/>
        <v/>
      </c>
      <c r="R707" s="265" t="str">
        <f t="shared" si="86"/>
        <v/>
      </c>
      <c r="S707" s="266" t="str">
        <f t="shared" si="91"/>
        <v/>
      </c>
      <c r="T707" s="267" t="str">
        <f t="shared" si="87"/>
        <v/>
      </c>
      <c r="U707" s="268" t="str">
        <f t="shared" si="92"/>
        <v/>
      </c>
      <c r="V707" s="269" t="str">
        <f t="shared" si="88"/>
        <v/>
      </c>
      <c r="W707" s="5"/>
      <c r="AR707" s="2" t="str">
        <f t="shared" si="90"/>
        <v/>
      </c>
      <c r="AS707" s="2" t="str">
        <f t="shared" si="89"/>
        <v/>
      </c>
      <c r="AT707" s="2" t="str">
        <f>IF(AR707="","",IF(AND(H707&gt;='Intersection Mileposts'!$F$5,H707&lt;='Intersection Mileposts'!$G$5),"Y",IF(AND(H707&gt;='Intersection Mileposts'!$F$6,H707&lt;='Intersection Mileposts'!$G$6),"Y",IF(AND(H707&gt;='Intersection Mileposts'!$F$7,H707&lt;='Intersection Mileposts'!$G$7),"Y",IF(AND(H707&gt;='Intersection Mileposts'!$F$8,H707&lt;='Intersection Mileposts'!$G$8),"Y",IF(AND(H707&gt;='Intersection Mileposts'!$F$9,H707&lt;='Intersection Mileposts'!$G$9),"Y",IF(AND(H707&gt;='Intersection Mileposts'!$F$10,H707&lt;='Intersection Mileposts'!$G$10),"Y",IF(AND(H707&gt;='Intersection Mileposts'!$F$11,H707&lt;='Intersection Mileposts'!$G$11),"Y",IF(AND(H707&gt;='Intersection Mileposts'!$F$12,H707&lt;='Intersection Mileposts'!$G$12),"Y",IF(AND(H707&gt;='Intersection Mileposts'!$F$13,H707&lt;='Intersection Mileposts'!$G$13),"Y",IF(AND(H707&gt;='Intersection Mileposts'!$F$14,H707&lt;='Intersection Mileposts'!$G$14),"Y",IF(AND(H707&gt;='Intersection Mileposts'!$F$15,H707&lt;='Intersection Mileposts'!$G$15),"Y",IF(AND(H707&gt;='Intersection Mileposts'!$F$16,H707&lt;='Intersection Mileposts'!$G$16),"Y",IF(AND(H707&gt;='Intersection Mileposts'!$F$17,H707&lt;='Intersection Mileposts'!$G$17),"Y",IF(AND(H707&gt;='Intersection Mileposts'!$F$18,H707&lt;='Intersection Mileposts'!$G$18),"Y",IF(AND(H707&gt;='Intersection Mileposts'!$F$19,H707&lt;='Intersection Mileposts'!$G$19),"Y",IF(AND(H707&gt;='Intersection Mileposts'!$F$20,H707&lt;='Intersection Mileposts'!$G$20),"Y",IF(AND(H707&gt;='Intersection Mileposts'!$F$21,H707&lt;='Intersection Mileposts'!$G$21),"Y",IF(AND(H707&gt;='Intersection Mileposts'!$F$22,H707&lt;='Intersection Mileposts'!$G$22),"Y",IF(AND(H707&gt;='Intersection Mileposts'!$F$23,H707&lt;='Intersection Mileposts'!$G$23),"Y",IF(AND(H707&gt;='Intersection Mileposts'!$F$24,H707&lt;='Intersection Mileposts'!$G$24),"Y",IF(AND(H707&gt;='Intersection Mileposts'!$F$25,H707&lt;='Intersection Mileposts'!$G$25),"Y",IF(AND(H707&gt;='Intersection Mileposts'!$F$26,H707&lt;='Intersection Mileposts'!$G$26),"Y",IF(AND(H707&gt;='Intersection Mileposts'!$F$27,H707&lt;='Intersection Mileposts'!$G$27),"Y",IF(AND(H707&gt;='Intersection Mileposts'!$F$28,H707&lt;='Intersection Mileposts'!$G$28),"Y",IF(AND(H707&gt;='Intersection Mileposts'!$F$29,H707&lt;='Intersection Mileposts'!$G$29),"Y", IF(AND(H707&gt;='Intersection Mileposts'!$F$30,H707&lt;='Intersection Mileposts'!$G$30),"Y",IF(AND(H707&gt;='Intersection Mileposts'!$F$31,H707&lt;='Intersection Mileposts'!$G$31),"Y",IF(AND(H707&gt;='Intersection Mileposts'!$F$32,H707&lt;='Intersection Mileposts'!$G$32),"Y",IF(AND(H707&gt;='Intersection Mileposts'!$F$33,H707&lt;='Intersection Mileposts'!$G$33),"Y",IF(AND(H707&gt;='Intersection Mileposts'!$F$34,H707&lt;='Intersection Mileposts'!$G$34),"Y",IF(AND(H707&gt;='Intersection Mileposts'!$F$35,H707&lt;='Intersection Mileposts'!$G$35),"Y",IF(AND(H707&gt;='Intersection Mileposts'!$F$36,H707&lt;='Intersection Mileposts'!$G$36),"Y",IF(AND(H707&gt;='Intersection Mileposts'!$F$37,H707&lt;='Intersection Mileposts'!$G$37),"Y",IF(AND(H707&gt;='Intersection Mileposts'!$F$38,H707&lt;='Intersection Mileposts'!$G$38),"Y",IF(AND(H707&gt;='Intersection Mileposts'!$F$39,H707&lt;='Intersection Mileposts'!$G$39),"Y","N"))))))))))))))))))))))))))))))))))))</f>
        <v/>
      </c>
    </row>
    <row r="708" spans="1:46" x14ac:dyDescent="0.3">
      <c r="A708" s="279"/>
      <c r="B708" s="261"/>
      <c r="C708" s="262"/>
      <c r="D708" s="262"/>
      <c r="E708" s="262"/>
      <c r="F708" s="262"/>
      <c r="G708" s="284"/>
      <c r="H708" s="286"/>
      <c r="I708" s="279"/>
      <c r="J708" s="260"/>
      <c r="K708" s="260"/>
      <c r="L708" s="280"/>
      <c r="M708" s="275"/>
      <c r="N708" s="263"/>
      <c r="P708" s="264" t="str">
        <f>IF(R708 = "", "", COUNT($R$4:R708))</f>
        <v/>
      </c>
      <c r="Q708" s="264" t="str">
        <f t="shared" ref="Q708:Q771" si="93">IF(B708="", "", YEAR(B708))</f>
        <v/>
      </c>
      <c r="R708" s="265" t="str">
        <f t="shared" ref="R708:R771" si="94">IF(A708="", "", IF(G708="",1,IF(G708="O",1,IF(G708="C",8.4,IF(G708="B",8.4,IF(G708="A",76.8,IF(G708="K",76.8,"ERR")))))))</f>
        <v/>
      </c>
      <c r="S708" s="266" t="str">
        <f t="shared" si="91"/>
        <v/>
      </c>
      <c r="T708" s="267" t="str">
        <f t="shared" ref="T708:T771" si="95">IF(IF(M708="Y",G708,"")=0, "O", IF(M708="Y",G708,""))</f>
        <v/>
      </c>
      <c r="U708" s="268" t="str">
        <f t="shared" si="92"/>
        <v/>
      </c>
      <c r="V708" s="269" t="str">
        <f t="shared" ref="V708:V771" si="96">IF(IF(N708="Y",G708,"")=0, "O", IF(N708="Y",G708,""))</f>
        <v/>
      </c>
      <c r="W708" s="5"/>
      <c r="AR708" s="2" t="str">
        <f t="shared" si="90"/>
        <v/>
      </c>
      <c r="AS708" s="2" t="str">
        <f t="shared" ref="AS708:AS771" si="97">IF(OR(M708="Y",N708="Y"),"Y","")</f>
        <v/>
      </c>
      <c r="AT708" s="2" t="str">
        <f>IF(AR708="","",IF(AND(H708&gt;='Intersection Mileposts'!$F$5,H708&lt;='Intersection Mileposts'!$G$5),"Y",IF(AND(H708&gt;='Intersection Mileposts'!$F$6,H708&lt;='Intersection Mileposts'!$G$6),"Y",IF(AND(H708&gt;='Intersection Mileposts'!$F$7,H708&lt;='Intersection Mileposts'!$G$7),"Y",IF(AND(H708&gt;='Intersection Mileposts'!$F$8,H708&lt;='Intersection Mileposts'!$G$8),"Y",IF(AND(H708&gt;='Intersection Mileposts'!$F$9,H708&lt;='Intersection Mileposts'!$G$9),"Y",IF(AND(H708&gt;='Intersection Mileposts'!$F$10,H708&lt;='Intersection Mileposts'!$G$10),"Y",IF(AND(H708&gt;='Intersection Mileposts'!$F$11,H708&lt;='Intersection Mileposts'!$G$11),"Y",IF(AND(H708&gt;='Intersection Mileposts'!$F$12,H708&lt;='Intersection Mileposts'!$G$12),"Y",IF(AND(H708&gt;='Intersection Mileposts'!$F$13,H708&lt;='Intersection Mileposts'!$G$13),"Y",IF(AND(H708&gt;='Intersection Mileposts'!$F$14,H708&lt;='Intersection Mileposts'!$G$14),"Y",IF(AND(H708&gt;='Intersection Mileposts'!$F$15,H708&lt;='Intersection Mileposts'!$G$15),"Y",IF(AND(H708&gt;='Intersection Mileposts'!$F$16,H708&lt;='Intersection Mileposts'!$G$16),"Y",IF(AND(H708&gt;='Intersection Mileposts'!$F$17,H708&lt;='Intersection Mileposts'!$G$17),"Y",IF(AND(H708&gt;='Intersection Mileposts'!$F$18,H708&lt;='Intersection Mileposts'!$G$18),"Y",IF(AND(H708&gt;='Intersection Mileposts'!$F$19,H708&lt;='Intersection Mileposts'!$G$19),"Y",IF(AND(H708&gt;='Intersection Mileposts'!$F$20,H708&lt;='Intersection Mileposts'!$G$20),"Y",IF(AND(H708&gt;='Intersection Mileposts'!$F$21,H708&lt;='Intersection Mileposts'!$G$21),"Y",IF(AND(H708&gt;='Intersection Mileposts'!$F$22,H708&lt;='Intersection Mileposts'!$G$22),"Y",IF(AND(H708&gt;='Intersection Mileposts'!$F$23,H708&lt;='Intersection Mileposts'!$G$23),"Y",IF(AND(H708&gt;='Intersection Mileposts'!$F$24,H708&lt;='Intersection Mileposts'!$G$24),"Y",IF(AND(H708&gt;='Intersection Mileposts'!$F$25,H708&lt;='Intersection Mileposts'!$G$25),"Y",IF(AND(H708&gt;='Intersection Mileposts'!$F$26,H708&lt;='Intersection Mileposts'!$G$26),"Y",IF(AND(H708&gt;='Intersection Mileposts'!$F$27,H708&lt;='Intersection Mileposts'!$G$27),"Y",IF(AND(H708&gt;='Intersection Mileposts'!$F$28,H708&lt;='Intersection Mileposts'!$G$28),"Y",IF(AND(H708&gt;='Intersection Mileposts'!$F$29,H708&lt;='Intersection Mileposts'!$G$29),"Y", IF(AND(H708&gt;='Intersection Mileposts'!$F$30,H708&lt;='Intersection Mileposts'!$G$30),"Y",IF(AND(H708&gt;='Intersection Mileposts'!$F$31,H708&lt;='Intersection Mileposts'!$G$31),"Y",IF(AND(H708&gt;='Intersection Mileposts'!$F$32,H708&lt;='Intersection Mileposts'!$G$32),"Y",IF(AND(H708&gt;='Intersection Mileposts'!$F$33,H708&lt;='Intersection Mileposts'!$G$33),"Y",IF(AND(H708&gt;='Intersection Mileposts'!$F$34,H708&lt;='Intersection Mileposts'!$G$34),"Y",IF(AND(H708&gt;='Intersection Mileposts'!$F$35,H708&lt;='Intersection Mileposts'!$G$35),"Y",IF(AND(H708&gt;='Intersection Mileposts'!$F$36,H708&lt;='Intersection Mileposts'!$G$36),"Y",IF(AND(H708&gt;='Intersection Mileposts'!$F$37,H708&lt;='Intersection Mileposts'!$G$37),"Y",IF(AND(H708&gt;='Intersection Mileposts'!$F$38,H708&lt;='Intersection Mileposts'!$G$38),"Y",IF(AND(H708&gt;='Intersection Mileposts'!$F$39,H708&lt;='Intersection Mileposts'!$G$39),"Y","N"))))))))))))))))))))))))))))))))))))</f>
        <v/>
      </c>
    </row>
    <row r="709" spans="1:46" x14ac:dyDescent="0.3">
      <c r="A709" s="279"/>
      <c r="B709" s="261"/>
      <c r="C709" s="262"/>
      <c r="D709" s="262"/>
      <c r="E709" s="262"/>
      <c r="F709" s="262"/>
      <c r="G709" s="284"/>
      <c r="H709" s="286"/>
      <c r="I709" s="279"/>
      <c r="J709" s="260"/>
      <c r="K709" s="260"/>
      <c r="L709" s="280"/>
      <c r="M709" s="275"/>
      <c r="N709" s="263"/>
      <c r="P709" s="264" t="str">
        <f>IF(R709 = "", "", COUNT($R$4:R709))</f>
        <v/>
      </c>
      <c r="Q709" s="264" t="str">
        <f t="shared" si="93"/>
        <v/>
      </c>
      <c r="R709" s="265" t="str">
        <f t="shared" si="94"/>
        <v/>
      </c>
      <c r="S709" s="266" t="str">
        <f t="shared" si="91"/>
        <v/>
      </c>
      <c r="T709" s="267" t="str">
        <f t="shared" si="95"/>
        <v/>
      </c>
      <c r="U709" s="268" t="str">
        <f t="shared" si="92"/>
        <v/>
      </c>
      <c r="V709" s="269" t="str">
        <f t="shared" si="96"/>
        <v/>
      </c>
      <c r="W709" s="5"/>
      <c r="AR709" s="2" t="str">
        <f t="shared" ref="AR709:AR772" si="98">IF(P709&gt;0, P709, "")</f>
        <v/>
      </c>
      <c r="AS709" s="2" t="str">
        <f t="shared" si="97"/>
        <v/>
      </c>
      <c r="AT709" s="2" t="str">
        <f>IF(AR709="","",IF(AND(H709&gt;='Intersection Mileposts'!$F$5,H709&lt;='Intersection Mileposts'!$G$5),"Y",IF(AND(H709&gt;='Intersection Mileposts'!$F$6,H709&lt;='Intersection Mileposts'!$G$6),"Y",IF(AND(H709&gt;='Intersection Mileposts'!$F$7,H709&lt;='Intersection Mileposts'!$G$7),"Y",IF(AND(H709&gt;='Intersection Mileposts'!$F$8,H709&lt;='Intersection Mileposts'!$G$8),"Y",IF(AND(H709&gt;='Intersection Mileposts'!$F$9,H709&lt;='Intersection Mileposts'!$G$9),"Y",IF(AND(H709&gt;='Intersection Mileposts'!$F$10,H709&lt;='Intersection Mileposts'!$G$10),"Y",IF(AND(H709&gt;='Intersection Mileposts'!$F$11,H709&lt;='Intersection Mileposts'!$G$11),"Y",IF(AND(H709&gt;='Intersection Mileposts'!$F$12,H709&lt;='Intersection Mileposts'!$G$12),"Y",IF(AND(H709&gt;='Intersection Mileposts'!$F$13,H709&lt;='Intersection Mileposts'!$G$13),"Y",IF(AND(H709&gt;='Intersection Mileposts'!$F$14,H709&lt;='Intersection Mileposts'!$G$14),"Y",IF(AND(H709&gt;='Intersection Mileposts'!$F$15,H709&lt;='Intersection Mileposts'!$G$15),"Y",IF(AND(H709&gt;='Intersection Mileposts'!$F$16,H709&lt;='Intersection Mileposts'!$G$16),"Y",IF(AND(H709&gt;='Intersection Mileposts'!$F$17,H709&lt;='Intersection Mileposts'!$G$17),"Y",IF(AND(H709&gt;='Intersection Mileposts'!$F$18,H709&lt;='Intersection Mileposts'!$G$18),"Y",IF(AND(H709&gt;='Intersection Mileposts'!$F$19,H709&lt;='Intersection Mileposts'!$G$19),"Y",IF(AND(H709&gt;='Intersection Mileposts'!$F$20,H709&lt;='Intersection Mileposts'!$G$20),"Y",IF(AND(H709&gt;='Intersection Mileposts'!$F$21,H709&lt;='Intersection Mileposts'!$G$21),"Y",IF(AND(H709&gt;='Intersection Mileposts'!$F$22,H709&lt;='Intersection Mileposts'!$G$22),"Y",IF(AND(H709&gt;='Intersection Mileposts'!$F$23,H709&lt;='Intersection Mileposts'!$G$23),"Y",IF(AND(H709&gt;='Intersection Mileposts'!$F$24,H709&lt;='Intersection Mileposts'!$G$24),"Y",IF(AND(H709&gt;='Intersection Mileposts'!$F$25,H709&lt;='Intersection Mileposts'!$G$25),"Y",IF(AND(H709&gt;='Intersection Mileposts'!$F$26,H709&lt;='Intersection Mileposts'!$G$26),"Y",IF(AND(H709&gt;='Intersection Mileposts'!$F$27,H709&lt;='Intersection Mileposts'!$G$27),"Y",IF(AND(H709&gt;='Intersection Mileposts'!$F$28,H709&lt;='Intersection Mileposts'!$G$28),"Y",IF(AND(H709&gt;='Intersection Mileposts'!$F$29,H709&lt;='Intersection Mileposts'!$G$29),"Y", IF(AND(H709&gt;='Intersection Mileposts'!$F$30,H709&lt;='Intersection Mileposts'!$G$30),"Y",IF(AND(H709&gt;='Intersection Mileposts'!$F$31,H709&lt;='Intersection Mileposts'!$G$31),"Y",IF(AND(H709&gt;='Intersection Mileposts'!$F$32,H709&lt;='Intersection Mileposts'!$G$32),"Y",IF(AND(H709&gt;='Intersection Mileposts'!$F$33,H709&lt;='Intersection Mileposts'!$G$33),"Y",IF(AND(H709&gt;='Intersection Mileposts'!$F$34,H709&lt;='Intersection Mileposts'!$G$34),"Y",IF(AND(H709&gt;='Intersection Mileposts'!$F$35,H709&lt;='Intersection Mileposts'!$G$35),"Y",IF(AND(H709&gt;='Intersection Mileposts'!$F$36,H709&lt;='Intersection Mileposts'!$G$36),"Y",IF(AND(H709&gt;='Intersection Mileposts'!$F$37,H709&lt;='Intersection Mileposts'!$G$37),"Y",IF(AND(H709&gt;='Intersection Mileposts'!$F$38,H709&lt;='Intersection Mileposts'!$G$38),"Y",IF(AND(H709&gt;='Intersection Mileposts'!$F$39,H709&lt;='Intersection Mileposts'!$G$39),"Y","N"))))))))))))))))))))))))))))))))))))</f>
        <v/>
      </c>
    </row>
    <row r="710" spans="1:46" x14ac:dyDescent="0.3">
      <c r="A710" s="279"/>
      <c r="B710" s="261"/>
      <c r="C710" s="262"/>
      <c r="D710" s="262"/>
      <c r="E710" s="262"/>
      <c r="F710" s="262"/>
      <c r="G710" s="284"/>
      <c r="H710" s="286"/>
      <c r="I710" s="279"/>
      <c r="J710" s="260"/>
      <c r="K710" s="260"/>
      <c r="L710" s="280"/>
      <c r="M710" s="275"/>
      <c r="N710" s="263"/>
      <c r="P710" s="264" t="str">
        <f>IF(R710 = "", "", COUNT($R$4:R710))</f>
        <v/>
      </c>
      <c r="Q710" s="264" t="str">
        <f t="shared" si="93"/>
        <v/>
      </c>
      <c r="R710" s="265" t="str">
        <f t="shared" si="94"/>
        <v/>
      </c>
      <c r="S710" s="266" t="str">
        <f t="shared" si="91"/>
        <v/>
      </c>
      <c r="T710" s="267" t="str">
        <f t="shared" si="95"/>
        <v/>
      </c>
      <c r="U710" s="268" t="str">
        <f t="shared" si="92"/>
        <v/>
      </c>
      <c r="V710" s="269" t="str">
        <f t="shared" si="96"/>
        <v/>
      </c>
      <c r="W710" s="5"/>
      <c r="AR710" s="2" t="str">
        <f t="shared" si="98"/>
        <v/>
      </c>
      <c r="AS710" s="2" t="str">
        <f t="shared" si="97"/>
        <v/>
      </c>
      <c r="AT710" s="2" t="str">
        <f>IF(AR710="","",IF(AND(H710&gt;='Intersection Mileposts'!$F$5,H710&lt;='Intersection Mileposts'!$G$5),"Y",IF(AND(H710&gt;='Intersection Mileposts'!$F$6,H710&lt;='Intersection Mileposts'!$G$6),"Y",IF(AND(H710&gt;='Intersection Mileposts'!$F$7,H710&lt;='Intersection Mileposts'!$G$7),"Y",IF(AND(H710&gt;='Intersection Mileposts'!$F$8,H710&lt;='Intersection Mileposts'!$G$8),"Y",IF(AND(H710&gt;='Intersection Mileposts'!$F$9,H710&lt;='Intersection Mileposts'!$G$9),"Y",IF(AND(H710&gt;='Intersection Mileposts'!$F$10,H710&lt;='Intersection Mileposts'!$G$10),"Y",IF(AND(H710&gt;='Intersection Mileposts'!$F$11,H710&lt;='Intersection Mileposts'!$G$11),"Y",IF(AND(H710&gt;='Intersection Mileposts'!$F$12,H710&lt;='Intersection Mileposts'!$G$12),"Y",IF(AND(H710&gt;='Intersection Mileposts'!$F$13,H710&lt;='Intersection Mileposts'!$G$13),"Y",IF(AND(H710&gt;='Intersection Mileposts'!$F$14,H710&lt;='Intersection Mileposts'!$G$14),"Y",IF(AND(H710&gt;='Intersection Mileposts'!$F$15,H710&lt;='Intersection Mileposts'!$G$15),"Y",IF(AND(H710&gt;='Intersection Mileposts'!$F$16,H710&lt;='Intersection Mileposts'!$G$16),"Y",IF(AND(H710&gt;='Intersection Mileposts'!$F$17,H710&lt;='Intersection Mileposts'!$G$17),"Y",IF(AND(H710&gt;='Intersection Mileposts'!$F$18,H710&lt;='Intersection Mileposts'!$G$18),"Y",IF(AND(H710&gt;='Intersection Mileposts'!$F$19,H710&lt;='Intersection Mileposts'!$G$19),"Y",IF(AND(H710&gt;='Intersection Mileposts'!$F$20,H710&lt;='Intersection Mileposts'!$G$20),"Y",IF(AND(H710&gt;='Intersection Mileposts'!$F$21,H710&lt;='Intersection Mileposts'!$G$21),"Y",IF(AND(H710&gt;='Intersection Mileposts'!$F$22,H710&lt;='Intersection Mileposts'!$G$22),"Y",IF(AND(H710&gt;='Intersection Mileposts'!$F$23,H710&lt;='Intersection Mileposts'!$G$23),"Y",IF(AND(H710&gt;='Intersection Mileposts'!$F$24,H710&lt;='Intersection Mileposts'!$G$24),"Y",IF(AND(H710&gt;='Intersection Mileposts'!$F$25,H710&lt;='Intersection Mileposts'!$G$25),"Y",IF(AND(H710&gt;='Intersection Mileposts'!$F$26,H710&lt;='Intersection Mileposts'!$G$26),"Y",IF(AND(H710&gt;='Intersection Mileposts'!$F$27,H710&lt;='Intersection Mileposts'!$G$27),"Y",IF(AND(H710&gt;='Intersection Mileposts'!$F$28,H710&lt;='Intersection Mileposts'!$G$28),"Y",IF(AND(H710&gt;='Intersection Mileposts'!$F$29,H710&lt;='Intersection Mileposts'!$G$29),"Y", IF(AND(H710&gt;='Intersection Mileposts'!$F$30,H710&lt;='Intersection Mileposts'!$G$30),"Y",IF(AND(H710&gt;='Intersection Mileposts'!$F$31,H710&lt;='Intersection Mileposts'!$G$31),"Y",IF(AND(H710&gt;='Intersection Mileposts'!$F$32,H710&lt;='Intersection Mileposts'!$G$32),"Y",IF(AND(H710&gt;='Intersection Mileposts'!$F$33,H710&lt;='Intersection Mileposts'!$G$33),"Y",IF(AND(H710&gt;='Intersection Mileposts'!$F$34,H710&lt;='Intersection Mileposts'!$G$34),"Y",IF(AND(H710&gt;='Intersection Mileposts'!$F$35,H710&lt;='Intersection Mileposts'!$G$35),"Y",IF(AND(H710&gt;='Intersection Mileposts'!$F$36,H710&lt;='Intersection Mileposts'!$G$36),"Y",IF(AND(H710&gt;='Intersection Mileposts'!$F$37,H710&lt;='Intersection Mileposts'!$G$37),"Y",IF(AND(H710&gt;='Intersection Mileposts'!$F$38,H710&lt;='Intersection Mileposts'!$G$38),"Y",IF(AND(H710&gt;='Intersection Mileposts'!$F$39,H710&lt;='Intersection Mileposts'!$G$39),"Y","N"))))))))))))))))))))))))))))))))))))</f>
        <v/>
      </c>
    </row>
    <row r="711" spans="1:46" x14ac:dyDescent="0.3">
      <c r="A711" s="279"/>
      <c r="B711" s="261"/>
      <c r="C711" s="262"/>
      <c r="D711" s="262"/>
      <c r="E711" s="262"/>
      <c r="F711" s="262"/>
      <c r="G711" s="284"/>
      <c r="H711" s="286"/>
      <c r="I711" s="279"/>
      <c r="J711" s="260"/>
      <c r="K711" s="260"/>
      <c r="L711" s="280"/>
      <c r="M711" s="275"/>
      <c r="N711" s="263"/>
      <c r="P711" s="264" t="str">
        <f>IF(R711 = "", "", COUNT($R$4:R711))</f>
        <v/>
      </c>
      <c r="Q711" s="264" t="str">
        <f t="shared" si="93"/>
        <v/>
      </c>
      <c r="R711" s="265" t="str">
        <f t="shared" si="94"/>
        <v/>
      </c>
      <c r="S711" s="266" t="str">
        <f t="shared" si="91"/>
        <v/>
      </c>
      <c r="T711" s="267" t="str">
        <f t="shared" si="95"/>
        <v/>
      </c>
      <c r="U711" s="268" t="str">
        <f t="shared" si="92"/>
        <v/>
      </c>
      <c r="V711" s="269" t="str">
        <f t="shared" si="96"/>
        <v/>
      </c>
      <c r="W711" s="5"/>
      <c r="AR711" s="2" t="str">
        <f t="shared" si="98"/>
        <v/>
      </c>
      <c r="AS711" s="2" t="str">
        <f t="shared" si="97"/>
        <v/>
      </c>
      <c r="AT711" s="2" t="str">
        <f>IF(AR711="","",IF(AND(H711&gt;='Intersection Mileposts'!$F$5,H711&lt;='Intersection Mileposts'!$G$5),"Y",IF(AND(H711&gt;='Intersection Mileposts'!$F$6,H711&lt;='Intersection Mileposts'!$G$6),"Y",IF(AND(H711&gt;='Intersection Mileposts'!$F$7,H711&lt;='Intersection Mileposts'!$G$7),"Y",IF(AND(H711&gt;='Intersection Mileposts'!$F$8,H711&lt;='Intersection Mileposts'!$G$8),"Y",IF(AND(H711&gt;='Intersection Mileposts'!$F$9,H711&lt;='Intersection Mileposts'!$G$9),"Y",IF(AND(H711&gt;='Intersection Mileposts'!$F$10,H711&lt;='Intersection Mileposts'!$G$10),"Y",IF(AND(H711&gt;='Intersection Mileposts'!$F$11,H711&lt;='Intersection Mileposts'!$G$11),"Y",IF(AND(H711&gt;='Intersection Mileposts'!$F$12,H711&lt;='Intersection Mileposts'!$G$12),"Y",IF(AND(H711&gt;='Intersection Mileposts'!$F$13,H711&lt;='Intersection Mileposts'!$G$13),"Y",IF(AND(H711&gt;='Intersection Mileposts'!$F$14,H711&lt;='Intersection Mileposts'!$G$14),"Y",IF(AND(H711&gt;='Intersection Mileposts'!$F$15,H711&lt;='Intersection Mileposts'!$G$15),"Y",IF(AND(H711&gt;='Intersection Mileposts'!$F$16,H711&lt;='Intersection Mileposts'!$G$16),"Y",IF(AND(H711&gt;='Intersection Mileposts'!$F$17,H711&lt;='Intersection Mileposts'!$G$17),"Y",IF(AND(H711&gt;='Intersection Mileposts'!$F$18,H711&lt;='Intersection Mileposts'!$G$18),"Y",IF(AND(H711&gt;='Intersection Mileposts'!$F$19,H711&lt;='Intersection Mileposts'!$G$19),"Y",IF(AND(H711&gt;='Intersection Mileposts'!$F$20,H711&lt;='Intersection Mileposts'!$G$20),"Y",IF(AND(H711&gt;='Intersection Mileposts'!$F$21,H711&lt;='Intersection Mileposts'!$G$21),"Y",IF(AND(H711&gt;='Intersection Mileposts'!$F$22,H711&lt;='Intersection Mileposts'!$G$22),"Y",IF(AND(H711&gt;='Intersection Mileposts'!$F$23,H711&lt;='Intersection Mileposts'!$G$23),"Y",IF(AND(H711&gt;='Intersection Mileposts'!$F$24,H711&lt;='Intersection Mileposts'!$G$24),"Y",IF(AND(H711&gt;='Intersection Mileposts'!$F$25,H711&lt;='Intersection Mileposts'!$G$25),"Y",IF(AND(H711&gt;='Intersection Mileposts'!$F$26,H711&lt;='Intersection Mileposts'!$G$26),"Y",IF(AND(H711&gt;='Intersection Mileposts'!$F$27,H711&lt;='Intersection Mileposts'!$G$27),"Y",IF(AND(H711&gt;='Intersection Mileposts'!$F$28,H711&lt;='Intersection Mileposts'!$G$28),"Y",IF(AND(H711&gt;='Intersection Mileposts'!$F$29,H711&lt;='Intersection Mileposts'!$G$29),"Y", IF(AND(H711&gt;='Intersection Mileposts'!$F$30,H711&lt;='Intersection Mileposts'!$G$30),"Y",IF(AND(H711&gt;='Intersection Mileposts'!$F$31,H711&lt;='Intersection Mileposts'!$G$31),"Y",IF(AND(H711&gt;='Intersection Mileposts'!$F$32,H711&lt;='Intersection Mileposts'!$G$32),"Y",IF(AND(H711&gt;='Intersection Mileposts'!$F$33,H711&lt;='Intersection Mileposts'!$G$33),"Y",IF(AND(H711&gt;='Intersection Mileposts'!$F$34,H711&lt;='Intersection Mileposts'!$G$34),"Y",IF(AND(H711&gt;='Intersection Mileposts'!$F$35,H711&lt;='Intersection Mileposts'!$G$35),"Y",IF(AND(H711&gt;='Intersection Mileposts'!$F$36,H711&lt;='Intersection Mileposts'!$G$36),"Y",IF(AND(H711&gt;='Intersection Mileposts'!$F$37,H711&lt;='Intersection Mileposts'!$G$37),"Y",IF(AND(H711&gt;='Intersection Mileposts'!$F$38,H711&lt;='Intersection Mileposts'!$G$38),"Y",IF(AND(H711&gt;='Intersection Mileposts'!$F$39,H711&lt;='Intersection Mileposts'!$G$39),"Y","N"))))))))))))))))))))))))))))))))))))</f>
        <v/>
      </c>
    </row>
    <row r="712" spans="1:46" x14ac:dyDescent="0.3">
      <c r="A712" s="279"/>
      <c r="B712" s="261"/>
      <c r="C712" s="262"/>
      <c r="D712" s="262"/>
      <c r="E712" s="262"/>
      <c r="F712" s="262"/>
      <c r="G712" s="284"/>
      <c r="H712" s="286"/>
      <c r="I712" s="279"/>
      <c r="J712" s="260"/>
      <c r="K712" s="260"/>
      <c r="L712" s="280"/>
      <c r="M712" s="275"/>
      <c r="N712" s="263"/>
      <c r="P712" s="264" t="str">
        <f>IF(R712 = "", "", COUNT($R$4:R712))</f>
        <v/>
      </c>
      <c r="Q712" s="264" t="str">
        <f t="shared" si="93"/>
        <v/>
      </c>
      <c r="R712" s="265" t="str">
        <f t="shared" si="94"/>
        <v/>
      </c>
      <c r="S712" s="266" t="str">
        <f t="shared" si="91"/>
        <v/>
      </c>
      <c r="T712" s="267" t="str">
        <f t="shared" si="95"/>
        <v/>
      </c>
      <c r="U712" s="268" t="str">
        <f t="shared" si="92"/>
        <v/>
      </c>
      <c r="V712" s="269" t="str">
        <f t="shared" si="96"/>
        <v/>
      </c>
      <c r="W712" s="5"/>
      <c r="AR712" s="2" t="str">
        <f t="shared" si="98"/>
        <v/>
      </c>
      <c r="AS712" s="2" t="str">
        <f t="shared" si="97"/>
        <v/>
      </c>
      <c r="AT712" s="2" t="str">
        <f>IF(AR712="","",IF(AND(H712&gt;='Intersection Mileposts'!$F$5,H712&lt;='Intersection Mileposts'!$G$5),"Y",IF(AND(H712&gt;='Intersection Mileposts'!$F$6,H712&lt;='Intersection Mileposts'!$G$6),"Y",IF(AND(H712&gt;='Intersection Mileposts'!$F$7,H712&lt;='Intersection Mileposts'!$G$7),"Y",IF(AND(H712&gt;='Intersection Mileposts'!$F$8,H712&lt;='Intersection Mileposts'!$G$8),"Y",IF(AND(H712&gt;='Intersection Mileposts'!$F$9,H712&lt;='Intersection Mileposts'!$G$9),"Y",IF(AND(H712&gt;='Intersection Mileposts'!$F$10,H712&lt;='Intersection Mileposts'!$G$10),"Y",IF(AND(H712&gt;='Intersection Mileposts'!$F$11,H712&lt;='Intersection Mileposts'!$G$11),"Y",IF(AND(H712&gt;='Intersection Mileposts'!$F$12,H712&lt;='Intersection Mileposts'!$G$12),"Y",IF(AND(H712&gt;='Intersection Mileposts'!$F$13,H712&lt;='Intersection Mileposts'!$G$13),"Y",IF(AND(H712&gt;='Intersection Mileposts'!$F$14,H712&lt;='Intersection Mileposts'!$G$14),"Y",IF(AND(H712&gt;='Intersection Mileposts'!$F$15,H712&lt;='Intersection Mileposts'!$G$15),"Y",IF(AND(H712&gt;='Intersection Mileposts'!$F$16,H712&lt;='Intersection Mileposts'!$G$16),"Y",IF(AND(H712&gt;='Intersection Mileposts'!$F$17,H712&lt;='Intersection Mileposts'!$G$17),"Y",IF(AND(H712&gt;='Intersection Mileposts'!$F$18,H712&lt;='Intersection Mileposts'!$G$18),"Y",IF(AND(H712&gt;='Intersection Mileposts'!$F$19,H712&lt;='Intersection Mileposts'!$G$19),"Y",IF(AND(H712&gt;='Intersection Mileposts'!$F$20,H712&lt;='Intersection Mileposts'!$G$20),"Y",IF(AND(H712&gt;='Intersection Mileposts'!$F$21,H712&lt;='Intersection Mileposts'!$G$21),"Y",IF(AND(H712&gt;='Intersection Mileposts'!$F$22,H712&lt;='Intersection Mileposts'!$G$22),"Y",IF(AND(H712&gt;='Intersection Mileposts'!$F$23,H712&lt;='Intersection Mileposts'!$G$23),"Y",IF(AND(H712&gt;='Intersection Mileposts'!$F$24,H712&lt;='Intersection Mileposts'!$G$24),"Y",IF(AND(H712&gt;='Intersection Mileposts'!$F$25,H712&lt;='Intersection Mileposts'!$G$25),"Y",IF(AND(H712&gt;='Intersection Mileposts'!$F$26,H712&lt;='Intersection Mileposts'!$G$26),"Y",IF(AND(H712&gt;='Intersection Mileposts'!$F$27,H712&lt;='Intersection Mileposts'!$G$27),"Y",IF(AND(H712&gt;='Intersection Mileposts'!$F$28,H712&lt;='Intersection Mileposts'!$G$28),"Y",IF(AND(H712&gt;='Intersection Mileposts'!$F$29,H712&lt;='Intersection Mileposts'!$G$29),"Y", IF(AND(H712&gt;='Intersection Mileposts'!$F$30,H712&lt;='Intersection Mileposts'!$G$30),"Y",IF(AND(H712&gt;='Intersection Mileposts'!$F$31,H712&lt;='Intersection Mileposts'!$G$31),"Y",IF(AND(H712&gt;='Intersection Mileposts'!$F$32,H712&lt;='Intersection Mileposts'!$G$32),"Y",IF(AND(H712&gt;='Intersection Mileposts'!$F$33,H712&lt;='Intersection Mileposts'!$G$33),"Y",IF(AND(H712&gt;='Intersection Mileposts'!$F$34,H712&lt;='Intersection Mileposts'!$G$34),"Y",IF(AND(H712&gt;='Intersection Mileposts'!$F$35,H712&lt;='Intersection Mileposts'!$G$35),"Y",IF(AND(H712&gt;='Intersection Mileposts'!$F$36,H712&lt;='Intersection Mileposts'!$G$36),"Y",IF(AND(H712&gt;='Intersection Mileposts'!$F$37,H712&lt;='Intersection Mileposts'!$G$37),"Y",IF(AND(H712&gt;='Intersection Mileposts'!$F$38,H712&lt;='Intersection Mileposts'!$G$38),"Y",IF(AND(H712&gt;='Intersection Mileposts'!$F$39,H712&lt;='Intersection Mileposts'!$G$39),"Y","N"))))))))))))))))))))))))))))))))))))</f>
        <v/>
      </c>
    </row>
    <row r="713" spans="1:46" x14ac:dyDescent="0.3">
      <c r="A713" s="279"/>
      <c r="B713" s="261"/>
      <c r="C713" s="262"/>
      <c r="D713" s="262"/>
      <c r="E713" s="262"/>
      <c r="F713" s="262"/>
      <c r="G713" s="284"/>
      <c r="H713" s="286"/>
      <c r="I713" s="279"/>
      <c r="J713" s="260"/>
      <c r="K713" s="260"/>
      <c r="L713" s="280"/>
      <c r="M713" s="275"/>
      <c r="N713" s="263"/>
      <c r="P713" s="264" t="str">
        <f>IF(R713 = "", "", COUNT($R$4:R713))</f>
        <v/>
      </c>
      <c r="Q713" s="264" t="str">
        <f t="shared" si="93"/>
        <v/>
      </c>
      <c r="R713" s="265" t="str">
        <f t="shared" si="94"/>
        <v/>
      </c>
      <c r="S713" s="266" t="str">
        <f t="shared" si="91"/>
        <v/>
      </c>
      <c r="T713" s="267" t="str">
        <f t="shared" si="95"/>
        <v/>
      </c>
      <c r="U713" s="268" t="str">
        <f t="shared" si="92"/>
        <v/>
      </c>
      <c r="V713" s="269" t="str">
        <f t="shared" si="96"/>
        <v/>
      </c>
      <c r="W713" s="5"/>
      <c r="AR713" s="2" t="str">
        <f t="shared" si="98"/>
        <v/>
      </c>
      <c r="AS713" s="2" t="str">
        <f t="shared" si="97"/>
        <v/>
      </c>
      <c r="AT713" s="2" t="str">
        <f>IF(AR713="","",IF(AND(H713&gt;='Intersection Mileposts'!$F$5,H713&lt;='Intersection Mileposts'!$G$5),"Y",IF(AND(H713&gt;='Intersection Mileposts'!$F$6,H713&lt;='Intersection Mileposts'!$G$6),"Y",IF(AND(H713&gt;='Intersection Mileposts'!$F$7,H713&lt;='Intersection Mileposts'!$G$7),"Y",IF(AND(H713&gt;='Intersection Mileposts'!$F$8,H713&lt;='Intersection Mileposts'!$G$8),"Y",IF(AND(H713&gt;='Intersection Mileposts'!$F$9,H713&lt;='Intersection Mileposts'!$G$9),"Y",IF(AND(H713&gt;='Intersection Mileposts'!$F$10,H713&lt;='Intersection Mileposts'!$G$10),"Y",IF(AND(H713&gt;='Intersection Mileposts'!$F$11,H713&lt;='Intersection Mileposts'!$G$11),"Y",IF(AND(H713&gt;='Intersection Mileposts'!$F$12,H713&lt;='Intersection Mileposts'!$G$12),"Y",IF(AND(H713&gt;='Intersection Mileposts'!$F$13,H713&lt;='Intersection Mileposts'!$G$13),"Y",IF(AND(H713&gt;='Intersection Mileposts'!$F$14,H713&lt;='Intersection Mileposts'!$G$14),"Y",IF(AND(H713&gt;='Intersection Mileposts'!$F$15,H713&lt;='Intersection Mileposts'!$G$15),"Y",IF(AND(H713&gt;='Intersection Mileposts'!$F$16,H713&lt;='Intersection Mileposts'!$G$16),"Y",IF(AND(H713&gt;='Intersection Mileposts'!$F$17,H713&lt;='Intersection Mileposts'!$G$17),"Y",IF(AND(H713&gt;='Intersection Mileposts'!$F$18,H713&lt;='Intersection Mileposts'!$G$18),"Y",IF(AND(H713&gt;='Intersection Mileposts'!$F$19,H713&lt;='Intersection Mileposts'!$G$19),"Y",IF(AND(H713&gt;='Intersection Mileposts'!$F$20,H713&lt;='Intersection Mileposts'!$G$20),"Y",IF(AND(H713&gt;='Intersection Mileposts'!$F$21,H713&lt;='Intersection Mileposts'!$G$21),"Y",IF(AND(H713&gt;='Intersection Mileposts'!$F$22,H713&lt;='Intersection Mileposts'!$G$22),"Y",IF(AND(H713&gt;='Intersection Mileposts'!$F$23,H713&lt;='Intersection Mileposts'!$G$23),"Y",IF(AND(H713&gt;='Intersection Mileposts'!$F$24,H713&lt;='Intersection Mileposts'!$G$24),"Y",IF(AND(H713&gt;='Intersection Mileposts'!$F$25,H713&lt;='Intersection Mileposts'!$G$25),"Y",IF(AND(H713&gt;='Intersection Mileposts'!$F$26,H713&lt;='Intersection Mileposts'!$G$26),"Y",IF(AND(H713&gt;='Intersection Mileposts'!$F$27,H713&lt;='Intersection Mileposts'!$G$27),"Y",IF(AND(H713&gt;='Intersection Mileposts'!$F$28,H713&lt;='Intersection Mileposts'!$G$28),"Y",IF(AND(H713&gt;='Intersection Mileposts'!$F$29,H713&lt;='Intersection Mileposts'!$G$29),"Y", IF(AND(H713&gt;='Intersection Mileposts'!$F$30,H713&lt;='Intersection Mileposts'!$G$30),"Y",IF(AND(H713&gt;='Intersection Mileposts'!$F$31,H713&lt;='Intersection Mileposts'!$G$31),"Y",IF(AND(H713&gt;='Intersection Mileposts'!$F$32,H713&lt;='Intersection Mileposts'!$G$32),"Y",IF(AND(H713&gt;='Intersection Mileposts'!$F$33,H713&lt;='Intersection Mileposts'!$G$33),"Y",IF(AND(H713&gt;='Intersection Mileposts'!$F$34,H713&lt;='Intersection Mileposts'!$G$34),"Y",IF(AND(H713&gt;='Intersection Mileposts'!$F$35,H713&lt;='Intersection Mileposts'!$G$35),"Y",IF(AND(H713&gt;='Intersection Mileposts'!$F$36,H713&lt;='Intersection Mileposts'!$G$36),"Y",IF(AND(H713&gt;='Intersection Mileposts'!$F$37,H713&lt;='Intersection Mileposts'!$G$37),"Y",IF(AND(H713&gt;='Intersection Mileposts'!$F$38,H713&lt;='Intersection Mileposts'!$G$38),"Y",IF(AND(H713&gt;='Intersection Mileposts'!$F$39,H713&lt;='Intersection Mileposts'!$G$39),"Y","N"))))))))))))))))))))))))))))))))))))</f>
        <v/>
      </c>
    </row>
    <row r="714" spans="1:46" x14ac:dyDescent="0.3">
      <c r="A714" s="279"/>
      <c r="B714" s="261"/>
      <c r="C714" s="262"/>
      <c r="D714" s="262"/>
      <c r="E714" s="262"/>
      <c r="F714" s="262"/>
      <c r="G714" s="284"/>
      <c r="H714" s="286"/>
      <c r="I714" s="279"/>
      <c r="J714" s="260"/>
      <c r="K714" s="260"/>
      <c r="L714" s="280"/>
      <c r="M714" s="275"/>
      <c r="N714" s="263"/>
      <c r="P714" s="264" t="str">
        <f>IF(R714 = "", "", COUNT($R$4:R714))</f>
        <v/>
      </c>
      <c r="Q714" s="264" t="str">
        <f t="shared" si="93"/>
        <v/>
      </c>
      <c r="R714" s="265" t="str">
        <f t="shared" si="94"/>
        <v/>
      </c>
      <c r="S714" s="266" t="str">
        <f t="shared" si="91"/>
        <v/>
      </c>
      <c r="T714" s="267" t="str">
        <f t="shared" si="95"/>
        <v/>
      </c>
      <c r="U714" s="268" t="str">
        <f t="shared" si="92"/>
        <v/>
      </c>
      <c r="V714" s="269" t="str">
        <f t="shared" si="96"/>
        <v/>
      </c>
      <c r="W714" s="5"/>
      <c r="AR714" s="2" t="str">
        <f t="shared" si="98"/>
        <v/>
      </c>
      <c r="AS714" s="2" t="str">
        <f t="shared" si="97"/>
        <v/>
      </c>
      <c r="AT714" s="2" t="str">
        <f>IF(AR714="","",IF(AND(H714&gt;='Intersection Mileposts'!$F$5,H714&lt;='Intersection Mileposts'!$G$5),"Y",IF(AND(H714&gt;='Intersection Mileposts'!$F$6,H714&lt;='Intersection Mileposts'!$G$6),"Y",IF(AND(H714&gt;='Intersection Mileposts'!$F$7,H714&lt;='Intersection Mileposts'!$G$7),"Y",IF(AND(H714&gt;='Intersection Mileposts'!$F$8,H714&lt;='Intersection Mileposts'!$G$8),"Y",IF(AND(H714&gt;='Intersection Mileposts'!$F$9,H714&lt;='Intersection Mileposts'!$G$9),"Y",IF(AND(H714&gt;='Intersection Mileposts'!$F$10,H714&lt;='Intersection Mileposts'!$G$10),"Y",IF(AND(H714&gt;='Intersection Mileposts'!$F$11,H714&lt;='Intersection Mileposts'!$G$11),"Y",IF(AND(H714&gt;='Intersection Mileposts'!$F$12,H714&lt;='Intersection Mileposts'!$G$12),"Y",IF(AND(H714&gt;='Intersection Mileposts'!$F$13,H714&lt;='Intersection Mileposts'!$G$13),"Y",IF(AND(H714&gt;='Intersection Mileposts'!$F$14,H714&lt;='Intersection Mileposts'!$G$14),"Y",IF(AND(H714&gt;='Intersection Mileposts'!$F$15,H714&lt;='Intersection Mileposts'!$G$15),"Y",IF(AND(H714&gt;='Intersection Mileposts'!$F$16,H714&lt;='Intersection Mileposts'!$G$16),"Y",IF(AND(H714&gt;='Intersection Mileposts'!$F$17,H714&lt;='Intersection Mileposts'!$G$17),"Y",IF(AND(H714&gt;='Intersection Mileposts'!$F$18,H714&lt;='Intersection Mileposts'!$G$18),"Y",IF(AND(H714&gt;='Intersection Mileposts'!$F$19,H714&lt;='Intersection Mileposts'!$G$19),"Y",IF(AND(H714&gt;='Intersection Mileposts'!$F$20,H714&lt;='Intersection Mileposts'!$G$20),"Y",IF(AND(H714&gt;='Intersection Mileposts'!$F$21,H714&lt;='Intersection Mileposts'!$G$21),"Y",IF(AND(H714&gt;='Intersection Mileposts'!$F$22,H714&lt;='Intersection Mileposts'!$G$22),"Y",IF(AND(H714&gt;='Intersection Mileposts'!$F$23,H714&lt;='Intersection Mileposts'!$G$23),"Y",IF(AND(H714&gt;='Intersection Mileposts'!$F$24,H714&lt;='Intersection Mileposts'!$G$24),"Y",IF(AND(H714&gt;='Intersection Mileposts'!$F$25,H714&lt;='Intersection Mileposts'!$G$25),"Y",IF(AND(H714&gt;='Intersection Mileposts'!$F$26,H714&lt;='Intersection Mileposts'!$G$26),"Y",IF(AND(H714&gt;='Intersection Mileposts'!$F$27,H714&lt;='Intersection Mileposts'!$G$27),"Y",IF(AND(H714&gt;='Intersection Mileposts'!$F$28,H714&lt;='Intersection Mileposts'!$G$28),"Y",IF(AND(H714&gt;='Intersection Mileposts'!$F$29,H714&lt;='Intersection Mileposts'!$G$29),"Y", IF(AND(H714&gt;='Intersection Mileposts'!$F$30,H714&lt;='Intersection Mileposts'!$G$30),"Y",IF(AND(H714&gt;='Intersection Mileposts'!$F$31,H714&lt;='Intersection Mileposts'!$G$31),"Y",IF(AND(H714&gt;='Intersection Mileposts'!$F$32,H714&lt;='Intersection Mileposts'!$G$32),"Y",IF(AND(H714&gt;='Intersection Mileposts'!$F$33,H714&lt;='Intersection Mileposts'!$G$33),"Y",IF(AND(H714&gt;='Intersection Mileposts'!$F$34,H714&lt;='Intersection Mileposts'!$G$34),"Y",IF(AND(H714&gt;='Intersection Mileposts'!$F$35,H714&lt;='Intersection Mileposts'!$G$35),"Y",IF(AND(H714&gt;='Intersection Mileposts'!$F$36,H714&lt;='Intersection Mileposts'!$G$36),"Y",IF(AND(H714&gt;='Intersection Mileposts'!$F$37,H714&lt;='Intersection Mileposts'!$G$37),"Y",IF(AND(H714&gt;='Intersection Mileposts'!$F$38,H714&lt;='Intersection Mileposts'!$G$38),"Y",IF(AND(H714&gt;='Intersection Mileposts'!$F$39,H714&lt;='Intersection Mileposts'!$G$39),"Y","N"))))))))))))))))))))))))))))))))))))</f>
        <v/>
      </c>
    </row>
    <row r="715" spans="1:46" x14ac:dyDescent="0.3">
      <c r="A715" s="279"/>
      <c r="B715" s="261"/>
      <c r="C715" s="262"/>
      <c r="D715" s="262"/>
      <c r="E715" s="262"/>
      <c r="F715" s="262"/>
      <c r="G715" s="284"/>
      <c r="H715" s="286"/>
      <c r="I715" s="279"/>
      <c r="J715" s="260"/>
      <c r="K715" s="260"/>
      <c r="L715" s="280"/>
      <c r="M715" s="275"/>
      <c r="N715" s="263"/>
      <c r="P715" s="264" t="str">
        <f>IF(R715 = "", "", COUNT($R$4:R715))</f>
        <v/>
      </c>
      <c r="Q715" s="264" t="str">
        <f t="shared" si="93"/>
        <v/>
      </c>
      <c r="R715" s="265" t="str">
        <f t="shared" si="94"/>
        <v/>
      </c>
      <c r="S715" s="266" t="str">
        <f t="shared" si="91"/>
        <v/>
      </c>
      <c r="T715" s="267" t="str">
        <f t="shared" si="95"/>
        <v/>
      </c>
      <c r="U715" s="268" t="str">
        <f t="shared" si="92"/>
        <v/>
      </c>
      <c r="V715" s="269" t="str">
        <f t="shared" si="96"/>
        <v/>
      </c>
      <c r="W715" s="5"/>
      <c r="AR715" s="2" t="str">
        <f t="shared" si="98"/>
        <v/>
      </c>
      <c r="AS715" s="2" t="str">
        <f t="shared" si="97"/>
        <v/>
      </c>
      <c r="AT715" s="2" t="str">
        <f>IF(AR715="","",IF(AND(H715&gt;='Intersection Mileposts'!$F$5,H715&lt;='Intersection Mileposts'!$G$5),"Y",IF(AND(H715&gt;='Intersection Mileposts'!$F$6,H715&lt;='Intersection Mileposts'!$G$6),"Y",IF(AND(H715&gt;='Intersection Mileposts'!$F$7,H715&lt;='Intersection Mileposts'!$G$7),"Y",IF(AND(H715&gt;='Intersection Mileposts'!$F$8,H715&lt;='Intersection Mileposts'!$G$8),"Y",IF(AND(H715&gt;='Intersection Mileposts'!$F$9,H715&lt;='Intersection Mileposts'!$G$9),"Y",IF(AND(H715&gt;='Intersection Mileposts'!$F$10,H715&lt;='Intersection Mileposts'!$G$10),"Y",IF(AND(H715&gt;='Intersection Mileposts'!$F$11,H715&lt;='Intersection Mileposts'!$G$11),"Y",IF(AND(H715&gt;='Intersection Mileposts'!$F$12,H715&lt;='Intersection Mileposts'!$G$12),"Y",IF(AND(H715&gt;='Intersection Mileposts'!$F$13,H715&lt;='Intersection Mileposts'!$G$13),"Y",IF(AND(H715&gt;='Intersection Mileposts'!$F$14,H715&lt;='Intersection Mileposts'!$G$14),"Y",IF(AND(H715&gt;='Intersection Mileposts'!$F$15,H715&lt;='Intersection Mileposts'!$G$15),"Y",IF(AND(H715&gt;='Intersection Mileposts'!$F$16,H715&lt;='Intersection Mileposts'!$G$16),"Y",IF(AND(H715&gt;='Intersection Mileposts'!$F$17,H715&lt;='Intersection Mileposts'!$G$17),"Y",IF(AND(H715&gt;='Intersection Mileposts'!$F$18,H715&lt;='Intersection Mileposts'!$G$18),"Y",IF(AND(H715&gt;='Intersection Mileposts'!$F$19,H715&lt;='Intersection Mileposts'!$G$19),"Y",IF(AND(H715&gt;='Intersection Mileposts'!$F$20,H715&lt;='Intersection Mileposts'!$G$20),"Y",IF(AND(H715&gt;='Intersection Mileposts'!$F$21,H715&lt;='Intersection Mileposts'!$G$21),"Y",IF(AND(H715&gt;='Intersection Mileposts'!$F$22,H715&lt;='Intersection Mileposts'!$G$22),"Y",IF(AND(H715&gt;='Intersection Mileposts'!$F$23,H715&lt;='Intersection Mileposts'!$G$23),"Y",IF(AND(H715&gt;='Intersection Mileposts'!$F$24,H715&lt;='Intersection Mileposts'!$G$24),"Y",IF(AND(H715&gt;='Intersection Mileposts'!$F$25,H715&lt;='Intersection Mileposts'!$G$25),"Y",IF(AND(H715&gt;='Intersection Mileposts'!$F$26,H715&lt;='Intersection Mileposts'!$G$26),"Y",IF(AND(H715&gt;='Intersection Mileposts'!$F$27,H715&lt;='Intersection Mileposts'!$G$27),"Y",IF(AND(H715&gt;='Intersection Mileposts'!$F$28,H715&lt;='Intersection Mileposts'!$G$28),"Y",IF(AND(H715&gt;='Intersection Mileposts'!$F$29,H715&lt;='Intersection Mileposts'!$G$29),"Y", IF(AND(H715&gt;='Intersection Mileposts'!$F$30,H715&lt;='Intersection Mileposts'!$G$30),"Y",IF(AND(H715&gt;='Intersection Mileposts'!$F$31,H715&lt;='Intersection Mileposts'!$G$31),"Y",IF(AND(H715&gt;='Intersection Mileposts'!$F$32,H715&lt;='Intersection Mileposts'!$G$32),"Y",IF(AND(H715&gt;='Intersection Mileposts'!$F$33,H715&lt;='Intersection Mileposts'!$G$33),"Y",IF(AND(H715&gt;='Intersection Mileposts'!$F$34,H715&lt;='Intersection Mileposts'!$G$34),"Y",IF(AND(H715&gt;='Intersection Mileposts'!$F$35,H715&lt;='Intersection Mileposts'!$G$35),"Y",IF(AND(H715&gt;='Intersection Mileposts'!$F$36,H715&lt;='Intersection Mileposts'!$G$36),"Y",IF(AND(H715&gt;='Intersection Mileposts'!$F$37,H715&lt;='Intersection Mileposts'!$G$37),"Y",IF(AND(H715&gt;='Intersection Mileposts'!$F$38,H715&lt;='Intersection Mileposts'!$G$38),"Y",IF(AND(H715&gt;='Intersection Mileposts'!$F$39,H715&lt;='Intersection Mileposts'!$G$39),"Y","N"))))))))))))))))))))))))))))))))))))</f>
        <v/>
      </c>
    </row>
    <row r="716" spans="1:46" x14ac:dyDescent="0.3">
      <c r="A716" s="279"/>
      <c r="B716" s="261"/>
      <c r="C716" s="262"/>
      <c r="D716" s="262"/>
      <c r="E716" s="262"/>
      <c r="F716" s="262"/>
      <c r="G716" s="284"/>
      <c r="H716" s="286"/>
      <c r="I716" s="279"/>
      <c r="J716" s="260"/>
      <c r="K716" s="260"/>
      <c r="L716" s="280"/>
      <c r="M716" s="275"/>
      <c r="N716" s="263"/>
      <c r="P716" s="264" t="str">
        <f>IF(R716 = "", "", COUNT($R$4:R716))</f>
        <v/>
      </c>
      <c r="Q716" s="264" t="str">
        <f t="shared" si="93"/>
        <v/>
      </c>
      <c r="R716" s="265" t="str">
        <f t="shared" si="94"/>
        <v/>
      </c>
      <c r="S716" s="266" t="str">
        <f t="shared" si="91"/>
        <v/>
      </c>
      <c r="T716" s="267" t="str">
        <f t="shared" si="95"/>
        <v/>
      </c>
      <c r="U716" s="268" t="str">
        <f t="shared" si="92"/>
        <v/>
      </c>
      <c r="V716" s="269" t="str">
        <f t="shared" si="96"/>
        <v/>
      </c>
      <c r="W716" s="5"/>
      <c r="AR716" s="2" t="str">
        <f t="shared" si="98"/>
        <v/>
      </c>
      <c r="AS716" s="2" t="str">
        <f t="shared" si="97"/>
        <v/>
      </c>
      <c r="AT716" s="2" t="str">
        <f>IF(AR716="","",IF(AND(H716&gt;='Intersection Mileposts'!$F$5,H716&lt;='Intersection Mileposts'!$G$5),"Y",IF(AND(H716&gt;='Intersection Mileposts'!$F$6,H716&lt;='Intersection Mileposts'!$G$6),"Y",IF(AND(H716&gt;='Intersection Mileposts'!$F$7,H716&lt;='Intersection Mileposts'!$G$7),"Y",IF(AND(H716&gt;='Intersection Mileposts'!$F$8,H716&lt;='Intersection Mileposts'!$G$8),"Y",IF(AND(H716&gt;='Intersection Mileposts'!$F$9,H716&lt;='Intersection Mileposts'!$G$9),"Y",IF(AND(H716&gt;='Intersection Mileposts'!$F$10,H716&lt;='Intersection Mileposts'!$G$10),"Y",IF(AND(H716&gt;='Intersection Mileposts'!$F$11,H716&lt;='Intersection Mileposts'!$G$11),"Y",IF(AND(H716&gt;='Intersection Mileposts'!$F$12,H716&lt;='Intersection Mileposts'!$G$12),"Y",IF(AND(H716&gt;='Intersection Mileposts'!$F$13,H716&lt;='Intersection Mileposts'!$G$13),"Y",IF(AND(H716&gt;='Intersection Mileposts'!$F$14,H716&lt;='Intersection Mileposts'!$G$14),"Y",IF(AND(H716&gt;='Intersection Mileposts'!$F$15,H716&lt;='Intersection Mileposts'!$G$15),"Y",IF(AND(H716&gt;='Intersection Mileposts'!$F$16,H716&lt;='Intersection Mileposts'!$G$16),"Y",IF(AND(H716&gt;='Intersection Mileposts'!$F$17,H716&lt;='Intersection Mileposts'!$G$17),"Y",IF(AND(H716&gt;='Intersection Mileposts'!$F$18,H716&lt;='Intersection Mileposts'!$G$18),"Y",IF(AND(H716&gt;='Intersection Mileposts'!$F$19,H716&lt;='Intersection Mileposts'!$G$19),"Y",IF(AND(H716&gt;='Intersection Mileposts'!$F$20,H716&lt;='Intersection Mileposts'!$G$20),"Y",IF(AND(H716&gt;='Intersection Mileposts'!$F$21,H716&lt;='Intersection Mileposts'!$G$21),"Y",IF(AND(H716&gt;='Intersection Mileposts'!$F$22,H716&lt;='Intersection Mileposts'!$G$22),"Y",IF(AND(H716&gt;='Intersection Mileposts'!$F$23,H716&lt;='Intersection Mileposts'!$G$23),"Y",IF(AND(H716&gt;='Intersection Mileposts'!$F$24,H716&lt;='Intersection Mileposts'!$G$24),"Y",IF(AND(H716&gt;='Intersection Mileposts'!$F$25,H716&lt;='Intersection Mileposts'!$G$25),"Y",IF(AND(H716&gt;='Intersection Mileposts'!$F$26,H716&lt;='Intersection Mileposts'!$G$26),"Y",IF(AND(H716&gt;='Intersection Mileposts'!$F$27,H716&lt;='Intersection Mileposts'!$G$27),"Y",IF(AND(H716&gt;='Intersection Mileposts'!$F$28,H716&lt;='Intersection Mileposts'!$G$28),"Y",IF(AND(H716&gt;='Intersection Mileposts'!$F$29,H716&lt;='Intersection Mileposts'!$G$29),"Y", IF(AND(H716&gt;='Intersection Mileposts'!$F$30,H716&lt;='Intersection Mileposts'!$G$30),"Y",IF(AND(H716&gt;='Intersection Mileposts'!$F$31,H716&lt;='Intersection Mileposts'!$G$31),"Y",IF(AND(H716&gt;='Intersection Mileposts'!$F$32,H716&lt;='Intersection Mileposts'!$G$32),"Y",IF(AND(H716&gt;='Intersection Mileposts'!$F$33,H716&lt;='Intersection Mileposts'!$G$33),"Y",IF(AND(H716&gt;='Intersection Mileposts'!$F$34,H716&lt;='Intersection Mileposts'!$G$34),"Y",IF(AND(H716&gt;='Intersection Mileposts'!$F$35,H716&lt;='Intersection Mileposts'!$G$35),"Y",IF(AND(H716&gt;='Intersection Mileposts'!$F$36,H716&lt;='Intersection Mileposts'!$G$36),"Y",IF(AND(H716&gt;='Intersection Mileposts'!$F$37,H716&lt;='Intersection Mileposts'!$G$37),"Y",IF(AND(H716&gt;='Intersection Mileposts'!$F$38,H716&lt;='Intersection Mileposts'!$G$38),"Y",IF(AND(H716&gt;='Intersection Mileposts'!$F$39,H716&lt;='Intersection Mileposts'!$G$39),"Y","N"))))))))))))))))))))))))))))))))))))</f>
        <v/>
      </c>
    </row>
    <row r="717" spans="1:46" x14ac:dyDescent="0.3">
      <c r="A717" s="279"/>
      <c r="B717" s="261"/>
      <c r="C717" s="262"/>
      <c r="D717" s="262"/>
      <c r="E717" s="262"/>
      <c r="F717" s="262"/>
      <c r="G717" s="284"/>
      <c r="H717" s="286"/>
      <c r="I717" s="279"/>
      <c r="J717" s="260"/>
      <c r="K717" s="260"/>
      <c r="L717" s="280"/>
      <c r="M717" s="275"/>
      <c r="N717" s="263"/>
      <c r="P717" s="264" t="str">
        <f>IF(R717 = "", "", COUNT($R$4:R717))</f>
        <v/>
      </c>
      <c r="Q717" s="264" t="str">
        <f t="shared" si="93"/>
        <v/>
      </c>
      <c r="R717" s="265" t="str">
        <f t="shared" si="94"/>
        <v/>
      </c>
      <c r="S717" s="266" t="str">
        <f t="shared" si="91"/>
        <v/>
      </c>
      <c r="T717" s="267" t="str">
        <f t="shared" si="95"/>
        <v/>
      </c>
      <c r="U717" s="268" t="str">
        <f t="shared" si="92"/>
        <v/>
      </c>
      <c r="V717" s="269" t="str">
        <f t="shared" si="96"/>
        <v/>
      </c>
      <c r="W717" s="5"/>
      <c r="AR717" s="2" t="str">
        <f t="shared" si="98"/>
        <v/>
      </c>
      <c r="AS717" s="2" t="str">
        <f t="shared" si="97"/>
        <v/>
      </c>
      <c r="AT717" s="2" t="str">
        <f>IF(AR717="","",IF(AND(H717&gt;='Intersection Mileposts'!$F$5,H717&lt;='Intersection Mileposts'!$G$5),"Y",IF(AND(H717&gt;='Intersection Mileposts'!$F$6,H717&lt;='Intersection Mileposts'!$G$6),"Y",IF(AND(H717&gt;='Intersection Mileposts'!$F$7,H717&lt;='Intersection Mileposts'!$G$7),"Y",IF(AND(H717&gt;='Intersection Mileposts'!$F$8,H717&lt;='Intersection Mileposts'!$G$8),"Y",IF(AND(H717&gt;='Intersection Mileposts'!$F$9,H717&lt;='Intersection Mileposts'!$G$9),"Y",IF(AND(H717&gt;='Intersection Mileposts'!$F$10,H717&lt;='Intersection Mileposts'!$G$10),"Y",IF(AND(H717&gt;='Intersection Mileposts'!$F$11,H717&lt;='Intersection Mileposts'!$G$11),"Y",IF(AND(H717&gt;='Intersection Mileposts'!$F$12,H717&lt;='Intersection Mileposts'!$G$12),"Y",IF(AND(H717&gt;='Intersection Mileposts'!$F$13,H717&lt;='Intersection Mileposts'!$G$13),"Y",IF(AND(H717&gt;='Intersection Mileposts'!$F$14,H717&lt;='Intersection Mileposts'!$G$14),"Y",IF(AND(H717&gt;='Intersection Mileposts'!$F$15,H717&lt;='Intersection Mileposts'!$G$15),"Y",IF(AND(H717&gt;='Intersection Mileposts'!$F$16,H717&lt;='Intersection Mileposts'!$G$16),"Y",IF(AND(H717&gt;='Intersection Mileposts'!$F$17,H717&lt;='Intersection Mileposts'!$G$17),"Y",IF(AND(H717&gt;='Intersection Mileposts'!$F$18,H717&lt;='Intersection Mileposts'!$G$18),"Y",IF(AND(H717&gt;='Intersection Mileposts'!$F$19,H717&lt;='Intersection Mileposts'!$G$19),"Y",IF(AND(H717&gt;='Intersection Mileposts'!$F$20,H717&lt;='Intersection Mileposts'!$G$20),"Y",IF(AND(H717&gt;='Intersection Mileposts'!$F$21,H717&lt;='Intersection Mileposts'!$G$21),"Y",IF(AND(H717&gt;='Intersection Mileposts'!$F$22,H717&lt;='Intersection Mileposts'!$G$22),"Y",IF(AND(H717&gt;='Intersection Mileposts'!$F$23,H717&lt;='Intersection Mileposts'!$G$23),"Y",IF(AND(H717&gt;='Intersection Mileposts'!$F$24,H717&lt;='Intersection Mileposts'!$G$24),"Y",IF(AND(H717&gt;='Intersection Mileposts'!$F$25,H717&lt;='Intersection Mileposts'!$G$25),"Y",IF(AND(H717&gt;='Intersection Mileposts'!$F$26,H717&lt;='Intersection Mileposts'!$G$26),"Y",IF(AND(H717&gt;='Intersection Mileposts'!$F$27,H717&lt;='Intersection Mileposts'!$G$27),"Y",IF(AND(H717&gt;='Intersection Mileposts'!$F$28,H717&lt;='Intersection Mileposts'!$G$28),"Y",IF(AND(H717&gt;='Intersection Mileposts'!$F$29,H717&lt;='Intersection Mileposts'!$G$29),"Y", IF(AND(H717&gt;='Intersection Mileposts'!$F$30,H717&lt;='Intersection Mileposts'!$G$30),"Y",IF(AND(H717&gt;='Intersection Mileposts'!$F$31,H717&lt;='Intersection Mileposts'!$G$31),"Y",IF(AND(H717&gt;='Intersection Mileposts'!$F$32,H717&lt;='Intersection Mileposts'!$G$32),"Y",IF(AND(H717&gt;='Intersection Mileposts'!$F$33,H717&lt;='Intersection Mileposts'!$G$33),"Y",IF(AND(H717&gt;='Intersection Mileposts'!$F$34,H717&lt;='Intersection Mileposts'!$G$34),"Y",IF(AND(H717&gt;='Intersection Mileposts'!$F$35,H717&lt;='Intersection Mileposts'!$G$35),"Y",IF(AND(H717&gt;='Intersection Mileposts'!$F$36,H717&lt;='Intersection Mileposts'!$G$36),"Y",IF(AND(H717&gt;='Intersection Mileposts'!$F$37,H717&lt;='Intersection Mileposts'!$G$37),"Y",IF(AND(H717&gt;='Intersection Mileposts'!$F$38,H717&lt;='Intersection Mileposts'!$G$38),"Y",IF(AND(H717&gt;='Intersection Mileposts'!$F$39,H717&lt;='Intersection Mileposts'!$G$39),"Y","N"))))))))))))))))))))))))))))))))))))</f>
        <v/>
      </c>
    </row>
    <row r="718" spans="1:46" x14ac:dyDescent="0.3">
      <c r="A718" s="279"/>
      <c r="B718" s="261"/>
      <c r="C718" s="262"/>
      <c r="D718" s="262"/>
      <c r="E718" s="262"/>
      <c r="F718" s="262"/>
      <c r="G718" s="284"/>
      <c r="H718" s="286"/>
      <c r="I718" s="279"/>
      <c r="J718" s="260"/>
      <c r="K718" s="260"/>
      <c r="L718" s="280"/>
      <c r="M718" s="275"/>
      <c r="N718" s="263"/>
      <c r="P718" s="264" t="str">
        <f>IF(R718 = "", "", COUNT($R$4:R718))</f>
        <v/>
      </c>
      <c r="Q718" s="264" t="str">
        <f t="shared" si="93"/>
        <v/>
      </c>
      <c r="R718" s="265" t="str">
        <f t="shared" si="94"/>
        <v/>
      </c>
      <c r="S718" s="266" t="str">
        <f t="shared" si="91"/>
        <v/>
      </c>
      <c r="T718" s="267" t="str">
        <f t="shared" si="95"/>
        <v/>
      </c>
      <c r="U718" s="268" t="str">
        <f t="shared" si="92"/>
        <v/>
      </c>
      <c r="V718" s="269" t="str">
        <f t="shared" si="96"/>
        <v/>
      </c>
      <c r="W718" s="5"/>
      <c r="AR718" s="2" t="str">
        <f t="shared" si="98"/>
        <v/>
      </c>
      <c r="AS718" s="2" t="str">
        <f t="shared" si="97"/>
        <v/>
      </c>
      <c r="AT718" s="2" t="str">
        <f>IF(AR718="","",IF(AND(H718&gt;='Intersection Mileposts'!$F$5,H718&lt;='Intersection Mileposts'!$G$5),"Y",IF(AND(H718&gt;='Intersection Mileposts'!$F$6,H718&lt;='Intersection Mileposts'!$G$6),"Y",IF(AND(H718&gt;='Intersection Mileposts'!$F$7,H718&lt;='Intersection Mileposts'!$G$7),"Y",IF(AND(H718&gt;='Intersection Mileposts'!$F$8,H718&lt;='Intersection Mileposts'!$G$8),"Y",IF(AND(H718&gt;='Intersection Mileposts'!$F$9,H718&lt;='Intersection Mileposts'!$G$9),"Y",IF(AND(H718&gt;='Intersection Mileposts'!$F$10,H718&lt;='Intersection Mileposts'!$G$10),"Y",IF(AND(H718&gt;='Intersection Mileposts'!$F$11,H718&lt;='Intersection Mileposts'!$G$11),"Y",IF(AND(H718&gt;='Intersection Mileposts'!$F$12,H718&lt;='Intersection Mileposts'!$G$12),"Y",IF(AND(H718&gt;='Intersection Mileposts'!$F$13,H718&lt;='Intersection Mileposts'!$G$13),"Y",IF(AND(H718&gt;='Intersection Mileposts'!$F$14,H718&lt;='Intersection Mileposts'!$G$14),"Y",IF(AND(H718&gt;='Intersection Mileposts'!$F$15,H718&lt;='Intersection Mileposts'!$G$15),"Y",IF(AND(H718&gt;='Intersection Mileposts'!$F$16,H718&lt;='Intersection Mileposts'!$G$16),"Y",IF(AND(H718&gt;='Intersection Mileposts'!$F$17,H718&lt;='Intersection Mileposts'!$G$17),"Y",IF(AND(H718&gt;='Intersection Mileposts'!$F$18,H718&lt;='Intersection Mileposts'!$G$18),"Y",IF(AND(H718&gt;='Intersection Mileposts'!$F$19,H718&lt;='Intersection Mileposts'!$G$19),"Y",IF(AND(H718&gt;='Intersection Mileposts'!$F$20,H718&lt;='Intersection Mileposts'!$G$20),"Y",IF(AND(H718&gt;='Intersection Mileposts'!$F$21,H718&lt;='Intersection Mileposts'!$G$21),"Y",IF(AND(H718&gt;='Intersection Mileposts'!$F$22,H718&lt;='Intersection Mileposts'!$G$22),"Y",IF(AND(H718&gt;='Intersection Mileposts'!$F$23,H718&lt;='Intersection Mileposts'!$G$23),"Y",IF(AND(H718&gt;='Intersection Mileposts'!$F$24,H718&lt;='Intersection Mileposts'!$G$24),"Y",IF(AND(H718&gt;='Intersection Mileposts'!$F$25,H718&lt;='Intersection Mileposts'!$G$25),"Y",IF(AND(H718&gt;='Intersection Mileposts'!$F$26,H718&lt;='Intersection Mileposts'!$G$26),"Y",IF(AND(H718&gt;='Intersection Mileposts'!$F$27,H718&lt;='Intersection Mileposts'!$G$27),"Y",IF(AND(H718&gt;='Intersection Mileposts'!$F$28,H718&lt;='Intersection Mileposts'!$G$28),"Y",IF(AND(H718&gt;='Intersection Mileposts'!$F$29,H718&lt;='Intersection Mileposts'!$G$29),"Y", IF(AND(H718&gt;='Intersection Mileposts'!$F$30,H718&lt;='Intersection Mileposts'!$G$30),"Y",IF(AND(H718&gt;='Intersection Mileposts'!$F$31,H718&lt;='Intersection Mileposts'!$G$31),"Y",IF(AND(H718&gt;='Intersection Mileposts'!$F$32,H718&lt;='Intersection Mileposts'!$G$32),"Y",IF(AND(H718&gt;='Intersection Mileposts'!$F$33,H718&lt;='Intersection Mileposts'!$G$33),"Y",IF(AND(H718&gt;='Intersection Mileposts'!$F$34,H718&lt;='Intersection Mileposts'!$G$34),"Y",IF(AND(H718&gt;='Intersection Mileposts'!$F$35,H718&lt;='Intersection Mileposts'!$G$35),"Y",IF(AND(H718&gt;='Intersection Mileposts'!$F$36,H718&lt;='Intersection Mileposts'!$G$36),"Y",IF(AND(H718&gt;='Intersection Mileposts'!$F$37,H718&lt;='Intersection Mileposts'!$G$37),"Y",IF(AND(H718&gt;='Intersection Mileposts'!$F$38,H718&lt;='Intersection Mileposts'!$G$38),"Y",IF(AND(H718&gt;='Intersection Mileposts'!$F$39,H718&lt;='Intersection Mileposts'!$G$39),"Y","N"))))))))))))))))))))))))))))))))))))</f>
        <v/>
      </c>
    </row>
    <row r="719" spans="1:46" x14ac:dyDescent="0.3">
      <c r="A719" s="279"/>
      <c r="B719" s="261"/>
      <c r="C719" s="262"/>
      <c r="D719" s="262"/>
      <c r="E719" s="262"/>
      <c r="F719" s="262"/>
      <c r="G719" s="284"/>
      <c r="H719" s="286"/>
      <c r="I719" s="279"/>
      <c r="J719" s="260"/>
      <c r="K719" s="260"/>
      <c r="L719" s="280"/>
      <c r="M719" s="275"/>
      <c r="N719" s="263"/>
      <c r="P719" s="264" t="str">
        <f>IF(R719 = "", "", COUNT($R$4:R719))</f>
        <v/>
      </c>
      <c r="Q719" s="264" t="str">
        <f t="shared" si="93"/>
        <v/>
      </c>
      <c r="R719" s="265" t="str">
        <f t="shared" si="94"/>
        <v/>
      </c>
      <c r="S719" s="266" t="str">
        <f t="shared" si="91"/>
        <v/>
      </c>
      <c r="T719" s="267" t="str">
        <f t="shared" si="95"/>
        <v/>
      </c>
      <c r="U719" s="268" t="str">
        <f t="shared" si="92"/>
        <v/>
      </c>
      <c r="V719" s="269" t="str">
        <f t="shared" si="96"/>
        <v/>
      </c>
      <c r="W719" s="5"/>
      <c r="AR719" s="2" t="str">
        <f t="shared" si="98"/>
        <v/>
      </c>
      <c r="AS719" s="2" t="str">
        <f t="shared" si="97"/>
        <v/>
      </c>
      <c r="AT719" s="2" t="str">
        <f>IF(AR719="","",IF(AND(H719&gt;='Intersection Mileposts'!$F$5,H719&lt;='Intersection Mileposts'!$G$5),"Y",IF(AND(H719&gt;='Intersection Mileposts'!$F$6,H719&lt;='Intersection Mileposts'!$G$6),"Y",IF(AND(H719&gt;='Intersection Mileposts'!$F$7,H719&lt;='Intersection Mileposts'!$G$7),"Y",IF(AND(H719&gt;='Intersection Mileposts'!$F$8,H719&lt;='Intersection Mileposts'!$G$8),"Y",IF(AND(H719&gt;='Intersection Mileposts'!$F$9,H719&lt;='Intersection Mileposts'!$G$9),"Y",IF(AND(H719&gt;='Intersection Mileposts'!$F$10,H719&lt;='Intersection Mileposts'!$G$10),"Y",IF(AND(H719&gt;='Intersection Mileposts'!$F$11,H719&lt;='Intersection Mileposts'!$G$11),"Y",IF(AND(H719&gt;='Intersection Mileposts'!$F$12,H719&lt;='Intersection Mileposts'!$G$12),"Y",IF(AND(H719&gt;='Intersection Mileposts'!$F$13,H719&lt;='Intersection Mileposts'!$G$13),"Y",IF(AND(H719&gt;='Intersection Mileposts'!$F$14,H719&lt;='Intersection Mileposts'!$G$14),"Y",IF(AND(H719&gt;='Intersection Mileposts'!$F$15,H719&lt;='Intersection Mileposts'!$G$15),"Y",IF(AND(H719&gt;='Intersection Mileposts'!$F$16,H719&lt;='Intersection Mileposts'!$G$16),"Y",IF(AND(H719&gt;='Intersection Mileposts'!$F$17,H719&lt;='Intersection Mileposts'!$G$17),"Y",IF(AND(H719&gt;='Intersection Mileposts'!$F$18,H719&lt;='Intersection Mileposts'!$G$18),"Y",IF(AND(H719&gt;='Intersection Mileposts'!$F$19,H719&lt;='Intersection Mileposts'!$G$19),"Y",IF(AND(H719&gt;='Intersection Mileposts'!$F$20,H719&lt;='Intersection Mileposts'!$G$20),"Y",IF(AND(H719&gt;='Intersection Mileposts'!$F$21,H719&lt;='Intersection Mileposts'!$G$21),"Y",IF(AND(H719&gt;='Intersection Mileposts'!$F$22,H719&lt;='Intersection Mileposts'!$G$22),"Y",IF(AND(H719&gt;='Intersection Mileposts'!$F$23,H719&lt;='Intersection Mileposts'!$G$23),"Y",IF(AND(H719&gt;='Intersection Mileposts'!$F$24,H719&lt;='Intersection Mileposts'!$G$24),"Y",IF(AND(H719&gt;='Intersection Mileposts'!$F$25,H719&lt;='Intersection Mileposts'!$G$25),"Y",IF(AND(H719&gt;='Intersection Mileposts'!$F$26,H719&lt;='Intersection Mileposts'!$G$26),"Y",IF(AND(H719&gt;='Intersection Mileposts'!$F$27,H719&lt;='Intersection Mileposts'!$G$27),"Y",IF(AND(H719&gt;='Intersection Mileposts'!$F$28,H719&lt;='Intersection Mileposts'!$G$28),"Y",IF(AND(H719&gt;='Intersection Mileposts'!$F$29,H719&lt;='Intersection Mileposts'!$G$29),"Y", IF(AND(H719&gt;='Intersection Mileposts'!$F$30,H719&lt;='Intersection Mileposts'!$G$30),"Y",IF(AND(H719&gt;='Intersection Mileposts'!$F$31,H719&lt;='Intersection Mileposts'!$G$31),"Y",IF(AND(H719&gt;='Intersection Mileposts'!$F$32,H719&lt;='Intersection Mileposts'!$G$32),"Y",IF(AND(H719&gt;='Intersection Mileposts'!$F$33,H719&lt;='Intersection Mileposts'!$G$33),"Y",IF(AND(H719&gt;='Intersection Mileposts'!$F$34,H719&lt;='Intersection Mileposts'!$G$34),"Y",IF(AND(H719&gt;='Intersection Mileposts'!$F$35,H719&lt;='Intersection Mileposts'!$G$35),"Y",IF(AND(H719&gt;='Intersection Mileposts'!$F$36,H719&lt;='Intersection Mileposts'!$G$36),"Y",IF(AND(H719&gt;='Intersection Mileposts'!$F$37,H719&lt;='Intersection Mileposts'!$G$37),"Y",IF(AND(H719&gt;='Intersection Mileposts'!$F$38,H719&lt;='Intersection Mileposts'!$G$38),"Y",IF(AND(H719&gt;='Intersection Mileposts'!$F$39,H719&lt;='Intersection Mileposts'!$G$39),"Y","N"))))))))))))))))))))))))))))))))))))</f>
        <v/>
      </c>
    </row>
    <row r="720" spans="1:46" x14ac:dyDescent="0.3">
      <c r="A720" s="279"/>
      <c r="B720" s="261"/>
      <c r="C720" s="262"/>
      <c r="D720" s="262"/>
      <c r="E720" s="262"/>
      <c r="F720" s="262"/>
      <c r="G720" s="284"/>
      <c r="H720" s="286"/>
      <c r="I720" s="279"/>
      <c r="J720" s="260"/>
      <c r="K720" s="260"/>
      <c r="L720" s="280"/>
      <c r="M720" s="275"/>
      <c r="N720" s="263"/>
      <c r="P720" s="264" t="str">
        <f>IF(R720 = "", "", COUNT($R$4:R720))</f>
        <v/>
      </c>
      <c r="Q720" s="264" t="str">
        <f t="shared" si="93"/>
        <v/>
      </c>
      <c r="R720" s="265" t="str">
        <f t="shared" si="94"/>
        <v/>
      </c>
      <c r="S720" s="266" t="str">
        <f t="shared" si="91"/>
        <v/>
      </c>
      <c r="T720" s="267" t="str">
        <f t="shared" si="95"/>
        <v/>
      </c>
      <c r="U720" s="268" t="str">
        <f t="shared" si="92"/>
        <v/>
      </c>
      <c r="V720" s="269" t="str">
        <f t="shared" si="96"/>
        <v/>
      </c>
      <c r="W720" s="5"/>
      <c r="AR720" s="2" t="str">
        <f t="shared" si="98"/>
        <v/>
      </c>
      <c r="AS720" s="2" t="str">
        <f t="shared" si="97"/>
        <v/>
      </c>
      <c r="AT720" s="2" t="str">
        <f>IF(AR720="","",IF(AND(H720&gt;='Intersection Mileposts'!$F$5,H720&lt;='Intersection Mileposts'!$G$5),"Y",IF(AND(H720&gt;='Intersection Mileposts'!$F$6,H720&lt;='Intersection Mileposts'!$G$6),"Y",IF(AND(H720&gt;='Intersection Mileposts'!$F$7,H720&lt;='Intersection Mileposts'!$G$7),"Y",IF(AND(H720&gt;='Intersection Mileposts'!$F$8,H720&lt;='Intersection Mileposts'!$G$8),"Y",IF(AND(H720&gt;='Intersection Mileposts'!$F$9,H720&lt;='Intersection Mileposts'!$G$9),"Y",IF(AND(H720&gt;='Intersection Mileposts'!$F$10,H720&lt;='Intersection Mileposts'!$G$10),"Y",IF(AND(H720&gt;='Intersection Mileposts'!$F$11,H720&lt;='Intersection Mileposts'!$G$11),"Y",IF(AND(H720&gt;='Intersection Mileposts'!$F$12,H720&lt;='Intersection Mileposts'!$G$12),"Y",IF(AND(H720&gt;='Intersection Mileposts'!$F$13,H720&lt;='Intersection Mileposts'!$G$13),"Y",IF(AND(H720&gt;='Intersection Mileposts'!$F$14,H720&lt;='Intersection Mileposts'!$G$14),"Y",IF(AND(H720&gt;='Intersection Mileposts'!$F$15,H720&lt;='Intersection Mileposts'!$G$15),"Y",IF(AND(H720&gt;='Intersection Mileposts'!$F$16,H720&lt;='Intersection Mileposts'!$G$16),"Y",IF(AND(H720&gt;='Intersection Mileposts'!$F$17,H720&lt;='Intersection Mileposts'!$G$17),"Y",IF(AND(H720&gt;='Intersection Mileposts'!$F$18,H720&lt;='Intersection Mileposts'!$G$18),"Y",IF(AND(H720&gt;='Intersection Mileposts'!$F$19,H720&lt;='Intersection Mileposts'!$G$19),"Y",IF(AND(H720&gt;='Intersection Mileposts'!$F$20,H720&lt;='Intersection Mileposts'!$G$20),"Y",IF(AND(H720&gt;='Intersection Mileposts'!$F$21,H720&lt;='Intersection Mileposts'!$G$21),"Y",IF(AND(H720&gt;='Intersection Mileposts'!$F$22,H720&lt;='Intersection Mileposts'!$G$22),"Y",IF(AND(H720&gt;='Intersection Mileposts'!$F$23,H720&lt;='Intersection Mileposts'!$G$23),"Y",IF(AND(H720&gt;='Intersection Mileposts'!$F$24,H720&lt;='Intersection Mileposts'!$G$24),"Y",IF(AND(H720&gt;='Intersection Mileposts'!$F$25,H720&lt;='Intersection Mileposts'!$G$25),"Y",IF(AND(H720&gt;='Intersection Mileposts'!$F$26,H720&lt;='Intersection Mileposts'!$G$26),"Y",IF(AND(H720&gt;='Intersection Mileposts'!$F$27,H720&lt;='Intersection Mileposts'!$G$27),"Y",IF(AND(H720&gt;='Intersection Mileposts'!$F$28,H720&lt;='Intersection Mileposts'!$G$28),"Y",IF(AND(H720&gt;='Intersection Mileposts'!$F$29,H720&lt;='Intersection Mileposts'!$G$29),"Y", IF(AND(H720&gt;='Intersection Mileposts'!$F$30,H720&lt;='Intersection Mileposts'!$G$30),"Y",IF(AND(H720&gt;='Intersection Mileposts'!$F$31,H720&lt;='Intersection Mileposts'!$G$31),"Y",IF(AND(H720&gt;='Intersection Mileposts'!$F$32,H720&lt;='Intersection Mileposts'!$G$32),"Y",IF(AND(H720&gt;='Intersection Mileposts'!$F$33,H720&lt;='Intersection Mileposts'!$G$33),"Y",IF(AND(H720&gt;='Intersection Mileposts'!$F$34,H720&lt;='Intersection Mileposts'!$G$34),"Y",IF(AND(H720&gt;='Intersection Mileposts'!$F$35,H720&lt;='Intersection Mileposts'!$G$35),"Y",IF(AND(H720&gt;='Intersection Mileposts'!$F$36,H720&lt;='Intersection Mileposts'!$G$36),"Y",IF(AND(H720&gt;='Intersection Mileposts'!$F$37,H720&lt;='Intersection Mileposts'!$G$37),"Y",IF(AND(H720&gt;='Intersection Mileposts'!$F$38,H720&lt;='Intersection Mileposts'!$G$38),"Y",IF(AND(H720&gt;='Intersection Mileposts'!$F$39,H720&lt;='Intersection Mileposts'!$G$39),"Y","N"))))))))))))))))))))))))))))))))))))</f>
        <v/>
      </c>
    </row>
    <row r="721" spans="1:46" x14ac:dyDescent="0.3">
      <c r="A721" s="279"/>
      <c r="B721" s="261"/>
      <c r="C721" s="262"/>
      <c r="D721" s="262"/>
      <c r="E721" s="262"/>
      <c r="F721" s="262"/>
      <c r="G721" s="284"/>
      <c r="H721" s="286"/>
      <c r="I721" s="279"/>
      <c r="J721" s="260"/>
      <c r="K721" s="260"/>
      <c r="L721" s="280"/>
      <c r="M721" s="275"/>
      <c r="N721" s="263"/>
      <c r="P721" s="264" t="str">
        <f>IF(R721 = "", "", COUNT($R$4:R721))</f>
        <v/>
      </c>
      <c r="Q721" s="264" t="str">
        <f t="shared" si="93"/>
        <v/>
      </c>
      <c r="R721" s="265" t="str">
        <f t="shared" si="94"/>
        <v/>
      </c>
      <c r="S721" s="266" t="str">
        <f t="shared" si="91"/>
        <v/>
      </c>
      <c r="T721" s="267" t="str">
        <f t="shared" si="95"/>
        <v/>
      </c>
      <c r="U721" s="268" t="str">
        <f t="shared" si="92"/>
        <v/>
      </c>
      <c r="V721" s="269" t="str">
        <f t="shared" si="96"/>
        <v/>
      </c>
      <c r="W721" s="5"/>
      <c r="AR721" s="2" t="str">
        <f t="shared" si="98"/>
        <v/>
      </c>
      <c r="AS721" s="2" t="str">
        <f t="shared" si="97"/>
        <v/>
      </c>
      <c r="AT721" s="2" t="str">
        <f>IF(AR721="","",IF(AND(H721&gt;='Intersection Mileposts'!$F$5,H721&lt;='Intersection Mileposts'!$G$5),"Y",IF(AND(H721&gt;='Intersection Mileposts'!$F$6,H721&lt;='Intersection Mileposts'!$G$6),"Y",IF(AND(H721&gt;='Intersection Mileposts'!$F$7,H721&lt;='Intersection Mileposts'!$G$7),"Y",IF(AND(H721&gt;='Intersection Mileposts'!$F$8,H721&lt;='Intersection Mileposts'!$G$8),"Y",IF(AND(H721&gt;='Intersection Mileposts'!$F$9,H721&lt;='Intersection Mileposts'!$G$9),"Y",IF(AND(H721&gt;='Intersection Mileposts'!$F$10,H721&lt;='Intersection Mileposts'!$G$10),"Y",IF(AND(H721&gt;='Intersection Mileposts'!$F$11,H721&lt;='Intersection Mileposts'!$G$11),"Y",IF(AND(H721&gt;='Intersection Mileposts'!$F$12,H721&lt;='Intersection Mileposts'!$G$12),"Y",IF(AND(H721&gt;='Intersection Mileposts'!$F$13,H721&lt;='Intersection Mileposts'!$G$13),"Y",IF(AND(H721&gt;='Intersection Mileposts'!$F$14,H721&lt;='Intersection Mileposts'!$G$14),"Y",IF(AND(H721&gt;='Intersection Mileposts'!$F$15,H721&lt;='Intersection Mileposts'!$G$15),"Y",IF(AND(H721&gt;='Intersection Mileposts'!$F$16,H721&lt;='Intersection Mileposts'!$G$16),"Y",IF(AND(H721&gt;='Intersection Mileposts'!$F$17,H721&lt;='Intersection Mileposts'!$G$17),"Y",IF(AND(H721&gt;='Intersection Mileposts'!$F$18,H721&lt;='Intersection Mileposts'!$G$18),"Y",IF(AND(H721&gt;='Intersection Mileposts'!$F$19,H721&lt;='Intersection Mileposts'!$G$19),"Y",IF(AND(H721&gt;='Intersection Mileposts'!$F$20,H721&lt;='Intersection Mileposts'!$G$20),"Y",IF(AND(H721&gt;='Intersection Mileposts'!$F$21,H721&lt;='Intersection Mileposts'!$G$21),"Y",IF(AND(H721&gt;='Intersection Mileposts'!$F$22,H721&lt;='Intersection Mileposts'!$G$22),"Y",IF(AND(H721&gt;='Intersection Mileposts'!$F$23,H721&lt;='Intersection Mileposts'!$G$23),"Y",IF(AND(H721&gt;='Intersection Mileposts'!$F$24,H721&lt;='Intersection Mileposts'!$G$24),"Y",IF(AND(H721&gt;='Intersection Mileposts'!$F$25,H721&lt;='Intersection Mileposts'!$G$25),"Y",IF(AND(H721&gt;='Intersection Mileposts'!$F$26,H721&lt;='Intersection Mileposts'!$G$26),"Y",IF(AND(H721&gt;='Intersection Mileposts'!$F$27,H721&lt;='Intersection Mileposts'!$G$27),"Y",IF(AND(H721&gt;='Intersection Mileposts'!$F$28,H721&lt;='Intersection Mileposts'!$G$28),"Y",IF(AND(H721&gt;='Intersection Mileposts'!$F$29,H721&lt;='Intersection Mileposts'!$G$29),"Y", IF(AND(H721&gt;='Intersection Mileposts'!$F$30,H721&lt;='Intersection Mileposts'!$G$30),"Y",IF(AND(H721&gt;='Intersection Mileposts'!$F$31,H721&lt;='Intersection Mileposts'!$G$31),"Y",IF(AND(H721&gt;='Intersection Mileposts'!$F$32,H721&lt;='Intersection Mileposts'!$G$32),"Y",IF(AND(H721&gt;='Intersection Mileposts'!$F$33,H721&lt;='Intersection Mileposts'!$G$33),"Y",IF(AND(H721&gt;='Intersection Mileposts'!$F$34,H721&lt;='Intersection Mileposts'!$G$34),"Y",IF(AND(H721&gt;='Intersection Mileposts'!$F$35,H721&lt;='Intersection Mileposts'!$G$35),"Y",IF(AND(H721&gt;='Intersection Mileposts'!$F$36,H721&lt;='Intersection Mileposts'!$G$36),"Y",IF(AND(H721&gt;='Intersection Mileposts'!$F$37,H721&lt;='Intersection Mileposts'!$G$37),"Y",IF(AND(H721&gt;='Intersection Mileposts'!$F$38,H721&lt;='Intersection Mileposts'!$G$38),"Y",IF(AND(H721&gt;='Intersection Mileposts'!$F$39,H721&lt;='Intersection Mileposts'!$G$39),"Y","N"))))))))))))))))))))))))))))))))))))</f>
        <v/>
      </c>
    </row>
    <row r="722" spans="1:46" x14ac:dyDescent="0.3">
      <c r="A722" s="279"/>
      <c r="B722" s="261"/>
      <c r="C722" s="262"/>
      <c r="D722" s="262"/>
      <c r="E722" s="262"/>
      <c r="F722" s="262"/>
      <c r="G722" s="284"/>
      <c r="H722" s="286"/>
      <c r="I722" s="279"/>
      <c r="J722" s="260"/>
      <c r="K722" s="260"/>
      <c r="L722" s="280"/>
      <c r="M722" s="275"/>
      <c r="N722" s="263"/>
      <c r="P722" s="264" t="str">
        <f>IF(R722 = "", "", COUNT($R$4:R722))</f>
        <v/>
      </c>
      <c r="Q722" s="264" t="str">
        <f t="shared" si="93"/>
        <v/>
      </c>
      <c r="R722" s="265" t="str">
        <f t="shared" si="94"/>
        <v/>
      </c>
      <c r="S722" s="266" t="str">
        <f t="shared" si="91"/>
        <v/>
      </c>
      <c r="T722" s="267" t="str">
        <f t="shared" si="95"/>
        <v/>
      </c>
      <c r="U722" s="268" t="str">
        <f t="shared" si="92"/>
        <v/>
      </c>
      <c r="V722" s="269" t="str">
        <f t="shared" si="96"/>
        <v/>
      </c>
      <c r="W722" s="5"/>
      <c r="AR722" s="2" t="str">
        <f t="shared" si="98"/>
        <v/>
      </c>
      <c r="AS722" s="2" t="str">
        <f t="shared" si="97"/>
        <v/>
      </c>
      <c r="AT722" s="2" t="str">
        <f>IF(AR722="","",IF(AND(H722&gt;='Intersection Mileposts'!$F$5,H722&lt;='Intersection Mileposts'!$G$5),"Y",IF(AND(H722&gt;='Intersection Mileposts'!$F$6,H722&lt;='Intersection Mileposts'!$G$6),"Y",IF(AND(H722&gt;='Intersection Mileposts'!$F$7,H722&lt;='Intersection Mileposts'!$G$7),"Y",IF(AND(H722&gt;='Intersection Mileposts'!$F$8,H722&lt;='Intersection Mileposts'!$G$8),"Y",IF(AND(H722&gt;='Intersection Mileposts'!$F$9,H722&lt;='Intersection Mileposts'!$G$9),"Y",IF(AND(H722&gt;='Intersection Mileposts'!$F$10,H722&lt;='Intersection Mileposts'!$G$10),"Y",IF(AND(H722&gt;='Intersection Mileposts'!$F$11,H722&lt;='Intersection Mileposts'!$G$11),"Y",IF(AND(H722&gt;='Intersection Mileposts'!$F$12,H722&lt;='Intersection Mileposts'!$G$12),"Y",IF(AND(H722&gt;='Intersection Mileposts'!$F$13,H722&lt;='Intersection Mileposts'!$G$13),"Y",IF(AND(H722&gt;='Intersection Mileposts'!$F$14,H722&lt;='Intersection Mileposts'!$G$14),"Y",IF(AND(H722&gt;='Intersection Mileposts'!$F$15,H722&lt;='Intersection Mileposts'!$G$15),"Y",IF(AND(H722&gt;='Intersection Mileposts'!$F$16,H722&lt;='Intersection Mileposts'!$G$16),"Y",IF(AND(H722&gt;='Intersection Mileposts'!$F$17,H722&lt;='Intersection Mileposts'!$G$17),"Y",IF(AND(H722&gt;='Intersection Mileposts'!$F$18,H722&lt;='Intersection Mileposts'!$G$18),"Y",IF(AND(H722&gt;='Intersection Mileposts'!$F$19,H722&lt;='Intersection Mileposts'!$G$19),"Y",IF(AND(H722&gt;='Intersection Mileposts'!$F$20,H722&lt;='Intersection Mileposts'!$G$20),"Y",IF(AND(H722&gt;='Intersection Mileposts'!$F$21,H722&lt;='Intersection Mileposts'!$G$21),"Y",IF(AND(H722&gt;='Intersection Mileposts'!$F$22,H722&lt;='Intersection Mileposts'!$G$22),"Y",IF(AND(H722&gt;='Intersection Mileposts'!$F$23,H722&lt;='Intersection Mileposts'!$G$23),"Y",IF(AND(H722&gt;='Intersection Mileposts'!$F$24,H722&lt;='Intersection Mileposts'!$G$24),"Y",IF(AND(H722&gt;='Intersection Mileposts'!$F$25,H722&lt;='Intersection Mileposts'!$G$25),"Y",IF(AND(H722&gt;='Intersection Mileposts'!$F$26,H722&lt;='Intersection Mileposts'!$G$26),"Y",IF(AND(H722&gt;='Intersection Mileposts'!$F$27,H722&lt;='Intersection Mileposts'!$G$27),"Y",IF(AND(H722&gt;='Intersection Mileposts'!$F$28,H722&lt;='Intersection Mileposts'!$G$28),"Y",IF(AND(H722&gt;='Intersection Mileposts'!$F$29,H722&lt;='Intersection Mileposts'!$G$29),"Y", IF(AND(H722&gt;='Intersection Mileposts'!$F$30,H722&lt;='Intersection Mileposts'!$G$30),"Y",IF(AND(H722&gt;='Intersection Mileposts'!$F$31,H722&lt;='Intersection Mileposts'!$G$31),"Y",IF(AND(H722&gt;='Intersection Mileposts'!$F$32,H722&lt;='Intersection Mileposts'!$G$32),"Y",IF(AND(H722&gt;='Intersection Mileposts'!$F$33,H722&lt;='Intersection Mileposts'!$G$33),"Y",IF(AND(H722&gt;='Intersection Mileposts'!$F$34,H722&lt;='Intersection Mileposts'!$G$34),"Y",IF(AND(H722&gt;='Intersection Mileposts'!$F$35,H722&lt;='Intersection Mileposts'!$G$35),"Y",IF(AND(H722&gt;='Intersection Mileposts'!$F$36,H722&lt;='Intersection Mileposts'!$G$36),"Y",IF(AND(H722&gt;='Intersection Mileposts'!$F$37,H722&lt;='Intersection Mileposts'!$G$37),"Y",IF(AND(H722&gt;='Intersection Mileposts'!$F$38,H722&lt;='Intersection Mileposts'!$G$38),"Y",IF(AND(H722&gt;='Intersection Mileposts'!$F$39,H722&lt;='Intersection Mileposts'!$G$39),"Y","N"))))))))))))))))))))))))))))))))))))</f>
        <v/>
      </c>
    </row>
    <row r="723" spans="1:46" x14ac:dyDescent="0.3">
      <c r="A723" s="279"/>
      <c r="B723" s="261"/>
      <c r="C723" s="262"/>
      <c r="D723" s="262"/>
      <c r="E723" s="262"/>
      <c r="F723" s="262"/>
      <c r="G723" s="284"/>
      <c r="H723" s="286"/>
      <c r="I723" s="279"/>
      <c r="J723" s="260"/>
      <c r="K723" s="260"/>
      <c r="L723" s="280"/>
      <c r="M723" s="275"/>
      <c r="N723" s="263"/>
      <c r="P723" s="264" t="str">
        <f>IF(R723 = "", "", COUNT($R$4:R723))</f>
        <v/>
      </c>
      <c r="Q723" s="264" t="str">
        <f t="shared" si="93"/>
        <v/>
      </c>
      <c r="R723" s="265" t="str">
        <f t="shared" si="94"/>
        <v/>
      </c>
      <c r="S723" s="266" t="str">
        <f t="shared" si="91"/>
        <v/>
      </c>
      <c r="T723" s="267" t="str">
        <f t="shared" si="95"/>
        <v/>
      </c>
      <c r="U723" s="268" t="str">
        <f t="shared" si="92"/>
        <v/>
      </c>
      <c r="V723" s="269" t="str">
        <f t="shared" si="96"/>
        <v/>
      </c>
      <c r="W723" s="5"/>
      <c r="AR723" s="2" t="str">
        <f t="shared" si="98"/>
        <v/>
      </c>
      <c r="AS723" s="2" t="str">
        <f t="shared" si="97"/>
        <v/>
      </c>
      <c r="AT723" s="2" t="str">
        <f>IF(AR723="","",IF(AND(H723&gt;='Intersection Mileposts'!$F$5,H723&lt;='Intersection Mileposts'!$G$5),"Y",IF(AND(H723&gt;='Intersection Mileposts'!$F$6,H723&lt;='Intersection Mileposts'!$G$6),"Y",IF(AND(H723&gt;='Intersection Mileposts'!$F$7,H723&lt;='Intersection Mileposts'!$G$7),"Y",IF(AND(H723&gt;='Intersection Mileposts'!$F$8,H723&lt;='Intersection Mileposts'!$G$8),"Y",IF(AND(H723&gt;='Intersection Mileposts'!$F$9,H723&lt;='Intersection Mileposts'!$G$9),"Y",IF(AND(H723&gt;='Intersection Mileposts'!$F$10,H723&lt;='Intersection Mileposts'!$G$10),"Y",IF(AND(H723&gt;='Intersection Mileposts'!$F$11,H723&lt;='Intersection Mileposts'!$G$11),"Y",IF(AND(H723&gt;='Intersection Mileposts'!$F$12,H723&lt;='Intersection Mileposts'!$G$12),"Y",IF(AND(H723&gt;='Intersection Mileposts'!$F$13,H723&lt;='Intersection Mileposts'!$G$13),"Y",IF(AND(H723&gt;='Intersection Mileposts'!$F$14,H723&lt;='Intersection Mileposts'!$G$14),"Y",IF(AND(H723&gt;='Intersection Mileposts'!$F$15,H723&lt;='Intersection Mileposts'!$G$15),"Y",IF(AND(H723&gt;='Intersection Mileposts'!$F$16,H723&lt;='Intersection Mileposts'!$G$16),"Y",IF(AND(H723&gt;='Intersection Mileposts'!$F$17,H723&lt;='Intersection Mileposts'!$G$17),"Y",IF(AND(H723&gt;='Intersection Mileposts'!$F$18,H723&lt;='Intersection Mileposts'!$G$18),"Y",IF(AND(H723&gt;='Intersection Mileposts'!$F$19,H723&lt;='Intersection Mileposts'!$G$19),"Y",IF(AND(H723&gt;='Intersection Mileposts'!$F$20,H723&lt;='Intersection Mileposts'!$G$20),"Y",IF(AND(H723&gt;='Intersection Mileposts'!$F$21,H723&lt;='Intersection Mileposts'!$G$21),"Y",IF(AND(H723&gt;='Intersection Mileposts'!$F$22,H723&lt;='Intersection Mileposts'!$G$22),"Y",IF(AND(H723&gt;='Intersection Mileposts'!$F$23,H723&lt;='Intersection Mileposts'!$G$23),"Y",IF(AND(H723&gt;='Intersection Mileposts'!$F$24,H723&lt;='Intersection Mileposts'!$G$24),"Y",IF(AND(H723&gt;='Intersection Mileposts'!$F$25,H723&lt;='Intersection Mileposts'!$G$25),"Y",IF(AND(H723&gt;='Intersection Mileposts'!$F$26,H723&lt;='Intersection Mileposts'!$G$26),"Y",IF(AND(H723&gt;='Intersection Mileposts'!$F$27,H723&lt;='Intersection Mileposts'!$G$27),"Y",IF(AND(H723&gt;='Intersection Mileposts'!$F$28,H723&lt;='Intersection Mileposts'!$G$28),"Y",IF(AND(H723&gt;='Intersection Mileposts'!$F$29,H723&lt;='Intersection Mileposts'!$G$29),"Y", IF(AND(H723&gt;='Intersection Mileposts'!$F$30,H723&lt;='Intersection Mileposts'!$G$30),"Y",IF(AND(H723&gt;='Intersection Mileposts'!$F$31,H723&lt;='Intersection Mileposts'!$G$31),"Y",IF(AND(H723&gt;='Intersection Mileposts'!$F$32,H723&lt;='Intersection Mileposts'!$G$32),"Y",IF(AND(H723&gt;='Intersection Mileposts'!$F$33,H723&lt;='Intersection Mileposts'!$G$33),"Y",IF(AND(H723&gt;='Intersection Mileposts'!$F$34,H723&lt;='Intersection Mileposts'!$G$34),"Y",IF(AND(H723&gt;='Intersection Mileposts'!$F$35,H723&lt;='Intersection Mileposts'!$G$35),"Y",IF(AND(H723&gt;='Intersection Mileposts'!$F$36,H723&lt;='Intersection Mileposts'!$G$36),"Y",IF(AND(H723&gt;='Intersection Mileposts'!$F$37,H723&lt;='Intersection Mileposts'!$G$37),"Y",IF(AND(H723&gt;='Intersection Mileposts'!$F$38,H723&lt;='Intersection Mileposts'!$G$38),"Y",IF(AND(H723&gt;='Intersection Mileposts'!$F$39,H723&lt;='Intersection Mileposts'!$G$39),"Y","N"))))))))))))))))))))))))))))))))))))</f>
        <v/>
      </c>
    </row>
    <row r="724" spans="1:46" x14ac:dyDescent="0.3">
      <c r="A724" s="279"/>
      <c r="B724" s="261"/>
      <c r="C724" s="262"/>
      <c r="D724" s="262"/>
      <c r="E724" s="262"/>
      <c r="F724" s="262"/>
      <c r="G724" s="284"/>
      <c r="H724" s="286"/>
      <c r="I724" s="279"/>
      <c r="J724" s="260"/>
      <c r="K724" s="260"/>
      <c r="L724" s="280"/>
      <c r="M724" s="275"/>
      <c r="N724" s="263"/>
      <c r="P724" s="264" t="str">
        <f>IF(R724 = "", "", COUNT($R$4:R724))</f>
        <v/>
      </c>
      <c r="Q724" s="264" t="str">
        <f t="shared" si="93"/>
        <v/>
      </c>
      <c r="R724" s="265" t="str">
        <f t="shared" si="94"/>
        <v/>
      </c>
      <c r="S724" s="266" t="str">
        <f t="shared" si="91"/>
        <v/>
      </c>
      <c r="T724" s="267" t="str">
        <f t="shared" si="95"/>
        <v/>
      </c>
      <c r="U724" s="268" t="str">
        <f t="shared" si="92"/>
        <v/>
      </c>
      <c r="V724" s="269" t="str">
        <f t="shared" si="96"/>
        <v/>
      </c>
      <c r="W724" s="5"/>
      <c r="AR724" s="2" t="str">
        <f t="shared" si="98"/>
        <v/>
      </c>
      <c r="AS724" s="2" t="str">
        <f t="shared" si="97"/>
        <v/>
      </c>
      <c r="AT724" s="2" t="str">
        <f>IF(AR724="","",IF(AND(H724&gt;='Intersection Mileposts'!$F$5,H724&lt;='Intersection Mileposts'!$G$5),"Y",IF(AND(H724&gt;='Intersection Mileposts'!$F$6,H724&lt;='Intersection Mileposts'!$G$6),"Y",IF(AND(H724&gt;='Intersection Mileposts'!$F$7,H724&lt;='Intersection Mileposts'!$G$7),"Y",IF(AND(H724&gt;='Intersection Mileposts'!$F$8,H724&lt;='Intersection Mileposts'!$G$8),"Y",IF(AND(H724&gt;='Intersection Mileposts'!$F$9,H724&lt;='Intersection Mileposts'!$G$9),"Y",IF(AND(H724&gt;='Intersection Mileposts'!$F$10,H724&lt;='Intersection Mileposts'!$G$10),"Y",IF(AND(H724&gt;='Intersection Mileposts'!$F$11,H724&lt;='Intersection Mileposts'!$G$11),"Y",IF(AND(H724&gt;='Intersection Mileposts'!$F$12,H724&lt;='Intersection Mileposts'!$G$12),"Y",IF(AND(H724&gt;='Intersection Mileposts'!$F$13,H724&lt;='Intersection Mileposts'!$G$13),"Y",IF(AND(H724&gt;='Intersection Mileposts'!$F$14,H724&lt;='Intersection Mileposts'!$G$14),"Y",IF(AND(H724&gt;='Intersection Mileposts'!$F$15,H724&lt;='Intersection Mileposts'!$G$15),"Y",IF(AND(H724&gt;='Intersection Mileposts'!$F$16,H724&lt;='Intersection Mileposts'!$G$16),"Y",IF(AND(H724&gt;='Intersection Mileposts'!$F$17,H724&lt;='Intersection Mileposts'!$G$17),"Y",IF(AND(H724&gt;='Intersection Mileposts'!$F$18,H724&lt;='Intersection Mileposts'!$G$18),"Y",IF(AND(H724&gt;='Intersection Mileposts'!$F$19,H724&lt;='Intersection Mileposts'!$G$19),"Y",IF(AND(H724&gt;='Intersection Mileposts'!$F$20,H724&lt;='Intersection Mileposts'!$G$20),"Y",IF(AND(H724&gt;='Intersection Mileposts'!$F$21,H724&lt;='Intersection Mileposts'!$G$21),"Y",IF(AND(H724&gt;='Intersection Mileposts'!$F$22,H724&lt;='Intersection Mileposts'!$G$22),"Y",IF(AND(H724&gt;='Intersection Mileposts'!$F$23,H724&lt;='Intersection Mileposts'!$G$23),"Y",IF(AND(H724&gt;='Intersection Mileposts'!$F$24,H724&lt;='Intersection Mileposts'!$G$24),"Y",IF(AND(H724&gt;='Intersection Mileposts'!$F$25,H724&lt;='Intersection Mileposts'!$G$25),"Y",IF(AND(H724&gt;='Intersection Mileposts'!$F$26,H724&lt;='Intersection Mileposts'!$G$26),"Y",IF(AND(H724&gt;='Intersection Mileposts'!$F$27,H724&lt;='Intersection Mileposts'!$G$27),"Y",IF(AND(H724&gt;='Intersection Mileposts'!$F$28,H724&lt;='Intersection Mileposts'!$G$28),"Y",IF(AND(H724&gt;='Intersection Mileposts'!$F$29,H724&lt;='Intersection Mileposts'!$G$29),"Y", IF(AND(H724&gt;='Intersection Mileposts'!$F$30,H724&lt;='Intersection Mileposts'!$G$30),"Y",IF(AND(H724&gt;='Intersection Mileposts'!$F$31,H724&lt;='Intersection Mileposts'!$G$31),"Y",IF(AND(H724&gt;='Intersection Mileposts'!$F$32,H724&lt;='Intersection Mileposts'!$G$32),"Y",IF(AND(H724&gt;='Intersection Mileposts'!$F$33,H724&lt;='Intersection Mileposts'!$G$33),"Y",IF(AND(H724&gt;='Intersection Mileposts'!$F$34,H724&lt;='Intersection Mileposts'!$G$34),"Y",IF(AND(H724&gt;='Intersection Mileposts'!$F$35,H724&lt;='Intersection Mileposts'!$G$35),"Y",IF(AND(H724&gt;='Intersection Mileposts'!$F$36,H724&lt;='Intersection Mileposts'!$G$36),"Y",IF(AND(H724&gt;='Intersection Mileposts'!$F$37,H724&lt;='Intersection Mileposts'!$G$37),"Y",IF(AND(H724&gt;='Intersection Mileposts'!$F$38,H724&lt;='Intersection Mileposts'!$G$38),"Y",IF(AND(H724&gt;='Intersection Mileposts'!$F$39,H724&lt;='Intersection Mileposts'!$G$39),"Y","N"))))))))))))))))))))))))))))))))))))</f>
        <v/>
      </c>
    </row>
    <row r="725" spans="1:46" x14ac:dyDescent="0.3">
      <c r="A725" s="279"/>
      <c r="B725" s="261"/>
      <c r="C725" s="262"/>
      <c r="D725" s="262"/>
      <c r="E725" s="262"/>
      <c r="F725" s="262"/>
      <c r="G725" s="284"/>
      <c r="H725" s="286"/>
      <c r="I725" s="279"/>
      <c r="J725" s="260"/>
      <c r="K725" s="260"/>
      <c r="L725" s="280"/>
      <c r="M725" s="275"/>
      <c r="N725" s="263"/>
      <c r="P725" s="264" t="str">
        <f>IF(R725 = "", "", COUNT($R$4:R725))</f>
        <v/>
      </c>
      <c r="Q725" s="264" t="str">
        <f t="shared" si="93"/>
        <v/>
      </c>
      <c r="R725" s="265" t="str">
        <f t="shared" si="94"/>
        <v/>
      </c>
      <c r="S725" s="266" t="str">
        <f t="shared" si="91"/>
        <v/>
      </c>
      <c r="T725" s="267" t="str">
        <f t="shared" si="95"/>
        <v/>
      </c>
      <c r="U725" s="268" t="str">
        <f t="shared" si="92"/>
        <v/>
      </c>
      <c r="V725" s="269" t="str">
        <f t="shared" si="96"/>
        <v/>
      </c>
      <c r="W725" s="5"/>
      <c r="AR725" s="2" t="str">
        <f t="shared" si="98"/>
        <v/>
      </c>
      <c r="AS725" s="2" t="str">
        <f t="shared" si="97"/>
        <v/>
      </c>
      <c r="AT725" s="2" t="str">
        <f>IF(AR725="","",IF(AND(H725&gt;='Intersection Mileposts'!$F$5,H725&lt;='Intersection Mileposts'!$G$5),"Y",IF(AND(H725&gt;='Intersection Mileposts'!$F$6,H725&lt;='Intersection Mileposts'!$G$6),"Y",IF(AND(H725&gt;='Intersection Mileposts'!$F$7,H725&lt;='Intersection Mileposts'!$G$7),"Y",IF(AND(H725&gt;='Intersection Mileposts'!$F$8,H725&lt;='Intersection Mileposts'!$G$8),"Y",IF(AND(H725&gt;='Intersection Mileposts'!$F$9,H725&lt;='Intersection Mileposts'!$G$9),"Y",IF(AND(H725&gt;='Intersection Mileposts'!$F$10,H725&lt;='Intersection Mileposts'!$G$10),"Y",IF(AND(H725&gt;='Intersection Mileposts'!$F$11,H725&lt;='Intersection Mileposts'!$G$11),"Y",IF(AND(H725&gt;='Intersection Mileposts'!$F$12,H725&lt;='Intersection Mileposts'!$G$12),"Y",IF(AND(H725&gt;='Intersection Mileposts'!$F$13,H725&lt;='Intersection Mileposts'!$G$13),"Y",IF(AND(H725&gt;='Intersection Mileposts'!$F$14,H725&lt;='Intersection Mileposts'!$G$14),"Y",IF(AND(H725&gt;='Intersection Mileposts'!$F$15,H725&lt;='Intersection Mileposts'!$G$15),"Y",IF(AND(H725&gt;='Intersection Mileposts'!$F$16,H725&lt;='Intersection Mileposts'!$G$16),"Y",IF(AND(H725&gt;='Intersection Mileposts'!$F$17,H725&lt;='Intersection Mileposts'!$G$17),"Y",IF(AND(H725&gt;='Intersection Mileposts'!$F$18,H725&lt;='Intersection Mileposts'!$G$18),"Y",IF(AND(H725&gt;='Intersection Mileposts'!$F$19,H725&lt;='Intersection Mileposts'!$G$19),"Y",IF(AND(H725&gt;='Intersection Mileposts'!$F$20,H725&lt;='Intersection Mileposts'!$G$20),"Y",IF(AND(H725&gt;='Intersection Mileposts'!$F$21,H725&lt;='Intersection Mileposts'!$G$21),"Y",IF(AND(H725&gt;='Intersection Mileposts'!$F$22,H725&lt;='Intersection Mileposts'!$G$22),"Y",IF(AND(H725&gt;='Intersection Mileposts'!$F$23,H725&lt;='Intersection Mileposts'!$G$23),"Y",IF(AND(H725&gt;='Intersection Mileposts'!$F$24,H725&lt;='Intersection Mileposts'!$G$24),"Y",IF(AND(H725&gt;='Intersection Mileposts'!$F$25,H725&lt;='Intersection Mileposts'!$G$25),"Y",IF(AND(H725&gt;='Intersection Mileposts'!$F$26,H725&lt;='Intersection Mileposts'!$G$26),"Y",IF(AND(H725&gt;='Intersection Mileposts'!$F$27,H725&lt;='Intersection Mileposts'!$G$27),"Y",IF(AND(H725&gt;='Intersection Mileposts'!$F$28,H725&lt;='Intersection Mileposts'!$G$28),"Y",IF(AND(H725&gt;='Intersection Mileposts'!$F$29,H725&lt;='Intersection Mileposts'!$G$29),"Y", IF(AND(H725&gt;='Intersection Mileposts'!$F$30,H725&lt;='Intersection Mileposts'!$G$30),"Y",IF(AND(H725&gt;='Intersection Mileposts'!$F$31,H725&lt;='Intersection Mileposts'!$G$31),"Y",IF(AND(H725&gt;='Intersection Mileposts'!$F$32,H725&lt;='Intersection Mileposts'!$G$32),"Y",IF(AND(H725&gt;='Intersection Mileposts'!$F$33,H725&lt;='Intersection Mileposts'!$G$33),"Y",IF(AND(H725&gt;='Intersection Mileposts'!$F$34,H725&lt;='Intersection Mileposts'!$G$34),"Y",IF(AND(H725&gt;='Intersection Mileposts'!$F$35,H725&lt;='Intersection Mileposts'!$G$35),"Y",IF(AND(H725&gt;='Intersection Mileposts'!$F$36,H725&lt;='Intersection Mileposts'!$G$36),"Y",IF(AND(H725&gt;='Intersection Mileposts'!$F$37,H725&lt;='Intersection Mileposts'!$G$37),"Y",IF(AND(H725&gt;='Intersection Mileposts'!$F$38,H725&lt;='Intersection Mileposts'!$G$38),"Y",IF(AND(H725&gt;='Intersection Mileposts'!$F$39,H725&lt;='Intersection Mileposts'!$G$39),"Y","N"))))))))))))))))))))))))))))))))))))</f>
        <v/>
      </c>
    </row>
    <row r="726" spans="1:46" x14ac:dyDescent="0.3">
      <c r="A726" s="279"/>
      <c r="B726" s="261"/>
      <c r="C726" s="262"/>
      <c r="D726" s="262"/>
      <c r="E726" s="262"/>
      <c r="F726" s="262"/>
      <c r="G726" s="284"/>
      <c r="H726" s="286"/>
      <c r="I726" s="279"/>
      <c r="J726" s="260"/>
      <c r="K726" s="260"/>
      <c r="L726" s="280"/>
      <c r="M726" s="275"/>
      <c r="N726" s="263"/>
      <c r="P726" s="264" t="str">
        <f>IF(R726 = "", "", COUNT($R$4:R726))</f>
        <v/>
      </c>
      <c r="Q726" s="264" t="str">
        <f t="shared" si="93"/>
        <v/>
      </c>
      <c r="R726" s="265" t="str">
        <f t="shared" si="94"/>
        <v/>
      </c>
      <c r="S726" s="266" t="str">
        <f t="shared" si="91"/>
        <v/>
      </c>
      <c r="T726" s="267" t="str">
        <f t="shared" si="95"/>
        <v/>
      </c>
      <c r="U726" s="268" t="str">
        <f t="shared" si="92"/>
        <v/>
      </c>
      <c r="V726" s="269" t="str">
        <f t="shared" si="96"/>
        <v/>
      </c>
      <c r="W726" s="5"/>
      <c r="AR726" s="2" t="str">
        <f t="shared" si="98"/>
        <v/>
      </c>
      <c r="AS726" s="2" t="str">
        <f t="shared" si="97"/>
        <v/>
      </c>
      <c r="AT726" s="2" t="str">
        <f>IF(AR726="","",IF(AND(H726&gt;='Intersection Mileposts'!$F$5,H726&lt;='Intersection Mileposts'!$G$5),"Y",IF(AND(H726&gt;='Intersection Mileposts'!$F$6,H726&lt;='Intersection Mileposts'!$G$6),"Y",IF(AND(H726&gt;='Intersection Mileposts'!$F$7,H726&lt;='Intersection Mileposts'!$G$7),"Y",IF(AND(H726&gt;='Intersection Mileposts'!$F$8,H726&lt;='Intersection Mileposts'!$G$8),"Y",IF(AND(H726&gt;='Intersection Mileposts'!$F$9,H726&lt;='Intersection Mileposts'!$G$9),"Y",IF(AND(H726&gt;='Intersection Mileposts'!$F$10,H726&lt;='Intersection Mileposts'!$G$10),"Y",IF(AND(H726&gt;='Intersection Mileposts'!$F$11,H726&lt;='Intersection Mileposts'!$G$11),"Y",IF(AND(H726&gt;='Intersection Mileposts'!$F$12,H726&lt;='Intersection Mileposts'!$G$12),"Y",IF(AND(H726&gt;='Intersection Mileposts'!$F$13,H726&lt;='Intersection Mileposts'!$G$13),"Y",IF(AND(H726&gt;='Intersection Mileposts'!$F$14,H726&lt;='Intersection Mileposts'!$G$14),"Y",IF(AND(H726&gt;='Intersection Mileposts'!$F$15,H726&lt;='Intersection Mileposts'!$G$15),"Y",IF(AND(H726&gt;='Intersection Mileposts'!$F$16,H726&lt;='Intersection Mileposts'!$G$16),"Y",IF(AND(H726&gt;='Intersection Mileposts'!$F$17,H726&lt;='Intersection Mileposts'!$G$17),"Y",IF(AND(H726&gt;='Intersection Mileposts'!$F$18,H726&lt;='Intersection Mileposts'!$G$18),"Y",IF(AND(H726&gt;='Intersection Mileposts'!$F$19,H726&lt;='Intersection Mileposts'!$G$19),"Y",IF(AND(H726&gt;='Intersection Mileposts'!$F$20,H726&lt;='Intersection Mileposts'!$G$20),"Y",IF(AND(H726&gt;='Intersection Mileposts'!$F$21,H726&lt;='Intersection Mileposts'!$G$21),"Y",IF(AND(H726&gt;='Intersection Mileposts'!$F$22,H726&lt;='Intersection Mileposts'!$G$22),"Y",IF(AND(H726&gt;='Intersection Mileposts'!$F$23,H726&lt;='Intersection Mileposts'!$G$23),"Y",IF(AND(H726&gt;='Intersection Mileposts'!$F$24,H726&lt;='Intersection Mileposts'!$G$24),"Y",IF(AND(H726&gt;='Intersection Mileposts'!$F$25,H726&lt;='Intersection Mileposts'!$G$25),"Y",IF(AND(H726&gt;='Intersection Mileposts'!$F$26,H726&lt;='Intersection Mileposts'!$G$26),"Y",IF(AND(H726&gt;='Intersection Mileposts'!$F$27,H726&lt;='Intersection Mileposts'!$G$27),"Y",IF(AND(H726&gt;='Intersection Mileposts'!$F$28,H726&lt;='Intersection Mileposts'!$G$28),"Y",IF(AND(H726&gt;='Intersection Mileposts'!$F$29,H726&lt;='Intersection Mileposts'!$G$29),"Y", IF(AND(H726&gt;='Intersection Mileposts'!$F$30,H726&lt;='Intersection Mileposts'!$G$30),"Y",IF(AND(H726&gt;='Intersection Mileposts'!$F$31,H726&lt;='Intersection Mileposts'!$G$31),"Y",IF(AND(H726&gt;='Intersection Mileposts'!$F$32,H726&lt;='Intersection Mileposts'!$G$32),"Y",IF(AND(H726&gt;='Intersection Mileposts'!$F$33,H726&lt;='Intersection Mileposts'!$G$33),"Y",IF(AND(H726&gt;='Intersection Mileposts'!$F$34,H726&lt;='Intersection Mileposts'!$G$34),"Y",IF(AND(H726&gt;='Intersection Mileposts'!$F$35,H726&lt;='Intersection Mileposts'!$G$35),"Y",IF(AND(H726&gt;='Intersection Mileposts'!$F$36,H726&lt;='Intersection Mileposts'!$G$36),"Y",IF(AND(H726&gt;='Intersection Mileposts'!$F$37,H726&lt;='Intersection Mileposts'!$G$37),"Y",IF(AND(H726&gt;='Intersection Mileposts'!$F$38,H726&lt;='Intersection Mileposts'!$G$38),"Y",IF(AND(H726&gt;='Intersection Mileposts'!$F$39,H726&lt;='Intersection Mileposts'!$G$39),"Y","N"))))))))))))))))))))))))))))))))))))</f>
        <v/>
      </c>
    </row>
    <row r="727" spans="1:46" x14ac:dyDescent="0.3">
      <c r="A727" s="279"/>
      <c r="B727" s="261"/>
      <c r="C727" s="262"/>
      <c r="D727" s="262"/>
      <c r="E727" s="262"/>
      <c r="F727" s="262"/>
      <c r="G727" s="284"/>
      <c r="H727" s="286"/>
      <c r="I727" s="279"/>
      <c r="J727" s="260"/>
      <c r="K727" s="260"/>
      <c r="L727" s="280"/>
      <c r="M727" s="275"/>
      <c r="N727" s="263"/>
      <c r="P727" s="264" t="str">
        <f>IF(R727 = "", "", COUNT($R$4:R727))</f>
        <v/>
      </c>
      <c r="Q727" s="264" t="str">
        <f t="shared" si="93"/>
        <v/>
      </c>
      <c r="R727" s="265" t="str">
        <f t="shared" si="94"/>
        <v/>
      </c>
      <c r="S727" s="266" t="str">
        <f t="shared" ref="S727:S790" si="99">IF(M727="Y",R727,"")</f>
        <v/>
      </c>
      <c r="T727" s="267" t="str">
        <f t="shared" si="95"/>
        <v/>
      </c>
      <c r="U727" s="268" t="str">
        <f t="shared" ref="U727:U790" si="100">IF(N727="Y",R727,"")</f>
        <v/>
      </c>
      <c r="V727" s="269" t="str">
        <f t="shared" si="96"/>
        <v/>
      </c>
      <c r="W727" s="5"/>
      <c r="AR727" s="2" t="str">
        <f t="shared" si="98"/>
        <v/>
      </c>
      <c r="AS727" s="2" t="str">
        <f t="shared" si="97"/>
        <v/>
      </c>
      <c r="AT727" s="2" t="str">
        <f>IF(AR727="","",IF(AND(H727&gt;='Intersection Mileposts'!$F$5,H727&lt;='Intersection Mileposts'!$G$5),"Y",IF(AND(H727&gt;='Intersection Mileposts'!$F$6,H727&lt;='Intersection Mileposts'!$G$6),"Y",IF(AND(H727&gt;='Intersection Mileposts'!$F$7,H727&lt;='Intersection Mileposts'!$G$7),"Y",IF(AND(H727&gt;='Intersection Mileposts'!$F$8,H727&lt;='Intersection Mileposts'!$G$8),"Y",IF(AND(H727&gt;='Intersection Mileposts'!$F$9,H727&lt;='Intersection Mileposts'!$G$9),"Y",IF(AND(H727&gt;='Intersection Mileposts'!$F$10,H727&lt;='Intersection Mileposts'!$G$10),"Y",IF(AND(H727&gt;='Intersection Mileposts'!$F$11,H727&lt;='Intersection Mileposts'!$G$11),"Y",IF(AND(H727&gt;='Intersection Mileposts'!$F$12,H727&lt;='Intersection Mileposts'!$G$12),"Y",IF(AND(H727&gt;='Intersection Mileposts'!$F$13,H727&lt;='Intersection Mileposts'!$G$13),"Y",IF(AND(H727&gt;='Intersection Mileposts'!$F$14,H727&lt;='Intersection Mileposts'!$G$14),"Y",IF(AND(H727&gt;='Intersection Mileposts'!$F$15,H727&lt;='Intersection Mileposts'!$G$15),"Y",IF(AND(H727&gt;='Intersection Mileposts'!$F$16,H727&lt;='Intersection Mileposts'!$G$16),"Y",IF(AND(H727&gt;='Intersection Mileposts'!$F$17,H727&lt;='Intersection Mileposts'!$G$17),"Y",IF(AND(H727&gt;='Intersection Mileposts'!$F$18,H727&lt;='Intersection Mileposts'!$G$18),"Y",IF(AND(H727&gt;='Intersection Mileposts'!$F$19,H727&lt;='Intersection Mileposts'!$G$19),"Y",IF(AND(H727&gt;='Intersection Mileposts'!$F$20,H727&lt;='Intersection Mileposts'!$G$20),"Y",IF(AND(H727&gt;='Intersection Mileposts'!$F$21,H727&lt;='Intersection Mileposts'!$G$21),"Y",IF(AND(H727&gt;='Intersection Mileposts'!$F$22,H727&lt;='Intersection Mileposts'!$G$22),"Y",IF(AND(H727&gt;='Intersection Mileposts'!$F$23,H727&lt;='Intersection Mileposts'!$G$23),"Y",IF(AND(H727&gt;='Intersection Mileposts'!$F$24,H727&lt;='Intersection Mileposts'!$G$24),"Y",IF(AND(H727&gt;='Intersection Mileposts'!$F$25,H727&lt;='Intersection Mileposts'!$G$25),"Y",IF(AND(H727&gt;='Intersection Mileposts'!$F$26,H727&lt;='Intersection Mileposts'!$G$26),"Y",IF(AND(H727&gt;='Intersection Mileposts'!$F$27,H727&lt;='Intersection Mileposts'!$G$27),"Y",IF(AND(H727&gt;='Intersection Mileposts'!$F$28,H727&lt;='Intersection Mileposts'!$G$28),"Y",IF(AND(H727&gt;='Intersection Mileposts'!$F$29,H727&lt;='Intersection Mileposts'!$G$29),"Y", IF(AND(H727&gt;='Intersection Mileposts'!$F$30,H727&lt;='Intersection Mileposts'!$G$30),"Y",IF(AND(H727&gt;='Intersection Mileposts'!$F$31,H727&lt;='Intersection Mileposts'!$G$31),"Y",IF(AND(H727&gt;='Intersection Mileposts'!$F$32,H727&lt;='Intersection Mileposts'!$G$32),"Y",IF(AND(H727&gt;='Intersection Mileposts'!$F$33,H727&lt;='Intersection Mileposts'!$G$33),"Y",IF(AND(H727&gt;='Intersection Mileposts'!$F$34,H727&lt;='Intersection Mileposts'!$G$34),"Y",IF(AND(H727&gt;='Intersection Mileposts'!$F$35,H727&lt;='Intersection Mileposts'!$G$35),"Y",IF(AND(H727&gt;='Intersection Mileposts'!$F$36,H727&lt;='Intersection Mileposts'!$G$36),"Y",IF(AND(H727&gt;='Intersection Mileposts'!$F$37,H727&lt;='Intersection Mileposts'!$G$37),"Y",IF(AND(H727&gt;='Intersection Mileposts'!$F$38,H727&lt;='Intersection Mileposts'!$G$38),"Y",IF(AND(H727&gt;='Intersection Mileposts'!$F$39,H727&lt;='Intersection Mileposts'!$G$39),"Y","N"))))))))))))))))))))))))))))))))))))</f>
        <v/>
      </c>
    </row>
    <row r="728" spans="1:46" x14ac:dyDescent="0.3">
      <c r="A728" s="279"/>
      <c r="B728" s="261"/>
      <c r="C728" s="262"/>
      <c r="D728" s="262"/>
      <c r="E728" s="262"/>
      <c r="F728" s="262"/>
      <c r="G728" s="284"/>
      <c r="H728" s="286"/>
      <c r="I728" s="279"/>
      <c r="J728" s="260"/>
      <c r="K728" s="260"/>
      <c r="L728" s="280"/>
      <c r="M728" s="275"/>
      <c r="N728" s="263"/>
      <c r="P728" s="264" t="str">
        <f>IF(R728 = "", "", COUNT($R$4:R728))</f>
        <v/>
      </c>
      <c r="Q728" s="264" t="str">
        <f t="shared" si="93"/>
        <v/>
      </c>
      <c r="R728" s="265" t="str">
        <f t="shared" si="94"/>
        <v/>
      </c>
      <c r="S728" s="266" t="str">
        <f t="shared" si="99"/>
        <v/>
      </c>
      <c r="T728" s="267" t="str">
        <f t="shared" si="95"/>
        <v/>
      </c>
      <c r="U728" s="268" t="str">
        <f t="shared" si="100"/>
        <v/>
      </c>
      <c r="V728" s="269" t="str">
        <f t="shared" si="96"/>
        <v/>
      </c>
      <c r="W728" s="5"/>
      <c r="AR728" s="2" t="str">
        <f t="shared" si="98"/>
        <v/>
      </c>
      <c r="AS728" s="2" t="str">
        <f t="shared" si="97"/>
        <v/>
      </c>
      <c r="AT728" s="2" t="str">
        <f>IF(AR728="","",IF(AND(H728&gt;='Intersection Mileposts'!$F$5,H728&lt;='Intersection Mileposts'!$G$5),"Y",IF(AND(H728&gt;='Intersection Mileposts'!$F$6,H728&lt;='Intersection Mileposts'!$G$6),"Y",IF(AND(H728&gt;='Intersection Mileposts'!$F$7,H728&lt;='Intersection Mileposts'!$G$7),"Y",IF(AND(H728&gt;='Intersection Mileposts'!$F$8,H728&lt;='Intersection Mileposts'!$G$8),"Y",IF(AND(H728&gt;='Intersection Mileposts'!$F$9,H728&lt;='Intersection Mileposts'!$G$9),"Y",IF(AND(H728&gt;='Intersection Mileposts'!$F$10,H728&lt;='Intersection Mileposts'!$G$10),"Y",IF(AND(H728&gt;='Intersection Mileposts'!$F$11,H728&lt;='Intersection Mileposts'!$G$11),"Y",IF(AND(H728&gt;='Intersection Mileposts'!$F$12,H728&lt;='Intersection Mileposts'!$G$12),"Y",IF(AND(H728&gt;='Intersection Mileposts'!$F$13,H728&lt;='Intersection Mileposts'!$G$13),"Y",IF(AND(H728&gt;='Intersection Mileposts'!$F$14,H728&lt;='Intersection Mileposts'!$G$14),"Y",IF(AND(H728&gt;='Intersection Mileposts'!$F$15,H728&lt;='Intersection Mileposts'!$G$15),"Y",IF(AND(H728&gt;='Intersection Mileposts'!$F$16,H728&lt;='Intersection Mileposts'!$G$16),"Y",IF(AND(H728&gt;='Intersection Mileposts'!$F$17,H728&lt;='Intersection Mileposts'!$G$17),"Y",IF(AND(H728&gt;='Intersection Mileposts'!$F$18,H728&lt;='Intersection Mileposts'!$G$18),"Y",IF(AND(H728&gt;='Intersection Mileposts'!$F$19,H728&lt;='Intersection Mileposts'!$G$19),"Y",IF(AND(H728&gt;='Intersection Mileposts'!$F$20,H728&lt;='Intersection Mileposts'!$G$20),"Y",IF(AND(H728&gt;='Intersection Mileposts'!$F$21,H728&lt;='Intersection Mileposts'!$G$21),"Y",IF(AND(H728&gt;='Intersection Mileposts'!$F$22,H728&lt;='Intersection Mileposts'!$G$22),"Y",IF(AND(H728&gt;='Intersection Mileposts'!$F$23,H728&lt;='Intersection Mileposts'!$G$23),"Y",IF(AND(H728&gt;='Intersection Mileposts'!$F$24,H728&lt;='Intersection Mileposts'!$G$24),"Y",IF(AND(H728&gt;='Intersection Mileposts'!$F$25,H728&lt;='Intersection Mileposts'!$G$25),"Y",IF(AND(H728&gt;='Intersection Mileposts'!$F$26,H728&lt;='Intersection Mileposts'!$G$26),"Y",IF(AND(H728&gt;='Intersection Mileposts'!$F$27,H728&lt;='Intersection Mileposts'!$G$27),"Y",IF(AND(H728&gt;='Intersection Mileposts'!$F$28,H728&lt;='Intersection Mileposts'!$G$28),"Y",IF(AND(H728&gt;='Intersection Mileposts'!$F$29,H728&lt;='Intersection Mileposts'!$G$29),"Y", IF(AND(H728&gt;='Intersection Mileposts'!$F$30,H728&lt;='Intersection Mileposts'!$G$30),"Y",IF(AND(H728&gt;='Intersection Mileposts'!$F$31,H728&lt;='Intersection Mileposts'!$G$31),"Y",IF(AND(H728&gt;='Intersection Mileposts'!$F$32,H728&lt;='Intersection Mileposts'!$G$32),"Y",IF(AND(H728&gt;='Intersection Mileposts'!$F$33,H728&lt;='Intersection Mileposts'!$G$33),"Y",IF(AND(H728&gt;='Intersection Mileposts'!$F$34,H728&lt;='Intersection Mileposts'!$G$34),"Y",IF(AND(H728&gt;='Intersection Mileposts'!$F$35,H728&lt;='Intersection Mileposts'!$G$35),"Y",IF(AND(H728&gt;='Intersection Mileposts'!$F$36,H728&lt;='Intersection Mileposts'!$G$36),"Y",IF(AND(H728&gt;='Intersection Mileposts'!$F$37,H728&lt;='Intersection Mileposts'!$G$37),"Y",IF(AND(H728&gt;='Intersection Mileposts'!$F$38,H728&lt;='Intersection Mileposts'!$G$38),"Y",IF(AND(H728&gt;='Intersection Mileposts'!$F$39,H728&lt;='Intersection Mileposts'!$G$39),"Y","N"))))))))))))))))))))))))))))))))))))</f>
        <v/>
      </c>
    </row>
    <row r="729" spans="1:46" x14ac:dyDescent="0.3">
      <c r="A729" s="279"/>
      <c r="B729" s="261"/>
      <c r="C729" s="262"/>
      <c r="D729" s="262"/>
      <c r="E729" s="262"/>
      <c r="F729" s="262"/>
      <c r="G729" s="284"/>
      <c r="H729" s="286"/>
      <c r="I729" s="279"/>
      <c r="J729" s="260"/>
      <c r="K729" s="260"/>
      <c r="L729" s="280"/>
      <c r="M729" s="275"/>
      <c r="N729" s="263"/>
      <c r="P729" s="264" t="str">
        <f>IF(R729 = "", "", COUNT($R$4:R729))</f>
        <v/>
      </c>
      <c r="Q729" s="264" t="str">
        <f t="shared" si="93"/>
        <v/>
      </c>
      <c r="R729" s="265" t="str">
        <f t="shared" si="94"/>
        <v/>
      </c>
      <c r="S729" s="266" t="str">
        <f t="shared" si="99"/>
        <v/>
      </c>
      <c r="T729" s="267" t="str">
        <f t="shared" si="95"/>
        <v/>
      </c>
      <c r="U729" s="268" t="str">
        <f t="shared" si="100"/>
        <v/>
      </c>
      <c r="V729" s="269" t="str">
        <f t="shared" si="96"/>
        <v/>
      </c>
      <c r="W729" s="5"/>
      <c r="AR729" s="2" t="str">
        <f t="shared" si="98"/>
        <v/>
      </c>
      <c r="AS729" s="2" t="str">
        <f t="shared" si="97"/>
        <v/>
      </c>
      <c r="AT729" s="2" t="str">
        <f>IF(AR729="","",IF(AND(H729&gt;='Intersection Mileposts'!$F$5,H729&lt;='Intersection Mileposts'!$G$5),"Y",IF(AND(H729&gt;='Intersection Mileposts'!$F$6,H729&lt;='Intersection Mileposts'!$G$6),"Y",IF(AND(H729&gt;='Intersection Mileposts'!$F$7,H729&lt;='Intersection Mileposts'!$G$7),"Y",IF(AND(H729&gt;='Intersection Mileposts'!$F$8,H729&lt;='Intersection Mileposts'!$G$8),"Y",IF(AND(H729&gt;='Intersection Mileposts'!$F$9,H729&lt;='Intersection Mileposts'!$G$9),"Y",IF(AND(H729&gt;='Intersection Mileposts'!$F$10,H729&lt;='Intersection Mileposts'!$G$10),"Y",IF(AND(H729&gt;='Intersection Mileposts'!$F$11,H729&lt;='Intersection Mileposts'!$G$11),"Y",IF(AND(H729&gt;='Intersection Mileposts'!$F$12,H729&lt;='Intersection Mileposts'!$G$12),"Y",IF(AND(H729&gt;='Intersection Mileposts'!$F$13,H729&lt;='Intersection Mileposts'!$G$13),"Y",IF(AND(H729&gt;='Intersection Mileposts'!$F$14,H729&lt;='Intersection Mileposts'!$G$14),"Y",IF(AND(H729&gt;='Intersection Mileposts'!$F$15,H729&lt;='Intersection Mileposts'!$G$15),"Y",IF(AND(H729&gt;='Intersection Mileposts'!$F$16,H729&lt;='Intersection Mileposts'!$G$16),"Y",IF(AND(H729&gt;='Intersection Mileposts'!$F$17,H729&lt;='Intersection Mileposts'!$G$17),"Y",IF(AND(H729&gt;='Intersection Mileposts'!$F$18,H729&lt;='Intersection Mileposts'!$G$18),"Y",IF(AND(H729&gt;='Intersection Mileposts'!$F$19,H729&lt;='Intersection Mileposts'!$G$19),"Y",IF(AND(H729&gt;='Intersection Mileposts'!$F$20,H729&lt;='Intersection Mileposts'!$G$20),"Y",IF(AND(H729&gt;='Intersection Mileposts'!$F$21,H729&lt;='Intersection Mileposts'!$G$21),"Y",IF(AND(H729&gt;='Intersection Mileposts'!$F$22,H729&lt;='Intersection Mileposts'!$G$22),"Y",IF(AND(H729&gt;='Intersection Mileposts'!$F$23,H729&lt;='Intersection Mileposts'!$G$23),"Y",IF(AND(H729&gt;='Intersection Mileposts'!$F$24,H729&lt;='Intersection Mileposts'!$G$24),"Y",IF(AND(H729&gt;='Intersection Mileposts'!$F$25,H729&lt;='Intersection Mileposts'!$G$25),"Y",IF(AND(H729&gt;='Intersection Mileposts'!$F$26,H729&lt;='Intersection Mileposts'!$G$26),"Y",IF(AND(H729&gt;='Intersection Mileposts'!$F$27,H729&lt;='Intersection Mileposts'!$G$27),"Y",IF(AND(H729&gt;='Intersection Mileposts'!$F$28,H729&lt;='Intersection Mileposts'!$G$28),"Y",IF(AND(H729&gt;='Intersection Mileposts'!$F$29,H729&lt;='Intersection Mileposts'!$G$29),"Y", IF(AND(H729&gt;='Intersection Mileposts'!$F$30,H729&lt;='Intersection Mileposts'!$G$30),"Y",IF(AND(H729&gt;='Intersection Mileposts'!$F$31,H729&lt;='Intersection Mileposts'!$G$31),"Y",IF(AND(H729&gt;='Intersection Mileposts'!$F$32,H729&lt;='Intersection Mileposts'!$G$32),"Y",IF(AND(H729&gt;='Intersection Mileposts'!$F$33,H729&lt;='Intersection Mileposts'!$G$33),"Y",IF(AND(H729&gt;='Intersection Mileposts'!$F$34,H729&lt;='Intersection Mileposts'!$G$34),"Y",IF(AND(H729&gt;='Intersection Mileposts'!$F$35,H729&lt;='Intersection Mileposts'!$G$35),"Y",IF(AND(H729&gt;='Intersection Mileposts'!$F$36,H729&lt;='Intersection Mileposts'!$G$36),"Y",IF(AND(H729&gt;='Intersection Mileposts'!$F$37,H729&lt;='Intersection Mileposts'!$G$37),"Y",IF(AND(H729&gt;='Intersection Mileposts'!$F$38,H729&lt;='Intersection Mileposts'!$G$38),"Y",IF(AND(H729&gt;='Intersection Mileposts'!$F$39,H729&lt;='Intersection Mileposts'!$G$39),"Y","N"))))))))))))))))))))))))))))))))))))</f>
        <v/>
      </c>
    </row>
    <row r="730" spans="1:46" x14ac:dyDescent="0.3">
      <c r="A730" s="279"/>
      <c r="B730" s="261"/>
      <c r="C730" s="262"/>
      <c r="D730" s="262"/>
      <c r="E730" s="262"/>
      <c r="F730" s="262"/>
      <c r="G730" s="284"/>
      <c r="H730" s="286"/>
      <c r="I730" s="279"/>
      <c r="J730" s="260"/>
      <c r="K730" s="260"/>
      <c r="L730" s="280"/>
      <c r="M730" s="275"/>
      <c r="N730" s="263"/>
      <c r="P730" s="264" t="str">
        <f>IF(R730 = "", "", COUNT($R$4:R730))</f>
        <v/>
      </c>
      <c r="Q730" s="264" t="str">
        <f t="shared" si="93"/>
        <v/>
      </c>
      <c r="R730" s="265" t="str">
        <f t="shared" si="94"/>
        <v/>
      </c>
      <c r="S730" s="266" t="str">
        <f t="shared" si="99"/>
        <v/>
      </c>
      <c r="T730" s="267" t="str">
        <f t="shared" si="95"/>
        <v/>
      </c>
      <c r="U730" s="268" t="str">
        <f t="shared" si="100"/>
        <v/>
      </c>
      <c r="V730" s="269" t="str">
        <f t="shared" si="96"/>
        <v/>
      </c>
      <c r="W730" s="5"/>
      <c r="AR730" s="2" t="str">
        <f t="shared" si="98"/>
        <v/>
      </c>
      <c r="AS730" s="2" t="str">
        <f t="shared" si="97"/>
        <v/>
      </c>
      <c r="AT730" s="2" t="str">
        <f>IF(AR730="","",IF(AND(H730&gt;='Intersection Mileposts'!$F$5,H730&lt;='Intersection Mileposts'!$G$5),"Y",IF(AND(H730&gt;='Intersection Mileposts'!$F$6,H730&lt;='Intersection Mileposts'!$G$6),"Y",IF(AND(H730&gt;='Intersection Mileposts'!$F$7,H730&lt;='Intersection Mileposts'!$G$7),"Y",IF(AND(H730&gt;='Intersection Mileposts'!$F$8,H730&lt;='Intersection Mileposts'!$G$8),"Y",IF(AND(H730&gt;='Intersection Mileposts'!$F$9,H730&lt;='Intersection Mileposts'!$G$9),"Y",IF(AND(H730&gt;='Intersection Mileposts'!$F$10,H730&lt;='Intersection Mileposts'!$G$10),"Y",IF(AND(H730&gt;='Intersection Mileposts'!$F$11,H730&lt;='Intersection Mileposts'!$G$11),"Y",IF(AND(H730&gt;='Intersection Mileposts'!$F$12,H730&lt;='Intersection Mileposts'!$G$12),"Y",IF(AND(H730&gt;='Intersection Mileposts'!$F$13,H730&lt;='Intersection Mileposts'!$G$13),"Y",IF(AND(H730&gt;='Intersection Mileposts'!$F$14,H730&lt;='Intersection Mileposts'!$G$14),"Y",IF(AND(H730&gt;='Intersection Mileposts'!$F$15,H730&lt;='Intersection Mileposts'!$G$15),"Y",IF(AND(H730&gt;='Intersection Mileposts'!$F$16,H730&lt;='Intersection Mileposts'!$G$16),"Y",IF(AND(H730&gt;='Intersection Mileposts'!$F$17,H730&lt;='Intersection Mileposts'!$G$17),"Y",IF(AND(H730&gt;='Intersection Mileposts'!$F$18,H730&lt;='Intersection Mileposts'!$G$18),"Y",IF(AND(H730&gt;='Intersection Mileposts'!$F$19,H730&lt;='Intersection Mileposts'!$G$19),"Y",IF(AND(H730&gt;='Intersection Mileposts'!$F$20,H730&lt;='Intersection Mileposts'!$G$20),"Y",IF(AND(H730&gt;='Intersection Mileposts'!$F$21,H730&lt;='Intersection Mileposts'!$G$21),"Y",IF(AND(H730&gt;='Intersection Mileposts'!$F$22,H730&lt;='Intersection Mileposts'!$G$22),"Y",IF(AND(H730&gt;='Intersection Mileposts'!$F$23,H730&lt;='Intersection Mileposts'!$G$23),"Y",IF(AND(H730&gt;='Intersection Mileposts'!$F$24,H730&lt;='Intersection Mileposts'!$G$24),"Y",IF(AND(H730&gt;='Intersection Mileposts'!$F$25,H730&lt;='Intersection Mileposts'!$G$25),"Y",IF(AND(H730&gt;='Intersection Mileposts'!$F$26,H730&lt;='Intersection Mileposts'!$G$26),"Y",IF(AND(H730&gt;='Intersection Mileposts'!$F$27,H730&lt;='Intersection Mileposts'!$G$27),"Y",IF(AND(H730&gt;='Intersection Mileposts'!$F$28,H730&lt;='Intersection Mileposts'!$G$28),"Y",IF(AND(H730&gt;='Intersection Mileposts'!$F$29,H730&lt;='Intersection Mileposts'!$G$29),"Y", IF(AND(H730&gt;='Intersection Mileposts'!$F$30,H730&lt;='Intersection Mileposts'!$G$30),"Y",IF(AND(H730&gt;='Intersection Mileposts'!$F$31,H730&lt;='Intersection Mileposts'!$G$31),"Y",IF(AND(H730&gt;='Intersection Mileposts'!$F$32,H730&lt;='Intersection Mileposts'!$G$32),"Y",IF(AND(H730&gt;='Intersection Mileposts'!$F$33,H730&lt;='Intersection Mileposts'!$G$33),"Y",IF(AND(H730&gt;='Intersection Mileposts'!$F$34,H730&lt;='Intersection Mileposts'!$G$34),"Y",IF(AND(H730&gt;='Intersection Mileposts'!$F$35,H730&lt;='Intersection Mileposts'!$G$35),"Y",IF(AND(H730&gt;='Intersection Mileposts'!$F$36,H730&lt;='Intersection Mileposts'!$G$36),"Y",IF(AND(H730&gt;='Intersection Mileposts'!$F$37,H730&lt;='Intersection Mileposts'!$G$37),"Y",IF(AND(H730&gt;='Intersection Mileposts'!$F$38,H730&lt;='Intersection Mileposts'!$G$38),"Y",IF(AND(H730&gt;='Intersection Mileposts'!$F$39,H730&lt;='Intersection Mileposts'!$G$39),"Y","N"))))))))))))))))))))))))))))))))))))</f>
        <v/>
      </c>
    </row>
    <row r="731" spans="1:46" x14ac:dyDescent="0.3">
      <c r="A731" s="279"/>
      <c r="B731" s="261"/>
      <c r="C731" s="262"/>
      <c r="D731" s="262"/>
      <c r="E731" s="262"/>
      <c r="F731" s="262"/>
      <c r="G731" s="284"/>
      <c r="H731" s="286"/>
      <c r="I731" s="279"/>
      <c r="J731" s="260"/>
      <c r="K731" s="260"/>
      <c r="L731" s="280"/>
      <c r="M731" s="275"/>
      <c r="N731" s="263"/>
      <c r="P731" s="264" t="str">
        <f>IF(R731 = "", "", COUNT($R$4:R731))</f>
        <v/>
      </c>
      <c r="Q731" s="264" t="str">
        <f t="shared" si="93"/>
        <v/>
      </c>
      <c r="R731" s="265" t="str">
        <f t="shared" si="94"/>
        <v/>
      </c>
      <c r="S731" s="266" t="str">
        <f t="shared" si="99"/>
        <v/>
      </c>
      <c r="T731" s="267" t="str">
        <f t="shared" si="95"/>
        <v/>
      </c>
      <c r="U731" s="268" t="str">
        <f t="shared" si="100"/>
        <v/>
      </c>
      <c r="V731" s="269" t="str">
        <f t="shared" si="96"/>
        <v/>
      </c>
      <c r="W731" s="5"/>
      <c r="AR731" s="2" t="str">
        <f t="shared" si="98"/>
        <v/>
      </c>
      <c r="AS731" s="2" t="str">
        <f t="shared" si="97"/>
        <v/>
      </c>
      <c r="AT731" s="2" t="str">
        <f>IF(AR731="","",IF(AND(H731&gt;='Intersection Mileposts'!$F$5,H731&lt;='Intersection Mileposts'!$G$5),"Y",IF(AND(H731&gt;='Intersection Mileposts'!$F$6,H731&lt;='Intersection Mileposts'!$G$6),"Y",IF(AND(H731&gt;='Intersection Mileposts'!$F$7,H731&lt;='Intersection Mileposts'!$G$7),"Y",IF(AND(H731&gt;='Intersection Mileposts'!$F$8,H731&lt;='Intersection Mileposts'!$G$8),"Y",IF(AND(H731&gt;='Intersection Mileposts'!$F$9,H731&lt;='Intersection Mileposts'!$G$9),"Y",IF(AND(H731&gt;='Intersection Mileposts'!$F$10,H731&lt;='Intersection Mileposts'!$G$10),"Y",IF(AND(H731&gt;='Intersection Mileposts'!$F$11,H731&lt;='Intersection Mileposts'!$G$11),"Y",IF(AND(H731&gt;='Intersection Mileposts'!$F$12,H731&lt;='Intersection Mileposts'!$G$12),"Y",IF(AND(H731&gt;='Intersection Mileposts'!$F$13,H731&lt;='Intersection Mileposts'!$G$13),"Y",IF(AND(H731&gt;='Intersection Mileposts'!$F$14,H731&lt;='Intersection Mileposts'!$G$14),"Y",IF(AND(H731&gt;='Intersection Mileposts'!$F$15,H731&lt;='Intersection Mileposts'!$G$15),"Y",IF(AND(H731&gt;='Intersection Mileposts'!$F$16,H731&lt;='Intersection Mileposts'!$G$16),"Y",IF(AND(H731&gt;='Intersection Mileposts'!$F$17,H731&lt;='Intersection Mileposts'!$G$17),"Y",IF(AND(H731&gt;='Intersection Mileposts'!$F$18,H731&lt;='Intersection Mileposts'!$G$18),"Y",IF(AND(H731&gt;='Intersection Mileposts'!$F$19,H731&lt;='Intersection Mileposts'!$G$19),"Y",IF(AND(H731&gt;='Intersection Mileposts'!$F$20,H731&lt;='Intersection Mileposts'!$G$20),"Y",IF(AND(H731&gt;='Intersection Mileposts'!$F$21,H731&lt;='Intersection Mileposts'!$G$21),"Y",IF(AND(H731&gt;='Intersection Mileposts'!$F$22,H731&lt;='Intersection Mileposts'!$G$22),"Y",IF(AND(H731&gt;='Intersection Mileposts'!$F$23,H731&lt;='Intersection Mileposts'!$G$23),"Y",IF(AND(H731&gt;='Intersection Mileposts'!$F$24,H731&lt;='Intersection Mileposts'!$G$24),"Y",IF(AND(H731&gt;='Intersection Mileposts'!$F$25,H731&lt;='Intersection Mileposts'!$G$25),"Y",IF(AND(H731&gt;='Intersection Mileposts'!$F$26,H731&lt;='Intersection Mileposts'!$G$26),"Y",IF(AND(H731&gt;='Intersection Mileposts'!$F$27,H731&lt;='Intersection Mileposts'!$G$27),"Y",IF(AND(H731&gt;='Intersection Mileposts'!$F$28,H731&lt;='Intersection Mileposts'!$G$28),"Y",IF(AND(H731&gt;='Intersection Mileposts'!$F$29,H731&lt;='Intersection Mileposts'!$G$29),"Y", IF(AND(H731&gt;='Intersection Mileposts'!$F$30,H731&lt;='Intersection Mileposts'!$G$30),"Y",IF(AND(H731&gt;='Intersection Mileposts'!$F$31,H731&lt;='Intersection Mileposts'!$G$31),"Y",IF(AND(H731&gt;='Intersection Mileposts'!$F$32,H731&lt;='Intersection Mileposts'!$G$32),"Y",IF(AND(H731&gt;='Intersection Mileposts'!$F$33,H731&lt;='Intersection Mileposts'!$G$33),"Y",IF(AND(H731&gt;='Intersection Mileposts'!$F$34,H731&lt;='Intersection Mileposts'!$G$34),"Y",IF(AND(H731&gt;='Intersection Mileposts'!$F$35,H731&lt;='Intersection Mileposts'!$G$35),"Y",IF(AND(H731&gt;='Intersection Mileposts'!$F$36,H731&lt;='Intersection Mileposts'!$G$36),"Y",IF(AND(H731&gt;='Intersection Mileposts'!$F$37,H731&lt;='Intersection Mileposts'!$G$37),"Y",IF(AND(H731&gt;='Intersection Mileposts'!$F$38,H731&lt;='Intersection Mileposts'!$G$38),"Y",IF(AND(H731&gt;='Intersection Mileposts'!$F$39,H731&lt;='Intersection Mileposts'!$G$39),"Y","N"))))))))))))))))))))))))))))))))))))</f>
        <v/>
      </c>
    </row>
    <row r="732" spans="1:46" x14ac:dyDescent="0.3">
      <c r="A732" s="279"/>
      <c r="B732" s="261"/>
      <c r="C732" s="262"/>
      <c r="D732" s="262"/>
      <c r="E732" s="262"/>
      <c r="F732" s="262"/>
      <c r="G732" s="284"/>
      <c r="H732" s="286"/>
      <c r="I732" s="279"/>
      <c r="J732" s="260"/>
      <c r="K732" s="260"/>
      <c r="L732" s="280"/>
      <c r="M732" s="275"/>
      <c r="N732" s="263"/>
      <c r="P732" s="264" t="str">
        <f>IF(R732 = "", "", COUNT($R$4:R732))</f>
        <v/>
      </c>
      <c r="Q732" s="264" t="str">
        <f t="shared" si="93"/>
        <v/>
      </c>
      <c r="R732" s="265" t="str">
        <f t="shared" si="94"/>
        <v/>
      </c>
      <c r="S732" s="266" t="str">
        <f t="shared" si="99"/>
        <v/>
      </c>
      <c r="T732" s="267" t="str">
        <f t="shared" si="95"/>
        <v/>
      </c>
      <c r="U732" s="268" t="str">
        <f t="shared" si="100"/>
        <v/>
      </c>
      <c r="V732" s="269" t="str">
        <f t="shared" si="96"/>
        <v/>
      </c>
      <c r="W732" s="5"/>
      <c r="AR732" s="2" t="str">
        <f t="shared" si="98"/>
        <v/>
      </c>
      <c r="AS732" s="2" t="str">
        <f t="shared" si="97"/>
        <v/>
      </c>
      <c r="AT732" s="2" t="str">
        <f>IF(AR732="","",IF(AND(H732&gt;='Intersection Mileposts'!$F$5,H732&lt;='Intersection Mileposts'!$G$5),"Y",IF(AND(H732&gt;='Intersection Mileposts'!$F$6,H732&lt;='Intersection Mileposts'!$G$6),"Y",IF(AND(H732&gt;='Intersection Mileposts'!$F$7,H732&lt;='Intersection Mileposts'!$G$7),"Y",IF(AND(H732&gt;='Intersection Mileposts'!$F$8,H732&lt;='Intersection Mileposts'!$G$8),"Y",IF(AND(H732&gt;='Intersection Mileposts'!$F$9,H732&lt;='Intersection Mileposts'!$G$9),"Y",IF(AND(H732&gt;='Intersection Mileposts'!$F$10,H732&lt;='Intersection Mileposts'!$G$10),"Y",IF(AND(H732&gt;='Intersection Mileposts'!$F$11,H732&lt;='Intersection Mileposts'!$G$11),"Y",IF(AND(H732&gt;='Intersection Mileposts'!$F$12,H732&lt;='Intersection Mileposts'!$G$12),"Y",IF(AND(H732&gt;='Intersection Mileposts'!$F$13,H732&lt;='Intersection Mileposts'!$G$13),"Y",IF(AND(H732&gt;='Intersection Mileposts'!$F$14,H732&lt;='Intersection Mileposts'!$G$14),"Y",IF(AND(H732&gt;='Intersection Mileposts'!$F$15,H732&lt;='Intersection Mileposts'!$G$15),"Y",IF(AND(H732&gt;='Intersection Mileposts'!$F$16,H732&lt;='Intersection Mileposts'!$G$16),"Y",IF(AND(H732&gt;='Intersection Mileposts'!$F$17,H732&lt;='Intersection Mileposts'!$G$17),"Y",IF(AND(H732&gt;='Intersection Mileposts'!$F$18,H732&lt;='Intersection Mileposts'!$G$18),"Y",IF(AND(H732&gt;='Intersection Mileposts'!$F$19,H732&lt;='Intersection Mileposts'!$G$19),"Y",IF(AND(H732&gt;='Intersection Mileposts'!$F$20,H732&lt;='Intersection Mileposts'!$G$20),"Y",IF(AND(H732&gt;='Intersection Mileposts'!$F$21,H732&lt;='Intersection Mileposts'!$G$21),"Y",IF(AND(H732&gt;='Intersection Mileposts'!$F$22,H732&lt;='Intersection Mileposts'!$G$22),"Y",IF(AND(H732&gt;='Intersection Mileposts'!$F$23,H732&lt;='Intersection Mileposts'!$G$23),"Y",IF(AND(H732&gt;='Intersection Mileposts'!$F$24,H732&lt;='Intersection Mileposts'!$G$24),"Y",IF(AND(H732&gt;='Intersection Mileposts'!$F$25,H732&lt;='Intersection Mileposts'!$G$25),"Y",IF(AND(H732&gt;='Intersection Mileposts'!$F$26,H732&lt;='Intersection Mileposts'!$G$26),"Y",IF(AND(H732&gt;='Intersection Mileposts'!$F$27,H732&lt;='Intersection Mileposts'!$G$27),"Y",IF(AND(H732&gt;='Intersection Mileposts'!$F$28,H732&lt;='Intersection Mileposts'!$G$28),"Y",IF(AND(H732&gt;='Intersection Mileposts'!$F$29,H732&lt;='Intersection Mileposts'!$G$29),"Y", IF(AND(H732&gt;='Intersection Mileposts'!$F$30,H732&lt;='Intersection Mileposts'!$G$30),"Y",IF(AND(H732&gt;='Intersection Mileposts'!$F$31,H732&lt;='Intersection Mileposts'!$G$31),"Y",IF(AND(H732&gt;='Intersection Mileposts'!$F$32,H732&lt;='Intersection Mileposts'!$G$32),"Y",IF(AND(H732&gt;='Intersection Mileposts'!$F$33,H732&lt;='Intersection Mileposts'!$G$33),"Y",IF(AND(H732&gt;='Intersection Mileposts'!$F$34,H732&lt;='Intersection Mileposts'!$G$34),"Y",IF(AND(H732&gt;='Intersection Mileposts'!$F$35,H732&lt;='Intersection Mileposts'!$G$35),"Y",IF(AND(H732&gt;='Intersection Mileposts'!$F$36,H732&lt;='Intersection Mileposts'!$G$36),"Y",IF(AND(H732&gt;='Intersection Mileposts'!$F$37,H732&lt;='Intersection Mileposts'!$G$37),"Y",IF(AND(H732&gt;='Intersection Mileposts'!$F$38,H732&lt;='Intersection Mileposts'!$G$38),"Y",IF(AND(H732&gt;='Intersection Mileposts'!$F$39,H732&lt;='Intersection Mileposts'!$G$39),"Y","N"))))))))))))))))))))))))))))))))))))</f>
        <v/>
      </c>
    </row>
    <row r="733" spans="1:46" x14ac:dyDescent="0.3">
      <c r="A733" s="279"/>
      <c r="B733" s="261"/>
      <c r="C733" s="262"/>
      <c r="D733" s="262"/>
      <c r="E733" s="262"/>
      <c r="F733" s="262"/>
      <c r="G733" s="284"/>
      <c r="H733" s="286"/>
      <c r="I733" s="279"/>
      <c r="J733" s="260"/>
      <c r="K733" s="260"/>
      <c r="L733" s="280"/>
      <c r="M733" s="275"/>
      <c r="N733" s="263"/>
      <c r="P733" s="264" t="str">
        <f>IF(R733 = "", "", COUNT($R$4:R733))</f>
        <v/>
      </c>
      <c r="Q733" s="264" t="str">
        <f t="shared" si="93"/>
        <v/>
      </c>
      <c r="R733" s="265" t="str">
        <f t="shared" si="94"/>
        <v/>
      </c>
      <c r="S733" s="266" t="str">
        <f t="shared" si="99"/>
        <v/>
      </c>
      <c r="T733" s="267" t="str">
        <f t="shared" si="95"/>
        <v/>
      </c>
      <c r="U733" s="268" t="str">
        <f t="shared" si="100"/>
        <v/>
      </c>
      <c r="V733" s="269" t="str">
        <f t="shared" si="96"/>
        <v/>
      </c>
      <c r="W733" s="5"/>
      <c r="AR733" s="2" t="str">
        <f t="shared" si="98"/>
        <v/>
      </c>
      <c r="AS733" s="2" t="str">
        <f t="shared" si="97"/>
        <v/>
      </c>
      <c r="AT733" s="2" t="str">
        <f>IF(AR733="","",IF(AND(H733&gt;='Intersection Mileposts'!$F$5,H733&lt;='Intersection Mileposts'!$G$5),"Y",IF(AND(H733&gt;='Intersection Mileposts'!$F$6,H733&lt;='Intersection Mileposts'!$G$6),"Y",IF(AND(H733&gt;='Intersection Mileposts'!$F$7,H733&lt;='Intersection Mileposts'!$G$7),"Y",IF(AND(H733&gt;='Intersection Mileposts'!$F$8,H733&lt;='Intersection Mileposts'!$G$8),"Y",IF(AND(H733&gt;='Intersection Mileposts'!$F$9,H733&lt;='Intersection Mileposts'!$G$9),"Y",IF(AND(H733&gt;='Intersection Mileposts'!$F$10,H733&lt;='Intersection Mileposts'!$G$10),"Y",IF(AND(H733&gt;='Intersection Mileposts'!$F$11,H733&lt;='Intersection Mileposts'!$G$11),"Y",IF(AND(H733&gt;='Intersection Mileposts'!$F$12,H733&lt;='Intersection Mileposts'!$G$12),"Y",IF(AND(H733&gt;='Intersection Mileposts'!$F$13,H733&lt;='Intersection Mileposts'!$G$13),"Y",IF(AND(H733&gt;='Intersection Mileposts'!$F$14,H733&lt;='Intersection Mileposts'!$G$14),"Y",IF(AND(H733&gt;='Intersection Mileposts'!$F$15,H733&lt;='Intersection Mileposts'!$G$15),"Y",IF(AND(H733&gt;='Intersection Mileposts'!$F$16,H733&lt;='Intersection Mileposts'!$G$16),"Y",IF(AND(H733&gt;='Intersection Mileposts'!$F$17,H733&lt;='Intersection Mileposts'!$G$17),"Y",IF(AND(H733&gt;='Intersection Mileposts'!$F$18,H733&lt;='Intersection Mileposts'!$G$18),"Y",IF(AND(H733&gt;='Intersection Mileposts'!$F$19,H733&lt;='Intersection Mileposts'!$G$19),"Y",IF(AND(H733&gt;='Intersection Mileposts'!$F$20,H733&lt;='Intersection Mileposts'!$G$20),"Y",IF(AND(H733&gt;='Intersection Mileposts'!$F$21,H733&lt;='Intersection Mileposts'!$G$21),"Y",IF(AND(H733&gt;='Intersection Mileposts'!$F$22,H733&lt;='Intersection Mileposts'!$G$22),"Y",IF(AND(H733&gt;='Intersection Mileposts'!$F$23,H733&lt;='Intersection Mileposts'!$G$23),"Y",IF(AND(H733&gt;='Intersection Mileposts'!$F$24,H733&lt;='Intersection Mileposts'!$G$24),"Y",IF(AND(H733&gt;='Intersection Mileposts'!$F$25,H733&lt;='Intersection Mileposts'!$G$25),"Y",IF(AND(H733&gt;='Intersection Mileposts'!$F$26,H733&lt;='Intersection Mileposts'!$G$26),"Y",IF(AND(H733&gt;='Intersection Mileposts'!$F$27,H733&lt;='Intersection Mileposts'!$G$27),"Y",IF(AND(H733&gt;='Intersection Mileposts'!$F$28,H733&lt;='Intersection Mileposts'!$G$28),"Y",IF(AND(H733&gt;='Intersection Mileposts'!$F$29,H733&lt;='Intersection Mileposts'!$G$29),"Y", IF(AND(H733&gt;='Intersection Mileposts'!$F$30,H733&lt;='Intersection Mileposts'!$G$30),"Y",IF(AND(H733&gt;='Intersection Mileposts'!$F$31,H733&lt;='Intersection Mileposts'!$G$31),"Y",IF(AND(H733&gt;='Intersection Mileposts'!$F$32,H733&lt;='Intersection Mileposts'!$G$32),"Y",IF(AND(H733&gt;='Intersection Mileposts'!$F$33,H733&lt;='Intersection Mileposts'!$G$33),"Y",IF(AND(H733&gt;='Intersection Mileposts'!$F$34,H733&lt;='Intersection Mileposts'!$G$34),"Y",IF(AND(H733&gt;='Intersection Mileposts'!$F$35,H733&lt;='Intersection Mileposts'!$G$35),"Y",IF(AND(H733&gt;='Intersection Mileposts'!$F$36,H733&lt;='Intersection Mileposts'!$G$36),"Y",IF(AND(H733&gt;='Intersection Mileposts'!$F$37,H733&lt;='Intersection Mileposts'!$G$37),"Y",IF(AND(H733&gt;='Intersection Mileposts'!$F$38,H733&lt;='Intersection Mileposts'!$G$38),"Y",IF(AND(H733&gt;='Intersection Mileposts'!$F$39,H733&lt;='Intersection Mileposts'!$G$39),"Y","N"))))))))))))))))))))))))))))))))))))</f>
        <v/>
      </c>
    </row>
    <row r="734" spans="1:46" x14ac:dyDescent="0.3">
      <c r="A734" s="279"/>
      <c r="B734" s="261"/>
      <c r="C734" s="262"/>
      <c r="D734" s="262"/>
      <c r="E734" s="262"/>
      <c r="F734" s="262"/>
      <c r="G734" s="284"/>
      <c r="H734" s="286"/>
      <c r="I734" s="279"/>
      <c r="J734" s="260"/>
      <c r="K734" s="260"/>
      <c r="L734" s="280"/>
      <c r="M734" s="275"/>
      <c r="N734" s="263"/>
      <c r="P734" s="264" t="str">
        <f>IF(R734 = "", "", COUNT($R$4:R734))</f>
        <v/>
      </c>
      <c r="Q734" s="264" t="str">
        <f t="shared" si="93"/>
        <v/>
      </c>
      <c r="R734" s="265" t="str">
        <f t="shared" si="94"/>
        <v/>
      </c>
      <c r="S734" s="266" t="str">
        <f t="shared" si="99"/>
        <v/>
      </c>
      <c r="T734" s="267" t="str">
        <f t="shared" si="95"/>
        <v/>
      </c>
      <c r="U734" s="268" t="str">
        <f t="shared" si="100"/>
        <v/>
      </c>
      <c r="V734" s="269" t="str">
        <f t="shared" si="96"/>
        <v/>
      </c>
      <c r="W734" s="5"/>
      <c r="AR734" s="2" t="str">
        <f t="shared" si="98"/>
        <v/>
      </c>
      <c r="AS734" s="2" t="str">
        <f t="shared" si="97"/>
        <v/>
      </c>
      <c r="AT734" s="2" t="str">
        <f>IF(AR734="","",IF(AND(H734&gt;='Intersection Mileposts'!$F$5,H734&lt;='Intersection Mileposts'!$G$5),"Y",IF(AND(H734&gt;='Intersection Mileposts'!$F$6,H734&lt;='Intersection Mileposts'!$G$6),"Y",IF(AND(H734&gt;='Intersection Mileposts'!$F$7,H734&lt;='Intersection Mileposts'!$G$7),"Y",IF(AND(H734&gt;='Intersection Mileposts'!$F$8,H734&lt;='Intersection Mileposts'!$G$8),"Y",IF(AND(H734&gt;='Intersection Mileposts'!$F$9,H734&lt;='Intersection Mileposts'!$G$9),"Y",IF(AND(H734&gt;='Intersection Mileposts'!$F$10,H734&lt;='Intersection Mileposts'!$G$10),"Y",IF(AND(H734&gt;='Intersection Mileposts'!$F$11,H734&lt;='Intersection Mileposts'!$G$11),"Y",IF(AND(H734&gt;='Intersection Mileposts'!$F$12,H734&lt;='Intersection Mileposts'!$G$12),"Y",IF(AND(H734&gt;='Intersection Mileposts'!$F$13,H734&lt;='Intersection Mileposts'!$G$13),"Y",IF(AND(H734&gt;='Intersection Mileposts'!$F$14,H734&lt;='Intersection Mileposts'!$G$14),"Y",IF(AND(H734&gt;='Intersection Mileposts'!$F$15,H734&lt;='Intersection Mileposts'!$G$15),"Y",IF(AND(H734&gt;='Intersection Mileposts'!$F$16,H734&lt;='Intersection Mileposts'!$G$16),"Y",IF(AND(H734&gt;='Intersection Mileposts'!$F$17,H734&lt;='Intersection Mileposts'!$G$17),"Y",IF(AND(H734&gt;='Intersection Mileposts'!$F$18,H734&lt;='Intersection Mileposts'!$G$18),"Y",IF(AND(H734&gt;='Intersection Mileposts'!$F$19,H734&lt;='Intersection Mileposts'!$G$19),"Y",IF(AND(H734&gt;='Intersection Mileposts'!$F$20,H734&lt;='Intersection Mileposts'!$G$20),"Y",IF(AND(H734&gt;='Intersection Mileposts'!$F$21,H734&lt;='Intersection Mileposts'!$G$21),"Y",IF(AND(H734&gt;='Intersection Mileposts'!$F$22,H734&lt;='Intersection Mileposts'!$G$22),"Y",IF(AND(H734&gt;='Intersection Mileposts'!$F$23,H734&lt;='Intersection Mileposts'!$G$23),"Y",IF(AND(H734&gt;='Intersection Mileposts'!$F$24,H734&lt;='Intersection Mileposts'!$G$24),"Y",IF(AND(H734&gt;='Intersection Mileposts'!$F$25,H734&lt;='Intersection Mileposts'!$G$25),"Y",IF(AND(H734&gt;='Intersection Mileposts'!$F$26,H734&lt;='Intersection Mileposts'!$G$26),"Y",IF(AND(H734&gt;='Intersection Mileposts'!$F$27,H734&lt;='Intersection Mileposts'!$G$27),"Y",IF(AND(H734&gt;='Intersection Mileposts'!$F$28,H734&lt;='Intersection Mileposts'!$G$28),"Y",IF(AND(H734&gt;='Intersection Mileposts'!$F$29,H734&lt;='Intersection Mileposts'!$G$29),"Y", IF(AND(H734&gt;='Intersection Mileposts'!$F$30,H734&lt;='Intersection Mileposts'!$G$30),"Y",IF(AND(H734&gt;='Intersection Mileposts'!$F$31,H734&lt;='Intersection Mileposts'!$G$31),"Y",IF(AND(H734&gt;='Intersection Mileposts'!$F$32,H734&lt;='Intersection Mileposts'!$G$32),"Y",IF(AND(H734&gt;='Intersection Mileposts'!$F$33,H734&lt;='Intersection Mileposts'!$G$33),"Y",IF(AND(H734&gt;='Intersection Mileposts'!$F$34,H734&lt;='Intersection Mileposts'!$G$34),"Y",IF(AND(H734&gt;='Intersection Mileposts'!$F$35,H734&lt;='Intersection Mileposts'!$G$35),"Y",IF(AND(H734&gt;='Intersection Mileposts'!$F$36,H734&lt;='Intersection Mileposts'!$G$36),"Y",IF(AND(H734&gt;='Intersection Mileposts'!$F$37,H734&lt;='Intersection Mileposts'!$G$37),"Y",IF(AND(H734&gt;='Intersection Mileposts'!$F$38,H734&lt;='Intersection Mileposts'!$G$38),"Y",IF(AND(H734&gt;='Intersection Mileposts'!$F$39,H734&lt;='Intersection Mileposts'!$G$39),"Y","N"))))))))))))))))))))))))))))))))))))</f>
        <v/>
      </c>
    </row>
    <row r="735" spans="1:46" x14ac:dyDescent="0.3">
      <c r="A735" s="279"/>
      <c r="B735" s="261"/>
      <c r="C735" s="262"/>
      <c r="D735" s="262"/>
      <c r="E735" s="262"/>
      <c r="F735" s="262"/>
      <c r="G735" s="284"/>
      <c r="H735" s="286"/>
      <c r="I735" s="279"/>
      <c r="J735" s="260"/>
      <c r="K735" s="260"/>
      <c r="L735" s="280"/>
      <c r="M735" s="275"/>
      <c r="N735" s="263"/>
      <c r="P735" s="264" t="str">
        <f>IF(R735 = "", "", COUNT($R$4:R735))</f>
        <v/>
      </c>
      <c r="Q735" s="264" t="str">
        <f t="shared" si="93"/>
        <v/>
      </c>
      <c r="R735" s="265" t="str">
        <f t="shared" si="94"/>
        <v/>
      </c>
      <c r="S735" s="266" t="str">
        <f t="shared" si="99"/>
        <v/>
      </c>
      <c r="T735" s="267" t="str">
        <f t="shared" si="95"/>
        <v/>
      </c>
      <c r="U735" s="268" t="str">
        <f t="shared" si="100"/>
        <v/>
      </c>
      <c r="V735" s="269" t="str">
        <f t="shared" si="96"/>
        <v/>
      </c>
      <c r="W735" s="5"/>
      <c r="AR735" s="2" t="str">
        <f t="shared" si="98"/>
        <v/>
      </c>
      <c r="AS735" s="2" t="str">
        <f t="shared" si="97"/>
        <v/>
      </c>
      <c r="AT735" s="2" t="str">
        <f>IF(AR735="","",IF(AND(H735&gt;='Intersection Mileposts'!$F$5,H735&lt;='Intersection Mileposts'!$G$5),"Y",IF(AND(H735&gt;='Intersection Mileposts'!$F$6,H735&lt;='Intersection Mileposts'!$G$6),"Y",IF(AND(H735&gt;='Intersection Mileposts'!$F$7,H735&lt;='Intersection Mileposts'!$G$7),"Y",IF(AND(H735&gt;='Intersection Mileposts'!$F$8,H735&lt;='Intersection Mileposts'!$G$8),"Y",IF(AND(H735&gt;='Intersection Mileposts'!$F$9,H735&lt;='Intersection Mileposts'!$G$9),"Y",IF(AND(H735&gt;='Intersection Mileposts'!$F$10,H735&lt;='Intersection Mileposts'!$G$10),"Y",IF(AND(H735&gt;='Intersection Mileposts'!$F$11,H735&lt;='Intersection Mileposts'!$G$11),"Y",IF(AND(H735&gt;='Intersection Mileposts'!$F$12,H735&lt;='Intersection Mileposts'!$G$12),"Y",IF(AND(H735&gt;='Intersection Mileposts'!$F$13,H735&lt;='Intersection Mileposts'!$G$13),"Y",IF(AND(H735&gt;='Intersection Mileposts'!$F$14,H735&lt;='Intersection Mileposts'!$G$14),"Y",IF(AND(H735&gt;='Intersection Mileposts'!$F$15,H735&lt;='Intersection Mileposts'!$G$15),"Y",IF(AND(H735&gt;='Intersection Mileposts'!$F$16,H735&lt;='Intersection Mileposts'!$G$16),"Y",IF(AND(H735&gt;='Intersection Mileposts'!$F$17,H735&lt;='Intersection Mileposts'!$G$17),"Y",IF(AND(H735&gt;='Intersection Mileposts'!$F$18,H735&lt;='Intersection Mileposts'!$G$18),"Y",IF(AND(H735&gt;='Intersection Mileposts'!$F$19,H735&lt;='Intersection Mileposts'!$G$19),"Y",IF(AND(H735&gt;='Intersection Mileposts'!$F$20,H735&lt;='Intersection Mileposts'!$G$20),"Y",IF(AND(H735&gt;='Intersection Mileposts'!$F$21,H735&lt;='Intersection Mileposts'!$G$21),"Y",IF(AND(H735&gt;='Intersection Mileposts'!$F$22,H735&lt;='Intersection Mileposts'!$G$22),"Y",IF(AND(H735&gt;='Intersection Mileposts'!$F$23,H735&lt;='Intersection Mileposts'!$G$23),"Y",IF(AND(H735&gt;='Intersection Mileposts'!$F$24,H735&lt;='Intersection Mileposts'!$G$24),"Y",IF(AND(H735&gt;='Intersection Mileposts'!$F$25,H735&lt;='Intersection Mileposts'!$G$25),"Y",IF(AND(H735&gt;='Intersection Mileposts'!$F$26,H735&lt;='Intersection Mileposts'!$G$26),"Y",IF(AND(H735&gt;='Intersection Mileposts'!$F$27,H735&lt;='Intersection Mileposts'!$G$27),"Y",IF(AND(H735&gt;='Intersection Mileposts'!$F$28,H735&lt;='Intersection Mileposts'!$G$28),"Y",IF(AND(H735&gt;='Intersection Mileposts'!$F$29,H735&lt;='Intersection Mileposts'!$G$29),"Y", IF(AND(H735&gt;='Intersection Mileposts'!$F$30,H735&lt;='Intersection Mileposts'!$G$30),"Y",IF(AND(H735&gt;='Intersection Mileposts'!$F$31,H735&lt;='Intersection Mileposts'!$G$31),"Y",IF(AND(H735&gt;='Intersection Mileposts'!$F$32,H735&lt;='Intersection Mileposts'!$G$32),"Y",IF(AND(H735&gt;='Intersection Mileposts'!$F$33,H735&lt;='Intersection Mileposts'!$G$33),"Y",IF(AND(H735&gt;='Intersection Mileposts'!$F$34,H735&lt;='Intersection Mileposts'!$G$34),"Y",IF(AND(H735&gt;='Intersection Mileposts'!$F$35,H735&lt;='Intersection Mileposts'!$G$35),"Y",IF(AND(H735&gt;='Intersection Mileposts'!$F$36,H735&lt;='Intersection Mileposts'!$G$36),"Y",IF(AND(H735&gt;='Intersection Mileposts'!$F$37,H735&lt;='Intersection Mileposts'!$G$37),"Y",IF(AND(H735&gt;='Intersection Mileposts'!$F$38,H735&lt;='Intersection Mileposts'!$G$38),"Y",IF(AND(H735&gt;='Intersection Mileposts'!$F$39,H735&lt;='Intersection Mileposts'!$G$39),"Y","N"))))))))))))))))))))))))))))))))))))</f>
        <v/>
      </c>
    </row>
    <row r="736" spans="1:46" x14ac:dyDescent="0.3">
      <c r="A736" s="279"/>
      <c r="B736" s="261"/>
      <c r="C736" s="262"/>
      <c r="D736" s="262"/>
      <c r="E736" s="262"/>
      <c r="F736" s="262"/>
      <c r="G736" s="284"/>
      <c r="H736" s="286"/>
      <c r="I736" s="279"/>
      <c r="J736" s="260"/>
      <c r="K736" s="260"/>
      <c r="L736" s="280"/>
      <c r="M736" s="275"/>
      <c r="N736" s="263"/>
      <c r="P736" s="264" t="str">
        <f>IF(R736 = "", "", COUNT($R$4:R736))</f>
        <v/>
      </c>
      <c r="Q736" s="264" t="str">
        <f t="shared" si="93"/>
        <v/>
      </c>
      <c r="R736" s="265" t="str">
        <f t="shared" si="94"/>
        <v/>
      </c>
      <c r="S736" s="266" t="str">
        <f t="shared" si="99"/>
        <v/>
      </c>
      <c r="T736" s="267" t="str">
        <f t="shared" si="95"/>
        <v/>
      </c>
      <c r="U736" s="268" t="str">
        <f t="shared" si="100"/>
        <v/>
      </c>
      <c r="V736" s="269" t="str">
        <f t="shared" si="96"/>
        <v/>
      </c>
      <c r="W736" s="5"/>
      <c r="AR736" s="2" t="str">
        <f t="shared" si="98"/>
        <v/>
      </c>
      <c r="AS736" s="2" t="str">
        <f t="shared" si="97"/>
        <v/>
      </c>
      <c r="AT736" s="2" t="str">
        <f>IF(AR736="","",IF(AND(H736&gt;='Intersection Mileposts'!$F$5,H736&lt;='Intersection Mileposts'!$G$5),"Y",IF(AND(H736&gt;='Intersection Mileposts'!$F$6,H736&lt;='Intersection Mileposts'!$G$6),"Y",IF(AND(H736&gt;='Intersection Mileposts'!$F$7,H736&lt;='Intersection Mileposts'!$G$7),"Y",IF(AND(H736&gt;='Intersection Mileposts'!$F$8,H736&lt;='Intersection Mileposts'!$G$8),"Y",IF(AND(H736&gt;='Intersection Mileposts'!$F$9,H736&lt;='Intersection Mileposts'!$G$9),"Y",IF(AND(H736&gt;='Intersection Mileposts'!$F$10,H736&lt;='Intersection Mileposts'!$G$10),"Y",IF(AND(H736&gt;='Intersection Mileposts'!$F$11,H736&lt;='Intersection Mileposts'!$G$11),"Y",IF(AND(H736&gt;='Intersection Mileposts'!$F$12,H736&lt;='Intersection Mileposts'!$G$12),"Y",IF(AND(H736&gt;='Intersection Mileposts'!$F$13,H736&lt;='Intersection Mileposts'!$G$13),"Y",IF(AND(H736&gt;='Intersection Mileposts'!$F$14,H736&lt;='Intersection Mileposts'!$G$14),"Y",IF(AND(H736&gt;='Intersection Mileposts'!$F$15,H736&lt;='Intersection Mileposts'!$G$15),"Y",IF(AND(H736&gt;='Intersection Mileposts'!$F$16,H736&lt;='Intersection Mileposts'!$G$16),"Y",IF(AND(H736&gt;='Intersection Mileposts'!$F$17,H736&lt;='Intersection Mileposts'!$G$17),"Y",IF(AND(H736&gt;='Intersection Mileposts'!$F$18,H736&lt;='Intersection Mileposts'!$G$18),"Y",IF(AND(H736&gt;='Intersection Mileposts'!$F$19,H736&lt;='Intersection Mileposts'!$G$19),"Y",IF(AND(H736&gt;='Intersection Mileposts'!$F$20,H736&lt;='Intersection Mileposts'!$G$20),"Y",IF(AND(H736&gt;='Intersection Mileposts'!$F$21,H736&lt;='Intersection Mileposts'!$G$21),"Y",IF(AND(H736&gt;='Intersection Mileposts'!$F$22,H736&lt;='Intersection Mileposts'!$G$22),"Y",IF(AND(H736&gt;='Intersection Mileposts'!$F$23,H736&lt;='Intersection Mileposts'!$G$23),"Y",IF(AND(H736&gt;='Intersection Mileposts'!$F$24,H736&lt;='Intersection Mileposts'!$G$24),"Y",IF(AND(H736&gt;='Intersection Mileposts'!$F$25,H736&lt;='Intersection Mileposts'!$G$25),"Y",IF(AND(H736&gt;='Intersection Mileposts'!$F$26,H736&lt;='Intersection Mileposts'!$G$26),"Y",IF(AND(H736&gt;='Intersection Mileposts'!$F$27,H736&lt;='Intersection Mileposts'!$G$27),"Y",IF(AND(H736&gt;='Intersection Mileposts'!$F$28,H736&lt;='Intersection Mileposts'!$G$28),"Y",IF(AND(H736&gt;='Intersection Mileposts'!$F$29,H736&lt;='Intersection Mileposts'!$G$29),"Y", IF(AND(H736&gt;='Intersection Mileposts'!$F$30,H736&lt;='Intersection Mileposts'!$G$30),"Y",IF(AND(H736&gt;='Intersection Mileposts'!$F$31,H736&lt;='Intersection Mileposts'!$G$31),"Y",IF(AND(H736&gt;='Intersection Mileposts'!$F$32,H736&lt;='Intersection Mileposts'!$G$32),"Y",IF(AND(H736&gt;='Intersection Mileposts'!$F$33,H736&lt;='Intersection Mileposts'!$G$33),"Y",IF(AND(H736&gt;='Intersection Mileposts'!$F$34,H736&lt;='Intersection Mileposts'!$G$34),"Y",IF(AND(H736&gt;='Intersection Mileposts'!$F$35,H736&lt;='Intersection Mileposts'!$G$35),"Y",IF(AND(H736&gt;='Intersection Mileposts'!$F$36,H736&lt;='Intersection Mileposts'!$G$36),"Y",IF(AND(H736&gt;='Intersection Mileposts'!$F$37,H736&lt;='Intersection Mileposts'!$G$37),"Y",IF(AND(H736&gt;='Intersection Mileposts'!$F$38,H736&lt;='Intersection Mileposts'!$G$38),"Y",IF(AND(H736&gt;='Intersection Mileposts'!$F$39,H736&lt;='Intersection Mileposts'!$G$39),"Y","N"))))))))))))))))))))))))))))))))))))</f>
        <v/>
      </c>
    </row>
    <row r="737" spans="1:46" x14ac:dyDescent="0.3">
      <c r="A737" s="279"/>
      <c r="B737" s="261"/>
      <c r="C737" s="262"/>
      <c r="D737" s="262"/>
      <c r="E737" s="262"/>
      <c r="F737" s="262"/>
      <c r="G737" s="284"/>
      <c r="H737" s="286"/>
      <c r="I737" s="279"/>
      <c r="J737" s="260"/>
      <c r="K737" s="260"/>
      <c r="L737" s="280"/>
      <c r="M737" s="275"/>
      <c r="N737" s="263"/>
      <c r="P737" s="264" t="str">
        <f>IF(R737 = "", "", COUNT($R$4:R737))</f>
        <v/>
      </c>
      <c r="Q737" s="264" t="str">
        <f t="shared" si="93"/>
        <v/>
      </c>
      <c r="R737" s="265" t="str">
        <f t="shared" si="94"/>
        <v/>
      </c>
      <c r="S737" s="266" t="str">
        <f t="shared" si="99"/>
        <v/>
      </c>
      <c r="T737" s="267" t="str">
        <f t="shared" si="95"/>
        <v/>
      </c>
      <c r="U737" s="268" t="str">
        <f t="shared" si="100"/>
        <v/>
      </c>
      <c r="V737" s="269" t="str">
        <f t="shared" si="96"/>
        <v/>
      </c>
      <c r="W737" s="5"/>
      <c r="AR737" s="2" t="str">
        <f t="shared" si="98"/>
        <v/>
      </c>
      <c r="AS737" s="2" t="str">
        <f t="shared" si="97"/>
        <v/>
      </c>
      <c r="AT737" s="2" t="str">
        <f>IF(AR737="","",IF(AND(H737&gt;='Intersection Mileposts'!$F$5,H737&lt;='Intersection Mileposts'!$G$5),"Y",IF(AND(H737&gt;='Intersection Mileposts'!$F$6,H737&lt;='Intersection Mileposts'!$G$6),"Y",IF(AND(H737&gt;='Intersection Mileposts'!$F$7,H737&lt;='Intersection Mileposts'!$G$7),"Y",IF(AND(H737&gt;='Intersection Mileposts'!$F$8,H737&lt;='Intersection Mileposts'!$G$8),"Y",IF(AND(H737&gt;='Intersection Mileposts'!$F$9,H737&lt;='Intersection Mileposts'!$G$9),"Y",IF(AND(H737&gt;='Intersection Mileposts'!$F$10,H737&lt;='Intersection Mileposts'!$G$10),"Y",IF(AND(H737&gt;='Intersection Mileposts'!$F$11,H737&lt;='Intersection Mileposts'!$G$11),"Y",IF(AND(H737&gt;='Intersection Mileposts'!$F$12,H737&lt;='Intersection Mileposts'!$G$12),"Y",IF(AND(H737&gt;='Intersection Mileposts'!$F$13,H737&lt;='Intersection Mileposts'!$G$13),"Y",IF(AND(H737&gt;='Intersection Mileposts'!$F$14,H737&lt;='Intersection Mileposts'!$G$14),"Y",IF(AND(H737&gt;='Intersection Mileposts'!$F$15,H737&lt;='Intersection Mileposts'!$G$15),"Y",IF(AND(H737&gt;='Intersection Mileposts'!$F$16,H737&lt;='Intersection Mileposts'!$G$16),"Y",IF(AND(H737&gt;='Intersection Mileposts'!$F$17,H737&lt;='Intersection Mileposts'!$G$17),"Y",IF(AND(H737&gt;='Intersection Mileposts'!$F$18,H737&lt;='Intersection Mileposts'!$G$18),"Y",IF(AND(H737&gt;='Intersection Mileposts'!$F$19,H737&lt;='Intersection Mileposts'!$G$19),"Y",IF(AND(H737&gt;='Intersection Mileposts'!$F$20,H737&lt;='Intersection Mileposts'!$G$20),"Y",IF(AND(H737&gt;='Intersection Mileposts'!$F$21,H737&lt;='Intersection Mileposts'!$G$21),"Y",IF(AND(H737&gt;='Intersection Mileposts'!$F$22,H737&lt;='Intersection Mileposts'!$G$22),"Y",IF(AND(H737&gt;='Intersection Mileposts'!$F$23,H737&lt;='Intersection Mileposts'!$G$23),"Y",IF(AND(H737&gt;='Intersection Mileposts'!$F$24,H737&lt;='Intersection Mileposts'!$G$24),"Y",IF(AND(H737&gt;='Intersection Mileposts'!$F$25,H737&lt;='Intersection Mileposts'!$G$25),"Y",IF(AND(H737&gt;='Intersection Mileposts'!$F$26,H737&lt;='Intersection Mileposts'!$G$26),"Y",IF(AND(H737&gt;='Intersection Mileposts'!$F$27,H737&lt;='Intersection Mileposts'!$G$27),"Y",IF(AND(H737&gt;='Intersection Mileposts'!$F$28,H737&lt;='Intersection Mileposts'!$G$28),"Y",IF(AND(H737&gt;='Intersection Mileposts'!$F$29,H737&lt;='Intersection Mileposts'!$G$29),"Y", IF(AND(H737&gt;='Intersection Mileposts'!$F$30,H737&lt;='Intersection Mileposts'!$G$30),"Y",IF(AND(H737&gt;='Intersection Mileposts'!$F$31,H737&lt;='Intersection Mileposts'!$G$31),"Y",IF(AND(H737&gt;='Intersection Mileposts'!$F$32,H737&lt;='Intersection Mileposts'!$G$32),"Y",IF(AND(H737&gt;='Intersection Mileposts'!$F$33,H737&lt;='Intersection Mileposts'!$G$33),"Y",IF(AND(H737&gt;='Intersection Mileposts'!$F$34,H737&lt;='Intersection Mileposts'!$G$34),"Y",IF(AND(H737&gt;='Intersection Mileposts'!$F$35,H737&lt;='Intersection Mileposts'!$G$35),"Y",IF(AND(H737&gt;='Intersection Mileposts'!$F$36,H737&lt;='Intersection Mileposts'!$G$36),"Y",IF(AND(H737&gt;='Intersection Mileposts'!$F$37,H737&lt;='Intersection Mileposts'!$G$37),"Y",IF(AND(H737&gt;='Intersection Mileposts'!$F$38,H737&lt;='Intersection Mileposts'!$G$38),"Y",IF(AND(H737&gt;='Intersection Mileposts'!$F$39,H737&lt;='Intersection Mileposts'!$G$39),"Y","N"))))))))))))))))))))))))))))))))))))</f>
        <v/>
      </c>
    </row>
    <row r="738" spans="1:46" x14ac:dyDescent="0.3">
      <c r="A738" s="279"/>
      <c r="B738" s="261"/>
      <c r="C738" s="262"/>
      <c r="D738" s="262"/>
      <c r="E738" s="262"/>
      <c r="F738" s="262"/>
      <c r="G738" s="284"/>
      <c r="H738" s="286"/>
      <c r="I738" s="279"/>
      <c r="J738" s="260"/>
      <c r="K738" s="260"/>
      <c r="L738" s="280"/>
      <c r="M738" s="275"/>
      <c r="N738" s="263"/>
      <c r="P738" s="264" t="str">
        <f>IF(R738 = "", "", COUNT($R$4:R738))</f>
        <v/>
      </c>
      <c r="Q738" s="264" t="str">
        <f t="shared" si="93"/>
        <v/>
      </c>
      <c r="R738" s="265" t="str">
        <f t="shared" si="94"/>
        <v/>
      </c>
      <c r="S738" s="266" t="str">
        <f t="shared" si="99"/>
        <v/>
      </c>
      <c r="T738" s="267" t="str">
        <f t="shared" si="95"/>
        <v/>
      </c>
      <c r="U738" s="268" t="str">
        <f t="shared" si="100"/>
        <v/>
      </c>
      <c r="V738" s="269" t="str">
        <f t="shared" si="96"/>
        <v/>
      </c>
      <c r="W738" s="5"/>
      <c r="AR738" s="2" t="str">
        <f t="shared" si="98"/>
        <v/>
      </c>
      <c r="AS738" s="2" t="str">
        <f t="shared" si="97"/>
        <v/>
      </c>
      <c r="AT738" s="2" t="str">
        <f>IF(AR738="","",IF(AND(H738&gt;='Intersection Mileposts'!$F$5,H738&lt;='Intersection Mileposts'!$G$5),"Y",IF(AND(H738&gt;='Intersection Mileposts'!$F$6,H738&lt;='Intersection Mileposts'!$G$6),"Y",IF(AND(H738&gt;='Intersection Mileposts'!$F$7,H738&lt;='Intersection Mileposts'!$G$7),"Y",IF(AND(H738&gt;='Intersection Mileposts'!$F$8,H738&lt;='Intersection Mileposts'!$G$8),"Y",IF(AND(H738&gt;='Intersection Mileposts'!$F$9,H738&lt;='Intersection Mileposts'!$G$9),"Y",IF(AND(H738&gt;='Intersection Mileposts'!$F$10,H738&lt;='Intersection Mileposts'!$G$10),"Y",IF(AND(H738&gt;='Intersection Mileposts'!$F$11,H738&lt;='Intersection Mileposts'!$G$11),"Y",IF(AND(H738&gt;='Intersection Mileposts'!$F$12,H738&lt;='Intersection Mileposts'!$G$12),"Y",IF(AND(H738&gt;='Intersection Mileposts'!$F$13,H738&lt;='Intersection Mileposts'!$G$13),"Y",IF(AND(H738&gt;='Intersection Mileposts'!$F$14,H738&lt;='Intersection Mileposts'!$G$14),"Y",IF(AND(H738&gt;='Intersection Mileposts'!$F$15,H738&lt;='Intersection Mileposts'!$G$15),"Y",IF(AND(H738&gt;='Intersection Mileposts'!$F$16,H738&lt;='Intersection Mileposts'!$G$16),"Y",IF(AND(H738&gt;='Intersection Mileposts'!$F$17,H738&lt;='Intersection Mileposts'!$G$17),"Y",IF(AND(H738&gt;='Intersection Mileposts'!$F$18,H738&lt;='Intersection Mileposts'!$G$18),"Y",IF(AND(H738&gt;='Intersection Mileposts'!$F$19,H738&lt;='Intersection Mileposts'!$G$19),"Y",IF(AND(H738&gt;='Intersection Mileposts'!$F$20,H738&lt;='Intersection Mileposts'!$G$20),"Y",IF(AND(H738&gt;='Intersection Mileposts'!$F$21,H738&lt;='Intersection Mileposts'!$G$21),"Y",IF(AND(H738&gt;='Intersection Mileposts'!$F$22,H738&lt;='Intersection Mileposts'!$G$22),"Y",IF(AND(H738&gt;='Intersection Mileposts'!$F$23,H738&lt;='Intersection Mileposts'!$G$23),"Y",IF(AND(H738&gt;='Intersection Mileposts'!$F$24,H738&lt;='Intersection Mileposts'!$G$24),"Y",IF(AND(H738&gt;='Intersection Mileposts'!$F$25,H738&lt;='Intersection Mileposts'!$G$25),"Y",IF(AND(H738&gt;='Intersection Mileposts'!$F$26,H738&lt;='Intersection Mileposts'!$G$26),"Y",IF(AND(H738&gt;='Intersection Mileposts'!$F$27,H738&lt;='Intersection Mileposts'!$G$27),"Y",IF(AND(H738&gt;='Intersection Mileposts'!$F$28,H738&lt;='Intersection Mileposts'!$G$28),"Y",IF(AND(H738&gt;='Intersection Mileposts'!$F$29,H738&lt;='Intersection Mileposts'!$G$29),"Y", IF(AND(H738&gt;='Intersection Mileposts'!$F$30,H738&lt;='Intersection Mileposts'!$G$30),"Y",IF(AND(H738&gt;='Intersection Mileposts'!$F$31,H738&lt;='Intersection Mileposts'!$G$31),"Y",IF(AND(H738&gt;='Intersection Mileposts'!$F$32,H738&lt;='Intersection Mileposts'!$G$32),"Y",IF(AND(H738&gt;='Intersection Mileposts'!$F$33,H738&lt;='Intersection Mileposts'!$G$33),"Y",IF(AND(H738&gt;='Intersection Mileposts'!$F$34,H738&lt;='Intersection Mileposts'!$G$34),"Y",IF(AND(H738&gt;='Intersection Mileposts'!$F$35,H738&lt;='Intersection Mileposts'!$G$35),"Y",IF(AND(H738&gt;='Intersection Mileposts'!$F$36,H738&lt;='Intersection Mileposts'!$G$36),"Y",IF(AND(H738&gt;='Intersection Mileposts'!$F$37,H738&lt;='Intersection Mileposts'!$G$37),"Y",IF(AND(H738&gt;='Intersection Mileposts'!$F$38,H738&lt;='Intersection Mileposts'!$G$38),"Y",IF(AND(H738&gt;='Intersection Mileposts'!$F$39,H738&lt;='Intersection Mileposts'!$G$39),"Y","N"))))))))))))))))))))))))))))))))))))</f>
        <v/>
      </c>
    </row>
    <row r="739" spans="1:46" x14ac:dyDescent="0.3">
      <c r="A739" s="279"/>
      <c r="B739" s="261"/>
      <c r="C739" s="262"/>
      <c r="D739" s="262"/>
      <c r="E739" s="262"/>
      <c r="F739" s="262"/>
      <c r="G739" s="284"/>
      <c r="H739" s="286"/>
      <c r="I739" s="279"/>
      <c r="J739" s="260"/>
      <c r="K739" s="260"/>
      <c r="L739" s="280"/>
      <c r="M739" s="275"/>
      <c r="N739" s="263"/>
      <c r="P739" s="264" t="str">
        <f>IF(R739 = "", "", COUNT($R$4:R739))</f>
        <v/>
      </c>
      <c r="Q739" s="264" t="str">
        <f t="shared" si="93"/>
        <v/>
      </c>
      <c r="R739" s="265" t="str">
        <f t="shared" si="94"/>
        <v/>
      </c>
      <c r="S739" s="266" t="str">
        <f t="shared" si="99"/>
        <v/>
      </c>
      <c r="T739" s="267" t="str">
        <f t="shared" si="95"/>
        <v/>
      </c>
      <c r="U739" s="268" t="str">
        <f t="shared" si="100"/>
        <v/>
      </c>
      <c r="V739" s="269" t="str">
        <f t="shared" si="96"/>
        <v/>
      </c>
      <c r="W739" s="5"/>
      <c r="AR739" s="2" t="str">
        <f t="shared" si="98"/>
        <v/>
      </c>
      <c r="AS739" s="2" t="str">
        <f t="shared" si="97"/>
        <v/>
      </c>
      <c r="AT739" s="2" t="str">
        <f>IF(AR739="","",IF(AND(H739&gt;='Intersection Mileposts'!$F$5,H739&lt;='Intersection Mileposts'!$G$5),"Y",IF(AND(H739&gt;='Intersection Mileposts'!$F$6,H739&lt;='Intersection Mileposts'!$G$6),"Y",IF(AND(H739&gt;='Intersection Mileposts'!$F$7,H739&lt;='Intersection Mileposts'!$G$7),"Y",IF(AND(H739&gt;='Intersection Mileposts'!$F$8,H739&lt;='Intersection Mileposts'!$G$8),"Y",IF(AND(H739&gt;='Intersection Mileposts'!$F$9,H739&lt;='Intersection Mileposts'!$G$9),"Y",IF(AND(H739&gt;='Intersection Mileposts'!$F$10,H739&lt;='Intersection Mileposts'!$G$10),"Y",IF(AND(H739&gt;='Intersection Mileposts'!$F$11,H739&lt;='Intersection Mileposts'!$G$11),"Y",IF(AND(H739&gt;='Intersection Mileposts'!$F$12,H739&lt;='Intersection Mileposts'!$G$12),"Y",IF(AND(H739&gt;='Intersection Mileposts'!$F$13,H739&lt;='Intersection Mileposts'!$G$13),"Y",IF(AND(H739&gt;='Intersection Mileposts'!$F$14,H739&lt;='Intersection Mileposts'!$G$14),"Y",IF(AND(H739&gt;='Intersection Mileposts'!$F$15,H739&lt;='Intersection Mileposts'!$G$15),"Y",IF(AND(H739&gt;='Intersection Mileposts'!$F$16,H739&lt;='Intersection Mileposts'!$G$16),"Y",IF(AND(H739&gt;='Intersection Mileposts'!$F$17,H739&lt;='Intersection Mileposts'!$G$17),"Y",IF(AND(H739&gt;='Intersection Mileposts'!$F$18,H739&lt;='Intersection Mileposts'!$G$18),"Y",IF(AND(H739&gt;='Intersection Mileposts'!$F$19,H739&lt;='Intersection Mileposts'!$G$19),"Y",IF(AND(H739&gt;='Intersection Mileposts'!$F$20,H739&lt;='Intersection Mileposts'!$G$20),"Y",IF(AND(H739&gt;='Intersection Mileposts'!$F$21,H739&lt;='Intersection Mileposts'!$G$21),"Y",IF(AND(H739&gt;='Intersection Mileposts'!$F$22,H739&lt;='Intersection Mileposts'!$G$22),"Y",IF(AND(H739&gt;='Intersection Mileposts'!$F$23,H739&lt;='Intersection Mileposts'!$G$23),"Y",IF(AND(H739&gt;='Intersection Mileposts'!$F$24,H739&lt;='Intersection Mileposts'!$G$24),"Y",IF(AND(H739&gt;='Intersection Mileposts'!$F$25,H739&lt;='Intersection Mileposts'!$G$25),"Y",IF(AND(H739&gt;='Intersection Mileposts'!$F$26,H739&lt;='Intersection Mileposts'!$G$26),"Y",IF(AND(H739&gt;='Intersection Mileposts'!$F$27,H739&lt;='Intersection Mileposts'!$G$27),"Y",IF(AND(H739&gt;='Intersection Mileposts'!$F$28,H739&lt;='Intersection Mileposts'!$G$28),"Y",IF(AND(H739&gt;='Intersection Mileposts'!$F$29,H739&lt;='Intersection Mileposts'!$G$29),"Y", IF(AND(H739&gt;='Intersection Mileposts'!$F$30,H739&lt;='Intersection Mileposts'!$G$30),"Y",IF(AND(H739&gt;='Intersection Mileposts'!$F$31,H739&lt;='Intersection Mileposts'!$G$31),"Y",IF(AND(H739&gt;='Intersection Mileposts'!$F$32,H739&lt;='Intersection Mileposts'!$G$32),"Y",IF(AND(H739&gt;='Intersection Mileposts'!$F$33,H739&lt;='Intersection Mileposts'!$G$33),"Y",IF(AND(H739&gt;='Intersection Mileposts'!$F$34,H739&lt;='Intersection Mileposts'!$G$34),"Y",IF(AND(H739&gt;='Intersection Mileposts'!$F$35,H739&lt;='Intersection Mileposts'!$G$35),"Y",IF(AND(H739&gt;='Intersection Mileposts'!$F$36,H739&lt;='Intersection Mileposts'!$G$36),"Y",IF(AND(H739&gt;='Intersection Mileposts'!$F$37,H739&lt;='Intersection Mileposts'!$G$37),"Y",IF(AND(H739&gt;='Intersection Mileposts'!$F$38,H739&lt;='Intersection Mileposts'!$G$38),"Y",IF(AND(H739&gt;='Intersection Mileposts'!$F$39,H739&lt;='Intersection Mileposts'!$G$39),"Y","N"))))))))))))))))))))))))))))))))))))</f>
        <v/>
      </c>
    </row>
    <row r="740" spans="1:46" x14ac:dyDescent="0.3">
      <c r="A740" s="279"/>
      <c r="B740" s="261"/>
      <c r="C740" s="262"/>
      <c r="D740" s="262"/>
      <c r="E740" s="262"/>
      <c r="F740" s="262"/>
      <c r="G740" s="284"/>
      <c r="H740" s="286"/>
      <c r="I740" s="279"/>
      <c r="J740" s="260"/>
      <c r="K740" s="260"/>
      <c r="L740" s="280"/>
      <c r="M740" s="275"/>
      <c r="N740" s="263"/>
      <c r="P740" s="264" t="str">
        <f>IF(R740 = "", "", COUNT($R$4:R740))</f>
        <v/>
      </c>
      <c r="Q740" s="264" t="str">
        <f t="shared" si="93"/>
        <v/>
      </c>
      <c r="R740" s="265" t="str">
        <f t="shared" si="94"/>
        <v/>
      </c>
      <c r="S740" s="266" t="str">
        <f t="shared" si="99"/>
        <v/>
      </c>
      <c r="T740" s="267" t="str">
        <f t="shared" si="95"/>
        <v/>
      </c>
      <c r="U740" s="268" t="str">
        <f t="shared" si="100"/>
        <v/>
      </c>
      <c r="V740" s="269" t="str">
        <f t="shared" si="96"/>
        <v/>
      </c>
      <c r="W740" s="5"/>
      <c r="AR740" s="2" t="str">
        <f t="shared" si="98"/>
        <v/>
      </c>
      <c r="AS740" s="2" t="str">
        <f t="shared" si="97"/>
        <v/>
      </c>
      <c r="AT740" s="2" t="str">
        <f>IF(AR740="","",IF(AND(H740&gt;='Intersection Mileposts'!$F$5,H740&lt;='Intersection Mileposts'!$G$5),"Y",IF(AND(H740&gt;='Intersection Mileposts'!$F$6,H740&lt;='Intersection Mileposts'!$G$6),"Y",IF(AND(H740&gt;='Intersection Mileposts'!$F$7,H740&lt;='Intersection Mileposts'!$G$7),"Y",IF(AND(H740&gt;='Intersection Mileposts'!$F$8,H740&lt;='Intersection Mileposts'!$G$8),"Y",IF(AND(H740&gt;='Intersection Mileposts'!$F$9,H740&lt;='Intersection Mileposts'!$G$9),"Y",IF(AND(H740&gt;='Intersection Mileposts'!$F$10,H740&lt;='Intersection Mileposts'!$G$10),"Y",IF(AND(H740&gt;='Intersection Mileposts'!$F$11,H740&lt;='Intersection Mileposts'!$G$11),"Y",IF(AND(H740&gt;='Intersection Mileposts'!$F$12,H740&lt;='Intersection Mileposts'!$G$12),"Y",IF(AND(H740&gt;='Intersection Mileposts'!$F$13,H740&lt;='Intersection Mileposts'!$G$13),"Y",IF(AND(H740&gt;='Intersection Mileposts'!$F$14,H740&lt;='Intersection Mileposts'!$G$14),"Y",IF(AND(H740&gt;='Intersection Mileposts'!$F$15,H740&lt;='Intersection Mileposts'!$G$15),"Y",IF(AND(H740&gt;='Intersection Mileposts'!$F$16,H740&lt;='Intersection Mileposts'!$G$16),"Y",IF(AND(H740&gt;='Intersection Mileposts'!$F$17,H740&lt;='Intersection Mileposts'!$G$17),"Y",IF(AND(H740&gt;='Intersection Mileposts'!$F$18,H740&lt;='Intersection Mileposts'!$G$18),"Y",IF(AND(H740&gt;='Intersection Mileposts'!$F$19,H740&lt;='Intersection Mileposts'!$G$19),"Y",IF(AND(H740&gt;='Intersection Mileposts'!$F$20,H740&lt;='Intersection Mileposts'!$G$20),"Y",IF(AND(H740&gt;='Intersection Mileposts'!$F$21,H740&lt;='Intersection Mileposts'!$G$21),"Y",IF(AND(H740&gt;='Intersection Mileposts'!$F$22,H740&lt;='Intersection Mileposts'!$G$22),"Y",IF(AND(H740&gt;='Intersection Mileposts'!$F$23,H740&lt;='Intersection Mileposts'!$G$23),"Y",IF(AND(H740&gt;='Intersection Mileposts'!$F$24,H740&lt;='Intersection Mileposts'!$G$24),"Y",IF(AND(H740&gt;='Intersection Mileposts'!$F$25,H740&lt;='Intersection Mileposts'!$G$25),"Y",IF(AND(H740&gt;='Intersection Mileposts'!$F$26,H740&lt;='Intersection Mileposts'!$G$26),"Y",IF(AND(H740&gt;='Intersection Mileposts'!$F$27,H740&lt;='Intersection Mileposts'!$G$27),"Y",IF(AND(H740&gt;='Intersection Mileposts'!$F$28,H740&lt;='Intersection Mileposts'!$G$28),"Y",IF(AND(H740&gt;='Intersection Mileposts'!$F$29,H740&lt;='Intersection Mileposts'!$G$29),"Y", IF(AND(H740&gt;='Intersection Mileposts'!$F$30,H740&lt;='Intersection Mileposts'!$G$30),"Y",IF(AND(H740&gt;='Intersection Mileposts'!$F$31,H740&lt;='Intersection Mileposts'!$G$31),"Y",IF(AND(H740&gt;='Intersection Mileposts'!$F$32,H740&lt;='Intersection Mileposts'!$G$32),"Y",IF(AND(H740&gt;='Intersection Mileposts'!$F$33,H740&lt;='Intersection Mileposts'!$G$33),"Y",IF(AND(H740&gt;='Intersection Mileposts'!$F$34,H740&lt;='Intersection Mileposts'!$G$34),"Y",IF(AND(H740&gt;='Intersection Mileposts'!$F$35,H740&lt;='Intersection Mileposts'!$G$35),"Y",IF(AND(H740&gt;='Intersection Mileposts'!$F$36,H740&lt;='Intersection Mileposts'!$G$36),"Y",IF(AND(H740&gt;='Intersection Mileposts'!$F$37,H740&lt;='Intersection Mileposts'!$G$37),"Y",IF(AND(H740&gt;='Intersection Mileposts'!$F$38,H740&lt;='Intersection Mileposts'!$G$38),"Y",IF(AND(H740&gt;='Intersection Mileposts'!$F$39,H740&lt;='Intersection Mileposts'!$G$39),"Y","N"))))))))))))))))))))))))))))))))))))</f>
        <v/>
      </c>
    </row>
    <row r="741" spans="1:46" x14ac:dyDescent="0.3">
      <c r="A741" s="279"/>
      <c r="B741" s="261"/>
      <c r="C741" s="262"/>
      <c r="D741" s="262"/>
      <c r="E741" s="262"/>
      <c r="F741" s="262"/>
      <c r="G741" s="284"/>
      <c r="H741" s="286"/>
      <c r="I741" s="279"/>
      <c r="J741" s="260"/>
      <c r="K741" s="260"/>
      <c r="L741" s="280"/>
      <c r="M741" s="275"/>
      <c r="N741" s="263"/>
      <c r="P741" s="264" t="str">
        <f>IF(R741 = "", "", COUNT($R$4:R741))</f>
        <v/>
      </c>
      <c r="Q741" s="264" t="str">
        <f t="shared" si="93"/>
        <v/>
      </c>
      <c r="R741" s="265" t="str">
        <f t="shared" si="94"/>
        <v/>
      </c>
      <c r="S741" s="266" t="str">
        <f t="shared" si="99"/>
        <v/>
      </c>
      <c r="T741" s="267" t="str">
        <f t="shared" si="95"/>
        <v/>
      </c>
      <c r="U741" s="268" t="str">
        <f t="shared" si="100"/>
        <v/>
      </c>
      <c r="V741" s="269" t="str">
        <f t="shared" si="96"/>
        <v/>
      </c>
      <c r="W741" s="5"/>
      <c r="AR741" s="2" t="str">
        <f t="shared" si="98"/>
        <v/>
      </c>
      <c r="AS741" s="2" t="str">
        <f t="shared" si="97"/>
        <v/>
      </c>
      <c r="AT741" s="2" t="str">
        <f>IF(AR741="","",IF(AND(H741&gt;='Intersection Mileposts'!$F$5,H741&lt;='Intersection Mileposts'!$G$5),"Y",IF(AND(H741&gt;='Intersection Mileposts'!$F$6,H741&lt;='Intersection Mileposts'!$G$6),"Y",IF(AND(H741&gt;='Intersection Mileposts'!$F$7,H741&lt;='Intersection Mileposts'!$G$7),"Y",IF(AND(H741&gt;='Intersection Mileposts'!$F$8,H741&lt;='Intersection Mileposts'!$G$8),"Y",IF(AND(H741&gt;='Intersection Mileposts'!$F$9,H741&lt;='Intersection Mileposts'!$G$9),"Y",IF(AND(H741&gt;='Intersection Mileposts'!$F$10,H741&lt;='Intersection Mileposts'!$G$10),"Y",IF(AND(H741&gt;='Intersection Mileposts'!$F$11,H741&lt;='Intersection Mileposts'!$G$11),"Y",IF(AND(H741&gt;='Intersection Mileposts'!$F$12,H741&lt;='Intersection Mileposts'!$G$12),"Y",IF(AND(H741&gt;='Intersection Mileposts'!$F$13,H741&lt;='Intersection Mileposts'!$G$13),"Y",IF(AND(H741&gt;='Intersection Mileposts'!$F$14,H741&lt;='Intersection Mileposts'!$G$14),"Y",IF(AND(H741&gt;='Intersection Mileposts'!$F$15,H741&lt;='Intersection Mileposts'!$G$15),"Y",IF(AND(H741&gt;='Intersection Mileposts'!$F$16,H741&lt;='Intersection Mileposts'!$G$16),"Y",IF(AND(H741&gt;='Intersection Mileposts'!$F$17,H741&lt;='Intersection Mileposts'!$G$17),"Y",IF(AND(H741&gt;='Intersection Mileposts'!$F$18,H741&lt;='Intersection Mileposts'!$G$18),"Y",IF(AND(H741&gt;='Intersection Mileposts'!$F$19,H741&lt;='Intersection Mileposts'!$G$19),"Y",IF(AND(H741&gt;='Intersection Mileposts'!$F$20,H741&lt;='Intersection Mileposts'!$G$20),"Y",IF(AND(H741&gt;='Intersection Mileposts'!$F$21,H741&lt;='Intersection Mileposts'!$G$21),"Y",IF(AND(H741&gt;='Intersection Mileposts'!$F$22,H741&lt;='Intersection Mileposts'!$G$22),"Y",IF(AND(H741&gt;='Intersection Mileposts'!$F$23,H741&lt;='Intersection Mileposts'!$G$23),"Y",IF(AND(H741&gt;='Intersection Mileposts'!$F$24,H741&lt;='Intersection Mileposts'!$G$24),"Y",IF(AND(H741&gt;='Intersection Mileposts'!$F$25,H741&lt;='Intersection Mileposts'!$G$25),"Y",IF(AND(H741&gt;='Intersection Mileposts'!$F$26,H741&lt;='Intersection Mileposts'!$G$26),"Y",IF(AND(H741&gt;='Intersection Mileposts'!$F$27,H741&lt;='Intersection Mileposts'!$G$27),"Y",IF(AND(H741&gt;='Intersection Mileposts'!$F$28,H741&lt;='Intersection Mileposts'!$G$28),"Y",IF(AND(H741&gt;='Intersection Mileposts'!$F$29,H741&lt;='Intersection Mileposts'!$G$29),"Y", IF(AND(H741&gt;='Intersection Mileposts'!$F$30,H741&lt;='Intersection Mileposts'!$G$30),"Y",IF(AND(H741&gt;='Intersection Mileposts'!$F$31,H741&lt;='Intersection Mileposts'!$G$31),"Y",IF(AND(H741&gt;='Intersection Mileposts'!$F$32,H741&lt;='Intersection Mileposts'!$G$32),"Y",IF(AND(H741&gt;='Intersection Mileposts'!$F$33,H741&lt;='Intersection Mileposts'!$G$33),"Y",IF(AND(H741&gt;='Intersection Mileposts'!$F$34,H741&lt;='Intersection Mileposts'!$G$34),"Y",IF(AND(H741&gt;='Intersection Mileposts'!$F$35,H741&lt;='Intersection Mileposts'!$G$35),"Y",IF(AND(H741&gt;='Intersection Mileposts'!$F$36,H741&lt;='Intersection Mileposts'!$G$36),"Y",IF(AND(H741&gt;='Intersection Mileposts'!$F$37,H741&lt;='Intersection Mileposts'!$G$37),"Y",IF(AND(H741&gt;='Intersection Mileposts'!$F$38,H741&lt;='Intersection Mileposts'!$G$38),"Y",IF(AND(H741&gt;='Intersection Mileposts'!$F$39,H741&lt;='Intersection Mileposts'!$G$39),"Y","N"))))))))))))))))))))))))))))))))))))</f>
        <v/>
      </c>
    </row>
    <row r="742" spans="1:46" x14ac:dyDescent="0.3">
      <c r="A742" s="279"/>
      <c r="B742" s="261"/>
      <c r="C742" s="262"/>
      <c r="D742" s="262"/>
      <c r="E742" s="262"/>
      <c r="F742" s="262"/>
      <c r="G742" s="284"/>
      <c r="H742" s="286"/>
      <c r="I742" s="279"/>
      <c r="J742" s="260"/>
      <c r="K742" s="260"/>
      <c r="L742" s="280"/>
      <c r="M742" s="275"/>
      <c r="N742" s="263"/>
      <c r="P742" s="264" t="str">
        <f>IF(R742 = "", "", COUNT($R$4:R742))</f>
        <v/>
      </c>
      <c r="Q742" s="264" t="str">
        <f t="shared" si="93"/>
        <v/>
      </c>
      <c r="R742" s="265" t="str">
        <f t="shared" si="94"/>
        <v/>
      </c>
      <c r="S742" s="266" t="str">
        <f t="shared" si="99"/>
        <v/>
      </c>
      <c r="T742" s="267" t="str">
        <f t="shared" si="95"/>
        <v/>
      </c>
      <c r="U742" s="268" t="str">
        <f t="shared" si="100"/>
        <v/>
      </c>
      <c r="V742" s="269" t="str">
        <f t="shared" si="96"/>
        <v/>
      </c>
      <c r="W742" s="5"/>
      <c r="AR742" s="2" t="str">
        <f t="shared" si="98"/>
        <v/>
      </c>
      <c r="AS742" s="2" t="str">
        <f t="shared" si="97"/>
        <v/>
      </c>
      <c r="AT742" s="2" t="str">
        <f>IF(AR742="","",IF(AND(H742&gt;='Intersection Mileposts'!$F$5,H742&lt;='Intersection Mileposts'!$G$5),"Y",IF(AND(H742&gt;='Intersection Mileposts'!$F$6,H742&lt;='Intersection Mileposts'!$G$6),"Y",IF(AND(H742&gt;='Intersection Mileposts'!$F$7,H742&lt;='Intersection Mileposts'!$G$7),"Y",IF(AND(H742&gt;='Intersection Mileposts'!$F$8,H742&lt;='Intersection Mileposts'!$G$8),"Y",IF(AND(H742&gt;='Intersection Mileposts'!$F$9,H742&lt;='Intersection Mileposts'!$G$9),"Y",IF(AND(H742&gt;='Intersection Mileposts'!$F$10,H742&lt;='Intersection Mileposts'!$G$10),"Y",IF(AND(H742&gt;='Intersection Mileposts'!$F$11,H742&lt;='Intersection Mileposts'!$G$11),"Y",IF(AND(H742&gt;='Intersection Mileposts'!$F$12,H742&lt;='Intersection Mileposts'!$G$12),"Y",IF(AND(H742&gt;='Intersection Mileposts'!$F$13,H742&lt;='Intersection Mileposts'!$G$13),"Y",IF(AND(H742&gt;='Intersection Mileposts'!$F$14,H742&lt;='Intersection Mileposts'!$G$14),"Y",IF(AND(H742&gt;='Intersection Mileposts'!$F$15,H742&lt;='Intersection Mileposts'!$G$15),"Y",IF(AND(H742&gt;='Intersection Mileposts'!$F$16,H742&lt;='Intersection Mileposts'!$G$16),"Y",IF(AND(H742&gt;='Intersection Mileposts'!$F$17,H742&lt;='Intersection Mileposts'!$G$17),"Y",IF(AND(H742&gt;='Intersection Mileposts'!$F$18,H742&lt;='Intersection Mileposts'!$G$18),"Y",IF(AND(H742&gt;='Intersection Mileposts'!$F$19,H742&lt;='Intersection Mileposts'!$G$19),"Y",IF(AND(H742&gt;='Intersection Mileposts'!$F$20,H742&lt;='Intersection Mileposts'!$G$20),"Y",IF(AND(H742&gt;='Intersection Mileposts'!$F$21,H742&lt;='Intersection Mileposts'!$G$21),"Y",IF(AND(H742&gt;='Intersection Mileposts'!$F$22,H742&lt;='Intersection Mileposts'!$G$22),"Y",IF(AND(H742&gt;='Intersection Mileposts'!$F$23,H742&lt;='Intersection Mileposts'!$G$23),"Y",IF(AND(H742&gt;='Intersection Mileposts'!$F$24,H742&lt;='Intersection Mileposts'!$G$24),"Y",IF(AND(H742&gt;='Intersection Mileposts'!$F$25,H742&lt;='Intersection Mileposts'!$G$25),"Y",IF(AND(H742&gt;='Intersection Mileposts'!$F$26,H742&lt;='Intersection Mileposts'!$G$26),"Y",IF(AND(H742&gt;='Intersection Mileposts'!$F$27,H742&lt;='Intersection Mileposts'!$G$27),"Y",IF(AND(H742&gt;='Intersection Mileposts'!$F$28,H742&lt;='Intersection Mileposts'!$G$28),"Y",IF(AND(H742&gt;='Intersection Mileposts'!$F$29,H742&lt;='Intersection Mileposts'!$G$29),"Y", IF(AND(H742&gt;='Intersection Mileposts'!$F$30,H742&lt;='Intersection Mileposts'!$G$30),"Y",IF(AND(H742&gt;='Intersection Mileposts'!$F$31,H742&lt;='Intersection Mileposts'!$G$31),"Y",IF(AND(H742&gt;='Intersection Mileposts'!$F$32,H742&lt;='Intersection Mileposts'!$G$32),"Y",IF(AND(H742&gt;='Intersection Mileposts'!$F$33,H742&lt;='Intersection Mileposts'!$G$33),"Y",IF(AND(H742&gt;='Intersection Mileposts'!$F$34,H742&lt;='Intersection Mileposts'!$G$34),"Y",IF(AND(H742&gt;='Intersection Mileposts'!$F$35,H742&lt;='Intersection Mileposts'!$G$35),"Y",IF(AND(H742&gt;='Intersection Mileposts'!$F$36,H742&lt;='Intersection Mileposts'!$G$36),"Y",IF(AND(H742&gt;='Intersection Mileposts'!$F$37,H742&lt;='Intersection Mileposts'!$G$37),"Y",IF(AND(H742&gt;='Intersection Mileposts'!$F$38,H742&lt;='Intersection Mileposts'!$G$38),"Y",IF(AND(H742&gt;='Intersection Mileposts'!$F$39,H742&lt;='Intersection Mileposts'!$G$39),"Y","N"))))))))))))))))))))))))))))))))))))</f>
        <v/>
      </c>
    </row>
    <row r="743" spans="1:46" x14ac:dyDescent="0.3">
      <c r="A743" s="279"/>
      <c r="B743" s="261"/>
      <c r="C743" s="262"/>
      <c r="D743" s="262"/>
      <c r="E743" s="262"/>
      <c r="F743" s="262"/>
      <c r="G743" s="284"/>
      <c r="H743" s="286"/>
      <c r="I743" s="279"/>
      <c r="J743" s="260"/>
      <c r="K743" s="260"/>
      <c r="L743" s="280"/>
      <c r="M743" s="275"/>
      <c r="N743" s="263"/>
      <c r="P743" s="264" t="str">
        <f>IF(R743 = "", "", COUNT($R$4:R743))</f>
        <v/>
      </c>
      <c r="Q743" s="264" t="str">
        <f t="shared" si="93"/>
        <v/>
      </c>
      <c r="R743" s="265" t="str">
        <f t="shared" si="94"/>
        <v/>
      </c>
      <c r="S743" s="266" t="str">
        <f t="shared" si="99"/>
        <v/>
      </c>
      <c r="T743" s="267" t="str">
        <f t="shared" si="95"/>
        <v/>
      </c>
      <c r="U743" s="268" t="str">
        <f t="shared" si="100"/>
        <v/>
      </c>
      <c r="V743" s="269" t="str">
        <f t="shared" si="96"/>
        <v/>
      </c>
      <c r="W743" s="5"/>
      <c r="AR743" s="2" t="str">
        <f t="shared" si="98"/>
        <v/>
      </c>
      <c r="AS743" s="2" t="str">
        <f t="shared" si="97"/>
        <v/>
      </c>
      <c r="AT743" s="2" t="str">
        <f>IF(AR743="","",IF(AND(H743&gt;='Intersection Mileposts'!$F$5,H743&lt;='Intersection Mileposts'!$G$5),"Y",IF(AND(H743&gt;='Intersection Mileposts'!$F$6,H743&lt;='Intersection Mileposts'!$G$6),"Y",IF(AND(H743&gt;='Intersection Mileposts'!$F$7,H743&lt;='Intersection Mileposts'!$G$7),"Y",IF(AND(H743&gt;='Intersection Mileposts'!$F$8,H743&lt;='Intersection Mileposts'!$G$8),"Y",IF(AND(H743&gt;='Intersection Mileposts'!$F$9,H743&lt;='Intersection Mileposts'!$G$9),"Y",IF(AND(H743&gt;='Intersection Mileposts'!$F$10,H743&lt;='Intersection Mileposts'!$G$10),"Y",IF(AND(H743&gt;='Intersection Mileposts'!$F$11,H743&lt;='Intersection Mileposts'!$G$11),"Y",IF(AND(H743&gt;='Intersection Mileposts'!$F$12,H743&lt;='Intersection Mileposts'!$G$12),"Y",IF(AND(H743&gt;='Intersection Mileposts'!$F$13,H743&lt;='Intersection Mileposts'!$G$13),"Y",IF(AND(H743&gt;='Intersection Mileposts'!$F$14,H743&lt;='Intersection Mileposts'!$G$14),"Y",IF(AND(H743&gt;='Intersection Mileposts'!$F$15,H743&lt;='Intersection Mileposts'!$G$15),"Y",IF(AND(H743&gt;='Intersection Mileposts'!$F$16,H743&lt;='Intersection Mileposts'!$G$16),"Y",IF(AND(H743&gt;='Intersection Mileposts'!$F$17,H743&lt;='Intersection Mileposts'!$G$17),"Y",IF(AND(H743&gt;='Intersection Mileposts'!$F$18,H743&lt;='Intersection Mileposts'!$G$18),"Y",IF(AND(H743&gt;='Intersection Mileposts'!$F$19,H743&lt;='Intersection Mileposts'!$G$19),"Y",IF(AND(H743&gt;='Intersection Mileposts'!$F$20,H743&lt;='Intersection Mileposts'!$G$20),"Y",IF(AND(H743&gt;='Intersection Mileposts'!$F$21,H743&lt;='Intersection Mileposts'!$G$21),"Y",IF(AND(H743&gt;='Intersection Mileposts'!$F$22,H743&lt;='Intersection Mileposts'!$G$22),"Y",IF(AND(H743&gt;='Intersection Mileposts'!$F$23,H743&lt;='Intersection Mileposts'!$G$23),"Y",IF(AND(H743&gt;='Intersection Mileposts'!$F$24,H743&lt;='Intersection Mileposts'!$G$24),"Y",IF(AND(H743&gt;='Intersection Mileposts'!$F$25,H743&lt;='Intersection Mileposts'!$G$25),"Y",IF(AND(H743&gt;='Intersection Mileposts'!$F$26,H743&lt;='Intersection Mileposts'!$G$26),"Y",IF(AND(H743&gt;='Intersection Mileposts'!$F$27,H743&lt;='Intersection Mileposts'!$G$27),"Y",IF(AND(H743&gt;='Intersection Mileposts'!$F$28,H743&lt;='Intersection Mileposts'!$G$28),"Y",IF(AND(H743&gt;='Intersection Mileposts'!$F$29,H743&lt;='Intersection Mileposts'!$G$29),"Y", IF(AND(H743&gt;='Intersection Mileposts'!$F$30,H743&lt;='Intersection Mileposts'!$G$30),"Y",IF(AND(H743&gt;='Intersection Mileposts'!$F$31,H743&lt;='Intersection Mileposts'!$G$31),"Y",IF(AND(H743&gt;='Intersection Mileposts'!$F$32,H743&lt;='Intersection Mileposts'!$G$32),"Y",IF(AND(H743&gt;='Intersection Mileposts'!$F$33,H743&lt;='Intersection Mileposts'!$G$33),"Y",IF(AND(H743&gt;='Intersection Mileposts'!$F$34,H743&lt;='Intersection Mileposts'!$G$34),"Y",IF(AND(H743&gt;='Intersection Mileposts'!$F$35,H743&lt;='Intersection Mileposts'!$G$35),"Y",IF(AND(H743&gt;='Intersection Mileposts'!$F$36,H743&lt;='Intersection Mileposts'!$G$36),"Y",IF(AND(H743&gt;='Intersection Mileposts'!$F$37,H743&lt;='Intersection Mileposts'!$G$37),"Y",IF(AND(H743&gt;='Intersection Mileposts'!$F$38,H743&lt;='Intersection Mileposts'!$G$38),"Y",IF(AND(H743&gt;='Intersection Mileposts'!$F$39,H743&lt;='Intersection Mileposts'!$G$39),"Y","N"))))))))))))))))))))))))))))))))))))</f>
        <v/>
      </c>
    </row>
    <row r="744" spans="1:46" x14ac:dyDescent="0.3">
      <c r="A744" s="279"/>
      <c r="B744" s="261"/>
      <c r="C744" s="262"/>
      <c r="D744" s="262"/>
      <c r="E744" s="262"/>
      <c r="F744" s="262"/>
      <c r="G744" s="284"/>
      <c r="H744" s="286"/>
      <c r="I744" s="279"/>
      <c r="J744" s="260"/>
      <c r="K744" s="260"/>
      <c r="L744" s="280"/>
      <c r="M744" s="275"/>
      <c r="N744" s="263"/>
      <c r="P744" s="264" t="str">
        <f>IF(R744 = "", "", COUNT($R$4:R744))</f>
        <v/>
      </c>
      <c r="Q744" s="264" t="str">
        <f t="shared" si="93"/>
        <v/>
      </c>
      <c r="R744" s="265" t="str">
        <f t="shared" si="94"/>
        <v/>
      </c>
      <c r="S744" s="266" t="str">
        <f t="shared" si="99"/>
        <v/>
      </c>
      <c r="T744" s="267" t="str">
        <f t="shared" si="95"/>
        <v/>
      </c>
      <c r="U744" s="268" t="str">
        <f t="shared" si="100"/>
        <v/>
      </c>
      <c r="V744" s="269" t="str">
        <f t="shared" si="96"/>
        <v/>
      </c>
      <c r="W744" s="5"/>
      <c r="AR744" s="2" t="str">
        <f t="shared" si="98"/>
        <v/>
      </c>
      <c r="AS744" s="2" t="str">
        <f t="shared" si="97"/>
        <v/>
      </c>
      <c r="AT744" s="2" t="str">
        <f>IF(AR744="","",IF(AND(H744&gt;='Intersection Mileposts'!$F$5,H744&lt;='Intersection Mileposts'!$G$5),"Y",IF(AND(H744&gt;='Intersection Mileposts'!$F$6,H744&lt;='Intersection Mileposts'!$G$6),"Y",IF(AND(H744&gt;='Intersection Mileposts'!$F$7,H744&lt;='Intersection Mileposts'!$G$7),"Y",IF(AND(H744&gt;='Intersection Mileposts'!$F$8,H744&lt;='Intersection Mileposts'!$G$8),"Y",IF(AND(H744&gt;='Intersection Mileposts'!$F$9,H744&lt;='Intersection Mileposts'!$G$9),"Y",IF(AND(H744&gt;='Intersection Mileposts'!$F$10,H744&lt;='Intersection Mileposts'!$G$10),"Y",IF(AND(H744&gt;='Intersection Mileposts'!$F$11,H744&lt;='Intersection Mileposts'!$G$11),"Y",IF(AND(H744&gt;='Intersection Mileposts'!$F$12,H744&lt;='Intersection Mileposts'!$G$12),"Y",IF(AND(H744&gt;='Intersection Mileposts'!$F$13,H744&lt;='Intersection Mileposts'!$G$13),"Y",IF(AND(H744&gt;='Intersection Mileposts'!$F$14,H744&lt;='Intersection Mileposts'!$G$14),"Y",IF(AND(H744&gt;='Intersection Mileposts'!$F$15,H744&lt;='Intersection Mileposts'!$G$15),"Y",IF(AND(H744&gt;='Intersection Mileposts'!$F$16,H744&lt;='Intersection Mileposts'!$G$16),"Y",IF(AND(H744&gt;='Intersection Mileposts'!$F$17,H744&lt;='Intersection Mileposts'!$G$17),"Y",IF(AND(H744&gt;='Intersection Mileposts'!$F$18,H744&lt;='Intersection Mileposts'!$G$18),"Y",IF(AND(H744&gt;='Intersection Mileposts'!$F$19,H744&lt;='Intersection Mileposts'!$G$19),"Y",IF(AND(H744&gt;='Intersection Mileposts'!$F$20,H744&lt;='Intersection Mileposts'!$G$20),"Y",IF(AND(H744&gt;='Intersection Mileposts'!$F$21,H744&lt;='Intersection Mileposts'!$G$21),"Y",IF(AND(H744&gt;='Intersection Mileposts'!$F$22,H744&lt;='Intersection Mileposts'!$G$22),"Y",IF(AND(H744&gt;='Intersection Mileposts'!$F$23,H744&lt;='Intersection Mileposts'!$G$23),"Y",IF(AND(H744&gt;='Intersection Mileposts'!$F$24,H744&lt;='Intersection Mileposts'!$G$24),"Y",IF(AND(H744&gt;='Intersection Mileposts'!$F$25,H744&lt;='Intersection Mileposts'!$G$25),"Y",IF(AND(H744&gt;='Intersection Mileposts'!$F$26,H744&lt;='Intersection Mileposts'!$G$26),"Y",IF(AND(H744&gt;='Intersection Mileposts'!$F$27,H744&lt;='Intersection Mileposts'!$G$27),"Y",IF(AND(H744&gt;='Intersection Mileposts'!$F$28,H744&lt;='Intersection Mileposts'!$G$28),"Y",IF(AND(H744&gt;='Intersection Mileposts'!$F$29,H744&lt;='Intersection Mileposts'!$G$29),"Y", IF(AND(H744&gt;='Intersection Mileposts'!$F$30,H744&lt;='Intersection Mileposts'!$G$30),"Y",IF(AND(H744&gt;='Intersection Mileposts'!$F$31,H744&lt;='Intersection Mileposts'!$G$31),"Y",IF(AND(H744&gt;='Intersection Mileposts'!$F$32,H744&lt;='Intersection Mileposts'!$G$32),"Y",IF(AND(H744&gt;='Intersection Mileposts'!$F$33,H744&lt;='Intersection Mileposts'!$G$33),"Y",IF(AND(H744&gt;='Intersection Mileposts'!$F$34,H744&lt;='Intersection Mileposts'!$G$34),"Y",IF(AND(H744&gt;='Intersection Mileposts'!$F$35,H744&lt;='Intersection Mileposts'!$G$35),"Y",IF(AND(H744&gt;='Intersection Mileposts'!$F$36,H744&lt;='Intersection Mileposts'!$G$36),"Y",IF(AND(H744&gt;='Intersection Mileposts'!$F$37,H744&lt;='Intersection Mileposts'!$G$37),"Y",IF(AND(H744&gt;='Intersection Mileposts'!$F$38,H744&lt;='Intersection Mileposts'!$G$38),"Y",IF(AND(H744&gt;='Intersection Mileposts'!$F$39,H744&lt;='Intersection Mileposts'!$G$39),"Y","N"))))))))))))))))))))))))))))))))))))</f>
        <v/>
      </c>
    </row>
    <row r="745" spans="1:46" x14ac:dyDescent="0.3">
      <c r="A745" s="279"/>
      <c r="B745" s="261"/>
      <c r="C745" s="262"/>
      <c r="D745" s="262"/>
      <c r="E745" s="262"/>
      <c r="F745" s="262"/>
      <c r="G745" s="284"/>
      <c r="H745" s="286"/>
      <c r="I745" s="279"/>
      <c r="J745" s="260"/>
      <c r="K745" s="260"/>
      <c r="L745" s="280"/>
      <c r="M745" s="275"/>
      <c r="N745" s="263"/>
      <c r="P745" s="264" t="str">
        <f>IF(R745 = "", "", COUNT($R$4:R745))</f>
        <v/>
      </c>
      <c r="Q745" s="264" t="str">
        <f t="shared" si="93"/>
        <v/>
      </c>
      <c r="R745" s="265" t="str">
        <f t="shared" si="94"/>
        <v/>
      </c>
      <c r="S745" s="266" t="str">
        <f t="shared" si="99"/>
        <v/>
      </c>
      <c r="T745" s="267" t="str">
        <f t="shared" si="95"/>
        <v/>
      </c>
      <c r="U745" s="268" t="str">
        <f t="shared" si="100"/>
        <v/>
      </c>
      <c r="V745" s="269" t="str">
        <f t="shared" si="96"/>
        <v/>
      </c>
      <c r="W745" s="5"/>
      <c r="AR745" s="2" t="str">
        <f t="shared" si="98"/>
        <v/>
      </c>
      <c r="AS745" s="2" t="str">
        <f t="shared" si="97"/>
        <v/>
      </c>
      <c r="AT745" s="2" t="str">
        <f>IF(AR745="","",IF(AND(H745&gt;='Intersection Mileposts'!$F$5,H745&lt;='Intersection Mileposts'!$G$5),"Y",IF(AND(H745&gt;='Intersection Mileposts'!$F$6,H745&lt;='Intersection Mileposts'!$G$6),"Y",IF(AND(H745&gt;='Intersection Mileposts'!$F$7,H745&lt;='Intersection Mileposts'!$G$7),"Y",IF(AND(H745&gt;='Intersection Mileposts'!$F$8,H745&lt;='Intersection Mileposts'!$G$8),"Y",IF(AND(H745&gt;='Intersection Mileposts'!$F$9,H745&lt;='Intersection Mileposts'!$G$9),"Y",IF(AND(H745&gt;='Intersection Mileposts'!$F$10,H745&lt;='Intersection Mileposts'!$G$10),"Y",IF(AND(H745&gt;='Intersection Mileposts'!$F$11,H745&lt;='Intersection Mileposts'!$G$11),"Y",IF(AND(H745&gt;='Intersection Mileposts'!$F$12,H745&lt;='Intersection Mileposts'!$G$12),"Y",IF(AND(H745&gt;='Intersection Mileposts'!$F$13,H745&lt;='Intersection Mileposts'!$G$13),"Y",IF(AND(H745&gt;='Intersection Mileposts'!$F$14,H745&lt;='Intersection Mileposts'!$G$14),"Y",IF(AND(H745&gt;='Intersection Mileposts'!$F$15,H745&lt;='Intersection Mileposts'!$G$15),"Y",IF(AND(H745&gt;='Intersection Mileposts'!$F$16,H745&lt;='Intersection Mileposts'!$G$16),"Y",IF(AND(H745&gt;='Intersection Mileposts'!$F$17,H745&lt;='Intersection Mileposts'!$G$17),"Y",IF(AND(H745&gt;='Intersection Mileposts'!$F$18,H745&lt;='Intersection Mileposts'!$G$18),"Y",IF(AND(H745&gt;='Intersection Mileposts'!$F$19,H745&lt;='Intersection Mileposts'!$G$19),"Y",IF(AND(H745&gt;='Intersection Mileposts'!$F$20,H745&lt;='Intersection Mileposts'!$G$20),"Y",IF(AND(H745&gt;='Intersection Mileposts'!$F$21,H745&lt;='Intersection Mileposts'!$G$21),"Y",IF(AND(H745&gt;='Intersection Mileposts'!$F$22,H745&lt;='Intersection Mileposts'!$G$22),"Y",IF(AND(H745&gt;='Intersection Mileposts'!$F$23,H745&lt;='Intersection Mileposts'!$G$23),"Y",IF(AND(H745&gt;='Intersection Mileposts'!$F$24,H745&lt;='Intersection Mileposts'!$G$24),"Y",IF(AND(H745&gt;='Intersection Mileposts'!$F$25,H745&lt;='Intersection Mileposts'!$G$25),"Y",IF(AND(H745&gt;='Intersection Mileposts'!$F$26,H745&lt;='Intersection Mileposts'!$G$26),"Y",IF(AND(H745&gt;='Intersection Mileposts'!$F$27,H745&lt;='Intersection Mileposts'!$G$27),"Y",IF(AND(H745&gt;='Intersection Mileposts'!$F$28,H745&lt;='Intersection Mileposts'!$G$28),"Y",IF(AND(H745&gt;='Intersection Mileposts'!$F$29,H745&lt;='Intersection Mileposts'!$G$29),"Y", IF(AND(H745&gt;='Intersection Mileposts'!$F$30,H745&lt;='Intersection Mileposts'!$G$30),"Y",IF(AND(H745&gt;='Intersection Mileposts'!$F$31,H745&lt;='Intersection Mileposts'!$G$31),"Y",IF(AND(H745&gt;='Intersection Mileposts'!$F$32,H745&lt;='Intersection Mileposts'!$G$32),"Y",IF(AND(H745&gt;='Intersection Mileposts'!$F$33,H745&lt;='Intersection Mileposts'!$G$33),"Y",IF(AND(H745&gt;='Intersection Mileposts'!$F$34,H745&lt;='Intersection Mileposts'!$G$34),"Y",IF(AND(H745&gt;='Intersection Mileposts'!$F$35,H745&lt;='Intersection Mileposts'!$G$35),"Y",IF(AND(H745&gt;='Intersection Mileposts'!$F$36,H745&lt;='Intersection Mileposts'!$G$36),"Y",IF(AND(H745&gt;='Intersection Mileposts'!$F$37,H745&lt;='Intersection Mileposts'!$G$37),"Y",IF(AND(H745&gt;='Intersection Mileposts'!$F$38,H745&lt;='Intersection Mileposts'!$G$38),"Y",IF(AND(H745&gt;='Intersection Mileposts'!$F$39,H745&lt;='Intersection Mileposts'!$G$39),"Y","N"))))))))))))))))))))))))))))))))))))</f>
        <v/>
      </c>
    </row>
    <row r="746" spans="1:46" x14ac:dyDescent="0.3">
      <c r="A746" s="279"/>
      <c r="B746" s="261"/>
      <c r="C746" s="262"/>
      <c r="D746" s="262"/>
      <c r="E746" s="262"/>
      <c r="F746" s="262"/>
      <c r="G746" s="284"/>
      <c r="H746" s="286"/>
      <c r="I746" s="279"/>
      <c r="J746" s="260"/>
      <c r="K746" s="260"/>
      <c r="L746" s="280"/>
      <c r="M746" s="275"/>
      <c r="N746" s="263"/>
      <c r="P746" s="264" t="str">
        <f>IF(R746 = "", "", COUNT($R$4:R746))</f>
        <v/>
      </c>
      <c r="Q746" s="264" t="str">
        <f t="shared" si="93"/>
        <v/>
      </c>
      <c r="R746" s="265" t="str">
        <f t="shared" si="94"/>
        <v/>
      </c>
      <c r="S746" s="266" t="str">
        <f t="shared" si="99"/>
        <v/>
      </c>
      <c r="T746" s="267" t="str">
        <f t="shared" si="95"/>
        <v/>
      </c>
      <c r="U746" s="268" t="str">
        <f t="shared" si="100"/>
        <v/>
      </c>
      <c r="V746" s="269" t="str">
        <f t="shared" si="96"/>
        <v/>
      </c>
      <c r="W746" s="5"/>
      <c r="AR746" s="2" t="str">
        <f t="shared" si="98"/>
        <v/>
      </c>
      <c r="AS746" s="2" t="str">
        <f t="shared" si="97"/>
        <v/>
      </c>
      <c r="AT746" s="2" t="str">
        <f>IF(AR746="","",IF(AND(H746&gt;='Intersection Mileposts'!$F$5,H746&lt;='Intersection Mileposts'!$G$5),"Y",IF(AND(H746&gt;='Intersection Mileposts'!$F$6,H746&lt;='Intersection Mileposts'!$G$6),"Y",IF(AND(H746&gt;='Intersection Mileposts'!$F$7,H746&lt;='Intersection Mileposts'!$G$7),"Y",IF(AND(H746&gt;='Intersection Mileposts'!$F$8,H746&lt;='Intersection Mileposts'!$G$8),"Y",IF(AND(H746&gt;='Intersection Mileposts'!$F$9,H746&lt;='Intersection Mileposts'!$G$9),"Y",IF(AND(H746&gt;='Intersection Mileposts'!$F$10,H746&lt;='Intersection Mileposts'!$G$10),"Y",IF(AND(H746&gt;='Intersection Mileposts'!$F$11,H746&lt;='Intersection Mileposts'!$G$11),"Y",IF(AND(H746&gt;='Intersection Mileposts'!$F$12,H746&lt;='Intersection Mileposts'!$G$12),"Y",IF(AND(H746&gt;='Intersection Mileposts'!$F$13,H746&lt;='Intersection Mileposts'!$G$13),"Y",IF(AND(H746&gt;='Intersection Mileposts'!$F$14,H746&lt;='Intersection Mileposts'!$G$14),"Y",IF(AND(H746&gt;='Intersection Mileposts'!$F$15,H746&lt;='Intersection Mileposts'!$G$15),"Y",IF(AND(H746&gt;='Intersection Mileposts'!$F$16,H746&lt;='Intersection Mileposts'!$G$16),"Y",IF(AND(H746&gt;='Intersection Mileposts'!$F$17,H746&lt;='Intersection Mileposts'!$G$17),"Y",IF(AND(H746&gt;='Intersection Mileposts'!$F$18,H746&lt;='Intersection Mileposts'!$G$18),"Y",IF(AND(H746&gt;='Intersection Mileposts'!$F$19,H746&lt;='Intersection Mileposts'!$G$19),"Y",IF(AND(H746&gt;='Intersection Mileposts'!$F$20,H746&lt;='Intersection Mileposts'!$G$20),"Y",IF(AND(H746&gt;='Intersection Mileposts'!$F$21,H746&lt;='Intersection Mileposts'!$G$21),"Y",IF(AND(H746&gt;='Intersection Mileposts'!$F$22,H746&lt;='Intersection Mileposts'!$G$22),"Y",IF(AND(H746&gt;='Intersection Mileposts'!$F$23,H746&lt;='Intersection Mileposts'!$G$23),"Y",IF(AND(H746&gt;='Intersection Mileposts'!$F$24,H746&lt;='Intersection Mileposts'!$G$24),"Y",IF(AND(H746&gt;='Intersection Mileposts'!$F$25,H746&lt;='Intersection Mileposts'!$G$25),"Y",IF(AND(H746&gt;='Intersection Mileposts'!$F$26,H746&lt;='Intersection Mileposts'!$G$26),"Y",IF(AND(H746&gt;='Intersection Mileposts'!$F$27,H746&lt;='Intersection Mileposts'!$G$27),"Y",IF(AND(H746&gt;='Intersection Mileposts'!$F$28,H746&lt;='Intersection Mileposts'!$G$28),"Y",IF(AND(H746&gt;='Intersection Mileposts'!$F$29,H746&lt;='Intersection Mileposts'!$G$29),"Y", IF(AND(H746&gt;='Intersection Mileposts'!$F$30,H746&lt;='Intersection Mileposts'!$G$30),"Y",IF(AND(H746&gt;='Intersection Mileposts'!$F$31,H746&lt;='Intersection Mileposts'!$G$31),"Y",IF(AND(H746&gt;='Intersection Mileposts'!$F$32,H746&lt;='Intersection Mileposts'!$G$32),"Y",IF(AND(H746&gt;='Intersection Mileposts'!$F$33,H746&lt;='Intersection Mileposts'!$G$33),"Y",IF(AND(H746&gt;='Intersection Mileposts'!$F$34,H746&lt;='Intersection Mileposts'!$G$34),"Y",IF(AND(H746&gt;='Intersection Mileposts'!$F$35,H746&lt;='Intersection Mileposts'!$G$35),"Y",IF(AND(H746&gt;='Intersection Mileposts'!$F$36,H746&lt;='Intersection Mileposts'!$G$36),"Y",IF(AND(H746&gt;='Intersection Mileposts'!$F$37,H746&lt;='Intersection Mileposts'!$G$37),"Y",IF(AND(H746&gt;='Intersection Mileposts'!$F$38,H746&lt;='Intersection Mileposts'!$G$38),"Y",IF(AND(H746&gt;='Intersection Mileposts'!$F$39,H746&lt;='Intersection Mileposts'!$G$39),"Y","N"))))))))))))))))))))))))))))))))))))</f>
        <v/>
      </c>
    </row>
    <row r="747" spans="1:46" x14ac:dyDescent="0.3">
      <c r="A747" s="279"/>
      <c r="B747" s="261"/>
      <c r="C747" s="262"/>
      <c r="D747" s="262"/>
      <c r="E747" s="262"/>
      <c r="F747" s="262"/>
      <c r="G747" s="284"/>
      <c r="H747" s="286"/>
      <c r="I747" s="279"/>
      <c r="J747" s="260"/>
      <c r="K747" s="260"/>
      <c r="L747" s="280"/>
      <c r="M747" s="275"/>
      <c r="N747" s="263"/>
      <c r="P747" s="264" t="str">
        <f>IF(R747 = "", "", COUNT($R$4:R747))</f>
        <v/>
      </c>
      <c r="Q747" s="264" t="str">
        <f t="shared" si="93"/>
        <v/>
      </c>
      <c r="R747" s="265" t="str">
        <f t="shared" si="94"/>
        <v/>
      </c>
      <c r="S747" s="266" t="str">
        <f t="shared" si="99"/>
        <v/>
      </c>
      <c r="T747" s="267" t="str">
        <f t="shared" si="95"/>
        <v/>
      </c>
      <c r="U747" s="268" t="str">
        <f t="shared" si="100"/>
        <v/>
      </c>
      <c r="V747" s="269" t="str">
        <f t="shared" si="96"/>
        <v/>
      </c>
      <c r="W747" s="5"/>
      <c r="AR747" s="2" t="str">
        <f t="shared" si="98"/>
        <v/>
      </c>
      <c r="AS747" s="2" t="str">
        <f t="shared" si="97"/>
        <v/>
      </c>
      <c r="AT747" s="2" t="str">
        <f>IF(AR747="","",IF(AND(H747&gt;='Intersection Mileposts'!$F$5,H747&lt;='Intersection Mileposts'!$G$5),"Y",IF(AND(H747&gt;='Intersection Mileposts'!$F$6,H747&lt;='Intersection Mileposts'!$G$6),"Y",IF(AND(H747&gt;='Intersection Mileposts'!$F$7,H747&lt;='Intersection Mileposts'!$G$7),"Y",IF(AND(H747&gt;='Intersection Mileposts'!$F$8,H747&lt;='Intersection Mileposts'!$G$8),"Y",IF(AND(H747&gt;='Intersection Mileposts'!$F$9,H747&lt;='Intersection Mileposts'!$G$9),"Y",IF(AND(H747&gt;='Intersection Mileposts'!$F$10,H747&lt;='Intersection Mileposts'!$G$10),"Y",IF(AND(H747&gt;='Intersection Mileposts'!$F$11,H747&lt;='Intersection Mileposts'!$G$11),"Y",IF(AND(H747&gt;='Intersection Mileposts'!$F$12,H747&lt;='Intersection Mileposts'!$G$12),"Y",IF(AND(H747&gt;='Intersection Mileposts'!$F$13,H747&lt;='Intersection Mileposts'!$G$13),"Y",IF(AND(H747&gt;='Intersection Mileposts'!$F$14,H747&lt;='Intersection Mileposts'!$G$14),"Y",IF(AND(H747&gt;='Intersection Mileposts'!$F$15,H747&lt;='Intersection Mileposts'!$G$15),"Y",IF(AND(H747&gt;='Intersection Mileposts'!$F$16,H747&lt;='Intersection Mileposts'!$G$16),"Y",IF(AND(H747&gt;='Intersection Mileposts'!$F$17,H747&lt;='Intersection Mileposts'!$G$17),"Y",IF(AND(H747&gt;='Intersection Mileposts'!$F$18,H747&lt;='Intersection Mileposts'!$G$18),"Y",IF(AND(H747&gt;='Intersection Mileposts'!$F$19,H747&lt;='Intersection Mileposts'!$G$19),"Y",IF(AND(H747&gt;='Intersection Mileposts'!$F$20,H747&lt;='Intersection Mileposts'!$G$20),"Y",IF(AND(H747&gt;='Intersection Mileposts'!$F$21,H747&lt;='Intersection Mileposts'!$G$21),"Y",IF(AND(H747&gt;='Intersection Mileposts'!$F$22,H747&lt;='Intersection Mileposts'!$G$22),"Y",IF(AND(H747&gt;='Intersection Mileposts'!$F$23,H747&lt;='Intersection Mileposts'!$G$23),"Y",IF(AND(H747&gt;='Intersection Mileposts'!$F$24,H747&lt;='Intersection Mileposts'!$G$24),"Y",IF(AND(H747&gt;='Intersection Mileposts'!$F$25,H747&lt;='Intersection Mileposts'!$G$25),"Y",IF(AND(H747&gt;='Intersection Mileposts'!$F$26,H747&lt;='Intersection Mileposts'!$G$26),"Y",IF(AND(H747&gt;='Intersection Mileposts'!$F$27,H747&lt;='Intersection Mileposts'!$G$27),"Y",IF(AND(H747&gt;='Intersection Mileposts'!$F$28,H747&lt;='Intersection Mileposts'!$G$28),"Y",IF(AND(H747&gt;='Intersection Mileposts'!$F$29,H747&lt;='Intersection Mileposts'!$G$29),"Y", IF(AND(H747&gt;='Intersection Mileposts'!$F$30,H747&lt;='Intersection Mileposts'!$G$30),"Y",IF(AND(H747&gt;='Intersection Mileposts'!$F$31,H747&lt;='Intersection Mileposts'!$G$31),"Y",IF(AND(H747&gt;='Intersection Mileposts'!$F$32,H747&lt;='Intersection Mileposts'!$G$32),"Y",IF(AND(H747&gt;='Intersection Mileposts'!$F$33,H747&lt;='Intersection Mileposts'!$G$33),"Y",IF(AND(H747&gt;='Intersection Mileposts'!$F$34,H747&lt;='Intersection Mileposts'!$G$34),"Y",IF(AND(H747&gt;='Intersection Mileposts'!$F$35,H747&lt;='Intersection Mileposts'!$G$35),"Y",IF(AND(H747&gt;='Intersection Mileposts'!$F$36,H747&lt;='Intersection Mileposts'!$G$36),"Y",IF(AND(H747&gt;='Intersection Mileposts'!$F$37,H747&lt;='Intersection Mileposts'!$G$37),"Y",IF(AND(H747&gt;='Intersection Mileposts'!$F$38,H747&lt;='Intersection Mileposts'!$G$38),"Y",IF(AND(H747&gt;='Intersection Mileposts'!$F$39,H747&lt;='Intersection Mileposts'!$G$39),"Y","N"))))))))))))))))))))))))))))))))))))</f>
        <v/>
      </c>
    </row>
    <row r="748" spans="1:46" x14ac:dyDescent="0.3">
      <c r="A748" s="279"/>
      <c r="B748" s="261"/>
      <c r="C748" s="262"/>
      <c r="D748" s="262"/>
      <c r="E748" s="262"/>
      <c r="F748" s="262"/>
      <c r="G748" s="284"/>
      <c r="H748" s="286"/>
      <c r="I748" s="279"/>
      <c r="J748" s="260"/>
      <c r="K748" s="260"/>
      <c r="L748" s="280"/>
      <c r="M748" s="275"/>
      <c r="N748" s="263"/>
      <c r="P748" s="264" t="str">
        <f>IF(R748 = "", "", COUNT($R$4:R748))</f>
        <v/>
      </c>
      <c r="Q748" s="264" t="str">
        <f t="shared" si="93"/>
        <v/>
      </c>
      <c r="R748" s="265" t="str">
        <f t="shared" si="94"/>
        <v/>
      </c>
      <c r="S748" s="266" t="str">
        <f t="shared" si="99"/>
        <v/>
      </c>
      <c r="T748" s="267" t="str">
        <f t="shared" si="95"/>
        <v/>
      </c>
      <c r="U748" s="268" t="str">
        <f t="shared" si="100"/>
        <v/>
      </c>
      <c r="V748" s="269" t="str">
        <f t="shared" si="96"/>
        <v/>
      </c>
      <c r="W748" s="5"/>
      <c r="AR748" s="2" t="str">
        <f t="shared" si="98"/>
        <v/>
      </c>
      <c r="AS748" s="2" t="str">
        <f t="shared" si="97"/>
        <v/>
      </c>
      <c r="AT748" s="2" t="str">
        <f>IF(AR748="","",IF(AND(H748&gt;='Intersection Mileposts'!$F$5,H748&lt;='Intersection Mileposts'!$G$5),"Y",IF(AND(H748&gt;='Intersection Mileposts'!$F$6,H748&lt;='Intersection Mileposts'!$G$6),"Y",IF(AND(H748&gt;='Intersection Mileposts'!$F$7,H748&lt;='Intersection Mileposts'!$G$7),"Y",IF(AND(H748&gt;='Intersection Mileposts'!$F$8,H748&lt;='Intersection Mileposts'!$G$8),"Y",IF(AND(H748&gt;='Intersection Mileposts'!$F$9,H748&lt;='Intersection Mileposts'!$G$9),"Y",IF(AND(H748&gt;='Intersection Mileposts'!$F$10,H748&lt;='Intersection Mileposts'!$G$10),"Y",IF(AND(H748&gt;='Intersection Mileposts'!$F$11,H748&lt;='Intersection Mileposts'!$G$11),"Y",IF(AND(H748&gt;='Intersection Mileposts'!$F$12,H748&lt;='Intersection Mileposts'!$G$12),"Y",IF(AND(H748&gt;='Intersection Mileposts'!$F$13,H748&lt;='Intersection Mileposts'!$G$13),"Y",IF(AND(H748&gt;='Intersection Mileposts'!$F$14,H748&lt;='Intersection Mileposts'!$G$14),"Y",IF(AND(H748&gt;='Intersection Mileposts'!$F$15,H748&lt;='Intersection Mileposts'!$G$15),"Y",IF(AND(H748&gt;='Intersection Mileposts'!$F$16,H748&lt;='Intersection Mileposts'!$G$16),"Y",IF(AND(H748&gt;='Intersection Mileposts'!$F$17,H748&lt;='Intersection Mileposts'!$G$17),"Y",IF(AND(H748&gt;='Intersection Mileposts'!$F$18,H748&lt;='Intersection Mileposts'!$G$18),"Y",IF(AND(H748&gt;='Intersection Mileposts'!$F$19,H748&lt;='Intersection Mileposts'!$G$19),"Y",IF(AND(H748&gt;='Intersection Mileposts'!$F$20,H748&lt;='Intersection Mileposts'!$G$20),"Y",IF(AND(H748&gt;='Intersection Mileposts'!$F$21,H748&lt;='Intersection Mileposts'!$G$21),"Y",IF(AND(H748&gt;='Intersection Mileposts'!$F$22,H748&lt;='Intersection Mileposts'!$G$22),"Y",IF(AND(H748&gt;='Intersection Mileposts'!$F$23,H748&lt;='Intersection Mileposts'!$G$23),"Y",IF(AND(H748&gt;='Intersection Mileposts'!$F$24,H748&lt;='Intersection Mileposts'!$G$24),"Y",IF(AND(H748&gt;='Intersection Mileposts'!$F$25,H748&lt;='Intersection Mileposts'!$G$25),"Y",IF(AND(H748&gt;='Intersection Mileposts'!$F$26,H748&lt;='Intersection Mileposts'!$G$26),"Y",IF(AND(H748&gt;='Intersection Mileposts'!$F$27,H748&lt;='Intersection Mileposts'!$G$27),"Y",IF(AND(H748&gt;='Intersection Mileposts'!$F$28,H748&lt;='Intersection Mileposts'!$G$28),"Y",IF(AND(H748&gt;='Intersection Mileposts'!$F$29,H748&lt;='Intersection Mileposts'!$G$29),"Y", IF(AND(H748&gt;='Intersection Mileposts'!$F$30,H748&lt;='Intersection Mileposts'!$G$30),"Y",IF(AND(H748&gt;='Intersection Mileposts'!$F$31,H748&lt;='Intersection Mileposts'!$G$31),"Y",IF(AND(H748&gt;='Intersection Mileposts'!$F$32,H748&lt;='Intersection Mileposts'!$G$32),"Y",IF(AND(H748&gt;='Intersection Mileposts'!$F$33,H748&lt;='Intersection Mileposts'!$G$33),"Y",IF(AND(H748&gt;='Intersection Mileposts'!$F$34,H748&lt;='Intersection Mileposts'!$G$34),"Y",IF(AND(H748&gt;='Intersection Mileposts'!$F$35,H748&lt;='Intersection Mileposts'!$G$35),"Y",IF(AND(H748&gt;='Intersection Mileposts'!$F$36,H748&lt;='Intersection Mileposts'!$G$36),"Y",IF(AND(H748&gt;='Intersection Mileposts'!$F$37,H748&lt;='Intersection Mileposts'!$G$37),"Y",IF(AND(H748&gt;='Intersection Mileposts'!$F$38,H748&lt;='Intersection Mileposts'!$G$38),"Y",IF(AND(H748&gt;='Intersection Mileposts'!$F$39,H748&lt;='Intersection Mileposts'!$G$39),"Y","N"))))))))))))))))))))))))))))))))))))</f>
        <v/>
      </c>
    </row>
    <row r="749" spans="1:46" x14ac:dyDescent="0.3">
      <c r="A749" s="279"/>
      <c r="B749" s="261"/>
      <c r="C749" s="262"/>
      <c r="D749" s="262"/>
      <c r="E749" s="262"/>
      <c r="F749" s="262"/>
      <c r="G749" s="284"/>
      <c r="H749" s="286"/>
      <c r="I749" s="279"/>
      <c r="J749" s="260"/>
      <c r="K749" s="260"/>
      <c r="L749" s="280"/>
      <c r="M749" s="275"/>
      <c r="N749" s="263"/>
      <c r="P749" s="264" t="str">
        <f>IF(R749 = "", "", COUNT($R$4:R749))</f>
        <v/>
      </c>
      <c r="Q749" s="264" t="str">
        <f t="shared" si="93"/>
        <v/>
      </c>
      <c r="R749" s="265" t="str">
        <f t="shared" si="94"/>
        <v/>
      </c>
      <c r="S749" s="266" t="str">
        <f t="shared" si="99"/>
        <v/>
      </c>
      <c r="T749" s="267" t="str">
        <f t="shared" si="95"/>
        <v/>
      </c>
      <c r="U749" s="268" t="str">
        <f t="shared" si="100"/>
        <v/>
      </c>
      <c r="V749" s="269" t="str">
        <f t="shared" si="96"/>
        <v/>
      </c>
      <c r="W749" s="5"/>
      <c r="AR749" s="2" t="str">
        <f t="shared" si="98"/>
        <v/>
      </c>
      <c r="AS749" s="2" t="str">
        <f t="shared" si="97"/>
        <v/>
      </c>
      <c r="AT749" s="2" t="str">
        <f>IF(AR749="","",IF(AND(H749&gt;='Intersection Mileposts'!$F$5,H749&lt;='Intersection Mileposts'!$G$5),"Y",IF(AND(H749&gt;='Intersection Mileposts'!$F$6,H749&lt;='Intersection Mileposts'!$G$6),"Y",IF(AND(H749&gt;='Intersection Mileposts'!$F$7,H749&lt;='Intersection Mileposts'!$G$7),"Y",IF(AND(H749&gt;='Intersection Mileposts'!$F$8,H749&lt;='Intersection Mileposts'!$G$8),"Y",IF(AND(H749&gt;='Intersection Mileposts'!$F$9,H749&lt;='Intersection Mileposts'!$G$9),"Y",IF(AND(H749&gt;='Intersection Mileposts'!$F$10,H749&lt;='Intersection Mileposts'!$G$10),"Y",IF(AND(H749&gt;='Intersection Mileposts'!$F$11,H749&lt;='Intersection Mileposts'!$G$11),"Y",IF(AND(H749&gt;='Intersection Mileposts'!$F$12,H749&lt;='Intersection Mileposts'!$G$12),"Y",IF(AND(H749&gt;='Intersection Mileposts'!$F$13,H749&lt;='Intersection Mileposts'!$G$13),"Y",IF(AND(H749&gt;='Intersection Mileposts'!$F$14,H749&lt;='Intersection Mileposts'!$G$14),"Y",IF(AND(H749&gt;='Intersection Mileposts'!$F$15,H749&lt;='Intersection Mileposts'!$G$15),"Y",IF(AND(H749&gt;='Intersection Mileposts'!$F$16,H749&lt;='Intersection Mileposts'!$G$16),"Y",IF(AND(H749&gt;='Intersection Mileposts'!$F$17,H749&lt;='Intersection Mileposts'!$G$17),"Y",IF(AND(H749&gt;='Intersection Mileposts'!$F$18,H749&lt;='Intersection Mileposts'!$G$18),"Y",IF(AND(H749&gt;='Intersection Mileposts'!$F$19,H749&lt;='Intersection Mileposts'!$G$19),"Y",IF(AND(H749&gt;='Intersection Mileposts'!$F$20,H749&lt;='Intersection Mileposts'!$G$20),"Y",IF(AND(H749&gt;='Intersection Mileposts'!$F$21,H749&lt;='Intersection Mileposts'!$G$21),"Y",IF(AND(H749&gt;='Intersection Mileposts'!$F$22,H749&lt;='Intersection Mileposts'!$G$22),"Y",IF(AND(H749&gt;='Intersection Mileposts'!$F$23,H749&lt;='Intersection Mileposts'!$G$23),"Y",IF(AND(H749&gt;='Intersection Mileposts'!$F$24,H749&lt;='Intersection Mileposts'!$G$24),"Y",IF(AND(H749&gt;='Intersection Mileposts'!$F$25,H749&lt;='Intersection Mileposts'!$G$25),"Y",IF(AND(H749&gt;='Intersection Mileposts'!$F$26,H749&lt;='Intersection Mileposts'!$G$26),"Y",IF(AND(H749&gt;='Intersection Mileposts'!$F$27,H749&lt;='Intersection Mileposts'!$G$27),"Y",IF(AND(H749&gt;='Intersection Mileposts'!$F$28,H749&lt;='Intersection Mileposts'!$G$28),"Y",IF(AND(H749&gt;='Intersection Mileposts'!$F$29,H749&lt;='Intersection Mileposts'!$G$29),"Y", IF(AND(H749&gt;='Intersection Mileposts'!$F$30,H749&lt;='Intersection Mileposts'!$G$30),"Y",IF(AND(H749&gt;='Intersection Mileposts'!$F$31,H749&lt;='Intersection Mileposts'!$G$31),"Y",IF(AND(H749&gt;='Intersection Mileposts'!$F$32,H749&lt;='Intersection Mileposts'!$G$32),"Y",IF(AND(H749&gt;='Intersection Mileposts'!$F$33,H749&lt;='Intersection Mileposts'!$G$33),"Y",IF(AND(H749&gt;='Intersection Mileposts'!$F$34,H749&lt;='Intersection Mileposts'!$G$34),"Y",IF(AND(H749&gt;='Intersection Mileposts'!$F$35,H749&lt;='Intersection Mileposts'!$G$35),"Y",IF(AND(H749&gt;='Intersection Mileposts'!$F$36,H749&lt;='Intersection Mileposts'!$G$36),"Y",IF(AND(H749&gt;='Intersection Mileposts'!$F$37,H749&lt;='Intersection Mileposts'!$G$37),"Y",IF(AND(H749&gt;='Intersection Mileposts'!$F$38,H749&lt;='Intersection Mileposts'!$G$38),"Y",IF(AND(H749&gt;='Intersection Mileposts'!$F$39,H749&lt;='Intersection Mileposts'!$G$39),"Y","N"))))))))))))))))))))))))))))))))))))</f>
        <v/>
      </c>
    </row>
    <row r="750" spans="1:46" x14ac:dyDescent="0.3">
      <c r="A750" s="279"/>
      <c r="B750" s="261"/>
      <c r="C750" s="262"/>
      <c r="D750" s="262"/>
      <c r="E750" s="262"/>
      <c r="F750" s="262"/>
      <c r="G750" s="284"/>
      <c r="H750" s="286"/>
      <c r="I750" s="279"/>
      <c r="J750" s="260"/>
      <c r="K750" s="260"/>
      <c r="L750" s="280"/>
      <c r="M750" s="275"/>
      <c r="N750" s="263"/>
      <c r="P750" s="264" t="str">
        <f>IF(R750 = "", "", COUNT($R$4:R750))</f>
        <v/>
      </c>
      <c r="Q750" s="264" t="str">
        <f t="shared" si="93"/>
        <v/>
      </c>
      <c r="R750" s="265" t="str">
        <f t="shared" si="94"/>
        <v/>
      </c>
      <c r="S750" s="266" t="str">
        <f t="shared" si="99"/>
        <v/>
      </c>
      <c r="T750" s="267" t="str">
        <f t="shared" si="95"/>
        <v/>
      </c>
      <c r="U750" s="268" t="str">
        <f t="shared" si="100"/>
        <v/>
      </c>
      <c r="V750" s="269" t="str">
        <f t="shared" si="96"/>
        <v/>
      </c>
      <c r="W750" s="5"/>
      <c r="AR750" s="2" t="str">
        <f t="shared" si="98"/>
        <v/>
      </c>
      <c r="AS750" s="2" t="str">
        <f t="shared" si="97"/>
        <v/>
      </c>
      <c r="AT750" s="2" t="str">
        <f>IF(AR750="","",IF(AND(H750&gt;='Intersection Mileposts'!$F$5,H750&lt;='Intersection Mileposts'!$G$5),"Y",IF(AND(H750&gt;='Intersection Mileposts'!$F$6,H750&lt;='Intersection Mileposts'!$G$6),"Y",IF(AND(H750&gt;='Intersection Mileposts'!$F$7,H750&lt;='Intersection Mileposts'!$G$7),"Y",IF(AND(H750&gt;='Intersection Mileposts'!$F$8,H750&lt;='Intersection Mileposts'!$G$8),"Y",IF(AND(H750&gt;='Intersection Mileposts'!$F$9,H750&lt;='Intersection Mileposts'!$G$9),"Y",IF(AND(H750&gt;='Intersection Mileposts'!$F$10,H750&lt;='Intersection Mileposts'!$G$10),"Y",IF(AND(H750&gt;='Intersection Mileposts'!$F$11,H750&lt;='Intersection Mileposts'!$G$11),"Y",IF(AND(H750&gt;='Intersection Mileposts'!$F$12,H750&lt;='Intersection Mileposts'!$G$12),"Y",IF(AND(H750&gt;='Intersection Mileposts'!$F$13,H750&lt;='Intersection Mileposts'!$G$13),"Y",IF(AND(H750&gt;='Intersection Mileposts'!$F$14,H750&lt;='Intersection Mileposts'!$G$14),"Y",IF(AND(H750&gt;='Intersection Mileposts'!$F$15,H750&lt;='Intersection Mileposts'!$G$15),"Y",IF(AND(H750&gt;='Intersection Mileposts'!$F$16,H750&lt;='Intersection Mileposts'!$G$16),"Y",IF(AND(H750&gt;='Intersection Mileposts'!$F$17,H750&lt;='Intersection Mileposts'!$G$17),"Y",IF(AND(H750&gt;='Intersection Mileposts'!$F$18,H750&lt;='Intersection Mileposts'!$G$18),"Y",IF(AND(H750&gt;='Intersection Mileposts'!$F$19,H750&lt;='Intersection Mileposts'!$G$19),"Y",IF(AND(H750&gt;='Intersection Mileposts'!$F$20,H750&lt;='Intersection Mileposts'!$G$20),"Y",IF(AND(H750&gt;='Intersection Mileposts'!$F$21,H750&lt;='Intersection Mileposts'!$G$21),"Y",IF(AND(H750&gt;='Intersection Mileposts'!$F$22,H750&lt;='Intersection Mileposts'!$G$22),"Y",IF(AND(H750&gt;='Intersection Mileposts'!$F$23,H750&lt;='Intersection Mileposts'!$G$23),"Y",IF(AND(H750&gt;='Intersection Mileposts'!$F$24,H750&lt;='Intersection Mileposts'!$G$24),"Y",IF(AND(H750&gt;='Intersection Mileposts'!$F$25,H750&lt;='Intersection Mileposts'!$G$25),"Y",IF(AND(H750&gt;='Intersection Mileposts'!$F$26,H750&lt;='Intersection Mileposts'!$G$26),"Y",IF(AND(H750&gt;='Intersection Mileposts'!$F$27,H750&lt;='Intersection Mileposts'!$G$27),"Y",IF(AND(H750&gt;='Intersection Mileposts'!$F$28,H750&lt;='Intersection Mileposts'!$G$28),"Y",IF(AND(H750&gt;='Intersection Mileposts'!$F$29,H750&lt;='Intersection Mileposts'!$G$29),"Y", IF(AND(H750&gt;='Intersection Mileposts'!$F$30,H750&lt;='Intersection Mileposts'!$G$30),"Y",IF(AND(H750&gt;='Intersection Mileposts'!$F$31,H750&lt;='Intersection Mileposts'!$G$31),"Y",IF(AND(H750&gt;='Intersection Mileposts'!$F$32,H750&lt;='Intersection Mileposts'!$G$32),"Y",IF(AND(H750&gt;='Intersection Mileposts'!$F$33,H750&lt;='Intersection Mileposts'!$G$33),"Y",IF(AND(H750&gt;='Intersection Mileposts'!$F$34,H750&lt;='Intersection Mileposts'!$G$34),"Y",IF(AND(H750&gt;='Intersection Mileposts'!$F$35,H750&lt;='Intersection Mileposts'!$G$35),"Y",IF(AND(H750&gt;='Intersection Mileposts'!$F$36,H750&lt;='Intersection Mileposts'!$G$36),"Y",IF(AND(H750&gt;='Intersection Mileposts'!$F$37,H750&lt;='Intersection Mileposts'!$G$37),"Y",IF(AND(H750&gt;='Intersection Mileposts'!$F$38,H750&lt;='Intersection Mileposts'!$G$38),"Y",IF(AND(H750&gt;='Intersection Mileposts'!$F$39,H750&lt;='Intersection Mileposts'!$G$39),"Y","N"))))))))))))))))))))))))))))))))))))</f>
        <v/>
      </c>
    </row>
    <row r="751" spans="1:46" x14ac:dyDescent="0.3">
      <c r="A751" s="279"/>
      <c r="B751" s="261"/>
      <c r="C751" s="262"/>
      <c r="D751" s="262"/>
      <c r="E751" s="262"/>
      <c r="F751" s="262"/>
      <c r="G751" s="284"/>
      <c r="H751" s="286"/>
      <c r="I751" s="279"/>
      <c r="J751" s="260"/>
      <c r="K751" s="260"/>
      <c r="L751" s="280"/>
      <c r="M751" s="275"/>
      <c r="N751" s="263"/>
      <c r="P751" s="264" t="str">
        <f>IF(R751 = "", "", COUNT($R$4:R751))</f>
        <v/>
      </c>
      <c r="Q751" s="264" t="str">
        <f t="shared" si="93"/>
        <v/>
      </c>
      <c r="R751" s="265" t="str">
        <f t="shared" si="94"/>
        <v/>
      </c>
      <c r="S751" s="266" t="str">
        <f t="shared" si="99"/>
        <v/>
      </c>
      <c r="T751" s="267" t="str">
        <f t="shared" si="95"/>
        <v/>
      </c>
      <c r="U751" s="268" t="str">
        <f t="shared" si="100"/>
        <v/>
      </c>
      <c r="V751" s="269" t="str">
        <f t="shared" si="96"/>
        <v/>
      </c>
      <c r="W751" s="5"/>
      <c r="AR751" s="2" t="str">
        <f t="shared" si="98"/>
        <v/>
      </c>
      <c r="AS751" s="2" t="str">
        <f t="shared" si="97"/>
        <v/>
      </c>
      <c r="AT751" s="2" t="str">
        <f>IF(AR751="","",IF(AND(H751&gt;='Intersection Mileposts'!$F$5,H751&lt;='Intersection Mileposts'!$G$5),"Y",IF(AND(H751&gt;='Intersection Mileposts'!$F$6,H751&lt;='Intersection Mileposts'!$G$6),"Y",IF(AND(H751&gt;='Intersection Mileposts'!$F$7,H751&lt;='Intersection Mileposts'!$G$7),"Y",IF(AND(H751&gt;='Intersection Mileposts'!$F$8,H751&lt;='Intersection Mileposts'!$G$8),"Y",IF(AND(H751&gt;='Intersection Mileposts'!$F$9,H751&lt;='Intersection Mileposts'!$G$9),"Y",IF(AND(H751&gt;='Intersection Mileposts'!$F$10,H751&lt;='Intersection Mileposts'!$G$10),"Y",IF(AND(H751&gt;='Intersection Mileposts'!$F$11,H751&lt;='Intersection Mileposts'!$G$11),"Y",IF(AND(H751&gt;='Intersection Mileposts'!$F$12,H751&lt;='Intersection Mileposts'!$G$12),"Y",IF(AND(H751&gt;='Intersection Mileposts'!$F$13,H751&lt;='Intersection Mileposts'!$G$13),"Y",IF(AND(H751&gt;='Intersection Mileposts'!$F$14,H751&lt;='Intersection Mileposts'!$G$14),"Y",IF(AND(H751&gt;='Intersection Mileposts'!$F$15,H751&lt;='Intersection Mileposts'!$G$15),"Y",IF(AND(H751&gt;='Intersection Mileposts'!$F$16,H751&lt;='Intersection Mileposts'!$G$16),"Y",IF(AND(H751&gt;='Intersection Mileposts'!$F$17,H751&lt;='Intersection Mileposts'!$G$17),"Y",IF(AND(H751&gt;='Intersection Mileposts'!$F$18,H751&lt;='Intersection Mileposts'!$G$18),"Y",IF(AND(H751&gt;='Intersection Mileposts'!$F$19,H751&lt;='Intersection Mileposts'!$G$19),"Y",IF(AND(H751&gt;='Intersection Mileposts'!$F$20,H751&lt;='Intersection Mileposts'!$G$20),"Y",IF(AND(H751&gt;='Intersection Mileposts'!$F$21,H751&lt;='Intersection Mileposts'!$G$21),"Y",IF(AND(H751&gt;='Intersection Mileposts'!$F$22,H751&lt;='Intersection Mileposts'!$G$22),"Y",IF(AND(H751&gt;='Intersection Mileposts'!$F$23,H751&lt;='Intersection Mileposts'!$G$23),"Y",IF(AND(H751&gt;='Intersection Mileposts'!$F$24,H751&lt;='Intersection Mileposts'!$G$24),"Y",IF(AND(H751&gt;='Intersection Mileposts'!$F$25,H751&lt;='Intersection Mileposts'!$G$25),"Y",IF(AND(H751&gt;='Intersection Mileposts'!$F$26,H751&lt;='Intersection Mileposts'!$G$26),"Y",IF(AND(H751&gt;='Intersection Mileposts'!$F$27,H751&lt;='Intersection Mileposts'!$G$27),"Y",IF(AND(H751&gt;='Intersection Mileposts'!$F$28,H751&lt;='Intersection Mileposts'!$G$28),"Y",IF(AND(H751&gt;='Intersection Mileposts'!$F$29,H751&lt;='Intersection Mileposts'!$G$29),"Y", IF(AND(H751&gt;='Intersection Mileposts'!$F$30,H751&lt;='Intersection Mileposts'!$G$30),"Y",IF(AND(H751&gt;='Intersection Mileposts'!$F$31,H751&lt;='Intersection Mileposts'!$G$31),"Y",IF(AND(H751&gt;='Intersection Mileposts'!$F$32,H751&lt;='Intersection Mileposts'!$G$32),"Y",IF(AND(H751&gt;='Intersection Mileposts'!$F$33,H751&lt;='Intersection Mileposts'!$G$33),"Y",IF(AND(H751&gt;='Intersection Mileposts'!$F$34,H751&lt;='Intersection Mileposts'!$G$34),"Y",IF(AND(H751&gt;='Intersection Mileposts'!$F$35,H751&lt;='Intersection Mileposts'!$G$35),"Y",IF(AND(H751&gt;='Intersection Mileposts'!$F$36,H751&lt;='Intersection Mileposts'!$G$36),"Y",IF(AND(H751&gt;='Intersection Mileposts'!$F$37,H751&lt;='Intersection Mileposts'!$G$37),"Y",IF(AND(H751&gt;='Intersection Mileposts'!$F$38,H751&lt;='Intersection Mileposts'!$G$38),"Y",IF(AND(H751&gt;='Intersection Mileposts'!$F$39,H751&lt;='Intersection Mileposts'!$G$39),"Y","N"))))))))))))))))))))))))))))))))))))</f>
        <v/>
      </c>
    </row>
    <row r="752" spans="1:46" x14ac:dyDescent="0.3">
      <c r="A752" s="279"/>
      <c r="B752" s="261"/>
      <c r="C752" s="262"/>
      <c r="D752" s="262"/>
      <c r="E752" s="262"/>
      <c r="F752" s="262"/>
      <c r="G752" s="284"/>
      <c r="H752" s="286"/>
      <c r="I752" s="279"/>
      <c r="J752" s="260"/>
      <c r="K752" s="260"/>
      <c r="L752" s="280"/>
      <c r="M752" s="275"/>
      <c r="N752" s="263"/>
      <c r="P752" s="264" t="str">
        <f>IF(R752 = "", "", COUNT($R$4:R752))</f>
        <v/>
      </c>
      <c r="Q752" s="264" t="str">
        <f t="shared" si="93"/>
        <v/>
      </c>
      <c r="R752" s="265" t="str">
        <f t="shared" si="94"/>
        <v/>
      </c>
      <c r="S752" s="266" t="str">
        <f t="shared" si="99"/>
        <v/>
      </c>
      <c r="T752" s="267" t="str">
        <f t="shared" si="95"/>
        <v/>
      </c>
      <c r="U752" s="268" t="str">
        <f t="shared" si="100"/>
        <v/>
      </c>
      <c r="V752" s="269" t="str">
        <f t="shared" si="96"/>
        <v/>
      </c>
      <c r="W752" s="5"/>
      <c r="AR752" s="2" t="str">
        <f t="shared" si="98"/>
        <v/>
      </c>
      <c r="AS752" s="2" t="str">
        <f t="shared" si="97"/>
        <v/>
      </c>
      <c r="AT752" s="2" t="str">
        <f>IF(AR752="","",IF(AND(H752&gt;='Intersection Mileposts'!$F$5,H752&lt;='Intersection Mileposts'!$G$5),"Y",IF(AND(H752&gt;='Intersection Mileposts'!$F$6,H752&lt;='Intersection Mileposts'!$G$6),"Y",IF(AND(H752&gt;='Intersection Mileposts'!$F$7,H752&lt;='Intersection Mileposts'!$G$7),"Y",IF(AND(H752&gt;='Intersection Mileposts'!$F$8,H752&lt;='Intersection Mileposts'!$G$8),"Y",IF(AND(H752&gt;='Intersection Mileposts'!$F$9,H752&lt;='Intersection Mileposts'!$G$9),"Y",IF(AND(H752&gt;='Intersection Mileposts'!$F$10,H752&lt;='Intersection Mileposts'!$G$10),"Y",IF(AND(H752&gt;='Intersection Mileposts'!$F$11,H752&lt;='Intersection Mileposts'!$G$11),"Y",IF(AND(H752&gt;='Intersection Mileposts'!$F$12,H752&lt;='Intersection Mileposts'!$G$12),"Y",IF(AND(H752&gt;='Intersection Mileposts'!$F$13,H752&lt;='Intersection Mileposts'!$G$13),"Y",IF(AND(H752&gt;='Intersection Mileposts'!$F$14,H752&lt;='Intersection Mileposts'!$G$14),"Y",IF(AND(H752&gt;='Intersection Mileposts'!$F$15,H752&lt;='Intersection Mileposts'!$G$15),"Y",IF(AND(H752&gt;='Intersection Mileposts'!$F$16,H752&lt;='Intersection Mileposts'!$G$16),"Y",IF(AND(H752&gt;='Intersection Mileposts'!$F$17,H752&lt;='Intersection Mileposts'!$G$17),"Y",IF(AND(H752&gt;='Intersection Mileposts'!$F$18,H752&lt;='Intersection Mileposts'!$G$18),"Y",IF(AND(H752&gt;='Intersection Mileposts'!$F$19,H752&lt;='Intersection Mileposts'!$G$19),"Y",IF(AND(H752&gt;='Intersection Mileposts'!$F$20,H752&lt;='Intersection Mileposts'!$G$20),"Y",IF(AND(H752&gt;='Intersection Mileposts'!$F$21,H752&lt;='Intersection Mileposts'!$G$21),"Y",IF(AND(H752&gt;='Intersection Mileposts'!$F$22,H752&lt;='Intersection Mileposts'!$G$22),"Y",IF(AND(H752&gt;='Intersection Mileposts'!$F$23,H752&lt;='Intersection Mileposts'!$G$23),"Y",IF(AND(H752&gt;='Intersection Mileposts'!$F$24,H752&lt;='Intersection Mileposts'!$G$24),"Y",IF(AND(H752&gt;='Intersection Mileposts'!$F$25,H752&lt;='Intersection Mileposts'!$G$25),"Y",IF(AND(H752&gt;='Intersection Mileposts'!$F$26,H752&lt;='Intersection Mileposts'!$G$26),"Y",IF(AND(H752&gt;='Intersection Mileposts'!$F$27,H752&lt;='Intersection Mileposts'!$G$27),"Y",IF(AND(H752&gt;='Intersection Mileposts'!$F$28,H752&lt;='Intersection Mileposts'!$G$28),"Y",IF(AND(H752&gt;='Intersection Mileposts'!$F$29,H752&lt;='Intersection Mileposts'!$G$29),"Y", IF(AND(H752&gt;='Intersection Mileposts'!$F$30,H752&lt;='Intersection Mileposts'!$G$30),"Y",IF(AND(H752&gt;='Intersection Mileposts'!$F$31,H752&lt;='Intersection Mileposts'!$G$31),"Y",IF(AND(H752&gt;='Intersection Mileposts'!$F$32,H752&lt;='Intersection Mileposts'!$G$32),"Y",IF(AND(H752&gt;='Intersection Mileposts'!$F$33,H752&lt;='Intersection Mileposts'!$G$33),"Y",IF(AND(H752&gt;='Intersection Mileposts'!$F$34,H752&lt;='Intersection Mileposts'!$G$34),"Y",IF(AND(H752&gt;='Intersection Mileposts'!$F$35,H752&lt;='Intersection Mileposts'!$G$35),"Y",IF(AND(H752&gt;='Intersection Mileposts'!$F$36,H752&lt;='Intersection Mileposts'!$G$36),"Y",IF(AND(H752&gt;='Intersection Mileposts'!$F$37,H752&lt;='Intersection Mileposts'!$G$37),"Y",IF(AND(H752&gt;='Intersection Mileposts'!$F$38,H752&lt;='Intersection Mileposts'!$G$38),"Y",IF(AND(H752&gt;='Intersection Mileposts'!$F$39,H752&lt;='Intersection Mileposts'!$G$39),"Y","N"))))))))))))))))))))))))))))))))))))</f>
        <v/>
      </c>
    </row>
    <row r="753" spans="1:46" x14ac:dyDescent="0.3">
      <c r="A753" s="279"/>
      <c r="B753" s="261"/>
      <c r="C753" s="262"/>
      <c r="D753" s="262"/>
      <c r="E753" s="262"/>
      <c r="F753" s="262"/>
      <c r="G753" s="284"/>
      <c r="H753" s="286"/>
      <c r="I753" s="279"/>
      <c r="J753" s="260"/>
      <c r="K753" s="260"/>
      <c r="L753" s="280"/>
      <c r="M753" s="275"/>
      <c r="N753" s="263"/>
      <c r="P753" s="264" t="str">
        <f>IF(R753 = "", "", COUNT($R$4:R753))</f>
        <v/>
      </c>
      <c r="Q753" s="264" t="str">
        <f t="shared" si="93"/>
        <v/>
      </c>
      <c r="R753" s="265" t="str">
        <f t="shared" si="94"/>
        <v/>
      </c>
      <c r="S753" s="266" t="str">
        <f t="shared" si="99"/>
        <v/>
      </c>
      <c r="T753" s="267" t="str">
        <f t="shared" si="95"/>
        <v/>
      </c>
      <c r="U753" s="268" t="str">
        <f t="shared" si="100"/>
        <v/>
      </c>
      <c r="V753" s="269" t="str">
        <f t="shared" si="96"/>
        <v/>
      </c>
      <c r="W753" s="5"/>
      <c r="AR753" s="2" t="str">
        <f t="shared" si="98"/>
        <v/>
      </c>
      <c r="AS753" s="2" t="str">
        <f t="shared" si="97"/>
        <v/>
      </c>
      <c r="AT753" s="2" t="str">
        <f>IF(AR753="","",IF(AND(H753&gt;='Intersection Mileposts'!$F$5,H753&lt;='Intersection Mileposts'!$G$5),"Y",IF(AND(H753&gt;='Intersection Mileposts'!$F$6,H753&lt;='Intersection Mileposts'!$G$6),"Y",IF(AND(H753&gt;='Intersection Mileposts'!$F$7,H753&lt;='Intersection Mileposts'!$G$7),"Y",IF(AND(H753&gt;='Intersection Mileposts'!$F$8,H753&lt;='Intersection Mileposts'!$G$8),"Y",IF(AND(H753&gt;='Intersection Mileposts'!$F$9,H753&lt;='Intersection Mileposts'!$G$9),"Y",IF(AND(H753&gt;='Intersection Mileposts'!$F$10,H753&lt;='Intersection Mileposts'!$G$10),"Y",IF(AND(H753&gt;='Intersection Mileposts'!$F$11,H753&lt;='Intersection Mileposts'!$G$11),"Y",IF(AND(H753&gt;='Intersection Mileposts'!$F$12,H753&lt;='Intersection Mileposts'!$G$12),"Y",IF(AND(H753&gt;='Intersection Mileposts'!$F$13,H753&lt;='Intersection Mileposts'!$G$13),"Y",IF(AND(H753&gt;='Intersection Mileposts'!$F$14,H753&lt;='Intersection Mileposts'!$G$14),"Y",IF(AND(H753&gt;='Intersection Mileposts'!$F$15,H753&lt;='Intersection Mileposts'!$G$15),"Y",IF(AND(H753&gt;='Intersection Mileposts'!$F$16,H753&lt;='Intersection Mileposts'!$G$16),"Y",IF(AND(H753&gt;='Intersection Mileposts'!$F$17,H753&lt;='Intersection Mileposts'!$G$17),"Y",IF(AND(H753&gt;='Intersection Mileposts'!$F$18,H753&lt;='Intersection Mileposts'!$G$18),"Y",IF(AND(H753&gt;='Intersection Mileposts'!$F$19,H753&lt;='Intersection Mileposts'!$G$19),"Y",IF(AND(H753&gt;='Intersection Mileposts'!$F$20,H753&lt;='Intersection Mileposts'!$G$20),"Y",IF(AND(H753&gt;='Intersection Mileposts'!$F$21,H753&lt;='Intersection Mileposts'!$G$21),"Y",IF(AND(H753&gt;='Intersection Mileposts'!$F$22,H753&lt;='Intersection Mileposts'!$G$22),"Y",IF(AND(H753&gt;='Intersection Mileposts'!$F$23,H753&lt;='Intersection Mileposts'!$G$23),"Y",IF(AND(H753&gt;='Intersection Mileposts'!$F$24,H753&lt;='Intersection Mileposts'!$G$24),"Y",IF(AND(H753&gt;='Intersection Mileposts'!$F$25,H753&lt;='Intersection Mileposts'!$G$25),"Y",IF(AND(H753&gt;='Intersection Mileposts'!$F$26,H753&lt;='Intersection Mileposts'!$G$26),"Y",IF(AND(H753&gt;='Intersection Mileposts'!$F$27,H753&lt;='Intersection Mileposts'!$G$27),"Y",IF(AND(H753&gt;='Intersection Mileposts'!$F$28,H753&lt;='Intersection Mileposts'!$G$28),"Y",IF(AND(H753&gt;='Intersection Mileposts'!$F$29,H753&lt;='Intersection Mileposts'!$G$29),"Y", IF(AND(H753&gt;='Intersection Mileposts'!$F$30,H753&lt;='Intersection Mileposts'!$G$30),"Y",IF(AND(H753&gt;='Intersection Mileposts'!$F$31,H753&lt;='Intersection Mileposts'!$G$31),"Y",IF(AND(H753&gt;='Intersection Mileposts'!$F$32,H753&lt;='Intersection Mileposts'!$G$32),"Y",IF(AND(H753&gt;='Intersection Mileposts'!$F$33,H753&lt;='Intersection Mileposts'!$G$33),"Y",IF(AND(H753&gt;='Intersection Mileposts'!$F$34,H753&lt;='Intersection Mileposts'!$G$34),"Y",IF(AND(H753&gt;='Intersection Mileposts'!$F$35,H753&lt;='Intersection Mileposts'!$G$35),"Y",IF(AND(H753&gt;='Intersection Mileposts'!$F$36,H753&lt;='Intersection Mileposts'!$G$36),"Y",IF(AND(H753&gt;='Intersection Mileposts'!$F$37,H753&lt;='Intersection Mileposts'!$G$37),"Y",IF(AND(H753&gt;='Intersection Mileposts'!$F$38,H753&lt;='Intersection Mileposts'!$G$38),"Y",IF(AND(H753&gt;='Intersection Mileposts'!$F$39,H753&lt;='Intersection Mileposts'!$G$39),"Y","N"))))))))))))))))))))))))))))))))))))</f>
        <v/>
      </c>
    </row>
    <row r="754" spans="1:46" x14ac:dyDescent="0.3">
      <c r="A754" s="279"/>
      <c r="B754" s="261"/>
      <c r="C754" s="262"/>
      <c r="D754" s="262"/>
      <c r="E754" s="262"/>
      <c r="F754" s="262"/>
      <c r="G754" s="284"/>
      <c r="H754" s="286"/>
      <c r="I754" s="279"/>
      <c r="J754" s="260"/>
      <c r="K754" s="260"/>
      <c r="L754" s="280"/>
      <c r="M754" s="275"/>
      <c r="N754" s="263"/>
      <c r="P754" s="264" t="str">
        <f>IF(R754 = "", "", COUNT($R$4:R754))</f>
        <v/>
      </c>
      <c r="Q754" s="264" t="str">
        <f t="shared" si="93"/>
        <v/>
      </c>
      <c r="R754" s="265" t="str">
        <f t="shared" si="94"/>
        <v/>
      </c>
      <c r="S754" s="266" t="str">
        <f t="shared" si="99"/>
        <v/>
      </c>
      <c r="T754" s="267" t="str">
        <f t="shared" si="95"/>
        <v/>
      </c>
      <c r="U754" s="268" t="str">
        <f t="shared" si="100"/>
        <v/>
      </c>
      <c r="V754" s="269" t="str">
        <f t="shared" si="96"/>
        <v/>
      </c>
      <c r="W754" s="5"/>
      <c r="AR754" s="2" t="str">
        <f t="shared" si="98"/>
        <v/>
      </c>
      <c r="AS754" s="2" t="str">
        <f t="shared" si="97"/>
        <v/>
      </c>
      <c r="AT754" s="2" t="str">
        <f>IF(AR754="","",IF(AND(H754&gt;='Intersection Mileposts'!$F$5,H754&lt;='Intersection Mileposts'!$G$5),"Y",IF(AND(H754&gt;='Intersection Mileposts'!$F$6,H754&lt;='Intersection Mileposts'!$G$6),"Y",IF(AND(H754&gt;='Intersection Mileposts'!$F$7,H754&lt;='Intersection Mileposts'!$G$7),"Y",IF(AND(H754&gt;='Intersection Mileposts'!$F$8,H754&lt;='Intersection Mileposts'!$G$8),"Y",IF(AND(H754&gt;='Intersection Mileposts'!$F$9,H754&lt;='Intersection Mileposts'!$G$9),"Y",IF(AND(H754&gt;='Intersection Mileposts'!$F$10,H754&lt;='Intersection Mileposts'!$G$10),"Y",IF(AND(H754&gt;='Intersection Mileposts'!$F$11,H754&lt;='Intersection Mileposts'!$G$11),"Y",IF(AND(H754&gt;='Intersection Mileposts'!$F$12,H754&lt;='Intersection Mileposts'!$G$12),"Y",IF(AND(H754&gt;='Intersection Mileposts'!$F$13,H754&lt;='Intersection Mileposts'!$G$13),"Y",IF(AND(H754&gt;='Intersection Mileposts'!$F$14,H754&lt;='Intersection Mileposts'!$G$14),"Y",IF(AND(H754&gt;='Intersection Mileposts'!$F$15,H754&lt;='Intersection Mileposts'!$G$15),"Y",IF(AND(H754&gt;='Intersection Mileposts'!$F$16,H754&lt;='Intersection Mileposts'!$G$16),"Y",IF(AND(H754&gt;='Intersection Mileposts'!$F$17,H754&lt;='Intersection Mileposts'!$G$17),"Y",IF(AND(H754&gt;='Intersection Mileposts'!$F$18,H754&lt;='Intersection Mileposts'!$G$18),"Y",IF(AND(H754&gt;='Intersection Mileposts'!$F$19,H754&lt;='Intersection Mileposts'!$G$19),"Y",IF(AND(H754&gt;='Intersection Mileposts'!$F$20,H754&lt;='Intersection Mileposts'!$G$20),"Y",IF(AND(H754&gt;='Intersection Mileposts'!$F$21,H754&lt;='Intersection Mileposts'!$G$21),"Y",IF(AND(H754&gt;='Intersection Mileposts'!$F$22,H754&lt;='Intersection Mileposts'!$G$22),"Y",IF(AND(H754&gt;='Intersection Mileposts'!$F$23,H754&lt;='Intersection Mileposts'!$G$23),"Y",IF(AND(H754&gt;='Intersection Mileposts'!$F$24,H754&lt;='Intersection Mileposts'!$G$24),"Y",IF(AND(H754&gt;='Intersection Mileposts'!$F$25,H754&lt;='Intersection Mileposts'!$G$25),"Y",IF(AND(H754&gt;='Intersection Mileposts'!$F$26,H754&lt;='Intersection Mileposts'!$G$26),"Y",IF(AND(H754&gt;='Intersection Mileposts'!$F$27,H754&lt;='Intersection Mileposts'!$G$27),"Y",IF(AND(H754&gt;='Intersection Mileposts'!$F$28,H754&lt;='Intersection Mileposts'!$G$28),"Y",IF(AND(H754&gt;='Intersection Mileposts'!$F$29,H754&lt;='Intersection Mileposts'!$G$29),"Y", IF(AND(H754&gt;='Intersection Mileposts'!$F$30,H754&lt;='Intersection Mileposts'!$G$30),"Y",IF(AND(H754&gt;='Intersection Mileposts'!$F$31,H754&lt;='Intersection Mileposts'!$G$31),"Y",IF(AND(H754&gt;='Intersection Mileposts'!$F$32,H754&lt;='Intersection Mileposts'!$G$32),"Y",IF(AND(H754&gt;='Intersection Mileposts'!$F$33,H754&lt;='Intersection Mileposts'!$G$33),"Y",IF(AND(H754&gt;='Intersection Mileposts'!$F$34,H754&lt;='Intersection Mileposts'!$G$34),"Y",IF(AND(H754&gt;='Intersection Mileposts'!$F$35,H754&lt;='Intersection Mileposts'!$G$35),"Y",IF(AND(H754&gt;='Intersection Mileposts'!$F$36,H754&lt;='Intersection Mileposts'!$G$36),"Y",IF(AND(H754&gt;='Intersection Mileposts'!$F$37,H754&lt;='Intersection Mileposts'!$G$37),"Y",IF(AND(H754&gt;='Intersection Mileposts'!$F$38,H754&lt;='Intersection Mileposts'!$G$38),"Y",IF(AND(H754&gt;='Intersection Mileposts'!$F$39,H754&lt;='Intersection Mileposts'!$G$39),"Y","N"))))))))))))))))))))))))))))))))))))</f>
        <v/>
      </c>
    </row>
    <row r="755" spans="1:46" x14ac:dyDescent="0.3">
      <c r="A755" s="279"/>
      <c r="B755" s="261"/>
      <c r="C755" s="262"/>
      <c r="D755" s="262"/>
      <c r="E755" s="262"/>
      <c r="F755" s="262"/>
      <c r="G755" s="284"/>
      <c r="H755" s="286"/>
      <c r="I755" s="279"/>
      <c r="J755" s="260"/>
      <c r="K755" s="260"/>
      <c r="L755" s="280"/>
      <c r="M755" s="275"/>
      <c r="N755" s="263"/>
      <c r="P755" s="264" t="str">
        <f>IF(R755 = "", "", COUNT($R$4:R755))</f>
        <v/>
      </c>
      <c r="Q755" s="264" t="str">
        <f t="shared" si="93"/>
        <v/>
      </c>
      <c r="R755" s="265" t="str">
        <f t="shared" si="94"/>
        <v/>
      </c>
      <c r="S755" s="266" t="str">
        <f t="shared" si="99"/>
        <v/>
      </c>
      <c r="T755" s="267" t="str">
        <f t="shared" si="95"/>
        <v/>
      </c>
      <c r="U755" s="268" t="str">
        <f t="shared" si="100"/>
        <v/>
      </c>
      <c r="V755" s="269" t="str">
        <f t="shared" si="96"/>
        <v/>
      </c>
      <c r="W755" s="5"/>
      <c r="AR755" s="2" t="str">
        <f t="shared" si="98"/>
        <v/>
      </c>
      <c r="AS755" s="2" t="str">
        <f t="shared" si="97"/>
        <v/>
      </c>
      <c r="AT755" s="2" t="str">
        <f>IF(AR755="","",IF(AND(H755&gt;='Intersection Mileposts'!$F$5,H755&lt;='Intersection Mileposts'!$G$5),"Y",IF(AND(H755&gt;='Intersection Mileposts'!$F$6,H755&lt;='Intersection Mileposts'!$G$6),"Y",IF(AND(H755&gt;='Intersection Mileposts'!$F$7,H755&lt;='Intersection Mileposts'!$G$7),"Y",IF(AND(H755&gt;='Intersection Mileposts'!$F$8,H755&lt;='Intersection Mileposts'!$G$8),"Y",IF(AND(H755&gt;='Intersection Mileposts'!$F$9,H755&lt;='Intersection Mileposts'!$G$9),"Y",IF(AND(H755&gt;='Intersection Mileposts'!$F$10,H755&lt;='Intersection Mileposts'!$G$10),"Y",IF(AND(H755&gt;='Intersection Mileposts'!$F$11,H755&lt;='Intersection Mileposts'!$G$11),"Y",IF(AND(H755&gt;='Intersection Mileposts'!$F$12,H755&lt;='Intersection Mileposts'!$G$12),"Y",IF(AND(H755&gt;='Intersection Mileposts'!$F$13,H755&lt;='Intersection Mileposts'!$G$13),"Y",IF(AND(H755&gt;='Intersection Mileposts'!$F$14,H755&lt;='Intersection Mileposts'!$G$14),"Y",IF(AND(H755&gt;='Intersection Mileposts'!$F$15,H755&lt;='Intersection Mileposts'!$G$15),"Y",IF(AND(H755&gt;='Intersection Mileposts'!$F$16,H755&lt;='Intersection Mileposts'!$G$16),"Y",IF(AND(H755&gt;='Intersection Mileposts'!$F$17,H755&lt;='Intersection Mileposts'!$G$17),"Y",IF(AND(H755&gt;='Intersection Mileposts'!$F$18,H755&lt;='Intersection Mileposts'!$G$18),"Y",IF(AND(H755&gt;='Intersection Mileposts'!$F$19,H755&lt;='Intersection Mileposts'!$G$19),"Y",IF(AND(H755&gt;='Intersection Mileposts'!$F$20,H755&lt;='Intersection Mileposts'!$G$20),"Y",IF(AND(H755&gt;='Intersection Mileposts'!$F$21,H755&lt;='Intersection Mileposts'!$G$21),"Y",IF(AND(H755&gt;='Intersection Mileposts'!$F$22,H755&lt;='Intersection Mileposts'!$G$22),"Y",IF(AND(H755&gt;='Intersection Mileposts'!$F$23,H755&lt;='Intersection Mileposts'!$G$23),"Y",IF(AND(H755&gt;='Intersection Mileposts'!$F$24,H755&lt;='Intersection Mileposts'!$G$24),"Y",IF(AND(H755&gt;='Intersection Mileposts'!$F$25,H755&lt;='Intersection Mileposts'!$G$25),"Y",IF(AND(H755&gt;='Intersection Mileposts'!$F$26,H755&lt;='Intersection Mileposts'!$G$26),"Y",IF(AND(H755&gt;='Intersection Mileposts'!$F$27,H755&lt;='Intersection Mileposts'!$G$27),"Y",IF(AND(H755&gt;='Intersection Mileposts'!$F$28,H755&lt;='Intersection Mileposts'!$G$28),"Y",IF(AND(H755&gt;='Intersection Mileposts'!$F$29,H755&lt;='Intersection Mileposts'!$G$29),"Y", IF(AND(H755&gt;='Intersection Mileposts'!$F$30,H755&lt;='Intersection Mileposts'!$G$30),"Y",IF(AND(H755&gt;='Intersection Mileposts'!$F$31,H755&lt;='Intersection Mileposts'!$G$31),"Y",IF(AND(H755&gt;='Intersection Mileposts'!$F$32,H755&lt;='Intersection Mileposts'!$G$32),"Y",IF(AND(H755&gt;='Intersection Mileposts'!$F$33,H755&lt;='Intersection Mileposts'!$G$33),"Y",IF(AND(H755&gt;='Intersection Mileposts'!$F$34,H755&lt;='Intersection Mileposts'!$G$34),"Y",IF(AND(H755&gt;='Intersection Mileposts'!$F$35,H755&lt;='Intersection Mileposts'!$G$35),"Y",IF(AND(H755&gt;='Intersection Mileposts'!$F$36,H755&lt;='Intersection Mileposts'!$G$36),"Y",IF(AND(H755&gt;='Intersection Mileposts'!$F$37,H755&lt;='Intersection Mileposts'!$G$37),"Y",IF(AND(H755&gt;='Intersection Mileposts'!$F$38,H755&lt;='Intersection Mileposts'!$G$38),"Y",IF(AND(H755&gt;='Intersection Mileposts'!$F$39,H755&lt;='Intersection Mileposts'!$G$39),"Y","N"))))))))))))))))))))))))))))))))))))</f>
        <v/>
      </c>
    </row>
    <row r="756" spans="1:46" x14ac:dyDescent="0.3">
      <c r="A756" s="279"/>
      <c r="B756" s="261"/>
      <c r="C756" s="262"/>
      <c r="D756" s="262"/>
      <c r="E756" s="262"/>
      <c r="F756" s="262"/>
      <c r="G756" s="284"/>
      <c r="H756" s="286"/>
      <c r="I756" s="279"/>
      <c r="J756" s="260"/>
      <c r="K756" s="260"/>
      <c r="L756" s="280"/>
      <c r="M756" s="275"/>
      <c r="N756" s="263"/>
      <c r="P756" s="264" t="str">
        <f>IF(R756 = "", "", COUNT($R$4:R756))</f>
        <v/>
      </c>
      <c r="Q756" s="264" t="str">
        <f t="shared" si="93"/>
        <v/>
      </c>
      <c r="R756" s="265" t="str">
        <f t="shared" si="94"/>
        <v/>
      </c>
      <c r="S756" s="266" t="str">
        <f t="shared" si="99"/>
        <v/>
      </c>
      <c r="T756" s="267" t="str">
        <f t="shared" si="95"/>
        <v/>
      </c>
      <c r="U756" s="268" t="str">
        <f t="shared" si="100"/>
        <v/>
      </c>
      <c r="V756" s="269" t="str">
        <f t="shared" si="96"/>
        <v/>
      </c>
      <c r="W756" s="5"/>
      <c r="AR756" s="2" t="str">
        <f t="shared" si="98"/>
        <v/>
      </c>
      <c r="AS756" s="2" t="str">
        <f t="shared" si="97"/>
        <v/>
      </c>
      <c r="AT756" s="2" t="str">
        <f>IF(AR756="","",IF(AND(H756&gt;='Intersection Mileposts'!$F$5,H756&lt;='Intersection Mileposts'!$G$5),"Y",IF(AND(H756&gt;='Intersection Mileposts'!$F$6,H756&lt;='Intersection Mileposts'!$G$6),"Y",IF(AND(H756&gt;='Intersection Mileposts'!$F$7,H756&lt;='Intersection Mileposts'!$G$7),"Y",IF(AND(H756&gt;='Intersection Mileposts'!$F$8,H756&lt;='Intersection Mileposts'!$G$8),"Y",IF(AND(H756&gt;='Intersection Mileposts'!$F$9,H756&lt;='Intersection Mileposts'!$G$9),"Y",IF(AND(H756&gt;='Intersection Mileposts'!$F$10,H756&lt;='Intersection Mileposts'!$G$10),"Y",IF(AND(H756&gt;='Intersection Mileposts'!$F$11,H756&lt;='Intersection Mileposts'!$G$11),"Y",IF(AND(H756&gt;='Intersection Mileposts'!$F$12,H756&lt;='Intersection Mileposts'!$G$12),"Y",IF(AND(H756&gt;='Intersection Mileposts'!$F$13,H756&lt;='Intersection Mileposts'!$G$13),"Y",IF(AND(H756&gt;='Intersection Mileposts'!$F$14,H756&lt;='Intersection Mileposts'!$G$14),"Y",IF(AND(H756&gt;='Intersection Mileposts'!$F$15,H756&lt;='Intersection Mileposts'!$G$15),"Y",IF(AND(H756&gt;='Intersection Mileposts'!$F$16,H756&lt;='Intersection Mileposts'!$G$16),"Y",IF(AND(H756&gt;='Intersection Mileposts'!$F$17,H756&lt;='Intersection Mileposts'!$G$17),"Y",IF(AND(H756&gt;='Intersection Mileposts'!$F$18,H756&lt;='Intersection Mileposts'!$G$18),"Y",IF(AND(H756&gt;='Intersection Mileposts'!$F$19,H756&lt;='Intersection Mileposts'!$G$19),"Y",IF(AND(H756&gt;='Intersection Mileposts'!$F$20,H756&lt;='Intersection Mileposts'!$G$20),"Y",IF(AND(H756&gt;='Intersection Mileposts'!$F$21,H756&lt;='Intersection Mileposts'!$G$21),"Y",IF(AND(H756&gt;='Intersection Mileposts'!$F$22,H756&lt;='Intersection Mileposts'!$G$22),"Y",IF(AND(H756&gt;='Intersection Mileposts'!$F$23,H756&lt;='Intersection Mileposts'!$G$23),"Y",IF(AND(H756&gt;='Intersection Mileposts'!$F$24,H756&lt;='Intersection Mileposts'!$G$24),"Y",IF(AND(H756&gt;='Intersection Mileposts'!$F$25,H756&lt;='Intersection Mileposts'!$G$25),"Y",IF(AND(H756&gt;='Intersection Mileposts'!$F$26,H756&lt;='Intersection Mileposts'!$G$26),"Y",IF(AND(H756&gt;='Intersection Mileposts'!$F$27,H756&lt;='Intersection Mileposts'!$G$27),"Y",IF(AND(H756&gt;='Intersection Mileposts'!$F$28,H756&lt;='Intersection Mileposts'!$G$28),"Y",IF(AND(H756&gt;='Intersection Mileposts'!$F$29,H756&lt;='Intersection Mileposts'!$G$29),"Y", IF(AND(H756&gt;='Intersection Mileposts'!$F$30,H756&lt;='Intersection Mileposts'!$G$30),"Y",IF(AND(H756&gt;='Intersection Mileposts'!$F$31,H756&lt;='Intersection Mileposts'!$G$31),"Y",IF(AND(H756&gt;='Intersection Mileposts'!$F$32,H756&lt;='Intersection Mileposts'!$G$32),"Y",IF(AND(H756&gt;='Intersection Mileposts'!$F$33,H756&lt;='Intersection Mileposts'!$G$33),"Y",IF(AND(H756&gt;='Intersection Mileposts'!$F$34,H756&lt;='Intersection Mileposts'!$G$34),"Y",IF(AND(H756&gt;='Intersection Mileposts'!$F$35,H756&lt;='Intersection Mileposts'!$G$35),"Y",IF(AND(H756&gt;='Intersection Mileposts'!$F$36,H756&lt;='Intersection Mileposts'!$G$36),"Y",IF(AND(H756&gt;='Intersection Mileposts'!$F$37,H756&lt;='Intersection Mileposts'!$G$37),"Y",IF(AND(H756&gt;='Intersection Mileposts'!$F$38,H756&lt;='Intersection Mileposts'!$G$38),"Y",IF(AND(H756&gt;='Intersection Mileposts'!$F$39,H756&lt;='Intersection Mileposts'!$G$39),"Y","N"))))))))))))))))))))))))))))))))))))</f>
        <v/>
      </c>
    </row>
    <row r="757" spans="1:46" x14ac:dyDescent="0.3">
      <c r="A757" s="279"/>
      <c r="B757" s="261"/>
      <c r="C757" s="262"/>
      <c r="D757" s="262"/>
      <c r="E757" s="262"/>
      <c r="F757" s="262"/>
      <c r="G757" s="284"/>
      <c r="H757" s="286"/>
      <c r="I757" s="279"/>
      <c r="J757" s="260"/>
      <c r="K757" s="260"/>
      <c r="L757" s="280"/>
      <c r="M757" s="275"/>
      <c r="N757" s="263"/>
      <c r="P757" s="264" t="str">
        <f>IF(R757 = "", "", COUNT($R$4:R757))</f>
        <v/>
      </c>
      <c r="Q757" s="264" t="str">
        <f t="shared" si="93"/>
        <v/>
      </c>
      <c r="R757" s="265" t="str">
        <f t="shared" si="94"/>
        <v/>
      </c>
      <c r="S757" s="266" t="str">
        <f t="shared" si="99"/>
        <v/>
      </c>
      <c r="T757" s="267" t="str">
        <f t="shared" si="95"/>
        <v/>
      </c>
      <c r="U757" s="268" t="str">
        <f t="shared" si="100"/>
        <v/>
      </c>
      <c r="V757" s="269" t="str">
        <f t="shared" si="96"/>
        <v/>
      </c>
      <c r="W757" s="5"/>
      <c r="AR757" s="2" t="str">
        <f t="shared" si="98"/>
        <v/>
      </c>
      <c r="AS757" s="2" t="str">
        <f t="shared" si="97"/>
        <v/>
      </c>
      <c r="AT757" s="2" t="str">
        <f>IF(AR757="","",IF(AND(H757&gt;='Intersection Mileposts'!$F$5,H757&lt;='Intersection Mileposts'!$G$5),"Y",IF(AND(H757&gt;='Intersection Mileposts'!$F$6,H757&lt;='Intersection Mileposts'!$G$6),"Y",IF(AND(H757&gt;='Intersection Mileposts'!$F$7,H757&lt;='Intersection Mileposts'!$G$7),"Y",IF(AND(H757&gt;='Intersection Mileposts'!$F$8,H757&lt;='Intersection Mileposts'!$G$8),"Y",IF(AND(H757&gt;='Intersection Mileposts'!$F$9,H757&lt;='Intersection Mileposts'!$G$9),"Y",IF(AND(H757&gt;='Intersection Mileposts'!$F$10,H757&lt;='Intersection Mileposts'!$G$10),"Y",IF(AND(H757&gt;='Intersection Mileposts'!$F$11,H757&lt;='Intersection Mileposts'!$G$11),"Y",IF(AND(H757&gt;='Intersection Mileposts'!$F$12,H757&lt;='Intersection Mileposts'!$G$12),"Y",IF(AND(H757&gt;='Intersection Mileposts'!$F$13,H757&lt;='Intersection Mileposts'!$G$13),"Y",IF(AND(H757&gt;='Intersection Mileposts'!$F$14,H757&lt;='Intersection Mileposts'!$G$14),"Y",IF(AND(H757&gt;='Intersection Mileposts'!$F$15,H757&lt;='Intersection Mileposts'!$G$15),"Y",IF(AND(H757&gt;='Intersection Mileposts'!$F$16,H757&lt;='Intersection Mileposts'!$G$16),"Y",IF(AND(H757&gt;='Intersection Mileposts'!$F$17,H757&lt;='Intersection Mileposts'!$G$17),"Y",IF(AND(H757&gt;='Intersection Mileposts'!$F$18,H757&lt;='Intersection Mileposts'!$G$18),"Y",IF(AND(H757&gt;='Intersection Mileposts'!$F$19,H757&lt;='Intersection Mileposts'!$G$19),"Y",IF(AND(H757&gt;='Intersection Mileposts'!$F$20,H757&lt;='Intersection Mileposts'!$G$20),"Y",IF(AND(H757&gt;='Intersection Mileposts'!$F$21,H757&lt;='Intersection Mileposts'!$G$21),"Y",IF(AND(H757&gt;='Intersection Mileposts'!$F$22,H757&lt;='Intersection Mileposts'!$G$22),"Y",IF(AND(H757&gt;='Intersection Mileposts'!$F$23,H757&lt;='Intersection Mileposts'!$G$23),"Y",IF(AND(H757&gt;='Intersection Mileposts'!$F$24,H757&lt;='Intersection Mileposts'!$G$24),"Y",IF(AND(H757&gt;='Intersection Mileposts'!$F$25,H757&lt;='Intersection Mileposts'!$G$25),"Y",IF(AND(H757&gt;='Intersection Mileposts'!$F$26,H757&lt;='Intersection Mileposts'!$G$26),"Y",IF(AND(H757&gt;='Intersection Mileposts'!$F$27,H757&lt;='Intersection Mileposts'!$G$27),"Y",IF(AND(H757&gt;='Intersection Mileposts'!$F$28,H757&lt;='Intersection Mileposts'!$G$28),"Y",IF(AND(H757&gt;='Intersection Mileposts'!$F$29,H757&lt;='Intersection Mileposts'!$G$29),"Y", IF(AND(H757&gt;='Intersection Mileposts'!$F$30,H757&lt;='Intersection Mileposts'!$G$30),"Y",IF(AND(H757&gt;='Intersection Mileposts'!$F$31,H757&lt;='Intersection Mileposts'!$G$31),"Y",IF(AND(H757&gt;='Intersection Mileposts'!$F$32,H757&lt;='Intersection Mileposts'!$G$32),"Y",IF(AND(H757&gt;='Intersection Mileposts'!$F$33,H757&lt;='Intersection Mileposts'!$G$33),"Y",IF(AND(H757&gt;='Intersection Mileposts'!$F$34,H757&lt;='Intersection Mileposts'!$G$34),"Y",IF(AND(H757&gt;='Intersection Mileposts'!$F$35,H757&lt;='Intersection Mileposts'!$G$35),"Y",IF(AND(H757&gt;='Intersection Mileposts'!$F$36,H757&lt;='Intersection Mileposts'!$G$36),"Y",IF(AND(H757&gt;='Intersection Mileposts'!$F$37,H757&lt;='Intersection Mileposts'!$G$37),"Y",IF(AND(H757&gt;='Intersection Mileposts'!$F$38,H757&lt;='Intersection Mileposts'!$G$38),"Y",IF(AND(H757&gt;='Intersection Mileposts'!$F$39,H757&lt;='Intersection Mileposts'!$G$39),"Y","N"))))))))))))))))))))))))))))))))))))</f>
        <v/>
      </c>
    </row>
    <row r="758" spans="1:46" x14ac:dyDescent="0.3">
      <c r="A758" s="279"/>
      <c r="B758" s="261"/>
      <c r="C758" s="262"/>
      <c r="D758" s="262"/>
      <c r="E758" s="262"/>
      <c r="F758" s="262"/>
      <c r="G758" s="284"/>
      <c r="H758" s="286"/>
      <c r="I758" s="279"/>
      <c r="J758" s="260"/>
      <c r="K758" s="260"/>
      <c r="L758" s="280"/>
      <c r="M758" s="275"/>
      <c r="N758" s="263"/>
      <c r="P758" s="264" t="str">
        <f>IF(R758 = "", "", COUNT($R$4:R758))</f>
        <v/>
      </c>
      <c r="Q758" s="264" t="str">
        <f t="shared" si="93"/>
        <v/>
      </c>
      <c r="R758" s="265" t="str">
        <f t="shared" si="94"/>
        <v/>
      </c>
      <c r="S758" s="266" t="str">
        <f t="shared" si="99"/>
        <v/>
      </c>
      <c r="T758" s="267" t="str">
        <f t="shared" si="95"/>
        <v/>
      </c>
      <c r="U758" s="268" t="str">
        <f t="shared" si="100"/>
        <v/>
      </c>
      <c r="V758" s="269" t="str">
        <f t="shared" si="96"/>
        <v/>
      </c>
      <c r="W758" s="5"/>
      <c r="AR758" s="2" t="str">
        <f t="shared" si="98"/>
        <v/>
      </c>
      <c r="AS758" s="2" t="str">
        <f t="shared" si="97"/>
        <v/>
      </c>
      <c r="AT758" s="2" t="str">
        <f>IF(AR758="","",IF(AND(H758&gt;='Intersection Mileposts'!$F$5,H758&lt;='Intersection Mileposts'!$G$5),"Y",IF(AND(H758&gt;='Intersection Mileposts'!$F$6,H758&lt;='Intersection Mileposts'!$G$6),"Y",IF(AND(H758&gt;='Intersection Mileposts'!$F$7,H758&lt;='Intersection Mileposts'!$G$7),"Y",IF(AND(H758&gt;='Intersection Mileposts'!$F$8,H758&lt;='Intersection Mileposts'!$G$8),"Y",IF(AND(H758&gt;='Intersection Mileposts'!$F$9,H758&lt;='Intersection Mileposts'!$G$9),"Y",IF(AND(H758&gt;='Intersection Mileposts'!$F$10,H758&lt;='Intersection Mileposts'!$G$10),"Y",IF(AND(H758&gt;='Intersection Mileposts'!$F$11,H758&lt;='Intersection Mileposts'!$G$11),"Y",IF(AND(H758&gt;='Intersection Mileposts'!$F$12,H758&lt;='Intersection Mileposts'!$G$12),"Y",IF(AND(H758&gt;='Intersection Mileposts'!$F$13,H758&lt;='Intersection Mileposts'!$G$13),"Y",IF(AND(H758&gt;='Intersection Mileposts'!$F$14,H758&lt;='Intersection Mileposts'!$G$14),"Y",IF(AND(H758&gt;='Intersection Mileposts'!$F$15,H758&lt;='Intersection Mileposts'!$G$15),"Y",IF(AND(H758&gt;='Intersection Mileposts'!$F$16,H758&lt;='Intersection Mileposts'!$G$16),"Y",IF(AND(H758&gt;='Intersection Mileposts'!$F$17,H758&lt;='Intersection Mileposts'!$G$17),"Y",IF(AND(H758&gt;='Intersection Mileposts'!$F$18,H758&lt;='Intersection Mileposts'!$G$18),"Y",IF(AND(H758&gt;='Intersection Mileposts'!$F$19,H758&lt;='Intersection Mileposts'!$G$19),"Y",IF(AND(H758&gt;='Intersection Mileposts'!$F$20,H758&lt;='Intersection Mileposts'!$G$20),"Y",IF(AND(H758&gt;='Intersection Mileposts'!$F$21,H758&lt;='Intersection Mileposts'!$G$21),"Y",IF(AND(H758&gt;='Intersection Mileposts'!$F$22,H758&lt;='Intersection Mileposts'!$G$22),"Y",IF(AND(H758&gt;='Intersection Mileposts'!$F$23,H758&lt;='Intersection Mileposts'!$G$23),"Y",IF(AND(H758&gt;='Intersection Mileposts'!$F$24,H758&lt;='Intersection Mileposts'!$G$24),"Y",IF(AND(H758&gt;='Intersection Mileposts'!$F$25,H758&lt;='Intersection Mileposts'!$G$25),"Y",IF(AND(H758&gt;='Intersection Mileposts'!$F$26,H758&lt;='Intersection Mileposts'!$G$26),"Y",IF(AND(H758&gt;='Intersection Mileposts'!$F$27,H758&lt;='Intersection Mileposts'!$G$27),"Y",IF(AND(H758&gt;='Intersection Mileposts'!$F$28,H758&lt;='Intersection Mileposts'!$G$28),"Y",IF(AND(H758&gt;='Intersection Mileposts'!$F$29,H758&lt;='Intersection Mileposts'!$G$29),"Y", IF(AND(H758&gt;='Intersection Mileposts'!$F$30,H758&lt;='Intersection Mileposts'!$G$30),"Y",IF(AND(H758&gt;='Intersection Mileposts'!$F$31,H758&lt;='Intersection Mileposts'!$G$31),"Y",IF(AND(H758&gt;='Intersection Mileposts'!$F$32,H758&lt;='Intersection Mileposts'!$G$32),"Y",IF(AND(H758&gt;='Intersection Mileposts'!$F$33,H758&lt;='Intersection Mileposts'!$G$33),"Y",IF(AND(H758&gt;='Intersection Mileposts'!$F$34,H758&lt;='Intersection Mileposts'!$G$34),"Y",IF(AND(H758&gt;='Intersection Mileposts'!$F$35,H758&lt;='Intersection Mileposts'!$G$35),"Y",IF(AND(H758&gt;='Intersection Mileposts'!$F$36,H758&lt;='Intersection Mileposts'!$G$36),"Y",IF(AND(H758&gt;='Intersection Mileposts'!$F$37,H758&lt;='Intersection Mileposts'!$G$37),"Y",IF(AND(H758&gt;='Intersection Mileposts'!$F$38,H758&lt;='Intersection Mileposts'!$G$38),"Y",IF(AND(H758&gt;='Intersection Mileposts'!$F$39,H758&lt;='Intersection Mileposts'!$G$39),"Y","N"))))))))))))))))))))))))))))))))))))</f>
        <v/>
      </c>
    </row>
    <row r="759" spans="1:46" x14ac:dyDescent="0.3">
      <c r="A759" s="279"/>
      <c r="B759" s="261"/>
      <c r="C759" s="262"/>
      <c r="D759" s="262"/>
      <c r="E759" s="262"/>
      <c r="F759" s="262"/>
      <c r="G759" s="284"/>
      <c r="H759" s="286"/>
      <c r="I759" s="279"/>
      <c r="J759" s="260"/>
      <c r="K759" s="260"/>
      <c r="L759" s="280"/>
      <c r="M759" s="275"/>
      <c r="N759" s="263"/>
      <c r="P759" s="264" t="str">
        <f>IF(R759 = "", "", COUNT($R$4:R759))</f>
        <v/>
      </c>
      <c r="Q759" s="264" t="str">
        <f t="shared" si="93"/>
        <v/>
      </c>
      <c r="R759" s="265" t="str">
        <f t="shared" si="94"/>
        <v/>
      </c>
      <c r="S759" s="266" t="str">
        <f t="shared" si="99"/>
        <v/>
      </c>
      <c r="T759" s="267" t="str">
        <f t="shared" si="95"/>
        <v/>
      </c>
      <c r="U759" s="268" t="str">
        <f t="shared" si="100"/>
        <v/>
      </c>
      <c r="V759" s="269" t="str">
        <f t="shared" si="96"/>
        <v/>
      </c>
      <c r="W759" s="5"/>
      <c r="AR759" s="2" t="str">
        <f t="shared" si="98"/>
        <v/>
      </c>
      <c r="AS759" s="2" t="str">
        <f t="shared" si="97"/>
        <v/>
      </c>
      <c r="AT759" s="2" t="str">
        <f>IF(AR759="","",IF(AND(H759&gt;='Intersection Mileposts'!$F$5,H759&lt;='Intersection Mileposts'!$G$5),"Y",IF(AND(H759&gt;='Intersection Mileposts'!$F$6,H759&lt;='Intersection Mileposts'!$G$6),"Y",IF(AND(H759&gt;='Intersection Mileposts'!$F$7,H759&lt;='Intersection Mileposts'!$G$7),"Y",IF(AND(H759&gt;='Intersection Mileposts'!$F$8,H759&lt;='Intersection Mileposts'!$G$8),"Y",IF(AND(H759&gt;='Intersection Mileposts'!$F$9,H759&lt;='Intersection Mileposts'!$G$9),"Y",IF(AND(H759&gt;='Intersection Mileposts'!$F$10,H759&lt;='Intersection Mileposts'!$G$10),"Y",IF(AND(H759&gt;='Intersection Mileposts'!$F$11,H759&lt;='Intersection Mileposts'!$G$11),"Y",IF(AND(H759&gt;='Intersection Mileposts'!$F$12,H759&lt;='Intersection Mileposts'!$G$12),"Y",IF(AND(H759&gt;='Intersection Mileposts'!$F$13,H759&lt;='Intersection Mileposts'!$G$13),"Y",IF(AND(H759&gt;='Intersection Mileposts'!$F$14,H759&lt;='Intersection Mileposts'!$G$14),"Y",IF(AND(H759&gt;='Intersection Mileposts'!$F$15,H759&lt;='Intersection Mileposts'!$G$15),"Y",IF(AND(H759&gt;='Intersection Mileposts'!$F$16,H759&lt;='Intersection Mileposts'!$G$16),"Y",IF(AND(H759&gt;='Intersection Mileposts'!$F$17,H759&lt;='Intersection Mileposts'!$G$17),"Y",IF(AND(H759&gt;='Intersection Mileposts'!$F$18,H759&lt;='Intersection Mileposts'!$G$18),"Y",IF(AND(H759&gt;='Intersection Mileposts'!$F$19,H759&lt;='Intersection Mileposts'!$G$19),"Y",IF(AND(H759&gt;='Intersection Mileposts'!$F$20,H759&lt;='Intersection Mileposts'!$G$20),"Y",IF(AND(H759&gt;='Intersection Mileposts'!$F$21,H759&lt;='Intersection Mileposts'!$G$21),"Y",IF(AND(H759&gt;='Intersection Mileposts'!$F$22,H759&lt;='Intersection Mileposts'!$G$22),"Y",IF(AND(H759&gt;='Intersection Mileposts'!$F$23,H759&lt;='Intersection Mileposts'!$G$23),"Y",IF(AND(H759&gt;='Intersection Mileposts'!$F$24,H759&lt;='Intersection Mileposts'!$G$24),"Y",IF(AND(H759&gt;='Intersection Mileposts'!$F$25,H759&lt;='Intersection Mileposts'!$G$25),"Y",IF(AND(H759&gt;='Intersection Mileposts'!$F$26,H759&lt;='Intersection Mileposts'!$G$26),"Y",IF(AND(H759&gt;='Intersection Mileposts'!$F$27,H759&lt;='Intersection Mileposts'!$G$27),"Y",IF(AND(H759&gt;='Intersection Mileposts'!$F$28,H759&lt;='Intersection Mileposts'!$G$28),"Y",IF(AND(H759&gt;='Intersection Mileposts'!$F$29,H759&lt;='Intersection Mileposts'!$G$29),"Y", IF(AND(H759&gt;='Intersection Mileposts'!$F$30,H759&lt;='Intersection Mileposts'!$G$30),"Y",IF(AND(H759&gt;='Intersection Mileposts'!$F$31,H759&lt;='Intersection Mileposts'!$G$31),"Y",IF(AND(H759&gt;='Intersection Mileposts'!$F$32,H759&lt;='Intersection Mileposts'!$G$32),"Y",IF(AND(H759&gt;='Intersection Mileposts'!$F$33,H759&lt;='Intersection Mileposts'!$G$33),"Y",IF(AND(H759&gt;='Intersection Mileposts'!$F$34,H759&lt;='Intersection Mileposts'!$G$34),"Y",IF(AND(H759&gt;='Intersection Mileposts'!$F$35,H759&lt;='Intersection Mileposts'!$G$35),"Y",IF(AND(H759&gt;='Intersection Mileposts'!$F$36,H759&lt;='Intersection Mileposts'!$G$36),"Y",IF(AND(H759&gt;='Intersection Mileposts'!$F$37,H759&lt;='Intersection Mileposts'!$G$37),"Y",IF(AND(H759&gt;='Intersection Mileposts'!$F$38,H759&lt;='Intersection Mileposts'!$G$38),"Y",IF(AND(H759&gt;='Intersection Mileposts'!$F$39,H759&lt;='Intersection Mileposts'!$G$39),"Y","N"))))))))))))))))))))))))))))))))))))</f>
        <v/>
      </c>
    </row>
    <row r="760" spans="1:46" x14ac:dyDescent="0.3">
      <c r="A760" s="279"/>
      <c r="B760" s="261"/>
      <c r="C760" s="262"/>
      <c r="D760" s="262"/>
      <c r="E760" s="262"/>
      <c r="F760" s="262"/>
      <c r="G760" s="284"/>
      <c r="H760" s="286"/>
      <c r="I760" s="279"/>
      <c r="J760" s="260"/>
      <c r="K760" s="260"/>
      <c r="L760" s="280"/>
      <c r="M760" s="275"/>
      <c r="N760" s="263"/>
      <c r="P760" s="264" t="str">
        <f>IF(R760 = "", "", COUNT($R$4:R760))</f>
        <v/>
      </c>
      <c r="Q760" s="264" t="str">
        <f t="shared" si="93"/>
        <v/>
      </c>
      <c r="R760" s="265" t="str">
        <f t="shared" si="94"/>
        <v/>
      </c>
      <c r="S760" s="266" t="str">
        <f t="shared" si="99"/>
        <v/>
      </c>
      <c r="T760" s="267" t="str">
        <f t="shared" si="95"/>
        <v/>
      </c>
      <c r="U760" s="268" t="str">
        <f t="shared" si="100"/>
        <v/>
      </c>
      <c r="V760" s="269" t="str">
        <f t="shared" si="96"/>
        <v/>
      </c>
      <c r="W760" s="5"/>
      <c r="AR760" s="2" t="str">
        <f t="shared" si="98"/>
        <v/>
      </c>
      <c r="AS760" s="2" t="str">
        <f t="shared" si="97"/>
        <v/>
      </c>
      <c r="AT760" s="2" t="str">
        <f>IF(AR760="","",IF(AND(H760&gt;='Intersection Mileposts'!$F$5,H760&lt;='Intersection Mileposts'!$G$5),"Y",IF(AND(H760&gt;='Intersection Mileposts'!$F$6,H760&lt;='Intersection Mileposts'!$G$6),"Y",IF(AND(H760&gt;='Intersection Mileposts'!$F$7,H760&lt;='Intersection Mileposts'!$G$7),"Y",IF(AND(H760&gt;='Intersection Mileposts'!$F$8,H760&lt;='Intersection Mileposts'!$G$8),"Y",IF(AND(H760&gt;='Intersection Mileposts'!$F$9,H760&lt;='Intersection Mileposts'!$G$9),"Y",IF(AND(H760&gt;='Intersection Mileposts'!$F$10,H760&lt;='Intersection Mileposts'!$G$10),"Y",IF(AND(H760&gt;='Intersection Mileposts'!$F$11,H760&lt;='Intersection Mileposts'!$G$11),"Y",IF(AND(H760&gt;='Intersection Mileposts'!$F$12,H760&lt;='Intersection Mileposts'!$G$12),"Y",IF(AND(H760&gt;='Intersection Mileposts'!$F$13,H760&lt;='Intersection Mileposts'!$G$13),"Y",IF(AND(H760&gt;='Intersection Mileposts'!$F$14,H760&lt;='Intersection Mileposts'!$G$14),"Y",IF(AND(H760&gt;='Intersection Mileposts'!$F$15,H760&lt;='Intersection Mileposts'!$G$15),"Y",IF(AND(H760&gt;='Intersection Mileposts'!$F$16,H760&lt;='Intersection Mileposts'!$G$16),"Y",IF(AND(H760&gt;='Intersection Mileposts'!$F$17,H760&lt;='Intersection Mileposts'!$G$17),"Y",IF(AND(H760&gt;='Intersection Mileposts'!$F$18,H760&lt;='Intersection Mileposts'!$G$18),"Y",IF(AND(H760&gt;='Intersection Mileposts'!$F$19,H760&lt;='Intersection Mileposts'!$G$19),"Y",IF(AND(H760&gt;='Intersection Mileposts'!$F$20,H760&lt;='Intersection Mileposts'!$G$20),"Y",IF(AND(H760&gt;='Intersection Mileposts'!$F$21,H760&lt;='Intersection Mileposts'!$G$21),"Y",IF(AND(H760&gt;='Intersection Mileposts'!$F$22,H760&lt;='Intersection Mileposts'!$G$22),"Y",IF(AND(H760&gt;='Intersection Mileposts'!$F$23,H760&lt;='Intersection Mileposts'!$G$23),"Y",IF(AND(H760&gt;='Intersection Mileposts'!$F$24,H760&lt;='Intersection Mileposts'!$G$24),"Y",IF(AND(H760&gt;='Intersection Mileposts'!$F$25,H760&lt;='Intersection Mileposts'!$G$25),"Y",IF(AND(H760&gt;='Intersection Mileposts'!$F$26,H760&lt;='Intersection Mileposts'!$G$26),"Y",IF(AND(H760&gt;='Intersection Mileposts'!$F$27,H760&lt;='Intersection Mileposts'!$G$27),"Y",IF(AND(H760&gt;='Intersection Mileposts'!$F$28,H760&lt;='Intersection Mileposts'!$G$28),"Y",IF(AND(H760&gt;='Intersection Mileposts'!$F$29,H760&lt;='Intersection Mileposts'!$G$29),"Y", IF(AND(H760&gt;='Intersection Mileposts'!$F$30,H760&lt;='Intersection Mileposts'!$G$30),"Y",IF(AND(H760&gt;='Intersection Mileposts'!$F$31,H760&lt;='Intersection Mileposts'!$G$31),"Y",IF(AND(H760&gt;='Intersection Mileposts'!$F$32,H760&lt;='Intersection Mileposts'!$G$32),"Y",IF(AND(H760&gt;='Intersection Mileposts'!$F$33,H760&lt;='Intersection Mileposts'!$G$33),"Y",IF(AND(H760&gt;='Intersection Mileposts'!$F$34,H760&lt;='Intersection Mileposts'!$G$34),"Y",IF(AND(H760&gt;='Intersection Mileposts'!$F$35,H760&lt;='Intersection Mileposts'!$G$35),"Y",IF(AND(H760&gt;='Intersection Mileposts'!$F$36,H760&lt;='Intersection Mileposts'!$G$36),"Y",IF(AND(H760&gt;='Intersection Mileposts'!$F$37,H760&lt;='Intersection Mileposts'!$G$37),"Y",IF(AND(H760&gt;='Intersection Mileposts'!$F$38,H760&lt;='Intersection Mileposts'!$G$38),"Y",IF(AND(H760&gt;='Intersection Mileposts'!$F$39,H760&lt;='Intersection Mileposts'!$G$39),"Y","N"))))))))))))))))))))))))))))))))))))</f>
        <v/>
      </c>
    </row>
    <row r="761" spans="1:46" x14ac:dyDescent="0.3">
      <c r="A761" s="279"/>
      <c r="B761" s="261"/>
      <c r="C761" s="262"/>
      <c r="D761" s="262"/>
      <c r="E761" s="262"/>
      <c r="F761" s="262"/>
      <c r="G761" s="284"/>
      <c r="H761" s="286"/>
      <c r="I761" s="279"/>
      <c r="J761" s="260"/>
      <c r="K761" s="260"/>
      <c r="L761" s="280"/>
      <c r="M761" s="275"/>
      <c r="N761" s="263"/>
      <c r="P761" s="264" t="str">
        <f>IF(R761 = "", "", COUNT($R$4:R761))</f>
        <v/>
      </c>
      <c r="Q761" s="264" t="str">
        <f t="shared" si="93"/>
        <v/>
      </c>
      <c r="R761" s="265" t="str">
        <f t="shared" si="94"/>
        <v/>
      </c>
      <c r="S761" s="266" t="str">
        <f t="shared" si="99"/>
        <v/>
      </c>
      <c r="T761" s="267" t="str">
        <f t="shared" si="95"/>
        <v/>
      </c>
      <c r="U761" s="268" t="str">
        <f t="shared" si="100"/>
        <v/>
      </c>
      <c r="V761" s="269" t="str">
        <f t="shared" si="96"/>
        <v/>
      </c>
      <c r="W761" s="5"/>
      <c r="AR761" s="2" t="str">
        <f t="shared" si="98"/>
        <v/>
      </c>
      <c r="AS761" s="2" t="str">
        <f t="shared" si="97"/>
        <v/>
      </c>
      <c r="AT761" s="2" t="str">
        <f>IF(AR761="","",IF(AND(H761&gt;='Intersection Mileposts'!$F$5,H761&lt;='Intersection Mileposts'!$G$5),"Y",IF(AND(H761&gt;='Intersection Mileposts'!$F$6,H761&lt;='Intersection Mileposts'!$G$6),"Y",IF(AND(H761&gt;='Intersection Mileposts'!$F$7,H761&lt;='Intersection Mileposts'!$G$7),"Y",IF(AND(H761&gt;='Intersection Mileposts'!$F$8,H761&lt;='Intersection Mileposts'!$G$8),"Y",IF(AND(H761&gt;='Intersection Mileposts'!$F$9,H761&lt;='Intersection Mileposts'!$G$9),"Y",IF(AND(H761&gt;='Intersection Mileposts'!$F$10,H761&lt;='Intersection Mileposts'!$G$10),"Y",IF(AND(H761&gt;='Intersection Mileposts'!$F$11,H761&lt;='Intersection Mileposts'!$G$11),"Y",IF(AND(H761&gt;='Intersection Mileposts'!$F$12,H761&lt;='Intersection Mileposts'!$G$12),"Y",IF(AND(H761&gt;='Intersection Mileposts'!$F$13,H761&lt;='Intersection Mileposts'!$G$13),"Y",IF(AND(H761&gt;='Intersection Mileposts'!$F$14,H761&lt;='Intersection Mileposts'!$G$14),"Y",IF(AND(H761&gt;='Intersection Mileposts'!$F$15,H761&lt;='Intersection Mileposts'!$G$15),"Y",IF(AND(H761&gt;='Intersection Mileposts'!$F$16,H761&lt;='Intersection Mileposts'!$G$16),"Y",IF(AND(H761&gt;='Intersection Mileposts'!$F$17,H761&lt;='Intersection Mileposts'!$G$17),"Y",IF(AND(H761&gt;='Intersection Mileposts'!$F$18,H761&lt;='Intersection Mileposts'!$G$18),"Y",IF(AND(H761&gt;='Intersection Mileposts'!$F$19,H761&lt;='Intersection Mileposts'!$G$19),"Y",IF(AND(H761&gt;='Intersection Mileposts'!$F$20,H761&lt;='Intersection Mileposts'!$G$20),"Y",IF(AND(H761&gt;='Intersection Mileposts'!$F$21,H761&lt;='Intersection Mileposts'!$G$21),"Y",IF(AND(H761&gt;='Intersection Mileposts'!$F$22,H761&lt;='Intersection Mileposts'!$G$22),"Y",IF(AND(H761&gt;='Intersection Mileposts'!$F$23,H761&lt;='Intersection Mileposts'!$G$23),"Y",IF(AND(H761&gt;='Intersection Mileposts'!$F$24,H761&lt;='Intersection Mileposts'!$G$24),"Y",IF(AND(H761&gt;='Intersection Mileposts'!$F$25,H761&lt;='Intersection Mileposts'!$G$25),"Y",IF(AND(H761&gt;='Intersection Mileposts'!$F$26,H761&lt;='Intersection Mileposts'!$G$26),"Y",IF(AND(H761&gt;='Intersection Mileposts'!$F$27,H761&lt;='Intersection Mileposts'!$G$27),"Y",IF(AND(H761&gt;='Intersection Mileposts'!$F$28,H761&lt;='Intersection Mileposts'!$G$28),"Y",IF(AND(H761&gt;='Intersection Mileposts'!$F$29,H761&lt;='Intersection Mileposts'!$G$29),"Y", IF(AND(H761&gt;='Intersection Mileposts'!$F$30,H761&lt;='Intersection Mileposts'!$G$30),"Y",IF(AND(H761&gt;='Intersection Mileposts'!$F$31,H761&lt;='Intersection Mileposts'!$G$31),"Y",IF(AND(H761&gt;='Intersection Mileposts'!$F$32,H761&lt;='Intersection Mileposts'!$G$32),"Y",IF(AND(H761&gt;='Intersection Mileposts'!$F$33,H761&lt;='Intersection Mileposts'!$G$33),"Y",IF(AND(H761&gt;='Intersection Mileposts'!$F$34,H761&lt;='Intersection Mileposts'!$G$34),"Y",IF(AND(H761&gt;='Intersection Mileposts'!$F$35,H761&lt;='Intersection Mileposts'!$G$35),"Y",IF(AND(H761&gt;='Intersection Mileposts'!$F$36,H761&lt;='Intersection Mileposts'!$G$36),"Y",IF(AND(H761&gt;='Intersection Mileposts'!$F$37,H761&lt;='Intersection Mileposts'!$G$37),"Y",IF(AND(H761&gt;='Intersection Mileposts'!$F$38,H761&lt;='Intersection Mileposts'!$G$38),"Y",IF(AND(H761&gt;='Intersection Mileposts'!$F$39,H761&lt;='Intersection Mileposts'!$G$39),"Y","N"))))))))))))))))))))))))))))))))))))</f>
        <v/>
      </c>
    </row>
    <row r="762" spans="1:46" x14ac:dyDescent="0.3">
      <c r="A762" s="279"/>
      <c r="B762" s="261"/>
      <c r="C762" s="262"/>
      <c r="D762" s="262"/>
      <c r="E762" s="262"/>
      <c r="F762" s="262"/>
      <c r="G762" s="284"/>
      <c r="H762" s="286"/>
      <c r="I762" s="279"/>
      <c r="J762" s="260"/>
      <c r="K762" s="260"/>
      <c r="L762" s="280"/>
      <c r="M762" s="275"/>
      <c r="N762" s="263"/>
      <c r="P762" s="264" t="str">
        <f>IF(R762 = "", "", COUNT($R$4:R762))</f>
        <v/>
      </c>
      <c r="Q762" s="264" t="str">
        <f t="shared" si="93"/>
        <v/>
      </c>
      <c r="R762" s="265" t="str">
        <f t="shared" si="94"/>
        <v/>
      </c>
      <c r="S762" s="266" t="str">
        <f t="shared" si="99"/>
        <v/>
      </c>
      <c r="T762" s="267" t="str">
        <f t="shared" si="95"/>
        <v/>
      </c>
      <c r="U762" s="268" t="str">
        <f t="shared" si="100"/>
        <v/>
      </c>
      <c r="V762" s="269" t="str">
        <f t="shared" si="96"/>
        <v/>
      </c>
      <c r="W762" s="5"/>
      <c r="AR762" s="2" t="str">
        <f t="shared" si="98"/>
        <v/>
      </c>
      <c r="AS762" s="2" t="str">
        <f t="shared" si="97"/>
        <v/>
      </c>
      <c r="AT762" s="2" t="str">
        <f>IF(AR762="","",IF(AND(H762&gt;='Intersection Mileposts'!$F$5,H762&lt;='Intersection Mileposts'!$G$5),"Y",IF(AND(H762&gt;='Intersection Mileposts'!$F$6,H762&lt;='Intersection Mileposts'!$G$6),"Y",IF(AND(H762&gt;='Intersection Mileposts'!$F$7,H762&lt;='Intersection Mileposts'!$G$7),"Y",IF(AND(H762&gt;='Intersection Mileposts'!$F$8,H762&lt;='Intersection Mileposts'!$G$8),"Y",IF(AND(H762&gt;='Intersection Mileposts'!$F$9,H762&lt;='Intersection Mileposts'!$G$9),"Y",IF(AND(H762&gt;='Intersection Mileposts'!$F$10,H762&lt;='Intersection Mileposts'!$G$10),"Y",IF(AND(H762&gt;='Intersection Mileposts'!$F$11,H762&lt;='Intersection Mileposts'!$G$11),"Y",IF(AND(H762&gt;='Intersection Mileposts'!$F$12,H762&lt;='Intersection Mileposts'!$G$12),"Y",IF(AND(H762&gt;='Intersection Mileposts'!$F$13,H762&lt;='Intersection Mileposts'!$G$13),"Y",IF(AND(H762&gt;='Intersection Mileposts'!$F$14,H762&lt;='Intersection Mileposts'!$G$14),"Y",IF(AND(H762&gt;='Intersection Mileposts'!$F$15,H762&lt;='Intersection Mileposts'!$G$15),"Y",IF(AND(H762&gt;='Intersection Mileposts'!$F$16,H762&lt;='Intersection Mileposts'!$G$16),"Y",IF(AND(H762&gt;='Intersection Mileposts'!$F$17,H762&lt;='Intersection Mileposts'!$G$17),"Y",IF(AND(H762&gt;='Intersection Mileposts'!$F$18,H762&lt;='Intersection Mileposts'!$G$18),"Y",IF(AND(H762&gt;='Intersection Mileposts'!$F$19,H762&lt;='Intersection Mileposts'!$G$19),"Y",IF(AND(H762&gt;='Intersection Mileposts'!$F$20,H762&lt;='Intersection Mileposts'!$G$20),"Y",IF(AND(H762&gt;='Intersection Mileposts'!$F$21,H762&lt;='Intersection Mileposts'!$G$21),"Y",IF(AND(H762&gt;='Intersection Mileposts'!$F$22,H762&lt;='Intersection Mileposts'!$G$22),"Y",IF(AND(H762&gt;='Intersection Mileposts'!$F$23,H762&lt;='Intersection Mileposts'!$G$23),"Y",IF(AND(H762&gt;='Intersection Mileposts'!$F$24,H762&lt;='Intersection Mileposts'!$G$24),"Y",IF(AND(H762&gt;='Intersection Mileposts'!$F$25,H762&lt;='Intersection Mileposts'!$G$25),"Y",IF(AND(H762&gt;='Intersection Mileposts'!$F$26,H762&lt;='Intersection Mileposts'!$G$26),"Y",IF(AND(H762&gt;='Intersection Mileposts'!$F$27,H762&lt;='Intersection Mileposts'!$G$27),"Y",IF(AND(H762&gt;='Intersection Mileposts'!$F$28,H762&lt;='Intersection Mileposts'!$G$28),"Y",IF(AND(H762&gt;='Intersection Mileposts'!$F$29,H762&lt;='Intersection Mileposts'!$G$29),"Y", IF(AND(H762&gt;='Intersection Mileposts'!$F$30,H762&lt;='Intersection Mileposts'!$G$30),"Y",IF(AND(H762&gt;='Intersection Mileposts'!$F$31,H762&lt;='Intersection Mileposts'!$G$31),"Y",IF(AND(H762&gt;='Intersection Mileposts'!$F$32,H762&lt;='Intersection Mileposts'!$G$32),"Y",IF(AND(H762&gt;='Intersection Mileposts'!$F$33,H762&lt;='Intersection Mileposts'!$G$33),"Y",IF(AND(H762&gt;='Intersection Mileposts'!$F$34,H762&lt;='Intersection Mileposts'!$G$34),"Y",IF(AND(H762&gt;='Intersection Mileposts'!$F$35,H762&lt;='Intersection Mileposts'!$G$35),"Y",IF(AND(H762&gt;='Intersection Mileposts'!$F$36,H762&lt;='Intersection Mileposts'!$G$36),"Y",IF(AND(H762&gt;='Intersection Mileposts'!$F$37,H762&lt;='Intersection Mileposts'!$G$37),"Y",IF(AND(H762&gt;='Intersection Mileposts'!$F$38,H762&lt;='Intersection Mileposts'!$G$38),"Y",IF(AND(H762&gt;='Intersection Mileposts'!$F$39,H762&lt;='Intersection Mileposts'!$G$39),"Y","N"))))))))))))))))))))))))))))))))))))</f>
        <v/>
      </c>
    </row>
    <row r="763" spans="1:46" x14ac:dyDescent="0.3">
      <c r="A763" s="279"/>
      <c r="B763" s="261"/>
      <c r="C763" s="262"/>
      <c r="D763" s="262"/>
      <c r="E763" s="262"/>
      <c r="F763" s="262"/>
      <c r="G763" s="284"/>
      <c r="H763" s="286"/>
      <c r="I763" s="279"/>
      <c r="J763" s="260"/>
      <c r="K763" s="260"/>
      <c r="L763" s="280"/>
      <c r="M763" s="275"/>
      <c r="N763" s="263"/>
      <c r="P763" s="264" t="str">
        <f>IF(R763 = "", "", COUNT($R$4:R763))</f>
        <v/>
      </c>
      <c r="Q763" s="264" t="str">
        <f t="shared" si="93"/>
        <v/>
      </c>
      <c r="R763" s="265" t="str">
        <f t="shared" si="94"/>
        <v/>
      </c>
      <c r="S763" s="266" t="str">
        <f t="shared" si="99"/>
        <v/>
      </c>
      <c r="T763" s="267" t="str">
        <f t="shared" si="95"/>
        <v/>
      </c>
      <c r="U763" s="268" t="str">
        <f t="shared" si="100"/>
        <v/>
      </c>
      <c r="V763" s="269" t="str">
        <f t="shared" si="96"/>
        <v/>
      </c>
      <c r="W763" s="5"/>
      <c r="AR763" s="2" t="str">
        <f t="shared" si="98"/>
        <v/>
      </c>
      <c r="AS763" s="2" t="str">
        <f t="shared" si="97"/>
        <v/>
      </c>
      <c r="AT763" s="2" t="str">
        <f>IF(AR763="","",IF(AND(H763&gt;='Intersection Mileposts'!$F$5,H763&lt;='Intersection Mileposts'!$G$5),"Y",IF(AND(H763&gt;='Intersection Mileposts'!$F$6,H763&lt;='Intersection Mileposts'!$G$6),"Y",IF(AND(H763&gt;='Intersection Mileposts'!$F$7,H763&lt;='Intersection Mileposts'!$G$7),"Y",IF(AND(H763&gt;='Intersection Mileposts'!$F$8,H763&lt;='Intersection Mileposts'!$G$8),"Y",IF(AND(H763&gt;='Intersection Mileposts'!$F$9,H763&lt;='Intersection Mileposts'!$G$9),"Y",IF(AND(H763&gt;='Intersection Mileposts'!$F$10,H763&lt;='Intersection Mileposts'!$G$10),"Y",IF(AND(H763&gt;='Intersection Mileposts'!$F$11,H763&lt;='Intersection Mileposts'!$G$11),"Y",IF(AND(H763&gt;='Intersection Mileposts'!$F$12,H763&lt;='Intersection Mileposts'!$G$12),"Y",IF(AND(H763&gt;='Intersection Mileposts'!$F$13,H763&lt;='Intersection Mileposts'!$G$13),"Y",IF(AND(H763&gt;='Intersection Mileposts'!$F$14,H763&lt;='Intersection Mileposts'!$G$14),"Y",IF(AND(H763&gt;='Intersection Mileposts'!$F$15,H763&lt;='Intersection Mileposts'!$G$15),"Y",IF(AND(H763&gt;='Intersection Mileposts'!$F$16,H763&lt;='Intersection Mileposts'!$G$16),"Y",IF(AND(H763&gt;='Intersection Mileposts'!$F$17,H763&lt;='Intersection Mileposts'!$G$17),"Y",IF(AND(H763&gt;='Intersection Mileposts'!$F$18,H763&lt;='Intersection Mileposts'!$G$18),"Y",IF(AND(H763&gt;='Intersection Mileposts'!$F$19,H763&lt;='Intersection Mileposts'!$G$19),"Y",IF(AND(H763&gt;='Intersection Mileposts'!$F$20,H763&lt;='Intersection Mileposts'!$G$20),"Y",IF(AND(H763&gt;='Intersection Mileposts'!$F$21,H763&lt;='Intersection Mileposts'!$G$21),"Y",IF(AND(H763&gt;='Intersection Mileposts'!$F$22,H763&lt;='Intersection Mileposts'!$G$22),"Y",IF(AND(H763&gt;='Intersection Mileposts'!$F$23,H763&lt;='Intersection Mileposts'!$G$23),"Y",IF(AND(H763&gt;='Intersection Mileposts'!$F$24,H763&lt;='Intersection Mileposts'!$G$24),"Y",IF(AND(H763&gt;='Intersection Mileposts'!$F$25,H763&lt;='Intersection Mileposts'!$G$25),"Y",IF(AND(H763&gt;='Intersection Mileposts'!$F$26,H763&lt;='Intersection Mileposts'!$G$26),"Y",IF(AND(H763&gt;='Intersection Mileposts'!$F$27,H763&lt;='Intersection Mileposts'!$G$27),"Y",IF(AND(H763&gt;='Intersection Mileposts'!$F$28,H763&lt;='Intersection Mileposts'!$G$28),"Y",IF(AND(H763&gt;='Intersection Mileposts'!$F$29,H763&lt;='Intersection Mileposts'!$G$29),"Y", IF(AND(H763&gt;='Intersection Mileposts'!$F$30,H763&lt;='Intersection Mileposts'!$G$30),"Y",IF(AND(H763&gt;='Intersection Mileposts'!$F$31,H763&lt;='Intersection Mileposts'!$G$31),"Y",IF(AND(H763&gt;='Intersection Mileposts'!$F$32,H763&lt;='Intersection Mileposts'!$G$32),"Y",IF(AND(H763&gt;='Intersection Mileposts'!$F$33,H763&lt;='Intersection Mileposts'!$G$33),"Y",IF(AND(H763&gt;='Intersection Mileposts'!$F$34,H763&lt;='Intersection Mileposts'!$G$34),"Y",IF(AND(H763&gt;='Intersection Mileposts'!$F$35,H763&lt;='Intersection Mileposts'!$G$35),"Y",IF(AND(H763&gt;='Intersection Mileposts'!$F$36,H763&lt;='Intersection Mileposts'!$G$36),"Y",IF(AND(H763&gt;='Intersection Mileposts'!$F$37,H763&lt;='Intersection Mileposts'!$G$37),"Y",IF(AND(H763&gt;='Intersection Mileposts'!$F$38,H763&lt;='Intersection Mileposts'!$G$38),"Y",IF(AND(H763&gt;='Intersection Mileposts'!$F$39,H763&lt;='Intersection Mileposts'!$G$39),"Y","N"))))))))))))))))))))))))))))))))))))</f>
        <v/>
      </c>
    </row>
    <row r="764" spans="1:46" x14ac:dyDescent="0.3">
      <c r="A764" s="279"/>
      <c r="B764" s="261"/>
      <c r="C764" s="262"/>
      <c r="D764" s="262"/>
      <c r="E764" s="262"/>
      <c r="F764" s="262"/>
      <c r="G764" s="284"/>
      <c r="H764" s="286"/>
      <c r="I764" s="279"/>
      <c r="J764" s="260"/>
      <c r="K764" s="260"/>
      <c r="L764" s="280"/>
      <c r="M764" s="275"/>
      <c r="N764" s="263"/>
      <c r="P764" s="264" t="str">
        <f>IF(R764 = "", "", COUNT($R$4:R764))</f>
        <v/>
      </c>
      <c r="Q764" s="264" t="str">
        <f t="shared" si="93"/>
        <v/>
      </c>
      <c r="R764" s="265" t="str">
        <f t="shared" si="94"/>
        <v/>
      </c>
      <c r="S764" s="266" t="str">
        <f t="shared" si="99"/>
        <v/>
      </c>
      <c r="T764" s="267" t="str">
        <f t="shared" si="95"/>
        <v/>
      </c>
      <c r="U764" s="268" t="str">
        <f t="shared" si="100"/>
        <v/>
      </c>
      <c r="V764" s="269" t="str">
        <f t="shared" si="96"/>
        <v/>
      </c>
      <c r="W764" s="5"/>
      <c r="AR764" s="2" t="str">
        <f t="shared" si="98"/>
        <v/>
      </c>
      <c r="AS764" s="2" t="str">
        <f t="shared" si="97"/>
        <v/>
      </c>
      <c r="AT764" s="2" t="str">
        <f>IF(AR764="","",IF(AND(H764&gt;='Intersection Mileposts'!$F$5,H764&lt;='Intersection Mileposts'!$G$5),"Y",IF(AND(H764&gt;='Intersection Mileposts'!$F$6,H764&lt;='Intersection Mileposts'!$G$6),"Y",IF(AND(H764&gt;='Intersection Mileposts'!$F$7,H764&lt;='Intersection Mileposts'!$G$7),"Y",IF(AND(H764&gt;='Intersection Mileposts'!$F$8,H764&lt;='Intersection Mileposts'!$G$8),"Y",IF(AND(H764&gt;='Intersection Mileposts'!$F$9,H764&lt;='Intersection Mileposts'!$G$9),"Y",IF(AND(H764&gt;='Intersection Mileposts'!$F$10,H764&lt;='Intersection Mileposts'!$G$10),"Y",IF(AND(H764&gt;='Intersection Mileposts'!$F$11,H764&lt;='Intersection Mileposts'!$G$11),"Y",IF(AND(H764&gt;='Intersection Mileposts'!$F$12,H764&lt;='Intersection Mileposts'!$G$12),"Y",IF(AND(H764&gt;='Intersection Mileposts'!$F$13,H764&lt;='Intersection Mileposts'!$G$13),"Y",IF(AND(H764&gt;='Intersection Mileposts'!$F$14,H764&lt;='Intersection Mileposts'!$G$14),"Y",IF(AND(H764&gt;='Intersection Mileposts'!$F$15,H764&lt;='Intersection Mileposts'!$G$15),"Y",IF(AND(H764&gt;='Intersection Mileposts'!$F$16,H764&lt;='Intersection Mileposts'!$G$16),"Y",IF(AND(H764&gt;='Intersection Mileposts'!$F$17,H764&lt;='Intersection Mileposts'!$G$17),"Y",IF(AND(H764&gt;='Intersection Mileposts'!$F$18,H764&lt;='Intersection Mileposts'!$G$18),"Y",IF(AND(H764&gt;='Intersection Mileposts'!$F$19,H764&lt;='Intersection Mileposts'!$G$19),"Y",IF(AND(H764&gt;='Intersection Mileposts'!$F$20,H764&lt;='Intersection Mileposts'!$G$20),"Y",IF(AND(H764&gt;='Intersection Mileposts'!$F$21,H764&lt;='Intersection Mileposts'!$G$21),"Y",IF(AND(H764&gt;='Intersection Mileposts'!$F$22,H764&lt;='Intersection Mileposts'!$G$22),"Y",IF(AND(H764&gt;='Intersection Mileposts'!$F$23,H764&lt;='Intersection Mileposts'!$G$23),"Y",IF(AND(H764&gt;='Intersection Mileposts'!$F$24,H764&lt;='Intersection Mileposts'!$G$24),"Y",IF(AND(H764&gt;='Intersection Mileposts'!$F$25,H764&lt;='Intersection Mileposts'!$G$25),"Y",IF(AND(H764&gt;='Intersection Mileposts'!$F$26,H764&lt;='Intersection Mileposts'!$G$26),"Y",IF(AND(H764&gt;='Intersection Mileposts'!$F$27,H764&lt;='Intersection Mileposts'!$G$27),"Y",IF(AND(H764&gt;='Intersection Mileposts'!$F$28,H764&lt;='Intersection Mileposts'!$G$28),"Y",IF(AND(H764&gt;='Intersection Mileposts'!$F$29,H764&lt;='Intersection Mileposts'!$G$29),"Y", IF(AND(H764&gt;='Intersection Mileposts'!$F$30,H764&lt;='Intersection Mileposts'!$G$30),"Y",IF(AND(H764&gt;='Intersection Mileposts'!$F$31,H764&lt;='Intersection Mileposts'!$G$31),"Y",IF(AND(H764&gt;='Intersection Mileposts'!$F$32,H764&lt;='Intersection Mileposts'!$G$32),"Y",IF(AND(H764&gt;='Intersection Mileposts'!$F$33,H764&lt;='Intersection Mileposts'!$G$33),"Y",IF(AND(H764&gt;='Intersection Mileposts'!$F$34,H764&lt;='Intersection Mileposts'!$G$34),"Y",IF(AND(H764&gt;='Intersection Mileposts'!$F$35,H764&lt;='Intersection Mileposts'!$G$35),"Y",IF(AND(H764&gt;='Intersection Mileposts'!$F$36,H764&lt;='Intersection Mileposts'!$G$36),"Y",IF(AND(H764&gt;='Intersection Mileposts'!$F$37,H764&lt;='Intersection Mileposts'!$G$37),"Y",IF(AND(H764&gt;='Intersection Mileposts'!$F$38,H764&lt;='Intersection Mileposts'!$G$38),"Y",IF(AND(H764&gt;='Intersection Mileposts'!$F$39,H764&lt;='Intersection Mileposts'!$G$39),"Y","N"))))))))))))))))))))))))))))))))))))</f>
        <v/>
      </c>
    </row>
    <row r="765" spans="1:46" x14ac:dyDescent="0.3">
      <c r="A765" s="279"/>
      <c r="B765" s="261"/>
      <c r="C765" s="262"/>
      <c r="D765" s="262"/>
      <c r="E765" s="262"/>
      <c r="F765" s="262"/>
      <c r="G765" s="284"/>
      <c r="H765" s="286"/>
      <c r="I765" s="279"/>
      <c r="J765" s="260"/>
      <c r="K765" s="260"/>
      <c r="L765" s="280"/>
      <c r="M765" s="275"/>
      <c r="N765" s="263"/>
      <c r="P765" s="264" t="str">
        <f>IF(R765 = "", "", COUNT($R$4:R765))</f>
        <v/>
      </c>
      <c r="Q765" s="264" t="str">
        <f t="shared" si="93"/>
        <v/>
      </c>
      <c r="R765" s="265" t="str">
        <f t="shared" si="94"/>
        <v/>
      </c>
      <c r="S765" s="266" t="str">
        <f t="shared" si="99"/>
        <v/>
      </c>
      <c r="T765" s="267" t="str">
        <f t="shared" si="95"/>
        <v/>
      </c>
      <c r="U765" s="268" t="str">
        <f t="shared" si="100"/>
        <v/>
      </c>
      <c r="V765" s="269" t="str">
        <f t="shared" si="96"/>
        <v/>
      </c>
      <c r="W765" s="5"/>
      <c r="AR765" s="2" t="str">
        <f t="shared" si="98"/>
        <v/>
      </c>
      <c r="AS765" s="2" t="str">
        <f t="shared" si="97"/>
        <v/>
      </c>
      <c r="AT765" s="2" t="str">
        <f>IF(AR765="","",IF(AND(H765&gt;='Intersection Mileposts'!$F$5,H765&lt;='Intersection Mileposts'!$G$5),"Y",IF(AND(H765&gt;='Intersection Mileposts'!$F$6,H765&lt;='Intersection Mileposts'!$G$6),"Y",IF(AND(H765&gt;='Intersection Mileposts'!$F$7,H765&lt;='Intersection Mileposts'!$G$7),"Y",IF(AND(H765&gt;='Intersection Mileposts'!$F$8,H765&lt;='Intersection Mileposts'!$G$8),"Y",IF(AND(H765&gt;='Intersection Mileposts'!$F$9,H765&lt;='Intersection Mileposts'!$G$9),"Y",IF(AND(H765&gt;='Intersection Mileposts'!$F$10,H765&lt;='Intersection Mileposts'!$G$10),"Y",IF(AND(H765&gt;='Intersection Mileposts'!$F$11,H765&lt;='Intersection Mileposts'!$G$11),"Y",IF(AND(H765&gt;='Intersection Mileposts'!$F$12,H765&lt;='Intersection Mileposts'!$G$12),"Y",IF(AND(H765&gt;='Intersection Mileposts'!$F$13,H765&lt;='Intersection Mileposts'!$G$13),"Y",IF(AND(H765&gt;='Intersection Mileposts'!$F$14,H765&lt;='Intersection Mileposts'!$G$14),"Y",IF(AND(H765&gt;='Intersection Mileposts'!$F$15,H765&lt;='Intersection Mileposts'!$G$15),"Y",IF(AND(H765&gt;='Intersection Mileposts'!$F$16,H765&lt;='Intersection Mileposts'!$G$16),"Y",IF(AND(H765&gt;='Intersection Mileposts'!$F$17,H765&lt;='Intersection Mileposts'!$G$17),"Y",IF(AND(H765&gt;='Intersection Mileposts'!$F$18,H765&lt;='Intersection Mileposts'!$G$18),"Y",IF(AND(H765&gt;='Intersection Mileposts'!$F$19,H765&lt;='Intersection Mileposts'!$G$19),"Y",IF(AND(H765&gt;='Intersection Mileposts'!$F$20,H765&lt;='Intersection Mileposts'!$G$20),"Y",IF(AND(H765&gt;='Intersection Mileposts'!$F$21,H765&lt;='Intersection Mileposts'!$G$21),"Y",IF(AND(H765&gt;='Intersection Mileposts'!$F$22,H765&lt;='Intersection Mileposts'!$G$22),"Y",IF(AND(H765&gt;='Intersection Mileposts'!$F$23,H765&lt;='Intersection Mileposts'!$G$23),"Y",IF(AND(H765&gt;='Intersection Mileposts'!$F$24,H765&lt;='Intersection Mileposts'!$G$24),"Y",IF(AND(H765&gt;='Intersection Mileposts'!$F$25,H765&lt;='Intersection Mileposts'!$G$25),"Y",IF(AND(H765&gt;='Intersection Mileposts'!$F$26,H765&lt;='Intersection Mileposts'!$G$26),"Y",IF(AND(H765&gt;='Intersection Mileposts'!$F$27,H765&lt;='Intersection Mileposts'!$G$27),"Y",IF(AND(H765&gt;='Intersection Mileposts'!$F$28,H765&lt;='Intersection Mileposts'!$G$28),"Y",IF(AND(H765&gt;='Intersection Mileposts'!$F$29,H765&lt;='Intersection Mileposts'!$G$29),"Y", IF(AND(H765&gt;='Intersection Mileposts'!$F$30,H765&lt;='Intersection Mileposts'!$G$30),"Y",IF(AND(H765&gt;='Intersection Mileposts'!$F$31,H765&lt;='Intersection Mileposts'!$G$31),"Y",IF(AND(H765&gt;='Intersection Mileposts'!$F$32,H765&lt;='Intersection Mileposts'!$G$32),"Y",IF(AND(H765&gt;='Intersection Mileposts'!$F$33,H765&lt;='Intersection Mileposts'!$G$33),"Y",IF(AND(H765&gt;='Intersection Mileposts'!$F$34,H765&lt;='Intersection Mileposts'!$G$34),"Y",IF(AND(H765&gt;='Intersection Mileposts'!$F$35,H765&lt;='Intersection Mileposts'!$G$35),"Y",IF(AND(H765&gt;='Intersection Mileposts'!$F$36,H765&lt;='Intersection Mileposts'!$G$36),"Y",IF(AND(H765&gt;='Intersection Mileposts'!$F$37,H765&lt;='Intersection Mileposts'!$G$37),"Y",IF(AND(H765&gt;='Intersection Mileposts'!$F$38,H765&lt;='Intersection Mileposts'!$G$38),"Y",IF(AND(H765&gt;='Intersection Mileposts'!$F$39,H765&lt;='Intersection Mileposts'!$G$39),"Y","N"))))))))))))))))))))))))))))))))))))</f>
        <v/>
      </c>
    </row>
    <row r="766" spans="1:46" x14ac:dyDescent="0.3">
      <c r="A766" s="279"/>
      <c r="B766" s="261"/>
      <c r="C766" s="262"/>
      <c r="D766" s="262"/>
      <c r="E766" s="262"/>
      <c r="F766" s="262"/>
      <c r="G766" s="284"/>
      <c r="H766" s="286"/>
      <c r="I766" s="279"/>
      <c r="J766" s="260"/>
      <c r="K766" s="260"/>
      <c r="L766" s="280"/>
      <c r="M766" s="275"/>
      <c r="N766" s="263"/>
      <c r="P766" s="264" t="str">
        <f>IF(R766 = "", "", COUNT($R$4:R766))</f>
        <v/>
      </c>
      <c r="Q766" s="264" t="str">
        <f t="shared" si="93"/>
        <v/>
      </c>
      <c r="R766" s="265" t="str">
        <f t="shared" si="94"/>
        <v/>
      </c>
      <c r="S766" s="266" t="str">
        <f t="shared" si="99"/>
        <v/>
      </c>
      <c r="T766" s="267" t="str">
        <f t="shared" si="95"/>
        <v/>
      </c>
      <c r="U766" s="268" t="str">
        <f t="shared" si="100"/>
        <v/>
      </c>
      <c r="V766" s="269" t="str">
        <f t="shared" si="96"/>
        <v/>
      </c>
      <c r="W766" s="5"/>
      <c r="AR766" s="2" t="str">
        <f t="shared" si="98"/>
        <v/>
      </c>
      <c r="AS766" s="2" t="str">
        <f t="shared" si="97"/>
        <v/>
      </c>
      <c r="AT766" s="2" t="str">
        <f>IF(AR766="","",IF(AND(H766&gt;='Intersection Mileposts'!$F$5,H766&lt;='Intersection Mileposts'!$G$5),"Y",IF(AND(H766&gt;='Intersection Mileposts'!$F$6,H766&lt;='Intersection Mileposts'!$G$6),"Y",IF(AND(H766&gt;='Intersection Mileposts'!$F$7,H766&lt;='Intersection Mileposts'!$G$7),"Y",IF(AND(H766&gt;='Intersection Mileposts'!$F$8,H766&lt;='Intersection Mileposts'!$G$8),"Y",IF(AND(H766&gt;='Intersection Mileposts'!$F$9,H766&lt;='Intersection Mileposts'!$G$9),"Y",IF(AND(H766&gt;='Intersection Mileposts'!$F$10,H766&lt;='Intersection Mileposts'!$G$10),"Y",IF(AND(H766&gt;='Intersection Mileposts'!$F$11,H766&lt;='Intersection Mileposts'!$G$11),"Y",IF(AND(H766&gt;='Intersection Mileposts'!$F$12,H766&lt;='Intersection Mileposts'!$G$12),"Y",IF(AND(H766&gt;='Intersection Mileposts'!$F$13,H766&lt;='Intersection Mileposts'!$G$13),"Y",IF(AND(H766&gt;='Intersection Mileposts'!$F$14,H766&lt;='Intersection Mileposts'!$G$14),"Y",IF(AND(H766&gt;='Intersection Mileposts'!$F$15,H766&lt;='Intersection Mileposts'!$G$15),"Y",IF(AND(H766&gt;='Intersection Mileposts'!$F$16,H766&lt;='Intersection Mileposts'!$G$16),"Y",IF(AND(H766&gt;='Intersection Mileposts'!$F$17,H766&lt;='Intersection Mileposts'!$G$17),"Y",IF(AND(H766&gt;='Intersection Mileposts'!$F$18,H766&lt;='Intersection Mileposts'!$G$18),"Y",IF(AND(H766&gt;='Intersection Mileposts'!$F$19,H766&lt;='Intersection Mileposts'!$G$19),"Y",IF(AND(H766&gt;='Intersection Mileposts'!$F$20,H766&lt;='Intersection Mileposts'!$G$20),"Y",IF(AND(H766&gt;='Intersection Mileposts'!$F$21,H766&lt;='Intersection Mileposts'!$G$21),"Y",IF(AND(H766&gt;='Intersection Mileposts'!$F$22,H766&lt;='Intersection Mileposts'!$G$22),"Y",IF(AND(H766&gt;='Intersection Mileposts'!$F$23,H766&lt;='Intersection Mileposts'!$G$23),"Y",IF(AND(H766&gt;='Intersection Mileposts'!$F$24,H766&lt;='Intersection Mileposts'!$G$24),"Y",IF(AND(H766&gt;='Intersection Mileposts'!$F$25,H766&lt;='Intersection Mileposts'!$G$25),"Y",IF(AND(H766&gt;='Intersection Mileposts'!$F$26,H766&lt;='Intersection Mileposts'!$G$26),"Y",IF(AND(H766&gt;='Intersection Mileposts'!$F$27,H766&lt;='Intersection Mileposts'!$G$27),"Y",IF(AND(H766&gt;='Intersection Mileposts'!$F$28,H766&lt;='Intersection Mileposts'!$G$28),"Y",IF(AND(H766&gt;='Intersection Mileposts'!$F$29,H766&lt;='Intersection Mileposts'!$G$29),"Y", IF(AND(H766&gt;='Intersection Mileposts'!$F$30,H766&lt;='Intersection Mileposts'!$G$30),"Y",IF(AND(H766&gt;='Intersection Mileposts'!$F$31,H766&lt;='Intersection Mileposts'!$G$31),"Y",IF(AND(H766&gt;='Intersection Mileposts'!$F$32,H766&lt;='Intersection Mileposts'!$G$32),"Y",IF(AND(H766&gt;='Intersection Mileposts'!$F$33,H766&lt;='Intersection Mileposts'!$G$33),"Y",IF(AND(H766&gt;='Intersection Mileposts'!$F$34,H766&lt;='Intersection Mileposts'!$G$34),"Y",IF(AND(H766&gt;='Intersection Mileposts'!$F$35,H766&lt;='Intersection Mileposts'!$G$35),"Y",IF(AND(H766&gt;='Intersection Mileposts'!$F$36,H766&lt;='Intersection Mileposts'!$G$36),"Y",IF(AND(H766&gt;='Intersection Mileposts'!$F$37,H766&lt;='Intersection Mileposts'!$G$37),"Y",IF(AND(H766&gt;='Intersection Mileposts'!$F$38,H766&lt;='Intersection Mileposts'!$G$38),"Y",IF(AND(H766&gt;='Intersection Mileposts'!$F$39,H766&lt;='Intersection Mileposts'!$G$39),"Y","N"))))))))))))))))))))))))))))))))))))</f>
        <v/>
      </c>
    </row>
    <row r="767" spans="1:46" x14ac:dyDescent="0.3">
      <c r="A767" s="279"/>
      <c r="B767" s="261"/>
      <c r="C767" s="262"/>
      <c r="D767" s="262"/>
      <c r="E767" s="262"/>
      <c r="F767" s="262"/>
      <c r="G767" s="284"/>
      <c r="H767" s="286"/>
      <c r="I767" s="279"/>
      <c r="J767" s="260"/>
      <c r="K767" s="260"/>
      <c r="L767" s="280"/>
      <c r="M767" s="275"/>
      <c r="N767" s="263"/>
      <c r="P767" s="264" t="str">
        <f>IF(R767 = "", "", COUNT($R$4:R767))</f>
        <v/>
      </c>
      <c r="Q767" s="264" t="str">
        <f t="shared" si="93"/>
        <v/>
      </c>
      <c r="R767" s="265" t="str">
        <f t="shared" si="94"/>
        <v/>
      </c>
      <c r="S767" s="266" t="str">
        <f t="shared" si="99"/>
        <v/>
      </c>
      <c r="T767" s="267" t="str">
        <f t="shared" si="95"/>
        <v/>
      </c>
      <c r="U767" s="268" t="str">
        <f t="shared" si="100"/>
        <v/>
      </c>
      <c r="V767" s="269" t="str">
        <f t="shared" si="96"/>
        <v/>
      </c>
      <c r="W767" s="5"/>
      <c r="AR767" s="2" t="str">
        <f t="shared" si="98"/>
        <v/>
      </c>
      <c r="AS767" s="2" t="str">
        <f t="shared" si="97"/>
        <v/>
      </c>
      <c r="AT767" s="2" t="str">
        <f>IF(AR767="","",IF(AND(H767&gt;='Intersection Mileposts'!$F$5,H767&lt;='Intersection Mileposts'!$G$5),"Y",IF(AND(H767&gt;='Intersection Mileposts'!$F$6,H767&lt;='Intersection Mileposts'!$G$6),"Y",IF(AND(H767&gt;='Intersection Mileposts'!$F$7,H767&lt;='Intersection Mileposts'!$G$7),"Y",IF(AND(H767&gt;='Intersection Mileposts'!$F$8,H767&lt;='Intersection Mileposts'!$G$8),"Y",IF(AND(H767&gt;='Intersection Mileposts'!$F$9,H767&lt;='Intersection Mileposts'!$G$9),"Y",IF(AND(H767&gt;='Intersection Mileposts'!$F$10,H767&lt;='Intersection Mileposts'!$G$10),"Y",IF(AND(H767&gt;='Intersection Mileposts'!$F$11,H767&lt;='Intersection Mileposts'!$G$11),"Y",IF(AND(H767&gt;='Intersection Mileposts'!$F$12,H767&lt;='Intersection Mileposts'!$G$12),"Y",IF(AND(H767&gt;='Intersection Mileposts'!$F$13,H767&lt;='Intersection Mileposts'!$G$13),"Y",IF(AND(H767&gt;='Intersection Mileposts'!$F$14,H767&lt;='Intersection Mileposts'!$G$14),"Y",IF(AND(H767&gt;='Intersection Mileposts'!$F$15,H767&lt;='Intersection Mileposts'!$G$15),"Y",IF(AND(H767&gt;='Intersection Mileposts'!$F$16,H767&lt;='Intersection Mileposts'!$G$16),"Y",IF(AND(H767&gt;='Intersection Mileposts'!$F$17,H767&lt;='Intersection Mileposts'!$G$17),"Y",IF(AND(H767&gt;='Intersection Mileposts'!$F$18,H767&lt;='Intersection Mileposts'!$G$18),"Y",IF(AND(H767&gt;='Intersection Mileposts'!$F$19,H767&lt;='Intersection Mileposts'!$G$19),"Y",IF(AND(H767&gt;='Intersection Mileposts'!$F$20,H767&lt;='Intersection Mileposts'!$G$20),"Y",IF(AND(H767&gt;='Intersection Mileposts'!$F$21,H767&lt;='Intersection Mileposts'!$G$21),"Y",IF(AND(H767&gt;='Intersection Mileposts'!$F$22,H767&lt;='Intersection Mileposts'!$G$22),"Y",IF(AND(H767&gt;='Intersection Mileposts'!$F$23,H767&lt;='Intersection Mileposts'!$G$23),"Y",IF(AND(H767&gt;='Intersection Mileposts'!$F$24,H767&lt;='Intersection Mileposts'!$G$24),"Y",IF(AND(H767&gt;='Intersection Mileposts'!$F$25,H767&lt;='Intersection Mileposts'!$G$25),"Y",IF(AND(H767&gt;='Intersection Mileposts'!$F$26,H767&lt;='Intersection Mileposts'!$G$26),"Y",IF(AND(H767&gt;='Intersection Mileposts'!$F$27,H767&lt;='Intersection Mileposts'!$G$27),"Y",IF(AND(H767&gt;='Intersection Mileposts'!$F$28,H767&lt;='Intersection Mileposts'!$G$28),"Y",IF(AND(H767&gt;='Intersection Mileposts'!$F$29,H767&lt;='Intersection Mileposts'!$G$29),"Y", IF(AND(H767&gt;='Intersection Mileposts'!$F$30,H767&lt;='Intersection Mileposts'!$G$30),"Y",IF(AND(H767&gt;='Intersection Mileposts'!$F$31,H767&lt;='Intersection Mileposts'!$G$31),"Y",IF(AND(H767&gt;='Intersection Mileposts'!$F$32,H767&lt;='Intersection Mileposts'!$G$32),"Y",IF(AND(H767&gt;='Intersection Mileposts'!$F$33,H767&lt;='Intersection Mileposts'!$G$33),"Y",IF(AND(H767&gt;='Intersection Mileposts'!$F$34,H767&lt;='Intersection Mileposts'!$G$34),"Y",IF(AND(H767&gt;='Intersection Mileposts'!$F$35,H767&lt;='Intersection Mileposts'!$G$35),"Y",IF(AND(H767&gt;='Intersection Mileposts'!$F$36,H767&lt;='Intersection Mileposts'!$G$36),"Y",IF(AND(H767&gt;='Intersection Mileposts'!$F$37,H767&lt;='Intersection Mileposts'!$G$37),"Y",IF(AND(H767&gt;='Intersection Mileposts'!$F$38,H767&lt;='Intersection Mileposts'!$G$38),"Y",IF(AND(H767&gt;='Intersection Mileposts'!$F$39,H767&lt;='Intersection Mileposts'!$G$39),"Y","N"))))))))))))))))))))))))))))))))))))</f>
        <v/>
      </c>
    </row>
    <row r="768" spans="1:46" x14ac:dyDescent="0.3">
      <c r="A768" s="279"/>
      <c r="B768" s="261"/>
      <c r="C768" s="262"/>
      <c r="D768" s="262"/>
      <c r="E768" s="262"/>
      <c r="F768" s="262"/>
      <c r="G768" s="284"/>
      <c r="H768" s="286"/>
      <c r="I768" s="279"/>
      <c r="J768" s="260"/>
      <c r="K768" s="260"/>
      <c r="L768" s="280"/>
      <c r="M768" s="275"/>
      <c r="N768" s="263"/>
      <c r="P768" s="264" t="str">
        <f>IF(R768 = "", "", COUNT($R$4:R768))</f>
        <v/>
      </c>
      <c r="Q768" s="264" t="str">
        <f t="shared" si="93"/>
        <v/>
      </c>
      <c r="R768" s="265" t="str">
        <f t="shared" si="94"/>
        <v/>
      </c>
      <c r="S768" s="266" t="str">
        <f t="shared" si="99"/>
        <v/>
      </c>
      <c r="T768" s="267" t="str">
        <f t="shared" si="95"/>
        <v/>
      </c>
      <c r="U768" s="268" t="str">
        <f t="shared" si="100"/>
        <v/>
      </c>
      <c r="V768" s="269" t="str">
        <f t="shared" si="96"/>
        <v/>
      </c>
      <c r="W768" s="5"/>
      <c r="AR768" s="2" t="str">
        <f t="shared" si="98"/>
        <v/>
      </c>
      <c r="AS768" s="2" t="str">
        <f t="shared" si="97"/>
        <v/>
      </c>
      <c r="AT768" s="2" t="str">
        <f>IF(AR768="","",IF(AND(H768&gt;='Intersection Mileposts'!$F$5,H768&lt;='Intersection Mileposts'!$G$5),"Y",IF(AND(H768&gt;='Intersection Mileposts'!$F$6,H768&lt;='Intersection Mileposts'!$G$6),"Y",IF(AND(H768&gt;='Intersection Mileposts'!$F$7,H768&lt;='Intersection Mileposts'!$G$7),"Y",IF(AND(H768&gt;='Intersection Mileposts'!$F$8,H768&lt;='Intersection Mileposts'!$G$8),"Y",IF(AND(H768&gt;='Intersection Mileposts'!$F$9,H768&lt;='Intersection Mileposts'!$G$9),"Y",IF(AND(H768&gt;='Intersection Mileposts'!$F$10,H768&lt;='Intersection Mileposts'!$G$10),"Y",IF(AND(H768&gt;='Intersection Mileposts'!$F$11,H768&lt;='Intersection Mileposts'!$G$11),"Y",IF(AND(H768&gt;='Intersection Mileposts'!$F$12,H768&lt;='Intersection Mileposts'!$G$12),"Y",IF(AND(H768&gt;='Intersection Mileposts'!$F$13,H768&lt;='Intersection Mileposts'!$G$13),"Y",IF(AND(H768&gt;='Intersection Mileposts'!$F$14,H768&lt;='Intersection Mileposts'!$G$14),"Y",IF(AND(H768&gt;='Intersection Mileposts'!$F$15,H768&lt;='Intersection Mileposts'!$G$15),"Y",IF(AND(H768&gt;='Intersection Mileposts'!$F$16,H768&lt;='Intersection Mileposts'!$G$16),"Y",IF(AND(H768&gt;='Intersection Mileposts'!$F$17,H768&lt;='Intersection Mileposts'!$G$17),"Y",IF(AND(H768&gt;='Intersection Mileposts'!$F$18,H768&lt;='Intersection Mileposts'!$G$18),"Y",IF(AND(H768&gt;='Intersection Mileposts'!$F$19,H768&lt;='Intersection Mileposts'!$G$19),"Y",IF(AND(H768&gt;='Intersection Mileposts'!$F$20,H768&lt;='Intersection Mileposts'!$G$20),"Y",IF(AND(H768&gt;='Intersection Mileposts'!$F$21,H768&lt;='Intersection Mileposts'!$G$21),"Y",IF(AND(H768&gt;='Intersection Mileposts'!$F$22,H768&lt;='Intersection Mileposts'!$G$22),"Y",IF(AND(H768&gt;='Intersection Mileposts'!$F$23,H768&lt;='Intersection Mileposts'!$G$23),"Y",IF(AND(H768&gt;='Intersection Mileposts'!$F$24,H768&lt;='Intersection Mileposts'!$G$24),"Y",IF(AND(H768&gt;='Intersection Mileposts'!$F$25,H768&lt;='Intersection Mileposts'!$G$25),"Y",IF(AND(H768&gt;='Intersection Mileposts'!$F$26,H768&lt;='Intersection Mileposts'!$G$26),"Y",IF(AND(H768&gt;='Intersection Mileposts'!$F$27,H768&lt;='Intersection Mileposts'!$G$27),"Y",IF(AND(H768&gt;='Intersection Mileposts'!$F$28,H768&lt;='Intersection Mileposts'!$G$28),"Y",IF(AND(H768&gt;='Intersection Mileposts'!$F$29,H768&lt;='Intersection Mileposts'!$G$29),"Y", IF(AND(H768&gt;='Intersection Mileposts'!$F$30,H768&lt;='Intersection Mileposts'!$G$30),"Y",IF(AND(H768&gt;='Intersection Mileposts'!$F$31,H768&lt;='Intersection Mileposts'!$G$31),"Y",IF(AND(H768&gt;='Intersection Mileposts'!$F$32,H768&lt;='Intersection Mileposts'!$G$32),"Y",IF(AND(H768&gt;='Intersection Mileposts'!$F$33,H768&lt;='Intersection Mileposts'!$G$33),"Y",IF(AND(H768&gt;='Intersection Mileposts'!$F$34,H768&lt;='Intersection Mileposts'!$G$34),"Y",IF(AND(H768&gt;='Intersection Mileposts'!$F$35,H768&lt;='Intersection Mileposts'!$G$35),"Y",IF(AND(H768&gt;='Intersection Mileposts'!$F$36,H768&lt;='Intersection Mileposts'!$G$36),"Y",IF(AND(H768&gt;='Intersection Mileposts'!$F$37,H768&lt;='Intersection Mileposts'!$G$37),"Y",IF(AND(H768&gt;='Intersection Mileposts'!$F$38,H768&lt;='Intersection Mileposts'!$G$38),"Y",IF(AND(H768&gt;='Intersection Mileposts'!$F$39,H768&lt;='Intersection Mileposts'!$G$39),"Y","N"))))))))))))))))))))))))))))))))))))</f>
        <v/>
      </c>
    </row>
    <row r="769" spans="1:46" x14ac:dyDescent="0.3">
      <c r="A769" s="279"/>
      <c r="B769" s="261"/>
      <c r="C769" s="262"/>
      <c r="D769" s="262"/>
      <c r="E769" s="262"/>
      <c r="F769" s="262"/>
      <c r="G769" s="284"/>
      <c r="H769" s="286"/>
      <c r="I769" s="279"/>
      <c r="J769" s="260"/>
      <c r="K769" s="260"/>
      <c r="L769" s="280"/>
      <c r="M769" s="275"/>
      <c r="N769" s="263"/>
      <c r="P769" s="264" t="str">
        <f>IF(R769 = "", "", COUNT($R$4:R769))</f>
        <v/>
      </c>
      <c r="Q769" s="264" t="str">
        <f t="shared" si="93"/>
        <v/>
      </c>
      <c r="R769" s="265" t="str">
        <f t="shared" si="94"/>
        <v/>
      </c>
      <c r="S769" s="266" t="str">
        <f t="shared" si="99"/>
        <v/>
      </c>
      <c r="T769" s="267" t="str">
        <f t="shared" si="95"/>
        <v/>
      </c>
      <c r="U769" s="268" t="str">
        <f t="shared" si="100"/>
        <v/>
      </c>
      <c r="V769" s="269" t="str">
        <f t="shared" si="96"/>
        <v/>
      </c>
      <c r="W769" s="5"/>
      <c r="AR769" s="2" t="str">
        <f t="shared" si="98"/>
        <v/>
      </c>
      <c r="AS769" s="2" t="str">
        <f t="shared" si="97"/>
        <v/>
      </c>
      <c r="AT769" s="2" t="str">
        <f>IF(AR769="","",IF(AND(H769&gt;='Intersection Mileposts'!$F$5,H769&lt;='Intersection Mileposts'!$G$5),"Y",IF(AND(H769&gt;='Intersection Mileposts'!$F$6,H769&lt;='Intersection Mileposts'!$G$6),"Y",IF(AND(H769&gt;='Intersection Mileposts'!$F$7,H769&lt;='Intersection Mileposts'!$G$7),"Y",IF(AND(H769&gt;='Intersection Mileposts'!$F$8,H769&lt;='Intersection Mileposts'!$G$8),"Y",IF(AND(H769&gt;='Intersection Mileposts'!$F$9,H769&lt;='Intersection Mileposts'!$G$9),"Y",IF(AND(H769&gt;='Intersection Mileposts'!$F$10,H769&lt;='Intersection Mileposts'!$G$10),"Y",IF(AND(H769&gt;='Intersection Mileposts'!$F$11,H769&lt;='Intersection Mileposts'!$G$11),"Y",IF(AND(H769&gt;='Intersection Mileposts'!$F$12,H769&lt;='Intersection Mileposts'!$G$12),"Y",IF(AND(H769&gt;='Intersection Mileposts'!$F$13,H769&lt;='Intersection Mileposts'!$G$13),"Y",IF(AND(H769&gt;='Intersection Mileposts'!$F$14,H769&lt;='Intersection Mileposts'!$G$14),"Y",IF(AND(H769&gt;='Intersection Mileposts'!$F$15,H769&lt;='Intersection Mileposts'!$G$15),"Y",IF(AND(H769&gt;='Intersection Mileposts'!$F$16,H769&lt;='Intersection Mileposts'!$G$16),"Y",IF(AND(H769&gt;='Intersection Mileposts'!$F$17,H769&lt;='Intersection Mileposts'!$G$17),"Y",IF(AND(H769&gt;='Intersection Mileposts'!$F$18,H769&lt;='Intersection Mileposts'!$G$18),"Y",IF(AND(H769&gt;='Intersection Mileposts'!$F$19,H769&lt;='Intersection Mileposts'!$G$19),"Y",IF(AND(H769&gt;='Intersection Mileposts'!$F$20,H769&lt;='Intersection Mileposts'!$G$20),"Y",IF(AND(H769&gt;='Intersection Mileposts'!$F$21,H769&lt;='Intersection Mileposts'!$G$21),"Y",IF(AND(H769&gt;='Intersection Mileposts'!$F$22,H769&lt;='Intersection Mileposts'!$G$22),"Y",IF(AND(H769&gt;='Intersection Mileposts'!$F$23,H769&lt;='Intersection Mileposts'!$G$23),"Y",IF(AND(H769&gt;='Intersection Mileposts'!$F$24,H769&lt;='Intersection Mileposts'!$G$24),"Y",IF(AND(H769&gt;='Intersection Mileposts'!$F$25,H769&lt;='Intersection Mileposts'!$G$25),"Y",IF(AND(H769&gt;='Intersection Mileposts'!$F$26,H769&lt;='Intersection Mileposts'!$G$26),"Y",IF(AND(H769&gt;='Intersection Mileposts'!$F$27,H769&lt;='Intersection Mileposts'!$G$27),"Y",IF(AND(H769&gt;='Intersection Mileposts'!$F$28,H769&lt;='Intersection Mileposts'!$G$28),"Y",IF(AND(H769&gt;='Intersection Mileposts'!$F$29,H769&lt;='Intersection Mileposts'!$G$29),"Y", IF(AND(H769&gt;='Intersection Mileposts'!$F$30,H769&lt;='Intersection Mileposts'!$G$30),"Y",IF(AND(H769&gt;='Intersection Mileposts'!$F$31,H769&lt;='Intersection Mileposts'!$G$31),"Y",IF(AND(H769&gt;='Intersection Mileposts'!$F$32,H769&lt;='Intersection Mileposts'!$G$32),"Y",IF(AND(H769&gt;='Intersection Mileposts'!$F$33,H769&lt;='Intersection Mileposts'!$G$33),"Y",IF(AND(H769&gt;='Intersection Mileposts'!$F$34,H769&lt;='Intersection Mileposts'!$G$34),"Y",IF(AND(H769&gt;='Intersection Mileposts'!$F$35,H769&lt;='Intersection Mileposts'!$G$35),"Y",IF(AND(H769&gt;='Intersection Mileposts'!$F$36,H769&lt;='Intersection Mileposts'!$G$36),"Y",IF(AND(H769&gt;='Intersection Mileposts'!$F$37,H769&lt;='Intersection Mileposts'!$G$37),"Y",IF(AND(H769&gt;='Intersection Mileposts'!$F$38,H769&lt;='Intersection Mileposts'!$G$38),"Y",IF(AND(H769&gt;='Intersection Mileposts'!$F$39,H769&lt;='Intersection Mileposts'!$G$39),"Y","N"))))))))))))))))))))))))))))))))))))</f>
        <v/>
      </c>
    </row>
    <row r="770" spans="1:46" x14ac:dyDescent="0.3">
      <c r="A770" s="279"/>
      <c r="B770" s="261"/>
      <c r="C770" s="262"/>
      <c r="D770" s="262"/>
      <c r="E770" s="262"/>
      <c r="F770" s="262"/>
      <c r="G770" s="284"/>
      <c r="H770" s="286"/>
      <c r="I770" s="279"/>
      <c r="J770" s="260"/>
      <c r="K770" s="260"/>
      <c r="L770" s="280"/>
      <c r="M770" s="275"/>
      <c r="N770" s="263"/>
      <c r="P770" s="264" t="str">
        <f>IF(R770 = "", "", COUNT($R$4:R770))</f>
        <v/>
      </c>
      <c r="Q770" s="264" t="str">
        <f t="shared" si="93"/>
        <v/>
      </c>
      <c r="R770" s="265" t="str">
        <f t="shared" si="94"/>
        <v/>
      </c>
      <c r="S770" s="266" t="str">
        <f t="shared" si="99"/>
        <v/>
      </c>
      <c r="T770" s="267" t="str">
        <f t="shared" si="95"/>
        <v/>
      </c>
      <c r="U770" s="268" t="str">
        <f t="shared" si="100"/>
        <v/>
      </c>
      <c r="V770" s="269" t="str">
        <f t="shared" si="96"/>
        <v/>
      </c>
      <c r="W770" s="5"/>
      <c r="AR770" s="2" t="str">
        <f t="shared" si="98"/>
        <v/>
      </c>
      <c r="AS770" s="2" t="str">
        <f t="shared" si="97"/>
        <v/>
      </c>
      <c r="AT770" s="2" t="str">
        <f>IF(AR770="","",IF(AND(H770&gt;='Intersection Mileposts'!$F$5,H770&lt;='Intersection Mileposts'!$G$5),"Y",IF(AND(H770&gt;='Intersection Mileposts'!$F$6,H770&lt;='Intersection Mileposts'!$G$6),"Y",IF(AND(H770&gt;='Intersection Mileposts'!$F$7,H770&lt;='Intersection Mileposts'!$G$7),"Y",IF(AND(H770&gt;='Intersection Mileposts'!$F$8,H770&lt;='Intersection Mileposts'!$G$8),"Y",IF(AND(H770&gt;='Intersection Mileposts'!$F$9,H770&lt;='Intersection Mileposts'!$G$9),"Y",IF(AND(H770&gt;='Intersection Mileposts'!$F$10,H770&lt;='Intersection Mileposts'!$G$10),"Y",IF(AND(H770&gt;='Intersection Mileposts'!$F$11,H770&lt;='Intersection Mileposts'!$G$11),"Y",IF(AND(H770&gt;='Intersection Mileposts'!$F$12,H770&lt;='Intersection Mileposts'!$G$12),"Y",IF(AND(H770&gt;='Intersection Mileposts'!$F$13,H770&lt;='Intersection Mileposts'!$G$13),"Y",IF(AND(H770&gt;='Intersection Mileposts'!$F$14,H770&lt;='Intersection Mileposts'!$G$14),"Y",IF(AND(H770&gt;='Intersection Mileposts'!$F$15,H770&lt;='Intersection Mileposts'!$G$15),"Y",IF(AND(H770&gt;='Intersection Mileposts'!$F$16,H770&lt;='Intersection Mileposts'!$G$16),"Y",IF(AND(H770&gt;='Intersection Mileposts'!$F$17,H770&lt;='Intersection Mileposts'!$G$17),"Y",IF(AND(H770&gt;='Intersection Mileposts'!$F$18,H770&lt;='Intersection Mileposts'!$G$18),"Y",IF(AND(H770&gt;='Intersection Mileposts'!$F$19,H770&lt;='Intersection Mileposts'!$G$19),"Y",IF(AND(H770&gt;='Intersection Mileposts'!$F$20,H770&lt;='Intersection Mileposts'!$G$20),"Y",IF(AND(H770&gt;='Intersection Mileposts'!$F$21,H770&lt;='Intersection Mileposts'!$G$21),"Y",IF(AND(H770&gt;='Intersection Mileposts'!$F$22,H770&lt;='Intersection Mileposts'!$G$22),"Y",IF(AND(H770&gt;='Intersection Mileposts'!$F$23,H770&lt;='Intersection Mileposts'!$G$23),"Y",IF(AND(H770&gt;='Intersection Mileposts'!$F$24,H770&lt;='Intersection Mileposts'!$G$24),"Y",IF(AND(H770&gt;='Intersection Mileposts'!$F$25,H770&lt;='Intersection Mileposts'!$G$25),"Y",IF(AND(H770&gt;='Intersection Mileposts'!$F$26,H770&lt;='Intersection Mileposts'!$G$26),"Y",IF(AND(H770&gt;='Intersection Mileposts'!$F$27,H770&lt;='Intersection Mileposts'!$G$27),"Y",IF(AND(H770&gt;='Intersection Mileposts'!$F$28,H770&lt;='Intersection Mileposts'!$G$28),"Y",IF(AND(H770&gt;='Intersection Mileposts'!$F$29,H770&lt;='Intersection Mileposts'!$G$29),"Y", IF(AND(H770&gt;='Intersection Mileposts'!$F$30,H770&lt;='Intersection Mileposts'!$G$30),"Y",IF(AND(H770&gt;='Intersection Mileposts'!$F$31,H770&lt;='Intersection Mileposts'!$G$31),"Y",IF(AND(H770&gt;='Intersection Mileposts'!$F$32,H770&lt;='Intersection Mileposts'!$G$32),"Y",IF(AND(H770&gt;='Intersection Mileposts'!$F$33,H770&lt;='Intersection Mileposts'!$G$33),"Y",IF(AND(H770&gt;='Intersection Mileposts'!$F$34,H770&lt;='Intersection Mileposts'!$G$34),"Y",IF(AND(H770&gt;='Intersection Mileposts'!$F$35,H770&lt;='Intersection Mileposts'!$G$35),"Y",IF(AND(H770&gt;='Intersection Mileposts'!$F$36,H770&lt;='Intersection Mileposts'!$G$36),"Y",IF(AND(H770&gt;='Intersection Mileposts'!$F$37,H770&lt;='Intersection Mileposts'!$G$37),"Y",IF(AND(H770&gt;='Intersection Mileposts'!$F$38,H770&lt;='Intersection Mileposts'!$G$38),"Y",IF(AND(H770&gt;='Intersection Mileposts'!$F$39,H770&lt;='Intersection Mileposts'!$G$39),"Y","N"))))))))))))))))))))))))))))))))))))</f>
        <v/>
      </c>
    </row>
    <row r="771" spans="1:46" x14ac:dyDescent="0.3">
      <c r="A771" s="279"/>
      <c r="B771" s="261"/>
      <c r="C771" s="262"/>
      <c r="D771" s="262"/>
      <c r="E771" s="262"/>
      <c r="F771" s="262"/>
      <c r="G771" s="284"/>
      <c r="H771" s="286"/>
      <c r="I771" s="279"/>
      <c r="J771" s="260"/>
      <c r="K771" s="260"/>
      <c r="L771" s="280"/>
      <c r="M771" s="275"/>
      <c r="N771" s="263"/>
      <c r="P771" s="264" t="str">
        <f>IF(R771 = "", "", COUNT($R$4:R771))</f>
        <v/>
      </c>
      <c r="Q771" s="264" t="str">
        <f t="shared" si="93"/>
        <v/>
      </c>
      <c r="R771" s="265" t="str">
        <f t="shared" si="94"/>
        <v/>
      </c>
      <c r="S771" s="266" t="str">
        <f t="shared" si="99"/>
        <v/>
      </c>
      <c r="T771" s="267" t="str">
        <f t="shared" si="95"/>
        <v/>
      </c>
      <c r="U771" s="268" t="str">
        <f t="shared" si="100"/>
        <v/>
      </c>
      <c r="V771" s="269" t="str">
        <f t="shared" si="96"/>
        <v/>
      </c>
      <c r="W771" s="5"/>
      <c r="AR771" s="2" t="str">
        <f t="shared" si="98"/>
        <v/>
      </c>
      <c r="AS771" s="2" t="str">
        <f t="shared" si="97"/>
        <v/>
      </c>
      <c r="AT771" s="2" t="str">
        <f>IF(AR771="","",IF(AND(H771&gt;='Intersection Mileposts'!$F$5,H771&lt;='Intersection Mileposts'!$G$5),"Y",IF(AND(H771&gt;='Intersection Mileposts'!$F$6,H771&lt;='Intersection Mileposts'!$G$6),"Y",IF(AND(H771&gt;='Intersection Mileposts'!$F$7,H771&lt;='Intersection Mileposts'!$G$7),"Y",IF(AND(H771&gt;='Intersection Mileposts'!$F$8,H771&lt;='Intersection Mileposts'!$G$8),"Y",IF(AND(H771&gt;='Intersection Mileposts'!$F$9,H771&lt;='Intersection Mileposts'!$G$9),"Y",IF(AND(H771&gt;='Intersection Mileposts'!$F$10,H771&lt;='Intersection Mileposts'!$G$10),"Y",IF(AND(H771&gt;='Intersection Mileposts'!$F$11,H771&lt;='Intersection Mileposts'!$G$11),"Y",IF(AND(H771&gt;='Intersection Mileposts'!$F$12,H771&lt;='Intersection Mileposts'!$G$12),"Y",IF(AND(H771&gt;='Intersection Mileposts'!$F$13,H771&lt;='Intersection Mileposts'!$G$13),"Y",IF(AND(H771&gt;='Intersection Mileposts'!$F$14,H771&lt;='Intersection Mileposts'!$G$14),"Y",IF(AND(H771&gt;='Intersection Mileposts'!$F$15,H771&lt;='Intersection Mileposts'!$G$15),"Y",IF(AND(H771&gt;='Intersection Mileposts'!$F$16,H771&lt;='Intersection Mileposts'!$G$16),"Y",IF(AND(H771&gt;='Intersection Mileposts'!$F$17,H771&lt;='Intersection Mileposts'!$G$17),"Y",IF(AND(H771&gt;='Intersection Mileposts'!$F$18,H771&lt;='Intersection Mileposts'!$G$18),"Y",IF(AND(H771&gt;='Intersection Mileposts'!$F$19,H771&lt;='Intersection Mileposts'!$G$19),"Y",IF(AND(H771&gt;='Intersection Mileposts'!$F$20,H771&lt;='Intersection Mileposts'!$G$20),"Y",IF(AND(H771&gt;='Intersection Mileposts'!$F$21,H771&lt;='Intersection Mileposts'!$G$21),"Y",IF(AND(H771&gt;='Intersection Mileposts'!$F$22,H771&lt;='Intersection Mileposts'!$G$22),"Y",IF(AND(H771&gt;='Intersection Mileposts'!$F$23,H771&lt;='Intersection Mileposts'!$G$23),"Y",IF(AND(H771&gt;='Intersection Mileposts'!$F$24,H771&lt;='Intersection Mileposts'!$G$24),"Y",IF(AND(H771&gt;='Intersection Mileposts'!$F$25,H771&lt;='Intersection Mileposts'!$G$25),"Y",IF(AND(H771&gt;='Intersection Mileposts'!$F$26,H771&lt;='Intersection Mileposts'!$G$26),"Y",IF(AND(H771&gt;='Intersection Mileposts'!$F$27,H771&lt;='Intersection Mileposts'!$G$27),"Y",IF(AND(H771&gt;='Intersection Mileposts'!$F$28,H771&lt;='Intersection Mileposts'!$G$28),"Y",IF(AND(H771&gt;='Intersection Mileposts'!$F$29,H771&lt;='Intersection Mileposts'!$G$29),"Y", IF(AND(H771&gt;='Intersection Mileposts'!$F$30,H771&lt;='Intersection Mileposts'!$G$30),"Y",IF(AND(H771&gt;='Intersection Mileposts'!$F$31,H771&lt;='Intersection Mileposts'!$G$31),"Y",IF(AND(H771&gt;='Intersection Mileposts'!$F$32,H771&lt;='Intersection Mileposts'!$G$32),"Y",IF(AND(H771&gt;='Intersection Mileposts'!$F$33,H771&lt;='Intersection Mileposts'!$G$33),"Y",IF(AND(H771&gt;='Intersection Mileposts'!$F$34,H771&lt;='Intersection Mileposts'!$G$34),"Y",IF(AND(H771&gt;='Intersection Mileposts'!$F$35,H771&lt;='Intersection Mileposts'!$G$35),"Y",IF(AND(H771&gt;='Intersection Mileposts'!$F$36,H771&lt;='Intersection Mileposts'!$G$36),"Y",IF(AND(H771&gt;='Intersection Mileposts'!$F$37,H771&lt;='Intersection Mileposts'!$G$37),"Y",IF(AND(H771&gt;='Intersection Mileposts'!$F$38,H771&lt;='Intersection Mileposts'!$G$38),"Y",IF(AND(H771&gt;='Intersection Mileposts'!$F$39,H771&lt;='Intersection Mileposts'!$G$39),"Y","N"))))))))))))))))))))))))))))))))))))</f>
        <v/>
      </c>
    </row>
    <row r="772" spans="1:46" x14ac:dyDescent="0.3">
      <c r="A772" s="279"/>
      <c r="B772" s="261"/>
      <c r="C772" s="262"/>
      <c r="D772" s="262"/>
      <c r="E772" s="262"/>
      <c r="F772" s="262"/>
      <c r="G772" s="284"/>
      <c r="H772" s="286"/>
      <c r="I772" s="279"/>
      <c r="J772" s="260"/>
      <c r="K772" s="260"/>
      <c r="L772" s="280"/>
      <c r="M772" s="275"/>
      <c r="N772" s="263"/>
      <c r="P772" s="264" t="str">
        <f>IF(R772 = "", "", COUNT($R$4:R772))</f>
        <v/>
      </c>
      <c r="Q772" s="264" t="str">
        <f t="shared" ref="Q772:Q835" si="101">IF(B772="", "", YEAR(B772))</f>
        <v/>
      </c>
      <c r="R772" s="265" t="str">
        <f t="shared" ref="R772:R835" si="102">IF(A772="", "", IF(G772="",1,IF(G772="O",1,IF(G772="C",8.4,IF(G772="B",8.4,IF(G772="A",76.8,IF(G772="K",76.8,"ERR")))))))</f>
        <v/>
      </c>
      <c r="S772" s="266" t="str">
        <f t="shared" si="99"/>
        <v/>
      </c>
      <c r="T772" s="267" t="str">
        <f t="shared" ref="T772:T835" si="103">IF(IF(M772="Y",G772,"")=0, "O", IF(M772="Y",G772,""))</f>
        <v/>
      </c>
      <c r="U772" s="268" t="str">
        <f t="shared" si="100"/>
        <v/>
      </c>
      <c r="V772" s="269" t="str">
        <f t="shared" ref="V772:V835" si="104">IF(IF(N772="Y",G772,"")=0, "O", IF(N772="Y",G772,""))</f>
        <v/>
      </c>
      <c r="W772" s="5"/>
      <c r="AR772" s="2" t="str">
        <f t="shared" si="98"/>
        <v/>
      </c>
      <c r="AS772" s="2" t="str">
        <f t="shared" ref="AS772:AS835" si="105">IF(OR(M772="Y",N772="Y"),"Y","")</f>
        <v/>
      </c>
      <c r="AT772" s="2" t="str">
        <f>IF(AR772="","",IF(AND(H772&gt;='Intersection Mileposts'!$F$5,H772&lt;='Intersection Mileposts'!$G$5),"Y",IF(AND(H772&gt;='Intersection Mileposts'!$F$6,H772&lt;='Intersection Mileposts'!$G$6),"Y",IF(AND(H772&gt;='Intersection Mileposts'!$F$7,H772&lt;='Intersection Mileposts'!$G$7),"Y",IF(AND(H772&gt;='Intersection Mileposts'!$F$8,H772&lt;='Intersection Mileposts'!$G$8),"Y",IF(AND(H772&gt;='Intersection Mileposts'!$F$9,H772&lt;='Intersection Mileposts'!$G$9),"Y",IF(AND(H772&gt;='Intersection Mileposts'!$F$10,H772&lt;='Intersection Mileposts'!$G$10),"Y",IF(AND(H772&gt;='Intersection Mileposts'!$F$11,H772&lt;='Intersection Mileposts'!$G$11),"Y",IF(AND(H772&gt;='Intersection Mileposts'!$F$12,H772&lt;='Intersection Mileposts'!$G$12),"Y",IF(AND(H772&gt;='Intersection Mileposts'!$F$13,H772&lt;='Intersection Mileposts'!$G$13),"Y",IF(AND(H772&gt;='Intersection Mileposts'!$F$14,H772&lt;='Intersection Mileposts'!$G$14),"Y",IF(AND(H772&gt;='Intersection Mileposts'!$F$15,H772&lt;='Intersection Mileposts'!$G$15),"Y",IF(AND(H772&gt;='Intersection Mileposts'!$F$16,H772&lt;='Intersection Mileposts'!$G$16),"Y",IF(AND(H772&gt;='Intersection Mileposts'!$F$17,H772&lt;='Intersection Mileposts'!$G$17),"Y",IF(AND(H772&gt;='Intersection Mileposts'!$F$18,H772&lt;='Intersection Mileposts'!$G$18),"Y",IF(AND(H772&gt;='Intersection Mileposts'!$F$19,H772&lt;='Intersection Mileposts'!$G$19),"Y",IF(AND(H772&gt;='Intersection Mileposts'!$F$20,H772&lt;='Intersection Mileposts'!$G$20),"Y",IF(AND(H772&gt;='Intersection Mileposts'!$F$21,H772&lt;='Intersection Mileposts'!$G$21),"Y",IF(AND(H772&gt;='Intersection Mileposts'!$F$22,H772&lt;='Intersection Mileposts'!$G$22),"Y",IF(AND(H772&gt;='Intersection Mileposts'!$F$23,H772&lt;='Intersection Mileposts'!$G$23),"Y",IF(AND(H772&gt;='Intersection Mileposts'!$F$24,H772&lt;='Intersection Mileposts'!$G$24),"Y",IF(AND(H772&gt;='Intersection Mileposts'!$F$25,H772&lt;='Intersection Mileposts'!$G$25),"Y",IF(AND(H772&gt;='Intersection Mileposts'!$F$26,H772&lt;='Intersection Mileposts'!$G$26),"Y",IF(AND(H772&gt;='Intersection Mileposts'!$F$27,H772&lt;='Intersection Mileposts'!$G$27),"Y",IF(AND(H772&gt;='Intersection Mileposts'!$F$28,H772&lt;='Intersection Mileposts'!$G$28),"Y",IF(AND(H772&gt;='Intersection Mileposts'!$F$29,H772&lt;='Intersection Mileposts'!$G$29),"Y", IF(AND(H772&gt;='Intersection Mileposts'!$F$30,H772&lt;='Intersection Mileposts'!$G$30),"Y",IF(AND(H772&gt;='Intersection Mileposts'!$F$31,H772&lt;='Intersection Mileposts'!$G$31),"Y",IF(AND(H772&gt;='Intersection Mileposts'!$F$32,H772&lt;='Intersection Mileposts'!$G$32),"Y",IF(AND(H772&gt;='Intersection Mileposts'!$F$33,H772&lt;='Intersection Mileposts'!$G$33),"Y",IF(AND(H772&gt;='Intersection Mileposts'!$F$34,H772&lt;='Intersection Mileposts'!$G$34),"Y",IF(AND(H772&gt;='Intersection Mileposts'!$F$35,H772&lt;='Intersection Mileposts'!$G$35),"Y",IF(AND(H772&gt;='Intersection Mileposts'!$F$36,H772&lt;='Intersection Mileposts'!$G$36),"Y",IF(AND(H772&gt;='Intersection Mileposts'!$F$37,H772&lt;='Intersection Mileposts'!$G$37),"Y",IF(AND(H772&gt;='Intersection Mileposts'!$F$38,H772&lt;='Intersection Mileposts'!$G$38),"Y",IF(AND(H772&gt;='Intersection Mileposts'!$F$39,H772&lt;='Intersection Mileposts'!$G$39),"Y","N"))))))))))))))))))))))))))))))))))))</f>
        <v/>
      </c>
    </row>
    <row r="773" spans="1:46" x14ac:dyDescent="0.3">
      <c r="A773" s="279"/>
      <c r="B773" s="261"/>
      <c r="C773" s="262"/>
      <c r="D773" s="262"/>
      <c r="E773" s="262"/>
      <c r="F773" s="262"/>
      <c r="G773" s="284"/>
      <c r="H773" s="286"/>
      <c r="I773" s="279"/>
      <c r="J773" s="260"/>
      <c r="K773" s="260"/>
      <c r="L773" s="280"/>
      <c r="M773" s="275"/>
      <c r="N773" s="263"/>
      <c r="P773" s="264" t="str">
        <f>IF(R773 = "", "", COUNT($R$4:R773))</f>
        <v/>
      </c>
      <c r="Q773" s="264" t="str">
        <f t="shared" si="101"/>
        <v/>
      </c>
      <c r="R773" s="265" t="str">
        <f t="shared" si="102"/>
        <v/>
      </c>
      <c r="S773" s="266" t="str">
        <f t="shared" si="99"/>
        <v/>
      </c>
      <c r="T773" s="267" t="str">
        <f t="shared" si="103"/>
        <v/>
      </c>
      <c r="U773" s="268" t="str">
        <f t="shared" si="100"/>
        <v/>
      </c>
      <c r="V773" s="269" t="str">
        <f t="shared" si="104"/>
        <v/>
      </c>
      <c r="W773" s="5"/>
      <c r="AR773" s="2" t="str">
        <f t="shared" ref="AR773:AR836" si="106">IF(P773&gt;0, P773, "")</f>
        <v/>
      </c>
      <c r="AS773" s="2" t="str">
        <f t="shared" si="105"/>
        <v/>
      </c>
      <c r="AT773" s="2" t="str">
        <f>IF(AR773="","",IF(AND(H773&gt;='Intersection Mileposts'!$F$5,H773&lt;='Intersection Mileposts'!$G$5),"Y",IF(AND(H773&gt;='Intersection Mileposts'!$F$6,H773&lt;='Intersection Mileposts'!$G$6),"Y",IF(AND(H773&gt;='Intersection Mileposts'!$F$7,H773&lt;='Intersection Mileposts'!$G$7),"Y",IF(AND(H773&gt;='Intersection Mileposts'!$F$8,H773&lt;='Intersection Mileposts'!$G$8),"Y",IF(AND(H773&gt;='Intersection Mileposts'!$F$9,H773&lt;='Intersection Mileposts'!$G$9),"Y",IF(AND(H773&gt;='Intersection Mileposts'!$F$10,H773&lt;='Intersection Mileposts'!$G$10),"Y",IF(AND(H773&gt;='Intersection Mileposts'!$F$11,H773&lt;='Intersection Mileposts'!$G$11),"Y",IF(AND(H773&gt;='Intersection Mileposts'!$F$12,H773&lt;='Intersection Mileposts'!$G$12),"Y",IF(AND(H773&gt;='Intersection Mileposts'!$F$13,H773&lt;='Intersection Mileposts'!$G$13),"Y",IF(AND(H773&gt;='Intersection Mileposts'!$F$14,H773&lt;='Intersection Mileposts'!$G$14),"Y",IF(AND(H773&gt;='Intersection Mileposts'!$F$15,H773&lt;='Intersection Mileposts'!$G$15),"Y",IF(AND(H773&gt;='Intersection Mileposts'!$F$16,H773&lt;='Intersection Mileposts'!$G$16),"Y",IF(AND(H773&gt;='Intersection Mileposts'!$F$17,H773&lt;='Intersection Mileposts'!$G$17),"Y",IF(AND(H773&gt;='Intersection Mileposts'!$F$18,H773&lt;='Intersection Mileposts'!$G$18),"Y",IF(AND(H773&gt;='Intersection Mileposts'!$F$19,H773&lt;='Intersection Mileposts'!$G$19),"Y",IF(AND(H773&gt;='Intersection Mileposts'!$F$20,H773&lt;='Intersection Mileposts'!$G$20),"Y",IF(AND(H773&gt;='Intersection Mileposts'!$F$21,H773&lt;='Intersection Mileposts'!$G$21),"Y",IF(AND(H773&gt;='Intersection Mileposts'!$F$22,H773&lt;='Intersection Mileposts'!$G$22),"Y",IF(AND(H773&gt;='Intersection Mileposts'!$F$23,H773&lt;='Intersection Mileposts'!$G$23),"Y",IF(AND(H773&gt;='Intersection Mileposts'!$F$24,H773&lt;='Intersection Mileposts'!$G$24),"Y",IF(AND(H773&gt;='Intersection Mileposts'!$F$25,H773&lt;='Intersection Mileposts'!$G$25),"Y",IF(AND(H773&gt;='Intersection Mileposts'!$F$26,H773&lt;='Intersection Mileposts'!$G$26),"Y",IF(AND(H773&gt;='Intersection Mileposts'!$F$27,H773&lt;='Intersection Mileposts'!$G$27),"Y",IF(AND(H773&gt;='Intersection Mileposts'!$F$28,H773&lt;='Intersection Mileposts'!$G$28),"Y",IF(AND(H773&gt;='Intersection Mileposts'!$F$29,H773&lt;='Intersection Mileposts'!$G$29),"Y", IF(AND(H773&gt;='Intersection Mileposts'!$F$30,H773&lt;='Intersection Mileposts'!$G$30),"Y",IF(AND(H773&gt;='Intersection Mileposts'!$F$31,H773&lt;='Intersection Mileposts'!$G$31),"Y",IF(AND(H773&gt;='Intersection Mileposts'!$F$32,H773&lt;='Intersection Mileposts'!$G$32),"Y",IF(AND(H773&gt;='Intersection Mileposts'!$F$33,H773&lt;='Intersection Mileposts'!$G$33),"Y",IF(AND(H773&gt;='Intersection Mileposts'!$F$34,H773&lt;='Intersection Mileposts'!$G$34),"Y",IF(AND(H773&gt;='Intersection Mileposts'!$F$35,H773&lt;='Intersection Mileposts'!$G$35),"Y",IF(AND(H773&gt;='Intersection Mileposts'!$F$36,H773&lt;='Intersection Mileposts'!$G$36),"Y",IF(AND(H773&gt;='Intersection Mileposts'!$F$37,H773&lt;='Intersection Mileposts'!$G$37),"Y",IF(AND(H773&gt;='Intersection Mileposts'!$F$38,H773&lt;='Intersection Mileposts'!$G$38),"Y",IF(AND(H773&gt;='Intersection Mileposts'!$F$39,H773&lt;='Intersection Mileposts'!$G$39),"Y","N"))))))))))))))))))))))))))))))))))))</f>
        <v/>
      </c>
    </row>
    <row r="774" spans="1:46" x14ac:dyDescent="0.3">
      <c r="A774" s="279"/>
      <c r="B774" s="261"/>
      <c r="C774" s="262"/>
      <c r="D774" s="262"/>
      <c r="E774" s="262"/>
      <c r="F774" s="262"/>
      <c r="G774" s="284"/>
      <c r="H774" s="286"/>
      <c r="I774" s="279"/>
      <c r="J774" s="260"/>
      <c r="K774" s="260"/>
      <c r="L774" s="280"/>
      <c r="M774" s="275"/>
      <c r="N774" s="263"/>
      <c r="P774" s="264" t="str">
        <f>IF(R774 = "", "", COUNT($R$4:R774))</f>
        <v/>
      </c>
      <c r="Q774" s="264" t="str">
        <f t="shared" si="101"/>
        <v/>
      </c>
      <c r="R774" s="265" t="str">
        <f t="shared" si="102"/>
        <v/>
      </c>
      <c r="S774" s="266" t="str">
        <f t="shared" si="99"/>
        <v/>
      </c>
      <c r="T774" s="267" t="str">
        <f t="shared" si="103"/>
        <v/>
      </c>
      <c r="U774" s="268" t="str">
        <f t="shared" si="100"/>
        <v/>
      </c>
      <c r="V774" s="269" t="str">
        <f t="shared" si="104"/>
        <v/>
      </c>
      <c r="W774" s="5"/>
      <c r="AR774" s="2" t="str">
        <f t="shared" si="106"/>
        <v/>
      </c>
      <c r="AS774" s="2" t="str">
        <f t="shared" si="105"/>
        <v/>
      </c>
      <c r="AT774" s="2" t="str">
        <f>IF(AR774="","",IF(AND(H774&gt;='Intersection Mileposts'!$F$5,H774&lt;='Intersection Mileposts'!$G$5),"Y",IF(AND(H774&gt;='Intersection Mileposts'!$F$6,H774&lt;='Intersection Mileposts'!$G$6),"Y",IF(AND(H774&gt;='Intersection Mileposts'!$F$7,H774&lt;='Intersection Mileposts'!$G$7),"Y",IF(AND(H774&gt;='Intersection Mileposts'!$F$8,H774&lt;='Intersection Mileposts'!$G$8),"Y",IF(AND(H774&gt;='Intersection Mileposts'!$F$9,H774&lt;='Intersection Mileposts'!$G$9),"Y",IF(AND(H774&gt;='Intersection Mileposts'!$F$10,H774&lt;='Intersection Mileposts'!$G$10),"Y",IF(AND(H774&gt;='Intersection Mileposts'!$F$11,H774&lt;='Intersection Mileposts'!$G$11),"Y",IF(AND(H774&gt;='Intersection Mileposts'!$F$12,H774&lt;='Intersection Mileposts'!$G$12),"Y",IF(AND(H774&gt;='Intersection Mileposts'!$F$13,H774&lt;='Intersection Mileposts'!$G$13),"Y",IF(AND(H774&gt;='Intersection Mileposts'!$F$14,H774&lt;='Intersection Mileposts'!$G$14),"Y",IF(AND(H774&gt;='Intersection Mileposts'!$F$15,H774&lt;='Intersection Mileposts'!$G$15),"Y",IF(AND(H774&gt;='Intersection Mileposts'!$F$16,H774&lt;='Intersection Mileposts'!$G$16),"Y",IF(AND(H774&gt;='Intersection Mileposts'!$F$17,H774&lt;='Intersection Mileposts'!$G$17),"Y",IF(AND(H774&gt;='Intersection Mileposts'!$F$18,H774&lt;='Intersection Mileposts'!$G$18),"Y",IF(AND(H774&gt;='Intersection Mileposts'!$F$19,H774&lt;='Intersection Mileposts'!$G$19),"Y",IF(AND(H774&gt;='Intersection Mileposts'!$F$20,H774&lt;='Intersection Mileposts'!$G$20),"Y",IF(AND(H774&gt;='Intersection Mileposts'!$F$21,H774&lt;='Intersection Mileposts'!$G$21),"Y",IF(AND(H774&gt;='Intersection Mileposts'!$F$22,H774&lt;='Intersection Mileposts'!$G$22),"Y",IF(AND(H774&gt;='Intersection Mileposts'!$F$23,H774&lt;='Intersection Mileposts'!$G$23),"Y",IF(AND(H774&gt;='Intersection Mileposts'!$F$24,H774&lt;='Intersection Mileposts'!$G$24),"Y",IF(AND(H774&gt;='Intersection Mileposts'!$F$25,H774&lt;='Intersection Mileposts'!$G$25),"Y",IF(AND(H774&gt;='Intersection Mileposts'!$F$26,H774&lt;='Intersection Mileposts'!$G$26),"Y",IF(AND(H774&gt;='Intersection Mileposts'!$F$27,H774&lt;='Intersection Mileposts'!$G$27),"Y",IF(AND(H774&gt;='Intersection Mileposts'!$F$28,H774&lt;='Intersection Mileposts'!$G$28),"Y",IF(AND(H774&gt;='Intersection Mileposts'!$F$29,H774&lt;='Intersection Mileposts'!$G$29),"Y", IF(AND(H774&gt;='Intersection Mileposts'!$F$30,H774&lt;='Intersection Mileposts'!$G$30),"Y",IF(AND(H774&gt;='Intersection Mileposts'!$F$31,H774&lt;='Intersection Mileposts'!$G$31),"Y",IF(AND(H774&gt;='Intersection Mileposts'!$F$32,H774&lt;='Intersection Mileposts'!$G$32),"Y",IF(AND(H774&gt;='Intersection Mileposts'!$F$33,H774&lt;='Intersection Mileposts'!$G$33),"Y",IF(AND(H774&gt;='Intersection Mileposts'!$F$34,H774&lt;='Intersection Mileposts'!$G$34),"Y",IF(AND(H774&gt;='Intersection Mileposts'!$F$35,H774&lt;='Intersection Mileposts'!$G$35),"Y",IF(AND(H774&gt;='Intersection Mileposts'!$F$36,H774&lt;='Intersection Mileposts'!$G$36),"Y",IF(AND(H774&gt;='Intersection Mileposts'!$F$37,H774&lt;='Intersection Mileposts'!$G$37),"Y",IF(AND(H774&gt;='Intersection Mileposts'!$F$38,H774&lt;='Intersection Mileposts'!$G$38),"Y",IF(AND(H774&gt;='Intersection Mileposts'!$F$39,H774&lt;='Intersection Mileposts'!$G$39),"Y","N"))))))))))))))))))))))))))))))))))))</f>
        <v/>
      </c>
    </row>
    <row r="775" spans="1:46" x14ac:dyDescent="0.3">
      <c r="A775" s="279"/>
      <c r="B775" s="261"/>
      <c r="C775" s="262"/>
      <c r="D775" s="262"/>
      <c r="E775" s="262"/>
      <c r="F775" s="262"/>
      <c r="G775" s="284"/>
      <c r="H775" s="286"/>
      <c r="I775" s="279"/>
      <c r="J775" s="260"/>
      <c r="K775" s="260"/>
      <c r="L775" s="280"/>
      <c r="M775" s="275"/>
      <c r="N775" s="263"/>
      <c r="P775" s="264" t="str">
        <f>IF(R775 = "", "", COUNT($R$4:R775))</f>
        <v/>
      </c>
      <c r="Q775" s="264" t="str">
        <f t="shared" si="101"/>
        <v/>
      </c>
      <c r="R775" s="265" t="str">
        <f t="shared" si="102"/>
        <v/>
      </c>
      <c r="S775" s="266" t="str">
        <f t="shared" si="99"/>
        <v/>
      </c>
      <c r="T775" s="267" t="str">
        <f t="shared" si="103"/>
        <v/>
      </c>
      <c r="U775" s="268" t="str">
        <f t="shared" si="100"/>
        <v/>
      </c>
      <c r="V775" s="269" t="str">
        <f t="shared" si="104"/>
        <v/>
      </c>
      <c r="W775" s="5"/>
      <c r="AR775" s="2" t="str">
        <f t="shared" si="106"/>
        <v/>
      </c>
      <c r="AS775" s="2" t="str">
        <f t="shared" si="105"/>
        <v/>
      </c>
      <c r="AT775" s="2" t="str">
        <f>IF(AR775="","",IF(AND(H775&gt;='Intersection Mileposts'!$F$5,H775&lt;='Intersection Mileposts'!$G$5),"Y",IF(AND(H775&gt;='Intersection Mileposts'!$F$6,H775&lt;='Intersection Mileposts'!$G$6),"Y",IF(AND(H775&gt;='Intersection Mileposts'!$F$7,H775&lt;='Intersection Mileposts'!$G$7),"Y",IF(AND(H775&gt;='Intersection Mileposts'!$F$8,H775&lt;='Intersection Mileposts'!$G$8),"Y",IF(AND(H775&gt;='Intersection Mileposts'!$F$9,H775&lt;='Intersection Mileposts'!$G$9),"Y",IF(AND(H775&gt;='Intersection Mileposts'!$F$10,H775&lt;='Intersection Mileposts'!$G$10),"Y",IF(AND(H775&gt;='Intersection Mileposts'!$F$11,H775&lt;='Intersection Mileposts'!$G$11),"Y",IF(AND(H775&gt;='Intersection Mileposts'!$F$12,H775&lt;='Intersection Mileposts'!$G$12),"Y",IF(AND(H775&gt;='Intersection Mileposts'!$F$13,H775&lt;='Intersection Mileposts'!$G$13),"Y",IF(AND(H775&gt;='Intersection Mileposts'!$F$14,H775&lt;='Intersection Mileposts'!$G$14),"Y",IF(AND(H775&gt;='Intersection Mileposts'!$F$15,H775&lt;='Intersection Mileposts'!$G$15),"Y",IF(AND(H775&gt;='Intersection Mileposts'!$F$16,H775&lt;='Intersection Mileposts'!$G$16),"Y",IF(AND(H775&gt;='Intersection Mileposts'!$F$17,H775&lt;='Intersection Mileposts'!$G$17),"Y",IF(AND(H775&gt;='Intersection Mileposts'!$F$18,H775&lt;='Intersection Mileposts'!$G$18),"Y",IF(AND(H775&gt;='Intersection Mileposts'!$F$19,H775&lt;='Intersection Mileposts'!$G$19),"Y",IF(AND(H775&gt;='Intersection Mileposts'!$F$20,H775&lt;='Intersection Mileposts'!$G$20),"Y",IF(AND(H775&gt;='Intersection Mileposts'!$F$21,H775&lt;='Intersection Mileposts'!$G$21),"Y",IF(AND(H775&gt;='Intersection Mileposts'!$F$22,H775&lt;='Intersection Mileposts'!$G$22),"Y",IF(AND(H775&gt;='Intersection Mileposts'!$F$23,H775&lt;='Intersection Mileposts'!$G$23),"Y",IF(AND(H775&gt;='Intersection Mileposts'!$F$24,H775&lt;='Intersection Mileposts'!$G$24),"Y",IF(AND(H775&gt;='Intersection Mileposts'!$F$25,H775&lt;='Intersection Mileposts'!$G$25),"Y",IF(AND(H775&gt;='Intersection Mileposts'!$F$26,H775&lt;='Intersection Mileposts'!$G$26),"Y",IF(AND(H775&gt;='Intersection Mileposts'!$F$27,H775&lt;='Intersection Mileposts'!$G$27),"Y",IF(AND(H775&gt;='Intersection Mileposts'!$F$28,H775&lt;='Intersection Mileposts'!$G$28),"Y",IF(AND(H775&gt;='Intersection Mileposts'!$F$29,H775&lt;='Intersection Mileposts'!$G$29),"Y", IF(AND(H775&gt;='Intersection Mileposts'!$F$30,H775&lt;='Intersection Mileposts'!$G$30),"Y",IF(AND(H775&gt;='Intersection Mileposts'!$F$31,H775&lt;='Intersection Mileposts'!$G$31),"Y",IF(AND(H775&gt;='Intersection Mileposts'!$F$32,H775&lt;='Intersection Mileposts'!$G$32),"Y",IF(AND(H775&gt;='Intersection Mileposts'!$F$33,H775&lt;='Intersection Mileposts'!$G$33),"Y",IF(AND(H775&gt;='Intersection Mileposts'!$F$34,H775&lt;='Intersection Mileposts'!$G$34),"Y",IF(AND(H775&gt;='Intersection Mileposts'!$F$35,H775&lt;='Intersection Mileposts'!$G$35),"Y",IF(AND(H775&gt;='Intersection Mileposts'!$F$36,H775&lt;='Intersection Mileposts'!$G$36),"Y",IF(AND(H775&gt;='Intersection Mileposts'!$F$37,H775&lt;='Intersection Mileposts'!$G$37),"Y",IF(AND(H775&gt;='Intersection Mileposts'!$F$38,H775&lt;='Intersection Mileposts'!$G$38),"Y",IF(AND(H775&gt;='Intersection Mileposts'!$F$39,H775&lt;='Intersection Mileposts'!$G$39),"Y","N"))))))))))))))))))))))))))))))))))))</f>
        <v/>
      </c>
    </row>
    <row r="776" spans="1:46" x14ac:dyDescent="0.3">
      <c r="A776" s="279"/>
      <c r="B776" s="261"/>
      <c r="C776" s="262"/>
      <c r="D776" s="262"/>
      <c r="E776" s="262"/>
      <c r="F776" s="262"/>
      <c r="G776" s="284"/>
      <c r="H776" s="286"/>
      <c r="I776" s="279"/>
      <c r="J776" s="260"/>
      <c r="K776" s="260"/>
      <c r="L776" s="280"/>
      <c r="M776" s="275"/>
      <c r="N776" s="263"/>
      <c r="P776" s="264" t="str">
        <f>IF(R776 = "", "", COUNT($R$4:R776))</f>
        <v/>
      </c>
      <c r="Q776" s="264" t="str">
        <f t="shared" si="101"/>
        <v/>
      </c>
      <c r="R776" s="265" t="str">
        <f t="shared" si="102"/>
        <v/>
      </c>
      <c r="S776" s="266" t="str">
        <f t="shared" si="99"/>
        <v/>
      </c>
      <c r="T776" s="267" t="str">
        <f t="shared" si="103"/>
        <v/>
      </c>
      <c r="U776" s="268" t="str">
        <f t="shared" si="100"/>
        <v/>
      </c>
      <c r="V776" s="269" t="str">
        <f t="shared" si="104"/>
        <v/>
      </c>
      <c r="W776" s="5"/>
      <c r="AR776" s="2" t="str">
        <f t="shared" si="106"/>
        <v/>
      </c>
      <c r="AS776" s="2" t="str">
        <f t="shared" si="105"/>
        <v/>
      </c>
      <c r="AT776" s="2" t="str">
        <f>IF(AR776="","",IF(AND(H776&gt;='Intersection Mileposts'!$F$5,H776&lt;='Intersection Mileposts'!$G$5),"Y",IF(AND(H776&gt;='Intersection Mileposts'!$F$6,H776&lt;='Intersection Mileposts'!$G$6),"Y",IF(AND(H776&gt;='Intersection Mileposts'!$F$7,H776&lt;='Intersection Mileposts'!$G$7),"Y",IF(AND(H776&gt;='Intersection Mileposts'!$F$8,H776&lt;='Intersection Mileposts'!$G$8),"Y",IF(AND(H776&gt;='Intersection Mileposts'!$F$9,H776&lt;='Intersection Mileposts'!$G$9),"Y",IF(AND(H776&gt;='Intersection Mileposts'!$F$10,H776&lt;='Intersection Mileposts'!$G$10),"Y",IF(AND(H776&gt;='Intersection Mileposts'!$F$11,H776&lt;='Intersection Mileposts'!$G$11),"Y",IF(AND(H776&gt;='Intersection Mileposts'!$F$12,H776&lt;='Intersection Mileposts'!$G$12),"Y",IF(AND(H776&gt;='Intersection Mileposts'!$F$13,H776&lt;='Intersection Mileposts'!$G$13),"Y",IF(AND(H776&gt;='Intersection Mileposts'!$F$14,H776&lt;='Intersection Mileposts'!$G$14),"Y",IF(AND(H776&gt;='Intersection Mileposts'!$F$15,H776&lt;='Intersection Mileposts'!$G$15),"Y",IF(AND(H776&gt;='Intersection Mileposts'!$F$16,H776&lt;='Intersection Mileposts'!$G$16),"Y",IF(AND(H776&gt;='Intersection Mileposts'!$F$17,H776&lt;='Intersection Mileposts'!$G$17),"Y",IF(AND(H776&gt;='Intersection Mileposts'!$F$18,H776&lt;='Intersection Mileposts'!$G$18),"Y",IF(AND(H776&gt;='Intersection Mileposts'!$F$19,H776&lt;='Intersection Mileposts'!$G$19),"Y",IF(AND(H776&gt;='Intersection Mileposts'!$F$20,H776&lt;='Intersection Mileposts'!$G$20),"Y",IF(AND(H776&gt;='Intersection Mileposts'!$F$21,H776&lt;='Intersection Mileposts'!$G$21),"Y",IF(AND(H776&gt;='Intersection Mileposts'!$F$22,H776&lt;='Intersection Mileposts'!$G$22),"Y",IF(AND(H776&gt;='Intersection Mileposts'!$F$23,H776&lt;='Intersection Mileposts'!$G$23),"Y",IF(AND(H776&gt;='Intersection Mileposts'!$F$24,H776&lt;='Intersection Mileposts'!$G$24),"Y",IF(AND(H776&gt;='Intersection Mileposts'!$F$25,H776&lt;='Intersection Mileposts'!$G$25),"Y",IF(AND(H776&gt;='Intersection Mileposts'!$F$26,H776&lt;='Intersection Mileposts'!$G$26),"Y",IF(AND(H776&gt;='Intersection Mileposts'!$F$27,H776&lt;='Intersection Mileposts'!$G$27),"Y",IF(AND(H776&gt;='Intersection Mileposts'!$F$28,H776&lt;='Intersection Mileposts'!$G$28),"Y",IF(AND(H776&gt;='Intersection Mileposts'!$F$29,H776&lt;='Intersection Mileposts'!$G$29),"Y", IF(AND(H776&gt;='Intersection Mileposts'!$F$30,H776&lt;='Intersection Mileposts'!$G$30),"Y",IF(AND(H776&gt;='Intersection Mileposts'!$F$31,H776&lt;='Intersection Mileposts'!$G$31),"Y",IF(AND(H776&gt;='Intersection Mileposts'!$F$32,H776&lt;='Intersection Mileposts'!$G$32),"Y",IF(AND(H776&gt;='Intersection Mileposts'!$F$33,H776&lt;='Intersection Mileposts'!$G$33),"Y",IF(AND(H776&gt;='Intersection Mileposts'!$F$34,H776&lt;='Intersection Mileposts'!$G$34),"Y",IF(AND(H776&gt;='Intersection Mileposts'!$F$35,H776&lt;='Intersection Mileposts'!$G$35),"Y",IF(AND(H776&gt;='Intersection Mileposts'!$F$36,H776&lt;='Intersection Mileposts'!$G$36),"Y",IF(AND(H776&gt;='Intersection Mileposts'!$F$37,H776&lt;='Intersection Mileposts'!$G$37),"Y",IF(AND(H776&gt;='Intersection Mileposts'!$F$38,H776&lt;='Intersection Mileposts'!$G$38),"Y",IF(AND(H776&gt;='Intersection Mileposts'!$F$39,H776&lt;='Intersection Mileposts'!$G$39),"Y","N"))))))))))))))))))))))))))))))))))))</f>
        <v/>
      </c>
    </row>
    <row r="777" spans="1:46" x14ac:dyDescent="0.3">
      <c r="A777" s="279"/>
      <c r="B777" s="261"/>
      <c r="C777" s="262"/>
      <c r="D777" s="262"/>
      <c r="E777" s="262"/>
      <c r="F777" s="262"/>
      <c r="G777" s="284"/>
      <c r="H777" s="286"/>
      <c r="I777" s="279"/>
      <c r="J777" s="260"/>
      <c r="K777" s="260"/>
      <c r="L777" s="280"/>
      <c r="M777" s="275"/>
      <c r="N777" s="263"/>
      <c r="P777" s="264" t="str">
        <f>IF(R777 = "", "", COUNT($R$4:R777))</f>
        <v/>
      </c>
      <c r="Q777" s="264" t="str">
        <f t="shared" si="101"/>
        <v/>
      </c>
      <c r="R777" s="265" t="str">
        <f t="shared" si="102"/>
        <v/>
      </c>
      <c r="S777" s="266" t="str">
        <f t="shared" si="99"/>
        <v/>
      </c>
      <c r="T777" s="267" t="str">
        <f t="shared" si="103"/>
        <v/>
      </c>
      <c r="U777" s="268" t="str">
        <f t="shared" si="100"/>
        <v/>
      </c>
      <c r="V777" s="269" t="str">
        <f t="shared" si="104"/>
        <v/>
      </c>
      <c r="W777" s="5"/>
      <c r="AR777" s="2" t="str">
        <f t="shared" si="106"/>
        <v/>
      </c>
      <c r="AS777" s="2" t="str">
        <f t="shared" si="105"/>
        <v/>
      </c>
      <c r="AT777" s="2" t="str">
        <f>IF(AR777="","",IF(AND(H777&gt;='Intersection Mileposts'!$F$5,H777&lt;='Intersection Mileposts'!$G$5),"Y",IF(AND(H777&gt;='Intersection Mileposts'!$F$6,H777&lt;='Intersection Mileposts'!$G$6),"Y",IF(AND(H777&gt;='Intersection Mileposts'!$F$7,H777&lt;='Intersection Mileposts'!$G$7),"Y",IF(AND(H777&gt;='Intersection Mileposts'!$F$8,H777&lt;='Intersection Mileposts'!$G$8),"Y",IF(AND(H777&gt;='Intersection Mileposts'!$F$9,H777&lt;='Intersection Mileposts'!$G$9),"Y",IF(AND(H777&gt;='Intersection Mileposts'!$F$10,H777&lt;='Intersection Mileposts'!$G$10),"Y",IF(AND(H777&gt;='Intersection Mileposts'!$F$11,H777&lt;='Intersection Mileposts'!$G$11),"Y",IF(AND(H777&gt;='Intersection Mileposts'!$F$12,H777&lt;='Intersection Mileposts'!$G$12),"Y",IF(AND(H777&gt;='Intersection Mileposts'!$F$13,H777&lt;='Intersection Mileposts'!$G$13),"Y",IF(AND(H777&gt;='Intersection Mileposts'!$F$14,H777&lt;='Intersection Mileposts'!$G$14),"Y",IF(AND(H777&gt;='Intersection Mileposts'!$F$15,H777&lt;='Intersection Mileposts'!$G$15),"Y",IF(AND(H777&gt;='Intersection Mileposts'!$F$16,H777&lt;='Intersection Mileposts'!$G$16),"Y",IF(AND(H777&gt;='Intersection Mileposts'!$F$17,H777&lt;='Intersection Mileposts'!$G$17),"Y",IF(AND(H777&gt;='Intersection Mileposts'!$F$18,H777&lt;='Intersection Mileposts'!$G$18),"Y",IF(AND(H777&gt;='Intersection Mileposts'!$F$19,H777&lt;='Intersection Mileposts'!$G$19),"Y",IF(AND(H777&gt;='Intersection Mileposts'!$F$20,H777&lt;='Intersection Mileposts'!$G$20),"Y",IF(AND(H777&gt;='Intersection Mileposts'!$F$21,H777&lt;='Intersection Mileposts'!$G$21),"Y",IF(AND(H777&gt;='Intersection Mileposts'!$F$22,H777&lt;='Intersection Mileposts'!$G$22),"Y",IF(AND(H777&gt;='Intersection Mileposts'!$F$23,H777&lt;='Intersection Mileposts'!$G$23),"Y",IF(AND(H777&gt;='Intersection Mileposts'!$F$24,H777&lt;='Intersection Mileposts'!$G$24),"Y",IF(AND(H777&gt;='Intersection Mileposts'!$F$25,H777&lt;='Intersection Mileposts'!$G$25),"Y",IF(AND(H777&gt;='Intersection Mileposts'!$F$26,H777&lt;='Intersection Mileposts'!$G$26),"Y",IF(AND(H777&gt;='Intersection Mileposts'!$F$27,H777&lt;='Intersection Mileposts'!$G$27),"Y",IF(AND(H777&gt;='Intersection Mileposts'!$F$28,H777&lt;='Intersection Mileposts'!$G$28),"Y",IF(AND(H777&gt;='Intersection Mileposts'!$F$29,H777&lt;='Intersection Mileposts'!$G$29),"Y", IF(AND(H777&gt;='Intersection Mileposts'!$F$30,H777&lt;='Intersection Mileposts'!$G$30),"Y",IF(AND(H777&gt;='Intersection Mileposts'!$F$31,H777&lt;='Intersection Mileposts'!$G$31),"Y",IF(AND(H777&gt;='Intersection Mileposts'!$F$32,H777&lt;='Intersection Mileposts'!$G$32),"Y",IF(AND(H777&gt;='Intersection Mileposts'!$F$33,H777&lt;='Intersection Mileposts'!$G$33),"Y",IF(AND(H777&gt;='Intersection Mileposts'!$F$34,H777&lt;='Intersection Mileposts'!$G$34),"Y",IF(AND(H777&gt;='Intersection Mileposts'!$F$35,H777&lt;='Intersection Mileposts'!$G$35),"Y",IF(AND(H777&gt;='Intersection Mileposts'!$F$36,H777&lt;='Intersection Mileposts'!$G$36),"Y",IF(AND(H777&gt;='Intersection Mileposts'!$F$37,H777&lt;='Intersection Mileposts'!$G$37),"Y",IF(AND(H777&gt;='Intersection Mileposts'!$F$38,H777&lt;='Intersection Mileposts'!$G$38),"Y",IF(AND(H777&gt;='Intersection Mileposts'!$F$39,H777&lt;='Intersection Mileposts'!$G$39),"Y","N"))))))))))))))))))))))))))))))))))))</f>
        <v/>
      </c>
    </row>
    <row r="778" spans="1:46" x14ac:dyDescent="0.3">
      <c r="A778" s="279"/>
      <c r="B778" s="261"/>
      <c r="C778" s="262"/>
      <c r="D778" s="262"/>
      <c r="E778" s="262"/>
      <c r="F778" s="262"/>
      <c r="G778" s="284"/>
      <c r="H778" s="286"/>
      <c r="I778" s="279"/>
      <c r="J778" s="260"/>
      <c r="K778" s="260"/>
      <c r="L778" s="280"/>
      <c r="M778" s="275"/>
      <c r="N778" s="263"/>
      <c r="P778" s="264" t="str">
        <f>IF(R778 = "", "", COUNT($R$4:R778))</f>
        <v/>
      </c>
      <c r="Q778" s="264" t="str">
        <f t="shared" si="101"/>
        <v/>
      </c>
      <c r="R778" s="265" t="str">
        <f t="shared" si="102"/>
        <v/>
      </c>
      <c r="S778" s="266" t="str">
        <f t="shared" si="99"/>
        <v/>
      </c>
      <c r="T778" s="267" t="str">
        <f t="shared" si="103"/>
        <v/>
      </c>
      <c r="U778" s="268" t="str">
        <f t="shared" si="100"/>
        <v/>
      </c>
      <c r="V778" s="269" t="str">
        <f t="shared" si="104"/>
        <v/>
      </c>
      <c r="W778" s="5"/>
      <c r="AR778" s="2" t="str">
        <f t="shared" si="106"/>
        <v/>
      </c>
      <c r="AS778" s="2" t="str">
        <f t="shared" si="105"/>
        <v/>
      </c>
      <c r="AT778" s="2" t="str">
        <f>IF(AR778="","",IF(AND(H778&gt;='Intersection Mileposts'!$F$5,H778&lt;='Intersection Mileposts'!$G$5),"Y",IF(AND(H778&gt;='Intersection Mileposts'!$F$6,H778&lt;='Intersection Mileposts'!$G$6),"Y",IF(AND(H778&gt;='Intersection Mileposts'!$F$7,H778&lt;='Intersection Mileposts'!$G$7),"Y",IF(AND(H778&gt;='Intersection Mileposts'!$F$8,H778&lt;='Intersection Mileposts'!$G$8),"Y",IF(AND(H778&gt;='Intersection Mileposts'!$F$9,H778&lt;='Intersection Mileposts'!$G$9),"Y",IF(AND(H778&gt;='Intersection Mileposts'!$F$10,H778&lt;='Intersection Mileposts'!$G$10),"Y",IF(AND(H778&gt;='Intersection Mileposts'!$F$11,H778&lt;='Intersection Mileposts'!$G$11),"Y",IF(AND(H778&gt;='Intersection Mileposts'!$F$12,H778&lt;='Intersection Mileposts'!$G$12),"Y",IF(AND(H778&gt;='Intersection Mileposts'!$F$13,H778&lt;='Intersection Mileposts'!$G$13),"Y",IF(AND(H778&gt;='Intersection Mileposts'!$F$14,H778&lt;='Intersection Mileposts'!$G$14),"Y",IF(AND(H778&gt;='Intersection Mileposts'!$F$15,H778&lt;='Intersection Mileposts'!$G$15),"Y",IF(AND(H778&gt;='Intersection Mileposts'!$F$16,H778&lt;='Intersection Mileposts'!$G$16),"Y",IF(AND(H778&gt;='Intersection Mileposts'!$F$17,H778&lt;='Intersection Mileposts'!$G$17),"Y",IF(AND(H778&gt;='Intersection Mileposts'!$F$18,H778&lt;='Intersection Mileposts'!$G$18),"Y",IF(AND(H778&gt;='Intersection Mileposts'!$F$19,H778&lt;='Intersection Mileposts'!$G$19),"Y",IF(AND(H778&gt;='Intersection Mileposts'!$F$20,H778&lt;='Intersection Mileposts'!$G$20),"Y",IF(AND(H778&gt;='Intersection Mileposts'!$F$21,H778&lt;='Intersection Mileposts'!$G$21),"Y",IF(AND(H778&gt;='Intersection Mileposts'!$F$22,H778&lt;='Intersection Mileposts'!$G$22),"Y",IF(AND(H778&gt;='Intersection Mileposts'!$F$23,H778&lt;='Intersection Mileposts'!$G$23),"Y",IF(AND(H778&gt;='Intersection Mileposts'!$F$24,H778&lt;='Intersection Mileposts'!$G$24),"Y",IF(AND(H778&gt;='Intersection Mileposts'!$F$25,H778&lt;='Intersection Mileposts'!$G$25),"Y",IF(AND(H778&gt;='Intersection Mileposts'!$F$26,H778&lt;='Intersection Mileposts'!$G$26),"Y",IF(AND(H778&gt;='Intersection Mileposts'!$F$27,H778&lt;='Intersection Mileposts'!$G$27),"Y",IF(AND(H778&gt;='Intersection Mileposts'!$F$28,H778&lt;='Intersection Mileposts'!$G$28),"Y",IF(AND(H778&gt;='Intersection Mileposts'!$F$29,H778&lt;='Intersection Mileposts'!$G$29),"Y", IF(AND(H778&gt;='Intersection Mileposts'!$F$30,H778&lt;='Intersection Mileposts'!$G$30),"Y",IF(AND(H778&gt;='Intersection Mileposts'!$F$31,H778&lt;='Intersection Mileposts'!$G$31),"Y",IF(AND(H778&gt;='Intersection Mileposts'!$F$32,H778&lt;='Intersection Mileposts'!$G$32),"Y",IF(AND(H778&gt;='Intersection Mileposts'!$F$33,H778&lt;='Intersection Mileposts'!$G$33),"Y",IF(AND(H778&gt;='Intersection Mileposts'!$F$34,H778&lt;='Intersection Mileposts'!$G$34),"Y",IF(AND(H778&gt;='Intersection Mileposts'!$F$35,H778&lt;='Intersection Mileposts'!$G$35),"Y",IF(AND(H778&gt;='Intersection Mileposts'!$F$36,H778&lt;='Intersection Mileposts'!$G$36),"Y",IF(AND(H778&gt;='Intersection Mileposts'!$F$37,H778&lt;='Intersection Mileposts'!$G$37),"Y",IF(AND(H778&gt;='Intersection Mileposts'!$F$38,H778&lt;='Intersection Mileposts'!$G$38),"Y",IF(AND(H778&gt;='Intersection Mileposts'!$F$39,H778&lt;='Intersection Mileposts'!$G$39),"Y","N"))))))))))))))))))))))))))))))))))))</f>
        <v/>
      </c>
    </row>
    <row r="779" spans="1:46" x14ac:dyDescent="0.3">
      <c r="A779" s="279"/>
      <c r="B779" s="261"/>
      <c r="C779" s="262"/>
      <c r="D779" s="262"/>
      <c r="E779" s="262"/>
      <c r="F779" s="262"/>
      <c r="G779" s="284"/>
      <c r="H779" s="286"/>
      <c r="I779" s="279"/>
      <c r="J779" s="260"/>
      <c r="K779" s="260"/>
      <c r="L779" s="280"/>
      <c r="M779" s="275"/>
      <c r="N779" s="263"/>
      <c r="P779" s="264" t="str">
        <f>IF(R779 = "", "", COUNT($R$4:R779))</f>
        <v/>
      </c>
      <c r="Q779" s="264" t="str">
        <f t="shared" si="101"/>
        <v/>
      </c>
      <c r="R779" s="265" t="str">
        <f t="shared" si="102"/>
        <v/>
      </c>
      <c r="S779" s="266" t="str">
        <f t="shared" si="99"/>
        <v/>
      </c>
      <c r="T779" s="267" t="str">
        <f t="shared" si="103"/>
        <v/>
      </c>
      <c r="U779" s="268" t="str">
        <f t="shared" si="100"/>
        <v/>
      </c>
      <c r="V779" s="269" t="str">
        <f t="shared" si="104"/>
        <v/>
      </c>
      <c r="W779" s="5"/>
      <c r="AR779" s="2" t="str">
        <f t="shared" si="106"/>
        <v/>
      </c>
      <c r="AS779" s="2" t="str">
        <f t="shared" si="105"/>
        <v/>
      </c>
      <c r="AT779" s="2" t="str">
        <f>IF(AR779="","",IF(AND(H779&gt;='Intersection Mileposts'!$F$5,H779&lt;='Intersection Mileposts'!$G$5),"Y",IF(AND(H779&gt;='Intersection Mileposts'!$F$6,H779&lt;='Intersection Mileposts'!$G$6),"Y",IF(AND(H779&gt;='Intersection Mileposts'!$F$7,H779&lt;='Intersection Mileposts'!$G$7),"Y",IF(AND(H779&gt;='Intersection Mileposts'!$F$8,H779&lt;='Intersection Mileposts'!$G$8),"Y",IF(AND(H779&gt;='Intersection Mileposts'!$F$9,H779&lt;='Intersection Mileposts'!$G$9),"Y",IF(AND(H779&gt;='Intersection Mileposts'!$F$10,H779&lt;='Intersection Mileposts'!$G$10),"Y",IF(AND(H779&gt;='Intersection Mileposts'!$F$11,H779&lt;='Intersection Mileposts'!$G$11),"Y",IF(AND(H779&gt;='Intersection Mileposts'!$F$12,H779&lt;='Intersection Mileposts'!$G$12),"Y",IF(AND(H779&gt;='Intersection Mileposts'!$F$13,H779&lt;='Intersection Mileposts'!$G$13),"Y",IF(AND(H779&gt;='Intersection Mileposts'!$F$14,H779&lt;='Intersection Mileposts'!$G$14),"Y",IF(AND(H779&gt;='Intersection Mileposts'!$F$15,H779&lt;='Intersection Mileposts'!$G$15),"Y",IF(AND(H779&gt;='Intersection Mileposts'!$F$16,H779&lt;='Intersection Mileposts'!$G$16),"Y",IF(AND(H779&gt;='Intersection Mileposts'!$F$17,H779&lt;='Intersection Mileposts'!$G$17),"Y",IF(AND(H779&gt;='Intersection Mileposts'!$F$18,H779&lt;='Intersection Mileposts'!$G$18),"Y",IF(AND(H779&gt;='Intersection Mileposts'!$F$19,H779&lt;='Intersection Mileposts'!$G$19),"Y",IF(AND(H779&gt;='Intersection Mileposts'!$F$20,H779&lt;='Intersection Mileposts'!$G$20),"Y",IF(AND(H779&gt;='Intersection Mileposts'!$F$21,H779&lt;='Intersection Mileposts'!$G$21),"Y",IF(AND(H779&gt;='Intersection Mileposts'!$F$22,H779&lt;='Intersection Mileposts'!$G$22),"Y",IF(AND(H779&gt;='Intersection Mileposts'!$F$23,H779&lt;='Intersection Mileposts'!$G$23),"Y",IF(AND(H779&gt;='Intersection Mileposts'!$F$24,H779&lt;='Intersection Mileposts'!$G$24),"Y",IF(AND(H779&gt;='Intersection Mileposts'!$F$25,H779&lt;='Intersection Mileposts'!$G$25),"Y",IF(AND(H779&gt;='Intersection Mileposts'!$F$26,H779&lt;='Intersection Mileposts'!$G$26),"Y",IF(AND(H779&gt;='Intersection Mileposts'!$F$27,H779&lt;='Intersection Mileposts'!$G$27),"Y",IF(AND(H779&gt;='Intersection Mileposts'!$F$28,H779&lt;='Intersection Mileposts'!$G$28),"Y",IF(AND(H779&gt;='Intersection Mileposts'!$F$29,H779&lt;='Intersection Mileposts'!$G$29),"Y", IF(AND(H779&gt;='Intersection Mileposts'!$F$30,H779&lt;='Intersection Mileposts'!$G$30),"Y",IF(AND(H779&gt;='Intersection Mileposts'!$F$31,H779&lt;='Intersection Mileposts'!$G$31),"Y",IF(AND(H779&gt;='Intersection Mileposts'!$F$32,H779&lt;='Intersection Mileposts'!$G$32),"Y",IF(AND(H779&gt;='Intersection Mileposts'!$F$33,H779&lt;='Intersection Mileposts'!$G$33),"Y",IF(AND(H779&gt;='Intersection Mileposts'!$F$34,H779&lt;='Intersection Mileposts'!$G$34),"Y",IF(AND(H779&gt;='Intersection Mileposts'!$F$35,H779&lt;='Intersection Mileposts'!$G$35),"Y",IF(AND(H779&gt;='Intersection Mileposts'!$F$36,H779&lt;='Intersection Mileposts'!$G$36),"Y",IF(AND(H779&gt;='Intersection Mileposts'!$F$37,H779&lt;='Intersection Mileposts'!$G$37),"Y",IF(AND(H779&gt;='Intersection Mileposts'!$F$38,H779&lt;='Intersection Mileposts'!$G$38),"Y",IF(AND(H779&gt;='Intersection Mileposts'!$F$39,H779&lt;='Intersection Mileposts'!$G$39),"Y","N"))))))))))))))))))))))))))))))))))))</f>
        <v/>
      </c>
    </row>
    <row r="780" spans="1:46" x14ac:dyDescent="0.3">
      <c r="A780" s="279"/>
      <c r="B780" s="261"/>
      <c r="C780" s="262"/>
      <c r="D780" s="262"/>
      <c r="E780" s="262"/>
      <c r="F780" s="262"/>
      <c r="G780" s="284"/>
      <c r="H780" s="286"/>
      <c r="I780" s="279"/>
      <c r="J780" s="260"/>
      <c r="K780" s="260"/>
      <c r="L780" s="280"/>
      <c r="M780" s="275"/>
      <c r="N780" s="263"/>
      <c r="P780" s="264" t="str">
        <f>IF(R780 = "", "", COUNT($R$4:R780))</f>
        <v/>
      </c>
      <c r="Q780" s="264" t="str">
        <f t="shared" si="101"/>
        <v/>
      </c>
      <c r="R780" s="265" t="str">
        <f t="shared" si="102"/>
        <v/>
      </c>
      <c r="S780" s="266" t="str">
        <f t="shared" si="99"/>
        <v/>
      </c>
      <c r="T780" s="267" t="str">
        <f t="shared" si="103"/>
        <v/>
      </c>
      <c r="U780" s="268" t="str">
        <f t="shared" si="100"/>
        <v/>
      </c>
      <c r="V780" s="269" t="str">
        <f t="shared" si="104"/>
        <v/>
      </c>
      <c r="W780" s="5"/>
      <c r="AR780" s="2" t="str">
        <f t="shared" si="106"/>
        <v/>
      </c>
      <c r="AS780" s="2" t="str">
        <f t="shared" si="105"/>
        <v/>
      </c>
      <c r="AT780" s="2" t="str">
        <f>IF(AR780="","",IF(AND(H780&gt;='Intersection Mileposts'!$F$5,H780&lt;='Intersection Mileposts'!$G$5),"Y",IF(AND(H780&gt;='Intersection Mileposts'!$F$6,H780&lt;='Intersection Mileposts'!$G$6),"Y",IF(AND(H780&gt;='Intersection Mileposts'!$F$7,H780&lt;='Intersection Mileposts'!$G$7),"Y",IF(AND(H780&gt;='Intersection Mileposts'!$F$8,H780&lt;='Intersection Mileposts'!$G$8),"Y",IF(AND(H780&gt;='Intersection Mileposts'!$F$9,H780&lt;='Intersection Mileposts'!$G$9),"Y",IF(AND(H780&gt;='Intersection Mileposts'!$F$10,H780&lt;='Intersection Mileposts'!$G$10),"Y",IF(AND(H780&gt;='Intersection Mileposts'!$F$11,H780&lt;='Intersection Mileposts'!$G$11),"Y",IF(AND(H780&gt;='Intersection Mileposts'!$F$12,H780&lt;='Intersection Mileposts'!$G$12),"Y",IF(AND(H780&gt;='Intersection Mileposts'!$F$13,H780&lt;='Intersection Mileposts'!$G$13),"Y",IF(AND(H780&gt;='Intersection Mileposts'!$F$14,H780&lt;='Intersection Mileposts'!$G$14),"Y",IF(AND(H780&gt;='Intersection Mileposts'!$F$15,H780&lt;='Intersection Mileposts'!$G$15),"Y",IF(AND(H780&gt;='Intersection Mileposts'!$F$16,H780&lt;='Intersection Mileposts'!$G$16),"Y",IF(AND(H780&gt;='Intersection Mileposts'!$F$17,H780&lt;='Intersection Mileposts'!$G$17),"Y",IF(AND(H780&gt;='Intersection Mileposts'!$F$18,H780&lt;='Intersection Mileposts'!$G$18),"Y",IF(AND(H780&gt;='Intersection Mileposts'!$F$19,H780&lt;='Intersection Mileposts'!$G$19),"Y",IF(AND(H780&gt;='Intersection Mileposts'!$F$20,H780&lt;='Intersection Mileposts'!$G$20),"Y",IF(AND(H780&gt;='Intersection Mileposts'!$F$21,H780&lt;='Intersection Mileposts'!$G$21),"Y",IF(AND(H780&gt;='Intersection Mileposts'!$F$22,H780&lt;='Intersection Mileposts'!$G$22),"Y",IF(AND(H780&gt;='Intersection Mileposts'!$F$23,H780&lt;='Intersection Mileposts'!$G$23),"Y",IF(AND(H780&gt;='Intersection Mileposts'!$F$24,H780&lt;='Intersection Mileposts'!$G$24),"Y",IF(AND(H780&gt;='Intersection Mileposts'!$F$25,H780&lt;='Intersection Mileposts'!$G$25),"Y",IF(AND(H780&gt;='Intersection Mileposts'!$F$26,H780&lt;='Intersection Mileposts'!$G$26),"Y",IF(AND(H780&gt;='Intersection Mileposts'!$F$27,H780&lt;='Intersection Mileposts'!$G$27),"Y",IF(AND(H780&gt;='Intersection Mileposts'!$F$28,H780&lt;='Intersection Mileposts'!$G$28),"Y",IF(AND(H780&gt;='Intersection Mileposts'!$F$29,H780&lt;='Intersection Mileposts'!$G$29),"Y", IF(AND(H780&gt;='Intersection Mileposts'!$F$30,H780&lt;='Intersection Mileposts'!$G$30),"Y",IF(AND(H780&gt;='Intersection Mileposts'!$F$31,H780&lt;='Intersection Mileposts'!$G$31),"Y",IF(AND(H780&gt;='Intersection Mileposts'!$F$32,H780&lt;='Intersection Mileposts'!$G$32),"Y",IF(AND(H780&gt;='Intersection Mileposts'!$F$33,H780&lt;='Intersection Mileposts'!$G$33),"Y",IF(AND(H780&gt;='Intersection Mileposts'!$F$34,H780&lt;='Intersection Mileposts'!$G$34),"Y",IF(AND(H780&gt;='Intersection Mileposts'!$F$35,H780&lt;='Intersection Mileposts'!$G$35),"Y",IF(AND(H780&gt;='Intersection Mileposts'!$F$36,H780&lt;='Intersection Mileposts'!$G$36),"Y",IF(AND(H780&gt;='Intersection Mileposts'!$F$37,H780&lt;='Intersection Mileposts'!$G$37),"Y",IF(AND(H780&gt;='Intersection Mileposts'!$F$38,H780&lt;='Intersection Mileposts'!$G$38),"Y",IF(AND(H780&gt;='Intersection Mileposts'!$F$39,H780&lt;='Intersection Mileposts'!$G$39),"Y","N"))))))))))))))))))))))))))))))))))))</f>
        <v/>
      </c>
    </row>
    <row r="781" spans="1:46" x14ac:dyDescent="0.3">
      <c r="A781" s="279"/>
      <c r="B781" s="261"/>
      <c r="C781" s="262"/>
      <c r="D781" s="262"/>
      <c r="E781" s="262"/>
      <c r="F781" s="262"/>
      <c r="G781" s="284"/>
      <c r="H781" s="286"/>
      <c r="I781" s="279"/>
      <c r="J781" s="260"/>
      <c r="K781" s="260"/>
      <c r="L781" s="280"/>
      <c r="M781" s="275"/>
      <c r="N781" s="263"/>
      <c r="P781" s="264" t="str">
        <f>IF(R781 = "", "", COUNT($R$4:R781))</f>
        <v/>
      </c>
      <c r="Q781" s="264" t="str">
        <f t="shared" si="101"/>
        <v/>
      </c>
      <c r="R781" s="265" t="str">
        <f t="shared" si="102"/>
        <v/>
      </c>
      <c r="S781" s="266" t="str">
        <f t="shared" si="99"/>
        <v/>
      </c>
      <c r="T781" s="267" t="str">
        <f t="shared" si="103"/>
        <v/>
      </c>
      <c r="U781" s="268" t="str">
        <f t="shared" si="100"/>
        <v/>
      </c>
      <c r="V781" s="269" t="str">
        <f t="shared" si="104"/>
        <v/>
      </c>
      <c r="W781" s="5"/>
      <c r="AR781" s="2" t="str">
        <f t="shared" si="106"/>
        <v/>
      </c>
      <c r="AS781" s="2" t="str">
        <f t="shared" si="105"/>
        <v/>
      </c>
      <c r="AT781" s="2" t="str">
        <f>IF(AR781="","",IF(AND(H781&gt;='Intersection Mileposts'!$F$5,H781&lt;='Intersection Mileposts'!$G$5),"Y",IF(AND(H781&gt;='Intersection Mileposts'!$F$6,H781&lt;='Intersection Mileposts'!$G$6),"Y",IF(AND(H781&gt;='Intersection Mileposts'!$F$7,H781&lt;='Intersection Mileposts'!$G$7),"Y",IF(AND(H781&gt;='Intersection Mileposts'!$F$8,H781&lt;='Intersection Mileposts'!$G$8),"Y",IF(AND(H781&gt;='Intersection Mileposts'!$F$9,H781&lt;='Intersection Mileposts'!$G$9),"Y",IF(AND(H781&gt;='Intersection Mileposts'!$F$10,H781&lt;='Intersection Mileposts'!$G$10),"Y",IF(AND(H781&gt;='Intersection Mileposts'!$F$11,H781&lt;='Intersection Mileposts'!$G$11),"Y",IF(AND(H781&gt;='Intersection Mileposts'!$F$12,H781&lt;='Intersection Mileposts'!$G$12),"Y",IF(AND(H781&gt;='Intersection Mileposts'!$F$13,H781&lt;='Intersection Mileposts'!$G$13),"Y",IF(AND(H781&gt;='Intersection Mileposts'!$F$14,H781&lt;='Intersection Mileposts'!$G$14),"Y",IF(AND(H781&gt;='Intersection Mileposts'!$F$15,H781&lt;='Intersection Mileposts'!$G$15),"Y",IF(AND(H781&gt;='Intersection Mileposts'!$F$16,H781&lt;='Intersection Mileposts'!$G$16),"Y",IF(AND(H781&gt;='Intersection Mileposts'!$F$17,H781&lt;='Intersection Mileposts'!$G$17),"Y",IF(AND(H781&gt;='Intersection Mileposts'!$F$18,H781&lt;='Intersection Mileposts'!$G$18),"Y",IF(AND(H781&gt;='Intersection Mileposts'!$F$19,H781&lt;='Intersection Mileposts'!$G$19),"Y",IF(AND(H781&gt;='Intersection Mileposts'!$F$20,H781&lt;='Intersection Mileposts'!$G$20),"Y",IF(AND(H781&gt;='Intersection Mileposts'!$F$21,H781&lt;='Intersection Mileposts'!$G$21),"Y",IF(AND(H781&gt;='Intersection Mileposts'!$F$22,H781&lt;='Intersection Mileposts'!$G$22),"Y",IF(AND(H781&gt;='Intersection Mileposts'!$F$23,H781&lt;='Intersection Mileposts'!$G$23),"Y",IF(AND(H781&gt;='Intersection Mileposts'!$F$24,H781&lt;='Intersection Mileposts'!$G$24),"Y",IF(AND(H781&gt;='Intersection Mileposts'!$F$25,H781&lt;='Intersection Mileposts'!$G$25),"Y",IF(AND(H781&gt;='Intersection Mileposts'!$F$26,H781&lt;='Intersection Mileposts'!$G$26),"Y",IF(AND(H781&gt;='Intersection Mileposts'!$F$27,H781&lt;='Intersection Mileposts'!$G$27),"Y",IF(AND(H781&gt;='Intersection Mileposts'!$F$28,H781&lt;='Intersection Mileposts'!$G$28),"Y",IF(AND(H781&gt;='Intersection Mileposts'!$F$29,H781&lt;='Intersection Mileposts'!$G$29),"Y", IF(AND(H781&gt;='Intersection Mileposts'!$F$30,H781&lt;='Intersection Mileposts'!$G$30),"Y",IF(AND(H781&gt;='Intersection Mileposts'!$F$31,H781&lt;='Intersection Mileposts'!$G$31),"Y",IF(AND(H781&gt;='Intersection Mileposts'!$F$32,H781&lt;='Intersection Mileposts'!$G$32),"Y",IF(AND(H781&gt;='Intersection Mileposts'!$F$33,H781&lt;='Intersection Mileposts'!$G$33),"Y",IF(AND(H781&gt;='Intersection Mileposts'!$F$34,H781&lt;='Intersection Mileposts'!$G$34),"Y",IF(AND(H781&gt;='Intersection Mileposts'!$F$35,H781&lt;='Intersection Mileposts'!$G$35),"Y",IF(AND(H781&gt;='Intersection Mileposts'!$F$36,H781&lt;='Intersection Mileposts'!$G$36),"Y",IF(AND(H781&gt;='Intersection Mileposts'!$F$37,H781&lt;='Intersection Mileposts'!$G$37),"Y",IF(AND(H781&gt;='Intersection Mileposts'!$F$38,H781&lt;='Intersection Mileposts'!$G$38),"Y",IF(AND(H781&gt;='Intersection Mileposts'!$F$39,H781&lt;='Intersection Mileposts'!$G$39),"Y","N"))))))))))))))))))))))))))))))))))))</f>
        <v/>
      </c>
    </row>
    <row r="782" spans="1:46" x14ac:dyDescent="0.3">
      <c r="A782" s="279"/>
      <c r="B782" s="261"/>
      <c r="C782" s="262"/>
      <c r="D782" s="262"/>
      <c r="E782" s="262"/>
      <c r="F782" s="262"/>
      <c r="G782" s="284"/>
      <c r="H782" s="286"/>
      <c r="I782" s="279"/>
      <c r="J782" s="260"/>
      <c r="K782" s="260"/>
      <c r="L782" s="280"/>
      <c r="M782" s="275"/>
      <c r="N782" s="263"/>
      <c r="P782" s="264" t="str">
        <f>IF(R782 = "", "", COUNT($R$4:R782))</f>
        <v/>
      </c>
      <c r="Q782" s="264" t="str">
        <f t="shared" si="101"/>
        <v/>
      </c>
      <c r="R782" s="265" t="str">
        <f t="shared" si="102"/>
        <v/>
      </c>
      <c r="S782" s="266" t="str">
        <f t="shared" si="99"/>
        <v/>
      </c>
      <c r="T782" s="267" t="str">
        <f t="shared" si="103"/>
        <v/>
      </c>
      <c r="U782" s="268" t="str">
        <f t="shared" si="100"/>
        <v/>
      </c>
      <c r="V782" s="269" t="str">
        <f t="shared" si="104"/>
        <v/>
      </c>
      <c r="W782" s="5"/>
      <c r="AR782" s="2" t="str">
        <f t="shared" si="106"/>
        <v/>
      </c>
      <c r="AS782" s="2" t="str">
        <f t="shared" si="105"/>
        <v/>
      </c>
      <c r="AT782" s="2" t="str">
        <f>IF(AR782="","",IF(AND(H782&gt;='Intersection Mileposts'!$F$5,H782&lt;='Intersection Mileposts'!$G$5),"Y",IF(AND(H782&gt;='Intersection Mileposts'!$F$6,H782&lt;='Intersection Mileposts'!$G$6),"Y",IF(AND(H782&gt;='Intersection Mileposts'!$F$7,H782&lt;='Intersection Mileposts'!$G$7),"Y",IF(AND(H782&gt;='Intersection Mileposts'!$F$8,H782&lt;='Intersection Mileposts'!$G$8),"Y",IF(AND(H782&gt;='Intersection Mileposts'!$F$9,H782&lt;='Intersection Mileposts'!$G$9),"Y",IF(AND(H782&gt;='Intersection Mileposts'!$F$10,H782&lt;='Intersection Mileposts'!$G$10),"Y",IF(AND(H782&gt;='Intersection Mileposts'!$F$11,H782&lt;='Intersection Mileposts'!$G$11),"Y",IF(AND(H782&gt;='Intersection Mileposts'!$F$12,H782&lt;='Intersection Mileposts'!$G$12),"Y",IF(AND(H782&gt;='Intersection Mileposts'!$F$13,H782&lt;='Intersection Mileposts'!$G$13),"Y",IF(AND(H782&gt;='Intersection Mileposts'!$F$14,H782&lt;='Intersection Mileposts'!$G$14),"Y",IF(AND(H782&gt;='Intersection Mileposts'!$F$15,H782&lt;='Intersection Mileposts'!$G$15),"Y",IF(AND(H782&gt;='Intersection Mileposts'!$F$16,H782&lt;='Intersection Mileposts'!$G$16),"Y",IF(AND(H782&gt;='Intersection Mileposts'!$F$17,H782&lt;='Intersection Mileposts'!$G$17),"Y",IF(AND(H782&gt;='Intersection Mileposts'!$F$18,H782&lt;='Intersection Mileposts'!$G$18),"Y",IF(AND(H782&gt;='Intersection Mileposts'!$F$19,H782&lt;='Intersection Mileposts'!$G$19),"Y",IF(AND(H782&gt;='Intersection Mileposts'!$F$20,H782&lt;='Intersection Mileposts'!$G$20),"Y",IF(AND(H782&gt;='Intersection Mileposts'!$F$21,H782&lt;='Intersection Mileposts'!$G$21),"Y",IF(AND(H782&gt;='Intersection Mileposts'!$F$22,H782&lt;='Intersection Mileposts'!$G$22),"Y",IF(AND(H782&gt;='Intersection Mileposts'!$F$23,H782&lt;='Intersection Mileposts'!$G$23),"Y",IF(AND(H782&gt;='Intersection Mileposts'!$F$24,H782&lt;='Intersection Mileposts'!$G$24),"Y",IF(AND(H782&gt;='Intersection Mileposts'!$F$25,H782&lt;='Intersection Mileposts'!$G$25),"Y",IF(AND(H782&gt;='Intersection Mileposts'!$F$26,H782&lt;='Intersection Mileposts'!$G$26),"Y",IF(AND(H782&gt;='Intersection Mileposts'!$F$27,H782&lt;='Intersection Mileposts'!$G$27),"Y",IF(AND(H782&gt;='Intersection Mileposts'!$F$28,H782&lt;='Intersection Mileposts'!$G$28),"Y",IF(AND(H782&gt;='Intersection Mileposts'!$F$29,H782&lt;='Intersection Mileposts'!$G$29),"Y", IF(AND(H782&gt;='Intersection Mileposts'!$F$30,H782&lt;='Intersection Mileposts'!$G$30),"Y",IF(AND(H782&gt;='Intersection Mileposts'!$F$31,H782&lt;='Intersection Mileposts'!$G$31),"Y",IF(AND(H782&gt;='Intersection Mileposts'!$F$32,H782&lt;='Intersection Mileposts'!$G$32),"Y",IF(AND(H782&gt;='Intersection Mileposts'!$F$33,H782&lt;='Intersection Mileposts'!$G$33),"Y",IF(AND(H782&gt;='Intersection Mileposts'!$F$34,H782&lt;='Intersection Mileposts'!$G$34),"Y",IF(AND(H782&gt;='Intersection Mileposts'!$F$35,H782&lt;='Intersection Mileposts'!$G$35),"Y",IF(AND(H782&gt;='Intersection Mileposts'!$F$36,H782&lt;='Intersection Mileposts'!$G$36),"Y",IF(AND(H782&gt;='Intersection Mileposts'!$F$37,H782&lt;='Intersection Mileposts'!$G$37),"Y",IF(AND(H782&gt;='Intersection Mileposts'!$F$38,H782&lt;='Intersection Mileposts'!$G$38),"Y",IF(AND(H782&gt;='Intersection Mileposts'!$F$39,H782&lt;='Intersection Mileposts'!$G$39),"Y","N"))))))))))))))))))))))))))))))))))))</f>
        <v/>
      </c>
    </row>
    <row r="783" spans="1:46" x14ac:dyDescent="0.3">
      <c r="A783" s="279"/>
      <c r="B783" s="261"/>
      <c r="C783" s="262"/>
      <c r="D783" s="262"/>
      <c r="E783" s="262"/>
      <c r="F783" s="262"/>
      <c r="G783" s="284"/>
      <c r="H783" s="286"/>
      <c r="I783" s="279"/>
      <c r="J783" s="260"/>
      <c r="K783" s="260"/>
      <c r="L783" s="280"/>
      <c r="M783" s="275"/>
      <c r="N783" s="263"/>
      <c r="P783" s="264" t="str">
        <f>IF(R783 = "", "", COUNT($R$4:R783))</f>
        <v/>
      </c>
      <c r="Q783" s="264" t="str">
        <f t="shared" si="101"/>
        <v/>
      </c>
      <c r="R783" s="265" t="str">
        <f t="shared" si="102"/>
        <v/>
      </c>
      <c r="S783" s="266" t="str">
        <f t="shared" si="99"/>
        <v/>
      </c>
      <c r="T783" s="267" t="str">
        <f t="shared" si="103"/>
        <v/>
      </c>
      <c r="U783" s="268" t="str">
        <f t="shared" si="100"/>
        <v/>
      </c>
      <c r="V783" s="269" t="str">
        <f t="shared" si="104"/>
        <v/>
      </c>
      <c r="W783" s="5"/>
      <c r="AR783" s="2" t="str">
        <f t="shared" si="106"/>
        <v/>
      </c>
      <c r="AS783" s="2" t="str">
        <f t="shared" si="105"/>
        <v/>
      </c>
      <c r="AT783" s="2" t="str">
        <f>IF(AR783="","",IF(AND(H783&gt;='Intersection Mileposts'!$F$5,H783&lt;='Intersection Mileposts'!$G$5),"Y",IF(AND(H783&gt;='Intersection Mileposts'!$F$6,H783&lt;='Intersection Mileposts'!$G$6),"Y",IF(AND(H783&gt;='Intersection Mileposts'!$F$7,H783&lt;='Intersection Mileposts'!$G$7),"Y",IF(AND(H783&gt;='Intersection Mileposts'!$F$8,H783&lt;='Intersection Mileposts'!$G$8),"Y",IF(AND(H783&gt;='Intersection Mileposts'!$F$9,H783&lt;='Intersection Mileposts'!$G$9),"Y",IF(AND(H783&gt;='Intersection Mileposts'!$F$10,H783&lt;='Intersection Mileposts'!$G$10),"Y",IF(AND(H783&gt;='Intersection Mileposts'!$F$11,H783&lt;='Intersection Mileposts'!$G$11),"Y",IF(AND(H783&gt;='Intersection Mileposts'!$F$12,H783&lt;='Intersection Mileposts'!$G$12),"Y",IF(AND(H783&gt;='Intersection Mileposts'!$F$13,H783&lt;='Intersection Mileposts'!$G$13),"Y",IF(AND(H783&gt;='Intersection Mileposts'!$F$14,H783&lt;='Intersection Mileposts'!$G$14),"Y",IF(AND(H783&gt;='Intersection Mileposts'!$F$15,H783&lt;='Intersection Mileposts'!$G$15),"Y",IF(AND(H783&gt;='Intersection Mileposts'!$F$16,H783&lt;='Intersection Mileposts'!$G$16),"Y",IF(AND(H783&gt;='Intersection Mileposts'!$F$17,H783&lt;='Intersection Mileposts'!$G$17),"Y",IF(AND(H783&gt;='Intersection Mileposts'!$F$18,H783&lt;='Intersection Mileposts'!$G$18),"Y",IF(AND(H783&gt;='Intersection Mileposts'!$F$19,H783&lt;='Intersection Mileposts'!$G$19),"Y",IF(AND(H783&gt;='Intersection Mileposts'!$F$20,H783&lt;='Intersection Mileposts'!$G$20),"Y",IF(AND(H783&gt;='Intersection Mileposts'!$F$21,H783&lt;='Intersection Mileposts'!$G$21),"Y",IF(AND(H783&gt;='Intersection Mileposts'!$F$22,H783&lt;='Intersection Mileposts'!$G$22),"Y",IF(AND(H783&gt;='Intersection Mileposts'!$F$23,H783&lt;='Intersection Mileposts'!$G$23),"Y",IF(AND(H783&gt;='Intersection Mileposts'!$F$24,H783&lt;='Intersection Mileposts'!$G$24),"Y",IF(AND(H783&gt;='Intersection Mileposts'!$F$25,H783&lt;='Intersection Mileposts'!$G$25),"Y",IF(AND(H783&gt;='Intersection Mileposts'!$F$26,H783&lt;='Intersection Mileposts'!$G$26),"Y",IF(AND(H783&gt;='Intersection Mileposts'!$F$27,H783&lt;='Intersection Mileposts'!$G$27),"Y",IF(AND(H783&gt;='Intersection Mileposts'!$F$28,H783&lt;='Intersection Mileposts'!$G$28),"Y",IF(AND(H783&gt;='Intersection Mileposts'!$F$29,H783&lt;='Intersection Mileposts'!$G$29),"Y", IF(AND(H783&gt;='Intersection Mileposts'!$F$30,H783&lt;='Intersection Mileposts'!$G$30),"Y",IF(AND(H783&gt;='Intersection Mileposts'!$F$31,H783&lt;='Intersection Mileposts'!$G$31),"Y",IF(AND(H783&gt;='Intersection Mileposts'!$F$32,H783&lt;='Intersection Mileposts'!$G$32),"Y",IF(AND(H783&gt;='Intersection Mileposts'!$F$33,H783&lt;='Intersection Mileposts'!$G$33),"Y",IF(AND(H783&gt;='Intersection Mileposts'!$F$34,H783&lt;='Intersection Mileposts'!$G$34),"Y",IF(AND(H783&gt;='Intersection Mileposts'!$F$35,H783&lt;='Intersection Mileposts'!$G$35),"Y",IF(AND(H783&gt;='Intersection Mileposts'!$F$36,H783&lt;='Intersection Mileposts'!$G$36),"Y",IF(AND(H783&gt;='Intersection Mileposts'!$F$37,H783&lt;='Intersection Mileposts'!$G$37),"Y",IF(AND(H783&gt;='Intersection Mileposts'!$F$38,H783&lt;='Intersection Mileposts'!$G$38),"Y",IF(AND(H783&gt;='Intersection Mileposts'!$F$39,H783&lt;='Intersection Mileposts'!$G$39),"Y","N"))))))))))))))))))))))))))))))))))))</f>
        <v/>
      </c>
    </row>
    <row r="784" spans="1:46" x14ac:dyDescent="0.3">
      <c r="A784" s="279"/>
      <c r="B784" s="261"/>
      <c r="C784" s="262"/>
      <c r="D784" s="262"/>
      <c r="E784" s="262"/>
      <c r="F784" s="262"/>
      <c r="G784" s="284"/>
      <c r="H784" s="286"/>
      <c r="I784" s="279"/>
      <c r="J784" s="260"/>
      <c r="K784" s="260"/>
      <c r="L784" s="280"/>
      <c r="M784" s="275"/>
      <c r="N784" s="263"/>
      <c r="P784" s="264" t="str">
        <f>IF(R784 = "", "", COUNT($R$4:R784))</f>
        <v/>
      </c>
      <c r="Q784" s="264" t="str">
        <f t="shared" si="101"/>
        <v/>
      </c>
      <c r="R784" s="265" t="str">
        <f t="shared" si="102"/>
        <v/>
      </c>
      <c r="S784" s="266" t="str">
        <f t="shared" si="99"/>
        <v/>
      </c>
      <c r="T784" s="267" t="str">
        <f t="shared" si="103"/>
        <v/>
      </c>
      <c r="U784" s="268" t="str">
        <f t="shared" si="100"/>
        <v/>
      </c>
      <c r="V784" s="269" t="str">
        <f t="shared" si="104"/>
        <v/>
      </c>
      <c r="W784" s="5"/>
      <c r="AR784" s="2" t="str">
        <f t="shared" si="106"/>
        <v/>
      </c>
      <c r="AS784" s="2" t="str">
        <f t="shared" si="105"/>
        <v/>
      </c>
      <c r="AT784" s="2" t="str">
        <f>IF(AR784="","",IF(AND(H784&gt;='Intersection Mileposts'!$F$5,H784&lt;='Intersection Mileposts'!$G$5),"Y",IF(AND(H784&gt;='Intersection Mileposts'!$F$6,H784&lt;='Intersection Mileposts'!$G$6),"Y",IF(AND(H784&gt;='Intersection Mileposts'!$F$7,H784&lt;='Intersection Mileposts'!$G$7),"Y",IF(AND(H784&gt;='Intersection Mileposts'!$F$8,H784&lt;='Intersection Mileposts'!$G$8),"Y",IF(AND(H784&gt;='Intersection Mileposts'!$F$9,H784&lt;='Intersection Mileposts'!$G$9),"Y",IF(AND(H784&gt;='Intersection Mileposts'!$F$10,H784&lt;='Intersection Mileposts'!$G$10),"Y",IF(AND(H784&gt;='Intersection Mileposts'!$F$11,H784&lt;='Intersection Mileposts'!$G$11),"Y",IF(AND(H784&gt;='Intersection Mileposts'!$F$12,H784&lt;='Intersection Mileposts'!$G$12),"Y",IF(AND(H784&gt;='Intersection Mileposts'!$F$13,H784&lt;='Intersection Mileposts'!$G$13),"Y",IF(AND(H784&gt;='Intersection Mileposts'!$F$14,H784&lt;='Intersection Mileposts'!$G$14),"Y",IF(AND(H784&gt;='Intersection Mileposts'!$F$15,H784&lt;='Intersection Mileposts'!$G$15),"Y",IF(AND(H784&gt;='Intersection Mileposts'!$F$16,H784&lt;='Intersection Mileposts'!$G$16),"Y",IF(AND(H784&gt;='Intersection Mileposts'!$F$17,H784&lt;='Intersection Mileposts'!$G$17),"Y",IF(AND(H784&gt;='Intersection Mileposts'!$F$18,H784&lt;='Intersection Mileposts'!$G$18),"Y",IF(AND(H784&gt;='Intersection Mileposts'!$F$19,H784&lt;='Intersection Mileposts'!$G$19),"Y",IF(AND(H784&gt;='Intersection Mileposts'!$F$20,H784&lt;='Intersection Mileposts'!$G$20),"Y",IF(AND(H784&gt;='Intersection Mileposts'!$F$21,H784&lt;='Intersection Mileposts'!$G$21),"Y",IF(AND(H784&gt;='Intersection Mileposts'!$F$22,H784&lt;='Intersection Mileposts'!$G$22),"Y",IF(AND(H784&gt;='Intersection Mileposts'!$F$23,H784&lt;='Intersection Mileposts'!$G$23),"Y",IF(AND(H784&gt;='Intersection Mileposts'!$F$24,H784&lt;='Intersection Mileposts'!$G$24),"Y",IF(AND(H784&gt;='Intersection Mileposts'!$F$25,H784&lt;='Intersection Mileposts'!$G$25),"Y",IF(AND(H784&gt;='Intersection Mileposts'!$F$26,H784&lt;='Intersection Mileposts'!$G$26),"Y",IF(AND(H784&gt;='Intersection Mileposts'!$F$27,H784&lt;='Intersection Mileposts'!$G$27),"Y",IF(AND(H784&gt;='Intersection Mileposts'!$F$28,H784&lt;='Intersection Mileposts'!$G$28),"Y",IF(AND(H784&gt;='Intersection Mileposts'!$F$29,H784&lt;='Intersection Mileposts'!$G$29),"Y", IF(AND(H784&gt;='Intersection Mileposts'!$F$30,H784&lt;='Intersection Mileposts'!$G$30),"Y",IF(AND(H784&gt;='Intersection Mileposts'!$F$31,H784&lt;='Intersection Mileposts'!$G$31),"Y",IF(AND(H784&gt;='Intersection Mileposts'!$F$32,H784&lt;='Intersection Mileposts'!$G$32),"Y",IF(AND(H784&gt;='Intersection Mileposts'!$F$33,H784&lt;='Intersection Mileposts'!$G$33),"Y",IF(AND(H784&gt;='Intersection Mileposts'!$F$34,H784&lt;='Intersection Mileposts'!$G$34),"Y",IF(AND(H784&gt;='Intersection Mileposts'!$F$35,H784&lt;='Intersection Mileposts'!$G$35),"Y",IF(AND(H784&gt;='Intersection Mileposts'!$F$36,H784&lt;='Intersection Mileposts'!$G$36),"Y",IF(AND(H784&gt;='Intersection Mileposts'!$F$37,H784&lt;='Intersection Mileposts'!$G$37),"Y",IF(AND(H784&gt;='Intersection Mileposts'!$F$38,H784&lt;='Intersection Mileposts'!$G$38),"Y",IF(AND(H784&gt;='Intersection Mileposts'!$F$39,H784&lt;='Intersection Mileposts'!$G$39),"Y","N"))))))))))))))))))))))))))))))))))))</f>
        <v/>
      </c>
    </row>
    <row r="785" spans="1:46" x14ac:dyDescent="0.3">
      <c r="A785" s="279"/>
      <c r="B785" s="261"/>
      <c r="C785" s="262"/>
      <c r="D785" s="262"/>
      <c r="E785" s="262"/>
      <c r="F785" s="262"/>
      <c r="G785" s="284"/>
      <c r="H785" s="286"/>
      <c r="I785" s="279"/>
      <c r="J785" s="260"/>
      <c r="K785" s="260"/>
      <c r="L785" s="280"/>
      <c r="M785" s="275"/>
      <c r="N785" s="263"/>
      <c r="P785" s="264" t="str">
        <f>IF(R785 = "", "", COUNT($R$4:R785))</f>
        <v/>
      </c>
      <c r="Q785" s="264" t="str">
        <f t="shared" si="101"/>
        <v/>
      </c>
      <c r="R785" s="265" t="str">
        <f t="shared" si="102"/>
        <v/>
      </c>
      <c r="S785" s="266" t="str">
        <f t="shared" si="99"/>
        <v/>
      </c>
      <c r="T785" s="267" t="str">
        <f t="shared" si="103"/>
        <v/>
      </c>
      <c r="U785" s="268" t="str">
        <f t="shared" si="100"/>
        <v/>
      </c>
      <c r="V785" s="269" t="str">
        <f t="shared" si="104"/>
        <v/>
      </c>
      <c r="W785" s="5"/>
      <c r="AR785" s="2" t="str">
        <f t="shared" si="106"/>
        <v/>
      </c>
      <c r="AS785" s="2" t="str">
        <f t="shared" si="105"/>
        <v/>
      </c>
      <c r="AT785" s="2" t="str">
        <f>IF(AR785="","",IF(AND(H785&gt;='Intersection Mileposts'!$F$5,H785&lt;='Intersection Mileposts'!$G$5),"Y",IF(AND(H785&gt;='Intersection Mileposts'!$F$6,H785&lt;='Intersection Mileposts'!$G$6),"Y",IF(AND(H785&gt;='Intersection Mileposts'!$F$7,H785&lt;='Intersection Mileposts'!$G$7),"Y",IF(AND(H785&gt;='Intersection Mileposts'!$F$8,H785&lt;='Intersection Mileposts'!$G$8),"Y",IF(AND(H785&gt;='Intersection Mileposts'!$F$9,H785&lt;='Intersection Mileposts'!$G$9),"Y",IF(AND(H785&gt;='Intersection Mileposts'!$F$10,H785&lt;='Intersection Mileposts'!$G$10),"Y",IF(AND(H785&gt;='Intersection Mileposts'!$F$11,H785&lt;='Intersection Mileposts'!$G$11),"Y",IF(AND(H785&gt;='Intersection Mileposts'!$F$12,H785&lt;='Intersection Mileposts'!$G$12),"Y",IF(AND(H785&gt;='Intersection Mileposts'!$F$13,H785&lt;='Intersection Mileposts'!$G$13),"Y",IF(AND(H785&gt;='Intersection Mileposts'!$F$14,H785&lt;='Intersection Mileposts'!$G$14),"Y",IF(AND(H785&gt;='Intersection Mileposts'!$F$15,H785&lt;='Intersection Mileposts'!$G$15),"Y",IF(AND(H785&gt;='Intersection Mileposts'!$F$16,H785&lt;='Intersection Mileposts'!$G$16),"Y",IF(AND(H785&gt;='Intersection Mileposts'!$F$17,H785&lt;='Intersection Mileposts'!$G$17),"Y",IF(AND(H785&gt;='Intersection Mileposts'!$F$18,H785&lt;='Intersection Mileposts'!$G$18),"Y",IF(AND(H785&gt;='Intersection Mileposts'!$F$19,H785&lt;='Intersection Mileposts'!$G$19),"Y",IF(AND(H785&gt;='Intersection Mileposts'!$F$20,H785&lt;='Intersection Mileposts'!$G$20),"Y",IF(AND(H785&gt;='Intersection Mileposts'!$F$21,H785&lt;='Intersection Mileposts'!$G$21),"Y",IF(AND(H785&gt;='Intersection Mileposts'!$F$22,H785&lt;='Intersection Mileposts'!$G$22),"Y",IF(AND(H785&gt;='Intersection Mileposts'!$F$23,H785&lt;='Intersection Mileposts'!$G$23),"Y",IF(AND(H785&gt;='Intersection Mileposts'!$F$24,H785&lt;='Intersection Mileposts'!$G$24),"Y",IF(AND(H785&gt;='Intersection Mileposts'!$F$25,H785&lt;='Intersection Mileposts'!$G$25),"Y",IF(AND(H785&gt;='Intersection Mileposts'!$F$26,H785&lt;='Intersection Mileposts'!$G$26),"Y",IF(AND(H785&gt;='Intersection Mileposts'!$F$27,H785&lt;='Intersection Mileposts'!$G$27),"Y",IF(AND(H785&gt;='Intersection Mileposts'!$F$28,H785&lt;='Intersection Mileposts'!$G$28),"Y",IF(AND(H785&gt;='Intersection Mileposts'!$F$29,H785&lt;='Intersection Mileposts'!$G$29),"Y", IF(AND(H785&gt;='Intersection Mileposts'!$F$30,H785&lt;='Intersection Mileposts'!$G$30),"Y",IF(AND(H785&gt;='Intersection Mileposts'!$F$31,H785&lt;='Intersection Mileposts'!$G$31),"Y",IF(AND(H785&gt;='Intersection Mileposts'!$F$32,H785&lt;='Intersection Mileposts'!$G$32),"Y",IF(AND(H785&gt;='Intersection Mileposts'!$F$33,H785&lt;='Intersection Mileposts'!$G$33),"Y",IF(AND(H785&gt;='Intersection Mileposts'!$F$34,H785&lt;='Intersection Mileposts'!$G$34),"Y",IF(AND(H785&gt;='Intersection Mileposts'!$F$35,H785&lt;='Intersection Mileposts'!$G$35),"Y",IF(AND(H785&gt;='Intersection Mileposts'!$F$36,H785&lt;='Intersection Mileposts'!$G$36),"Y",IF(AND(H785&gt;='Intersection Mileposts'!$F$37,H785&lt;='Intersection Mileposts'!$G$37),"Y",IF(AND(H785&gt;='Intersection Mileposts'!$F$38,H785&lt;='Intersection Mileposts'!$G$38),"Y",IF(AND(H785&gt;='Intersection Mileposts'!$F$39,H785&lt;='Intersection Mileposts'!$G$39),"Y","N"))))))))))))))))))))))))))))))))))))</f>
        <v/>
      </c>
    </row>
    <row r="786" spans="1:46" x14ac:dyDescent="0.3">
      <c r="A786" s="279"/>
      <c r="B786" s="261"/>
      <c r="C786" s="262"/>
      <c r="D786" s="262"/>
      <c r="E786" s="262"/>
      <c r="F786" s="262"/>
      <c r="G786" s="284"/>
      <c r="H786" s="286"/>
      <c r="I786" s="279"/>
      <c r="J786" s="260"/>
      <c r="K786" s="260"/>
      <c r="L786" s="280"/>
      <c r="M786" s="275"/>
      <c r="N786" s="263"/>
      <c r="P786" s="264" t="str">
        <f>IF(R786 = "", "", COUNT($R$4:R786))</f>
        <v/>
      </c>
      <c r="Q786" s="264" t="str">
        <f t="shared" si="101"/>
        <v/>
      </c>
      <c r="R786" s="265" t="str">
        <f t="shared" si="102"/>
        <v/>
      </c>
      <c r="S786" s="266" t="str">
        <f t="shared" si="99"/>
        <v/>
      </c>
      <c r="T786" s="267" t="str">
        <f t="shared" si="103"/>
        <v/>
      </c>
      <c r="U786" s="268" t="str">
        <f t="shared" si="100"/>
        <v/>
      </c>
      <c r="V786" s="269" t="str">
        <f t="shared" si="104"/>
        <v/>
      </c>
      <c r="W786" s="5"/>
      <c r="AR786" s="2" t="str">
        <f t="shared" si="106"/>
        <v/>
      </c>
      <c r="AS786" s="2" t="str">
        <f t="shared" si="105"/>
        <v/>
      </c>
      <c r="AT786" s="2" t="str">
        <f>IF(AR786="","",IF(AND(H786&gt;='Intersection Mileposts'!$F$5,H786&lt;='Intersection Mileposts'!$G$5),"Y",IF(AND(H786&gt;='Intersection Mileposts'!$F$6,H786&lt;='Intersection Mileposts'!$G$6),"Y",IF(AND(H786&gt;='Intersection Mileposts'!$F$7,H786&lt;='Intersection Mileposts'!$G$7),"Y",IF(AND(H786&gt;='Intersection Mileposts'!$F$8,H786&lt;='Intersection Mileposts'!$G$8),"Y",IF(AND(H786&gt;='Intersection Mileposts'!$F$9,H786&lt;='Intersection Mileposts'!$G$9),"Y",IF(AND(H786&gt;='Intersection Mileposts'!$F$10,H786&lt;='Intersection Mileposts'!$G$10),"Y",IF(AND(H786&gt;='Intersection Mileposts'!$F$11,H786&lt;='Intersection Mileposts'!$G$11),"Y",IF(AND(H786&gt;='Intersection Mileposts'!$F$12,H786&lt;='Intersection Mileposts'!$G$12),"Y",IF(AND(H786&gt;='Intersection Mileposts'!$F$13,H786&lt;='Intersection Mileposts'!$G$13),"Y",IF(AND(H786&gt;='Intersection Mileposts'!$F$14,H786&lt;='Intersection Mileposts'!$G$14),"Y",IF(AND(H786&gt;='Intersection Mileposts'!$F$15,H786&lt;='Intersection Mileposts'!$G$15),"Y",IF(AND(H786&gt;='Intersection Mileposts'!$F$16,H786&lt;='Intersection Mileposts'!$G$16),"Y",IF(AND(H786&gt;='Intersection Mileposts'!$F$17,H786&lt;='Intersection Mileposts'!$G$17),"Y",IF(AND(H786&gt;='Intersection Mileposts'!$F$18,H786&lt;='Intersection Mileposts'!$G$18),"Y",IF(AND(H786&gt;='Intersection Mileposts'!$F$19,H786&lt;='Intersection Mileposts'!$G$19),"Y",IF(AND(H786&gt;='Intersection Mileposts'!$F$20,H786&lt;='Intersection Mileposts'!$G$20),"Y",IF(AND(H786&gt;='Intersection Mileposts'!$F$21,H786&lt;='Intersection Mileposts'!$G$21),"Y",IF(AND(H786&gt;='Intersection Mileposts'!$F$22,H786&lt;='Intersection Mileposts'!$G$22),"Y",IF(AND(H786&gt;='Intersection Mileposts'!$F$23,H786&lt;='Intersection Mileposts'!$G$23),"Y",IF(AND(H786&gt;='Intersection Mileposts'!$F$24,H786&lt;='Intersection Mileposts'!$G$24),"Y",IF(AND(H786&gt;='Intersection Mileposts'!$F$25,H786&lt;='Intersection Mileposts'!$G$25),"Y",IF(AND(H786&gt;='Intersection Mileposts'!$F$26,H786&lt;='Intersection Mileposts'!$G$26),"Y",IF(AND(H786&gt;='Intersection Mileposts'!$F$27,H786&lt;='Intersection Mileposts'!$G$27),"Y",IF(AND(H786&gt;='Intersection Mileposts'!$F$28,H786&lt;='Intersection Mileposts'!$G$28),"Y",IF(AND(H786&gt;='Intersection Mileposts'!$F$29,H786&lt;='Intersection Mileposts'!$G$29),"Y", IF(AND(H786&gt;='Intersection Mileposts'!$F$30,H786&lt;='Intersection Mileposts'!$G$30),"Y",IF(AND(H786&gt;='Intersection Mileposts'!$F$31,H786&lt;='Intersection Mileposts'!$G$31),"Y",IF(AND(H786&gt;='Intersection Mileposts'!$F$32,H786&lt;='Intersection Mileposts'!$G$32),"Y",IF(AND(H786&gt;='Intersection Mileposts'!$F$33,H786&lt;='Intersection Mileposts'!$G$33),"Y",IF(AND(H786&gt;='Intersection Mileposts'!$F$34,H786&lt;='Intersection Mileposts'!$G$34),"Y",IF(AND(H786&gt;='Intersection Mileposts'!$F$35,H786&lt;='Intersection Mileposts'!$G$35),"Y",IF(AND(H786&gt;='Intersection Mileposts'!$F$36,H786&lt;='Intersection Mileposts'!$G$36),"Y",IF(AND(H786&gt;='Intersection Mileposts'!$F$37,H786&lt;='Intersection Mileposts'!$G$37),"Y",IF(AND(H786&gt;='Intersection Mileposts'!$F$38,H786&lt;='Intersection Mileposts'!$G$38),"Y",IF(AND(H786&gt;='Intersection Mileposts'!$F$39,H786&lt;='Intersection Mileposts'!$G$39),"Y","N"))))))))))))))))))))))))))))))))))))</f>
        <v/>
      </c>
    </row>
    <row r="787" spans="1:46" x14ac:dyDescent="0.3">
      <c r="A787" s="279"/>
      <c r="B787" s="261"/>
      <c r="C787" s="262"/>
      <c r="D787" s="262"/>
      <c r="E787" s="262"/>
      <c r="F787" s="262"/>
      <c r="G787" s="284"/>
      <c r="H787" s="286"/>
      <c r="I787" s="279"/>
      <c r="J787" s="260"/>
      <c r="K787" s="260"/>
      <c r="L787" s="280"/>
      <c r="M787" s="275"/>
      <c r="N787" s="263"/>
      <c r="P787" s="264" t="str">
        <f>IF(R787 = "", "", COUNT($R$4:R787))</f>
        <v/>
      </c>
      <c r="Q787" s="264" t="str">
        <f t="shared" si="101"/>
        <v/>
      </c>
      <c r="R787" s="265" t="str">
        <f t="shared" si="102"/>
        <v/>
      </c>
      <c r="S787" s="266" t="str">
        <f t="shared" si="99"/>
        <v/>
      </c>
      <c r="T787" s="267" t="str">
        <f t="shared" si="103"/>
        <v/>
      </c>
      <c r="U787" s="268" t="str">
        <f t="shared" si="100"/>
        <v/>
      </c>
      <c r="V787" s="269" t="str">
        <f t="shared" si="104"/>
        <v/>
      </c>
      <c r="W787" s="5"/>
      <c r="AR787" s="2" t="str">
        <f t="shared" si="106"/>
        <v/>
      </c>
      <c r="AS787" s="2" t="str">
        <f t="shared" si="105"/>
        <v/>
      </c>
      <c r="AT787" s="2" t="str">
        <f>IF(AR787="","",IF(AND(H787&gt;='Intersection Mileposts'!$F$5,H787&lt;='Intersection Mileposts'!$G$5),"Y",IF(AND(H787&gt;='Intersection Mileposts'!$F$6,H787&lt;='Intersection Mileposts'!$G$6),"Y",IF(AND(H787&gt;='Intersection Mileposts'!$F$7,H787&lt;='Intersection Mileposts'!$G$7),"Y",IF(AND(H787&gt;='Intersection Mileposts'!$F$8,H787&lt;='Intersection Mileposts'!$G$8),"Y",IF(AND(H787&gt;='Intersection Mileposts'!$F$9,H787&lt;='Intersection Mileposts'!$G$9),"Y",IF(AND(H787&gt;='Intersection Mileposts'!$F$10,H787&lt;='Intersection Mileposts'!$G$10),"Y",IF(AND(H787&gt;='Intersection Mileposts'!$F$11,H787&lt;='Intersection Mileposts'!$G$11),"Y",IF(AND(H787&gt;='Intersection Mileposts'!$F$12,H787&lt;='Intersection Mileposts'!$G$12),"Y",IF(AND(H787&gt;='Intersection Mileposts'!$F$13,H787&lt;='Intersection Mileposts'!$G$13),"Y",IF(AND(H787&gt;='Intersection Mileposts'!$F$14,H787&lt;='Intersection Mileposts'!$G$14),"Y",IF(AND(H787&gt;='Intersection Mileposts'!$F$15,H787&lt;='Intersection Mileposts'!$G$15),"Y",IF(AND(H787&gt;='Intersection Mileposts'!$F$16,H787&lt;='Intersection Mileposts'!$G$16),"Y",IF(AND(H787&gt;='Intersection Mileposts'!$F$17,H787&lt;='Intersection Mileposts'!$G$17),"Y",IF(AND(H787&gt;='Intersection Mileposts'!$F$18,H787&lt;='Intersection Mileposts'!$G$18),"Y",IF(AND(H787&gt;='Intersection Mileposts'!$F$19,H787&lt;='Intersection Mileposts'!$G$19),"Y",IF(AND(H787&gt;='Intersection Mileposts'!$F$20,H787&lt;='Intersection Mileposts'!$G$20),"Y",IF(AND(H787&gt;='Intersection Mileposts'!$F$21,H787&lt;='Intersection Mileposts'!$G$21),"Y",IF(AND(H787&gt;='Intersection Mileposts'!$F$22,H787&lt;='Intersection Mileposts'!$G$22),"Y",IF(AND(H787&gt;='Intersection Mileposts'!$F$23,H787&lt;='Intersection Mileposts'!$G$23),"Y",IF(AND(H787&gt;='Intersection Mileposts'!$F$24,H787&lt;='Intersection Mileposts'!$G$24),"Y",IF(AND(H787&gt;='Intersection Mileposts'!$F$25,H787&lt;='Intersection Mileposts'!$G$25),"Y",IF(AND(H787&gt;='Intersection Mileposts'!$F$26,H787&lt;='Intersection Mileposts'!$G$26),"Y",IF(AND(H787&gt;='Intersection Mileposts'!$F$27,H787&lt;='Intersection Mileposts'!$G$27),"Y",IF(AND(H787&gt;='Intersection Mileposts'!$F$28,H787&lt;='Intersection Mileposts'!$G$28),"Y",IF(AND(H787&gt;='Intersection Mileposts'!$F$29,H787&lt;='Intersection Mileposts'!$G$29),"Y", IF(AND(H787&gt;='Intersection Mileposts'!$F$30,H787&lt;='Intersection Mileposts'!$G$30),"Y",IF(AND(H787&gt;='Intersection Mileposts'!$F$31,H787&lt;='Intersection Mileposts'!$G$31),"Y",IF(AND(H787&gt;='Intersection Mileposts'!$F$32,H787&lt;='Intersection Mileposts'!$G$32),"Y",IF(AND(H787&gt;='Intersection Mileposts'!$F$33,H787&lt;='Intersection Mileposts'!$G$33),"Y",IF(AND(H787&gt;='Intersection Mileposts'!$F$34,H787&lt;='Intersection Mileposts'!$G$34),"Y",IF(AND(H787&gt;='Intersection Mileposts'!$F$35,H787&lt;='Intersection Mileposts'!$G$35),"Y",IF(AND(H787&gt;='Intersection Mileposts'!$F$36,H787&lt;='Intersection Mileposts'!$G$36),"Y",IF(AND(H787&gt;='Intersection Mileposts'!$F$37,H787&lt;='Intersection Mileposts'!$G$37),"Y",IF(AND(H787&gt;='Intersection Mileposts'!$F$38,H787&lt;='Intersection Mileposts'!$G$38),"Y",IF(AND(H787&gt;='Intersection Mileposts'!$F$39,H787&lt;='Intersection Mileposts'!$G$39),"Y","N"))))))))))))))))))))))))))))))))))))</f>
        <v/>
      </c>
    </row>
    <row r="788" spans="1:46" x14ac:dyDescent="0.3">
      <c r="A788" s="279"/>
      <c r="B788" s="261"/>
      <c r="C788" s="262"/>
      <c r="D788" s="262"/>
      <c r="E788" s="262"/>
      <c r="F788" s="262"/>
      <c r="G788" s="284"/>
      <c r="H788" s="286"/>
      <c r="I788" s="279"/>
      <c r="J788" s="260"/>
      <c r="K788" s="260"/>
      <c r="L788" s="280"/>
      <c r="M788" s="275"/>
      <c r="N788" s="263"/>
      <c r="P788" s="264" t="str">
        <f>IF(R788 = "", "", COUNT($R$4:R788))</f>
        <v/>
      </c>
      <c r="Q788" s="264" t="str">
        <f t="shared" si="101"/>
        <v/>
      </c>
      <c r="R788" s="265" t="str">
        <f t="shared" si="102"/>
        <v/>
      </c>
      <c r="S788" s="266" t="str">
        <f t="shared" si="99"/>
        <v/>
      </c>
      <c r="T788" s="267" t="str">
        <f t="shared" si="103"/>
        <v/>
      </c>
      <c r="U788" s="268" t="str">
        <f t="shared" si="100"/>
        <v/>
      </c>
      <c r="V788" s="269" t="str">
        <f t="shared" si="104"/>
        <v/>
      </c>
      <c r="W788" s="5"/>
      <c r="AR788" s="2" t="str">
        <f t="shared" si="106"/>
        <v/>
      </c>
      <c r="AS788" s="2" t="str">
        <f t="shared" si="105"/>
        <v/>
      </c>
      <c r="AT788" s="2" t="str">
        <f>IF(AR788="","",IF(AND(H788&gt;='Intersection Mileposts'!$F$5,H788&lt;='Intersection Mileposts'!$G$5),"Y",IF(AND(H788&gt;='Intersection Mileposts'!$F$6,H788&lt;='Intersection Mileposts'!$G$6),"Y",IF(AND(H788&gt;='Intersection Mileposts'!$F$7,H788&lt;='Intersection Mileposts'!$G$7),"Y",IF(AND(H788&gt;='Intersection Mileposts'!$F$8,H788&lt;='Intersection Mileposts'!$G$8),"Y",IF(AND(H788&gt;='Intersection Mileposts'!$F$9,H788&lt;='Intersection Mileposts'!$G$9),"Y",IF(AND(H788&gt;='Intersection Mileposts'!$F$10,H788&lt;='Intersection Mileposts'!$G$10),"Y",IF(AND(H788&gt;='Intersection Mileposts'!$F$11,H788&lt;='Intersection Mileposts'!$G$11),"Y",IF(AND(H788&gt;='Intersection Mileposts'!$F$12,H788&lt;='Intersection Mileposts'!$G$12),"Y",IF(AND(H788&gt;='Intersection Mileposts'!$F$13,H788&lt;='Intersection Mileposts'!$G$13),"Y",IF(AND(H788&gt;='Intersection Mileposts'!$F$14,H788&lt;='Intersection Mileposts'!$G$14),"Y",IF(AND(H788&gt;='Intersection Mileposts'!$F$15,H788&lt;='Intersection Mileposts'!$G$15),"Y",IF(AND(H788&gt;='Intersection Mileposts'!$F$16,H788&lt;='Intersection Mileposts'!$G$16),"Y",IF(AND(H788&gt;='Intersection Mileposts'!$F$17,H788&lt;='Intersection Mileposts'!$G$17),"Y",IF(AND(H788&gt;='Intersection Mileposts'!$F$18,H788&lt;='Intersection Mileposts'!$G$18),"Y",IF(AND(H788&gt;='Intersection Mileposts'!$F$19,H788&lt;='Intersection Mileposts'!$G$19),"Y",IF(AND(H788&gt;='Intersection Mileposts'!$F$20,H788&lt;='Intersection Mileposts'!$G$20),"Y",IF(AND(H788&gt;='Intersection Mileposts'!$F$21,H788&lt;='Intersection Mileposts'!$G$21),"Y",IF(AND(H788&gt;='Intersection Mileposts'!$F$22,H788&lt;='Intersection Mileposts'!$G$22),"Y",IF(AND(H788&gt;='Intersection Mileposts'!$F$23,H788&lt;='Intersection Mileposts'!$G$23),"Y",IF(AND(H788&gt;='Intersection Mileposts'!$F$24,H788&lt;='Intersection Mileposts'!$G$24),"Y",IF(AND(H788&gt;='Intersection Mileposts'!$F$25,H788&lt;='Intersection Mileposts'!$G$25),"Y",IF(AND(H788&gt;='Intersection Mileposts'!$F$26,H788&lt;='Intersection Mileposts'!$G$26),"Y",IF(AND(H788&gt;='Intersection Mileposts'!$F$27,H788&lt;='Intersection Mileposts'!$G$27),"Y",IF(AND(H788&gt;='Intersection Mileposts'!$F$28,H788&lt;='Intersection Mileposts'!$G$28),"Y",IF(AND(H788&gt;='Intersection Mileposts'!$F$29,H788&lt;='Intersection Mileposts'!$G$29),"Y", IF(AND(H788&gt;='Intersection Mileposts'!$F$30,H788&lt;='Intersection Mileposts'!$G$30),"Y",IF(AND(H788&gt;='Intersection Mileposts'!$F$31,H788&lt;='Intersection Mileposts'!$G$31),"Y",IF(AND(H788&gt;='Intersection Mileposts'!$F$32,H788&lt;='Intersection Mileposts'!$G$32),"Y",IF(AND(H788&gt;='Intersection Mileposts'!$F$33,H788&lt;='Intersection Mileposts'!$G$33),"Y",IF(AND(H788&gt;='Intersection Mileposts'!$F$34,H788&lt;='Intersection Mileposts'!$G$34),"Y",IF(AND(H788&gt;='Intersection Mileposts'!$F$35,H788&lt;='Intersection Mileposts'!$G$35),"Y",IF(AND(H788&gt;='Intersection Mileposts'!$F$36,H788&lt;='Intersection Mileposts'!$G$36),"Y",IF(AND(H788&gt;='Intersection Mileposts'!$F$37,H788&lt;='Intersection Mileposts'!$G$37),"Y",IF(AND(H788&gt;='Intersection Mileposts'!$F$38,H788&lt;='Intersection Mileposts'!$G$38),"Y",IF(AND(H788&gt;='Intersection Mileposts'!$F$39,H788&lt;='Intersection Mileposts'!$G$39),"Y","N"))))))))))))))))))))))))))))))))))))</f>
        <v/>
      </c>
    </row>
    <row r="789" spans="1:46" x14ac:dyDescent="0.3">
      <c r="A789" s="279"/>
      <c r="B789" s="261"/>
      <c r="C789" s="262"/>
      <c r="D789" s="262"/>
      <c r="E789" s="262"/>
      <c r="F789" s="262"/>
      <c r="G789" s="284"/>
      <c r="H789" s="286"/>
      <c r="I789" s="279"/>
      <c r="J789" s="260"/>
      <c r="K789" s="260"/>
      <c r="L789" s="280"/>
      <c r="M789" s="275"/>
      <c r="N789" s="263"/>
      <c r="P789" s="264" t="str">
        <f>IF(R789 = "", "", COUNT($R$4:R789))</f>
        <v/>
      </c>
      <c r="Q789" s="264" t="str">
        <f t="shared" si="101"/>
        <v/>
      </c>
      <c r="R789" s="265" t="str">
        <f t="shared" si="102"/>
        <v/>
      </c>
      <c r="S789" s="266" t="str">
        <f t="shared" si="99"/>
        <v/>
      </c>
      <c r="T789" s="267" t="str">
        <f t="shared" si="103"/>
        <v/>
      </c>
      <c r="U789" s="268" t="str">
        <f t="shared" si="100"/>
        <v/>
      </c>
      <c r="V789" s="269" t="str">
        <f t="shared" si="104"/>
        <v/>
      </c>
      <c r="W789" s="5"/>
      <c r="AR789" s="2" t="str">
        <f t="shared" si="106"/>
        <v/>
      </c>
      <c r="AS789" s="2" t="str">
        <f t="shared" si="105"/>
        <v/>
      </c>
      <c r="AT789" s="2" t="str">
        <f>IF(AR789="","",IF(AND(H789&gt;='Intersection Mileposts'!$F$5,H789&lt;='Intersection Mileposts'!$G$5),"Y",IF(AND(H789&gt;='Intersection Mileposts'!$F$6,H789&lt;='Intersection Mileposts'!$G$6),"Y",IF(AND(H789&gt;='Intersection Mileposts'!$F$7,H789&lt;='Intersection Mileposts'!$G$7),"Y",IF(AND(H789&gt;='Intersection Mileposts'!$F$8,H789&lt;='Intersection Mileposts'!$G$8),"Y",IF(AND(H789&gt;='Intersection Mileposts'!$F$9,H789&lt;='Intersection Mileposts'!$G$9),"Y",IF(AND(H789&gt;='Intersection Mileposts'!$F$10,H789&lt;='Intersection Mileposts'!$G$10),"Y",IF(AND(H789&gt;='Intersection Mileposts'!$F$11,H789&lt;='Intersection Mileposts'!$G$11),"Y",IF(AND(H789&gt;='Intersection Mileposts'!$F$12,H789&lt;='Intersection Mileposts'!$G$12),"Y",IF(AND(H789&gt;='Intersection Mileposts'!$F$13,H789&lt;='Intersection Mileposts'!$G$13),"Y",IF(AND(H789&gt;='Intersection Mileposts'!$F$14,H789&lt;='Intersection Mileposts'!$G$14),"Y",IF(AND(H789&gt;='Intersection Mileposts'!$F$15,H789&lt;='Intersection Mileposts'!$G$15),"Y",IF(AND(H789&gt;='Intersection Mileposts'!$F$16,H789&lt;='Intersection Mileposts'!$G$16),"Y",IF(AND(H789&gt;='Intersection Mileposts'!$F$17,H789&lt;='Intersection Mileposts'!$G$17),"Y",IF(AND(H789&gt;='Intersection Mileposts'!$F$18,H789&lt;='Intersection Mileposts'!$G$18),"Y",IF(AND(H789&gt;='Intersection Mileposts'!$F$19,H789&lt;='Intersection Mileposts'!$G$19),"Y",IF(AND(H789&gt;='Intersection Mileposts'!$F$20,H789&lt;='Intersection Mileposts'!$G$20),"Y",IF(AND(H789&gt;='Intersection Mileposts'!$F$21,H789&lt;='Intersection Mileposts'!$G$21),"Y",IF(AND(H789&gt;='Intersection Mileposts'!$F$22,H789&lt;='Intersection Mileposts'!$G$22),"Y",IF(AND(H789&gt;='Intersection Mileposts'!$F$23,H789&lt;='Intersection Mileposts'!$G$23),"Y",IF(AND(H789&gt;='Intersection Mileposts'!$F$24,H789&lt;='Intersection Mileposts'!$G$24),"Y",IF(AND(H789&gt;='Intersection Mileposts'!$F$25,H789&lt;='Intersection Mileposts'!$G$25),"Y",IF(AND(H789&gt;='Intersection Mileposts'!$F$26,H789&lt;='Intersection Mileposts'!$G$26),"Y",IF(AND(H789&gt;='Intersection Mileposts'!$F$27,H789&lt;='Intersection Mileposts'!$G$27),"Y",IF(AND(H789&gt;='Intersection Mileposts'!$F$28,H789&lt;='Intersection Mileposts'!$G$28),"Y",IF(AND(H789&gt;='Intersection Mileposts'!$F$29,H789&lt;='Intersection Mileposts'!$G$29),"Y", IF(AND(H789&gt;='Intersection Mileposts'!$F$30,H789&lt;='Intersection Mileposts'!$G$30),"Y",IF(AND(H789&gt;='Intersection Mileposts'!$F$31,H789&lt;='Intersection Mileposts'!$G$31),"Y",IF(AND(H789&gt;='Intersection Mileposts'!$F$32,H789&lt;='Intersection Mileposts'!$G$32),"Y",IF(AND(H789&gt;='Intersection Mileposts'!$F$33,H789&lt;='Intersection Mileposts'!$G$33),"Y",IF(AND(H789&gt;='Intersection Mileposts'!$F$34,H789&lt;='Intersection Mileposts'!$G$34),"Y",IF(AND(H789&gt;='Intersection Mileposts'!$F$35,H789&lt;='Intersection Mileposts'!$G$35),"Y",IF(AND(H789&gt;='Intersection Mileposts'!$F$36,H789&lt;='Intersection Mileposts'!$G$36),"Y",IF(AND(H789&gt;='Intersection Mileposts'!$F$37,H789&lt;='Intersection Mileposts'!$G$37),"Y",IF(AND(H789&gt;='Intersection Mileposts'!$F$38,H789&lt;='Intersection Mileposts'!$G$38),"Y",IF(AND(H789&gt;='Intersection Mileposts'!$F$39,H789&lt;='Intersection Mileposts'!$G$39),"Y","N"))))))))))))))))))))))))))))))))))))</f>
        <v/>
      </c>
    </row>
    <row r="790" spans="1:46" x14ac:dyDescent="0.3">
      <c r="A790" s="279"/>
      <c r="B790" s="261"/>
      <c r="C790" s="262"/>
      <c r="D790" s="262"/>
      <c r="E790" s="262"/>
      <c r="F790" s="262"/>
      <c r="G790" s="284"/>
      <c r="H790" s="286"/>
      <c r="I790" s="279"/>
      <c r="J790" s="260"/>
      <c r="K790" s="260"/>
      <c r="L790" s="280"/>
      <c r="M790" s="275"/>
      <c r="N790" s="263"/>
      <c r="P790" s="264" t="str">
        <f>IF(R790 = "", "", COUNT($R$4:R790))</f>
        <v/>
      </c>
      <c r="Q790" s="264" t="str">
        <f t="shared" si="101"/>
        <v/>
      </c>
      <c r="R790" s="265" t="str">
        <f t="shared" si="102"/>
        <v/>
      </c>
      <c r="S790" s="266" t="str">
        <f t="shared" si="99"/>
        <v/>
      </c>
      <c r="T790" s="267" t="str">
        <f t="shared" si="103"/>
        <v/>
      </c>
      <c r="U790" s="268" t="str">
        <f t="shared" si="100"/>
        <v/>
      </c>
      <c r="V790" s="269" t="str">
        <f t="shared" si="104"/>
        <v/>
      </c>
      <c r="W790" s="5"/>
      <c r="AR790" s="2" t="str">
        <f t="shared" si="106"/>
        <v/>
      </c>
      <c r="AS790" s="2" t="str">
        <f t="shared" si="105"/>
        <v/>
      </c>
      <c r="AT790" s="2" t="str">
        <f>IF(AR790="","",IF(AND(H790&gt;='Intersection Mileposts'!$F$5,H790&lt;='Intersection Mileposts'!$G$5),"Y",IF(AND(H790&gt;='Intersection Mileposts'!$F$6,H790&lt;='Intersection Mileposts'!$G$6),"Y",IF(AND(H790&gt;='Intersection Mileposts'!$F$7,H790&lt;='Intersection Mileposts'!$G$7),"Y",IF(AND(H790&gt;='Intersection Mileposts'!$F$8,H790&lt;='Intersection Mileposts'!$G$8),"Y",IF(AND(H790&gt;='Intersection Mileposts'!$F$9,H790&lt;='Intersection Mileposts'!$G$9),"Y",IF(AND(H790&gt;='Intersection Mileposts'!$F$10,H790&lt;='Intersection Mileposts'!$G$10),"Y",IF(AND(H790&gt;='Intersection Mileposts'!$F$11,H790&lt;='Intersection Mileposts'!$G$11),"Y",IF(AND(H790&gt;='Intersection Mileposts'!$F$12,H790&lt;='Intersection Mileposts'!$G$12),"Y",IF(AND(H790&gt;='Intersection Mileposts'!$F$13,H790&lt;='Intersection Mileposts'!$G$13),"Y",IF(AND(H790&gt;='Intersection Mileposts'!$F$14,H790&lt;='Intersection Mileposts'!$G$14),"Y",IF(AND(H790&gt;='Intersection Mileposts'!$F$15,H790&lt;='Intersection Mileposts'!$G$15),"Y",IF(AND(H790&gt;='Intersection Mileposts'!$F$16,H790&lt;='Intersection Mileposts'!$G$16),"Y",IF(AND(H790&gt;='Intersection Mileposts'!$F$17,H790&lt;='Intersection Mileposts'!$G$17),"Y",IF(AND(H790&gt;='Intersection Mileposts'!$F$18,H790&lt;='Intersection Mileposts'!$G$18),"Y",IF(AND(H790&gt;='Intersection Mileposts'!$F$19,H790&lt;='Intersection Mileposts'!$G$19),"Y",IF(AND(H790&gt;='Intersection Mileposts'!$F$20,H790&lt;='Intersection Mileposts'!$G$20),"Y",IF(AND(H790&gt;='Intersection Mileposts'!$F$21,H790&lt;='Intersection Mileposts'!$G$21),"Y",IF(AND(H790&gt;='Intersection Mileposts'!$F$22,H790&lt;='Intersection Mileposts'!$G$22),"Y",IF(AND(H790&gt;='Intersection Mileposts'!$F$23,H790&lt;='Intersection Mileposts'!$G$23),"Y",IF(AND(H790&gt;='Intersection Mileposts'!$F$24,H790&lt;='Intersection Mileposts'!$G$24),"Y",IF(AND(H790&gt;='Intersection Mileposts'!$F$25,H790&lt;='Intersection Mileposts'!$G$25),"Y",IF(AND(H790&gt;='Intersection Mileposts'!$F$26,H790&lt;='Intersection Mileposts'!$G$26),"Y",IF(AND(H790&gt;='Intersection Mileposts'!$F$27,H790&lt;='Intersection Mileposts'!$G$27),"Y",IF(AND(H790&gt;='Intersection Mileposts'!$F$28,H790&lt;='Intersection Mileposts'!$G$28),"Y",IF(AND(H790&gt;='Intersection Mileposts'!$F$29,H790&lt;='Intersection Mileposts'!$G$29),"Y", IF(AND(H790&gt;='Intersection Mileposts'!$F$30,H790&lt;='Intersection Mileposts'!$G$30),"Y",IF(AND(H790&gt;='Intersection Mileposts'!$F$31,H790&lt;='Intersection Mileposts'!$G$31),"Y",IF(AND(H790&gt;='Intersection Mileposts'!$F$32,H790&lt;='Intersection Mileposts'!$G$32),"Y",IF(AND(H790&gt;='Intersection Mileposts'!$F$33,H790&lt;='Intersection Mileposts'!$G$33),"Y",IF(AND(H790&gt;='Intersection Mileposts'!$F$34,H790&lt;='Intersection Mileposts'!$G$34),"Y",IF(AND(H790&gt;='Intersection Mileposts'!$F$35,H790&lt;='Intersection Mileposts'!$G$35),"Y",IF(AND(H790&gt;='Intersection Mileposts'!$F$36,H790&lt;='Intersection Mileposts'!$G$36),"Y",IF(AND(H790&gt;='Intersection Mileposts'!$F$37,H790&lt;='Intersection Mileposts'!$G$37),"Y",IF(AND(H790&gt;='Intersection Mileposts'!$F$38,H790&lt;='Intersection Mileposts'!$G$38),"Y",IF(AND(H790&gt;='Intersection Mileposts'!$F$39,H790&lt;='Intersection Mileposts'!$G$39),"Y","N"))))))))))))))))))))))))))))))))))))</f>
        <v/>
      </c>
    </row>
    <row r="791" spans="1:46" x14ac:dyDescent="0.3">
      <c r="A791" s="279"/>
      <c r="B791" s="261"/>
      <c r="C791" s="262"/>
      <c r="D791" s="262"/>
      <c r="E791" s="262"/>
      <c r="F791" s="262"/>
      <c r="G791" s="284"/>
      <c r="H791" s="286"/>
      <c r="I791" s="279"/>
      <c r="J791" s="260"/>
      <c r="K791" s="260"/>
      <c r="L791" s="280"/>
      <c r="M791" s="275"/>
      <c r="N791" s="263"/>
      <c r="P791" s="264" t="str">
        <f>IF(R791 = "", "", COUNT($R$4:R791))</f>
        <v/>
      </c>
      <c r="Q791" s="264" t="str">
        <f t="shared" si="101"/>
        <v/>
      </c>
      <c r="R791" s="265" t="str">
        <f t="shared" si="102"/>
        <v/>
      </c>
      <c r="S791" s="266" t="str">
        <f t="shared" ref="S791:S854" si="107">IF(M791="Y",R791,"")</f>
        <v/>
      </c>
      <c r="T791" s="267" t="str">
        <f t="shared" si="103"/>
        <v/>
      </c>
      <c r="U791" s="268" t="str">
        <f t="shared" ref="U791:U854" si="108">IF(N791="Y",R791,"")</f>
        <v/>
      </c>
      <c r="V791" s="269" t="str">
        <f t="shared" si="104"/>
        <v/>
      </c>
      <c r="W791" s="5"/>
      <c r="AR791" s="2" t="str">
        <f t="shared" si="106"/>
        <v/>
      </c>
      <c r="AS791" s="2" t="str">
        <f t="shared" si="105"/>
        <v/>
      </c>
      <c r="AT791" s="2" t="str">
        <f>IF(AR791="","",IF(AND(H791&gt;='Intersection Mileposts'!$F$5,H791&lt;='Intersection Mileposts'!$G$5),"Y",IF(AND(H791&gt;='Intersection Mileposts'!$F$6,H791&lt;='Intersection Mileposts'!$G$6),"Y",IF(AND(H791&gt;='Intersection Mileposts'!$F$7,H791&lt;='Intersection Mileposts'!$G$7),"Y",IF(AND(H791&gt;='Intersection Mileposts'!$F$8,H791&lt;='Intersection Mileposts'!$G$8),"Y",IF(AND(H791&gt;='Intersection Mileposts'!$F$9,H791&lt;='Intersection Mileposts'!$G$9),"Y",IF(AND(H791&gt;='Intersection Mileposts'!$F$10,H791&lt;='Intersection Mileposts'!$G$10),"Y",IF(AND(H791&gt;='Intersection Mileposts'!$F$11,H791&lt;='Intersection Mileposts'!$G$11),"Y",IF(AND(H791&gt;='Intersection Mileposts'!$F$12,H791&lt;='Intersection Mileposts'!$G$12),"Y",IF(AND(H791&gt;='Intersection Mileposts'!$F$13,H791&lt;='Intersection Mileposts'!$G$13),"Y",IF(AND(H791&gt;='Intersection Mileposts'!$F$14,H791&lt;='Intersection Mileposts'!$G$14),"Y",IF(AND(H791&gt;='Intersection Mileposts'!$F$15,H791&lt;='Intersection Mileposts'!$G$15),"Y",IF(AND(H791&gt;='Intersection Mileposts'!$F$16,H791&lt;='Intersection Mileposts'!$G$16),"Y",IF(AND(H791&gt;='Intersection Mileposts'!$F$17,H791&lt;='Intersection Mileposts'!$G$17),"Y",IF(AND(H791&gt;='Intersection Mileposts'!$F$18,H791&lt;='Intersection Mileposts'!$G$18),"Y",IF(AND(H791&gt;='Intersection Mileposts'!$F$19,H791&lt;='Intersection Mileposts'!$G$19),"Y",IF(AND(H791&gt;='Intersection Mileposts'!$F$20,H791&lt;='Intersection Mileposts'!$G$20),"Y",IF(AND(H791&gt;='Intersection Mileposts'!$F$21,H791&lt;='Intersection Mileposts'!$G$21),"Y",IF(AND(H791&gt;='Intersection Mileposts'!$F$22,H791&lt;='Intersection Mileposts'!$G$22),"Y",IF(AND(H791&gt;='Intersection Mileposts'!$F$23,H791&lt;='Intersection Mileposts'!$G$23),"Y",IF(AND(H791&gt;='Intersection Mileposts'!$F$24,H791&lt;='Intersection Mileposts'!$G$24),"Y",IF(AND(H791&gt;='Intersection Mileposts'!$F$25,H791&lt;='Intersection Mileposts'!$G$25),"Y",IF(AND(H791&gt;='Intersection Mileposts'!$F$26,H791&lt;='Intersection Mileposts'!$G$26),"Y",IF(AND(H791&gt;='Intersection Mileposts'!$F$27,H791&lt;='Intersection Mileposts'!$G$27),"Y",IF(AND(H791&gt;='Intersection Mileposts'!$F$28,H791&lt;='Intersection Mileposts'!$G$28),"Y",IF(AND(H791&gt;='Intersection Mileposts'!$F$29,H791&lt;='Intersection Mileposts'!$G$29),"Y", IF(AND(H791&gt;='Intersection Mileposts'!$F$30,H791&lt;='Intersection Mileposts'!$G$30),"Y",IF(AND(H791&gt;='Intersection Mileposts'!$F$31,H791&lt;='Intersection Mileposts'!$G$31),"Y",IF(AND(H791&gt;='Intersection Mileposts'!$F$32,H791&lt;='Intersection Mileposts'!$G$32),"Y",IF(AND(H791&gt;='Intersection Mileposts'!$F$33,H791&lt;='Intersection Mileposts'!$G$33),"Y",IF(AND(H791&gt;='Intersection Mileposts'!$F$34,H791&lt;='Intersection Mileposts'!$G$34),"Y",IF(AND(H791&gt;='Intersection Mileposts'!$F$35,H791&lt;='Intersection Mileposts'!$G$35),"Y",IF(AND(H791&gt;='Intersection Mileposts'!$F$36,H791&lt;='Intersection Mileposts'!$G$36),"Y",IF(AND(H791&gt;='Intersection Mileposts'!$F$37,H791&lt;='Intersection Mileposts'!$G$37),"Y",IF(AND(H791&gt;='Intersection Mileposts'!$F$38,H791&lt;='Intersection Mileposts'!$G$38),"Y",IF(AND(H791&gt;='Intersection Mileposts'!$F$39,H791&lt;='Intersection Mileposts'!$G$39),"Y","N"))))))))))))))))))))))))))))))))))))</f>
        <v/>
      </c>
    </row>
    <row r="792" spans="1:46" x14ac:dyDescent="0.3">
      <c r="A792" s="279"/>
      <c r="B792" s="261"/>
      <c r="C792" s="262"/>
      <c r="D792" s="262"/>
      <c r="E792" s="262"/>
      <c r="F792" s="262"/>
      <c r="G792" s="284"/>
      <c r="H792" s="286"/>
      <c r="I792" s="279"/>
      <c r="J792" s="260"/>
      <c r="K792" s="260"/>
      <c r="L792" s="280"/>
      <c r="M792" s="275"/>
      <c r="N792" s="263"/>
      <c r="P792" s="264" t="str">
        <f>IF(R792 = "", "", COUNT($R$4:R792))</f>
        <v/>
      </c>
      <c r="Q792" s="264" t="str">
        <f t="shared" si="101"/>
        <v/>
      </c>
      <c r="R792" s="265" t="str">
        <f t="shared" si="102"/>
        <v/>
      </c>
      <c r="S792" s="266" t="str">
        <f t="shared" si="107"/>
        <v/>
      </c>
      <c r="T792" s="267" t="str">
        <f t="shared" si="103"/>
        <v/>
      </c>
      <c r="U792" s="268" t="str">
        <f t="shared" si="108"/>
        <v/>
      </c>
      <c r="V792" s="269" t="str">
        <f t="shared" si="104"/>
        <v/>
      </c>
      <c r="W792" s="5"/>
      <c r="AR792" s="2" t="str">
        <f t="shared" si="106"/>
        <v/>
      </c>
      <c r="AS792" s="2" t="str">
        <f t="shared" si="105"/>
        <v/>
      </c>
      <c r="AT792" s="2" t="str">
        <f>IF(AR792="","",IF(AND(H792&gt;='Intersection Mileposts'!$F$5,H792&lt;='Intersection Mileposts'!$G$5),"Y",IF(AND(H792&gt;='Intersection Mileposts'!$F$6,H792&lt;='Intersection Mileposts'!$G$6),"Y",IF(AND(H792&gt;='Intersection Mileposts'!$F$7,H792&lt;='Intersection Mileposts'!$G$7),"Y",IF(AND(H792&gt;='Intersection Mileposts'!$F$8,H792&lt;='Intersection Mileposts'!$G$8),"Y",IF(AND(H792&gt;='Intersection Mileposts'!$F$9,H792&lt;='Intersection Mileposts'!$G$9),"Y",IF(AND(H792&gt;='Intersection Mileposts'!$F$10,H792&lt;='Intersection Mileposts'!$G$10),"Y",IF(AND(H792&gt;='Intersection Mileposts'!$F$11,H792&lt;='Intersection Mileposts'!$G$11),"Y",IF(AND(H792&gt;='Intersection Mileposts'!$F$12,H792&lt;='Intersection Mileposts'!$G$12),"Y",IF(AND(H792&gt;='Intersection Mileposts'!$F$13,H792&lt;='Intersection Mileposts'!$G$13),"Y",IF(AND(H792&gt;='Intersection Mileposts'!$F$14,H792&lt;='Intersection Mileposts'!$G$14),"Y",IF(AND(H792&gt;='Intersection Mileposts'!$F$15,H792&lt;='Intersection Mileposts'!$G$15),"Y",IF(AND(H792&gt;='Intersection Mileposts'!$F$16,H792&lt;='Intersection Mileposts'!$G$16),"Y",IF(AND(H792&gt;='Intersection Mileposts'!$F$17,H792&lt;='Intersection Mileposts'!$G$17),"Y",IF(AND(H792&gt;='Intersection Mileposts'!$F$18,H792&lt;='Intersection Mileposts'!$G$18),"Y",IF(AND(H792&gt;='Intersection Mileposts'!$F$19,H792&lt;='Intersection Mileposts'!$G$19),"Y",IF(AND(H792&gt;='Intersection Mileposts'!$F$20,H792&lt;='Intersection Mileposts'!$G$20),"Y",IF(AND(H792&gt;='Intersection Mileposts'!$F$21,H792&lt;='Intersection Mileposts'!$G$21),"Y",IF(AND(H792&gt;='Intersection Mileposts'!$F$22,H792&lt;='Intersection Mileposts'!$G$22),"Y",IF(AND(H792&gt;='Intersection Mileposts'!$F$23,H792&lt;='Intersection Mileposts'!$G$23),"Y",IF(AND(H792&gt;='Intersection Mileposts'!$F$24,H792&lt;='Intersection Mileposts'!$G$24),"Y",IF(AND(H792&gt;='Intersection Mileposts'!$F$25,H792&lt;='Intersection Mileposts'!$G$25),"Y",IF(AND(H792&gt;='Intersection Mileposts'!$F$26,H792&lt;='Intersection Mileposts'!$G$26),"Y",IF(AND(H792&gt;='Intersection Mileposts'!$F$27,H792&lt;='Intersection Mileposts'!$G$27),"Y",IF(AND(H792&gt;='Intersection Mileposts'!$F$28,H792&lt;='Intersection Mileposts'!$G$28),"Y",IF(AND(H792&gt;='Intersection Mileposts'!$F$29,H792&lt;='Intersection Mileposts'!$G$29),"Y", IF(AND(H792&gt;='Intersection Mileposts'!$F$30,H792&lt;='Intersection Mileposts'!$G$30),"Y",IF(AND(H792&gt;='Intersection Mileposts'!$F$31,H792&lt;='Intersection Mileposts'!$G$31),"Y",IF(AND(H792&gt;='Intersection Mileposts'!$F$32,H792&lt;='Intersection Mileposts'!$G$32),"Y",IF(AND(H792&gt;='Intersection Mileposts'!$F$33,H792&lt;='Intersection Mileposts'!$G$33),"Y",IF(AND(H792&gt;='Intersection Mileposts'!$F$34,H792&lt;='Intersection Mileposts'!$G$34),"Y",IF(AND(H792&gt;='Intersection Mileposts'!$F$35,H792&lt;='Intersection Mileposts'!$G$35),"Y",IF(AND(H792&gt;='Intersection Mileposts'!$F$36,H792&lt;='Intersection Mileposts'!$G$36),"Y",IF(AND(H792&gt;='Intersection Mileposts'!$F$37,H792&lt;='Intersection Mileposts'!$G$37),"Y",IF(AND(H792&gt;='Intersection Mileposts'!$F$38,H792&lt;='Intersection Mileposts'!$G$38),"Y",IF(AND(H792&gt;='Intersection Mileposts'!$F$39,H792&lt;='Intersection Mileposts'!$G$39),"Y","N"))))))))))))))))))))))))))))))))))))</f>
        <v/>
      </c>
    </row>
    <row r="793" spans="1:46" x14ac:dyDescent="0.3">
      <c r="A793" s="279"/>
      <c r="B793" s="261"/>
      <c r="C793" s="262"/>
      <c r="D793" s="262"/>
      <c r="E793" s="262"/>
      <c r="F793" s="262"/>
      <c r="G793" s="284"/>
      <c r="H793" s="286"/>
      <c r="I793" s="279"/>
      <c r="J793" s="260"/>
      <c r="K793" s="260"/>
      <c r="L793" s="280"/>
      <c r="M793" s="275"/>
      <c r="N793" s="263"/>
      <c r="P793" s="264" t="str">
        <f>IF(R793 = "", "", COUNT($R$4:R793))</f>
        <v/>
      </c>
      <c r="Q793" s="264" t="str">
        <f t="shared" si="101"/>
        <v/>
      </c>
      <c r="R793" s="265" t="str">
        <f t="shared" si="102"/>
        <v/>
      </c>
      <c r="S793" s="266" t="str">
        <f t="shared" si="107"/>
        <v/>
      </c>
      <c r="T793" s="267" t="str">
        <f t="shared" si="103"/>
        <v/>
      </c>
      <c r="U793" s="268" t="str">
        <f t="shared" si="108"/>
        <v/>
      </c>
      <c r="V793" s="269" t="str">
        <f t="shared" si="104"/>
        <v/>
      </c>
      <c r="W793" s="5"/>
      <c r="AR793" s="2" t="str">
        <f t="shared" si="106"/>
        <v/>
      </c>
      <c r="AS793" s="2" t="str">
        <f t="shared" si="105"/>
        <v/>
      </c>
      <c r="AT793" s="2" t="str">
        <f>IF(AR793="","",IF(AND(H793&gt;='Intersection Mileposts'!$F$5,H793&lt;='Intersection Mileposts'!$G$5),"Y",IF(AND(H793&gt;='Intersection Mileposts'!$F$6,H793&lt;='Intersection Mileposts'!$G$6),"Y",IF(AND(H793&gt;='Intersection Mileposts'!$F$7,H793&lt;='Intersection Mileposts'!$G$7),"Y",IF(AND(H793&gt;='Intersection Mileposts'!$F$8,H793&lt;='Intersection Mileposts'!$G$8),"Y",IF(AND(H793&gt;='Intersection Mileposts'!$F$9,H793&lt;='Intersection Mileposts'!$G$9),"Y",IF(AND(H793&gt;='Intersection Mileposts'!$F$10,H793&lt;='Intersection Mileposts'!$G$10),"Y",IF(AND(H793&gt;='Intersection Mileposts'!$F$11,H793&lt;='Intersection Mileposts'!$G$11),"Y",IF(AND(H793&gt;='Intersection Mileposts'!$F$12,H793&lt;='Intersection Mileposts'!$G$12),"Y",IF(AND(H793&gt;='Intersection Mileposts'!$F$13,H793&lt;='Intersection Mileposts'!$G$13),"Y",IF(AND(H793&gt;='Intersection Mileposts'!$F$14,H793&lt;='Intersection Mileposts'!$G$14),"Y",IF(AND(H793&gt;='Intersection Mileposts'!$F$15,H793&lt;='Intersection Mileposts'!$G$15),"Y",IF(AND(H793&gt;='Intersection Mileposts'!$F$16,H793&lt;='Intersection Mileposts'!$G$16),"Y",IF(AND(H793&gt;='Intersection Mileposts'!$F$17,H793&lt;='Intersection Mileposts'!$G$17),"Y",IF(AND(H793&gt;='Intersection Mileposts'!$F$18,H793&lt;='Intersection Mileposts'!$G$18),"Y",IF(AND(H793&gt;='Intersection Mileposts'!$F$19,H793&lt;='Intersection Mileposts'!$G$19),"Y",IF(AND(H793&gt;='Intersection Mileposts'!$F$20,H793&lt;='Intersection Mileposts'!$G$20),"Y",IF(AND(H793&gt;='Intersection Mileposts'!$F$21,H793&lt;='Intersection Mileposts'!$G$21),"Y",IF(AND(H793&gt;='Intersection Mileposts'!$F$22,H793&lt;='Intersection Mileposts'!$G$22),"Y",IF(AND(H793&gt;='Intersection Mileposts'!$F$23,H793&lt;='Intersection Mileposts'!$G$23),"Y",IF(AND(H793&gt;='Intersection Mileposts'!$F$24,H793&lt;='Intersection Mileposts'!$G$24),"Y",IF(AND(H793&gt;='Intersection Mileposts'!$F$25,H793&lt;='Intersection Mileposts'!$G$25),"Y",IF(AND(H793&gt;='Intersection Mileposts'!$F$26,H793&lt;='Intersection Mileposts'!$G$26),"Y",IF(AND(H793&gt;='Intersection Mileposts'!$F$27,H793&lt;='Intersection Mileposts'!$G$27),"Y",IF(AND(H793&gt;='Intersection Mileposts'!$F$28,H793&lt;='Intersection Mileposts'!$G$28),"Y",IF(AND(H793&gt;='Intersection Mileposts'!$F$29,H793&lt;='Intersection Mileposts'!$G$29),"Y", IF(AND(H793&gt;='Intersection Mileposts'!$F$30,H793&lt;='Intersection Mileposts'!$G$30),"Y",IF(AND(H793&gt;='Intersection Mileposts'!$F$31,H793&lt;='Intersection Mileposts'!$G$31),"Y",IF(AND(H793&gt;='Intersection Mileposts'!$F$32,H793&lt;='Intersection Mileposts'!$G$32),"Y",IF(AND(H793&gt;='Intersection Mileposts'!$F$33,H793&lt;='Intersection Mileposts'!$G$33),"Y",IF(AND(H793&gt;='Intersection Mileposts'!$F$34,H793&lt;='Intersection Mileposts'!$G$34),"Y",IF(AND(H793&gt;='Intersection Mileposts'!$F$35,H793&lt;='Intersection Mileposts'!$G$35),"Y",IF(AND(H793&gt;='Intersection Mileposts'!$F$36,H793&lt;='Intersection Mileposts'!$G$36),"Y",IF(AND(H793&gt;='Intersection Mileposts'!$F$37,H793&lt;='Intersection Mileposts'!$G$37),"Y",IF(AND(H793&gt;='Intersection Mileposts'!$F$38,H793&lt;='Intersection Mileposts'!$G$38),"Y",IF(AND(H793&gt;='Intersection Mileposts'!$F$39,H793&lt;='Intersection Mileposts'!$G$39),"Y","N"))))))))))))))))))))))))))))))))))))</f>
        <v/>
      </c>
    </row>
    <row r="794" spans="1:46" x14ac:dyDescent="0.3">
      <c r="A794" s="279"/>
      <c r="B794" s="261"/>
      <c r="C794" s="262"/>
      <c r="D794" s="262"/>
      <c r="E794" s="262"/>
      <c r="F794" s="262"/>
      <c r="G794" s="284"/>
      <c r="H794" s="286"/>
      <c r="I794" s="279"/>
      <c r="J794" s="260"/>
      <c r="K794" s="260"/>
      <c r="L794" s="280"/>
      <c r="M794" s="275"/>
      <c r="N794" s="263"/>
      <c r="P794" s="264" t="str">
        <f>IF(R794 = "", "", COUNT($R$4:R794))</f>
        <v/>
      </c>
      <c r="Q794" s="264" t="str">
        <f t="shared" si="101"/>
        <v/>
      </c>
      <c r="R794" s="265" t="str">
        <f t="shared" si="102"/>
        <v/>
      </c>
      <c r="S794" s="266" t="str">
        <f t="shared" si="107"/>
        <v/>
      </c>
      <c r="T794" s="267" t="str">
        <f t="shared" si="103"/>
        <v/>
      </c>
      <c r="U794" s="268" t="str">
        <f t="shared" si="108"/>
        <v/>
      </c>
      <c r="V794" s="269" t="str">
        <f t="shared" si="104"/>
        <v/>
      </c>
      <c r="W794" s="5"/>
      <c r="AR794" s="2" t="str">
        <f t="shared" si="106"/>
        <v/>
      </c>
      <c r="AS794" s="2" t="str">
        <f t="shared" si="105"/>
        <v/>
      </c>
      <c r="AT794" s="2" t="str">
        <f>IF(AR794="","",IF(AND(H794&gt;='Intersection Mileposts'!$F$5,H794&lt;='Intersection Mileposts'!$G$5),"Y",IF(AND(H794&gt;='Intersection Mileposts'!$F$6,H794&lt;='Intersection Mileposts'!$G$6),"Y",IF(AND(H794&gt;='Intersection Mileposts'!$F$7,H794&lt;='Intersection Mileposts'!$G$7),"Y",IF(AND(H794&gt;='Intersection Mileposts'!$F$8,H794&lt;='Intersection Mileposts'!$G$8),"Y",IF(AND(H794&gt;='Intersection Mileposts'!$F$9,H794&lt;='Intersection Mileposts'!$G$9),"Y",IF(AND(H794&gt;='Intersection Mileposts'!$F$10,H794&lt;='Intersection Mileposts'!$G$10),"Y",IF(AND(H794&gt;='Intersection Mileposts'!$F$11,H794&lt;='Intersection Mileposts'!$G$11),"Y",IF(AND(H794&gt;='Intersection Mileposts'!$F$12,H794&lt;='Intersection Mileposts'!$G$12),"Y",IF(AND(H794&gt;='Intersection Mileposts'!$F$13,H794&lt;='Intersection Mileposts'!$G$13),"Y",IF(AND(H794&gt;='Intersection Mileposts'!$F$14,H794&lt;='Intersection Mileposts'!$G$14),"Y",IF(AND(H794&gt;='Intersection Mileposts'!$F$15,H794&lt;='Intersection Mileposts'!$G$15),"Y",IF(AND(H794&gt;='Intersection Mileposts'!$F$16,H794&lt;='Intersection Mileposts'!$G$16),"Y",IF(AND(H794&gt;='Intersection Mileposts'!$F$17,H794&lt;='Intersection Mileposts'!$G$17),"Y",IF(AND(H794&gt;='Intersection Mileposts'!$F$18,H794&lt;='Intersection Mileposts'!$G$18),"Y",IF(AND(H794&gt;='Intersection Mileposts'!$F$19,H794&lt;='Intersection Mileposts'!$G$19),"Y",IF(AND(H794&gt;='Intersection Mileposts'!$F$20,H794&lt;='Intersection Mileposts'!$G$20),"Y",IF(AND(H794&gt;='Intersection Mileposts'!$F$21,H794&lt;='Intersection Mileposts'!$G$21),"Y",IF(AND(H794&gt;='Intersection Mileposts'!$F$22,H794&lt;='Intersection Mileposts'!$G$22),"Y",IF(AND(H794&gt;='Intersection Mileposts'!$F$23,H794&lt;='Intersection Mileposts'!$G$23),"Y",IF(AND(H794&gt;='Intersection Mileposts'!$F$24,H794&lt;='Intersection Mileposts'!$G$24),"Y",IF(AND(H794&gt;='Intersection Mileposts'!$F$25,H794&lt;='Intersection Mileposts'!$G$25),"Y",IF(AND(H794&gt;='Intersection Mileposts'!$F$26,H794&lt;='Intersection Mileposts'!$G$26),"Y",IF(AND(H794&gt;='Intersection Mileposts'!$F$27,H794&lt;='Intersection Mileposts'!$G$27),"Y",IF(AND(H794&gt;='Intersection Mileposts'!$F$28,H794&lt;='Intersection Mileposts'!$G$28),"Y",IF(AND(H794&gt;='Intersection Mileposts'!$F$29,H794&lt;='Intersection Mileposts'!$G$29),"Y", IF(AND(H794&gt;='Intersection Mileposts'!$F$30,H794&lt;='Intersection Mileposts'!$G$30),"Y",IF(AND(H794&gt;='Intersection Mileposts'!$F$31,H794&lt;='Intersection Mileposts'!$G$31),"Y",IF(AND(H794&gt;='Intersection Mileposts'!$F$32,H794&lt;='Intersection Mileposts'!$G$32),"Y",IF(AND(H794&gt;='Intersection Mileposts'!$F$33,H794&lt;='Intersection Mileposts'!$G$33),"Y",IF(AND(H794&gt;='Intersection Mileposts'!$F$34,H794&lt;='Intersection Mileposts'!$G$34),"Y",IF(AND(H794&gt;='Intersection Mileposts'!$F$35,H794&lt;='Intersection Mileposts'!$G$35),"Y",IF(AND(H794&gt;='Intersection Mileposts'!$F$36,H794&lt;='Intersection Mileposts'!$G$36),"Y",IF(AND(H794&gt;='Intersection Mileposts'!$F$37,H794&lt;='Intersection Mileposts'!$G$37),"Y",IF(AND(H794&gt;='Intersection Mileposts'!$F$38,H794&lt;='Intersection Mileposts'!$G$38),"Y",IF(AND(H794&gt;='Intersection Mileposts'!$F$39,H794&lt;='Intersection Mileposts'!$G$39),"Y","N"))))))))))))))))))))))))))))))))))))</f>
        <v/>
      </c>
    </row>
    <row r="795" spans="1:46" x14ac:dyDescent="0.3">
      <c r="A795" s="279"/>
      <c r="B795" s="261"/>
      <c r="C795" s="262"/>
      <c r="D795" s="262"/>
      <c r="E795" s="262"/>
      <c r="F795" s="262"/>
      <c r="G795" s="284"/>
      <c r="H795" s="286"/>
      <c r="I795" s="279"/>
      <c r="J795" s="260"/>
      <c r="K795" s="260"/>
      <c r="L795" s="280"/>
      <c r="M795" s="275"/>
      <c r="N795" s="263"/>
      <c r="P795" s="264" t="str">
        <f>IF(R795 = "", "", COUNT($R$4:R795))</f>
        <v/>
      </c>
      <c r="Q795" s="264" t="str">
        <f t="shared" si="101"/>
        <v/>
      </c>
      <c r="R795" s="265" t="str">
        <f t="shared" si="102"/>
        <v/>
      </c>
      <c r="S795" s="266" t="str">
        <f t="shared" si="107"/>
        <v/>
      </c>
      <c r="T795" s="267" t="str">
        <f t="shared" si="103"/>
        <v/>
      </c>
      <c r="U795" s="268" t="str">
        <f t="shared" si="108"/>
        <v/>
      </c>
      <c r="V795" s="269" t="str">
        <f t="shared" si="104"/>
        <v/>
      </c>
      <c r="W795" s="5"/>
      <c r="AR795" s="2" t="str">
        <f t="shared" si="106"/>
        <v/>
      </c>
      <c r="AS795" s="2" t="str">
        <f t="shared" si="105"/>
        <v/>
      </c>
      <c r="AT795" s="2" t="str">
        <f>IF(AR795="","",IF(AND(H795&gt;='Intersection Mileposts'!$F$5,H795&lt;='Intersection Mileposts'!$G$5),"Y",IF(AND(H795&gt;='Intersection Mileposts'!$F$6,H795&lt;='Intersection Mileposts'!$G$6),"Y",IF(AND(H795&gt;='Intersection Mileposts'!$F$7,H795&lt;='Intersection Mileposts'!$G$7),"Y",IF(AND(H795&gt;='Intersection Mileposts'!$F$8,H795&lt;='Intersection Mileposts'!$G$8),"Y",IF(AND(H795&gt;='Intersection Mileposts'!$F$9,H795&lt;='Intersection Mileposts'!$G$9),"Y",IF(AND(H795&gt;='Intersection Mileposts'!$F$10,H795&lt;='Intersection Mileposts'!$G$10),"Y",IF(AND(H795&gt;='Intersection Mileposts'!$F$11,H795&lt;='Intersection Mileposts'!$G$11),"Y",IF(AND(H795&gt;='Intersection Mileposts'!$F$12,H795&lt;='Intersection Mileposts'!$G$12),"Y",IF(AND(H795&gt;='Intersection Mileposts'!$F$13,H795&lt;='Intersection Mileposts'!$G$13),"Y",IF(AND(H795&gt;='Intersection Mileposts'!$F$14,H795&lt;='Intersection Mileposts'!$G$14),"Y",IF(AND(H795&gt;='Intersection Mileposts'!$F$15,H795&lt;='Intersection Mileposts'!$G$15),"Y",IF(AND(H795&gt;='Intersection Mileposts'!$F$16,H795&lt;='Intersection Mileposts'!$G$16),"Y",IF(AND(H795&gt;='Intersection Mileposts'!$F$17,H795&lt;='Intersection Mileposts'!$G$17),"Y",IF(AND(H795&gt;='Intersection Mileposts'!$F$18,H795&lt;='Intersection Mileposts'!$G$18),"Y",IF(AND(H795&gt;='Intersection Mileposts'!$F$19,H795&lt;='Intersection Mileposts'!$G$19),"Y",IF(AND(H795&gt;='Intersection Mileposts'!$F$20,H795&lt;='Intersection Mileposts'!$G$20),"Y",IF(AND(H795&gt;='Intersection Mileposts'!$F$21,H795&lt;='Intersection Mileposts'!$G$21),"Y",IF(AND(H795&gt;='Intersection Mileposts'!$F$22,H795&lt;='Intersection Mileposts'!$G$22),"Y",IF(AND(H795&gt;='Intersection Mileposts'!$F$23,H795&lt;='Intersection Mileposts'!$G$23),"Y",IF(AND(H795&gt;='Intersection Mileposts'!$F$24,H795&lt;='Intersection Mileposts'!$G$24),"Y",IF(AND(H795&gt;='Intersection Mileposts'!$F$25,H795&lt;='Intersection Mileposts'!$G$25),"Y",IF(AND(H795&gt;='Intersection Mileposts'!$F$26,H795&lt;='Intersection Mileposts'!$G$26),"Y",IF(AND(H795&gt;='Intersection Mileposts'!$F$27,H795&lt;='Intersection Mileposts'!$G$27),"Y",IF(AND(H795&gt;='Intersection Mileposts'!$F$28,H795&lt;='Intersection Mileposts'!$G$28),"Y",IF(AND(H795&gt;='Intersection Mileposts'!$F$29,H795&lt;='Intersection Mileposts'!$G$29),"Y", IF(AND(H795&gt;='Intersection Mileposts'!$F$30,H795&lt;='Intersection Mileposts'!$G$30),"Y",IF(AND(H795&gt;='Intersection Mileposts'!$F$31,H795&lt;='Intersection Mileposts'!$G$31),"Y",IF(AND(H795&gt;='Intersection Mileposts'!$F$32,H795&lt;='Intersection Mileposts'!$G$32),"Y",IF(AND(H795&gt;='Intersection Mileposts'!$F$33,H795&lt;='Intersection Mileposts'!$G$33),"Y",IF(AND(H795&gt;='Intersection Mileposts'!$F$34,H795&lt;='Intersection Mileposts'!$G$34),"Y",IF(AND(H795&gt;='Intersection Mileposts'!$F$35,H795&lt;='Intersection Mileposts'!$G$35),"Y",IF(AND(H795&gt;='Intersection Mileposts'!$F$36,H795&lt;='Intersection Mileposts'!$G$36),"Y",IF(AND(H795&gt;='Intersection Mileposts'!$F$37,H795&lt;='Intersection Mileposts'!$G$37),"Y",IF(AND(H795&gt;='Intersection Mileposts'!$F$38,H795&lt;='Intersection Mileposts'!$G$38),"Y",IF(AND(H795&gt;='Intersection Mileposts'!$F$39,H795&lt;='Intersection Mileposts'!$G$39),"Y","N"))))))))))))))))))))))))))))))))))))</f>
        <v/>
      </c>
    </row>
    <row r="796" spans="1:46" x14ac:dyDescent="0.3">
      <c r="A796" s="279"/>
      <c r="B796" s="261"/>
      <c r="C796" s="262"/>
      <c r="D796" s="262"/>
      <c r="E796" s="262"/>
      <c r="F796" s="262"/>
      <c r="G796" s="284"/>
      <c r="H796" s="286"/>
      <c r="I796" s="279"/>
      <c r="J796" s="260"/>
      <c r="K796" s="260"/>
      <c r="L796" s="280"/>
      <c r="M796" s="275"/>
      <c r="N796" s="263"/>
      <c r="P796" s="264" t="str">
        <f>IF(R796 = "", "", COUNT($R$4:R796))</f>
        <v/>
      </c>
      <c r="Q796" s="264" t="str">
        <f t="shared" si="101"/>
        <v/>
      </c>
      <c r="R796" s="265" t="str">
        <f t="shared" si="102"/>
        <v/>
      </c>
      <c r="S796" s="266" t="str">
        <f t="shared" si="107"/>
        <v/>
      </c>
      <c r="T796" s="267" t="str">
        <f t="shared" si="103"/>
        <v/>
      </c>
      <c r="U796" s="268" t="str">
        <f t="shared" si="108"/>
        <v/>
      </c>
      <c r="V796" s="269" t="str">
        <f t="shared" si="104"/>
        <v/>
      </c>
      <c r="W796" s="5"/>
      <c r="AR796" s="2" t="str">
        <f t="shared" si="106"/>
        <v/>
      </c>
      <c r="AS796" s="2" t="str">
        <f t="shared" si="105"/>
        <v/>
      </c>
      <c r="AT796" s="2" t="str">
        <f>IF(AR796="","",IF(AND(H796&gt;='Intersection Mileposts'!$F$5,H796&lt;='Intersection Mileposts'!$G$5),"Y",IF(AND(H796&gt;='Intersection Mileposts'!$F$6,H796&lt;='Intersection Mileposts'!$G$6),"Y",IF(AND(H796&gt;='Intersection Mileposts'!$F$7,H796&lt;='Intersection Mileposts'!$G$7),"Y",IF(AND(H796&gt;='Intersection Mileposts'!$F$8,H796&lt;='Intersection Mileposts'!$G$8),"Y",IF(AND(H796&gt;='Intersection Mileposts'!$F$9,H796&lt;='Intersection Mileposts'!$G$9),"Y",IF(AND(H796&gt;='Intersection Mileposts'!$F$10,H796&lt;='Intersection Mileposts'!$G$10),"Y",IF(AND(H796&gt;='Intersection Mileposts'!$F$11,H796&lt;='Intersection Mileposts'!$G$11),"Y",IF(AND(H796&gt;='Intersection Mileposts'!$F$12,H796&lt;='Intersection Mileposts'!$G$12),"Y",IF(AND(H796&gt;='Intersection Mileposts'!$F$13,H796&lt;='Intersection Mileposts'!$G$13),"Y",IF(AND(H796&gt;='Intersection Mileposts'!$F$14,H796&lt;='Intersection Mileposts'!$G$14),"Y",IF(AND(H796&gt;='Intersection Mileposts'!$F$15,H796&lt;='Intersection Mileposts'!$G$15),"Y",IF(AND(H796&gt;='Intersection Mileposts'!$F$16,H796&lt;='Intersection Mileposts'!$G$16),"Y",IF(AND(H796&gt;='Intersection Mileposts'!$F$17,H796&lt;='Intersection Mileposts'!$G$17),"Y",IF(AND(H796&gt;='Intersection Mileposts'!$F$18,H796&lt;='Intersection Mileposts'!$G$18),"Y",IF(AND(H796&gt;='Intersection Mileposts'!$F$19,H796&lt;='Intersection Mileposts'!$G$19),"Y",IF(AND(H796&gt;='Intersection Mileposts'!$F$20,H796&lt;='Intersection Mileposts'!$G$20),"Y",IF(AND(H796&gt;='Intersection Mileposts'!$F$21,H796&lt;='Intersection Mileposts'!$G$21),"Y",IF(AND(H796&gt;='Intersection Mileposts'!$F$22,H796&lt;='Intersection Mileposts'!$G$22),"Y",IF(AND(H796&gt;='Intersection Mileposts'!$F$23,H796&lt;='Intersection Mileposts'!$G$23),"Y",IF(AND(H796&gt;='Intersection Mileposts'!$F$24,H796&lt;='Intersection Mileposts'!$G$24),"Y",IF(AND(H796&gt;='Intersection Mileposts'!$F$25,H796&lt;='Intersection Mileposts'!$G$25),"Y",IF(AND(H796&gt;='Intersection Mileposts'!$F$26,H796&lt;='Intersection Mileposts'!$G$26),"Y",IF(AND(H796&gt;='Intersection Mileposts'!$F$27,H796&lt;='Intersection Mileposts'!$G$27),"Y",IF(AND(H796&gt;='Intersection Mileposts'!$F$28,H796&lt;='Intersection Mileposts'!$G$28),"Y",IF(AND(H796&gt;='Intersection Mileposts'!$F$29,H796&lt;='Intersection Mileposts'!$G$29),"Y", IF(AND(H796&gt;='Intersection Mileposts'!$F$30,H796&lt;='Intersection Mileposts'!$G$30),"Y",IF(AND(H796&gt;='Intersection Mileposts'!$F$31,H796&lt;='Intersection Mileposts'!$G$31),"Y",IF(AND(H796&gt;='Intersection Mileposts'!$F$32,H796&lt;='Intersection Mileposts'!$G$32),"Y",IF(AND(H796&gt;='Intersection Mileposts'!$F$33,H796&lt;='Intersection Mileposts'!$G$33),"Y",IF(AND(H796&gt;='Intersection Mileposts'!$F$34,H796&lt;='Intersection Mileposts'!$G$34),"Y",IF(AND(H796&gt;='Intersection Mileposts'!$F$35,H796&lt;='Intersection Mileposts'!$G$35),"Y",IF(AND(H796&gt;='Intersection Mileposts'!$F$36,H796&lt;='Intersection Mileposts'!$G$36),"Y",IF(AND(H796&gt;='Intersection Mileposts'!$F$37,H796&lt;='Intersection Mileposts'!$G$37),"Y",IF(AND(H796&gt;='Intersection Mileposts'!$F$38,H796&lt;='Intersection Mileposts'!$G$38),"Y",IF(AND(H796&gt;='Intersection Mileposts'!$F$39,H796&lt;='Intersection Mileposts'!$G$39),"Y","N"))))))))))))))))))))))))))))))))))))</f>
        <v/>
      </c>
    </row>
    <row r="797" spans="1:46" x14ac:dyDescent="0.3">
      <c r="A797" s="279"/>
      <c r="B797" s="261"/>
      <c r="C797" s="262"/>
      <c r="D797" s="262"/>
      <c r="E797" s="262"/>
      <c r="F797" s="262"/>
      <c r="G797" s="284"/>
      <c r="H797" s="286"/>
      <c r="I797" s="279"/>
      <c r="J797" s="260"/>
      <c r="K797" s="260"/>
      <c r="L797" s="280"/>
      <c r="M797" s="275"/>
      <c r="N797" s="263"/>
      <c r="P797" s="264" t="str">
        <f>IF(R797 = "", "", COUNT($R$4:R797))</f>
        <v/>
      </c>
      <c r="Q797" s="264" t="str">
        <f t="shared" si="101"/>
        <v/>
      </c>
      <c r="R797" s="265" t="str">
        <f t="shared" si="102"/>
        <v/>
      </c>
      <c r="S797" s="266" t="str">
        <f t="shared" si="107"/>
        <v/>
      </c>
      <c r="T797" s="267" t="str">
        <f t="shared" si="103"/>
        <v/>
      </c>
      <c r="U797" s="268" t="str">
        <f t="shared" si="108"/>
        <v/>
      </c>
      <c r="V797" s="269" t="str">
        <f t="shared" si="104"/>
        <v/>
      </c>
      <c r="W797" s="5"/>
      <c r="AR797" s="2" t="str">
        <f t="shared" si="106"/>
        <v/>
      </c>
      <c r="AS797" s="2" t="str">
        <f t="shared" si="105"/>
        <v/>
      </c>
      <c r="AT797" s="2" t="str">
        <f>IF(AR797="","",IF(AND(H797&gt;='Intersection Mileposts'!$F$5,H797&lt;='Intersection Mileposts'!$G$5),"Y",IF(AND(H797&gt;='Intersection Mileposts'!$F$6,H797&lt;='Intersection Mileposts'!$G$6),"Y",IF(AND(H797&gt;='Intersection Mileposts'!$F$7,H797&lt;='Intersection Mileposts'!$G$7),"Y",IF(AND(H797&gt;='Intersection Mileposts'!$F$8,H797&lt;='Intersection Mileposts'!$G$8),"Y",IF(AND(H797&gt;='Intersection Mileposts'!$F$9,H797&lt;='Intersection Mileposts'!$G$9),"Y",IF(AND(H797&gt;='Intersection Mileposts'!$F$10,H797&lt;='Intersection Mileposts'!$G$10),"Y",IF(AND(H797&gt;='Intersection Mileposts'!$F$11,H797&lt;='Intersection Mileposts'!$G$11),"Y",IF(AND(H797&gt;='Intersection Mileposts'!$F$12,H797&lt;='Intersection Mileposts'!$G$12),"Y",IF(AND(H797&gt;='Intersection Mileposts'!$F$13,H797&lt;='Intersection Mileposts'!$G$13),"Y",IF(AND(H797&gt;='Intersection Mileposts'!$F$14,H797&lt;='Intersection Mileposts'!$G$14),"Y",IF(AND(H797&gt;='Intersection Mileposts'!$F$15,H797&lt;='Intersection Mileposts'!$G$15),"Y",IF(AND(H797&gt;='Intersection Mileposts'!$F$16,H797&lt;='Intersection Mileposts'!$G$16),"Y",IF(AND(H797&gt;='Intersection Mileposts'!$F$17,H797&lt;='Intersection Mileposts'!$G$17),"Y",IF(AND(H797&gt;='Intersection Mileposts'!$F$18,H797&lt;='Intersection Mileposts'!$G$18),"Y",IF(AND(H797&gt;='Intersection Mileposts'!$F$19,H797&lt;='Intersection Mileposts'!$G$19),"Y",IF(AND(H797&gt;='Intersection Mileposts'!$F$20,H797&lt;='Intersection Mileposts'!$G$20),"Y",IF(AND(H797&gt;='Intersection Mileposts'!$F$21,H797&lt;='Intersection Mileposts'!$G$21),"Y",IF(AND(H797&gt;='Intersection Mileposts'!$F$22,H797&lt;='Intersection Mileposts'!$G$22),"Y",IF(AND(H797&gt;='Intersection Mileposts'!$F$23,H797&lt;='Intersection Mileposts'!$G$23),"Y",IF(AND(H797&gt;='Intersection Mileposts'!$F$24,H797&lt;='Intersection Mileposts'!$G$24),"Y",IF(AND(H797&gt;='Intersection Mileposts'!$F$25,H797&lt;='Intersection Mileposts'!$G$25),"Y",IF(AND(H797&gt;='Intersection Mileposts'!$F$26,H797&lt;='Intersection Mileposts'!$G$26),"Y",IF(AND(H797&gt;='Intersection Mileposts'!$F$27,H797&lt;='Intersection Mileposts'!$G$27),"Y",IF(AND(H797&gt;='Intersection Mileposts'!$F$28,H797&lt;='Intersection Mileposts'!$G$28),"Y",IF(AND(H797&gt;='Intersection Mileposts'!$F$29,H797&lt;='Intersection Mileposts'!$G$29),"Y", IF(AND(H797&gt;='Intersection Mileposts'!$F$30,H797&lt;='Intersection Mileposts'!$G$30),"Y",IF(AND(H797&gt;='Intersection Mileposts'!$F$31,H797&lt;='Intersection Mileposts'!$G$31),"Y",IF(AND(H797&gt;='Intersection Mileposts'!$F$32,H797&lt;='Intersection Mileposts'!$G$32),"Y",IF(AND(H797&gt;='Intersection Mileposts'!$F$33,H797&lt;='Intersection Mileposts'!$G$33),"Y",IF(AND(H797&gt;='Intersection Mileposts'!$F$34,H797&lt;='Intersection Mileposts'!$G$34),"Y",IF(AND(H797&gt;='Intersection Mileposts'!$F$35,H797&lt;='Intersection Mileposts'!$G$35),"Y",IF(AND(H797&gt;='Intersection Mileposts'!$F$36,H797&lt;='Intersection Mileposts'!$G$36),"Y",IF(AND(H797&gt;='Intersection Mileposts'!$F$37,H797&lt;='Intersection Mileposts'!$G$37),"Y",IF(AND(H797&gt;='Intersection Mileposts'!$F$38,H797&lt;='Intersection Mileposts'!$G$38),"Y",IF(AND(H797&gt;='Intersection Mileposts'!$F$39,H797&lt;='Intersection Mileposts'!$G$39),"Y","N"))))))))))))))))))))))))))))))))))))</f>
        <v/>
      </c>
    </row>
    <row r="798" spans="1:46" x14ac:dyDescent="0.3">
      <c r="A798" s="279"/>
      <c r="B798" s="261"/>
      <c r="C798" s="262"/>
      <c r="D798" s="262"/>
      <c r="E798" s="262"/>
      <c r="F798" s="262"/>
      <c r="G798" s="284"/>
      <c r="H798" s="286"/>
      <c r="I798" s="279"/>
      <c r="J798" s="260"/>
      <c r="K798" s="260"/>
      <c r="L798" s="280"/>
      <c r="M798" s="275"/>
      <c r="N798" s="263"/>
      <c r="P798" s="264" t="str">
        <f>IF(R798 = "", "", COUNT($R$4:R798))</f>
        <v/>
      </c>
      <c r="Q798" s="264" t="str">
        <f t="shared" si="101"/>
        <v/>
      </c>
      <c r="R798" s="265" t="str">
        <f t="shared" si="102"/>
        <v/>
      </c>
      <c r="S798" s="266" t="str">
        <f t="shared" si="107"/>
        <v/>
      </c>
      <c r="T798" s="267" t="str">
        <f t="shared" si="103"/>
        <v/>
      </c>
      <c r="U798" s="268" t="str">
        <f t="shared" si="108"/>
        <v/>
      </c>
      <c r="V798" s="269" t="str">
        <f t="shared" si="104"/>
        <v/>
      </c>
      <c r="W798" s="5"/>
      <c r="AR798" s="2" t="str">
        <f t="shared" si="106"/>
        <v/>
      </c>
      <c r="AS798" s="2" t="str">
        <f t="shared" si="105"/>
        <v/>
      </c>
      <c r="AT798" s="2" t="str">
        <f>IF(AR798="","",IF(AND(H798&gt;='Intersection Mileposts'!$F$5,H798&lt;='Intersection Mileposts'!$G$5),"Y",IF(AND(H798&gt;='Intersection Mileposts'!$F$6,H798&lt;='Intersection Mileposts'!$G$6),"Y",IF(AND(H798&gt;='Intersection Mileposts'!$F$7,H798&lt;='Intersection Mileposts'!$G$7),"Y",IF(AND(H798&gt;='Intersection Mileposts'!$F$8,H798&lt;='Intersection Mileposts'!$G$8),"Y",IF(AND(H798&gt;='Intersection Mileposts'!$F$9,H798&lt;='Intersection Mileposts'!$G$9),"Y",IF(AND(H798&gt;='Intersection Mileposts'!$F$10,H798&lt;='Intersection Mileposts'!$G$10),"Y",IF(AND(H798&gt;='Intersection Mileposts'!$F$11,H798&lt;='Intersection Mileposts'!$G$11),"Y",IF(AND(H798&gt;='Intersection Mileposts'!$F$12,H798&lt;='Intersection Mileposts'!$G$12),"Y",IF(AND(H798&gt;='Intersection Mileposts'!$F$13,H798&lt;='Intersection Mileposts'!$G$13),"Y",IF(AND(H798&gt;='Intersection Mileposts'!$F$14,H798&lt;='Intersection Mileposts'!$G$14),"Y",IF(AND(H798&gt;='Intersection Mileposts'!$F$15,H798&lt;='Intersection Mileposts'!$G$15),"Y",IF(AND(H798&gt;='Intersection Mileposts'!$F$16,H798&lt;='Intersection Mileposts'!$G$16),"Y",IF(AND(H798&gt;='Intersection Mileposts'!$F$17,H798&lt;='Intersection Mileposts'!$G$17),"Y",IF(AND(H798&gt;='Intersection Mileposts'!$F$18,H798&lt;='Intersection Mileposts'!$G$18),"Y",IF(AND(H798&gt;='Intersection Mileposts'!$F$19,H798&lt;='Intersection Mileposts'!$G$19),"Y",IF(AND(H798&gt;='Intersection Mileposts'!$F$20,H798&lt;='Intersection Mileposts'!$G$20),"Y",IF(AND(H798&gt;='Intersection Mileposts'!$F$21,H798&lt;='Intersection Mileposts'!$G$21),"Y",IF(AND(H798&gt;='Intersection Mileposts'!$F$22,H798&lt;='Intersection Mileposts'!$G$22),"Y",IF(AND(H798&gt;='Intersection Mileposts'!$F$23,H798&lt;='Intersection Mileposts'!$G$23),"Y",IF(AND(H798&gt;='Intersection Mileposts'!$F$24,H798&lt;='Intersection Mileposts'!$G$24),"Y",IF(AND(H798&gt;='Intersection Mileposts'!$F$25,H798&lt;='Intersection Mileposts'!$G$25),"Y",IF(AND(H798&gt;='Intersection Mileposts'!$F$26,H798&lt;='Intersection Mileposts'!$G$26),"Y",IF(AND(H798&gt;='Intersection Mileposts'!$F$27,H798&lt;='Intersection Mileposts'!$G$27),"Y",IF(AND(H798&gt;='Intersection Mileposts'!$F$28,H798&lt;='Intersection Mileposts'!$G$28),"Y",IF(AND(H798&gt;='Intersection Mileposts'!$F$29,H798&lt;='Intersection Mileposts'!$G$29),"Y", IF(AND(H798&gt;='Intersection Mileposts'!$F$30,H798&lt;='Intersection Mileposts'!$G$30),"Y",IF(AND(H798&gt;='Intersection Mileposts'!$F$31,H798&lt;='Intersection Mileposts'!$G$31),"Y",IF(AND(H798&gt;='Intersection Mileposts'!$F$32,H798&lt;='Intersection Mileposts'!$G$32),"Y",IF(AND(H798&gt;='Intersection Mileposts'!$F$33,H798&lt;='Intersection Mileposts'!$G$33),"Y",IF(AND(H798&gt;='Intersection Mileposts'!$F$34,H798&lt;='Intersection Mileposts'!$G$34),"Y",IF(AND(H798&gt;='Intersection Mileposts'!$F$35,H798&lt;='Intersection Mileposts'!$G$35),"Y",IF(AND(H798&gt;='Intersection Mileposts'!$F$36,H798&lt;='Intersection Mileposts'!$G$36),"Y",IF(AND(H798&gt;='Intersection Mileposts'!$F$37,H798&lt;='Intersection Mileposts'!$G$37),"Y",IF(AND(H798&gt;='Intersection Mileposts'!$F$38,H798&lt;='Intersection Mileposts'!$G$38),"Y",IF(AND(H798&gt;='Intersection Mileposts'!$F$39,H798&lt;='Intersection Mileposts'!$G$39),"Y","N"))))))))))))))))))))))))))))))))))))</f>
        <v/>
      </c>
    </row>
    <row r="799" spans="1:46" x14ac:dyDescent="0.3">
      <c r="A799" s="279"/>
      <c r="B799" s="261"/>
      <c r="C799" s="262"/>
      <c r="D799" s="262"/>
      <c r="E799" s="262"/>
      <c r="F799" s="262"/>
      <c r="G799" s="284"/>
      <c r="H799" s="286"/>
      <c r="I799" s="279"/>
      <c r="J799" s="260"/>
      <c r="K799" s="260"/>
      <c r="L799" s="280"/>
      <c r="M799" s="275"/>
      <c r="N799" s="263"/>
      <c r="P799" s="264" t="str">
        <f>IF(R799 = "", "", COUNT($R$4:R799))</f>
        <v/>
      </c>
      <c r="Q799" s="264" t="str">
        <f t="shared" si="101"/>
        <v/>
      </c>
      <c r="R799" s="265" t="str">
        <f t="shared" si="102"/>
        <v/>
      </c>
      <c r="S799" s="266" t="str">
        <f t="shared" si="107"/>
        <v/>
      </c>
      <c r="T799" s="267" t="str">
        <f t="shared" si="103"/>
        <v/>
      </c>
      <c r="U799" s="268" t="str">
        <f t="shared" si="108"/>
        <v/>
      </c>
      <c r="V799" s="269" t="str">
        <f t="shared" si="104"/>
        <v/>
      </c>
      <c r="W799" s="5"/>
      <c r="AR799" s="2" t="str">
        <f t="shared" si="106"/>
        <v/>
      </c>
      <c r="AS799" s="2" t="str">
        <f t="shared" si="105"/>
        <v/>
      </c>
      <c r="AT799" s="2" t="str">
        <f>IF(AR799="","",IF(AND(H799&gt;='Intersection Mileposts'!$F$5,H799&lt;='Intersection Mileposts'!$G$5),"Y",IF(AND(H799&gt;='Intersection Mileposts'!$F$6,H799&lt;='Intersection Mileposts'!$G$6),"Y",IF(AND(H799&gt;='Intersection Mileposts'!$F$7,H799&lt;='Intersection Mileposts'!$G$7),"Y",IF(AND(H799&gt;='Intersection Mileposts'!$F$8,H799&lt;='Intersection Mileposts'!$G$8),"Y",IF(AND(H799&gt;='Intersection Mileposts'!$F$9,H799&lt;='Intersection Mileposts'!$G$9),"Y",IF(AND(H799&gt;='Intersection Mileposts'!$F$10,H799&lt;='Intersection Mileposts'!$G$10),"Y",IF(AND(H799&gt;='Intersection Mileposts'!$F$11,H799&lt;='Intersection Mileposts'!$G$11),"Y",IF(AND(H799&gt;='Intersection Mileposts'!$F$12,H799&lt;='Intersection Mileposts'!$G$12),"Y",IF(AND(H799&gt;='Intersection Mileposts'!$F$13,H799&lt;='Intersection Mileposts'!$G$13),"Y",IF(AND(H799&gt;='Intersection Mileposts'!$F$14,H799&lt;='Intersection Mileposts'!$G$14),"Y",IF(AND(H799&gt;='Intersection Mileposts'!$F$15,H799&lt;='Intersection Mileposts'!$G$15),"Y",IF(AND(H799&gt;='Intersection Mileposts'!$F$16,H799&lt;='Intersection Mileposts'!$G$16),"Y",IF(AND(H799&gt;='Intersection Mileposts'!$F$17,H799&lt;='Intersection Mileposts'!$G$17),"Y",IF(AND(H799&gt;='Intersection Mileposts'!$F$18,H799&lt;='Intersection Mileposts'!$G$18),"Y",IF(AND(H799&gt;='Intersection Mileposts'!$F$19,H799&lt;='Intersection Mileposts'!$G$19),"Y",IF(AND(H799&gt;='Intersection Mileposts'!$F$20,H799&lt;='Intersection Mileposts'!$G$20),"Y",IF(AND(H799&gt;='Intersection Mileposts'!$F$21,H799&lt;='Intersection Mileposts'!$G$21),"Y",IF(AND(H799&gt;='Intersection Mileposts'!$F$22,H799&lt;='Intersection Mileposts'!$G$22),"Y",IF(AND(H799&gt;='Intersection Mileposts'!$F$23,H799&lt;='Intersection Mileposts'!$G$23),"Y",IF(AND(H799&gt;='Intersection Mileposts'!$F$24,H799&lt;='Intersection Mileposts'!$G$24),"Y",IF(AND(H799&gt;='Intersection Mileposts'!$F$25,H799&lt;='Intersection Mileposts'!$G$25),"Y",IF(AND(H799&gt;='Intersection Mileposts'!$F$26,H799&lt;='Intersection Mileposts'!$G$26),"Y",IF(AND(H799&gt;='Intersection Mileposts'!$F$27,H799&lt;='Intersection Mileposts'!$G$27),"Y",IF(AND(H799&gt;='Intersection Mileposts'!$F$28,H799&lt;='Intersection Mileposts'!$G$28),"Y",IF(AND(H799&gt;='Intersection Mileposts'!$F$29,H799&lt;='Intersection Mileposts'!$G$29),"Y", IF(AND(H799&gt;='Intersection Mileposts'!$F$30,H799&lt;='Intersection Mileposts'!$G$30),"Y",IF(AND(H799&gt;='Intersection Mileposts'!$F$31,H799&lt;='Intersection Mileposts'!$G$31),"Y",IF(AND(H799&gt;='Intersection Mileposts'!$F$32,H799&lt;='Intersection Mileposts'!$G$32),"Y",IF(AND(H799&gt;='Intersection Mileposts'!$F$33,H799&lt;='Intersection Mileposts'!$G$33),"Y",IF(AND(H799&gt;='Intersection Mileposts'!$F$34,H799&lt;='Intersection Mileposts'!$G$34),"Y",IF(AND(H799&gt;='Intersection Mileposts'!$F$35,H799&lt;='Intersection Mileposts'!$G$35),"Y",IF(AND(H799&gt;='Intersection Mileposts'!$F$36,H799&lt;='Intersection Mileposts'!$G$36),"Y",IF(AND(H799&gt;='Intersection Mileposts'!$F$37,H799&lt;='Intersection Mileposts'!$G$37),"Y",IF(AND(H799&gt;='Intersection Mileposts'!$F$38,H799&lt;='Intersection Mileposts'!$G$38),"Y",IF(AND(H799&gt;='Intersection Mileposts'!$F$39,H799&lt;='Intersection Mileposts'!$G$39),"Y","N"))))))))))))))))))))))))))))))))))))</f>
        <v/>
      </c>
    </row>
    <row r="800" spans="1:46" x14ac:dyDescent="0.3">
      <c r="A800" s="279"/>
      <c r="B800" s="261"/>
      <c r="C800" s="262"/>
      <c r="D800" s="262"/>
      <c r="E800" s="262"/>
      <c r="F800" s="262"/>
      <c r="G800" s="284"/>
      <c r="H800" s="286"/>
      <c r="I800" s="279"/>
      <c r="J800" s="260"/>
      <c r="K800" s="260"/>
      <c r="L800" s="280"/>
      <c r="M800" s="275"/>
      <c r="N800" s="263"/>
      <c r="P800" s="264" t="str">
        <f>IF(R800 = "", "", COUNT($R$4:R800))</f>
        <v/>
      </c>
      <c r="Q800" s="264" t="str">
        <f t="shared" si="101"/>
        <v/>
      </c>
      <c r="R800" s="265" t="str">
        <f t="shared" si="102"/>
        <v/>
      </c>
      <c r="S800" s="266" t="str">
        <f t="shared" si="107"/>
        <v/>
      </c>
      <c r="T800" s="267" t="str">
        <f t="shared" si="103"/>
        <v/>
      </c>
      <c r="U800" s="268" t="str">
        <f t="shared" si="108"/>
        <v/>
      </c>
      <c r="V800" s="269" t="str">
        <f t="shared" si="104"/>
        <v/>
      </c>
      <c r="W800" s="5"/>
      <c r="AR800" s="2" t="str">
        <f t="shared" si="106"/>
        <v/>
      </c>
      <c r="AS800" s="2" t="str">
        <f t="shared" si="105"/>
        <v/>
      </c>
      <c r="AT800" s="2" t="str">
        <f>IF(AR800="","",IF(AND(H800&gt;='Intersection Mileposts'!$F$5,H800&lt;='Intersection Mileposts'!$G$5),"Y",IF(AND(H800&gt;='Intersection Mileposts'!$F$6,H800&lt;='Intersection Mileposts'!$G$6),"Y",IF(AND(H800&gt;='Intersection Mileposts'!$F$7,H800&lt;='Intersection Mileposts'!$G$7),"Y",IF(AND(H800&gt;='Intersection Mileposts'!$F$8,H800&lt;='Intersection Mileposts'!$G$8),"Y",IF(AND(H800&gt;='Intersection Mileposts'!$F$9,H800&lt;='Intersection Mileposts'!$G$9),"Y",IF(AND(H800&gt;='Intersection Mileposts'!$F$10,H800&lt;='Intersection Mileposts'!$G$10),"Y",IF(AND(H800&gt;='Intersection Mileposts'!$F$11,H800&lt;='Intersection Mileposts'!$G$11),"Y",IF(AND(H800&gt;='Intersection Mileposts'!$F$12,H800&lt;='Intersection Mileposts'!$G$12),"Y",IF(AND(H800&gt;='Intersection Mileposts'!$F$13,H800&lt;='Intersection Mileposts'!$G$13),"Y",IF(AND(H800&gt;='Intersection Mileposts'!$F$14,H800&lt;='Intersection Mileposts'!$G$14),"Y",IF(AND(H800&gt;='Intersection Mileposts'!$F$15,H800&lt;='Intersection Mileposts'!$G$15),"Y",IF(AND(H800&gt;='Intersection Mileposts'!$F$16,H800&lt;='Intersection Mileposts'!$G$16),"Y",IF(AND(H800&gt;='Intersection Mileposts'!$F$17,H800&lt;='Intersection Mileposts'!$G$17),"Y",IF(AND(H800&gt;='Intersection Mileposts'!$F$18,H800&lt;='Intersection Mileposts'!$G$18),"Y",IF(AND(H800&gt;='Intersection Mileposts'!$F$19,H800&lt;='Intersection Mileposts'!$G$19),"Y",IF(AND(H800&gt;='Intersection Mileposts'!$F$20,H800&lt;='Intersection Mileposts'!$G$20),"Y",IF(AND(H800&gt;='Intersection Mileposts'!$F$21,H800&lt;='Intersection Mileposts'!$G$21),"Y",IF(AND(H800&gt;='Intersection Mileposts'!$F$22,H800&lt;='Intersection Mileposts'!$G$22),"Y",IF(AND(H800&gt;='Intersection Mileposts'!$F$23,H800&lt;='Intersection Mileposts'!$G$23),"Y",IF(AND(H800&gt;='Intersection Mileposts'!$F$24,H800&lt;='Intersection Mileposts'!$G$24),"Y",IF(AND(H800&gt;='Intersection Mileposts'!$F$25,H800&lt;='Intersection Mileposts'!$G$25),"Y",IF(AND(H800&gt;='Intersection Mileposts'!$F$26,H800&lt;='Intersection Mileposts'!$G$26),"Y",IF(AND(H800&gt;='Intersection Mileposts'!$F$27,H800&lt;='Intersection Mileposts'!$G$27),"Y",IF(AND(H800&gt;='Intersection Mileposts'!$F$28,H800&lt;='Intersection Mileposts'!$G$28),"Y",IF(AND(H800&gt;='Intersection Mileposts'!$F$29,H800&lt;='Intersection Mileposts'!$G$29),"Y", IF(AND(H800&gt;='Intersection Mileposts'!$F$30,H800&lt;='Intersection Mileposts'!$G$30),"Y",IF(AND(H800&gt;='Intersection Mileposts'!$F$31,H800&lt;='Intersection Mileposts'!$G$31),"Y",IF(AND(H800&gt;='Intersection Mileposts'!$F$32,H800&lt;='Intersection Mileposts'!$G$32),"Y",IF(AND(H800&gt;='Intersection Mileposts'!$F$33,H800&lt;='Intersection Mileposts'!$G$33),"Y",IF(AND(H800&gt;='Intersection Mileposts'!$F$34,H800&lt;='Intersection Mileposts'!$G$34),"Y",IF(AND(H800&gt;='Intersection Mileposts'!$F$35,H800&lt;='Intersection Mileposts'!$G$35),"Y",IF(AND(H800&gt;='Intersection Mileposts'!$F$36,H800&lt;='Intersection Mileposts'!$G$36),"Y",IF(AND(H800&gt;='Intersection Mileposts'!$F$37,H800&lt;='Intersection Mileposts'!$G$37),"Y",IF(AND(H800&gt;='Intersection Mileposts'!$F$38,H800&lt;='Intersection Mileposts'!$G$38),"Y",IF(AND(H800&gt;='Intersection Mileposts'!$F$39,H800&lt;='Intersection Mileposts'!$G$39),"Y","N"))))))))))))))))))))))))))))))))))))</f>
        <v/>
      </c>
    </row>
    <row r="801" spans="1:46" x14ac:dyDescent="0.3">
      <c r="A801" s="279"/>
      <c r="B801" s="261"/>
      <c r="C801" s="262"/>
      <c r="D801" s="262"/>
      <c r="E801" s="262"/>
      <c r="F801" s="262"/>
      <c r="G801" s="284"/>
      <c r="H801" s="286"/>
      <c r="I801" s="279"/>
      <c r="J801" s="260"/>
      <c r="K801" s="260"/>
      <c r="L801" s="280"/>
      <c r="M801" s="275"/>
      <c r="N801" s="263"/>
      <c r="P801" s="264" t="str">
        <f>IF(R801 = "", "", COUNT($R$4:R801))</f>
        <v/>
      </c>
      <c r="Q801" s="264" t="str">
        <f t="shared" si="101"/>
        <v/>
      </c>
      <c r="R801" s="265" t="str">
        <f t="shared" si="102"/>
        <v/>
      </c>
      <c r="S801" s="266" t="str">
        <f t="shared" si="107"/>
        <v/>
      </c>
      <c r="T801" s="267" t="str">
        <f t="shared" si="103"/>
        <v/>
      </c>
      <c r="U801" s="268" t="str">
        <f t="shared" si="108"/>
        <v/>
      </c>
      <c r="V801" s="269" t="str">
        <f t="shared" si="104"/>
        <v/>
      </c>
      <c r="W801" s="5"/>
      <c r="AR801" s="2" t="str">
        <f t="shared" si="106"/>
        <v/>
      </c>
      <c r="AS801" s="2" t="str">
        <f t="shared" si="105"/>
        <v/>
      </c>
      <c r="AT801" s="2" t="str">
        <f>IF(AR801="","",IF(AND(H801&gt;='Intersection Mileposts'!$F$5,H801&lt;='Intersection Mileposts'!$G$5),"Y",IF(AND(H801&gt;='Intersection Mileposts'!$F$6,H801&lt;='Intersection Mileposts'!$G$6),"Y",IF(AND(H801&gt;='Intersection Mileposts'!$F$7,H801&lt;='Intersection Mileposts'!$G$7),"Y",IF(AND(H801&gt;='Intersection Mileposts'!$F$8,H801&lt;='Intersection Mileposts'!$G$8),"Y",IF(AND(H801&gt;='Intersection Mileposts'!$F$9,H801&lt;='Intersection Mileposts'!$G$9),"Y",IF(AND(H801&gt;='Intersection Mileposts'!$F$10,H801&lt;='Intersection Mileposts'!$G$10),"Y",IF(AND(H801&gt;='Intersection Mileposts'!$F$11,H801&lt;='Intersection Mileposts'!$G$11),"Y",IF(AND(H801&gt;='Intersection Mileposts'!$F$12,H801&lt;='Intersection Mileposts'!$G$12),"Y",IF(AND(H801&gt;='Intersection Mileposts'!$F$13,H801&lt;='Intersection Mileposts'!$G$13),"Y",IF(AND(H801&gt;='Intersection Mileposts'!$F$14,H801&lt;='Intersection Mileposts'!$G$14),"Y",IF(AND(H801&gt;='Intersection Mileposts'!$F$15,H801&lt;='Intersection Mileposts'!$G$15),"Y",IF(AND(H801&gt;='Intersection Mileposts'!$F$16,H801&lt;='Intersection Mileposts'!$G$16),"Y",IF(AND(H801&gt;='Intersection Mileposts'!$F$17,H801&lt;='Intersection Mileposts'!$G$17),"Y",IF(AND(H801&gt;='Intersection Mileposts'!$F$18,H801&lt;='Intersection Mileposts'!$G$18),"Y",IF(AND(H801&gt;='Intersection Mileposts'!$F$19,H801&lt;='Intersection Mileposts'!$G$19),"Y",IF(AND(H801&gt;='Intersection Mileposts'!$F$20,H801&lt;='Intersection Mileposts'!$G$20),"Y",IF(AND(H801&gt;='Intersection Mileposts'!$F$21,H801&lt;='Intersection Mileposts'!$G$21),"Y",IF(AND(H801&gt;='Intersection Mileposts'!$F$22,H801&lt;='Intersection Mileposts'!$G$22),"Y",IF(AND(H801&gt;='Intersection Mileposts'!$F$23,H801&lt;='Intersection Mileposts'!$G$23),"Y",IF(AND(H801&gt;='Intersection Mileposts'!$F$24,H801&lt;='Intersection Mileposts'!$G$24),"Y",IF(AND(H801&gt;='Intersection Mileposts'!$F$25,H801&lt;='Intersection Mileposts'!$G$25),"Y",IF(AND(H801&gt;='Intersection Mileposts'!$F$26,H801&lt;='Intersection Mileposts'!$G$26),"Y",IF(AND(H801&gt;='Intersection Mileposts'!$F$27,H801&lt;='Intersection Mileposts'!$G$27),"Y",IF(AND(H801&gt;='Intersection Mileposts'!$F$28,H801&lt;='Intersection Mileposts'!$G$28),"Y",IF(AND(H801&gt;='Intersection Mileposts'!$F$29,H801&lt;='Intersection Mileposts'!$G$29),"Y", IF(AND(H801&gt;='Intersection Mileposts'!$F$30,H801&lt;='Intersection Mileposts'!$G$30),"Y",IF(AND(H801&gt;='Intersection Mileposts'!$F$31,H801&lt;='Intersection Mileposts'!$G$31),"Y",IF(AND(H801&gt;='Intersection Mileposts'!$F$32,H801&lt;='Intersection Mileposts'!$G$32),"Y",IF(AND(H801&gt;='Intersection Mileposts'!$F$33,H801&lt;='Intersection Mileposts'!$G$33),"Y",IF(AND(H801&gt;='Intersection Mileposts'!$F$34,H801&lt;='Intersection Mileposts'!$G$34),"Y",IF(AND(H801&gt;='Intersection Mileposts'!$F$35,H801&lt;='Intersection Mileposts'!$G$35),"Y",IF(AND(H801&gt;='Intersection Mileposts'!$F$36,H801&lt;='Intersection Mileposts'!$G$36),"Y",IF(AND(H801&gt;='Intersection Mileposts'!$F$37,H801&lt;='Intersection Mileposts'!$G$37),"Y",IF(AND(H801&gt;='Intersection Mileposts'!$F$38,H801&lt;='Intersection Mileposts'!$G$38),"Y",IF(AND(H801&gt;='Intersection Mileposts'!$F$39,H801&lt;='Intersection Mileposts'!$G$39),"Y","N"))))))))))))))))))))))))))))))))))))</f>
        <v/>
      </c>
    </row>
    <row r="802" spans="1:46" x14ac:dyDescent="0.3">
      <c r="A802" s="279"/>
      <c r="B802" s="261"/>
      <c r="C802" s="262"/>
      <c r="D802" s="262"/>
      <c r="E802" s="262"/>
      <c r="F802" s="262"/>
      <c r="G802" s="284"/>
      <c r="H802" s="286"/>
      <c r="I802" s="279"/>
      <c r="J802" s="260"/>
      <c r="K802" s="260"/>
      <c r="L802" s="280"/>
      <c r="M802" s="275"/>
      <c r="N802" s="263"/>
      <c r="P802" s="264" t="str">
        <f>IF(R802 = "", "", COUNT($R$4:R802))</f>
        <v/>
      </c>
      <c r="Q802" s="264" t="str">
        <f t="shared" si="101"/>
        <v/>
      </c>
      <c r="R802" s="265" t="str">
        <f t="shared" si="102"/>
        <v/>
      </c>
      <c r="S802" s="266" t="str">
        <f t="shared" si="107"/>
        <v/>
      </c>
      <c r="T802" s="267" t="str">
        <f t="shared" si="103"/>
        <v/>
      </c>
      <c r="U802" s="268" t="str">
        <f t="shared" si="108"/>
        <v/>
      </c>
      <c r="V802" s="269" t="str">
        <f t="shared" si="104"/>
        <v/>
      </c>
      <c r="W802" s="5"/>
      <c r="AR802" s="2" t="str">
        <f t="shared" si="106"/>
        <v/>
      </c>
      <c r="AS802" s="2" t="str">
        <f t="shared" si="105"/>
        <v/>
      </c>
      <c r="AT802" s="2" t="str">
        <f>IF(AR802="","",IF(AND(H802&gt;='Intersection Mileposts'!$F$5,H802&lt;='Intersection Mileposts'!$G$5),"Y",IF(AND(H802&gt;='Intersection Mileposts'!$F$6,H802&lt;='Intersection Mileposts'!$G$6),"Y",IF(AND(H802&gt;='Intersection Mileposts'!$F$7,H802&lt;='Intersection Mileposts'!$G$7),"Y",IF(AND(H802&gt;='Intersection Mileposts'!$F$8,H802&lt;='Intersection Mileposts'!$G$8),"Y",IF(AND(H802&gt;='Intersection Mileposts'!$F$9,H802&lt;='Intersection Mileposts'!$G$9),"Y",IF(AND(H802&gt;='Intersection Mileposts'!$F$10,H802&lt;='Intersection Mileposts'!$G$10),"Y",IF(AND(H802&gt;='Intersection Mileposts'!$F$11,H802&lt;='Intersection Mileposts'!$G$11),"Y",IF(AND(H802&gt;='Intersection Mileposts'!$F$12,H802&lt;='Intersection Mileposts'!$G$12),"Y",IF(AND(H802&gt;='Intersection Mileposts'!$F$13,H802&lt;='Intersection Mileposts'!$G$13),"Y",IF(AND(H802&gt;='Intersection Mileposts'!$F$14,H802&lt;='Intersection Mileposts'!$G$14),"Y",IF(AND(H802&gt;='Intersection Mileposts'!$F$15,H802&lt;='Intersection Mileposts'!$G$15),"Y",IF(AND(H802&gt;='Intersection Mileposts'!$F$16,H802&lt;='Intersection Mileposts'!$G$16),"Y",IF(AND(H802&gt;='Intersection Mileposts'!$F$17,H802&lt;='Intersection Mileposts'!$G$17),"Y",IF(AND(H802&gt;='Intersection Mileposts'!$F$18,H802&lt;='Intersection Mileposts'!$G$18),"Y",IF(AND(H802&gt;='Intersection Mileposts'!$F$19,H802&lt;='Intersection Mileposts'!$G$19),"Y",IF(AND(H802&gt;='Intersection Mileposts'!$F$20,H802&lt;='Intersection Mileposts'!$G$20),"Y",IF(AND(H802&gt;='Intersection Mileposts'!$F$21,H802&lt;='Intersection Mileposts'!$G$21),"Y",IF(AND(H802&gt;='Intersection Mileposts'!$F$22,H802&lt;='Intersection Mileposts'!$G$22),"Y",IF(AND(H802&gt;='Intersection Mileposts'!$F$23,H802&lt;='Intersection Mileposts'!$G$23),"Y",IF(AND(H802&gt;='Intersection Mileposts'!$F$24,H802&lt;='Intersection Mileposts'!$G$24),"Y",IF(AND(H802&gt;='Intersection Mileposts'!$F$25,H802&lt;='Intersection Mileposts'!$G$25),"Y",IF(AND(H802&gt;='Intersection Mileposts'!$F$26,H802&lt;='Intersection Mileposts'!$G$26),"Y",IF(AND(H802&gt;='Intersection Mileposts'!$F$27,H802&lt;='Intersection Mileposts'!$G$27),"Y",IF(AND(H802&gt;='Intersection Mileposts'!$F$28,H802&lt;='Intersection Mileposts'!$G$28),"Y",IF(AND(H802&gt;='Intersection Mileposts'!$F$29,H802&lt;='Intersection Mileposts'!$G$29),"Y", IF(AND(H802&gt;='Intersection Mileposts'!$F$30,H802&lt;='Intersection Mileposts'!$G$30),"Y",IF(AND(H802&gt;='Intersection Mileposts'!$F$31,H802&lt;='Intersection Mileposts'!$G$31),"Y",IF(AND(H802&gt;='Intersection Mileposts'!$F$32,H802&lt;='Intersection Mileposts'!$G$32),"Y",IF(AND(H802&gt;='Intersection Mileposts'!$F$33,H802&lt;='Intersection Mileposts'!$G$33),"Y",IF(AND(H802&gt;='Intersection Mileposts'!$F$34,H802&lt;='Intersection Mileposts'!$G$34),"Y",IF(AND(H802&gt;='Intersection Mileposts'!$F$35,H802&lt;='Intersection Mileposts'!$G$35),"Y",IF(AND(H802&gt;='Intersection Mileposts'!$F$36,H802&lt;='Intersection Mileposts'!$G$36),"Y",IF(AND(H802&gt;='Intersection Mileposts'!$F$37,H802&lt;='Intersection Mileposts'!$G$37),"Y",IF(AND(H802&gt;='Intersection Mileposts'!$F$38,H802&lt;='Intersection Mileposts'!$G$38),"Y",IF(AND(H802&gt;='Intersection Mileposts'!$F$39,H802&lt;='Intersection Mileposts'!$G$39),"Y","N"))))))))))))))))))))))))))))))))))))</f>
        <v/>
      </c>
    </row>
    <row r="803" spans="1:46" x14ac:dyDescent="0.3">
      <c r="A803" s="279"/>
      <c r="B803" s="261"/>
      <c r="C803" s="262"/>
      <c r="D803" s="262"/>
      <c r="E803" s="262"/>
      <c r="F803" s="262"/>
      <c r="G803" s="284"/>
      <c r="H803" s="286"/>
      <c r="I803" s="279"/>
      <c r="J803" s="260"/>
      <c r="K803" s="260"/>
      <c r="L803" s="280"/>
      <c r="M803" s="275"/>
      <c r="N803" s="263"/>
      <c r="P803" s="264" t="str">
        <f>IF(R803 = "", "", COUNT($R$4:R803))</f>
        <v/>
      </c>
      <c r="Q803" s="264" t="str">
        <f t="shared" si="101"/>
        <v/>
      </c>
      <c r="R803" s="265" t="str">
        <f t="shared" si="102"/>
        <v/>
      </c>
      <c r="S803" s="266" t="str">
        <f t="shared" si="107"/>
        <v/>
      </c>
      <c r="T803" s="267" t="str">
        <f t="shared" si="103"/>
        <v/>
      </c>
      <c r="U803" s="268" t="str">
        <f t="shared" si="108"/>
        <v/>
      </c>
      <c r="V803" s="269" t="str">
        <f t="shared" si="104"/>
        <v/>
      </c>
      <c r="W803" s="5"/>
      <c r="AR803" s="2" t="str">
        <f t="shared" si="106"/>
        <v/>
      </c>
      <c r="AS803" s="2" t="str">
        <f t="shared" si="105"/>
        <v/>
      </c>
      <c r="AT803" s="2" t="str">
        <f>IF(AR803="","",IF(AND(H803&gt;='Intersection Mileposts'!$F$5,H803&lt;='Intersection Mileposts'!$G$5),"Y",IF(AND(H803&gt;='Intersection Mileposts'!$F$6,H803&lt;='Intersection Mileposts'!$G$6),"Y",IF(AND(H803&gt;='Intersection Mileposts'!$F$7,H803&lt;='Intersection Mileposts'!$G$7),"Y",IF(AND(H803&gt;='Intersection Mileposts'!$F$8,H803&lt;='Intersection Mileposts'!$G$8),"Y",IF(AND(H803&gt;='Intersection Mileposts'!$F$9,H803&lt;='Intersection Mileposts'!$G$9),"Y",IF(AND(H803&gt;='Intersection Mileposts'!$F$10,H803&lt;='Intersection Mileposts'!$G$10),"Y",IF(AND(H803&gt;='Intersection Mileposts'!$F$11,H803&lt;='Intersection Mileposts'!$G$11),"Y",IF(AND(H803&gt;='Intersection Mileposts'!$F$12,H803&lt;='Intersection Mileposts'!$G$12),"Y",IF(AND(H803&gt;='Intersection Mileposts'!$F$13,H803&lt;='Intersection Mileposts'!$G$13),"Y",IF(AND(H803&gt;='Intersection Mileposts'!$F$14,H803&lt;='Intersection Mileposts'!$G$14),"Y",IF(AND(H803&gt;='Intersection Mileposts'!$F$15,H803&lt;='Intersection Mileposts'!$G$15),"Y",IF(AND(H803&gt;='Intersection Mileposts'!$F$16,H803&lt;='Intersection Mileposts'!$G$16),"Y",IF(AND(H803&gt;='Intersection Mileposts'!$F$17,H803&lt;='Intersection Mileposts'!$G$17),"Y",IF(AND(H803&gt;='Intersection Mileposts'!$F$18,H803&lt;='Intersection Mileposts'!$G$18),"Y",IF(AND(H803&gt;='Intersection Mileposts'!$F$19,H803&lt;='Intersection Mileposts'!$G$19),"Y",IF(AND(H803&gt;='Intersection Mileposts'!$F$20,H803&lt;='Intersection Mileposts'!$G$20),"Y",IF(AND(H803&gt;='Intersection Mileposts'!$F$21,H803&lt;='Intersection Mileposts'!$G$21),"Y",IF(AND(H803&gt;='Intersection Mileposts'!$F$22,H803&lt;='Intersection Mileposts'!$G$22),"Y",IF(AND(H803&gt;='Intersection Mileposts'!$F$23,H803&lt;='Intersection Mileposts'!$G$23),"Y",IF(AND(H803&gt;='Intersection Mileposts'!$F$24,H803&lt;='Intersection Mileposts'!$G$24),"Y",IF(AND(H803&gt;='Intersection Mileposts'!$F$25,H803&lt;='Intersection Mileposts'!$G$25),"Y",IF(AND(H803&gt;='Intersection Mileposts'!$F$26,H803&lt;='Intersection Mileposts'!$G$26),"Y",IF(AND(H803&gt;='Intersection Mileposts'!$F$27,H803&lt;='Intersection Mileposts'!$G$27),"Y",IF(AND(H803&gt;='Intersection Mileposts'!$F$28,H803&lt;='Intersection Mileposts'!$G$28),"Y",IF(AND(H803&gt;='Intersection Mileposts'!$F$29,H803&lt;='Intersection Mileposts'!$G$29),"Y", IF(AND(H803&gt;='Intersection Mileposts'!$F$30,H803&lt;='Intersection Mileposts'!$G$30),"Y",IF(AND(H803&gt;='Intersection Mileposts'!$F$31,H803&lt;='Intersection Mileposts'!$G$31),"Y",IF(AND(H803&gt;='Intersection Mileposts'!$F$32,H803&lt;='Intersection Mileposts'!$G$32),"Y",IF(AND(H803&gt;='Intersection Mileposts'!$F$33,H803&lt;='Intersection Mileposts'!$G$33),"Y",IF(AND(H803&gt;='Intersection Mileposts'!$F$34,H803&lt;='Intersection Mileposts'!$G$34),"Y",IF(AND(H803&gt;='Intersection Mileposts'!$F$35,H803&lt;='Intersection Mileposts'!$G$35),"Y",IF(AND(H803&gt;='Intersection Mileposts'!$F$36,H803&lt;='Intersection Mileposts'!$G$36),"Y",IF(AND(H803&gt;='Intersection Mileposts'!$F$37,H803&lt;='Intersection Mileposts'!$G$37),"Y",IF(AND(H803&gt;='Intersection Mileposts'!$F$38,H803&lt;='Intersection Mileposts'!$G$38),"Y",IF(AND(H803&gt;='Intersection Mileposts'!$F$39,H803&lt;='Intersection Mileposts'!$G$39),"Y","N"))))))))))))))))))))))))))))))))))))</f>
        <v/>
      </c>
    </row>
    <row r="804" spans="1:46" x14ac:dyDescent="0.3">
      <c r="A804" s="279"/>
      <c r="B804" s="261"/>
      <c r="C804" s="262"/>
      <c r="D804" s="262"/>
      <c r="E804" s="262"/>
      <c r="F804" s="262"/>
      <c r="G804" s="284"/>
      <c r="H804" s="286"/>
      <c r="I804" s="279"/>
      <c r="J804" s="260"/>
      <c r="K804" s="260"/>
      <c r="L804" s="280"/>
      <c r="M804" s="275"/>
      <c r="N804" s="263"/>
      <c r="P804" s="264" t="str">
        <f>IF(R804 = "", "", COUNT($R$4:R804))</f>
        <v/>
      </c>
      <c r="Q804" s="264" t="str">
        <f t="shared" si="101"/>
        <v/>
      </c>
      <c r="R804" s="265" t="str">
        <f t="shared" si="102"/>
        <v/>
      </c>
      <c r="S804" s="266" t="str">
        <f t="shared" si="107"/>
        <v/>
      </c>
      <c r="T804" s="267" t="str">
        <f t="shared" si="103"/>
        <v/>
      </c>
      <c r="U804" s="268" t="str">
        <f t="shared" si="108"/>
        <v/>
      </c>
      <c r="V804" s="269" t="str">
        <f t="shared" si="104"/>
        <v/>
      </c>
      <c r="W804" s="5"/>
      <c r="AR804" s="2" t="str">
        <f t="shared" si="106"/>
        <v/>
      </c>
      <c r="AS804" s="2" t="str">
        <f t="shared" si="105"/>
        <v/>
      </c>
      <c r="AT804" s="2" t="str">
        <f>IF(AR804="","",IF(AND(H804&gt;='Intersection Mileposts'!$F$5,H804&lt;='Intersection Mileposts'!$G$5),"Y",IF(AND(H804&gt;='Intersection Mileposts'!$F$6,H804&lt;='Intersection Mileposts'!$G$6),"Y",IF(AND(H804&gt;='Intersection Mileposts'!$F$7,H804&lt;='Intersection Mileposts'!$G$7),"Y",IF(AND(H804&gt;='Intersection Mileposts'!$F$8,H804&lt;='Intersection Mileposts'!$G$8),"Y",IF(AND(H804&gt;='Intersection Mileposts'!$F$9,H804&lt;='Intersection Mileposts'!$G$9),"Y",IF(AND(H804&gt;='Intersection Mileposts'!$F$10,H804&lt;='Intersection Mileposts'!$G$10),"Y",IF(AND(H804&gt;='Intersection Mileposts'!$F$11,H804&lt;='Intersection Mileposts'!$G$11),"Y",IF(AND(H804&gt;='Intersection Mileposts'!$F$12,H804&lt;='Intersection Mileposts'!$G$12),"Y",IF(AND(H804&gt;='Intersection Mileposts'!$F$13,H804&lt;='Intersection Mileposts'!$G$13),"Y",IF(AND(H804&gt;='Intersection Mileposts'!$F$14,H804&lt;='Intersection Mileposts'!$G$14),"Y",IF(AND(H804&gt;='Intersection Mileposts'!$F$15,H804&lt;='Intersection Mileposts'!$G$15),"Y",IF(AND(H804&gt;='Intersection Mileposts'!$F$16,H804&lt;='Intersection Mileposts'!$G$16),"Y",IF(AND(H804&gt;='Intersection Mileposts'!$F$17,H804&lt;='Intersection Mileposts'!$G$17),"Y",IF(AND(H804&gt;='Intersection Mileposts'!$F$18,H804&lt;='Intersection Mileposts'!$G$18),"Y",IF(AND(H804&gt;='Intersection Mileposts'!$F$19,H804&lt;='Intersection Mileposts'!$G$19),"Y",IF(AND(H804&gt;='Intersection Mileposts'!$F$20,H804&lt;='Intersection Mileposts'!$G$20),"Y",IF(AND(H804&gt;='Intersection Mileposts'!$F$21,H804&lt;='Intersection Mileposts'!$G$21),"Y",IF(AND(H804&gt;='Intersection Mileposts'!$F$22,H804&lt;='Intersection Mileposts'!$G$22),"Y",IF(AND(H804&gt;='Intersection Mileposts'!$F$23,H804&lt;='Intersection Mileposts'!$G$23),"Y",IF(AND(H804&gt;='Intersection Mileposts'!$F$24,H804&lt;='Intersection Mileposts'!$G$24),"Y",IF(AND(H804&gt;='Intersection Mileposts'!$F$25,H804&lt;='Intersection Mileposts'!$G$25),"Y",IF(AND(H804&gt;='Intersection Mileposts'!$F$26,H804&lt;='Intersection Mileposts'!$G$26),"Y",IF(AND(H804&gt;='Intersection Mileposts'!$F$27,H804&lt;='Intersection Mileposts'!$G$27),"Y",IF(AND(H804&gt;='Intersection Mileposts'!$F$28,H804&lt;='Intersection Mileposts'!$G$28),"Y",IF(AND(H804&gt;='Intersection Mileposts'!$F$29,H804&lt;='Intersection Mileposts'!$G$29),"Y", IF(AND(H804&gt;='Intersection Mileposts'!$F$30,H804&lt;='Intersection Mileposts'!$G$30),"Y",IF(AND(H804&gt;='Intersection Mileposts'!$F$31,H804&lt;='Intersection Mileposts'!$G$31),"Y",IF(AND(H804&gt;='Intersection Mileposts'!$F$32,H804&lt;='Intersection Mileposts'!$G$32),"Y",IF(AND(H804&gt;='Intersection Mileposts'!$F$33,H804&lt;='Intersection Mileposts'!$G$33),"Y",IF(AND(H804&gt;='Intersection Mileposts'!$F$34,H804&lt;='Intersection Mileposts'!$G$34),"Y",IF(AND(H804&gt;='Intersection Mileposts'!$F$35,H804&lt;='Intersection Mileposts'!$G$35),"Y",IF(AND(H804&gt;='Intersection Mileposts'!$F$36,H804&lt;='Intersection Mileposts'!$G$36),"Y",IF(AND(H804&gt;='Intersection Mileposts'!$F$37,H804&lt;='Intersection Mileposts'!$G$37),"Y",IF(AND(H804&gt;='Intersection Mileposts'!$F$38,H804&lt;='Intersection Mileposts'!$G$38),"Y",IF(AND(H804&gt;='Intersection Mileposts'!$F$39,H804&lt;='Intersection Mileposts'!$G$39),"Y","N"))))))))))))))))))))))))))))))))))))</f>
        <v/>
      </c>
    </row>
    <row r="805" spans="1:46" x14ac:dyDescent="0.3">
      <c r="A805" s="279"/>
      <c r="B805" s="261"/>
      <c r="C805" s="262"/>
      <c r="D805" s="262"/>
      <c r="E805" s="262"/>
      <c r="F805" s="262"/>
      <c r="G805" s="284"/>
      <c r="H805" s="286"/>
      <c r="I805" s="279"/>
      <c r="J805" s="260"/>
      <c r="K805" s="260"/>
      <c r="L805" s="280"/>
      <c r="M805" s="275"/>
      <c r="N805" s="263"/>
      <c r="P805" s="264" t="str">
        <f>IF(R805 = "", "", COUNT($R$4:R805))</f>
        <v/>
      </c>
      <c r="Q805" s="264" t="str">
        <f t="shared" si="101"/>
        <v/>
      </c>
      <c r="R805" s="265" t="str">
        <f t="shared" si="102"/>
        <v/>
      </c>
      <c r="S805" s="266" t="str">
        <f t="shared" si="107"/>
        <v/>
      </c>
      <c r="T805" s="267" t="str">
        <f t="shared" si="103"/>
        <v/>
      </c>
      <c r="U805" s="268" t="str">
        <f t="shared" si="108"/>
        <v/>
      </c>
      <c r="V805" s="269" t="str">
        <f t="shared" si="104"/>
        <v/>
      </c>
      <c r="W805" s="5"/>
      <c r="AR805" s="2" t="str">
        <f t="shared" si="106"/>
        <v/>
      </c>
      <c r="AS805" s="2" t="str">
        <f t="shared" si="105"/>
        <v/>
      </c>
      <c r="AT805" s="2" t="str">
        <f>IF(AR805="","",IF(AND(H805&gt;='Intersection Mileposts'!$F$5,H805&lt;='Intersection Mileposts'!$G$5),"Y",IF(AND(H805&gt;='Intersection Mileposts'!$F$6,H805&lt;='Intersection Mileposts'!$G$6),"Y",IF(AND(H805&gt;='Intersection Mileposts'!$F$7,H805&lt;='Intersection Mileposts'!$G$7),"Y",IF(AND(H805&gt;='Intersection Mileposts'!$F$8,H805&lt;='Intersection Mileposts'!$G$8),"Y",IF(AND(H805&gt;='Intersection Mileposts'!$F$9,H805&lt;='Intersection Mileposts'!$G$9),"Y",IF(AND(H805&gt;='Intersection Mileposts'!$F$10,H805&lt;='Intersection Mileposts'!$G$10),"Y",IF(AND(H805&gt;='Intersection Mileposts'!$F$11,H805&lt;='Intersection Mileposts'!$G$11),"Y",IF(AND(H805&gt;='Intersection Mileposts'!$F$12,H805&lt;='Intersection Mileposts'!$G$12),"Y",IF(AND(H805&gt;='Intersection Mileposts'!$F$13,H805&lt;='Intersection Mileposts'!$G$13),"Y",IF(AND(H805&gt;='Intersection Mileposts'!$F$14,H805&lt;='Intersection Mileposts'!$G$14),"Y",IF(AND(H805&gt;='Intersection Mileposts'!$F$15,H805&lt;='Intersection Mileposts'!$G$15),"Y",IF(AND(H805&gt;='Intersection Mileposts'!$F$16,H805&lt;='Intersection Mileposts'!$G$16),"Y",IF(AND(H805&gt;='Intersection Mileposts'!$F$17,H805&lt;='Intersection Mileposts'!$G$17),"Y",IF(AND(H805&gt;='Intersection Mileposts'!$F$18,H805&lt;='Intersection Mileposts'!$G$18),"Y",IF(AND(H805&gt;='Intersection Mileposts'!$F$19,H805&lt;='Intersection Mileposts'!$G$19),"Y",IF(AND(H805&gt;='Intersection Mileposts'!$F$20,H805&lt;='Intersection Mileposts'!$G$20),"Y",IF(AND(H805&gt;='Intersection Mileposts'!$F$21,H805&lt;='Intersection Mileposts'!$G$21),"Y",IF(AND(H805&gt;='Intersection Mileposts'!$F$22,H805&lt;='Intersection Mileposts'!$G$22),"Y",IF(AND(H805&gt;='Intersection Mileposts'!$F$23,H805&lt;='Intersection Mileposts'!$G$23),"Y",IF(AND(H805&gt;='Intersection Mileposts'!$F$24,H805&lt;='Intersection Mileposts'!$G$24),"Y",IF(AND(H805&gt;='Intersection Mileposts'!$F$25,H805&lt;='Intersection Mileposts'!$G$25),"Y",IF(AND(H805&gt;='Intersection Mileposts'!$F$26,H805&lt;='Intersection Mileposts'!$G$26),"Y",IF(AND(H805&gt;='Intersection Mileposts'!$F$27,H805&lt;='Intersection Mileposts'!$G$27),"Y",IF(AND(H805&gt;='Intersection Mileposts'!$F$28,H805&lt;='Intersection Mileposts'!$G$28),"Y",IF(AND(H805&gt;='Intersection Mileposts'!$F$29,H805&lt;='Intersection Mileposts'!$G$29),"Y", IF(AND(H805&gt;='Intersection Mileposts'!$F$30,H805&lt;='Intersection Mileposts'!$G$30),"Y",IF(AND(H805&gt;='Intersection Mileposts'!$F$31,H805&lt;='Intersection Mileposts'!$G$31),"Y",IF(AND(H805&gt;='Intersection Mileposts'!$F$32,H805&lt;='Intersection Mileposts'!$G$32),"Y",IF(AND(H805&gt;='Intersection Mileposts'!$F$33,H805&lt;='Intersection Mileposts'!$G$33),"Y",IF(AND(H805&gt;='Intersection Mileposts'!$F$34,H805&lt;='Intersection Mileposts'!$G$34),"Y",IF(AND(H805&gt;='Intersection Mileposts'!$F$35,H805&lt;='Intersection Mileposts'!$G$35),"Y",IF(AND(H805&gt;='Intersection Mileposts'!$F$36,H805&lt;='Intersection Mileposts'!$G$36),"Y",IF(AND(H805&gt;='Intersection Mileposts'!$F$37,H805&lt;='Intersection Mileposts'!$G$37),"Y",IF(AND(H805&gt;='Intersection Mileposts'!$F$38,H805&lt;='Intersection Mileposts'!$G$38),"Y",IF(AND(H805&gt;='Intersection Mileposts'!$F$39,H805&lt;='Intersection Mileposts'!$G$39),"Y","N"))))))))))))))))))))))))))))))))))))</f>
        <v/>
      </c>
    </row>
    <row r="806" spans="1:46" x14ac:dyDescent="0.3">
      <c r="A806" s="279"/>
      <c r="B806" s="261"/>
      <c r="C806" s="262"/>
      <c r="D806" s="262"/>
      <c r="E806" s="262"/>
      <c r="F806" s="262"/>
      <c r="G806" s="284"/>
      <c r="H806" s="286"/>
      <c r="I806" s="279"/>
      <c r="J806" s="260"/>
      <c r="K806" s="260"/>
      <c r="L806" s="280"/>
      <c r="M806" s="275"/>
      <c r="N806" s="263"/>
      <c r="P806" s="264" t="str">
        <f>IF(R806 = "", "", COUNT($R$4:R806))</f>
        <v/>
      </c>
      <c r="Q806" s="264" t="str">
        <f t="shared" si="101"/>
        <v/>
      </c>
      <c r="R806" s="265" t="str">
        <f t="shared" si="102"/>
        <v/>
      </c>
      <c r="S806" s="266" t="str">
        <f t="shared" si="107"/>
        <v/>
      </c>
      <c r="T806" s="267" t="str">
        <f t="shared" si="103"/>
        <v/>
      </c>
      <c r="U806" s="268" t="str">
        <f t="shared" si="108"/>
        <v/>
      </c>
      <c r="V806" s="269" t="str">
        <f t="shared" si="104"/>
        <v/>
      </c>
      <c r="W806" s="5"/>
      <c r="AR806" s="2" t="str">
        <f t="shared" si="106"/>
        <v/>
      </c>
      <c r="AS806" s="2" t="str">
        <f t="shared" si="105"/>
        <v/>
      </c>
      <c r="AT806" s="2" t="str">
        <f>IF(AR806="","",IF(AND(H806&gt;='Intersection Mileposts'!$F$5,H806&lt;='Intersection Mileposts'!$G$5),"Y",IF(AND(H806&gt;='Intersection Mileposts'!$F$6,H806&lt;='Intersection Mileposts'!$G$6),"Y",IF(AND(H806&gt;='Intersection Mileposts'!$F$7,H806&lt;='Intersection Mileposts'!$G$7),"Y",IF(AND(H806&gt;='Intersection Mileposts'!$F$8,H806&lt;='Intersection Mileposts'!$G$8),"Y",IF(AND(H806&gt;='Intersection Mileposts'!$F$9,H806&lt;='Intersection Mileposts'!$G$9),"Y",IF(AND(H806&gt;='Intersection Mileposts'!$F$10,H806&lt;='Intersection Mileposts'!$G$10),"Y",IF(AND(H806&gt;='Intersection Mileposts'!$F$11,H806&lt;='Intersection Mileposts'!$G$11),"Y",IF(AND(H806&gt;='Intersection Mileposts'!$F$12,H806&lt;='Intersection Mileposts'!$G$12),"Y",IF(AND(H806&gt;='Intersection Mileposts'!$F$13,H806&lt;='Intersection Mileposts'!$G$13),"Y",IF(AND(H806&gt;='Intersection Mileposts'!$F$14,H806&lt;='Intersection Mileposts'!$G$14),"Y",IF(AND(H806&gt;='Intersection Mileposts'!$F$15,H806&lt;='Intersection Mileposts'!$G$15),"Y",IF(AND(H806&gt;='Intersection Mileposts'!$F$16,H806&lt;='Intersection Mileposts'!$G$16),"Y",IF(AND(H806&gt;='Intersection Mileposts'!$F$17,H806&lt;='Intersection Mileposts'!$G$17),"Y",IF(AND(H806&gt;='Intersection Mileposts'!$F$18,H806&lt;='Intersection Mileposts'!$G$18),"Y",IF(AND(H806&gt;='Intersection Mileposts'!$F$19,H806&lt;='Intersection Mileposts'!$G$19),"Y",IF(AND(H806&gt;='Intersection Mileposts'!$F$20,H806&lt;='Intersection Mileposts'!$G$20),"Y",IF(AND(H806&gt;='Intersection Mileposts'!$F$21,H806&lt;='Intersection Mileposts'!$G$21),"Y",IF(AND(H806&gt;='Intersection Mileposts'!$F$22,H806&lt;='Intersection Mileposts'!$G$22),"Y",IF(AND(H806&gt;='Intersection Mileposts'!$F$23,H806&lt;='Intersection Mileposts'!$G$23),"Y",IF(AND(H806&gt;='Intersection Mileposts'!$F$24,H806&lt;='Intersection Mileposts'!$G$24),"Y",IF(AND(H806&gt;='Intersection Mileposts'!$F$25,H806&lt;='Intersection Mileposts'!$G$25),"Y",IF(AND(H806&gt;='Intersection Mileposts'!$F$26,H806&lt;='Intersection Mileposts'!$G$26),"Y",IF(AND(H806&gt;='Intersection Mileposts'!$F$27,H806&lt;='Intersection Mileposts'!$G$27),"Y",IF(AND(H806&gt;='Intersection Mileposts'!$F$28,H806&lt;='Intersection Mileposts'!$G$28),"Y",IF(AND(H806&gt;='Intersection Mileposts'!$F$29,H806&lt;='Intersection Mileposts'!$G$29),"Y", IF(AND(H806&gt;='Intersection Mileposts'!$F$30,H806&lt;='Intersection Mileposts'!$G$30),"Y",IF(AND(H806&gt;='Intersection Mileposts'!$F$31,H806&lt;='Intersection Mileposts'!$G$31),"Y",IF(AND(H806&gt;='Intersection Mileposts'!$F$32,H806&lt;='Intersection Mileposts'!$G$32),"Y",IF(AND(H806&gt;='Intersection Mileposts'!$F$33,H806&lt;='Intersection Mileposts'!$G$33),"Y",IF(AND(H806&gt;='Intersection Mileposts'!$F$34,H806&lt;='Intersection Mileposts'!$G$34),"Y",IF(AND(H806&gt;='Intersection Mileposts'!$F$35,H806&lt;='Intersection Mileposts'!$G$35),"Y",IF(AND(H806&gt;='Intersection Mileposts'!$F$36,H806&lt;='Intersection Mileposts'!$G$36),"Y",IF(AND(H806&gt;='Intersection Mileposts'!$F$37,H806&lt;='Intersection Mileposts'!$G$37),"Y",IF(AND(H806&gt;='Intersection Mileposts'!$F$38,H806&lt;='Intersection Mileposts'!$G$38),"Y",IF(AND(H806&gt;='Intersection Mileposts'!$F$39,H806&lt;='Intersection Mileposts'!$G$39),"Y","N"))))))))))))))))))))))))))))))))))))</f>
        <v/>
      </c>
    </row>
    <row r="807" spans="1:46" x14ac:dyDescent="0.3">
      <c r="A807" s="279"/>
      <c r="B807" s="261"/>
      <c r="C807" s="262"/>
      <c r="D807" s="262"/>
      <c r="E807" s="262"/>
      <c r="F807" s="262"/>
      <c r="G807" s="284"/>
      <c r="H807" s="286"/>
      <c r="I807" s="279"/>
      <c r="J807" s="260"/>
      <c r="K807" s="260"/>
      <c r="L807" s="280"/>
      <c r="M807" s="275"/>
      <c r="N807" s="263"/>
      <c r="P807" s="264" t="str">
        <f>IF(R807 = "", "", COUNT($R$4:R807))</f>
        <v/>
      </c>
      <c r="Q807" s="264" t="str">
        <f t="shared" si="101"/>
        <v/>
      </c>
      <c r="R807" s="265" t="str">
        <f t="shared" si="102"/>
        <v/>
      </c>
      <c r="S807" s="266" t="str">
        <f t="shared" si="107"/>
        <v/>
      </c>
      <c r="T807" s="267" t="str">
        <f t="shared" si="103"/>
        <v/>
      </c>
      <c r="U807" s="268" t="str">
        <f t="shared" si="108"/>
        <v/>
      </c>
      <c r="V807" s="269" t="str">
        <f t="shared" si="104"/>
        <v/>
      </c>
      <c r="W807" s="5"/>
      <c r="AR807" s="2" t="str">
        <f t="shared" si="106"/>
        <v/>
      </c>
      <c r="AS807" s="2" t="str">
        <f t="shared" si="105"/>
        <v/>
      </c>
      <c r="AT807" s="2" t="str">
        <f>IF(AR807="","",IF(AND(H807&gt;='Intersection Mileposts'!$F$5,H807&lt;='Intersection Mileposts'!$G$5),"Y",IF(AND(H807&gt;='Intersection Mileposts'!$F$6,H807&lt;='Intersection Mileposts'!$G$6),"Y",IF(AND(H807&gt;='Intersection Mileposts'!$F$7,H807&lt;='Intersection Mileposts'!$G$7),"Y",IF(AND(H807&gt;='Intersection Mileposts'!$F$8,H807&lt;='Intersection Mileposts'!$G$8),"Y",IF(AND(H807&gt;='Intersection Mileposts'!$F$9,H807&lt;='Intersection Mileposts'!$G$9),"Y",IF(AND(H807&gt;='Intersection Mileposts'!$F$10,H807&lt;='Intersection Mileposts'!$G$10),"Y",IF(AND(H807&gt;='Intersection Mileposts'!$F$11,H807&lt;='Intersection Mileposts'!$G$11),"Y",IF(AND(H807&gt;='Intersection Mileposts'!$F$12,H807&lt;='Intersection Mileposts'!$G$12),"Y",IF(AND(H807&gt;='Intersection Mileposts'!$F$13,H807&lt;='Intersection Mileposts'!$G$13),"Y",IF(AND(H807&gt;='Intersection Mileposts'!$F$14,H807&lt;='Intersection Mileposts'!$G$14),"Y",IF(AND(H807&gt;='Intersection Mileposts'!$F$15,H807&lt;='Intersection Mileposts'!$G$15),"Y",IF(AND(H807&gt;='Intersection Mileposts'!$F$16,H807&lt;='Intersection Mileposts'!$G$16),"Y",IF(AND(H807&gt;='Intersection Mileposts'!$F$17,H807&lt;='Intersection Mileposts'!$G$17),"Y",IF(AND(H807&gt;='Intersection Mileposts'!$F$18,H807&lt;='Intersection Mileposts'!$G$18),"Y",IF(AND(H807&gt;='Intersection Mileposts'!$F$19,H807&lt;='Intersection Mileposts'!$G$19),"Y",IF(AND(H807&gt;='Intersection Mileposts'!$F$20,H807&lt;='Intersection Mileposts'!$G$20),"Y",IF(AND(H807&gt;='Intersection Mileposts'!$F$21,H807&lt;='Intersection Mileposts'!$G$21),"Y",IF(AND(H807&gt;='Intersection Mileposts'!$F$22,H807&lt;='Intersection Mileposts'!$G$22),"Y",IF(AND(H807&gt;='Intersection Mileposts'!$F$23,H807&lt;='Intersection Mileposts'!$G$23),"Y",IF(AND(H807&gt;='Intersection Mileposts'!$F$24,H807&lt;='Intersection Mileposts'!$G$24),"Y",IF(AND(H807&gt;='Intersection Mileposts'!$F$25,H807&lt;='Intersection Mileposts'!$G$25),"Y",IF(AND(H807&gt;='Intersection Mileposts'!$F$26,H807&lt;='Intersection Mileposts'!$G$26),"Y",IF(AND(H807&gt;='Intersection Mileposts'!$F$27,H807&lt;='Intersection Mileposts'!$G$27),"Y",IF(AND(H807&gt;='Intersection Mileposts'!$F$28,H807&lt;='Intersection Mileposts'!$G$28),"Y",IF(AND(H807&gt;='Intersection Mileposts'!$F$29,H807&lt;='Intersection Mileposts'!$G$29),"Y", IF(AND(H807&gt;='Intersection Mileposts'!$F$30,H807&lt;='Intersection Mileposts'!$G$30),"Y",IF(AND(H807&gt;='Intersection Mileposts'!$F$31,H807&lt;='Intersection Mileposts'!$G$31),"Y",IF(AND(H807&gt;='Intersection Mileposts'!$F$32,H807&lt;='Intersection Mileposts'!$G$32),"Y",IF(AND(H807&gt;='Intersection Mileposts'!$F$33,H807&lt;='Intersection Mileposts'!$G$33),"Y",IF(AND(H807&gt;='Intersection Mileposts'!$F$34,H807&lt;='Intersection Mileposts'!$G$34),"Y",IF(AND(H807&gt;='Intersection Mileposts'!$F$35,H807&lt;='Intersection Mileposts'!$G$35),"Y",IF(AND(H807&gt;='Intersection Mileposts'!$F$36,H807&lt;='Intersection Mileposts'!$G$36),"Y",IF(AND(H807&gt;='Intersection Mileposts'!$F$37,H807&lt;='Intersection Mileposts'!$G$37),"Y",IF(AND(H807&gt;='Intersection Mileposts'!$F$38,H807&lt;='Intersection Mileposts'!$G$38),"Y",IF(AND(H807&gt;='Intersection Mileposts'!$F$39,H807&lt;='Intersection Mileposts'!$G$39),"Y","N"))))))))))))))))))))))))))))))))))))</f>
        <v/>
      </c>
    </row>
    <row r="808" spans="1:46" x14ac:dyDescent="0.3">
      <c r="A808" s="279"/>
      <c r="B808" s="261"/>
      <c r="C808" s="262"/>
      <c r="D808" s="262"/>
      <c r="E808" s="262"/>
      <c r="F808" s="262"/>
      <c r="G808" s="284"/>
      <c r="H808" s="286"/>
      <c r="I808" s="279"/>
      <c r="J808" s="260"/>
      <c r="K808" s="260"/>
      <c r="L808" s="280"/>
      <c r="M808" s="275"/>
      <c r="N808" s="263"/>
      <c r="P808" s="264" t="str">
        <f>IF(R808 = "", "", COUNT($R$4:R808))</f>
        <v/>
      </c>
      <c r="Q808" s="264" t="str">
        <f t="shared" si="101"/>
        <v/>
      </c>
      <c r="R808" s="265" t="str">
        <f t="shared" si="102"/>
        <v/>
      </c>
      <c r="S808" s="266" t="str">
        <f t="shared" si="107"/>
        <v/>
      </c>
      <c r="T808" s="267" t="str">
        <f t="shared" si="103"/>
        <v/>
      </c>
      <c r="U808" s="268" t="str">
        <f t="shared" si="108"/>
        <v/>
      </c>
      <c r="V808" s="269" t="str">
        <f t="shared" si="104"/>
        <v/>
      </c>
      <c r="W808" s="5"/>
      <c r="AR808" s="2" t="str">
        <f t="shared" si="106"/>
        <v/>
      </c>
      <c r="AS808" s="2" t="str">
        <f t="shared" si="105"/>
        <v/>
      </c>
      <c r="AT808" s="2" t="str">
        <f>IF(AR808="","",IF(AND(H808&gt;='Intersection Mileposts'!$F$5,H808&lt;='Intersection Mileposts'!$G$5),"Y",IF(AND(H808&gt;='Intersection Mileposts'!$F$6,H808&lt;='Intersection Mileposts'!$G$6),"Y",IF(AND(H808&gt;='Intersection Mileposts'!$F$7,H808&lt;='Intersection Mileposts'!$G$7),"Y",IF(AND(H808&gt;='Intersection Mileposts'!$F$8,H808&lt;='Intersection Mileposts'!$G$8),"Y",IF(AND(H808&gt;='Intersection Mileposts'!$F$9,H808&lt;='Intersection Mileposts'!$G$9),"Y",IF(AND(H808&gt;='Intersection Mileposts'!$F$10,H808&lt;='Intersection Mileposts'!$G$10),"Y",IF(AND(H808&gt;='Intersection Mileposts'!$F$11,H808&lt;='Intersection Mileposts'!$G$11),"Y",IF(AND(H808&gt;='Intersection Mileposts'!$F$12,H808&lt;='Intersection Mileposts'!$G$12),"Y",IF(AND(H808&gt;='Intersection Mileposts'!$F$13,H808&lt;='Intersection Mileposts'!$G$13),"Y",IF(AND(H808&gt;='Intersection Mileposts'!$F$14,H808&lt;='Intersection Mileposts'!$G$14),"Y",IF(AND(H808&gt;='Intersection Mileposts'!$F$15,H808&lt;='Intersection Mileposts'!$G$15),"Y",IF(AND(H808&gt;='Intersection Mileposts'!$F$16,H808&lt;='Intersection Mileposts'!$G$16),"Y",IF(AND(H808&gt;='Intersection Mileposts'!$F$17,H808&lt;='Intersection Mileposts'!$G$17),"Y",IF(AND(H808&gt;='Intersection Mileposts'!$F$18,H808&lt;='Intersection Mileposts'!$G$18),"Y",IF(AND(H808&gt;='Intersection Mileposts'!$F$19,H808&lt;='Intersection Mileposts'!$G$19),"Y",IF(AND(H808&gt;='Intersection Mileposts'!$F$20,H808&lt;='Intersection Mileposts'!$G$20),"Y",IF(AND(H808&gt;='Intersection Mileposts'!$F$21,H808&lt;='Intersection Mileposts'!$G$21),"Y",IF(AND(H808&gt;='Intersection Mileposts'!$F$22,H808&lt;='Intersection Mileposts'!$G$22),"Y",IF(AND(H808&gt;='Intersection Mileposts'!$F$23,H808&lt;='Intersection Mileposts'!$G$23),"Y",IF(AND(H808&gt;='Intersection Mileposts'!$F$24,H808&lt;='Intersection Mileposts'!$G$24),"Y",IF(AND(H808&gt;='Intersection Mileposts'!$F$25,H808&lt;='Intersection Mileposts'!$G$25),"Y",IF(AND(H808&gt;='Intersection Mileposts'!$F$26,H808&lt;='Intersection Mileposts'!$G$26),"Y",IF(AND(H808&gt;='Intersection Mileposts'!$F$27,H808&lt;='Intersection Mileposts'!$G$27),"Y",IF(AND(H808&gt;='Intersection Mileposts'!$F$28,H808&lt;='Intersection Mileposts'!$G$28),"Y",IF(AND(H808&gt;='Intersection Mileposts'!$F$29,H808&lt;='Intersection Mileposts'!$G$29),"Y", IF(AND(H808&gt;='Intersection Mileposts'!$F$30,H808&lt;='Intersection Mileposts'!$G$30),"Y",IF(AND(H808&gt;='Intersection Mileposts'!$F$31,H808&lt;='Intersection Mileposts'!$G$31),"Y",IF(AND(H808&gt;='Intersection Mileposts'!$F$32,H808&lt;='Intersection Mileposts'!$G$32),"Y",IF(AND(H808&gt;='Intersection Mileposts'!$F$33,H808&lt;='Intersection Mileposts'!$G$33),"Y",IF(AND(H808&gt;='Intersection Mileposts'!$F$34,H808&lt;='Intersection Mileposts'!$G$34),"Y",IF(AND(H808&gt;='Intersection Mileposts'!$F$35,H808&lt;='Intersection Mileposts'!$G$35),"Y",IF(AND(H808&gt;='Intersection Mileposts'!$F$36,H808&lt;='Intersection Mileposts'!$G$36),"Y",IF(AND(H808&gt;='Intersection Mileposts'!$F$37,H808&lt;='Intersection Mileposts'!$G$37),"Y",IF(AND(H808&gt;='Intersection Mileposts'!$F$38,H808&lt;='Intersection Mileposts'!$G$38),"Y",IF(AND(H808&gt;='Intersection Mileposts'!$F$39,H808&lt;='Intersection Mileposts'!$G$39),"Y","N"))))))))))))))))))))))))))))))))))))</f>
        <v/>
      </c>
    </row>
    <row r="809" spans="1:46" x14ac:dyDescent="0.3">
      <c r="A809" s="279"/>
      <c r="B809" s="261"/>
      <c r="C809" s="262"/>
      <c r="D809" s="262"/>
      <c r="E809" s="262"/>
      <c r="F809" s="262"/>
      <c r="G809" s="284"/>
      <c r="H809" s="286"/>
      <c r="I809" s="279"/>
      <c r="J809" s="260"/>
      <c r="K809" s="260"/>
      <c r="L809" s="280"/>
      <c r="M809" s="275"/>
      <c r="N809" s="263"/>
      <c r="P809" s="264" t="str">
        <f>IF(R809 = "", "", COUNT($R$4:R809))</f>
        <v/>
      </c>
      <c r="Q809" s="264" t="str">
        <f t="shared" si="101"/>
        <v/>
      </c>
      <c r="R809" s="265" t="str">
        <f t="shared" si="102"/>
        <v/>
      </c>
      <c r="S809" s="266" t="str">
        <f t="shared" si="107"/>
        <v/>
      </c>
      <c r="T809" s="267" t="str">
        <f t="shared" si="103"/>
        <v/>
      </c>
      <c r="U809" s="268" t="str">
        <f t="shared" si="108"/>
        <v/>
      </c>
      <c r="V809" s="269" t="str">
        <f t="shared" si="104"/>
        <v/>
      </c>
      <c r="W809" s="5"/>
      <c r="AR809" s="2" t="str">
        <f t="shared" si="106"/>
        <v/>
      </c>
      <c r="AS809" s="2" t="str">
        <f t="shared" si="105"/>
        <v/>
      </c>
      <c r="AT809" s="2" t="str">
        <f>IF(AR809="","",IF(AND(H809&gt;='Intersection Mileposts'!$F$5,H809&lt;='Intersection Mileposts'!$G$5),"Y",IF(AND(H809&gt;='Intersection Mileposts'!$F$6,H809&lt;='Intersection Mileposts'!$G$6),"Y",IF(AND(H809&gt;='Intersection Mileposts'!$F$7,H809&lt;='Intersection Mileposts'!$G$7),"Y",IF(AND(H809&gt;='Intersection Mileposts'!$F$8,H809&lt;='Intersection Mileposts'!$G$8),"Y",IF(AND(H809&gt;='Intersection Mileposts'!$F$9,H809&lt;='Intersection Mileposts'!$G$9),"Y",IF(AND(H809&gt;='Intersection Mileposts'!$F$10,H809&lt;='Intersection Mileposts'!$G$10),"Y",IF(AND(H809&gt;='Intersection Mileposts'!$F$11,H809&lt;='Intersection Mileposts'!$G$11),"Y",IF(AND(H809&gt;='Intersection Mileposts'!$F$12,H809&lt;='Intersection Mileposts'!$G$12),"Y",IF(AND(H809&gt;='Intersection Mileposts'!$F$13,H809&lt;='Intersection Mileposts'!$G$13),"Y",IF(AND(H809&gt;='Intersection Mileposts'!$F$14,H809&lt;='Intersection Mileposts'!$G$14),"Y",IF(AND(H809&gt;='Intersection Mileposts'!$F$15,H809&lt;='Intersection Mileposts'!$G$15),"Y",IF(AND(H809&gt;='Intersection Mileposts'!$F$16,H809&lt;='Intersection Mileposts'!$G$16),"Y",IF(AND(H809&gt;='Intersection Mileposts'!$F$17,H809&lt;='Intersection Mileposts'!$G$17),"Y",IF(AND(H809&gt;='Intersection Mileposts'!$F$18,H809&lt;='Intersection Mileposts'!$G$18),"Y",IF(AND(H809&gt;='Intersection Mileposts'!$F$19,H809&lt;='Intersection Mileposts'!$G$19),"Y",IF(AND(H809&gt;='Intersection Mileposts'!$F$20,H809&lt;='Intersection Mileposts'!$G$20),"Y",IF(AND(H809&gt;='Intersection Mileposts'!$F$21,H809&lt;='Intersection Mileposts'!$G$21),"Y",IF(AND(H809&gt;='Intersection Mileposts'!$F$22,H809&lt;='Intersection Mileposts'!$G$22),"Y",IF(AND(H809&gt;='Intersection Mileposts'!$F$23,H809&lt;='Intersection Mileposts'!$G$23),"Y",IF(AND(H809&gt;='Intersection Mileposts'!$F$24,H809&lt;='Intersection Mileposts'!$G$24),"Y",IF(AND(H809&gt;='Intersection Mileposts'!$F$25,H809&lt;='Intersection Mileposts'!$G$25),"Y",IF(AND(H809&gt;='Intersection Mileposts'!$F$26,H809&lt;='Intersection Mileposts'!$G$26),"Y",IF(AND(H809&gt;='Intersection Mileposts'!$F$27,H809&lt;='Intersection Mileposts'!$G$27),"Y",IF(AND(H809&gt;='Intersection Mileposts'!$F$28,H809&lt;='Intersection Mileposts'!$G$28),"Y",IF(AND(H809&gt;='Intersection Mileposts'!$F$29,H809&lt;='Intersection Mileposts'!$G$29),"Y", IF(AND(H809&gt;='Intersection Mileposts'!$F$30,H809&lt;='Intersection Mileposts'!$G$30),"Y",IF(AND(H809&gt;='Intersection Mileposts'!$F$31,H809&lt;='Intersection Mileposts'!$G$31),"Y",IF(AND(H809&gt;='Intersection Mileposts'!$F$32,H809&lt;='Intersection Mileposts'!$G$32),"Y",IF(AND(H809&gt;='Intersection Mileposts'!$F$33,H809&lt;='Intersection Mileposts'!$G$33),"Y",IF(AND(H809&gt;='Intersection Mileposts'!$F$34,H809&lt;='Intersection Mileposts'!$G$34),"Y",IF(AND(H809&gt;='Intersection Mileposts'!$F$35,H809&lt;='Intersection Mileposts'!$G$35),"Y",IF(AND(H809&gt;='Intersection Mileposts'!$F$36,H809&lt;='Intersection Mileposts'!$G$36),"Y",IF(AND(H809&gt;='Intersection Mileposts'!$F$37,H809&lt;='Intersection Mileposts'!$G$37),"Y",IF(AND(H809&gt;='Intersection Mileposts'!$F$38,H809&lt;='Intersection Mileposts'!$G$38),"Y",IF(AND(H809&gt;='Intersection Mileposts'!$F$39,H809&lt;='Intersection Mileposts'!$G$39),"Y","N"))))))))))))))))))))))))))))))))))))</f>
        <v/>
      </c>
    </row>
    <row r="810" spans="1:46" x14ac:dyDescent="0.3">
      <c r="A810" s="279"/>
      <c r="B810" s="261"/>
      <c r="C810" s="262"/>
      <c r="D810" s="262"/>
      <c r="E810" s="262"/>
      <c r="F810" s="262"/>
      <c r="G810" s="284"/>
      <c r="H810" s="286"/>
      <c r="I810" s="279"/>
      <c r="J810" s="260"/>
      <c r="K810" s="260"/>
      <c r="L810" s="280"/>
      <c r="M810" s="275"/>
      <c r="N810" s="263"/>
      <c r="P810" s="264" t="str">
        <f>IF(R810 = "", "", COUNT($R$4:R810))</f>
        <v/>
      </c>
      <c r="Q810" s="264" t="str">
        <f t="shared" si="101"/>
        <v/>
      </c>
      <c r="R810" s="265" t="str">
        <f t="shared" si="102"/>
        <v/>
      </c>
      <c r="S810" s="266" t="str">
        <f t="shared" si="107"/>
        <v/>
      </c>
      <c r="T810" s="267" t="str">
        <f t="shared" si="103"/>
        <v/>
      </c>
      <c r="U810" s="268" t="str">
        <f t="shared" si="108"/>
        <v/>
      </c>
      <c r="V810" s="269" t="str">
        <f t="shared" si="104"/>
        <v/>
      </c>
      <c r="W810" s="5"/>
      <c r="AR810" s="2" t="str">
        <f t="shared" si="106"/>
        <v/>
      </c>
      <c r="AS810" s="2" t="str">
        <f t="shared" si="105"/>
        <v/>
      </c>
      <c r="AT810" s="2" t="str">
        <f>IF(AR810="","",IF(AND(H810&gt;='Intersection Mileposts'!$F$5,H810&lt;='Intersection Mileposts'!$G$5),"Y",IF(AND(H810&gt;='Intersection Mileposts'!$F$6,H810&lt;='Intersection Mileposts'!$G$6),"Y",IF(AND(H810&gt;='Intersection Mileposts'!$F$7,H810&lt;='Intersection Mileposts'!$G$7),"Y",IF(AND(H810&gt;='Intersection Mileposts'!$F$8,H810&lt;='Intersection Mileposts'!$G$8),"Y",IF(AND(H810&gt;='Intersection Mileposts'!$F$9,H810&lt;='Intersection Mileposts'!$G$9),"Y",IF(AND(H810&gt;='Intersection Mileposts'!$F$10,H810&lt;='Intersection Mileposts'!$G$10),"Y",IF(AND(H810&gt;='Intersection Mileposts'!$F$11,H810&lt;='Intersection Mileposts'!$G$11),"Y",IF(AND(H810&gt;='Intersection Mileposts'!$F$12,H810&lt;='Intersection Mileposts'!$G$12),"Y",IF(AND(H810&gt;='Intersection Mileposts'!$F$13,H810&lt;='Intersection Mileposts'!$G$13),"Y",IF(AND(H810&gt;='Intersection Mileposts'!$F$14,H810&lt;='Intersection Mileposts'!$G$14),"Y",IF(AND(H810&gt;='Intersection Mileposts'!$F$15,H810&lt;='Intersection Mileposts'!$G$15),"Y",IF(AND(H810&gt;='Intersection Mileposts'!$F$16,H810&lt;='Intersection Mileposts'!$G$16),"Y",IF(AND(H810&gt;='Intersection Mileposts'!$F$17,H810&lt;='Intersection Mileposts'!$G$17),"Y",IF(AND(H810&gt;='Intersection Mileposts'!$F$18,H810&lt;='Intersection Mileposts'!$G$18),"Y",IF(AND(H810&gt;='Intersection Mileposts'!$F$19,H810&lt;='Intersection Mileposts'!$G$19),"Y",IF(AND(H810&gt;='Intersection Mileposts'!$F$20,H810&lt;='Intersection Mileposts'!$G$20),"Y",IF(AND(H810&gt;='Intersection Mileposts'!$F$21,H810&lt;='Intersection Mileposts'!$G$21),"Y",IF(AND(H810&gt;='Intersection Mileposts'!$F$22,H810&lt;='Intersection Mileposts'!$G$22),"Y",IF(AND(H810&gt;='Intersection Mileposts'!$F$23,H810&lt;='Intersection Mileposts'!$G$23),"Y",IF(AND(H810&gt;='Intersection Mileposts'!$F$24,H810&lt;='Intersection Mileposts'!$G$24),"Y",IF(AND(H810&gt;='Intersection Mileposts'!$F$25,H810&lt;='Intersection Mileposts'!$G$25),"Y",IF(AND(H810&gt;='Intersection Mileposts'!$F$26,H810&lt;='Intersection Mileposts'!$G$26),"Y",IF(AND(H810&gt;='Intersection Mileposts'!$F$27,H810&lt;='Intersection Mileposts'!$G$27),"Y",IF(AND(H810&gt;='Intersection Mileposts'!$F$28,H810&lt;='Intersection Mileposts'!$G$28),"Y",IF(AND(H810&gt;='Intersection Mileposts'!$F$29,H810&lt;='Intersection Mileposts'!$G$29),"Y", IF(AND(H810&gt;='Intersection Mileposts'!$F$30,H810&lt;='Intersection Mileposts'!$G$30),"Y",IF(AND(H810&gt;='Intersection Mileposts'!$F$31,H810&lt;='Intersection Mileposts'!$G$31),"Y",IF(AND(H810&gt;='Intersection Mileposts'!$F$32,H810&lt;='Intersection Mileposts'!$G$32),"Y",IF(AND(H810&gt;='Intersection Mileposts'!$F$33,H810&lt;='Intersection Mileposts'!$G$33),"Y",IF(AND(H810&gt;='Intersection Mileposts'!$F$34,H810&lt;='Intersection Mileposts'!$G$34),"Y",IF(AND(H810&gt;='Intersection Mileposts'!$F$35,H810&lt;='Intersection Mileposts'!$G$35),"Y",IF(AND(H810&gt;='Intersection Mileposts'!$F$36,H810&lt;='Intersection Mileposts'!$G$36),"Y",IF(AND(H810&gt;='Intersection Mileposts'!$F$37,H810&lt;='Intersection Mileposts'!$G$37),"Y",IF(AND(H810&gt;='Intersection Mileposts'!$F$38,H810&lt;='Intersection Mileposts'!$G$38),"Y",IF(AND(H810&gt;='Intersection Mileposts'!$F$39,H810&lt;='Intersection Mileposts'!$G$39),"Y","N"))))))))))))))))))))))))))))))))))))</f>
        <v/>
      </c>
    </row>
    <row r="811" spans="1:46" x14ac:dyDescent="0.3">
      <c r="A811" s="279"/>
      <c r="B811" s="261"/>
      <c r="C811" s="262"/>
      <c r="D811" s="262"/>
      <c r="E811" s="262"/>
      <c r="F811" s="262"/>
      <c r="G811" s="284"/>
      <c r="H811" s="286"/>
      <c r="I811" s="279"/>
      <c r="J811" s="260"/>
      <c r="K811" s="260"/>
      <c r="L811" s="280"/>
      <c r="M811" s="275"/>
      <c r="N811" s="263"/>
      <c r="P811" s="264" t="str">
        <f>IF(R811 = "", "", COUNT($R$4:R811))</f>
        <v/>
      </c>
      <c r="Q811" s="264" t="str">
        <f t="shared" si="101"/>
        <v/>
      </c>
      <c r="R811" s="265" t="str">
        <f t="shared" si="102"/>
        <v/>
      </c>
      <c r="S811" s="266" t="str">
        <f t="shared" si="107"/>
        <v/>
      </c>
      <c r="T811" s="267" t="str">
        <f t="shared" si="103"/>
        <v/>
      </c>
      <c r="U811" s="268" t="str">
        <f t="shared" si="108"/>
        <v/>
      </c>
      <c r="V811" s="269" t="str">
        <f t="shared" si="104"/>
        <v/>
      </c>
      <c r="W811" s="5"/>
      <c r="AR811" s="2" t="str">
        <f t="shared" si="106"/>
        <v/>
      </c>
      <c r="AS811" s="2" t="str">
        <f t="shared" si="105"/>
        <v/>
      </c>
      <c r="AT811" s="2" t="str">
        <f>IF(AR811="","",IF(AND(H811&gt;='Intersection Mileposts'!$F$5,H811&lt;='Intersection Mileposts'!$G$5),"Y",IF(AND(H811&gt;='Intersection Mileposts'!$F$6,H811&lt;='Intersection Mileposts'!$G$6),"Y",IF(AND(H811&gt;='Intersection Mileposts'!$F$7,H811&lt;='Intersection Mileposts'!$G$7),"Y",IF(AND(H811&gt;='Intersection Mileposts'!$F$8,H811&lt;='Intersection Mileposts'!$G$8),"Y",IF(AND(H811&gt;='Intersection Mileposts'!$F$9,H811&lt;='Intersection Mileposts'!$G$9),"Y",IF(AND(H811&gt;='Intersection Mileposts'!$F$10,H811&lt;='Intersection Mileposts'!$G$10),"Y",IF(AND(H811&gt;='Intersection Mileposts'!$F$11,H811&lt;='Intersection Mileposts'!$G$11),"Y",IF(AND(H811&gt;='Intersection Mileposts'!$F$12,H811&lt;='Intersection Mileposts'!$G$12),"Y",IF(AND(H811&gt;='Intersection Mileposts'!$F$13,H811&lt;='Intersection Mileposts'!$G$13),"Y",IF(AND(H811&gt;='Intersection Mileposts'!$F$14,H811&lt;='Intersection Mileposts'!$G$14),"Y",IF(AND(H811&gt;='Intersection Mileposts'!$F$15,H811&lt;='Intersection Mileposts'!$G$15),"Y",IF(AND(H811&gt;='Intersection Mileposts'!$F$16,H811&lt;='Intersection Mileposts'!$G$16),"Y",IF(AND(H811&gt;='Intersection Mileposts'!$F$17,H811&lt;='Intersection Mileposts'!$G$17),"Y",IF(AND(H811&gt;='Intersection Mileposts'!$F$18,H811&lt;='Intersection Mileposts'!$G$18),"Y",IF(AND(H811&gt;='Intersection Mileposts'!$F$19,H811&lt;='Intersection Mileposts'!$G$19),"Y",IF(AND(H811&gt;='Intersection Mileposts'!$F$20,H811&lt;='Intersection Mileposts'!$G$20),"Y",IF(AND(H811&gt;='Intersection Mileposts'!$F$21,H811&lt;='Intersection Mileposts'!$G$21),"Y",IF(AND(H811&gt;='Intersection Mileposts'!$F$22,H811&lt;='Intersection Mileposts'!$G$22),"Y",IF(AND(H811&gt;='Intersection Mileposts'!$F$23,H811&lt;='Intersection Mileposts'!$G$23),"Y",IF(AND(H811&gt;='Intersection Mileposts'!$F$24,H811&lt;='Intersection Mileposts'!$G$24),"Y",IF(AND(H811&gt;='Intersection Mileposts'!$F$25,H811&lt;='Intersection Mileposts'!$G$25),"Y",IF(AND(H811&gt;='Intersection Mileposts'!$F$26,H811&lt;='Intersection Mileposts'!$G$26),"Y",IF(AND(H811&gt;='Intersection Mileposts'!$F$27,H811&lt;='Intersection Mileposts'!$G$27),"Y",IF(AND(H811&gt;='Intersection Mileposts'!$F$28,H811&lt;='Intersection Mileposts'!$G$28),"Y",IF(AND(H811&gt;='Intersection Mileposts'!$F$29,H811&lt;='Intersection Mileposts'!$G$29),"Y", IF(AND(H811&gt;='Intersection Mileposts'!$F$30,H811&lt;='Intersection Mileposts'!$G$30),"Y",IF(AND(H811&gt;='Intersection Mileposts'!$F$31,H811&lt;='Intersection Mileposts'!$G$31),"Y",IF(AND(H811&gt;='Intersection Mileposts'!$F$32,H811&lt;='Intersection Mileposts'!$G$32),"Y",IF(AND(H811&gt;='Intersection Mileposts'!$F$33,H811&lt;='Intersection Mileposts'!$G$33),"Y",IF(AND(H811&gt;='Intersection Mileposts'!$F$34,H811&lt;='Intersection Mileposts'!$G$34),"Y",IF(AND(H811&gt;='Intersection Mileposts'!$F$35,H811&lt;='Intersection Mileposts'!$G$35),"Y",IF(AND(H811&gt;='Intersection Mileposts'!$F$36,H811&lt;='Intersection Mileposts'!$G$36),"Y",IF(AND(H811&gt;='Intersection Mileposts'!$F$37,H811&lt;='Intersection Mileposts'!$G$37),"Y",IF(AND(H811&gt;='Intersection Mileposts'!$F$38,H811&lt;='Intersection Mileposts'!$G$38),"Y",IF(AND(H811&gt;='Intersection Mileposts'!$F$39,H811&lt;='Intersection Mileposts'!$G$39),"Y","N"))))))))))))))))))))))))))))))))))))</f>
        <v/>
      </c>
    </row>
    <row r="812" spans="1:46" x14ac:dyDescent="0.3">
      <c r="A812" s="279"/>
      <c r="B812" s="261"/>
      <c r="C812" s="262"/>
      <c r="D812" s="262"/>
      <c r="E812" s="262"/>
      <c r="F812" s="262"/>
      <c r="G812" s="284"/>
      <c r="H812" s="286"/>
      <c r="I812" s="279"/>
      <c r="J812" s="260"/>
      <c r="K812" s="260"/>
      <c r="L812" s="280"/>
      <c r="M812" s="275"/>
      <c r="N812" s="263"/>
      <c r="P812" s="264" t="str">
        <f>IF(R812 = "", "", COUNT($R$4:R812))</f>
        <v/>
      </c>
      <c r="Q812" s="264" t="str">
        <f t="shared" si="101"/>
        <v/>
      </c>
      <c r="R812" s="265" t="str">
        <f t="shared" si="102"/>
        <v/>
      </c>
      <c r="S812" s="266" t="str">
        <f t="shared" si="107"/>
        <v/>
      </c>
      <c r="T812" s="267" t="str">
        <f t="shared" si="103"/>
        <v/>
      </c>
      <c r="U812" s="268" t="str">
        <f t="shared" si="108"/>
        <v/>
      </c>
      <c r="V812" s="269" t="str">
        <f t="shared" si="104"/>
        <v/>
      </c>
      <c r="W812" s="5"/>
      <c r="AR812" s="2" t="str">
        <f t="shared" si="106"/>
        <v/>
      </c>
      <c r="AS812" s="2" t="str">
        <f t="shared" si="105"/>
        <v/>
      </c>
      <c r="AT812" s="2" t="str">
        <f>IF(AR812="","",IF(AND(H812&gt;='Intersection Mileposts'!$F$5,H812&lt;='Intersection Mileposts'!$G$5),"Y",IF(AND(H812&gt;='Intersection Mileposts'!$F$6,H812&lt;='Intersection Mileposts'!$G$6),"Y",IF(AND(H812&gt;='Intersection Mileposts'!$F$7,H812&lt;='Intersection Mileposts'!$G$7),"Y",IF(AND(H812&gt;='Intersection Mileposts'!$F$8,H812&lt;='Intersection Mileposts'!$G$8),"Y",IF(AND(H812&gt;='Intersection Mileposts'!$F$9,H812&lt;='Intersection Mileposts'!$G$9),"Y",IF(AND(H812&gt;='Intersection Mileposts'!$F$10,H812&lt;='Intersection Mileposts'!$G$10),"Y",IF(AND(H812&gt;='Intersection Mileposts'!$F$11,H812&lt;='Intersection Mileposts'!$G$11),"Y",IF(AND(H812&gt;='Intersection Mileposts'!$F$12,H812&lt;='Intersection Mileposts'!$G$12),"Y",IF(AND(H812&gt;='Intersection Mileposts'!$F$13,H812&lt;='Intersection Mileposts'!$G$13),"Y",IF(AND(H812&gt;='Intersection Mileposts'!$F$14,H812&lt;='Intersection Mileposts'!$G$14),"Y",IF(AND(H812&gt;='Intersection Mileposts'!$F$15,H812&lt;='Intersection Mileposts'!$G$15),"Y",IF(AND(H812&gt;='Intersection Mileposts'!$F$16,H812&lt;='Intersection Mileposts'!$G$16),"Y",IF(AND(H812&gt;='Intersection Mileposts'!$F$17,H812&lt;='Intersection Mileposts'!$G$17),"Y",IF(AND(H812&gt;='Intersection Mileposts'!$F$18,H812&lt;='Intersection Mileposts'!$G$18),"Y",IF(AND(H812&gt;='Intersection Mileposts'!$F$19,H812&lt;='Intersection Mileposts'!$G$19),"Y",IF(AND(H812&gt;='Intersection Mileposts'!$F$20,H812&lt;='Intersection Mileposts'!$G$20),"Y",IF(AND(H812&gt;='Intersection Mileposts'!$F$21,H812&lt;='Intersection Mileposts'!$G$21),"Y",IF(AND(H812&gt;='Intersection Mileposts'!$F$22,H812&lt;='Intersection Mileposts'!$G$22),"Y",IF(AND(H812&gt;='Intersection Mileposts'!$F$23,H812&lt;='Intersection Mileposts'!$G$23),"Y",IF(AND(H812&gt;='Intersection Mileposts'!$F$24,H812&lt;='Intersection Mileposts'!$G$24),"Y",IF(AND(H812&gt;='Intersection Mileposts'!$F$25,H812&lt;='Intersection Mileposts'!$G$25),"Y",IF(AND(H812&gt;='Intersection Mileposts'!$F$26,H812&lt;='Intersection Mileposts'!$G$26),"Y",IF(AND(H812&gt;='Intersection Mileposts'!$F$27,H812&lt;='Intersection Mileposts'!$G$27),"Y",IF(AND(H812&gt;='Intersection Mileposts'!$F$28,H812&lt;='Intersection Mileposts'!$G$28),"Y",IF(AND(H812&gt;='Intersection Mileposts'!$F$29,H812&lt;='Intersection Mileposts'!$G$29),"Y", IF(AND(H812&gt;='Intersection Mileposts'!$F$30,H812&lt;='Intersection Mileposts'!$G$30),"Y",IF(AND(H812&gt;='Intersection Mileposts'!$F$31,H812&lt;='Intersection Mileposts'!$G$31),"Y",IF(AND(H812&gt;='Intersection Mileposts'!$F$32,H812&lt;='Intersection Mileposts'!$G$32),"Y",IF(AND(H812&gt;='Intersection Mileposts'!$F$33,H812&lt;='Intersection Mileposts'!$G$33),"Y",IF(AND(H812&gt;='Intersection Mileposts'!$F$34,H812&lt;='Intersection Mileposts'!$G$34),"Y",IF(AND(H812&gt;='Intersection Mileposts'!$F$35,H812&lt;='Intersection Mileposts'!$G$35),"Y",IF(AND(H812&gt;='Intersection Mileposts'!$F$36,H812&lt;='Intersection Mileposts'!$G$36),"Y",IF(AND(H812&gt;='Intersection Mileposts'!$F$37,H812&lt;='Intersection Mileposts'!$G$37),"Y",IF(AND(H812&gt;='Intersection Mileposts'!$F$38,H812&lt;='Intersection Mileposts'!$G$38),"Y",IF(AND(H812&gt;='Intersection Mileposts'!$F$39,H812&lt;='Intersection Mileposts'!$G$39),"Y","N"))))))))))))))))))))))))))))))))))))</f>
        <v/>
      </c>
    </row>
    <row r="813" spans="1:46" x14ac:dyDescent="0.3">
      <c r="A813" s="279"/>
      <c r="B813" s="261"/>
      <c r="C813" s="262"/>
      <c r="D813" s="262"/>
      <c r="E813" s="262"/>
      <c r="F813" s="262"/>
      <c r="G813" s="284"/>
      <c r="H813" s="286"/>
      <c r="I813" s="279"/>
      <c r="J813" s="260"/>
      <c r="K813" s="260"/>
      <c r="L813" s="280"/>
      <c r="M813" s="275"/>
      <c r="N813" s="263"/>
      <c r="P813" s="264" t="str">
        <f>IF(R813 = "", "", COUNT($R$4:R813))</f>
        <v/>
      </c>
      <c r="Q813" s="264" t="str">
        <f t="shared" si="101"/>
        <v/>
      </c>
      <c r="R813" s="265" t="str">
        <f t="shared" si="102"/>
        <v/>
      </c>
      <c r="S813" s="266" t="str">
        <f t="shared" si="107"/>
        <v/>
      </c>
      <c r="T813" s="267" t="str">
        <f t="shared" si="103"/>
        <v/>
      </c>
      <c r="U813" s="268" t="str">
        <f t="shared" si="108"/>
        <v/>
      </c>
      <c r="V813" s="269" t="str">
        <f t="shared" si="104"/>
        <v/>
      </c>
      <c r="W813" s="5"/>
      <c r="AR813" s="2" t="str">
        <f t="shared" si="106"/>
        <v/>
      </c>
      <c r="AS813" s="2" t="str">
        <f t="shared" si="105"/>
        <v/>
      </c>
      <c r="AT813" s="2" t="str">
        <f>IF(AR813="","",IF(AND(H813&gt;='Intersection Mileposts'!$F$5,H813&lt;='Intersection Mileposts'!$G$5),"Y",IF(AND(H813&gt;='Intersection Mileposts'!$F$6,H813&lt;='Intersection Mileposts'!$G$6),"Y",IF(AND(H813&gt;='Intersection Mileposts'!$F$7,H813&lt;='Intersection Mileposts'!$G$7),"Y",IF(AND(H813&gt;='Intersection Mileposts'!$F$8,H813&lt;='Intersection Mileposts'!$G$8),"Y",IF(AND(H813&gt;='Intersection Mileposts'!$F$9,H813&lt;='Intersection Mileposts'!$G$9),"Y",IF(AND(H813&gt;='Intersection Mileposts'!$F$10,H813&lt;='Intersection Mileposts'!$G$10),"Y",IF(AND(H813&gt;='Intersection Mileposts'!$F$11,H813&lt;='Intersection Mileposts'!$G$11),"Y",IF(AND(H813&gt;='Intersection Mileposts'!$F$12,H813&lt;='Intersection Mileposts'!$G$12),"Y",IF(AND(H813&gt;='Intersection Mileposts'!$F$13,H813&lt;='Intersection Mileposts'!$G$13),"Y",IF(AND(H813&gt;='Intersection Mileposts'!$F$14,H813&lt;='Intersection Mileposts'!$G$14),"Y",IF(AND(H813&gt;='Intersection Mileposts'!$F$15,H813&lt;='Intersection Mileposts'!$G$15),"Y",IF(AND(H813&gt;='Intersection Mileposts'!$F$16,H813&lt;='Intersection Mileposts'!$G$16),"Y",IF(AND(H813&gt;='Intersection Mileposts'!$F$17,H813&lt;='Intersection Mileposts'!$G$17),"Y",IF(AND(H813&gt;='Intersection Mileposts'!$F$18,H813&lt;='Intersection Mileposts'!$G$18),"Y",IF(AND(H813&gt;='Intersection Mileposts'!$F$19,H813&lt;='Intersection Mileposts'!$G$19),"Y",IF(AND(H813&gt;='Intersection Mileposts'!$F$20,H813&lt;='Intersection Mileposts'!$G$20),"Y",IF(AND(H813&gt;='Intersection Mileposts'!$F$21,H813&lt;='Intersection Mileposts'!$G$21),"Y",IF(AND(H813&gt;='Intersection Mileposts'!$F$22,H813&lt;='Intersection Mileposts'!$G$22),"Y",IF(AND(H813&gt;='Intersection Mileposts'!$F$23,H813&lt;='Intersection Mileposts'!$G$23),"Y",IF(AND(H813&gt;='Intersection Mileposts'!$F$24,H813&lt;='Intersection Mileposts'!$G$24),"Y",IF(AND(H813&gt;='Intersection Mileposts'!$F$25,H813&lt;='Intersection Mileposts'!$G$25),"Y",IF(AND(H813&gt;='Intersection Mileposts'!$F$26,H813&lt;='Intersection Mileposts'!$G$26),"Y",IF(AND(H813&gt;='Intersection Mileposts'!$F$27,H813&lt;='Intersection Mileposts'!$G$27),"Y",IF(AND(H813&gt;='Intersection Mileposts'!$F$28,H813&lt;='Intersection Mileposts'!$G$28),"Y",IF(AND(H813&gt;='Intersection Mileposts'!$F$29,H813&lt;='Intersection Mileposts'!$G$29),"Y", IF(AND(H813&gt;='Intersection Mileposts'!$F$30,H813&lt;='Intersection Mileposts'!$G$30),"Y",IF(AND(H813&gt;='Intersection Mileposts'!$F$31,H813&lt;='Intersection Mileposts'!$G$31),"Y",IF(AND(H813&gt;='Intersection Mileposts'!$F$32,H813&lt;='Intersection Mileposts'!$G$32),"Y",IF(AND(H813&gt;='Intersection Mileposts'!$F$33,H813&lt;='Intersection Mileposts'!$G$33),"Y",IF(AND(H813&gt;='Intersection Mileposts'!$F$34,H813&lt;='Intersection Mileposts'!$G$34),"Y",IF(AND(H813&gt;='Intersection Mileposts'!$F$35,H813&lt;='Intersection Mileposts'!$G$35),"Y",IF(AND(H813&gt;='Intersection Mileposts'!$F$36,H813&lt;='Intersection Mileposts'!$G$36),"Y",IF(AND(H813&gt;='Intersection Mileposts'!$F$37,H813&lt;='Intersection Mileposts'!$G$37),"Y",IF(AND(H813&gt;='Intersection Mileposts'!$F$38,H813&lt;='Intersection Mileposts'!$G$38),"Y",IF(AND(H813&gt;='Intersection Mileposts'!$F$39,H813&lt;='Intersection Mileposts'!$G$39),"Y","N"))))))))))))))))))))))))))))))))))))</f>
        <v/>
      </c>
    </row>
    <row r="814" spans="1:46" x14ac:dyDescent="0.3">
      <c r="A814" s="279"/>
      <c r="B814" s="261"/>
      <c r="C814" s="262"/>
      <c r="D814" s="262"/>
      <c r="E814" s="262"/>
      <c r="F814" s="262"/>
      <c r="G814" s="284"/>
      <c r="H814" s="286"/>
      <c r="I814" s="279"/>
      <c r="J814" s="260"/>
      <c r="K814" s="260"/>
      <c r="L814" s="280"/>
      <c r="M814" s="275"/>
      <c r="N814" s="263"/>
      <c r="P814" s="264" t="str">
        <f>IF(R814 = "", "", COUNT($R$4:R814))</f>
        <v/>
      </c>
      <c r="Q814" s="264" t="str">
        <f t="shared" si="101"/>
        <v/>
      </c>
      <c r="R814" s="265" t="str">
        <f t="shared" si="102"/>
        <v/>
      </c>
      <c r="S814" s="266" t="str">
        <f t="shared" si="107"/>
        <v/>
      </c>
      <c r="T814" s="267" t="str">
        <f t="shared" si="103"/>
        <v/>
      </c>
      <c r="U814" s="268" t="str">
        <f t="shared" si="108"/>
        <v/>
      </c>
      <c r="V814" s="269" t="str">
        <f t="shared" si="104"/>
        <v/>
      </c>
      <c r="W814" s="5"/>
      <c r="AR814" s="2" t="str">
        <f t="shared" si="106"/>
        <v/>
      </c>
      <c r="AS814" s="2" t="str">
        <f t="shared" si="105"/>
        <v/>
      </c>
      <c r="AT814" s="2" t="str">
        <f>IF(AR814="","",IF(AND(H814&gt;='Intersection Mileposts'!$F$5,H814&lt;='Intersection Mileposts'!$G$5),"Y",IF(AND(H814&gt;='Intersection Mileposts'!$F$6,H814&lt;='Intersection Mileposts'!$G$6),"Y",IF(AND(H814&gt;='Intersection Mileposts'!$F$7,H814&lt;='Intersection Mileposts'!$G$7),"Y",IF(AND(H814&gt;='Intersection Mileposts'!$F$8,H814&lt;='Intersection Mileposts'!$G$8),"Y",IF(AND(H814&gt;='Intersection Mileposts'!$F$9,H814&lt;='Intersection Mileposts'!$G$9),"Y",IF(AND(H814&gt;='Intersection Mileposts'!$F$10,H814&lt;='Intersection Mileposts'!$G$10),"Y",IF(AND(H814&gt;='Intersection Mileposts'!$F$11,H814&lt;='Intersection Mileposts'!$G$11),"Y",IF(AND(H814&gt;='Intersection Mileposts'!$F$12,H814&lt;='Intersection Mileposts'!$G$12),"Y",IF(AND(H814&gt;='Intersection Mileposts'!$F$13,H814&lt;='Intersection Mileposts'!$G$13),"Y",IF(AND(H814&gt;='Intersection Mileposts'!$F$14,H814&lt;='Intersection Mileposts'!$G$14),"Y",IF(AND(H814&gt;='Intersection Mileposts'!$F$15,H814&lt;='Intersection Mileposts'!$G$15),"Y",IF(AND(H814&gt;='Intersection Mileposts'!$F$16,H814&lt;='Intersection Mileposts'!$G$16),"Y",IF(AND(H814&gt;='Intersection Mileposts'!$F$17,H814&lt;='Intersection Mileposts'!$G$17),"Y",IF(AND(H814&gt;='Intersection Mileposts'!$F$18,H814&lt;='Intersection Mileposts'!$G$18),"Y",IF(AND(H814&gt;='Intersection Mileposts'!$F$19,H814&lt;='Intersection Mileposts'!$G$19),"Y",IF(AND(H814&gt;='Intersection Mileposts'!$F$20,H814&lt;='Intersection Mileposts'!$G$20),"Y",IF(AND(H814&gt;='Intersection Mileposts'!$F$21,H814&lt;='Intersection Mileposts'!$G$21),"Y",IF(AND(H814&gt;='Intersection Mileposts'!$F$22,H814&lt;='Intersection Mileposts'!$G$22),"Y",IF(AND(H814&gt;='Intersection Mileposts'!$F$23,H814&lt;='Intersection Mileposts'!$G$23),"Y",IF(AND(H814&gt;='Intersection Mileposts'!$F$24,H814&lt;='Intersection Mileposts'!$G$24),"Y",IF(AND(H814&gt;='Intersection Mileposts'!$F$25,H814&lt;='Intersection Mileposts'!$G$25),"Y",IF(AND(H814&gt;='Intersection Mileposts'!$F$26,H814&lt;='Intersection Mileposts'!$G$26),"Y",IF(AND(H814&gt;='Intersection Mileposts'!$F$27,H814&lt;='Intersection Mileposts'!$G$27),"Y",IF(AND(H814&gt;='Intersection Mileposts'!$F$28,H814&lt;='Intersection Mileposts'!$G$28),"Y",IF(AND(H814&gt;='Intersection Mileposts'!$F$29,H814&lt;='Intersection Mileposts'!$G$29),"Y", IF(AND(H814&gt;='Intersection Mileposts'!$F$30,H814&lt;='Intersection Mileposts'!$G$30),"Y",IF(AND(H814&gt;='Intersection Mileposts'!$F$31,H814&lt;='Intersection Mileposts'!$G$31),"Y",IF(AND(H814&gt;='Intersection Mileposts'!$F$32,H814&lt;='Intersection Mileposts'!$G$32),"Y",IF(AND(H814&gt;='Intersection Mileposts'!$F$33,H814&lt;='Intersection Mileposts'!$G$33),"Y",IF(AND(H814&gt;='Intersection Mileposts'!$F$34,H814&lt;='Intersection Mileposts'!$G$34),"Y",IF(AND(H814&gt;='Intersection Mileposts'!$F$35,H814&lt;='Intersection Mileposts'!$G$35),"Y",IF(AND(H814&gt;='Intersection Mileposts'!$F$36,H814&lt;='Intersection Mileposts'!$G$36),"Y",IF(AND(H814&gt;='Intersection Mileposts'!$F$37,H814&lt;='Intersection Mileposts'!$G$37),"Y",IF(AND(H814&gt;='Intersection Mileposts'!$F$38,H814&lt;='Intersection Mileposts'!$G$38),"Y",IF(AND(H814&gt;='Intersection Mileposts'!$F$39,H814&lt;='Intersection Mileposts'!$G$39),"Y","N"))))))))))))))))))))))))))))))))))))</f>
        <v/>
      </c>
    </row>
    <row r="815" spans="1:46" x14ac:dyDescent="0.3">
      <c r="A815" s="279"/>
      <c r="B815" s="261"/>
      <c r="C815" s="262"/>
      <c r="D815" s="262"/>
      <c r="E815" s="262"/>
      <c r="F815" s="262"/>
      <c r="G815" s="284"/>
      <c r="H815" s="286"/>
      <c r="I815" s="279"/>
      <c r="J815" s="260"/>
      <c r="K815" s="260"/>
      <c r="L815" s="280"/>
      <c r="M815" s="275"/>
      <c r="N815" s="263"/>
      <c r="P815" s="264" t="str">
        <f>IF(R815 = "", "", COUNT($R$4:R815))</f>
        <v/>
      </c>
      <c r="Q815" s="264" t="str">
        <f t="shared" si="101"/>
        <v/>
      </c>
      <c r="R815" s="265" t="str">
        <f t="shared" si="102"/>
        <v/>
      </c>
      <c r="S815" s="266" t="str">
        <f t="shared" si="107"/>
        <v/>
      </c>
      <c r="T815" s="267" t="str">
        <f t="shared" si="103"/>
        <v/>
      </c>
      <c r="U815" s="268" t="str">
        <f t="shared" si="108"/>
        <v/>
      </c>
      <c r="V815" s="269" t="str">
        <f t="shared" si="104"/>
        <v/>
      </c>
      <c r="W815" s="5"/>
      <c r="AR815" s="2" t="str">
        <f t="shared" si="106"/>
        <v/>
      </c>
      <c r="AS815" s="2" t="str">
        <f t="shared" si="105"/>
        <v/>
      </c>
      <c r="AT815" s="2" t="str">
        <f>IF(AR815="","",IF(AND(H815&gt;='Intersection Mileposts'!$F$5,H815&lt;='Intersection Mileposts'!$G$5),"Y",IF(AND(H815&gt;='Intersection Mileposts'!$F$6,H815&lt;='Intersection Mileposts'!$G$6),"Y",IF(AND(H815&gt;='Intersection Mileposts'!$F$7,H815&lt;='Intersection Mileposts'!$G$7),"Y",IF(AND(H815&gt;='Intersection Mileposts'!$F$8,H815&lt;='Intersection Mileposts'!$G$8),"Y",IF(AND(H815&gt;='Intersection Mileposts'!$F$9,H815&lt;='Intersection Mileposts'!$G$9),"Y",IF(AND(H815&gt;='Intersection Mileposts'!$F$10,H815&lt;='Intersection Mileposts'!$G$10),"Y",IF(AND(H815&gt;='Intersection Mileposts'!$F$11,H815&lt;='Intersection Mileposts'!$G$11),"Y",IF(AND(H815&gt;='Intersection Mileposts'!$F$12,H815&lt;='Intersection Mileposts'!$G$12),"Y",IF(AND(H815&gt;='Intersection Mileposts'!$F$13,H815&lt;='Intersection Mileposts'!$G$13),"Y",IF(AND(H815&gt;='Intersection Mileposts'!$F$14,H815&lt;='Intersection Mileposts'!$G$14),"Y",IF(AND(H815&gt;='Intersection Mileposts'!$F$15,H815&lt;='Intersection Mileposts'!$G$15),"Y",IF(AND(H815&gt;='Intersection Mileposts'!$F$16,H815&lt;='Intersection Mileposts'!$G$16),"Y",IF(AND(H815&gt;='Intersection Mileposts'!$F$17,H815&lt;='Intersection Mileposts'!$G$17),"Y",IF(AND(H815&gt;='Intersection Mileposts'!$F$18,H815&lt;='Intersection Mileposts'!$G$18),"Y",IF(AND(H815&gt;='Intersection Mileposts'!$F$19,H815&lt;='Intersection Mileposts'!$G$19),"Y",IF(AND(H815&gt;='Intersection Mileposts'!$F$20,H815&lt;='Intersection Mileposts'!$G$20),"Y",IF(AND(H815&gt;='Intersection Mileposts'!$F$21,H815&lt;='Intersection Mileposts'!$G$21),"Y",IF(AND(H815&gt;='Intersection Mileposts'!$F$22,H815&lt;='Intersection Mileposts'!$G$22),"Y",IF(AND(H815&gt;='Intersection Mileposts'!$F$23,H815&lt;='Intersection Mileposts'!$G$23),"Y",IF(AND(H815&gt;='Intersection Mileposts'!$F$24,H815&lt;='Intersection Mileposts'!$G$24),"Y",IF(AND(H815&gt;='Intersection Mileposts'!$F$25,H815&lt;='Intersection Mileposts'!$G$25),"Y",IF(AND(H815&gt;='Intersection Mileposts'!$F$26,H815&lt;='Intersection Mileposts'!$G$26),"Y",IF(AND(H815&gt;='Intersection Mileposts'!$F$27,H815&lt;='Intersection Mileposts'!$G$27),"Y",IF(AND(H815&gt;='Intersection Mileposts'!$F$28,H815&lt;='Intersection Mileposts'!$G$28),"Y",IF(AND(H815&gt;='Intersection Mileposts'!$F$29,H815&lt;='Intersection Mileposts'!$G$29),"Y", IF(AND(H815&gt;='Intersection Mileposts'!$F$30,H815&lt;='Intersection Mileposts'!$G$30),"Y",IF(AND(H815&gt;='Intersection Mileposts'!$F$31,H815&lt;='Intersection Mileposts'!$G$31),"Y",IF(AND(H815&gt;='Intersection Mileposts'!$F$32,H815&lt;='Intersection Mileposts'!$G$32),"Y",IF(AND(H815&gt;='Intersection Mileposts'!$F$33,H815&lt;='Intersection Mileposts'!$G$33),"Y",IF(AND(H815&gt;='Intersection Mileposts'!$F$34,H815&lt;='Intersection Mileposts'!$G$34),"Y",IF(AND(H815&gt;='Intersection Mileposts'!$F$35,H815&lt;='Intersection Mileposts'!$G$35),"Y",IF(AND(H815&gt;='Intersection Mileposts'!$F$36,H815&lt;='Intersection Mileposts'!$G$36),"Y",IF(AND(H815&gt;='Intersection Mileposts'!$F$37,H815&lt;='Intersection Mileposts'!$G$37),"Y",IF(AND(H815&gt;='Intersection Mileposts'!$F$38,H815&lt;='Intersection Mileposts'!$G$38),"Y",IF(AND(H815&gt;='Intersection Mileposts'!$F$39,H815&lt;='Intersection Mileposts'!$G$39),"Y","N"))))))))))))))))))))))))))))))))))))</f>
        <v/>
      </c>
    </row>
    <row r="816" spans="1:46" x14ac:dyDescent="0.3">
      <c r="A816" s="279"/>
      <c r="B816" s="261"/>
      <c r="C816" s="262"/>
      <c r="D816" s="262"/>
      <c r="E816" s="262"/>
      <c r="F816" s="262"/>
      <c r="G816" s="284"/>
      <c r="H816" s="286"/>
      <c r="I816" s="279"/>
      <c r="J816" s="260"/>
      <c r="K816" s="260"/>
      <c r="L816" s="280"/>
      <c r="M816" s="275"/>
      <c r="N816" s="263"/>
      <c r="P816" s="264" t="str">
        <f>IF(R816 = "", "", COUNT($R$4:R816))</f>
        <v/>
      </c>
      <c r="Q816" s="264" t="str">
        <f t="shared" si="101"/>
        <v/>
      </c>
      <c r="R816" s="265" t="str">
        <f t="shared" si="102"/>
        <v/>
      </c>
      <c r="S816" s="266" t="str">
        <f t="shared" si="107"/>
        <v/>
      </c>
      <c r="T816" s="267" t="str">
        <f t="shared" si="103"/>
        <v/>
      </c>
      <c r="U816" s="268" t="str">
        <f t="shared" si="108"/>
        <v/>
      </c>
      <c r="V816" s="269" t="str">
        <f t="shared" si="104"/>
        <v/>
      </c>
      <c r="W816" s="5"/>
      <c r="AR816" s="2" t="str">
        <f t="shared" si="106"/>
        <v/>
      </c>
      <c r="AS816" s="2" t="str">
        <f t="shared" si="105"/>
        <v/>
      </c>
      <c r="AT816" s="2" t="str">
        <f>IF(AR816="","",IF(AND(H816&gt;='Intersection Mileposts'!$F$5,H816&lt;='Intersection Mileposts'!$G$5),"Y",IF(AND(H816&gt;='Intersection Mileposts'!$F$6,H816&lt;='Intersection Mileposts'!$G$6),"Y",IF(AND(H816&gt;='Intersection Mileposts'!$F$7,H816&lt;='Intersection Mileposts'!$G$7),"Y",IF(AND(H816&gt;='Intersection Mileposts'!$F$8,H816&lt;='Intersection Mileposts'!$G$8),"Y",IF(AND(H816&gt;='Intersection Mileposts'!$F$9,H816&lt;='Intersection Mileposts'!$G$9),"Y",IF(AND(H816&gt;='Intersection Mileposts'!$F$10,H816&lt;='Intersection Mileposts'!$G$10),"Y",IF(AND(H816&gt;='Intersection Mileposts'!$F$11,H816&lt;='Intersection Mileposts'!$G$11),"Y",IF(AND(H816&gt;='Intersection Mileposts'!$F$12,H816&lt;='Intersection Mileposts'!$G$12),"Y",IF(AND(H816&gt;='Intersection Mileposts'!$F$13,H816&lt;='Intersection Mileposts'!$G$13),"Y",IF(AND(H816&gt;='Intersection Mileposts'!$F$14,H816&lt;='Intersection Mileposts'!$G$14),"Y",IF(AND(H816&gt;='Intersection Mileposts'!$F$15,H816&lt;='Intersection Mileposts'!$G$15),"Y",IF(AND(H816&gt;='Intersection Mileposts'!$F$16,H816&lt;='Intersection Mileposts'!$G$16),"Y",IF(AND(H816&gt;='Intersection Mileposts'!$F$17,H816&lt;='Intersection Mileposts'!$G$17),"Y",IF(AND(H816&gt;='Intersection Mileposts'!$F$18,H816&lt;='Intersection Mileposts'!$G$18),"Y",IF(AND(H816&gt;='Intersection Mileposts'!$F$19,H816&lt;='Intersection Mileposts'!$G$19),"Y",IF(AND(H816&gt;='Intersection Mileposts'!$F$20,H816&lt;='Intersection Mileposts'!$G$20),"Y",IF(AND(H816&gt;='Intersection Mileposts'!$F$21,H816&lt;='Intersection Mileposts'!$G$21),"Y",IF(AND(H816&gt;='Intersection Mileposts'!$F$22,H816&lt;='Intersection Mileposts'!$G$22),"Y",IF(AND(H816&gt;='Intersection Mileposts'!$F$23,H816&lt;='Intersection Mileposts'!$G$23),"Y",IF(AND(H816&gt;='Intersection Mileposts'!$F$24,H816&lt;='Intersection Mileposts'!$G$24),"Y",IF(AND(H816&gt;='Intersection Mileposts'!$F$25,H816&lt;='Intersection Mileposts'!$G$25),"Y",IF(AND(H816&gt;='Intersection Mileposts'!$F$26,H816&lt;='Intersection Mileposts'!$G$26),"Y",IF(AND(H816&gt;='Intersection Mileposts'!$F$27,H816&lt;='Intersection Mileposts'!$G$27),"Y",IF(AND(H816&gt;='Intersection Mileposts'!$F$28,H816&lt;='Intersection Mileposts'!$G$28),"Y",IF(AND(H816&gt;='Intersection Mileposts'!$F$29,H816&lt;='Intersection Mileposts'!$G$29),"Y", IF(AND(H816&gt;='Intersection Mileposts'!$F$30,H816&lt;='Intersection Mileposts'!$G$30),"Y",IF(AND(H816&gt;='Intersection Mileposts'!$F$31,H816&lt;='Intersection Mileposts'!$G$31),"Y",IF(AND(H816&gt;='Intersection Mileposts'!$F$32,H816&lt;='Intersection Mileposts'!$G$32),"Y",IF(AND(H816&gt;='Intersection Mileposts'!$F$33,H816&lt;='Intersection Mileposts'!$G$33),"Y",IF(AND(H816&gt;='Intersection Mileposts'!$F$34,H816&lt;='Intersection Mileposts'!$G$34),"Y",IF(AND(H816&gt;='Intersection Mileposts'!$F$35,H816&lt;='Intersection Mileposts'!$G$35),"Y",IF(AND(H816&gt;='Intersection Mileposts'!$F$36,H816&lt;='Intersection Mileposts'!$G$36),"Y",IF(AND(H816&gt;='Intersection Mileposts'!$F$37,H816&lt;='Intersection Mileposts'!$G$37),"Y",IF(AND(H816&gt;='Intersection Mileposts'!$F$38,H816&lt;='Intersection Mileposts'!$G$38),"Y",IF(AND(H816&gt;='Intersection Mileposts'!$F$39,H816&lt;='Intersection Mileposts'!$G$39),"Y","N"))))))))))))))))))))))))))))))))))))</f>
        <v/>
      </c>
    </row>
    <row r="817" spans="1:46" x14ac:dyDescent="0.3">
      <c r="A817" s="279"/>
      <c r="B817" s="261"/>
      <c r="C817" s="262"/>
      <c r="D817" s="262"/>
      <c r="E817" s="262"/>
      <c r="F817" s="262"/>
      <c r="G817" s="284"/>
      <c r="H817" s="286"/>
      <c r="I817" s="279"/>
      <c r="J817" s="260"/>
      <c r="K817" s="260"/>
      <c r="L817" s="280"/>
      <c r="M817" s="275"/>
      <c r="N817" s="263"/>
      <c r="P817" s="264" t="str">
        <f>IF(R817 = "", "", COUNT($R$4:R817))</f>
        <v/>
      </c>
      <c r="Q817" s="264" t="str">
        <f t="shared" si="101"/>
        <v/>
      </c>
      <c r="R817" s="265" t="str">
        <f t="shared" si="102"/>
        <v/>
      </c>
      <c r="S817" s="266" t="str">
        <f t="shared" si="107"/>
        <v/>
      </c>
      <c r="T817" s="267" t="str">
        <f t="shared" si="103"/>
        <v/>
      </c>
      <c r="U817" s="268" t="str">
        <f t="shared" si="108"/>
        <v/>
      </c>
      <c r="V817" s="269" t="str">
        <f t="shared" si="104"/>
        <v/>
      </c>
      <c r="W817" s="5"/>
      <c r="AR817" s="2" t="str">
        <f t="shared" si="106"/>
        <v/>
      </c>
      <c r="AS817" s="2" t="str">
        <f t="shared" si="105"/>
        <v/>
      </c>
      <c r="AT817" s="2" t="str">
        <f>IF(AR817="","",IF(AND(H817&gt;='Intersection Mileposts'!$F$5,H817&lt;='Intersection Mileposts'!$G$5),"Y",IF(AND(H817&gt;='Intersection Mileposts'!$F$6,H817&lt;='Intersection Mileposts'!$G$6),"Y",IF(AND(H817&gt;='Intersection Mileposts'!$F$7,H817&lt;='Intersection Mileposts'!$G$7),"Y",IF(AND(H817&gt;='Intersection Mileposts'!$F$8,H817&lt;='Intersection Mileposts'!$G$8),"Y",IF(AND(H817&gt;='Intersection Mileposts'!$F$9,H817&lt;='Intersection Mileposts'!$G$9),"Y",IF(AND(H817&gt;='Intersection Mileposts'!$F$10,H817&lt;='Intersection Mileposts'!$G$10),"Y",IF(AND(H817&gt;='Intersection Mileposts'!$F$11,H817&lt;='Intersection Mileposts'!$G$11),"Y",IF(AND(H817&gt;='Intersection Mileposts'!$F$12,H817&lt;='Intersection Mileposts'!$G$12),"Y",IF(AND(H817&gt;='Intersection Mileposts'!$F$13,H817&lt;='Intersection Mileposts'!$G$13),"Y",IF(AND(H817&gt;='Intersection Mileposts'!$F$14,H817&lt;='Intersection Mileposts'!$G$14),"Y",IF(AND(H817&gt;='Intersection Mileposts'!$F$15,H817&lt;='Intersection Mileposts'!$G$15),"Y",IF(AND(H817&gt;='Intersection Mileposts'!$F$16,H817&lt;='Intersection Mileposts'!$G$16),"Y",IF(AND(H817&gt;='Intersection Mileposts'!$F$17,H817&lt;='Intersection Mileposts'!$G$17),"Y",IF(AND(H817&gt;='Intersection Mileposts'!$F$18,H817&lt;='Intersection Mileposts'!$G$18),"Y",IF(AND(H817&gt;='Intersection Mileposts'!$F$19,H817&lt;='Intersection Mileposts'!$G$19),"Y",IF(AND(H817&gt;='Intersection Mileposts'!$F$20,H817&lt;='Intersection Mileposts'!$G$20),"Y",IF(AND(H817&gt;='Intersection Mileposts'!$F$21,H817&lt;='Intersection Mileposts'!$G$21),"Y",IF(AND(H817&gt;='Intersection Mileposts'!$F$22,H817&lt;='Intersection Mileposts'!$G$22),"Y",IF(AND(H817&gt;='Intersection Mileposts'!$F$23,H817&lt;='Intersection Mileposts'!$G$23),"Y",IF(AND(H817&gt;='Intersection Mileposts'!$F$24,H817&lt;='Intersection Mileposts'!$G$24),"Y",IF(AND(H817&gt;='Intersection Mileposts'!$F$25,H817&lt;='Intersection Mileposts'!$G$25),"Y",IF(AND(H817&gt;='Intersection Mileposts'!$F$26,H817&lt;='Intersection Mileposts'!$G$26),"Y",IF(AND(H817&gt;='Intersection Mileposts'!$F$27,H817&lt;='Intersection Mileposts'!$G$27),"Y",IF(AND(H817&gt;='Intersection Mileposts'!$F$28,H817&lt;='Intersection Mileposts'!$G$28),"Y",IF(AND(H817&gt;='Intersection Mileposts'!$F$29,H817&lt;='Intersection Mileposts'!$G$29),"Y", IF(AND(H817&gt;='Intersection Mileposts'!$F$30,H817&lt;='Intersection Mileposts'!$G$30),"Y",IF(AND(H817&gt;='Intersection Mileposts'!$F$31,H817&lt;='Intersection Mileposts'!$G$31),"Y",IF(AND(H817&gt;='Intersection Mileposts'!$F$32,H817&lt;='Intersection Mileposts'!$G$32),"Y",IF(AND(H817&gt;='Intersection Mileposts'!$F$33,H817&lt;='Intersection Mileposts'!$G$33),"Y",IF(AND(H817&gt;='Intersection Mileposts'!$F$34,H817&lt;='Intersection Mileposts'!$G$34),"Y",IF(AND(H817&gt;='Intersection Mileposts'!$F$35,H817&lt;='Intersection Mileposts'!$G$35),"Y",IF(AND(H817&gt;='Intersection Mileposts'!$F$36,H817&lt;='Intersection Mileposts'!$G$36),"Y",IF(AND(H817&gt;='Intersection Mileposts'!$F$37,H817&lt;='Intersection Mileposts'!$G$37),"Y",IF(AND(H817&gt;='Intersection Mileposts'!$F$38,H817&lt;='Intersection Mileposts'!$G$38),"Y",IF(AND(H817&gt;='Intersection Mileposts'!$F$39,H817&lt;='Intersection Mileposts'!$G$39),"Y","N"))))))))))))))))))))))))))))))))))))</f>
        <v/>
      </c>
    </row>
    <row r="818" spans="1:46" x14ac:dyDescent="0.3">
      <c r="A818" s="279"/>
      <c r="B818" s="261"/>
      <c r="C818" s="262"/>
      <c r="D818" s="262"/>
      <c r="E818" s="262"/>
      <c r="F818" s="262"/>
      <c r="G818" s="284"/>
      <c r="H818" s="286"/>
      <c r="I818" s="279"/>
      <c r="J818" s="260"/>
      <c r="K818" s="260"/>
      <c r="L818" s="280"/>
      <c r="M818" s="275"/>
      <c r="N818" s="263"/>
      <c r="P818" s="264" t="str">
        <f>IF(R818 = "", "", COUNT($R$4:R818))</f>
        <v/>
      </c>
      <c r="Q818" s="264" t="str">
        <f t="shared" si="101"/>
        <v/>
      </c>
      <c r="R818" s="265" t="str">
        <f t="shared" si="102"/>
        <v/>
      </c>
      <c r="S818" s="266" t="str">
        <f t="shared" si="107"/>
        <v/>
      </c>
      <c r="T818" s="267" t="str">
        <f t="shared" si="103"/>
        <v/>
      </c>
      <c r="U818" s="268" t="str">
        <f t="shared" si="108"/>
        <v/>
      </c>
      <c r="V818" s="269" t="str">
        <f t="shared" si="104"/>
        <v/>
      </c>
      <c r="W818" s="5"/>
      <c r="AR818" s="2" t="str">
        <f t="shared" si="106"/>
        <v/>
      </c>
      <c r="AS818" s="2" t="str">
        <f t="shared" si="105"/>
        <v/>
      </c>
      <c r="AT818" s="2" t="str">
        <f>IF(AR818="","",IF(AND(H818&gt;='Intersection Mileposts'!$F$5,H818&lt;='Intersection Mileposts'!$G$5),"Y",IF(AND(H818&gt;='Intersection Mileposts'!$F$6,H818&lt;='Intersection Mileposts'!$G$6),"Y",IF(AND(H818&gt;='Intersection Mileposts'!$F$7,H818&lt;='Intersection Mileposts'!$G$7),"Y",IF(AND(H818&gt;='Intersection Mileposts'!$F$8,H818&lt;='Intersection Mileposts'!$G$8),"Y",IF(AND(H818&gt;='Intersection Mileposts'!$F$9,H818&lt;='Intersection Mileposts'!$G$9),"Y",IF(AND(H818&gt;='Intersection Mileposts'!$F$10,H818&lt;='Intersection Mileposts'!$G$10),"Y",IF(AND(H818&gt;='Intersection Mileposts'!$F$11,H818&lt;='Intersection Mileposts'!$G$11),"Y",IF(AND(H818&gt;='Intersection Mileposts'!$F$12,H818&lt;='Intersection Mileposts'!$G$12),"Y",IF(AND(H818&gt;='Intersection Mileposts'!$F$13,H818&lt;='Intersection Mileposts'!$G$13),"Y",IF(AND(H818&gt;='Intersection Mileposts'!$F$14,H818&lt;='Intersection Mileposts'!$G$14),"Y",IF(AND(H818&gt;='Intersection Mileposts'!$F$15,H818&lt;='Intersection Mileposts'!$G$15),"Y",IF(AND(H818&gt;='Intersection Mileposts'!$F$16,H818&lt;='Intersection Mileposts'!$G$16),"Y",IF(AND(H818&gt;='Intersection Mileposts'!$F$17,H818&lt;='Intersection Mileposts'!$G$17),"Y",IF(AND(H818&gt;='Intersection Mileposts'!$F$18,H818&lt;='Intersection Mileposts'!$G$18),"Y",IF(AND(H818&gt;='Intersection Mileposts'!$F$19,H818&lt;='Intersection Mileposts'!$G$19),"Y",IF(AND(H818&gt;='Intersection Mileposts'!$F$20,H818&lt;='Intersection Mileposts'!$G$20),"Y",IF(AND(H818&gt;='Intersection Mileposts'!$F$21,H818&lt;='Intersection Mileposts'!$G$21),"Y",IF(AND(H818&gt;='Intersection Mileposts'!$F$22,H818&lt;='Intersection Mileposts'!$G$22),"Y",IF(AND(H818&gt;='Intersection Mileposts'!$F$23,H818&lt;='Intersection Mileposts'!$G$23),"Y",IF(AND(H818&gt;='Intersection Mileposts'!$F$24,H818&lt;='Intersection Mileposts'!$G$24),"Y",IF(AND(H818&gt;='Intersection Mileposts'!$F$25,H818&lt;='Intersection Mileposts'!$G$25),"Y",IF(AND(H818&gt;='Intersection Mileposts'!$F$26,H818&lt;='Intersection Mileposts'!$G$26),"Y",IF(AND(H818&gt;='Intersection Mileposts'!$F$27,H818&lt;='Intersection Mileposts'!$G$27),"Y",IF(AND(H818&gt;='Intersection Mileposts'!$F$28,H818&lt;='Intersection Mileposts'!$G$28),"Y",IF(AND(H818&gt;='Intersection Mileposts'!$F$29,H818&lt;='Intersection Mileposts'!$G$29),"Y", IF(AND(H818&gt;='Intersection Mileposts'!$F$30,H818&lt;='Intersection Mileposts'!$G$30),"Y",IF(AND(H818&gt;='Intersection Mileposts'!$F$31,H818&lt;='Intersection Mileposts'!$G$31),"Y",IF(AND(H818&gt;='Intersection Mileposts'!$F$32,H818&lt;='Intersection Mileposts'!$G$32),"Y",IF(AND(H818&gt;='Intersection Mileposts'!$F$33,H818&lt;='Intersection Mileposts'!$G$33),"Y",IF(AND(H818&gt;='Intersection Mileposts'!$F$34,H818&lt;='Intersection Mileposts'!$G$34),"Y",IF(AND(H818&gt;='Intersection Mileposts'!$F$35,H818&lt;='Intersection Mileposts'!$G$35),"Y",IF(AND(H818&gt;='Intersection Mileposts'!$F$36,H818&lt;='Intersection Mileposts'!$G$36),"Y",IF(AND(H818&gt;='Intersection Mileposts'!$F$37,H818&lt;='Intersection Mileposts'!$G$37),"Y",IF(AND(H818&gt;='Intersection Mileposts'!$F$38,H818&lt;='Intersection Mileposts'!$G$38),"Y",IF(AND(H818&gt;='Intersection Mileposts'!$F$39,H818&lt;='Intersection Mileposts'!$G$39),"Y","N"))))))))))))))))))))))))))))))))))))</f>
        <v/>
      </c>
    </row>
    <row r="819" spans="1:46" x14ac:dyDescent="0.3">
      <c r="A819" s="279"/>
      <c r="B819" s="261"/>
      <c r="C819" s="262"/>
      <c r="D819" s="262"/>
      <c r="E819" s="262"/>
      <c r="F819" s="262"/>
      <c r="G819" s="284"/>
      <c r="H819" s="286"/>
      <c r="I819" s="279"/>
      <c r="J819" s="260"/>
      <c r="K819" s="260"/>
      <c r="L819" s="280"/>
      <c r="M819" s="275"/>
      <c r="N819" s="263"/>
      <c r="P819" s="264" t="str">
        <f>IF(R819 = "", "", COUNT($R$4:R819))</f>
        <v/>
      </c>
      <c r="Q819" s="264" t="str">
        <f t="shared" si="101"/>
        <v/>
      </c>
      <c r="R819" s="265" t="str">
        <f t="shared" si="102"/>
        <v/>
      </c>
      <c r="S819" s="266" t="str">
        <f t="shared" si="107"/>
        <v/>
      </c>
      <c r="T819" s="267" t="str">
        <f t="shared" si="103"/>
        <v/>
      </c>
      <c r="U819" s="268" t="str">
        <f t="shared" si="108"/>
        <v/>
      </c>
      <c r="V819" s="269" t="str">
        <f t="shared" si="104"/>
        <v/>
      </c>
      <c r="W819" s="5"/>
      <c r="AR819" s="2" t="str">
        <f t="shared" si="106"/>
        <v/>
      </c>
      <c r="AS819" s="2" t="str">
        <f t="shared" si="105"/>
        <v/>
      </c>
      <c r="AT819" s="2" t="str">
        <f>IF(AR819="","",IF(AND(H819&gt;='Intersection Mileposts'!$F$5,H819&lt;='Intersection Mileposts'!$G$5),"Y",IF(AND(H819&gt;='Intersection Mileposts'!$F$6,H819&lt;='Intersection Mileposts'!$G$6),"Y",IF(AND(H819&gt;='Intersection Mileposts'!$F$7,H819&lt;='Intersection Mileposts'!$G$7),"Y",IF(AND(H819&gt;='Intersection Mileposts'!$F$8,H819&lt;='Intersection Mileposts'!$G$8),"Y",IF(AND(H819&gt;='Intersection Mileposts'!$F$9,H819&lt;='Intersection Mileposts'!$G$9),"Y",IF(AND(H819&gt;='Intersection Mileposts'!$F$10,H819&lt;='Intersection Mileposts'!$G$10),"Y",IF(AND(H819&gt;='Intersection Mileposts'!$F$11,H819&lt;='Intersection Mileposts'!$G$11),"Y",IF(AND(H819&gt;='Intersection Mileposts'!$F$12,H819&lt;='Intersection Mileposts'!$G$12),"Y",IF(AND(H819&gt;='Intersection Mileposts'!$F$13,H819&lt;='Intersection Mileposts'!$G$13),"Y",IF(AND(H819&gt;='Intersection Mileposts'!$F$14,H819&lt;='Intersection Mileposts'!$G$14),"Y",IF(AND(H819&gt;='Intersection Mileposts'!$F$15,H819&lt;='Intersection Mileposts'!$G$15),"Y",IF(AND(H819&gt;='Intersection Mileposts'!$F$16,H819&lt;='Intersection Mileposts'!$G$16),"Y",IF(AND(H819&gt;='Intersection Mileposts'!$F$17,H819&lt;='Intersection Mileposts'!$G$17),"Y",IF(AND(H819&gt;='Intersection Mileposts'!$F$18,H819&lt;='Intersection Mileposts'!$G$18),"Y",IF(AND(H819&gt;='Intersection Mileposts'!$F$19,H819&lt;='Intersection Mileposts'!$G$19),"Y",IF(AND(H819&gt;='Intersection Mileposts'!$F$20,H819&lt;='Intersection Mileposts'!$G$20),"Y",IF(AND(H819&gt;='Intersection Mileposts'!$F$21,H819&lt;='Intersection Mileposts'!$G$21),"Y",IF(AND(H819&gt;='Intersection Mileposts'!$F$22,H819&lt;='Intersection Mileposts'!$G$22),"Y",IF(AND(H819&gt;='Intersection Mileposts'!$F$23,H819&lt;='Intersection Mileposts'!$G$23),"Y",IF(AND(H819&gt;='Intersection Mileposts'!$F$24,H819&lt;='Intersection Mileposts'!$G$24),"Y",IF(AND(H819&gt;='Intersection Mileposts'!$F$25,H819&lt;='Intersection Mileposts'!$G$25),"Y",IF(AND(H819&gt;='Intersection Mileposts'!$F$26,H819&lt;='Intersection Mileposts'!$G$26),"Y",IF(AND(H819&gt;='Intersection Mileposts'!$F$27,H819&lt;='Intersection Mileposts'!$G$27),"Y",IF(AND(H819&gt;='Intersection Mileposts'!$F$28,H819&lt;='Intersection Mileposts'!$G$28),"Y",IF(AND(H819&gt;='Intersection Mileposts'!$F$29,H819&lt;='Intersection Mileposts'!$G$29),"Y", IF(AND(H819&gt;='Intersection Mileposts'!$F$30,H819&lt;='Intersection Mileposts'!$G$30),"Y",IF(AND(H819&gt;='Intersection Mileposts'!$F$31,H819&lt;='Intersection Mileposts'!$G$31),"Y",IF(AND(H819&gt;='Intersection Mileposts'!$F$32,H819&lt;='Intersection Mileposts'!$G$32),"Y",IF(AND(H819&gt;='Intersection Mileposts'!$F$33,H819&lt;='Intersection Mileposts'!$G$33),"Y",IF(AND(H819&gt;='Intersection Mileposts'!$F$34,H819&lt;='Intersection Mileposts'!$G$34),"Y",IF(AND(H819&gt;='Intersection Mileposts'!$F$35,H819&lt;='Intersection Mileposts'!$G$35),"Y",IF(AND(H819&gt;='Intersection Mileposts'!$F$36,H819&lt;='Intersection Mileposts'!$G$36),"Y",IF(AND(H819&gt;='Intersection Mileposts'!$F$37,H819&lt;='Intersection Mileposts'!$G$37),"Y",IF(AND(H819&gt;='Intersection Mileposts'!$F$38,H819&lt;='Intersection Mileposts'!$G$38),"Y",IF(AND(H819&gt;='Intersection Mileposts'!$F$39,H819&lt;='Intersection Mileposts'!$G$39),"Y","N"))))))))))))))))))))))))))))))))))))</f>
        <v/>
      </c>
    </row>
    <row r="820" spans="1:46" x14ac:dyDescent="0.3">
      <c r="A820" s="279"/>
      <c r="B820" s="261"/>
      <c r="C820" s="262"/>
      <c r="D820" s="262"/>
      <c r="E820" s="262"/>
      <c r="F820" s="262"/>
      <c r="G820" s="284"/>
      <c r="H820" s="286"/>
      <c r="I820" s="279"/>
      <c r="J820" s="260"/>
      <c r="K820" s="260"/>
      <c r="L820" s="280"/>
      <c r="M820" s="275"/>
      <c r="N820" s="263"/>
      <c r="P820" s="264" t="str">
        <f>IF(R820 = "", "", COUNT($R$4:R820))</f>
        <v/>
      </c>
      <c r="Q820" s="264" t="str">
        <f t="shared" si="101"/>
        <v/>
      </c>
      <c r="R820" s="265" t="str">
        <f t="shared" si="102"/>
        <v/>
      </c>
      <c r="S820" s="266" t="str">
        <f t="shared" si="107"/>
        <v/>
      </c>
      <c r="T820" s="267" t="str">
        <f t="shared" si="103"/>
        <v/>
      </c>
      <c r="U820" s="268" t="str">
        <f t="shared" si="108"/>
        <v/>
      </c>
      <c r="V820" s="269" t="str">
        <f t="shared" si="104"/>
        <v/>
      </c>
      <c r="W820" s="5"/>
      <c r="AR820" s="2" t="str">
        <f t="shared" si="106"/>
        <v/>
      </c>
      <c r="AS820" s="2" t="str">
        <f t="shared" si="105"/>
        <v/>
      </c>
      <c r="AT820" s="2" t="str">
        <f>IF(AR820="","",IF(AND(H820&gt;='Intersection Mileposts'!$F$5,H820&lt;='Intersection Mileposts'!$G$5),"Y",IF(AND(H820&gt;='Intersection Mileposts'!$F$6,H820&lt;='Intersection Mileposts'!$G$6),"Y",IF(AND(H820&gt;='Intersection Mileposts'!$F$7,H820&lt;='Intersection Mileposts'!$G$7),"Y",IF(AND(H820&gt;='Intersection Mileposts'!$F$8,H820&lt;='Intersection Mileposts'!$G$8),"Y",IF(AND(H820&gt;='Intersection Mileposts'!$F$9,H820&lt;='Intersection Mileposts'!$G$9),"Y",IF(AND(H820&gt;='Intersection Mileposts'!$F$10,H820&lt;='Intersection Mileposts'!$G$10),"Y",IF(AND(H820&gt;='Intersection Mileposts'!$F$11,H820&lt;='Intersection Mileposts'!$G$11),"Y",IF(AND(H820&gt;='Intersection Mileposts'!$F$12,H820&lt;='Intersection Mileposts'!$G$12),"Y",IF(AND(H820&gt;='Intersection Mileposts'!$F$13,H820&lt;='Intersection Mileposts'!$G$13),"Y",IF(AND(H820&gt;='Intersection Mileposts'!$F$14,H820&lt;='Intersection Mileposts'!$G$14),"Y",IF(AND(H820&gt;='Intersection Mileposts'!$F$15,H820&lt;='Intersection Mileposts'!$G$15),"Y",IF(AND(H820&gt;='Intersection Mileposts'!$F$16,H820&lt;='Intersection Mileposts'!$G$16),"Y",IF(AND(H820&gt;='Intersection Mileposts'!$F$17,H820&lt;='Intersection Mileposts'!$G$17),"Y",IF(AND(H820&gt;='Intersection Mileposts'!$F$18,H820&lt;='Intersection Mileposts'!$G$18),"Y",IF(AND(H820&gt;='Intersection Mileposts'!$F$19,H820&lt;='Intersection Mileposts'!$G$19),"Y",IF(AND(H820&gt;='Intersection Mileposts'!$F$20,H820&lt;='Intersection Mileposts'!$G$20),"Y",IF(AND(H820&gt;='Intersection Mileposts'!$F$21,H820&lt;='Intersection Mileposts'!$G$21),"Y",IF(AND(H820&gt;='Intersection Mileposts'!$F$22,H820&lt;='Intersection Mileposts'!$G$22),"Y",IF(AND(H820&gt;='Intersection Mileposts'!$F$23,H820&lt;='Intersection Mileposts'!$G$23),"Y",IF(AND(H820&gt;='Intersection Mileposts'!$F$24,H820&lt;='Intersection Mileposts'!$G$24),"Y",IF(AND(H820&gt;='Intersection Mileposts'!$F$25,H820&lt;='Intersection Mileposts'!$G$25),"Y",IF(AND(H820&gt;='Intersection Mileposts'!$F$26,H820&lt;='Intersection Mileposts'!$G$26),"Y",IF(AND(H820&gt;='Intersection Mileposts'!$F$27,H820&lt;='Intersection Mileposts'!$G$27),"Y",IF(AND(H820&gt;='Intersection Mileposts'!$F$28,H820&lt;='Intersection Mileposts'!$G$28),"Y",IF(AND(H820&gt;='Intersection Mileposts'!$F$29,H820&lt;='Intersection Mileposts'!$G$29),"Y", IF(AND(H820&gt;='Intersection Mileposts'!$F$30,H820&lt;='Intersection Mileposts'!$G$30),"Y",IF(AND(H820&gt;='Intersection Mileposts'!$F$31,H820&lt;='Intersection Mileposts'!$G$31),"Y",IF(AND(H820&gt;='Intersection Mileposts'!$F$32,H820&lt;='Intersection Mileposts'!$G$32),"Y",IF(AND(H820&gt;='Intersection Mileposts'!$F$33,H820&lt;='Intersection Mileposts'!$G$33),"Y",IF(AND(H820&gt;='Intersection Mileposts'!$F$34,H820&lt;='Intersection Mileposts'!$G$34),"Y",IF(AND(H820&gt;='Intersection Mileposts'!$F$35,H820&lt;='Intersection Mileposts'!$G$35),"Y",IF(AND(H820&gt;='Intersection Mileposts'!$F$36,H820&lt;='Intersection Mileposts'!$G$36),"Y",IF(AND(H820&gt;='Intersection Mileposts'!$F$37,H820&lt;='Intersection Mileposts'!$G$37),"Y",IF(AND(H820&gt;='Intersection Mileposts'!$F$38,H820&lt;='Intersection Mileposts'!$G$38),"Y",IF(AND(H820&gt;='Intersection Mileposts'!$F$39,H820&lt;='Intersection Mileposts'!$G$39),"Y","N"))))))))))))))))))))))))))))))))))))</f>
        <v/>
      </c>
    </row>
    <row r="821" spans="1:46" x14ac:dyDescent="0.3">
      <c r="A821" s="279"/>
      <c r="B821" s="261"/>
      <c r="C821" s="262"/>
      <c r="D821" s="262"/>
      <c r="E821" s="262"/>
      <c r="F821" s="262"/>
      <c r="G821" s="284"/>
      <c r="H821" s="286"/>
      <c r="I821" s="279"/>
      <c r="J821" s="260"/>
      <c r="K821" s="260"/>
      <c r="L821" s="280"/>
      <c r="M821" s="275"/>
      <c r="N821" s="263"/>
      <c r="P821" s="264" t="str">
        <f>IF(R821 = "", "", COUNT($R$4:R821))</f>
        <v/>
      </c>
      <c r="Q821" s="264" t="str">
        <f t="shared" si="101"/>
        <v/>
      </c>
      <c r="R821" s="265" t="str">
        <f t="shared" si="102"/>
        <v/>
      </c>
      <c r="S821" s="266" t="str">
        <f t="shared" si="107"/>
        <v/>
      </c>
      <c r="T821" s="267" t="str">
        <f t="shared" si="103"/>
        <v/>
      </c>
      <c r="U821" s="268" t="str">
        <f t="shared" si="108"/>
        <v/>
      </c>
      <c r="V821" s="269" t="str">
        <f t="shared" si="104"/>
        <v/>
      </c>
      <c r="W821" s="5"/>
      <c r="AR821" s="2" t="str">
        <f t="shared" si="106"/>
        <v/>
      </c>
      <c r="AS821" s="2" t="str">
        <f t="shared" si="105"/>
        <v/>
      </c>
      <c r="AT821" s="2" t="str">
        <f>IF(AR821="","",IF(AND(H821&gt;='Intersection Mileposts'!$F$5,H821&lt;='Intersection Mileposts'!$G$5),"Y",IF(AND(H821&gt;='Intersection Mileposts'!$F$6,H821&lt;='Intersection Mileposts'!$G$6),"Y",IF(AND(H821&gt;='Intersection Mileposts'!$F$7,H821&lt;='Intersection Mileposts'!$G$7),"Y",IF(AND(H821&gt;='Intersection Mileposts'!$F$8,H821&lt;='Intersection Mileposts'!$G$8),"Y",IF(AND(H821&gt;='Intersection Mileposts'!$F$9,H821&lt;='Intersection Mileposts'!$G$9),"Y",IF(AND(H821&gt;='Intersection Mileposts'!$F$10,H821&lt;='Intersection Mileposts'!$G$10),"Y",IF(AND(H821&gt;='Intersection Mileposts'!$F$11,H821&lt;='Intersection Mileposts'!$G$11),"Y",IF(AND(H821&gt;='Intersection Mileposts'!$F$12,H821&lt;='Intersection Mileposts'!$G$12),"Y",IF(AND(H821&gt;='Intersection Mileposts'!$F$13,H821&lt;='Intersection Mileposts'!$G$13),"Y",IF(AND(H821&gt;='Intersection Mileposts'!$F$14,H821&lt;='Intersection Mileposts'!$G$14),"Y",IF(AND(H821&gt;='Intersection Mileposts'!$F$15,H821&lt;='Intersection Mileposts'!$G$15),"Y",IF(AND(H821&gt;='Intersection Mileposts'!$F$16,H821&lt;='Intersection Mileposts'!$G$16),"Y",IF(AND(H821&gt;='Intersection Mileposts'!$F$17,H821&lt;='Intersection Mileposts'!$G$17),"Y",IF(AND(H821&gt;='Intersection Mileposts'!$F$18,H821&lt;='Intersection Mileposts'!$G$18),"Y",IF(AND(H821&gt;='Intersection Mileposts'!$F$19,H821&lt;='Intersection Mileposts'!$G$19),"Y",IF(AND(H821&gt;='Intersection Mileposts'!$F$20,H821&lt;='Intersection Mileposts'!$G$20),"Y",IF(AND(H821&gt;='Intersection Mileposts'!$F$21,H821&lt;='Intersection Mileposts'!$G$21),"Y",IF(AND(H821&gt;='Intersection Mileposts'!$F$22,H821&lt;='Intersection Mileposts'!$G$22),"Y",IF(AND(H821&gt;='Intersection Mileposts'!$F$23,H821&lt;='Intersection Mileposts'!$G$23),"Y",IF(AND(H821&gt;='Intersection Mileposts'!$F$24,H821&lt;='Intersection Mileposts'!$G$24),"Y",IF(AND(H821&gt;='Intersection Mileposts'!$F$25,H821&lt;='Intersection Mileposts'!$G$25),"Y",IF(AND(H821&gt;='Intersection Mileposts'!$F$26,H821&lt;='Intersection Mileposts'!$G$26),"Y",IF(AND(H821&gt;='Intersection Mileposts'!$F$27,H821&lt;='Intersection Mileposts'!$G$27),"Y",IF(AND(H821&gt;='Intersection Mileposts'!$F$28,H821&lt;='Intersection Mileposts'!$G$28),"Y",IF(AND(H821&gt;='Intersection Mileposts'!$F$29,H821&lt;='Intersection Mileposts'!$G$29),"Y", IF(AND(H821&gt;='Intersection Mileposts'!$F$30,H821&lt;='Intersection Mileposts'!$G$30),"Y",IF(AND(H821&gt;='Intersection Mileposts'!$F$31,H821&lt;='Intersection Mileposts'!$G$31),"Y",IF(AND(H821&gt;='Intersection Mileposts'!$F$32,H821&lt;='Intersection Mileposts'!$G$32),"Y",IF(AND(H821&gt;='Intersection Mileposts'!$F$33,H821&lt;='Intersection Mileposts'!$G$33),"Y",IF(AND(H821&gt;='Intersection Mileposts'!$F$34,H821&lt;='Intersection Mileposts'!$G$34),"Y",IF(AND(H821&gt;='Intersection Mileposts'!$F$35,H821&lt;='Intersection Mileposts'!$G$35),"Y",IF(AND(H821&gt;='Intersection Mileposts'!$F$36,H821&lt;='Intersection Mileposts'!$G$36),"Y",IF(AND(H821&gt;='Intersection Mileposts'!$F$37,H821&lt;='Intersection Mileposts'!$G$37),"Y",IF(AND(H821&gt;='Intersection Mileposts'!$F$38,H821&lt;='Intersection Mileposts'!$G$38),"Y",IF(AND(H821&gt;='Intersection Mileposts'!$F$39,H821&lt;='Intersection Mileposts'!$G$39),"Y","N"))))))))))))))))))))))))))))))))))))</f>
        <v/>
      </c>
    </row>
    <row r="822" spans="1:46" x14ac:dyDescent="0.3">
      <c r="A822" s="279"/>
      <c r="B822" s="261"/>
      <c r="C822" s="262"/>
      <c r="D822" s="262"/>
      <c r="E822" s="262"/>
      <c r="F822" s="262"/>
      <c r="G822" s="284"/>
      <c r="H822" s="286"/>
      <c r="I822" s="279"/>
      <c r="J822" s="260"/>
      <c r="K822" s="260"/>
      <c r="L822" s="280"/>
      <c r="M822" s="275"/>
      <c r="N822" s="263"/>
      <c r="P822" s="264" t="str">
        <f>IF(R822 = "", "", COUNT($R$4:R822))</f>
        <v/>
      </c>
      <c r="Q822" s="264" t="str">
        <f t="shared" si="101"/>
        <v/>
      </c>
      <c r="R822" s="265" t="str">
        <f t="shared" si="102"/>
        <v/>
      </c>
      <c r="S822" s="266" t="str">
        <f t="shared" si="107"/>
        <v/>
      </c>
      <c r="T822" s="267" t="str">
        <f t="shared" si="103"/>
        <v/>
      </c>
      <c r="U822" s="268" t="str">
        <f t="shared" si="108"/>
        <v/>
      </c>
      <c r="V822" s="269" t="str">
        <f t="shared" si="104"/>
        <v/>
      </c>
      <c r="W822" s="5"/>
      <c r="AR822" s="2" t="str">
        <f t="shared" si="106"/>
        <v/>
      </c>
      <c r="AS822" s="2" t="str">
        <f t="shared" si="105"/>
        <v/>
      </c>
      <c r="AT822" s="2" t="str">
        <f>IF(AR822="","",IF(AND(H822&gt;='Intersection Mileposts'!$F$5,H822&lt;='Intersection Mileposts'!$G$5),"Y",IF(AND(H822&gt;='Intersection Mileposts'!$F$6,H822&lt;='Intersection Mileposts'!$G$6),"Y",IF(AND(H822&gt;='Intersection Mileposts'!$F$7,H822&lt;='Intersection Mileposts'!$G$7),"Y",IF(AND(H822&gt;='Intersection Mileposts'!$F$8,H822&lt;='Intersection Mileposts'!$G$8),"Y",IF(AND(H822&gt;='Intersection Mileposts'!$F$9,H822&lt;='Intersection Mileposts'!$G$9),"Y",IF(AND(H822&gt;='Intersection Mileposts'!$F$10,H822&lt;='Intersection Mileposts'!$G$10),"Y",IF(AND(H822&gt;='Intersection Mileposts'!$F$11,H822&lt;='Intersection Mileposts'!$G$11),"Y",IF(AND(H822&gt;='Intersection Mileposts'!$F$12,H822&lt;='Intersection Mileposts'!$G$12),"Y",IF(AND(H822&gt;='Intersection Mileposts'!$F$13,H822&lt;='Intersection Mileposts'!$G$13),"Y",IF(AND(H822&gt;='Intersection Mileposts'!$F$14,H822&lt;='Intersection Mileposts'!$G$14),"Y",IF(AND(H822&gt;='Intersection Mileposts'!$F$15,H822&lt;='Intersection Mileposts'!$G$15),"Y",IF(AND(H822&gt;='Intersection Mileposts'!$F$16,H822&lt;='Intersection Mileposts'!$G$16),"Y",IF(AND(H822&gt;='Intersection Mileposts'!$F$17,H822&lt;='Intersection Mileposts'!$G$17),"Y",IF(AND(H822&gt;='Intersection Mileposts'!$F$18,H822&lt;='Intersection Mileposts'!$G$18),"Y",IF(AND(H822&gt;='Intersection Mileposts'!$F$19,H822&lt;='Intersection Mileposts'!$G$19),"Y",IF(AND(H822&gt;='Intersection Mileposts'!$F$20,H822&lt;='Intersection Mileposts'!$G$20),"Y",IF(AND(H822&gt;='Intersection Mileposts'!$F$21,H822&lt;='Intersection Mileposts'!$G$21),"Y",IF(AND(H822&gt;='Intersection Mileposts'!$F$22,H822&lt;='Intersection Mileposts'!$G$22),"Y",IF(AND(H822&gt;='Intersection Mileposts'!$F$23,H822&lt;='Intersection Mileposts'!$G$23),"Y",IF(AND(H822&gt;='Intersection Mileposts'!$F$24,H822&lt;='Intersection Mileposts'!$G$24),"Y",IF(AND(H822&gt;='Intersection Mileposts'!$F$25,H822&lt;='Intersection Mileposts'!$G$25),"Y",IF(AND(H822&gt;='Intersection Mileposts'!$F$26,H822&lt;='Intersection Mileposts'!$G$26),"Y",IF(AND(H822&gt;='Intersection Mileposts'!$F$27,H822&lt;='Intersection Mileposts'!$G$27),"Y",IF(AND(H822&gt;='Intersection Mileposts'!$F$28,H822&lt;='Intersection Mileposts'!$G$28),"Y",IF(AND(H822&gt;='Intersection Mileposts'!$F$29,H822&lt;='Intersection Mileposts'!$G$29),"Y", IF(AND(H822&gt;='Intersection Mileposts'!$F$30,H822&lt;='Intersection Mileposts'!$G$30),"Y",IF(AND(H822&gt;='Intersection Mileposts'!$F$31,H822&lt;='Intersection Mileposts'!$G$31),"Y",IF(AND(H822&gt;='Intersection Mileposts'!$F$32,H822&lt;='Intersection Mileposts'!$G$32),"Y",IF(AND(H822&gt;='Intersection Mileposts'!$F$33,H822&lt;='Intersection Mileposts'!$G$33),"Y",IF(AND(H822&gt;='Intersection Mileposts'!$F$34,H822&lt;='Intersection Mileposts'!$G$34),"Y",IF(AND(H822&gt;='Intersection Mileposts'!$F$35,H822&lt;='Intersection Mileposts'!$G$35),"Y",IF(AND(H822&gt;='Intersection Mileposts'!$F$36,H822&lt;='Intersection Mileposts'!$G$36),"Y",IF(AND(H822&gt;='Intersection Mileposts'!$F$37,H822&lt;='Intersection Mileposts'!$G$37),"Y",IF(AND(H822&gt;='Intersection Mileposts'!$F$38,H822&lt;='Intersection Mileposts'!$G$38),"Y",IF(AND(H822&gt;='Intersection Mileposts'!$F$39,H822&lt;='Intersection Mileposts'!$G$39),"Y","N"))))))))))))))))))))))))))))))))))))</f>
        <v/>
      </c>
    </row>
    <row r="823" spans="1:46" x14ac:dyDescent="0.3">
      <c r="A823" s="279"/>
      <c r="B823" s="261"/>
      <c r="C823" s="262"/>
      <c r="D823" s="262"/>
      <c r="E823" s="262"/>
      <c r="F823" s="262"/>
      <c r="G823" s="284"/>
      <c r="H823" s="286"/>
      <c r="I823" s="279"/>
      <c r="J823" s="260"/>
      <c r="K823" s="260"/>
      <c r="L823" s="280"/>
      <c r="M823" s="275"/>
      <c r="N823" s="263"/>
      <c r="P823" s="264" t="str">
        <f>IF(R823 = "", "", COUNT($R$4:R823))</f>
        <v/>
      </c>
      <c r="Q823" s="264" t="str">
        <f t="shared" si="101"/>
        <v/>
      </c>
      <c r="R823" s="265" t="str">
        <f t="shared" si="102"/>
        <v/>
      </c>
      <c r="S823" s="266" t="str">
        <f t="shared" si="107"/>
        <v/>
      </c>
      <c r="T823" s="267" t="str">
        <f t="shared" si="103"/>
        <v/>
      </c>
      <c r="U823" s="268" t="str">
        <f t="shared" si="108"/>
        <v/>
      </c>
      <c r="V823" s="269" t="str">
        <f t="shared" si="104"/>
        <v/>
      </c>
      <c r="W823" s="5"/>
      <c r="AR823" s="2" t="str">
        <f t="shared" si="106"/>
        <v/>
      </c>
      <c r="AS823" s="2" t="str">
        <f t="shared" si="105"/>
        <v/>
      </c>
      <c r="AT823" s="2" t="str">
        <f>IF(AR823="","",IF(AND(H823&gt;='Intersection Mileposts'!$F$5,H823&lt;='Intersection Mileposts'!$G$5),"Y",IF(AND(H823&gt;='Intersection Mileposts'!$F$6,H823&lt;='Intersection Mileposts'!$G$6),"Y",IF(AND(H823&gt;='Intersection Mileposts'!$F$7,H823&lt;='Intersection Mileposts'!$G$7),"Y",IF(AND(H823&gt;='Intersection Mileposts'!$F$8,H823&lt;='Intersection Mileposts'!$G$8),"Y",IF(AND(H823&gt;='Intersection Mileposts'!$F$9,H823&lt;='Intersection Mileposts'!$G$9),"Y",IF(AND(H823&gt;='Intersection Mileposts'!$F$10,H823&lt;='Intersection Mileposts'!$G$10),"Y",IF(AND(H823&gt;='Intersection Mileposts'!$F$11,H823&lt;='Intersection Mileposts'!$G$11),"Y",IF(AND(H823&gt;='Intersection Mileposts'!$F$12,H823&lt;='Intersection Mileposts'!$G$12),"Y",IF(AND(H823&gt;='Intersection Mileposts'!$F$13,H823&lt;='Intersection Mileposts'!$G$13),"Y",IF(AND(H823&gt;='Intersection Mileposts'!$F$14,H823&lt;='Intersection Mileposts'!$G$14),"Y",IF(AND(H823&gt;='Intersection Mileposts'!$F$15,H823&lt;='Intersection Mileposts'!$G$15),"Y",IF(AND(H823&gt;='Intersection Mileposts'!$F$16,H823&lt;='Intersection Mileposts'!$G$16),"Y",IF(AND(H823&gt;='Intersection Mileposts'!$F$17,H823&lt;='Intersection Mileposts'!$G$17),"Y",IF(AND(H823&gt;='Intersection Mileposts'!$F$18,H823&lt;='Intersection Mileposts'!$G$18),"Y",IF(AND(H823&gt;='Intersection Mileposts'!$F$19,H823&lt;='Intersection Mileposts'!$G$19),"Y",IF(AND(H823&gt;='Intersection Mileposts'!$F$20,H823&lt;='Intersection Mileposts'!$G$20),"Y",IF(AND(H823&gt;='Intersection Mileposts'!$F$21,H823&lt;='Intersection Mileposts'!$G$21),"Y",IF(AND(H823&gt;='Intersection Mileposts'!$F$22,H823&lt;='Intersection Mileposts'!$G$22),"Y",IF(AND(H823&gt;='Intersection Mileposts'!$F$23,H823&lt;='Intersection Mileposts'!$G$23),"Y",IF(AND(H823&gt;='Intersection Mileposts'!$F$24,H823&lt;='Intersection Mileposts'!$G$24),"Y",IF(AND(H823&gt;='Intersection Mileposts'!$F$25,H823&lt;='Intersection Mileposts'!$G$25),"Y",IF(AND(H823&gt;='Intersection Mileposts'!$F$26,H823&lt;='Intersection Mileposts'!$G$26),"Y",IF(AND(H823&gt;='Intersection Mileposts'!$F$27,H823&lt;='Intersection Mileposts'!$G$27),"Y",IF(AND(H823&gt;='Intersection Mileposts'!$F$28,H823&lt;='Intersection Mileposts'!$G$28),"Y",IF(AND(H823&gt;='Intersection Mileposts'!$F$29,H823&lt;='Intersection Mileposts'!$G$29),"Y", IF(AND(H823&gt;='Intersection Mileposts'!$F$30,H823&lt;='Intersection Mileposts'!$G$30),"Y",IF(AND(H823&gt;='Intersection Mileposts'!$F$31,H823&lt;='Intersection Mileposts'!$G$31),"Y",IF(AND(H823&gt;='Intersection Mileposts'!$F$32,H823&lt;='Intersection Mileposts'!$G$32),"Y",IF(AND(H823&gt;='Intersection Mileposts'!$F$33,H823&lt;='Intersection Mileposts'!$G$33),"Y",IF(AND(H823&gt;='Intersection Mileposts'!$F$34,H823&lt;='Intersection Mileposts'!$G$34),"Y",IF(AND(H823&gt;='Intersection Mileposts'!$F$35,H823&lt;='Intersection Mileposts'!$G$35),"Y",IF(AND(H823&gt;='Intersection Mileposts'!$F$36,H823&lt;='Intersection Mileposts'!$G$36),"Y",IF(AND(H823&gt;='Intersection Mileposts'!$F$37,H823&lt;='Intersection Mileposts'!$G$37),"Y",IF(AND(H823&gt;='Intersection Mileposts'!$F$38,H823&lt;='Intersection Mileposts'!$G$38),"Y",IF(AND(H823&gt;='Intersection Mileposts'!$F$39,H823&lt;='Intersection Mileposts'!$G$39),"Y","N"))))))))))))))))))))))))))))))))))))</f>
        <v/>
      </c>
    </row>
    <row r="824" spans="1:46" x14ac:dyDescent="0.3">
      <c r="A824" s="279"/>
      <c r="B824" s="261"/>
      <c r="C824" s="262"/>
      <c r="D824" s="262"/>
      <c r="E824" s="262"/>
      <c r="F824" s="262"/>
      <c r="G824" s="284"/>
      <c r="H824" s="286"/>
      <c r="I824" s="279"/>
      <c r="J824" s="260"/>
      <c r="K824" s="260"/>
      <c r="L824" s="280"/>
      <c r="M824" s="275"/>
      <c r="N824" s="263"/>
      <c r="P824" s="264" t="str">
        <f>IF(R824 = "", "", COUNT($R$4:R824))</f>
        <v/>
      </c>
      <c r="Q824" s="264" t="str">
        <f t="shared" si="101"/>
        <v/>
      </c>
      <c r="R824" s="265" t="str">
        <f t="shared" si="102"/>
        <v/>
      </c>
      <c r="S824" s="266" t="str">
        <f t="shared" si="107"/>
        <v/>
      </c>
      <c r="T824" s="267" t="str">
        <f t="shared" si="103"/>
        <v/>
      </c>
      <c r="U824" s="268" t="str">
        <f t="shared" si="108"/>
        <v/>
      </c>
      <c r="V824" s="269" t="str">
        <f t="shared" si="104"/>
        <v/>
      </c>
      <c r="W824" s="5"/>
      <c r="AR824" s="2" t="str">
        <f t="shared" si="106"/>
        <v/>
      </c>
      <c r="AS824" s="2" t="str">
        <f t="shared" si="105"/>
        <v/>
      </c>
      <c r="AT824" s="2" t="str">
        <f>IF(AR824="","",IF(AND(H824&gt;='Intersection Mileposts'!$F$5,H824&lt;='Intersection Mileposts'!$G$5),"Y",IF(AND(H824&gt;='Intersection Mileposts'!$F$6,H824&lt;='Intersection Mileposts'!$G$6),"Y",IF(AND(H824&gt;='Intersection Mileposts'!$F$7,H824&lt;='Intersection Mileposts'!$G$7),"Y",IF(AND(H824&gt;='Intersection Mileposts'!$F$8,H824&lt;='Intersection Mileposts'!$G$8),"Y",IF(AND(H824&gt;='Intersection Mileposts'!$F$9,H824&lt;='Intersection Mileposts'!$G$9),"Y",IF(AND(H824&gt;='Intersection Mileposts'!$F$10,H824&lt;='Intersection Mileposts'!$G$10),"Y",IF(AND(H824&gt;='Intersection Mileposts'!$F$11,H824&lt;='Intersection Mileposts'!$G$11),"Y",IF(AND(H824&gt;='Intersection Mileposts'!$F$12,H824&lt;='Intersection Mileposts'!$G$12),"Y",IF(AND(H824&gt;='Intersection Mileposts'!$F$13,H824&lt;='Intersection Mileposts'!$G$13),"Y",IF(AND(H824&gt;='Intersection Mileposts'!$F$14,H824&lt;='Intersection Mileposts'!$G$14),"Y",IF(AND(H824&gt;='Intersection Mileposts'!$F$15,H824&lt;='Intersection Mileposts'!$G$15),"Y",IF(AND(H824&gt;='Intersection Mileposts'!$F$16,H824&lt;='Intersection Mileposts'!$G$16),"Y",IF(AND(H824&gt;='Intersection Mileposts'!$F$17,H824&lt;='Intersection Mileposts'!$G$17),"Y",IF(AND(H824&gt;='Intersection Mileposts'!$F$18,H824&lt;='Intersection Mileposts'!$G$18),"Y",IF(AND(H824&gt;='Intersection Mileposts'!$F$19,H824&lt;='Intersection Mileposts'!$G$19),"Y",IF(AND(H824&gt;='Intersection Mileposts'!$F$20,H824&lt;='Intersection Mileposts'!$G$20),"Y",IF(AND(H824&gt;='Intersection Mileposts'!$F$21,H824&lt;='Intersection Mileposts'!$G$21),"Y",IF(AND(H824&gt;='Intersection Mileposts'!$F$22,H824&lt;='Intersection Mileposts'!$G$22),"Y",IF(AND(H824&gt;='Intersection Mileposts'!$F$23,H824&lt;='Intersection Mileposts'!$G$23),"Y",IF(AND(H824&gt;='Intersection Mileposts'!$F$24,H824&lt;='Intersection Mileposts'!$G$24),"Y",IF(AND(H824&gt;='Intersection Mileposts'!$F$25,H824&lt;='Intersection Mileposts'!$G$25),"Y",IF(AND(H824&gt;='Intersection Mileposts'!$F$26,H824&lt;='Intersection Mileposts'!$G$26),"Y",IF(AND(H824&gt;='Intersection Mileposts'!$F$27,H824&lt;='Intersection Mileposts'!$G$27),"Y",IF(AND(H824&gt;='Intersection Mileposts'!$F$28,H824&lt;='Intersection Mileposts'!$G$28),"Y",IF(AND(H824&gt;='Intersection Mileposts'!$F$29,H824&lt;='Intersection Mileposts'!$G$29),"Y", IF(AND(H824&gt;='Intersection Mileposts'!$F$30,H824&lt;='Intersection Mileposts'!$G$30),"Y",IF(AND(H824&gt;='Intersection Mileposts'!$F$31,H824&lt;='Intersection Mileposts'!$G$31),"Y",IF(AND(H824&gt;='Intersection Mileposts'!$F$32,H824&lt;='Intersection Mileposts'!$G$32),"Y",IF(AND(H824&gt;='Intersection Mileposts'!$F$33,H824&lt;='Intersection Mileposts'!$G$33),"Y",IF(AND(H824&gt;='Intersection Mileposts'!$F$34,H824&lt;='Intersection Mileposts'!$G$34),"Y",IF(AND(H824&gt;='Intersection Mileposts'!$F$35,H824&lt;='Intersection Mileposts'!$G$35),"Y",IF(AND(H824&gt;='Intersection Mileposts'!$F$36,H824&lt;='Intersection Mileposts'!$G$36),"Y",IF(AND(H824&gt;='Intersection Mileposts'!$F$37,H824&lt;='Intersection Mileposts'!$G$37),"Y",IF(AND(H824&gt;='Intersection Mileposts'!$F$38,H824&lt;='Intersection Mileposts'!$G$38),"Y",IF(AND(H824&gt;='Intersection Mileposts'!$F$39,H824&lt;='Intersection Mileposts'!$G$39),"Y","N"))))))))))))))))))))))))))))))))))))</f>
        <v/>
      </c>
    </row>
    <row r="825" spans="1:46" x14ac:dyDescent="0.3">
      <c r="A825" s="279"/>
      <c r="B825" s="261"/>
      <c r="C825" s="262"/>
      <c r="D825" s="262"/>
      <c r="E825" s="262"/>
      <c r="F825" s="262"/>
      <c r="G825" s="284"/>
      <c r="H825" s="286"/>
      <c r="I825" s="279"/>
      <c r="J825" s="260"/>
      <c r="K825" s="260"/>
      <c r="L825" s="280"/>
      <c r="M825" s="275"/>
      <c r="N825" s="263"/>
      <c r="P825" s="264" t="str">
        <f>IF(R825 = "", "", COUNT($R$4:R825))</f>
        <v/>
      </c>
      <c r="Q825" s="264" t="str">
        <f t="shared" si="101"/>
        <v/>
      </c>
      <c r="R825" s="265" t="str">
        <f t="shared" si="102"/>
        <v/>
      </c>
      <c r="S825" s="266" t="str">
        <f t="shared" si="107"/>
        <v/>
      </c>
      <c r="T825" s="267" t="str">
        <f t="shared" si="103"/>
        <v/>
      </c>
      <c r="U825" s="268" t="str">
        <f t="shared" si="108"/>
        <v/>
      </c>
      <c r="V825" s="269" t="str">
        <f t="shared" si="104"/>
        <v/>
      </c>
      <c r="W825" s="5"/>
      <c r="AR825" s="2" t="str">
        <f t="shared" si="106"/>
        <v/>
      </c>
      <c r="AS825" s="2" t="str">
        <f t="shared" si="105"/>
        <v/>
      </c>
      <c r="AT825" s="2" t="str">
        <f>IF(AR825="","",IF(AND(H825&gt;='Intersection Mileposts'!$F$5,H825&lt;='Intersection Mileposts'!$G$5),"Y",IF(AND(H825&gt;='Intersection Mileposts'!$F$6,H825&lt;='Intersection Mileposts'!$G$6),"Y",IF(AND(H825&gt;='Intersection Mileposts'!$F$7,H825&lt;='Intersection Mileposts'!$G$7),"Y",IF(AND(H825&gt;='Intersection Mileposts'!$F$8,H825&lt;='Intersection Mileposts'!$G$8),"Y",IF(AND(H825&gt;='Intersection Mileposts'!$F$9,H825&lt;='Intersection Mileposts'!$G$9),"Y",IF(AND(H825&gt;='Intersection Mileposts'!$F$10,H825&lt;='Intersection Mileposts'!$G$10),"Y",IF(AND(H825&gt;='Intersection Mileposts'!$F$11,H825&lt;='Intersection Mileposts'!$G$11),"Y",IF(AND(H825&gt;='Intersection Mileposts'!$F$12,H825&lt;='Intersection Mileposts'!$G$12),"Y",IF(AND(H825&gt;='Intersection Mileposts'!$F$13,H825&lt;='Intersection Mileposts'!$G$13),"Y",IF(AND(H825&gt;='Intersection Mileposts'!$F$14,H825&lt;='Intersection Mileposts'!$G$14),"Y",IF(AND(H825&gt;='Intersection Mileposts'!$F$15,H825&lt;='Intersection Mileposts'!$G$15),"Y",IF(AND(H825&gt;='Intersection Mileposts'!$F$16,H825&lt;='Intersection Mileposts'!$G$16),"Y",IF(AND(H825&gt;='Intersection Mileposts'!$F$17,H825&lt;='Intersection Mileposts'!$G$17),"Y",IF(AND(H825&gt;='Intersection Mileposts'!$F$18,H825&lt;='Intersection Mileposts'!$G$18),"Y",IF(AND(H825&gt;='Intersection Mileposts'!$F$19,H825&lt;='Intersection Mileposts'!$G$19),"Y",IF(AND(H825&gt;='Intersection Mileposts'!$F$20,H825&lt;='Intersection Mileposts'!$G$20),"Y",IF(AND(H825&gt;='Intersection Mileposts'!$F$21,H825&lt;='Intersection Mileposts'!$G$21),"Y",IF(AND(H825&gt;='Intersection Mileposts'!$F$22,H825&lt;='Intersection Mileposts'!$G$22),"Y",IF(AND(H825&gt;='Intersection Mileposts'!$F$23,H825&lt;='Intersection Mileposts'!$G$23),"Y",IF(AND(H825&gt;='Intersection Mileposts'!$F$24,H825&lt;='Intersection Mileposts'!$G$24),"Y",IF(AND(H825&gt;='Intersection Mileposts'!$F$25,H825&lt;='Intersection Mileposts'!$G$25),"Y",IF(AND(H825&gt;='Intersection Mileposts'!$F$26,H825&lt;='Intersection Mileposts'!$G$26),"Y",IF(AND(H825&gt;='Intersection Mileposts'!$F$27,H825&lt;='Intersection Mileposts'!$G$27),"Y",IF(AND(H825&gt;='Intersection Mileposts'!$F$28,H825&lt;='Intersection Mileposts'!$G$28),"Y",IF(AND(H825&gt;='Intersection Mileposts'!$F$29,H825&lt;='Intersection Mileposts'!$G$29),"Y", IF(AND(H825&gt;='Intersection Mileposts'!$F$30,H825&lt;='Intersection Mileposts'!$G$30),"Y",IF(AND(H825&gt;='Intersection Mileposts'!$F$31,H825&lt;='Intersection Mileposts'!$G$31),"Y",IF(AND(H825&gt;='Intersection Mileposts'!$F$32,H825&lt;='Intersection Mileposts'!$G$32),"Y",IF(AND(H825&gt;='Intersection Mileposts'!$F$33,H825&lt;='Intersection Mileposts'!$G$33),"Y",IF(AND(H825&gt;='Intersection Mileposts'!$F$34,H825&lt;='Intersection Mileposts'!$G$34),"Y",IF(AND(H825&gt;='Intersection Mileposts'!$F$35,H825&lt;='Intersection Mileposts'!$G$35),"Y",IF(AND(H825&gt;='Intersection Mileposts'!$F$36,H825&lt;='Intersection Mileposts'!$G$36),"Y",IF(AND(H825&gt;='Intersection Mileposts'!$F$37,H825&lt;='Intersection Mileposts'!$G$37),"Y",IF(AND(H825&gt;='Intersection Mileposts'!$F$38,H825&lt;='Intersection Mileposts'!$G$38),"Y",IF(AND(H825&gt;='Intersection Mileposts'!$F$39,H825&lt;='Intersection Mileposts'!$G$39),"Y","N"))))))))))))))))))))))))))))))))))))</f>
        <v/>
      </c>
    </row>
    <row r="826" spans="1:46" x14ac:dyDescent="0.3">
      <c r="A826" s="279"/>
      <c r="B826" s="261"/>
      <c r="C826" s="262"/>
      <c r="D826" s="262"/>
      <c r="E826" s="262"/>
      <c r="F826" s="262"/>
      <c r="G826" s="284"/>
      <c r="H826" s="286"/>
      <c r="I826" s="279"/>
      <c r="J826" s="260"/>
      <c r="K826" s="260"/>
      <c r="L826" s="280"/>
      <c r="M826" s="275"/>
      <c r="N826" s="263"/>
      <c r="P826" s="264" t="str">
        <f>IF(R826 = "", "", COUNT($R$4:R826))</f>
        <v/>
      </c>
      <c r="Q826" s="264" t="str">
        <f t="shared" si="101"/>
        <v/>
      </c>
      <c r="R826" s="265" t="str">
        <f t="shared" si="102"/>
        <v/>
      </c>
      <c r="S826" s="266" t="str">
        <f t="shared" si="107"/>
        <v/>
      </c>
      <c r="T826" s="267" t="str">
        <f t="shared" si="103"/>
        <v/>
      </c>
      <c r="U826" s="268" t="str">
        <f t="shared" si="108"/>
        <v/>
      </c>
      <c r="V826" s="269" t="str">
        <f t="shared" si="104"/>
        <v/>
      </c>
      <c r="W826" s="5"/>
      <c r="AR826" s="2" t="str">
        <f t="shared" si="106"/>
        <v/>
      </c>
      <c r="AS826" s="2" t="str">
        <f t="shared" si="105"/>
        <v/>
      </c>
      <c r="AT826" s="2" t="str">
        <f>IF(AR826="","",IF(AND(H826&gt;='Intersection Mileposts'!$F$5,H826&lt;='Intersection Mileposts'!$G$5),"Y",IF(AND(H826&gt;='Intersection Mileposts'!$F$6,H826&lt;='Intersection Mileposts'!$G$6),"Y",IF(AND(H826&gt;='Intersection Mileposts'!$F$7,H826&lt;='Intersection Mileposts'!$G$7),"Y",IF(AND(H826&gt;='Intersection Mileposts'!$F$8,H826&lt;='Intersection Mileposts'!$G$8),"Y",IF(AND(H826&gt;='Intersection Mileposts'!$F$9,H826&lt;='Intersection Mileposts'!$G$9),"Y",IF(AND(H826&gt;='Intersection Mileposts'!$F$10,H826&lt;='Intersection Mileposts'!$G$10),"Y",IF(AND(H826&gt;='Intersection Mileposts'!$F$11,H826&lt;='Intersection Mileposts'!$G$11),"Y",IF(AND(H826&gt;='Intersection Mileposts'!$F$12,H826&lt;='Intersection Mileposts'!$G$12),"Y",IF(AND(H826&gt;='Intersection Mileposts'!$F$13,H826&lt;='Intersection Mileposts'!$G$13),"Y",IF(AND(H826&gt;='Intersection Mileposts'!$F$14,H826&lt;='Intersection Mileposts'!$G$14),"Y",IF(AND(H826&gt;='Intersection Mileposts'!$F$15,H826&lt;='Intersection Mileposts'!$G$15),"Y",IF(AND(H826&gt;='Intersection Mileposts'!$F$16,H826&lt;='Intersection Mileposts'!$G$16),"Y",IF(AND(H826&gt;='Intersection Mileposts'!$F$17,H826&lt;='Intersection Mileposts'!$G$17),"Y",IF(AND(H826&gt;='Intersection Mileposts'!$F$18,H826&lt;='Intersection Mileposts'!$G$18),"Y",IF(AND(H826&gt;='Intersection Mileposts'!$F$19,H826&lt;='Intersection Mileposts'!$G$19),"Y",IF(AND(H826&gt;='Intersection Mileposts'!$F$20,H826&lt;='Intersection Mileposts'!$G$20),"Y",IF(AND(H826&gt;='Intersection Mileposts'!$F$21,H826&lt;='Intersection Mileposts'!$G$21),"Y",IF(AND(H826&gt;='Intersection Mileposts'!$F$22,H826&lt;='Intersection Mileposts'!$G$22),"Y",IF(AND(H826&gt;='Intersection Mileposts'!$F$23,H826&lt;='Intersection Mileposts'!$G$23),"Y",IF(AND(H826&gt;='Intersection Mileposts'!$F$24,H826&lt;='Intersection Mileposts'!$G$24),"Y",IF(AND(H826&gt;='Intersection Mileposts'!$F$25,H826&lt;='Intersection Mileposts'!$G$25),"Y",IF(AND(H826&gt;='Intersection Mileposts'!$F$26,H826&lt;='Intersection Mileposts'!$G$26),"Y",IF(AND(H826&gt;='Intersection Mileposts'!$F$27,H826&lt;='Intersection Mileposts'!$G$27),"Y",IF(AND(H826&gt;='Intersection Mileposts'!$F$28,H826&lt;='Intersection Mileposts'!$G$28),"Y",IF(AND(H826&gt;='Intersection Mileposts'!$F$29,H826&lt;='Intersection Mileposts'!$G$29),"Y", IF(AND(H826&gt;='Intersection Mileposts'!$F$30,H826&lt;='Intersection Mileposts'!$G$30),"Y",IF(AND(H826&gt;='Intersection Mileposts'!$F$31,H826&lt;='Intersection Mileposts'!$G$31),"Y",IF(AND(H826&gt;='Intersection Mileposts'!$F$32,H826&lt;='Intersection Mileposts'!$G$32),"Y",IF(AND(H826&gt;='Intersection Mileposts'!$F$33,H826&lt;='Intersection Mileposts'!$G$33),"Y",IF(AND(H826&gt;='Intersection Mileposts'!$F$34,H826&lt;='Intersection Mileposts'!$G$34),"Y",IF(AND(H826&gt;='Intersection Mileposts'!$F$35,H826&lt;='Intersection Mileposts'!$G$35),"Y",IF(AND(H826&gt;='Intersection Mileposts'!$F$36,H826&lt;='Intersection Mileposts'!$G$36),"Y",IF(AND(H826&gt;='Intersection Mileposts'!$F$37,H826&lt;='Intersection Mileposts'!$G$37),"Y",IF(AND(H826&gt;='Intersection Mileposts'!$F$38,H826&lt;='Intersection Mileposts'!$G$38),"Y",IF(AND(H826&gt;='Intersection Mileposts'!$F$39,H826&lt;='Intersection Mileposts'!$G$39),"Y","N"))))))))))))))))))))))))))))))))))))</f>
        <v/>
      </c>
    </row>
    <row r="827" spans="1:46" x14ac:dyDescent="0.3">
      <c r="A827" s="279"/>
      <c r="B827" s="261"/>
      <c r="C827" s="262"/>
      <c r="D827" s="262"/>
      <c r="E827" s="262"/>
      <c r="F827" s="262"/>
      <c r="G827" s="284"/>
      <c r="H827" s="286"/>
      <c r="I827" s="279"/>
      <c r="J827" s="260"/>
      <c r="K827" s="260"/>
      <c r="L827" s="280"/>
      <c r="M827" s="275"/>
      <c r="N827" s="263"/>
      <c r="P827" s="264" t="str">
        <f>IF(R827 = "", "", COUNT($R$4:R827))</f>
        <v/>
      </c>
      <c r="Q827" s="264" t="str">
        <f t="shared" si="101"/>
        <v/>
      </c>
      <c r="R827" s="265" t="str">
        <f t="shared" si="102"/>
        <v/>
      </c>
      <c r="S827" s="266" t="str">
        <f t="shared" si="107"/>
        <v/>
      </c>
      <c r="T827" s="267" t="str">
        <f t="shared" si="103"/>
        <v/>
      </c>
      <c r="U827" s="268" t="str">
        <f t="shared" si="108"/>
        <v/>
      </c>
      <c r="V827" s="269" t="str">
        <f t="shared" si="104"/>
        <v/>
      </c>
      <c r="W827" s="5"/>
      <c r="AR827" s="2" t="str">
        <f t="shared" si="106"/>
        <v/>
      </c>
      <c r="AS827" s="2" t="str">
        <f t="shared" si="105"/>
        <v/>
      </c>
      <c r="AT827" s="2" t="str">
        <f>IF(AR827="","",IF(AND(H827&gt;='Intersection Mileposts'!$F$5,H827&lt;='Intersection Mileposts'!$G$5),"Y",IF(AND(H827&gt;='Intersection Mileposts'!$F$6,H827&lt;='Intersection Mileposts'!$G$6),"Y",IF(AND(H827&gt;='Intersection Mileposts'!$F$7,H827&lt;='Intersection Mileposts'!$G$7),"Y",IF(AND(H827&gt;='Intersection Mileposts'!$F$8,H827&lt;='Intersection Mileposts'!$G$8),"Y",IF(AND(H827&gt;='Intersection Mileposts'!$F$9,H827&lt;='Intersection Mileposts'!$G$9),"Y",IF(AND(H827&gt;='Intersection Mileposts'!$F$10,H827&lt;='Intersection Mileposts'!$G$10),"Y",IF(AND(H827&gt;='Intersection Mileposts'!$F$11,H827&lt;='Intersection Mileposts'!$G$11),"Y",IF(AND(H827&gt;='Intersection Mileposts'!$F$12,H827&lt;='Intersection Mileposts'!$G$12),"Y",IF(AND(H827&gt;='Intersection Mileposts'!$F$13,H827&lt;='Intersection Mileposts'!$G$13),"Y",IF(AND(H827&gt;='Intersection Mileposts'!$F$14,H827&lt;='Intersection Mileposts'!$G$14),"Y",IF(AND(H827&gt;='Intersection Mileposts'!$F$15,H827&lt;='Intersection Mileposts'!$G$15),"Y",IF(AND(H827&gt;='Intersection Mileposts'!$F$16,H827&lt;='Intersection Mileposts'!$G$16),"Y",IF(AND(H827&gt;='Intersection Mileposts'!$F$17,H827&lt;='Intersection Mileposts'!$G$17),"Y",IF(AND(H827&gt;='Intersection Mileposts'!$F$18,H827&lt;='Intersection Mileposts'!$G$18),"Y",IF(AND(H827&gt;='Intersection Mileposts'!$F$19,H827&lt;='Intersection Mileposts'!$G$19),"Y",IF(AND(H827&gt;='Intersection Mileposts'!$F$20,H827&lt;='Intersection Mileposts'!$G$20),"Y",IF(AND(H827&gt;='Intersection Mileposts'!$F$21,H827&lt;='Intersection Mileposts'!$G$21),"Y",IF(AND(H827&gt;='Intersection Mileposts'!$F$22,H827&lt;='Intersection Mileposts'!$G$22),"Y",IF(AND(H827&gt;='Intersection Mileposts'!$F$23,H827&lt;='Intersection Mileposts'!$G$23),"Y",IF(AND(H827&gt;='Intersection Mileposts'!$F$24,H827&lt;='Intersection Mileposts'!$G$24),"Y",IF(AND(H827&gt;='Intersection Mileposts'!$F$25,H827&lt;='Intersection Mileposts'!$G$25),"Y",IF(AND(H827&gt;='Intersection Mileposts'!$F$26,H827&lt;='Intersection Mileposts'!$G$26),"Y",IF(AND(H827&gt;='Intersection Mileposts'!$F$27,H827&lt;='Intersection Mileposts'!$G$27),"Y",IF(AND(H827&gt;='Intersection Mileposts'!$F$28,H827&lt;='Intersection Mileposts'!$G$28),"Y",IF(AND(H827&gt;='Intersection Mileposts'!$F$29,H827&lt;='Intersection Mileposts'!$G$29),"Y", IF(AND(H827&gt;='Intersection Mileposts'!$F$30,H827&lt;='Intersection Mileposts'!$G$30),"Y",IF(AND(H827&gt;='Intersection Mileposts'!$F$31,H827&lt;='Intersection Mileposts'!$G$31),"Y",IF(AND(H827&gt;='Intersection Mileposts'!$F$32,H827&lt;='Intersection Mileposts'!$G$32),"Y",IF(AND(H827&gt;='Intersection Mileposts'!$F$33,H827&lt;='Intersection Mileposts'!$G$33),"Y",IF(AND(H827&gt;='Intersection Mileposts'!$F$34,H827&lt;='Intersection Mileposts'!$G$34),"Y",IF(AND(H827&gt;='Intersection Mileposts'!$F$35,H827&lt;='Intersection Mileposts'!$G$35),"Y",IF(AND(H827&gt;='Intersection Mileposts'!$F$36,H827&lt;='Intersection Mileposts'!$G$36),"Y",IF(AND(H827&gt;='Intersection Mileposts'!$F$37,H827&lt;='Intersection Mileposts'!$G$37),"Y",IF(AND(H827&gt;='Intersection Mileposts'!$F$38,H827&lt;='Intersection Mileposts'!$G$38),"Y",IF(AND(H827&gt;='Intersection Mileposts'!$F$39,H827&lt;='Intersection Mileposts'!$G$39),"Y","N"))))))))))))))))))))))))))))))))))))</f>
        <v/>
      </c>
    </row>
    <row r="828" spans="1:46" x14ac:dyDescent="0.3">
      <c r="A828" s="279"/>
      <c r="B828" s="261"/>
      <c r="C828" s="262"/>
      <c r="D828" s="262"/>
      <c r="E828" s="262"/>
      <c r="F828" s="262"/>
      <c r="G828" s="284"/>
      <c r="H828" s="286"/>
      <c r="I828" s="279"/>
      <c r="J828" s="260"/>
      <c r="K828" s="260"/>
      <c r="L828" s="280"/>
      <c r="M828" s="275"/>
      <c r="N828" s="263"/>
      <c r="P828" s="264" t="str">
        <f>IF(R828 = "", "", COUNT($R$4:R828))</f>
        <v/>
      </c>
      <c r="Q828" s="264" t="str">
        <f t="shared" si="101"/>
        <v/>
      </c>
      <c r="R828" s="265" t="str">
        <f t="shared" si="102"/>
        <v/>
      </c>
      <c r="S828" s="266" t="str">
        <f t="shared" si="107"/>
        <v/>
      </c>
      <c r="T828" s="267" t="str">
        <f t="shared" si="103"/>
        <v/>
      </c>
      <c r="U828" s="268" t="str">
        <f t="shared" si="108"/>
        <v/>
      </c>
      <c r="V828" s="269" t="str">
        <f t="shared" si="104"/>
        <v/>
      </c>
      <c r="W828" s="5"/>
      <c r="AR828" s="2" t="str">
        <f t="shared" si="106"/>
        <v/>
      </c>
      <c r="AS828" s="2" t="str">
        <f t="shared" si="105"/>
        <v/>
      </c>
      <c r="AT828" s="2" t="str">
        <f>IF(AR828="","",IF(AND(H828&gt;='Intersection Mileposts'!$F$5,H828&lt;='Intersection Mileposts'!$G$5),"Y",IF(AND(H828&gt;='Intersection Mileposts'!$F$6,H828&lt;='Intersection Mileposts'!$G$6),"Y",IF(AND(H828&gt;='Intersection Mileposts'!$F$7,H828&lt;='Intersection Mileposts'!$G$7),"Y",IF(AND(H828&gt;='Intersection Mileposts'!$F$8,H828&lt;='Intersection Mileposts'!$G$8),"Y",IF(AND(H828&gt;='Intersection Mileposts'!$F$9,H828&lt;='Intersection Mileposts'!$G$9),"Y",IF(AND(H828&gt;='Intersection Mileposts'!$F$10,H828&lt;='Intersection Mileposts'!$G$10),"Y",IF(AND(H828&gt;='Intersection Mileposts'!$F$11,H828&lt;='Intersection Mileposts'!$G$11),"Y",IF(AND(H828&gt;='Intersection Mileposts'!$F$12,H828&lt;='Intersection Mileposts'!$G$12),"Y",IF(AND(H828&gt;='Intersection Mileposts'!$F$13,H828&lt;='Intersection Mileposts'!$G$13),"Y",IF(AND(H828&gt;='Intersection Mileposts'!$F$14,H828&lt;='Intersection Mileposts'!$G$14),"Y",IF(AND(H828&gt;='Intersection Mileposts'!$F$15,H828&lt;='Intersection Mileposts'!$G$15),"Y",IF(AND(H828&gt;='Intersection Mileposts'!$F$16,H828&lt;='Intersection Mileposts'!$G$16),"Y",IF(AND(H828&gt;='Intersection Mileposts'!$F$17,H828&lt;='Intersection Mileposts'!$G$17),"Y",IF(AND(H828&gt;='Intersection Mileposts'!$F$18,H828&lt;='Intersection Mileposts'!$G$18),"Y",IF(AND(H828&gt;='Intersection Mileposts'!$F$19,H828&lt;='Intersection Mileposts'!$G$19),"Y",IF(AND(H828&gt;='Intersection Mileposts'!$F$20,H828&lt;='Intersection Mileposts'!$G$20),"Y",IF(AND(H828&gt;='Intersection Mileposts'!$F$21,H828&lt;='Intersection Mileposts'!$G$21),"Y",IF(AND(H828&gt;='Intersection Mileposts'!$F$22,H828&lt;='Intersection Mileposts'!$G$22),"Y",IF(AND(H828&gt;='Intersection Mileposts'!$F$23,H828&lt;='Intersection Mileposts'!$G$23),"Y",IF(AND(H828&gt;='Intersection Mileposts'!$F$24,H828&lt;='Intersection Mileposts'!$G$24),"Y",IF(AND(H828&gt;='Intersection Mileposts'!$F$25,H828&lt;='Intersection Mileposts'!$G$25),"Y",IF(AND(H828&gt;='Intersection Mileposts'!$F$26,H828&lt;='Intersection Mileposts'!$G$26),"Y",IF(AND(H828&gt;='Intersection Mileposts'!$F$27,H828&lt;='Intersection Mileposts'!$G$27),"Y",IF(AND(H828&gt;='Intersection Mileposts'!$F$28,H828&lt;='Intersection Mileposts'!$G$28),"Y",IF(AND(H828&gt;='Intersection Mileposts'!$F$29,H828&lt;='Intersection Mileposts'!$G$29),"Y", IF(AND(H828&gt;='Intersection Mileposts'!$F$30,H828&lt;='Intersection Mileposts'!$G$30),"Y",IF(AND(H828&gt;='Intersection Mileposts'!$F$31,H828&lt;='Intersection Mileposts'!$G$31),"Y",IF(AND(H828&gt;='Intersection Mileposts'!$F$32,H828&lt;='Intersection Mileposts'!$G$32),"Y",IF(AND(H828&gt;='Intersection Mileposts'!$F$33,H828&lt;='Intersection Mileposts'!$G$33),"Y",IF(AND(H828&gt;='Intersection Mileposts'!$F$34,H828&lt;='Intersection Mileposts'!$G$34),"Y",IF(AND(H828&gt;='Intersection Mileposts'!$F$35,H828&lt;='Intersection Mileposts'!$G$35),"Y",IF(AND(H828&gt;='Intersection Mileposts'!$F$36,H828&lt;='Intersection Mileposts'!$G$36),"Y",IF(AND(H828&gt;='Intersection Mileposts'!$F$37,H828&lt;='Intersection Mileposts'!$G$37),"Y",IF(AND(H828&gt;='Intersection Mileposts'!$F$38,H828&lt;='Intersection Mileposts'!$G$38),"Y",IF(AND(H828&gt;='Intersection Mileposts'!$F$39,H828&lt;='Intersection Mileposts'!$G$39),"Y","N"))))))))))))))))))))))))))))))))))))</f>
        <v/>
      </c>
    </row>
    <row r="829" spans="1:46" x14ac:dyDescent="0.3">
      <c r="A829" s="279"/>
      <c r="B829" s="261"/>
      <c r="C829" s="262"/>
      <c r="D829" s="262"/>
      <c r="E829" s="262"/>
      <c r="F829" s="262"/>
      <c r="G829" s="284"/>
      <c r="H829" s="286"/>
      <c r="I829" s="279"/>
      <c r="J829" s="260"/>
      <c r="K829" s="260"/>
      <c r="L829" s="280"/>
      <c r="M829" s="275"/>
      <c r="N829" s="263"/>
      <c r="P829" s="264" t="str">
        <f>IF(R829 = "", "", COUNT($R$4:R829))</f>
        <v/>
      </c>
      <c r="Q829" s="264" t="str">
        <f t="shared" si="101"/>
        <v/>
      </c>
      <c r="R829" s="265" t="str">
        <f t="shared" si="102"/>
        <v/>
      </c>
      <c r="S829" s="266" t="str">
        <f t="shared" si="107"/>
        <v/>
      </c>
      <c r="T829" s="267" t="str">
        <f t="shared" si="103"/>
        <v/>
      </c>
      <c r="U829" s="268" t="str">
        <f t="shared" si="108"/>
        <v/>
      </c>
      <c r="V829" s="269" t="str">
        <f t="shared" si="104"/>
        <v/>
      </c>
      <c r="W829" s="5"/>
      <c r="AR829" s="2" t="str">
        <f t="shared" si="106"/>
        <v/>
      </c>
      <c r="AS829" s="2" t="str">
        <f t="shared" si="105"/>
        <v/>
      </c>
      <c r="AT829" s="2" t="str">
        <f>IF(AR829="","",IF(AND(H829&gt;='Intersection Mileposts'!$F$5,H829&lt;='Intersection Mileposts'!$G$5),"Y",IF(AND(H829&gt;='Intersection Mileposts'!$F$6,H829&lt;='Intersection Mileposts'!$G$6),"Y",IF(AND(H829&gt;='Intersection Mileposts'!$F$7,H829&lt;='Intersection Mileposts'!$G$7),"Y",IF(AND(H829&gt;='Intersection Mileposts'!$F$8,H829&lt;='Intersection Mileposts'!$G$8),"Y",IF(AND(H829&gt;='Intersection Mileposts'!$F$9,H829&lt;='Intersection Mileposts'!$G$9),"Y",IF(AND(H829&gt;='Intersection Mileposts'!$F$10,H829&lt;='Intersection Mileposts'!$G$10),"Y",IF(AND(H829&gt;='Intersection Mileposts'!$F$11,H829&lt;='Intersection Mileposts'!$G$11),"Y",IF(AND(H829&gt;='Intersection Mileposts'!$F$12,H829&lt;='Intersection Mileposts'!$G$12),"Y",IF(AND(H829&gt;='Intersection Mileposts'!$F$13,H829&lt;='Intersection Mileposts'!$G$13),"Y",IF(AND(H829&gt;='Intersection Mileposts'!$F$14,H829&lt;='Intersection Mileposts'!$G$14),"Y",IF(AND(H829&gt;='Intersection Mileposts'!$F$15,H829&lt;='Intersection Mileposts'!$G$15),"Y",IF(AND(H829&gt;='Intersection Mileposts'!$F$16,H829&lt;='Intersection Mileposts'!$G$16),"Y",IF(AND(H829&gt;='Intersection Mileposts'!$F$17,H829&lt;='Intersection Mileposts'!$G$17),"Y",IF(AND(H829&gt;='Intersection Mileposts'!$F$18,H829&lt;='Intersection Mileposts'!$G$18),"Y",IF(AND(H829&gt;='Intersection Mileposts'!$F$19,H829&lt;='Intersection Mileposts'!$G$19),"Y",IF(AND(H829&gt;='Intersection Mileposts'!$F$20,H829&lt;='Intersection Mileposts'!$G$20),"Y",IF(AND(H829&gt;='Intersection Mileposts'!$F$21,H829&lt;='Intersection Mileposts'!$G$21),"Y",IF(AND(H829&gt;='Intersection Mileposts'!$F$22,H829&lt;='Intersection Mileposts'!$G$22),"Y",IF(AND(H829&gt;='Intersection Mileposts'!$F$23,H829&lt;='Intersection Mileposts'!$G$23),"Y",IF(AND(H829&gt;='Intersection Mileposts'!$F$24,H829&lt;='Intersection Mileposts'!$G$24),"Y",IF(AND(H829&gt;='Intersection Mileposts'!$F$25,H829&lt;='Intersection Mileposts'!$G$25),"Y",IF(AND(H829&gt;='Intersection Mileposts'!$F$26,H829&lt;='Intersection Mileposts'!$G$26),"Y",IF(AND(H829&gt;='Intersection Mileposts'!$F$27,H829&lt;='Intersection Mileposts'!$G$27),"Y",IF(AND(H829&gt;='Intersection Mileposts'!$F$28,H829&lt;='Intersection Mileposts'!$G$28),"Y",IF(AND(H829&gt;='Intersection Mileposts'!$F$29,H829&lt;='Intersection Mileposts'!$G$29),"Y", IF(AND(H829&gt;='Intersection Mileposts'!$F$30,H829&lt;='Intersection Mileposts'!$G$30),"Y",IF(AND(H829&gt;='Intersection Mileposts'!$F$31,H829&lt;='Intersection Mileposts'!$G$31),"Y",IF(AND(H829&gt;='Intersection Mileposts'!$F$32,H829&lt;='Intersection Mileposts'!$G$32),"Y",IF(AND(H829&gt;='Intersection Mileposts'!$F$33,H829&lt;='Intersection Mileposts'!$G$33),"Y",IF(AND(H829&gt;='Intersection Mileposts'!$F$34,H829&lt;='Intersection Mileposts'!$G$34),"Y",IF(AND(H829&gt;='Intersection Mileposts'!$F$35,H829&lt;='Intersection Mileposts'!$G$35),"Y",IF(AND(H829&gt;='Intersection Mileposts'!$F$36,H829&lt;='Intersection Mileposts'!$G$36),"Y",IF(AND(H829&gt;='Intersection Mileposts'!$F$37,H829&lt;='Intersection Mileposts'!$G$37),"Y",IF(AND(H829&gt;='Intersection Mileposts'!$F$38,H829&lt;='Intersection Mileposts'!$G$38),"Y",IF(AND(H829&gt;='Intersection Mileposts'!$F$39,H829&lt;='Intersection Mileposts'!$G$39),"Y","N"))))))))))))))))))))))))))))))))))))</f>
        <v/>
      </c>
    </row>
    <row r="830" spans="1:46" x14ac:dyDescent="0.3">
      <c r="A830" s="279"/>
      <c r="B830" s="261"/>
      <c r="C830" s="262"/>
      <c r="D830" s="262"/>
      <c r="E830" s="262"/>
      <c r="F830" s="262"/>
      <c r="G830" s="284"/>
      <c r="H830" s="286"/>
      <c r="I830" s="279"/>
      <c r="J830" s="260"/>
      <c r="K830" s="260"/>
      <c r="L830" s="280"/>
      <c r="M830" s="275"/>
      <c r="N830" s="263"/>
      <c r="P830" s="264" t="str">
        <f>IF(R830 = "", "", COUNT($R$4:R830))</f>
        <v/>
      </c>
      <c r="Q830" s="264" t="str">
        <f t="shared" si="101"/>
        <v/>
      </c>
      <c r="R830" s="265" t="str">
        <f t="shared" si="102"/>
        <v/>
      </c>
      <c r="S830" s="266" t="str">
        <f t="shared" si="107"/>
        <v/>
      </c>
      <c r="T830" s="267" t="str">
        <f t="shared" si="103"/>
        <v/>
      </c>
      <c r="U830" s="268" t="str">
        <f t="shared" si="108"/>
        <v/>
      </c>
      <c r="V830" s="269" t="str">
        <f t="shared" si="104"/>
        <v/>
      </c>
      <c r="W830" s="5"/>
      <c r="AR830" s="2" t="str">
        <f t="shared" si="106"/>
        <v/>
      </c>
      <c r="AS830" s="2" t="str">
        <f t="shared" si="105"/>
        <v/>
      </c>
      <c r="AT830" s="2" t="str">
        <f>IF(AR830="","",IF(AND(H830&gt;='Intersection Mileposts'!$F$5,H830&lt;='Intersection Mileposts'!$G$5),"Y",IF(AND(H830&gt;='Intersection Mileposts'!$F$6,H830&lt;='Intersection Mileposts'!$G$6),"Y",IF(AND(H830&gt;='Intersection Mileposts'!$F$7,H830&lt;='Intersection Mileposts'!$G$7),"Y",IF(AND(H830&gt;='Intersection Mileposts'!$F$8,H830&lt;='Intersection Mileposts'!$G$8),"Y",IF(AND(H830&gt;='Intersection Mileposts'!$F$9,H830&lt;='Intersection Mileposts'!$G$9),"Y",IF(AND(H830&gt;='Intersection Mileposts'!$F$10,H830&lt;='Intersection Mileposts'!$G$10),"Y",IF(AND(H830&gt;='Intersection Mileposts'!$F$11,H830&lt;='Intersection Mileposts'!$G$11),"Y",IF(AND(H830&gt;='Intersection Mileposts'!$F$12,H830&lt;='Intersection Mileposts'!$G$12),"Y",IF(AND(H830&gt;='Intersection Mileposts'!$F$13,H830&lt;='Intersection Mileposts'!$G$13),"Y",IF(AND(H830&gt;='Intersection Mileposts'!$F$14,H830&lt;='Intersection Mileposts'!$G$14),"Y",IF(AND(H830&gt;='Intersection Mileposts'!$F$15,H830&lt;='Intersection Mileposts'!$G$15),"Y",IF(AND(H830&gt;='Intersection Mileposts'!$F$16,H830&lt;='Intersection Mileposts'!$G$16),"Y",IF(AND(H830&gt;='Intersection Mileposts'!$F$17,H830&lt;='Intersection Mileposts'!$G$17),"Y",IF(AND(H830&gt;='Intersection Mileposts'!$F$18,H830&lt;='Intersection Mileposts'!$G$18),"Y",IF(AND(H830&gt;='Intersection Mileposts'!$F$19,H830&lt;='Intersection Mileposts'!$G$19),"Y",IF(AND(H830&gt;='Intersection Mileposts'!$F$20,H830&lt;='Intersection Mileposts'!$G$20),"Y",IF(AND(H830&gt;='Intersection Mileposts'!$F$21,H830&lt;='Intersection Mileposts'!$G$21),"Y",IF(AND(H830&gt;='Intersection Mileposts'!$F$22,H830&lt;='Intersection Mileposts'!$G$22),"Y",IF(AND(H830&gt;='Intersection Mileposts'!$F$23,H830&lt;='Intersection Mileposts'!$G$23),"Y",IF(AND(H830&gt;='Intersection Mileposts'!$F$24,H830&lt;='Intersection Mileposts'!$G$24),"Y",IF(AND(H830&gt;='Intersection Mileposts'!$F$25,H830&lt;='Intersection Mileposts'!$G$25),"Y",IF(AND(H830&gt;='Intersection Mileposts'!$F$26,H830&lt;='Intersection Mileposts'!$G$26),"Y",IF(AND(H830&gt;='Intersection Mileposts'!$F$27,H830&lt;='Intersection Mileposts'!$G$27),"Y",IF(AND(H830&gt;='Intersection Mileposts'!$F$28,H830&lt;='Intersection Mileposts'!$G$28),"Y",IF(AND(H830&gt;='Intersection Mileposts'!$F$29,H830&lt;='Intersection Mileposts'!$G$29),"Y", IF(AND(H830&gt;='Intersection Mileposts'!$F$30,H830&lt;='Intersection Mileposts'!$G$30),"Y",IF(AND(H830&gt;='Intersection Mileposts'!$F$31,H830&lt;='Intersection Mileposts'!$G$31),"Y",IF(AND(H830&gt;='Intersection Mileposts'!$F$32,H830&lt;='Intersection Mileposts'!$G$32),"Y",IF(AND(H830&gt;='Intersection Mileposts'!$F$33,H830&lt;='Intersection Mileposts'!$G$33),"Y",IF(AND(H830&gt;='Intersection Mileposts'!$F$34,H830&lt;='Intersection Mileposts'!$G$34),"Y",IF(AND(H830&gt;='Intersection Mileposts'!$F$35,H830&lt;='Intersection Mileposts'!$G$35),"Y",IF(AND(H830&gt;='Intersection Mileposts'!$F$36,H830&lt;='Intersection Mileposts'!$G$36),"Y",IF(AND(H830&gt;='Intersection Mileposts'!$F$37,H830&lt;='Intersection Mileposts'!$G$37),"Y",IF(AND(H830&gt;='Intersection Mileposts'!$F$38,H830&lt;='Intersection Mileposts'!$G$38),"Y",IF(AND(H830&gt;='Intersection Mileposts'!$F$39,H830&lt;='Intersection Mileposts'!$G$39),"Y","N"))))))))))))))))))))))))))))))))))))</f>
        <v/>
      </c>
    </row>
    <row r="831" spans="1:46" x14ac:dyDescent="0.3">
      <c r="A831" s="279"/>
      <c r="B831" s="261"/>
      <c r="C831" s="262"/>
      <c r="D831" s="262"/>
      <c r="E831" s="262"/>
      <c r="F831" s="262"/>
      <c r="G831" s="284"/>
      <c r="H831" s="286"/>
      <c r="I831" s="279"/>
      <c r="J831" s="260"/>
      <c r="K831" s="260"/>
      <c r="L831" s="280"/>
      <c r="M831" s="275"/>
      <c r="N831" s="263"/>
      <c r="P831" s="264" t="str">
        <f>IF(R831 = "", "", COUNT($R$4:R831))</f>
        <v/>
      </c>
      <c r="Q831" s="264" t="str">
        <f t="shared" si="101"/>
        <v/>
      </c>
      <c r="R831" s="265" t="str">
        <f t="shared" si="102"/>
        <v/>
      </c>
      <c r="S831" s="266" t="str">
        <f t="shared" si="107"/>
        <v/>
      </c>
      <c r="T831" s="267" t="str">
        <f t="shared" si="103"/>
        <v/>
      </c>
      <c r="U831" s="268" t="str">
        <f t="shared" si="108"/>
        <v/>
      </c>
      <c r="V831" s="269" t="str">
        <f t="shared" si="104"/>
        <v/>
      </c>
      <c r="W831" s="5"/>
      <c r="AR831" s="2" t="str">
        <f t="shared" si="106"/>
        <v/>
      </c>
      <c r="AS831" s="2" t="str">
        <f t="shared" si="105"/>
        <v/>
      </c>
      <c r="AT831" s="2" t="str">
        <f>IF(AR831="","",IF(AND(H831&gt;='Intersection Mileposts'!$F$5,H831&lt;='Intersection Mileposts'!$G$5),"Y",IF(AND(H831&gt;='Intersection Mileposts'!$F$6,H831&lt;='Intersection Mileposts'!$G$6),"Y",IF(AND(H831&gt;='Intersection Mileposts'!$F$7,H831&lt;='Intersection Mileposts'!$G$7),"Y",IF(AND(H831&gt;='Intersection Mileposts'!$F$8,H831&lt;='Intersection Mileposts'!$G$8),"Y",IF(AND(H831&gt;='Intersection Mileposts'!$F$9,H831&lt;='Intersection Mileposts'!$G$9),"Y",IF(AND(H831&gt;='Intersection Mileposts'!$F$10,H831&lt;='Intersection Mileposts'!$G$10),"Y",IF(AND(H831&gt;='Intersection Mileposts'!$F$11,H831&lt;='Intersection Mileposts'!$G$11),"Y",IF(AND(H831&gt;='Intersection Mileposts'!$F$12,H831&lt;='Intersection Mileposts'!$G$12),"Y",IF(AND(H831&gt;='Intersection Mileposts'!$F$13,H831&lt;='Intersection Mileposts'!$G$13),"Y",IF(AND(H831&gt;='Intersection Mileposts'!$F$14,H831&lt;='Intersection Mileposts'!$G$14),"Y",IF(AND(H831&gt;='Intersection Mileposts'!$F$15,H831&lt;='Intersection Mileposts'!$G$15),"Y",IF(AND(H831&gt;='Intersection Mileposts'!$F$16,H831&lt;='Intersection Mileposts'!$G$16),"Y",IF(AND(H831&gt;='Intersection Mileposts'!$F$17,H831&lt;='Intersection Mileposts'!$G$17),"Y",IF(AND(H831&gt;='Intersection Mileposts'!$F$18,H831&lt;='Intersection Mileposts'!$G$18),"Y",IF(AND(H831&gt;='Intersection Mileposts'!$F$19,H831&lt;='Intersection Mileposts'!$G$19),"Y",IF(AND(H831&gt;='Intersection Mileposts'!$F$20,H831&lt;='Intersection Mileposts'!$G$20),"Y",IF(AND(H831&gt;='Intersection Mileposts'!$F$21,H831&lt;='Intersection Mileposts'!$G$21),"Y",IF(AND(H831&gt;='Intersection Mileposts'!$F$22,H831&lt;='Intersection Mileposts'!$G$22),"Y",IF(AND(H831&gt;='Intersection Mileposts'!$F$23,H831&lt;='Intersection Mileposts'!$G$23),"Y",IF(AND(H831&gt;='Intersection Mileposts'!$F$24,H831&lt;='Intersection Mileposts'!$G$24),"Y",IF(AND(H831&gt;='Intersection Mileposts'!$F$25,H831&lt;='Intersection Mileposts'!$G$25),"Y",IF(AND(H831&gt;='Intersection Mileposts'!$F$26,H831&lt;='Intersection Mileposts'!$G$26),"Y",IF(AND(H831&gt;='Intersection Mileposts'!$F$27,H831&lt;='Intersection Mileposts'!$G$27),"Y",IF(AND(H831&gt;='Intersection Mileposts'!$F$28,H831&lt;='Intersection Mileposts'!$G$28),"Y",IF(AND(H831&gt;='Intersection Mileposts'!$F$29,H831&lt;='Intersection Mileposts'!$G$29),"Y", IF(AND(H831&gt;='Intersection Mileposts'!$F$30,H831&lt;='Intersection Mileposts'!$G$30),"Y",IF(AND(H831&gt;='Intersection Mileposts'!$F$31,H831&lt;='Intersection Mileposts'!$G$31),"Y",IF(AND(H831&gt;='Intersection Mileposts'!$F$32,H831&lt;='Intersection Mileposts'!$G$32),"Y",IF(AND(H831&gt;='Intersection Mileposts'!$F$33,H831&lt;='Intersection Mileposts'!$G$33),"Y",IF(AND(H831&gt;='Intersection Mileposts'!$F$34,H831&lt;='Intersection Mileposts'!$G$34),"Y",IF(AND(H831&gt;='Intersection Mileposts'!$F$35,H831&lt;='Intersection Mileposts'!$G$35),"Y",IF(AND(H831&gt;='Intersection Mileposts'!$F$36,H831&lt;='Intersection Mileposts'!$G$36),"Y",IF(AND(H831&gt;='Intersection Mileposts'!$F$37,H831&lt;='Intersection Mileposts'!$G$37),"Y",IF(AND(H831&gt;='Intersection Mileposts'!$F$38,H831&lt;='Intersection Mileposts'!$G$38),"Y",IF(AND(H831&gt;='Intersection Mileposts'!$F$39,H831&lt;='Intersection Mileposts'!$G$39),"Y","N"))))))))))))))))))))))))))))))))))))</f>
        <v/>
      </c>
    </row>
    <row r="832" spans="1:46" x14ac:dyDescent="0.3">
      <c r="A832" s="279"/>
      <c r="B832" s="261"/>
      <c r="C832" s="262"/>
      <c r="D832" s="262"/>
      <c r="E832" s="262"/>
      <c r="F832" s="262"/>
      <c r="G832" s="284"/>
      <c r="H832" s="286"/>
      <c r="I832" s="279"/>
      <c r="J832" s="260"/>
      <c r="K832" s="260"/>
      <c r="L832" s="280"/>
      <c r="M832" s="275"/>
      <c r="N832" s="263"/>
      <c r="P832" s="264" t="str">
        <f>IF(R832 = "", "", COUNT($R$4:R832))</f>
        <v/>
      </c>
      <c r="Q832" s="264" t="str">
        <f t="shared" si="101"/>
        <v/>
      </c>
      <c r="R832" s="265" t="str">
        <f t="shared" si="102"/>
        <v/>
      </c>
      <c r="S832" s="266" t="str">
        <f t="shared" si="107"/>
        <v/>
      </c>
      <c r="T832" s="267" t="str">
        <f t="shared" si="103"/>
        <v/>
      </c>
      <c r="U832" s="268" t="str">
        <f t="shared" si="108"/>
        <v/>
      </c>
      <c r="V832" s="269" t="str">
        <f t="shared" si="104"/>
        <v/>
      </c>
      <c r="W832" s="5"/>
      <c r="AR832" s="2" t="str">
        <f t="shared" si="106"/>
        <v/>
      </c>
      <c r="AS832" s="2" t="str">
        <f t="shared" si="105"/>
        <v/>
      </c>
      <c r="AT832" s="2" t="str">
        <f>IF(AR832="","",IF(AND(H832&gt;='Intersection Mileposts'!$F$5,H832&lt;='Intersection Mileposts'!$G$5),"Y",IF(AND(H832&gt;='Intersection Mileposts'!$F$6,H832&lt;='Intersection Mileposts'!$G$6),"Y",IF(AND(H832&gt;='Intersection Mileposts'!$F$7,H832&lt;='Intersection Mileposts'!$G$7),"Y",IF(AND(H832&gt;='Intersection Mileposts'!$F$8,H832&lt;='Intersection Mileposts'!$G$8),"Y",IF(AND(H832&gt;='Intersection Mileposts'!$F$9,H832&lt;='Intersection Mileposts'!$G$9),"Y",IF(AND(H832&gt;='Intersection Mileposts'!$F$10,H832&lt;='Intersection Mileposts'!$G$10),"Y",IF(AND(H832&gt;='Intersection Mileposts'!$F$11,H832&lt;='Intersection Mileposts'!$G$11),"Y",IF(AND(H832&gt;='Intersection Mileposts'!$F$12,H832&lt;='Intersection Mileposts'!$G$12),"Y",IF(AND(H832&gt;='Intersection Mileposts'!$F$13,H832&lt;='Intersection Mileposts'!$G$13),"Y",IF(AND(H832&gt;='Intersection Mileposts'!$F$14,H832&lt;='Intersection Mileposts'!$G$14),"Y",IF(AND(H832&gt;='Intersection Mileposts'!$F$15,H832&lt;='Intersection Mileposts'!$G$15),"Y",IF(AND(H832&gt;='Intersection Mileposts'!$F$16,H832&lt;='Intersection Mileposts'!$G$16),"Y",IF(AND(H832&gt;='Intersection Mileposts'!$F$17,H832&lt;='Intersection Mileposts'!$G$17),"Y",IF(AND(H832&gt;='Intersection Mileposts'!$F$18,H832&lt;='Intersection Mileposts'!$G$18),"Y",IF(AND(H832&gt;='Intersection Mileposts'!$F$19,H832&lt;='Intersection Mileposts'!$G$19),"Y",IF(AND(H832&gt;='Intersection Mileposts'!$F$20,H832&lt;='Intersection Mileposts'!$G$20),"Y",IF(AND(H832&gt;='Intersection Mileposts'!$F$21,H832&lt;='Intersection Mileposts'!$G$21),"Y",IF(AND(H832&gt;='Intersection Mileposts'!$F$22,H832&lt;='Intersection Mileposts'!$G$22),"Y",IF(AND(H832&gt;='Intersection Mileposts'!$F$23,H832&lt;='Intersection Mileposts'!$G$23),"Y",IF(AND(H832&gt;='Intersection Mileposts'!$F$24,H832&lt;='Intersection Mileposts'!$G$24),"Y",IF(AND(H832&gt;='Intersection Mileposts'!$F$25,H832&lt;='Intersection Mileposts'!$G$25),"Y",IF(AND(H832&gt;='Intersection Mileposts'!$F$26,H832&lt;='Intersection Mileposts'!$G$26),"Y",IF(AND(H832&gt;='Intersection Mileposts'!$F$27,H832&lt;='Intersection Mileposts'!$G$27),"Y",IF(AND(H832&gt;='Intersection Mileposts'!$F$28,H832&lt;='Intersection Mileposts'!$G$28),"Y",IF(AND(H832&gt;='Intersection Mileposts'!$F$29,H832&lt;='Intersection Mileposts'!$G$29),"Y", IF(AND(H832&gt;='Intersection Mileposts'!$F$30,H832&lt;='Intersection Mileposts'!$G$30),"Y",IF(AND(H832&gt;='Intersection Mileposts'!$F$31,H832&lt;='Intersection Mileposts'!$G$31),"Y",IF(AND(H832&gt;='Intersection Mileposts'!$F$32,H832&lt;='Intersection Mileposts'!$G$32),"Y",IF(AND(H832&gt;='Intersection Mileposts'!$F$33,H832&lt;='Intersection Mileposts'!$G$33),"Y",IF(AND(H832&gt;='Intersection Mileposts'!$F$34,H832&lt;='Intersection Mileposts'!$G$34),"Y",IF(AND(H832&gt;='Intersection Mileposts'!$F$35,H832&lt;='Intersection Mileposts'!$G$35),"Y",IF(AND(H832&gt;='Intersection Mileposts'!$F$36,H832&lt;='Intersection Mileposts'!$G$36),"Y",IF(AND(H832&gt;='Intersection Mileposts'!$F$37,H832&lt;='Intersection Mileposts'!$G$37),"Y",IF(AND(H832&gt;='Intersection Mileposts'!$F$38,H832&lt;='Intersection Mileposts'!$G$38),"Y",IF(AND(H832&gt;='Intersection Mileposts'!$F$39,H832&lt;='Intersection Mileposts'!$G$39),"Y","N"))))))))))))))))))))))))))))))))))))</f>
        <v/>
      </c>
    </row>
    <row r="833" spans="1:46" x14ac:dyDescent="0.3">
      <c r="A833" s="279"/>
      <c r="B833" s="261"/>
      <c r="C833" s="262"/>
      <c r="D833" s="262"/>
      <c r="E833" s="262"/>
      <c r="F833" s="262"/>
      <c r="G833" s="284"/>
      <c r="H833" s="286"/>
      <c r="I833" s="279"/>
      <c r="J833" s="260"/>
      <c r="K833" s="260"/>
      <c r="L833" s="280"/>
      <c r="M833" s="275"/>
      <c r="N833" s="263"/>
      <c r="P833" s="264" t="str">
        <f>IF(R833 = "", "", COUNT($R$4:R833))</f>
        <v/>
      </c>
      <c r="Q833" s="264" t="str">
        <f t="shared" si="101"/>
        <v/>
      </c>
      <c r="R833" s="265" t="str">
        <f t="shared" si="102"/>
        <v/>
      </c>
      <c r="S833" s="266" t="str">
        <f t="shared" si="107"/>
        <v/>
      </c>
      <c r="T833" s="267" t="str">
        <f t="shared" si="103"/>
        <v/>
      </c>
      <c r="U833" s="268" t="str">
        <f t="shared" si="108"/>
        <v/>
      </c>
      <c r="V833" s="269" t="str">
        <f t="shared" si="104"/>
        <v/>
      </c>
      <c r="W833" s="5"/>
      <c r="AR833" s="2" t="str">
        <f t="shared" si="106"/>
        <v/>
      </c>
      <c r="AS833" s="2" t="str">
        <f t="shared" si="105"/>
        <v/>
      </c>
      <c r="AT833" s="2" t="str">
        <f>IF(AR833="","",IF(AND(H833&gt;='Intersection Mileposts'!$F$5,H833&lt;='Intersection Mileposts'!$G$5),"Y",IF(AND(H833&gt;='Intersection Mileposts'!$F$6,H833&lt;='Intersection Mileposts'!$G$6),"Y",IF(AND(H833&gt;='Intersection Mileposts'!$F$7,H833&lt;='Intersection Mileposts'!$G$7),"Y",IF(AND(H833&gt;='Intersection Mileposts'!$F$8,H833&lt;='Intersection Mileposts'!$G$8),"Y",IF(AND(H833&gt;='Intersection Mileposts'!$F$9,H833&lt;='Intersection Mileposts'!$G$9),"Y",IF(AND(H833&gt;='Intersection Mileposts'!$F$10,H833&lt;='Intersection Mileposts'!$G$10),"Y",IF(AND(H833&gt;='Intersection Mileposts'!$F$11,H833&lt;='Intersection Mileposts'!$G$11),"Y",IF(AND(H833&gt;='Intersection Mileposts'!$F$12,H833&lt;='Intersection Mileposts'!$G$12),"Y",IF(AND(H833&gt;='Intersection Mileposts'!$F$13,H833&lt;='Intersection Mileposts'!$G$13),"Y",IF(AND(H833&gt;='Intersection Mileposts'!$F$14,H833&lt;='Intersection Mileposts'!$G$14),"Y",IF(AND(H833&gt;='Intersection Mileposts'!$F$15,H833&lt;='Intersection Mileposts'!$G$15),"Y",IF(AND(H833&gt;='Intersection Mileposts'!$F$16,H833&lt;='Intersection Mileposts'!$G$16),"Y",IF(AND(H833&gt;='Intersection Mileposts'!$F$17,H833&lt;='Intersection Mileposts'!$G$17),"Y",IF(AND(H833&gt;='Intersection Mileposts'!$F$18,H833&lt;='Intersection Mileposts'!$G$18),"Y",IF(AND(H833&gt;='Intersection Mileposts'!$F$19,H833&lt;='Intersection Mileposts'!$G$19),"Y",IF(AND(H833&gt;='Intersection Mileposts'!$F$20,H833&lt;='Intersection Mileposts'!$G$20),"Y",IF(AND(H833&gt;='Intersection Mileposts'!$F$21,H833&lt;='Intersection Mileposts'!$G$21),"Y",IF(AND(H833&gt;='Intersection Mileposts'!$F$22,H833&lt;='Intersection Mileposts'!$G$22),"Y",IF(AND(H833&gt;='Intersection Mileposts'!$F$23,H833&lt;='Intersection Mileposts'!$G$23),"Y",IF(AND(H833&gt;='Intersection Mileposts'!$F$24,H833&lt;='Intersection Mileposts'!$G$24),"Y",IF(AND(H833&gt;='Intersection Mileposts'!$F$25,H833&lt;='Intersection Mileposts'!$G$25),"Y",IF(AND(H833&gt;='Intersection Mileposts'!$F$26,H833&lt;='Intersection Mileposts'!$G$26),"Y",IF(AND(H833&gt;='Intersection Mileposts'!$F$27,H833&lt;='Intersection Mileposts'!$G$27),"Y",IF(AND(H833&gt;='Intersection Mileposts'!$F$28,H833&lt;='Intersection Mileposts'!$G$28),"Y",IF(AND(H833&gt;='Intersection Mileposts'!$F$29,H833&lt;='Intersection Mileposts'!$G$29),"Y", IF(AND(H833&gt;='Intersection Mileposts'!$F$30,H833&lt;='Intersection Mileposts'!$G$30),"Y",IF(AND(H833&gt;='Intersection Mileposts'!$F$31,H833&lt;='Intersection Mileposts'!$G$31),"Y",IF(AND(H833&gt;='Intersection Mileposts'!$F$32,H833&lt;='Intersection Mileposts'!$G$32),"Y",IF(AND(H833&gt;='Intersection Mileposts'!$F$33,H833&lt;='Intersection Mileposts'!$G$33),"Y",IF(AND(H833&gt;='Intersection Mileposts'!$F$34,H833&lt;='Intersection Mileposts'!$G$34),"Y",IF(AND(H833&gt;='Intersection Mileposts'!$F$35,H833&lt;='Intersection Mileposts'!$G$35),"Y",IF(AND(H833&gt;='Intersection Mileposts'!$F$36,H833&lt;='Intersection Mileposts'!$G$36),"Y",IF(AND(H833&gt;='Intersection Mileposts'!$F$37,H833&lt;='Intersection Mileposts'!$G$37),"Y",IF(AND(H833&gt;='Intersection Mileposts'!$F$38,H833&lt;='Intersection Mileposts'!$G$38),"Y",IF(AND(H833&gt;='Intersection Mileposts'!$F$39,H833&lt;='Intersection Mileposts'!$G$39),"Y","N"))))))))))))))))))))))))))))))))))))</f>
        <v/>
      </c>
    </row>
    <row r="834" spans="1:46" x14ac:dyDescent="0.3">
      <c r="A834" s="279"/>
      <c r="B834" s="261"/>
      <c r="C834" s="262"/>
      <c r="D834" s="262"/>
      <c r="E834" s="262"/>
      <c r="F834" s="262"/>
      <c r="G834" s="284"/>
      <c r="H834" s="286"/>
      <c r="I834" s="279"/>
      <c r="J834" s="260"/>
      <c r="K834" s="260"/>
      <c r="L834" s="280"/>
      <c r="M834" s="275"/>
      <c r="N834" s="263"/>
      <c r="P834" s="264" t="str">
        <f>IF(R834 = "", "", COUNT($R$4:R834))</f>
        <v/>
      </c>
      <c r="Q834" s="264" t="str">
        <f t="shared" si="101"/>
        <v/>
      </c>
      <c r="R834" s="265" t="str">
        <f t="shared" si="102"/>
        <v/>
      </c>
      <c r="S834" s="266" t="str">
        <f t="shared" si="107"/>
        <v/>
      </c>
      <c r="T834" s="267" t="str">
        <f t="shared" si="103"/>
        <v/>
      </c>
      <c r="U834" s="268" t="str">
        <f t="shared" si="108"/>
        <v/>
      </c>
      <c r="V834" s="269" t="str">
        <f t="shared" si="104"/>
        <v/>
      </c>
      <c r="W834" s="5"/>
      <c r="AR834" s="2" t="str">
        <f t="shared" si="106"/>
        <v/>
      </c>
      <c r="AS834" s="2" t="str">
        <f t="shared" si="105"/>
        <v/>
      </c>
      <c r="AT834" s="2" t="str">
        <f>IF(AR834="","",IF(AND(H834&gt;='Intersection Mileposts'!$F$5,H834&lt;='Intersection Mileposts'!$G$5),"Y",IF(AND(H834&gt;='Intersection Mileposts'!$F$6,H834&lt;='Intersection Mileposts'!$G$6),"Y",IF(AND(H834&gt;='Intersection Mileposts'!$F$7,H834&lt;='Intersection Mileposts'!$G$7),"Y",IF(AND(H834&gt;='Intersection Mileposts'!$F$8,H834&lt;='Intersection Mileposts'!$G$8),"Y",IF(AND(H834&gt;='Intersection Mileposts'!$F$9,H834&lt;='Intersection Mileposts'!$G$9),"Y",IF(AND(H834&gt;='Intersection Mileposts'!$F$10,H834&lt;='Intersection Mileposts'!$G$10),"Y",IF(AND(H834&gt;='Intersection Mileposts'!$F$11,H834&lt;='Intersection Mileposts'!$G$11),"Y",IF(AND(H834&gt;='Intersection Mileposts'!$F$12,H834&lt;='Intersection Mileposts'!$G$12),"Y",IF(AND(H834&gt;='Intersection Mileposts'!$F$13,H834&lt;='Intersection Mileposts'!$G$13),"Y",IF(AND(H834&gt;='Intersection Mileposts'!$F$14,H834&lt;='Intersection Mileposts'!$G$14),"Y",IF(AND(H834&gt;='Intersection Mileposts'!$F$15,H834&lt;='Intersection Mileposts'!$G$15),"Y",IF(AND(H834&gt;='Intersection Mileposts'!$F$16,H834&lt;='Intersection Mileposts'!$G$16),"Y",IF(AND(H834&gt;='Intersection Mileposts'!$F$17,H834&lt;='Intersection Mileposts'!$G$17),"Y",IF(AND(H834&gt;='Intersection Mileposts'!$F$18,H834&lt;='Intersection Mileposts'!$G$18),"Y",IF(AND(H834&gt;='Intersection Mileposts'!$F$19,H834&lt;='Intersection Mileposts'!$G$19),"Y",IF(AND(H834&gt;='Intersection Mileposts'!$F$20,H834&lt;='Intersection Mileposts'!$G$20),"Y",IF(AND(H834&gt;='Intersection Mileposts'!$F$21,H834&lt;='Intersection Mileposts'!$G$21),"Y",IF(AND(H834&gt;='Intersection Mileposts'!$F$22,H834&lt;='Intersection Mileposts'!$G$22),"Y",IF(AND(H834&gt;='Intersection Mileposts'!$F$23,H834&lt;='Intersection Mileposts'!$G$23),"Y",IF(AND(H834&gt;='Intersection Mileposts'!$F$24,H834&lt;='Intersection Mileposts'!$G$24),"Y",IF(AND(H834&gt;='Intersection Mileposts'!$F$25,H834&lt;='Intersection Mileposts'!$G$25),"Y",IF(AND(H834&gt;='Intersection Mileposts'!$F$26,H834&lt;='Intersection Mileposts'!$G$26),"Y",IF(AND(H834&gt;='Intersection Mileposts'!$F$27,H834&lt;='Intersection Mileposts'!$G$27),"Y",IF(AND(H834&gt;='Intersection Mileposts'!$F$28,H834&lt;='Intersection Mileposts'!$G$28),"Y",IF(AND(H834&gt;='Intersection Mileposts'!$F$29,H834&lt;='Intersection Mileposts'!$G$29),"Y", IF(AND(H834&gt;='Intersection Mileposts'!$F$30,H834&lt;='Intersection Mileposts'!$G$30),"Y",IF(AND(H834&gt;='Intersection Mileposts'!$F$31,H834&lt;='Intersection Mileposts'!$G$31),"Y",IF(AND(H834&gt;='Intersection Mileposts'!$F$32,H834&lt;='Intersection Mileposts'!$G$32),"Y",IF(AND(H834&gt;='Intersection Mileposts'!$F$33,H834&lt;='Intersection Mileposts'!$G$33),"Y",IF(AND(H834&gt;='Intersection Mileposts'!$F$34,H834&lt;='Intersection Mileposts'!$G$34),"Y",IF(AND(H834&gt;='Intersection Mileposts'!$F$35,H834&lt;='Intersection Mileposts'!$G$35),"Y",IF(AND(H834&gt;='Intersection Mileposts'!$F$36,H834&lt;='Intersection Mileposts'!$G$36),"Y",IF(AND(H834&gt;='Intersection Mileposts'!$F$37,H834&lt;='Intersection Mileposts'!$G$37),"Y",IF(AND(H834&gt;='Intersection Mileposts'!$F$38,H834&lt;='Intersection Mileposts'!$G$38),"Y",IF(AND(H834&gt;='Intersection Mileposts'!$F$39,H834&lt;='Intersection Mileposts'!$G$39),"Y","N"))))))))))))))))))))))))))))))))))))</f>
        <v/>
      </c>
    </row>
    <row r="835" spans="1:46" x14ac:dyDescent="0.3">
      <c r="A835" s="279"/>
      <c r="B835" s="261"/>
      <c r="C835" s="262"/>
      <c r="D835" s="262"/>
      <c r="E835" s="262"/>
      <c r="F835" s="262"/>
      <c r="G835" s="284"/>
      <c r="H835" s="286"/>
      <c r="I835" s="279"/>
      <c r="J835" s="260"/>
      <c r="K835" s="260"/>
      <c r="L835" s="280"/>
      <c r="M835" s="275"/>
      <c r="N835" s="263"/>
      <c r="P835" s="264" t="str">
        <f>IF(R835 = "", "", COUNT($R$4:R835))</f>
        <v/>
      </c>
      <c r="Q835" s="264" t="str">
        <f t="shared" si="101"/>
        <v/>
      </c>
      <c r="R835" s="265" t="str">
        <f t="shared" si="102"/>
        <v/>
      </c>
      <c r="S835" s="266" t="str">
        <f t="shared" si="107"/>
        <v/>
      </c>
      <c r="T835" s="267" t="str">
        <f t="shared" si="103"/>
        <v/>
      </c>
      <c r="U835" s="268" t="str">
        <f t="shared" si="108"/>
        <v/>
      </c>
      <c r="V835" s="269" t="str">
        <f t="shared" si="104"/>
        <v/>
      </c>
      <c r="W835" s="5"/>
      <c r="AR835" s="2" t="str">
        <f t="shared" si="106"/>
        <v/>
      </c>
      <c r="AS835" s="2" t="str">
        <f t="shared" si="105"/>
        <v/>
      </c>
      <c r="AT835" s="2" t="str">
        <f>IF(AR835="","",IF(AND(H835&gt;='Intersection Mileposts'!$F$5,H835&lt;='Intersection Mileposts'!$G$5),"Y",IF(AND(H835&gt;='Intersection Mileposts'!$F$6,H835&lt;='Intersection Mileposts'!$G$6),"Y",IF(AND(H835&gt;='Intersection Mileposts'!$F$7,H835&lt;='Intersection Mileposts'!$G$7),"Y",IF(AND(H835&gt;='Intersection Mileposts'!$F$8,H835&lt;='Intersection Mileposts'!$G$8),"Y",IF(AND(H835&gt;='Intersection Mileposts'!$F$9,H835&lt;='Intersection Mileposts'!$G$9),"Y",IF(AND(H835&gt;='Intersection Mileposts'!$F$10,H835&lt;='Intersection Mileposts'!$G$10),"Y",IF(AND(H835&gt;='Intersection Mileposts'!$F$11,H835&lt;='Intersection Mileposts'!$G$11),"Y",IF(AND(H835&gt;='Intersection Mileposts'!$F$12,H835&lt;='Intersection Mileposts'!$G$12),"Y",IF(AND(H835&gt;='Intersection Mileposts'!$F$13,H835&lt;='Intersection Mileposts'!$G$13),"Y",IF(AND(H835&gt;='Intersection Mileposts'!$F$14,H835&lt;='Intersection Mileposts'!$G$14),"Y",IF(AND(H835&gt;='Intersection Mileposts'!$F$15,H835&lt;='Intersection Mileposts'!$G$15),"Y",IF(AND(H835&gt;='Intersection Mileposts'!$F$16,H835&lt;='Intersection Mileposts'!$G$16),"Y",IF(AND(H835&gt;='Intersection Mileposts'!$F$17,H835&lt;='Intersection Mileposts'!$G$17),"Y",IF(AND(H835&gt;='Intersection Mileposts'!$F$18,H835&lt;='Intersection Mileposts'!$G$18),"Y",IF(AND(H835&gt;='Intersection Mileposts'!$F$19,H835&lt;='Intersection Mileposts'!$G$19),"Y",IF(AND(H835&gt;='Intersection Mileposts'!$F$20,H835&lt;='Intersection Mileposts'!$G$20),"Y",IF(AND(H835&gt;='Intersection Mileposts'!$F$21,H835&lt;='Intersection Mileposts'!$G$21),"Y",IF(AND(H835&gt;='Intersection Mileposts'!$F$22,H835&lt;='Intersection Mileposts'!$G$22),"Y",IF(AND(H835&gt;='Intersection Mileposts'!$F$23,H835&lt;='Intersection Mileposts'!$G$23),"Y",IF(AND(H835&gt;='Intersection Mileposts'!$F$24,H835&lt;='Intersection Mileposts'!$G$24),"Y",IF(AND(H835&gt;='Intersection Mileposts'!$F$25,H835&lt;='Intersection Mileposts'!$G$25),"Y",IF(AND(H835&gt;='Intersection Mileposts'!$F$26,H835&lt;='Intersection Mileposts'!$G$26),"Y",IF(AND(H835&gt;='Intersection Mileposts'!$F$27,H835&lt;='Intersection Mileposts'!$G$27),"Y",IF(AND(H835&gt;='Intersection Mileposts'!$F$28,H835&lt;='Intersection Mileposts'!$G$28),"Y",IF(AND(H835&gt;='Intersection Mileposts'!$F$29,H835&lt;='Intersection Mileposts'!$G$29),"Y", IF(AND(H835&gt;='Intersection Mileposts'!$F$30,H835&lt;='Intersection Mileposts'!$G$30),"Y",IF(AND(H835&gt;='Intersection Mileposts'!$F$31,H835&lt;='Intersection Mileposts'!$G$31),"Y",IF(AND(H835&gt;='Intersection Mileposts'!$F$32,H835&lt;='Intersection Mileposts'!$G$32),"Y",IF(AND(H835&gt;='Intersection Mileposts'!$F$33,H835&lt;='Intersection Mileposts'!$G$33),"Y",IF(AND(H835&gt;='Intersection Mileposts'!$F$34,H835&lt;='Intersection Mileposts'!$G$34),"Y",IF(AND(H835&gt;='Intersection Mileposts'!$F$35,H835&lt;='Intersection Mileposts'!$G$35),"Y",IF(AND(H835&gt;='Intersection Mileposts'!$F$36,H835&lt;='Intersection Mileposts'!$G$36),"Y",IF(AND(H835&gt;='Intersection Mileposts'!$F$37,H835&lt;='Intersection Mileposts'!$G$37),"Y",IF(AND(H835&gt;='Intersection Mileposts'!$F$38,H835&lt;='Intersection Mileposts'!$G$38),"Y",IF(AND(H835&gt;='Intersection Mileposts'!$F$39,H835&lt;='Intersection Mileposts'!$G$39),"Y","N"))))))))))))))))))))))))))))))))))))</f>
        <v/>
      </c>
    </row>
    <row r="836" spans="1:46" x14ac:dyDescent="0.3">
      <c r="A836" s="279"/>
      <c r="B836" s="261"/>
      <c r="C836" s="262"/>
      <c r="D836" s="262"/>
      <c r="E836" s="262"/>
      <c r="F836" s="262"/>
      <c r="G836" s="284"/>
      <c r="H836" s="286"/>
      <c r="I836" s="279"/>
      <c r="J836" s="260"/>
      <c r="K836" s="260"/>
      <c r="L836" s="280"/>
      <c r="M836" s="275"/>
      <c r="N836" s="263"/>
      <c r="P836" s="264" t="str">
        <f>IF(R836 = "", "", COUNT($R$4:R836))</f>
        <v/>
      </c>
      <c r="Q836" s="264" t="str">
        <f t="shared" ref="Q836:Q899" si="109">IF(B836="", "", YEAR(B836))</f>
        <v/>
      </c>
      <c r="R836" s="265" t="str">
        <f t="shared" ref="R836:R899" si="110">IF(A836="", "", IF(G836="",1,IF(G836="O",1,IF(G836="C",8.4,IF(G836="B",8.4,IF(G836="A",76.8,IF(G836="K",76.8,"ERR")))))))</f>
        <v/>
      </c>
      <c r="S836" s="266" t="str">
        <f t="shared" si="107"/>
        <v/>
      </c>
      <c r="T836" s="267" t="str">
        <f t="shared" ref="T836:T899" si="111">IF(IF(M836="Y",G836,"")=0, "O", IF(M836="Y",G836,""))</f>
        <v/>
      </c>
      <c r="U836" s="268" t="str">
        <f t="shared" si="108"/>
        <v/>
      </c>
      <c r="V836" s="269" t="str">
        <f t="shared" ref="V836:V899" si="112">IF(IF(N836="Y",G836,"")=0, "O", IF(N836="Y",G836,""))</f>
        <v/>
      </c>
      <c r="W836" s="5"/>
      <c r="AR836" s="2" t="str">
        <f t="shared" si="106"/>
        <v/>
      </c>
      <c r="AS836" s="2" t="str">
        <f t="shared" ref="AS836:AS899" si="113">IF(OR(M836="Y",N836="Y"),"Y","")</f>
        <v/>
      </c>
      <c r="AT836" s="2" t="str">
        <f>IF(AR836="","",IF(AND(H836&gt;='Intersection Mileposts'!$F$5,H836&lt;='Intersection Mileposts'!$G$5),"Y",IF(AND(H836&gt;='Intersection Mileposts'!$F$6,H836&lt;='Intersection Mileposts'!$G$6),"Y",IF(AND(H836&gt;='Intersection Mileposts'!$F$7,H836&lt;='Intersection Mileposts'!$G$7),"Y",IF(AND(H836&gt;='Intersection Mileposts'!$F$8,H836&lt;='Intersection Mileposts'!$G$8),"Y",IF(AND(H836&gt;='Intersection Mileposts'!$F$9,H836&lt;='Intersection Mileposts'!$G$9),"Y",IF(AND(H836&gt;='Intersection Mileposts'!$F$10,H836&lt;='Intersection Mileposts'!$G$10),"Y",IF(AND(H836&gt;='Intersection Mileposts'!$F$11,H836&lt;='Intersection Mileposts'!$G$11),"Y",IF(AND(H836&gt;='Intersection Mileposts'!$F$12,H836&lt;='Intersection Mileposts'!$G$12),"Y",IF(AND(H836&gt;='Intersection Mileposts'!$F$13,H836&lt;='Intersection Mileposts'!$G$13),"Y",IF(AND(H836&gt;='Intersection Mileposts'!$F$14,H836&lt;='Intersection Mileposts'!$G$14),"Y",IF(AND(H836&gt;='Intersection Mileposts'!$F$15,H836&lt;='Intersection Mileposts'!$G$15),"Y",IF(AND(H836&gt;='Intersection Mileposts'!$F$16,H836&lt;='Intersection Mileposts'!$G$16),"Y",IF(AND(H836&gt;='Intersection Mileposts'!$F$17,H836&lt;='Intersection Mileposts'!$G$17),"Y",IF(AND(H836&gt;='Intersection Mileposts'!$F$18,H836&lt;='Intersection Mileposts'!$G$18),"Y",IF(AND(H836&gt;='Intersection Mileposts'!$F$19,H836&lt;='Intersection Mileposts'!$G$19),"Y",IF(AND(H836&gt;='Intersection Mileposts'!$F$20,H836&lt;='Intersection Mileposts'!$G$20),"Y",IF(AND(H836&gt;='Intersection Mileposts'!$F$21,H836&lt;='Intersection Mileposts'!$G$21),"Y",IF(AND(H836&gt;='Intersection Mileposts'!$F$22,H836&lt;='Intersection Mileposts'!$G$22),"Y",IF(AND(H836&gt;='Intersection Mileposts'!$F$23,H836&lt;='Intersection Mileposts'!$G$23),"Y",IF(AND(H836&gt;='Intersection Mileposts'!$F$24,H836&lt;='Intersection Mileposts'!$G$24),"Y",IF(AND(H836&gt;='Intersection Mileposts'!$F$25,H836&lt;='Intersection Mileposts'!$G$25),"Y",IF(AND(H836&gt;='Intersection Mileposts'!$F$26,H836&lt;='Intersection Mileposts'!$G$26),"Y",IF(AND(H836&gt;='Intersection Mileposts'!$F$27,H836&lt;='Intersection Mileposts'!$G$27),"Y",IF(AND(H836&gt;='Intersection Mileposts'!$F$28,H836&lt;='Intersection Mileposts'!$G$28),"Y",IF(AND(H836&gt;='Intersection Mileposts'!$F$29,H836&lt;='Intersection Mileposts'!$G$29),"Y", IF(AND(H836&gt;='Intersection Mileposts'!$F$30,H836&lt;='Intersection Mileposts'!$G$30),"Y",IF(AND(H836&gt;='Intersection Mileposts'!$F$31,H836&lt;='Intersection Mileposts'!$G$31),"Y",IF(AND(H836&gt;='Intersection Mileposts'!$F$32,H836&lt;='Intersection Mileposts'!$G$32),"Y",IF(AND(H836&gt;='Intersection Mileposts'!$F$33,H836&lt;='Intersection Mileposts'!$G$33),"Y",IF(AND(H836&gt;='Intersection Mileposts'!$F$34,H836&lt;='Intersection Mileposts'!$G$34),"Y",IF(AND(H836&gt;='Intersection Mileposts'!$F$35,H836&lt;='Intersection Mileposts'!$G$35),"Y",IF(AND(H836&gt;='Intersection Mileposts'!$F$36,H836&lt;='Intersection Mileposts'!$G$36),"Y",IF(AND(H836&gt;='Intersection Mileposts'!$F$37,H836&lt;='Intersection Mileposts'!$G$37),"Y",IF(AND(H836&gt;='Intersection Mileposts'!$F$38,H836&lt;='Intersection Mileposts'!$G$38),"Y",IF(AND(H836&gt;='Intersection Mileposts'!$F$39,H836&lt;='Intersection Mileposts'!$G$39),"Y","N"))))))))))))))))))))))))))))))))))))</f>
        <v/>
      </c>
    </row>
    <row r="837" spans="1:46" x14ac:dyDescent="0.3">
      <c r="A837" s="279"/>
      <c r="B837" s="261"/>
      <c r="C837" s="262"/>
      <c r="D837" s="262"/>
      <c r="E837" s="262"/>
      <c r="F837" s="262"/>
      <c r="G837" s="284"/>
      <c r="H837" s="286"/>
      <c r="I837" s="279"/>
      <c r="J837" s="260"/>
      <c r="K837" s="260"/>
      <c r="L837" s="280"/>
      <c r="M837" s="275"/>
      <c r="N837" s="263"/>
      <c r="P837" s="264" t="str">
        <f>IF(R837 = "", "", COUNT($R$4:R837))</f>
        <v/>
      </c>
      <c r="Q837" s="264" t="str">
        <f t="shared" si="109"/>
        <v/>
      </c>
      <c r="R837" s="265" t="str">
        <f t="shared" si="110"/>
        <v/>
      </c>
      <c r="S837" s="266" t="str">
        <f t="shared" si="107"/>
        <v/>
      </c>
      <c r="T837" s="267" t="str">
        <f t="shared" si="111"/>
        <v/>
      </c>
      <c r="U837" s="268" t="str">
        <f t="shared" si="108"/>
        <v/>
      </c>
      <c r="V837" s="269" t="str">
        <f t="shared" si="112"/>
        <v/>
      </c>
      <c r="W837" s="5"/>
      <c r="AR837" s="2" t="str">
        <f t="shared" ref="AR837:AR900" si="114">IF(P837&gt;0, P837, "")</f>
        <v/>
      </c>
      <c r="AS837" s="2" t="str">
        <f t="shared" si="113"/>
        <v/>
      </c>
      <c r="AT837" s="2" t="str">
        <f>IF(AR837="","",IF(AND(H837&gt;='Intersection Mileposts'!$F$5,H837&lt;='Intersection Mileposts'!$G$5),"Y",IF(AND(H837&gt;='Intersection Mileposts'!$F$6,H837&lt;='Intersection Mileposts'!$G$6),"Y",IF(AND(H837&gt;='Intersection Mileposts'!$F$7,H837&lt;='Intersection Mileposts'!$G$7),"Y",IF(AND(H837&gt;='Intersection Mileposts'!$F$8,H837&lt;='Intersection Mileposts'!$G$8),"Y",IF(AND(H837&gt;='Intersection Mileposts'!$F$9,H837&lt;='Intersection Mileposts'!$G$9),"Y",IF(AND(H837&gt;='Intersection Mileposts'!$F$10,H837&lt;='Intersection Mileposts'!$G$10),"Y",IF(AND(H837&gt;='Intersection Mileposts'!$F$11,H837&lt;='Intersection Mileposts'!$G$11),"Y",IF(AND(H837&gt;='Intersection Mileposts'!$F$12,H837&lt;='Intersection Mileposts'!$G$12),"Y",IF(AND(H837&gt;='Intersection Mileposts'!$F$13,H837&lt;='Intersection Mileposts'!$G$13),"Y",IF(AND(H837&gt;='Intersection Mileposts'!$F$14,H837&lt;='Intersection Mileposts'!$G$14),"Y",IF(AND(H837&gt;='Intersection Mileposts'!$F$15,H837&lt;='Intersection Mileposts'!$G$15),"Y",IF(AND(H837&gt;='Intersection Mileposts'!$F$16,H837&lt;='Intersection Mileposts'!$G$16),"Y",IF(AND(H837&gt;='Intersection Mileposts'!$F$17,H837&lt;='Intersection Mileposts'!$G$17),"Y",IF(AND(H837&gt;='Intersection Mileposts'!$F$18,H837&lt;='Intersection Mileposts'!$G$18),"Y",IF(AND(H837&gt;='Intersection Mileposts'!$F$19,H837&lt;='Intersection Mileposts'!$G$19),"Y",IF(AND(H837&gt;='Intersection Mileposts'!$F$20,H837&lt;='Intersection Mileposts'!$G$20),"Y",IF(AND(H837&gt;='Intersection Mileposts'!$F$21,H837&lt;='Intersection Mileposts'!$G$21),"Y",IF(AND(H837&gt;='Intersection Mileposts'!$F$22,H837&lt;='Intersection Mileposts'!$G$22),"Y",IF(AND(H837&gt;='Intersection Mileposts'!$F$23,H837&lt;='Intersection Mileposts'!$G$23),"Y",IF(AND(H837&gt;='Intersection Mileposts'!$F$24,H837&lt;='Intersection Mileposts'!$G$24),"Y",IF(AND(H837&gt;='Intersection Mileposts'!$F$25,H837&lt;='Intersection Mileposts'!$G$25),"Y",IF(AND(H837&gt;='Intersection Mileposts'!$F$26,H837&lt;='Intersection Mileposts'!$G$26),"Y",IF(AND(H837&gt;='Intersection Mileposts'!$F$27,H837&lt;='Intersection Mileposts'!$G$27),"Y",IF(AND(H837&gt;='Intersection Mileposts'!$F$28,H837&lt;='Intersection Mileposts'!$G$28),"Y",IF(AND(H837&gt;='Intersection Mileposts'!$F$29,H837&lt;='Intersection Mileposts'!$G$29),"Y", IF(AND(H837&gt;='Intersection Mileposts'!$F$30,H837&lt;='Intersection Mileposts'!$G$30),"Y",IF(AND(H837&gt;='Intersection Mileposts'!$F$31,H837&lt;='Intersection Mileposts'!$G$31),"Y",IF(AND(H837&gt;='Intersection Mileposts'!$F$32,H837&lt;='Intersection Mileposts'!$G$32),"Y",IF(AND(H837&gt;='Intersection Mileposts'!$F$33,H837&lt;='Intersection Mileposts'!$G$33),"Y",IF(AND(H837&gt;='Intersection Mileposts'!$F$34,H837&lt;='Intersection Mileposts'!$G$34),"Y",IF(AND(H837&gt;='Intersection Mileposts'!$F$35,H837&lt;='Intersection Mileposts'!$G$35),"Y",IF(AND(H837&gt;='Intersection Mileposts'!$F$36,H837&lt;='Intersection Mileposts'!$G$36),"Y",IF(AND(H837&gt;='Intersection Mileposts'!$F$37,H837&lt;='Intersection Mileposts'!$G$37),"Y",IF(AND(H837&gt;='Intersection Mileposts'!$F$38,H837&lt;='Intersection Mileposts'!$G$38),"Y",IF(AND(H837&gt;='Intersection Mileposts'!$F$39,H837&lt;='Intersection Mileposts'!$G$39),"Y","N"))))))))))))))))))))))))))))))))))))</f>
        <v/>
      </c>
    </row>
    <row r="838" spans="1:46" x14ac:dyDescent="0.3">
      <c r="A838" s="279"/>
      <c r="B838" s="261"/>
      <c r="C838" s="262"/>
      <c r="D838" s="262"/>
      <c r="E838" s="262"/>
      <c r="F838" s="262"/>
      <c r="G838" s="284"/>
      <c r="H838" s="286"/>
      <c r="I838" s="279"/>
      <c r="J838" s="260"/>
      <c r="K838" s="260"/>
      <c r="L838" s="280"/>
      <c r="M838" s="275"/>
      <c r="N838" s="263"/>
      <c r="P838" s="264" t="str">
        <f>IF(R838 = "", "", COUNT($R$4:R838))</f>
        <v/>
      </c>
      <c r="Q838" s="264" t="str">
        <f t="shared" si="109"/>
        <v/>
      </c>
      <c r="R838" s="265" t="str">
        <f t="shared" si="110"/>
        <v/>
      </c>
      <c r="S838" s="266" t="str">
        <f t="shared" si="107"/>
        <v/>
      </c>
      <c r="T838" s="267" t="str">
        <f t="shared" si="111"/>
        <v/>
      </c>
      <c r="U838" s="268" t="str">
        <f t="shared" si="108"/>
        <v/>
      </c>
      <c r="V838" s="269" t="str">
        <f t="shared" si="112"/>
        <v/>
      </c>
      <c r="W838" s="5"/>
      <c r="AR838" s="2" t="str">
        <f t="shared" si="114"/>
        <v/>
      </c>
      <c r="AS838" s="2" t="str">
        <f t="shared" si="113"/>
        <v/>
      </c>
      <c r="AT838" s="2" t="str">
        <f>IF(AR838="","",IF(AND(H838&gt;='Intersection Mileposts'!$F$5,H838&lt;='Intersection Mileposts'!$G$5),"Y",IF(AND(H838&gt;='Intersection Mileposts'!$F$6,H838&lt;='Intersection Mileposts'!$G$6),"Y",IF(AND(H838&gt;='Intersection Mileposts'!$F$7,H838&lt;='Intersection Mileposts'!$G$7),"Y",IF(AND(H838&gt;='Intersection Mileposts'!$F$8,H838&lt;='Intersection Mileposts'!$G$8),"Y",IF(AND(H838&gt;='Intersection Mileposts'!$F$9,H838&lt;='Intersection Mileposts'!$G$9),"Y",IF(AND(H838&gt;='Intersection Mileposts'!$F$10,H838&lt;='Intersection Mileposts'!$G$10),"Y",IF(AND(H838&gt;='Intersection Mileposts'!$F$11,H838&lt;='Intersection Mileposts'!$G$11),"Y",IF(AND(H838&gt;='Intersection Mileposts'!$F$12,H838&lt;='Intersection Mileposts'!$G$12),"Y",IF(AND(H838&gt;='Intersection Mileposts'!$F$13,H838&lt;='Intersection Mileposts'!$G$13),"Y",IF(AND(H838&gt;='Intersection Mileposts'!$F$14,H838&lt;='Intersection Mileposts'!$G$14),"Y",IF(AND(H838&gt;='Intersection Mileposts'!$F$15,H838&lt;='Intersection Mileposts'!$G$15),"Y",IF(AND(H838&gt;='Intersection Mileposts'!$F$16,H838&lt;='Intersection Mileposts'!$G$16),"Y",IF(AND(H838&gt;='Intersection Mileposts'!$F$17,H838&lt;='Intersection Mileposts'!$G$17),"Y",IF(AND(H838&gt;='Intersection Mileposts'!$F$18,H838&lt;='Intersection Mileposts'!$G$18),"Y",IF(AND(H838&gt;='Intersection Mileposts'!$F$19,H838&lt;='Intersection Mileposts'!$G$19),"Y",IF(AND(H838&gt;='Intersection Mileposts'!$F$20,H838&lt;='Intersection Mileposts'!$G$20),"Y",IF(AND(H838&gt;='Intersection Mileposts'!$F$21,H838&lt;='Intersection Mileposts'!$G$21),"Y",IF(AND(H838&gt;='Intersection Mileposts'!$F$22,H838&lt;='Intersection Mileposts'!$G$22),"Y",IF(AND(H838&gt;='Intersection Mileposts'!$F$23,H838&lt;='Intersection Mileposts'!$G$23),"Y",IF(AND(H838&gt;='Intersection Mileposts'!$F$24,H838&lt;='Intersection Mileposts'!$G$24),"Y",IF(AND(H838&gt;='Intersection Mileposts'!$F$25,H838&lt;='Intersection Mileposts'!$G$25),"Y",IF(AND(H838&gt;='Intersection Mileposts'!$F$26,H838&lt;='Intersection Mileposts'!$G$26),"Y",IF(AND(H838&gt;='Intersection Mileposts'!$F$27,H838&lt;='Intersection Mileposts'!$G$27),"Y",IF(AND(H838&gt;='Intersection Mileposts'!$F$28,H838&lt;='Intersection Mileposts'!$G$28),"Y",IF(AND(H838&gt;='Intersection Mileposts'!$F$29,H838&lt;='Intersection Mileposts'!$G$29),"Y", IF(AND(H838&gt;='Intersection Mileposts'!$F$30,H838&lt;='Intersection Mileposts'!$G$30),"Y",IF(AND(H838&gt;='Intersection Mileposts'!$F$31,H838&lt;='Intersection Mileposts'!$G$31),"Y",IF(AND(H838&gt;='Intersection Mileposts'!$F$32,H838&lt;='Intersection Mileposts'!$G$32),"Y",IF(AND(H838&gt;='Intersection Mileposts'!$F$33,H838&lt;='Intersection Mileposts'!$G$33),"Y",IF(AND(H838&gt;='Intersection Mileposts'!$F$34,H838&lt;='Intersection Mileposts'!$G$34),"Y",IF(AND(H838&gt;='Intersection Mileposts'!$F$35,H838&lt;='Intersection Mileposts'!$G$35),"Y",IF(AND(H838&gt;='Intersection Mileposts'!$F$36,H838&lt;='Intersection Mileposts'!$G$36),"Y",IF(AND(H838&gt;='Intersection Mileposts'!$F$37,H838&lt;='Intersection Mileposts'!$G$37),"Y",IF(AND(H838&gt;='Intersection Mileposts'!$F$38,H838&lt;='Intersection Mileposts'!$G$38),"Y",IF(AND(H838&gt;='Intersection Mileposts'!$F$39,H838&lt;='Intersection Mileposts'!$G$39),"Y","N"))))))))))))))))))))))))))))))))))))</f>
        <v/>
      </c>
    </row>
    <row r="839" spans="1:46" x14ac:dyDescent="0.3">
      <c r="A839" s="279"/>
      <c r="B839" s="261"/>
      <c r="C839" s="262"/>
      <c r="D839" s="262"/>
      <c r="E839" s="262"/>
      <c r="F839" s="262"/>
      <c r="G839" s="284"/>
      <c r="H839" s="286"/>
      <c r="I839" s="279"/>
      <c r="J839" s="260"/>
      <c r="K839" s="260"/>
      <c r="L839" s="280"/>
      <c r="M839" s="275"/>
      <c r="N839" s="263"/>
      <c r="P839" s="264" t="str">
        <f>IF(R839 = "", "", COUNT($R$4:R839))</f>
        <v/>
      </c>
      <c r="Q839" s="264" t="str">
        <f t="shared" si="109"/>
        <v/>
      </c>
      <c r="R839" s="265" t="str">
        <f t="shared" si="110"/>
        <v/>
      </c>
      <c r="S839" s="266" t="str">
        <f t="shared" si="107"/>
        <v/>
      </c>
      <c r="T839" s="267" t="str">
        <f t="shared" si="111"/>
        <v/>
      </c>
      <c r="U839" s="268" t="str">
        <f t="shared" si="108"/>
        <v/>
      </c>
      <c r="V839" s="269" t="str">
        <f t="shared" si="112"/>
        <v/>
      </c>
      <c r="W839" s="5"/>
      <c r="AR839" s="2" t="str">
        <f t="shared" si="114"/>
        <v/>
      </c>
      <c r="AS839" s="2" t="str">
        <f t="shared" si="113"/>
        <v/>
      </c>
      <c r="AT839" s="2" t="str">
        <f>IF(AR839="","",IF(AND(H839&gt;='Intersection Mileposts'!$F$5,H839&lt;='Intersection Mileposts'!$G$5),"Y",IF(AND(H839&gt;='Intersection Mileposts'!$F$6,H839&lt;='Intersection Mileposts'!$G$6),"Y",IF(AND(H839&gt;='Intersection Mileposts'!$F$7,H839&lt;='Intersection Mileposts'!$G$7),"Y",IF(AND(H839&gt;='Intersection Mileposts'!$F$8,H839&lt;='Intersection Mileposts'!$G$8),"Y",IF(AND(H839&gt;='Intersection Mileposts'!$F$9,H839&lt;='Intersection Mileposts'!$G$9),"Y",IF(AND(H839&gt;='Intersection Mileposts'!$F$10,H839&lt;='Intersection Mileposts'!$G$10),"Y",IF(AND(H839&gt;='Intersection Mileposts'!$F$11,H839&lt;='Intersection Mileposts'!$G$11),"Y",IF(AND(H839&gt;='Intersection Mileposts'!$F$12,H839&lt;='Intersection Mileposts'!$G$12),"Y",IF(AND(H839&gt;='Intersection Mileposts'!$F$13,H839&lt;='Intersection Mileposts'!$G$13),"Y",IF(AND(H839&gt;='Intersection Mileposts'!$F$14,H839&lt;='Intersection Mileposts'!$G$14),"Y",IF(AND(H839&gt;='Intersection Mileposts'!$F$15,H839&lt;='Intersection Mileposts'!$G$15),"Y",IF(AND(H839&gt;='Intersection Mileposts'!$F$16,H839&lt;='Intersection Mileposts'!$G$16),"Y",IF(AND(H839&gt;='Intersection Mileposts'!$F$17,H839&lt;='Intersection Mileposts'!$G$17),"Y",IF(AND(H839&gt;='Intersection Mileposts'!$F$18,H839&lt;='Intersection Mileposts'!$G$18),"Y",IF(AND(H839&gt;='Intersection Mileposts'!$F$19,H839&lt;='Intersection Mileposts'!$G$19),"Y",IF(AND(H839&gt;='Intersection Mileposts'!$F$20,H839&lt;='Intersection Mileposts'!$G$20),"Y",IF(AND(H839&gt;='Intersection Mileposts'!$F$21,H839&lt;='Intersection Mileposts'!$G$21),"Y",IF(AND(H839&gt;='Intersection Mileposts'!$F$22,H839&lt;='Intersection Mileposts'!$G$22),"Y",IF(AND(H839&gt;='Intersection Mileposts'!$F$23,H839&lt;='Intersection Mileposts'!$G$23),"Y",IF(AND(H839&gt;='Intersection Mileposts'!$F$24,H839&lt;='Intersection Mileposts'!$G$24),"Y",IF(AND(H839&gt;='Intersection Mileposts'!$F$25,H839&lt;='Intersection Mileposts'!$G$25),"Y",IF(AND(H839&gt;='Intersection Mileposts'!$F$26,H839&lt;='Intersection Mileposts'!$G$26),"Y",IF(AND(H839&gt;='Intersection Mileposts'!$F$27,H839&lt;='Intersection Mileposts'!$G$27),"Y",IF(AND(H839&gt;='Intersection Mileposts'!$F$28,H839&lt;='Intersection Mileposts'!$G$28),"Y",IF(AND(H839&gt;='Intersection Mileposts'!$F$29,H839&lt;='Intersection Mileposts'!$G$29),"Y", IF(AND(H839&gt;='Intersection Mileposts'!$F$30,H839&lt;='Intersection Mileposts'!$G$30),"Y",IF(AND(H839&gt;='Intersection Mileposts'!$F$31,H839&lt;='Intersection Mileposts'!$G$31),"Y",IF(AND(H839&gt;='Intersection Mileposts'!$F$32,H839&lt;='Intersection Mileposts'!$G$32),"Y",IF(AND(H839&gt;='Intersection Mileposts'!$F$33,H839&lt;='Intersection Mileposts'!$G$33),"Y",IF(AND(H839&gt;='Intersection Mileposts'!$F$34,H839&lt;='Intersection Mileposts'!$G$34),"Y",IF(AND(H839&gt;='Intersection Mileposts'!$F$35,H839&lt;='Intersection Mileposts'!$G$35),"Y",IF(AND(H839&gt;='Intersection Mileposts'!$F$36,H839&lt;='Intersection Mileposts'!$G$36),"Y",IF(AND(H839&gt;='Intersection Mileposts'!$F$37,H839&lt;='Intersection Mileposts'!$G$37),"Y",IF(AND(H839&gt;='Intersection Mileposts'!$F$38,H839&lt;='Intersection Mileposts'!$G$38),"Y",IF(AND(H839&gt;='Intersection Mileposts'!$F$39,H839&lt;='Intersection Mileposts'!$G$39),"Y","N"))))))))))))))))))))))))))))))))))))</f>
        <v/>
      </c>
    </row>
    <row r="840" spans="1:46" x14ac:dyDescent="0.3">
      <c r="A840" s="279"/>
      <c r="B840" s="261"/>
      <c r="C840" s="262"/>
      <c r="D840" s="262"/>
      <c r="E840" s="262"/>
      <c r="F840" s="262"/>
      <c r="G840" s="284"/>
      <c r="H840" s="286"/>
      <c r="I840" s="279"/>
      <c r="J840" s="260"/>
      <c r="K840" s="260"/>
      <c r="L840" s="280"/>
      <c r="M840" s="275"/>
      <c r="N840" s="263"/>
      <c r="P840" s="264" t="str">
        <f>IF(R840 = "", "", COUNT($R$4:R840))</f>
        <v/>
      </c>
      <c r="Q840" s="264" t="str">
        <f t="shared" si="109"/>
        <v/>
      </c>
      <c r="R840" s="265" t="str">
        <f t="shared" si="110"/>
        <v/>
      </c>
      <c r="S840" s="266" t="str">
        <f t="shared" si="107"/>
        <v/>
      </c>
      <c r="T840" s="267" t="str">
        <f t="shared" si="111"/>
        <v/>
      </c>
      <c r="U840" s="268" t="str">
        <f t="shared" si="108"/>
        <v/>
      </c>
      <c r="V840" s="269" t="str">
        <f t="shared" si="112"/>
        <v/>
      </c>
      <c r="W840" s="5"/>
      <c r="AR840" s="2" t="str">
        <f t="shared" si="114"/>
        <v/>
      </c>
      <c r="AS840" s="2" t="str">
        <f t="shared" si="113"/>
        <v/>
      </c>
      <c r="AT840" s="2" t="str">
        <f>IF(AR840="","",IF(AND(H840&gt;='Intersection Mileposts'!$F$5,H840&lt;='Intersection Mileposts'!$G$5),"Y",IF(AND(H840&gt;='Intersection Mileposts'!$F$6,H840&lt;='Intersection Mileposts'!$G$6),"Y",IF(AND(H840&gt;='Intersection Mileposts'!$F$7,H840&lt;='Intersection Mileposts'!$G$7),"Y",IF(AND(H840&gt;='Intersection Mileposts'!$F$8,H840&lt;='Intersection Mileposts'!$G$8),"Y",IF(AND(H840&gt;='Intersection Mileposts'!$F$9,H840&lt;='Intersection Mileposts'!$G$9),"Y",IF(AND(H840&gt;='Intersection Mileposts'!$F$10,H840&lt;='Intersection Mileposts'!$G$10),"Y",IF(AND(H840&gt;='Intersection Mileposts'!$F$11,H840&lt;='Intersection Mileposts'!$G$11),"Y",IF(AND(H840&gt;='Intersection Mileposts'!$F$12,H840&lt;='Intersection Mileposts'!$G$12),"Y",IF(AND(H840&gt;='Intersection Mileposts'!$F$13,H840&lt;='Intersection Mileposts'!$G$13),"Y",IF(AND(H840&gt;='Intersection Mileposts'!$F$14,H840&lt;='Intersection Mileposts'!$G$14),"Y",IF(AND(H840&gt;='Intersection Mileposts'!$F$15,H840&lt;='Intersection Mileposts'!$G$15),"Y",IF(AND(H840&gt;='Intersection Mileposts'!$F$16,H840&lt;='Intersection Mileposts'!$G$16),"Y",IF(AND(H840&gt;='Intersection Mileposts'!$F$17,H840&lt;='Intersection Mileposts'!$G$17),"Y",IF(AND(H840&gt;='Intersection Mileposts'!$F$18,H840&lt;='Intersection Mileposts'!$G$18),"Y",IF(AND(H840&gt;='Intersection Mileposts'!$F$19,H840&lt;='Intersection Mileposts'!$G$19),"Y",IF(AND(H840&gt;='Intersection Mileposts'!$F$20,H840&lt;='Intersection Mileposts'!$G$20),"Y",IF(AND(H840&gt;='Intersection Mileposts'!$F$21,H840&lt;='Intersection Mileposts'!$G$21),"Y",IF(AND(H840&gt;='Intersection Mileposts'!$F$22,H840&lt;='Intersection Mileposts'!$G$22),"Y",IF(AND(H840&gt;='Intersection Mileposts'!$F$23,H840&lt;='Intersection Mileposts'!$G$23),"Y",IF(AND(H840&gt;='Intersection Mileposts'!$F$24,H840&lt;='Intersection Mileposts'!$G$24),"Y",IF(AND(H840&gt;='Intersection Mileposts'!$F$25,H840&lt;='Intersection Mileposts'!$G$25),"Y",IF(AND(H840&gt;='Intersection Mileposts'!$F$26,H840&lt;='Intersection Mileposts'!$G$26),"Y",IF(AND(H840&gt;='Intersection Mileposts'!$F$27,H840&lt;='Intersection Mileposts'!$G$27),"Y",IF(AND(H840&gt;='Intersection Mileposts'!$F$28,H840&lt;='Intersection Mileposts'!$G$28),"Y",IF(AND(H840&gt;='Intersection Mileposts'!$F$29,H840&lt;='Intersection Mileposts'!$G$29),"Y", IF(AND(H840&gt;='Intersection Mileposts'!$F$30,H840&lt;='Intersection Mileposts'!$G$30),"Y",IF(AND(H840&gt;='Intersection Mileposts'!$F$31,H840&lt;='Intersection Mileposts'!$G$31),"Y",IF(AND(H840&gt;='Intersection Mileposts'!$F$32,H840&lt;='Intersection Mileposts'!$G$32),"Y",IF(AND(H840&gt;='Intersection Mileposts'!$F$33,H840&lt;='Intersection Mileposts'!$G$33),"Y",IF(AND(H840&gt;='Intersection Mileposts'!$F$34,H840&lt;='Intersection Mileposts'!$G$34),"Y",IF(AND(H840&gt;='Intersection Mileposts'!$F$35,H840&lt;='Intersection Mileposts'!$G$35),"Y",IF(AND(H840&gt;='Intersection Mileposts'!$F$36,H840&lt;='Intersection Mileposts'!$G$36),"Y",IF(AND(H840&gt;='Intersection Mileposts'!$F$37,H840&lt;='Intersection Mileposts'!$G$37),"Y",IF(AND(H840&gt;='Intersection Mileposts'!$F$38,H840&lt;='Intersection Mileposts'!$G$38),"Y",IF(AND(H840&gt;='Intersection Mileposts'!$F$39,H840&lt;='Intersection Mileposts'!$G$39),"Y","N"))))))))))))))))))))))))))))))))))))</f>
        <v/>
      </c>
    </row>
    <row r="841" spans="1:46" x14ac:dyDescent="0.3">
      <c r="A841" s="279"/>
      <c r="B841" s="261"/>
      <c r="C841" s="262"/>
      <c r="D841" s="262"/>
      <c r="E841" s="262"/>
      <c r="F841" s="262"/>
      <c r="G841" s="284"/>
      <c r="H841" s="286"/>
      <c r="I841" s="279"/>
      <c r="J841" s="260"/>
      <c r="K841" s="260"/>
      <c r="L841" s="280"/>
      <c r="M841" s="275"/>
      <c r="N841" s="263"/>
      <c r="P841" s="264" t="str">
        <f>IF(R841 = "", "", COUNT($R$4:R841))</f>
        <v/>
      </c>
      <c r="Q841" s="264" t="str">
        <f t="shared" si="109"/>
        <v/>
      </c>
      <c r="R841" s="265" t="str">
        <f t="shared" si="110"/>
        <v/>
      </c>
      <c r="S841" s="266" t="str">
        <f t="shared" si="107"/>
        <v/>
      </c>
      <c r="T841" s="267" t="str">
        <f t="shared" si="111"/>
        <v/>
      </c>
      <c r="U841" s="268" t="str">
        <f t="shared" si="108"/>
        <v/>
      </c>
      <c r="V841" s="269" t="str">
        <f t="shared" si="112"/>
        <v/>
      </c>
      <c r="W841" s="5"/>
      <c r="AR841" s="2" t="str">
        <f t="shared" si="114"/>
        <v/>
      </c>
      <c r="AS841" s="2" t="str">
        <f t="shared" si="113"/>
        <v/>
      </c>
      <c r="AT841" s="2" t="str">
        <f>IF(AR841="","",IF(AND(H841&gt;='Intersection Mileposts'!$F$5,H841&lt;='Intersection Mileposts'!$G$5),"Y",IF(AND(H841&gt;='Intersection Mileposts'!$F$6,H841&lt;='Intersection Mileposts'!$G$6),"Y",IF(AND(H841&gt;='Intersection Mileposts'!$F$7,H841&lt;='Intersection Mileposts'!$G$7),"Y",IF(AND(H841&gt;='Intersection Mileposts'!$F$8,H841&lt;='Intersection Mileposts'!$G$8),"Y",IF(AND(H841&gt;='Intersection Mileposts'!$F$9,H841&lt;='Intersection Mileposts'!$G$9),"Y",IF(AND(H841&gt;='Intersection Mileposts'!$F$10,H841&lt;='Intersection Mileposts'!$G$10),"Y",IF(AND(H841&gt;='Intersection Mileposts'!$F$11,H841&lt;='Intersection Mileposts'!$G$11),"Y",IF(AND(H841&gt;='Intersection Mileposts'!$F$12,H841&lt;='Intersection Mileposts'!$G$12),"Y",IF(AND(H841&gt;='Intersection Mileposts'!$F$13,H841&lt;='Intersection Mileposts'!$G$13),"Y",IF(AND(H841&gt;='Intersection Mileposts'!$F$14,H841&lt;='Intersection Mileposts'!$G$14),"Y",IF(AND(H841&gt;='Intersection Mileposts'!$F$15,H841&lt;='Intersection Mileposts'!$G$15),"Y",IF(AND(H841&gt;='Intersection Mileposts'!$F$16,H841&lt;='Intersection Mileposts'!$G$16),"Y",IF(AND(H841&gt;='Intersection Mileposts'!$F$17,H841&lt;='Intersection Mileposts'!$G$17),"Y",IF(AND(H841&gt;='Intersection Mileposts'!$F$18,H841&lt;='Intersection Mileposts'!$G$18),"Y",IF(AND(H841&gt;='Intersection Mileposts'!$F$19,H841&lt;='Intersection Mileposts'!$G$19),"Y",IF(AND(H841&gt;='Intersection Mileposts'!$F$20,H841&lt;='Intersection Mileposts'!$G$20),"Y",IF(AND(H841&gt;='Intersection Mileposts'!$F$21,H841&lt;='Intersection Mileposts'!$G$21),"Y",IF(AND(H841&gt;='Intersection Mileposts'!$F$22,H841&lt;='Intersection Mileposts'!$G$22),"Y",IF(AND(H841&gt;='Intersection Mileposts'!$F$23,H841&lt;='Intersection Mileposts'!$G$23),"Y",IF(AND(H841&gt;='Intersection Mileposts'!$F$24,H841&lt;='Intersection Mileposts'!$G$24),"Y",IF(AND(H841&gt;='Intersection Mileposts'!$F$25,H841&lt;='Intersection Mileposts'!$G$25),"Y",IF(AND(H841&gt;='Intersection Mileposts'!$F$26,H841&lt;='Intersection Mileposts'!$G$26),"Y",IF(AND(H841&gt;='Intersection Mileposts'!$F$27,H841&lt;='Intersection Mileposts'!$G$27),"Y",IF(AND(H841&gt;='Intersection Mileposts'!$F$28,H841&lt;='Intersection Mileposts'!$G$28),"Y",IF(AND(H841&gt;='Intersection Mileposts'!$F$29,H841&lt;='Intersection Mileposts'!$G$29),"Y", IF(AND(H841&gt;='Intersection Mileposts'!$F$30,H841&lt;='Intersection Mileposts'!$G$30),"Y",IF(AND(H841&gt;='Intersection Mileposts'!$F$31,H841&lt;='Intersection Mileposts'!$G$31),"Y",IF(AND(H841&gt;='Intersection Mileposts'!$F$32,H841&lt;='Intersection Mileposts'!$G$32),"Y",IF(AND(H841&gt;='Intersection Mileposts'!$F$33,H841&lt;='Intersection Mileposts'!$G$33),"Y",IF(AND(H841&gt;='Intersection Mileposts'!$F$34,H841&lt;='Intersection Mileposts'!$G$34),"Y",IF(AND(H841&gt;='Intersection Mileposts'!$F$35,H841&lt;='Intersection Mileposts'!$G$35),"Y",IF(AND(H841&gt;='Intersection Mileposts'!$F$36,H841&lt;='Intersection Mileposts'!$G$36),"Y",IF(AND(H841&gt;='Intersection Mileposts'!$F$37,H841&lt;='Intersection Mileposts'!$G$37),"Y",IF(AND(H841&gt;='Intersection Mileposts'!$F$38,H841&lt;='Intersection Mileposts'!$G$38),"Y",IF(AND(H841&gt;='Intersection Mileposts'!$F$39,H841&lt;='Intersection Mileposts'!$G$39),"Y","N"))))))))))))))))))))))))))))))))))))</f>
        <v/>
      </c>
    </row>
    <row r="842" spans="1:46" x14ac:dyDescent="0.3">
      <c r="A842" s="279"/>
      <c r="B842" s="261"/>
      <c r="C842" s="262"/>
      <c r="D842" s="262"/>
      <c r="E842" s="262"/>
      <c r="F842" s="262"/>
      <c r="G842" s="284"/>
      <c r="H842" s="286"/>
      <c r="I842" s="279"/>
      <c r="J842" s="260"/>
      <c r="K842" s="260"/>
      <c r="L842" s="280"/>
      <c r="M842" s="275"/>
      <c r="N842" s="263"/>
      <c r="P842" s="264" t="str">
        <f>IF(R842 = "", "", COUNT($R$4:R842))</f>
        <v/>
      </c>
      <c r="Q842" s="264" t="str">
        <f t="shared" si="109"/>
        <v/>
      </c>
      <c r="R842" s="265" t="str">
        <f t="shared" si="110"/>
        <v/>
      </c>
      <c r="S842" s="266" t="str">
        <f t="shared" si="107"/>
        <v/>
      </c>
      <c r="T842" s="267" t="str">
        <f t="shared" si="111"/>
        <v/>
      </c>
      <c r="U842" s="268" t="str">
        <f t="shared" si="108"/>
        <v/>
      </c>
      <c r="V842" s="269" t="str">
        <f t="shared" si="112"/>
        <v/>
      </c>
      <c r="W842" s="5"/>
      <c r="AR842" s="2" t="str">
        <f t="shared" si="114"/>
        <v/>
      </c>
      <c r="AS842" s="2" t="str">
        <f t="shared" si="113"/>
        <v/>
      </c>
      <c r="AT842" s="2" t="str">
        <f>IF(AR842="","",IF(AND(H842&gt;='Intersection Mileposts'!$F$5,H842&lt;='Intersection Mileposts'!$G$5),"Y",IF(AND(H842&gt;='Intersection Mileposts'!$F$6,H842&lt;='Intersection Mileposts'!$G$6),"Y",IF(AND(H842&gt;='Intersection Mileposts'!$F$7,H842&lt;='Intersection Mileposts'!$G$7),"Y",IF(AND(H842&gt;='Intersection Mileposts'!$F$8,H842&lt;='Intersection Mileposts'!$G$8),"Y",IF(AND(H842&gt;='Intersection Mileposts'!$F$9,H842&lt;='Intersection Mileposts'!$G$9),"Y",IF(AND(H842&gt;='Intersection Mileposts'!$F$10,H842&lt;='Intersection Mileposts'!$G$10),"Y",IF(AND(H842&gt;='Intersection Mileposts'!$F$11,H842&lt;='Intersection Mileposts'!$G$11),"Y",IF(AND(H842&gt;='Intersection Mileposts'!$F$12,H842&lt;='Intersection Mileposts'!$G$12),"Y",IF(AND(H842&gt;='Intersection Mileposts'!$F$13,H842&lt;='Intersection Mileposts'!$G$13),"Y",IF(AND(H842&gt;='Intersection Mileposts'!$F$14,H842&lt;='Intersection Mileposts'!$G$14),"Y",IF(AND(H842&gt;='Intersection Mileposts'!$F$15,H842&lt;='Intersection Mileposts'!$G$15),"Y",IF(AND(H842&gt;='Intersection Mileposts'!$F$16,H842&lt;='Intersection Mileposts'!$G$16),"Y",IF(AND(H842&gt;='Intersection Mileposts'!$F$17,H842&lt;='Intersection Mileposts'!$G$17),"Y",IF(AND(H842&gt;='Intersection Mileposts'!$F$18,H842&lt;='Intersection Mileposts'!$G$18),"Y",IF(AND(H842&gt;='Intersection Mileposts'!$F$19,H842&lt;='Intersection Mileposts'!$G$19),"Y",IF(AND(H842&gt;='Intersection Mileposts'!$F$20,H842&lt;='Intersection Mileposts'!$G$20),"Y",IF(AND(H842&gt;='Intersection Mileposts'!$F$21,H842&lt;='Intersection Mileposts'!$G$21),"Y",IF(AND(H842&gt;='Intersection Mileposts'!$F$22,H842&lt;='Intersection Mileposts'!$G$22),"Y",IF(AND(H842&gt;='Intersection Mileposts'!$F$23,H842&lt;='Intersection Mileposts'!$G$23),"Y",IF(AND(H842&gt;='Intersection Mileposts'!$F$24,H842&lt;='Intersection Mileposts'!$G$24),"Y",IF(AND(H842&gt;='Intersection Mileposts'!$F$25,H842&lt;='Intersection Mileposts'!$G$25),"Y",IF(AND(H842&gt;='Intersection Mileposts'!$F$26,H842&lt;='Intersection Mileposts'!$G$26),"Y",IF(AND(H842&gt;='Intersection Mileposts'!$F$27,H842&lt;='Intersection Mileposts'!$G$27),"Y",IF(AND(H842&gt;='Intersection Mileposts'!$F$28,H842&lt;='Intersection Mileposts'!$G$28),"Y",IF(AND(H842&gt;='Intersection Mileposts'!$F$29,H842&lt;='Intersection Mileposts'!$G$29),"Y", IF(AND(H842&gt;='Intersection Mileposts'!$F$30,H842&lt;='Intersection Mileposts'!$G$30),"Y",IF(AND(H842&gt;='Intersection Mileposts'!$F$31,H842&lt;='Intersection Mileposts'!$G$31),"Y",IF(AND(H842&gt;='Intersection Mileposts'!$F$32,H842&lt;='Intersection Mileposts'!$G$32),"Y",IF(AND(H842&gt;='Intersection Mileposts'!$F$33,H842&lt;='Intersection Mileposts'!$G$33),"Y",IF(AND(H842&gt;='Intersection Mileposts'!$F$34,H842&lt;='Intersection Mileposts'!$G$34),"Y",IF(AND(H842&gt;='Intersection Mileposts'!$F$35,H842&lt;='Intersection Mileposts'!$G$35),"Y",IF(AND(H842&gt;='Intersection Mileposts'!$F$36,H842&lt;='Intersection Mileposts'!$G$36),"Y",IF(AND(H842&gt;='Intersection Mileposts'!$F$37,H842&lt;='Intersection Mileposts'!$G$37),"Y",IF(AND(H842&gt;='Intersection Mileposts'!$F$38,H842&lt;='Intersection Mileposts'!$G$38),"Y",IF(AND(H842&gt;='Intersection Mileposts'!$F$39,H842&lt;='Intersection Mileposts'!$G$39),"Y","N"))))))))))))))))))))))))))))))))))))</f>
        <v/>
      </c>
    </row>
    <row r="843" spans="1:46" x14ac:dyDescent="0.3">
      <c r="A843" s="279"/>
      <c r="B843" s="261"/>
      <c r="C843" s="262"/>
      <c r="D843" s="262"/>
      <c r="E843" s="262"/>
      <c r="F843" s="262"/>
      <c r="G843" s="284"/>
      <c r="H843" s="286"/>
      <c r="I843" s="279"/>
      <c r="J843" s="260"/>
      <c r="K843" s="260"/>
      <c r="L843" s="280"/>
      <c r="M843" s="275"/>
      <c r="N843" s="263"/>
      <c r="P843" s="264" t="str">
        <f>IF(R843 = "", "", COUNT($R$4:R843))</f>
        <v/>
      </c>
      <c r="Q843" s="264" t="str">
        <f t="shared" si="109"/>
        <v/>
      </c>
      <c r="R843" s="265" t="str">
        <f t="shared" si="110"/>
        <v/>
      </c>
      <c r="S843" s="266" t="str">
        <f t="shared" si="107"/>
        <v/>
      </c>
      <c r="T843" s="267" t="str">
        <f t="shared" si="111"/>
        <v/>
      </c>
      <c r="U843" s="268" t="str">
        <f t="shared" si="108"/>
        <v/>
      </c>
      <c r="V843" s="269" t="str">
        <f t="shared" si="112"/>
        <v/>
      </c>
      <c r="W843" s="5"/>
      <c r="AR843" s="2" t="str">
        <f t="shared" si="114"/>
        <v/>
      </c>
      <c r="AS843" s="2" t="str">
        <f t="shared" si="113"/>
        <v/>
      </c>
      <c r="AT843" s="2" t="str">
        <f>IF(AR843="","",IF(AND(H843&gt;='Intersection Mileposts'!$F$5,H843&lt;='Intersection Mileposts'!$G$5),"Y",IF(AND(H843&gt;='Intersection Mileposts'!$F$6,H843&lt;='Intersection Mileposts'!$G$6),"Y",IF(AND(H843&gt;='Intersection Mileposts'!$F$7,H843&lt;='Intersection Mileposts'!$G$7),"Y",IF(AND(H843&gt;='Intersection Mileposts'!$F$8,H843&lt;='Intersection Mileposts'!$G$8),"Y",IF(AND(H843&gt;='Intersection Mileposts'!$F$9,H843&lt;='Intersection Mileposts'!$G$9),"Y",IF(AND(H843&gt;='Intersection Mileposts'!$F$10,H843&lt;='Intersection Mileposts'!$G$10),"Y",IF(AND(H843&gt;='Intersection Mileposts'!$F$11,H843&lt;='Intersection Mileposts'!$G$11),"Y",IF(AND(H843&gt;='Intersection Mileposts'!$F$12,H843&lt;='Intersection Mileposts'!$G$12),"Y",IF(AND(H843&gt;='Intersection Mileposts'!$F$13,H843&lt;='Intersection Mileposts'!$G$13),"Y",IF(AND(H843&gt;='Intersection Mileposts'!$F$14,H843&lt;='Intersection Mileposts'!$G$14),"Y",IF(AND(H843&gt;='Intersection Mileposts'!$F$15,H843&lt;='Intersection Mileposts'!$G$15),"Y",IF(AND(H843&gt;='Intersection Mileposts'!$F$16,H843&lt;='Intersection Mileposts'!$G$16),"Y",IF(AND(H843&gt;='Intersection Mileposts'!$F$17,H843&lt;='Intersection Mileposts'!$G$17),"Y",IF(AND(H843&gt;='Intersection Mileposts'!$F$18,H843&lt;='Intersection Mileposts'!$G$18),"Y",IF(AND(H843&gt;='Intersection Mileposts'!$F$19,H843&lt;='Intersection Mileposts'!$G$19),"Y",IF(AND(H843&gt;='Intersection Mileposts'!$F$20,H843&lt;='Intersection Mileposts'!$G$20),"Y",IF(AND(H843&gt;='Intersection Mileposts'!$F$21,H843&lt;='Intersection Mileposts'!$G$21),"Y",IF(AND(H843&gt;='Intersection Mileposts'!$F$22,H843&lt;='Intersection Mileposts'!$G$22),"Y",IF(AND(H843&gt;='Intersection Mileposts'!$F$23,H843&lt;='Intersection Mileposts'!$G$23),"Y",IF(AND(H843&gt;='Intersection Mileposts'!$F$24,H843&lt;='Intersection Mileposts'!$G$24),"Y",IF(AND(H843&gt;='Intersection Mileposts'!$F$25,H843&lt;='Intersection Mileposts'!$G$25),"Y",IF(AND(H843&gt;='Intersection Mileposts'!$F$26,H843&lt;='Intersection Mileposts'!$G$26),"Y",IF(AND(H843&gt;='Intersection Mileposts'!$F$27,H843&lt;='Intersection Mileposts'!$G$27),"Y",IF(AND(H843&gt;='Intersection Mileposts'!$F$28,H843&lt;='Intersection Mileposts'!$G$28),"Y",IF(AND(H843&gt;='Intersection Mileposts'!$F$29,H843&lt;='Intersection Mileposts'!$G$29),"Y", IF(AND(H843&gt;='Intersection Mileposts'!$F$30,H843&lt;='Intersection Mileposts'!$G$30),"Y",IF(AND(H843&gt;='Intersection Mileposts'!$F$31,H843&lt;='Intersection Mileposts'!$G$31),"Y",IF(AND(H843&gt;='Intersection Mileposts'!$F$32,H843&lt;='Intersection Mileposts'!$G$32),"Y",IF(AND(H843&gt;='Intersection Mileposts'!$F$33,H843&lt;='Intersection Mileposts'!$G$33),"Y",IF(AND(H843&gt;='Intersection Mileposts'!$F$34,H843&lt;='Intersection Mileposts'!$G$34),"Y",IF(AND(H843&gt;='Intersection Mileposts'!$F$35,H843&lt;='Intersection Mileposts'!$G$35),"Y",IF(AND(H843&gt;='Intersection Mileposts'!$F$36,H843&lt;='Intersection Mileposts'!$G$36),"Y",IF(AND(H843&gt;='Intersection Mileposts'!$F$37,H843&lt;='Intersection Mileposts'!$G$37),"Y",IF(AND(H843&gt;='Intersection Mileposts'!$F$38,H843&lt;='Intersection Mileposts'!$G$38),"Y",IF(AND(H843&gt;='Intersection Mileposts'!$F$39,H843&lt;='Intersection Mileposts'!$G$39),"Y","N"))))))))))))))))))))))))))))))))))))</f>
        <v/>
      </c>
    </row>
    <row r="844" spans="1:46" x14ac:dyDescent="0.3">
      <c r="A844" s="279"/>
      <c r="B844" s="261"/>
      <c r="C844" s="262"/>
      <c r="D844" s="262"/>
      <c r="E844" s="262"/>
      <c r="F844" s="262"/>
      <c r="G844" s="284"/>
      <c r="H844" s="286"/>
      <c r="I844" s="279"/>
      <c r="J844" s="260"/>
      <c r="K844" s="260"/>
      <c r="L844" s="280"/>
      <c r="M844" s="275"/>
      <c r="N844" s="263"/>
      <c r="P844" s="264" t="str">
        <f>IF(R844 = "", "", COUNT($R$4:R844))</f>
        <v/>
      </c>
      <c r="Q844" s="264" t="str">
        <f t="shared" si="109"/>
        <v/>
      </c>
      <c r="R844" s="265" t="str">
        <f t="shared" si="110"/>
        <v/>
      </c>
      <c r="S844" s="266" t="str">
        <f t="shared" si="107"/>
        <v/>
      </c>
      <c r="T844" s="267" t="str">
        <f t="shared" si="111"/>
        <v/>
      </c>
      <c r="U844" s="268" t="str">
        <f t="shared" si="108"/>
        <v/>
      </c>
      <c r="V844" s="269" t="str">
        <f t="shared" si="112"/>
        <v/>
      </c>
      <c r="W844" s="5"/>
      <c r="AR844" s="2" t="str">
        <f t="shared" si="114"/>
        <v/>
      </c>
      <c r="AS844" s="2" t="str">
        <f t="shared" si="113"/>
        <v/>
      </c>
      <c r="AT844" s="2" t="str">
        <f>IF(AR844="","",IF(AND(H844&gt;='Intersection Mileposts'!$F$5,H844&lt;='Intersection Mileposts'!$G$5),"Y",IF(AND(H844&gt;='Intersection Mileposts'!$F$6,H844&lt;='Intersection Mileposts'!$G$6),"Y",IF(AND(H844&gt;='Intersection Mileposts'!$F$7,H844&lt;='Intersection Mileposts'!$G$7),"Y",IF(AND(H844&gt;='Intersection Mileposts'!$F$8,H844&lt;='Intersection Mileposts'!$G$8),"Y",IF(AND(H844&gt;='Intersection Mileposts'!$F$9,H844&lt;='Intersection Mileposts'!$G$9),"Y",IF(AND(H844&gt;='Intersection Mileposts'!$F$10,H844&lt;='Intersection Mileposts'!$G$10),"Y",IF(AND(H844&gt;='Intersection Mileposts'!$F$11,H844&lt;='Intersection Mileposts'!$G$11),"Y",IF(AND(H844&gt;='Intersection Mileposts'!$F$12,H844&lt;='Intersection Mileposts'!$G$12),"Y",IF(AND(H844&gt;='Intersection Mileposts'!$F$13,H844&lt;='Intersection Mileposts'!$G$13),"Y",IF(AND(H844&gt;='Intersection Mileposts'!$F$14,H844&lt;='Intersection Mileposts'!$G$14),"Y",IF(AND(H844&gt;='Intersection Mileposts'!$F$15,H844&lt;='Intersection Mileposts'!$G$15),"Y",IF(AND(H844&gt;='Intersection Mileposts'!$F$16,H844&lt;='Intersection Mileposts'!$G$16),"Y",IF(AND(H844&gt;='Intersection Mileposts'!$F$17,H844&lt;='Intersection Mileposts'!$G$17),"Y",IF(AND(H844&gt;='Intersection Mileposts'!$F$18,H844&lt;='Intersection Mileposts'!$G$18),"Y",IF(AND(H844&gt;='Intersection Mileposts'!$F$19,H844&lt;='Intersection Mileposts'!$G$19),"Y",IF(AND(H844&gt;='Intersection Mileposts'!$F$20,H844&lt;='Intersection Mileposts'!$G$20),"Y",IF(AND(H844&gt;='Intersection Mileposts'!$F$21,H844&lt;='Intersection Mileposts'!$G$21),"Y",IF(AND(H844&gt;='Intersection Mileposts'!$F$22,H844&lt;='Intersection Mileposts'!$G$22),"Y",IF(AND(H844&gt;='Intersection Mileposts'!$F$23,H844&lt;='Intersection Mileposts'!$G$23),"Y",IF(AND(H844&gt;='Intersection Mileposts'!$F$24,H844&lt;='Intersection Mileposts'!$G$24),"Y",IF(AND(H844&gt;='Intersection Mileposts'!$F$25,H844&lt;='Intersection Mileposts'!$G$25),"Y",IF(AND(H844&gt;='Intersection Mileposts'!$F$26,H844&lt;='Intersection Mileposts'!$G$26),"Y",IF(AND(H844&gt;='Intersection Mileposts'!$F$27,H844&lt;='Intersection Mileposts'!$G$27),"Y",IF(AND(H844&gt;='Intersection Mileposts'!$F$28,H844&lt;='Intersection Mileposts'!$G$28),"Y",IF(AND(H844&gt;='Intersection Mileposts'!$F$29,H844&lt;='Intersection Mileposts'!$G$29),"Y", IF(AND(H844&gt;='Intersection Mileposts'!$F$30,H844&lt;='Intersection Mileposts'!$G$30),"Y",IF(AND(H844&gt;='Intersection Mileposts'!$F$31,H844&lt;='Intersection Mileposts'!$G$31),"Y",IF(AND(H844&gt;='Intersection Mileposts'!$F$32,H844&lt;='Intersection Mileposts'!$G$32),"Y",IF(AND(H844&gt;='Intersection Mileposts'!$F$33,H844&lt;='Intersection Mileposts'!$G$33),"Y",IF(AND(H844&gt;='Intersection Mileposts'!$F$34,H844&lt;='Intersection Mileposts'!$G$34),"Y",IF(AND(H844&gt;='Intersection Mileposts'!$F$35,H844&lt;='Intersection Mileposts'!$G$35),"Y",IF(AND(H844&gt;='Intersection Mileposts'!$F$36,H844&lt;='Intersection Mileposts'!$G$36),"Y",IF(AND(H844&gt;='Intersection Mileposts'!$F$37,H844&lt;='Intersection Mileposts'!$G$37),"Y",IF(AND(H844&gt;='Intersection Mileposts'!$F$38,H844&lt;='Intersection Mileposts'!$G$38),"Y",IF(AND(H844&gt;='Intersection Mileposts'!$F$39,H844&lt;='Intersection Mileposts'!$G$39),"Y","N"))))))))))))))))))))))))))))))))))))</f>
        <v/>
      </c>
    </row>
    <row r="845" spans="1:46" x14ac:dyDescent="0.3">
      <c r="A845" s="279"/>
      <c r="B845" s="261"/>
      <c r="C845" s="262"/>
      <c r="D845" s="262"/>
      <c r="E845" s="262"/>
      <c r="F845" s="262"/>
      <c r="G845" s="284"/>
      <c r="H845" s="286"/>
      <c r="I845" s="279"/>
      <c r="J845" s="260"/>
      <c r="K845" s="260"/>
      <c r="L845" s="280"/>
      <c r="M845" s="275"/>
      <c r="N845" s="263"/>
      <c r="P845" s="264" t="str">
        <f>IF(R845 = "", "", COUNT($R$4:R845))</f>
        <v/>
      </c>
      <c r="Q845" s="264" t="str">
        <f t="shared" si="109"/>
        <v/>
      </c>
      <c r="R845" s="265" t="str">
        <f t="shared" si="110"/>
        <v/>
      </c>
      <c r="S845" s="266" t="str">
        <f t="shared" si="107"/>
        <v/>
      </c>
      <c r="T845" s="267" t="str">
        <f t="shared" si="111"/>
        <v/>
      </c>
      <c r="U845" s="268" t="str">
        <f t="shared" si="108"/>
        <v/>
      </c>
      <c r="V845" s="269" t="str">
        <f t="shared" si="112"/>
        <v/>
      </c>
      <c r="W845" s="5"/>
      <c r="AR845" s="2" t="str">
        <f t="shared" si="114"/>
        <v/>
      </c>
      <c r="AS845" s="2" t="str">
        <f t="shared" si="113"/>
        <v/>
      </c>
      <c r="AT845" s="2" t="str">
        <f>IF(AR845="","",IF(AND(H845&gt;='Intersection Mileposts'!$F$5,H845&lt;='Intersection Mileposts'!$G$5),"Y",IF(AND(H845&gt;='Intersection Mileposts'!$F$6,H845&lt;='Intersection Mileposts'!$G$6),"Y",IF(AND(H845&gt;='Intersection Mileposts'!$F$7,H845&lt;='Intersection Mileposts'!$G$7),"Y",IF(AND(H845&gt;='Intersection Mileposts'!$F$8,H845&lt;='Intersection Mileposts'!$G$8),"Y",IF(AND(H845&gt;='Intersection Mileposts'!$F$9,H845&lt;='Intersection Mileposts'!$G$9),"Y",IF(AND(H845&gt;='Intersection Mileposts'!$F$10,H845&lt;='Intersection Mileposts'!$G$10),"Y",IF(AND(H845&gt;='Intersection Mileposts'!$F$11,H845&lt;='Intersection Mileposts'!$G$11),"Y",IF(AND(H845&gt;='Intersection Mileposts'!$F$12,H845&lt;='Intersection Mileposts'!$G$12),"Y",IF(AND(H845&gt;='Intersection Mileposts'!$F$13,H845&lt;='Intersection Mileposts'!$G$13),"Y",IF(AND(H845&gt;='Intersection Mileposts'!$F$14,H845&lt;='Intersection Mileposts'!$G$14),"Y",IF(AND(H845&gt;='Intersection Mileposts'!$F$15,H845&lt;='Intersection Mileposts'!$G$15),"Y",IF(AND(H845&gt;='Intersection Mileposts'!$F$16,H845&lt;='Intersection Mileposts'!$G$16),"Y",IF(AND(H845&gt;='Intersection Mileposts'!$F$17,H845&lt;='Intersection Mileposts'!$G$17),"Y",IF(AND(H845&gt;='Intersection Mileposts'!$F$18,H845&lt;='Intersection Mileposts'!$G$18),"Y",IF(AND(H845&gt;='Intersection Mileposts'!$F$19,H845&lt;='Intersection Mileposts'!$G$19),"Y",IF(AND(H845&gt;='Intersection Mileposts'!$F$20,H845&lt;='Intersection Mileposts'!$G$20),"Y",IF(AND(H845&gt;='Intersection Mileposts'!$F$21,H845&lt;='Intersection Mileposts'!$G$21),"Y",IF(AND(H845&gt;='Intersection Mileposts'!$F$22,H845&lt;='Intersection Mileposts'!$G$22),"Y",IF(AND(H845&gt;='Intersection Mileposts'!$F$23,H845&lt;='Intersection Mileposts'!$G$23),"Y",IF(AND(H845&gt;='Intersection Mileposts'!$F$24,H845&lt;='Intersection Mileposts'!$G$24),"Y",IF(AND(H845&gt;='Intersection Mileposts'!$F$25,H845&lt;='Intersection Mileposts'!$G$25),"Y",IF(AND(H845&gt;='Intersection Mileposts'!$F$26,H845&lt;='Intersection Mileposts'!$G$26),"Y",IF(AND(H845&gt;='Intersection Mileposts'!$F$27,H845&lt;='Intersection Mileposts'!$G$27),"Y",IF(AND(H845&gt;='Intersection Mileposts'!$F$28,H845&lt;='Intersection Mileposts'!$G$28),"Y",IF(AND(H845&gt;='Intersection Mileposts'!$F$29,H845&lt;='Intersection Mileposts'!$G$29),"Y", IF(AND(H845&gt;='Intersection Mileposts'!$F$30,H845&lt;='Intersection Mileposts'!$G$30),"Y",IF(AND(H845&gt;='Intersection Mileposts'!$F$31,H845&lt;='Intersection Mileposts'!$G$31),"Y",IF(AND(H845&gt;='Intersection Mileposts'!$F$32,H845&lt;='Intersection Mileposts'!$G$32),"Y",IF(AND(H845&gt;='Intersection Mileposts'!$F$33,H845&lt;='Intersection Mileposts'!$G$33),"Y",IF(AND(H845&gt;='Intersection Mileposts'!$F$34,H845&lt;='Intersection Mileposts'!$G$34),"Y",IF(AND(H845&gt;='Intersection Mileposts'!$F$35,H845&lt;='Intersection Mileposts'!$G$35),"Y",IF(AND(H845&gt;='Intersection Mileposts'!$F$36,H845&lt;='Intersection Mileposts'!$G$36),"Y",IF(AND(H845&gt;='Intersection Mileposts'!$F$37,H845&lt;='Intersection Mileposts'!$G$37),"Y",IF(AND(H845&gt;='Intersection Mileposts'!$F$38,H845&lt;='Intersection Mileposts'!$G$38),"Y",IF(AND(H845&gt;='Intersection Mileposts'!$F$39,H845&lt;='Intersection Mileposts'!$G$39),"Y","N"))))))))))))))))))))))))))))))))))))</f>
        <v/>
      </c>
    </row>
    <row r="846" spans="1:46" x14ac:dyDescent="0.3">
      <c r="A846" s="279"/>
      <c r="B846" s="261"/>
      <c r="C846" s="262"/>
      <c r="D846" s="262"/>
      <c r="E846" s="262"/>
      <c r="F846" s="262"/>
      <c r="G846" s="284"/>
      <c r="H846" s="286"/>
      <c r="I846" s="279"/>
      <c r="J846" s="260"/>
      <c r="K846" s="260"/>
      <c r="L846" s="280"/>
      <c r="M846" s="275"/>
      <c r="N846" s="263"/>
      <c r="P846" s="264" t="str">
        <f>IF(R846 = "", "", COUNT($R$4:R846))</f>
        <v/>
      </c>
      <c r="Q846" s="264" t="str">
        <f t="shared" si="109"/>
        <v/>
      </c>
      <c r="R846" s="265" t="str">
        <f t="shared" si="110"/>
        <v/>
      </c>
      <c r="S846" s="266" t="str">
        <f t="shared" si="107"/>
        <v/>
      </c>
      <c r="T846" s="267" t="str">
        <f t="shared" si="111"/>
        <v/>
      </c>
      <c r="U846" s="268" t="str">
        <f t="shared" si="108"/>
        <v/>
      </c>
      <c r="V846" s="269" t="str">
        <f t="shared" si="112"/>
        <v/>
      </c>
      <c r="W846" s="5"/>
      <c r="AR846" s="2" t="str">
        <f t="shared" si="114"/>
        <v/>
      </c>
      <c r="AS846" s="2" t="str">
        <f t="shared" si="113"/>
        <v/>
      </c>
      <c r="AT846" s="2" t="str">
        <f>IF(AR846="","",IF(AND(H846&gt;='Intersection Mileposts'!$F$5,H846&lt;='Intersection Mileposts'!$G$5),"Y",IF(AND(H846&gt;='Intersection Mileposts'!$F$6,H846&lt;='Intersection Mileposts'!$G$6),"Y",IF(AND(H846&gt;='Intersection Mileposts'!$F$7,H846&lt;='Intersection Mileposts'!$G$7),"Y",IF(AND(H846&gt;='Intersection Mileposts'!$F$8,H846&lt;='Intersection Mileposts'!$G$8),"Y",IF(AND(H846&gt;='Intersection Mileposts'!$F$9,H846&lt;='Intersection Mileposts'!$G$9),"Y",IF(AND(H846&gt;='Intersection Mileposts'!$F$10,H846&lt;='Intersection Mileposts'!$G$10),"Y",IF(AND(H846&gt;='Intersection Mileposts'!$F$11,H846&lt;='Intersection Mileposts'!$G$11),"Y",IF(AND(H846&gt;='Intersection Mileposts'!$F$12,H846&lt;='Intersection Mileposts'!$G$12),"Y",IF(AND(H846&gt;='Intersection Mileposts'!$F$13,H846&lt;='Intersection Mileposts'!$G$13),"Y",IF(AND(H846&gt;='Intersection Mileposts'!$F$14,H846&lt;='Intersection Mileposts'!$G$14),"Y",IF(AND(H846&gt;='Intersection Mileposts'!$F$15,H846&lt;='Intersection Mileposts'!$G$15),"Y",IF(AND(H846&gt;='Intersection Mileposts'!$F$16,H846&lt;='Intersection Mileposts'!$G$16),"Y",IF(AND(H846&gt;='Intersection Mileposts'!$F$17,H846&lt;='Intersection Mileposts'!$G$17),"Y",IF(AND(H846&gt;='Intersection Mileposts'!$F$18,H846&lt;='Intersection Mileposts'!$G$18),"Y",IF(AND(H846&gt;='Intersection Mileposts'!$F$19,H846&lt;='Intersection Mileposts'!$G$19),"Y",IF(AND(H846&gt;='Intersection Mileposts'!$F$20,H846&lt;='Intersection Mileposts'!$G$20),"Y",IF(AND(H846&gt;='Intersection Mileposts'!$F$21,H846&lt;='Intersection Mileposts'!$G$21),"Y",IF(AND(H846&gt;='Intersection Mileposts'!$F$22,H846&lt;='Intersection Mileposts'!$G$22),"Y",IF(AND(H846&gt;='Intersection Mileposts'!$F$23,H846&lt;='Intersection Mileposts'!$G$23),"Y",IF(AND(H846&gt;='Intersection Mileposts'!$F$24,H846&lt;='Intersection Mileposts'!$G$24),"Y",IF(AND(H846&gt;='Intersection Mileposts'!$F$25,H846&lt;='Intersection Mileposts'!$G$25),"Y",IF(AND(H846&gt;='Intersection Mileposts'!$F$26,H846&lt;='Intersection Mileposts'!$G$26),"Y",IF(AND(H846&gt;='Intersection Mileposts'!$F$27,H846&lt;='Intersection Mileposts'!$G$27),"Y",IF(AND(H846&gt;='Intersection Mileposts'!$F$28,H846&lt;='Intersection Mileposts'!$G$28),"Y",IF(AND(H846&gt;='Intersection Mileposts'!$F$29,H846&lt;='Intersection Mileposts'!$G$29),"Y", IF(AND(H846&gt;='Intersection Mileposts'!$F$30,H846&lt;='Intersection Mileposts'!$G$30),"Y",IF(AND(H846&gt;='Intersection Mileposts'!$F$31,H846&lt;='Intersection Mileposts'!$G$31),"Y",IF(AND(H846&gt;='Intersection Mileposts'!$F$32,H846&lt;='Intersection Mileposts'!$G$32),"Y",IF(AND(H846&gt;='Intersection Mileposts'!$F$33,H846&lt;='Intersection Mileposts'!$G$33),"Y",IF(AND(H846&gt;='Intersection Mileposts'!$F$34,H846&lt;='Intersection Mileposts'!$G$34),"Y",IF(AND(H846&gt;='Intersection Mileposts'!$F$35,H846&lt;='Intersection Mileposts'!$G$35),"Y",IF(AND(H846&gt;='Intersection Mileposts'!$F$36,H846&lt;='Intersection Mileposts'!$G$36),"Y",IF(AND(H846&gt;='Intersection Mileposts'!$F$37,H846&lt;='Intersection Mileposts'!$G$37),"Y",IF(AND(H846&gt;='Intersection Mileposts'!$F$38,H846&lt;='Intersection Mileposts'!$G$38),"Y",IF(AND(H846&gt;='Intersection Mileposts'!$F$39,H846&lt;='Intersection Mileposts'!$G$39),"Y","N"))))))))))))))))))))))))))))))))))))</f>
        <v/>
      </c>
    </row>
    <row r="847" spans="1:46" x14ac:dyDescent="0.3">
      <c r="A847" s="279"/>
      <c r="B847" s="261"/>
      <c r="C847" s="262"/>
      <c r="D847" s="262"/>
      <c r="E847" s="262"/>
      <c r="F847" s="262"/>
      <c r="G847" s="284"/>
      <c r="H847" s="286"/>
      <c r="I847" s="279"/>
      <c r="J847" s="260"/>
      <c r="K847" s="260"/>
      <c r="L847" s="280"/>
      <c r="M847" s="275"/>
      <c r="N847" s="263"/>
      <c r="P847" s="264" t="str">
        <f>IF(R847 = "", "", COUNT($R$4:R847))</f>
        <v/>
      </c>
      <c r="Q847" s="264" t="str">
        <f t="shared" si="109"/>
        <v/>
      </c>
      <c r="R847" s="265" t="str">
        <f t="shared" si="110"/>
        <v/>
      </c>
      <c r="S847" s="266" t="str">
        <f t="shared" si="107"/>
        <v/>
      </c>
      <c r="T847" s="267" t="str">
        <f t="shared" si="111"/>
        <v/>
      </c>
      <c r="U847" s="268" t="str">
        <f t="shared" si="108"/>
        <v/>
      </c>
      <c r="V847" s="269" t="str">
        <f t="shared" si="112"/>
        <v/>
      </c>
      <c r="W847" s="5"/>
      <c r="AR847" s="2" t="str">
        <f t="shared" si="114"/>
        <v/>
      </c>
      <c r="AS847" s="2" t="str">
        <f t="shared" si="113"/>
        <v/>
      </c>
      <c r="AT847" s="2" t="str">
        <f>IF(AR847="","",IF(AND(H847&gt;='Intersection Mileposts'!$F$5,H847&lt;='Intersection Mileposts'!$G$5),"Y",IF(AND(H847&gt;='Intersection Mileposts'!$F$6,H847&lt;='Intersection Mileposts'!$G$6),"Y",IF(AND(H847&gt;='Intersection Mileposts'!$F$7,H847&lt;='Intersection Mileposts'!$G$7),"Y",IF(AND(H847&gt;='Intersection Mileposts'!$F$8,H847&lt;='Intersection Mileposts'!$G$8),"Y",IF(AND(H847&gt;='Intersection Mileposts'!$F$9,H847&lt;='Intersection Mileposts'!$G$9),"Y",IF(AND(H847&gt;='Intersection Mileposts'!$F$10,H847&lt;='Intersection Mileposts'!$G$10),"Y",IF(AND(H847&gt;='Intersection Mileposts'!$F$11,H847&lt;='Intersection Mileposts'!$G$11),"Y",IF(AND(H847&gt;='Intersection Mileposts'!$F$12,H847&lt;='Intersection Mileposts'!$G$12),"Y",IF(AND(H847&gt;='Intersection Mileposts'!$F$13,H847&lt;='Intersection Mileposts'!$G$13),"Y",IF(AND(H847&gt;='Intersection Mileposts'!$F$14,H847&lt;='Intersection Mileposts'!$G$14),"Y",IF(AND(H847&gt;='Intersection Mileposts'!$F$15,H847&lt;='Intersection Mileposts'!$G$15),"Y",IF(AND(H847&gt;='Intersection Mileposts'!$F$16,H847&lt;='Intersection Mileposts'!$G$16),"Y",IF(AND(H847&gt;='Intersection Mileposts'!$F$17,H847&lt;='Intersection Mileposts'!$G$17),"Y",IF(AND(H847&gt;='Intersection Mileposts'!$F$18,H847&lt;='Intersection Mileposts'!$G$18),"Y",IF(AND(H847&gt;='Intersection Mileposts'!$F$19,H847&lt;='Intersection Mileposts'!$G$19),"Y",IF(AND(H847&gt;='Intersection Mileposts'!$F$20,H847&lt;='Intersection Mileposts'!$G$20),"Y",IF(AND(H847&gt;='Intersection Mileposts'!$F$21,H847&lt;='Intersection Mileposts'!$G$21),"Y",IF(AND(H847&gt;='Intersection Mileposts'!$F$22,H847&lt;='Intersection Mileposts'!$G$22),"Y",IF(AND(H847&gt;='Intersection Mileposts'!$F$23,H847&lt;='Intersection Mileposts'!$G$23),"Y",IF(AND(H847&gt;='Intersection Mileposts'!$F$24,H847&lt;='Intersection Mileposts'!$G$24),"Y",IF(AND(H847&gt;='Intersection Mileposts'!$F$25,H847&lt;='Intersection Mileposts'!$G$25),"Y",IF(AND(H847&gt;='Intersection Mileposts'!$F$26,H847&lt;='Intersection Mileposts'!$G$26),"Y",IF(AND(H847&gt;='Intersection Mileposts'!$F$27,H847&lt;='Intersection Mileposts'!$G$27),"Y",IF(AND(H847&gt;='Intersection Mileposts'!$F$28,H847&lt;='Intersection Mileposts'!$G$28),"Y",IF(AND(H847&gt;='Intersection Mileposts'!$F$29,H847&lt;='Intersection Mileposts'!$G$29),"Y", IF(AND(H847&gt;='Intersection Mileposts'!$F$30,H847&lt;='Intersection Mileposts'!$G$30),"Y",IF(AND(H847&gt;='Intersection Mileposts'!$F$31,H847&lt;='Intersection Mileposts'!$G$31),"Y",IF(AND(H847&gt;='Intersection Mileposts'!$F$32,H847&lt;='Intersection Mileposts'!$G$32),"Y",IF(AND(H847&gt;='Intersection Mileposts'!$F$33,H847&lt;='Intersection Mileposts'!$G$33),"Y",IF(AND(H847&gt;='Intersection Mileposts'!$F$34,H847&lt;='Intersection Mileposts'!$G$34),"Y",IF(AND(H847&gt;='Intersection Mileposts'!$F$35,H847&lt;='Intersection Mileposts'!$G$35),"Y",IF(AND(H847&gt;='Intersection Mileposts'!$F$36,H847&lt;='Intersection Mileposts'!$G$36),"Y",IF(AND(H847&gt;='Intersection Mileposts'!$F$37,H847&lt;='Intersection Mileposts'!$G$37),"Y",IF(AND(H847&gt;='Intersection Mileposts'!$F$38,H847&lt;='Intersection Mileposts'!$G$38),"Y",IF(AND(H847&gt;='Intersection Mileposts'!$F$39,H847&lt;='Intersection Mileposts'!$G$39),"Y","N"))))))))))))))))))))))))))))))))))))</f>
        <v/>
      </c>
    </row>
    <row r="848" spans="1:46" x14ac:dyDescent="0.3">
      <c r="A848" s="279"/>
      <c r="B848" s="261"/>
      <c r="C848" s="262"/>
      <c r="D848" s="262"/>
      <c r="E848" s="262"/>
      <c r="F848" s="262"/>
      <c r="G848" s="284"/>
      <c r="H848" s="286"/>
      <c r="I848" s="279"/>
      <c r="J848" s="260"/>
      <c r="K848" s="260"/>
      <c r="L848" s="280"/>
      <c r="M848" s="275"/>
      <c r="N848" s="263"/>
      <c r="P848" s="264" t="str">
        <f>IF(R848 = "", "", COUNT($R$4:R848))</f>
        <v/>
      </c>
      <c r="Q848" s="264" t="str">
        <f t="shared" si="109"/>
        <v/>
      </c>
      <c r="R848" s="265" t="str">
        <f t="shared" si="110"/>
        <v/>
      </c>
      <c r="S848" s="266" t="str">
        <f t="shared" si="107"/>
        <v/>
      </c>
      <c r="T848" s="267" t="str">
        <f t="shared" si="111"/>
        <v/>
      </c>
      <c r="U848" s="268" t="str">
        <f t="shared" si="108"/>
        <v/>
      </c>
      <c r="V848" s="269" t="str">
        <f t="shared" si="112"/>
        <v/>
      </c>
      <c r="W848" s="5"/>
      <c r="AR848" s="2" t="str">
        <f t="shared" si="114"/>
        <v/>
      </c>
      <c r="AS848" s="2" t="str">
        <f t="shared" si="113"/>
        <v/>
      </c>
      <c r="AT848" s="2" t="str">
        <f>IF(AR848="","",IF(AND(H848&gt;='Intersection Mileposts'!$F$5,H848&lt;='Intersection Mileposts'!$G$5),"Y",IF(AND(H848&gt;='Intersection Mileposts'!$F$6,H848&lt;='Intersection Mileposts'!$G$6),"Y",IF(AND(H848&gt;='Intersection Mileposts'!$F$7,H848&lt;='Intersection Mileposts'!$G$7),"Y",IF(AND(H848&gt;='Intersection Mileposts'!$F$8,H848&lt;='Intersection Mileposts'!$G$8),"Y",IF(AND(H848&gt;='Intersection Mileposts'!$F$9,H848&lt;='Intersection Mileposts'!$G$9),"Y",IF(AND(H848&gt;='Intersection Mileposts'!$F$10,H848&lt;='Intersection Mileposts'!$G$10),"Y",IF(AND(H848&gt;='Intersection Mileposts'!$F$11,H848&lt;='Intersection Mileposts'!$G$11),"Y",IF(AND(H848&gt;='Intersection Mileposts'!$F$12,H848&lt;='Intersection Mileposts'!$G$12),"Y",IF(AND(H848&gt;='Intersection Mileposts'!$F$13,H848&lt;='Intersection Mileposts'!$G$13),"Y",IF(AND(H848&gt;='Intersection Mileposts'!$F$14,H848&lt;='Intersection Mileposts'!$G$14),"Y",IF(AND(H848&gt;='Intersection Mileposts'!$F$15,H848&lt;='Intersection Mileposts'!$G$15),"Y",IF(AND(H848&gt;='Intersection Mileposts'!$F$16,H848&lt;='Intersection Mileposts'!$G$16),"Y",IF(AND(H848&gt;='Intersection Mileposts'!$F$17,H848&lt;='Intersection Mileposts'!$G$17),"Y",IF(AND(H848&gt;='Intersection Mileposts'!$F$18,H848&lt;='Intersection Mileposts'!$G$18),"Y",IF(AND(H848&gt;='Intersection Mileposts'!$F$19,H848&lt;='Intersection Mileposts'!$G$19),"Y",IF(AND(H848&gt;='Intersection Mileposts'!$F$20,H848&lt;='Intersection Mileposts'!$G$20),"Y",IF(AND(H848&gt;='Intersection Mileposts'!$F$21,H848&lt;='Intersection Mileposts'!$G$21),"Y",IF(AND(H848&gt;='Intersection Mileposts'!$F$22,H848&lt;='Intersection Mileposts'!$G$22),"Y",IF(AND(H848&gt;='Intersection Mileposts'!$F$23,H848&lt;='Intersection Mileposts'!$G$23),"Y",IF(AND(H848&gt;='Intersection Mileposts'!$F$24,H848&lt;='Intersection Mileposts'!$G$24),"Y",IF(AND(H848&gt;='Intersection Mileposts'!$F$25,H848&lt;='Intersection Mileposts'!$G$25),"Y",IF(AND(H848&gt;='Intersection Mileposts'!$F$26,H848&lt;='Intersection Mileposts'!$G$26),"Y",IF(AND(H848&gt;='Intersection Mileposts'!$F$27,H848&lt;='Intersection Mileposts'!$G$27),"Y",IF(AND(H848&gt;='Intersection Mileposts'!$F$28,H848&lt;='Intersection Mileposts'!$G$28),"Y",IF(AND(H848&gt;='Intersection Mileposts'!$F$29,H848&lt;='Intersection Mileposts'!$G$29),"Y", IF(AND(H848&gt;='Intersection Mileposts'!$F$30,H848&lt;='Intersection Mileposts'!$G$30),"Y",IF(AND(H848&gt;='Intersection Mileposts'!$F$31,H848&lt;='Intersection Mileposts'!$G$31),"Y",IF(AND(H848&gt;='Intersection Mileposts'!$F$32,H848&lt;='Intersection Mileposts'!$G$32),"Y",IF(AND(H848&gt;='Intersection Mileposts'!$F$33,H848&lt;='Intersection Mileposts'!$G$33),"Y",IF(AND(H848&gt;='Intersection Mileposts'!$F$34,H848&lt;='Intersection Mileposts'!$G$34),"Y",IF(AND(H848&gt;='Intersection Mileposts'!$F$35,H848&lt;='Intersection Mileposts'!$G$35),"Y",IF(AND(H848&gt;='Intersection Mileposts'!$F$36,H848&lt;='Intersection Mileposts'!$G$36),"Y",IF(AND(H848&gt;='Intersection Mileposts'!$F$37,H848&lt;='Intersection Mileposts'!$G$37),"Y",IF(AND(H848&gt;='Intersection Mileposts'!$F$38,H848&lt;='Intersection Mileposts'!$G$38),"Y",IF(AND(H848&gt;='Intersection Mileposts'!$F$39,H848&lt;='Intersection Mileposts'!$G$39),"Y","N"))))))))))))))))))))))))))))))))))))</f>
        <v/>
      </c>
    </row>
    <row r="849" spans="1:46" x14ac:dyDescent="0.3">
      <c r="A849" s="279"/>
      <c r="B849" s="261"/>
      <c r="C849" s="262"/>
      <c r="D849" s="262"/>
      <c r="E849" s="262"/>
      <c r="F849" s="262"/>
      <c r="G849" s="284"/>
      <c r="H849" s="286"/>
      <c r="I849" s="279"/>
      <c r="J849" s="260"/>
      <c r="K849" s="260"/>
      <c r="L849" s="280"/>
      <c r="M849" s="275"/>
      <c r="N849" s="263"/>
      <c r="P849" s="264" t="str">
        <f>IF(R849 = "", "", COUNT($R$4:R849))</f>
        <v/>
      </c>
      <c r="Q849" s="264" t="str">
        <f t="shared" si="109"/>
        <v/>
      </c>
      <c r="R849" s="265" t="str">
        <f t="shared" si="110"/>
        <v/>
      </c>
      <c r="S849" s="266" t="str">
        <f t="shared" si="107"/>
        <v/>
      </c>
      <c r="T849" s="267" t="str">
        <f t="shared" si="111"/>
        <v/>
      </c>
      <c r="U849" s="268" t="str">
        <f t="shared" si="108"/>
        <v/>
      </c>
      <c r="V849" s="269" t="str">
        <f t="shared" si="112"/>
        <v/>
      </c>
      <c r="W849" s="5"/>
      <c r="AR849" s="2" t="str">
        <f t="shared" si="114"/>
        <v/>
      </c>
      <c r="AS849" s="2" t="str">
        <f t="shared" si="113"/>
        <v/>
      </c>
      <c r="AT849" s="2" t="str">
        <f>IF(AR849="","",IF(AND(H849&gt;='Intersection Mileposts'!$F$5,H849&lt;='Intersection Mileposts'!$G$5),"Y",IF(AND(H849&gt;='Intersection Mileposts'!$F$6,H849&lt;='Intersection Mileposts'!$G$6),"Y",IF(AND(H849&gt;='Intersection Mileposts'!$F$7,H849&lt;='Intersection Mileposts'!$G$7),"Y",IF(AND(H849&gt;='Intersection Mileposts'!$F$8,H849&lt;='Intersection Mileposts'!$G$8),"Y",IF(AND(H849&gt;='Intersection Mileposts'!$F$9,H849&lt;='Intersection Mileposts'!$G$9),"Y",IF(AND(H849&gt;='Intersection Mileposts'!$F$10,H849&lt;='Intersection Mileposts'!$G$10),"Y",IF(AND(H849&gt;='Intersection Mileposts'!$F$11,H849&lt;='Intersection Mileposts'!$G$11),"Y",IF(AND(H849&gt;='Intersection Mileposts'!$F$12,H849&lt;='Intersection Mileposts'!$G$12),"Y",IF(AND(H849&gt;='Intersection Mileposts'!$F$13,H849&lt;='Intersection Mileposts'!$G$13),"Y",IF(AND(H849&gt;='Intersection Mileposts'!$F$14,H849&lt;='Intersection Mileposts'!$G$14),"Y",IF(AND(H849&gt;='Intersection Mileposts'!$F$15,H849&lt;='Intersection Mileposts'!$G$15),"Y",IF(AND(H849&gt;='Intersection Mileposts'!$F$16,H849&lt;='Intersection Mileposts'!$G$16),"Y",IF(AND(H849&gt;='Intersection Mileposts'!$F$17,H849&lt;='Intersection Mileposts'!$G$17),"Y",IF(AND(H849&gt;='Intersection Mileposts'!$F$18,H849&lt;='Intersection Mileposts'!$G$18),"Y",IF(AND(H849&gt;='Intersection Mileposts'!$F$19,H849&lt;='Intersection Mileposts'!$G$19),"Y",IF(AND(H849&gt;='Intersection Mileposts'!$F$20,H849&lt;='Intersection Mileposts'!$G$20),"Y",IF(AND(H849&gt;='Intersection Mileposts'!$F$21,H849&lt;='Intersection Mileposts'!$G$21),"Y",IF(AND(H849&gt;='Intersection Mileposts'!$F$22,H849&lt;='Intersection Mileposts'!$G$22),"Y",IF(AND(H849&gt;='Intersection Mileposts'!$F$23,H849&lt;='Intersection Mileposts'!$G$23),"Y",IF(AND(H849&gt;='Intersection Mileposts'!$F$24,H849&lt;='Intersection Mileposts'!$G$24),"Y",IF(AND(H849&gt;='Intersection Mileposts'!$F$25,H849&lt;='Intersection Mileposts'!$G$25),"Y",IF(AND(H849&gt;='Intersection Mileposts'!$F$26,H849&lt;='Intersection Mileposts'!$G$26),"Y",IF(AND(H849&gt;='Intersection Mileposts'!$F$27,H849&lt;='Intersection Mileposts'!$G$27),"Y",IF(AND(H849&gt;='Intersection Mileposts'!$F$28,H849&lt;='Intersection Mileposts'!$G$28),"Y",IF(AND(H849&gt;='Intersection Mileposts'!$F$29,H849&lt;='Intersection Mileposts'!$G$29),"Y", IF(AND(H849&gt;='Intersection Mileposts'!$F$30,H849&lt;='Intersection Mileposts'!$G$30),"Y",IF(AND(H849&gt;='Intersection Mileposts'!$F$31,H849&lt;='Intersection Mileposts'!$G$31),"Y",IF(AND(H849&gt;='Intersection Mileposts'!$F$32,H849&lt;='Intersection Mileposts'!$G$32),"Y",IF(AND(H849&gt;='Intersection Mileposts'!$F$33,H849&lt;='Intersection Mileposts'!$G$33),"Y",IF(AND(H849&gt;='Intersection Mileposts'!$F$34,H849&lt;='Intersection Mileposts'!$G$34),"Y",IF(AND(H849&gt;='Intersection Mileposts'!$F$35,H849&lt;='Intersection Mileposts'!$G$35),"Y",IF(AND(H849&gt;='Intersection Mileposts'!$F$36,H849&lt;='Intersection Mileposts'!$G$36),"Y",IF(AND(H849&gt;='Intersection Mileposts'!$F$37,H849&lt;='Intersection Mileposts'!$G$37),"Y",IF(AND(H849&gt;='Intersection Mileposts'!$F$38,H849&lt;='Intersection Mileposts'!$G$38),"Y",IF(AND(H849&gt;='Intersection Mileposts'!$F$39,H849&lt;='Intersection Mileposts'!$G$39),"Y","N"))))))))))))))))))))))))))))))))))))</f>
        <v/>
      </c>
    </row>
    <row r="850" spans="1:46" x14ac:dyDescent="0.3">
      <c r="A850" s="279"/>
      <c r="B850" s="261"/>
      <c r="C850" s="262"/>
      <c r="D850" s="262"/>
      <c r="E850" s="262"/>
      <c r="F850" s="262"/>
      <c r="G850" s="284"/>
      <c r="H850" s="286"/>
      <c r="I850" s="279"/>
      <c r="J850" s="260"/>
      <c r="K850" s="260"/>
      <c r="L850" s="280"/>
      <c r="M850" s="275"/>
      <c r="N850" s="263"/>
      <c r="P850" s="264" t="str">
        <f>IF(R850 = "", "", COUNT($R$4:R850))</f>
        <v/>
      </c>
      <c r="Q850" s="264" t="str">
        <f t="shared" si="109"/>
        <v/>
      </c>
      <c r="R850" s="265" t="str">
        <f t="shared" si="110"/>
        <v/>
      </c>
      <c r="S850" s="266" t="str">
        <f t="shared" si="107"/>
        <v/>
      </c>
      <c r="T850" s="267" t="str">
        <f t="shared" si="111"/>
        <v/>
      </c>
      <c r="U850" s="268" t="str">
        <f t="shared" si="108"/>
        <v/>
      </c>
      <c r="V850" s="269" t="str">
        <f t="shared" si="112"/>
        <v/>
      </c>
      <c r="W850" s="5"/>
      <c r="AR850" s="2" t="str">
        <f t="shared" si="114"/>
        <v/>
      </c>
      <c r="AS850" s="2" t="str">
        <f t="shared" si="113"/>
        <v/>
      </c>
      <c r="AT850" s="2" t="str">
        <f>IF(AR850="","",IF(AND(H850&gt;='Intersection Mileposts'!$F$5,H850&lt;='Intersection Mileposts'!$G$5),"Y",IF(AND(H850&gt;='Intersection Mileposts'!$F$6,H850&lt;='Intersection Mileposts'!$G$6),"Y",IF(AND(H850&gt;='Intersection Mileposts'!$F$7,H850&lt;='Intersection Mileposts'!$G$7),"Y",IF(AND(H850&gt;='Intersection Mileposts'!$F$8,H850&lt;='Intersection Mileposts'!$G$8),"Y",IF(AND(H850&gt;='Intersection Mileposts'!$F$9,H850&lt;='Intersection Mileposts'!$G$9),"Y",IF(AND(H850&gt;='Intersection Mileposts'!$F$10,H850&lt;='Intersection Mileposts'!$G$10),"Y",IF(AND(H850&gt;='Intersection Mileposts'!$F$11,H850&lt;='Intersection Mileposts'!$G$11),"Y",IF(AND(H850&gt;='Intersection Mileposts'!$F$12,H850&lt;='Intersection Mileposts'!$G$12),"Y",IF(AND(H850&gt;='Intersection Mileposts'!$F$13,H850&lt;='Intersection Mileposts'!$G$13),"Y",IF(AND(H850&gt;='Intersection Mileposts'!$F$14,H850&lt;='Intersection Mileposts'!$G$14),"Y",IF(AND(H850&gt;='Intersection Mileposts'!$F$15,H850&lt;='Intersection Mileposts'!$G$15),"Y",IF(AND(H850&gt;='Intersection Mileposts'!$F$16,H850&lt;='Intersection Mileposts'!$G$16),"Y",IF(AND(H850&gt;='Intersection Mileposts'!$F$17,H850&lt;='Intersection Mileposts'!$G$17),"Y",IF(AND(H850&gt;='Intersection Mileposts'!$F$18,H850&lt;='Intersection Mileposts'!$G$18),"Y",IF(AND(H850&gt;='Intersection Mileposts'!$F$19,H850&lt;='Intersection Mileposts'!$G$19),"Y",IF(AND(H850&gt;='Intersection Mileposts'!$F$20,H850&lt;='Intersection Mileposts'!$G$20),"Y",IF(AND(H850&gt;='Intersection Mileposts'!$F$21,H850&lt;='Intersection Mileposts'!$G$21),"Y",IF(AND(H850&gt;='Intersection Mileposts'!$F$22,H850&lt;='Intersection Mileposts'!$G$22),"Y",IF(AND(H850&gt;='Intersection Mileposts'!$F$23,H850&lt;='Intersection Mileposts'!$G$23),"Y",IF(AND(H850&gt;='Intersection Mileposts'!$F$24,H850&lt;='Intersection Mileposts'!$G$24),"Y",IF(AND(H850&gt;='Intersection Mileposts'!$F$25,H850&lt;='Intersection Mileposts'!$G$25),"Y",IF(AND(H850&gt;='Intersection Mileposts'!$F$26,H850&lt;='Intersection Mileposts'!$G$26),"Y",IF(AND(H850&gt;='Intersection Mileposts'!$F$27,H850&lt;='Intersection Mileposts'!$G$27),"Y",IF(AND(H850&gt;='Intersection Mileposts'!$F$28,H850&lt;='Intersection Mileposts'!$G$28),"Y",IF(AND(H850&gt;='Intersection Mileposts'!$F$29,H850&lt;='Intersection Mileposts'!$G$29),"Y", IF(AND(H850&gt;='Intersection Mileposts'!$F$30,H850&lt;='Intersection Mileposts'!$G$30),"Y",IF(AND(H850&gt;='Intersection Mileposts'!$F$31,H850&lt;='Intersection Mileposts'!$G$31),"Y",IF(AND(H850&gt;='Intersection Mileposts'!$F$32,H850&lt;='Intersection Mileposts'!$G$32),"Y",IF(AND(H850&gt;='Intersection Mileposts'!$F$33,H850&lt;='Intersection Mileposts'!$G$33),"Y",IF(AND(H850&gt;='Intersection Mileposts'!$F$34,H850&lt;='Intersection Mileposts'!$G$34),"Y",IF(AND(H850&gt;='Intersection Mileposts'!$F$35,H850&lt;='Intersection Mileposts'!$G$35),"Y",IF(AND(H850&gt;='Intersection Mileposts'!$F$36,H850&lt;='Intersection Mileposts'!$G$36),"Y",IF(AND(H850&gt;='Intersection Mileposts'!$F$37,H850&lt;='Intersection Mileposts'!$G$37),"Y",IF(AND(H850&gt;='Intersection Mileposts'!$F$38,H850&lt;='Intersection Mileposts'!$G$38),"Y",IF(AND(H850&gt;='Intersection Mileposts'!$F$39,H850&lt;='Intersection Mileposts'!$G$39),"Y","N"))))))))))))))))))))))))))))))))))))</f>
        <v/>
      </c>
    </row>
    <row r="851" spans="1:46" x14ac:dyDescent="0.3">
      <c r="A851" s="279"/>
      <c r="B851" s="261"/>
      <c r="C851" s="262"/>
      <c r="D851" s="262"/>
      <c r="E851" s="262"/>
      <c r="F851" s="262"/>
      <c r="G851" s="284"/>
      <c r="H851" s="286"/>
      <c r="I851" s="279"/>
      <c r="J851" s="260"/>
      <c r="K851" s="260"/>
      <c r="L851" s="280"/>
      <c r="M851" s="275"/>
      <c r="N851" s="263"/>
      <c r="P851" s="264" t="str">
        <f>IF(R851 = "", "", COUNT($R$4:R851))</f>
        <v/>
      </c>
      <c r="Q851" s="264" t="str">
        <f t="shared" si="109"/>
        <v/>
      </c>
      <c r="R851" s="265" t="str">
        <f t="shared" si="110"/>
        <v/>
      </c>
      <c r="S851" s="266" t="str">
        <f t="shared" si="107"/>
        <v/>
      </c>
      <c r="T851" s="267" t="str">
        <f t="shared" si="111"/>
        <v/>
      </c>
      <c r="U851" s="268" t="str">
        <f t="shared" si="108"/>
        <v/>
      </c>
      <c r="V851" s="269" t="str">
        <f t="shared" si="112"/>
        <v/>
      </c>
      <c r="W851" s="5"/>
      <c r="AR851" s="2" t="str">
        <f t="shared" si="114"/>
        <v/>
      </c>
      <c r="AS851" s="2" t="str">
        <f t="shared" si="113"/>
        <v/>
      </c>
      <c r="AT851" s="2" t="str">
        <f>IF(AR851="","",IF(AND(H851&gt;='Intersection Mileposts'!$F$5,H851&lt;='Intersection Mileposts'!$G$5),"Y",IF(AND(H851&gt;='Intersection Mileposts'!$F$6,H851&lt;='Intersection Mileposts'!$G$6),"Y",IF(AND(H851&gt;='Intersection Mileposts'!$F$7,H851&lt;='Intersection Mileposts'!$G$7),"Y",IF(AND(H851&gt;='Intersection Mileposts'!$F$8,H851&lt;='Intersection Mileposts'!$G$8),"Y",IF(AND(H851&gt;='Intersection Mileposts'!$F$9,H851&lt;='Intersection Mileposts'!$G$9),"Y",IF(AND(H851&gt;='Intersection Mileposts'!$F$10,H851&lt;='Intersection Mileposts'!$G$10),"Y",IF(AND(H851&gt;='Intersection Mileposts'!$F$11,H851&lt;='Intersection Mileposts'!$G$11),"Y",IF(AND(H851&gt;='Intersection Mileposts'!$F$12,H851&lt;='Intersection Mileposts'!$G$12),"Y",IF(AND(H851&gt;='Intersection Mileposts'!$F$13,H851&lt;='Intersection Mileposts'!$G$13),"Y",IF(AND(H851&gt;='Intersection Mileposts'!$F$14,H851&lt;='Intersection Mileposts'!$G$14),"Y",IF(AND(H851&gt;='Intersection Mileposts'!$F$15,H851&lt;='Intersection Mileposts'!$G$15),"Y",IF(AND(H851&gt;='Intersection Mileposts'!$F$16,H851&lt;='Intersection Mileposts'!$G$16),"Y",IF(AND(H851&gt;='Intersection Mileposts'!$F$17,H851&lt;='Intersection Mileposts'!$G$17),"Y",IF(AND(H851&gt;='Intersection Mileposts'!$F$18,H851&lt;='Intersection Mileposts'!$G$18),"Y",IF(AND(H851&gt;='Intersection Mileposts'!$F$19,H851&lt;='Intersection Mileposts'!$G$19),"Y",IF(AND(H851&gt;='Intersection Mileposts'!$F$20,H851&lt;='Intersection Mileposts'!$G$20),"Y",IF(AND(H851&gt;='Intersection Mileposts'!$F$21,H851&lt;='Intersection Mileposts'!$G$21),"Y",IF(AND(H851&gt;='Intersection Mileposts'!$F$22,H851&lt;='Intersection Mileposts'!$G$22),"Y",IF(AND(H851&gt;='Intersection Mileposts'!$F$23,H851&lt;='Intersection Mileposts'!$G$23),"Y",IF(AND(H851&gt;='Intersection Mileposts'!$F$24,H851&lt;='Intersection Mileposts'!$G$24),"Y",IF(AND(H851&gt;='Intersection Mileposts'!$F$25,H851&lt;='Intersection Mileposts'!$G$25),"Y",IF(AND(H851&gt;='Intersection Mileposts'!$F$26,H851&lt;='Intersection Mileposts'!$G$26),"Y",IF(AND(H851&gt;='Intersection Mileposts'!$F$27,H851&lt;='Intersection Mileposts'!$G$27),"Y",IF(AND(H851&gt;='Intersection Mileposts'!$F$28,H851&lt;='Intersection Mileposts'!$G$28),"Y",IF(AND(H851&gt;='Intersection Mileposts'!$F$29,H851&lt;='Intersection Mileposts'!$G$29),"Y", IF(AND(H851&gt;='Intersection Mileposts'!$F$30,H851&lt;='Intersection Mileposts'!$G$30),"Y",IF(AND(H851&gt;='Intersection Mileposts'!$F$31,H851&lt;='Intersection Mileposts'!$G$31),"Y",IF(AND(H851&gt;='Intersection Mileposts'!$F$32,H851&lt;='Intersection Mileposts'!$G$32),"Y",IF(AND(H851&gt;='Intersection Mileposts'!$F$33,H851&lt;='Intersection Mileposts'!$G$33),"Y",IF(AND(H851&gt;='Intersection Mileposts'!$F$34,H851&lt;='Intersection Mileposts'!$G$34),"Y",IF(AND(H851&gt;='Intersection Mileposts'!$F$35,H851&lt;='Intersection Mileposts'!$G$35),"Y",IF(AND(H851&gt;='Intersection Mileposts'!$F$36,H851&lt;='Intersection Mileposts'!$G$36),"Y",IF(AND(H851&gt;='Intersection Mileposts'!$F$37,H851&lt;='Intersection Mileposts'!$G$37),"Y",IF(AND(H851&gt;='Intersection Mileposts'!$F$38,H851&lt;='Intersection Mileposts'!$G$38),"Y",IF(AND(H851&gt;='Intersection Mileposts'!$F$39,H851&lt;='Intersection Mileposts'!$G$39),"Y","N"))))))))))))))))))))))))))))))))))))</f>
        <v/>
      </c>
    </row>
    <row r="852" spans="1:46" x14ac:dyDescent="0.3">
      <c r="A852" s="279"/>
      <c r="B852" s="261"/>
      <c r="C852" s="262"/>
      <c r="D852" s="262"/>
      <c r="E852" s="262"/>
      <c r="F852" s="262"/>
      <c r="G852" s="284"/>
      <c r="H852" s="286"/>
      <c r="I852" s="279"/>
      <c r="J852" s="260"/>
      <c r="K852" s="260"/>
      <c r="L852" s="280"/>
      <c r="M852" s="275"/>
      <c r="N852" s="263"/>
      <c r="P852" s="264" t="str">
        <f>IF(R852 = "", "", COUNT($R$4:R852))</f>
        <v/>
      </c>
      <c r="Q852" s="264" t="str">
        <f t="shared" si="109"/>
        <v/>
      </c>
      <c r="R852" s="265" t="str">
        <f t="shared" si="110"/>
        <v/>
      </c>
      <c r="S852" s="266" t="str">
        <f t="shared" si="107"/>
        <v/>
      </c>
      <c r="T852" s="267" t="str">
        <f t="shared" si="111"/>
        <v/>
      </c>
      <c r="U852" s="268" t="str">
        <f t="shared" si="108"/>
        <v/>
      </c>
      <c r="V852" s="269" t="str">
        <f t="shared" si="112"/>
        <v/>
      </c>
      <c r="W852" s="5"/>
      <c r="AR852" s="2" t="str">
        <f t="shared" si="114"/>
        <v/>
      </c>
      <c r="AS852" s="2" t="str">
        <f t="shared" si="113"/>
        <v/>
      </c>
      <c r="AT852" s="2" t="str">
        <f>IF(AR852="","",IF(AND(H852&gt;='Intersection Mileposts'!$F$5,H852&lt;='Intersection Mileposts'!$G$5),"Y",IF(AND(H852&gt;='Intersection Mileposts'!$F$6,H852&lt;='Intersection Mileposts'!$G$6),"Y",IF(AND(H852&gt;='Intersection Mileposts'!$F$7,H852&lt;='Intersection Mileposts'!$G$7),"Y",IF(AND(H852&gt;='Intersection Mileposts'!$F$8,H852&lt;='Intersection Mileposts'!$G$8),"Y",IF(AND(H852&gt;='Intersection Mileposts'!$F$9,H852&lt;='Intersection Mileposts'!$G$9),"Y",IF(AND(H852&gt;='Intersection Mileposts'!$F$10,H852&lt;='Intersection Mileposts'!$G$10),"Y",IF(AND(H852&gt;='Intersection Mileposts'!$F$11,H852&lt;='Intersection Mileposts'!$G$11),"Y",IF(AND(H852&gt;='Intersection Mileposts'!$F$12,H852&lt;='Intersection Mileposts'!$G$12),"Y",IF(AND(H852&gt;='Intersection Mileposts'!$F$13,H852&lt;='Intersection Mileposts'!$G$13),"Y",IF(AND(H852&gt;='Intersection Mileposts'!$F$14,H852&lt;='Intersection Mileposts'!$G$14),"Y",IF(AND(H852&gt;='Intersection Mileposts'!$F$15,H852&lt;='Intersection Mileposts'!$G$15),"Y",IF(AND(H852&gt;='Intersection Mileposts'!$F$16,H852&lt;='Intersection Mileposts'!$G$16),"Y",IF(AND(H852&gt;='Intersection Mileposts'!$F$17,H852&lt;='Intersection Mileposts'!$G$17),"Y",IF(AND(H852&gt;='Intersection Mileposts'!$F$18,H852&lt;='Intersection Mileposts'!$G$18),"Y",IF(AND(H852&gt;='Intersection Mileposts'!$F$19,H852&lt;='Intersection Mileposts'!$G$19),"Y",IF(AND(H852&gt;='Intersection Mileposts'!$F$20,H852&lt;='Intersection Mileposts'!$G$20),"Y",IF(AND(H852&gt;='Intersection Mileposts'!$F$21,H852&lt;='Intersection Mileposts'!$G$21),"Y",IF(AND(H852&gt;='Intersection Mileposts'!$F$22,H852&lt;='Intersection Mileposts'!$G$22),"Y",IF(AND(H852&gt;='Intersection Mileposts'!$F$23,H852&lt;='Intersection Mileposts'!$G$23),"Y",IF(AND(H852&gt;='Intersection Mileposts'!$F$24,H852&lt;='Intersection Mileposts'!$G$24),"Y",IF(AND(H852&gt;='Intersection Mileposts'!$F$25,H852&lt;='Intersection Mileposts'!$G$25),"Y",IF(AND(H852&gt;='Intersection Mileposts'!$F$26,H852&lt;='Intersection Mileposts'!$G$26),"Y",IF(AND(H852&gt;='Intersection Mileposts'!$F$27,H852&lt;='Intersection Mileposts'!$G$27),"Y",IF(AND(H852&gt;='Intersection Mileposts'!$F$28,H852&lt;='Intersection Mileposts'!$G$28),"Y",IF(AND(H852&gt;='Intersection Mileposts'!$F$29,H852&lt;='Intersection Mileposts'!$G$29),"Y", IF(AND(H852&gt;='Intersection Mileposts'!$F$30,H852&lt;='Intersection Mileposts'!$G$30),"Y",IF(AND(H852&gt;='Intersection Mileposts'!$F$31,H852&lt;='Intersection Mileposts'!$G$31),"Y",IF(AND(H852&gt;='Intersection Mileposts'!$F$32,H852&lt;='Intersection Mileposts'!$G$32),"Y",IF(AND(H852&gt;='Intersection Mileposts'!$F$33,H852&lt;='Intersection Mileposts'!$G$33),"Y",IF(AND(H852&gt;='Intersection Mileposts'!$F$34,H852&lt;='Intersection Mileposts'!$G$34),"Y",IF(AND(H852&gt;='Intersection Mileposts'!$F$35,H852&lt;='Intersection Mileposts'!$G$35),"Y",IF(AND(H852&gt;='Intersection Mileposts'!$F$36,H852&lt;='Intersection Mileposts'!$G$36),"Y",IF(AND(H852&gt;='Intersection Mileposts'!$F$37,H852&lt;='Intersection Mileposts'!$G$37),"Y",IF(AND(H852&gt;='Intersection Mileposts'!$F$38,H852&lt;='Intersection Mileposts'!$G$38),"Y",IF(AND(H852&gt;='Intersection Mileposts'!$F$39,H852&lt;='Intersection Mileposts'!$G$39),"Y","N"))))))))))))))))))))))))))))))))))))</f>
        <v/>
      </c>
    </row>
    <row r="853" spans="1:46" x14ac:dyDescent="0.3">
      <c r="A853" s="279"/>
      <c r="B853" s="261"/>
      <c r="C853" s="262"/>
      <c r="D853" s="262"/>
      <c r="E853" s="262"/>
      <c r="F853" s="262"/>
      <c r="G853" s="284"/>
      <c r="H853" s="286"/>
      <c r="I853" s="279"/>
      <c r="J853" s="260"/>
      <c r="K853" s="260"/>
      <c r="L853" s="280"/>
      <c r="M853" s="275"/>
      <c r="N853" s="263"/>
      <c r="P853" s="264" t="str">
        <f>IF(R853 = "", "", COUNT($R$4:R853))</f>
        <v/>
      </c>
      <c r="Q853" s="264" t="str">
        <f t="shared" si="109"/>
        <v/>
      </c>
      <c r="R853" s="265" t="str">
        <f t="shared" si="110"/>
        <v/>
      </c>
      <c r="S853" s="266" t="str">
        <f t="shared" si="107"/>
        <v/>
      </c>
      <c r="T853" s="267" t="str">
        <f t="shared" si="111"/>
        <v/>
      </c>
      <c r="U853" s="268" t="str">
        <f t="shared" si="108"/>
        <v/>
      </c>
      <c r="V853" s="269" t="str">
        <f t="shared" si="112"/>
        <v/>
      </c>
      <c r="W853" s="5"/>
      <c r="AR853" s="2" t="str">
        <f t="shared" si="114"/>
        <v/>
      </c>
      <c r="AS853" s="2" t="str">
        <f t="shared" si="113"/>
        <v/>
      </c>
      <c r="AT853" s="2" t="str">
        <f>IF(AR853="","",IF(AND(H853&gt;='Intersection Mileposts'!$F$5,H853&lt;='Intersection Mileposts'!$G$5),"Y",IF(AND(H853&gt;='Intersection Mileposts'!$F$6,H853&lt;='Intersection Mileposts'!$G$6),"Y",IF(AND(H853&gt;='Intersection Mileposts'!$F$7,H853&lt;='Intersection Mileposts'!$G$7),"Y",IF(AND(H853&gt;='Intersection Mileposts'!$F$8,H853&lt;='Intersection Mileposts'!$G$8),"Y",IF(AND(H853&gt;='Intersection Mileposts'!$F$9,H853&lt;='Intersection Mileposts'!$G$9),"Y",IF(AND(H853&gt;='Intersection Mileposts'!$F$10,H853&lt;='Intersection Mileposts'!$G$10),"Y",IF(AND(H853&gt;='Intersection Mileposts'!$F$11,H853&lt;='Intersection Mileposts'!$G$11),"Y",IF(AND(H853&gt;='Intersection Mileposts'!$F$12,H853&lt;='Intersection Mileposts'!$G$12),"Y",IF(AND(H853&gt;='Intersection Mileposts'!$F$13,H853&lt;='Intersection Mileposts'!$G$13),"Y",IF(AND(H853&gt;='Intersection Mileposts'!$F$14,H853&lt;='Intersection Mileposts'!$G$14),"Y",IF(AND(H853&gt;='Intersection Mileposts'!$F$15,H853&lt;='Intersection Mileposts'!$G$15),"Y",IF(AND(H853&gt;='Intersection Mileposts'!$F$16,H853&lt;='Intersection Mileposts'!$G$16),"Y",IF(AND(H853&gt;='Intersection Mileposts'!$F$17,H853&lt;='Intersection Mileposts'!$G$17),"Y",IF(AND(H853&gt;='Intersection Mileposts'!$F$18,H853&lt;='Intersection Mileposts'!$G$18),"Y",IF(AND(H853&gt;='Intersection Mileposts'!$F$19,H853&lt;='Intersection Mileposts'!$G$19),"Y",IF(AND(H853&gt;='Intersection Mileposts'!$F$20,H853&lt;='Intersection Mileposts'!$G$20),"Y",IF(AND(H853&gt;='Intersection Mileposts'!$F$21,H853&lt;='Intersection Mileposts'!$G$21),"Y",IF(AND(H853&gt;='Intersection Mileposts'!$F$22,H853&lt;='Intersection Mileposts'!$G$22),"Y",IF(AND(H853&gt;='Intersection Mileposts'!$F$23,H853&lt;='Intersection Mileposts'!$G$23),"Y",IF(AND(H853&gt;='Intersection Mileposts'!$F$24,H853&lt;='Intersection Mileposts'!$G$24),"Y",IF(AND(H853&gt;='Intersection Mileposts'!$F$25,H853&lt;='Intersection Mileposts'!$G$25),"Y",IF(AND(H853&gt;='Intersection Mileposts'!$F$26,H853&lt;='Intersection Mileposts'!$G$26),"Y",IF(AND(H853&gt;='Intersection Mileposts'!$F$27,H853&lt;='Intersection Mileposts'!$G$27),"Y",IF(AND(H853&gt;='Intersection Mileposts'!$F$28,H853&lt;='Intersection Mileposts'!$G$28),"Y",IF(AND(H853&gt;='Intersection Mileposts'!$F$29,H853&lt;='Intersection Mileposts'!$G$29),"Y", IF(AND(H853&gt;='Intersection Mileposts'!$F$30,H853&lt;='Intersection Mileposts'!$G$30),"Y",IF(AND(H853&gt;='Intersection Mileposts'!$F$31,H853&lt;='Intersection Mileposts'!$G$31),"Y",IF(AND(H853&gt;='Intersection Mileposts'!$F$32,H853&lt;='Intersection Mileposts'!$G$32),"Y",IF(AND(H853&gt;='Intersection Mileposts'!$F$33,H853&lt;='Intersection Mileposts'!$G$33),"Y",IF(AND(H853&gt;='Intersection Mileposts'!$F$34,H853&lt;='Intersection Mileposts'!$G$34),"Y",IF(AND(H853&gt;='Intersection Mileposts'!$F$35,H853&lt;='Intersection Mileposts'!$G$35),"Y",IF(AND(H853&gt;='Intersection Mileposts'!$F$36,H853&lt;='Intersection Mileposts'!$G$36),"Y",IF(AND(H853&gt;='Intersection Mileposts'!$F$37,H853&lt;='Intersection Mileposts'!$G$37),"Y",IF(AND(H853&gt;='Intersection Mileposts'!$F$38,H853&lt;='Intersection Mileposts'!$G$38),"Y",IF(AND(H853&gt;='Intersection Mileposts'!$F$39,H853&lt;='Intersection Mileposts'!$G$39),"Y","N"))))))))))))))))))))))))))))))))))))</f>
        <v/>
      </c>
    </row>
    <row r="854" spans="1:46" x14ac:dyDescent="0.3">
      <c r="A854" s="279"/>
      <c r="B854" s="261"/>
      <c r="C854" s="262"/>
      <c r="D854" s="262"/>
      <c r="E854" s="262"/>
      <c r="F854" s="262"/>
      <c r="G854" s="284"/>
      <c r="H854" s="286"/>
      <c r="I854" s="279"/>
      <c r="J854" s="260"/>
      <c r="K854" s="260"/>
      <c r="L854" s="280"/>
      <c r="M854" s="275"/>
      <c r="N854" s="263"/>
      <c r="P854" s="264" t="str">
        <f>IF(R854 = "", "", COUNT($R$4:R854))</f>
        <v/>
      </c>
      <c r="Q854" s="264" t="str">
        <f t="shared" si="109"/>
        <v/>
      </c>
      <c r="R854" s="265" t="str">
        <f t="shared" si="110"/>
        <v/>
      </c>
      <c r="S854" s="266" t="str">
        <f t="shared" si="107"/>
        <v/>
      </c>
      <c r="T854" s="267" t="str">
        <f t="shared" si="111"/>
        <v/>
      </c>
      <c r="U854" s="268" t="str">
        <f t="shared" si="108"/>
        <v/>
      </c>
      <c r="V854" s="269" t="str">
        <f t="shared" si="112"/>
        <v/>
      </c>
      <c r="W854" s="5"/>
      <c r="AR854" s="2" t="str">
        <f t="shared" si="114"/>
        <v/>
      </c>
      <c r="AS854" s="2" t="str">
        <f t="shared" si="113"/>
        <v/>
      </c>
      <c r="AT854" s="2" t="str">
        <f>IF(AR854="","",IF(AND(H854&gt;='Intersection Mileposts'!$F$5,H854&lt;='Intersection Mileposts'!$G$5),"Y",IF(AND(H854&gt;='Intersection Mileposts'!$F$6,H854&lt;='Intersection Mileposts'!$G$6),"Y",IF(AND(H854&gt;='Intersection Mileposts'!$F$7,H854&lt;='Intersection Mileposts'!$G$7),"Y",IF(AND(H854&gt;='Intersection Mileposts'!$F$8,H854&lt;='Intersection Mileposts'!$G$8),"Y",IF(AND(H854&gt;='Intersection Mileposts'!$F$9,H854&lt;='Intersection Mileposts'!$G$9),"Y",IF(AND(H854&gt;='Intersection Mileposts'!$F$10,H854&lt;='Intersection Mileposts'!$G$10),"Y",IF(AND(H854&gt;='Intersection Mileposts'!$F$11,H854&lt;='Intersection Mileposts'!$G$11),"Y",IF(AND(H854&gt;='Intersection Mileposts'!$F$12,H854&lt;='Intersection Mileposts'!$G$12),"Y",IF(AND(H854&gt;='Intersection Mileposts'!$F$13,H854&lt;='Intersection Mileposts'!$G$13),"Y",IF(AND(H854&gt;='Intersection Mileposts'!$F$14,H854&lt;='Intersection Mileposts'!$G$14),"Y",IF(AND(H854&gt;='Intersection Mileposts'!$F$15,H854&lt;='Intersection Mileposts'!$G$15),"Y",IF(AND(H854&gt;='Intersection Mileposts'!$F$16,H854&lt;='Intersection Mileposts'!$G$16),"Y",IF(AND(H854&gt;='Intersection Mileposts'!$F$17,H854&lt;='Intersection Mileposts'!$G$17),"Y",IF(AND(H854&gt;='Intersection Mileposts'!$F$18,H854&lt;='Intersection Mileposts'!$G$18),"Y",IF(AND(H854&gt;='Intersection Mileposts'!$F$19,H854&lt;='Intersection Mileposts'!$G$19),"Y",IF(AND(H854&gt;='Intersection Mileposts'!$F$20,H854&lt;='Intersection Mileposts'!$G$20),"Y",IF(AND(H854&gt;='Intersection Mileposts'!$F$21,H854&lt;='Intersection Mileposts'!$G$21),"Y",IF(AND(H854&gt;='Intersection Mileposts'!$F$22,H854&lt;='Intersection Mileposts'!$G$22),"Y",IF(AND(H854&gt;='Intersection Mileposts'!$F$23,H854&lt;='Intersection Mileposts'!$G$23),"Y",IF(AND(H854&gt;='Intersection Mileposts'!$F$24,H854&lt;='Intersection Mileposts'!$G$24),"Y",IF(AND(H854&gt;='Intersection Mileposts'!$F$25,H854&lt;='Intersection Mileposts'!$G$25),"Y",IF(AND(H854&gt;='Intersection Mileposts'!$F$26,H854&lt;='Intersection Mileposts'!$G$26),"Y",IF(AND(H854&gt;='Intersection Mileposts'!$F$27,H854&lt;='Intersection Mileposts'!$G$27),"Y",IF(AND(H854&gt;='Intersection Mileposts'!$F$28,H854&lt;='Intersection Mileposts'!$G$28),"Y",IF(AND(H854&gt;='Intersection Mileposts'!$F$29,H854&lt;='Intersection Mileposts'!$G$29),"Y", IF(AND(H854&gt;='Intersection Mileposts'!$F$30,H854&lt;='Intersection Mileposts'!$G$30),"Y",IF(AND(H854&gt;='Intersection Mileposts'!$F$31,H854&lt;='Intersection Mileposts'!$G$31),"Y",IF(AND(H854&gt;='Intersection Mileposts'!$F$32,H854&lt;='Intersection Mileposts'!$G$32),"Y",IF(AND(H854&gt;='Intersection Mileposts'!$F$33,H854&lt;='Intersection Mileposts'!$G$33),"Y",IF(AND(H854&gt;='Intersection Mileposts'!$F$34,H854&lt;='Intersection Mileposts'!$G$34),"Y",IF(AND(H854&gt;='Intersection Mileposts'!$F$35,H854&lt;='Intersection Mileposts'!$G$35),"Y",IF(AND(H854&gt;='Intersection Mileposts'!$F$36,H854&lt;='Intersection Mileposts'!$G$36),"Y",IF(AND(H854&gt;='Intersection Mileposts'!$F$37,H854&lt;='Intersection Mileposts'!$G$37),"Y",IF(AND(H854&gt;='Intersection Mileposts'!$F$38,H854&lt;='Intersection Mileposts'!$G$38),"Y",IF(AND(H854&gt;='Intersection Mileposts'!$F$39,H854&lt;='Intersection Mileposts'!$G$39),"Y","N"))))))))))))))))))))))))))))))))))))</f>
        <v/>
      </c>
    </row>
    <row r="855" spans="1:46" x14ac:dyDescent="0.3">
      <c r="A855" s="279"/>
      <c r="B855" s="261"/>
      <c r="C855" s="262"/>
      <c r="D855" s="262"/>
      <c r="E855" s="262"/>
      <c r="F855" s="262"/>
      <c r="G855" s="284"/>
      <c r="H855" s="286"/>
      <c r="I855" s="279"/>
      <c r="J855" s="260"/>
      <c r="K855" s="260"/>
      <c r="L855" s="280"/>
      <c r="M855" s="275"/>
      <c r="N855" s="263"/>
      <c r="P855" s="264" t="str">
        <f>IF(R855 = "", "", COUNT($R$4:R855))</f>
        <v/>
      </c>
      <c r="Q855" s="264" t="str">
        <f t="shared" si="109"/>
        <v/>
      </c>
      <c r="R855" s="265" t="str">
        <f t="shared" si="110"/>
        <v/>
      </c>
      <c r="S855" s="266" t="str">
        <f t="shared" ref="S855:S918" si="115">IF(M855="Y",R855,"")</f>
        <v/>
      </c>
      <c r="T855" s="267" t="str">
        <f t="shared" si="111"/>
        <v/>
      </c>
      <c r="U855" s="268" t="str">
        <f t="shared" ref="U855:U918" si="116">IF(N855="Y",R855,"")</f>
        <v/>
      </c>
      <c r="V855" s="269" t="str">
        <f t="shared" si="112"/>
        <v/>
      </c>
      <c r="W855" s="5"/>
      <c r="AR855" s="2" t="str">
        <f t="shared" si="114"/>
        <v/>
      </c>
      <c r="AS855" s="2" t="str">
        <f t="shared" si="113"/>
        <v/>
      </c>
      <c r="AT855" s="2" t="str">
        <f>IF(AR855="","",IF(AND(H855&gt;='Intersection Mileposts'!$F$5,H855&lt;='Intersection Mileposts'!$G$5),"Y",IF(AND(H855&gt;='Intersection Mileposts'!$F$6,H855&lt;='Intersection Mileposts'!$G$6),"Y",IF(AND(H855&gt;='Intersection Mileposts'!$F$7,H855&lt;='Intersection Mileposts'!$G$7),"Y",IF(AND(H855&gt;='Intersection Mileposts'!$F$8,H855&lt;='Intersection Mileposts'!$G$8),"Y",IF(AND(H855&gt;='Intersection Mileposts'!$F$9,H855&lt;='Intersection Mileposts'!$G$9),"Y",IF(AND(H855&gt;='Intersection Mileposts'!$F$10,H855&lt;='Intersection Mileposts'!$G$10),"Y",IF(AND(H855&gt;='Intersection Mileposts'!$F$11,H855&lt;='Intersection Mileposts'!$G$11),"Y",IF(AND(H855&gt;='Intersection Mileposts'!$F$12,H855&lt;='Intersection Mileposts'!$G$12),"Y",IF(AND(H855&gt;='Intersection Mileposts'!$F$13,H855&lt;='Intersection Mileposts'!$G$13),"Y",IF(AND(H855&gt;='Intersection Mileposts'!$F$14,H855&lt;='Intersection Mileposts'!$G$14),"Y",IF(AND(H855&gt;='Intersection Mileposts'!$F$15,H855&lt;='Intersection Mileposts'!$G$15),"Y",IF(AND(H855&gt;='Intersection Mileposts'!$F$16,H855&lt;='Intersection Mileposts'!$G$16),"Y",IF(AND(H855&gt;='Intersection Mileposts'!$F$17,H855&lt;='Intersection Mileposts'!$G$17),"Y",IF(AND(H855&gt;='Intersection Mileposts'!$F$18,H855&lt;='Intersection Mileposts'!$G$18),"Y",IF(AND(H855&gt;='Intersection Mileposts'!$F$19,H855&lt;='Intersection Mileposts'!$G$19),"Y",IF(AND(H855&gt;='Intersection Mileposts'!$F$20,H855&lt;='Intersection Mileposts'!$G$20),"Y",IF(AND(H855&gt;='Intersection Mileposts'!$F$21,H855&lt;='Intersection Mileposts'!$G$21),"Y",IF(AND(H855&gt;='Intersection Mileposts'!$F$22,H855&lt;='Intersection Mileposts'!$G$22),"Y",IF(AND(H855&gt;='Intersection Mileposts'!$F$23,H855&lt;='Intersection Mileposts'!$G$23),"Y",IF(AND(H855&gt;='Intersection Mileposts'!$F$24,H855&lt;='Intersection Mileposts'!$G$24),"Y",IF(AND(H855&gt;='Intersection Mileposts'!$F$25,H855&lt;='Intersection Mileposts'!$G$25),"Y",IF(AND(H855&gt;='Intersection Mileposts'!$F$26,H855&lt;='Intersection Mileposts'!$G$26),"Y",IF(AND(H855&gt;='Intersection Mileposts'!$F$27,H855&lt;='Intersection Mileposts'!$G$27),"Y",IF(AND(H855&gt;='Intersection Mileposts'!$F$28,H855&lt;='Intersection Mileposts'!$G$28),"Y",IF(AND(H855&gt;='Intersection Mileposts'!$F$29,H855&lt;='Intersection Mileposts'!$G$29),"Y", IF(AND(H855&gt;='Intersection Mileposts'!$F$30,H855&lt;='Intersection Mileposts'!$G$30),"Y",IF(AND(H855&gt;='Intersection Mileposts'!$F$31,H855&lt;='Intersection Mileposts'!$G$31),"Y",IF(AND(H855&gt;='Intersection Mileposts'!$F$32,H855&lt;='Intersection Mileposts'!$G$32),"Y",IF(AND(H855&gt;='Intersection Mileposts'!$F$33,H855&lt;='Intersection Mileposts'!$G$33),"Y",IF(AND(H855&gt;='Intersection Mileposts'!$F$34,H855&lt;='Intersection Mileposts'!$G$34),"Y",IF(AND(H855&gt;='Intersection Mileposts'!$F$35,H855&lt;='Intersection Mileposts'!$G$35),"Y",IF(AND(H855&gt;='Intersection Mileposts'!$F$36,H855&lt;='Intersection Mileposts'!$G$36),"Y",IF(AND(H855&gt;='Intersection Mileposts'!$F$37,H855&lt;='Intersection Mileposts'!$G$37),"Y",IF(AND(H855&gt;='Intersection Mileposts'!$F$38,H855&lt;='Intersection Mileposts'!$G$38),"Y",IF(AND(H855&gt;='Intersection Mileposts'!$F$39,H855&lt;='Intersection Mileposts'!$G$39),"Y","N"))))))))))))))))))))))))))))))))))))</f>
        <v/>
      </c>
    </row>
    <row r="856" spans="1:46" x14ac:dyDescent="0.3">
      <c r="A856" s="279"/>
      <c r="B856" s="261"/>
      <c r="C856" s="262"/>
      <c r="D856" s="262"/>
      <c r="E856" s="262"/>
      <c r="F856" s="262"/>
      <c r="G856" s="284"/>
      <c r="H856" s="286"/>
      <c r="I856" s="279"/>
      <c r="J856" s="260"/>
      <c r="K856" s="260"/>
      <c r="L856" s="280"/>
      <c r="M856" s="275"/>
      <c r="N856" s="263"/>
      <c r="P856" s="264" t="str">
        <f>IF(R856 = "", "", COUNT($R$4:R856))</f>
        <v/>
      </c>
      <c r="Q856" s="264" t="str">
        <f t="shared" si="109"/>
        <v/>
      </c>
      <c r="R856" s="265" t="str">
        <f t="shared" si="110"/>
        <v/>
      </c>
      <c r="S856" s="266" t="str">
        <f t="shared" si="115"/>
        <v/>
      </c>
      <c r="T856" s="267" t="str">
        <f t="shared" si="111"/>
        <v/>
      </c>
      <c r="U856" s="268" t="str">
        <f t="shared" si="116"/>
        <v/>
      </c>
      <c r="V856" s="269" t="str">
        <f t="shared" si="112"/>
        <v/>
      </c>
      <c r="W856" s="5"/>
      <c r="AR856" s="2" t="str">
        <f t="shared" si="114"/>
        <v/>
      </c>
      <c r="AS856" s="2" t="str">
        <f t="shared" si="113"/>
        <v/>
      </c>
      <c r="AT856" s="2" t="str">
        <f>IF(AR856="","",IF(AND(H856&gt;='Intersection Mileposts'!$F$5,H856&lt;='Intersection Mileposts'!$G$5),"Y",IF(AND(H856&gt;='Intersection Mileposts'!$F$6,H856&lt;='Intersection Mileposts'!$G$6),"Y",IF(AND(H856&gt;='Intersection Mileposts'!$F$7,H856&lt;='Intersection Mileposts'!$G$7),"Y",IF(AND(H856&gt;='Intersection Mileposts'!$F$8,H856&lt;='Intersection Mileposts'!$G$8),"Y",IF(AND(H856&gt;='Intersection Mileposts'!$F$9,H856&lt;='Intersection Mileposts'!$G$9),"Y",IF(AND(H856&gt;='Intersection Mileposts'!$F$10,H856&lt;='Intersection Mileposts'!$G$10),"Y",IF(AND(H856&gt;='Intersection Mileposts'!$F$11,H856&lt;='Intersection Mileposts'!$G$11),"Y",IF(AND(H856&gt;='Intersection Mileposts'!$F$12,H856&lt;='Intersection Mileposts'!$G$12),"Y",IF(AND(H856&gt;='Intersection Mileposts'!$F$13,H856&lt;='Intersection Mileposts'!$G$13),"Y",IF(AND(H856&gt;='Intersection Mileposts'!$F$14,H856&lt;='Intersection Mileposts'!$G$14),"Y",IF(AND(H856&gt;='Intersection Mileposts'!$F$15,H856&lt;='Intersection Mileposts'!$G$15),"Y",IF(AND(H856&gt;='Intersection Mileposts'!$F$16,H856&lt;='Intersection Mileposts'!$G$16),"Y",IF(AND(H856&gt;='Intersection Mileposts'!$F$17,H856&lt;='Intersection Mileposts'!$G$17),"Y",IF(AND(H856&gt;='Intersection Mileposts'!$F$18,H856&lt;='Intersection Mileposts'!$G$18),"Y",IF(AND(H856&gt;='Intersection Mileposts'!$F$19,H856&lt;='Intersection Mileposts'!$G$19),"Y",IF(AND(H856&gt;='Intersection Mileposts'!$F$20,H856&lt;='Intersection Mileposts'!$G$20),"Y",IF(AND(H856&gt;='Intersection Mileposts'!$F$21,H856&lt;='Intersection Mileposts'!$G$21),"Y",IF(AND(H856&gt;='Intersection Mileposts'!$F$22,H856&lt;='Intersection Mileposts'!$G$22),"Y",IF(AND(H856&gt;='Intersection Mileposts'!$F$23,H856&lt;='Intersection Mileposts'!$G$23),"Y",IF(AND(H856&gt;='Intersection Mileposts'!$F$24,H856&lt;='Intersection Mileposts'!$G$24),"Y",IF(AND(H856&gt;='Intersection Mileposts'!$F$25,H856&lt;='Intersection Mileposts'!$G$25),"Y",IF(AND(H856&gt;='Intersection Mileposts'!$F$26,H856&lt;='Intersection Mileposts'!$G$26),"Y",IF(AND(H856&gt;='Intersection Mileposts'!$F$27,H856&lt;='Intersection Mileposts'!$G$27),"Y",IF(AND(H856&gt;='Intersection Mileposts'!$F$28,H856&lt;='Intersection Mileposts'!$G$28),"Y",IF(AND(H856&gt;='Intersection Mileposts'!$F$29,H856&lt;='Intersection Mileposts'!$G$29),"Y", IF(AND(H856&gt;='Intersection Mileposts'!$F$30,H856&lt;='Intersection Mileposts'!$G$30),"Y",IF(AND(H856&gt;='Intersection Mileposts'!$F$31,H856&lt;='Intersection Mileposts'!$G$31),"Y",IF(AND(H856&gt;='Intersection Mileposts'!$F$32,H856&lt;='Intersection Mileposts'!$G$32),"Y",IF(AND(H856&gt;='Intersection Mileposts'!$F$33,H856&lt;='Intersection Mileposts'!$G$33),"Y",IF(AND(H856&gt;='Intersection Mileposts'!$F$34,H856&lt;='Intersection Mileposts'!$G$34),"Y",IF(AND(H856&gt;='Intersection Mileposts'!$F$35,H856&lt;='Intersection Mileposts'!$G$35),"Y",IF(AND(H856&gt;='Intersection Mileposts'!$F$36,H856&lt;='Intersection Mileposts'!$G$36),"Y",IF(AND(H856&gt;='Intersection Mileposts'!$F$37,H856&lt;='Intersection Mileposts'!$G$37),"Y",IF(AND(H856&gt;='Intersection Mileposts'!$F$38,H856&lt;='Intersection Mileposts'!$G$38),"Y",IF(AND(H856&gt;='Intersection Mileposts'!$F$39,H856&lt;='Intersection Mileposts'!$G$39),"Y","N"))))))))))))))))))))))))))))))))))))</f>
        <v/>
      </c>
    </row>
    <row r="857" spans="1:46" x14ac:dyDescent="0.3">
      <c r="A857" s="279"/>
      <c r="B857" s="261"/>
      <c r="C857" s="262"/>
      <c r="D857" s="262"/>
      <c r="E857" s="262"/>
      <c r="F857" s="262"/>
      <c r="G857" s="284"/>
      <c r="H857" s="286"/>
      <c r="I857" s="279"/>
      <c r="J857" s="260"/>
      <c r="K857" s="260"/>
      <c r="L857" s="280"/>
      <c r="M857" s="275"/>
      <c r="N857" s="263"/>
      <c r="P857" s="264" t="str">
        <f>IF(R857 = "", "", COUNT($R$4:R857))</f>
        <v/>
      </c>
      <c r="Q857" s="264" t="str">
        <f t="shared" si="109"/>
        <v/>
      </c>
      <c r="R857" s="265" t="str">
        <f t="shared" si="110"/>
        <v/>
      </c>
      <c r="S857" s="266" t="str">
        <f t="shared" si="115"/>
        <v/>
      </c>
      <c r="T857" s="267" t="str">
        <f t="shared" si="111"/>
        <v/>
      </c>
      <c r="U857" s="268" t="str">
        <f t="shared" si="116"/>
        <v/>
      </c>
      <c r="V857" s="269" t="str">
        <f t="shared" si="112"/>
        <v/>
      </c>
      <c r="W857" s="5"/>
      <c r="AR857" s="2" t="str">
        <f t="shared" si="114"/>
        <v/>
      </c>
      <c r="AS857" s="2" t="str">
        <f t="shared" si="113"/>
        <v/>
      </c>
      <c r="AT857" s="2" t="str">
        <f>IF(AR857="","",IF(AND(H857&gt;='Intersection Mileposts'!$F$5,H857&lt;='Intersection Mileposts'!$G$5),"Y",IF(AND(H857&gt;='Intersection Mileposts'!$F$6,H857&lt;='Intersection Mileposts'!$G$6),"Y",IF(AND(H857&gt;='Intersection Mileposts'!$F$7,H857&lt;='Intersection Mileposts'!$G$7),"Y",IF(AND(H857&gt;='Intersection Mileposts'!$F$8,H857&lt;='Intersection Mileposts'!$G$8),"Y",IF(AND(H857&gt;='Intersection Mileposts'!$F$9,H857&lt;='Intersection Mileposts'!$G$9),"Y",IF(AND(H857&gt;='Intersection Mileposts'!$F$10,H857&lt;='Intersection Mileposts'!$G$10),"Y",IF(AND(H857&gt;='Intersection Mileposts'!$F$11,H857&lt;='Intersection Mileposts'!$G$11),"Y",IF(AND(H857&gt;='Intersection Mileposts'!$F$12,H857&lt;='Intersection Mileposts'!$G$12),"Y",IF(AND(H857&gt;='Intersection Mileposts'!$F$13,H857&lt;='Intersection Mileposts'!$G$13),"Y",IF(AND(H857&gt;='Intersection Mileposts'!$F$14,H857&lt;='Intersection Mileposts'!$G$14),"Y",IF(AND(H857&gt;='Intersection Mileposts'!$F$15,H857&lt;='Intersection Mileposts'!$G$15),"Y",IF(AND(H857&gt;='Intersection Mileposts'!$F$16,H857&lt;='Intersection Mileposts'!$G$16),"Y",IF(AND(H857&gt;='Intersection Mileposts'!$F$17,H857&lt;='Intersection Mileposts'!$G$17),"Y",IF(AND(H857&gt;='Intersection Mileposts'!$F$18,H857&lt;='Intersection Mileposts'!$G$18),"Y",IF(AND(H857&gt;='Intersection Mileposts'!$F$19,H857&lt;='Intersection Mileposts'!$G$19),"Y",IF(AND(H857&gt;='Intersection Mileposts'!$F$20,H857&lt;='Intersection Mileposts'!$G$20),"Y",IF(AND(H857&gt;='Intersection Mileposts'!$F$21,H857&lt;='Intersection Mileposts'!$G$21),"Y",IF(AND(H857&gt;='Intersection Mileposts'!$F$22,H857&lt;='Intersection Mileposts'!$G$22),"Y",IF(AND(H857&gt;='Intersection Mileposts'!$F$23,H857&lt;='Intersection Mileposts'!$G$23),"Y",IF(AND(H857&gt;='Intersection Mileposts'!$F$24,H857&lt;='Intersection Mileposts'!$G$24),"Y",IF(AND(H857&gt;='Intersection Mileposts'!$F$25,H857&lt;='Intersection Mileposts'!$G$25),"Y",IF(AND(H857&gt;='Intersection Mileposts'!$F$26,H857&lt;='Intersection Mileposts'!$G$26),"Y",IF(AND(H857&gt;='Intersection Mileposts'!$F$27,H857&lt;='Intersection Mileposts'!$G$27),"Y",IF(AND(H857&gt;='Intersection Mileposts'!$F$28,H857&lt;='Intersection Mileposts'!$G$28),"Y",IF(AND(H857&gt;='Intersection Mileposts'!$F$29,H857&lt;='Intersection Mileposts'!$G$29),"Y", IF(AND(H857&gt;='Intersection Mileposts'!$F$30,H857&lt;='Intersection Mileposts'!$G$30),"Y",IF(AND(H857&gt;='Intersection Mileposts'!$F$31,H857&lt;='Intersection Mileposts'!$G$31),"Y",IF(AND(H857&gt;='Intersection Mileposts'!$F$32,H857&lt;='Intersection Mileposts'!$G$32),"Y",IF(AND(H857&gt;='Intersection Mileposts'!$F$33,H857&lt;='Intersection Mileposts'!$G$33),"Y",IF(AND(H857&gt;='Intersection Mileposts'!$F$34,H857&lt;='Intersection Mileposts'!$G$34),"Y",IF(AND(H857&gt;='Intersection Mileposts'!$F$35,H857&lt;='Intersection Mileposts'!$G$35),"Y",IF(AND(H857&gt;='Intersection Mileposts'!$F$36,H857&lt;='Intersection Mileposts'!$G$36),"Y",IF(AND(H857&gt;='Intersection Mileposts'!$F$37,H857&lt;='Intersection Mileposts'!$G$37),"Y",IF(AND(H857&gt;='Intersection Mileposts'!$F$38,H857&lt;='Intersection Mileposts'!$G$38),"Y",IF(AND(H857&gt;='Intersection Mileposts'!$F$39,H857&lt;='Intersection Mileposts'!$G$39),"Y","N"))))))))))))))))))))))))))))))))))))</f>
        <v/>
      </c>
    </row>
    <row r="858" spans="1:46" x14ac:dyDescent="0.3">
      <c r="A858" s="279"/>
      <c r="B858" s="261"/>
      <c r="C858" s="262"/>
      <c r="D858" s="262"/>
      <c r="E858" s="262"/>
      <c r="F858" s="262"/>
      <c r="G858" s="284"/>
      <c r="H858" s="286"/>
      <c r="I858" s="279"/>
      <c r="J858" s="260"/>
      <c r="K858" s="260"/>
      <c r="L858" s="280"/>
      <c r="M858" s="275"/>
      <c r="N858" s="263"/>
      <c r="P858" s="264" t="str">
        <f>IF(R858 = "", "", COUNT($R$4:R858))</f>
        <v/>
      </c>
      <c r="Q858" s="264" t="str">
        <f t="shared" si="109"/>
        <v/>
      </c>
      <c r="R858" s="265" t="str">
        <f t="shared" si="110"/>
        <v/>
      </c>
      <c r="S858" s="266" t="str">
        <f t="shared" si="115"/>
        <v/>
      </c>
      <c r="T858" s="267" t="str">
        <f t="shared" si="111"/>
        <v/>
      </c>
      <c r="U858" s="268" t="str">
        <f t="shared" si="116"/>
        <v/>
      </c>
      <c r="V858" s="269" t="str">
        <f t="shared" si="112"/>
        <v/>
      </c>
      <c r="W858" s="5"/>
      <c r="AR858" s="2" t="str">
        <f t="shared" si="114"/>
        <v/>
      </c>
      <c r="AS858" s="2" t="str">
        <f t="shared" si="113"/>
        <v/>
      </c>
      <c r="AT858" s="2" t="str">
        <f>IF(AR858="","",IF(AND(H858&gt;='Intersection Mileposts'!$F$5,H858&lt;='Intersection Mileposts'!$G$5),"Y",IF(AND(H858&gt;='Intersection Mileposts'!$F$6,H858&lt;='Intersection Mileposts'!$G$6),"Y",IF(AND(H858&gt;='Intersection Mileposts'!$F$7,H858&lt;='Intersection Mileposts'!$G$7),"Y",IF(AND(H858&gt;='Intersection Mileposts'!$F$8,H858&lt;='Intersection Mileposts'!$G$8),"Y",IF(AND(H858&gt;='Intersection Mileposts'!$F$9,H858&lt;='Intersection Mileposts'!$G$9),"Y",IF(AND(H858&gt;='Intersection Mileposts'!$F$10,H858&lt;='Intersection Mileposts'!$G$10),"Y",IF(AND(H858&gt;='Intersection Mileposts'!$F$11,H858&lt;='Intersection Mileposts'!$G$11),"Y",IF(AND(H858&gt;='Intersection Mileposts'!$F$12,H858&lt;='Intersection Mileposts'!$G$12),"Y",IF(AND(H858&gt;='Intersection Mileposts'!$F$13,H858&lt;='Intersection Mileposts'!$G$13),"Y",IF(AND(H858&gt;='Intersection Mileposts'!$F$14,H858&lt;='Intersection Mileposts'!$G$14),"Y",IF(AND(H858&gt;='Intersection Mileposts'!$F$15,H858&lt;='Intersection Mileposts'!$G$15),"Y",IF(AND(H858&gt;='Intersection Mileposts'!$F$16,H858&lt;='Intersection Mileposts'!$G$16),"Y",IF(AND(H858&gt;='Intersection Mileposts'!$F$17,H858&lt;='Intersection Mileposts'!$G$17),"Y",IF(AND(H858&gt;='Intersection Mileposts'!$F$18,H858&lt;='Intersection Mileposts'!$G$18),"Y",IF(AND(H858&gt;='Intersection Mileposts'!$F$19,H858&lt;='Intersection Mileposts'!$G$19),"Y",IF(AND(H858&gt;='Intersection Mileposts'!$F$20,H858&lt;='Intersection Mileposts'!$G$20),"Y",IF(AND(H858&gt;='Intersection Mileposts'!$F$21,H858&lt;='Intersection Mileposts'!$G$21),"Y",IF(AND(H858&gt;='Intersection Mileposts'!$F$22,H858&lt;='Intersection Mileposts'!$G$22),"Y",IF(AND(H858&gt;='Intersection Mileposts'!$F$23,H858&lt;='Intersection Mileposts'!$G$23),"Y",IF(AND(H858&gt;='Intersection Mileposts'!$F$24,H858&lt;='Intersection Mileposts'!$G$24),"Y",IF(AND(H858&gt;='Intersection Mileposts'!$F$25,H858&lt;='Intersection Mileposts'!$G$25),"Y",IF(AND(H858&gt;='Intersection Mileposts'!$F$26,H858&lt;='Intersection Mileposts'!$G$26),"Y",IF(AND(H858&gt;='Intersection Mileposts'!$F$27,H858&lt;='Intersection Mileposts'!$G$27),"Y",IF(AND(H858&gt;='Intersection Mileposts'!$F$28,H858&lt;='Intersection Mileposts'!$G$28),"Y",IF(AND(H858&gt;='Intersection Mileposts'!$F$29,H858&lt;='Intersection Mileposts'!$G$29),"Y", IF(AND(H858&gt;='Intersection Mileposts'!$F$30,H858&lt;='Intersection Mileposts'!$G$30),"Y",IF(AND(H858&gt;='Intersection Mileposts'!$F$31,H858&lt;='Intersection Mileposts'!$G$31),"Y",IF(AND(H858&gt;='Intersection Mileposts'!$F$32,H858&lt;='Intersection Mileposts'!$G$32),"Y",IF(AND(H858&gt;='Intersection Mileposts'!$F$33,H858&lt;='Intersection Mileposts'!$G$33),"Y",IF(AND(H858&gt;='Intersection Mileposts'!$F$34,H858&lt;='Intersection Mileposts'!$G$34),"Y",IF(AND(H858&gt;='Intersection Mileposts'!$F$35,H858&lt;='Intersection Mileposts'!$G$35),"Y",IF(AND(H858&gt;='Intersection Mileposts'!$F$36,H858&lt;='Intersection Mileposts'!$G$36),"Y",IF(AND(H858&gt;='Intersection Mileposts'!$F$37,H858&lt;='Intersection Mileposts'!$G$37),"Y",IF(AND(H858&gt;='Intersection Mileposts'!$F$38,H858&lt;='Intersection Mileposts'!$G$38),"Y",IF(AND(H858&gt;='Intersection Mileposts'!$F$39,H858&lt;='Intersection Mileposts'!$G$39),"Y","N"))))))))))))))))))))))))))))))))))))</f>
        <v/>
      </c>
    </row>
    <row r="859" spans="1:46" x14ac:dyDescent="0.3">
      <c r="A859" s="279"/>
      <c r="B859" s="261"/>
      <c r="C859" s="262"/>
      <c r="D859" s="262"/>
      <c r="E859" s="262"/>
      <c r="F859" s="262"/>
      <c r="G859" s="284"/>
      <c r="H859" s="286"/>
      <c r="I859" s="279"/>
      <c r="J859" s="260"/>
      <c r="K859" s="260"/>
      <c r="L859" s="280"/>
      <c r="M859" s="275"/>
      <c r="N859" s="263"/>
      <c r="P859" s="264" t="str">
        <f>IF(R859 = "", "", COUNT($R$4:R859))</f>
        <v/>
      </c>
      <c r="Q859" s="264" t="str">
        <f t="shared" si="109"/>
        <v/>
      </c>
      <c r="R859" s="265" t="str">
        <f t="shared" si="110"/>
        <v/>
      </c>
      <c r="S859" s="266" t="str">
        <f t="shared" si="115"/>
        <v/>
      </c>
      <c r="T859" s="267" t="str">
        <f t="shared" si="111"/>
        <v/>
      </c>
      <c r="U859" s="268" t="str">
        <f t="shared" si="116"/>
        <v/>
      </c>
      <c r="V859" s="269" t="str">
        <f t="shared" si="112"/>
        <v/>
      </c>
      <c r="W859" s="5"/>
      <c r="AR859" s="2" t="str">
        <f t="shared" si="114"/>
        <v/>
      </c>
      <c r="AS859" s="2" t="str">
        <f t="shared" si="113"/>
        <v/>
      </c>
      <c r="AT859" s="2" t="str">
        <f>IF(AR859="","",IF(AND(H859&gt;='Intersection Mileposts'!$F$5,H859&lt;='Intersection Mileposts'!$G$5),"Y",IF(AND(H859&gt;='Intersection Mileposts'!$F$6,H859&lt;='Intersection Mileposts'!$G$6),"Y",IF(AND(H859&gt;='Intersection Mileposts'!$F$7,H859&lt;='Intersection Mileposts'!$G$7),"Y",IF(AND(H859&gt;='Intersection Mileposts'!$F$8,H859&lt;='Intersection Mileposts'!$G$8),"Y",IF(AND(H859&gt;='Intersection Mileposts'!$F$9,H859&lt;='Intersection Mileposts'!$G$9),"Y",IF(AND(H859&gt;='Intersection Mileposts'!$F$10,H859&lt;='Intersection Mileposts'!$G$10),"Y",IF(AND(H859&gt;='Intersection Mileposts'!$F$11,H859&lt;='Intersection Mileposts'!$G$11),"Y",IF(AND(H859&gt;='Intersection Mileposts'!$F$12,H859&lt;='Intersection Mileposts'!$G$12),"Y",IF(AND(H859&gt;='Intersection Mileposts'!$F$13,H859&lt;='Intersection Mileposts'!$G$13),"Y",IF(AND(H859&gt;='Intersection Mileposts'!$F$14,H859&lt;='Intersection Mileposts'!$G$14),"Y",IF(AND(H859&gt;='Intersection Mileposts'!$F$15,H859&lt;='Intersection Mileposts'!$G$15),"Y",IF(AND(H859&gt;='Intersection Mileposts'!$F$16,H859&lt;='Intersection Mileposts'!$G$16),"Y",IF(AND(H859&gt;='Intersection Mileposts'!$F$17,H859&lt;='Intersection Mileposts'!$G$17),"Y",IF(AND(H859&gt;='Intersection Mileposts'!$F$18,H859&lt;='Intersection Mileposts'!$G$18),"Y",IF(AND(H859&gt;='Intersection Mileposts'!$F$19,H859&lt;='Intersection Mileposts'!$G$19),"Y",IF(AND(H859&gt;='Intersection Mileposts'!$F$20,H859&lt;='Intersection Mileposts'!$G$20),"Y",IF(AND(H859&gt;='Intersection Mileposts'!$F$21,H859&lt;='Intersection Mileposts'!$G$21),"Y",IF(AND(H859&gt;='Intersection Mileposts'!$F$22,H859&lt;='Intersection Mileposts'!$G$22),"Y",IF(AND(H859&gt;='Intersection Mileposts'!$F$23,H859&lt;='Intersection Mileposts'!$G$23),"Y",IF(AND(H859&gt;='Intersection Mileposts'!$F$24,H859&lt;='Intersection Mileposts'!$G$24),"Y",IF(AND(H859&gt;='Intersection Mileposts'!$F$25,H859&lt;='Intersection Mileposts'!$G$25),"Y",IF(AND(H859&gt;='Intersection Mileposts'!$F$26,H859&lt;='Intersection Mileposts'!$G$26),"Y",IF(AND(H859&gt;='Intersection Mileposts'!$F$27,H859&lt;='Intersection Mileposts'!$G$27),"Y",IF(AND(H859&gt;='Intersection Mileposts'!$F$28,H859&lt;='Intersection Mileposts'!$G$28),"Y",IF(AND(H859&gt;='Intersection Mileposts'!$F$29,H859&lt;='Intersection Mileposts'!$G$29),"Y", IF(AND(H859&gt;='Intersection Mileposts'!$F$30,H859&lt;='Intersection Mileposts'!$G$30),"Y",IF(AND(H859&gt;='Intersection Mileposts'!$F$31,H859&lt;='Intersection Mileposts'!$G$31),"Y",IF(AND(H859&gt;='Intersection Mileposts'!$F$32,H859&lt;='Intersection Mileposts'!$G$32),"Y",IF(AND(H859&gt;='Intersection Mileposts'!$F$33,H859&lt;='Intersection Mileposts'!$G$33),"Y",IF(AND(H859&gt;='Intersection Mileposts'!$F$34,H859&lt;='Intersection Mileposts'!$G$34),"Y",IF(AND(H859&gt;='Intersection Mileposts'!$F$35,H859&lt;='Intersection Mileposts'!$G$35),"Y",IF(AND(H859&gt;='Intersection Mileposts'!$F$36,H859&lt;='Intersection Mileposts'!$G$36),"Y",IF(AND(H859&gt;='Intersection Mileposts'!$F$37,H859&lt;='Intersection Mileposts'!$G$37),"Y",IF(AND(H859&gt;='Intersection Mileposts'!$F$38,H859&lt;='Intersection Mileposts'!$G$38),"Y",IF(AND(H859&gt;='Intersection Mileposts'!$F$39,H859&lt;='Intersection Mileposts'!$G$39),"Y","N"))))))))))))))))))))))))))))))))))))</f>
        <v/>
      </c>
    </row>
    <row r="860" spans="1:46" x14ac:dyDescent="0.3">
      <c r="A860" s="279"/>
      <c r="B860" s="261"/>
      <c r="C860" s="262"/>
      <c r="D860" s="262"/>
      <c r="E860" s="262"/>
      <c r="F860" s="262"/>
      <c r="G860" s="284"/>
      <c r="H860" s="286"/>
      <c r="I860" s="279"/>
      <c r="J860" s="260"/>
      <c r="K860" s="260"/>
      <c r="L860" s="280"/>
      <c r="M860" s="275"/>
      <c r="N860" s="263"/>
      <c r="P860" s="264" t="str">
        <f>IF(R860 = "", "", COUNT($R$4:R860))</f>
        <v/>
      </c>
      <c r="Q860" s="264" t="str">
        <f t="shared" si="109"/>
        <v/>
      </c>
      <c r="R860" s="265" t="str">
        <f t="shared" si="110"/>
        <v/>
      </c>
      <c r="S860" s="266" t="str">
        <f t="shared" si="115"/>
        <v/>
      </c>
      <c r="T860" s="267" t="str">
        <f t="shared" si="111"/>
        <v/>
      </c>
      <c r="U860" s="268" t="str">
        <f t="shared" si="116"/>
        <v/>
      </c>
      <c r="V860" s="269" t="str">
        <f t="shared" si="112"/>
        <v/>
      </c>
      <c r="W860" s="5"/>
      <c r="AR860" s="2" t="str">
        <f t="shared" si="114"/>
        <v/>
      </c>
      <c r="AS860" s="2" t="str">
        <f t="shared" si="113"/>
        <v/>
      </c>
      <c r="AT860" s="2" t="str">
        <f>IF(AR860="","",IF(AND(H860&gt;='Intersection Mileposts'!$F$5,H860&lt;='Intersection Mileposts'!$G$5),"Y",IF(AND(H860&gt;='Intersection Mileposts'!$F$6,H860&lt;='Intersection Mileposts'!$G$6),"Y",IF(AND(H860&gt;='Intersection Mileposts'!$F$7,H860&lt;='Intersection Mileposts'!$G$7),"Y",IF(AND(H860&gt;='Intersection Mileposts'!$F$8,H860&lt;='Intersection Mileposts'!$G$8),"Y",IF(AND(H860&gt;='Intersection Mileposts'!$F$9,H860&lt;='Intersection Mileposts'!$G$9),"Y",IF(AND(H860&gt;='Intersection Mileposts'!$F$10,H860&lt;='Intersection Mileposts'!$G$10),"Y",IF(AND(H860&gt;='Intersection Mileposts'!$F$11,H860&lt;='Intersection Mileposts'!$G$11),"Y",IF(AND(H860&gt;='Intersection Mileposts'!$F$12,H860&lt;='Intersection Mileposts'!$G$12),"Y",IF(AND(H860&gt;='Intersection Mileposts'!$F$13,H860&lt;='Intersection Mileposts'!$G$13),"Y",IF(AND(H860&gt;='Intersection Mileposts'!$F$14,H860&lt;='Intersection Mileposts'!$G$14),"Y",IF(AND(H860&gt;='Intersection Mileposts'!$F$15,H860&lt;='Intersection Mileposts'!$G$15),"Y",IF(AND(H860&gt;='Intersection Mileposts'!$F$16,H860&lt;='Intersection Mileposts'!$G$16),"Y",IF(AND(H860&gt;='Intersection Mileposts'!$F$17,H860&lt;='Intersection Mileposts'!$G$17),"Y",IF(AND(H860&gt;='Intersection Mileposts'!$F$18,H860&lt;='Intersection Mileposts'!$G$18),"Y",IF(AND(H860&gt;='Intersection Mileposts'!$F$19,H860&lt;='Intersection Mileposts'!$G$19),"Y",IF(AND(H860&gt;='Intersection Mileposts'!$F$20,H860&lt;='Intersection Mileposts'!$G$20),"Y",IF(AND(H860&gt;='Intersection Mileposts'!$F$21,H860&lt;='Intersection Mileposts'!$G$21),"Y",IF(AND(H860&gt;='Intersection Mileposts'!$F$22,H860&lt;='Intersection Mileposts'!$G$22),"Y",IF(AND(H860&gt;='Intersection Mileposts'!$F$23,H860&lt;='Intersection Mileposts'!$G$23),"Y",IF(AND(H860&gt;='Intersection Mileposts'!$F$24,H860&lt;='Intersection Mileposts'!$G$24),"Y",IF(AND(H860&gt;='Intersection Mileposts'!$F$25,H860&lt;='Intersection Mileposts'!$G$25),"Y",IF(AND(H860&gt;='Intersection Mileposts'!$F$26,H860&lt;='Intersection Mileposts'!$G$26),"Y",IF(AND(H860&gt;='Intersection Mileposts'!$F$27,H860&lt;='Intersection Mileposts'!$G$27),"Y",IF(AND(H860&gt;='Intersection Mileposts'!$F$28,H860&lt;='Intersection Mileposts'!$G$28),"Y",IF(AND(H860&gt;='Intersection Mileposts'!$F$29,H860&lt;='Intersection Mileposts'!$G$29),"Y", IF(AND(H860&gt;='Intersection Mileposts'!$F$30,H860&lt;='Intersection Mileposts'!$G$30),"Y",IF(AND(H860&gt;='Intersection Mileposts'!$F$31,H860&lt;='Intersection Mileposts'!$G$31),"Y",IF(AND(H860&gt;='Intersection Mileposts'!$F$32,H860&lt;='Intersection Mileposts'!$G$32),"Y",IF(AND(H860&gt;='Intersection Mileposts'!$F$33,H860&lt;='Intersection Mileposts'!$G$33),"Y",IF(AND(H860&gt;='Intersection Mileposts'!$F$34,H860&lt;='Intersection Mileposts'!$G$34),"Y",IF(AND(H860&gt;='Intersection Mileposts'!$F$35,H860&lt;='Intersection Mileposts'!$G$35),"Y",IF(AND(H860&gt;='Intersection Mileposts'!$F$36,H860&lt;='Intersection Mileposts'!$G$36),"Y",IF(AND(H860&gt;='Intersection Mileposts'!$F$37,H860&lt;='Intersection Mileposts'!$G$37),"Y",IF(AND(H860&gt;='Intersection Mileposts'!$F$38,H860&lt;='Intersection Mileposts'!$G$38),"Y",IF(AND(H860&gt;='Intersection Mileposts'!$F$39,H860&lt;='Intersection Mileposts'!$G$39),"Y","N"))))))))))))))))))))))))))))))))))))</f>
        <v/>
      </c>
    </row>
    <row r="861" spans="1:46" x14ac:dyDescent="0.3">
      <c r="A861" s="279"/>
      <c r="B861" s="261"/>
      <c r="C861" s="262"/>
      <c r="D861" s="262"/>
      <c r="E861" s="262"/>
      <c r="F861" s="262"/>
      <c r="G861" s="284"/>
      <c r="H861" s="286"/>
      <c r="I861" s="279"/>
      <c r="J861" s="260"/>
      <c r="K861" s="260"/>
      <c r="L861" s="280"/>
      <c r="M861" s="275"/>
      <c r="N861" s="263"/>
      <c r="P861" s="264" t="str">
        <f>IF(R861 = "", "", COUNT($R$4:R861))</f>
        <v/>
      </c>
      <c r="Q861" s="264" t="str">
        <f t="shared" si="109"/>
        <v/>
      </c>
      <c r="R861" s="265" t="str">
        <f t="shared" si="110"/>
        <v/>
      </c>
      <c r="S861" s="266" t="str">
        <f t="shared" si="115"/>
        <v/>
      </c>
      <c r="T861" s="267" t="str">
        <f t="shared" si="111"/>
        <v/>
      </c>
      <c r="U861" s="268" t="str">
        <f t="shared" si="116"/>
        <v/>
      </c>
      <c r="V861" s="269" t="str">
        <f t="shared" si="112"/>
        <v/>
      </c>
      <c r="W861" s="5"/>
      <c r="AR861" s="2" t="str">
        <f t="shared" si="114"/>
        <v/>
      </c>
      <c r="AS861" s="2" t="str">
        <f t="shared" si="113"/>
        <v/>
      </c>
      <c r="AT861" s="2" t="str">
        <f>IF(AR861="","",IF(AND(H861&gt;='Intersection Mileposts'!$F$5,H861&lt;='Intersection Mileposts'!$G$5),"Y",IF(AND(H861&gt;='Intersection Mileposts'!$F$6,H861&lt;='Intersection Mileposts'!$G$6),"Y",IF(AND(H861&gt;='Intersection Mileposts'!$F$7,H861&lt;='Intersection Mileposts'!$G$7),"Y",IF(AND(H861&gt;='Intersection Mileposts'!$F$8,H861&lt;='Intersection Mileposts'!$G$8),"Y",IF(AND(H861&gt;='Intersection Mileposts'!$F$9,H861&lt;='Intersection Mileposts'!$G$9),"Y",IF(AND(H861&gt;='Intersection Mileposts'!$F$10,H861&lt;='Intersection Mileposts'!$G$10),"Y",IF(AND(H861&gt;='Intersection Mileposts'!$F$11,H861&lt;='Intersection Mileposts'!$G$11),"Y",IF(AND(H861&gt;='Intersection Mileposts'!$F$12,H861&lt;='Intersection Mileposts'!$G$12),"Y",IF(AND(H861&gt;='Intersection Mileposts'!$F$13,H861&lt;='Intersection Mileposts'!$G$13),"Y",IF(AND(H861&gt;='Intersection Mileposts'!$F$14,H861&lt;='Intersection Mileposts'!$G$14),"Y",IF(AND(H861&gt;='Intersection Mileposts'!$F$15,H861&lt;='Intersection Mileposts'!$G$15),"Y",IF(AND(H861&gt;='Intersection Mileposts'!$F$16,H861&lt;='Intersection Mileposts'!$G$16),"Y",IF(AND(H861&gt;='Intersection Mileposts'!$F$17,H861&lt;='Intersection Mileposts'!$G$17),"Y",IF(AND(H861&gt;='Intersection Mileposts'!$F$18,H861&lt;='Intersection Mileposts'!$G$18),"Y",IF(AND(H861&gt;='Intersection Mileposts'!$F$19,H861&lt;='Intersection Mileposts'!$G$19),"Y",IF(AND(H861&gt;='Intersection Mileposts'!$F$20,H861&lt;='Intersection Mileposts'!$G$20),"Y",IF(AND(H861&gt;='Intersection Mileposts'!$F$21,H861&lt;='Intersection Mileposts'!$G$21),"Y",IF(AND(H861&gt;='Intersection Mileposts'!$F$22,H861&lt;='Intersection Mileposts'!$G$22),"Y",IF(AND(H861&gt;='Intersection Mileposts'!$F$23,H861&lt;='Intersection Mileposts'!$G$23),"Y",IF(AND(H861&gt;='Intersection Mileposts'!$F$24,H861&lt;='Intersection Mileposts'!$G$24),"Y",IF(AND(H861&gt;='Intersection Mileposts'!$F$25,H861&lt;='Intersection Mileposts'!$G$25),"Y",IF(AND(H861&gt;='Intersection Mileposts'!$F$26,H861&lt;='Intersection Mileposts'!$G$26),"Y",IF(AND(H861&gt;='Intersection Mileposts'!$F$27,H861&lt;='Intersection Mileposts'!$G$27),"Y",IF(AND(H861&gt;='Intersection Mileposts'!$F$28,H861&lt;='Intersection Mileposts'!$G$28),"Y",IF(AND(H861&gt;='Intersection Mileposts'!$F$29,H861&lt;='Intersection Mileposts'!$G$29),"Y", IF(AND(H861&gt;='Intersection Mileposts'!$F$30,H861&lt;='Intersection Mileposts'!$G$30),"Y",IF(AND(H861&gt;='Intersection Mileposts'!$F$31,H861&lt;='Intersection Mileposts'!$G$31),"Y",IF(AND(H861&gt;='Intersection Mileposts'!$F$32,H861&lt;='Intersection Mileposts'!$G$32),"Y",IF(AND(H861&gt;='Intersection Mileposts'!$F$33,H861&lt;='Intersection Mileposts'!$G$33),"Y",IF(AND(H861&gt;='Intersection Mileposts'!$F$34,H861&lt;='Intersection Mileposts'!$G$34),"Y",IF(AND(H861&gt;='Intersection Mileposts'!$F$35,H861&lt;='Intersection Mileposts'!$G$35),"Y",IF(AND(H861&gt;='Intersection Mileposts'!$F$36,H861&lt;='Intersection Mileposts'!$G$36),"Y",IF(AND(H861&gt;='Intersection Mileposts'!$F$37,H861&lt;='Intersection Mileposts'!$G$37),"Y",IF(AND(H861&gt;='Intersection Mileposts'!$F$38,H861&lt;='Intersection Mileposts'!$G$38),"Y",IF(AND(H861&gt;='Intersection Mileposts'!$F$39,H861&lt;='Intersection Mileposts'!$G$39),"Y","N"))))))))))))))))))))))))))))))))))))</f>
        <v/>
      </c>
    </row>
    <row r="862" spans="1:46" x14ac:dyDescent="0.3">
      <c r="A862" s="279"/>
      <c r="B862" s="261"/>
      <c r="C862" s="262"/>
      <c r="D862" s="262"/>
      <c r="E862" s="262"/>
      <c r="F862" s="262"/>
      <c r="G862" s="284"/>
      <c r="H862" s="286"/>
      <c r="I862" s="279"/>
      <c r="J862" s="260"/>
      <c r="K862" s="260"/>
      <c r="L862" s="280"/>
      <c r="M862" s="275"/>
      <c r="N862" s="263"/>
      <c r="P862" s="264" t="str">
        <f>IF(R862 = "", "", COUNT($R$4:R862))</f>
        <v/>
      </c>
      <c r="Q862" s="264" t="str">
        <f t="shared" si="109"/>
        <v/>
      </c>
      <c r="R862" s="265" t="str">
        <f t="shared" si="110"/>
        <v/>
      </c>
      <c r="S862" s="266" t="str">
        <f t="shared" si="115"/>
        <v/>
      </c>
      <c r="T862" s="267" t="str">
        <f t="shared" si="111"/>
        <v/>
      </c>
      <c r="U862" s="268" t="str">
        <f t="shared" si="116"/>
        <v/>
      </c>
      <c r="V862" s="269" t="str">
        <f t="shared" si="112"/>
        <v/>
      </c>
      <c r="W862" s="5"/>
      <c r="AR862" s="2" t="str">
        <f t="shared" si="114"/>
        <v/>
      </c>
      <c r="AS862" s="2" t="str">
        <f t="shared" si="113"/>
        <v/>
      </c>
      <c r="AT862" s="2" t="str">
        <f>IF(AR862="","",IF(AND(H862&gt;='Intersection Mileposts'!$F$5,H862&lt;='Intersection Mileposts'!$G$5),"Y",IF(AND(H862&gt;='Intersection Mileposts'!$F$6,H862&lt;='Intersection Mileposts'!$G$6),"Y",IF(AND(H862&gt;='Intersection Mileposts'!$F$7,H862&lt;='Intersection Mileposts'!$G$7),"Y",IF(AND(H862&gt;='Intersection Mileposts'!$F$8,H862&lt;='Intersection Mileposts'!$G$8),"Y",IF(AND(H862&gt;='Intersection Mileposts'!$F$9,H862&lt;='Intersection Mileposts'!$G$9),"Y",IF(AND(H862&gt;='Intersection Mileposts'!$F$10,H862&lt;='Intersection Mileposts'!$G$10),"Y",IF(AND(H862&gt;='Intersection Mileposts'!$F$11,H862&lt;='Intersection Mileposts'!$G$11),"Y",IF(AND(H862&gt;='Intersection Mileposts'!$F$12,H862&lt;='Intersection Mileposts'!$G$12),"Y",IF(AND(H862&gt;='Intersection Mileposts'!$F$13,H862&lt;='Intersection Mileposts'!$G$13),"Y",IF(AND(H862&gt;='Intersection Mileposts'!$F$14,H862&lt;='Intersection Mileposts'!$G$14),"Y",IF(AND(H862&gt;='Intersection Mileposts'!$F$15,H862&lt;='Intersection Mileposts'!$G$15),"Y",IF(AND(H862&gt;='Intersection Mileposts'!$F$16,H862&lt;='Intersection Mileposts'!$G$16),"Y",IF(AND(H862&gt;='Intersection Mileposts'!$F$17,H862&lt;='Intersection Mileposts'!$G$17),"Y",IF(AND(H862&gt;='Intersection Mileposts'!$F$18,H862&lt;='Intersection Mileposts'!$G$18),"Y",IF(AND(H862&gt;='Intersection Mileposts'!$F$19,H862&lt;='Intersection Mileposts'!$G$19),"Y",IF(AND(H862&gt;='Intersection Mileposts'!$F$20,H862&lt;='Intersection Mileposts'!$G$20),"Y",IF(AND(H862&gt;='Intersection Mileposts'!$F$21,H862&lt;='Intersection Mileposts'!$G$21),"Y",IF(AND(H862&gt;='Intersection Mileposts'!$F$22,H862&lt;='Intersection Mileposts'!$G$22),"Y",IF(AND(H862&gt;='Intersection Mileposts'!$F$23,H862&lt;='Intersection Mileposts'!$G$23),"Y",IF(AND(H862&gt;='Intersection Mileposts'!$F$24,H862&lt;='Intersection Mileposts'!$G$24),"Y",IF(AND(H862&gt;='Intersection Mileposts'!$F$25,H862&lt;='Intersection Mileposts'!$G$25),"Y",IF(AND(H862&gt;='Intersection Mileposts'!$F$26,H862&lt;='Intersection Mileposts'!$G$26),"Y",IF(AND(H862&gt;='Intersection Mileposts'!$F$27,H862&lt;='Intersection Mileposts'!$G$27),"Y",IF(AND(H862&gt;='Intersection Mileposts'!$F$28,H862&lt;='Intersection Mileposts'!$G$28),"Y",IF(AND(H862&gt;='Intersection Mileposts'!$F$29,H862&lt;='Intersection Mileposts'!$G$29),"Y", IF(AND(H862&gt;='Intersection Mileposts'!$F$30,H862&lt;='Intersection Mileposts'!$G$30),"Y",IF(AND(H862&gt;='Intersection Mileposts'!$F$31,H862&lt;='Intersection Mileposts'!$G$31),"Y",IF(AND(H862&gt;='Intersection Mileposts'!$F$32,H862&lt;='Intersection Mileposts'!$G$32),"Y",IF(AND(H862&gt;='Intersection Mileposts'!$F$33,H862&lt;='Intersection Mileposts'!$G$33),"Y",IF(AND(H862&gt;='Intersection Mileposts'!$F$34,H862&lt;='Intersection Mileposts'!$G$34),"Y",IF(AND(H862&gt;='Intersection Mileposts'!$F$35,H862&lt;='Intersection Mileposts'!$G$35),"Y",IF(AND(H862&gt;='Intersection Mileposts'!$F$36,H862&lt;='Intersection Mileposts'!$G$36),"Y",IF(AND(H862&gt;='Intersection Mileposts'!$F$37,H862&lt;='Intersection Mileposts'!$G$37),"Y",IF(AND(H862&gt;='Intersection Mileposts'!$F$38,H862&lt;='Intersection Mileposts'!$G$38),"Y",IF(AND(H862&gt;='Intersection Mileposts'!$F$39,H862&lt;='Intersection Mileposts'!$G$39),"Y","N"))))))))))))))))))))))))))))))))))))</f>
        <v/>
      </c>
    </row>
    <row r="863" spans="1:46" x14ac:dyDescent="0.3">
      <c r="A863" s="279"/>
      <c r="B863" s="261"/>
      <c r="C863" s="262"/>
      <c r="D863" s="262"/>
      <c r="E863" s="262"/>
      <c r="F863" s="262"/>
      <c r="G863" s="284"/>
      <c r="H863" s="286"/>
      <c r="I863" s="279"/>
      <c r="J863" s="260"/>
      <c r="K863" s="260"/>
      <c r="L863" s="280"/>
      <c r="M863" s="275"/>
      <c r="N863" s="263"/>
      <c r="P863" s="264" t="str">
        <f>IF(R863 = "", "", COUNT($R$4:R863))</f>
        <v/>
      </c>
      <c r="Q863" s="264" t="str">
        <f t="shared" si="109"/>
        <v/>
      </c>
      <c r="R863" s="265" t="str">
        <f t="shared" si="110"/>
        <v/>
      </c>
      <c r="S863" s="266" t="str">
        <f t="shared" si="115"/>
        <v/>
      </c>
      <c r="T863" s="267" t="str">
        <f t="shared" si="111"/>
        <v/>
      </c>
      <c r="U863" s="268" t="str">
        <f t="shared" si="116"/>
        <v/>
      </c>
      <c r="V863" s="269" t="str">
        <f t="shared" si="112"/>
        <v/>
      </c>
      <c r="W863" s="5"/>
      <c r="AR863" s="2" t="str">
        <f t="shared" si="114"/>
        <v/>
      </c>
      <c r="AS863" s="2" t="str">
        <f t="shared" si="113"/>
        <v/>
      </c>
      <c r="AT863" s="2" t="str">
        <f>IF(AR863="","",IF(AND(H863&gt;='Intersection Mileposts'!$F$5,H863&lt;='Intersection Mileposts'!$G$5),"Y",IF(AND(H863&gt;='Intersection Mileposts'!$F$6,H863&lt;='Intersection Mileposts'!$G$6),"Y",IF(AND(H863&gt;='Intersection Mileposts'!$F$7,H863&lt;='Intersection Mileposts'!$G$7),"Y",IF(AND(H863&gt;='Intersection Mileposts'!$F$8,H863&lt;='Intersection Mileposts'!$G$8),"Y",IF(AND(H863&gt;='Intersection Mileposts'!$F$9,H863&lt;='Intersection Mileposts'!$G$9),"Y",IF(AND(H863&gt;='Intersection Mileposts'!$F$10,H863&lt;='Intersection Mileposts'!$G$10),"Y",IF(AND(H863&gt;='Intersection Mileposts'!$F$11,H863&lt;='Intersection Mileposts'!$G$11),"Y",IF(AND(H863&gt;='Intersection Mileposts'!$F$12,H863&lt;='Intersection Mileposts'!$G$12),"Y",IF(AND(H863&gt;='Intersection Mileposts'!$F$13,H863&lt;='Intersection Mileposts'!$G$13),"Y",IF(AND(H863&gt;='Intersection Mileposts'!$F$14,H863&lt;='Intersection Mileposts'!$G$14),"Y",IF(AND(H863&gt;='Intersection Mileposts'!$F$15,H863&lt;='Intersection Mileposts'!$G$15),"Y",IF(AND(H863&gt;='Intersection Mileposts'!$F$16,H863&lt;='Intersection Mileposts'!$G$16),"Y",IF(AND(H863&gt;='Intersection Mileposts'!$F$17,H863&lt;='Intersection Mileposts'!$G$17),"Y",IF(AND(H863&gt;='Intersection Mileposts'!$F$18,H863&lt;='Intersection Mileposts'!$G$18),"Y",IF(AND(H863&gt;='Intersection Mileposts'!$F$19,H863&lt;='Intersection Mileposts'!$G$19),"Y",IF(AND(H863&gt;='Intersection Mileposts'!$F$20,H863&lt;='Intersection Mileposts'!$G$20),"Y",IF(AND(H863&gt;='Intersection Mileposts'!$F$21,H863&lt;='Intersection Mileposts'!$G$21),"Y",IF(AND(H863&gt;='Intersection Mileposts'!$F$22,H863&lt;='Intersection Mileposts'!$G$22),"Y",IF(AND(H863&gt;='Intersection Mileposts'!$F$23,H863&lt;='Intersection Mileposts'!$G$23),"Y",IF(AND(H863&gt;='Intersection Mileposts'!$F$24,H863&lt;='Intersection Mileposts'!$G$24),"Y",IF(AND(H863&gt;='Intersection Mileposts'!$F$25,H863&lt;='Intersection Mileposts'!$G$25),"Y",IF(AND(H863&gt;='Intersection Mileposts'!$F$26,H863&lt;='Intersection Mileposts'!$G$26),"Y",IF(AND(H863&gt;='Intersection Mileposts'!$F$27,H863&lt;='Intersection Mileposts'!$G$27),"Y",IF(AND(H863&gt;='Intersection Mileposts'!$F$28,H863&lt;='Intersection Mileposts'!$G$28),"Y",IF(AND(H863&gt;='Intersection Mileposts'!$F$29,H863&lt;='Intersection Mileposts'!$G$29),"Y", IF(AND(H863&gt;='Intersection Mileposts'!$F$30,H863&lt;='Intersection Mileposts'!$G$30),"Y",IF(AND(H863&gt;='Intersection Mileposts'!$F$31,H863&lt;='Intersection Mileposts'!$G$31),"Y",IF(AND(H863&gt;='Intersection Mileposts'!$F$32,H863&lt;='Intersection Mileposts'!$G$32),"Y",IF(AND(H863&gt;='Intersection Mileposts'!$F$33,H863&lt;='Intersection Mileposts'!$G$33),"Y",IF(AND(H863&gt;='Intersection Mileposts'!$F$34,H863&lt;='Intersection Mileposts'!$G$34),"Y",IF(AND(H863&gt;='Intersection Mileposts'!$F$35,H863&lt;='Intersection Mileposts'!$G$35),"Y",IF(AND(H863&gt;='Intersection Mileposts'!$F$36,H863&lt;='Intersection Mileposts'!$G$36),"Y",IF(AND(H863&gt;='Intersection Mileposts'!$F$37,H863&lt;='Intersection Mileposts'!$G$37),"Y",IF(AND(H863&gt;='Intersection Mileposts'!$F$38,H863&lt;='Intersection Mileposts'!$G$38),"Y",IF(AND(H863&gt;='Intersection Mileposts'!$F$39,H863&lt;='Intersection Mileposts'!$G$39),"Y","N"))))))))))))))))))))))))))))))))))))</f>
        <v/>
      </c>
    </row>
    <row r="864" spans="1:46" x14ac:dyDescent="0.3">
      <c r="A864" s="279"/>
      <c r="B864" s="261"/>
      <c r="C864" s="262"/>
      <c r="D864" s="262"/>
      <c r="E864" s="262"/>
      <c r="F864" s="262"/>
      <c r="G864" s="284"/>
      <c r="H864" s="286"/>
      <c r="I864" s="279"/>
      <c r="J864" s="260"/>
      <c r="K864" s="260"/>
      <c r="L864" s="280"/>
      <c r="M864" s="275"/>
      <c r="N864" s="263"/>
      <c r="P864" s="264" t="str">
        <f>IF(R864 = "", "", COUNT($R$4:R864))</f>
        <v/>
      </c>
      <c r="Q864" s="264" t="str">
        <f t="shared" si="109"/>
        <v/>
      </c>
      <c r="R864" s="265" t="str">
        <f t="shared" si="110"/>
        <v/>
      </c>
      <c r="S864" s="266" t="str">
        <f t="shared" si="115"/>
        <v/>
      </c>
      <c r="T864" s="267" t="str">
        <f t="shared" si="111"/>
        <v/>
      </c>
      <c r="U864" s="268" t="str">
        <f t="shared" si="116"/>
        <v/>
      </c>
      <c r="V864" s="269" t="str">
        <f t="shared" si="112"/>
        <v/>
      </c>
      <c r="W864" s="5"/>
      <c r="AR864" s="2" t="str">
        <f t="shared" si="114"/>
        <v/>
      </c>
      <c r="AS864" s="2" t="str">
        <f t="shared" si="113"/>
        <v/>
      </c>
      <c r="AT864" s="2" t="str">
        <f>IF(AR864="","",IF(AND(H864&gt;='Intersection Mileposts'!$F$5,H864&lt;='Intersection Mileposts'!$G$5),"Y",IF(AND(H864&gt;='Intersection Mileposts'!$F$6,H864&lt;='Intersection Mileposts'!$G$6),"Y",IF(AND(H864&gt;='Intersection Mileposts'!$F$7,H864&lt;='Intersection Mileposts'!$G$7),"Y",IF(AND(H864&gt;='Intersection Mileposts'!$F$8,H864&lt;='Intersection Mileposts'!$G$8),"Y",IF(AND(H864&gt;='Intersection Mileposts'!$F$9,H864&lt;='Intersection Mileposts'!$G$9),"Y",IF(AND(H864&gt;='Intersection Mileposts'!$F$10,H864&lt;='Intersection Mileposts'!$G$10),"Y",IF(AND(H864&gt;='Intersection Mileposts'!$F$11,H864&lt;='Intersection Mileposts'!$G$11),"Y",IF(AND(H864&gt;='Intersection Mileposts'!$F$12,H864&lt;='Intersection Mileposts'!$G$12),"Y",IF(AND(H864&gt;='Intersection Mileposts'!$F$13,H864&lt;='Intersection Mileposts'!$G$13),"Y",IF(AND(H864&gt;='Intersection Mileposts'!$F$14,H864&lt;='Intersection Mileposts'!$G$14),"Y",IF(AND(H864&gt;='Intersection Mileposts'!$F$15,H864&lt;='Intersection Mileposts'!$G$15),"Y",IF(AND(H864&gt;='Intersection Mileposts'!$F$16,H864&lt;='Intersection Mileposts'!$G$16),"Y",IF(AND(H864&gt;='Intersection Mileposts'!$F$17,H864&lt;='Intersection Mileposts'!$G$17),"Y",IF(AND(H864&gt;='Intersection Mileposts'!$F$18,H864&lt;='Intersection Mileposts'!$G$18),"Y",IF(AND(H864&gt;='Intersection Mileposts'!$F$19,H864&lt;='Intersection Mileposts'!$G$19),"Y",IF(AND(H864&gt;='Intersection Mileposts'!$F$20,H864&lt;='Intersection Mileposts'!$G$20),"Y",IF(AND(H864&gt;='Intersection Mileposts'!$F$21,H864&lt;='Intersection Mileposts'!$G$21),"Y",IF(AND(H864&gt;='Intersection Mileposts'!$F$22,H864&lt;='Intersection Mileposts'!$G$22),"Y",IF(AND(H864&gt;='Intersection Mileposts'!$F$23,H864&lt;='Intersection Mileposts'!$G$23),"Y",IF(AND(H864&gt;='Intersection Mileposts'!$F$24,H864&lt;='Intersection Mileposts'!$G$24),"Y",IF(AND(H864&gt;='Intersection Mileposts'!$F$25,H864&lt;='Intersection Mileposts'!$G$25),"Y",IF(AND(H864&gt;='Intersection Mileposts'!$F$26,H864&lt;='Intersection Mileposts'!$G$26),"Y",IF(AND(H864&gt;='Intersection Mileposts'!$F$27,H864&lt;='Intersection Mileposts'!$G$27),"Y",IF(AND(H864&gt;='Intersection Mileposts'!$F$28,H864&lt;='Intersection Mileposts'!$G$28),"Y",IF(AND(H864&gt;='Intersection Mileposts'!$F$29,H864&lt;='Intersection Mileposts'!$G$29),"Y", IF(AND(H864&gt;='Intersection Mileposts'!$F$30,H864&lt;='Intersection Mileposts'!$G$30),"Y",IF(AND(H864&gt;='Intersection Mileposts'!$F$31,H864&lt;='Intersection Mileposts'!$G$31),"Y",IF(AND(H864&gt;='Intersection Mileposts'!$F$32,H864&lt;='Intersection Mileposts'!$G$32),"Y",IF(AND(H864&gt;='Intersection Mileposts'!$F$33,H864&lt;='Intersection Mileposts'!$G$33),"Y",IF(AND(H864&gt;='Intersection Mileposts'!$F$34,H864&lt;='Intersection Mileposts'!$G$34),"Y",IF(AND(H864&gt;='Intersection Mileposts'!$F$35,H864&lt;='Intersection Mileposts'!$G$35),"Y",IF(AND(H864&gt;='Intersection Mileposts'!$F$36,H864&lt;='Intersection Mileposts'!$G$36),"Y",IF(AND(H864&gt;='Intersection Mileposts'!$F$37,H864&lt;='Intersection Mileposts'!$G$37),"Y",IF(AND(H864&gt;='Intersection Mileposts'!$F$38,H864&lt;='Intersection Mileposts'!$G$38),"Y",IF(AND(H864&gt;='Intersection Mileposts'!$F$39,H864&lt;='Intersection Mileposts'!$G$39),"Y","N"))))))))))))))))))))))))))))))))))))</f>
        <v/>
      </c>
    </row>
    <row r="865" spans="1:46" x14ac:dyDescent="0.3">
      <c r="A865" s="279"/>
      <c r="B865" s="261"/>
      <c r="C865" s="262"/>
      <c r="D865" s="262"/>
      <c r="E865" s="262"/>
      <c r="F865" s="262"/>
      <c r="G865" s="284"/>
      <c r="H865" s="286"/>
      <c r="I865" s="279"/>
      <c r="J865" s="260"/>
      <c r="K865" s="260"/>
      <c r="L865" s="280"/>
      <c r="M865" s="275"/>
      <c r="N865" s="263"/>
      <c r="P865" s="264" t="str">
        <f>IF(R865 = "", "", COUNT($R$4:R865))</f>
        <v/>
      </c>
      <c r="Q865" s="264" t="str">
        <f t="shared" si="109"/>
        <v/>
      </c>
      <c r="R865" s="265" t="str">
        <f t="shared" si="110"/>
        <v/>
      </c>
      <c r="S865" s="266" t="str">
        <f t="shared" si="115"/>
        <v/>
      </c>
      <c r="T865" s="267" t="str">
        <f t="shared" si="111"/>
        <v/>
      </c>
      <c r="U865" s="268" t="str">
        <f t="shared" si="116"/>
        <v/>
      </c>
      <c r="V865" s="269" t="str">
        <f t="shared" si="112"/>
        <v/>
      </c>
      <c r="W865" s="5"/>
      <c r="AR865" s="2" t="str">
        <f t="shared" si="114"/>
        <v/>
      </c>
      <c r="AS865" s="2" t="str">
        <f t="shared" si="113"/>
        <v/>
      </c>
      <c r="AT865" s="2" t="str">
        <f>IF(AR865="","",IF(AND(H865&gt;='Intersection Mileposts'!$F$5,H865&lt;='Intersection Mileposts'!$G$5),"Y",IF(AND(H865&gt;='Intersection Mileposts'!$F$6,H865&lt;='Intersection Mileposts'!$G$6),"Y",IF(AND(H865&gt;='Intersection Mileposts'!$F$7,H865&lt;='Intersection Mileposts'!$G$7),"Y",IF(AND(H865&gt;='Intersection Mileposts'!$F$8,H865&lt;='Intersection Mileposts'!$G$8),"Y",IF(AND(H865&gt;='Intersection Mileposts'!$F$9,H865&lt;='Intersection Mileposts'!$G$9),"Y",IF(AND(H865&gt;='Intersection Mileposts'!$F$10,H865&lt;='Intersection Mileposts'!$G$10),"Y",IF(AND(H865&gt;='Intersection Mileposts'!$F$11,H865&lt;='Intersection Mileposts'!$G$11),"Y",IF(AND(H865&gt;='Intersection Mileposts'!$F$12,H865&lt;='Intersection Mileposts'!$G$12),"Y",IF(AND(H865&gt;='Intersection Mileposts'!$F$13,H865&lt;='Intersection Mileposts'!$G$13),"Y",IF(AND(H865&gt;='Intersection Mileposts'!$F$14,H865&lt;='Intersection Mileposts'!$G$14),"Y",IF(AND(H865&gt;='Intersection Mileposts'!$F$15,H865&lt;='Intersection Mileposts'!$G$15),"Y",IF(AND(H865&gt;='Intersection Mileposts'!$F$16,H865&lt;='Intersection Mileposts'!$G$16),"Y",IF(AND(H865&gt;='Intersection Mileposts'!$F$17,H865&lt;='Intersection Mileposts'!$G$17),"Y",IF(AND(H865&gt;='Intersection Mileposts'!$F$18,H865&lt;='Intersection Mileposts'!$G$18),"Y",IF(AND(H865&gt;='Intersection Mileposts'!$F$19,H865&lt;='Intersection Mileposts'!$G$19),"Y",IF(AND(H865&gt;='Intersection Mileposts'!$F$20,H865&lt;='Intersection Mileposts'!$G$20),"Y",IF(AND(H865&gt;='Intersection Mileposts'!$F$21,H865&lt;='Intersection Mileposts'!$G$21),"Y",IF(AND(H865&gt;='Intersection Mileposts'!$F$22,H865&lt;='Intersection Mileposts'!$G$22),"Y",IF(AND(H865&gt;='Intersection Mileposts'!$F$23,H865&lt;='Intersection Mileposts'!$G$23),"Y",IF(AND(H865&gt;='Intersection Mileposts'!$F$24,H865&lt;='Intersection Mileposts'!$G$24),"Y",IF(AND(H865&gt;='Intersection Mileposts'!$F$25,H865&lt;='Intersection Mileposts'!$G$25),"Y",IF(AND(H865&gt;='Intersection Mileposts'!$F$26,H865&lt;='Intersection Mileposts'!$G$26),"Y",IF(AND(H865&gt;='Intersection Mileposts'!$F$27,H865&lt;='Intersection Mileposts'!$G$27),"Y",IF(AND(H865&gt;='Intersection Mileposts'!$F$28,H865&lt;='Intersection Mileposts'!$G$28),"Y",IF(AND(H865&gt;='Intersection Mileposts'!$F$29,H865&lt;='Intersection Mileposts'!$G$29),"Y", IF(AND(H865&gt;='Intersection Mileposts'!$F$30,H865&lt;='Intersection Mileposts'!$G$30),"Y",IF(AND(H865&gt;='Intersection Mileposts'!$F$31,H865&lt;='Intersection Mileposts'!$G$31),"Y",IF(AND(H865&gt;='Intersection Mileposts'!$F$32,H865&lt;='Intersection Mileposts'!$G$32),"Y",IF(AND(H865&gt;='Intersection Mileposts'!$F$33,H865&lt;='Intersection Mileposts'!$G$33),"Y",IF(AND(H865&gt;='Intersection Mileposts'!$F$34,H865&lt;='Intersection Mileposts'!$G$34),"Y",IF(AND(H865&gt;='Intersection Mileposts'!$F$35,H865&lt;='Intersection Mileposts'!$G$35),"Y",IF(AND(H865&gt;='Intersection Mileposts'!$F$36,H865&lt;='Intersection Mileposts'!$G$36),"Y",IF(AND(H865&gt;='Intersection Mileposts'!$F$37,H865&lt;='Intersection Mileposts'!$G$37),"Y",IF(AND(H865&gt;='Intersection Mileposts'!$F$38,H865&lt;='Intersection Mileposts'!$G$38),"Y",IF(AND(H865&gt;='Intersection Mileposts'!$F$39,H865&lt;='Intersection Mileposts'!$G$39),"Y","N"))))))))))))))))))))))))))))))))))))</f>
        <v/>
      </c>
    </row>
    <row r="866" spans="1:46" x14ac:dyDescent="0.3">
      <c r="A866" s="279"/>
      <c r="B866" s="261"/>
      <c r="C866" s="262"/>
      <c r="D866" s="262"/>
      <c r="E866" s="262"/>
      <c r="F866" s="262"/>
      <c r="G866" s="284"/>
      <c r="H866" s="286"/>
      <c r="I866" s="279"/>
      <c r="J866" s="260"/>
      <c r="K866" s="260"/>
      <c r="L866" s="280"/>
      <c r="M866" s="275"/>
      <c r="N866" s="263"/>
      <c r="P866" s="264" t="str">
        <f>IF(R866 = "", "", COUNT($R$4:R866))</f>
        <v/>
      </c>
      <c r="Q866" s="264" t="str">
        <f t="shared" si="109"/>
        <v/>
      </c>
      <c r="R866" s="265" t="str">
        <f t="shared" si="110"/>
        <v/>
      </c>
      <c r="S866" s="266" t="str">
        <f t="shared" si="115"/>
        <v/>
      </c>
      <c r="T866" s="267" t="str">
        <f t="shared" si="111"/>
        <v/>
      </c>
      <c r="U866" s="268" t="str">
        <f t="shared" si="116"/>
        <v/>
      </c>
      <c r="V866" s="269" t="str">
        <f t="shared" si="112"/>
        <v/>
      </c>
      <c r="W866" s="5"/>
      <c r="AR866" s="2" t="str">
        <f t="shared" si="114"/>
        <v/>
      </c>
      <c r="AS866" s="2" t="str">
        <f t="shared" si="113"/>
        <v/>
      </c>
      <c r="AT866" s="2" t="str">
        <f>IF(AR866="","",IF(AND(H866&gt;='Intersection Mileposts'!$F$5,H866&lt;='Intersection Mileposts'!$G$5),"Y",IF(AND(H866&gt;='Intersection Mileposts'!$F$6,H866&lt;='Intersection Mileposts'!$G$6),"Y",IF(AND(H866&gt;='Intersection Mileposts'!$F$7,H866&lt;='Intersection Mileposts'!$G$7),"Y",IF(AND(H866&gt;='Intersection Mileposts'!$F$8,H866&lt;='Intersection Mileposts'!$G$8),"Y",IF(AND(H866&gt;='Intersection Mileposts'!$F$9,H866&lt;='Intersection Mileposts'!$G$9),"Y",IF(AND(H866&gt;='Intersection Mileposts'!$F$10,H866&lt;='Intersection Mileposts'!$G$10),"Y",IF(AND(H866&gt;='Intersection Mileposts'!$F$11,H866&lt;='Intersection Mileposts'!$G$11),"Y",IF(AND(H866&gt;='Intersection Mileposts'!$F$12,H866&lt;='Intersection Mileposts'!$G$12),"Y",IF(AND(H866&gt;='Intersection Mileposts'!$F$13,H866&lt;='Intersection Mileposts'!$G$13),"Y",IF(AND(H866&gt;='Intersection Mileposts'!$F$14,H866&lt;='Intersection Mileposts'!$G$14),"Y",IF(AND(H866&gt;='Intersection Mileposts'!$F$15,H866&lt;='Intersection Mileposts'!$G$15),"Y",IF(AND(H866&gt;='Intersection Mileposts'!$F$16,H866&lt;='Intersection Mileposts'!$G$16),"Y",IF(AND(H866&gt;='Intersection Mileposts'!$F$17,H866&lt;='Intersection Mileposts'!$G$17),"Y",IF(AND(H866&gt;='Intersection Mileposts'!$F$18,H866&lt;='Intersection Mileposts'!$G$18),"Y",IF(AND(H866&gt;='Intersection Mileposts'!$F$19,H866&lt;='Intersection Mileposts'!$G$19),"Y",IF(AND(H866&gt;='Intersection Mileposts'!$F$20,H866&lt;='Intersection Mileposts'!$G$20),"Y",IF(AND(H866&gt;='Intersection Mileposts'!$F$21,H866&lt;='Intersection Mileposts'!$G$21),"Y",IF(AND(H866&gt;='Intersection Mileposts'!$F$22,H866&lt;='Intersection Mileposts'!$G$22),"Y",IF(AND(H866&gt;='Intersection Mileposts'!$F$23,H866&lt;='Intersection Mileposts'!$G$23),"Y",IF(AND(H866&gt;='Intersection Mileposts'!$F$24,H866&lt;='Intersection Mileposts'!$G$24),"Y",IF(AND(H866&gt;='Intersection Mileposts'!$F$25,H866&lt;='Intersection Mileposts'!$G$25),"Y",IF(AND(H866&gt;='Intersection Mileposts'!$F$26,H866&lt;='Intersection Mileposts'!$G$26),"Y",IF(AND(H866&gt;='Intersection Mileposts'!$F$27,H866&lt;='Intersection Mileposts'!$G$27),"Y",IF(AND(H866&gt;='Intersection Mileposts'!$F$28,H866&lt;='Intersection Mileposts'!$G$28),"Y",IF(AND(H866&gt;='Intersection Mileposts'!$F$29,H866&lt;='Intersection Mileposts'!$G$29),"Y", IF(AND(H866&gt;='Intersection Mileposts'!$F$30,H866&lt;='Intersection Mileposts'!$G$30),"Y",IF(AND(H866&gt;='Intersection Mileposts'!$F$31,H866&lt;='Intersection Mileposts'!$G$31),"Y",IF(AND(H866&gt;='Intersection Mileposts'!$F$32,H866&lt;='Intersection Mileposts'!$G$32),"Y",IF(AND(H866&gt;='Intersection Mileposts'!$F$33,H866&lt;='Intersection Mileposts'!$G$33),"Y",IF(AND(H866&gt;='Intersection Mileposts'!$F$34,H866&lt;='Intersection Mileposts'!$G$34),"Y",IF(AND(H866&gt;='Intersection Mileposts'!$F$35,H866&lt;='Intersection Mileposts'!$G$35),"Y",IF(AND(H866&gt;='Intersection Mileposts'!$F$36,H866&lt;='Intersection Mileposts'!$G$36),"Y",IF(AND(H866&gt;='Intersection Mileposts'!$F$37,H866&lt;='Intersection Mileposts'!$G$37),"Y",IF(AND(H866&gt;='Intersection Mileposts'!$F$38,H866&lt;='Intersection Mileposts'!$G$38),"Y",IF(AND(H866&gt;='Intersection Mileposts'!$F$39,H866&lt;='Intersection Mileposts'!$G$39),"Y","N"))))))))))))))))))))))))))))))))))))</f>
        <v/>
      </c>
    </row>
    <row r="867" spans="1:46" x14ac:dyDescent="0.3">
      <c r="A867" s="279"/>
      <c r="B867" s="261"/>
      <c r="C867" s="262"/>
      <c r="D867" s="262"/>
      <c r="E867" s="262"/>
      <c r="F867" s="262"/>
      <c r="G867" s="284"/>
      <c r="H867" s="286"/>
      <c r="I867" s="279"/>
      <c r="J867" s="260"/>
      <c r="K867" s="260"/>
      <c r="L867" s="280"/>
      <c r="M867" s="275"/>
      <c r="N867" s="263"/>
      <c r="P867" s="264" t="str">
        <f>IF(R867 = "", "", COUNT($R$4:R867))</f>
        <v/>
      </c>
      <c r="Q867" s="264" t="str">
        <f t="shared" si="109"/>
        <v/>
      </c>
      <c r="R867" s="265" t="str">
        <f t="shared" si="110"/>
        <v/>
      </c>
      <c r="S867" s="266" t="str">
        <f t="shared" si="115"/>
        <v/>
      </c>
      <c r="T867" s="267" t="str">
        <f t="shared" si="111"/>
        <v/>
      </c>
      <c r="U867" s="268" t="str">
        <f t="shared" si="116"/>
        <v/>
      </c>
      <c r="V867" s="269" t="str">
        <f t="shared" si="112"/>
        <v/>
      </c>
      <c r="W867" s="5"/>
      <c r="AR867" s="2" t="str">
        <f t="shared" si="114"/>
        <v/>
      </c>
      <c r="AS867" s="2" t="str">
        <f t="shared" si="113"/>
        <v/>
      </c>
      <c r="AT867" s="2" t="str">
        <f>IF(AR867="","",IF(AND(H867&gt;='Intersection Mileposts'!$F$5,H867&lt;='Intersection Mileposts'!$G$5),"Y",IF(AND(H867&gt;='Intersection Mileposts'!$F$6,H867&lt;='Intersection Mileposts'!$G$6),"Y",IF(AND(H867&gt;='Intersection Mileposts'!$F$7,H867&lt;='Intersection Mileposts'!$G$7),"Y",IF(AND(H867&gt;='Intersection Mileposts'!$F$8,H867&lt;='Intersection Mileposts'!$G$8),"Y",IF(AND(H867&gt;='Intersection Mileposts'!$F$9,H867&lt;='Intersection Mileposts'!$G$9),"Y",IF(AND(H867&gt;='Intersection Mileposts'!$F$10,H867&lt;='Intersection Mileposts'!$G$10),"Y",IF(AND(H867&gt;='Intersection Mileposts'!$F$11,H867&lt;='Intersection Mileposts'!$G$11),"Y",IF(AND(H867&gt;='Intersection Mileposts'!$F$12,H867&lt;='Intersection Mileposts'!$G$12),"Y",IF(AND(H867&gt;='Intersection Mileposts'!$F$13,H867&lt;='Intersection Mileposts'!$G$13),"Y",IF(AND(H867&gt;='Intersection Mileposts'!$F$14,H867&lt;='Intersection Mileposts'!$G$14),"Y",IF(AND(H867&gt;='Intersection Mileposts'!$F$15,H867&lt;='Intersection Mileposts'!$G$15),"Y",IF(AND(H867&gt;='Intersection Mileposts'!$F$16,H867&lt;='Intersection Mileposts'!$G$16),"Y",IF(AND(H867&gt;='Intersection Mileposts'!$F$17,H867&lt;='Intersection Mileposts'!$G$17),"Y",IF(AND(H867&gt;='Intersection Mileposts'!$F$18,H867&lt;='Intersection Mileposts'!$G$18),"Y",IF(AND(H867&gt;='Intersection Mileposts'!$F$19,H867&lt;='Intersection Mileposts'!$G$19),"Y",IF(AND(H867&gt;='Intersection Mileposts'!$F$20,H867&lt;='Intersection Mileposts'!$G$20),"Y",IF(AND(H867&gt;='Intersection Mileposts'!$F$21,H867&lt;='Intersection Mileposts'!$G$21),"Y",IF(AND(H867&gt;='Intersection Mileposts'!$F$22,H867&lt;='Intersection Mileposts'!$G$22),"Y",IF(AND(H867&gt;='Intersection Mileposts'!$F$23,H867&lt;='Intersection Mileposts'!$G$23),"Y",IF(AND(H867&gt;='Intersection Mileposts'!$F$24,H867&lt;='Intersection Mileposts'!$G$24),"Y",IF(AND(H867&gt;='Intersection Mileposts'!$F$25,H867&lt;='Intersection Mileposts'!$G$25),"Y",IF(AND(H867&gt;='Intersection Mileposts'!$F$26,H867&lt;='Intersection Mileposts'!$G$26),"Y",IF(AND(H867&gt;='Intersection Mileposts'!$F$27,H867&lt;='Intersection Mileposts'!$G$27),"Y",IF(AND(H867&gt;='Intersection Mileposts'!$F$28,H867&lt;='Intersection Mileposts'!$G$28),"Y",IF(AND(H867&gt;='Intersection Mileposts'!$F$29,H867&lt;='Intersection Mileposts'!$G$29),"Y", IF(AND(H867&gt;='Intersection Mileposts'!$F$30,H867&lt;='Intersection Mileposts'!$G$30),"Y",IF(AND(H867&gt;='Intersection Mileposts'!$F$31,H867&lt;='Intersection Mileposts'!$G$31),"Y",IF(AND(H867&gt;='Intersection Mileposts'!$F$32,H867&lt;='Intersection Mileposts'!$G$32),"Y",IF(AND(H867&gt;='Intersection Mileposts'!$F$33,H867&lt;='Intersection Mileposts'!$G$33),"Y",IF(AND(H867&gt;='Intersection Mileposts'!$F$34,H867&lt;='Intersection Mileposts'!$G$34),"Y",IF(AND(H867&gt;='Intersection Mileposts'!$F$35,H867&lt;='Intersection Mileposts'!$G$35),"Y",IF(AND(H867&gt;='Intersection Mileposts'!$F$36,H867&lt;='Intersection Mileposts'!$G$36),"Y",IF(AND(H867&gt;='Intersection Mileposts'!$F$37,H867&lt;='Intersection Mileposts'!$G$37),"Y",IF(AND(H867&gt;='Intersection Mileposts'!$F$38,H867&lt;='Intersection Mileposts'!$G$38),"Y",IF(AND(H867&gt;='Intersection Mileposts'!$F$39,H867&lt;='Intersection Mileposts'!$G$39),"Y","N"))))))))))))))))))))))))))))))))))))</f>
        <v/>
      </c>
    </row>
    <row r="868" spans="1:46" x14ac:dyDescent="0.3">
      <c r="A868" s="279"/>
      <c r="B868" s="261"/>
      <c r="C868" s="262"/>
      <c r="D868" s="262"/>
      <c r="E868" s="262"/>
      <c r="F868" s="262"/>
      <c r="G868" s="284"/>
      <c r="H868" s="286"/>
      <c r="I868" s="279"/>
      <c r="J868" s="260"/>
      <c r="K868" s="260"/>
      <c r="L868" s="280"/>
      <c r="M868" s="275"/>
      <c r="N868" s="263"/>
      <c r="P868" s="264" t="str">
        <f>IF(R868 = "", "", COUNT($R$4:R868))</f>
        <v/>
      </c>
      <c r="Q868" s="264" t="str">
        <f t="shared" si="109"/>
        <v/>
      </c>
      <c r="R868" s="265" t="str">
        <f t="shared" si="110"/>
        <v/>
      </c>
      <c r="S868" s="266" t="str">
        <f t="shared" si="115"/>
        <v/>
      </c>
      <c r="T868" s="267" t="str">
        <f t="shared" si="111"/>
        <v/>
      </c>
      <c r="U868" s="268" t="str">
        <f t="shared" si="116"/>
        <v/>
      </c>
      <c r="V868" s="269" t="str">
        <f t="shared" si="112"/>
        <v/>
      </c>
      <c r="W868" s="5"/>
      <c r="AR868" s="2" t="str">
        <f t="shared" si="114"/>
        <v/>
      </c>
      <c r="AS868" s="2" t="str">
        <f t="shared" si="113"/>
        <v/>
      </c>
      <c r="AT868" s="2" t="str">
        <f>IF(AR868="","",IF(AND(H868&gt;='Intersection Mileposts'!$F$5,H868&lt;='Intersection Mileposts'!$G$5),"Y",IF(AND(H868&gt;='Intersection Mileposts'!$F$6,H868&lt;='Intersection Mileposts'!$G$6),"Y",IF(AND(H868&gt;='Intersection Mileposts'!$F$7,H868&lt;='Intersection Mileposts'!$G$7),"Y",IF(AND(H868&gt;='Intersection Mileposts'!$F$8,H868&lt;='Intersection Mileposts'!$G$8),"Y",IF(AND(H868&gt;='Intersection Mileposts'!$F$9,H868&lt;='Intersection Mileposts'!$G$9),"Y",IF(AND(H868&gt;='Intersection Mileposts'!$F$10,H868&lt;='Intersection Mileposts'!$G$10),"Y",IF(AND(H868&gt;='Intersection Mileposts'!$F$11,H868&lt;='Intersection Mileposts'!$G$11),"Y",IF(AND(H868&gt;='Intersection Mileposts'!$F$12,H868&lt;='Intersection Mileposts'!$G$12),"Y",IF(AND(H868&gt;='Intersection Mileposts'!$F$13,H868&lt;='Intersection Mileposts'!$G$13),"Y",IF(AND(H868&gt;='Intersection Mileposts'!$F$14,H868&lt;='Intersection Mileposts'!$G$14),"Y",IF(AND(H868&gt;='Intersection Mileposts'!$F$15,H868&lt;='Intersection Mileposts'!$G$15),"Y",IF(AND(H868&gt;='Intersection Mileposts'!$F$16,H868&lt;='Intersection Mileposts'!$G$16),"Y",IF(AND(H868&gt;='Intersection Mileposts'!$F$17,H868&lt;='Intersection Mileposts'!$G$17),"Y",IF(AND(H868&gt;='Intersection Mileposts'!$F$18,H868&lt;='Intersection Mileposts'!$G$18),"Y",IF(AND(H868&gt;='Intersection Mileposts'!$F$19,H868&lt;='Intersection Mileposts'!$G$19),"Y",IF(AND(H868&gt;='Intersection Mileposts'!$F$20,H868&lt;='Intersection Mileposts'!$G$20),"Y",IF(AND(H868&gt;='Intersection Mileposts'!$F$21,H868&lt;='Intersection Mileposts'!$G$21),"Y",IF(AND(H868&gt;='Intersection Mileposts'!$F$22,H868&lt;='Intersection Mileposts'!$G$22),"Y",IF(AND(H868&gt;='Intersection Mileposts'!$F$23,H868&lt;='Intersection Mileposts'!$G$23),"Y",IF(AND(H868&gt;='Intersection Mileposts'!$F$24,H868&lt;='Intersection Mileposts'!$G$24),"Y",IF(AND(H868&gt;='Intersection Mileposts'!$F$25,H868&lt;='Intersection Mileposts'!$G$25),"Y",IF(AND(H868&gt;='Intersection Mileposts'!$F$26,H868&lt;='Intersection Mileposts'!$G$26),"Y",IF(AND(H868&gt;='Intersection Mileposts'!$F$27,H868&lt;='Intersection Mileposts'!$G$27),"Y",IF(AND(H868&gt;='Intersection Mileposts'!$F$28,H868&lt;='Intersection Mileposts'!$G$28),"Y",IF(AND(H868&gt;='Intersection Mileposts'!$F$29,H868&lt;='Intersection Mileposts'!$G$29),"Y", IF(AND(H868&gt;='Intersection Mileposts'!$F$30,H868&lt;='Intersection Mileposts'!$G$30),"Y",IF(AND(H868&gt;='Intersection Mileposts'!$F$31,H868&lt;='Intersection Mileposts'!$G$31),"Y",IF(AND(H868&gt;='Intersection Mileposts'!$F$32,H868&lt;='Intersection Mileposts'!$G$32),"Y",IF(AND(H868&gt;='Intersection Mileposts'!$F$33,H868&lt;='Intersection Mileposts'!$G$33),"Y",IF(AND(H868&gt;='Intersection Mileposts'!$F$34,H868&lt;='Intersection Mileposts'!$G$34),"Y",IF(AND(H868&gt;='Intersection Mileposts'!$F$35,H868&lt;='Intersection Mileposts'!$G$35),"Y",IF(AND(H868&gt;='Intersection Mileposts'!$F$36,H868&lt;='Intersection Mileposts'!$G$36),"Y",IF(AND(H868&gt;='Intersection Mileposts'!$F$37,H868&lt;='Intersection Mileposts'!$G$37),"Y",IF(AND(H868&gt;='Intersection Mileposts'!$F$38,H868&lt;='Intersection Mileposts'!$G$38),"Y",IF(AND(H868&gt;='Intersection Mileposts'!$F$39,H868&lt;='Intersection Mileposts'!$G$39),"Y","N"))))))))))))))))))))))))))))))))))))</f>
        <v/>
      </c>
    </row>
    <row r="869" spans="1:46" x14ac:dyDescent="0.3">
      <c r="A869" s="279"/>
      <c r="B869" s="261"/>
      <c r="C869" s="262"/>
      <c r="D869" s="262"/>
      <c r="E869" s="262"/>
      <c r="F869" s="262"/>
      <c r="G869" s="284"/>
      <c r="H869" s="286"/>
      <c r="I869" s="279"/>
      <c r="J869" s="260"/>
      <c r="K869" s="260"/>
      <c r="L869" s="280"/>
      <c r="M869" s="275"/>
      <c r="N869" s="263"/>
      <c r="P869" s="264" t="str">
        <f>IF(R869 = "", "", COUNT($R$4:R869))</f>
        <v/>
      </c>
      <c r="Q869" s="264" t="str">
        <f t="shared" si="109"/>
        <v/>
      </c>
      <c r="R869" s="265" t="str">
        <f t="shared" si="110"/>
        <v/>
      </c>
      <c r="S869" s="266" t="str">
        <f t="shared" si="115"/>
        <v/>
      </c>
      <c r="T869" s="267" t="str">
        <f t="shared" si="111"/>
        <v/>
      </c>
      <c r="U869" s="268" t="str">
        <f t="shared" si="116"/>
        <v/>
      </c>
      <c r="V869" s="269" t="str">
        <f t="shared" si="112"/>
        <v/>
      </c>
      <c r="W869" s="5"/>
      <c r="AR869" s="2" t="str">
        <f t="shared" si="114"/>
        <v/>
      </c>
      <c r="AS869" s="2" t="str">
        <f t="shared" si="113"/>
        <v/>
      </c>
      <c r="AT869" s="2" t="str">
        <f>IF(AR869="","",IF(AND(H869&gt;='Intersection Mileposts'!$F$5,H869&lt;='Intersection Mileposts'!$G$5),"Y",IF(AND(H869&gt;='Intersection Mileposts'!$F$6,H869&lt;='Intersection Mileposts'!$G$6),"Y",IF(AND(H869&gt;='Intersection Mileposts'!$F$7,H869&lt;='Intersection Mileposts'!$G$7),"Y",IF(AND(H869&gt;='Intersection Mileposts'!$F$8,H869&lt;='Intersection Mileposts'!$G$8),"Y",IF(AND(H869&gt;='Intersection Mileposts'!$F$9,H869&lt;='Intersection Mileposts'!$G$9),"Y",IF(AND(H869&gt;='Intersection Mileposts'!$F$10,H869&lt;='Intersection Mileposts'!$G$10),"Y",IF(AND(H869&gt;='Intersection Mileposts'!$F$11,H869&lt;='Intersection Mileposts'!$G$11),"Y",IF(AND(H869&gt;='Intersection Mileposts'!$F$12,H869&lt;='Intersection Mileposts'!$G$12),"Y",IF(AND(H869&gt;='Intersection Mileposts'!$F$13,H869&lt;='Intersection Mileposts'!$G$13),"Y",IF(AND(H869&gt;='Intersection Mileposts'!$F$14,H869&lt;='Intersection Mileposts'!$G$14),"Y",IF(AND(H869&gt;='Intersection Mileposts'!$F$15,H869&lt;='Intersection Mileposts'!$G$15),"Y",IF(AND(H869&gt;='Intersection Mileposts'!$F$16,H869&lt;='Intersection Mileposts'!$G$16),"Y",IF(AND(H869&gt;='Intersection Mileposts'!$F$17,H869&lt;='Intersection Mileposts'!$G$17),"Y",IF(AND(H869&gt;='Intersection Mileposts'!$F$18,H869&lt;='Intersection Mileposts'!$G$18),"Y",IF(AND(H869&gt;='Intersection Mileposts'!$F$19,H869&lt;='Intersection Mileposts'!$G$19),"Y",IF(AND(H869&gt;='Intersection Mileposts'!$F$20,H869&lt;='Intersection Mileposts'!$G$20),"Y",IF(AND(H869&gt;='Intersection Mileposts'!$F$21,H869&lt;='Intersection Mileposts'!$G$21),"Y",IF(AND(H869&gt;='Intersection Mileposts'!$F$22,H869&lt;='Intersection Mileposts'!$G$22),"Y",IF(AND(H869&gt;='Intersection Mileposts'!$F$23,H869&lt;='Intersection Mileposts'!$G$23),"Y",IF(AND(H869&gt;='Intersection Mileposts'!$F$24,H869&lt;='Intersection Mileposts'!$G$24),"Y",IF(AND(H869&gt;='Intersection Mileposts'!$F$25,H869&lt;='Intersection Mileposts'!$G$25),"Y",IF(AND(H869&gt;='Intersection Mileposts'!$F$26,H869&lt;='Intersection Mileposts'!$G$26),"Y",IF(AND(H869&gt;='Intersection Mileposts'!$F$27,H869&lt;='Intersection Mileposts'!$G$27),"Y",IF(AND(H869&gt;='Intersection Mileposts'!$F$28,H869&lt;='Intersection Mileposts'!$G$28),"Y",IF(AND(H869&gt;='Intersection Mileposts'!$F$29,H869&lt;='Intersection Mileposts'!$G$29),"Y", IF(AND(H869&gt;='Intersection Mileposts'!$F$30,H869&lt;='Intersection Mileposts'!$G$30),"Y",IF(AND(H869&gt;='Intersection Mileposts'!$F$31,H869&lt;='Intersection Mileposts'!$G$31),"Y",IF(AND(H869&gt;='Intersection Mileposts'!$F$32,H869&lt;='Intersection Mileposts'!$G$32),"Y",IF(AND(H869&gt;='Intersection Mileposts'!$F$33,H869&lt;='Intersection Mileposts'!$G$33),"Y",IF(AND(H869&gt;='Intersection Mileposts'!$F$34,H869&lt;='Intersection Mileposts'!$G$34),"Y",IF(AND(H869&gt;='Intersection Mileposts'!$F$35,H869&lt;='Intersection Mileposts'!$G$35),"Y",IF(AND(H869&gt;='Intersection Mileposts'!$F$36,H869&lt;='Intersection Mileposts'!$G$36),"Y",IF(AND(H869&gt;='Intersection Mileposts'!$F$37,H869&lt;='Intersection Mileposts'!$G$37),"Y",IF(AND(H869&gt;='Intersection Mileposts'!$F$38,H869&lt;='Intersection Mileposts'!$G$38),"Y",IF(AND(H869&gt;='Intersection Mileposts'!$F$39,H869&lt;='Intersection Mileposts'!$G$39),"Y","N"))))))))))))))))))))))))))))))))))))</f>
        <v/>
      </c>
    </row>
    <row r="870" spans="1:46" x14ac:dyDescent="0.3">
      <c r="A870" s="279"/>
      <c r="B870" s="261"/>
      <c r="C870" s="262"/>
      <c r="D870" s="262"/>
      <c r="E870" s="262"/>
      <c r="F870" s="262"/>
      <c r="G870" s="284"/>
      <c r="H870" s="286"/>
      <c r="I870" s="279"/>
      <c r="J870" s="260"/>
      <c r="K870" s="260"/>
      <c r="L870" s="280"/>
      <c r="M870" s="275"/>
      <c r="N870" s="263"/>
      <c r="P870" s="264" t="str">
        <f>IF(R870 = "", "", COUNT($R$4:R870))</f>
        <v/>
      </c>
      <c r="Q870" s="264" t="str">
        <f t="shared" si="109"/>
        <v/>
      </c>
      <c r="R870" s="265" t="str">
        <f t="shared" si="110"/>
        <v/>
      </c>
      <c r="S870" s="266" t="str">
        <f t="shared" si="115"/>
        <v/>
      </c>
      <c r="T870" s="267" t="str">
        <f t="shared" si="111"/>
        <v/>
      </c>
      <c r="U870" s="268" t="str">
        <f t="shared" si="116"/>
        <v/>
      </c>
      <c r="V870" s="269" t="str">
        <f t="shared" si="112"/>
        <v/>
      </c>
      <c r="W870" s="5"/>
      <c r="AR870" s="2" t="str">
        <f t="shared" si="114"/>
        <v/>
      </c>
      <c r="AS870" s="2" t="str">
        <f t="shared" si="113"/>
        <v/>
      </c>
      <c r="AT870" s="2" t="str">
        <f>IF(AR870="","",IF(AND(H870&gt;='Intersection Mileposts'!$F$5,H870&lt;='Intersection Mileposts'!$G$5),"Y",IF(AND(H870&gt;='Intersection Mileposts'!$F$6,H870&lt;='Intersection Mileposts'!$G$6),"Y",IF(AND(H870&gt;='Intersection Mileposts'!$F$7,H870&lt;='Intersection Mileposts'!$G$7),"Y",IF(AND(H870&gt;='Intersection Mileposts'!$F$8,H870&lt;='Intersection Mileposts'!$G$8),"Y",IF(AND(H870&gt;='Intersection Mileposts'!$F$9,H870&lt;='Intersection Mileposts'!$G$9),"Y",IF(AND(H870&gt;='Intersection Mileposts'!$F$10,H870&lt;='Intersection Mileposts'!$G$10),"Y",IF(AND(H870&gt;='Intersection Mileposts'!$F$11,H870&lt;='Intersection Mileposts'!$G$11),"Y",IF(AND(H870&gt;='Intersection Mileposts'!$F$12,H870&lt;='Intersection Mileposts'!$G$12),"Y",IF(AND(H870&gt;='Intersection Mileposts'!$F$13,H870&lt;='Intersection Mileposts'!$G$13),"Y",IF(AND(H870&gt;='Intersection Mileposts'!$F$14,H870&lt;='Intersection Mileposts'!$G$14),"Y",IF(AND(H870&gt;='Intersection Mileposts'!$F$15,H870&lt;='Intersection Mileposts'!$G$15),"Y",IF(AND(H870&gt;='Intersection Mileposts'!$F$16,H870&lt;='Intersection Mileposts'!$G$16),"Y",IF(AND(H870&gt;='Intersection Mileposts'!$F$17,H870&lt;='Intersection Mileposts'!$G$17),"Y",IF(AND(H870&gt;='Intersection Mileposts'!$F$18,H870&lt;='Intersection Mileposts'!$G$18),"Y",IF(AND(H870&gt;='Intersection Mileposts'!$F$19,H870&lt;='Intersection Mileposts'!$G$19),"Y",IF(AND(H870&gt;='Intersection Mileposts'!$F$20,H870&lt;='Intersection Mileposts'!$G$20),"Y",IF(AND(H870&gt;='Intersection Mileposts'!$F$21,H870&lt;='Intersection Mileposts'!$G$21),"Y",IF(AND(H870&gt;='Intersection Mileposts'!$F$22,H870&lt;='Intersection Mileposts'!$G$22),"Y",IF(AND(H870&gt;='Intersection Mileposts'!$F$23,H870&lt;='Intersection Mileposts'!$G$23),"Y",IF(AND(H870&gt;='Intersection Mileposts'!$F$24,H870&lt;='Intersection Mileposts'!$G$24),"Y",IF(AND(H870&gt;='Intersection Mileposts'!$F$25,H870&lt;='Intersection Mileposts'!$G$25),"Y",IF(AND(H870&gt;='Intersection Mileposts'!$F$26,H870&lt;='Intersection Mileposts'!$G$26),"Y",IF(AND(H870&gt;='Intersection Mileposts'!$F$27,H870&lt;='Intersection Mileposts'!$G$27),"Y",IF(AND(H870&gt;='Intersection Mileposts'!$F$28,H870&lt;='Intersection Mileposts'!$G$28),"Y",IF(AND(H870&gt;='Intersection Mileposts'!$F$29,H870&lt;='Intersection Mileposts'!$G$29),"Y", IF(AND(H870&gt;='Intersection Mileposts'!$F$30,H870&lt;='Intersection Mileposts'!$G$30),"Y",IF(AND(H870&gt;='Intersection Mileposts'!$F$31,H870&lt;='Intersection Mileposts'!$G$31),"Y",IF(AND(H870&gt;='Intersection Mileposts'!$F$32,H870&lt;='Intersection Mileposts'!$G$32),"Y",IF(AND(H870&gt;='Intersection Mileposts'!$F$33,H870&lt;='Intersection Mileposts'!$G$33),"Y",IF(AND(H870&gt;='Intersection Mileposts'!$F$34,H870&lt;='Intersection Mileposts'!$G$34),"Y",IF(AND(H870&gt;='Intersection Mileposts'!$F$35,H870&lt;='Intersection Mileposts'!$G$35),"Y",IF(AND(H870&gt;='Intersection Mileposts'!$F$36,H870&lt;='Intersection Mileposts'!$G$36),"Y",IF(AND(H870&gt;='Intersection Mileposts'!$F$37,H870&lt;='Intersection Mileposts'!$G$37),"Y",IF(AND(H870&gt;='Intersection Mileposts'!$F$38,H870&lt;='Intersection Mileposts'!$G$38),"Y",IF(AND(H870&gt;='Intersection Mileposts'!$F$39,H870&lt;='Intersection Mileposts'!$G$39),"Y","N"))))))))))))))))))))))))))))))))))))</f>
        <v/>
      </c>
    </row>
    <row r="871" spans="1:46" x14ac:dyDescent="0.3">
      <c r="A871" s="279"/>
      <c r="B871" s="261"/>
      <c r="C871" s="262"/>
      <c r="D871" s="262"/>
      <c r="E871" s="262"/>
      <c r="F871" s="262"/>
      <c r="G871" s="284"/>
      <c r="H871" s="286"/>
      <c r="I871" s="279"/>
      <c r="J871" s="260"/>
      <c r="K871" s="260"/>
      <c r="L871" s="280"/>
      <c r="M871" s="275"/>
      <c r="N871" s="263"/>
      <c r="P871" s="264" t="str">
        <f>IF(R871 = "", "", COUNT($R$4:R871))</f>
        <v/>
      </c>
      <c r="Q871" s="264" t="str">
        <f t="shared" si="109"/>
        <v/>
      </c>
      <c r="R871" s="265" t="str">
        <f t="shared" si="110"/>
        <v/>
      </c>
      <c r="S871" s="266" t="str">
        <f t="shared" si="115"/>
        <v/>
      </c>
      <c r="T871" s="267" t="str">
        <f t="shared" si="111"/>
        <v/>
      </c>
      <c r="U871" s="268" t="str">
        <f t="shared" si="116"/>
        <v/>
      </c>
      <c r="V871" s="269" t="str">
        <f t="shared" si="112"/>
        <v/>
      </c>
      <c r="W871" s="5"/>
      <c r="AR871" s="2" t="str">
        <f t="shared" si="114"/>
        <v/>
      </c>
      <c r="AS871" s="2" t="str">
        <f t="shared" si="113"/>
        <v/>
      </c>
      <c r="AT871" s="2" t="str">
        <f>IF(AR871="","",IF(AND(H871&gt;='Intersection Mileposts'!$F$5,H871&lt;='Intersection Mileposts'!$G$5),"Y",IF(AND(H871&gt;='Intersection Mileposts'!$F$6,H871&lt;='Intersection Mileposts'!$G$6),"Y",IF(AND(H871&gt;='Intersection Mileposts'!$F$7,H871&lt;='Intersection Mileposts'!$G$7),"Y",IF(AND(H871&gt;='Intersection Mileposts'!$F$8,H871&lt;='Intersection Mileposts'!$G$8),"Y",IF(AND(H871&gt;='Intersection Mileposts'!$F$9,H871&lt;='Intersection Mileposts'!$G$9),"Y",IF(AND(H871&gt;='Intersection Mileposts'!$F$10,H871&lt;='Intersection Mileposts'!$G$10),"Y",IF(AND(H871&gt;='Intersection Mileposts'!$F$11,H871&lt;='Intersection Mileposts'!$G$11),"Y",IF(AND(H871&gt;='Intersection Mileposts'!$F$12,H871&lt;='Intersection Mileposts'!$G$12),"Y",IF(AND(H871&gt;='Intersection Mileposts'!$F$13,H871&lt;='Intersection Mileposts'!$G$13),"Y",IF(AND(H871&gt;='Intersection Mileposts'!$F$14,H871&lt;='Intersection Mileposts'!$G$14),"Y",IF(AND(H871&gt;='Intersection Mileposts'!$F$15,H871&lt;='Intersection Mileposts'!$G$15),"Y",IF(AND(H871&gt;='Intersection Mileposts'!$F$16,H871&lt;='Intersection Mileposts'!$G$16),"Y",IF(AND(H871&gt;='Intersection Mileposts'!$F$17,H871&lt;='Intersection Mileposts'!$G$17),"Y",IF(AND(H871&gt;='Intersection Mileposts'!$F$18,H871&lt;='Intersection Mileposts'!$G$18),"Y",IF(AND(H871&gt;='Intersection Mileposts'!$F$19,H871&lt;='Intersection Mileposts'!$G$19),"Y",IF(AND(H871&gt;='Intersection Mileposts'!$F$20,H871&lt;='Intersection Mileposts'!$G$20),"Y",IF(AND(H871&gt;='Intersection Mileposts'!$F$21,H871&lt;='Intersection Mileposts'!$G$21),"Y",IF(AND(H871&gt;='Intersection Mileposts'!$F$22,H871&lt;='Intersection Mileposts'!$G$22),"Y",IF(AND(H871&gt;='Intersection Mileposts'!$F$23,H871&lt;='Intersection Mileposts'!$G$23),"Y",IF(AND(H871&gt;='Intersection Mileposts'!$F$24,H871&lt;='Intersection Mileposts'!$G$24),"Y",IF(AND(H871&gt;='Intersection Mileposts'!$F$25,H871&lt;='Intersection Mileposts'!$G$25),"Y",IF(AND(H871&gt;='Intersection Mileposts'!$F$26,H871&lt;='Intersection Mileposts'!$G$26),"Y",IF(AND(H871&gt;='Intersection Mileposts'!$F$27,H871&lt;='Intersection Mileposts'!$G$27),"Y",IF(AND(H871&gt;='Intersection Mileposts'!$F$28,H871&lt;='Intersection Mileposts'!$G$28),"Y",IF(AND(H871&gt;='Intersection Mileposts'!$F$29,H871&lt;='Intersection Mileposts'!$G$29),"Y", IF(AND(H871&gt;='Intersection Mileposts'!$F$30,H871&lt;='Intersection Mileposts'!$G$30),"Y",IF(AND(H871&gt;='Intersection Mileposts'!$F$31,H871&lt;='Intersection Mileposts'!$G$31),"Y",IF(AND(H871&gt;='Intersection Mileposts'!$F$32,H871&lt;='Intersection Mileposts'!$G$32),"Y",IF(AND(H871&gt;='Intersection Mileposts'!$F$33,H871&lt;='Intersection Mileposts'!$G$33),"Y",IF(AND(H871&gt;='Intersection Mileposts'!$F$34,H871&lt;='Intersection Mileposts'!$G$34),"Y",IF(AND(H871&gt;='Intersection Mileposts'!$F$35,H871&lt;='Intersection Mileposts'!$G$35),"Y",IF(AND(H871&gt;='Intersection Mileposts'!$F$36,H871&lt;='Intersection Mileposts'!$G$36),"Y",IF(AND(H871&gt;='Intersection Mileposts'!$F$37,H871&lt;='Intersection Mileposts'!$G$37),"Y",IF(AND(H871&gt;='Intersection Mileposts'!$F$38,H871&lt;='Intersection Mileposts'!$G$38),"Y",IF(AND(H871&gt;='Intersection Mileposts'!$F$39,H871&lt;='Intersection Mileposts'!$G$39),"Y","N"))))))))))))))))))))))))))))))))))))</f>
        <v/>
      </c>
    </row>
    <row r="872" spans="1:46" x14ac:dyDescent="0.3">
      <c r="A872" s="279"/>
      <c r="B872" s="261"/>
      <c r="C872" s="262"/>
      <c r="D872" s="262"/>
      <c r="E872" s="262"/>
      <c r="F872" s="262"/>
      <c r="G872" s="284"/>
      <c r="H872" s="286"/>
      <c r="I872" s="279"/>
      <c r="J872" s="260"/>
      <c r="K872" s="260"/>
      <c r="L872" s="280"/>
      <c r="M872" s="275"/>
      <c r="N872" s="263"/>
      <c r="P872" s="264" t="str">
        <f>IF(R872 = "", "", COUNT($R$4:R872))</f>
        <v/>
      </c>
      <c r="Q872" s="264" t="str">
        <f t="shared" si="109"/>
        <v/>
      </c>
      <c r="R872" s="265" t="str">
        <f t="shared" si="110"/>
        <v/>
      </c>
      <c r="S872" s="266" t="str">
        <f t="shared" si="115"/>
        <v/>
      </c>
      <c r="T872" s="267" t="str">
        <f t="shared" si="111"/>
        <v/>
      </c>
      <c r="U872" s="268" t="str">
        <f t="shared" si="116"/>
        <v/>
      </c>
      <c r="V872" s="269" t="str">
        <f t="shared" si="112"/>
        <v/>
      </c>
      <c r="W872" s="5"/>
      <c r="AR872" s="2" t="str">
        <f t="shared" si="114"/>
        <v/>
      </c>
      <c r="AS872" s="2" t="str">
        <f t="shared" si="113"/>
        <v/>
      </c>
      <c r="AT872" s="2" t="str">
        <f>IF(AR872="","",IF(AND(H872&gt;='Intersection Mileposts'!$F$5,H872&lt;='Intersection Mileposts'!$G$5),"Y",IF(AND(H872&gt;='Intersection Mileposts'!$F$6,H872&lt;='Intersection Mileposts'!$G$6),"Y",IF(AND(H872&gt;='Intersection Mileposts'!$F$7,H872&lt;='Intersection Mileposts'!$G$7),"Y",IF(AND(H872&gt;='Intersection Mileposts'!$F$8,H872&lt;='Intersection Mileposts'!$G$8),"Y",IF(AND(H872&gt;='Intersection Mileposts'!$F$9,H872&lt;='Intersection Mileposts'!$G$9),"Y",IF(AND(H872&gt;='Intersection Mileposts'!$F$10,H872&lt;='Intersection Mileposts'!$G$10),"Y",IF(AND(H872&gt;='Intersection Mileposts'!$F$11,H872&lt;='Intersection Mileposts'!$G$11),"Y",IF(AND(H872&gt;='Intersection Mileposts'!$F$12,H872&lt;='Intersection Mileposts'!$G$12),"Y",IF(AND(H872&gt;='Intersection Mileposts'!$F$13,H872&lt;='Intersection Mileposts'!$G$13),"Y",IF(AND(H872&gt;='Intersection Mileposts'!$F$14,H872&lt;='Intersection Mileposts'!$G$14),"Y",IF(AND(H872&gt;='Intersection Mileposts'!$F$15,H872&lt;='Intersection Mileposts'!$G$15),"Y",IF(AND(H872&gt;='Intersection Mileposts'!$F$16,H872&lt;='Intersection Mileposts'!$G$16),"Y",IF(AND(H872&gt;='Intersection Mileposts'!$F$17,H872&lt;='Intersection Mileposts'!$G$17),"Y",IF(AND(H872&gt;='Intersection Mileposts'!$F$18,H872&lt;='Intersection Mileposts'!$G$18),"Y",IF(AND(H872&gt;='Intersection Mileposts'!$F$19,H872&lt;='Intersection Mileposts'!$G$19),"Y",IF(AND(H872&gt;='Intersection Mileposts'!$F$20,H872&lt;='Intersection Mileposts'!$G$20),"Y",IF(AND(H872&gt;='Intersection Mileposts'!$F$21,H872&lt;='Intersection Mileposts'!$G$21),"Y",IF(AND(H872&gt;='Intersection Mileposts'!$F$22,H872&lt;='Intersection Mileposts'!$G$22),"Y",IF(AND(H872&gt;='Intersection Mileposts'!$F$23,H872&lt;='Intersection Mileposts'!$G$23),"Y",IF(AND(H872&gt;='Intersection Mileposts'!$F$24,H872&lt;='Intersection Mileposts'!$G$24),"Y",IF(AND(H872&gt;='Intersection Mileposts'!$F$25,H872&lt;='Intersection Mileposts'!$G$25),"Y",IF(AND(H872&gt;='Intersection Mileposts'!$F$26,H872&lt;='Intersection Mileposts'!$G$26),"Y",IF(AND(H872&gt;='Intersection Mileposts'!$F$27,H872&lt;='Intersection Mileposts'!$G$27),"Y",IF(AND(H872&gt;='Intersection Mileposts'!$F$28,H872&lt;='Intersection Mileposts'!$G$28),"Y",IF(AND(H872&gt;='Intersection Mileposts'!$F$29,H872&lt;='Intersection Mileposts'!$G$29),"Y", IF(AND(H872&gt;='Intersection Mileposts'!$F$30,H872&lt;='Intersection Mileposts'!$G$30),"Y",IF(AND(H872&gt;='Intersection Mileposts'!$F$31,H872&lt;='Intersection Mileposts'!$G$31),"Y",IF(AND(H872&gt;='Intersection Mileposts'!$F$32,H872&lt;='Intersection Mileposts'!$G$32),"Y",IF(AND(H872&gt;='Intersection Mileposts'!$F$33,H872&lt;='Intersection Mileposts'!$G$33),"Y",IF(AND(H872&gt;='Intersection Mileposts'!$F$34,H872&lt;='Intersection Mileposts'!$G$34),"Y",IF(AND(H872&gt;='Intersection Mileposts'!$F$35,H872&lt;='Intersection Mileposts'!$G$35),"Y",IF(AND(H872&gt;='Intersection Mileposts'!$F$36,H872&lt;='Intersection Mileposts'!$G$36),"Y",IF(AND(H872&gt;='Intersection Mileposts'!$F$37,H872&lt;='Intersection Mileposts'!$G$37),"Y",IF(AND(H872&gt;='Intersection Mileposts'!$F$38,H872&lt;='Intersection Mileposts'!$G$38),"Y",IF(AND(H872&gt;='Intersection Mileposts'!$F$39,H872&lt;='Intersection Mileposts'!$G$39),"Y","N"))))))))))))))))))))))))))))))))))))</f>
        <v/>
      </c>
    </row>
    <row r="873" spans="1:46" x14ac:dyDescent="0.3">
      <c r="A873" s="279"/>
      <c r="B873" s="261"/>
      <c r="C873" s="262"/>
      <c r="D873" s="262"/>
      <c r="E873" s="262"/>
      <c r="F873" s="262"/>
      <c r="G873" s="284"/>
      <c r="H873" s="286"/>
      <c r="I873" s="279"/>
      <c r="J873" s="260"/>
      <c r="K873" s="260"/>
      <c r="L873" s="280"/>
      <c r="M873" s="275"/>
      <c r="N873" s="263"/>
      <c r="P873" s="264" t="str">
        <f>IF(R873 = "", "", COUNT($R$4:R873))</f>
        <v/>
      </c>
      <c r="Q873" s="264" t="str">
        <f t="shared" si="109"/>
        <v/>
      </c>
      <c r="R873" s="265" t="str">
        <f t="shared" si="110"/>
        <v/>
      </c>
      <c r="S873" s="266" t="str">
        <f t="shared" si="115"/>
        <v/>
      </c>
      <c r="T873" s="267" t="str">
        <f t="shared" si="111"/>
        <v/>
      </c>
      <c r="U873" s="268" t="str">
        <f t="shared" si="116"/>
        <v/>
      </c>
      <c r="V873" s="269" t="str">
        <f t="shared" si="112"/>
        <v/>
      </c>
      <c r="W873" s="5"/>
      <c r="AR873" s="2" t="str">
        <f t="shared" si="114"/>
        <v/>
      </c>
      <c r="AS873" s="2" t="str">
        <f t="shared" si="113"/>
        <v/>
      </c>
      <c r="AT873" s="2" t="str">
        <f>IF(AR873="","",IF(AND(H873&gt;='Intersection Mileposts'!$F$5,H873&lt;='Intersection Mileposts'!$G$5),"Y",IF(AND(H873&gt;='Intersection Mileposts'!$F$6,H873&lt;='Intersection Mileposts'!$G$6),"Y",IF(AND(H873&gt;='Intersection Mileposts'!$F$7,H873&lt;='Intersection Mileposts'!$G$7),"Y",IF(AND(H873&gt;='Intersection Mileposts'!$F$8,H873&lt;='Intersection Mileposts'!$G$8),"Y",IF(AND(H873&gt;='Intersection Mileposts'!$F$9,H873&lt;='Intersection Mileposts'!$G$9),"Y",IF(AND(H873&gt;='Intersection Mileposts'!$F$10,H873&lt;='Intersection Mileposts'!$G$10),"Y",IF(AND(H873&gt;='Intersection Mileposts'!$F$11,H873&lt;='Intersection Mileposts'!$G$11),"Y",IF(AND(H873&gt;='Intersection Mileposts'!$F$12,H873&lt;='Intersection Mileposts'!$G$12),"Y",IF(AND(H873&gt;='Intersection Mileposts'!$F$13,H873&lt;='Intersection Mileposts'!$G$13),"Y",IF(AND(H873&gt;='Intersection Mileposts'!$F$14,H873&lt;='Intersection Mileposts'!$G$14),"Y",IF(AND(H873&gt;='Intersection Mileposts'!$F$15,H873&lt;='Intersection Mileposts'!$G$15),"Y",IF(AND(H873&gt;='Intersection Mileposts'!$F$16,H873&lt;='Intersection Mileposts'!$G$16),"Y",IF(AND(H873&gt;='Intersection Mileposts'!$F$17,H873&lt;='Intersection Mileposts'!$G$17),"Y",IF(AND(H873&gt;='Intersection Mileposts'!$F$18,H873&lt;='Intersection Mileposts'!$G$18),"Y",IF(AND(H873&gt;='Intersection Mileposts'!$F$19,H873&lt;='Intersection Mileposts'!$G$19),"Y",IF(AND(H873&gt;='Intersection Mileposts'!$F$20,H873&lt;='Intersection Mileposts'!$G$20),"Y",IF(AND(H873&gt;='Intersection Mileposts'!$F$21,H873&lt;='Intersection Mileposts'!$G$21),"Y",IF(AND(H873&gt;='Intersection Mileposts'!$F$22,H873&lt;='Intersection Mileposts'!$G$22),"Y",IF(AND(H873&gt;='Intersection Mileposts'!$F$23,H873&lt;='Intersection Mileposts'!$G$23),"Y",IF(AND(H873&gt;='Intersection Mileposts'!$F$24,H873&lt;='Intersection Mileposts'!$G$24),"Y",IF(AND(H873&gt;='Intersection Mileposts'!$F$25,H873&lt;='Intersection Mileposts'!$G$25),"Y",IF(AND(H873&gt;='Intersection Mileposts'!$F$26,H873&lt;='Intersection Mileposts'!$G$26),"Y",IF(AND(H873&gt;='Intersection Mileposts'!$F$27,H873&lt;='Intersection Mileposts'!$G$27),"Y",IF(AND(H873&gt;='Intersection Mileposts'!$F$28,H873&lt;='Intersection Mileposts'!$G$28),"Y",IF(AND(H873&gt;='Intersection Mileposts'!$F$29,H873&lt;='Intersection Mileposts'!$G$29),"Y", IF(AND(H873&gt;='Intersection Mileposts'!$F$30,H873&lt;='Intersection Mileposts'!$G$30),"Y",IF(AND(H873&gt;='Intersection Mileposts'!$F$31,H873&lt;='Intersection Mileposts'!$G$31),"Y",IF(AND(H873&gt;='Intersection Mileposts'!$F$32,H873&lt;='Intersection Mileposts'!$G$32),"Y",IF(AND(H873&gt;='Intersection Mileposts'!$F$33,H873&lt;='Intersection Mileposts'!$G$33),"Y",IF(AND(H873&gt;='Intersection Mileposts'!$F$34,H873&lt;='Intersection Mileposts'!$G$34),"Y",IF(AND(H873&gt;='Intersection Mileposts'!$F$35,H873&lt;='Intersection Mileposts'!$G$35),"Y",IF(AND(H873&gt;='Intersection Mileposts'!$F$36,H873&lt;='Intersection Mileposts'!$G$36),"Y",IF(AND(H873&gt;='Intersection Mileposts'!$F$37,H873&lt;='Intersection Mileposts'!$G$37),"Y",IF(AND(H873&gt;='Intersection Mileposts'!$F$38,H873&lt;='Intersection Mileposts'!$G$38),"Y",IF(AND(H873&gt;='Intersection Mileposts'!$F$39,H873&lt;='Intersection Mileposts'!$G$39),"Y","N"))))))))))))))))))))))))))))))))))))</f>
        <v/>
      </c>
    </row>
    <row r="874" spans="1:46" x14ac:dyDescent="0.3">
      <c r="A874" s="279"/>
      <c r="B874" s="261"/>
      <c r="C874" s="262"/>
      <c r="D874" s="262"/>
      <c r="E874" s="262"/>
      <c r="F874" s="262"/>
      <c r="G874" s="284"/>
      <c r="H874" s="286"/>
      <c r="I874" s="279"/>
      <c r="J874" s="260"/>
      <c r="K874" s="260"/>
      <c r="L874" s="280"/>
      <c r="M874" s="275"/>
      <c r="N874" s="263"/>
      <c r="P874" s="264" t="str">
        <f>IF(R874 = "", "", COUNT($R$4:R874))</f>
        <v/>
      </c>
      <c r="Q874" s="264" t="str">
        <f t="shared" si="109"/>
        <v/>
      </c>
      <c r="R874" s="265" t="str">
        <f t="shared" si="110"/>
        <v/>
      </c>
      <c r="S874" s="266" t="str">
        <f t="shared" si="115"/>
        <v/>
      </c>
      <c r="T874" s="267" t="str">
        <f t="shared" si="111"/>
        <v/>
      </c>
      <c r="U874" s="268" t="str">
        <f t="shared" si="116"/>
        <v/>
      </c>
      <c r="V874" s="269" t="str">
        <f t="shared" si="112"/>
        <v/>
      </c>
      <c r="W874" s="5"/>
      <c r="AR874" s="2" t="str">
        <f t="shared" si="114"/>
        <v/>
      </c>
      <c r="AS874" s="2" t="str">
        <f t="shared" si="113"/>
        <v/>
      </c>
      <c r="AT874" s="2" t="str">
        <f>IF(AR874="","",IF(AND(H874&gt;='Intersection Mileposts'!$F$5,H874&lt;='Intersection Mileposts'!$G$5),"Y",IF(AND(H874&gt;='Intersection Mileposts'!$F$6,H874&lt;='Intersection Mileposts'!$G$6),"Y",IF(AND(H874&gt;='Intersection Mileposts'!$F$7,H874&lt;='Intersection Mileposts'!$G$7),"Y",IF(AND(H874&gt;='Intersection Mileposts'!$F$8,H874&lt;='Intersection Mileposts'!$G$8),"Y",IF(AND(H874&gt;='Intersection Mileposts'!$F$9,H874&lt;='Intersection Mileposts'!$G$9),"Y",IF(AND(H874&gt;='Intersection Mileposts'!$F$10,H874&lt;='Intersection Mileposts'!$G$10),"Y",IF(AND(H874&gt;='Intersection Mileposts'!$F$11,H874&lt;='Intersection Mileposts'!$G$11),"Y",IF(AND(H874&gt;='Intersection Mileposts'!$F$12,H874&lt;='Intersection Mileposts'!$G$12),"Y",IF(AND(H874&gt;='Intersection Mileposts'!$F$13,H874&lt;='Intersection Mileposts'!$G$13),"Y",IF(AND(H874&gt;='Intersection Mileposts'!$F$14,H874&lt;='Intersection Mileposts'!$G$14),"Y",IF(AND(H874&gt;='Intersection Mileposts'!$F$15,H874&lt;='Intersection Mileposts'!$G$15),"Y",IF(AND(H874&gt;='Intersection Mileposts'!$F$16,H874&lt;='Intersection Mileposts'!$G$16),"Y",IF(AND(H874&gt;='Intersection Mileposts'!$F$17,H874&lt;='Intersection Mileposts'!$G$17),"Y",IF(AND(H874&gt;='Intersection Mileposts'!$F$18,H874&lt;='Intersection Mileposts'!$G$18),"Y",IF(AND(H874&gt;='Intersection Mileposts'!$F$19,H874&lt;='Intersection Mileposts'!$G$19),"Y",IF(AND(H874&gt;='Intersection Mileposts'!$F$20,H874&lt;='Intersection Mileposts'!$G$20),"Y",IF(AND(H874&gt;='Intersection Mileposts'!$F$21,H874&lt;='Intersection Mileposts'!$G$21),"Y",IF(AND(H874&gt;='Intersection Mileposts'!$F$22,H874&lt;='Intersection Mileposts'!$G$22),"Y",IF(AND(H874&gt;='Intersection Mileposts'!$F$23,H874&lt;='Intersection Mileposts'!$G$23),"Y",IF(AND(H874&gt;='Intersection Mileposts'!$F$24,H874&lt;='Intersection Mileposts'!$G$24),"Y",IF(AND(H874&gt;='Intersection Mileposts'!$F$25,H874&lt;='Intersection Mileposts'!$G$25),"Y",IF(AND(H874&gt;='Intersection Mileposts'!$F$26,H874&lt;='Intersection Mileposts'!$G$26),"Y",IF(AND(H874&gt;='Intersection Mileposts'!$F$27,H874&lt;='Intersection Mileposts'!$G$27),"Y",IF(AND(H874&gt;='Intersection Mileposts'!$F$28,H874&lt;='Intersection Mileposts'!$G$28),"Y",IF(AND(H874&gt;='Intersection Mileposts'!$F$29,H874&lt;='Intersection Mileposts'!$G$29),"Y", IF(AND(H874&gt;='Intersection Mileposts'!$F$30,H874&lt;='Intersection Mileposts'!$G$30),"Y",IF(AND(H874&gt;='Intersection Mileposts'!$F$31,H874&lt;='Intersection Mileposts'!$G$31),"Y",IF(AND(H874&gt;='Intersection Mileposts'!$F$32,H874&lt;='Intersection Mileposts'!$G$32),"Y",IF(AND(H874&gt;='Intersection Mileposts'!$F$33,H874&lt;='Intersection Mileposts'!$G$33),"Y",IF(AND(H874&gt;='Intersection Mileposts'!$F$34,H874&lt;='Intersection Mileposts'!$G$34),"Y",IF(AND(H874&gt;='Intersection Mileposts'!$F$35,H874&lt;='Intersection Mileposts'!$G$35),"Y",IF(AND(H874&gt;='Intersection Mileposts'!$F$36,H874&lt;='Intersection Mileposts'!$G$36),"Y",IF(AND(H874&gt;='Intersection Mileposts'!$F$37,H874&lt;='Intersection Mileposts'!$G$37),"Y",IF(AND(H874&gt;='Intersection Mileposts'!$F$38,H874&lt;='Intersection Mileposts'!$G$38),"Y",IF(AND(H874&gt;='Intersection Mileposts'!$F$39,H874&lt;='Intersection Mileposts'!$G$39),"Y","N"))))))))))))))))))))))))))))))))))))</f>
        <v/>
      </c>
    </row>
    <row r="875" spans="1:46" x14ac:dyDescent="0.3">
      <c r="A875" s="279"/>
      <c r="B875" s="261"/>
      <c r="C875" s="262"/>
      <c r="D875" s="262"/>
      <c r="E875" s="262"/>
      <c r="F875" s="262"/>
      <c r="G875" s="284"/>
      <c r="H875" s="286"/>
      <c r="I875" s="279"/>
      <c r="J875" s="260"/>
      <c r="K875" s="260"/>
      <c r="L875" s="280"/>
      <c r="M875" s="275"/>
      <c r="N875" s="263"/>
      <c r="P875" s="264" t="str">
        <f>IF(R875 = "", "", COUNT($R$4:R875))</f>
        <v/>
      </c>
      <c r="Q875" s="264" t="str">
        <f t="shared" si="109"/>
        <v/>
      </c>
      <c r="R875" s="265" t="str">
        <f t="shared" si="110"/>
        <v/>
      </c>
      <c r="S875" s="266" t="str">
        <f t="shared" si="115"/>
        <v/>
      </c>
      <c r="T875" s="267" t="str">
        <f t="shared" si="111"/>
        <v/>
      </c>
      <c r="U875" s="268" t="str">
        <f t="shared" si="116"/>
        <v/>
      </c>
      <c r="V875" s="269" t="str">
        <f t="shared" si="112"/>
        <v/>
      </c>
      <c r="W875" s="5"/>
      <c r="AR875" s="2" t="str">
        <f t="shared" si="114"/>
        <v/>
      </c>
      <c r="AS875" s="2" t="str">
        <f t="shared" si="113"/>
        <v/>
      </c>
      <c r="AT875" s="2" t="str">
        <f>IF(AR875="","",IF(AND(H875&gt;='Intersection Mileposts'!$F$5,H875&lt;='Intersection Mileposts'!$G$5),"Y",IF(AND(H875&gt;='Intersection Mileposts'!$F$6,H875&lt;='Intersection Mileposts'!$G$6),"Y",IF(AND(H875&gt;='Intersection Mileposts'!$F$7,H875&lt;='Intersection Mileposts'!$G$7),"Y",IF(AND(H875&gt;='Intersection Mileposts'!$F$8,H875&lt;='Intersection Mileposts'!$G$8),"Y",IF(AND(H875&gt;='Intersection Mileposts'!$F$9,H875&lt;='Intersection Mileposts'!$G$9),"Y",IF(AND(H875&gt;='Intersection Mileposts'!$F$10,H875&lt;='Intersection Mileposts'!$G$10),"Y",IF(AND(H875&gt;='Intersection Mileposts'!$F$11,H875&lt;='Intersection Mileposts'!$G$11),"Y",IF(AND(H875&gt;='Intersection Mileposts'!$F$12,H875&lt;='Intersection Mileposts'!$G$12),"Y",IF(AND(H875&gt;='Intersection Mileposts'!$F$13,H875&lt;='Intersection Mileposts'!$G$13),"Y",IF(AND(H875&gt;='Intersection Mileposts'!$F$14,H875&lt;='Intersection Mileposts'!$G$14),"Y",IF(AND(H875&gt;='Intersection Mileposts'!$F$15,H875&lt;='Intersection Mileposts'!$G$15),"Y",IF(AND(H875&gt;='Intersection Mileposts'!$F$16,H875&lt;='Intersection Mileposts'!$G$16),"Y",IF(AND(H875&gt;='Intersection Mileposts'!$F$17,H875&lt;='Intersection Mileposts'!$G$17),"Y",IF(AND(H875&gt;='Intersection Mileposts'!$F$18,H875&lt;='Intersection Mileposts'!$G$18),"Y",IF(AND(H875&gt;='Intersection Mileposts'!$F$19,H875&lt;='Intersection Mileposts'!$G$19),"Y",IF(AND(H875&gt;='Intersection Mileposts'!$F$20,H875&lt;='Intersection Mileposts'!$G$20),"Y",IF(AND(H875&gt;='Intersection Mileposts'!$F$21,H875&lt;='Intersection Mileposts'!$G$21),"Y",IF(AND(H875&gt;='Intersection Mileposts'!$F$22,H875&lt;='Intersection Mileposts'!$G$22),"Y",IF(AND(H875&gt;='Intersection Mileposts'!$F$23,H875&lt;='Intersection Mileposts'!$G$23),"Y",IF(AND(H875&gt;='Intersection Mileposts'!$F$24,H875&lt;='Intersection Mileposts'!$G$24),"Y",IF(AND(H875&gt;='Intersection Mileposts'!$F$25,H875&lt;='Intersection Mileposts'!$G$25),"Y",IF(AND(H875&gt;='Intersection Mileposts'!$F$26,H875&lt;='Intersection Mileposts'!$G$26),"Y",IF(AND(H875&gt;='Intersection Mileposts'!$F$27,H875&lt;='Intersection Mileposts'!$G$27),"Y",IF(AND(H875&gt;='Intersection Mileposts'!$F$28,H875&lt;='Intersection Mileposts'!$G$28),"Y",IF(AND(H875&gt;='Intersection Mileposts'!$F$29,H875&lt;='Intersection Mileposts'!$G$29),"Y", IF(AND(H875&gt;='Intersection Mileposts'!$F$30,H875&lt;='Intersection Mileposts'!$G$30),"Y",IF(AND(H875&gt;='Intersection Mileposts'!$F$31,H875&lt;='Intersection Mileposts'!$G$31),"Y",IF(AND(H875&gt;='Intersection Mileposts'!$F$32,H875&lt;='Intersection Mileposts'!$G$32),"Y",IF(AND(H875&gt;='Intersection Mileposts'!$F$33,H875&lt;='Intersection Mileposts'!$G$33),"Y",IF(AND(H875&gt;='Intersection Mileposts'!$F$34,H875&lt;='Intersection Mileposts'!$G$34),"Y",IF(AND(H875&gt;='Intersection Mileposts'!$F$35,H875&lt;='Intersection Mileposts'!$G$35),"Y",IF(AND(H875&gt;='Intersection Mileposts'!$F$36,H875&lt;='Intersection Mileposts'!$G$36),"Y",IF(AND(H875&gt;='Intersection Mileposts'!$F$37,H875&lt;='Intersection Mileposts'!$G$37),"Y",IF(AND(H875&gt;='Intersection Mileposts'!$F$38,H875&lt;='Intersection Mileposts'!$G$38),"Y",IF(AND(H875&gt;='Intersection Mileposts'!$F$39,H875&lt;='Intersection Mileposts'!$G$39),"Y","N"))))))))))))))))))))))))))))))))))))</f>
        <v/>
      </c>
    </row>
    <row r="876" spans="1:46" x14ac:dyDescent="0.3">
      <c r="A876" s="279"/>
      <c r="B876" s="261"/>
      <c r="C876" s="262"/>
      <c r="D876" s="262"/>
      <c r="E876" s="262"/>
      <c r="F876" s="262"/>
      <c r="G876" s="284"/>
      <c r="H876" s="286"/>
      <c r="I876" s="279"/>
      <c r="J876" s="260"/>
      <c r="K876" s="260"/>
      <c r="L876" s="280"/>
      <c r="M876" s="275"/>
      <c r="N876" s="263"/>
      <c r="P876" s="264" t="str">
        <f>IF(R876 = "", "", COUNT($R$4:R876))</f>
        <v/>
      </c>
      <c r="Q876" s="264" t="str">
        <f t="shared" si="109"/>
        <v/>
      </c>
      <c r="R876" s="265" t="str">
        <f t="shared" si="110"/>
        <v/>
      </c>
      <c r="S876" s="266" t="str">
        <f t="shared" si="115"/>
        <v/>
      </c>
      <c r="T876" s="267" t="str">
        <f t="shared" si="111"/>
        <v/>
      </c>
      <c r="U876" s="268" t="str">
        <f t="shared" si="116"/>
        <v/>
      </c>
      <c r="V876" s="269" t="str">
        <f t="shared" si="112"/>
        <v/>
      </c>
      <c r="W876" s="5"/>
      <c r="AR876" s="2" t="str">
        <f t="shared" si="114"/>
        <v/>
      </c>
      <c r="AS876" s="2" t="str">
        <f t="shared" si="113"/>
        <v/>
      </c>
      <c r="AT876" s="2" t="str">
        <f>IF(AR876="","",IF(AND(H876&gt;='Intersection Mileposts'!$F$5,H876&lt;='Intersection Mileposts'!$G$5),"Y",IF(AND(H876&gt;='Intersection Mileposts'!$F$6,H876&lt;='Intersection Mileposts'!$G$6),"Y",IF(AND(H876&gt;='Intersection Mileposts'!$F$7,H876&lt;='Intersection Mileposts'!$G$7),"Y",IF(AND(H876&gt;='Intersection Mileposts'!$F$8,H876&lt;='Intersection Mileposts'!$G$8),"Y",IF(AND(H876&gt;='Intersection Mileposts'!$F$9,H876&lt;='Intersection Mileposts'!$G$9),"Y",IF(AND(H876&gt;='Intersection Mileposts'!$F$10,H876&lt;='Intersection Mileposts'!$G$10),"Y",IF(AND(H876&gt;='Intersection Mileposts'!$F$11,H876&lt;='Intersection Mileposts'!$G$11),"Y",IF(AND(H876&gt;='Intersection Mileposts'!$F$12,H876&lt;='Intersection Mileposts'!$G$12),"Y",IF(AND(H876&gt;='Intersection Mileposts'!$F$13,H876&lt;='Intersection Mileposts'!$G$13),"Y",IF(AND(H876&gt;='Intersection Mileposts'!$F$14,H876&lt;='Intersection Mileposts'!$G$14),"Y",IF(AND(H876&gt;='Intersection Mileposts'!$F$15,H876&lt;='Intersection Mileposts'!$G$15),"Y",IF(AND(H876&gt;='Intersection Mileposts'!$F$16,H876&lt;='Intersection Mileposts'!$G$16),"Y",IF(AND(H876&gt;='Intersection Mileposts'!$F$17,H876&lt;='Intersection Mileposts'!$G$17),"Y",IF(AND(H876&gt;='Intersection Mileposts'!$F$18,H876&lt;='Intersection Mileposts'!$G$18),"Y",IF(AND(H876&gt;='Intersection Mileposts'!$F$19,H876&lt;='Intersection Mileposts'!$G$19),"Y",IF(AND(H876&gt;='Intersection Mileposts'!$F$20,H876&lt;='Intersection Mileposts'!$G$20),"Y",IF(AND(H876&gt;='Intersection Mileposts'!$F$21,H876&lt;='Intersection Mileposts'!$G$21),"Y",IF(AND(H876&gt;='Intersection Mileposts'!$F$22,H876&lt;='Intersection Mileposts'!$G$22),"Y",IF(AND(H876&gt;='Intersection Mileposts'!$F$23,H876&lt;='Intersection Mileposts'!$G$23),"Y",IF(AND(H876&gt;='Intersection Mileposts'!$F$24,H876&lt;='Intersection Mileposts'!$G$24),"Y",IF(AND(H876&gt;='Intersection Mileposts'!$F$25,H876&lt;='Intersection Mileposts'!$G$25),"Y",IF(AND(H876&gt;='Intersection Mileposts'!$F$26,H876&lt;='Intersection Mileposts'!$G$26),"Y",IF(AND(H876&gt;='Intersection Mileposts'!$F$27,H876&lt;='Intersection Mileposts'!$G$27),"Y",IF(AND(H876&gt;='Intersection Mileposts'!$F$28,H876&lt;='Intersection Mileposts'!$G$28),"Y",IF(AND(H876&gt;='Intersection Mileposts'!$F$29,H876&lt;='Intersection Mileposts'!$G$29),"Y", IF(AND(H876&gt;='Intersection Mileposts'!$F$30,H876&lt;='Intersection Mileposts'!$G$30),"Y",IF(AND(H876&gt;='Intersection Mileposts'!$F$31,H876&lt;='Intersection Mileposts'!$G$31),"Y",IF(AND(H876&gt;='Intersection Mileposts'!$F$32,H876&lt;='Intersection Mileposts'!$G$32),"Y",IF(AND(H876&gt;='Intersection Mileposts'!$F$33,H876&lt;='Intersection Mileposts'!$G$33),"Y",IF(AND(H876&gt;='Intersection Mileposts'!$F$34,H876&lt;='Intersection Mileposts'!$G$34),"Y",IF(AND(H876&gt;='Intersection Mileposts'!$F$35,H876&lt;='Intersection Mileposts'!$G$35),"Y",IF(AND(H876&gt;='Intersection Mileposts'!$F$36,H876&lt;='Intersection Mileposts'!$G$36),"Y",IF(AND(H876&gt;='Intersection Mileposts'!$F$37,H876&lt;='Intersection Mileposts'!$G$37),"Y",IF(AND(H876&gt;='Intersection Mileposts'!$F$38,H876&lt;='Intersection Mileposts'!$G$38),"Y",IF(AND(H876&gt;='Intersection Mileposts'!$F$39,H876&lt;='Intersection Mileposts'!$G$39),"Y","N"))))))))))))))))))))))))))))))))))))</f>
        <v/>
      </c>
    </row>
    <row r="877" spans="1:46" x14ac:dyDescent="0.3">
      <c r="A877" s="279"/>
      <c r="B877" s="261"/>
      <c r="C877" s="262"/>
      <c r="D877" s="262"/>
      <c r="E877" s="262"/>
      <c r="F877" s="262"/>
      <c r="G877" s="284"/>
      <c r="H877" s="286"/>
      <c r="I877" s="279"/>
      <c r="J877" s="260"/>
      <c r="K877" s="260"/>
      <c r="L877" s="280"/>
      <c r="M877" s="275"/>
      <c r="N877" s="263"/>
      <c r="P877" s="264" t="str">
        <f>IF(R877 = "", "", COUNT($R$4:R877))</f>
        <v/>
      </c>
      <c r="Q877" s="264" t="str">
        <f t="shared" si="109"/>
        <v/>
      </c>
      <c r="R877" s="265" t="str">
        <f t="shared" si="110"/>
        <v/>
      </c>
      <c r="S877" s="266" t="str">
        <f t="shared" si="115"/>
        <v/>
      </c>
      <c r="T877" s="267" t="str">
        <f t="shared" si="111"/>
        <v/>
      </c>
      <c r="U877" s="268" t="str">
        <f t="shared" si="116"/>
        <v/>
      </c>
      <c r="V877" s="269" t="str">
        <f t="shared" si="112"/>
        <v/>
      </c>
      <c r="W877" s="5"/>
      <c r="AR877" s="2" t="str">
        <f t="shared" si="114"/>
        <v/>
      </c>
      <c r="AS877" s="2" t="str">
        <f t="shared" si="113"/>
        <v/>
      </c>
      <c r="AT877" s="2" t="str">
        <f>IF(AR877="","",IF(AND(H877&gt;='Intersection Mileposts'!$F$5,H877&lt;='Intersection Mileposts'!$G$5),"Y",IF(AND(H877&gt;='Intersection Mileposts'!$F$6,H877&lt;='Intersection Mileposts'!$G$6),"Y",IF(AND(H877&gt;='Intersection Mileposts'!$F$7,H877&lt;='Intersection Mileposts'!$G$7),"Y",IF(AND(H877&gt;='Intersection Mileposts'!$F$8,H877&lt;='Intersection Mileposts'!$G$8),"Y",IF(AND(H877&gt;='Intersection Mileposts'!$F$9,H877&lt;='Intersection Mileposts'!$G$9),"Y",IF(AND(H877&gt;='Intersection Mileposts'!$F$10,H877&lt;='Intersection Mileposts'!$G$10),"Y",IF(AND(H877&gt;='Intersection Mileposts'!$F$11,H877&lt;='Intersection Mileposts'!$G$11),"Y",IF(AND(H877&gt;='Intersection Mileposts'!$F$12,H877&lt;='Intersection Mileposts'!$G$12),"Y",IF(AND(H877&gt;='Intersection Mileposts'!$F$13,H877&lt;='Intersection Mileposts'!$G$13),"Y",IF(AND(H877&gt;='Intersection Mileposts'!$F$14,H877&lt;='Intersection Mileposts'!$G$14),"Y",IF(AND(H877&gt;='Intersection Mileposts'!$F$15,H877&lt;='Intersection Mileposts'!$G$15),"Y",IF(AND(H877&gt;='Intersection Mileposts'!$F$16,H877&lt;='Intersection Mileposts'!$G$16),"Y",IF(AND(H877&gt;='Intersection Mileposts'!$F$17,H877&lt;='Intersection Mileposts'!$G$17),"Y",IF(AND(H877&gt;='Intersection Mileposts'!$F$18,H877&lt;='Intersection Mileposts'!$G$18),"Y",IF(AND(H877&gt;='Intersection Mileposts'!$F$19,H877&lt;='Intersection Mileposts'!$G$19),"Y",IF(AND(H877&gt;='Intersection Mileposts'!$F$20,H877&lt;='Intersection Mileposts'!$G$20),"Y",IF(AND(H877&gt;='Intersection Mileposts'!$F$21,H877&lt;='Intersection Mileposts'!$G$21),"Y",IF(AND(H877&gt;='Intersection Mileposts'!$F$22,H877&lt;='Intersection Mileposts'!$G$22),"Y",IF(AND(H877&gt;='Intersection Mileposts'!$F$23,H877&lt;='Intersection Mileposts'!$G$23),"Y",IF(AND(H877&gt;='Intersection Mileposts'!$F$24,H877&lt;='Intersection Mileposts'!$G$24),"Y",IF(AND(H877&gt;='Intersection Mileposts'!$F$25,H877&lt;='Intersection Mileposts'!$G$25),"Y",IF(AND(H877&gt;='Intersection Mileposts'!$F$26,H877&lt;='Intersection Mileposts'!$G$26),"Y",IF(AND(H877&gt;='Intersection Mileposts'!$F$27,H877&lt;='Intersection Mileposts'!$G$27),"Y",IF(AND(H877&gt;='Intersection Mileposts'!$F$28,H877&lt;='Intersection Mileposts'!$G$28),"Y",IF(AND(H877&gt;='Intersection Mileposts'!$F$29,H877&lt;='Intersection Mileposts'!$G$29),"Y", IF(AND(H877&gt;='Intersection Mileposts'!$F$30,H877&lt;='Intersection Mileposts'!$G$30),"Y",IF(AND(H877&gt;='Intersection Mileposts'!$F$31,H877&lt;='Intersection Mileposts'!$G$31),"Y",IF(AND(H877&gt;='Intersection Mileposts'!$F$32,H877&lt;='Intersection Mileposts'!$G$32),"Y",IF(AND(H877&gt;='Intersection Mileposts'!$F$33,H877&lt;='Intersection Mileposts'!$G$33),"Y",IF(AND(H877&gt;='Intersection Mileposts'!$F$34,H877&lt;='Intersection Mileposts'!$G$34),"Y",IF(AND(H877&gt;='Intersection Mileposts'!$F$35,H877&lt;='Intersection Mileposts'!$G$35),"Y",IF(AND(H877&gt;='Intersection Mileposts'!$F$36,H877&lt;='Intersection Mileposts'!$G$36),"Y",IF(AND(H877&gt;='Intersection Mileposts'!$F$37,H877&lt;='Intersection Mileposts'!$G$37),"Y",IF(AND(H877&gt;='Intersection Mileposts'!$F$38,H877&lt;='Intersection Mileposts'!$G$38),"Y",IF(AND(H877&gt;='Intersection Mileposts'!$F$39,H877&lt;='Intersection Mileposts'!$G$39),"Y","N"))))))))))))))))))))))))))))))))))))</f>
        <v/>
      </c>
    </row>
    <row r="878" spans="1:46" x14ac:dyDescent="0.3">
      <c r="A878" s="279"/>
      <c r="B878" s="261"/>
      <c r="C878" s="262"/>
      <c r="D878" s="262"/>
      <c r="E878" s="262"/>
      <c r="F878" s="262"/>
      <c r="G878" s="284"/>
      <c r="H878" s="286"/>
      <c r="I878" s="279"/>
      <c r="J878" s="260"/>
      <c r="K878" s="260"/>
      <c r="L878" s="280"/>
      <c r="M878" s="275"/>
      <c r="N878" s="263"/>
      <c r="P878" s="264" t="str">
        <f>IF(R878 = "", "", COUNT($R$4:R878))</f>
        <v/>
      </c>
      <c r="Q878" s="264" t="str">
        <f t="shared" si="109"/>
        <v/>
      </c>
      <c r="R878" s="265" t="str">
        <f t="shared" si="110"/>
        <v/>
      </c>
      <c r="S878" s="266" t="str">
        <f t="shared" si="115"/>
        <v/>
      </c>
      <c r="T878" s="267" t="str">
        <f t="shared" si="111"/>
        <v/>
      </c>
      <c r="U878" s="268" t="str">
        <f t="shared" si="116"/>
        <v/>
      </c>
      <c r="V878" s="269" t="str">
        <f t="shared" si="112"/>
        <v/>
      </c>
      <c r="W878" s="5"/>
      <c r="AR878" s="2" t="str">
        <f t="shared" si="114"/>
        <v/>
      </c>
      <c r="AS878" s="2" t="str">
        <f t="shared" si="113"/>
        <v/>
      </c>
      <c r="AT878" s="2" t="str">
        <f>IF(AR878="","",IF(AND(H878&gt;='Intersection Mileposts'!$F$5,H878&lt;='Intersection Mileposts'!$G$5),"Y",IF(AND(H878&gt;='Intersection Mileposts'!$F$6,H878&lt;='Intersection Mileposts'!$G$6),"Y",IF(AND(H878&gt;='Intersection Mileposts'!$F$7,H878&lt;='Intersection Mileposts'!$G$7),"Y",IF(AND(H878&gt;='Intersection Mileposts'!$F$8,H878&lt;='Intersection Mileposts'!$G$8),"Y",IF(AND(H878&gt;='Intersection Mileposts'!$F$9,H878&lt;='Intersection Mileposts'!$G$9),"Y",IF(AND(H878&gt;='Intersection Mileposts'!$F$10,H878&lt;='Intersection Mileposts'!$G$10),"Y",IF(AND(H878&gt;='Intersection Mileposts'!$F$11,H878&lt;='Intersection Mileposts'!$G$11),"Y",IF(AND(H878&gt;='Intersection Mileposts'!$F$12,H878&lt;='Intersection Mileposts'!$G$12),"Y",IF(AND(H878&gt;='Intersection Mileposts'!$F$13,H878&lt;='Intersection Mileposts'!$G$13),"Y",IF(AND(H878&gt;='Intersection Mileposts'!$F$14,H878&lt;='Intersection Mileposts'!$G$14),"Y",IF(AND(H878&gt;='Intersection Mileposts'!$F$15,H878&lt;='Intersection Mileposts'!$G$15),"Y",IF(AND(H878&gt;='Intersection Mileposts'!$F$16,H878&lt;='Intersection Mileposts'!$G$16),"Y",IF(AND(H878&gt;='Intersection Mileposts'!$F$17,H878&lt;='Intersection Mileposts'!$G$17),"Y",IF(AND(H878&gt;='Intersection Mileposts'!$F$18,H878&lt;='Intersection Mileposts'!$G$18),"Y",IF(AND(H878&gt;='Intersection Mileposts'!$F$19,H878&lt;='Intersection Mileposts'!$G$19),"Y",IF(AND(H878&gt;='Intersection Mileposts'!$F$20,H878&lt;='Intersection Mileposts'!$G$20),"Y",IF(AND(H878&gt;='Intersection Mileposts'!$F$21,H878&lt;='Intersection Mileposts'!$G$21),"Y",IF(AND(H878&gt;='Intersection Mileposts'!$F$22,H878&lt;='Intersection Mileposts'!$G$22),"Y",IF(AND(H878&gt;='Intersection Mileposts'!$F$23,H878&lt;='Intersection Mileposts'!$G$23),"Y",IF(AND(H878&gt;='Intersection Mileposts'!$F$24,H878&lt;='Intersection Mileposts'!$G$24),"Y",IF(AND(H878&gt;='Intersection Mileposts'!$F$25,H878&lt;='Intersection Mileposts'!$G$25),"Y",IF(AND(H878&gt;='Intersection Mileposts'!$F$26,H878&lt;='Intersection Mileposts'!$G$26),"Y",IF(AND(H878&gt;='Intersection Mileposts'!$F$27,H878&lt;='Intersection Mileposts'!$G$27),"Y",IF(AND(H878&gt;='Intersection Mileposts'!$F$28,H878&lt;='Intersection Mileposts'!$G$28),"Y",IF(AND(H878&gt;='Intersection Mileposts'!$F$29,H878&lt;='Intersection Mileposts'!$G$29),"Y", IF(AND(H878&gt;='Intersection Mileposts'!$F$30,H878&lt;='Intersection Mileposts'!$G$30),"Y",IF(AND(H878&gt;='Intersection Mileposts'!$F$31,H878&lt;='Intersection Mileposts'!$G$31),"Y",IF(AND(H878&gt;='Intersection Mileposts'!$F$32,H878&lt;='Intersection Mileposts'!$G$32),"Y",IF(AND(H878&gt;='Intersection Mileposts'!$F$33,H878&lt;='Intersection Mileposts'!$G$33),"Y",IF(AND(H878&gt;='Intersection Mileposts'!$F$34,H878&lt;='Intersection Mileposts'!$G$34),"Y",IF(AND(H878&gt;='Intersection Mileposts'!$F$35,H878&lt;='Intersection Mileposts'!$G$35),"Y",IF(AND(H878&gt;='Intersection Mileposts'!$F$36,H878&lt;='Intersection Mileposts'!$G$36),"Y",IF(AND(H878&gt;='Intersection Mileposts'!$F$37,H878&lt;='Intersection Mileposts'!$G$37),"Y",IF(AND(H878&gt;='Intersection Mileposts'!$F$38,H878&lt;='Intersection Mileposts'!$G$38),"Y",IF(AND(H878&gt;='Intersection Mileposts'!$F$39,H878&lt;='Intersection Mileposts'!$G$39),"Y","N"))))))))))))))))))))))))))))))))))))</f>
        <v/>
      </c>
    </row>
    <row r="879" spans="1:46" x14ac:dyDescent="0.3">
      <c r="A879" s="279"/>
      <c r="B879" s="261"/>
      <c r="C879" s="262"/>
      <c r="D879" s="262"/>
      <c r="E879" s="262"/>
      <c r="F879" s="262"/>
      <c r="G879" s="284"/>
      <c r="H879" s="286"/>
      <c r="I879" s="279"/>
      <c r="J879" s="260"/>
      <c r="K879" s="260"/>
      <c r="L879" s="280"/>
      <c r="M879" s="275"/>
      <c r="N879" s="263"/>
      <c r="P879" s="264" t="str">
        <f>IF(R879 = "", "", COUNT($R$4:R879))</f>
        <v/>
      </c>
      <c r="Q879" s="264" t="str">
        <f t="shared" si="109"/>
        <v/>
      </c>
      <c r="R879" s="265" t="str">
        <f t="shared" si="110"/>
        <v/>
      </c>
      <c r="S879" s="266" t="str">
        <f t="shared" si="115"/>
        <v/>
      </c>
      <c r="T879" s="267" t="str">
        <f t="shared" si="111"/>
        <v/>
      </c>
      <c r="U879" s="268" t="str">
        <f t="shared" si="116"/>
        <v/>
      </c>
      <c r="V879" s="269" t="str">
        <f t="shared" si="112"/>
        <v/>
      </c>
      <c r="W879" s="5"/>
      <c r="AR879" s="2" t="str">
        <f t="shared" si="114"/>
        <v/>
      </c>
      <c r="AS879" s="2" t="str">
        <f t="shared" si="113"/>
        <v/>
      </c>
      <c r="AT879" s="2" t="str">
        <f>IF(AR879="","",IF(AND(H879&gt;='Intersection Mileposts'!$F$5,H879&lt;='Intersection Mileposts'!$G$5),"Y",IF(AND(H879&gt;='Intersection Mileposts'!$F$6,H879&lt;='Intersection Mileposts'!$G$6),"Y",IF(AND(H879&gt;='Intersection Mileposts'!$F$7,H879&lt;='Intersection Mileposts'!$G$7),"Y",IF(AND(H879&gt;='Intersection Mileposts'!$F$8,H879&lt;='Intersection Mileposts'!$G$8),"Y",IF(AND(H879&gt;='Intersection Mileposts'!$F$9,H879&lt;='Intersection Mileposts'!$G$9),"Y",IF(AND(H879&gt;='Intersection Mileposts'!$F$10,H879&lt;='Intersection Mileposts'!$G$10),"Y",IF(AND(H879&gt;='Intersection Mileposts'!$F$11,H879&lt;='Intersection Mileposts'!$G$11),"Y",IF(AND(H879&gt;='Intersection Mileposts'!$F$12,H879&lt;='Intersection Mileposts'!$G$12),"Y",IF(AND(H879&gt;='Intersection Mileposts'!$F$13,H879&lt;='Intersection Mileposts'!$G$13),"Y",IF(AND(H879&gt;='Intersection Mileposts'!$F$14,H879&lt;='Intersection Mileposts'!$G$14),"Y",IF(AND(H879&gt;='Intersection Mileposts'!$F$15,H879&lt;='Intersection Mileposts'!$G$15),"Y",IF(AND(H879&gt;='Intersection Mileposts'!$F$16,H879&lt;='Intersection Mileposts'!$G$16),"Y",IF(AND(H879&gt;='Intersection Mileposts'!$F$17,H879&lt;='Intersection Mileposts'!$G$17),"Y",IF(AND(H879&gt;='Intersection Mileposts'!$F$18,H879&lt;='Intersection Mileposts'!$G$18),"Y",IF(AND(H879&gt;='Intersection Mileposts'!$F$19,H879&lt;='Intersection Mileposts'!$G$19),"Y",IF(AND(H879&gt;='Intersection Mileposts'!$F$20,H879&lt;='Intersection Mileposts'!$G$20),"Y",IF(AND(H879&gt;='Intersection Mileposts'!$F$21,H879&lt;='Intersection Mileposts'!$G$21),"Y",IF(AND(H879&gt;='Intersection Mileposts'!$F$22,H879&lt;='Intersection Mileposts'!$G$22),"Y",IF(AND(H879&gt;='Intersection Mileposts'!$F$23,H879&lt;='Intersection Mileposts'!$G$23),"Y",IF(AND(H879&gt;='Intersection Mileposts'!$F$24,H879&lt;='Intersection Mileposts'!$G$24),"Y",IF(AND(H879&gt;='Intersection Mileposts'!$F$25,H879&lt;='Intersection Mileposts'!$G$25),"Y",IF(AND(H879&gt;='Intersection Mileposts'!$F$26,H879&lt;='Intersection Mileposts'!$G$26),"Y",IF(AND(H879&gt;='Intersection Mileposts'!$F$27,H879&lt;='Intersection Mileposts'!$G$27),"Y",IF(AND(H879&gt;='Intersection Mileposts'!$F$28,H879&lt;='Intersection Mileposts'!$G$28),"Y",IF(AND(H879&gt;='Intersection Mileposts'!$F$29,H879&lt;='Intersection Mileposts'!$G$29),"Y", IF(AND(H879&gt;='Intersection Mileposts'!$F$30,H879&lt;='Intersection Mileposts'!$G$30),"Y",IF(AND(H879&gt;='Intersection Mileposts'!$F$31,H879&lt;='Intersection Mileposts'!$G$31),"Y",IF(AND(H879&gt;='Intersection Mileposts'!$F$32,H879&lt;='Intersection Mileposts'!$G$32),"Y",IF(AND(H879&gt;='Intersection Mileposts'!$F$33,H879&lt;='Intersection Mileposts'!$G$33),"Y",IF(AND(H879&gt;='Intersection Mileposts'!$F$34,H879&lt;='Intersection Mileposts'!$G$34),"Y",IF(AND(H879&gt;='Intersection Mileposts'!$F$35,H879&lt;='Intersection Mileposts'!$G$35),"Y",IF(AND(H879&gt;='Intersection Mileposts'!$F$36,H879&lt;='Intersection Mileposts'!$G$36),"Y",IF(AND(H879&gt;='Intersection Mileposts'!$F$37,H879&lt;='Intersection Mileposts'!$G$37),"Y",IF(AND(H879&gt;='Intersection Mileposts'!$F$38,H879&lt;='Intersection Mileposts'!$G$38),"Y",IF(AND(H879&gt;='Intersection Mileposts'!$F$39,H879&lt;='Intersection Mileposts'!$G$39),"Y","N"))))))))))))))))))))))))))))))))))))</f>
        <v/>
      </c>
    </row>
    <row r="880" spans="1:46" x14ac:dyDescent="0.3">
      <c r="A880" s="279"/>
      <c r="B880" s="261"/>
      <c r="C880" s="262"/>
      <c r="D880" s="262"/>
      <c r="E880" s="262"/>
      <c r="F880" s="262"/>
      <c r="G880" s="284"/>
      <c r="H880" s="286"/>
      <c r="I880" s="279"/>
      <c r="J880" s="260"/>
      <c r="K880" s="260"/>
      <c r="L880" s="280"/>
      <c r="M880" s="275"/>
      <c r="N880" s="263"/>
      <c r="P880" s="264" t="str">
        <f>IF(R880 = "", "", COUNT($R$4:R880))</f>
        <v/>
      </c>
      <c r="Q880" s="264" t="str">
        <f t="shared" si="109"/>
        <v/>
      </c>
      <c r="R880" s="265" t="str">
        <f t="shared" si="110"/>
        <v/>
      </c>
      <c r="S880" s="266" t="str">
        <f t="shared" si="115"/>
        <v/>
      </c>
      <c r="T880" s="267" t="str">
        <f t="shared" si="111"/>
        <v/>
      </c>
      <c r="U880" s="268" t="str">
        <f t="shared" si="116"/>
        <v/>
      </c>
      <c r="V880" s="269" t="str">
        <f t="shared" si="112"/>
        <v/>
      </c>
      <c r="W880" s="5"/>
      <c r="AR880" s="2" t="str">
        <f t="shared" si="114"/>
        <v/>
      </c>
      <c r="AS880" s="2" t="str">
        <f t="shared" si="113"/>
        <v/>
      </c>
      <c r="AT880" s="2" t="str">
        <f>IF(AR880="","",IF(AND(H880&gt;='Intersection Mileposts'!$F$5,H880&lt;='Intersection Mileposts'!$G$5),"Y",IF(AND(H880&gt;='Intersection Mileposts'!$F$6,H880&lt;='Intersection Mileposts'!$G$6),"Y",IF(AND(H880&gt;='Intersection Mileposts'!$F$7,H880&lt;='Intersection Mileposts'!$G$7),"Y",IF(AND(H880&gt;='Intersection Mileposts'!$F$8,H880&lt;='Intersection Mileposts'!$G$8),"Y",IF(AND(H880&gt;='Intersection Mileposts'!$F$9,H880&lt;='Intersection Mileposts'!$G$9),"Y",IF(AND(H880&gt;='Intersection Mileposts'!$F$10,H880&lt;='Intersection Mileposts'!$G$10),"Y",IF(AND(H880&gt;='Intersection Mileposts'!$F$11,H880&lt;='Intersection Mileposts'!$G$11),"Y",IF(AND(H880&gt;='Intersection Mileposts'!$F$12,H880&lt;='Intersection Mileposts'!$G$12),"Y",IF(AND(H880&gt;='Intersection Mileposts'!$F$13,H880&lt;='Intersection Mileposts'!$G$13),"Y",IF(AND(H880&gt;='Intersection Mileposts'!$F$14,H880&lt;='Intersection Mileposts'!$G$14),"Y",IF(AND(H880&gt;='Intersection Mileposts'!$F$15,H880&lt;='Intersection Mileposts'!$G$15),"Y",IF(AND(H880&gt;='Intersection Mileposts'!$F$16,H880&lt;='Intersection Mileposts'!$G$16),"Y",IF(AND(H880&gt;='Intersection Mileposts'!$F$17,H880&lt;='Intersection Mileposts'!$G$17),"Y",IF(AND(H880&gt;='Intersection Mileposts'!$F$18,H880&lt;='Intersection Mileposts'!$G$18),"Y",IF(AND(H880&gt;='Intersection Mileposts'!$F$19,H880&lt;='Intersection Mileposts'!$G$19),"Y",IF(AND(H880&gt;='Intersection Mileposts'!$F$20,H880&lt;='Intersection Mileposts'!$G$20),"Y",IF(AND(H880&gt;='Intersection Mileposts'!$F$21,H880&lt;='Intersection Mileposts'!$G$21),"Y",IF(AND(H880&gt;='Intersection Mileposts'!$F$22,H880&lt;='Intersection Mileposts'!$G$22),"Y",IF(AND(H880&gt;='Intersection Mileposts'!$F$23,H880&lt;='Intersection Mileposts'!$G$23),"Y",IF(AND(H880&gt;='Intersection Mileposts'!$F$24,H880&lt;='Intersection Mileposts'!$G$24),"Y",IF(AND(H880&gt;='Intersection Mileposts'!$F$25,H880&lt;='Intersection Mileposts'!$G$25),"Y",IF(AND(H880&gt;='Intersection Mileposts'!$F$26,H880&lt;='Intersection Mileposts'!$G$26),"Y",IF(AND(H880&gt;='Intersection Mileposts'!$F$27,H880&lt;='Intersection Mileposts'!$G$27),"Y",IF(AND(H880&gt;='Intersection Mileposts'!$F$28,H880&lt;='Intersection Mileposts'!$G$28),"Y",IF(AND(H880&gt;='Intersection Mileposts'!$F$29,H880&lt;='Intersection Mileposts'!$G$29),"Y", IF(AND(H880&gt;='Intersection Mileposts'!$F$30,H880&lt;='Intersection Mileposts'!$G$30),"Y",IF(AND(H880&gt;='Intersection Mileposts'!$F$31,H880&lt;='Intersection Mileposts'!$G$31),"Y",IF(AND(H880&gt;='Intersection Mileposts'!$F$32,H880&lt;='Intersection Mileposts'!$G$32),"Y",IF(AND(H880&gt;='Intersection Mileposts'!$F$33,H880&lt;='Intersection Mileposts'!$G$33),"Y",IF(AND(H880&gt;='Intersection Mileposts'!$F$34,H880&lt;='Intersection Mileposts'!$G$34),"Y",IF(AND(H880&gt;='Intersection Mileposts'!$F$35,H880&lt;='Intersection Mileposts'!$G$35),"Y",IF(AND(H880&gt;='Intersection Mileposts'!$F$36,H880&lt;='Intersection Mileposts'!$G$36),"Y",IF(AND(H880&gt;='Intersection Mileposts'!$F$37,H880&lt;='Intersection Mileposts'!$G$37),"Y",IF(AND(H880&gt;='Intersection Mileposts'!$F$38,H880&lt;='Intersection Mileposts'!$G$38),"Y",IF(AND(H880&gt;='Intersection Mileposts'!$F$39,H880&lt;='Intersection Mileposts'!$G$39),"Y","N"))))))))))))))))))))))))))))))))))))</f>
        <v/>
      </c>
    </row>
    <row r="881" spans="1:46" x14ac:dyDescent="0.3">
      <c r="A881" s="279"/>
      <c r="B881" s="261"/>
      <c r="C881" s="262"/>
      <c r="D881" s="262"/>
      <c r="E881" s="262"/>
      <c r="F881" s="262"/>
      <c r="G881" s="284"/>
      <c r="H881" s="286"/>
      <c r="I881" s="279"/>
      <c r="J881" s="260"/>
      <c r="K881" s="260"/>
      <c r="L881" s="280"/>
      <c r="M881" s="275"/>
      <c r="N881" s="263"/>
      <c r="P881" s="264" t="str">
        <f>IF(R881 = "", "", COUNT($R$4:R881))</f>
        <v/>
      </c>
      <c r="Q881" s="264" t="str">
        <f t="shared" si="109"/>
        <v/>
      </c>
      <c r="R881" s="265" t="str">
        <f t="shared" si="110"/>
        <v/>
      </c>
      <c r="S881" s="266" t="str">
        <f t="shared" si="115"/>
        <v/>
      </c>
      <c r="T881" s="267" t="str">
        <f t="shared" si="111"/>
        <v/>
      </c>
      <c r="U881" s="268" t="str">
        <f t="shared" si="116"/>
        <v/>
      </c>
      <c r="V881" s="269" t="str">
        <f t="shared" si="112"/>
        <v/>
      </c>
      <c r="W881" s="5"/>
      <c r="AR881" s="2" t="str">
        <f t="shared" si="114"/>
        <v/>
      </c>
      <c r="AS881" s="2" t="str">
        <f t="shared" si="113"/>
        <v/>
      </c>
      <c r="AT881" s="2" t="str">
        <f>IF(AR881="","",IF(AND(H881&gt;='Intersection Mileposts'!$F$5,H881&lt;='Intersection Mileposts'!$G$5),"Y",IF(AND(H881&gt;='Intersection Mileposts'!$F$6,H881&lt;='Intersection Mileposts'!$G$6),"Y",IF(AND(H881&gt;='Intersection Mileposts'!$F$7,H881&lt;='Intersection Mileposts'!$G$7),"Y",IF(AND(H881&gt;='Intersection Mileposts'!$F$8,H881&lt;='Intersection Mileposts'!$G$8),"Y",IF(AND(H881&gt;='Intersection Mileposts'!$F$9,H881&lt;='Intersection Mileposts'!$G$9),"Y",IF(AND(H881&gt;='Intersection Mileposts'!$F$10,H881&lt;='Intersection Mileposts'!$G$10),"Y",IF(AND(H881&gt;='Intersection Mileposts'!$F$11,H881&lt;='Intersection Mileposts'!$G$11),"Y",IF(AND(H881&gt;='Intersection Mileposts'!$F$12,H881&lt;='Intersection Mileposts'!$G$12),"Y",IF(AND(H881&gt;='Intersection Mileposts'!$F$13,H881&lt;='Intersection Mileposts'!$G$13),"Y",IF(AND(H881&gt;='Intersection Mileposts'!$F$14,H881&lt;='Intersection Mileposts'!$G$14),"Y",IF(AND(H881&gt;='Intersection Mileposts'!$F$15,H881&lt;='Intersection Mileposts'!$G$15),"Y",IF(AND(H881&gt;='Intersection Mileposts'!$F$16,H881&lt;='Intersection Mileposts'!$G$16),"Y",IF(AND(H881&gt;='Intersection Mileposts'!$F$17,H881&lt;='Intersection Mileposts'!$G$17),"Y",IF(AND(H881&gt;='Intersection Mileposts'!$F$18,H881&lt;='Intersection Mileposts'!$G$18),"Y",IF(AND(H881&gt;='Intersection Mileposts'!$F$19,H881&lt;='Intersection Mileposts'!$G$19),"Y",IF(AND(H881&gt;='Intersection Mileposts'!$F$20,H881&lt;='Intersection Mileposts'!$G$20),"Y",IF(AND(H881&gt;='Intersection Mileposts'!$F$21,H881&lt;='Intersection Mileposts'!$G$21),"Y",IF(AND(H881&gt;='Intersection Mileposts'!$F$22,H881&lt;='Intersection Mileposts'!$G$22),"Y",IF(AND(H881&gt;='Intersection Mileposts'!$F$23,H881&lt;='Intersection Mileposts'!$G$23),"Y",IF(AND(H881&gt;='Intersection Mileposts'!$F$24,H881&lt;='Intersection Mileposts'!$G$24),"Y",IF(AND(H881&gt;='Intersection Mileposts'!$F$25,H881&lt;='Intersection Mileposts'!$G$25),"Y",IF(AND(H881&gt;='Intersection Mileposts'!$F$26,H881&lt;='Intersection Mileposts'!$G$26),"Y",IF(AND(H881&gt;='Intersection Mileposts'!$F$27,H881&lt;='Intersection Mileposts'!$G$27),"Y",IF(AND(H881&gt;='Intersection Mileposts'!$F$28,H881&lt;='Intersection Mileposts'!$G$28),"Y",IF(AND(H881&gt;='Intersection Mileposts'!$F$29,H881&lt;='Intersection Mileposts'!$G$29),"Y", IF(AND(H881&gt;='Intersection Mileposts'!$F$30,H881&lt;='Intersection Mileposts'!$G$30),"Y",IF(AND(H881&gt;='Intersection Mileposts'!$F$31,H881&lt;='Intersection Mileposts'!$G$31),"Y",IF(AND(H881&gt;='Intersection Mileposts'!$F$32,H881&lt;='Intersection Mileposts'!$G$32),"Y",IF(AND(H881&gt;='Intersection Mileposts'!$F$33,H881&lt;='Intersection Mileposts'!$G$33),"Y",IF(AND(H881&gt;='Intersection Mileposts'!$F$34,H881&lt;='Intersection Mileposts'!$G$34),"Y",IF(AND(H881&gt;='Intersection Mileposts'!$F$35,H881&lt;='Intersection Mileposts'!$G$35),"Y",IF(AND(H881&gt;='Intersection Mileposts'!$F$36,H881&lt;='Intersection Mileposts'!$G$36),"Y",IF(AND(H881&gt;='Intersection Mileposts'!$F$37,H881&lt;='Intersection Mileposts'!$G$37),"Y",IF(AND(H881&gt;='Intersection Mileposts'!$F$38,H881&lt;='Intersection Mileposts'!$G$38),"Y",IF(AND(H881&gt;='Intersection Mileposts'!$F$39,H881&lt;='Intersection Mileposts'!$G$39),"Y","N"))))))))))))))))))))))))))))))))))))</f>
        <v/>
      </c>
    </row>
    <row r="882" spans="1:46" x14ac:dyDescent="0.3">
      <c r="A882" s="279"/>
      <c r="B882" s="261"/>
      <c r="C882" s="262"/>
      <c r="D882" s="262"/>
      <c r="E882" s="262"/>
      <c r="F882" s="262"/>
      <c r="G882" s="284"/>
      <c r="H882" s="286"/>
      <c r="I882" s="279"/>
      <c r="J882" s="260"/>
      <c r="K882" s="260"/>
      <c r="L882" s="280"/>
      <c r="M882" s="275"/>
      <c r="N882" s="263"/>
      <c r="P882" s="264" t="str">
        <f>IF(R882 = "", "", COUNT($R$4:R882))</f>
        <v/>
      </c>
      <c r="Q882" s="264" t="str">
        <f t="shared" si="109"/>
        <v/>
      </c>
      <c r="R882" s="265" t="str">
        <f t="shared" si="110"/>
        <v/>
      </c>
      <c r="S882" s="266" t="str">
        <f t="shared" si="115"/>
        <v/>
      </c>
      <c r="T882" s="267" t="str">
        <f t="shared" si="111"/>
        <v/>
      </c>
      <c r="U882" s="268" t="str">
        <f t="shared" si="116"/>
        <v/>
      </c>
      <c r="V882" s="269" t="str">
        <f t="shared" si="112"/>
        <v/>
      </c>
      <c r="W882" s="5"/>
      <c r="AR882" s="2" t="str">
        <f t="shared" si="114"/>
        <v/>
      </c>
      <c r="AS882" s="2" t="str">
        <f t="shared" si="113"/>
        <v/>
      </c>
      <c r="AT882" s="2" t="str">
        <f>IF(AR882="","",IF(AND(H882&gt;='Intersection Mileposts'!$F$5,H882&lt;='Intersection Mileposts'!$G$5),"Y",IF(AND(H882&gt;='Intersection Mileposts'!$F$6,H882&lt;='Intersection Mileposts'!$G$6),"Y",IF(AND(H882&gt;='Intersection Mileposts'!$F$7,H882&lt;='Intersection Mileposts'!$G$7),"Y",IF(AND(H882&gt;='Intersection Mileposts'!$F$8,H882&lt;='Intersection Mileposts'!$G$8),"Y",IF(AND(H882&gt;='Intersection Mileposts'!$F$9,H882&lt;='Intersection Mileposts'!$G$9),"Y",IF(AND(H882&gt;='Intersection Mileposts'!$F$10,H882&lt;='Intersection Mileposts'!$G$10),"Y",IF(AND(H882&gt;='Intersection Mileposts'!$F$11,H882&lt;='Intersection Mileposts'!$G$11),"Y",IF(AND(H882&gt;='Intersection Mileposts'!$F$12,H882&lt;='Intersection Mileposts'!$G$12),"Y",IF(AND(H882&gt;='Intersection Mileposts'!$F$13,H882&lt;='Intersection Mileposts'!$G$13),"Y",IF(AND(H882&gt;='Intersection Mileposts'!$F$14,H882&lt;='Intersection Mileposts'!$G$14),"Y",IF(AND(H882&gt;='Intersection Mileposts'!$F$15,H882&lt;='Intersection Mileposts'!$G$15),"Y",IF(AND(H882&gt;='Intersection Mileposts'!$F$16,H882&lt;='Intersection Mileposts'!$G$16),"Y",IF(AND(H882&gt;='Intersection Mileposts'!$F$17,H882&lt;='Intersection Mileposts'!$G$17),"Y",IF(AND(H882&gt;='Intersection Mileposts'!$F$18,H882&lt;='Intersection Mileposts'!$G$18),"Y",IF(AND(H882&gt;='Intersection Mileposts'!$F$19,H882&lt;='Intersection Mileposts'!$G$19),"Y",IF(AND(H882&gt;='Intersection Mileposts'!$F$20,H882&lt;='Intersection Mileposts'!$G$20),"Y",IF(AND(H882&gt;='Intersection Mileposts'!$F$21,H882&lt;='Intersection Mileposts'!$G$21),"Y",IF(AND(H882&gt;='Intersection Mileposts'!$F$22,H882&lt;='Intersection Mileposts'!$G$22),"Y",IF(AND(H882&gt;='Intersection Mileposts'!$F$23,H882&lt;='Intersection Mileposts'!$G$23),"Y",IF(AND(H882&gt;='Intersection Mileposts'!$F$24,H882&lt;='Intersection Mileposts'!$G$24),"Y",IF(AND(H882&gt;='Intersection Mileposts'!$F$25,H882&lt;='Intersection Mileposts'!$G$25),"Y",IF(AND(H882&gt;='Intersection Mileposts'!$F$26,H882&lt;='Intersection Mileposts'!$G$26),"Y",IF(AND(H882&gt;='Intersection Mileposts'!$F$27,H882&lt;='Intersection Mileposts'!$G$27),"Y",IF(AND(H882&gt;='Intersection Mileposts'!$F$28,H882&lt;='Intersection Mileposts'!$G$28),"Y",IF(AND(H882&gt;='Intersection Mileposts'!$F$29,H882&lt;='Intersection Mileposts'!$G$29),"Y", IF(AND(H882&gt;='Intersection Mileposts'!$F$30,H882&lt;='Intersection Mileposts'!$G$30),"Y",IF(AND(H882&gt;='Intersection Mileposts'!$F$31,H882&lt;='Intersection Mileposts'!$G$31),"Y",IF(AND(H882&gt;='Intersection Mileposts'!$F$32,H882&lt;='Intersection Mileposts'!$G$32),"Y",IF(AND(H882&gt;='Intersection Mileposts'!$F$33,H882&lt;='Intersection Mileposts'!$G$33),"Y",IF(AND(H882&gt;='Intersection Mileposts'!$F$34,H882&lt;='Intersection Mileposts'!$G$34),"Y",IF(AND(H882&gt;='Intersection Mileposts'!$F$35,H882&lt;='Intersection Mileposts'!$G$35),"Y",IF(AND(H882&gt;='Intersection Mileposts'!$F$36,H882&lt;='Intersection Mileposts'!$G$36),"Y",IF(AND(H882&gt;='Intersection Mileposts'!$F$37,H882&lt;='Intersection Mileposts'!$G$37),"Y",IF(AND(H882&gt;='Intersection Mileposts'!$F$38,H882&lt;='Intersection Mileposts'!$G$38),"Y",IF(AND(H882&gt;='Intersection Mileposts'!$F$39,H882&lt;='Intersection Mileposts'!$G$39),"Y","N"))))))))))))))))))))))))))))))))))))</f>
        <v/>
      </c>
    </row>
    <row r="883" spans="1:46" x14ac:dyDescent="0.3">
      <c r="A883" s="279"/>
      <c r="B883" s="261"/>
      <c r="C883" s="262"/>
      <c r="D883" s="262"/>
      <c r="E883" s="262"/>
      <c r="F883" s="262"/>
      <c r="G883" s="284"/>
      <c r="H883" s="286"/>
      <c r="I883" s="279"/>
      <c r="J883" s="260"/>
      <c r="K883" s="260"/>
      <c r="L883" s="280"/>
      <c r="M883" s="275"/>
      <c r="N883" s="263"/>
      <c r="P883" s="264" t="str">
        <f>IF(R883 = "", "", COUNT($R$4:R883))</f>
        <v/>
      </c>
      <c r="Q883" s="264" t="str">
        <f t="shared" si="109"/>
        <v/>
      </c>
      <c r="R883" s="265" t="str">
        <f t="shared" si="110"/>
        <v/>
      </c>
      <c r="S883" s="266" t="str">
        <f t="shared" si="115"/>
        <v/>
      </c>
      <c r="T883" s="267" t="str">
        <f t="shared" si="111"/>
        <v/>
      </c>
      <c r="U883" s="268" t="str">
        <f t="shared" si="116"/>
        <v/>
      </c>
      <c r="V883" s="269" t="str">
        <f t="shared" si="112"/>
        <v/>
      </c>
      <c r="W883" s="5"/>
      <c r="AR883" s="2" t="str">
        <f t="shared" si="114"/>
        <v/>
      </c>
      <c r="AS883" s="2" t="str">
        <f t="shared" si="113"/>
        <v/>
      </c>
      <c r="AT883" s="2" t="str">
        <f>IF(AR883="","",IF(AND(H883&gt;='Intersection Mileposts'!$F$5,H883&lt;='Intersection Mileposts'!$G$5),"Y",IF(AND(H883&gt;='Intersection Mileposts'!$F$6,H883&lt;='Intersection Mileposts'!$G$6),"Y",IF(AND(H883&gt;='Intersection Mileposts'!$F$7,H883&lt;='Intersection Mileposts'!$G$7),"Y",IF(AND(H883&gt;='Intersection Mileposts'!$F$8,H883&lt;='Intersection Mileposts'!$G$8),"Y",IF(AND(H883&gt;='Intersection Mileposts'!$F$9,H883&lt;='Intersection Mileposts'!$G$9),"Y",IF(AND(H883&gt;='Intersection Mileposts'!$F$10,H883&lt;='Intersection Mileposts'!$G$10),"Y",IF(AND(H883&gt;='Intersection Mileposts'!$F$11,H883&lt;='Intersection Mileposts'!$G$11),"Y",IF(AND(H883&gt;='Intersection Mileposts'!$F$12,H883&lt;='Intersection Mileposts'!$G$12),"Y",IF(AND(H883&gt;='Intersection Mileposts'!$F$13,H883&lt;='Intersection Mileposts'!$G$13),"Y",IF(AND(H883&gt;='Intersection Mileposts'!$F$14,H883&lt;='Intersection Mileposts'!$G$14),"Y",IF(AND(H883&gt;='Intersection Mileposts'!$F$15,H883&lt;='Intersection Mileposts'!$G$15),"Y",IF(AND(H883&gt;='Intersection Mileposts'!$F$16,H883&lt;='Intersection Mileposts'!$G$16),"Y",IF(AND(H883&gt;='Intersection Mileposts'!$F$17,H883&lt;='Intersection Mileposts'!$G$17),"Y",IF(AND(H883&gt;='Intersection Mileposts'!$F$18,H883&lt;='Intersection Mileposts'!$G$18),"Y",IF(AND(H883&gt;='Intersection Mileposts'!$F$19,H883&lt;='Intersection Mileposts'!$G$19),"Y",IF(AND(H883&gt;='Intersection Mileposts'!$F$20,H883&lt;='Intersection Mileposts'!$G$20),"Y",IF(AND(H883&gt;='Intersection Mileposts'!$F$21,H883&lt;='Intersection Mileposts'!$G$21),"Y",IF(AND(H883&gt;='Intersection Mileposts'!$F$22,H883&lt;='Intersection Mileposts'!$G$22),"Y",IF(AND(H883&gt;='Intersection Mileposts'!$F$23,H883&lt;='Intersection Mileposts'!$G$23),"Y",IF(AND(H883&gt;='Intersection Mileposts'!$F$24,H883&lt;='Intersection Mileposts'!$G$24),"Y",IF(AND(H883&gt;='Intersection Mileposts'!$F$25,H883&lt;='Intersection Mileposts'!$G$25),"Y",IF(AND(H883&gt;='Intersection Mileposts'!$F$26,H883&lt;='Intersection Mileposts'!$G$26),"Y",IF(AND(H883&gt;='Intersection Mileposts'!$F$27,H883&lt;='Intersection Mileposts'!$G$27),"Y",IF(AND(H883&gt;='Intersection Mileposts'!$F$28,H883&lt;='Intersection Mileposts'!$G$28),"Y",IF(AND(H883&gt;='Intersection Mileposts'!$F$29,H883&lt;='Intersection Mileposts'!$G$29),"Y", IF(AND(H883&gt;='Intersection Mileposts'!$F$30,H883&lt;='Intersection Mileposts'!$G$30),"Y",IF(AND(H883&gt;='Intersection Mileposts'!$F$31,H883&lt;='Intersection Mileposts'!$G$31),"Y",IF(AND(H883&gt;='Intersection Mileposts'!$F$32,H883&lt;='Intersection Mileposts'!$G$32),"Y",IF(AND(H883&gt;='Intersection Mileposts'!$F$33,H883&lt;='Intersection Mileposts'!$G$33),"Y",IF(AND(H883&gt;='Intersection Mileposts'!$F$34,H883&lt;='Intersection Mileposts'!$G$34),"Y",IF(AND(H883&gt;='Intersection Mileposts'!$F$35,H883&lt;='Intersection Mileposts'!$G$35),"Y",IF(AND(H883&gt;='Intersection Mileposts'!$F$36,H883&lt;='Intersection Mileposts'!$G$36),"Y",IF(AND(H883&gt;='Intersection Mileposts'!$F$37,H883&lt;='Intersection Mileposts'!$G$37),"Y",IF(AND(H883&gt;='Intersection Mileposts'!$F$38,H883&lt;='Intersection Mileposts'!$G$38),"Y",IF(AND(H883&gt;='Intersection Mileposts'!$F$39,H883&lt;='Intersection Mileposts'!$G$39),"Y","N"))))))))))))))))))))))))))))))))))))</f>
        <v/>
      </c>
    </row>
    <row r="884" spans="1:46" x14ac:dyDescent="0.3">
      <c r="A884" s="279"/>
      <c r="B884" s="261"/>
      <c r="C884" s="262"/>
      <c r="D884" s="262"/>
      <c r="E884" s="262"/>
      <c r="F884" s="262"/>
      <c r="G884" s="284"/>
      <c r="H884" s="286"/>
      <c r="I884" s="279"/>
      <c r="J884" s="260"/>
      <c r="K884" s="260"/>
      <c r="L884" s="280"/>
      <c r="M884" s="275"/>
      <c r="N884" s="263"/>
      <c r="P884" s="264" t="str">
        <f>IF(R884 = "", "", COUNT($R$4:R884))</f>
        <v/>
      </c>
      <c r="Q884" s="264" t="str">
        <f t="shared" si="109"/>
        <v/>
      </c>
      <c r="R884" s="265" t="str">
        <f t="shared" si="110"/>
        <v/>
      </c>
      <c r="S884" s="266" t="str">
        <f t="shared" si="115"/>
        <v/>
      </c>
      <c r="T884" s="267" t="str">
        <f t="shared" si="111"/>
        <v/>
      </c>
      <c r="U884" s="268" t="str">
        <f t="shared" si="116"/>
        <v/>
      </c>
      <c r="V884" s="269" t="str">
        <f t="shared" si="112"/>
        <v/>
      </c>
      <c r="W884" s="5"/>
      <c r="AR884" s="2" t="str">
        <f t="shared" si="114"/>
        <v/>
      </c>
      <c r="AS884" s="2" t="str">
        <f t="shared" si="113"/>
        <v/>
      </c>
      <c r="AT884" s="2" t="str">
        <f>IF(AR884="","",IF(AND(H884&gt;='Intersection Mileposts'!$F$5,H884&lt;='Intersection Mileposts'!$G$5),"Y",IF(AND(H884&gt;='Intersection Mileposts'!$F$6,H884&lt;='Intersection Mileposts'!$G$6),"Y",IF(AND(H884&gt;='Intersection Mileposts'!$F$7,H884&lt;='Intersection Mileposts'!$G$7),"Y",IF(AND(H884&gt;='Intersection Mileposts'!$F$8,H884&lt;='Intersection Mileposts'!$G$8),"Y",IF(AND(H884&gt;='Intersection Mileposts'!$F$9,H884&lt;='Intersection Mileposts'!$G$9),"Y",IF(AND(H884&gt;='Intersection Mileposts'!$F$10,H884&lt;='Intersection Mileposts'!$G$10),"Y",IF(AND(H884&gt;='Intersection Mileposts'!$F$11,H884&lt;='Intersection Mileposts'!$G$11),"Y",IF(AND(H884&gt;='Intersection Mileposts'!$F$12,H884&lt;='Intersection Mileposts'!$G$12),"Y",IF(AND(H884&gt;='Intersection Mileposts'!$F$13,H884&lt;='Intersection Mileposts'!$G$13),"Y",IF(AND(H884&gt;='Intersection Mileposts'!$F$14,H884&lt;='Intersection Mileposts'!$G$14),"Y",IF(AND(H884&gt;='Intersection Mileposts'!$F$15,H884&lt;='Intersection Mileposts'!$G$15),"Y",IF(AND(H884&gt;='Intersection Mileposts'!$F$16,H884&lt;='Intersection Mileposts'!$G$16),"Y",IF(AND(H884&gt;='Intersection Mileposts'!$F$17,H884&lt;='Intersection Mileposts'!$G$17),"Y",IF(AND(H884&gt;='Intersection Mileposts'!$F$18,H884&lt;='Intersection Mileposts'!$G$18),"Y",IF(AND(H884&gt;='Intersection Mileposts'!$F$19,H884&lt;='Intersection Mileposts'!$G$19),"Y",IF(AND(H884&gt;='Intersection Mileposts'!$F$20,H884&lt;='Intersection Mileposts'!$G$20),"Y",IF(AND(H884&gt;='Intersection Mileposts'!$F$21,H884&lt;='Intersection Mileposts'!$G$21),"Y",IF(AND(H884&gt;='Intersection Mileposts'!$F$22,H884&lt;='Intersection Mileposts'!$G$22),"Y",IF(AND(H884&gt;='Intersection Mileposts'!$F$23,H884&lt;='Intersection Mileposts'!$G$23),"Y",IF(AND(H884&gt;='Intersection Mileposts'!$F$24,H884&lt;='Intersection Mileposts'!$G$24),"Y",IF(AND(H884&gt;='Intersection Mileposts'!$F$25,H884&lt;='Intersection Mileposts'!$G$25),"Y",IF(AND(H884&gt;='Intersection Mileposts'!$F$26,H884&lt;='Intersection Mileposts'!$G$26),"Y",IF(AND(H884&gt;='Intersection Mileposts'!$F$27,H884&lt;='Intersection Mileposts'!$G$27),"Y",IF(AND(H884&gt;='Intersection Mileposts'!$F$28,H884&lt;='Intersection Mileposts'!$G$28),"Y",IF(AND(H884&gt;='Intersection Mileposts'!$F$29,H884&lt;='Intersection Mileposts'!$G$29),"Y", IF(AND(H884&gt;='Intersection Mileposts'!$F$30,H884&lt;='Intersection Mileposts'!$G$30),"Y",IF(AND(H884&gt;='Intersection Mileposts'!$F$31,H884&lt;='Intersection Mileposts'!$G$31),"Y",IF(AND(H884&gt;='Intersection Mileposts'!$F$32,H884&lt;='Intersection Mileposts'!$G$32),"Y",IF(AND(H884&gt;='Intersection Mileposts'!$F$33,H884&lt;='Intersection Mileposts'!$G$33),"Y",IF(AND(H884&gt;='Intersection Mileposts'!$F$34,H884&lt;='Intersection Mileposts'!$G$34),"Y",IF(AND(H884&gt;='Intersection Mileposts'!$F$35,H884&lt;='Intersection Mileposts'!$G$35),"Y",IF(AND(H884&gt;='Intersection Mileposts'!$F$36,H884&lt;='Intersection Mileposts'!$G$36),"Y",IF(AND(H884&gt;='Intersection Mileposts'!$F$37,H884&lt;='Intersection Mileposts'!$G$37),"Y",IF(AND(H884&gt;='Intersection Mileposts'!$F$38,H884&lt;='Intersection Mileposts'!$G$38),"Y",IF(AND(H884&gt;='Intersection Mileposts'!$F$39,H884&lt;='Intersection Mileposts'!$G$39),"Y","N"))))))))))))))))))))))))))))))))))))</f>
        <v/>
      </c>
    </row>
    <row r="885" spans="1:46" x14ac:dyDescent="0.3">
      <c r="A885" s="279"/>
      <c r="B885" s="261"/>
      <c r="C885" s="262"/>
      <c r="D885" s="262"/>
      <c r="E885" s="262"/>
      <c r="F885" s="262"/>
      <c r="G885" s="284"/>
      <c r="H885" s="286"/>
      <c r="I885" s="279"/>
      <c r="J885" s="260"/>
      <c r="K885" s="260"/>
      <c r="L885" s="280"/>
      <c r="M885" s="275"/>
      <c r="N885" s="263"/>
      <c r="P885" s="264" t="str">
        <f>IF(R885 = "", "", COUNT($R$4:R885))</f>
        <v/>
      </c>
      <c r="Q885" s="264" t="str">
        <f t="shared" si="109"/>
        <v/>
      </c>
      <c r="R885" s="265" t="str">
        <f t="shared" si="110"/>
        <v/>
      </c>
      <c r="S885" s="266" t="str">
        <f t="shared" si="115"/>
        <v/>
      </c>
      <c r="T885" s="267" t="str">
        <f t="shared" si="111"/>
        <v/>
      </c>
      <c r="U885" s="268" t="str">
        <f t="shared" si="116"/>
        <v/>
      </c>
      <c r="V885" s="269" t="str">
        <f t="shared" si="112"/>
        <v/>
      </c>
      <c r="W885" s="5"/>
      <c r="AR885" s="2" t="str">
        <f t="shared" si="114"/>
        <v/>
      </c>
      <c r="AS885" s="2" t="str">
        <f t="shared" si="113"/>
        <v/>
      </c>
      <c r="AT885" s="2" t="str">
        <f>IF(AR885="","",IF(AND(H885&gt;='Intersection Mileposts'!$F$5,H885&lt;='Intersection Mileposts'!$G$5),"Y",IF(AND(H885&gt;='Intersection Mileposts'!$F$6,H885&lt;='Intersection Mileposts'!$G$6),"Y",IF(AND(H885&gt;='Intersection Mileposts'!$F$7,H885&lt;='Intersection Mileposts'!$G$7),"Y",IF(AND(H885&gt;='Intersection Mileposts'!$F$8,H885&lt;='Intersection Mileposts'!$G$8),"Y",IF(AND(H885&gt;='Intersection Mileposts'!$F$9,H885&lt;='Intersection Mileposts'!$G$9),"Y",IF(AND(H885&gt;='Intersection Mileposts'!$F$10,H885&lt;='Intersection Mileposts'!$G$10),"Y",IF(AND(H885&gt;='Intersection Mileposts'!$F$11,H885&lt;='Intersection Mileposts'!$G$11),"Y",IF(AND(H885&gt;='Intersection Mileposts'!$F$12,H885&lt;='Intersection Mileposts'!$G$12),"Y",IF(AND(H885&gt;='Intersection Mileposts'!$F$13,H885&lt;='Intersection Mileposts'!$G$13),"Y",IF(AND(H885&gt;='Intersection Mileposts'!$F$14,H885&lt;='Intersection Mileposts'!$G$14),"Y",IF(AND(H885&gt;='Intersection Mileposts'!$F$15,H885&lt;='Intersection Mileposts'!$G$15),"Y",IF(AND(H885&gt;='Intersection Mileposts'!$F$16,H885&lt;='Intersection Mileposts'!$G$16),"Y",IF(AND(H885&gt;='Intersection Mileposts'!$F$17,H885&lt;='Intersection Mileposts'!$G$17),"Y",IF(AND(H885&gt;='Intersection Mileposts'!$F$18,H885&lt;='Intersection Mileposts'!$G$18),"Y",IF(AND(H885&gt;='Intersection Mileposts'!$F$19,H885&lt;='Intersection Mileposts'!$G$19),"Y",IF(AND(H885&gt;='Intersection Mileposts'!$F$20,H885&lt;='Intersection Mileposts'!$G$20),"Y",IF(AND(H885&gt;='Intersection Mileposts'!$F$21,H885&lt;='Intersection Mileposts'!$G$21),"Y",IF(AND(H885&gt;='Intersection Mileposts'!$F$22,H885&lt;='Intersection Mileposts'!$G$22),"Y",IF(AND(H885&gt;='Intersection Mileposts'!$F$23,H885&lt;='Intersection Mileposts'!$G$23),"Y",IF(AND(H885&gt;='Intersection Mileposts'!$F$24,H885&lt;='Intersection Mileposts'!$G$24),"Y",IF(AND(H885&gt;='Intersection Mileposts'!$F$25,H885&lt;='Intersection Mileposts'!$G$25),"Y",IF(AND(H885&gt;='Intersection Mileposts'!$F$26,H885&lt;='Intersection Mileposts'!$G$26),"Y",IF(AND(H885&gt;='Intersection Mileposts'!$F$27,H885&lt;='Intersection Mileposts'!$G$27),"Y",IF(AND(H885&gt;='Intersection Mileposts'!$F$28,H885&lt;='Intersection Mileposts'!$G$28),"Y",IF(AND(H885&gt;='Intersection Mileposts'!$F$29,H885&lt;='Intersection Mileposts'!$G$29),"Y", IF(AND(H885&gt;='Intersection Mileposts'!$F$30,H885&lt;='Intersection Mileposts'!$G$30),"Y",IF(AND(H885&gt;='Intersection Mileposts'!$F$31,H885&lt;='Intersection Mileposts'!$G$31),"Y",IF(AND(H885&gt;='Intersection Mileposts'!$F$32,H885&lt;='Intersection Mileposts'!$G$32),"Y",IF(AND(H885&gt;='Intersection Mileposts'!$F$33,H885&lt;='Intersection Mileposts'!$G$33),"Y",IF(AND(H885&gt;='Intersection Mileposts'!$F$34,H885&lt;='Intersection Mileposts'!$G$34),"Y",IF(AND(H885&gt;='Intersection Mileposts'!$F$35,H885&lt;='Intersection Mileposts'!$G$35),"Y",IF(AND(H885&gt;='Intersection Mileposts'!$F$36,H885&lt;='Intersection Mileposts'!$G$36),"Y",IF(AND(H885&gt;='Intersection Mileposts'!$F$37,H885&lt;='Intersection Mileposts'!$G$37),"Y",IF(AND(H885&gt;='Intersection Mileposts'!$F$38,H885&lt;='Intersection Mileposts'!$G$38),"Y",IF(AND(H885&gt;='Intersection Mileposts'!$F$39,H885&lt;='Intersection Mileposts'!$G$39),"Y","N"))))))))))))))))))))))))))))))))))))</f>
        <v/>
      </c>
    </row>
    <row r="886" spans="1:46" x14ac:dyDescent="0.3">
      <c r="A886" s="279"/>
      <c r="B886" s="261"/>
      <c r="C886" s="262"/>
      <c r="D886" s="262"/>
      <c r="E886" s="262"/>
      <c r="F886" s="262"/>
      <c r="G886" s="284"/>
      <c r="H886" s="286"/>
      <c r="I886" s="279"/>
      <c r="J886" s="260"/>
      <c r="K886" s="260"/>
      <c r="L886" s="280"/>
      <c r="M886" s="275"/>
      <c r="N886" s="263"/>
      <c r="P886" s="264" t="str">
        <f>IF(R886 = "", "", COUNT($R$4:R886))</f>
        <v/>
      </c>
      <c r="Q886" s="264" t="str">
        <f t="shared" si="109"/>
        <v/>
      </c>
      <c r="R886" s="265" t="str">
        <f t="shared" si="110"/>
        <v/>
      </c>
      <c r="S886" s="266" t="str">
        <f t="shared" si="115"/>
        <v/>
      </c>
      <c r="T886" s="267" t="str">
        <f t="shared" si="111"/>
        <v/>
      </c>
      <c r="U886" s="268" t="str">
        <f t="shared" si="116"/>
        <v/>
      </c>
      <c r="V886" s="269" t="str">
        <f t="shared" si="112"/>
        <v/>
      </c>
      <c r="W886" s="5"/>
      <c r="AR886" s="2" t="str">
        <f t="shared" si="114"/>
        <v/>
      </c>
      <c r="AS886" s="2" t="str">
        <f t="shared" si="113"/>
        <v/>
      </c>
      <c r="AT886" s="2" t="str">
        <f>IF(AR886="","",IF(AND(H886&gt;='Intersection Mileposts'!$F$5,H886&lt;='Intersection Mileposts'!$G$5),"Y",IF(AND(H886&gt;='Intersection Mileposts'!$F$6,H886&lt;='Intersection Mileposts'!$G$6),"Y",IF(AND(H886&gt;='Intersection Mileposts'!$F$7,H886&lt;='Intersection Mileposts'!$G$7),"Y",IF(AND(H886&gt;='Intersection Mileposts'!$F$8,H886&lt;='Intersection Mileposts'!$G$8),"Y",IF(AND(H886&gt;='Intersection Mileposts'!$F$9,H886&lt;='Intersection Mileposts'!$G$9),"Y",IF(AND(H886&gt;='Intersection Mileposts'!$F$10,H886&lt;='Intersection Mileposts'!$G$10),"Y",IF(AND(H886&gt;='Intersection Mileposts'!$F$11,H886&lt;='Intersection Mileposts'!$G$11),"Y",IF(AND(H886&gt;='Intersection Mileposts'!$F$12,H886&lt;='Intersection Mileposts'!$G$12),"Y",IF(AND(H886&gt;='Intersection Mileposts'!$F$13,H886&lt;='Intersection Mileposts'!$G$13),"Y",IF(AND(H886&gt;='Intersection Mileposts'!$F$14,H886&lt;='Intersection Mileposts'!$G$14),"Y",IF(AND(H886&gt;='Intersection Mileposts'!$F$15,H886&lt;='Intersection Mileposts'!$G$15),"Y",IF(AND(H886&gt;='Intersection Mileposts'!$F$16,H886&lt;='Intersection Mileposts'!$G$16),"Y",IF(AND(H886&gt;='Intersection Mileposts'!$F$17,H886&lt;='Intersection Mileposts'!$G$17),"Y",IF(AND(H886&gt;='Intersection Mileposts'!$F$18,H886&lt;='Intersection Mileposts'!$G$18),"Y",IF(AND(H886&gt;='Intersection Mileposts'!$F$19,H886&lt;='Intersection Mileposts'!$G$19),"Y",IF(AND(H886&gt;='Intersection Mileposts'!$F$20,H886&lt;='Intersection Mileposts'!$G$20),"Y",IF(AND(H886&gt;='Intersection Mileposts'!$F$21,H886&lt;='Intersection Mileposts'!$G$21),"Y",IF(AND(H886&gt;='Intersection Mileposts'!$F$22,H886&lt;='Intersection Mileposts'!$G$22),"Y",IF(AND(H886&gt;='Intersection Mileposts'!$F$23,H886&lt;='Intersection Mileposts'!$G$23),"Y",IF(AND(H886&gt;='Intersection Mileposts'!$F$24,H886&lt;='Intersection Mileposts'!$G$24),"Y",IF(AND(H886&gt;='Intersection Mileposts'!$F$25,H886&lt;='Intersection Mileposts'!$G$25),"Y",IF(AND(H886&gt;='Intersection Mileposts'!$F$26,H886&lt;='Intersection Mileposts'!$G$26),"Y",IF(AND(H886&gt;='Intersection Mileposts'!$F$27,H886&lt;='Intersection Mileposts'!$G$27),"Y",IF(AND(H886&gt;='Intersection Mileposts'!$F$28,H886&lt;='Intersection Mileposts'!$G$28),"Y",IF(AND(H886&gt;='Intersection Mileposts'!$F$29,H886&lt;='Intersection Mileposts'!$G$29),"Y", IF(AND(H886&gt;='Intersection Mileposts'!$F$30,H886&lt;='Intersection Mileposts'!$G$30),"Y",IF(AND(H886&gt;='Intersection Mileposts'!$F$31,H886&lt;='Intersection Mileposts'!$G$31),"Y",IF(AND(H886&gt;='Intersection Mileposts'!$F$32,H886&lt;='Intersection Mileposts'!$G$32),"Y",IF(AND(H886&gt;='Intersection Mileposts'!$F$33,H886&lt;='Intersection Mileposts'!$G$33),"Y",IF(AND(H886&gt;='Intersection Mileposts'!$F$34,H886&lt;='Intersection Mileposts'!$G$34),"Y",IF(AND(H886&gt;='Intersection Mileposts'!$F$35,H886&lt;='Intersection Mileposts'!$G$35),"Y",IF(AND(H886&gt;='Intersection Mileposts'!$F$36,H886&lt;='Intersection Mileposts'!$G$36),"Y",IF(AND(H886&gt;='Intersection Mileposts'!$F$37,H886&lt;='Intersection Mileposts'!$G$37),"Y",IF(AND(H886&gt;='Intersection Mileposts'!$F$38,H886&lt;='Intersection Mileposts'!$G$38),"Y",IF(AND(H886&gt;='Intersection Mileposts'!$F$39,H886&lt;='Intersection Mileposts'!$G$39),"Y","N"))))))))))))))))))))))))))))))))))))</f>
        <v/>
      </c>
    </row>
    <row r="887" spans="1:46" x14ac:dyDescent="0.3">
      <c r="A887" s="279"/>
      <c r="B887" s="261"/>
      <c r="C887" s="262"/>
      <c r="D887" s="262"/>
      <c r="E887" s="262"/>
      <c r="F887" s="262"/>
      <c r="G887" s="284"/>
      <c r="H887" s="286"/>
      <c r="I887" s="279"/>
      <c r="J887" s="260"/>
      <c r="K887" s="260"/>
      <c r="L887" s="280"/>
      <c r="M887" s="275"/>
      <c r="N887" s="263"/>
      <c r="P887" s="264" t="str">
        <f>IF(R887 = "", "", COUNT($R$4:R887))</f>
        <v/>
      </c>
      <c r="Q887" s="264" t="str">
        <f t="shared" si="109"/>
        <v/>
      </c>
      <c r="R887" s="265" t="str">
        <f t="shared" si="110"/>
        <v/>
      </c>
      <c r="S887" s="266" t="str">
        <f t="shared" si="115"/>
        <v/>
      </c>
      <c r="T887" s="267" t="str">
        <f t="shared" si="111"/>
        <v/>
      </c>
      <c r="U887" s="268" t="str">
        <f t="shared" si="116"/>
        <v/>
      </c>
      <c r="V887" s="269" t="str">
        <f t="shared" si="112"/>
        <v/>
      </c>
      <c r="W887" s="5"/>
      <c r="AR887" s="2" t="str">
        <f t="shared" si="114"/>
        <v/>
      </c>
      <c r="AS887" s="2" t="str">
        <f t="shared" si="113"/>
        <v/>
      </c>
      <c r="AT887" s="2" t="str">
        <f>IF(AR887="","",IF(AND(H887&gt;='Intersection Mileposts'!$F$5,H887&lt;='Intersection Mileposts'!$G$5),"Y",IF(AND(H887&gt;='Intersection Mileposts'!$F$6,H887&lt;='Intersection Mileposts'!$G$6),"Y",IF(AND(H887&gt;='Intersection Mileposts'!$F$7,H887&lt;='Intersection Mileposts'!$G$7),"Y",IF(AND(H887&gt;='Intersection Mileposts'!$F$8,H887&lt;='Intersection Mileposts'!$G$8),"Y",IF(AND(H887&gt;='Intersection Mileposts'!$F$9,H887&lt;='Intersection Mileposts'!$G$9),"Y",IF(AND(H887&gt;='Intersection Mileposts'!$F$10,H887&lt;='Intersection Mileposts'!$G$10),"Y",IF(AND(H887&gt;='Intersection Mileposts'!$F$11,H887&lt;='Intersection Mileposts'!$G$11),"Y",IF(AND(H887&gt;='Intersection Mileposts'!$F$12,H887&lt;='Intersection Mileposts'!$G$12),"Y",IF(AND(H887&gt;='Intersection Mileposts'!$F$13,H887&lt;='Intersection Mileposts'!$G$13),"Y",IF(AND(H887&gt;='Intersection Mileposts'!$F$14,H887&lt;='Intersection Mileposts'!$G$14),"Y",IF(AND(H887&gt;='Intersection Mileposts'!$F$15,H887&lt;='Intersection Mileposts'!$G$15),"Y",IF(AND(H887&gt;='Intersection Mileposts'!$F$16,H887&lt;='Intersection Mileposts'!$G$16),"Y",IF(AND(H887&gt;='Intersection Mileposts'!$F$17,H887&lt;='Intersection Mileposts'!$G$17),"Y",IF(AND(H887&gt;='Intersection Mileposts'!$F$18,H887&lt;='Intersection Mileposts'!$G$18),"Y",IF(AND(H887&gt;='Intersection Mileposts'!$F$19,H887&lt;='Intersection Mileposts'!$G$19),"Y",IF(AND(H887&gt;='Intersection Mileposts'!$F$20,H887&lt;='Intersection Mileposts'!$G$20),"Y",IF(AND(H887&gt;='Intersection Mileposts'!$F$21,H887&lt;='Intersection Mileposts'!$G$21),"Y",IF(AND(H887&gt;='Intersection Mileposts'!$F$22,H887&lt;='Intersection Mileposts'!$G$22),"Y",IF(AND(H887&gt;='Intersection Mileposts'!$F$23,H887&lt;='Intersection Mileposts'!$G$23),"Y",IF(AND(H887&gt;='Intersection Mileposts'!$F$24,H887&lt;='Intersection Mileposts'!$G$24),"Y",IF(AND(H887&gt;='Intersection Mileposts'!$F$25,H887&lt;='Intersection Mileposts'!$G$25),"Y",IF(AND(H887&gt;='Intersection Mileposts'!$F$26,H887&lt;='Intersection Mileposts'!$G$26),"Y",IF(AND(H887&gt;='Intersection Mileposts'!$F$27,H887&lt;='Intersection Mileposts'!$G$27),"Y",IF(AND(H887&gt;='Intersection Mileposts'!$F$28,H887&lt;='Intersection Mileposts'!$G$28),"Y",IF(AND(H887&gt;='Intersection Mileposts'!$F$29,H887&lt;='Intersection Mileposts'!$G$29),"Y", IF(AND(H887&gt;='Intersection Mileposts'!$F$30,H887&lt;='Intersection Mileposts'!$G$30),"Y",IF(AND(H887&gt;='Intersection Mileposts'!$F$31,H887&lt;='Intersection Mileposts'!$G$31),"Y",IF(AND(H887&gt;='Intersection Mileposts'!$F$32,H887&lt;='Intersection Mileposts'!$G$32),"Y",IF(AND(H887&gt;='Intersection Mileposts'!$F$33,H887&lt;='Intersection Mileposts'!$G$33),"Y",IF(AND(H887&gt;='Intersection Mileposts'!$F$34,H887&lt;='Intersection Mileposts'!$G$34),"Y",IF(AND(H887&gt;='Intersection Mileposts'!$F$35,H887&lt;='Intersection Mileposts'!$G$35),"Y",IF(AND(H887&gt;='Intersection Mileposts'!$F$36,H887&lt;='Intersection Mileposts'!$G$36),"Y",IF(AND(H887&gt;='Intersection Mileposts'!$F$37,H887&lt;='Intersection Mileposts'!$G$37),"Y",IF(AND(H887&gt;='Intersection Mileposts'!$F$38,H887&lt;='Intersection Mileposts'!$G$38),"Y",IF(AND(H887&gt;='Intersection Mileposts'!$F$39,H887&lt;='Intersection Mileposts'!$G$39),"Y","N"))))))))))))))))))))))))))))))))))))</f>
        <v/>
      </c>
    </row>
    <row r="888" spans="1:46" x14ac:dyDescent="0.3">
      <c r="A888" s="279"/>
      <c r="B888" s="261"/>
      <c r="C888" s="262"/>
      <c r="D888" s="262"/>
      <c r="E888" s="262"/>
      <c r="F888" s="262"/>
      <c r="G888" s="284"/>
      <c r="H888" s="286"/>
      <c r="I888" s="279"/>
      <c r="J888" s="260"/>
      <c r="K888" s="260"/>
      <c r="L888" s="280"/>
      <c r="M888" s="275"/>
      <c r="N888" s="263"/>
      <c r="P888" s="264" t="str">
        <f>IF(R888 = "", "", COUNT($R$4:R888))</f>
        <v/>
      </c>
      <c r="Q888" s="264" t="str">
        <f t="shared" si="109"/>
        <v/>
      </c>
      <c r="R888" s="265" t="str">
        <f t="shared" si="110"/>
        <v/>
      </c>
      <c r="S888" s="266" t="str">
        <f t="shared" si="115"/>
        <v/>
      </c>
      <c r="T888" s="267" t="str">
        <f t="shared" si="111"/>
        <v/>
      </c>
      <c r="U888" s="268" t="str">
        <f t="shared" si="116"/>
        <v/>
      </c>
      <c r="V888" s="269" t="str">
        <f t="shared" si="112"/>
        <v/>
      </c>
      <c r="W888" s="5"/>
      <c r="AR888" s="2" t="str">
        <f t="shared" si="114"/>
        <v/>
      </c>
      <c r="AS888" s="2" t="str">
        <f t="shared" si="113"/>
        <v/>
      </c>
      <c r="AT888" s="2" t="str">
        <f>IF(AR888="","",IF(AND(H888&gt;='Intersection Mileposts'!$F$5,H888&lt;='Intersection Mileposts'!$G$5),"Y",IF(AND(H888&gt;='Intersection Mileposts'!$F$6,H888&lt;='Intersection Mileposts'!$G$6),"Y",IF(AND(H888&gt;='Intersection Mileposts'!$F$7,H888&lt;='Intersection Mileposts'!$G$7),"Y",IF(AND(H888&gt;='Intersection Mileposts'!$F$8,H888&lt;='Intersection Mileposts'!$G$8),"Y",IF(AND(H888&gt;='Intersection Mileposts'!$F$9,H888&lt;='Intersection Mileposts'!$G$9),"Y",IF(AND(H888&gt;='Intersection Mileposts'!$F$10,H888&lt;='Intersection Mileposts'!$G$10),"Y",IF(AND(H888&gt;='Intersection Mileposts'!$F$11,H888&lt;='Intersection Mileposts'!$G$11),"Y",IF(AND(H888&gt;='Intersection Mileposts'!$F$12,H888&lt;='Intersection Mileposts'!$G$12),"Y",IF(AND(H888&gt;='Intersection Mileposts'!$F$13,H888&lt;='Intersection Mileposts'!$G$13),"Y",IF(AND(H888&gt;='Intersection Mileposts'!$F$14,H888&lt;='Intersection Mileposts'!$G$14),"Y",IF(AND(H888&gt;='Intersection Mileposts'!$F$15,H888&lt;='Intersection Mileposts'!$G$15),"Y",IF(AND(H888&gt;='Intersection Mileposts'!$F$16,H888&lt;='Intersection Mileposts'!$G$16),"Y",IF(AND(H888&gt;='Intersection Mileposts'!$F$17,H888&lt;='Intersection Mileposts'!$G$17),"Y",IF(AND(H888&gt;='Intersection Mileposts'!$F$18,H888&lt;='Intersection Mileposts'!$G$18),"Y",IF(AND(H888&gt;='Intersection Mileposts'!$F$19,H888&lt;='Intersection Mileposts'!$G$19),"Y",IF(AND(H888&gt;='Intersection Mileposts'!$F$20,H888&lt;='Intersection Mileposts'!$G$20),"Y",IF(AND(H888&gt;='Intersection Mileposts'!$F$21,H888&lt;='Intersection Mileposts'!$G$21),"Y",IF(AND(H888&gt;='Intersection Mileposts'!$F$22,H888&lt;='Intersection Mileposts'!$G$22),"Y",IF(AND(H888&gt;='Intersection Mileposts'!$F$23,H888&lt;='Intersection Mileposts'!$G$23),"Y",IF(AND(H888&gt;='Intersection Mileposts'!$F$24,H888&lt;='Intersection Mileposts'!$G$24),"Y",IF(AND(H888&gt;='Intersection Mileposts'!$F$25,H888&lt;='Intersection Mileposts'!$G$25),"Y",IF(AND(H888&gt;='Intersection Mileposts'!$F$26,H888&lt;='Intersection Mileposts'!$G$26),"Y",IF(AND(H888&gt;='Intersection Mileposts'!$F$27,H888&lt;='Intersection Mileposts'!$G$27),"Y",IF(AND(H888&gt;='Intersection Mileposts'!$F$28,H888&lt;='Intersection Mileposts'!$G$28),"Y",IF(AND(H888&gt;='Intersection Mileposts'!$F$29,H888&lt;='Intersection Mileposts'!$G$29),"Y", IF(AND(H888&gt;='Intersection Mileposts'!$F$30,H888&lt;='Intersection Mileposts'!$G$30),"Y",IF(AND(H888&gt;='Intersection Mileposts'!$F$31,H888&lt;='Intersection Mileposts'!$G$31),"Y",IF(AND(H888&gt;='Intersection Mileposts'!$F$32,H888&lt;='Intersection Mileposts'!$G$32),"Y",IF(AND(H888&gt;='Intersection Mileposts'!$F$33,H888&lt;='Intersection Mileposts'!$G$33),"Y",IF(AND(H888&gt;='Intersection Mileposts'!$F$34,H888&lt;='Intersection Mileposts'!$G$34),"Y",IF(AND(H888&gt;='Intersection Mileposts'!$F$35,H888&lt;='Intersection Mileposts'!$G$35),"Y",IF(AND(H888&gt;='Intersection Mileposts'!$F$36,H888&lt;='Intersection Mileposts'!$G$36),"Y",IF(AND(H888&gt;='Intersection Mileposts'!$F$37,H888&lt;='Intersection Mileposts'!$G$37),"Y",IF(AND(H888&gt;='Intersection Mileposts'!$F$38,H888&lt;='Intersection Mileposts'!$G$38),"Y",IF(AND(H888&gt;='Intersection Mileposts'!$F$39,H888&lt;='Intersection Mileposts'!$G$39),"Y","N"))))))))))))))))))))))))))))))))))))</f>
        <v/>
      </c>
    </row>
    <row r="889" spans="1:46" x14ac:dyDescent="0.3">
      <c r="A889" s="279"/>
      <c r="B889" s="261"/>
      <c r="C889" s="262"/>
      <c r="D889" s="262"/>
      <c r="E889" s="262"/>
      <c r="F889" s="262"/>
      <c r="G889" s="284"/>
      <c r="H889" s="286"/>
      <c r="I889" s="279"/>
      <c r="J889" s="260"/>
      <c r="K889" s="260"/>
      <c r="L889" s="280"/>
      <c r="M889" s="275"/>
      <c r="N889" s="263"/>
      <c r="P889" s="264" t="str">
        <f>IF(R889 = "", "", COUNT($R$4:R889))</f>
        <v/>
      </c>
      <c r="Q889" s="264" t="str">
        <f t="shared" si="109"/>
        <v/>
      </c>
      <c r="R889" s="265" t="str">
        <f t="shared" si="110"/>
        <v/>
      </c>
      <c r="S889" s="266" t="str">
        <f t="shared" si="115"/>
        <v/>
      </c>
      <c r="T889" s="267" t="str">
        <f t="shared" si="111"/>
        <v/>
      </c>
      <c r="U889" s="268" t="str">
        <f t="shared" si="116"/>
        <v/>
      </c>
      <c r="V889" s="269" t="str">
        <f t="shared" si="112"/>
        <v/>
      </c>
      <c r="W889" s="5"/>
      <c r="AR889" s="2" t="str">
        <f t="shared" si="114"/>
        <v/>
      </c>
      <c r="AS889" s="2" t="str">
        <f t="shared" si="113"/>
        <v/>
      </c>
      <c r="AT889" s="2" t="str">
        <f>IF(AR889="","",IF(AND(H889&gt;='Intersection Mileposts'!$F$5,H889&lt;='Intersection Mileposts'!$G$5),"Y",IF(AND(H889&gt;='Intersection Mileposts'!$F$6,H889&lt;='Intersection Mileposts'!$G$6),"Y",IF(AND(H889&gt;='Intersection Mileposts'!$F$7,H889&lt;='Intersection Mileposts'!$G$7),"Y",IF(AND(H889&gt;='Intersection Mileposts'!$F$8,H889&lt;='Intersection Mileposts'!$G$8),"Y",IF(AND(H889&gt;='Intersection Mileposts'!$F$9,H889&lt;='Intersection Mileposts'!$G$9),"Y",IF(AND(H889&gt;='Intersection Mileposts'!$F$10,H889&lt;='Intersection Mileposts'!$G$10),"Y",IF(AND(H889&gt;='Intersection Mileposts'!$F$11,H889&lt;='Intersection Mileposts'!$G$11),"Y",IF(AND(H889&gt;='Intersection Mileposts'!$F$12,H889&lt;='Intersection Mileposts'!$G$12),"Y",IF(AND(H889&gt;='Intersection Mileposts'!$F$13,H889&lt;='Intersection Mileposts'!$G$13),"Y",IF(AND(H889&gt;='Intersection Mileposts'!$F$14,H889&lt;='Intersection Mileposts'!$G$14),"Y",IF(AND(H889&gt;='Intersection Mileposts'!$F$15,H889&lt;='Intersection Mileposts'!$G$15),"Y",IF(AND(H889&gt;='Intersection Mileposts'!$F$16,H889&lt;='Intersection Mileposts'!$G$16),"Y",IF(AND(H889&gt;='Intersection Mileposts'!$F$17,H889&lt;='Intersection Mileposts'!$G$17),"Y",IF(AND(H889&gt;='Intersection Mileposts'!$F$18,H889&lt;='Intersection Mileposts'!$G$18),"Y",IF(AND(H889&gt;='Intersection Mileposts'!$F$19,H889&lt;='Intersection Mileposts'!$G$19),"Y",IF(AND(H889&gt;='Intersection Mileposts'!$F$20,H889&lt;='Intersection Mileposts'!$G$20),"Y",IF(AND(H889&gt;='Intersection Mileposts'!$F$21,H889&lt;='Intersection Mileposts'!$G$21),"Y",IF(AND(H889&gt;='Intersection Mileposts'!$F$22,H889&lt;='Intersection Mileposts'!$G$22),"Y",IF(AND(H889&gt;='Intersection Mileposts'!$F$23,H889&lt;='Intersection Mileposts'!$G$23),"Y",IF(AND(H889&gt;='Intersection Mileposts'!$F$24,H889&lt;='Intersection Mileposts'!$G$24),"Y",IF(AND(H889&gt;='Intersection Mileposts'!$F$25,H889&lt;='Intersection Mileposts'!$G$25),"Y",IF(AND(H889&gt;='Intersection Mileposts'!$F$26,H889&lt;='Intersection Mileposts'!$G$26),"Y",IF(AND(H889&gt;='Intersection Mileposts'!$F$27,H889&lt;='Intersection Mileposts'!$G$27),"Y",IF(AND(H889&gt;='Intersection Mileposts'!$F$28,H889&lt;='Intersection Mileposts'!$G$28),"Y",IF(AND(H889&gt;='Intersection Mileposts'!$F$29,H889&lt;='Intersection Mileposts'!$G$29),"Y", IF(AND(H889&gt;='Intersection Mileposts'!$F$30,H889&lt;='Intersection Mileposts'!$G$30),"Y",IF(AND(H889&gt;='Intersection Mileposts'!$F$31,H889&lt;='Intersection Mileposts'!$G$31),"Y",IF(AND(H889&gt;='Intersection Mileposts'!$F$32,H889&lt;='Intersection Mileposts'!$G$32),"Y",IF(AND(H889&gt;='Intersection Mileposts'!$F$33,H889&lt;='Intersection Mileposts'!$G$33),"Y",IF(AND(H889&gt;='Intersection Mileposts'!$F$34,H889&lt;='Intersection Mileposts'!$G$34),"Y",IF(AND(H889&gt;='Intersection Mileposts'!$F$35,H889&lt;='Intersection Mileposts'!$G$35),"Y",IF(AND(H889&gt;='Intersection Mileposts'!$F$36,H889&lt;='Intersection Mileposts'!$G$36),"Y",IF(AND(H889&gt;='Intersection Mileposts'!$F$37,H889&lt;='Intersection Mileposts'!$G$37),"Y",IF(AND(H889&gt;='Intersection Mileposts'!$F$38,H889&lt;='Intersection Mileposts'!$G$38),"Y",IF(AND(H889&gt;='Intersection Mileposts'!$F$39,H889&lt;='Intersection Mileposts'!$G$39),"Y","N"))))))))))))))))))))))))))))))))))))</f>
        <v/>
      </c>
    </row>
    <row r="890" spans="1:46" x14ac:dyDescent="0.3">
      <c r="A890" s="279"/>
      <c r="B890" s="261"/>
      <c r="C890" s="262"/>
      <c r="D890" s="262"/>
      <c r="E890" s="262"/>
      <c r="F890" s="262"/>
      <c r="G890" s="284"/>
      <c r="H890" s="286"/>
      <c r="I890" s="279"/>
      <c r="J890" s="260"/>
      <c r="K890" s="260"/>
      <c r="L890" s="280"/>
      <c r="M890" s="275"/>
      <c r="N890" s="263"/>
      <c r="P890" s="264" t="str">
        <f>IF(R890 = "", "", COUNT($R$4:R890))</f>
        <v/>
      </c>
      <c r="Q890" s="264" t="str">
        <f t="shared" si="109"/>
        <v/>
      </c>
      <c r="R890" s="265" t="str">
        <f t="shared" si="110"/>
        <v/>
      </c>
      <c r="S890" s="266" t="str">
        <f t="shared" si="115"/>
        <v/>
      </c>
      <c r="T890" s="267" t="str">
        <f t="shared" si="111"/>
        <v/>
      </c>
      <c r="U890" s="268" t="str">
        <f t="shared" si="116"/>
        <v/>
      </c>
      <c r="V890" s="269" t="str">
        <f t="shared" si="112"/>
        <v/>
      </c>
      <c r="W890" s="5"/>
      <c r="AR890" s="2" t="str">
        <f t="shared" si="114"/>
        <v/>
      </c>
      <c r="AS890" s="2" t="str">
        <f t="shared" si="113"/>
        <v/>
      </c>
      <c r="AT890" s="2" t="str">
        <f>IF(AR890="","",IF(AND(H890&gt;='Intersection Mileposts'!$F$5,H890&lt;='Intersection Mileposts'!$G$5),"Y",IF(AND(H890&gt;='Intersection Mileposts'!$F$6,H890&lt;='Intersection Mileposts'!$G$6),"Y",IF(AND(H890&gt;='Intersection Mileposts'!$F$7,H890&lt;='Intersection Mileposts'!$G$7),"Y",IF(AND(H890&gt;='Intersection Mileposts'!$F$8,H890&lt;='Intersection Mileposts'!$G$8),"Y",IF(AND(H890&gt;='Intersection Mileposts'!$F$9,H890&lt;='Intersection Mileposts'!$G$9),"Y",IF(AND(H890&gt;='Intersection Mileposts'!$F$10,H890&lt;='Intersection Mileposts'!$G$10),"Y",IF(AND(H890&gt;='Intersection Mileposts'!$F$11,H890&lt;='Intersection Mileposts'!$G$11),"Y",IF(AND(H890&gt;='Intersection Mileposts'!$F$12,H890&lt;='Intersection Mileposts'!$G$12),"Y",IF(AND(H890&gt;='Intersection Mileposts'!$F$13,H890&lt;='Intersection Mileposts'!$G$13),"Y",IF(AND(H890&gt;='Intersection Mileposts'!$F$14,H890&lt;='Intersection Mileposts'!$G$14),"Y",IF(AND(H890&gt;='Intersection Mileposts'!$F$15,H890&lt;='Intersection Mileposts'!$G$15),"Y",IF(AND(H890&gt;='Intersection Mileposts'!$F$16,H890&lt;='Intersection Mileposts'!$G$16),"Y",IF(AND(H890&gt;='Intersection Mileposts'!$F$17,H890&lt;='Intersection Mileposts'!$G$17),"Y",IF(AND(H890&gt;='Intersection Mileposts'!$F$18,H890&lt;='Intersection Mileposts'!$G$18),"Y",IF(AND(H890&gt;='Intersection Mileposts'!$F$19,H890&lt;='Intersection Mileposts'!$G$19),"Y",IF(AND(H890&gt;='Intersection Mileposts'!$F$20,H890&lt;='Intersection Mileposts'!$G$20),"Y",IF(AND(H890&gt;='Intersection Mileposts'!$F$21,H890&lt;='Intersection Mileposts'!$G$21),"Y",IF(AND(H890&gt;='Intersection Mileposts'!$F$22,H890&lt;='Intersection Mileposts'!$G$22),"Y",IF(AND(H890&gt;='Intersection Mileposts'!$F$23,H890&lt;='Intersection Mileposts'!$G$23),"Y",IF(AND(H890&gt;='Intersection Mileposts'!$F$24,H890&lt;='Intersection Mileposts'!$G$24),"Y",IF(AND(H890&gt;='Intersection Mileposts'!$F$25,H890&lt;='Intersection Mileposts'!$G$25),"Y",IF(AND(H890&gt;='Intersection Mileposts'!$F$26,H890&lt;='Intersection Mileposts'!$G$26),"Y",IF(AND(H890&gt;='Intersection Mileposts'!$F$27,H890&lt;='Intersection Mileposts'!$G$27),"Y",IF(AND(H890&gt;='Intersection Mileposts'!$F$28,H890&lt;='Intersection Mileposts'!$G$28),"Y",IF(AND(H890&gt;='Intersection Mileposts'!$F$29,H890&lt;='Intersection Mileposts'!$G$29),"Y", IF(AND(H890&gt;='Intersection Mileposts'!$F$30,H890&lt;='Intersection Mileposts'!$G$30),"Y",IF(AND(H890&gt;='Intersection Mileposts'!$F$31,H890&lt;='Intersection Mileposts'!$G$31),"Y",IF(AND(H890&gt;='Intersection Mileposts'!$F$32,H890&lt;='Intersection Mileposts'!$G$32),"Y",IF(AND(H890&gt;='Intersection Mileposts'!$F$33,H890&lt;='Intersection Mileposts'!$G$33),"Y",IF(AND(H890&gt;='Intersection Mileposts'!$F$34,H890&lt;='Intersection Mileposts'!$G$34),"Y",IF(AND(H890&gt;='Intersection Mileposts'!$F$35,H890&lt;='Intersection Mileposts'!$G$35),"Y",IF(AND(H890&gt;='Intersection Mileposts'!$F$36,H890&lt;='Intersection Mileposts'!$G$36),"Y",IF(AND(H890&gt;='Intersection Mileposts'!$F$37,H890&lt;='Intersection Mileposts'!$G$37),"Y",IF(AND(H890&gt;='Intersection Mileposts'!$F$38,H890&lt;='Intersection Mileposts'!$G$38),"Y",IF(AND(H890&gt;='Intersection Mileposts'!$F$39,H890&lt;='Intersection Mileposts'!$G$39),"Y","N"))))))))))))))))))))))))))))))))))))</f>
        <v/>
      </c>
    </row>
    <row r="891" spans="1:46" x14ac:dyDescent="0.3">
      <c r="A891" s="279"/>
      <c r="B891" s="261"/>
      <c r="C891" s="262"/>
      <c r="D891" s="262"/>
      <c r="E891" s="262"/>
      <c r="F891" s="262"/>
      <c r="G891" s="284"/>
      <c r="H891" s="286"/>
      <c r="I891" s="279"/>
      <c r="J891" s="260"/>
      <c r="K891" s="260"/>
      <c r="L891" s="280"/>
      <c r="M891" s="275"/>
      <c r="N891" s="263"/>
      <c r="P891" s="264" t="str">
        <f>IF(R891 = "", "", COUNT($R$4:R891))</f>
        <v/>
      </c>
      <c r="Q891" s="264" t="str">
        <f t="shared" si="109"/>
        <v/>
      </c>
      <c r="R891" s="265" t="str">
        <f t="shared" si="110"/>
        <v/>
      </c>
      <c r="S891" s="266" t="str">
        <f t="shared" si="115"/>
        <v/>
      </c>
      <c r="T891" s="267" t="str">
        <f t="shared" si="111"/>
        <v/>
      </c>
      <c r="U891" s="268" t="str">
        <f t="shared" si="116"/>
        <v/>
      </c>
      <c r="V891" s="269" t="str">
        <f t="shared" si="112"/>
        <v/>
      </c>
      <c r="W891" s="5"/>
      <c r="AR891" s="2" t="str">
        <f t="shared" si="114"/>
        <v/>
      </c>
      <c r="AS891" s="2" t="str">
        <f t="shared" si="113"/>
        <v/>
      </c>
      <c r="AT891" s="2" t="str">
        <f>IF(AR891="","",IF(AND(H891&gt;='Intersection Mileposts'!$F$5,H891&lt;='Intersection Mileposts'!$G$5),"Y",IF(AND(H891&gt;='Intersection Mileposts'!$F$6,H891&lt;='Intersection Mileposts'!$G$6),"Y",IF(AND(H891&gt;='Intersection Mileposts'!$F$7,H891&lt;='Intersection Mileposts'!$G$7),"Y",IF(AND(H891&gt;='Intersection Mileposts'!$F$8,H891&lt;='Intersection Mileposts'!$G$8),"Y",IF(AND(H891&gt;='Intersection Mileposts'!$F$9,H891&lt;='Intersection Mileposts'!$G$9),"Y",IF(AND(H891&gt;='Intersection Mileposts'!$F$10,H891&lt;='Intersection Mileposts'!$G$10),"Y",IF(AND(H891&gt;='Intersection Mileposts'!$F$11,H891&lt;='Intersection Mileposts'!$G$11),"Y",IF(AND(H891&gt;='Intersection Mileposts'!$F$12,H891&lt;='Intersection Mileposts'!$G$12),"Y",IF(AND(H891&gt;='Intersection Mileposts'!$F$13,H891&lt;='Intersection Mileposts'!$G$13),"Y",IF(AND(H891&gt;='Intersection Mileposts'!$F$14,H891&lt;='Intersection Mileposts'!$G$14),"Y",IF(AND(H891&gt;='Intersection Mileposts'!$F$15,H891&lt;='Intersection Mileposts'!$G$15),"Y",IF(AND(H891&gt;='Intersection Mileposts'!$F$16,H891&lt;='Intersection Mileposts'!$G$16),"Y",IF(AND(H891&gt;='Intersection Mileposts'!$F$17,H891&lt;='Intersection Mileposts'!$G$17),"Y",IF(AND(H891&gt;='Intersection Mileposts'!$F$18,H891&lt;='Intersection Mileposts'!$G$18),"Y",IF(AND(H891&gt;='Intersection Mileposts'!$F$19,H891&lt;='Intersection Mileposts'!$G$19),"Y",IF(AND(H891&gt;='Intersection Mileposts'!$F$20,H891&lt;='Intersection Mileposts'!$G$20),"Y",IF(AND(H891&gt;='Intersection Mileposts'!$F$21,H891&lt;='Intersection Mileposts'!$G$21),"Y",IF(AND(H891&gt;='Intersection Mileposts'!$F$22,H891&lt;='Intersection Mileposts'!$G$22),"Y",IF(AND(H891&gt;='Intersection Mileposts'!$F$23,H891&lt;='Intersection Mileposts'!$G$23),"Y",IF(AND(H891&gt;='Intersection Mileposts'!$F$24,H891&lt;='Intersection Mileposts'!$G$24),"Y",IF(AND(H891&gt;='Intersection Mileposts'!$F$25,H891&lt;='Intersection Mileposts'!$G$25),"Y",IF(AND(H891&gt;='Intersection Mileposts'!$F$26,H891&lt;='Intersection Mileposts'!$G$26),"Y",IF(AND(H891&gt;='Intersection Mileposts'!$F$27,H891&lt;='Intersection Mileposts'!$G$27),"Y",IF(AND(H891&gt;='Intersection Mileposts'!$F$28,H891&lt;='Intersection Mileposts'!$G$28),"Y",IF(AND(H891&gt;='Intersection Mileposts'!$F$29,H891&lt;='Intersection Mileposts'!$G$29),"Y", IF(AND(H891&gt;='Intersection Mileposts'!$F$30,H891&lt;='Intersection Mileposts'!$G$30),"Y",IF(AND(H891&gt;='Intersection Mileposts'!$F$31,H891&lt;='Intersection Mileposts'!$G$31),"Y",IF(AND(H891&gt;='Intersection Mileposts'!$F$32,H891&lt;='Intersection Mileposts'!$G$32),"Y",IF(AND(H891&gt;='Intersection Mileposts'!$F$33,H891&lt;='Intersection Mileposts'!$G$33),"Y",IF(AND(H891&gt;='Intersection Mileposts'!$F$34,H891&lt;='Intersection Mileposts'!$G$34),"Y",IF(AND(H891&gt;='Intersection Mileposts'!$F$35,H891&lt;='Intersection Mileposts'!$G$35),"Y",IF(AND(H891&gt;='Intersection Mileposts'!$F$36,H891&lt;='Intersection Mileposts'!$G$36),"Y",IF(AND(H891&gt;='Intersection Mileposts'!$F$37,H891&lt;='Intersection Mileposts'!$G$37),"Y",IF(AND(H891&gt;='Intersection Mileposts'!$F$38,H891&lt;='Intersection Mileposts'!$G$38),"Y",IF(AND(H891&gt;='Intersection Mileposts'!$F$39,H891&lt;='Intersection Mileposts'!$G$39),"Y","N"))))))))))))))))))))))))))))))))))))</f>
        <v/>
      </c>
    </row>
    <row r="892" spans="1:46" x14ac:dyDescent="0.3">
      <c r="A892" s="279"/>
      <c r="B892" s="261"/>
      <c r="C892" s="262"/>
      <c r="D892" s="262"/>
      <c r="E892" s="262"/>
      <c r="F892" s="262"/>
      <c r="G892" s="284"/>
      <c r="H892" s="286"/>
      <c r="I892" s="279"/>
      <c r="J892" s="260"/>
      <c r="K892" s="260"/>
      <c r="L892" s="280"/>
      <c r="M892" s="275"/>
      <c r="N892" s="263"/>
      <c r="P892" s="264" t="str">
        <f>IF(R892 = "", "", COUNT($R$4:R892))</f>
        <v/>
      </c>
      <c r="Q892" s="264" t="str">
        <f t="shared" si="109"/>
        <v/>
      </c>
      <c r="R892" s="265" t="str">
        <f t="shared" si="110"/>
        <v/>
      </c>
      <c r="S892" s="266" t="str">
        <f t="shared" si="115"/>
        <v/>
      </c>
      <c r="T892" s="267" t="str">
        <f t="shared" si="111"/>
        <v/>
      </c>
      <c r="U892" s="268" t="str">
        <f t="shared" si="116"/>
        <v/>
      </c>
      <c r="V892" s="269" t="str">
        <f t="shared" si="112"/>
        <v/>
      </c>
      <c r="W892" s="5"/>
      <c r="AR892" s="2" t="str">
        <f t="shared" si="114"/>
        <v/>
      </c>
      <c r="AS892" s="2" t="str">
        <f t="shared" si="113"/>
        <v/>
      </c>
      <c r="AT892" s="2" t="str">
        <f>IF(AR892="","",IF(AND(H892&gt;='Intersection Mileposts'!$F$5,H892&lt;='Intersection Mileposts'!$G$5),"Y",IF(AND(H892&gt;='Intersection Mileposts'!$F$6,H892&lt;='Intersection Mileposts'!$G$6),"Y",IF(AND(H892&gt;='Intersection Mileposts'!$F$7,H892&lt;='Intersection Mileposts'!$G$7),"Y",IF(AND(H892&gt;='Intersection Mileposts'!$F$8,H892&lt;='Intersection Mileposts'!$G$8),"Y",IF(AND(H892&gt;='Intersection Mileposts'!$F$9,H892&lt;='Intersection Mileposts'!$G$9),"Y",IF(AND(H892&gt;='Intersection Mileposts'!$F$10,H892&lt;='Intersection Mileposts'!$G$10),"Y",IF(AND(H892&gt;='Intersection Mileposts'!$F$11,H892&lt;='Intersection Mileposts'!$G$11),"Y",IF(AND(H892&gt;='Intersection Mileposts'!$F$12,H892&lt;='Intersection Mileposts'!$G$12),"Y",IF(AND(H892&gt;='Intersection Mileposts'!$F$13,H892&lt;='Intersection Mileposts'!$G$13),"Y",IF(AND(H892&gt;='Intersection Mileposts'!$F$14,H892&lt;='Intersection Mileposts'!$G$14),"Y",IF(AND(H892&gt;='Intersection Mileposts'!$F$15,H892&lt;='Intersection Mileposts'!$G$15),"Y",IF(AND(H892&gt;='Intersection Mileposts'!$F$16,H892&lt;='Intersection Mileposts'!$G$16),"Y",IF(AND(H892&gt;='Intersection Mileposts'!$F$17,H892&lt;='Intersection Mileposts'!$G$17),"Y",IF(AND(H892&gt;='Intersection Mileposts'!$F$18,H892&lt;='Intersection Mileposts'!$G$18),"Y",IF(AND(H892&gt;='Intersection Mileposts'!$F$19,H892&lt;='Intersection Mileposts'!$G$19),"Y",IF(AND(H892&gt;='Intersection Mileposts'!$F$20,H892&lt;='Intersection Mileposts'!$G$20),"Y",IF(AND(H892&gt;='Intersection Mileposts'!$F$21,H892&lt;='Intersection Mileposts'!$G$21),"Y",IF(AND(H892&gt;='Intersection Mileposts'!$F$22,H892&lt;='Intersection Mileposts'!$G$22),"Y",IF(AND(H892&gt;='Intersection Mileposts'!$F$23,H892&lt;='Intersection Mileposts'!$G$23),"Y",IF(AND(H892&gt;='Intersection Mileposts'!$F$24,H892&lt;='Intersection Mileposts'!$G$24),"Y",IF(AND(H892&gt;='Intersection Mileposts'!$F$25,H892&lt;='Intersection Mileposts'!$G$25),"Y",IF(AND(H892&gt;='Intersection Mileposts'!$F$26,H892&lt;='Intersection Mileposts'!$G$26),"Y",IF(AND(H892&gt;='Intersection Mileposts'!$F$27,H892&lt;='Intersection Mileposts'!$G$27),"Y",IF(AND(H892&gt;='Intersection Mileposts'!$F$28,H892&lt;='Intersection Mileposts'!$G$28),"Y",IF(AND(H892&gt;='Intersection Mileposts'!$F$29,H892&lt;='Intersection Mileposts'!$G$29),"Y", IF(AND(H892&gt;='Intersection Mileposts'!$F$30,H892&lt;='Intersection Mileposts'!$G$30),"Y",IF(AND(H892&gt;='Intersection Mileposts'!$F$31,H892&lt;='Intersection Mileposts'!$G$31),"Y",IF(AND(H892&gt;='Intersection Mileposts'!$F$32,H892&lt;='Intersection Mileposts'!$G$32),"Y",IF(AND(H892&gt;='Intersection Mileposts'!$F$33,H892&lt;='Intersection Mileposts'!$G$33),"Y",IF(AND(H892&gt;='Intersection Mileposts'!$F$34,H892&lt;='Intersection Mileposts'!$G$34),"Y",IF(AND(H892&gt;='Intersection Mileposts'!$F$35,H892&lt;='Intersection Mileposts'!$G$35),"Y",IF(AND(H892&gt;='Intersection Mileposts'!$F$36,H892&lt;='Intersection Mileposts'!$G$36),"Y",IF(AND(H892&gt;='Intersection Mileposts'!$F$37,H892&lt;='Intersection Mileposts'!$G$37),"Y",IF(AND(H892&gt;='Intersection Mileposts'!$F$38,H892&lt;='Intersection Mileposts'!$G$38),"Y",IF(AND(H892&gt;='Intersection Mileposts'!$F$39,H892&lt;='Intersection Mileposts'!$G$39),"Y","N"))))))))))))))))))))))))))))))))))))</f>
        <v/>
      </c>
    </row>
    <row r="893" spans="1:46" x14ac:dyDescent="0.3">
      <c r="A893" s="279"/>
      <c r="B893" s="261"/>
      <c r="C893" s="262"/>
      <c r="D893" s="262"/>
      <c r="E893" s="262"/>
      <c r="F893" s="262"/>
      <c r="G893" s="284"/>
      <c r="H893" s="286"/>
      <c r="I893" s="279"/>
      <c r="J893" s="260"/>
      <c r="K893" s="260"/>
      <c r="L893" s="280"/>
      <c r="M893" s="275"/>
      <c r="N893" s="263"/>
      <c r="P893" s="264" t="str">
        <f>IF(R893 = "", "", COUNT($R$4:R893))</f>
        <v/>
      </c>
      <c r="Q893" s="264" t="str">
        <f t="shared" si="109"/>
        <v/>
      </c>
      <c r="R893" s="265" t="str">
        <f t="shared" si="110"/>
        <v/>
      </c>
      <c r="S893" s="266" t="str">
        <f t="shared" si="115"/>
        <v/>
      </c>
      <c r="T893" s="267" t="str">
        <f t="shared" si="111"/>
        <v/>
      </c>
      <c r="U893" s="268" t="str">
        <f t="shared" si="116"/>
        <v/>
      </c>
      <c r="V893" s="269" t="str">
        <f t="shared" si="112"/>
        <v/>
      </c>
      <c r="W893" s="5"/>
      <c r="AR893" s="2" t="str">
        <f t="shared" si="114"/>
        <v/>
      </c>
      <c r="AS893" s="2" t="str">
        <f t="shared" si="113"/>
        <v/>
      </c>
      <c r="AT893" s="2" t="str">
        <f>IF(AR893="","",IF(AND(H893&gt;='Intersection Mileposts'!$F$5,H893&lt;='Intersection Mileposts'!$G$5),"Y",IF(AND(H893&gt;='Intersection Mileposts'!$F$6,H893&lt;='Intersection Mileposts'!$G$6),"Y",IF(AND(H893&gt;='Intersection Mileposts'!$F$7,H893&lt;='Intersection Mileposts'!$G$7),"Y",IF(AND(H893&gt;='Intersection Mileposts'!$F$8,H893&lt;='Intersection Mileposts'!$G$8),"Y",IF(AND(H893&gt;='Intersection Mileposts'!$F$9,H893&lt;='Intersection Mileposts'!$G$9),"Y",IF(AND(H893&gt;='Intersection Mileposts'!$F$10,H893&lt;='Intersection Mileposts'!$G$10),"Y",IF(AND(H893&gt;='Intersection Mileposts'!$F$11,H893&lt;='Intersection Mileposts'!$G$11),"Y",IF(AND(H893&gt;='Intersection Mileposts'!$F$12,H893&lt;='Intersection Mileposts'!$G$12),"Y",IF(AND(H893&gt;='Intersection Mileposts'!$F$13,H893&lt;='Intersection Mileposts'!$G$13),"Y",IF(AND(H893&gt;='Intersection Mileposts'!$F$14,H893&lt;='Intersection Mileposts'!$G$14),"Y",IF(AND(H893&gt;='Intersection Mileposts'!$F$15,H893&lt;='Intersection Mileposts'!$G$15),"Y",IF(AND(H893&gt;='Intersection Mileposts'!$F$16,H893&lt;='Intersection Mileposts'!$G$16),"Y",IF(AND(H893&gt;='Intersection Mileposts'!$F$17,H893&lt;='Intersection Mileposts'!$G$17),"Y",IF(AND(H893&gt;='Intersection Mileposts'!$F$18,H893&lt;='Intersection Mileposts'!$G$18),"Y",IF(AND(H893&gt;='Intersection Mileposts'!$F$19,H893&lt;='Intersection Mileposts'!$G$19),"Y",IF(AND(H893&gt;='Intersection Mileposts'!$F$20,H893&lt;='Intersection Mileposts'!$G$20),"Y",IF(AND(H893&gt;='Intersection Mileposts'!$F$21,H893&lt;='Intersection Mileposts'!$G$21),"Y",IF(AND(H893&gt;='Intersection Mileposts'!$F$22,H893&lt;='Intersection Mileposts'!$G$22),"Y",IF(AND(H893&gt;='Intersection Mileposts'!$F$23,H893&lt;='Intersection Mileposts'!$G$23),"Y",IF(AND(H893&gt;='Intersection Mileposts'!$F$24,H893&lt;='Intersection Mileposts'!$G$24),"Y",IF(AND(H893&gt;='Intersection Mileposts'!$F$25,H893&lt;='Intersection Mileposts'!$G$25),"Y",IF(AND(H893&gt;='Intersection Mileposts'!$F$26,H893&lt;='Intersection Mileposts'!$G$26),"Y",IF(AND(H893&gt;='Intersection Mileposts'!$F$27,H893&lt;='Intersection Mileposts'!$G$27),"Y",IF(AND(H893&gt;='Intersection Mileposts'!$F$28,H893&lt;='Intersection Mileposts'!$G$28),"Y",IF(AND(H893&gt;='Intersection Mileposts'!$F$29,H893&lt;='Intersection Mileposts'!$G$29),"Y", IF(AND(H893&gt;='Intersection Mileposts'!$F$30,H893&lt;='Intersection Mileposts'!$G$30),"Y",IF(AND(H893&gt;='Intersection Mileposts'!$F$31,H893&lt;='Intersection Mileposts'!$G$31),"Y",IF(AND(H893&gt;='Intersection Mileposts'!$F$32,H893&lt;='Intersection Mileposts'!$G$32),"Y",IF(AND(H893&gt;='Intersection Mileposts'!$F$33,H893&lt;='Intersection Mileposts'!$G$33),"Y",IF(AND(H893&gt;='Intersection Mileposts'!$F$34,H893&lt;='Intersection Mileposts'!$G$34),"Y",IF(AND(H893&gt;='Intersection Mileposts'!$F$35,H893&lt;='Intersection Mileposts'!$G$35),"Y",IF(AND(H893&gt;='Intersection Mileposts'!$F$36,H893&lt;='Intersection Mileposts'!$G$36),"Y",IF(AND(H893&gt;='Intersection Mileposts'!$F$37,H893&lt;='Intersection Mileposts'!$G$37),"Y",IF(AND(H893&gt;='Intersection Mileposts'!$F$38,H893&lt;='Intersection Mileposts'!$G$38),"Y",IF(AND(H893&gt;='Intersection Mileposts'!$F$39,H893&lt;='Intersection Mileposts'!$G$39),"Y","N"))))))))))))))))))))))))))))))))))))</f>
        <v/>
      </c>
    </row>
    <row r="894" spans="1:46" x14ac:dyDescent="0.3">
      <c r="A894" s="279"/>
      <c r="B894" s="261"/>
      <c r="C894" s="262"/>
      <c r="D894" s="262"/>
      <c r="E894" s="262"/>
      <c r="F894" s="262"/>
      <c r="G894" s="284"/>
      <c r="H894" s="286"/>
      <c r="I894" s="279"/>
      <c r="J894" s="260"/>
      <c r="K894" s="260"/>
      <c r="L894" s="280"/>
      <c r="M894" s="275"/>
      <c r="N894" s="263"/>
      <c r="P894" s="264" t="str">
        <f>IF(R894 = "", "", COUNT($R$4:R894))</f>
        <v/>
      </c>
      <c r="Q894" s="264" t="str">
        <f t="shared" si="109"/>
        <v/>
      </c>
      <c r="R894" s="265" t="str">
        <f t="shared" si="110"/>
        <v/>
      </c>
      <c r="S894" s="266" t="str">
        <f t="shared" si="115"/>
        <v/>
      </c>
      <c r="T894" s="267" t="str">
        <f t="shared" si="111"/>
        <v/>
      </c>
      <c r="U894" s="268" t="str">
        <f t="shared" si="116"/>
        <v/>
      </c>
      <c r="V894" s="269" t="str">
        <f t="shared" si="112"/>
        <v/>
      </c>
      <c r="W894" s="5"/>
      <c r="AR894" s="2" t="str">
        <f t="shared" si="114"/>
        <v/>
      </c>
      <c r="AS894" s="2" t="str">
        <f t="shared" si="113"/>
        <v/>
      </c>
      <c r="AT894" s="2" t="str">
        <f>IF(AR894="","",IF(AND(H894&gt;='Intersection Mileposts'!$F$5,H894&lt;='Intersection Mileposts'!$G$5),"Y",IF(AND(H894&gt;='Intersection Mileposts'!$F$6,H894&lt;='Intersection Mileposts'!$G$6),"Y",IF(AND(H894&gt;='Intersection Mileposts'!$F$7,H894&lt;='Intersection Mileposts'!$G$7),"Y",IF(AND(H894&gt;='Intersection Mileposts'!$F$8,H894&lt;='Intersection Mileposts'!$G$8),"Y",IF(AND(H894&gt;='Intersection Mileposts'!$F$9,H894&lt;='Intersection Mileposts'!$G$9),"Y",IF(AND(H894&gt;='Intersection Mileposts'!$F$10,H894&lt;='Intersection Mileposts'!$G$10),"Y",IF(AND(H894&gt;='Intersection Mileposts'!$F$11,H894&lt;='Intersection Mileposts'!$G$11),"Y",IF(AND(H894&gt;='Intersection Mileposts'!$F$12,H894&lt;='Intersection Mileposts'!$G$12),"Y",IF(AND(H894&gt;='Intersection Mileposts'!$F$13,H894&lt;='Intersection Mileposts'!$G$13),"Y",IF(AND(H894&gt;='Intersection Mileposts'!$F$14,H894&lt;='Intersection Mileposts'!$G$14),"Y",IF(AND(H894&gt;='Intersection Mileposts'!$F$15,H894&lt;='Intersection Mileposts'!$G$15),"Y",IF(AND(H894&gt;='Intersection Mileposts'!$F$16,H894&lt;='Intersection Mileposts'!$G$16),"Y",IF(AND(H894&gt;='Intersection Mileposts'!$F$17,H894&lt;='Intersection Mileposts'!$G$17),"Y",IF(AND(H894&gt;='Intersection Mileposts'!$F$18,H894&lt;='Intersection Mileposts'!$G$18),"Y",IF(AND(H894&gt;='Intersection Mileposts'!$F$19,H894&lt;='Intersection Mileposts'!$G$19),"Y",IF(AND(H894&gt;='Intersection Mileposts'!$F$20,H894&lt;='Intersection Mileposts'!$G$20),"Y",IF(AND(H894&gt;='Intersection Mileposts'!$F$21,H894&lt;='Intersection Mileposts'!$G$21),"Y",IF(AND(H894&gt;='Intersection Mileposts'!$F$22,H894&lt;='Intersection Mileposts'!$G$22),"Y",IF(AND(H894&gt;='Intersection Mileposts'!$F$23,H894&lt;='Intersection Mileposts'!$G$23),"Y",IF(AND(H894&gt;='Intersection Mileposts'!$F$24,H894&lt;='Intersection Mileposts'!$G$24),"Y",IF(AND(H894&gt;='Intersection Mileposts'!$F$25,H894&lt;='Intersection Mileposts'!$G$25),"Y",IF(AND(H894&gt;='Intersection Mileposts'!$F$26,H894&lt;='Intersection Mileposts'!$G$26),"Y",IF(AND(H894&gt;='Intersection Mileposts'!$F$27,H894&lt;='Intersection Mileposts'!$G$27),"Y",IF(AND(H894&gt;='Intersection Mileposts'!$F$28,H894&lt;='Intersection Mileposts'!$G$28),"Y",IF(AND(H894&gt;='Intersection Mileposts'!$F$29,H894&lt;='Intersection Mileposts'!$G$29),"Y", IF(AND(H894&gt;='Intersection Mileposts'!$F$30,H894&lt;='Intersection Mileposts'!$G$30),"Y",IF(AND(H894&gt;='Intersection Mileposts'!$F$31,H894&lt;='Intersection Mileposts'!$G$31),"Y",IF(AND(H894&gt;='Intersection Mileposts'!$F$32,H894&lt;='Intersection Mileposts'!$G$32),"Y",IF(AND(H894&gt;='Intersection Mileposts'!$F$33,H894&lt;='Intersection Mileposts'!$G$33),"Y",IF(AND(H894&gt;='Intersection Mileposts'!$F$34,H894&lt;='Intersection Mileposts'!$G$34),"Y",IF(AND(H894&gt;='Intersection Mileposts'!$F$35,H894&lt;='Intersection Mileposts'!$G$35),"Y",IF(AND(H894&gt;='Intersection Mileposts'!$F$36,H894&lt;='Intersection Mileposts'!$G$36),"Y",IF(AND(H894&gt;='Intersection Mileposts'!$F$37,H894&lt;='Intersection Mileposts'!$G$37),"Y",IF(AND(H894&gt;='Intersection Mileposts'!$F$38,H894&lt;='Intersection Mileposts'!$G$38),"Y",IF(AND(H894&gt;='Intersection Mileposts'!$F$39,H894&lt;='Intersection Mileposts'!$G$39),"Y","N"))))))))))))))))))))))))))))))))))))</f>
        <v/>
      </c>
    </row>
    <row r="895" spans="1:46" x14ac:dyDescent="0.3">
      <c r="A895" s="279"/>
      <c r="B895" s="261"/>
      <c r="C895" s="262"/>
      <c r="D895" s="262"/>
      <c r="E895" s="262"/>
      <c r="F895" s="262"/>
      <c r="G895" s="284"/>
      <c r="H895" s="286"/>
      <c r="I895" s="279"/>
      <c r="J895" s="260"/>
      <c r="K895" s="260"/>
      <c r="L895" s="280"/>
      <c r="M895" s="275"/>
      <c r="N895" s="263"/>
      <c r="P895" s="264" t="str">
        <f>IF(R895 = "", "", COUNT($R$4:R895))</f>
        <v/>
      </c>
      <c r="Q895" s="264" t="str">
        <f t="shared" si="109"/>
        <v/>
      </c>
      <c r="R895" s="265" t="str">
        <f t="shared" si="110"/>
        <v/>
      </c>
      <c r="S895" s="266" t="str">
        <f t="shared" si="115"/>
        <v/>
      </c>
      <c r="T895" s="267" t="str">
        <f t="shared" si="111"/>
        <v/>
      </c>
      <c r="U895" s="268" t="str">
        <f t="shared" si="116"/>
        <v/>
      </c>
      <c r="V895" s="269" t="str">
        <f t="shared" si="112"/>
        <v/>
      </c>
      <c r="W895" s="5"/>
      <c r="AR895" s="2" t="str">
        <f t="shared" si="114"/>
        <v/>
      </c>
      <c r="AS895" s="2" t="str">
        <f t="shared" si="113"/>
        <v/>
      </c>
      <c r="AT895" s="2" t="str">
        <f>IF(AR895="","",IF(AND(H895&gt;='Intersection Mileposts'!$F$5,H895&lt;='Intersection Mileposts'!$G$5),"Y",IF(AND(H895&gt;='Intersection Mileposts'!$F$6,H895&lt;='Intersection Mileposts'!$G$6),"Y",IF(AND(H895&gt;='Intersection Mileposts'!$F$7,H895&lt;='Intersection Mileposts'!$G$7),"Y",IF(AND(H895&gt;='Intersection Mileposts'!$F$8,H895&lt;='Intersection Mileposts'!$G$8),"Y",IF(AND(H895&gt;='Intersection Mileposts'!$F$9,H895&lt;='Intersection Mileposts'!$G$9),"Y",IF(AND(H895&gt;='Intersection Mileposts'!$F$10,H895&lt;='Intersection Mileposts'!$G$10),"Y",IF(AND(H895&gt;='Intersection Mileposts'!$F$11,H895&lt;='Intersection Mileposts'!$G$11),"Y",IF(AND(H895&gt;='Intersection Mileposts'!$F$12,H895&lt;='Intersection Mileposts'!$G$12),"Y",IF(AND(H895&gt;='Intersection Mileposts'!$F$13,H895&lt;='Intersection Mileposts'!$G$13),"Y",IF(AND(H895&gt;='Intersection Mileposts'!$F$14,H895&lt;='Intersection Mileposts'!$G$14),"Y",IF(AND(H895&gt;='Intersection Mileposts'!$F$15,H895&lt;='Intersection Mileposts'!$G$15),"Y",IF(AND(H895&gt;='Intersection Mileposts'!$F$16,H895&lt;='Intersection Mileposts'!$G$16),"Y",IF(AND(H895&gt;='Intersection Mileposts'!$F$17,H895&lt;='Intersection Mileposts'!$G$17),"Y",IF(AND(H895&gt;='Intersection Mileposts'!$F$18,H895&lt;='Intersection Mileposts'!$G$18),"Y",IF(AND(H895&gt;='Intersection Mileposts'!$F$19,H895&lt;='Intersection Mileposts'!$G$19),"Y",IF(AND(H895&gt;='Intersection Mileposts'!$F$20,H895&lt;='Intersection Mileposts'!$G$20),"Y",IF(AND(H895&gt;='Intersection Mileposts'!$F$21,H895&lt;='Intersection Mileposts'!$G$21),"Y",IF(AND(H895&gt;='Intersection Mileposts'!$F$22,H895&lt;='Intersection Mileposts'!$G$22),"Y",IF(AND(H895&gt;='Intersection Mileposts'!$F$23,H895&lt;='Intersection Mileposts'!$G$23),"Y",IF(AND(H895&gt;='Intersection Mileposts'!$F$24,H895&lt;='Intersection Mileposts'!$G$24),"Y",IF(AND(H895&gt;='Intersection Mileposts'!$F$25,H895&lt;='Intersection Mileposts'!$G$25),"Y",IF(AND(H895&gt;='Intersection Mileposts'!$F$26,H895&lt;='Intersection Mileposts'!$G$26),"Y",IF(AND(H895&gt;='Intersection Mileposts'!$F$27,H895&lt;='Intersection Mileposts'!$G$27),"Y",IF(AND(H895&gt;='Intersection Mileposts'!$F$28,H895&lt;='Intersection Mileposts'!$G$28),"Y",IF(AND(H895&gt;='Intersection Mileposts'!$F$29,H895&lt;='Intersection Mileposts'!$G$29),"Y", IF(AND(H895&gt;='Intersection Mileposts'!$F$30,H895&lt;='Intersection Mileposts'!$G$30),"Y",IF(AND(H895&gt;='Intersection Mileposts'!$F$31,H895&lt;='Intersection Mileposts'!$G$31),"Y",IF(AND(H895&gt;='Intersection Mileposts'!$F$32,H895&lt;='Intersection Mileposts'!$G$32),"Y",IF(AND(H895&gt;='Intersection Mileposts'!$F$33,H895&lt;='Intersection Mileposts'!$G$33),"Y",IF(AND(H895&gt;='Intersection Mileposts'!$F$34,H895&lt;='Intersection Mileposts'!$G$34),"Y",IF(AND(H895&gt;='Intersection Mileposts'!$F$35,H895&lt;='Intersection Mileposts'!$G$35),"Y",IF(AND(H895&gt;='Intersection Mileposts'!$F$36,H895&lt;='Intersection Mileposts'!$G$36),"Y",IF(AND(H895&gt;='Intersection Mileposts'!$F$37,H895&lt;='Intersection Mileposts'!$G$37),"Y",IF(AND(H895&gt;='Intersection Mileposts'!$F$38,H895&lt;='Intersection Mileposts'!$G$38),"Y",IF(AND(H895&gt;='Intersection Mileposts'!$F$39,H895&lt;='Intersection Mileposts'!$G$39),"Y","N"))))))))))))))))))))))))))))))))))))</f>
        <v/>
      </c>
    </row>
    <row r="896" spans="1:46" x14ac:dyDescent="0.3">
      <c r="A896" s="279"/>
      <c r="B896" s="261"/>
      <c r="C896" s="262"/>
      <c r="D896" s="262"/>
      <c r="E896" s="262"/>
      <c r="F896" s="262"/>
      <c r="G896" s="284"/>
      <c r="H896" s="286"/>
      <c r="I896" s="279"/>
      <c r="J896" s="260"/>
      <c r="K896" s="260"/>
      <c r="L896" s="280"/>
      <c r="M896" s="275"/>
      <c r="N896" s="263"/>
      <c r="P896" s="264" t="str">
        <f>IF(R896 = "", "", COUNT($R$4:R896))</f>
        <v/>
      </c>
      <c r="Q896" s="264" t="str">
        <f t="shared" si="109"/>
        <v/>
      </c>
      <c r="R896" s="265" t="str">
        <f t="shared" si="110"/>
        <v/>
      </c>
      <c r="S896" s="266" t="str">
        <f t="shared" si="115"/>
        <v/>
      </c>
      <c r="T896" s="267" t="str">
        <f t="shared" si="111"/>
        <v/>
      </c>
      <c r="U896" s="268" t="str">
        <f t="shared" si="116"/>
        <v/>
      </c>
      <c r="V896" s="269" t="str">
        <f t="shared" si="112"/>
        <v/>
      </c>
      <c r="W896" s="5"/>
      <c r="AR896" s="2" t="str">
        <f t="shared" si="114"/>
        <v/>
      </c>
      <c r="AS896" s="2" t="str">
        <f t="shared" si="113"/>
        <v/>
      </c>
      <c r="AT896" s="2" t="str">
        <f>IF(AR896="","",IF(AND(H896&gt;='Intersection Mileposts'!$F$5,H896&lt;='Intersection Mileposts'!$G$5),"Y",IF(AND(H896&gt;='Intersection Mileposts'!$F$6,H896&lt;='Intersection Mileposts'!$G$6),"Y",IF(AND(H896&gt;='Intersection Mileposts'!$F$7,H896&lt;='Intersection Mileposts'!$G$7),"Y",IF(AND(H896&gt;='Intersection Mileposts'!$F$8,H896&lt;='Intersection Mileposts'!$G$8),"Y",IF(AND(H896&gt;='Intersection Mileposts'!$F$9,H896&lt;='Intersection Mileposts'!$G$9),"Y",IF(AND(H896&gt;='Intersection Mileposts'!$F$10,H896&lt;='Intersection Mileposts'!$G$10),"Y",IF(AND(H896&gt;='Intersection Mileposts'!$F$11,H896&lt;='Intersection Mileposts'!$G$11),"Y",IF(AND(H896&gt;='Intersection Mileposts'!$F$12,H896&lt;='Intersection Mileposts'!$G$12),"Y",IF(AND(H896&gt;='Intersection Mileposts'!$F$13,H896&lt;='Intersection Mileposts'!$G$13),"Y",IF(AND(H896&gt;='Intersection Mileposts'!$F$14,H896&lt;='Intersection Mileposts'!$G$14),"Y",IF(AND(H896&gt;='Intersection Mileposts'!$F$15,H896&lt;='Intersection Mileposts'!$G$15),"Y",IF(AND(H896&gt;='Intersection Mileposts'!$F$16,H896&lt;='Intersection Mileposts'!$G$16),"Y",IF(AND(H896&gt;='Intersection Mileposts'!$F$17,H896&lt;='Intersection Mileposts'!$G$17),"Y",IF(AND(H896&gt;='Intersection Mileposts'!$F$18,H896&lt;='Intersection Mileposts'!$G$18),"Y",IF(AND(H896&gt;='Intersection Mileposts'!$F$19,H896&lt;='Intersection Mileposts'!$G$19),"Y",IF(AND(H896&gt;='Intersection Mileposts'!$F$20,H896&lt;='Intersection Mileposts'!$G$20),"Y",IF(AND(H896&gt;='Intersection Mileposts'!$F$21,H896&lt;='Intersection Mileposts'!$G$21),"Y",IF(AND(H896&gt;='Intersection Mileposts'!$F$22,H896&lt;='Intersection Mileposts'!$G$22),"Y",IF(AND(H896&gt;='Intersection Mileposts'!$F$23,H896&lt;='Intersection Mileposts'!$G$23),"Y",IF(AND(H896&gt;='Intersection Mileposts'!$F$24,H896&lt;='Intersection Mileposts'!$G$24),"Y",IF(AND(H896&gt;='Intersection Mileposts'!$F$25,H896&lt;='Intersection Mileposts'!$G$25),"Y",IF(AND(H896&gt;='Intersection Mileposts'!$F$26,H896&lt;='Intersection Mileposts'!$G$26),"Y",IF(AND(H896&gt;='Intersection Mileposts'!$F$27,H896&lt;='Intersection Mileposts'!$G$27),"Y",IF(AND(H896&gt;='Intersection Mileposts'!$F$28,H896&lt;='Intersection Mileposts'!$G$28),"Y",IF(AND(H896&gt;='Intersection Mileposts'!$F$29,H896&lt;='Intersection Mileposts'!$G$29),"Y", IF(AND(H896&gt;='Intersection Mileposts'!$F$30,H896&lt;='Intersection Mileposts'!$G$30),"Y",IF(AND(H896&gt;='Intersection Mileposts'!$F$31,H896&lt;='Intersection Mileposts'!$G$31),"Y",IF(AND(H896&gt;='Intersection Mileposts'!$F$32,H896&lt;='Intersection Mileposts'!$G$32),"Y",IF(AND(H896&gt;='Intersection Mileposts'!$F$33,H896&lt;='Intersection Mileposts'!$G$33),"Y",IF(AND(H896&gt;='Intersection Mileposts'!$F$34,H896&lt;='Intersection Mileposts'!$G$34),"Y",IF(AND(H896&gt;='Intersection Mileposts'!$F$35,H896&lt;='Intersection Mileposts'!$G$35),"Y",IF(AND(H896&gt;='Intersection Mileposts'!$F$36,H896&lt;='Intersection Mileposts'!$G$36),"Y",IF(AND(H896&gt;='Intersection Mileposts'!$F$37,H896&lt;='Intersection Mileposts'!$G$37),"Y",IF(AND(H896&gt;='Intersection Mileposts'!$F$38,H896&lt;='Intersection Mileposts'!$G$38),"Y",IF(AND(H896&gt;='Intersection Mileposts'!$F$39,H896&lt;='Intersection Mileposts'!$G$39),"Y","N"))))))))))))))))))))))))))))))))))))</f>
        <v/>
      </c>
    </row>
    <row r="897" spans="1:46" x14ac:dyDescent="0.3">
      <c r="A897" s="279"/>
      <c r="B897" s="261"/>
      <c r="C897" s="262"/>
      <c r="D897" s="262"/>
      <c r="E897" s="262"/>
      <c r="F897" s="262"/>
      <c r="G897" s="284"/>
      <c r="H897" s="286"/>
      <c r="I897" s="279"/>
      <c r="J897" s="260"/>
      <c r="K897" s="260"/>
      <c r="L897" s="280"/>
      <c r="M897" s="275"/>
      <c r="N897" s="263"/>
      <c r="P897" s="264" t="str">
        <f>IF(R897 = "", "", COUNT($R$4:R897))</f>
        <v/>
      </c>
      <c r="Q897" s="264" t="str">
        <f t="shared" si="109"/>
        <v/>
      </c>
      <c r="R897" s="265" t="str">
        <f t="shared" si="110"/>
        <v/>
      </c>
      <c r="S897" s="266" t="str">
        <f t="shared" si="115"/>
        <v/>
      </c>
      <c r="T897" s="267" t="str">
        <f t="shared" si="111"/>
        <v/>
      </c>
      <c r="U897" s="268" t="str">
        <f t="shared" si="116"/>
        <v/>
      </c>
      <c r="V897" s="269" t="str">
        <f t="shared" si="112"/>
        <v/>
      </c>
      <c r="W897" s="5"/>
      <c r="AR897" s="2" t="str">
        <f t="shared" si="114"/>
        <v/>
      </c>
      <c r="AS897" s="2" t="str">
        <f t="shared" si="113"/>
        <v/>
      </c>
      <c r="AT897" s="2" t="str">
        <f>IF(AR897="","",IF(AND(H897&gt;='Intersection Mileposts'!$F$5,H897&lt;='Intersection Mileposts'!$G$5),"Y",IF(AND(H897&gt;='Intersection Mileposts'!$F$6,H897&lt;='Intersection Mileposts'!$G$6),"Y",IF(AND(H897&gt;='Intersection Mileposts'!$F$7,H897&lt;='Intersection Mileposts'!$G$7),"Y",IF(AND(H897&gt;='Intersection Mileposts'!$F$8,H897&lt;='Intersection Mileposts'!$G$8),"Y",IF(AND(H897&gt;='Intersection Mileposts'!$F$9,H897&lt;='Intersection Mileposts'!$G$9),"Y",IF(AND(H897&gt;='Intersection Mileposts'!$F$10,H897&lt;='Intersection Mileposts'!$G$10),"Y",IF(AND(H897&gt;='Intersection Mileposts'!$F$11,H897&lt;='Intersection Mileposts'!$G$11),"Y",IF(AND(H897&gt;='Intersection Mileposts'!$F$12,H897&lt;='Intersection Mileposts'!$G$12),"Y",IF(AND(H897&gt;='Intersection Mileposts'!$F$13,H897&lt;='Intersection Mileposts'!$G$13),"Y",IF(AND(H897&gt;='Intersection Mileposts'!$F$14,H897&lt;='Intersection Mileposts'!$G$14),"Y",IF(AND(H897&gt;='Intersection Mileposts'!$F$15,H897&lt;='Intersection Mileposts'!$G$15),"Y",IF(AND(H897&gt;='Intersection Mileposts'!$F$16,H897&lt;='Intersection Mileposts'!$G$16),"Y",IF(AND(H897&gt;='Intersection Mileposts'!$F$17,H897&lt;='Intersection Mileposts'!$G$17),"Y",IF(AND(H897&gt;='Intersection Mileposts'!$F$18,H897&lt;='Intersection Mileposts'!$G$18),"Y",IF(AND(H897&gt;='Intersection Mileposts'!$F$19,H897&lt;='Intersection Mileposts'!$G$19),"Y",IF(AND(H897&gt;='Intersection Mileposts'!$F$20,H897&lt;='Intersection Mileposts'!$G$20),"Y",IF(AND(H897&gt;='Intersection Mileposts'!$F$21,H897&lt;='Intersection Mileposts'!$G$21),"Y",IF(AND(H897&gt;='Intersection Mileposts'!$F$22,H897&lt;='Intersection Mileposts'!$G$22),"Y",IF(AND(H897&gt;='Intersection Mileposts'!$F$23,H897&lt;='Intersection Mileposts'!$G$23),"Y",IF(AND(H897&gt;='Intersection Mileposts'!$F$24,H897&lt;='Intersection Mileposts'!$G$24),"Y",IF(AND(H897&gt;='Intersection Mileposts'!$F$25,H897&lt;='Intersection Mileposts'!$G$25),"Y",IF(AND(H897&gt;='Intersection Mileposts'!$F$26,H897&lt;='Intersection Mileposts'!$G$26),"Y",IF(AND(H897&gt;='Intersection Mileposts'!$F$27,H897&lt;='Intersection Mileposts'!$G$27),"Y",IF(AND(H897&gt;='Intersection Mileposts'!$F$28,H897&lt;='Intersection Mileposts'!$G$28),"Y",IF(AND(H897&gt;='Intersection Mileposts'!$F$29,H897&lt;='Intersection Mileposts'!$G$29),"Y", IF(AND(H897&gt;='Intersection Mileposts'!$F$30,H897&lt;='Intersection Mileposts'!$G$30),"Y",IF(AND(H897&gt;='Intersection Mileposts'!$F$31,H897&lt;='Intersection Mileposts'!$G$31),"Y",IF(AND(H897&gt;='Intersection Mileposts'!$F$32,H897&lt;='Intersection Mileposts'!$G$32),"Y",IF(AND(H897&gt;='Intersection Mileposts'!$F$33,H897&lt;='Intersection Mileposts'!$G$33),"Y",IF(AND(H897&gt;='Intersection Mileposts'!$F$34,H897&lt;='Intersection Mileposts'!$G$34),"Y",IF(AND(H897&gt;='Intersection Mileposts'!$F$35,H897&lt;='Intersection Mileposts'!$G$35),"Y",IF(AND(H897&gt;='Intersection Mileposts'!$F$36,H897&lt;='Intersection Mileposts'!$G$36),"Y",IF(AND(H897&gt;='Intersection Mileposts'!$F$37,H897&lt;='Intersection Mileposts'!$G$37),"Y",IF(AND(H897&gt;='Intersection Mileposts'!$F$38,H897&lt;='Intersection Mileposts'!$G$38),"Y",IF(AND(H897&gt;='Intersection Mileposts'!$F$39,H897&lt;='Intersection Mileposts'!$G$39),"Y","N"))))))))))))))))))))))))))))))))))))</f>
        <v/>
      </c>
    </row>
    <row r="898" spans="1:46" x14ac:dyDescent="0.3">
      <c r="A898" s="279"/>
      <c r="B898" s="261"/>
      <c r="C898" s="262"/>
      <c r="D898" s="262"/>
      <c r="E898" s="262"/>
      <c r="F898" s="262"/>
      <c r="G898" s="284"/>
      <c r="H898" s="286"/>
      <c r="I898" s="279"/>
      <c r="J898" s="260"/>
      <c r="K898" s="260"/>
      <c r="L898" s="280"/>
      <c r="M898" s="275"/>
      <c r="N898" s="263"/>
      <c r="P898" s="264" t="str">
        <f>IF(R898 = "", "", COUNT($R$4:R898))</f>
        <v/>
      </c>
      <c r="Q898" s="264" t="str">
        <f t="shared" si="109"/>
        <v/>
      </c>
      <c r="R898" s="265" t="str">
        <f t="shared" si="110"/>
        <v/>
      </c>
      <c r="S898" s="266" t="str">
        <f t="shared" si="115"/>
        <v/>
      </c>
      <c r="T898" s="267" t="str">
        <f t="shared" si="111"/>
        <v/>
      </c>
      <c r="U898" s="268" t="str">
        <f t="shared" si="116"/>
        <v/>
      </c>
      <c r="V898" s="269" t="str">
        <f t="shared" si="112"/>
        <v/>
      </c>
      <c r="W898" s="5"/>
      <c r="AR898" s="2" t="str">
        <f t="shared" si="114"/>
        <v/>
      </c>
      <c r="AS898" s="2" t="str">
        <f t="shared" si="113"/>
        <v/>
      </c>
      <c r="AT898" s="2" t="str">
        <f>IF(AR898="","",IF(AND(H898&gt;='Intersection Mileposts'!$F$5,H898&lt;='Intersection Mileposts'!$G$5),"Y",IF(AND(H898&gt;='Intersection Mileposts'!$F$6,H898&lt;='Intersection Mileposts'!$G$6),"Y",IF(AND(H898&gt;='Intersection Mileposts'!$F$7,H898&lt;='Intersection Mileposts'!$G$7),"Y",IF(AND(H898&gt;='Intersection Mileposts'!$F$8,H898&lt;='Intersection Mileposts'!$G$8),"Y",IF(AND(H898&gt;='Intersection Mileposts'!$F$9,H898&lt;='Intersection Mileposts'!$G$9),"Y",IF(AND(H898&gt;='Intersection Mileposts'!$F$10,H898&lt;='Intersection Mileposts'!$G$10),"Y",IF(AND(H898&gt;='Intersection Mileposts'!$F$11,H898&lt;='Intersection Mileposts'!$G$11),"Y",IF(AND(H898&gt;='Intersection Mileposts'!$F$12,H898&lt;='Intersection Mileposts'!$G$12),"Y",IF(AND(H898&gt;='Intersection Mileposts'!$F$13,H898&lt;='Intersection Mileposts'!$G$13),"Y",IF(AND(H898&gt;='Intersection Mileposts'!$F$14,H898&lt;='Intersection Mileposts'!$G$14),"Y",IF(AND(H898&gt;='Intersection Mileposts'!$F$15,H898&lt;='Intersection Mileposts'!$G$15),"Y",IF(AND(H898&gt;='Intersection Mileposts'!$F$16,H898&lt;='Intersection Mileposts'!$G$16),"Y",IF(AND(H898&gt;='Intersection Mileposts'!$F$17,H898&lt;='Intersection Mileposts'!$G$17),"Y",IF(AND(H898&gt;='Intersection Mileposts'!$F$18,H898&lt;='Intersection Mileposts'!$G$18),"Y",IF(AND(H898&gt;='Intersection Mileposts'!$F$19,H898&lt;='Intersection Mileposts'!$G$19),"Y",IF(AND(H898&gt;='Intersection Mileposts'!$F$20,H898&lt;='Intersection Mileposts'!$G$20),"Y",IF(AND(H898&gt;='Intersection Mileposts'!$F$21,H898&lt;='Intersection Mileposts'!$G$21),"Y",IF(AND(H898&gt;='Intersection Mileposts'!$F$22,H898&lt;='Intersection Mileposts'!$G$22),"Y",IF(AND(H898&gt;='Intersection Mileposts'!$F$23,H898&lt;='Intersection Mileposts'!$G$23),"Y",IF(AND(H898&gt;='Intersection Mileposts'!$F$24,H898&lt;='Intersection Mileposts'!$G$24),"Y",IF(AND(H898&gt;='Intersection Mileposts'!$F$25,H898&lt;='Intersection Mileposts'!$G$25),"Y",IF(AND(H898&gt;='Intersection Mileposts'!$F$26,H898&lt;='Intersection Mileposts'!$G$26),"Y",IF(AND(H898&gt;='Intersection Mileposts'!$F$27,H898&lt;='Intersection Mileposts'!$G$27),"Y",IF(AND(H898&gt;='Intersection Mileposts'!$F$28,H898&lt;='Intersection Mileposts'!$G$28),"Y",IF(AND(H898&gt;='Intersection Mileposts'!$F$29,H898&lt;='Intersection Mileposts'!$G$29),"Y", IF(AND(H898&gt;='Intersection Mileposts'!$F$30,H898&lt;='Intersection Mileposts'!$G$30),"Y",IF(AND(H898&gt;='Intersection Mileposts'!$F$31,H898&lt;='Intersection Mileposts'!$G$31),"Y",IF(AND(H898&gt;='Intersection Mileposts'!$F$32,H898&lt;='Intersection Mileposts'!$G$32),"Y",IF(AND(H898&gt;='Intersection Mileposts'!$F$33,H898&lt;='Intersection Mileposts'!$G$33),"Y",IF(AND(H898&gt;='Intersection Mileposts'!$F$34,H898&lt;='Intersection Mileposts'!$G$34),"Y",IF(AND(H898&gt;='Intersection Mileposts'!$F$35,H898&lt;='Intersection Mileposts'!$G$35),"Y",IF(AND(H898&gt;='Intersection Mileposts'!$F$36,H898&lt;='Intersection Mileposts'!$G$36),"Y",IF(AND(H898&gt;='Intersection Mileposts'!$F$37,H898&lt;='Intersection Mileposts'!$G$37),"Y",IF(AND(H898&gt;='Intersection Mileposts'!$F$38,H898&lt;='Intersection Mileposts'!$G$38),"Y",IF(AND(H898&gt;='Intersection Mileposts'!$F$39,H898&lt;='Intersection Mileposts'!$G$39),"Y","N"))))))))))))))))))))))))))))))))))))</f>
        <v/>
      </c>
    </row>
    <row r="899" spans="1:46" x14ac:dyDescent="0.3">
      <c r="A899" s="279"/>
      <c r="B899" s="261"/>
      <c r="C899" s="262"/>
      <c r="D899" s="262"/>
      <c r="E899" s="262"/>
      <c r="F899" s="262"/>
      <c r="G899" s="284"/>
      <c r="H899" s="286"/>
      <c r="I899" s="279"/>
      <c r="J899" s="260"/>
      <c r="K899" s="260"/>
      <c r="L899" s="280"/>
      <c r="M899" s="275"/>
      <c r="N899" s="263"/>
      <c r="P899" s="264" t="str">
        <f>IF(R899 = "", "", COUNT($R$4:R899))</f>
        <v/>
      </c>
      <c r="Q899" s="264" t="str">
        <f t="shared" si="109"/>
        <v/>
      </c>
      <c r="R899" s="265" t="str">
        <f t="shared" si="110"/>
        <v/>
      </c>
      <c r="S899" s="266" t="str">
        <f t="shared" si="115"/>
        <v/>
      </c>
      <c r="T899" s="267" t="str">
        <f t="shared" si="111"/>
        <v/>
      </c>
      <c r="U899" s="268" t="str">
        <f t="shared" si="116"/>
        <v/>
      </c>
      <c r="V899" s="269" t="str">
        <f t="shared" si="112"/>
        <v/>
      </c>
      <c r="W899" s="5"/>
      <c r="AR899" s="2" t="str">
        <f t="shared" si="114"/>
        <v/>
      </c>
      <c r="AS899" s="2" t="str">
        <f t="shared" si="113"/>
        <v/>
      </c>
      <c r="AT899" s="2" t="str">
        <f>IF(AR899="","",IF(AND(H899&gt;='Intersection Mileposts'!$F$5,H899&lt;='Intersection Mileposts'!$G$5),"Y",IF(AND(H899&gt;='Intersection Mileposts'!$F$6,H899&lt;='Intersection Mileposts'!$G$6),"Y",IF(AND(H899&gt;='Intersection Mileposts'!$F$7,H899&lt;='Intersection Mileposts'!$G$7),"Y",IF(AND(H899&gt;='Intersection Mileposts'!$F$8,H899&lt;='Intersection Mileposts'!$G$8),"Y",IF(AND(H899&gt;='Intersection Mileposts'!$F$9,H899&lt;='Intersection Mileposts'!$G$9),"Y",IF(AND(H899&gt;='Intersection Mileposts'!$F$10,H899&lt;='Intersection Mileposts'!$G$10),"Y",IF(AND(H899&gt;='Intersection Mileposts'!$F$11,H899&lt;='Intersection Mileposts'!$G$11),"Y",IF(AND(H899&gt;='Intersection Mileposts'!$F$12,H899&lt;='Intersection Mileposts'!$G$12),"Y",IF(AND(H899&gt;='Intersection Mileposts'!$F$13,H899&lt;='Intersection Mileposts'!$G$13),"Y",IF(AND(H899&gt;='Intersection Mileposts'!$F$14,H899&lt;='Intersection Mileposts'!$G$14),"Y",IF(AND(H899&gt;='Intersection Mileposts'!$F$15,H899&lt;='Intersection Mileposts'!$G$15),"Y",IF(AND(H899&gt;='Intersection Mileposts'!$F$16,H899&lt;='Intersection Mileposts'!$G$16),"Y",IF(AND(H899&gt;='Intersection Mileposts'!$F$17,H899&lt;='Intersection Mileposts'!$G$17),"Y",IF(AND(H899&gt;='Intersection Mileposts'!$F$18,H899&lt;='Intersection Mileposts'!$G$18),"Y",IF(AND(H899&gt;='Intersection Mileposts'!$F$19,H899&lt;='Intersection Mileposts'!$G$19),"Y",IF(AND(H899&gt;='Intersection Mileposts'!$F$20,H899&lt;='Intersection Mileposts'!$G$20),"Y",IF(AND(H899&gt;='Intersection Mileposts'!$F$21,H899&lt;='Intersection Mileposts'!$G$21),"Y",IF(AND(H899&gt;='Intersection Mileposts'!$F$22,H899&lt;='Intersection Mileposts'!$G$22),"Y",IF(AND(H899&gt;='Intersection Mileposts'!$F$23,H899&lt;='Intersection Mileposts'!$G$23),"Y",IF(AND(H899&gt;='Intersection Mileposts'!$F$24,H899&lt;='Intersection Mileposts'!$G$24),"Y",IF(AND(H899&gt;='Intersection Mileposts'!$F$25,H899&lt;='Intersection Mileposts'!$G$25),"Y",IF(AND(H899&gt;='Intersection Mileposts'!$F$26,H899&lt;='Intersection Mileposts'!$G$26),"Y",IF(AND(H899&gt;='Intersection Mileposts'!$F$27,H899&lt;='Intersection Mileposts'!$G$27),"Y",IF(AND(H899&gt;='Intersection Mileposts'!$F$28,H899&lt;='Intersection Mileposts'!$G$28),"Y",IF(AND(H899&gt;='Intersection Mileposts'!$F$29,H899&lt;='Intersection Mileposts'!$G$29),"Y", IF(AND(H899&gt;='Intersection Mileposts'!$F$30,H899&lt;='Intersection Mileposts'!$G$30),"Y",IF(AND(H899&gt;='Intersection Mileposts'!$F$31,H899&lt;='Intersection Mileposts'!$G$31),"Y",IF(AND(H899&gt;='Intersection Mileposts'!$F$32,H899&lt;='Intersection Mileposts'!$G$32),"Y",IF(AND(H899&gt;='Intersection Mileposts'!$F$33,H899&lt;='Intersection Mileposts'!$G$33),"Y",IF(AND(H899&gt;='Intersection Mileposts'!$F$34,H899&lt;='Intersection Mileposts'!$G$34),"Y",IF(AND(H899&gt;='Intersection Mileposts'!$F$35,H899&lt;='Intersection Mileposts'!$G$35),"Y",IF(AND(H899&gt;='Intersection Mileposts'!$F$36,H899&lt;='Intersection Mileposts'!$G$36),"Y",IF(AND(H899&gt;='Intersection Mileposts'!$F$37,H899&lt;='Intersection Mileposts'!$G$37),"Y",IF(AND(H899&gt;='Intersection Mileposts'!$F$38,H899&lt;='Intersection Mileposts'!$G$38),"Y",IF(AND(H899&gt;='Intersection Mileposts'!$F$39,H899&lt;='Intersection Mileposts'!$G$39),"Y","N"))))))))))))))))))))))))))))))))))))</f>
        <v/>
      </c>
    </row>
    <row r="900" spans="1:46" x14ac:dyDescent="0.3">
      <c r="A900" s="279"/>
      <c r="B900" s="261"/>
      <c r="C900" s="262"/>
      <c r="D900" s="262"/>
      <c r="E900" s="262"/>
      <c r="F900" s="262"/>
      <c r="G900" s="284"/>
      <c r="H900" s="286"/>
      <c r="I900" s="279"/>
      <c r="J900" s="260"/>
      <c r="K900" s="260"/>
      <c r="L900" s="280"/>
      <c r="M900" s="275"/>
      <c r="N900" s="263"/>
      <c r="P900" s="264" t="str">
        <f>IF(R900 = "", "", COUNT($R$4:R900))</f>
        <v/>
      </c>
      <c r="Q900" s="264" t="str">
        <f t="shared" ref="Q900:Q963" si="117">IF(B900="", "", YEAR(B900))</f>
        <v/>
      </c>
      <c r="R900" s="265" t="str">
        <f t="shared" ref="R900:R963" si="118">IF(A900="", "", IF(G900="",1,IF(G900="O",1,IF(G900="C",8.4,IF(G900="B",8.4,IF(G900="A",76.8,IF(G900="K",76.8,"ERR")))))))</f>
        <v/>
      </c>
      <c r="S900" s="266" t="str">
        <f t="shared" si="115"/>
        <v/>
      </c>
      <c r="T900" s="267" t="str">
        <f t="shared" ref="T900:T963" si="119">IF(IF(M900="Y",G900,"")=0, "O", IF(M900="Y",G900,""))</f>
        <v/>
      </c>
      <c r="U900" s="268" t="str">
        <f t="shared" si="116"/>
        <v/>
      </c>
      <c r="V900" s="269" t="str">
        <f t="shared" ref="V900:V963" si="120">IF(IF(N900="Y",G900,"")=0, "O", IF(N900="Y",G900,""))</f>
        <v/>
      </c>
      <c r="W900" s="5"/>
      <c r="AR900" s="2" t="str">
        <f t="shared" si="114"/>
        <v/>
      </c>
      <c r="AS900" s="2" t="str">
        <f t="shared" ref="AS900:AS963" si="121">IF(OR(M900="Y",N900="Y"),"Y","")</f>
        <v/>
      </c>
      <c r="AT900" s="2" t="str">
        <f>IF(AR900="","",IF(AND(H900&gt;='Intersection Mileposts'!$F$5,H900&lt;='Intersection Mileposts'!$G$5),"Y",IF(AND(H900&gt;='Intersection Mileposts'!$F$6,H900&lt;='Intersection Mileposts'!$G$6),"Y",IF(AND(H900&gt;='Intersection Mileposts'!$F$7,H900&lt;='Intersection Mileposts'!$G$7),"Y",IF(AND(H900&gt;='Intersection Mileposts'!$F$8,H900&lt;='Intersection Mileposts'!$G$8),"Y",IF(AND(H900&gt;='Intersection Mileposts'!$F$9,H900&lt;='Intersection Mileposts'!$G$9),"Y",IF(AND(H900&gt;='Intersection Mileposts'!$F$10,H900&lt;='Intersection Mileposts'!$G$10),"Y",IF(AND(H900&gt;='Intersection Mileposts'!$F$11,H900&lt;='Intersection Mileposts'!$G$11),"Y",IF(AND(H900&gt;='Intersection Mileposts'!$F$12,H900&lt;='Intersection Mileposts'!$G$12),"Y",IF(AND(H900&gt;='Intersection Mileposts'!$F$13,H900&lt;='Intersection Mileposts'!$G$13),"Y",IF(AND(H900&gt;='Intersection Mileposts'!$F$14,H900&lt;='Intersection Mileposts'!$G$14),"Y",IF(AND(H900&gt;='Intersection Mileposts'!$F$15,H900&lt;='Intersection Mileposts'!$G$15),"Y",IF(AND(H900&gt;='Intersection Mileposts'!$F$16,H900&lt;='Intersection Mileposts'!$G$16),"Y",IF(AND(H900&gt;='Intersection Mileposts'!$F$17,H900&lt;='Intersection Mileposts'!$G$17),"Y",IF(AND(H900&gt;='Intersection Mileposts'!$F$18,H900&lt;='Intersection Mileposts'!$G$18),"Y",IF(AND(H900&gt;='Intersection Mileposts'!$F$19,H900&lt;='Intersection Mileposts'!$G$19),"Y",IF(AND(H900&gt;='Intersection Mileposts'!$F$20,H900&lt;='Intersection Mileposts'!$G$20),"Y",IF(AND(H900&gt;='Intersection Mileposts'!$F$21,H900&lt;='Intersection Mileposts'!$G$21),"Y",IF(AND(H900&gt;='Intersection Mileposts'!$F$22,H900&lt;='Intersection Mileposts'!$G$22),"Y",IF(AND(H900&gt;='Intersection Mileposts'!$F$23,H900&lt;='Intersection Mileposts'!$G$23),"Y",IF(AND(H900&gt;='Intersection Mileposts'!$F$24,H900&lt;='Intersection Mileposts'!$G$24),"Y",IF(AND(H900&gt;='Intersection Mileposts'!$F$25,H900&lt;='Intersection Mileposts'!$G$25),"Y",IF(AND(H900&gt;='Intersection Mileposts'!$F$26,H900&lt;='Intersection Mileposts'!$G$26),"Y",IF(AND(H900&gt;='Intersection Mileposts'!$F$27,H900&lt;='Intersection Mileposts'!$G$27),"Y",IF(AND(H900&gt;='Intersection Mileposts'!$F$28,H900&lt;='Intersection Mileposts'!$G$28),"Y",IF(AND(H900&gt;='Intersection Mileposts'!$F$29,H900&lt;='Intersection Mileposts'!$G$29),"Y", IF(AND(H900&gt;='Intersection Mileposts'!$F$30,H900&lt;='Intersection Mileposts'!$G$30),"Y",IF(AND(H900&gt;='Intersection Mileposts'!$F$31,H900&lt;='Intersection Mileposts'!$G$31),"Y",IF(AND(H900&gt;='Intersection Mileposts'!$F$32,H900&lt;='Intersection Mileposts'!$G$32),"Y",IF(AND(H900&gt;='Intersection Mileposts'!$F$33,H900&lt;='Intersection Mileposts'!$G$33),"Y",IF(AND(H900&gt;='Intersection Mileposts'!$F$34,H900&lt;='Intersection Mileposts'!$G$34),"Y",IF(AND(H900&gt;='Intersection Mileposts'!$F$35,H900&lt;='Intersection Mileposts'!$G$35),"Y",IF(AND(H900&gt;='Intersection Mileposts'!$F$36,H900&lt;='Intersection Mileposts'!$G$36),"Y",IF(AND(H900&gt;='Intersection Mileposts'!$F$37,H900&lt;='Intersection Mileposts'!$G$37),"Y",IF(AND(H900&gt;='Intersection Mileposts'!$F$38,H900&lt;='Intersection Mileposts'!$G$38),"Y",IF(AND(H900&gt;='Intersection Mileposts'!$F$39,H900&lt;='Intersection Mileposts'!$G$39),"Y","N"))))))))))))))))))))))))))))))))))))</f>
        <v/>
      </c>
    </row>
    <row r="901" spans="1:46" x14ac:dyDescent="0.3">
      <c r="A901" s="279"/>
      <c r="B901" s="261"/>
      <c r="C901" s="262"/>
      <c r="D901" s="262"/>
      <c r="E901" s="262"/>
      <c r="F901" s="262"/>
      <c r="G901" s="284"/>
      <c r="H901" s="286"/>
      <c r="I901" s="279"/>
      <c r="J901" s="260"/>
      <c r="K901" s="260"/>
      <c r="L901" s="280"/>
      <c r="M901" s="275"/>
      <c r="N901" s="263"/>
      <c r="P901" s="264" t="str">
        <f>IF(R901 = "", "", COUNT($R$4:R901))</f>
        <v/>
      </c>
      <c r="Q901" s="264" t="str">
        <f t="shared" si="117"/>
        <v/>
      </c>
      <c r="R901" s="265" t="str">
        <f t="shared" si="118"/>
        <v/>
      </c>
      <c r="S901" s="266" t="str">
        <f t="shared" si="115"/>
        <v/>
      </c>
      <c r="T901" s="267" t="str">
        <f t="shared" si="119"/>
        <v/>
      </c>
      <c r="U901" s="268" t="str">
        <f t="shared" si="116"/>
        <v/>
      </c>
      <c r="V901" s="269" t="str">
        <f t="shared" si="120"/>
        <v/>
      </c>
      <c r="W901" s="5"/>
      <c r="AR901" s="2" t="str">
        <f t="shared" ref="AR901:AR964" si="122">IF(P901&gt;0, P901, "")</f>
        <v/>
      </c>
      <c r="AS901" s="2" t="str">
        <f t="shared" si="121"/>
        <v/>
      </c>
      <c r="AT901" s="2" t="str">
        <f>IF(AR901="","",IF(AND(H901&gt;='Intersection Mileposts'!$F$5,H901&lt;='Intersection Mileposts'!$G$5),"Y",IF(AND(H901&gt;='Intersection Mileposts'!$F$6,H901&lt;='Intersection Mileposts'!$G$6),"Y",IF(AND(H901&gt;='Intersection Mileposts'!$F$7,H901&lt;='Intersection Mileposts'!$G$7),"Y",IF(AND(H901&gt;='Intersection Mileposts'!$F$8,H901&lt;='Intersection Mileposts'!$G$8),"Y",IF(AND(H901&gt;='Intersection Mileposts'!$F$9,H901&lt;='Intersection Mileposts'!$G$9),"Y",IF(AND(H901&gt;='Intersection Mileposts'!$F$10,H901&lt;='Intersection Mileposts'!$G$10),"Y",IF(AND(H901&gt;='Intersection Mileposts'!$F$11,H901&lt;='Intersection Mileposts'!$G$11),"Y",IF(AND(H901&gt;='Intersection Mileposts'!$F$12,H901&lt;='Intersection Mileposts'!$G$12),"Y",IF(AND(H901&gt;='Intersection Mileposts'!$F$13,H901&lt;='Intersection Mileposts'!$G$13),"Y",IF(AND(H901&gt;='Intersection Mileposts'!$F$14,H901&lt;='Intersection Mileposts'!$G$14),"Y",IF(AND(H901&gt;='Intersection Mileposts'!$F$15,H901&lt;='Intersection Mileposts'!$G$15),"Y",IF(AND(H901&gt;='Intersection Mileposts'!$F$16,H901&lt;='Intersection Mileposts'!$G$16),"Y",IF(AND(H901&gt;='Intersection Mileposts'!$F$17,H901&lt;='Intersection Mileposts'!$G$17),"Y",IF(AND(H901&gt;='Intersection Mileposts'!$F$18,H901&lt;='Intersection Mileposts'!$G$18),"Y",IF(AND(H901&gt;='Intersection Mileposts'!$F$19,H901&lt;='Intersection Mileposts'!$G$19),"Y",IF(AND(H901&gt;='Intersection Mileposts'!$F$20,H901&lt;='Intersection Mileposts'!$G$20),"Y",IF(AND(H901&gt;='Intersection Mileposts'!$F$21,H901&lt;='Intersection Mileposts'!$G$21),"Y",IF(AND(H901&gt;='Intersection Mileposts'!$F$22,H901&lt;='Intersection Mileposts'!$G$22),"Y",IF(AND(H901&gt;='Intersection Mileposts'!$F$23,H901&lt;='Intersection Mileposts'!$G$23),"Y",IF(AND(H901&gt;='Intersection Mileposts'!$F$24,H901&lt;='Intersection Mileposts'!$G$24),"Y",IF(AND(H901&gt;='Intersection Mileposts'!$F$25,H901&lt;='Intersection Mileposts'!$G$25),"Y",IF(AND(H901&gt;='Intersection Mileposts'!$F$26,H901&lt;='Intersection Mileposts'!$G$26),"Y",IF(AND(H901&gt;='Intersection Mileposts'!$F$27,H901&lt;='Intersection Mileposts'!$G$27),"Y",IF(AND(H901&gt;='Intersection Mileposts'!$F$28,H901&lt;='Intersection Mileposts'!$G$28),"Y",IF(AND(H901&gt;='Intersection Mileposts'!$F$29,H901&lt;='Intersection Mileposts'!$G$29),"Y", IF(AND(H901&gt;='Intersection Mileposts'!$F$30,H901&lt;='Intersection Mileposts'!$G$30),"Y",IF(AND(H901&gt;='Intersection Mileposts'!$F$31,H901&lt;='Intersection Mileposts'!$G$31),"Y",IF(AND(H901&gt;='Intersection Mileposts'!$F$32,H901&lt;='Intersection Mileposts'!$G$32),"Y",IF(AND(H901&gt;='Intersection Mileposts'!$F$33,H901&lt;='Intersection Mileposts'!$G$33),"Y",IF(AND(H901&gt;='Intersection Mileposts'!$F$34,H901&lt;='Intersection Mileposts'!$G$34),"Y",IF(AND(H901&gt;='Intersection Mileposts'!$F$35,H901&lt;='Intersection Mileposts'!$G$35),"Y",IF(AND(H901&gt;='Intersection Mileposts'!$F$36,H901&lt;='Intersection Mileposts'!$G$36),"Y",IF(AND(H901&gt;='Intersection Mileposts'!$F$37,H901&lt;='Intersection Mileposts'!$G$37),"Y",IF(AND(H901&gt;='Intersection Mileposts'!$F$38,H901&lt;='Intersection Mileposts'!$G$38),"Y",IF(AND(H901&gt;='Intersection Mileposts'!$F$39,H901&lt;='Intersection Mileposts'!$G$39),"Y","N"))))))))))))))))))))))))))))))))))))</f>
        <v/>
      </c>
    </row>
    <row r="902" spans="1:46" x14ac:dyDescent="0.3">
      <c r="A902" s="279"/>
      <c r="B902" s="261"/>
      <c r="C902" s="262"/>
      <c r="D902" s="262"/>
      <c r="E902" s="262"/>
      <c r="F902" s="262"/>
      <c r="G902" s="284"/>
      <c r="H902" s="286"/>
      <c r="I902" s="279"/>
      <c r="J902" s="260"/>
      <c r="K902" s="260"/>
      <c r="L902" s="280"/>
      <c r="M902" s="275"/>
      <c r="N902" s="263"/>
      <c r="P902" s="264" t="str">
        <f>IF(R902 = "", "", COUNT($R$4:R902))</f>
        <v/>
      </c>
      <c r="Q902" s="264" t="str">
        <f t="shared" si="117"/>
        <v/>
      </c>
      <c r="R902" s="265" t="str">
        <f t="shared" si="118"/>
        <v/>
      </c>
      <c r="S902" s="266" t="str">
        <f t="shared" si="115"/>
        <v/>
      </c>
      <c r="T902" s="267" t="str">
        <f t="shared" si="119"/>
        <v/>
      </c>
      <c r="U902" s="268" t="str">
        <f t="shared" si="116"/>
        <v/>
      </c>
      <c r="V902" s="269" t="str">
        <f t="shared" si="120"/>
        <v/>
      </c>
      <c r="W902" s="5"/>
      <c r="AR902" s="2" t="str">
        <f t="shared" si="122"/>
        <v/>
      </c>
      <c r="AS902" s="2" t="str">
        <f t="shared" si="121"/>
        <v/>
      </c>
      <c r="AT902" s="2" t="str">
        <f>IF(AR902="","",IF(AND(H902&gt;='Intersection Mileposts'!$F$5,H902&lt;='Intersection Mileposts'!$G$5),"Y",IF(AND(H902&gt;='Intersection Mileposts'!$F$6,H902&lt;='Intersection Mileposts'!$G$6),"Y",IF(AND(H902&gt;='Intersection Mileposts'!$F$7,H902&lt;='Intersection Mileposts'!$G$7),"Y",IF(AND(H902&gt;='Intersection Mileposts'!$F$8,H902&lt;='Intersection Mileposts'!$G$8),"Y",IF(AND(H902&gt;='Intersection Mileposts'!$F$9,H902&lt;='Intersection Mileposts'!$G$9),"Y",IF(AND(H902&gt;='Intersection Mileposts'!$F$10,H902&lt;='Intersection Mileposts'!$G$10),"Y",IF(AND(H902&gt;='Intersection Mileposts'!$F$11,H902&lt;='Intersection Mileposts'!$G$11),"Y",IF(AND(H902&gt;='Intersection Mileposts'!$F$12,H902&lt;='Intersection Mileposts'!$G$12),"Y",IF(AND(H902&gt;='Intersection Mileposts'!$F$13,H902&lt;='Intersection Mileposts'!$G$13),"Y",IF(AND(H902&gt;='Intersection Mileposts'!$F$14,H902&lt;='Intersection Mileposts'!$G$14),"Y",IF(AND(H902&gt;='Intersection Mileposts'!$F$15,H902&lt;='Intersection Mileposts'!$G$15),"Y",IF(AND(H902&gt;='Intersection Mileposts'!$F$16,H902&lt;='Intersection Mileposts'!$G$16),"Y",IF(AND(H902&gt;='Intersection Mileposts'!$F$17,H902&lt;='Intersection Mileposts'!$G$17),"Y",IF(AND(H902&gt;='Intersection Mileposts'!$F$18,H902&lt;='Intersection Mileposts'!$G$18),"Y",IF(AND(H902&gt;='Intersection Mileposts'!$F$19,H902&lt;='Intersection Mileposts'!$G$19),"Y",IF(AND(H902&gt;='Intersection Mileposts'!$F$20,H902&lt;='Intersection Mileposts'!$G$20),"Y",IF(AND(H902&gt;='Intersection Mileposts'!$F$21,H902&lt;='Intersection Mileposts'!$G$21),"Y",IF(AND(H902&gt;='Intersection Mileposts'!$F$22,H902&lt;='Intersection Mileposts'!$G$22),"Y",IF(AND(H902&gt;='Intersection Mileposts'!$F$23,H902&lt;='Intersection Mileposts'!$G$23),"Y",IF(AND(H902&gt;='Intersection Mileposts'!$F$24,H902&lt;='Intersection Mileposts'!$G$24),"Y",IF(AND(H902&gt;='Intersection Mileposts'!$F$25,H902&lt;='Intersection Mileposts'!$G$25),"Y",IF(AND(H902&gt;='Intersection Mileposts'!$F$26,H902&lt;='Intersection Mileposts'!$G$26),"Y",IF(AND(H902&gt;='Intersection Mileposts'!$F$27,H902&lt;='Intersection Mileposts'!$G$27),"Y",IF(AND(H902&gt;='Intersection Mileposts'!$F$28,H902&lt;='Intersection Mileposts'!$G$28),"Y",IF(AND(H902&gt;='Intersection Mileposts'!$F$29,H902&lt;='Intersection Mileposts'!$G$29),"Y", IF(AND(H902&gt;='Intersection Mileposts'!$F$30,H902&lt;='Intersection Mileposts'!$G$30),"Y",IF(AND(H902&gt;='Intersection Mileposts'!$F$31,H902&lt;='Intersection Mileposts'!$G$31),"Y",IF(AND(H902&gt;='Intersection Mileposts'!$F$32,H902&lt;='Intersection Mileposts'!$G$32),"Y",IF(AND(H902&gt;='Intersection Mileposts'!$F$33,H902&lt;='Intersection Mileposts'!$G$33),"Y",IF(AND(H902&gt;='Intersection Mileposts'!$F$34,H902&lt;='Intersection Mileposts'!$G$34),"Y",IF(AND(H902&gt;='Intersection Mileposts'!$F$35,H902&lt;='Intersection Mileposts'!$G$35),"Y",IF(AND(H902&gt;='Intersection Mileposts'!$F$36,H902&lt;='Intersection Mileposts'!$G$36),"Y",IF(AND(H902&gt;='Intersection Mileposts'!$F$37,H902&lt;='Intersection Mileposts'!$G$37),"Y",IF(AND(H902&gt;='Intersection Mileposts'!$F$38,H902&lt;='Intersection Mileposts'!$G$38),"Y",IF(AND(H902&gt;='Intersection Mileposts'!$F$39,H902&lt;='Intersection Mileposts'!$G$39),"Y","N"))))))))))))))))))))))))))))))))))))</f>
        <v/>
      </c>
    </row>
    <row r="903" spans="1:46" x14ac:dyDescent="0.3">
      <c r="A903" s="279"/>
      <c r="B903" s="261"/>
      <c r="C903" s="262"/>
      <c r="D903" s="262"/>
      <c r="E903" s="262"/>
      <c r="F903" s="262"/>
      <c r="G903" s="284"/>
      <c r="H903" s="286"/>
      <c r="I903" s="279"/>
      <c r="J903" s="260"/>
      <c r="K903" s="260"/>
      <c r="L903" s="280"/>
      <c r="M903" s="275"/>
      <c r="N903" s="263"/>
      <c r="P903" s="264" t="str">
        <f>IF(R903 = "", "", COUNT($R$4:R903))</f>
        <v/>
      </c>
      <c r="Q903" s="264" t="str">
        <f t="shared" si="117"/>
        <v/>
      </c>
      <c r="R903" s="265" t="str">
        <f t="shared" si="118"/>
        <v/>
      </c>
      <c r="S903" s="266" t="str">
        <f t="shared" si="115"/>
        <v/>
      </c>
      <c r="T903" s="267" t="str">
        <f t="shared" si="119"/>
        <v/>
      </c>
      <c r="U903" s="268" t="str">
        <f t="shared" si="116"/>
        <v/>
      </c>
      <c r="V903" s="269" t="str">
        <f t="shared" si="120"/>
        <v/>
      </c>
      <c r="W903" s="5"/>
      <c r="AR903" s="2" t="str">
        <f t="shared" si="122"/>
        <v/>
      </c>
      <c r="AS903" s="2" t="str">
        <f t="shared" si="121"/>
        <v/>
      </c>
      <c r="AT903" s="2" t="str">
        <f>IF(AR903="","",IF(AND(H903&gt;='Intersection Mileposts'!$F$5,H903&lt;='Intersection Mileposts'!$G$5),"Y",IF(AND(H903&gt;='Intersection Mileposts'!$F$6,H903&lt;='Intersection Mileposts'!$G$6),"Y",IF(AND(H903&gt;='Intersection Mileposts'!$F$7,H903&lt;='Intersection Mileposts'!$G$7),"Y",IF(AND(H903&gt;='Intersection Mileposts'!$F$8,H903&lt;='Intersection Mileposts'!$G$8),"Y",IF(AND(H903&gt;='Intersection Mileposts'!$F$9,H903&lt;='Intersection Mileposts'!$G$9),"Y",IF(AND(H903&gt;='Intersection Mileposts'!$F$10,H903&lt;='Intersection Mileposts'!$G$10),"Y",IF(AND(H903&gt;='Intersection Mileposts'!$F$11,H903&lt;='Intersection Mileposts'!$G$11),"Y",IF(AND(H903&gt;='Intersection Mileposts'!$F$12,H903&lt;='Intersection Mileposts'!$G$12),"Y",IF(AND(H903&gt;='Intersection Mileposts'!$F$13,H903&lt;='Intersection Mileposts'!$G$13),"Y",IF(AND(H903&gt;='Intersection Mileposts'!$F$14,H903&lt;='Intersection Mileposts'!$G$14),"Y",IF(AND(H903&gt;='Intersection Mileposts'!$F$15,H903&lt;='Intersection Mileposts'!$G$15),"Y",IF(AND(H903&gt;='Intersection Mileposts'!$F$16,H903&lt;='Intersection Mileposts'!$G$16),"Y",IF(AND(H903&gt;='Intersection Mileposts'!$F$17,H903&lt;='Intersection Mileposts'!$G$17),"Y",IF(AND(H903&gt;='Intersection Mileposts'!$F$18,H903&lt;='Intersection Mileposts'!$G$18),"Y",IF(AND(H903&gt;='Intersection Mileposts'!$F$19,H903&lt;='Intersection Mileposts'!$G$19),"Y",IF(AND(H903&gt;='Intersection Mileposts'!$F$20,H903&lt;='Intersection Mileposts'!$G$20),"Y",IF(AND(H903&gt;='Intersection Mileposts'!$F$21,H903&lt;='Intersection Mileposts'!$G$21),"Y",IF(AND(H903&gt;='Intersection Mileposts'!$F$22,H903&lt;='Intersection Mileposts'!$G$22),"Y",IF(AND(H903&gt;='Intersection Mileposts'!$F$23,H903&lt;='Intersection Mileposts'!$G$23),"Y",IF(AND(H903&gt;='Intersection Mileposts'!$F$24,H903&lt;='Intersection Mileposts'!$G$24),"Y",IF(AND(H903&gt;='Intersection Mileposts'!$F$25,H903&lt;='Intersection Mileposts'!$G$25),"Y",IF(AND(H903&gt;='Intersection Mileposts'!$F$26,H903&lt;='Intersection Mileposts'!$G$26),"Y",IF(AND(H903&gt;='Intersection Mileposts'!$F$27,H903&lt;='Intersection Mileposts'!$G$27),"Y",IF(AND(H903&gt;='Intersection Mileposts'!$F$28,H903&lt;='Intersection Mileposts'!$G$28),"Y",IF(AND(H903&gt;='Intersection Mileposts'!$F$29,H903&lt;='Intersection Mileposts'!$G$29),"Y", IF(AND(H903&gt;='Intersection Mileposts'!$F$30,H903&lt;='Intersection Mileposts'!$G$30),"Y",IF(AND(H903&gt;='Intersection Mileposts'!$F$31,H903&lt;='Intersection Mileposts'!$G$31),"Y",IF(AND(H903&gt;='Intersection Mileposts'!$F$32,H903&lt;='Intersection Mileposts'!$G$32),"Y",IF(AND(H903&gt;='Intersection Mileposts'!$F$33,H903&lt;='Intersection Mileposts'!$G$33),"Y",IF(AND(H903&gt;='Intersection Mileposts'!$F$34,H903&lt;='Intersection Mileposts'!$G$34),"Y",IF(AND(H903&gt;='Intersection Mileposts'!$F$35,H903&lt;='Intersection Mileposts'!$G$35),"Y",IF(AND(H903&gt;='Intersection Mileposts'!$F$36,H903&lt;='Intersection Mileposts'!$G$36),"Y",IF(AND(H903&gt;='Intersection Mileposts'!$F$37,H903&lt;='Intersection Mileposts'!$G$37),"Y",IF(AND(H903&gt;='Intersection Mileposts'!$F$38,H903&lt;='Intersection Mileposts'!$G$38),"Y",IF(AND(H903&gt;='Intersection Mileposts'!$F$39,H903&lt;='Intersection Mileposts'!$G$39),"Y","N"))))))))))))))))))))))))))))))))))))</f>
        <v/>
      </c>
    </row>
    <row r="904" spans="1:46" x14ac:dyDescent="0.3">
      <c r="A904" s="279"/>
      <c r="B904" s="261"/>
      <c r="C904" s="262"/>
      <c r="D904" s="262"/>
      <c r="E904" s="262"/>
      <c r="F904" s="262"/>
      <c r="G904" s="284"/>
      <c r="H904" s="286"/>
      <c r="I904" s="279"/>
      <c r="J904" s="260"/>
      <c r="K904" s="260"/>
      <c r="L904" s="280"/>
      <c r="M904" s="275"/>
      <c r="N904" s="263"/>
      <c r="P904" s="264" t="str">
        <f>IF(R904 = "", "", COUNT($R$4:R904))</f>
        <v/>
      </c>
      <c r="Q904" s="264" t="str">
        <f t="shared" si="117"/>
        <v/>
      </c>
      <c r="R904" s="265" t="str">
        <f t="shared" si="118"/>
        <v/>
      </c>
      <c r="S904" s="266" t="str">
        <f t="shared" si="115"/>
        <v/>
      </c>
      <c r="T904" s="267" t="str">
        <f t="shared" si="119"/>
        <v/>
      </c>
      <c r="U904" s="268" t="str">
        <f t="shared" si="116"/>
        <v/>
      </c>
      <c r="V904" s="269" t="str">
        <f t="shared" si="120"/>
        <v/>
      </c>
      <c r="W904" s="5"/>
      <c r="AR904" s="2" t="str">
        <f t="shared" si="122"/>
        <v/>
      </c>
      <c r="AS904" s="2" t="str">
        <f t="shared" si="121"/>
        <v/>
      </c>
      <c r="AT904" s="2" t="str">
        <f>IF(AR904="","",IF(AND(H904&gt;='Intersection Mileposts'!$F$5,H904&lt;='Intersection Mileposts'!$G$5),"Y",IF(AND(H904&gt;='Intersection Mileposts'!$F$6,H904&lt;='Intersection Mileposts'!$G$6),"Y",IF(AND(H904&gt;='Intersection Mileposts'!$F$7,H904&lt;='Intersection Mileposts'!$G$7),"Y",IF(AND(H904&gt;='Intersection Mileposts'!$F$8,H904&lt;='Intersection Mileposts'!$G$8),"Y",IF(AND(H904&gt;='Intersection Mileposts'!$F$9,H904&lt;='Intersection Mileposts'!$G$9),"Y",IF(AND(H904&gt;='Intersection Mileposts'!$F$10,H904&lt;='Intersection Mileposts'!$G$10),"Y",IF(AND(H904&gt;='Intersection Mileposts'!$F$11,H904&lt;='Intersection Mileposts'!$G$11),"Y",IF(AND(H904&gt;='Intersection Mileposts'!$F$12,H904&lt;='Intersection Mileposts'!$G$12),"Y",IF(AND(H904&gt;='Intersection Mileposts'!$F$13,H904&lt;='Intersection Mileposts'!$G$13),"Y",IF(AND(H904&gt;='Intersection Mileposts'!$F$14,H904&lt;='Intersection Mileposts'!$G$14),"Y",IF(AND(H904&gt;='Intersection Mileposts'!$F$15,H904&lt;='Intersection Mileposts'!$G$15),"Y",IF(AND(H904&gt;='Intersection Mileposts'!$F$16,H904&lt;='Intersection Mileposts'!$G$16),"Y",IF(AND(H904&gt;='Intersection Mileposts'!$F$17,H904&lt;='Intersection Mileposts'!$G$17),"Y",IF(AND(H904&gt;='Intersection Mileposts'!$F$18,H904&lt;='Intersection Mileposts'!$G$18),"Y",IF(AND(H904&gt;='Intersection Mileposts'!$F$19,H904&lt;='Intersection Mileposts'!$G$19),"Y",IF(AND(H904&gt;='Intersection Mileposts'!$F$20,H904&lt;='Intersection Mileposts'!$G$20),"Y",IF(AND(H904&gt;='Intersection Mileposts'!$F$21,H904&lt;='Intersection Mileposts'!$G$21),"Y",IF(AND(H904&gt;='Intersection Mileposts'!$F$22,H904&lt;='Intersection Mileposts'!$G$22),"Y",IF(AND(H904&gt;='Intersection Mileposts'!$F$23,H904&lt;='Intersection Mileposts'!$G$23),"Y",IF(AND(H904&gt;='Intersection Mileposts'!$F$24,H904&lt;='Intersection Mileposts'!$G$24),"Y",IF(AND(H904&gt;='Intersection Mileposts'!$F$25,H904&lt;='Intersection Mileposts'!$G$25),"Y",IF(AND(H904&gt;='Intersection Mileposts'!$F$26,H904&lt;='Intersection Mileposts'!$G$26),"Y",IF(AND(H904&gt;='Intersection Mileposts'!$F$27,H904&lt;='Intersection Mileposts'!$G$27),"Y",IF(AND(H904&gt;='Intersection Mileposts'!$F$28,H904&lt;='Intersection Mileposts'!$G$28),"Y",IF(AND(H904&gt;='Intersection Mileposts'!$F$29,H904&lt;='Intersection Mileposts'!$G$29),"Y", IF(AND(H904&gt;='Intersection Mileposts'!$F$30,H904&lt;='Intersection Mileposts'!$G$30),"Y",IF(AND(H904&gt;='Intersection Mileposts'!$F$31,H904&lt;='Intersection Mileposts'!$G$31),"Y",IF(AND(H904&gt;='Intersection Mileposts'!$F$32,H904&lt;='Intersection Mileposts'!$G$32),"Y",IF(AND(H904&gt;='Intersection Mileposts'!$F$33,H904&lt;='Intersection Mileposts'!$G$33),"Y",IF(AND(H904&gt;='Intersection Mileposts'!$F$34,H904&lt;='Intersection Mileposts'!$G$34),"Y",IF(AND(H904&gt;='Intersection Mileposts'!$F$35,H904&lt;='Intersection Mileposts'!$G$35),"Y",IF(AND(H904&gt;='Intersection Mileposts'!$F$36,H904&lt;='Intersection Mileposts'!$G$36),"Y",IF(AND(H904&gt;='Intersection Mileposts'!$F$37,H904&lt;='Intersection Mileposts'!$G$37),"Y",IF(AND(H904&gt;='Intersection Mileposts'!$F$38,H904&lt;='Intersection Mileposts'!$G$38),"Y",IF(AND(H904&gt;='Intersection Mileposts'!$F$39,H904&lt;='Intersection Mileposts'!$G$39),"Y","N"))))))))))))))))))))))))))))))))))))</f>
        <v/>
      </c>
    </row>
    <row r="905" spans="1:46" x14ac:dyDescent="0.3">
      <c r="A905" s="279"/>
      <c r="B905" s="261"/>
      <c r="C905" s="262"/>
      <c r="D905" s="262"/>
      <c r="E905" s="262"/>
      <c r="F905" s="262"/>
      <c r="G905" s="284"/>
      <c r="H905" s="286"/>
      <c r="I905" s="279"/>
      <c r="J905" s="260"/>
      <c r="K905" s="260"/>
      <c r="L905" s="280"/>
      <c r="M905" s="275"/>
      <c r="N905" s="263"/>
      <c r="P905" s="264" t="str">
        <f>IF(R905 = "", "", COUNT($R$4:R905))</f>
        <v/>
      </c>
      <c r="Q905" s="264" t="str">
        <f t="shared" si="117"/>
        <v/>
      </c>
      <c r="R905" s="265" t="str">
        <f t="shared" si="118"/>
        <v/>
      </c>
      <c r="S905" s="266" t="str">
        <f t="shared" si="115"/>
        <v/>
      </c>
      <c r="T905" s="267" t="str">
        <f t="shared" si="119"/>
        <v/>
      </c>
      <c r="U905" s="268" t="str">
        <f t="shared" si="116"/>
        <v/>
      </c>
      <c r="V905" s="269" t="str">
        <f t="shared" si="120"/>
        <v/>
      </c>
      <c r="W905" s="5"/>
      <c r="AR905" s="2" t="str">
        <f t="shared" si="122"/>
        <v/>
      </c>
      <c r="AS905" s="2" t="str">
        <f t="shared" si="121"/>
        <v/>
      </c>
      <c r="AT905" s="2" t="str">
        <f>IF(AR905="","",IF(AND(H905&gt;='Intersection Mileposts'!$F$5,H905&lt;='Intersection Mileposts'!$G$5),"Y",IF(AND(H905&gt;='Intersection Mileposts'!$F$6,H905&lt;='Intersection Mileposts'!$G$6),"Y",IF(AND(H905&gt;='Intersection Mileposts'!$F$7,H905&lt;='Intersection Mileposts'!$G$7),"Y",IF(AND(H905&gt;='Intersection Mileposts'!$F$8,H905&lt;='Intersection Mileposts'!$G$8),"Y",IF(AND(H905&gt;='Intersection Mileposts'!$F$9,H905&lt;='Intersection Mileposts'!$G$9),"Y",IF(AND(H905&gt;='Intersection Mileposts'!$F$10,H905&lt;='Intersection Mileposts'!$G$10),"Y",IF(AND(H905&gt;='Intersection Mileposts'!$F$11,H905&lt;='Intersection Mileposts'!$G$11),"Y",IF(AND(H905&gt;='Intersection Mileposts'!$F$12,H905&lt;='Intersection Mileposts'!$G$12),"Y",IF(AND(H905&gt;='Intersection Mileposts'!$F$13,H905&lt;='Intersection Mileposts'!$G$13),"Y",IF(AND(H905&gt;='Intersection Mileposts'!$F$14,H905&lt;='Intersection Mileposts'!$G$14),"Y",IF(AND(H905&gt;='Intersection Mileposts'!$F$15,H905&lt;='Intersection Mileposts'!$G$15),"Y",IF(AND(H905&gt;='Intersection Mileposts'!$F$16,H905&lt;='Intersection Mileposts'!$G$16),"Y",IF(AND(H905&gt;='Intersection Mileposts'!$F$17,H905&lt;='Intersection Mileposts'!$G$17),"Y",IF(AND(H905&gt;='Intersection Mileposts'!$F$18,H905&lt;='Intersection Mileposts'!$G$18),"Y",IF(AND(H905&gt;='Intersection Mileposts'!$F$19,H905&lt;='Intersection Mileposts'!$G$19),"Y",IF(AND(H905&gt;='Intersection Mileposts'!$F$20,H905&lt;='Intersection Mileposts'!$G$20),"Y",IF(AND(H905&gt;='Intersection Mileposts'!$F$21,H905&lt;='Intersection Mileposts'!$G$21),"Y",IF(AND(H905&gt;='Intersection Mileposts'!$F$22,H905&lt;='Intersection Mileposts'!$G$22),"Y",IF(AND(H905&gt;='Intersection Mileposts'!$F$23,H905&lt;='Intersection Mileposts'!$G$23),"Y",IF(AND(H905&gt;='Intersection Mileposts'!$F$24,H905&lt;='Intersection Mileposts'!$G$24),"Y",IF(AND(H905&gt;='Intersection Mileposts'!$F$25,H905&lt;='Intersection Mileposts'!$G$25),"Y",IF(AND(H905&gt;='Intersection Mileposts'!$F$26,H905&lt;='Intersection Mileposts'!$G$26),"Y",IF(AND(H905&gt;='Intersection Mileposts'!$F$27,H905&lt;='Intersection Mileposts'!$G$27),"Y",IF(AND(H905&gt;='Intersection Mileposts'!$F$28,H905&lt;='Intersection Mileposts'!$G$28),"Y",IF(AND(H905&gt;='Intersection Mileposts'!$F$29,H905&lt;='Intersection Mileposts'!$G$29),"Y", IF(AND(H905&gt;='Intersection Mileposts'!$F$30,H905&lt;='Intersection Mileposts'!$G$30),"Y",IF(AND(H905&gt;='Intersection Mileposts'!$F$31,H905&lt;='Intersection Mileposts'!$G$31),"Y",IF(AND(H905&gt;='Intersection Mileposts'!$F$32,H905&lt;='Intersection Mileposts'!$G$32),"Y",IF(AND(H905&gt;='Intersection Mileposts'!$F$33,H905&lt;='Intersection Mileposts'!$G$33),"Y",IF(AND(H905&gt;='Intersection Mileposts'!$F$34,H905&lt;='Intersection Mileposts'!$G$34),"Y",IF(AND(H905&gt;='Intersection Mileposts'!$F$35,H905&lt;='Intersection Mileposts'!$G$35),"Y",IF(AND(H905&gt;='Intersection Mileposts'!$F$36,H905&lt;='Intersection Mileposts'!$G$36),"Y",IF(AND(H905&gt;='Intersection Mileposts'!$F$37,H905&lt;='Intersection Mileposts'!$G$37),"Y",IF(AND(H905&gt;='Intersection Mileposts'!$F$38,H905&lt;='Intersection Mileposts'!$G$38),"Y",IF(AND(H905&gt;='Intersection Mileposts'!$F$39,H905&lt;='Intersection Mileposts'!$G$39),"Y","N"))))))))))))))))))))))))))))))))))))</f>
        <v/>
      </c>
    </row>
    <row r="906" spans="1:46" x14ac:dyDescent="0.3">
      <c r="A906" s="279"/>
      <c r="B906" s="261"/>
      <c r="C906" s="262"/>
      <c r="D906" s="262"/>
      <c r="E906" s="262"/>
      <c r="F906" s="262"/>
      <c r="G906" s="284"/>
      <c r="H906" s="286"/>
      <c r="I906" s="279"/>
      <c r="J906" s="260"/>
      <c r="K906" s="260"/>
      <c r="L906" s="280"/>
      <c r="M906" s="275"/>
      <c r="N906" s="263"/>
      <c r="P906" s="264" t="str">
        <f>IF(R906 = "", "", COUNT($R$4:R906))</f>
        <v/>
      </c>
      <c r="Q906" s="264" t="str">
        <f t="shared" si="117"/>
        <v/>
      </c>
      <c r="R906" s="265" t="str">
        <f t="shared" si="118"/>
        <v/>
      </c>
      <c r="S906" s="266" t="str">
        <f t="shared" si="115"/>
        <v/>
      </c>
      <c r="T906" s="267" t="str">
        <f t="shared" si="119"/>
        <v/>
      </c>
      <c r="U906" s="268" t="str">
        <f t="shared" si="116"/>
        <v/>
      </c>
      <c r="V906" s="269" t="str">
        <f t="shared" si="120"/>
        <v/>
      </c>
      <c r="W906" s="5"/>
      <c r="AR906" s="2" t="str">
        <f t="shared" si="122"/>
        <v/>
      </c>
      <c r="AS906" s="2" t="str">
        <f t="shared" si="121"/>
        <v/>
      </c>
      <c r="AT906" s="2" t="str">
        <f>IF(AR906="","",IF(AND(H906&gt;='Intersection Mileposts'!$F$5,H906&lt;='Intersection Mileposts'!$G$5),"Y",IF(AND(H906&gt;='Intersection Mileposts'!$F$6,H906&lt;='Intersection Mileposts'!$G$6),"Y",IF(AND(H906&gt;='Intersection Mileposts'!$F$7,H906&lt;='Intersection Mileposts'!$G$7),"Y",IF(AND(H906&gt;='Intersection Mileposts'!$F$8,H906&lt;='Intersection Mileposts'!$G$8),"Y",IF(AND(H906&gt;='Intersection Mileposts'!$F$9,H906&lt;='Intersection Mileposts'!$G$9),"Y",IF(AND(H906&gt;='Intersection Mileposts'!$F$10,H906&lt;='Intersection Mileposts'!$G$10),"Y",IF(AND(H906&gt;='Intersection Mileposts'!$F$11,H906&lt;='Intersection Mileposts'!$G$11),"Y",IF(AND(H906&gt;='Intersection Mileposts'!$F$12,H906&lt;='Intersection Mileposts'!$G$12),"Y",IF(AND(H906&gt;='Intersection Mileposts'!$F$13,H906&lt;='Intersection Mileposts'!$G$13),"Y",IF(AND(H906&gt;='Intersection Mileposts'!$F$14,H906&lt;='Intersection Mileposts'!$G$14),"Y",IF(AND(H906&gt;='Intersection Mileposts'!$F$15,H906&lt;='Intersection Mileposts'!$G$15),"Y",IF(AND(H906&gt;='Intersection Mileposts'!$F$16,H906&lt;='Intersection Mileposts'!$G$16),"Y",IF(AND(H906&gt;='Intersection Mileposts'!$F$17,H906&lt;='Intersection Mileposts'!$G$17),"Y",IF(AND(H906&gt;='Intersection Mileposts'!$F$18,H906&lt;='Intersection Mileposts'!$G$18),"Y",IF(AND(H906&gt;='Intersection Mileposts'!$F$19,H906&lt;='Intersection Mileposts'!$G$19),"Y",IF(AND(H906&gt;='Intersection Mileposts'!$F$20,H906&lt;='Intersection Mileposts'!$G$20),"Y",IF(AND(H906&gt;='Intersection Mileposts'!$F$21,H906&lt;='Intersection Mileposts'!$G$21),"Y",IF(AND(H906&gt;='Intersection Mileposts'!$F$22,H906&lt;='Intersection Mileposts'!$G$22),"Y",IF(AND(H906&gt;='Intersection Mileposts'!$F$23,H906&lt;='Intersection Mileposts'!$G$23),"Y",IF(AND(H906&gt;='Intersection Mileposts'!$F$24,H906&lt;='Intersection Mileposts'!$G$24),"Y",IF(AND(H906&gt;='Intersection Mileposts'!$F$25,H906&lt;='Intersection Mileposts'!$G$25),"Y",IF(AND(H906&gt;='Intersection Mileposts'!$F$26,H906&lt;='Intersection Mileposts'!$G$26),"Y",IF(AND(H906&gt;='Intersection Mileposts'!$F$27,H906&lt;='Intersection Mileposts'!$G$27),"Y",IF(AND(H906&gt;='Intersection Mileposts'!$F$28,H906&lt;='Intersection Mileposts'!$G$28),"Y",IF(AND(H906&gt;='Intersection Mileposts'!$F$29,H906&lt;='Intersection Mileposts'!$G$29),"Y", IF(AND(H906&gt;='Intersection Mileposts'!$F$30,H906&lt;='Intersection Mileposts'!$G$30),"Y",IF(AND(H906&gt;='Intersection Mileposts'!$F$31,H906&lt;='Intersection Mileposts'!$G$31),"Y",IF(AND(H906&gt;='Intersection Mileposts'!$F$32,H906&lt;='Intersection Mileposts'!$G$32),"Y",IF(AND(H906&gt;='Intersection Mileposts'!$F$33,H906&lt;='Intersection Mileposts'!$G$33),"Y",IF(AND(H906&gt;='Intersection Mileposts'!$F$34,H906&lt;='Intersection Mileposts'!$G$34),"Y",IF(AND(H906&gt;='Intersection Mileposts'!$F$35,H906&lt;='Intersection Mileposts'!$G$35),"Y",IF(AND(H906&gt;='Intersection Mileposts'!$F$36,H906&lt;='Intersection Mileposts'!$G$36),"Y",IF(AND(H906&gt;='Intersection Mileposts'!$F$37,H906&lt;='Intersection Mileposts'!$G$37),"Y",IF(AND(H906&gt;='Intersection Mileposts'!$F$38,H906&lt;='Intersection Mileposts'!$G$38),"Y",IF(AND(H906&gt;='Intersection Mileposts'!$F$39,H906&lt;='Intersection Mileposts'!$G$39),"Y","N"))))))))))))))))))))))))))))))))))))</f>
        <v/>
      </c>
    </row>
    <row r="907" spans="1:46" x14ac:dyDescent="0.3">
      <c r="A907" s="279"/>
      <c r="B907" s="261"/>
      <c r="C907" s="262"/>
      <c r="D907" s="262"/>
      <c r="E907" s="262"/>
      <c r="F907" s="262"/>
      <c r="G907" s="284"/>
      <c r="H907" s="286"/>
      <c r="I907" s="279"/>
      <c r="J907" s="260"/>
      <c r="K907" s="260"/>
      <c r="L907" s="280"/>
      <c r="M907" s="275"/>
      <c r="N907" s="263"/>
      <c r="P907" s="264" t="str">
        <f>IF(R907 = "", "", COUNT($R$4:R907))</f>
        <v/>
      </c>
      <c r="Q907" s="264" t="str">
        <f t="shared" si="117"/>
        <v/>
      </c>
      <c r="R907" s="265" t="str">
        <f t="shared" si="118"/>
        <v/>
      </c>
      <c r="S907" s="266" t="str">
        <f t="shared" si="115"/>
        <v/>
      </c>
      <c r="T907" s="267" t="str">
        <f t="shared" si="119"/>
        <v/>
      </c>
      <c r="U907" s="268" t="str">
        <f t="shared" si="116"/>
        <v/>
      </c>
      <c r="V907" s="269" t="str">
        <f t="shared" si="120"/>
        <v/>
      </c>
      <c r="W907" s="5"/>
      <c r="AR907" s="2" t="str">
        <f t="shared" si="122"/>
        <v/>
      </c>
      <c r="AS907" s="2" t="str">
        <f t="shared" si="121"/>
        <v/>
      </c>
      <c r="AT907" s="2" t="str">
        <f>IF(AR907="","",IF(AND(H907&gt;='Intersection Mileposts'!$F$5,H907&lt;='Intersection Mileposts'!$G$5),"Y",IF(AND(H907&gt;='Intersection Mileposts'!$F$6,H907&lt;='Intersection Mileposts'!$G$6),"Y",IF(AND(H907&gt;='Intersection Mileposts'!$F$7,H907&lt;='Intersection Mileposts'!$G$7),"Y",IF(AND(H907&gt;='Intersection Mileposts'!$F$8,H907&lt;='Intersection Mileposts'!$G$8),"Y",IF(AND(H907&gt;='Intersection Mileposts'!$F$9,H907&lt;='Intersection Mileposts'!$G$9),"Y",IF(AND(H907&gt;='Intersection Mileposts'!$F$10,H907&lt;='Intersection Mileposts'!$G$10),"Y",IF(AND(H907&gt;='Intersection Mileposts'!$F$11,H907&lt;='Intersection Mileposts'!$G$11),"Y",IF(AND(H907&gt;='Intersection Mileposts'!$F$12,H907&lt;='Intersection Mileposts'!$G$12),"Y",IF(AND(H907&gt;='Intersection Mileposts'!$F$13,H907&lt;='Intersection Mileposts'!$G$13),"Y",IF(AND(H907&gt;='Intersection Mileposts'!$F$14,H907&lt;='Intersection Mileposts'!$G$14),"Y",IF(AND(H907&gt;='Intersection Mileposts'!$F$15,H907&lt;='Intersection Mileposts'!$G$15),"Y",IF(AND(H907&gt;='Intersection Mileposts'!$F$16,H907&lt;='Intersection Mileposts'!$G$16),"Y",IF(AND(H907&gt;='Intersection Mileposts'!$F$17,H907&lt;='Intersection Mileposts'!$G$17),"Y",IF(AND(H907&gt;='Intersection Mileposts'!$F$18,H907&lt;='Intersection Mileposts'!$G$18),"Y",IF(AND(H907&gt;='Intersection Mileposts'!$F$19,H907&lt;='Intersection Mileposts'!$G$19),"Y",IF(AND(H907&gt;='Intersection Mileposts'!$F$20,H907&lt;='Intersection Mileposts'!$G$20),"Y",IF(AND(H907&gt;='Intersection Mileposts'!$F$21,H907&lt;='Intersection Mileposts'!$G$21),"Y",IF(AND(H907&gt;='Intersection Mileposts'!$F$22,H907&lt;='Intersection Mileposts'!$G$22),"Y",IF(AND(H907&gt;='Intersection Mileposts'!$F$23,H907&lt;='Intersection Mileposts'!$G$23),"Y",IF(AND(H907&gt;='Intersection Mileposts'!$F$24,H907&lt;='Intersection Mileposts'!$G$24),"Y",IF(AND(H907&gt;='Intersection Mileposts'!$F$25,H907&lt;='Intersection Mileposts'!$G$25),"Y",IF(AND(H907&gt;='Intersection Mileposts'!$F$26,H907&lt;='Intersection Mileposts'!$G$26),"Y",IF(AND(H907&gt;='Intersection Mileposts'!$F$27,H907&lt;='Intersection Mileposts'!$G$27),"Y",IF(AND(H907&gt;='Intersection Mileposts'!$F$28,H907&lt;='Intersection Mileposts'!$G$28),"Y",IF(AND(H907&gt;='Intersection Mileposts'!$F$29,H907&lt;='Intersection Mileposts'!$G$29),"Y", IF(AND(H907&gt;='Intersection Mileposts'!$F$30,H907&lt;='Intersection Mileposts'!$G$30),"Y",IF(AND(H907&gt;='Intersection Mileposts'!$F$31,H907&lt;='Intersection Mileposts'!$G$31),"Y",IF(AND(H907&gt;='Intersection Mileposts'!$F$32,H907&lt;='Intersection Mileposts'!$G$32),"Y",IF(AND(H907&gt;='Intersection Mileposts'!$F$33,H907&lt;='Intersection Mileposts'!$G$33),"Y",IF(AND(H907&gt;='Intersection Mileposts'!$F$34,H907&lt;='Intersection Mileposts'!$G$34),"Y",IF(AND(H907&gt;='Intersection Mileposts'!$F$35,H907&lt;='Intersection Mileposts'!$G$35),"Y",IF(AND(H907&gt;='Intersection Mileposts'!$F$36,H907&lt;='Intersection Mileposts'!$G$36),"Y",IF(AND(H907&gt;='Intersection Mileposts'!$F$37,H907&lt;='Intersection Mileposts'!$G$37),"Y",IF(AND(H907&gt;='Intersection Mileposts'!$F$38,H907&lt;='Intersection Mileposts'!$G$38),"Y",IF(AND(H907&gt;='Intersection Mileposts'!$F$39,H907&lt;='Intersection Mileposts'!$G$39),"Y","N"))))))))))))))))))))))))))))))))))))</f>
        <v/>
      </c>
    </row>
    <row r="908" spans="1:46" x14ac:dyDescent="0.3">
      <c r="A908" s="279"/>
      <c r="B908" s="261"/>
      <c r="C908" s="262"/>
      <c r="D908" s="262"/>
      <c r="E908" s="262"/>
      <c r="F908" s="262"/>
      <c r="G908" s="284"/>
      <c r="H908" s="286"/>
      <c r="I908" s="279"/>
      <c r="J908" s="260"/>
      <c r="K908" s="260"/>
      <c r="L908" s="280"/>
      <c r="M908" s="275"/>
      <c r="N908" s="263"/>
      <c r="P908" s="264" t="str">
        <f>IF(R908 = "", "", COUNT($R$4:R908))</f>
        <v/>
      </c>
      <c r="Q908" s="264" t="str">
        <f t="shared" si="117"/>
        <v/>
      </c>
      <c r="R908" s="265" t="str">
        <f t="shared" si="118"/>
        <v/>
      </c>
      <c r="S908" s="266" t="str">
        <f t="shared" si="115"/>
        <v/>
      </c>
      <c r="T908" s="267" t="str">
        <f t="shared" si="119"/>
        <v/>
      </c>
      <c r="U908" s="268" t="str">
        <f t="shared" si="116"/>
        <v/>
      </c>
      <c r="V908" s="269" t="str">
        <f t="shared" si="120"/>
        <v/>
      </c>
      <c r="W908" s="5"/>
      <c r="AR908" s="2" t="str">
        <f t="shared" si="122"/>
        <v/>
      </c>
      <c r="AS908" s="2" t="str">
        <f t="shared" si="121"/>
        <v/>
      </c>
      <c r="AT908" s="2" t="str">
        <f>IF(AR908="","",IF(AND(H908&gt;='Intersection Mileposts'!$F$5,H908&lt;='Intersection Mileposts'!$G$5),"Y",IF(AND(H908&gt;='Intersection Mileposts'!$F$6,H908&lt;='Intersection Mileposts'!$G$6),"Y",IF(AND(H908&gt;='Intersection Mileposts'!$F$7,H908&lt;='Intersection Mileposts'!$G$7),"Y",IF(AND(H908&gt;='Intersection Mileposts'!$F$8,H908&lt;='Intersection Mileposts'!$G$8),"Y",IF(AND(H908&gt;='Intersection Mileposts'!$F$9,H908&lt;='Intersection Mileposts'!$G$9),"Y",IF(AND(H908&gt;='Intersection Mileposts'!$F$10,H908&lt;='Intersection Mileposts'!$G$10),"Y",IF(AND(H908&gt;='Intersection Mileposts'!$F$11,H908&lt;='Intersection Mileposts'!$G$11),"Y",IF(AND(H908&gt;='Intersection Mileposts'!$F$12,H908&lt;='Intersection Mileposts'!$G$12),"Y",IF(AND(H908&gt;='Intersection Mileposts'!$F$13,H908&lt;='Intersection Mileposts'!$G$13),"Y",IF(AND(H908&gt;='Intersection Mileposts'!$F$14,H908&lt;='Intersection Mileposts'!$G$14),"Y",IF(AND(H908&gt;='Intersection Mileposts'!$F$15,H908&lt;='Intersection Mileposts'!$G$15),"Y",IF(AND(H908&gt;='Intersection Mileposts'!$F$16,H908&lt;='Intersection Mileposts'!$G$16),"Y",IF(AND(H908&gt;='Intersection Mileposts'!$F$17,H908&lt;='Intersection Mileposts'!$G$17),"Y",IF(AND(H908&gt;='Intersection Mileposts'!$F$18,H908&lt;='Intersection Mileposts'!$G$18),"Y",IF(AND(H908&gt;='Intersection Mileposts'!$F$19,H908&lt;='Intersection Mileposts'!$G$19),"Y",IF(AND(H908&gt;='Intersection Mileposts'!$F$20,H908&lt;='Intersection Mileposts'!$G$20),"Y",IF(AND(H908&gt;='Intersection Mileposts'!$F$21,H908&lt;='Intersection Mileposts'!$G$21),"Y",IF(AND(H908&gt;='Intersection Mileposts'!$F$22,H908&lt;='Intersection Mileposts'!$G$22),"Y",IF(AND(H908&gt;='Intersection Mileposts'!$F$23,H908&lt;='Intersection Mileposts'!$G$23),"Y",IF(AND(H908&gt;='Intersection Mileposts'!$F$24,H908&lt;='Intersection Mileposts'!$G$24),"Y",IF(AND(H908&gt;='Intersection Mileposts'!$F$25,H908&lt;='Intersection Mileposts'!$G$25),"Y",IF(AND(H908&gt;='Intersection Mileposts'!$F$26,H908&lt;='Intersection Mileposts'!$G$26),"Y",IF(AND(H908&gt;='Intersection Mileposts'!$F$27,H908&lt;='Intersection Mileposts'!$G$27),"Y",IF(AND(H908&gt;='Intersection Mileposts'!$F$28,H908&lt;='Intersection Mileposts'!$G$28),"Y",IF(AND(H908&gt;='Intersection Mileposts'!$F$29,H908&lt;='Intersection Mileposts'!$G$29),"Y", IF(AND(H908&gt;='Intersection Mileposts'!$F$30,H908&lt;='Intersection Mileposts'!$G$30),"Y",IF(AND(H908&gt;='Intersection Mileposts'!$F$31,H908&lt;='Intersection Mileposts'!$G$31),"Y",IF(AND(H908&gt;='Intersection Mileposts'!$F$32,H908&lt;='Intersection Mileposts'!$G$32),"Y",IF(AND(H908&gt;='Intersection Mileposts'!$F$33,H908&lt;='Intersection Mileposts'!$G$33),"Y",IF(AND(H908&gt;='Intersection Mileposts'!$F$34,H908&lt;='Intersection Mileposts'!$G$34),"Y",IF(AND(H908&gt;='Intersection Mileposts'!$F$35,H908&lt;='Intersection Mileposts'!$G$35),"Y",IF(AND(H908&gt;='Intersection Mileposts'!$F$36,H908&lt;='Intersection Mileposts'!$G$36),"Y",IF(AND(H908&gt;='Intersection Mileposts'!$F$37,H908&lt;='Intersection Mileposts'!$G$37),"Y",IF(AND(H908&gt;='Intersection Mileposts'!$F$38,H908&lt;='Intersection Mileposts'!$G$38),"Y",IF(AND(H908&gt;='Intersection Mileposts'!$F$39,H908&lt;='Intersection Mileposts'!$G$39),"Y","N"))))))))))))))))))))))))))))))))))))</f>
        <v/>
      </c>
    </row>
    <row r="909" spans="1:46" x14ac:dyDescent="0.3">
      <c r="A909" s="279"/>
      <c r="B909" s="261"/>
      <c r="C909" s="262"/>
      <c r="D909" s="262"/>
      <c r="E909" s="262"/>
      <c r="F909" s="262"/>
      <c r="G909" s="284"/>
      <c r="H909" s="286"/>
      <c r="I909" s="279"/>
      <c r="J909" s="260"/>
      <c r="K909" s="260"/>
      <c r="L909" s="280"/>
      <c r="M909" s="275"/>
      <c r="N909" s="263"/>
      <c r="P909" s="264" t="str">
        <f>IF(R909 = "", "", COUNT($R$4:R909))</f>
        <v/>
      </c>
      <c r="Q909" s="264" t="str">
        <f t="shared" si="117"/>
        <v/>
      </c>
      <c r="R909" s="265" t="str">
        <f t="shared" si="118"/>
        <v/>
      </c>
      <c r="S909" s="266" t="str">
        <f t="shared" si="115"/>
        <v/>
      </c>
      <c r="T909" s="267" t="str">
        <f t="shared" si="119"/>
        <v/>
      </c>
      <c r="U909" s="268" t="str">
        <f t="shared" si="116"/>
        <v/>
      </c>
      <c r="V909" s="269" t="str">
        <f t="shared" si="120"/>
        <v/>
      </c>
      <c r="W909" s="5"/>
      <c r="AR909" s="2" t="str">
        <f t="shared" si="122"/>
        <v/>
      </c>
      <c r="AS909" s="2" t="str">
        <f t="shared" si="121"/>
        <v/>
      </c>
      <c r="AT909" s="2" t="str">
        <f>IF(AR909="","",IF(AND(H909&gt;='Intersection Mileposts'!$F$5,H909&lt;='Intersection Mileposts'!$G$5),"Y",IF(AND(H909&gt;='Intersection Mileposts'!$F$6,H909&lt;='Intersection Mileposts'!$G$6),"Y",IF(AND(H909&gt;='Intersection Mileposts'!$F$7,H909&lt;='Intersection Mileposts'!$G$7),"Y",IF(AND(H909&gt;='Intersection Mileposts'!$F$8,H909&lt;='Intersection Mileposts'!$G$8),"Y",IF(AND(H909&gt;='Intersection Mileposts'!$F$9,H909&lt;='Intersection Mileposts'!$G$9),"Y",IF(AND(H909&gt;='Intersection Mileposts'!$F$10,H909&lt;='Intersection Mileposts'!$G$10),"Y",IF(AND(H909&gt;='Intersection Mileposts'!$F$11,H909&lt;='Intersection Mileposts'!$G$11),"Y",IF(AND(H909&gt;='Intersection Mileposts'!$F$12,H909&lt;='Intersection Mileposts'!$G$12),"Y",IF(AND(H909&gt;='Intersection Mileposts'!$F$13,H909&lt;='Intersection Mileposts'!$G$13),"Y",IF(AND(H909&gt;='Intersection Mileposts'!$F$14,H909&lt;='Intersection Mileposts'!$G$14),"Y",IF(AND(H909&gt;='Intersection Mileposts'!$F$15,H909&lt;='Intersection Mileposts'!$G$15),"Y",IF(AND(H909&gt;='Intersection Mileposts'!$F$16,H909&lt;='Intersection Mileposts'!$G$16),"Y",IF(AND(H909&gt;='Intersection Mileposts'!$F$17,H909&lt;='Intersection Mileposts'!$G$17),"Y",IF(AND(H909&gt;='Intersection Mileposts'!$F$18,H909&lt;='Intersection Mileposts'!$G$18),"Y",IF(AND(H909&gt;='Intersection Mileposts'!$F$19,H909&lt;='Intersection Mileposts'!$G$19),"Y",IF(AND(H909&gt;='Intersection Mileposts'!$F$20,H909&lt;='Intersection Mileposts'!$G$20),"Y",IF(AND(H909&gt;='Intersection Mileposts'!$F$21,H909&lt;='Intersection Mileposts'!$G$21),"Y",IF(AND(H909&gt;='Intersection Mileposts'!$F$22,H909&lt;='Intersection Mileposts'!$G$22),"Y",IF(AND(H909&gt;='Intersection Mileposts'!$F$23,H909&lt;='Intersection Mileposts'!$G$23),"Y",IF(AND(H909&gt;='Intersection Mileposts'!$F$24,H909&lt;='Intersection Mileposts'!$G$24),"Y",IF(AND(H909&gt;='Intersection Mileposts'!$F$25,H909&lt;='Intersection Mileposts'!$G$25),"Y",IF(AND(H909&gt;='Intersection Mileposts'!$F$26,H909&lt;='Intersection Mileposts'!$G$26),"Y",IF(AND(H909&gt;='Intersection Mileposts'!$F$27,H909&lt;='Intersection Mileposts'!$G$27),"Y",IF(AND(H909&gt;='Intersection Mileposts'!$F$28,H909&lt;='Intersection Mileposts'!$G$28),"Y",IF(AND(H909&gt;='Intersection Mileposts'!$F$29,H909&lt;='Intersection Mileposts'!$G$29),"Y", IF(AND(H909&gt;='Intersection Mileposts'!$F$30,H909&lt;='Intersection Mileposts'!$G$30),"Y",IF(AND(H909&gt;='Intersection Mileposts'!$F$31,H909&lt;='Intersection Mileposts'!$G$31),"Y",IF(AND(H909&gt;='Intersection Mileposts'!$F$32,H909&lt;='Intersection Mileposts'!$G$32),"Y",IF(AND(H909&gt;='Intersection Mileposts'!$F$33,H909&lt;='Intersection Mileposts'!$G$33),"Y",IF(AND(H909&gt;='Intersection Mileposts'!$F$34,H909&lt;='Intersection Mileposts'!$G$34),"Y",IF(AND(H909&gt;='Intersection Mileposts'!$F$35,H909&lt;='Intersection Mileposts'!$G$35),"Y",IF(AND(H909&gt;='Intersection Mileposts'!$F$36,H909&lt;='Intersection Mileposts'!$G$36),"Y",IF(AND(H909&gt;='Intersection Mileposts'!$F$37,H909&lt;='Intersection Mileposts'!$G$37),"Y",IF(AND(H909&gt;='Intersection Mileposts'!$F$38,H909&lt;='Intersection Mileposts'!$G$38),"Y",IF(AND(H909&gt;='Intersection Mileposts'!$F$39,H909&lt;='Intersection Mileposts'!$G$39),"Y","N"))))))))))))))))))))))))))))))))))))</f>
        <v/>
      </c>
    </row>
    <row r="910" spans="1:46" x14ac:dyDescent="0.3">
      <c r="A910" s="279"/>
      <c r="B910" s="261"/>
      <c r="C910" s="262"/>
      <c r="D910" s="262"/>
      <c r="E910" s="262"/>
      <c r="F910" s="262"/>
      <c r="G910" s="284"/>
      <c r="H910" s="286"/>
      <c r="I910" s="279"/>
      <c r="J910" s="260"/>
      <c r="K910" s="260"/>
      <c r="L910" s="280"/>
      <c r="M910" s="275"/>
      <c r="N910" s="263"/>
      <c r="P910" s="264" t="str">
        <f>IF(R910 = "", "", COUNT($R$4:R910))</f>
        <v/>
      </c>
      <c r="Q910" s="264" t="str">
        <f t="shared" si="117"/>
        <v/>
      </c>
      <c r="R910" s="265" t="str">
        <f t="shared" si="118"/>
        <v/>
      </c>
      <c r="S910" s="266" t="str">
        <f t="shared" si="115"/>
        <v/>
      </c>
      <c r="T910" s="267" t="str">
        <f t="shared" si="119"/>
        <v/>
      </c>
      <c r="U910" s="268" t="str">
        <f t="shared" si="116"/>
        <v/>
      </c>
      <c r="V910" s="269" t="str">
        <f t="shared" si="120"/>
        <v/>
      </c>
      <c r="W910" s="5"/>
      <c r="AR910" s="2" t="str">
        <f t="shared" si="122"/>
        <v/>
      </c>
      <c r="AS910" s="2" t="str">
        <f t="shared" si="121"/>
        <v/>
      </c>
      <c r="AT910" s="2" t="str">
        <f>IF(AR910="","",IF(AND(H910&gt;='Intersection Mileposts'!$F$5,H910&lt;='Intersection Mileposts'!$G$5),"Y",IF(AND(H910&gt;='Intersection Mileposts'!$F$6,H910&lt;='Intersection Mileposts'!$G$6),"Y",IF(AND(H910&gt;='Intersection Mileposts'!$F$7,H910&lt;='Intersection Mileposts'!$G$7),"Y",IF(AND(H910&gt;='Intersection Mileposts'!$F$8,H910&lt;='Intersection Mileposts'!$G$8),"Y",IF(AND(H910&gt;='Intersection Mileposts'!$F$9,H910&lt;='Intersection Mileposts'!$G$9),"Y",IF(AND(H910&gt;='Intersection Mileposts'!$F$10,H910&lt;='Intersection Mileposts'!$G$10),"Y",IF(AND(H910&gt;='Intersection Mileposts'!$F$11,H910&lt;='Intersection Mileposts'!$G$11),"Y",IF(AND(H910&gt;='Intersection Mileposts'!$F$12,H910&lt;='Intersection Mileposts'!$G$12),"Y",IF(AND(H910&gt;='Intersection Mileposts'!$F$13,H910&lt;='Intersection Mileposts'!$G$13),"Y",IF(AND(H910&gt;='Intersection Mileposts'!$F$14,H910&lt;='Intersection Mileposts'!$G$14),"Y",IF(AND(H910&gt;='Intersection Mileposts'!$F$15,H910&lt;='Intersection Mileposts'!$G$15),"Y",IF(AND(H910&gt;='Intersection Mileposts'!$F$16,H910&lt;='Intersection Mileposts'!$G$16),"Y",IF(AND(H910&gt;='Intersection Mileposts'!$F$17,H910&lt;='Intersection Mileposts'!$G$17),"Y",IF(AND(H910&gt;='Intersection Mileposts'!$F$18,H910&lt;='Intersection Mileposts'!$G$18),"Y",IF(AND(H910&gt;='Intersection Mileposts'!$F$19,H910&lt;='Intersection Mileposts'!$G$19),"Y",IF(AND(H910&gt;='Intersection Mileposts'!$F$20,H910&lt;='Intersection Mileposts'!$G$20),"Y",IF(AND(H910&gt;='Intersection Mileposts'!$F$21,H910&lt;='Intersection Mileposts'!$G$21),"Y",IF(AND(H910&gt;='Intersection Mileposts'!$F$22,H910&lt;='Intersection Mileposts'!$G$22),"Y",IF(AND(H910&gt;='Intersection Mileposts'!$F$23,H910&lt;='Intersection Mileposts'!$G$23),"Y",IF(AND(H910&gt;='Intersection Mileposts'!$F$24,H910&lt;='Intersection Mileposts'!$G$24),"Y",IF(AND(H910&gt;='Intersection Mileposts'!$F$25,H910&lt;='Intersection Mileposts'!$G$25),"Y",IF(AND(H910&gt;='Intersection Mileposts'!$F$26,H910&lt;='Intersection Mileposts'!$G$26),"Y",IF(AND(H910&gt;='Intersection Mileposts'!$F$27,H910&lt;='Intersection Mileposts'!$G$27),"Y",IF(AND(H910&gt;='Intersection Mileposts'!$F$28,H910&lt;='Intersection Mileposts'!$G$28),"Y",IF(AND(H910&gt;='Intersection Mileposts'!$F$29,H910&lt;='Intersection Mileposts'!$G$29),"Y", IF(AND(H910&gt;='Intersection Mileposts'!$F$30,H910&lt;='Intersection Mileposts'!$G$30),"Y",IF(AND(H910&gt;='Intersection Mileposts'!$F$31,H910&lt;='Intersection Mileposts'!$G$31),"Y",IF(AND(H910&gt;='Intersection Mileposts'!$F$32,H910&lt;='Intersection Mileposts'!$G$32),"Y",IF(AND(H910&gt;='Intersection Mileposts'!$F$33,H910&lt;='Intersection Mileposts'!$G$33),"Y",IF(AND(H910&gt;='Intersection Mileposts'!$F$34,H910&lt;='Intersection Mileposts'!$G$34),"Y",IF(AND(H910&gt;='Intersection Mileposts'!$F$35,H910&lt;='Intersection Mileposts'!$G$35),"Y",IF(AND(H910&gt;='Intersection Mileposts'!$F$36,H910&lt;='Intersection Mileposts'!$G$36),"Y",IF(AND(H910&gt;='Intersection Mileposts'!$F$37,H910&lt;='Intersection Mileposts'!$G$37),"Y",IF(AND(H910&gt;='Intersection Mileposts'!$F$38,H910&lt;='Intersection Mileposts'!$G$38),"Y",IF(AND(H910&gt;='Intersection Mileposts'!$F$39,H910&lt;='Intersection Mileposts'!$G$39),"Y","N"))))))))))))))))))))))))))))))))))))</f>
        <v/>
      </c>
    </row>
    <row r="911" spans="1:46" x14ac:dyDescent="0.3">
      <c r="A911" s="279"/>
      <c r="B911" s="261"/>
      <c r="C911" s="262"/>
      <c r="D911" s="262"/>
      <c r="E911" s="262"/>
      <c r="F911" s="262"/>
      <c r="G911" s="284"/>
      <c r="H911" s="286"/>
      <c r="I911" s="279"/>
      <c r="J911" s="260"/>
      <c r="K911" s="260"/>
      <c r="L911" s="280"/>
      <c r="M911" s="275"/>
      <c r="N911" s="263"/>
      <c r="P911" s="264" t="str">
        <f>IF(R911 = "", "", COUNT($R$4:R911))</f>
        <v/>
      </c>
      <c r="Q911" s="264" t="str">
        <f t="shared" si="117"/>
        <v/>
      </c>
      <c r="R911" s="265" t="str">
        <f t="shared" si="118"/>
        <v/>
      </c>
      <c r="S911" s="266" t="str">
        <f t="shared" si="115"/>
        <v/>
      </c>
      <c r="T911" s="267" t="str">
        <f t="shared" si="119"/>
        <v/>
      </c>
      <c r="U911" s="268" t="str">
        <f t="shared" si="116"/>
        <v/>
      </c>
      <c r="V911" s="269" t="str">
        <f t="shared" si="120"/>
        <v/>
      </c>
      <c r="W911" s="5"/>
      <c r="AR911" s="2" t="str">
        <f t="shared" si="122"/>
        <v/>
      </c>
      <c r="AS911" s="2" t="str">
        <f t="shared" si="121"/>
        <v/>
      </c>
      <c r="AT911" s="2" t="str">
        <f>IF(AR911="","",IF(AND(H911&gt;='Intersection Mileposts'!$F$5,H911&lt;='Intersection Mileposts'!$G$5),"Y",IF(AND(H911&gt;='Intersection Mileposts'!$F$6,H911&lt;='Intersection Mileposts'!$G$6),"Y",IF(AND(H911&gt;='Intersection Mileposts'!$F$7,H911&lt;='Intersection Mileposts'!$G$7),"Y",IF(AND(H911&gt;='Intersection Mileposts'!$F$8,H911&lt;='Intersection Mileposts'!$G$8),"Y",IF(AND(H911&gt;='Intersection Mileposts'!$F$9,H911&lt;='Intersection Mileposts'!$G$9),"Y",IF(AND(H911&gt;='Intersection Mileposts'!$F$10,H911&lt;='Intersection Mileposts'!$G$10),"Y",IF(AND(H911&gt;='Intersection Mileposts'!$F$11,H911&lt;='Intersection Mileposts'!$G$11),"Y",IF(AND(H911&gt;='Intersection Mileposts'!$F$12,H911&lt;='Intersection Mileposts'!$G$12),"Y",IF(AND(H911&gt;='Intersection Mileposts'!$F$13,H911&lt;='Intersection Mileposts'!$G$13),"Y",IF(AND(H911&gt;='Intersection Mileposts'!$F$14,H911&lt;='Intersection Mileposts'!$G$14),"Y",IF(AND(H911&gt;='Intersection Mileposts'!$F$15,H911&lt;='Intersection Mileposts'!$G$15),"Y",IF(AND(H911&gt;='Intersection Mileposts'!$F$16,H911&lt;='Intersection Mileposts'!$G$16),"Y",IF(AND(H911&gt;='Intersection Mileposts'!$F$17,H911&lt;='Intersection Mileposts'!$G$17),"Y",IF(AND(H911&gt;='Intersection Mileposts'!$F$18,H911&lt;='Intersection Mileposts'!$G$18),"Y",IF(AND(H911&gt;='Intersection Mileposts'!$F$19,H911&lt;='Intersection Mileposts'!$G$19),"Y",IF(AND(H911&gt;='Intersection Mileposts'!$F$20,H911&lt;='Intersection Mileposts'!$G$20),"Y",IF(AND(H911&gt;='Intersection Mileposts'!$F$21,H911&lt;='Intersection Mileposts'!$G$21),"Y",IF(AND(H911&gt;='Intersection Mileposts'!$F$22,H911&lt;='Intersection Mileposts'!$G$22),"Y",IF(AND(H911&gt;='Intersection Mileposts'!$F$23,H911&lt;='Intersection Mileposts'!$G$23),"Y",IF(AND(H911&gt;='Intersection Mileposts'!$F$24,H911&lt;='Intersection Mileposts'!$G$24),"Y",IF(AND(H911&gt;='Intersection Mileposts'!$F$25,H911&lt;='Intersection Mileposts'!$G$25),"Y",IF(AND(H911&gt;='Intersection Mileposts'!$F$26,H911&lt;='Intersection Mileposts'!$G$26),"Y",IF(AND(H911&gt;='Intersection Mileposts'!$F$27,H911&lt;='Intersection Mileposts'!$G$27),"Y",IF(AND(H911&gt;='Intersection Mileposts'!$F$28,H911&lt;='Intersection Mileposts'!$G$28),"Y",IF(AND(H911&gt;='Intersection Mileposts'!$F$29,H911&lt;='Intersection Mileposts'!$G$29),"Y", IF(AND(H911&gt;='Intersection Mileposts'!$F$30,H911&lt;='Intersection Mileposts'!$G$30),"Y",IF(AND(H911&gt;='Intersection Mileposts'!$F$31,H911&lt;='Intersection Mileposts'!$G$31),"Y",IF(AND(H911&gt;='Intersection Mileposts'!$F$32,H911&lt;='Intersection Mileposts'!$G$32),"Y",IF(AND(H911&gt;='Intersection Mileposts'!$F$33,H911&lt;='Intersection Mileposts'!$G$33),"Y",IF(AND(H911&gt;='Intersection Mileposts'!$F$34,H911&lt;='Intersection Mileposts'!$G$34),"Y",IF(AND(H911&gt;='Intersection Mileposts'!$F$35,H911&lt;='Intersection Mileposts'!$G$35),"Y",IF(AND(H911&gt;='Intersection Mileposts'!$F$36,H911&lt;='Intersection Mileposts'!$G$36),"Y",IF(AND(H911&gt;='Intersection Mileposts'!$F$37,H911&lt;='Intersection Mileposts'!$G$37),"Y",IF(AND(H911&gt;='Intersection Mileposts'!$F$38,H911&lt;='Intersection Mileposts'!$G$38),"Y",IF(AND(H911&gt;='Intersection Mileposts'!$F$39,H911&lt;='Intersection Mileposts'!$G$39),"Y","N"))))))))))))))))))))))))))))))))))))</f>
        <v/>
      </c>
    </row>
    <row r="912" spans="1:46" x14ac:dyDescent="0.3">
      <c r="A912" s="279"/>
      <c r="B912" s="261"/>
      <c r="C912" s="262"/>
      <c r="D912" s="262"/>
      <c r="E912" s="262"/>
      <c r="F912" s="262"/>
      <c r="G912" s="284"/>
      <c r="H912" s="286"/>
      <c r="I912" s="279"/>
      <c r="J912" s="260"/>
      <c r="K912" s="260"/>
      <c r="L912" s="280"/>
      <c r="M912" s="275"/>
      <c r="N912" s="263"/>
      <c r="P912" s="264" t="str">
        <f>IF(R912 = "", "", COUNT($R$4:R912))</f>
        <v/>
      </c>
      <c r="Q912" s="264" t="str">
        <f t="shared" si="117"/>
        <v/>
      </c>
      <c r="R912" s="265" t="str">
        <f t="shared" si="118"/>
        <v/>
      </c>
      <c r="S912" s="266" t="str">
        <f t="shared" si="115"/>
        <v/>
      </c>
      <c r="T912" s="267" t="str">
        <f t="shared" si="119"/>
        <v/>
      </c>
      <c r="U912" s="268" t="str">
        <f t="shared" si="116"/>
        <v/>
      </c>
      <c r="V912" s="269" t="str">
        <f t="shared" si="120"/>
        <v/>
      </c>
      <c r="W912" s="5"/>
      <c r="AR912" s="2" t="str">
        <f t="shared" si="122"/>
        <v/>
      </c>
      <c r="AS912" s="2" t="str">
        <f t="shared" si="121"/>
        <v/>
      </c>
      <c r="AT912" s="2" t="str">
        <f>IF(AR912="","",IF(AND(H912&gt;='Intersection Mileposts'!$F$5,H912&lt;='Intersection Mileposts'!$G$5),"Y",IF(AND(H912&gt;='Intersection Mileposts'!$F$6,H912&lt;='Intersection Mileposts'!$G$6),"Y",IF(AND(H912&gt;='Intersection Mileposts'!$F$7,H912&lt;='Intersection Mileposts'!$G$7),"Y",IF(AND(H912&gt;='Intersection Mileposts'!$F$8,H912&lt;='Intersection Mileposts'!$G$8),"Y",IF(AND(H912&gt;='Intersection Mileposts'!$F$9,H912&lt;='Intersection Mileposts'!$G$9),"Y",IF(AND(H912&gt;='Intersection Mileposts'!$F$10,H912&lt;='Intersection Mileposts'!$G$10),"Y",IF(AND(H912&gt;='Intersection Mileposts'!$F$11,H912&lt;='Intersection Mileposts'!$G$11),"Y",IF(AND(H912&gt;='Intersection Mileposts'!$F$12,H912&lt;='Intersection Mileposts'!$G$12),"Y",IF(AND(H912&gt;='Intersection Mileposts'!$F$13,H912&lt;='Intersection Mileposts'!$G$13),"Y",IF(AND(H912&gt;='Intersection Mileposts'!$F$14,H912&lt;='Intersection Mileposts'!$G$14),"Y",IF(AND(H912&gt;='Intersection Mileposts'!$F$15,H912&lt;='Intersection Mileposts'!$G$15),"Y",IF(AND(H912&gt;='Intersection Mileposts'!$F$16,H912&lt;='Intersection Mileposts'!$G$16),"Y",IF(AND(H912&gt;='Intersection Mileposts'!$F$17,H912&lt;='Intersection Mileposts'!$G$17),"Y",IF(AND(H912&gt;='Intersection Mileposts'!$F$18,H912&lt;='Intersection Mileposts'!$G$18),"Y",IF(AND(H912&gt;='Intersection Mileposts'!$F$19,H912&lt;='Intersection Mileposts'!$G$19),"Y",IF(AND(H912&gt;='Intersection Mileposts'!$F$20,H912&lt;='Intersection Mileposts'!$G$20),"Y",IF(AND(H912&gt;='Intersection Mileposts'!$F$21,H912&lt;='Intersection Mileposts'!$G$21),"Y",IF(AND(H912&gt;='Intersection Mileposts'!$F$22,H912&lt;='Intersection Mileposts'!$G$22),"Y",IF(AND(H912&gt;='Intersection Mileposts'!$F$23,H912&lt;='Intersection Mileposts'!$G$23),"Y",IF(AND(H912&gt;='Intersection Mileposts'!$F$24,H912&lt;='Intersection Mileposts'!$G$24),"Y",IF(AND(H912&gt;='Intersection Mileposts'!$F$25,H912&lt;='Intersection Mileposts'!$G$25),"Y",IF(AND(H912&gt;='Intersection Mileposts'!$F$26,H912&lt;='Intersection Mileposts'!$G$26),"Y",IF(AND(H912&gt;='Intersection Mileposts'!$F$27,H912&lt;='Intersection Mileposts'!$G$27),"Y",IF(AND(H912&gt;='Intersection Mileposts'!$F$28,H912&lt;='Intersection Mileposts'!$G$28),"Y",IF(AND(H912&gt;='Intersection Mileposts'!$F$29,H912&lt;='Intersection Mileposts'!$G$29),"Y", IF(AND(H912&gt;='Intersection Mileposts'!$F$30,H912&lt;='Intersection Mileposts'!$G$30),"Y",IF(AND(H912&gt;='Intersection Mileposts'!$F$31,H912&lt;='Intersection Mileposts'!$G$31),"Y",IF(AND(H912&gt;='Intersection Mileposts'!$F$32,H912&lt;='Intersection Mileposts'!$G$32),"Y",IF(AND(H912&gt;='Intersection Mileposts'!$F$33,H912&lt;='Intersection Mileposts'!$G$33),"Y",IF(AND(H912&gt;='Intersection Mileposts'!$F$34,H912&lt;='Intersection Mileposts'!$G$34),"Y",IF(AND(H912&gt;='Intersection Mileposts'!$F$35,H912&lt;='Intersection Mileposts'!$G$35),"Y",IF(AND(H912&gt;='Intersection Mileposts'!$F$36,H912&lt;='Intersection Mileposts'!$G$36),"Y",IF(AND(H912&gt;='Intersection Mileposts'!$F$37,H912&lt;='Intersection Mileposts'!$G$37),"Y",IF(AND(H912&gt;='Intersection Mileposts'!$F$38,H912&lt;='Intersection Mileposts'!$G$38),"Y",IF(AND(H912&gt;='Intersection Mileposts'!$F$39,H912&lt;='Intersection Mileposts'!$G$39),"Y","N"))))))))))))))))))))))))))))))))))))</f>
        <v/>
      </c>
    </row>
    <row r="913" spans="1:46" x14ac:dyDescent="0.3">
      <c r="A913" s="279"/>
      <c r="B913" s="261"/>
      <c r="C913" s="262"/>
      <c r="D913" s="262"/>
      <c r="E913" s="262"/>
      <c r="F913" s="262"/>
      <c r="G913" s="284"/>
      <c r="H913" s="286"/>
      <c r="I913" s="279"/>
      <c r="J913" s="260"/>
      <c r="K913" s="260"/>
      <c r="L913" s="280"/>
      <c r="M913" s="275"/>
      <c r="N913" s="263"/>
      <c r="P913" s="264" t="str">
        <f>IF(R913 = "", "", COUNT($R$4:R913))</f>
        <v/>
      </c>
      <c r="Q913" s="264" t="str">
        <f t="shared" si="117"/>
        <v/>
      </c>
      <c r="R913" s="265" t="str">
        <f t="shared" si="118"/>
        <v/>
      </c>
      <c r="S913" s="266" t="str">
        <f t="shared" si="115"/>
        <v/>
      </c>
      <c r="T913" s="267" t="str">
        <f t="shared" si="119"/>
        <v/>
      </c>
      <c r="U913" s="268" t="str">
        <f t="shared" si="116"/>
        <v/>
      </c>
      <c r="V913" s="269" t="str">
        <f t="shared" si="120"/>
        <v/>
      </c>
      <c r="W913" s="5"/>
      <c r="AR913" s="2" t="str">
        <f t="shared" si="122"/>
        <v/>
      </c>
      <c r="AS913" s="2" t="str">
        <f t="shared" si="121"/>
        <v/>
      </c>
      <c r="AT913" s="2" t="str">
        <f>IF(AR913="","",IF(AND(H913&gt;='Intersection Mileposts'!$F$5,H913&lt;='Intersection Mileposts'!$G$5),"Y",IF(AND(H913&gt;='Intersection Mileposts'!$F$6,H913&lt;='Intersection Mileposts'!$G$6),"Y",IF(AND(H913&gt;='Intersection Mileposts'!$F$7,H913&lt;='Intersection Mileposts'!$G$7),"Y",IF(AND(H913&gt;='Intersection Mileposts'!$F$8,H913&lt;='Intersection Mileposts'!$G$8),"Y",IF(AND(H913&gt;='Intersection Mileposts'!$F$9,H913&lt;='Intersection Mileposts'!$G$9),"Y",IF(AND(H913&gt;='Intersection Mileposts'!$F$10,H913&lt;='Intersection Mileposts'!$G$10),"Y",IF(AND(H913&gt;='Intersection Mileposts'!$F$11,H913&lt;='Intersection Mileposts'!$G$11),"Y",IF(AND(H913&gt;='Intersection Mileposts'!$F$12,H913&lt;='Intersection Mileposts'!$G$12),"Y",IF(AND(H913&gt;='Intersection Mileposts'!$F$13,H913&lt;='Intersection Mileposts'!$G$13),"Y",IF(AND(H913&gt;='Intersection Mileposts'!$F$14,H913&lt;='Intersection Mileposts'!$G$14),"Y",IF(AND(H913&gt;='Intersection Mileposts'!$F$15,H913&lt;='Intersection Mileposts'!$G$15),"Y",IF(AND(H913&gt;='Intersection Mileposts'!$F$16,H913&lt;='Intersection Mileposts'!$G$16),"Y",IF(AND(H913&gt;='Intersection Mileposts'!$F$17,H913&lt;='Intersection Mileposts'!$G$17),"Y",IF(AND(H913&gt;='Intersection Mileposts'!$F$18,H913&lt;='Intersection Mileposts'!$G$18),"Y",IF(AND(H913&gt;='Intersection Mileposts'!$F$19,H913&lt;='Intersection Mileposts'!$G$19),"Y",IF(AND(H913&gt;='Intersection Mileposts'!$F$20,H913&lt;='Intersection Mileposts'!$G$20),"Y",IF(AND(H913&gt;='Intersection Mileposts'!$F$21,H913&lt;='Intersection Mileposts'!$G$21),"Y",IF(AND(H913&gt;='Intersection Mileposts'!$F$22,H913&lt;='Intersection Mileposts'!$G$22),"Y",IF(AND(H913&gt;='Intersection Mileposts'!$F$23,H913&lt;='Intersection Mileposts'!$G$23),"Y",IF(AND(H913&gt;='Intersection Mileposts'!$F$24,H913&lt;='Intersection Mileposts'!$G$24),"Y",IF(AND(H913&gt;='Intersection Mileposts'!$F$25,H913&lt;='Intersection Mileposts'!$G$25),"Y",IF(AND(H913&gt;='Intersection Mileposts'!$F$26,H913&lt;='Intersection Mileposts'!$G$26),"Y",IF(AND(H913&gt;='Intersection Mileposts'!$F$27,H913&lt;='Intersection Mileposts'!$G$27),"Y",IF(AND(H913&gt;='Intersection Mileposts'!$F$28,H913&lt;='Intersection Mileposts'!$G$28),"Y",IF(AND(H913&gt;='Intersection Mileposts'!$F$29,H913&lt;='Intersection Mileposts'!$G$29),"Y", IF(AND(H913&gt;='Intersection Mileposts'!$F$30,H913&lt;='Intersection Mileposts'!$G$30),"Y",IF(AND(H913&gt;='Intersection Mileposts'!$F$31,H913&lt;='Intersection Mileposts'!$G$31),"Y",IF(AND(H913&gt;='Intersection Mileposts'!$F$32,H913&lt;='Intersection Mileposts'!$G$32),"Y",IF(AND(H913&gt;='Intersection Mileposts'!$F$33,H913&lt;='Intersection Mileposts'!$G$33),"Y",IF(AND(H913&gt;='Intersection Mileposts'!$F$34,H913&lt;='Intersection Mileposts'!$G$34),"Y",IF(AND(H913&gt;='Intersection Mileposts'!$F$35,H913&lt;='Intersection Mileposts'!$G$35),"Y",IF(AND(H913&gt;='Intersection Mileposts'!$F$36,H913&lt;='Intersection Mileposts'!$G$36),"Y",IF(AND(H913&gt;='Intersection Mileposts'!$F$37,H913&lt;='Intersection Mileposts'!$G$37),"Y",IF(AND(H913&gt;='Intersection Mileposts'!$F$38,H913&lt;='Intersection Mileposts'!$G$38),"Y",IF(AND(H913&gt;='Intersection Mileposts'!$F$39,H913&lt;='Intersection Mileposts'!$G$39),"Y","N"))))))))))))))))))))))))))))))))))))</f>
        <v/>
      </c>
    </row>
    <row r="914" spans="1:46" x14ac:dyDescent="0.3">
      <c r="A914" s="279"/>
      <c r="B914" s="261"/>
      <c r="C914" s="262"/>
      <c r="D914" s="262"/>
      <c r="E914" s="262"/>
      <c r="F914" s="262"/>
      <c r="G914" s="284"/>
      <c r="H914" s="286"/>
      <c r="I914" s="279"/>
      <c r="J914" s="260"/>
      <c r="K914" s="260"/>
      <c r="L914" s="280"/>
      <c r="M914" s="275"/>
      <c r="N914" s="263"/>
      <c r="P914" s="264" t="str">
        <f>IF(R914 = "", "", COUNT($R$4:R914))</f>
        <v/>
      </c>
      <c r="Q914" s="264" t="str">
        <f t="shared" si="117"/>
        <v/>
      </c>
      <c r="R914" s="265" t="str">
        <f t="shared" si="118"/>
        <v/>
      </c>
      <c r="S914" s="266" t="str">
        <f t="shared" si="115"/>
        <v/>
      </c>
      <c r="T914" s="267" t="str">
        <f t="shared" si="119"/>
        <v/>
      </c>
      <c r="U914" s="268" t="str">
        <f t="shared" si="116"/>
        <v/>
      </c>
      <c r="V914" s="269" t="str">
        <f t="shared" si="120"/>
        <v/>
      </c>
      <c r="W914" s="5"/>
      <c r="AR914" s="2" t="str">
        <f t="shared" si="122"/>
        <v/>
      </c>
      <c r="AS914" s="2" t="str">
        <f t="shared" si="121"/>
        <v/>
      </c>
      <c r="AT914" s="2" t="str">
        <f>IF(AR914="","",IF(AND(H914&gt;='Intersection Mileposts'!$F$5,H914&lt;='Intersection Mileposts'!$G$5),"Y",IF(AND(H914&gt;='Intersection Mileposts'!$F$6,H914&lt;='Intersection Mileposts'!$G$6),"Y",IF(AND(H914&gt;='Intersection Mileposts'!$F$7,H914&lt;='Intersection Mileposts'!$G$7),"Y",IF(AND(H914&gt;='Intersection Mileposts'!$F$8,H914&lt;='Intersection Mileposts'!$G$8),"Y",IF(AND(H914&gt;='Intersection Mileposts'!$F$9,H914&lt;='Intersection Mileposts'!$G$9),"Y",IF(AND(H914&gt;='Intersection Mileposts'!$F$10,H914&lt;='Intersection Mileposts'!$G$10),"Y",IF(AND(H914&gt;='Intersection Mileposts'!$F$11,H914&lt;='Intersection Mileposts'!$G$11),"Y",IF(AND(H914&gt;='Intersection Mileposts'!$F$12,H914&lt;='Intersection Mileposts'!$G$12),"Y",IF(AND(H914&gt;='Intersection Mileposts'!$F$13,H914&lt;='Intersection Mileposts'!$G$13),"Y",IF(AND(H914&gt;='Intersection Mileposts'!$F$14,H914&lt;='Intersection Mileposts'!$G$14),"Y",IF(AND(H914&gt;='Intersection Mileposts'!$F$15,H914&lt;='Intersection Mileposts'!$G$15),"Y",IF(AND(H914&gt;='Intersection Mileposts'!$F$16,H914&lt;='Intersection Mileposts'!$G$16),"Y",IF(AND(H914&gt;='Intersection Mileposts'!$F$17,H914&lt;='Intersection Mileposts'!$G$17),"Y",IF(AND(H914&gt;='Intersection Mileposts'!$F$18,H914&lt;='Intersection Mileposts'!$G$18),"Y",IF(AND(H914&gt;='Intersection Mileposts'!$F$19,H914&lt;='Intersection Mileposts'!$G$19),"Y",IF(AND(H914&gt;='Intersection Mileposts'!$F$20,H914&lt;='Intersection Mileposts'!$G$20),"Y",IF(AND(H914&gt;='Intersection Mileposts'!$F$21,H914&lt;='Intersection Mileposts'!$G$21),"Y",IF(AND(H914&gt;='Intersection Mileposts'!$F$22,H914&lt;='Intersection Mileposts'!$G$22),"Y",IF(AND(H914&gt;='Intersection Mileposts'!$F$23,H914&lt;='Intersection Mileposts'!$G$23),"Y",IF(AND(H914&gt;='Intersection Mileposts'!$F$24,H914&lt;='Intersection Mileposts'!$G$24),"Y",IF(AND(H914&gt;='Intersection Mileposts'!$F$25,H914&lt;='Intersection Mileposts'!$G$25),"Y",IF(AND(H914&gt;='Intersection Mileposts'!$F$26,H914&lt;='Intersection Mileposts'!$G$26),"Y",IF(AND(H914&gt;='Intersection Mileposts'!$F$27,H914&lt;='Intersection Mileposts'!$G$27),"Y",IF(AND(H914&gt;='Intersection Mileposts'!$F$28,H914&lt;='Intersection Mileposts'!$G$28),"Y",IF(AND(H914&gt;='Intersection Mileposts'!$F$29,H914&lt;='Intersection Mileposts'!$G$29),"Y", IF(AND(H914&gt;='Intersection Mileposts'!$F$30,H914&lt;='Intersection Mileposts'!$G$30),"Y",IF(AND(H914&gt;='Intersection Mileposts'!$F$31,H914&lt;='Intersection Mileposts'!$G$31),"Y",IF(AND(H914&gt;='Intersection Mileposts'!$F$32,H914&lt;='Intersection Mileposts'!$G$32),"Y",IF(AND(H914&gt;='Intersection Mileposts'!$F$33,H914&lt;='Intersection Mileposts'!$G$33),"Y",IF(AND(H914&gt;='Intersection Mileposts'!$F$34,H914&lt;='Intersection Mileposts'!$G$34),"Y",IF(AND(H914&gt;='Intersection Mileposts'!$F$35,H914&lt;='Intersection Mileposts'!$G$35),"Y",IF(AND(H914&gt;='Intersection Mileposts'!$F$36,H914&lt;='Intersection Mileposts'!$G$36),"Y",IF(AND(H914&gt;='Intersection Mileposts'!$F$37,H914&lt;='Intersection Mileposts'!$G$37),"Y",IF(AND(H914&gt;='Intersection Mileposts'!$F$38,H914&lt;='Intersection Mileposts'!$G$38),"Y",IF(AND(H914&gt;='Intersection Mileposts'!$F$39,H914&lt;='Intersection Mileposts'!$G$39),"Y","N"))))))))))))))))))))))))))))))))))))</f>
        <v/>
      </c>
    </row>
    <row r="915" spans="1:46" x14ac:dyDescent="0.3">
      <c r="A915" s="279"/>
      <c r="B915" s="261"/>
      <c r="C915" s="262"/>
      <c r="D915" s="262"/>
      <c r="E915" s="262"/>
      <c r="F915" s="262"/>
      <c r="G915" s="284"/>
      <c r="H915" s="286"/>
      <c r="I915" s="279"/>
      <c r="J915" s="260"/>
      <c r="K915" s="260"/>
      <c r="L915" s="280"/>
      <c r="M915" s="275"/>
      <c r="N915" s="263"/>
      <c r="P915" s="264" t="str">
        <f>IF(R915 = "", "", COUNT($R$4:R915))</f>
        <v/>
      </c>
      <c r="Q915" s="264" t="str">
        <f t="shared" si="117"/>
        <v/>
      </c>
      <c r="R915" s="265" t="str">
        <f t="shared" si="118"/>
        <v/>
      </c>
      <c r="S915" s="266" t="str">
        <f t="shared" si="115"/>
        <v/>
      </c>
      <c r="T915" s="267" t="str">
        <f t="shared" si="119"/>
        <v/>
      </c>
      <c r="U915" s="268" t="str">
        <f t="shared" si="116"/>
        <v/>
      </c>
      <c r="V915" s="269" t="str">
        <f t="shared" si="120"/>
        <v/>
      </c>
      <c r="W915" s="5"/>
      <c r="AR915" s="2" t="str">
        <f t="shared" si="122"/>
        <v/>
      </c>
      <c r="AS915" s="2" t="str">
        <f t="shared" si="121"/>
        <v/>
      </c>
      <c r="AT915" s="2" t="str">
        <f>IF(AR915="","",IF(AND(H915&gt;='Intersection Mileposts'!$F$5,H915&lt;='Intersection Mileposts'!$G$5),"Y",IF(AND(H915&gt;='Intersection Mileposts'!$F$6,H915&lt;='Intersection Mileposts'!$G$6),"Y",IF(AND(H915&gt;='Intersection Mileposts'!$F$7,H915&lt;='Intersection Mileposts'!$G$7),"Y",IF(AND(H915&gt;='Intersection Mileposts'!$F$8,H915&lt;='Intersection Mileposts'!$G$8),"Y",IF(AND(H915&gt;='Intersection Mileposts'!$F$9,H915&lt;='Intersection Mileposts'!$G$9),"Y",IF(AND(H915&gt;='Intersection Mileposts'!$F$10,H915&lt;='Intersection Mileposts'!$G$10),"Y",IF(AND(H915&gt;='Intersection Mileposts'!$F$11,H915&lt;='Intersection Mileposts'!$G$11),"Y",IF(AND(H915&gt;='Intersection Mileposts'!$F$12,H915&lt;='Intersection Mileposts'!$G$12),"Y",IF(AND(H915&gt;='Intersection Mileposts'!$F$13,H915&lt;='Intersection Mileposts'!$G$13),"Y",IF(AND(H915&gt;='Intersection Mileposts'!$F$14,H915&lt;='Intersection Mileposts'!$G$14),"Y",IF(AND(H915&gt;='Intersection Mileposts'!$F$15,H915&lt;='Intersection Mileposts'!$G$15),"Y",IF(AND(H915&gt;='Intersection Mileposts'!$F$16,H915&lt;='Intersection Mileposts'!$G$16),"Y",IF(AND(H915&gt;='Intersection Mileposts'!$F$17,H915&lt;='Intersection Mileposts'!$G$17),"Y",IF(AND(H915&gt;='Intersection Mileposts'!$F$18,H915&lt;='Intersection Mileposts'!$G$18),"Y",IF(AND(H915&gt;='Intersection Mileposts'!$F$19,H915&lt;='Intersection Mileposts'!$G$19),"Y",IF(AND(H915&gt;='Intersection Mileposts'!$F$20,H915&lt;='Intersection Mileposts'!$G$20),"Y",IF(AND(H915&gt;='Intersection Mileposts'!$F$21,H915&lt;='Intersection Mileposts'!$G$21),"Y",IF(AND(H915&gt;='Intersection Mileposts'!$F$22,H915&lt;='Intersection Mileposts'!$G$22),"Y",IF(AND(H915&gt;='Intersection Mileposts'!$F$23,H915&lt;='Intersection Mileposts'!$G$23),"Y",IF(AND(H915&gt;='Intersection Mileposts'!$F$24,H915&lt;='Intersection Mileposts'!$G$24),"Y",IF(AND(H915&gt;='Intersection Mileposts'!$F$25,H915&lt;='Intersection Mileposts'!$G$25),"Y",IF(AND(H915&gt;='Intersection Mileposts'!$F$26,H915&lt;='Intersection Mileposts'!$G$26),"Y",IF(AND(H915&gt;='Intersection Mileposts'!$F$27,H915&lt;='Intersection Mileposts'!$G$27),"Y",IF(AND(H915&gt;='Intersection Mileposts'!$F$28,H915&lt;='Intersection Mileposts'!$G$28),"Y",IF(AND(H915&gt;='Intersection Mileposts'!$F$29,H915&lt;='Intersection Mileposts'!$G$29),"Y", IF(AND(H915&gt;='Intersection Mileposts'!$F$30,H915&lt;='Intersection Mileposts'!$G$30),"Y",IF(AND(H915&gt;='Intersection Mileposts'!$F$31,H915&lt;='Intersection Mileposts'!$G$31),"Y",IF(AND(H915&gt;='Intersection Mileposts'!$F$32,H915&lt;='Intersection Mileposts'!$G$32),"Y",IF(AND(H915&gt;='Intersection Mileposts'!$F$33,H915&lt;='Intersection Mileposts'!$G$33),"Y",IF(AND(H915&gt;='Intersection Mileposts'!$F$34,H915&lt;='Intersection Mileposts'!$G$34),"Y",IF(AND(H915&gt;='Intersection Mileposts'!$F$35,H915&lt;='Intersection Mileposts'!$G$35),"Y",IF(AND(H915&gt;='Intersection Mileposts'!$F$36,H915&lt;='Intersection Mileposts'!$G$36),"Y",IF(AND(H915&gt;='Intersection Mileposts'!$F$37,H915&lt;='Intersection Mileposts'!$G$37),"Y",IF(AND(H915&gt;='Intersection Mileposts'!$F$38,H915&lt;='Intersection Mileposts'!$G$38),"Y",IF(AND(H915&gt;='Intersection Mileposts'!$F$39,H915&lt;='Intersection Mileposts'!$G$39),"Y","N"))))))))))))))))))))))))))))))))))))</f>
        <v/>
      </c>
    </row>
    <row r="916" spans="1:46" x14ac:dyDescent="0.3">
      <c r="A916" s="279"/>
      <c r="B916" s="261"/>
      <c r="C916" s="262"/>
      <c r="D916" s="262"/>
      <c r="E916" s="262"/>
      <c r="F916" s="262"/>
      <c r="G916" s="284"/>
      <c r="H916" s="286"/>
      <c r="I916" s="279"/>
      <c r="J916" s="260"/>
      <c r="K916" s="260"/>
      <c r="L916" s="280"/>
      <c r="M916" s="275"/>
      <c r="N916" s="263"/>
      <c r="P916" s="264" t="str">
        <f>IF(R916 = "", "", COUNT($R$4:R916))</f>
        <v/>
      </c>
      <c r="Q916" s="264" t="str">
        <f t="shared" si="117"/>
        <v/>
      </c>
      <c r="R916" s="265" t="str">
        <f t="shared" si="118"/>
        <v/>
      </c>
      <c r="S916" s="266" t="str">
        <f t="shared" si="115"/>
        <v/>
      </c>
      <c r="T916" s="267" t="str">
        <f t="shared" si="119"/>
        <v/>
      </c>
      <c r="U916" s="268" t="str">
        <f t="shared" si="116"/>
        <v/>
      </c>
      <c r="V916" s="269" t="str">
        <f t="shared" si="120"/>
        <v/>
      </c>
      <c r="W916" s="5"/>
      <c r="AR916" s="2" t="str">
        <f t="shared" si="122"/>
        <v/>
      </c>
      <c r="AS916" s="2" t="str">
        <f t="shared" si="121"/>
        <v/>
      </c>
      <c r="AT916" s="2" t="str">
        <f>IF(AR916="","",IF(AND(H916&gt;='Intersection Mileposts'!$F$5,H916&lt;='Intersection Mileposts'!$G$5),"Y",IF(AND(H916&gt;='Intersection Mileposts'!$F$6,H916&lt;='Intersection Mileposts'!$G$6),"Y",IF(AND(H916&gt;='Intersection Mileposts'!$F$7,H916&lt;='Intersection Mileposts'!$G$7),"Y",IF(AND(H916&gt;='Intersection Mileposts'!$F$8,H916&lt;='Intersection Mileposts'!$G$8),"Y",IF(AND(H916&gt;='Intersection Mileposts'!$F$9,H916&lt;='Intersection Mileposts'!$G$9),"Y",IF(AND(H916&gt;='Intersection Mileposts'!$F$10,H916&lt;='Intersection Mileposts'!$G$10),"Y",IF(AND(H916&gt;='Intersection Mileposts'!$F$11,H916&lt;='Intersection Mileposts'!$G$11),"Y",IF(AND(H916&gt;='Intersection Mileposts'!$F$12,H916&lt;='Intersection Mileposts'!$G$12),"Y",IF(AND(H916&gt;='Intersection Mileposts'!$F$13,H916&lt;='Intersection Mileposts'!$G$13),"Y",IF(AND(H916&gt;='Intersection Mileposts'!$F$14,H916&lt;='Intersection Mileposts'!$G$14),"Y",IF(AND(H916&gt;='Intersection Mileposts'!$F$15,H916&lt;='Intersection Mileposts'!$G$15),"Y",IF(AND(H916&gt;='Intersection Mileposts'!$F$16,H916&lt;='Intersection Mileposts'!$G$16),"Y",IF(AND(H916&gt;='Intersection Mileposts'!$F$17,H916&lt;='Intersection Mileposts'!$G$17),"Y",IF(AND(H916&gt;='Intersection Mileposts'!$F$18,H916&lt;='Intersection Mileposts'!$G$18),"Y",IF(AND(H916&gt;='Intersection Mileposts'!$F$19,H916&lt;='Intersection Mileposts'!$G$19),"Y",IF(AND(H916&gt;='Intersection Mileposts'!$F$20,H916&lt;='Intersection Mileposts'!$G$20),"Y",IF(AND(H916&gt;='Intersection Mileposts'!$F$21,H916&lt;='Intersection Mileposts'!$G$21),"Y",IF(AND(H916&gt;='Intersection Mileposts'!$F$22,H916&lt;='Intersection Mileposts'!$G$22),"Y",IF(AND(H916&gt;='Intersection Mileposts'!$F$23,H916&lt;='Intersection Mileposts'!$G$23),"Y",IF(AND(H916&gt;='Intersection Mileposts'!$F$24,H916&lt;='Intersection Mileposts'!$G$24),"Y",IF(AND(H916&gt;='Intersection Mileposts'!$F$25,H916&lt;='Intersection Mileposts'!$G$25),"Y",IF(AND(H916&gt;='Intersection Mileposts'!$F$26,H916&lt;='Intersection Mileposts'!$G$26),"Y",IF(AND(H916&gt;='Intersection Mileposts'!$F$27,H916&lt;='Intersection Mileposts'!$G$27),"Y",IF(AND(H916&gt;='Intersection Mileposts'!$F$28,H916&lt;='Intersection Mileposts'!$G$28),"Y",IF(AND(H916&gt;='Intersection Mileposts'!$F$29,H916&lt;='Intersection Mileposts'!$G$29),"Y", IF(AND(H916&gt;='Intersection Mileposts'!$F$30,H916&lt;='Intersection Mileposts'!$G$30),"Y",IF(AND(H916&gt;='Intersection Mileposts'!$F$31,H916&lt;='Intersection Mileposts'!$G$31),"Y",IF(AND(H916&gt;='Intersection Mileposts'!$F$32,H916&lt;='Intersection Mileposts'!$G$32),"Y",IF(AND(H916&gt;='Intersection Mileposts'!$F$33,H916&lt;='Intersection Mileposts'!$G$33),"Y",IF(AND(H916&gt;='Intersection Mileposts'!$F$34,H916&lt;='Intersection Mileposts'!$G$34),"Y",IF(AND(H916&gt;='Intersection Mileposts'!$F$35,H916&lt;='Intersection Mileposts'!$G$35),"Y",IF(AND(H916&gt;='Intersection Mileposts'!$F$36,H916&lt;='Intersection Mileposts'!$G$36),"Y",IF(AND(H916&gt;='Intersection Mileposts'!$F$37,H916&lt;='Intersection Mileposts'!$G$37),"Y",IF(AND(H916&gt;='Intersection Mileposts'!$F$38,H916&lt;='Intersection Mileposts'!$G$38),"Y",IF(AND(H916&gt;='Intersection Mileposts'!$F$39,H916&lt;='Intersection Mileposts'!$G$39),"Y","N"))))))))))))))))))))))))))))))))))))</f>
        <v/>
      </c>
    </row>
    <row r="917" spans="1:46" x14ac:dyDescent="0.3">
      <c r="A917" s="279"/>
      <c r="B917" s="261"/>
      <c r="C917" s="262"/>
      <c r="D917" s="262"/>
      <c r="E917" s="262"/>
      <c r="F917" s="262"/>
      <c r="G917" s="284"/>
      <c r="H917" s="286"/>
      <c r="I917" s="279"/>
      <c r="J917" s="260"/>
      <c r="K917" s="260"/>
      <c r="L917" s="280"/>
      <c r="M917" s="275"/>
      <c r="N917" s="263"/>
      <c r="P917" s="264" t="str">
        <f>IF(R917 = "", "", COUNT($R$4:R917))</f>
        <v/>
      </c>
      <c r="Q917" s="264" t="str">
        <f t="shared" si="117"/>
        <v/>
      </c>
      <c r="R917" s="265" t="str">
        <f t="shared" si="118"/>
        <v/>
      </c>
      <c r="S917" s="266" t="str">
        <f t="shared" si="115"/>
        <v/>
      </c>
      <c r="T917" s="267" t="str">
        <f t="shared" si="119"/>
        <v/>
      </c>
      <c r="U917" s="268" t="str">
        <f t="shared" si="116"/>
        <v/>
      </c>
      <c r="V917" s="269" t="str">
        <f t="shared" si="120"/>
        <v/>
      </c>
      <c r="W917" s="5"/>
      <c r="AR917" s="2" t="str">
        <f t="shared" si="122"/>
        <v/>
      </c>
      <c r="AS917" s="2" t="str">
        <f t="shared" si="121"/>
        <v/>
      </c>
      <c r="AT917" s="2" t="str">
        <f>IF(AR917="","",IF(AND(H917&gt;='Intersection Mileposts'!$F$5,H917&lt;='Intersection Mileposts'!$G$5),"Y",IF(AND(H917&gt;='Intersection Mileposts'!$F$6,H917&lt;='Intersection Mileposts'!$G$6),"Y",IF(AND(H917&gt;='Intersection Mileposts'!$F$7,H917&lt;='Intersection Mileposts'!$G$7),"Y",IF(AND(H917&gt;='Intersection Mileposts'!$F$8,H917&lt;='Intersection Mileposts'!$G$8),"Y",IF(AND(H917&gt;='Intersection Mileposts'!$F$9,H917&lt;='Intersection Mileposts'!$G$9),"Y",IF(AND(H917&gt;='Intersection Mileposts'!$F$10,H917&lt;='Intersection Mileposts'!$G$10),"Y",IF(AND(H917&gt;='Intersection Mileposts'!$F$11,H917&lt;='Intersection Mileposts'!$G$11),"Y",IF(AND(H917&gt;='Intersection Mileposts'!$F$12,H917&lt;='Intersection Mileposts'!$G$12),"Y",IF(AND(H917&gt;='Intersection Mileposts'!$F$13,H917&lt;='Intersection Mileposts'!$G$13),"Y",IF(AND(H917&gt;='Intersection Mileposts'!$F$14,H917&lt;='Intersection Mileposts'!$G$14),"Y",IF(AND(H917&gt;='Intersection Mileposts'!$F$15,H917&lt;='Intersection Mileposts'!$G$15),"Y",IF(AND(H917&gt;='Intersection Mileposts'!$F$16,H917&lt;='Intersection Mileposts'!$G$16),"Y",IF(AND(H917&gt;='Intersection Mileposts'!$F$17,H917&lt;='Intersection Mileposts'!$G$17),"Y",IF(AND(H917&gt;='Intersection Mileposts'!$F$18,H917&lt;='Intersection Mileposts'!$G$18),"Y",IF(AND(H917&gt;='Intersection Mileposts'!$F$19,H917&lt;='Intersection Mileposts'!$G$19),"Y",IF(AND(H917&gt;='Intersection Mileposts'!$F$20,H917&lt;='Intersection Mileposts'!$G$20),"Y",IF(AND(H917&gt;='Intersection Mileposts'!$F$21,H917&lt;='Intersection Mileposts'!$G$21),"Y",IF(AND(H917&gt;='Intersection Mileposts'!$F$22,H917&lt;='Intersection Mileposts'!$G$22),"Y",IF(AND(H917&gt;='Intersection Mileposts'!$F$23,H917&lt;='Intersection Mileposts'!$G$23),"Y",IF(AND(H917&gt;='Intersection Mileposts'!$F$24,H917&lt;='Intersection Mileposts'!$G$24),"Y",IF(AND(H917&gt;='Intersection Mileposts'!$F$25,H917&lt;='Intersection Mileposts'!$G$25),"Y",IF(AND(H917&gt;='Intersection Mileposts'!$F$26,H917&lt;='Intersection Mileposts'!$G$26),"Y",IF(AND(H917&gt;='Intersection Mileposts'!$F$27,H917&lt;='Intersection Mileposts'!$G$27),"Y",IF(AND(H917&gt;='Intersection Mileposts'!$F$28,H917&lt;='Intersection Mileposts'!$G$28),"Y",IF(AND(H917&gt;='Intersection Mileposts'!$F$29,H917&lt;='Intersection Mileposts'!$G$29),"Y", IF(AND(H917&gt;='Intersection Mileposts'!$F$30,H917&lt;='Intersection Mileposts'!$G$30),"Y",IF(AND(H917&gt;='Intersection Mileposts'!$F$31,H917&lt;='Intersection Mileposts'!$G$31),"Y",IF(AND(H917&gt;='Intersection Mileposts'!$F$32,H917&lt;='Intersection Mileposts'!$G$32),"Y",IF(AND(H917&gt;='Intersection Mileposts'!$F$33,H917&lt;='Intersection Mileposts'!$G$33),"Y",IF(AND(H917&gt;='Intersection Mileposts'!$F$34,H917&lt;='Intersection Mileposts'!$G$34),"Y",IF(AND(H917&gt;='Intersection Mileposts'!$F$35,H917&lt;='Intersection Mileposts'!$G$35),"Y",IF(AND(H917&gt;='Intersection Mileposts'!$F$36,H917&lt;='Intersection Mileposts'!$G$36),"Y",IF(AND(H917&gt;='Intersection Mileposts'!$F$37,H917&lt;='Intersection Mileposts'!$G$37),"Y",IF(AND(H917&gt;='Intersection Mileposts'!$F$38,H917&lt;='Intersection Mileposts'!$G$38),"Y",IF(AND(H917&gt;='Intersection Mileposts'!$F$39,H917&lt;='Intersection Mileposts'!$G$39),"Y","N"))))))))))))))))))))))))))))))))))))</f>
        <v/>
      </c>
    </row>
    <row r="918" spans="1:46" x14ac:dyDescent="0.3">
      <c r="A918" s="279"/>
      <c r="B918" s="261"/>
      <c r="C918" s="262"/>
      <c r="D918" s="262"/>
      <c r="E918" s="262"/>
      <c r="F918" s="262"/>
      <c r="G918" s="284"/>
      <c r="H918" s="286"/>
      <c r="I918" s="279"/>
      <c r="J918" s="260"/>
      <c r="K918" s="260"/>
      <c r="L918" s="280"/>
      <c r="M918" s="275"/>
      <c r="N918" s="263"/>
      <c r="P918" s="264" t="str">
        <f>IF(R918 = "", "", COUNT($R$4:R918))</f>
        <v/>
      </c>
      <c r="Q918" s="264" t="str">
        <f t="shared" si="117"/>
        <v/>
      </c>
      <c r="R918" s="265" t="str">
        <f t="shared" si="118"/>
        <v/>
      </c>
      <c r="S918" s="266" t="str">
        <f t="shared" si="115"/>
        <v/>
      </c>
      <c r="T918" s="267" t="str">
        <f t="shared" si="119"/>
        <v/>
      </c>
      <c r="U918" s="268" t="str">
        <f t="shared" si="116"/>
        <v/>
      </c>
      <c r="V918" s="269" t="str">
        <f t="shared" si="120"/>
        <v/>
      </c>
      <c r="W918" s="5"/>
      <c r="AR918" s="2" t="str">
        <f t="shared" si="122"/>
        <v/>
      </c>
      <c r="AS918" s="2" t="str">
        <f t="shared" si="121"/>
        <v/>
      </c>
      <c r="AT918" s="2" t="str">
        <f>IF(AR918="","",IF(AND(H918&gt;='Intersection Mileposts'!$F$5,H918&lt;='Intersection Mileposts'!$G$5),"Y",IF(AND(H918&gt;='Intersection Mileposts'!$F$6,H918&lt;='Intersection Mileposts'!$G$6),"Y",IF(AND(H918&gt;='Intersection Mileposts'!$F$7,H918&lt;='Intersection Mileposts'!$G$7),"Y",IF(AND(H918&gt;='Intersection Mileposts'!$F$8,H918&lt;='Intersection Mileposts'!$G$8),"Y",IF(AND(H918&gt;='Intersection Mileposts'!$F$9,H918&lt;='Intersection Mileposts'!$G$9),"Y",IF(AND(H918&gt;='Intersection Mileposts'!$F$10,H918&lt;='Intersection Mileposts'!$G$10),"Y",IF(AND(H918&gt;='Intersection Mileposts'!$F$11,H918&lt;='Intersection Mileposts'!$G$11),"Y",IF(AND(H918&gt;='Intersection Mileposts'!$F$12,H918&lt;='Intersection Mileposts'!$G$12),"Y",IF(AND(H918&gt;='Intersection Mileposts'!$F$13,H918&lt;='Intersection Mileposts'!$G$13),"Y",IF(AND(H918&gt;='Intersection Mileposts'!$F$14,H918&lt;='Intersection Mileposts'!$G$14),"Y",IF(AND(H918&gt;='Intersection Mileposts'!$F$15,H918&lt;='Intersection Mileposts'!$G$15),"Y",IF(AND(H918&gt;='Intersection Mileposts'!$F$16,H918&lt;='Intersection Mileposts'!$G$16),"Y",IF(AND(H918&gt;='Intersection Mileposts'!$F$17,H918&lt;='Intersection Mileposts'!$G$17),"Y",IF(AND(H918&gt;='Intersection Mileposts'!$F$18,H918&lt;='Intersection Mileposts'!$G$18),"Y",IF(AND(H918&gt;='Intersection Mileposts'!$F$19,H918&lt;='Intersection Mileposts'!$G$19),"Y",IF(AND(H918&gt;='Intersection Mileposts'!$F$20,H918&lt;='Intersection Mileposts'!$G$20),"Y",IF(AND(H918&gt;='Intersection Mileposts'!$F$21,H918&lt;='Intersection Mileposts'!$G$21),"Y",IF(AND(H918&gt;='Intersection Mileposts'!$F$22,H918&lt;='Intersection Mileposts'!$G$22),"Y",IF(AND(H918&gt;='Intersection Mileposts'!$F$23,H918&lt;='Intersection Mileposts'!$G$23),"Y",IF(AND(H918&gt;='Intersection Mileposts'!$F$24,H918&lt;='Intersection Mileposts'!$G$24),"Y",IF(AND(H918&gt;='Intersection Mileposts'!$F$25,H918&lt;='Intersection Mileposts'!$G$25),"Y",IF(AND(H918&gt;='Intersection Mileposts'!$F$26,H918&lt;='Intersection Mileposts'!$G$26),"Y",IF(AND(H918&gt;='Intersection Mileposts'!$F$27,H918&lt;='Intersection Mileposts'!$G$27),"Y",IF(AND(H918&gt;='Intersection Mileposts'!$F$28,H918&lt;='Intersection Mileposts'!$G$28),"Y",IF(AND(H918&gt;='Intersection Mileposts'!$F$29,H918&lt;='Intersection Mileposts'!$G$29),"Y", IF(AND(H918&gt;='Intersection Mileposts'!$F$30,H918&lt;='Intersection Mileposts'!$G$30),"Y",IF(AND(H918&gt;='Intersection Mileposts'!$F$31,H918&lt;='Intersection Mileposts'!$G$31),"Y",IF(AND(H918&gt;='Intersection Mileposts'!$F$32,H918&lt;='Intersection Mileposts'!$G$32),"Y",IF(AND(H918&gt;='Intersection Mileposts'!$F$33,H918&lt;='Intersection Mileposts'!$G$33),"Y",IF(AND(H918&gt;='Intersection Mileposts'!$F$34,H918&lt;='Intersection Mileposts'!$G$34),"Y",IF(AND(H918&gt;='Intersection Mileposts'!$F$35,H918&lt;='Intersection Mileposts'!$G$35),"Y",IF(AND(H918&gt;='Intersection Mileposts'!$F$36,H918&lt;='Intersection Mileposts'!$G$36),"Y",IF(AND(H918&gt;='Intersection Mileposts'!$F$37,H918&lt;='Intersection Mileposts'!$G$37),"Y",IF(AND(H918&gt;='Intersection Mileposts'!$F$38,H918&lt;='Intersection Mileposts'!$G$38),"Y",IF(AND(H918&gt;='Intersection Mileposts'!$F$39,H918&lt;='Intersection Mileposts'!$G$39),"Y","N"))))))))))))))))))))))))))))))))))))</f>
        <v/>
      </c>
    </row>
    <row r="919" spans="1:46" x14ac:dyDescent="0.3">
      <c r="A919" s="279"/>
      <c r="B919" s="261"/>
      <c r="C919" s="262"/>
      <c r="D919" s="262"/>
      <c r="E919" s="262"/>
      <c r="F919" s="262"/>
      <c r="G919" s="284"/>
      <c r="H919" s="286"/>
      <c r="I919" s="279"/>
      <c r="J919" s="260"/>
      <c r="K919" s="260"/>
      <c r="L919" s="280"/>
      <c r="M919" s="275"/>
      <c r="N919" s="263"/>
      <c r="P919" s="264" t="str">
        <f>IF(R919 = "", "", COUNT($R$4:R919))</f>
        <v/>
      </c>
      <c r="Q919" s="264" t="str">
        <f t="shared" si="117"/>
        <v/>
      </c>
      <c r="R919" s="265" t="str">
        <f t="shared" si="118"/>
        <v/>
      </c>
      <c r="S919" s="266" t="str">
        <f t="shared" ref="S919:S982" si="123">IF(M919="Y",R919,"")</f>
        <v/>
      </c>
      <c r="T919" s="267" t="str">
        <f t="shared" si="119"/>
        <v/>
      </c>
      <c r="U919" s="268" t="str">
        <f t="shared" ref="U919:U982" si="124">IF(N919="Y",R919,"")</f>
        <v/>
      </c>
      <c r="V919" s="269" t="str">
        <f t="shared" si="120"/>
        <v/>
      </c>
      <c r="W919" s="5"/>
      <c r="AR919" s="2" t="str">
        <f t="shared" si="122"/>
        <v/>
      </c>
      <c r="AS919" s="2" t="str">
        <f t="shared" si="121"/>
        <v/>
      </c>
      <c r="AT919" s="2" t="str">
        <f>IF(AR919="","",IF(AND(H919&gt;='Intersection Mileposts'!$F$5,H919&lt;='Intersection Mileposts'!$G$5),"Y",IF(AND(H919&gt;='Intersection Mileposts'!$F$6,H919&lt;='Intersection Mileposts'!$G$6),"Y",IF(AND(H919&gt;='Intersection Mileposts'!$F$7,H919&lt;='Intersection Mileposts'!$G$7),"Y",IF(AND(H919&gt;='Intersection Mileposts'!$F$8,H919&lt;='Intersection Mileposts'!$G$8),"Y",IF(AND(H919&gt;='Intersection Mileposts'!$F$9,H919&lt;='Intersection Mileposts'!$G$9),"Y",IF(AND(H919&gt;='Intersection Mileposts'!$F$10,H919&lt;='Intersection Mileposts'!$G$10),"Y",IF(AND(H919&gt;='Intersection Mileposts'!$F$11,H919&lt;='Intersection Mileposts'!$G$11),"Y",IF(AND(H919&gt;='Intersection Mileposts'!$F$12,H919&lt;='Intersection Mileposts'!$G$12),"Y",IF(AND(H919&gt;='Intersection Mileposts'!$F$13,H919&lt;='Intersection Mileposts'!$G$13),"Y",IF(AND(H919&gt;='Intersection Mileposts'!$F$14,H919&lt;='Intersection Mileposts'!$G$14),"Y",IF(AND(H919&gt;='Intersection Mileposts'!$F$15,H919&lt;='Intersection Mileposts'!$G$15),"Y",IF(AND(H919&gt;='Intersection Mileposts'!$F$16,H919&lt;='Intersection Mileposts'!$G$16),"Y",IF(AND(H919&gt;='Intersection Mileposts'!$F$17,H919&lt;='Intersection Mileposts'!$G$17),"Y",IF(AND(H919&gt;='Intersection Mileposts'!$F$18,H919&lt;='Intersection Mileposts'!$G$18),"Y",IF(AND(H919&gt;='Intersection Mileposts'!$F$19,H919&lt;='Intersection Mileposts'!$G$19),"Y",IF(AND(H919&gt;='Intersection Mileposts'!$F$20,H919&lt;='Intersection Mileposts'!$G$20),"Y",IF(AND(H919&gt;='Intersection Mileposts'!$F$21,H919&lt;='Intersection Mileposts'!$G$21),"Y",IF(AND(H919&gt;='Intersection Mileposts'!$F$22,H919&lt;='Intersection Mileposts'!$G$22),"Y",IF(AND(H919&gt;='Intersection Mileposts'!$F$23,H919&lt;='Intersection Mileposts'!$G$23),"Y",IF(AND(H919&gt;='Intersection Mileposts'!$F$24,H919&lt;='Intersection Mileposts'!$G$24),"Y",IF(AND(H919&gt;='Intersection Mileposts'!$F$25,H919&lt;='Intersection Mileposts'!$G$25),"Y",IF(AND(H919&gt;='Intersection Mileposts'!$F$26,H919&lt;='Intersection Mileposts'!$G$26),"Y",IF(AND(H919&gt;='Intersection Mileposts'!$F$27,H919&lt;='Intersection Mileposts'!$G$27),"Y",IF(AND(H919&gt;='Intersection Mileposts'!$F$28,H919&lt;='Intersection Mileposts'!$G$28),"Y",IF(AND(H919&gt;='Intersection Mileposts'!$F$29,H919&lt;='Intersection Mileposts'!$G$29),"Y", IF(AND(H919&gt;='Intersection Mileposts'!$F$30,H919&lt;='Intersection Mileposts'!$G$30),"Y",IF(AND(H919&gt;='Intersection Mileposts'!$F$31,H919&lt;='Intersection Mileposts'!$G$31),"Y",IF(AND(H919&gt;='Intersection Mileposts'!$F$32,H919&lt;='Intersection Mileposts'!$G$32),"Y",IF(AND(H919&gt;='Intersection Mileposts'!$F$33,H919&lt;='Intersection Mileposts'!$G$33),"Y",IF(AND(H919&gt;='Intersection Mileposts'!$F$34,H919&lt;='Intersection Mileposts'!$G$34),"Y",IF(AND(H919&gt;='Intersection Mileposts'!$F$35,H919&lt;='Intersection Mileposts'!$G$35),"Y",IF(AND(H919&gt;='Intersection Mileposts'!$F$36,H919&lt;='Intersection Mileposts'!$G$36),"Y",IF(AND(H919&gt;='Intersection Mileposts'!$F$37,H919&lt;='Intersection Mileposts'!$G$37),"Y",IF(AND(H919&gt;='Intersection Mileposts'!$F$38,H919&lt;='Intersection Mileposts'!$G$38),"Y",IF(AND(H919&gt;='Intersection Mileposts'!$F$39,H919&lt;='Intersection Mileposts'!$G$39),"Y","N"))))))))))))))))))))))))))))))))))))</f>
        <v/>
      </c>
    </row>
    <row r="920" spans="1:46" x14ac:dyDescent="0.3">
      <c r="A920" s="279"/>
      <c r="B920" s="261"/>
      <c r="C920" s="262"/>
      <c r="D920" s="262"/>
      <c r="E920" s="262"/>
      <c r="F920" s="262"/>
      <c r="G920" s="284"/>
      <c r="H920" s="286"/>
      <c r="I920" s="279"/>
      <c r="J920" s="260"/>
      <c r="K920" s="260"/>
      <c r="L920" s="280"/>
      <c r="M920" s="275"/>
      <c r="N920" s="263"/>
      <c r="P920" s="264" t="str">
        <f>IF(R920 = "", "", COUNT($R$4:R920))</f>
        <v/>
      </c>
      <c r="Q920" s="264" t="str">
        <f t="shared" si="117"/>
        <v/>
      </c>
      <c r="R920" s="265" t="str">
        <f t="shared" si="118"/>
        <v/>
      </c>
      <c r="S920" s="266" t="str">
        <f t="shared" si="123"/>
        <v/>
      </c>
      <c r="T920" s="267" t="str">
        <f t="shared" si="119"/>
        <v/>
      </c>
      <c r="U920" s="268" t="str">
        <f t="shared" si="124"/>
        <v/>
      </c>
      <c r="V920" s="269" t="str">
        <f t="shared" si="120"/>
        <v/>
      </c>
      <c r="W920" s="5"/>
      <c r="AR920" s="2" t="str">
        <f t="shared" si="122"/>
        <v/>
      </c>
      <c r="AS920" s="2" t="str">
        <f t="shared" si="121"/>
        <v/>
      </c>
      <c r="AT920" s="2" t="str">
        <f>IF(AR920="","",IF(AND(H920&gt;='Intersection Mileposts'!$F$5,H920&lt;='Intersection Mileposts'!$G$5),"Y",IF(AND(H920&gt;='Intersection Mileposts'!$F$6,H920&lt;='Intersection Mileposts'!$G$6),"Y",IF(AND(H920&gt;='Intersection Mileposts'!$F$7,H920&lt;='Intersection Mileposts'!$G$7),"Y",IF(AND(H920&gt;='Intersection Mileposts'!$F$8,H920&lt;='Intersection Mileposts'!$G$8),"Y",IF(AND(H920&gt;='Intersection Mileposts'!$F$9,H920&lt;='Intersection Mileposts'!$G$9),"Y",IF(AND(H920&gt;='Intersection Mileposts'!$F$10,H920&lt;='Intersection Mileposts'!$G$10),"Y",IF(AND(H920&gt;='Intersection Mileposts'!$F$11,H920&lt;='Intersection Mileposts'!$G$11),"Y",IF(AND(H920&gt;='Intersection Mileposts'!$F$12,H920&lt;='Intersection Mileposts'!$G$12),"Y",IF(AND(H920&gt;='Intersection Mileposts'!$F$13,H920&lt;='Intersection Mileposts'!$G$13),"Y",IF(AND(H920&gt;='Intersection Mileposts'!$F$14,H920&lt;='Intersection Mileposts'!$G$14),"Y",IF(AND(H920&gt;='Intersection Mileposts'!$F$15,H920&lt;='Intersection Mileposts'!$G$15),"Y",IF(AND(H920&gt;='Intersection Mileposts'!$F$16,H920&lt;='Intersection Mileposts'!$G$16),"Y",IF(AND(H920&gt;='Intersection Mileposts'!$F$17,H920&lt;='Intersection Mileposts'!$G$17),"Y",IF(AND(H920&gt;='Intersection Mileposts'!$F$18,H920&lt;='Intersection Mileposts'!$G$18),"Y",IF(AND(H920&gt;='Intersection Mileposts'!$F$19,H920&lt;='Intersection Mileposts'!$G$19),"Y",IF(AND(H920&gt;='Intersection Mileposts'!$F$20,H920&lt;='Intersection Mileposts'!$G$20),"Y",IF(AND(H920&gt;='Intersection Mileposts'!$F$21,H920&lt;='Intersection Mileposts'!$G$21),"Y",IF(AND(H920&gt;='Intersection Mileposts'!$F$22,H920&lt;='Intersection Mileposts'!$G$22),"Y",IF(AND(H920&gt;='Intersection Mileposts'!$F$23,H920&lt;='Intersection Mileposts'!$G$23),"Y",IF(AND(H920&gt;='Intersection Mileposts'!$F$24,H920&lt;='Intersection Mileposts'!$G$24),"Y",IF(AND(H920&gt;='Intersection Mileposts'!$F$25,H920&lt;='Intersection Mileposts'!$G$25),"Y",IF(AND(H920&gt;='Intersection Mileposts'!$F$26,H920&lt;='Intersection Mileposts'!$G$26),"Y",IF(AND(H920&gt;='Intersection Mileposts'!$F$27,H920&lt;='Intersection Mileposts'!$G$27),"Y",IF(AND(H920&gt;='Intersection Mileposts'!$F$28,H920&lt;='Intersection Mileposts'!$G$28),"Y",IF(AND(H920&gt;='Intersection Mileposts'!$F$29,H920&lt;='Intersection Mileposts'!$G$29),"Y", IF(AND(H920&gt;='Intersection Mileposts'!$F$30,H920&lt;='Intersection Mileposts'!$G$30),"Y",IF(AND(H920&gt;='Intersection Mileposts'!$F$31,H920&lt;='Intersection Mileposts'!$G$31),"Y",IF(AND(H920&gt;='Intersection Mileposts'!$F$32,H920&lt;='Intersection Mileposts'!$G$32),"Y",IF(AND(H920&gt;='Intersection Mileposts'!$F$33,H920&lt;='Intersection Mileposts'!$G$33),"Y",IF(AND(H920&gt;='Intersection Mileposts'!$F$34,H920&lt;='Intersection Mileposts'!$G$34),"Y",IF(AND(H920&gt;='Intersection Mileposts'!$F$35,H920&lt;='Intersection Mileposts'!$G$35),"Y",IF(AND(H920&gt;='Intersection Mileposts'!$F$36,H920&lt;='Intersection Mileposts'!$G$36),"Y",IF(AND(H920&gt;='Intersection Mileposts'!$F$37,H920&lt;='Intersection Mileposts'!$G$37),"Y",IF(AND(H920&gt;='Intersection Mileposts'!$F$38,H920&lt;='Intersection Mileposts'!$G$38),"Y",IF(AND(H920&gt;='Intersection Mileposts'!$F$39,H920&lt;='Intersection Mileposts'!$G$39),"Y","N"))))))))))))))))))))))))))))))))))))</f>
        <v/>
      </c>
    </row>
    <row r="921" spans="1:46" x14ac:dyDescent="0.3">
      <c r="A921" s="279"/>
      <c r="B921" s="261"/>
      <c r="C921" s="262"/>
      <c r="D921" s="262"/>
      <c r="E921" s="262"/>
      <c r="F921" s="262"/>
      <c r="G921" s="284"/>
      <c r="H921" s="286"/>
      <c r="I921" s="279"/>
      <c r="J921" s="260"/>
      <c r="K921" s="260"/>
      <c r="L921" s="280"/>
      <c r="M921" s="275"/>
      <c r="N921" s="263"/>
      <c r="P921" s="264" t="str">
        <f>IF(R921 = "", "", COUNT($R$4:R921))</f>
        <v/>
      </c>
      <c r="Q921" s="264" t="str">
        <f t="shared" si="117"/>
        <v/>
      </c>
      <c r="R921" s="265" t="str">
        <f t="shared" si="118"/>
        <v/>
      </c>
      <c r="S921" s="266" t="str">
        <f t="shared" si="123"/>
        <v/>
      </c>
      <c r="T921" s="267" t="str">
        <f t="shared" si="119"/>
        <v/>
      </c>
      <c r="U921" s="268" t="str">
        <f t="shared" si="124"/>
        <v/>
      </c>
      <c r="V921" s="269" t="str">
        <f t="shared" si="120"/>
        <v/>
      </c>
      <c r="W921" s="5"/>
      <c r="AR921" s="2" t="str">
        <f t="shared" si="122"/>
        <v/>
      </c>
      <c r="AS921" s="2" t="str">
        <f t="shared" si="121"/>
        <v/>
      </c>
      <c r="AT921" s="2" t="str">
        <f>IF(AR921="","",IF(AND(H921&gt;='Intersection Mileposts'!$F$5,H921&lt;='Intersection Mileposts'!$G$5),"Y",IF(AND(H921&gt;='Intersection Mileposts'!$F$6,H921&lt;='Intersection Mileposts'!$G$6),"Y",IF(AND(H921&gt;='Intersection Mileposts'!$F$7,H921&lt;='Intersection Mileposts'!$G$7),"Y",IF(AND(H921&gt;='Intersection Mileposts'!$F$8,H921&lt;='Intersection Mileposts'!$G$8),"Y",IF(AND(H921&gt;='Intersection Mileposts'!$F$9,H921&lt;='Intersection Mileposts'!$G$9),"Y",IF(AND(H921&gt;='Intersection Mileposts'!$F$10,H921&lt;='Intersection Mileposts'!$G$10),"Y",IF(AND(H921&gt;='Intersection Mileposts'!$F$11,H921&lt;='Intersection Mileposts'!$G$11),"Y",IF(AND(H921&gt;='Intersection Mileposts'!$F$12,H921&lt;='Intersection Mileposts'!$G$12),"Y",IF(AND(H921&gt;='Intersection Mileposts'!$F$13,H921&lt;='Intersection Mileposts'!$G$13),"Y",IF(AND(H921&gt;='Intersection Mileposts'!$F$14,H921&lt;='Intersection Mileposts'!$G$14),"Y",IF(AND(H921&gt;='Intersection Mileposts'!$F$15,H921&lt;='Intersection Mileposts'!$G$15),"Y",IF(AND(H921&gt;='Intersection Mileposts'!$F$16,H921&lt;='Intersection Mileposts'!$G$16),"Y",IF(AND(H921&gt;='Intersection Mileposts'!$F$17,H921&lt;='Intersection Mileposts'!$G$17),"Y",IF(AND(H921&gt;='Intersection Mileposts'!$F$18,H921&lt;='Intersection Mileposts'!$G$18),"Y",IF(AND(H921&gt;='Intersection Mileposts'!$F$19,H921&lt;='Intersection Mileposts'!$G$19),"Y",IF(AND(H921&gt;='Intersection Mileposts'!$F$20,H921&lt;='Intersection Mileposts'!$G$20),"Y",IF(AND(H921&gt;='Intersection Mileposts'!$F$21,H921&lt;='Intersection Mileposts'!$G$21),"Y",IF(AND(H921&gt;='Intersection Mileposts'!$F$22,H921&lt;='Intersection Mileposts'!$G$22),"Y",IF(AND(H921&gt;='Intersection Mileposts'!$F$23,H921&lt;='Intersection Mileposts'!$G$23),"Y",IF(AND(H921&gt;='Intersection Mileposts'!$F$24,H921&lt;='Intersection Mileposts'!$G$24),"Y",IF(AND(H921&gt;='Intersection Mileposts'!$F$25,H921&lt;='Intersection Mileposts'!$G$25),"Y",IF(AND(H921&gt;='Intersection Mileposts'!$F$26,H921&lt;='Intersection Mileposts'!$G$26),"Y",IF(AND(H921&gt;='Intersection Mileposts'!$F$27,H921&lt;='Intersection Mileposts'!$G$27),"Y",IF(AND(H921&gt;='Intersection Mileposts'!$F$28,H921&lt;='Intersection Mileposts'!$G$28),"Y",IF(AND(H921&gt;='Intersection Mileposts'!$F$29,H921&lt;='Intersection Mileposts'!$G$29),"Y", IF(AND(H921&gt;='Intersection Mileposts'!$F$30,H921&lt;='Intersection Mileposts'!$G$30),"Y",IF(AND(H921&gt;='Intersection Mileposts'!$F$31,H921&lt;='Intersection Mileposts'!$G$31),"Y",IF(AND(H921&gt;='Intersection Mileposts'!$F$32,H921&lt;='Intersection Mileposts'!$G$32),"Y",IF(AND(H921&gt;='Intersection Mileposts'!$F$33,H921&lt;='Intersection Mileposts'!$G$33),"Y",IF(AND(H921&gt;='Intersection Mileposts'!$F$34,H921&lt;='Intersection Mileposts'!$G$34),"Y",IF(AND(H921&gt;='Intersection Mileposts'!$F$35,H921&lt;='Intersection Mileposts'!$G$35),"Y",IF(AND(H921&gt;='Intersection Mileposts'!$F$36,H921&lt;='Intersection Mileposts'!$G$36),"Y",IF(AND(H921&gt;='Intersection Mileposts'!$F$37,H921&lt;='Intersection Mileposts'!$G$37),"Y",IF(AND(H921&gt;='Intersection Mileposts'!$F$38,H921&lt;='Intersection Mileposts'!$G$38),"Y",IF(AND(H921&gt;='Intersection Mileposts'!$F$39,H921&lt;='Intersection Mileposts'!$G$39),"Y","N"))))))))))))))))))))))))))))))))))))</f>
        <v/>
      </c>
    </row>
    <row r="922" spans="1:46" x14ac:dyDescent="0.3">
      <c r="A922" s="279"/>
      <c r="B922" s="261"/>
      <c r="C922" s="262"/>
      <c r="D922" s="262"/>
      <c r="E922" s="262"/>
      <c r="F922" s="262"/>
      <c r="G922" s="284"/>
      <c r="H922" s="286"/>
      <c r="I922" s="279"/>
      <c r="J922" s="260"/>
      <c r="K922" s="260"/>
      <c r="L922" s="280"/>
      <c r="M922" s="275"/>
      <c r="N922" s="263"/>
      <c r="P922" s="264" t="str">
        <f>IF(R922 = "", "", COUNT($R$4:R922))</f>
        <v/>
      </c>
      <c r="Q922" s="264" t="str">
        <f t="shared" si="117"/>
        <v/>
      </c>
      <c r="R922" s="265" t="str">
        <f t="shared" si="118"/>
        <v/>
      </c>
      <c r="S922" s="266" t="str">
        <f t="shared" si="123"/>
        <v/>
      </c>
      <c r="T922" s="267" t="str">
        <f t="shared" si="119"/>
        <v/>
      </c>
      <c r="U922" s="268" t="str">
        <f t="shared" si="124"/>
        <v/>
      </c>
      <c r="V922" s="269" t="str">
        <f t="shared" si="120"/>
        <v/>
      </c>
      <c r="W922" s="5"/>
      <c r="AR922" s="2" t="str">
        <f t="shared" si="122"/>
        <v/>
      </c>
      <c r="AS922" s="2" t="str">
        <f t="shared" si="121"/>
        <v/>
      </c>
      <c r="AT922" s="2" t="str">
        <f>IF(AR922="","",IF(AND(H922&gt;='Intersection Mileposts'!$F$5,H922&lt;='Intersection Mileposts'!$G$5),"Y",IF(AND(H922&gt;='Intersection Mileposts'!$F$6,H922&lt;='Intersection Mileposts'!$G$6),"Y",IF(AND(H922&gt;='Intersection Mileposts'!$F$7,H922&lt;='Intersection Mileposts'!$G$7),"Y",IF(AND(H922&gt;='Intersection Mileposts'!$F$8,H922&lt;='Intersection Mileposts'!$G$8),"Y",IF(AND(H922&gt;='Intersection Mileposts'!$F$9,H922&lt;='Intersection Mileposts'!$G$9),"Y",IF(AND(H922&gt;='Intersection Mileposts'!$F$10,H922&lt;='Intersection Mileposts'!$G$10),"Y",IF(AND(H922&gt;='Intersection Mileposts'!$F$11,H922&lt;='Intersection Mileposts'!$G$11),"Y",IF(AND(H922&gt;='Intersection Mileposts'!$F$12,H922&lt;='Intersection Mileposts'!$G$12),"Y",IF(AND(H922&gt;='Intersection Mileposts'!$F$13,H922&lt;='Intersection Mileposts'!$G$13),"Y",IF(AND(H922&gt;='Intersection Mileposts'!$F$14,H922&lt;='Intersection Mileposts'!$G$14),"Y",IF(AND(H922&gt;='Intersection Mileposts'!$F$15,H922&lt;='Intersection Mileposts'!$G$15),"Y",IF(AND(H922&gt;='Intersection Mileposts'!$F$16,H922&lt;='Intersection Mileposts'!$G$16),"Y",IF(AND(H922&gt;='Intersection Mileposts'!$F$17,H922&lt;='Intersection Mileposts'!$G$17),"Y",IF(AND(H922&gt;='Intersection Mileposts'!$F$18,H922&lt;='Intersection Mileposts'!$G$18),"Y",IF(AND(H922&gt;='Intersection Mileposts'!$F$19,H922&lt;='Intersection Mileposts'!$G$19),"Y",IF(AND(H922&gt;='Intersection Mileposts'!$F$20,H922&lt;='Intersection Mileposts'!$G$20),"Y",IF(AND(H922&gt;='Intersection Mileposts'!$F$21,H922&lt;='Intersection Mileposts'!$G$21),"Y",IF(AND(H922&gt;='Intersection Mileposts'!$F$22,H922&lt;='Intersection Mileposts'!$G$22),"Y",IF(AND(H922&gt;='Intersection Mileposts'!$F$23,H922&lt;='Intersection Mileposts'!$G$23),"Y",IF(AND(H922&gt;='Intersection Mileposts'!$F$24,H922&lt;='Intersection Mileposts'!$G$24),"Y",IF(AND(H922&gt;='Intersection Mileposts'!$F$25,H922&lt;='Intersection Mileposts'!$G$25),"Y",IF(AND(H922&gt;='Intersection Mileposts'!$F$26,H922&lt;='Intersection Mileposts'!$G$26),"Y",IF(AND(H922&gt;='Intersection Mileposts'!$F$27,H922&lt;='Intersection Mileposts'!$G$27),"Y",IF(AND(H922&gt;='Intersection Mileposts'!$F$28,H922&lt;='Intersection Mileposts'!$G$28),"Y",IF(AND(H922&gt;='Intersection Mileposts'!$F$29,H922&lt;='Intersection Mileposts'!$G$29),"Y", IF(AND(H922&gt;='Intersection Mileposts'!$F$30,H922&lt;='Intersection Mileposts'!$G$30),"Y",IF(AND(H922&gt;='Intersection Mileposts'!$F$31,H922&lt;='Intersection Mileposts'!$G$31),"Y",IF(AND(H922&gt;='Intersection Mileposts'!$F$32,H922&lt;='Intersection Mileposts'!$G$32),"Y",IF(AND(H922&gt;='Intersection Mileposts'!$F$33,H922&lt;='Intersection Mileposts'!$G$33),"Y",IF(AND(H922&gt;='Intersection Mileposts'!$F$34,H922&lt;='Intersection Mileposts'!$G$34),"Y",IF(AND(H922&gt;='Intersection Mileposts'!$F$35,H922&lt;='Intersection Mileposts'!$G$35),"Y",IF(AND(H922&gt;='Intersection Mileposts'!$F$36,H922&lt;='Intersection Mileposts'!$G$36),"Y",IF(AND(H922&gt;='Intersection Mileposts'!$F$37,H922&lt;='Intersection Mileposts'!$G$37),"Y",IF(AND(H922&gt;='Intersection Mileposts'!$F$38,H922&lt;='Intersection Mileposts'!$G$38),"Y",IF(AND(H922&gt;='Intersection Mileposts'!$F$39,H922&lt;='Intersection Mileposts'!$G$39),"Y","N"))))))))))))))))))))))))))))))))))))</f>
        <v/>
      </c>
    </row>
    <row r="923" spans="1:46" x14ac:dyDescent="0.3">
      <c r="A923" s="279"/>
      <c r="B923" s="261"/>
      <c r="C923" s="262"/>
      <c r="D923" s="262"/>
      <c r="E923" s="262"/>
      <c r="F923" s="262"/>
      <c r="G923" s="284"/>
      <c r="H923" s="286"/>
      <c r="I923" s="279"/>
      <c r="J923" s="260"/>
      <c r="K923" s="260"/>
      <c r="L923" s="280"/>
      <c r="M923" s="275"/>
      <c r="N923" s="263"/>
      <c r="P923" s="264" t="str">
        <f>IF(R923 = "", "", COUNT($R$4:R923))</f>
        <v/>
      </c>
      <c r="Q923" s="264" t="str">
        <f t="shared" si="117"/>
        <v/>
      </c>
      <c r="R923" s="265" t="str">
        <f t="shared" si="118"/>
        <v/>
      </c>
      <c r="S923" s="266" t="str">
        <f t="shared" si="123"/>
        <v/>
      </c>
      <c r="T923" s="267" t="str">
        <f t="shared" si="119"/>
        <v/>
      </c>
      <c r="U923" s="268" t="str">
        <f t="shared" si="124"/>
        <v/>
      </c>
      <c r="V923" s="269" t="str">
        <f t="shared" si="120"/>
        <v/>
      </c>
      <c r="W923" s="5"/>
      <c r="AR923" s="2" t="str">
        <f t="shared" si="122"/>
        <v/>
      </c>
      <c r="AS923" s="2" t="str">
        <f t="shared" si="121"/>
        <v/>
      </c>
      <c r="AT923" s="2" t="str">
        <f>IF(AR923="","",IF(AND(H923&gt;='Intersection Mileposts'!$F$5,H923&lt;='Intersection Mileposts'!$G$5),"Y",IF(AND(H923&gt;='Intersection Mileposts'!$F$6,H923&lt;='Intersection Mileposts'!$G$6),"Y",IF(AND(H923&gt;='Intersection Mileposts'!$F$7,H923&lt;='Intersection Mileposts'!$G$7),"Y",IF(AND(H923&gt;='Intersection Mileposts'!$F$8,H923&lt;='Intersection Mileposts'!$G$8),"Y",IF(AND(H923&gt;='Intersection Mileposts'!$F$9,H923&lt;='Intersection Mileposts'!$G$9),"Y",IF(AND(H923&gt;='Intersection Mileposts'!$F$10,H923&lt;='Intersection Mileposts'!$G$10),"Y",IF(AND(H923&gt;='Intersection Mileposts'!$F$11,H923&lt;='Intersection Mileposts'!$G$11),"Y",IF(AND(H923&gt;='Intersection Mileposts'!$F$12,H923&lt;='Intersection Mileposts'!$G$12),"Y",IF(AND(H923&gt;='Intersection Mileposts'!$F$13,H923&lt;='Intersection Mileposts'!$G$13),"Y",IF(AND(H923&gt;='Intersection Mileposts'!$F$14,H923&lt;='Intersection Mileposts'!$G$14),"Y",IF(AND(H923&gt;='Intersection Mileposts'!$F$15,H923&lt;='Intersection Mileposts'!$G$15),"Y",IF(AND(H923&gt;='Intersection Mileposts'!$F$16,H923&lt;='Intersection Mileposts'!$G$16),"Y",IF(AND(H923&gt;='Intersection Mileposts'!$F$17,H923&lt;='Intersection Mileposts'!$G$17),"Y",IF(AND(H923&gt;='Intersection Mileposts'!$F$18,H923&lt;='Intersection Mileposts'!$G$18),"Y",IF(AND(H923&gt;='Intersection Mileposts'!$F$19,H923&lt;='Intersection Mileposts'!$G$19),"Y",IF(AND(H923&gt;='Intersection Mileposts'!$F$20,H923&lt;='Intersection Mileposts'!$G$20),"Y",IF(AND(H923&gt;='Intersection Mileposts'!$F$21,H923&lt;='Intersection Mileposts'!$G$21),"Y",IF(AND(H923&gt;='Intersection Mileposts'!$F$22,H923&lt;='Intersection Mileposts'!$G$22),"Y",IF(AND(H923&gt;='Intersection Mileposts'!$F$23,H923&lt;='Intersection Mileposts'!$G$23),"Y",IF(AND(H923&gt;='Intersection Mileposts'!$F$24,H923&lt;='Intersection Mileposts'!$G$24),"Y",IF(AND(H923&gt;='Intersection Mileposts'!$F$25,H923&lt;='Intersection Mileposts'!$G$25),"Y",IF(AND(H923&gt;='Intersection Mileposts'!$F$26,H923&lt;='Intersection Mileposts'!$G$26),"Y",IF(AND(H923&gt;='Intersection Mileposts'!$F$27,H923&lt;='Intersection Mileposts'!$G$27),"Y",IF(AND(H923&gt;='Intersection Mileposts'!$F$28,H923&lt;='Intersection Mileposts'!$G$28),"Y",IF(AND(H923&gt;='Intersection Mileposts'!$F$29,H923&lt;='Intersection Mileposts'!$G$29),"Y", IF(AND(H923&gt;='Intersection Mileposts'!$F$30,H923&lt;='Intersection Mileposts'!$G$30),"Y",IF(AND(H923&gt;='Intersection Mileposts'!$F$31,H923&lt;='Intersection Mileposts'!$G$31),"Y",IF(AND(H923&gt;='Intersection Mileposts'!$F$32,H923&lt;='Intersection Mileposts'!$G$32),"Y",IF(AND(H923&gt;='Intersection Mileposts'!$F$33,H923&lt;='Intersection Mileposts'!$G$33),"Y",IF(AND(H923&gt;='Intersection Mileposts'!$F$34,H923&lt;='Intersection Mileposts'!$G$34),"Y",IF(AND(H923&gt;='Intersection Mileposts'!$F$35,H923&lt;='Intersection Mileposts'!$G$35),"Y",IF(AND(H923&gt;='Intersection Mileposts'!$F$36,H923&lt;='Intersection Mileposts'!$G$36),"Y",IF(AND(H923&gt;='Intersection Mileposts'!$F$37,H923&lt;='Intersection Mileposts'!$G$37),"Y",IF(AND(H923&gt;='Intersection Mileposts'!$F$38,H923&lt;='Intersection Mileposts'!$G$38),"Y",IF(AND(H923&gt;='Intersection Mileposts'!$F$39,H923&lt;='Intersection Mileposts'!$G$39),"Y","N"))))))))))))))))))))))))))))))))))))</f>
        <v/>
      </c>
    </row>
    <row r="924" spans="1:46" x14ac:dyDescent="0.3">
      <c r="A924" s="279"/>
      <c r="B924" s="261"/>
      <c r="C924" s="262"/>
      <c r="D924" s="262"/>
      <c r="E924" s="262"/>
      <c r="F924" s="262"/>
      <c r="G924" s="284"/>
      <c r="H924" s="286"/>
      <c r="I924" s="279"/>
      <c r="J924" s="260"/>
      <c r="K924" s="260"/>
      <c r="L924" s="280"/>
      <c r="M924" s="275"/>
      <c r="N924" s="263"/>
      <c r="P924" s="264" t="str">
        <f>IF(R924 = "", "", COUNT($R$4:R924))</f>
        <v/>
      </c>
      <c r="Q924" s="264" t="str">
        <f t="shared" si="117"/>
        <v/>
      </c>
      <c r="R924" s="265" t="str">
        <f t="shared" si="118"/>
        <v/>
      </c>
      <c r="S924" s="266" t="str">
        <f t="shared" si="123"/>
        <v/>
      </c>
      <c r="T924" s="267" t="str">
        <f t="shared" si="119"/>
        <v/>
      </c>
      <c r="U924" s="268" t="str">
        <f t="shared" si="124"/>
        <v/>
      </c>
      <c r="V924" s="269" t="str">
        <f t="shared" si="120"/>
        <v/>
      </c>
      <c r="W924" s="5"/>
      <c r="AR924" s="2" t="str">
        <f t="shared" si="122"/>
        <v/>
      </c>
      <c r="AS924" s="2" t="str">
        <f t="shared" si="121"/>
        <v/>
      </c>
      <c r="AT924" s="2" t="str">
        <f>IF(AR924="","",IF(AND(H924&gt;='Intersection Mileposts'!$F$5,H924&lt;='Intersection Mileposts'!$G$5),"Y",IF(AND(H924&gt;='Intersection Mileposts'!$F$6,H924&lt;='Intersection Mileposts'!$G$6),"Y",IF(AND(H924&gt;='Intersection Mileposts'!$F$7,H924&lt;='Intersection Mileposts'!$G$7),"Y",IF(AND(H924&gt;='Intersection Mileposts'!$F$8,H924&lt;='Intersection Mileposts'!$G$8),"Y",IF(AND(H924&gt;='Intersection Mileposts'!$F$9,H924&lt;='Intersection Mileposts'!$G$9),"Y",IF(AND(H924&gt;='Intersection Mileposts'!$F$10,H924&lt;='Intersection Mileposts'!$G$10),"Y",IF(AND(H924&gt;='Intersection Mileposts'!$F$11,H924&lt;='Intersection Mileposts'!$G$11),"Y",IF(AND(H924&gt;='Intersection Mileposts'!$F$12,H924&lt;='Intersection Mileposts'!$G$12),"Y",IF(AND(H924&gt;='Intersection Mileposts'!$F$13,H924&lt;='Intersection Mileposts'!$G$13),"Y",IF(AND(H924&gt;='Intersection Mileposts'!$F$14,H924&lt;='Intersection Mileposts'!$G$14),"Y",IF(AND(H924&gt;='Intersection Mileposts'!$F$15,H924&lt;='Intersection Mileposts'!$G$15),"Y",IF(AND(H924&gt;='Intersection Mileposts'!$F$16,H924&lt;='Intersection Mileposts'!$G$16),"Y",IF(AND(H924&gt;='Intersection Mileposts'!$F$17,H924&lt;='Intersection Mileposts'!$G$17),"Y",IF(AND(H924&gt;='Intersection Mileposts'!$F$18,H924&lt;='Intersection Mileposts'!$G$18),"Y",IF(AND(H924&gt;='Intersection Mileposts'!$F$19,H924&lt;='Intersection Mileposts'!$G$19),"Y",IF(AND(H924&gt;='Intersection Mileposts'!$F$20,H924&lt;='Intersection Mileposts'!$G$20),"Y",IF(AND(H924&gt;='Intersection Mileposts'!$F$21,H924&lt;='Intersection Mileposts'!$G$21),"Y",IF(AND(H924&gt;='Intersection Mileposts'!$F$22,H924&lt;='Intersection Mileposts'!$G$22),"Y",IF(AND(H924&gt;='Intersection Mileposts'!$F$23,H924&lt;='Intersection Mileposts'!$G$23),"Y",IF(AND(H924&gt;='Intersection Mileposts'!$F$24,H924&lt;='Intersection Mileposts'!$G$24),"Y",IF(AND(H924&gt;='Intersection Mileposts'!$F$25,H924&lt;='Intersection Mileposts'!$G$25),"Y",IF(AND(H924&gt;='Intersection Mileposts'!$F$26,H924&lt;='Intersection Mileposts'!$G$26),"Y",IF(AND(H924&gt;='Intersection Mileposts'!$F$27,H924&lt;='Intersection Mileposts'!$G$27),"Y",IF(AND(H924&gt;='Intersection Mileposts'!$F$28,H924&lt;='Intersection Mileposts'!$G$28),"Y",IF(AND(H924&gt;='Intersection Mileposts'!$F$29,H924&lt;='Intersection Mileposts'!$G$29),"Y", IF(AND(H924&gt;='Intersection Mileposts'!$F$30,H924&lt;='Intersection Mileposts'!$G$30),"Y",IF(AND(H924&gt;='Intersection Mileposts'!$F$31,H924&lt;='Intersection Mileposts'!$G$31),"Y",IF(AND(H924&gt;='Intersection Mileposts'!$F$32,H924&lt;='Intersection Mileposts'!$G$32),"Y",IF(AND(H924&gt;='Intersection Mileposts'!$F$33,H924&lt;='Intersection Mileposts'!$G$33),"Y",IF(AND(H924&gt;='Intersection Mileposts'!$F$34,H924&lt;='Intersection Mileposts'!$G$34),"Y",IF(AND(H924&gt;='Intersection Mileposts'!$F$35,H924&lt;='Intersection Mileposts'!$G$35),"Y",IF(AND(H924&gt;='Intersection Mileposts'!$F$36,H924&lt;='Intersection Mileposts'!$G$36),"Y",IF(AND(H924&gt;='Intersection Mileposts'!$F$37,H924&lt;='Intersection Mileposts'!$G$37),"Y",IF(AND(H924&gt;='Intersection Mileposts'!$F$38,H924&lt;='Intersection Mileposts'!$G$38),"Y",IF(AND(H924&gt;='Intersection Mileposts'!$F$39,H924&lt;='Intersection Mileposts'!$G$39),"Y","N"))))))))))))))))))))))))))))))))))))</f>
        <v/>
      </c>
    </row>
    <row r="925" spans="1:46" x14ac:dyDescent="0.3">
      <c r="A925" s="279"/>
      <c r="B925" s="261"/>
      <c r="C925" s="262"/>
      <c r="D925" s="262"/>
      <c r="E925" s="262"/>
      <c r="F925" s="262"/>
      <c r="G925" s="284"/>
      <c r="H925" s="286"/>
      <c r="I925" s="279"/>
      <c r="J925" s="260"/>
      <c r="K925" s="260"/>
      <c r="L925" s="280"/>
      <c r="M925" s="275"/>
      <c r="N925" s="263"/>
      <c r="P925" s="264" t="str">
        <f>IF(R925 = "", "", COUNT($R$4:R925))</f>
        <v/>
      </c>
      <c r="Q925" s="264" t="str">
        <f t="shared" si="117"/>
        <v/>
      </c>
      <c r="R925" s="265" t="str">
        <f t="shared" si="118"/>
        <v/>
      </c>
      <c r="S925" s="266" t="str">
        <f t="shared" si="123"/>
        <v/>
      </c>
      <c r="T925" s="267" t="str">
        <f t="shared" si="119"/>
        <v/>
      </c>
      <c r="U925" s="268" t="str">
        <f t="shared" si="124"/>
        <v/>
      </c>
      <c r="V925" s="269" t="str">
        <f t="shared" si="120"/>
        <v/>
      </c>
      <c r="W925" s="5"/>
      <c r="AR925" s="2" t="str">
        <f t="shared" si="122"/>
        <v/>
      </c>
      <c r="AS925" s="2" t="str">
        <f t="shared" si="121"/>
        <v/>
      </c>
      <c r="AT925" s="2" t="str">
        <f>IF(AR925="","",IF(AND(H925&gt;='Intersection Mileposts'!$F$5,H925&lt;='Intersection Mileposts'!$G$5),"Y",IF(AND(H925&gt;='Intersection Mileposts'!$F$6,H925&lt;='Intersection Mileposts'!$G$6),"Y",IF(AND(H925&gt;='Intersection Mileposts'!$F$7,H925&lt;='Intersection Mileposts'!$G$7),"Y",IF(AND(H925&gt;='Intersection Mileposts'!$F$8,H925&lt;='Intersection Mileposts'!$G$8),"Y",IF(AND(H925&gt;='Intersection Mileposts'!$F$9,H925&lt;='Intersection Mileposts'!$G$9),"Y",IF(AND(H925&gt;='Intersection Mileposts'!$F$10,H925&lt;='Intersection Mileposts'!$G$10),"Y",IF(AND(H925&gt;='Intersection Mileposts'!$F$11,H925&lt;='Intersection Mileposts'!$G$11),"Y",IF(AND(H925&gt;='Intersection Mileposts'!$F$12,H925&lt;='Intersection Mileposts'!$G$12),"Y",IF(AND(H925&gt;='Intersection Mileposts'!$F$13,H925&lt;='Intersection Mileposts'!$G$13),"Y",IF(AND(H925&gt;='Intersection Mileposts'!$F$14,H925&lt;='Intersection Mileposts'!$G$14),"Y",IF(AND(H925&gt;='Intersection Mileposts'!$F$15,H925&lt;='Intersection Mileposts'!$G$15),"Y",IF(AND(H925&gt;='Intersection Mileposts'!$F$16,H925&lt;='Intersection Mileposts'!$G$16),"Y",IF(AND(H925&gt;='Intersection Mileposts'!$F$17,H925&lt;='Intersection Mileposts'!$G$17),"Y",IF(AND(H925&gt;='Intersection Mileposts'!$F$18,H925&lt;='Intersection Mileposts'!$G$18),"Y",IF(AND(H925&gt;='Intersection Mileposts'!$F$19,H925&lt;='Intersection Mileposts'!$G$19),"Y",IF(AND(H925&gt;='Intersection Mileposts'!$F$20,H925&lt;='Intersection Mileposts'!$G$20),"Y",IF(AND(H925&gt;='Intersection Mileposts'!$F$21,H925&lt;='Intersection Mileposts'!$G$21),"Y",IF(AND(H925&gt;='Intersection Mileposts'!$F$22,H925&lt;='Intersection Mileposts'!$G$22),"Y",IF(AND(H925&gt;='Intersection Mileposts'!$F$23,H925&lt;='Intersection Mileposts'!$G$23),"Y",IF(AND(H925&gt;='Intersection Mileposts'!$F$24,H925&lt;='Intersection Mileposts'!$G$24),"Y",IF(AND(H925&gt;='Intersection Mileposts'!$F$25,H925&lt;='Intersection Mileposts'!$G$25),"Y",IF(AND(H925&gt;='Intersection Mileposts'!$F$26,H925&lt;='Intersection Mileposts'!$G$26),"Y",IF(AND(H925&gt;='Intersection Mileposts'!$F$27,H925&lt;='Intersection Mileposts'!$G$27),"Y",IF(AND(H925&gt;='Intersection Mileposts'!$F$28,H925&lt;='Intersection Mileposts'!$G$28),"Y",IF(AND(H925&gt;='Intersection Mileposts'!$F$29,H925&lt;='Intersection Mileposts'!$G$29),"Y", IF(AND(H925&gt;='Intersection Mileposts'!$F$30,H925&lt;='Intersection Mileposts'!$G$30),"Y",IF(AND(H925&gt;='Intersection Mileposts'!$F$31,H925&lt;='Intersection Mileposts'!$G$31),"Y",IF(AND(H925&gt;='Intersection Mileposts'!$F$32,H925&lt;='Intersection Mileposts'!$G$32),"Y",IF(AND(H925&gt;='Intersection Mileposts'!$F$33,H925&lt;='Intersection Mileposts'!$G$33),"Y",IF(AND(H925&gt;='Intersection Mileposts'!$F$34,H925&lt;='Intersection Mileposts'!$G$34),"Y",IF(AND(H925&gt;='Intersection Mileposts'!$F$35,H925&lt;='Intersection Mileposts'!$G$35),"Y",IF(AND(H925&gt;='Intersection Mileposts'!$F$36,H925&lt;='Intersection Mileposts'!$G$36),"Y",IF(AND(H925&gt;='Intersection Mileposts'!$F$37,H925&lt;='Intersection Mileposts'!$G$37),"Y",IF(AND(H925&gt;='Intersection Mileposts'!$F$38,H925&lt;='Intersection Mileposts'!$G$38),"Y",IF(AND(H925&gt;='Intersection Mileposts'!$F$39,H925&lt;='Intersection Mileposts'!$G$39),"Y","N"))))))))))))))))))))))))))))))))))))</f>
        <v/>
      </c>
    </row>
    <row r="926" spans="1:46" x14ac:dyDescent="0.3">
      <c r="A926" s="279"/>
      <c r="B926" s="261"/>
      <c r="C926" s="262"/>
      <c r="D926" s="262"/>
      <c r="E926" s="262"/>
      <c r="F926" s="262"/>
      <c r="G926" s="284"/>
      <c r="H926" s="286"/>
      <c r="I926" s="279"/>
      <c r="J926" s="260"/>
      <c r="K926" s="260"/>
      <c r="L926" s="280"/>
      <c r="M926" s="275"/>
      <c r="N926" s="263"/>
      <c r="P926" s="264" t="str">
        <f>IF(R926 = "", "", COUNT($R$4:R926))</f>
        <v/>
      </c>
      <c r="Q926" s="264" t="str">
        <f t="shared" si="117"/>
        <v/>
      </c>
      <c r="R926" s="265" t="str">
        <f t="shared" si="118"/>
        <v/>
      </c>
      <c r="S926" s="266" t="str">
        <f t="shared" si="123"/>
        <v/>
      </c>
      <c r="T926" s="267" t="str">
        <f t="shared" si="119"/>
        <v/>
      </c>
      <c r="U926" s="268" t="str">
        <f t="shared" si="124"/>
        <v/>
      </c>
      <c r="V926" s="269" t="str">
        <f t="shared" si="120"/>
        <v/>
      </c>
      <c r="W926" s="5"/>
      <c r="AR926" s="2" t="str">
        <f t="shared" si="122"/>
        <v/>
      </c>
      <c r="AS926" s="2" t="str">
        <f t="shared" si="121"/>
        <v/>
      </c>
      <c r="AT926" s="2" t="str">
        <f>IF(AR926="","",IF(AND(H926&gt;='Intersection Mileposts'!$F$5,H926&lt;='Intersection Mileposts'!$G$5),"Y",IF(AND(H926&gt;='Intersection Mileposts'!$F$6,H926&lt;='Intersection Mileposts'!$G$6),"Y",IF(AND(H926&gt;='Intersection Mileposts'!$F$7,H926&lt;='Intersection Mileposts'!$G$7),"Y",IF(AND(H926&gt;='Intersection Mileposts'!$F$8,H926&lt;='Intersection Mileposts'!$G$8),"Y",IF(AND(H926&gt;='Intersection Mileposts'!$F$9,H926&lt;='Intersection Mileposts'!$G$9),"Y",IF(AND(H926&gt;='Intersection Mileposts'!$F$10,H926&lt;='Intersection Mileposts'!$G$10),"Y",IF(AND(H926&gt;='Intersection Mileposts'!$F$11,H926&lt;='Intersection Mileposts'!$G$11),"Y",IF(AND(H926&gt;='Intersection Mileposts'!$F$12,H926&lt;='Intersection Mileposts'!$G$12),"Y",IF(AND(H926&gt;='Intersection Mileposts'!$F$13,H926&lt;='Intersection Mileposts'!$G$13),"Y",IF(AND(H926&gt;='Intersection Mileposts'!$F$14,H926&lt;='Intersection Mileposts'!$G$14),"Y",IF(AND(H926&gt;='Intersection Mileposts'!$F$15,H926&lt;='Intersection Mileposts'!$G$15),"Y",IF(AND(H926&gt;='Intersection Mileposts'!$F$16,H926&lt;='Intersection Mileposts'!$G$16),"Y",IF(AND(H926&gt;='Intersection Mileposts'!$F$17,H926&lt;='Intersection Mileposts'!$G$17),"Y",IF(AND(H926&gt;='Intersection Mileposts'!$F$18,H926&lt;='Intersection Mileposts'!$G$18),"Y",IF(AND(H926&gt;='Intersection Mileposts'!$F$19,H926&lt;='Intersection Mileposts'!$G$19),"Y",IF(AND(H926&gt;='Intersection Mileposts'!$F$20,H926&lt;='Intersection Mileposts'!$G$20),"Y",IF(AND(H926&gt;='Intersection Mileposts'!$F$21,H926&lt;='Intersection Mileposts'!$G$21),"Y",IF(AND(H926&gt;='Intersection Mileposts'!$F$22,H926&lt;='Intersection Mileposts'!$G$22),"Y",IF(AND(H926&gt;='Intersection Mileposts'!$F$23,H926&lt;='Intersection Mileposts'!$G$23),"Y",IF(AND(H926&gt;='Intersection Mileposts'!$F$24,H926&lt;='Intersection Mileposts'!$G$24),"Y",IF(AND(H926&gt;='Intersection Mileposts'!$F$25,H926&lt;='Intersection Mileposts'!$G$25),"Y",IF(AND(H926&gt;='Intersection Mileposts'!$F$26,H926&lt;='Intersection Mileposts'!$G$26),"Y",IF(AND(H926&gt;='Intersection Mileposts'!$F$27,H926&lt;='Intersection Mileposts'!$G$27),"Y",IF(AND(H926&gt;='Intersection Mileposts'!$F$28,H926&lt;='Intersection Mileposts'!$G$28),"Y",IF(AND(H926&gt;='Intersection Mileposts'!$F$29,H926&lt;='Intersection Mileposts'!$G$29),"Y", IF(AND(H926&gt;='Intersection Mileposts'!$F$30,H926&lt;='Intersection Mileposts'!$G$30),"Y",IF(AND(H926&gt;='Intersection Mileposts'!$F$31,H926&lt;='Intersection Mileposts'!$G$31),"Y",IF(AND(H926&gt;='Intersection Mileposts'!$F$32,H926&lt;='Intersection Mileposts'!$G$32),"Y",IF(AND(H926&gt;='Intersection Mileposts'!$F$33,H926&lt;='Intersection Mileposts'!$G$33),"Y",IF(AND(H926&gt;='Intersection Mileposts'!$F$34,H926&lt;='Intersection Mileposts'!$G$34),"Y",IF(AND(H926&gt;='Intersection Mileposts'!$F$35,H926&lt;='Intersection Mileposts'!$G$35),"Y",IF(AND(H926&gt;='Intersection Mileposts'!$F$36,H926&lt;='Intersection Mileposts'!$G$36),"Y",IF(AND(H926&gt;='Intersection Mileposts'!$F$37,H926&lt;='Intersection Mileposts'!$G$37),"Y",IF(AND(H926&gt;='Intersection Mileposts'!$F$38,H926&lt;='Intersection Mileposts'!$G$38),"Y",IF(AND(H926&gt;='Intersection Mileposts'!$F$39,H926&lt;='Intersection Mileposts'!$G$39),"Y","N"))))))))))))))))))))))))))))))))))))</f>
        <v/>
      </c>
    </row>
    <row r="927" spans="1:46" x14ac:dyDescent="0.3">
      <c r="A927" s="279"/>
      <c r="B927" s="261"/>
      <c r="C927" s="262"/>
      <c r="D927" s="262"/>
      <c r="E927" s="262"/>
      <c r="F927" s="262"/>
      <c r="G927" s="284"/>
      <c r="H927" s="286"/>
      <c r="I927" s="279"/>
      <c r="J927" s="260"/>
      <c r="K927" s="260"/>
      <c r="L927" s="280"/>
      <c r="M927" s="275"/>
      <c r="N927" s="263"/>
      <c r="P927" s="264" t="str">
        <f>IF(R927 = "", "", COUNT($R$4:R927))</f>
        <v/>
      </c>
      <c r="Q927" s="264" t="str">
        <f t="shared" si="117"/>
        <v/>
      </c>
      <c r="R927" s="265" t="str">
        <f t="shared" si="118"/>
        <v/>
      </c>
      <c r="S927" s="266" t="str">
        <f t="shared" si="123"/>
        <v/>
      </c>
      <c r="T927" s="267" t="str">
        <f t="shared" si="119"/>
        <v/>
      </c>
      <c r="U927" s="268" t="str">
        <f t="shared" si="124"/>
        <v/>
      </c>
      <c r="V927" s="269" t="str">
        <f t="shared" si="120"/>
        <v/>
      </c>
      <c r="W927" s="5"/>
      <c r="AR927" s="2" t="str">
        <f t="shared" si="122"/>
        <v/>
      </c>
      <c r="AS927" s="2" t="str">
        <f t="shared" si="121"/>
        <v/>
      </c>
      <c r="AT927" s="2" t="str">
        <f>IF(AR927="","",IF(AND(H927&gt;='Intersection Mileposts'!$F$5,H927&lt;='Intersection Mileposts'!$G$5),"Y",IF(AND(H927&gt;='Intersection Mileposts'!$F$6,H927&lt;='Intersection Mileposts'!$G$6),"Y",IF(AND(H927&gt;='Intersection Mileposts'!$F$7,H927&lt;='Intersection Mileposts'!$G$7),"Y",IF(AND(H927&gt;='Intersection Mileposts'!$F$8,H927&lt;='Intersection Mileposts'!$G$8),"Y",IF(AND(H927&gt;='Intersection Mileposts'!$F$9,H927&lt;='Intersection Mileposts'!$G$9),"Y",IF(AND(H927&gt;='Intersection Mileposts'!$F$10,H927&lt;='Intersection Mileposts'!$G$10),"Y",IF(AND(H927&gt;='Intersection Mileposts'!$F$11,H927&lt;='Intersection Mileposts'!$G$11),"Y",IF(AND(H927&gt;='Intersection Mileposts'!$F$12,H927&lt;='Intersection Mileposts'!$G$12),"Y",IF(AND(H927&gt;='Intersection Mileposts'!$F$13,H927&lt;='Intersection Mileposts'!$G$13),"Y",IF(AND(H927&gt;='Intersection Mileposts'!$F$14,H927&lt;='Intersection Mileposts'!$G$14),"Y",IF(AND(H927&gt;='Intersection Mileposts'!$F$15,H927&lt;='Intersection Mileposts'!$G$15),"Y",IF(AND(H927&gt;='Intersection Mileposts'!$F$16,H927&lt;='Intersection Mileposts'!$G$16),"Y",IF(AND(H927&gt;='Intersection Mileposts'!$F$17,H927&lt;='Intersection Mileposts'!$G$17),"Y",IF(AND(H927&gt;='Intersection Mileposts'!$F$18,H927&lt;='Intersection Mileposts'!$G$18),"Y",IF(AND(H927&gt;='Intersection Mileposts'!$F$19,H927&lt;='Intersection Mileposts'!$G$19),"Y",IF(AND(H927&gt;='Intersection Mileposts'!$F$20,H927&lt;='Intersection Mileposts'!$G$20),"Y",IF(AND(H927&gt;='Intersection Mileposts'!$F$21,H927&lt;='Intersection Mileposts'!$G$21),"Y",IF(AND(H927&gt;='Intersection Mileposts'!$F$22,H927&lt;='Intersection Mileposts'!$G$22),"Y",IF(AND(H927&gt;='Intersection Mileposts'!$F$23,H927&lt;='Intersection Mileposts'!$G$23),"Y",IF(AND(H927&gt;='Intersection Mileposts'!$F$24,H927&lt;='Intersection Mileposts'!$G$24),"Y",IF(AND(H927&gt;='Intersection Mileposts'!$F$25,H927&lt;='Intersection Mileposts'!$G$25),"Y",IF(AND(H927&gt;='Intersection Mileposts'!$F$26,H927&lt;='Intersection Mileposts'!$G$26),"Y",IF(AND(H927&gt;='Intersection Mileposts'!$F$27,H927&lt;='Intersection Mileposts'!$G$27),"Y",IF(AND(H927&gt;='Intersection Mileposts'!$F$28,H927&lt;='Intersection Mileposts'!$G$28),"Y",IF(AND(H927&gt;='Intersection Mileposts'!$F$29,H927&lt;='Intersection Mileposts'!$G$29),"Y", IF(AND(H927&gt;='Intersection Mileposts'!$F$30,H927&lt;='Intersection Mileposts'!$G$30),"Y",IF(AND(H927&gt;='Intersection Mileposts'!$F$31,H927&lt;='Intersection Mileposts'!$G$31),"Y",IF(AND(H927&gt;='Intersection Mileposts'!$F$32,H927&lt;='Intersection Mileposts'!$G$32),"Y",IF(AND(H927&gt;='Intersection Mileposts'!$F$33,H927&lt;='Intersection Mileposts'!$G$33),"Y",IF(AND(H927&gt;='Intersection Mileposts'!$F$34,H927&lt;='Intersection Mileposts'!$G$34),"Y",IF(AND(H927&gt;='Intersection Mileposts'!$F$35,H927&lt;='Intersection Mileposts'!$G$35),"Y",IF(AND(H927&gt;='Intersection Mileposts'!$F$36,H927&lt;='Intersection Mileposts'!$G$36),"Y",IF(AND(H927&gt;='Intersection Mileposts'!$F$37,H927&lt;='Intersection Mileposts'!$G$37),"Y",IF(AND(H927&gt;='Intersection Mileposts'!$F$38,H927&lt;='Intersection Mileposts'!$G$38),"Y",IF(AND(H927&gt;='Intersection Mileposts'!$F$39,H927&lt;='Intersection Mileposts'!$G$39),"Y","N"))))))))))))))))))))))))))))))))))))</f>
        <v/>
      </c>
    </row>
    <row r="928" spans="1:46" x14ac:dyDescent="0.3">
      <c r="A928" s="279"/>
      <c r="B928" s="261"/>
      <c r="C928" s="262"/>
      <c r="D928" s="262"/>
      <c r="E928" s="262"/>
      <c r="F928" s="262"/>
      <c r="G928" s="284"/>
      <c r="H928" s="286"/>
      <c r="I928" s="279"/>
      <c r="J928" s="260"/>
      <c r="K928" s="260"/>
      <c r="L928" s="280"/>
      <c r="M928" s="275"/>
      <c r="N928" s="263"/>
      <c r="P928" s="264" t="str">
        <f>IF(R928 = "", "", COUNT($R$4:R928))</f>
        <v/>
      </c>
      <c r="Q928" s="264" t="str">
        <f t="shared" si="117"/>
        <v/>
      </c>
      <c r="R928" s="265" t="str">
        <f t="shared" si="118"/>
        <v/>
      </c>
      <c r="S928" s="266" t="str">
        <f t="shared" si="123"/>
        <v/>
      </c>
      <c r="T928" s="267" t="str">
        <f t="shared" si="119"/>
        <v/>
      </c>
      <c r="U928" s="268" t="str">
        <f t="shared" si="124"/>
        <v/>
      </c>
      <c r="V928" s="269" t="str">
        <f t="shared" si="120"/>
        <v/>
      </c>
      <c r="W928" s="5"/>
      <c r="AR928" s="2" t="str">
        <f t="shared" si="122"/>
        <v/>
      </c>
      <c r="AS928" s="2" t="str">
        <f t="shared" si="121"/>
        <v/>
      </c>
      <c r="AT928" s="2" t="str">
        <f>IF(AR928="","",IF(AND(H928&gt;='Intersection Mileposts'!$F$5,H928&lt;='Intersection Mileposts'!$G$5),"Y",IF(AND(H928&gt;='Intersection Mileposts'!$F$6,H928&lt;='Intersection Mileposts'!$G$6),"Y",IF(AND(H928&gt;='Intersection Mileposts'!$F$7,H928&lt;='Intersection Mileposts'!$G$7),"Y",IF(AND(H928&gt;='Intersection Mileposts'!$F$8,H928&lt;='Intersection Mileposts'!$G$8),"Y",IF(AND(H928&gt;='Intersection Mileposts'!$F$9,H928&lt;='Intersection Mileposts'!$G$9),"Y",IF(AND(H928&gt;='Intersection Mileposts'!$F$10,H928&lt;='Intersection Mileposts'!$G$10),"Y",IF(AND(H928&gt;='Intersection Mileposts'!$F$11,H928&lt;='Intersection Mileposts'!$G$11),"Y",IF(AND(H928&gt;='Intersection Mileposts'!$F$12,H928&lt;='Intersection Mileposts'!$G$12),"Y",IF(AND(H928&gt;='Intersection Mileposts'!$F$13,H928&lt;='Intersection Mileposts'!$G$13),"Y",IF(AND(H928&gt;='Intersection Mileposts'!$F$14,H928&lt;='Intersection Mileposts'!$G$14),"Y",IF(AND(H928&gt;='Intersection Mileposts'!$F$15,H928&lt;='Intersection Mileposts'!$G$15),"Y",IF(AND(H928&gt;='Intersection Mileposts'!$F$16,H928&lt;='Intersection Mileposts'!$G$16),"Y",IF(AND(H928&gt;='Intersection Mileposts'!$F$17,H928&lt;='Intersection Mileposts'!$G$17),"Y",IF(AND(H928&gt;='Intersection Mileposts'!$F$18,H928&lt;='Intersection Mileposts'!$G$18),"Y",IF(AND(H928&gt;='Intersection Mileposts'!$F$19,H928&lt;='Intersection Mileposts'!$G$19),"Y",IF(AND(H928&gt;='Intersection Mileposts'!$F$20,H928&lt;='Intersection Mileposts'!$G$20),"Y",IF(AND(H928&gt;='Intersection Mileposts'!$F$21,H928&lt;='Intersection Mileposts'!$G$21),"Y",IF(AND(H928&gt;='Intersection Mileposts'!$F$22,H928&lt;='Intersection Mileposts'!$G$22),"Y",IF(AND(H928&gt;='Intersection Mileposts'!$F$23,H928&lt;='Intersection Mileposts'!$G$23),"Y",IF(AND(H928&gt;='Intersection Mileposts'!$F$24,H928&lt;='Intersection Mileposts'!$G$24),"Y",IF(AND(H928&gt;='Intersection Mileposts'!$F$25,H928&lt;='Intersection Mileposts'!$G$25),"Y",IF(AND(H928&gt;='Intersection Mileposts'!$F$26,H928&lt;='Intersection Mileposts'!$G$26),"Y",IF(AND(H928&gt;='Intersection Mileposts'!$F$27,H928&lt;='Intersection Mileposts'!$G$27),"Y",IF(AND(H928&gt;='Intersection Mileposts'!$F$28,H928&lt;='Intersection Mileposts'!$G$28),"Y",IF(AND(H928&gt;='Intersection Mileposts'!$F$29,H928&lt;='Intersection Mileposts'!$G$29),"Y", IF(AND(H928&gt;='Intersection Mileposts'!$F$30,H928&lt;='Intersection Mileposts'!$G$30),"Y",IF(AND(H928&gt;='Intersection Mileposts'!$F$31,H928&lt;='Intersection Mileposts'!$G$31),"Y",IF(AND(H928&gt;='Intersection Mileposts'!$F$32,H928&lt;='Intersection Mileposts'!$G$32),"Y",IF(AND(H928&gt;='Intersection Mileposts'!$F$33,H928&lt;='Intersection Mileposts'!$G$33),"Y",IF(AND(H928&gt;='Intersection Mileposts'!$F$34,H928&lt;='Intersection Mileposts'!$G$34),"Y",IF(AND(H928&gt;='Intersection Mileposts'!$F$35,H928&lt;='Intersection Mileposts'!$G$35),"Y",IF(AND(H928&gt;='Intersection Mileposts'!$F$36,H928&lt;='Intersection Mileposts'!$G$36),"Y",IF(AND(H928&gt;='Intersection Mileposts'!$F$37,H928&lt;='Intersection Mileposts'!$G$37),"Y",IF(AND(H928&gt;='Intersection Mileposts'!$F$38,H928&lt;='Intersection Mileposts'!$G$38),"Y",IF(AND(H928&gt;='Intersection Mileposts'!$F$39,H928&lt;='Intersection Mileposts'!$G$39),"Y","N"))))))))))))))))))))))))))))))))))))</f>
        <v/>
      </c>
    </row>
    <row r="929" spans="1:46" x14ac:dyDescent="0.3">
      <c r="A929" s="279"/>
      <c r="B929" s="261"/>
      <c r="C929" s="262"/>
      <c r="D929" s="262"/>
      <c r="E929" s="262"/>
      <c r="F929" s="262"/>
      <c r="G929" s="284"/>
      <c r="H929" s="286"/>
      <c r="I929" s="279"/>
      <c r="J929" s="260"/>
      <c r="K929" s="260"/>
      <c r="L929" s="280"/>
      <c r="M929" s="275"/>
      <c r="N929" s="263"/>
      <c r="P929" s="264" t="str">
        <f>IF(R929 = "", "", COUNT($R$4:R929))</f>
        <v/>
      </c>
      <c r="Q929" s="264" t="str">
        <f t="shared" si="117"/>
        <v/>
      </c>
      <c r="R929" s="265" t="str">
        <f t="shared" si="118"/>
        <v/>
      </c>
      <c r="S929" s="266" t="str">
        <f t="shared" si="123"/>
        <v/>
      </c>
      <c r="T929" s="267" t="str">
        <f t="shared" si="119"/>
        <v/>
      </c>
      <c r="U929" s="268" t="str">
        <f t="shared" si="124"/>
        <v/>
      </c>
      <c r="V929" s="269" t="str">
        <f t="shared" si="120"/>
        <v/>
      </c>
      <c r="W929" s="5"/>
      <c r="AR929" s="2" t="str">
        <f t="shared" si="122"/>
        <v/>
      </c>
      <c r="AS929" s="2" t="str">
        <f t="shared" si="121"/>
        <v/>
      </c>
      <c r="AT929" s="2" t="str">
        <f>IF(AR929="","",IF(AND(H929&gt;='Intersection Mileposts'!$F$5,H929&lt;='Intersection Mileposts'!$G$5),"Y",IF(AND(H929&gt;='Intersection Mileposts'!$F$6,H929&lt;='Intersection Mileposts'!$G$6),"Y",IF(AND(H929&gt;='Intersection Mileposts'!$F$7,H929&lt;='Intersection Mileposts'!$G$7),"Y",IF(AND(H929&gt;='Intersection Mileposts'!$F$8,H929&lt;='Intersection Mileposts'!$G$8),"Y",IF(AND(H929&gt;='Intersection Mileposts'!$F$9,H929&lt;='Intersection Mileposts'!$G$9),"Y",IF(AND(H929&gt;='Intersection Mileposts'!$F$10,H929&lt;='Intersection Mileposts'!$G$10),"Y",IF(AND(H929&gt;='Intersection Mileposts'!$F$11,H929&lt;='Intersection Mileposts'!$G$11),"Y",IF(AND(H929&gt;='Intersection Mileposts'!$F$12,H929&lt;='Intersection Mileposts'!$G$12),"Y",IF(AND(H929&gt;='Intersection Mileposts'!$F$13,H929&lt;='Intersection Mileposts'!$G$13),"Y",IF(AND(H929&gt;='Intersection Mileposts'!$F$14,H929&lt;='Intersection Mileposts'!$G$14),"Y",IF(AND(H929&gt;='Intersection Mileposts'!$F$15,H929&lt;='Intersection Mileposts'!$G$15),"Y",IF(AND(H929&gt;='Intersection Mileposts'!$F$16,H929&lt;='Intersection Mileposts'!$G$16),"Y",IF(AND(H929&gt;='Intersection Mileposts'!$F$17,H929&lt;='Intersection Mileposts'!$G$17),"Y",IF(AND(H929&gt;='Intersection Mileposts'!$F$18,H929&lt;='Intersection Mileposts'!$G$18),"Y",IF(AND(H929&gt;='Intersection Mileposts'!$F$19,H929&lt;='Intersection Mileposts'!$G$19),"Y",IF(AND(H929&gt;='Intersection Mileposts'!$F$20,H929&lt;='Intersection Mileposts'!$G$20),"Y",IF(AND(H929&gt;='Intersection Mileposts'!$F$21,H929&lt;='Intersection Mileposts'!$G$21),"Y",IF(AND(H929&gt;='Intersection Mileposts'!$F$22,H929&lt;='Intersection Mileposts'!$G$22),"Y",IF(AND(H929&gt;='Intersection Mileposts'!$F$23,H929&lt;='Intersection Mileposts'!$G$23),"Y",IF(AND(H929&gt;='Intersection Mileposts'!$F$24,H929&lt;='Intersection Mileposts'!$G$24),"Y",IF(AND(H929&gt;='Intersection Mileposts'!$F$25,H929&lt;='Intersection Mileposts'!$G$25),"Y",IF(AND(H929&gt;='Intersection Mileposts'!$F$26,H929&lt;='Intersection Mileposts'!$G$26),"Y",IF(AND(H929&gt;='Intersection Mileposts'!$F$27,H929&lt;='Intersection Mileposts'!$G$27),"Y",IF(AND(H929&gt;='Intersection Mileposts'!$F$28,H929&lt;='Intersection Mileposts'!$G$28),"Y",IF(AND(H929&gt;='Intersection Mileposts'!$F$29,H929&lt;='Intersection Mileposts'!$G$29),"Y", IF(AND(H929&gt;='Intersection Mileposts'!$F$30,H929&lt;='Intersection Mileposts'!$G$30),"Y",IF(AND(H929&gt;='Intersection Mileposts'!$F$31,H929&lt;='Intersection Mileposts'!$G$31),"Y",IF(AND(H929&gt;='Intersection Mileposts'!$F$32,H929&lt;='Intersection Mileposts'!$G$32),"Y",IF(AND(H929&gt;='Intersection Mileposts'!$F$33,H929&lt;='Intersection Mileposts'!$G$33),"Y",IF(AND(H929&gt;='Intersection Mileposts'!$F$34,H929&lt;='Intersection Mileposts'!$G$34),"Y",IF(AND(H929&gt;='Intersection Mileposts'!$F$35,H929&lt;='Intersection Mileposts'!$G$35),"Y",IF(AND(H929&gt;='Intersection Mileposts'!$F$36,H929&lt;='Intersection Mileposts'!$G$36),"Y",IF(AND(H929&gt;='Intersection Mileposts'!$F$37,H929&lt;='Intersection Mileposts'!$G$37),"Y",IF(AND(H929&gt;='Intersection Mileposts'!$F$38,H929&lt;='Intersection Mileposts'!$G$38),"Y",IF(AND(H929&gt;='Intersection Mileposts'!$F$39,H929&lt;='Intersection Mileposts'!$G$39),"Y","N"))))))))))))))))))))))))))))))))))))</f>
        <v/>
      </c>
    </row>
    <row r="930" spans="1:46" x14ac:dyDescent="0.3">
      <c r="A930" s="279"/>
      <c r="B930" s="261"/>
      <c r="C930" s="262"/>
      <c r="D930" s="262"/>
      <c r="E930" s="262"/>
      <c r="F930" s="262"/>
      <c r="G930" s="284"/>
      <c r="H930" s="286"/>
      <c r="I930" s="279"/>
      <c r="J930" s="260"/>
      <c r="K930" s="260"/>
      <c r="L930" s="280"/>
      <c r="M930" s="275"/>
      <c r="N930" s="263"/>
      <c r="P930" s="264" t="str">
        <f>IF(R930 = "", "", COUNT($R$4:R930))</f>
        <v/>
      </c>
      <c r="Q930" s="264" t="str">
        <f t="shared" si="117"/>
        <v/>
      </c>
      <c r="R930" s="265" t="str">
        <f t="shared" si="118"/>
        <v/>
      </c>
      <c r="S930" s="266" t="str">
        <f t="shared" si="123"/>
        <v/>
      </c>
      <c r="T930" s="267" t="str">
        <f t="shared" si="119"/>
        <v/>
      </c>
      <c r="U930" s="268" t="str">
        <f t="shared" si="124"/>
        <v/>
      </c>
      <c r="V930" s="269" t="str">
        <f t="shared" si="120"/>
        <v/>
      </c>
      <c r="W930" s="5"/>
      <c r="AR930" s="2" t="str">
        <f t="shared" si="122"/>
        <v/>
      </c>
      <c r="AS930" s="2" t="str">
        <f t="shared" si="121"/>
        <v/>
      </c>
      <c r="AT930" s="2" t="str">
        <f>IF(AR930="","",IF(AND(H930&gt;='Intersection Mileposts'!$F$5,H930&lt;='Intersection Mileposts'!$G$5),"Y",IF(AND(H930&gt;='Intersection Mileposts'!$F$6,H930&lt;='Intersection Mileposts'!$G$6),"Y",IF(AND(H930&gt;='Intersection Mileposts'!$F$7,H930&lt;='Intersection Mileposts'!$G$7),"Y",IF(AND(H930&gt;='Intersection Mileposts'!$F$8,H930&lt;='Intersection Mileposts'!$G$8),"Y",IF(AND(H930&gt;='Intersection Mileposts'!$F$9,H930&lt;='Intersection Mileposts'!$G$9),"Y",IF(AND(H930&gt;='Intersection Mileposts'!$F$10,H930&lt;='Intersection Mileposts'!$G$10),"Y",IF(AND(H930&gt;='Intersection Mileposts'!$F$11,H930&lt;='Intersection Mileposts'!$G$11),"Y",IF(AND(H930&gt;='Intersection Mileposts'!$F$12,H930&lt;='Intersection Mileposts'!$G$12),"Y",IF(AND(H930&gt;='Intersection Mileposts'!$F$13,H930&lt;='Intersection Mileposts'!$G$13),"Y",IF(AND(H930&gt;='Intersection Mileposts'!$F$14,H930&lt;='Intersection Mileposts'!$G$14),"Y",IF(AND(H930&gt;='Intersection Mileposts'!$F$15,H930&lt;='Intersection Mileposts'!$G$15),"Y",IF(AND(H930&gt;='Intersection Mileposts'!$F$16,H930&lt;='Intersection Mileposts'!$G$16),"Y",IF(AND(H930&gt;='Intersection Mileposts'!$F$17,H930&lt;='Intersection Mileposts'!$G$17),"Y",IF(AND(H930&gt;='Intersection Mileposts'!$F$18,H930&lt;='Intersection Mileposts'!$G$18),"Y",IF(AND(H930&gt;='Intersection Mileposts'!$F$19,H930&lt;='Intersection Mileposts'!$G$19),"Y",IF(AND(H930&gt;='Intersection Mileposts'!$F$20,H930&lt;='Intersection Mileposts'!$G$20),"Y",IF(AND(H930&gt;='Intersection Mileposts'!$F$21,H930&lt;='Intersection Mileposts'!$G$21),"Y",IF(AND(H930&gt;='Intersection Mileposts'!$F$22,H930&lt;='Intersection Mileposts'!$G$22),"Y",IF(AND(H930&gt;='Intersection Mileposts'!$F$23,H930&lt;='Intersection Mileposts'!$G$23),"Y",IF(AND(H930&gt;='Intersection Mileposts'!$F$24,H930&lt;='Intersection Mileposts'!$G$24),"Y",IF(AND(H930&gt;='Intersection Mileposts'!$F$25,H930&lt;='Intersection Mileposts'!$G$25),"Y",IF(AND(H930&gt;='Intersection Mileposts'!$F$26,H930&lt;='Intersection Mileposts'!$G$26),"Y",IF(AND(H930&gt;='Intersection Mileposts'!$F$27,H930&lt;='Intersection Mileposts'!$G$27),"Y",IF(AND(H930&gt;='Intersection Mileposts'!$F$28,H930&lt;='Intersection Mileposts'!$G$28),"Y",IF(AND(H930&gt;='Intersection Mileposts'!$F$29,H930&lt;='Intersection Mileposts'!$G$29),"Y", IF(AND(H930&gt;='Intersection Mileposts'!$F$30,H930&lt;='Intersection Mileposts'!$G$30),"Y",IF(AND(H930&gt;='Intersection Mileposts'!$F$31,H930&lt;='Intersection Mileposts'!$G$31),"Y",IF(AND(H930&gt;='Intersection Mileposts'!$F$32,H930&lt;='Intersection Mileposts'!$G$32),"Y",IF(AND(H930&gt;='Intersection Mileposts'!$F$33,H930&lt;='Intersection Mileposts'!$G$33),"Y",IF(AND(H930&gt;='Intersection Mileposts'!$F$34,H930&lt;='Intersection Mileposts'!$G$34),"Y",IF(AND(H930&gt;='Intersection Mileposts'!$F$35,H930&lt;='Intersection Mileposts'!$G$35),"Y",IF(AND(H930&gt;='Intersection Mileposts'!$F$36,H930&lt;='Intersection Mileposts'!$G$36),"Y",IF(AND(H930&gt;='Intersection Mileposts'!$F$37,H930&lt;='Intersection Mileposts'!$G$37),"Y",IF(AND(H930&gt;='Intersection Mileposts'!$F$38,H930&lt;='Intersection Mileposts'!$G$38),"Y",IF(AND(H930&gt;='Intersection Mileposts'!$F$39,H930&lt;='Intersection Mileposts'!$G$39),"Y","N"))))))))))))))))))))))))))))))))))))</f>
        <v/>
      </c>
    </row>
    <row r="931" spans="1:46" x14ac:dyDescent="0.3">
      <c r="A931" s="279"/>
      <c r="B931" s="261"/>
      <c r="C931" s="262"/>
      <c r="D931" s="262"/>
      <c r="E931" s="262"/>
      <c r="F931" s="262"/>
      <c r="G931" s="284"/>
      <c r="H931" s="286"/>
      <c r="I931" s="279"/>
      <c r="J931" s="260"/>
      <c r="K931" s="260"/>
      <c r="L931" s="280"/>
      <c r="M931" s="275"/>
      <c r="N931" s="263"/>
      <c r="P931" s="264" t="str">
        <f>IF(R931 = "", "", COUNT($R$4:R931))</f>
        <v/>
      </c>
      <c r="Q931" s="264" t="str">
        <f t="shared" si="117"/>
        <v/>
      </c>
      <c r="R931" s="265" t="str">
        <f t="shared" si="118"/>
        <v/>
      </c>
      <c r="S931" s="266" t="str">
        <f t="shared" si="123"/>
        <v/>
      </c>
      <c r="T931" s="267" t="str">
        <f t="shared" si="119"/>
        <v/>
      </c>
      <c r="U931" s="268" t="str">
        <f t="shared" si="124"/>
        <v/>
      </c>
      <c r="V931" s="269" t="str">
        <f t="shared" si="120"/>
        <v/>
      </c>
      <c r="W931" s="5"/>
      <c r="AR931" s="2" t="str">
        <f t="shared" si="122"/>
        <v/>
      </c>
      <c r="AS931" s="2" t="str">
        <f t="shared" si="121"/>
        <v/>
      </c>
      <c r="AT931" s="2" t="str">
        <f>IF(AR931="","",IF(AND(H931&gt;='Intersection Mileposts'!$F$5,H931&lt;='Intersection Mileposts'!$G$5),"Y",IF(AND(H931&gt;='Intersection Mileposts'!$F$6,H931&lt;='Intersection Mileposts'!$G$6),"Y",IF(AND(H931&gt;='Intersection Mileposts'!$F$7,H931&lt;='Intersection Mileposts'!$G$7),"Y",IF(AND(H931&gt;='Intersection Mileposts'!$F$8,H931&lt;='Intersection Mileposts'!$G$8),"Y",IF(AND(H931&gt;='Intersection Mileposts'!$F$9,H931&lt;='Intersection Mileposts'!$G$9),"Y",IF(AND(H931&gt;='Intersection Mileposts'!$F$10,H931&lt;='Intersection Mileposts'!$G$10),"Y",IF(AND(H931&gt;='Intersection Mileposts'!$F$11,H931&lt;='Intersection Mileposts'!$G$11),"Y",IF(AND(H931&gt;='Intersection Mileposts'!$F$12,H931&lt;='Intersection Mileposts'!$G$12),"Y",IF(AND(H931&gt;='Intersection Mileposts'!$F$13,H931&lt;='Intersection Mileposts'!$G$13),"Y",IF(AND(H931&gt;='Intersection Mileposts'!$F$14,H931&lt;='Intersection Mileposts'!$G$14),"Y",IF(AND(H931&gt;='Intersection Mileposts'!$F$15,H931&lt;='Intersection Mileposts'!$G$15),"Y",IF(AND(H931&gt;='Intersection Mileposts'!$F$16,H931&lt;='Intersection Mileposts'!$G$16),"Y",IF(AND(H931&gt;='Intersection Mileposts'!$F$17,H931&lt;='Intersection Mileposts'!$G$17),"Y",IF(AND(H931&gt;='Intersection Mileposts'!$F$18,H931&lt;='Intersection Mileposts'!$G$18),"Y",IF(AND(H931&gt;='Intersection Mileposts'!$F$19,H931&lt;='Intersection Mileposts'!$G$19),"Y",IF(AND(H931&gt;='Intersection Mileposts'!$F$20,H931&lt;='Intersection Mileposts'!$G$20),"Y",IF(AND(H931&gt;='Intersection Mileposts'!$F$21,H931&lt;='Intersection Mileposts'!$G$21),"Y",IF(AND(H931&gt;='Intersection Mileposts'!$F$22,H931&lt;='Intersection Mileposts'!$G$22),"Y",IF(AND(H931&gt;='Intersection Mileposts'!$F$23,H931&lt;='Intersection Mileposts'!$G$23),"Y",IF(AND(H931&gt;='Intersection Mileposts'!$F$24,H931&lt;='Intersection Mileposts'!$G$24),"Y",IF(AND(H931&gt;='Intersection Mileposts'!$F$25,H931&lt;='Intersection Mileposts'!$G$25),"Y",IF(AND(H931&gt;='Intersection Mileposts'!$F$26,H931&lt;='Intersection Mileposts'!$G$26),"Y",IF(AND(H931&gt;='Intersection Mileposts'!$F$27,H931&lt;='Intersection Mileposts'!$G$27),"Y",IF(AND(H931&gt;='Intersection Mileposts'!$F$28,H931&lt;='Intersection Mileposts'!$G$28),"Y",IF(AND(H931&gt;='Intersection Mileposts'!$F$29,H931&lt;='Intersection Mileposts'!$G$29),"Y", IF(AND(H931&gt;='Intersection Mileposts'!$F$30,H931&lt;='Intersection Mileposts'!$G$30),"Y",IF(AND(H931&gt;='Intersection Mileposts'!$F$31,H931&lt;='Intersection Mileposts'!$G$31),"Y",IF(AND(H931&gt;='Intersection Mileposts'!$F$32,H931&lt;='Intersection Mileposts'!$G$32),"Y",IF(AND(H931&gt;='Intersection Mileposts'!$F$33,H931&lt;='Intersection Mileposts'!$G$33),"Y",IF(AND(H931&gt;='Intersection Mileposts'!$F$34,H931&lt;='Intersection Mileposts'!$G$34),"Y",IF(AND(H931&gt;='Intersection Mileposts'!$F$35,H931&lt;='Intersection Mileposts'!$G$35),"Y",IF(AND(H931&gt;='Intersection Mileposts'!$F$36,H931&lt;='Intersection Mileposts'!$G$36),"Y",IF(AND(H931&gt;='Intersection Mileposts'!$F$37,H931&lt;='Intersection Mileposts'!$G$37),"Y",IF(AND(H931&gt;='Intersection Mileposts'!$F$38,H931&lt;='Intersection Mileposts'!$G$38),"Y",IF(AND(H931&gt;='Intersection Mileposts'!$F$39,H931&lt;='Intersection Mileposts'!$G$39),"Y","N"))))))))))))))))))))))))))))))))))))</f>
        <v/>
      </c>
    </row>
    <row r="932" spans="1:46" x14ac:dyDescent="0.3">
      <c r="A932" s="279"/>
      <c r="B932" s="261"/>
      <c r="C932" s="262"/>
      <c r="D932" s="262"/>
      <c r="E932" s="262"/>
      <c r="F932" s="262"/>
      <c r="G932" s="284"/>
      <c r="H932" s="286"/>
      <c r="I932" s="279"/>
      <c r="J932" s="260"/>
      <c r="K932" s="260"/>
      <c r="L932" s="280"/>
      <c r="M932" s="275"/>
      <c r="N932" s="263"/>
      <c r="P932" s="264" t="str">
        <f>IF(R932 = "", "", COUNT($R$4:R932))</f>
        <v/>
      </c>
      <c r="Q932" s="264" t="str">
        <f t="shared" si="117"/>
        <v/>
      </c>
      <c r="R932" s="265" t="str">
        <f t="shared" si="118"/>
        <v/>
      </c>
      <c r="S932" s="266" t="str">
        <f t="shared" si="123"/>
        <v/>
      </c>
      <c r="T932" s="267" t="str">
        <f t="shared" si="119"/>
        <v/>
      </c>
      <c r="U932" s="268" t="str">
        <f t="shared" si="124"/>
        <v/>
      </c>
      <c r="V932" s="269" t="str">
        <f t="shared" si="120"/>
        <v/>
      </c>
      <c r="W932" s="5"/>
      <c r="AR932" s="2" t="str">
        <f t="shared" si="122"/>
        <v/>
      </c>
      <c r="AS932" s="2" t="str">
        <f t="shared" si="121"/>
        <v/>
      </c>
      <c r="AT932" s="2" t="str">
        <f>IF(AR932="","",IF(AND(H932&gt;='Intersection Mileposts'!$F$5,H932&lt;='Intersection Mileposts'!$G$5),"Y",IF(AND(H932&gt;='Intersection Mileposts'!$F$6,H932&lt;='Intersection Mileposts'!$G$6),"Y",IF(AND(H932&gt;='Intersection Mileposts'!$F$7,H932&lt;='Intersection Mileposts'!$G$7),"Y",IF(AND(H932&gt;='Intersection Mileposts'!$F$8,H932&lt;='Intersection Mileposts'!$G$8),"Y",IF(AND(H932&gt;='Intersection Mileposts'!$F$9,H932&lt;='Intersection Mileposts'!$G$9),"Y",IF(AND(H932&gt;='Intersection Mileposts'!$F$10,H932&lt;='Intersection Mileposts'!$G$10),"Y",IF(AND(H932&gt;='Intersection Mileposts'!$F$11,H932&lt;='Intersection Mileposts'!$G$11),"Y",IF(AND(H932&gt;='Intersection Mileposts'!$F$12,H932&lt;='Intersection Mileposts'!$G$12),"Y",IF(AND(H932&gt;='Intersection Mileposts'!$F$13,H932&lt;='Intersection Mileposts'!$G$13),"Y",IF(AND(H932&gt;='Intersection Mileposts'!$F$14,H932&lt;='Intersection Mileposts'!$G$14),"Y",IF(AND(H932&gt;='Intersection Mileposts'!$F$15,H932&lt;='Intersection Mileposts'!$G$15),"Y",IF(AND(H932&gt;='Intersection Mileposts'!$F$16,H932&lt;='Intersection Mileposts'!$G$16),"Y",IF(AND(H932&gt;='Intersection Mileposts'!$F$17,H932&lt;='Intersection Mileposts'!$G$17),"Y",IF(AND(H932&gt;='Intersection Mileposts'!$F$18,H932&lt;='Intersection Mileposts'!$G$18),"Y",IF(AND(H932&gt;='Intersection Mileposts'!$F$19,H932&lt;='Intersection Mileposts'!$G$19),"Y",IF(AND(H932&gt;='Intersection Mileposts'!$F$20,H932&lt;='Intersection Mileposts'!$G$20),"Y",IF(AND(H932&gt;='Intersection Mileposts'!$F$21,H932&lt;='Intersection Mileposts'!$G$21),"Y",IF(AND(H932&gt;='Intersection Mileposts'!$F$22,H932&lt;='Intersection Mileposts'!$G$22),"Y",IF(AND(H932&gt;='Intersection Mileposts'!$F$23,H932&lt;='Intersection Mileposts'!$G$23),"Y",IF(AND(H932&gt;='Intersection Mileposts'!$F$24,H932&lt;='Intersection Mileposts'!$G$24),"Y",IF(AND(H932&gt;='Intersection Mileposts'!$F$25,H932&lt;='Intersection Mileposts'!$G$25),"Y",IF(AND(H932&gt;='Intersection Mileposts'!$F$26,H932&lt;='Intersection Mileposts'!$G$26),"Y",IF(AND(H932&gt;='Intersection Mileposts'!$F$27,H932&lt;='Intersection Mileposts'!$G$27),"Y",IF(AND(H932&gt;='Intersection Mileposts'!$F$28,H932&lt;='Intersection Mileposts'!$G$28),"Y",IF(AND(H932&gt;='Intersection Mileposts'!$F$29,H932&lt;='Intersection Mileposts'!$G$29),"Y", IF(AND(H932&gt;='Intersection Mileposts'!$F$30,H932&lt;='Intersection Mileposts'!$G$30),"Y",IF(AND(H932&gt;='Intersection Mileposts'!$F$31,H932&lt;='Intersection Mileposts'!$G$31),"Y",IF(AND(H932&gt;='Intersection Mileposts'!$F$32,H932&lt;='Intersection Mileposts'!$G$32),"Y",IF(AND(H932&gt;='Intersection Mileposts'!$F$33,H932&lt;='Intersection Mileposts'!$G$33),"Y",IF(AND(H932&gt;='Intersection Mileposts'!$F$34,H932&lt;='Intersection Mileposts'!$G$34),"Y",IF(AND(H932&gt;='Intersection Mileposts'!$F$35,H932&lt;='Intersection Mileposts'!$G$35),"Y",IF(AND(H932&gt;='Intersection Mileposts'!$F$36,H932&lt;='Intersection Mileposts'!$G$36),"Y",IF(AND(H932&gt;='Intersection Mileposts'!$F$37,H932&lt;='Intersection Mileposts'!$G$37),"Y",IF(AND(H932&gt;='Intersection Mileposts'!$F$38,H932&lt;='Intersection Mileposts'!$G$38),"Y",IF(AND(H932&gt;='Intersection Mileposts'!$F$39,H932&lt;='Intersection Mileposts'!$G$39),"Y","N"))))))))))))))))))))))))))))))))))))</f>
        <v/>
      </c>
    </row>
    <row r="933" spans="1:46" x14ac:dyDescent="0.3">
      <c r="A933" s="279"/>
      <c r="B933" s="261"/>
      <c r="C933" s="262"/>
      <c r="D933" s="262"/>
      <c r="E933" s="262"/>
      <c r="F933" s="262"/>
      <c r="G933" s="284"/>
      <c r="H933" s="286"/>
      <c r="I933" s="279"/>
      <c r="J933" s="260"/>
      <c r="K933" s="260"/>
      <c r="L933" s="280"/>
      <c r="M933" s="275"/>
      <c r="N933" s="263"/>
      <c r="P933" s="264" t="str">
        <f>IF(R933 = "", "", COUNT($R$4:R933))</f>
        <v/>
      </c>
      <c r="Q933" s="264" t="str">
        <f t="shared" si="117"/>
        <v/>
      </c>
      <c r="R933" s="265" t="str">
        <f t="shared" si="118"/>
        <v/>
      </c>
      <c r="S933" s="266" t="str">
        <f t="shared" si="123"/>
        <v/>
      </c>
      <c r="T933" s="267" t="str">
        <f t="shared" si="119"/>
        <v/>
      </c>
      <c r="U933" s="268" t="str">
        <f t="shared" si="124"/>
        <v/>
      </c>
      <c r="V933" s="269" t="str">
        <f t="shared" si="120"/>
        <v/>
      </c>
      <c r="W933" s="5"/>
      <c r="AR933" s="2" t="str">
        <f t="shared" si="122"/>
        <v/>
      </c>
      <c r="AS933" s="2" t="str">
        <f t="shared" si="121"/>
        <v/>
      </c>
      <c r="AT933" s="2" t="str">
        <f>IF(AR933="","",IF(AND(H933&gt;='Intersection Mileposts'!$F$5,H933&lt;='Intersection Mileposts'!$G$5),"Y",IF(AND(H933&gt;='Intersection Mileposts'!$F$6,H933&lt;='Intersection Mileposts'!$G$6),"Y",IF(AND(H933&gt;='Intersection Mileposts'!$F$7,H933&lt;='Intersection Mileposts'!$G$7),"Y",IF(AND(H933&gt;='Intersection Mileposts'!$F$8,H933&lt;='Intersection Mileposts'!$G$8),"Y",IF(AND(H933&gt;='Intersection Mileposts'!$F$9,H933&lt;='Intersection Mileposts'!$G$9),"Y",IF(AND(H933&gt;='Intersection Mileposts'!$F$10,H933&lt;='Intersection Mileposts'!$G$10),"Y",IF(AND(H933&gt;='Intersection Mileposts'!$F$11,H933&lt;='Intersection Mileposts'!$G$11),"Y",IF(AND(H933&gt;='Intersection Mileposts'!$F$12,H933&lt;='Intersection Mileposts'!$G$12),"Y",IF(AND(H933&gt;='Intersection Mileposts'!$F$13,H933&lt;='Intersection Mileposts'!$G$13),"Y",IF(AND(H933&gt;='Intersection Mileposts'!$F$14,H933&lt;='Intersection Mileposts'!$G$14),"Y",IF(AND(H933&gt;='Intersection Mileposts'!$F$15,H933&lt;='Intersection Mileposts'!$G$15),"Y",IF(AND(H933&gt;='Intersection Mileposts'!$F$16,H933&lt;='Intersection Mileposts'!$G$16),"Y",IF(AND(H933&gt;='Intersection Mileposts'!$F$17,H933&lt;='Intersection Mileposts'!$G$17),"Y",IF(AND(H933&gt;='Intersection Mileposts'!$F$18,H933&lt;='Intersection Mileposts'!$G$18),"Y",IF(AND(H933&gt;='Intersection Mileposts'!$F$19,H933&lt;='Intersection Mileposts'!$G$19),"Y",IF(AND(H933&gt;='Intersection Mileposts'!$F$20,H933&lt;='Intersection Mileposts'!$G$20),"Y",IF(AND(H933&gt;='Intersection Mileposts'!$F$21,H933&lt;='Intersection Mileposts'!$G$21),"Y",IF(AND(H933&gt;='Intersection Mileposts'!$F$22,H933&lt;='Intersection Mileposts'!$G$22),"Y",IF(AND(H933&gt;='Intersection Mileposts'!$F$23,H933&lt;='Intersection Mileposts'!$G$23),"Y",IF(AND(H933&gt;='Intersection Mileposts'!$F$24,H933&lt;='Intersection Mileposts'!$G$24),"Y",IF(AND(H933&gt;='Intersection Mileposts'!$F$25,H933&lt;='Intersection Mileposts'!$G$25),"Y",IF(AND(H933&gt;='Intersection Mileposts'!$F$26,H933&lt;='Intersection Mileposts'!$G$26),"Y",IF(AND(H933&gt;='Intersection Mileposts'!$F$27,H933&lt;='Intersection Mileposts'!$G$27),"Y",IF(AND(H933&gt;='Intersection Mileposts'!$F$28,H933&lt;='Intersection Mileposts'!$G$28),"Y",IF(AND(H933&gt;='Intersection Mileposts'!$F$29,H933&lt;='Intersection Mileposts'!$G$29),"Y", IF(AND(H933&gt;='Intersection Mileposts'!$F$30,H933&lt;='Intersection Mileposts'!$G$30),"Y",IF(AND(H933&gt;='Intersection Mileposts'!$F$31,H933&lt;='Intersection Mileposts'!$G$31),"Y",IF(AND(H933&gt;='Intersection Mileposts'!$F$32,H933&lt;='Intersection Mileposts'!$G$32),"Y",IF(AND(H933&gt;='Intersection Mileposts'!$F$33,H933&lt;='Intersection Mileposts'!$G$33),"Y",IF(AND(H933&gt;='Intersection Mileposts'!$F$34,H933&lt;='Intersection Mileposts'!$G$34),"Y",IF(AND(H933&gt;='Intersection Mileposts'!$F$35,H933&lt;='Intersection Mileposts'!$G$35),"Y",IF(AND(H933&gt;='Intersection Mileposts'!$F$36,H933&lt;='Intersection Mileposts'!$G$36),"Y",IF(AND(H933&gt;='Intersection Mileposts'!$F$37,H933&lt;='Intersection Mileposts'!$G$37),"Y",IF(AND(H933&gt;='Intersection Mileposts'!$F$38,H933&lt;='Intersection Mileposts'!$G$38),"Y",IF(AND(H933&gt;='Intersection Mileposts'!$F$39,H933&lt;='Intersection Mileposts'!$G$39),"Y","N"))))))))))))))))))))))))))))))))))))</f>
        <v/>
      </c>
    </row>
    <row r="934" spans="1:46" x14ac:dyDescent="0.3">
      <c r="A934" s="279"/>
      <c r="B934" s="261"/>
      <c r="C934" s="262"/>
      <c r="D934" s="262"/>
      <c r="E934" s="262"/>
      <c r="F934" s="262"/>
      <c r="G934" s="284"/>
      <c r="H934" s="286"/>
      <c r="I934" s="279"/>
      <c r="J934" s="260"/>
      <c r="K934" s="260"/>
      <c r="L934" s="280"/>
      <c r="M934" s="275"/>
      <c r="N934" s="263"/>
      <c r="P934" s="264" t="str">
        <f>IF(R934 = "", "", COUNT($R$4:R934))</f>
        <v/>
      </c>
      <c r="Q934" s="264" t="str">
        <f t="shared" si="117"/>
        <v/>
      </c>
      <c r="R934" s="265" t="str">
        <f t="shared" si="118"/>
        <v/>
      </c>
      <c r="S934" s="266" t="str">
        <f t="shared" si="123"/>
        <v/>
      </c>
      <c r="T934" s="267" t="str">
        <f t="shared" si="119"/>
        <v/>
      </c>
      <c r="U934" s="268" t="str">
        <f t="shared" si="124"/>
        <v/>
      </c>
      <c r="V934" s="269" t="str">
        <f t="shared" si="120"/>
        <v/>
      </c>
      <c r="W934" s="5"/>
      <c r="AR934" s="2" t="str">
        <f t="shared" si="122"/>
        <v/>
      </c>
      <c r="AS934" s="2" t="str">
        <f t="shared" si="121"/>
        <v/>
      </c>
      <c r="AT934" s="2" t="str">
        <f>IF(AR934="","",IF(AND(H934&gt;='Intersection Mileposts'!$F$5,H934&lt;='Intersection Mileposts'!$G$5),"Y",IF(AND(H934&gt;='Intersection Mileposts'!$F$6,H934&lt;='Intersection Mileposts'!$G$6),"Y",IF(AND(H934&gt;='Intersection Mileposts'!$F$7,H934&lt;='Intersection Mileposts'!$G$7),"Y",IF(AND(H934&gt;='Intersection Mileposts'!$F$8,H934&lt;='Intersection Mileposts'!$G$8),"Y",IF(AND(H934&gt;='Intersection Mileposts'!$F$9,H934&lt;='Intersection Mileposts'!$G$9),"Y",IF(AND(H934&gt;='Intersection Mileposts'!$F$10,H934&lt;='Intersection Mileposts'!$G$10),"Y",IF(AND(H934&gt;='Intersection Mileposts'!$F$11,H934&lt;='Intersection Mileposts'!$G$11),"Y",IF(AND(H934&gt;='Intersection Mileposts'!$F$12,H934&lt;='Intersection Mileposts'!$G$12),"Y",IF(AND(H934&gt;='Intersection Mileposts'!$F$13,H934&lt;='Intersection Mileposts'!$G$13),"Y",IF(AND(H934&gt;='Intersection Mileposts'!$F$14,H934&lt;='Intersection Mileposts'!$G$14),"Y",IF(AND(H934&gt;='Intersection Mileposts'!$F$15,H934&lt;='Intersection Mileposts'!$G$15),"Y",IF(AND(H934&gt;='Intersection Mileposts'!$F$16,H934&lt;='Intersection Mileposts'!$G$16),"Y",IF(AND(H934&gt;='Intersection Mileposts'!$F$17,H934&lt;='Intersection Mileposts'!$G$17),"Y",IF(AND(H934&gt;='Intersection Mileposts'!$F$18,H934&lt;='Intersection Mileposts'!$G$18),"Y",IF(AND(H934&gt;='Intersection Mileposts'!$F$19,H934&lt;='Intersection Mileposts'!$G$19),"Y",IF(AND(H934&gt;='Intersection Mileposts'!$F$20,H934&lt;='Intersection Mileposts'!$G$20),"Y",IF(AND(H934&gt;='Intersection Mileposts'!$F$21,H934&lt;='Intersection Mileposts'!$G$21),"Y",IF(AND(H934&gt;='Intersection Mileposts'!$F$22,H934&lt;='Intersection Mileposts'!$G$22),"Y",IF(AND(H934&gt;='Intersection Mileposts'!$F$23,H934&lt;='Intersection Mileposts'!$G$23),"Y",IF(AND(H934&gt;='Intersection Mileposts'!$F$24,H934&lt;='Intersection Mileposts'!$G$24),"Y",IF(AND(H934&gt;='Intersection Mileposts'!$F$25,H934&lt;='Intersection Mileposts'!$G$25),"Y",IF(AND(H934&gt;='Intersection Mileposts'!$F$26,H934&lt;='Intersection Mileposts'!$G$26),"Y",IF(AND(H934&gt;='Intersection Mileposts'!$F$27,H934&lt;='Intersection Mileposts'!$G$27),"Y",IF(AND(H934&gt;='Intersection Mileposts'!$F$28,H934&lt;='Intersection Mileposts'!$G$28),"Y",IF(AND(H934&gt;='Intersection Mileposts'!$F$29,H934&lt;='Intersection Mileposts'!$G$29),"Y", IF(AND(H934&gt;='Intersection Mileposts'!$F$30,H934&lt;='Intersection Mileposts'!$G$30),"Y",IF(AND(H934&gt;='Intersection Mileposts'!$F$31,H934&lt;='Intersection Mileposts'!$G$31),"Y",IF(AND(H934&gt;='Intersection Mileposts'!$F$32,H934&lt;='Intersection Mileposts'!$G$32),"Y",IF(AND(H934&gt;='Intersection Mileposts'!$F$33,H934&lt;='Intersection Mileposts'!$G$33),"Y",IF(AND(H934&gt;='Intersection Mileposts'!$F$34,H934&lt;='Intersection Mileposts'!$G$34),"Y",IF(AND(H934&gt;='Intersection Mileposts'!$F$35,H934&lt;='Intersection Mileposts'!$G$35),"Y",IF(AND(H934&gt;='Intersection Mileposts'!$F$36,H934&lt;='Intersection Mileposts'!$G$36),"Y",IF(AND(H934&gt;='Intersection Mileposts'!$F$37,H934&lt;='Intersection Mileposts'!$G$37),"Y",IF(AND(H934&gt;='Intersection Mileposts'!$F$38,H934&lt;='Intersection Mileposts'!$G$38),"Y",IF(AND(H934&gt;='Intersection Mileposts'!$F$39,H934&lt;='Intersection Mileposts'!$G$39),"Y","N"))))))))))))))))))))))))))))))))))))</f>
        <v/>
      </c>
    </row>
    <row r="935" spans="1:46" x14ac:dyDescent="0.3">
      <c r="A935" s="279"/>
      <c r="B935" s="261"/>
      <c r="C935" s="262"/>
      <c r="D935" s="262"/>
      <c r="E935" s="262"/>
      <c r="F935" s="262"/>
      <c r="G935" s="284"/>
      <c r="H935" s="286"/>
      <c r="I935" s="279"/>
      <c r="J935" s="260"/>
      <c r="K935" s="260"/>
      <c r="L935" s="280"/>
      <c r="M935" s="275"/>
      <c r="N935" s="263"/>
      <c r="P935" s="264" t="str">
        <f>IF(R935 = "", "", COUNT($R$4:R935))</f>
        <v/>
      </c>
      <c r="Q935" s="264" t="str">
        <f t="shared" si="117"/>
        <v/>
      </c>
      <c r="R935" s="265" t="str">
        <f t="shared" si="118"/>
        <v/>
      </c>
      <c r="S935" s="266" t="str">
        <f t="shared" si="123"/>
        <v/>
      </c>
      <c r="T935" s="267" t="str">
        <f t="shared" si="119"/>
        <v/>
      </c>
      <c r="U935" s="268" t="str">
        <f t="shared" si="124"/>
        <v/>
      </c>
      <c r="V935" s="269" t="str">
        <f t="shared" si="120"/>
        <v/>
      </c>
      <c r="W935" s="5"/>
      <c r="AR935" s="2" t="str">
        <f t="shared" si="122"/>
        <v/>
      </c>
      <c r="AS935" s="2" t="str">
        <f t="shared" si="121"/>
        <v/>
      </c>
      <c r="AT935" s="2" t="str">
        <f>IF(AR935="","",IF(AND(H935&gt;='Intersection Mileposts'!$F$5,H935&lt;='Intersection Mileposts'!$G$5),"Y",IF(AND(H935&gt;='Intersection Mileposts'!$F$6,H935&lt;='Intersection Mileposts'!$G$6),"Y",IF(AND(H935&gt;='Intersection Mileposts'!$F$7,H935&lt;='Intersection Mileposts'!$G$7),"Y",IF(AND(H935&gt;='Intersection Mileposts'!$F$8,H935&lt;='Intersection Mileposts'!$G$8),"Y",IF(AND(H935&gt;='Intersection Mileposts'!$F$9,H935&lt;='Intersection Mileposts'!$G$9),"Y",IF(AND(H935&gt;='Intersection Mileposts'!$F$10,H935&lt;='Intersection Mileposts'!$G$10),"Y",IF(AND(H935&gt;='Intersection Mileposts'!$F$11,H935&lt;='Intersection Mileposts'!$G$11),"Y",IF(AND(H935&gt;='Intersection Mileposts'!$F$12,H935&lt;='Intersection Mileposts'!$G$12),"Y",IF(AND(H935&gt;='Intersection Mileposts'!$F$13,H935&lt;='Intersection Mileposts'!$G$13),"Y",IF(AND(H935&gt;='Intersection Mileposts'!$F$14,H935&lt;='Intersection Mileposts'!$G$14),"Y",IF(AND(H935&gt;='Intersection Mileposts'!$F$15,H935&lt;='Intersection Mileposts'!$G$15),"Y",IF(AND(H935&gt;='Intersection Mileposts'!$F$16,H935&lt;='Intersection Mileposts'!$G$16),"Y",IF(AND(H935&gt;='Intersection Mileposts'!$F$17,H935&lt;='Intersection Mileposts'!$G$17),"Y",IF(AND(H935&gt;='Intersection Mileposts'!$F$18,H935&lt;='Intersection Mileposts'!$G$18),"Y",IF(AND(H935&gt;='Intersection Mileposts'!$F$19,H935&lt;='Intersection Mileposts'!$G$19),"Y",IF(AND(H935&gt;='Intersection Mileposts'!$F$20,H935&lt;='Intersection Mileposts'!$G$20),"Y",IF(AND(H935&gt;='Intersection Mileposts'!$F$21,H935&lt;='Intersection Mileposts'!$G$21),"Y",IF(AND(H935&gt;='Intersection Mileposts'!$F$22,H935&lt;='Intersection Mileposts'!$G$22),"Y",IF(AND(H935&gt;='Intersection Mileposts'!$F$23,H935&lt;='Intersection Mileposts'!$G$23),"Y",IF(AND(H935&gt;='Intersection Mileposts'!$F$24,H935&lt;='Intersection Mileposts'!$G$24),"Y",IF(AND(H935&gt;='Intersection Mileposts'!$F$25,H935&lt;='Intersection Mileposts'!$G$25),"Y",IF(AND(H935&gt;='Intersection Mileposts'!$F$26,H935&lt;='Intersection Mileposts'!$G$26),"Y",IF(AND(H935&gt;='Intersection Mileposts'!$F$27,H935&lt;='Intersection Mileposts'!$G$27),"Y",IF(AND(H935&gt;='Intersection Mileposts'!$F$28,H935&lt;='Intersection Mileposts'!$G$28),"Y",IF(AND(H935&gt;='Intersection Mileposts'!$F$29,H935&lt;='Intersection Mileposts'!$G$29),"Y", IF(AND(H935&gt;='Intersection Mileposts'!$F$30,H935&lt;='Intersection Mileposts'!$G$30),"Y",IF(AND(H935&gt;='Intersection Mileposts'!$F$31,H935&lt;='Intersection Mileposts'!$G$31),"Y",IF(AND(H935&gt;='Intersection Mileposts'!$F$32,H935&lt;='Intersection Mileposts'!$G$32),"Y",IF(AND(H935&gt;='Intersection Mileposts'!$F$33,H935&lt;='Intersection Mileposts'!$G$33),"Y",IF(AND(H935&gt;='Intersection Mileposts'!$F$34,H935&lt;='Intersection Mileposts'!$G$34),"Y",IF(AND(H935&gt;='Intersection Mileposts'!$F$35,H935&lt;='Intersection Mileposts'!$G$35),"Y",IF(AND(H935&gt;='Intersection Mileposts'!$F$36,H935&lt;='Intersection Mileposts'!$G$36),"Y",IF(AND(H935&gt;='Intersection Mileposts'!$F$37,H935&lt;='Intersection Mileposts'!$G$37),"Y",IF(AND(H935&gt;='Intersection Mileposts'!$F$38,H935&lt;='Intersection Mileposts'!$G$38),"Y",IF(AND(H935&gt;='Intersection Mileposts'!$F$39,H935&lt;='Intersection Mileposts'!$G$39),"Y","N"))))))))))))))))))))))))))))))))))))</f>
        <v/>
      </c>
    </row>
    <row r="936" spans="1:46" x14ac:dyDescent="0.3">
      <c r="A936" s="279"/>
      <c r="B936" s="261"/>
      <c r="C936" s="262"/>
      <c r="D936" s="262"/>
      <c r="E936" s="262"/>
      <c r="F936" s="262"/>
      <c r="G936" s="284"/>
      <c r="H936" s="286"/>
      <c r="I936" s="279"/>
      <c r="J936" s="260"/>
      <c r="K936" s="260"/>
      <c r="L936" s="280"/>
      <c r="M936" s="275"/>
      <c r="N936" s="263"/>
      <c r="P936" s="264" t="str">
        <f>IF(R936 = "", "", COUNT($R$4:R936))</f>
        <v/>
      </c>
      <c r="Q936" s="264" t="str">
        <f t="shared" si="117"/>
        <v/>
      </c>
      <c r="R936" s="265" t="str">
        <f t="shared" si="118"/>
        <v/>
      </c>
      <c r="S936" s="266" t="str">
        <f t="shared" si="123"/>
        <v/>
      </c>
      <c r="T936" s="267" t="str">
        <f t="shared" si="119"/>
        <v/>
      </c>
      <c r="U936" s="268" t="str">
        <f t="shared" si="124"/>
        <v/>
      </c>
      <c r="V936" s="269" t="str">
        <f t="shared" si="120"/>
        <v/>
      </c>
      <c r="W936" s="5"/>
      <c r="AR936" s="2" t="str">
        <f t="shared" si="122"/>
        <v/>
      </c>
      <c r="AS936" s="2" t="str">
        <f t="shared" si="121"/>
        <v/>
      </c>
      <c r="AT936" s="2" t="str">
        <f>IF(AR936="","",IF(AND(H936&gt;='Intersection Mileposts'!$F$5,H936&lt;='Intersection Mileposts'!$G$5),"Y",IF(AND(H936&gt;='Intersection Mileposts'!$F$6,H936&lt;='Intersection Mileposts'!$G$6),"Y",IF(AND(H936&gt;='Intersection Mileposts'!$F$7,H936&lt;='Intersection Mileposts'!$G$7),"Y",IF(AND(H936&gt;='Intersection Mileposts'!$F$8,H936&lt;='Intersection Mileposts'!$G$8),"Y",IF(AND(H936&gt;='Intersection Mileposts'!$F$9,H936&lt;='Intersection Mileposts'!$G$9),"Y",IF(AND(H936&gt;='Intersection Mileposts'!$F$10,H936&lt;='Intersection Mileposts'!$G$10),"Y",IF(AND(H936&gt;='Intersection Mileposts'!$F$11,H936&lt;='Intersection Mileposts'!$G$11),"Y",IF(AND(H936&gt;='Intersection Mileposts'!$F$12,H936&lt;='Intersection Mileposts'!$G$12),"Y",IF(AND(H936&gt;='Intersection Mileposts'!$F$13,H936&lt;='Intersection Mileposts'!$G$13),"Y",IF(AND(H936&gt;='Intersection Mileposts'!$F$14,H936&lt;='Intersection Mileposts'!$G$14),"Y",IF(AND(H936&gt;='Intersection Mileposts'!$F$15,H936&lt;='Intersection Mileposts'!$G$15),"Y",IF(AND(H936&gt;='Intersection Mileposts'!$F$16,H936&lt;='Intersection Mileposts'!$G$16),"Y",IF(AND(H936&gt;='Intersection Mileposts'!$F$17,H936&lt;='Intersection Mileposts'!$G$17),"Y",IF(AND(H936&gt;='Intersection Mileposts'!$F$18,H936&lt;='Intersection Mileposts'!$G$18),"Y",IF(AND(H936&gt;='Intersection Mileposts'!$F$19,H936&lt;='Intersection Mileposts'!$G$19),"Y",IF(AND(H936&gt;='Intersection Mileposts'!$F$20,H936&lt;='Intersection Mileposts'!$G$20),"Y",IF(AND(H936&gt;='Intersection Mileposts'!$F$21,H936&lt;='Intersection Mileposts'!$G$21),"Y",IF(AND(H936&gt;='Intersection Mileposts'!$F$22,H936&lt;='Intersection Mileposts'!$G$22),"Y",IF(AND(H936&gt;='Intersection Mileposts'!$F$23,H936&lt;='Intersection Mileposts'!$G$23),"Y",IF(AND(H936&gt;='Intersection Mileposts'!$F$24,H936&lt;='Intersection Mileposts'!$G$24),"Y",IF(AND(H936&gt;='Intersection Mileposts'!$F$25,H936&lt;='Intersection Mileposts'!$G$25),"Y",IF(AND(H936&gt;='Intersection Mileposts'!$F$26,H936&lt;='Intersection Mileposts'!$G$26),"Y",IF(AND(H936&gt;='Intersection Mileposts'!$F$27,H936&lt;='Intersection Mileposts'!$G$27),"Y",IF(AND(H936&gt;='Intersection Mileposts'!$F$28,H936&lt;='Intersection Mileposts'!$G$28),"Y",IF(AND(H936&gt;='Intersection Mileposts'!$F$29,H936&lt;='Intersection Mileposts'!$G$29),"Y", IF(AND(H936&gt;='Intersection Mileposts'!$F$30,H936&lt;='Intersection Mileposts'!$G$30),"Y",IF(AND(H936&gt;='Intersection Mileposts'!$F$31,H936&lt;='Intersection Mileposts'!$G$31),"Y",IF(AND(H936&gt;='Intersection Mileposts'!$F$32,H936&lt;='Intersection Mileposts'!$G$32),"Y",IF(AND(H936&gt;='Intersection Mileposts'!$F$33,H936&lt;='Intersection Mileposts'!$G$33),"Y",IF(AND(H936&gt;='Intersection Mileposts'!$F$34,H936&lt;='Intersection Mileposts'!$G$34),"Y",IF(AND(H936&gt;='Intersection Mileposts'!$F$35,H936&lt;='Intersection Mileposts'!$G$35),"Y",IF(AND(H936&gt;='Intersection Mileposts'!$F$36,H936&lt;='Intersection Mileposts'!$G$36),"Y",IF(AND(H936&gt;='Intersection Mileposts'!$F$37,H936&lt;='Intersection Mileposts'!$G$37),"Y",IF(AND(H936&gt;='Intersection Mileposts'!$F$38,H936&lt;='Intersection Mileposts'!$G$38),"Y",IF(AND(H936&gt;='Intersection Mileposts'!$F$39,H936&lt;='Intersection Mileposts'!$G$39),"Y","N"))))))))))))))))))))))))))))))))))))</f>
        <v/>
      </c>
    </row>
    <row r="937" spans="1:46" x14ac:dyDescent="0.3">
      <c r="A937" s="279"/>
      <c r="B937" s="261"/>
      <c r="C937" s="262"/>
      <c r="D937" s="262"/>
      <c r="E937" s="262"/>
      <c r="F937" s="262"/>
      <c r="G937" s="284"/>
      <c r="H937" s="286"/>
      <c r="I937" s="279"/>
      <c r="J937" s="260"/>
      <c r="K937" s="260"/>
      <c r="L937" s="280"/>
      <c r="M937" s="275"/>
      <c r="N937" s="263"/>
      <c r="P937" s="264" t="str">
        <f>IF(R937 = "", "", COUNT($R$4:R937))</f>
        <v/>
      </c>
      <c r="Q937" s="264" t="str">
        <f t="shared" si="117"/>
        <v/>
      </c>
      <c r="R937" s="265" t="str">
        <f t="shared" si="118"/>
        <v/>
      </c>
      <c r="S937" s="266" t="str">
        <f t="shared" si="123"/>
        <v/>
      </c>
      <c r="T937" s="267" t="str">
        <f t="shared" si="119"/>
        <v/>
      </c>
      <c r="U937" s="268" t="str">
        <f t="shared" si="124"/>
        <v/>
      </c>
      <c r="V937" s="269" t="str">
        <f t="shared" si="120"/>
        <v/>
      </c>
      <c r="W937" s="5"/>
      <c r="AR937" s="2" t="str">
        <f t="shared" si="122"/>
        <v/>
      </c>
      <c r="AS937" s="2" t="str">
        <f t="shared" si="121"/>
        <v/>
      </c>
      <c r="AT937" s="2" t="str">
        <f>IF(AR937="","",IF(AND(H937&gt;='Intersection Mileposts'!$F$5,H937&lt;='Intersection Mileposts'!$G$5),"Y",IF(AND(H937&gt;='Intersection Mileposts'!$F$6,H937&lt;='Intersection Mileposts'!$G$6),"Y",IF(AND(H937&gt;='Intersection Mileposts'!$F$7,H937&lt;='Intersection Mileposts'!$G$7),"Y",IF(AND(H937&gt;='Intersection Mileposts'!$F$8,H937&lt;='Intersection Mileposts'!$G$8),"Y",IF(AND(H937&gt;='Intersection Mileposts'!$F$9,H937&lt;='Intersection Mileposts'!$G$9),"Y",IF(AND(H937&gt;='Intersection Mileposts'!$F$10,H937&lt;='Intersection Mileposts'!$G$10),"Y",IF(AND(H937&gt;='Intersection Mileposts'!$F$11,H937&lt;='Intersection Mileposts'!$G$11),"Y",IF(AND(H937&gt;='Intersection Mileposts'!$F$12,H937&lt;='Intersection Mileposts'!$G$12),"Y",IF(AND(H937&gt;='Intersection Mileposts'!$F$13,H937&lt;='Intersection Mileposts'!$G$13),"Y",IF(AND(H937&gt;='Intersection Mileposts'!$F$14,H937&lt;='Intersection Mileposts'!$G$14),"Y",IF(AND(H937&gt;='Intersection Mileposts'!$F$15,H937&lt;='Intersection Mileposts'!$G$15),"Y",IF(AND(H937&gt;='Intersection Mileposts'!$F$16,H937&lt;='Intersection Mileposts'!$G$16),"Y",IF(AND(H937&gt;='Intersection Mileposts'!$F$17,H937&lt;='Intersection Mileposts'!$G$17),"Y",IF(AND(H937&gt;='Intersection Mileposts'!$F$18,H937&lt;='Intersection Mileposts'!$G$18),"Y",IF(AND(H937&gt;='Intersection Mileposts'!$F$19,H937&lt;='Intersection Mileposts'!$G$19),"Y",IF(AND(H937&gt;='Intersection Mileposts'!$F$20,H937&lt;='Intersection Mileposts'!$G$20),"Y",IF(AND(H937&gt;='Intersection Mileposts'!$F$21,H937&lt;='Intersection Mileposts'!$G$21),"Y",IF(AND(H937&gt;='Intersection Mileposts'!$F$22,H937&lt;='Intersection Mileposts'!$G$22),"Y",IF(AND(H937&gt;='Intersection Mileposts'!$F$23,H937&lt;='Intersection Mileposts'!$G$23),"Y",IF(AND(H937&gt;='Intersection Mileposts'!$F$24,H937&lt;='Intersection Mileposts'!$G$24),"Y",IF(AND(H937&gt;='Intersection Mileposts'!$F$25,H937&lt;='Intersection Mileposts'!$G$25),"Y",IF(AND(H937&gt;='Intersection Mileposts'!$F$26,H937&lt;='Intersection Mileposts'!$G$26),"Y",IF(AND(H937&gt;='Intersection Mileposts'!$F$27,H937&lt;='Intersection Mileposts'!$G$27),"Y",IF(AND(H937&gt;='Intersection Mileposts'!$F$28,H937&lt;='Intersection Mileposts'!$G$28),"Y",IF(AND(H937&gt;='Intersection Mileposts'!$F$29,H937&lt;='Intersection Mileposts'!$G$29),"Y", IF(AND(H937&gt;='Intersection Mileposts'!$F$30,H937&lt;='Intersection Mileposts'!$G$30),"Y",IF(AND(H937&gt;='Intersection Mileposts'!$F$31,H937&lt;='Intersection Mileposts'!$G$31),"Y",IF(AND(H937&gt;='Intersection Mileposts'!$F$32,H937&lt;='Intersection Mileposts'!$G$32),"Y",IF(AND(H937&gt;='Intersection Mileposts'!$F$33,H937&lt;='Intersection Mileposts'!$G$33),"Y",IF(AND(H937&gt;='Intersection Mileposts'!$F$34,H937&lt;='Intersection Mileposts'!$G$34),"Y",IF(AND(H937&gt;='Intersection Mileposts'!$F$35,H937&lt;='Intersection Mileposts'!$G$35),"Y",IF(AND(H937&gt;='Intersection Mileposts'!$F$36,H937&lt;='Intersection Mileposts'!$G$36),"Y",IF(AND(H937&gt;='Intersection Mileposts'!$F$37,H937&lt;='Intersection Mileposts'!$G$37),"Y",IF(AND(H937&gt;='Intersection Mileposts'!$F$38,H937&lt;='Intersection Mileposts'!$G$38),"Y",IF(AND(H937&gt;='Intersection Mileposts'!$F$39,H937&lt;='Intersection Mileposts'!$G$39),"Y","N"))))))))))))))))))))))))))))))))))))</f>
        <v/>
      </c>
    </row>
    <row r="938" spans="1:46" x14ac:dyDescent="0.3">
      <c r="A938" s="279"/>
      <c r="B938" s="261"/>
      <c r="C938" s="262"/>
      <c r="D938" s="262"/>
      <c r="E938" s="262"/>
      <c r="F938" s="262"/>
      <c r="G938" s="284"/>
      <c r="H938" s="286"/>
      <c r="I938" s="279"/>
      <c r="J938" s="260"/>
      <c r="K938" s="260"/>
      <c r="L938" s="280"/>
      <c r="M938" s="275"/>
      <c r="N938" s="263"/>
      <c r="P938" s="264" t="str">
        <f>IF(R938 = "", "", COUNT($R$4:R938))</f>
        <v/>
      </c>
      <c r="Q938" s="264" t="str">
        <f t="shared" si="117"/>
        <v/>
      </c>
      <c r="R938" s="265" t="str">
        <f t="shared" si="118"/>
        <v/>
      </c>
      <c r="S938" s="266" t="str">
        <f t="shared" si="123"/>
        <v/>
      </c>
      <c r="T938" s="267" t="str">
        <f t="shared" si="119"/>
        <v/>
      </c>
      <c r="U938" s="268" t="str">
        <f t="shared" si="124"/>
        <v/>
      </c>
      <c r="V938" s="269" t="str">
        <f t="shared" si="120"/>
        <v/>
      </c>
      <c r="W938" s="5"/>
      <c r="AR938" s="2" t="str">
        <f t="shared" si="122"/>
        <v/>
      </c>
      <c r="AS938" s="2" t="str">
        <f t="shared" si="121"/>
        <v/>
      </c>
      <c r="AT938" s="2" t="str">
        <f>IF(AR938="","",IF(AND(H938&gt;='Intersection Mileposts'!$F$5,H938&lt;='Intersection Mileposts'!$G$5),"Y",IF(AND(H938&gt;='Intersection Mileposts'!$F$6,H938&lt;='Intersection Mileposts'!$G$6),"Y",IF(AND(H938&gt;='Intersection Mileposts'!$F$7,H938&lt;='Intersection Mileposts'!$G$7),"Y",IF(AND(H938&gt;='Intersection Mileposts'!$F$8,H938&lt;='Intersection Mileposts'!$G$8),"Y",IF(AND(H938&gt;='Intersection Mileposts'!$F$9,H938&lt;='Intersection Mileposts'!$G$9),"Y",IF(AND(H938&gt;='Intersection Mileposts'!$F$10,H938&lt;='Intersection Mileposts'!$G$10),"Y",IF(AND(H938&gt;='Intersection Mileposts'!$F$11,H938&lt;='Intersection Mileposts'!$G$11),"Y",IF(AND(H938&gt;='Intersection Mileposts'!$F$12,H938&lt;='Intersection Mileposts'!$G$12),"Y",IF(AND(H938&gt;='Intersection Mileposts'!$F$13,H938&lt;='Intersection Mileposts'!$G$13),"Y",IF(AND(H938&gt;='Intersection Mileposts'!$F$14,H938&lt;='Intersection Mileposts'!$G$14),"Y",IF(AND(H938&gt;='Intersection Mileposts'!$F$15,H938&lt;='Intersection Mileposts'!$G$15),"Y",IF(AND(H938&gt;='Intersection Mileposts'!$F$16,H938&lt;='Intersection Mileposts'!$G$16),"Y",IF(AND(H938&gt;='Intersection Mileposts'!$F$17,H938&lt;='Intersection Mileposts'!$G$17),"Y",IF(AND(H938&gt;='Intersection Mileposts'!$F$18,H938&lt;='Intersection Mileposts'!$G$18),"Y",IF(AND(H938&gt;='Intersection Mileposts'!$F$19,H938&lt;='Intersection Mileposts'!$G$19),"Y",IF(AND(H938&gt;='Intersection Mileposts'!$F$20,H938&lt;='Intersection Mileposts'!$G$20),"Y",IF(AND(H938&gt;='Intersection Mileposts'!$F$21,H938&lt;='Intersection Mileposts'!$G$21),"Y",IF(AND(H938&gt;='Intersection Mileposts'!$F$22,H938&lt;='Intersection Mileposts'!$G$22),"Y",IF(AND(H938&gt;='Intersection Mileposts'!$F$23,H938&lt;='Intersection Mileposts'!$G$23),"Y",IF(AND(H938&gt;='Intersection Mileposts'!$F$24,H938&lt;='Intersection Mileposts'!$G$24),"Y",IF(AND(H938&gt;='Intersection Mileposts'!$F$25,H938&lt;='Intersection Mileposts'!$G$25),"Y",IF(AND(H938&gt;='Intersection Mileposts'!$F$26,H938&lt;='Intersection Mileposts'!$G$26),"Y",IF(AND(H938&gt;='Intersection Mileposts'!$F$27,H938&lt;='Intersection Mileposts'!$G$27),"Y",IF(AND(H938&gt;='Intersection Mileposts'!$F$28,H938&lt;='Intersection Mileposts'!$G$28),"Y",IF(AND(H938&gt;='Intersection Mileposts'!$F$29,H938&lt;='Intersection Mileposts'!$G$29),"Y", IF(AND(H938&gt;='Intersection Mileposts'!$F$30,H938&lt;='Intersection Mileposts'!$G$30),"Y",IF(AND(H938&gt;='Intersection Mileposts'!$F$31,H938&lt;='Intersection Mileposts'!$G$31),"Y",IF(AND(H938&gt;='Intersection Mileposts'!$F$32,H938&lt;='Intersection Mileposts'!$G$32),"Y",IF(AND(H938&gt;='Intersection Mileposts'!$F$33,H938&lt;='Intersection Mileposts'!$G$33),"Y",IF(AND(H938&gt;='Intersection Mileposts'!$F$34,H938&lt;='Intersection Mileposts'!$G$34),"Y",IF(AND(H938&gt;='Intersection Mileposts'!$F$35,H938&lt;='Intersection Mileposts'!$G$35),"Y",IF(AND(H938&gt;='Intersection Mileposts'!$F$36,H938&lt;='Intersection Mileposts'!$G$36),"Y",IF(AND(H938&gt;='Intersection Mileposts'!$F$37,H938&lt;='Intersection Mileposts'!$G$37),"Y",IF(AND(H938&gt;='Intersection Mileposts'!$F$38,H938&lt;='Intersection Mileposts'!$G$38),"Y",IF(AND(H938&gt;='Intersection Mileposts'!$F$39,H938&lt;='Intersection Mileposts'!$G$39),"Y","N"))))))))))))))))))))))))))))))))))))</f>
        <v/>
      </c>
    </row>
    <row r="939" spans="1:46" x14ac:dyDescent="0.3">
      <c r="A939" s="279"/>
      <c r="B939" s="261"/>
      <c r="C939" s="262"/>
      <c r="D939" s="262"/>
      <c r="E939" s="262"/>
      <c r="F939" s="262"/>
      <c r="G939" s="284"/>
      <c r="H939" s="286"/>
      <c r="I939" s="279"/>
      <c r="J939" s="260"/>
      <c r="K939" s="260"/>
      <c r="L939" s="280"/>
      <c r="M939" s="275"/>
      <c r="N939" s="263"/>
      <c r="P939" s="264" t="str">
        <f>IF(R939 = "", "", COUNT($R$4:R939))</f>
        <v/>
      </c>
      <c r="Q939" s="264" t="str">
        <f t="shared" si="117"/>
        <v/>
      </c>
      <c r="R939" s="265" t="str">
        <f t="shared" si="118"/>
        <v/>
      </c>
      <c r="S939" s="266" t="str">
        <f t="shared" si="123"/>
        <v/>
      </c>
      <c r="T939" s="267" t="str">
        <f t="shared" si="119"/>
        <v/>
      </c>
      <c r="U939" s="268" t="str">
        <f t="shared" si="124"/>
        <v/>
      </c>
      <c r="V939" s="269" t="str">
        <f t="shared" si="120"/>
        <v/>
      </c>
      <c r="W939" s="5"/>
      <c r="AR939" s="2" t="str">
        <f t="shared" si="122"/>
        <v/>
      </c>
      <c r="AS939" s="2" t="str">
        <f t="shared" si="121"/>
        <v/>
      </c>
      <c r="AT939" s="2" t="str">
        <f>IF(AR939="","",IF(AND(H939&gt;='Intersection Mileposts'!$F$5,H939&lt;='Intersection Mileposts'!$G$5),"Y",IF(AND(H939&gt;='Intersection Mileposts'!$F$6,H939&lt;='Intersection Mileposts'!$G$6),"Y",IF(AND(H939&gt;='Intersection Mileposts'!$F$7,H939&lt;='Intersection Mileposts'!$G$7),"Y",IF(AND(H939&gt;='Intersection Mileposts'!$F$8,H939&lt;='Intersection Mileposts'!$G$8),"Y",IF(AND(H939&gt;='Intersection Mileposts'!$F$9,H939&lt;='Intersection Mileposts'!$G$9),"Y",IF(AND(H939&gt;='Intersection Mileposts'!$F$10,H939&lt;='Intersection Mileposts'!$G$10),"Y",IF(AND(H939&gt;='Intersection Mileposts'!$F$11,H939&lt;='Intersection Mileposts'!$G$11),"Y",IF(AND(H939&gt;='Intersection Mileposts'!$F$12,H939&lt;='Intersection Mileposts'!$G$12),"Y",IF(AND(H939&gt;='Intersection Mileposts'!$F$13,H939&lt;='Intersection Mileposts'!$G$13),"Y",IF(AND(H939&gt;='Intersection Mileposts'!$F$14,H939&lt;='Intersection Mileposts'!$G$14),"Y",IF(AND(H939&gt;='Intersection Mileposts'!$F$15,H939&lt;='Intersection Mileposts'!$G$15),"Y",IF(AND(H939&gt;='Intersection Mileposts'!$F$16,H939&lt;='Intersection Mileposts'!$G$16),"Y",IF(AND(H939&gt;='Intersection Mileposts'!$F$17,H939&lt;='Intersection Mileposts'!$G$17),"Y",IF(AND(H939&gt;='Intersection Mileposts'!$F$18,H939&lt;='Intersection Mileposts'!$G$18),"Y",IF(AND(H939&gt;='Intersection Mileposts'!$F$19,H939&lt;='Intersection Mileposts'!$G$19),"Y",IF(AND(H939&gt;='Intersection Mileposts'!$F$20,H939&lt;='Intersection Mileposts'!$G$20),"Y",IF(AND(H939&gt;='Intersection Mileposts'!$F$21,H939&lt;='Intersection Mileposts'!$G$21),"Y",IF(AND(H939&gt;='Intersection Mileposts'!$F$22,H939&lt;='Intersection Mileposts'!$G$22),"Y",IF(AND(H939&gt;='Intersection Mileposts'!$F$23,H939&lt;='Intersection Mileposts'!$G$23),"Y",IF(AND(H939&gt;='Intersection Mileposts'!$F$24,H939&lt;='Intersection Mileposts'!$G$24),"Y",IF(AND(H939&gt;='Intersection Mileposts'!$F$25,H939&lt;='Intersection Mileposts'!$G$25),"Y",IF(AND(H939&gt;='Intersection Mileposts'!$F$26,H939&lt;='Intersection Mileposts'!$G$26),"Y",IF(AND(H939&gt;='Intersection Mileposts'!$F$27,H939&lt;='Intersection Mileposts'!$G$27),"Y",IF(AND(H939&gt;='Intersection Mileposts'!$F$28,H939&lt;='Intersection Mileposts'!$G$28),"Y",IF(AND(H939&gt;='Intersection Mileposts'!$F$29,H939&lt;='Intersection Mileposts'!$G$29),"Y", IF(AND(H939&gt;='Intersection Mileposts'!$F$30,H939&lt;='Intersection Mileposts'!$G$30),"Y",IF(AND(H939&gt;='Intersection Mileposts'!$F$31,H939&lt;='Intersection Mileposts'!$G$31),"Y",IF(AND(H939&gt;='Intersection Mileposts'!$F$32,H939&lt;='Intersection Mileposts'!$G$32),"Y",IF(AND(H939&gt;='Intersection Mileposts'!$F$33,H939&lt;='Intersection Mileposts'!$G$33),"Y",IF(AND(H939&gt;='Intersection Mileposts'!$F$34,H939&lt;='Intersection Mileposts'!$G$34),"Y",IF(AND(H939&gt;='Intersection Mileposts'!$F$35,H939&lt;='Intersection Mileposts'!$G$35),"Y",IF(AND(H939&gt;='Intersection Mileposts'!$F$36,H939&lt;='Intersection Mileposts'!$G$36),"Y",IF(AND(H939&gt;='Intersection Mileposts'!$F$37,H939&lt;='Intersection Mileposts'!$G$37),"Y",IF(AND(H939&gt;='Intersection Mileposts'!$F$38,H939&lt;='Intersection Mileposts'!$G$38),"Y",IF(AND(H939&gt;='Intersection Mileposts'!$F$39,H939&lt;='Intersection Mileposts'!$G$39),"Y","N"))))))))))))))))))))))))))))))))))))</f>
        <v/>
      </c>
    </row>
    <row r="940" spans="1:46" x14ac:dyDescent="0.3">
      <c r="A940" s="279"/>
      <c r="B940" s="261"/>
      <c r="C940" s="262"/>
      <c r="D940" s="262"/>
      <c r="E940" s="262"/>
      <c r="F940" s="262"/>
      <c r="G940" s="284"/>
      <c r="H940" s="286"/>
      <c r="I940" s="279"/>
      <c r="J940" s="260"/>
      <c r="K940" s="260"/>
      <c r="L940" s="280"/>
      <c r="M940" s="275"/>
      <c r="N940" s="263"/>
      <c r="P940" s="264" t="str">
        <f>IF(R940 = "", "", COUNT($R$4:R940))</f>
        <v/>
      </c>
      <c r="Q940" s="264" t="str">
        <f t="shared" si="117"/>
        <v/>
      </c>
      <c r="R940" s="265" t="str">
        <f t="shared" si="118"/>
        <v/>
      </c>
      <c r="S940" s="266" t="str">
        <f t="shared" si="123"/>
        <v/>
      </c>
      <c r="T940" s="267" t="str">
        <f t="shared" si="119"/>
        <v/>
      </c>
      <c r="U940" s="268" t="str">
        <f t="shared" si="124"/>
        <v/>
      </c>
      <c r="V940" s="269" t="str">
        <f t="shared" si="120"/>
        <v/>
      </c>
      <c r="W940" s="5"/>
      <c r="AR940" s="2" t="str">
        <f t="shared" si="122"/>
        <v/>
      </c>
      <c r="AS940" s="2" t="str">
        <f t="shared" si="121"/>
        <v/>
      </c>
      <c r="AT940" s="2" t="str">
        <f>IF(AR940="","",IF(AND(H940&gt;='Intersection Mileposts'!$F$5,H940&lt;='Intersection Mileposts'!$G$5),"Y",IF(AND(H940&gt;='Intersection Mileposts'!$F$6,H940&lt;='Intersection Mileposts'!$G$6),"Y",IF(AND(H940&gt;='Intersection Mileposts'!$F$7,H940&lt;='Intersection Mileposts'!$G$7),"Y",IF(AND(H940&gt;='Intersection Mileposts'!$F$8,H940&lt;='Intersection Mileposts'!$G$8),"Y",IF(AND(H940&gt;='Intersection Mileposts'!$F$9,H940&lt;='Intersection Mileposts'!$G$9),"Y",IF(AND(H940&gt;='Intersection Mileposts'!$F$10,H940&lt;='Intersection Mileposts'!$G$10),"Y",IF(AND(H940&gt;='Intersection Mileposts'!$F$11,H940&lt;='Intersection Mileposts'!$G$11),"Y",IF(AND(H940&gt;='Intersection Mileposts'!$F$12,H940&lt;='Intersection Mileposts'!$G$12),"Y",IF(AND(H940&gt;='Intersection Mileposts'!$F$13,H940&lt;='Intersection Mileposts'!$G$13),"Y",IF(AND(H940&gt;='Intersection Mileposts'!$F$14,H940&lt;='Intersection Mileposts'!$G$14),"Y",IF(AND(H940&gt;='Intersection Mileposts'!$F$15,H940&lt;='Intersection Mileposts'!$G$15),"Y",IF(AND(H940&gt;='Intersection Mileposts'!$F$16,H940&lt;='Intersection Mileposts'!$G$16),"Y",IF(AND(H940&gt;='Intersection Mileposts'!$F$17,H940&lt;='Intersection Mileposts'!$G$17),"Y",IF(AND(H940&gt;='Intersection Mileposts'!$F$18,H940&lt;='Intersection Mileposts'!$G$18),"Y",IF(AND(H940&gt;='Intersection Mileposts'!$F$19,H940&lt;='Intersection Mileposts'!$G$19),"Y",IF(AND(H940&gt;='Intersection Mileposts'!$F$20,H940&lt;='Intersection Mileposts'!$G$20),"Y",IF(AND(H940&gt;='Intersection Mileposts'!$F$21,H940&lt;='Intersection Mileposts'!$G$21),"Y",IF(AND(H940&gt;='Intersection Mileposts'!$F$22,H940&lt;='Intersection Mileposts'!$G$22),"Y",IF(AND(H940&gt;='Intersection Mileposts'!$F$23,H940&lt;='Intersection Mileposts'!$G$23),"Y",IF(AND(H940&gt;='Intersection Mileposts'!$F$24,H940&lt;='Intersection Mileposts'!$G$24),"Y",IF(AND(H940&gt;='Intersection Mileposts'!$F$25,H940&lt;='Intersection Mileposts'!$G$25),"Y",IF(AND(H940&gt;='Intersection Mileposts'!$F$26,H940&lt;='Intersection Mileposts'!$G$26),"Y",IF(AND(H940&gt;='Intersection Mileposts'!$F$27,H940&lt;='Intersection Mileposts'!$G$27),"Y",IF(AND(H940&gt;='Intersection Mileposts'!$F$28,H940&lt;='Intersection Mileposts'!$G$28),"Y",IF(AND(H940&gt;='Intersection Mileposts'!$F$29,H940&lt;='Intersection Mileposts'!$G$29),"Y", IF(AND(H940&gt;='Intersection Mileposts'!$F$30,H940&lt;='Intersection Mileposts'!$G$30),"Y",IF(AND(H940&gt;='Intersection Mileposts'!$F$31,H940&lt;='Intersection Mileposts'!$G$31),"Y",IF(AND(H940&gt;='Intersection Mileposts'!$F$32,H940&lt;='Intersection Mileposts'!$G$32),"Y",IF(AND(H940&gt;='Intersection Mileposts'!$F$33,H940&lt;='Intersection Mileposts'!$G$33),"Y",IF(AND(H940&gt;='Intersection Mileposts'!$F$34,H940&lt;='Intersection Mileposts'!$G$34),"Y",IF(AND(H940&gt;='Intersection Mileposts'!$F$35,H940&lt;='Intersection Mileposts'!$G$35),"Y",IF(AND(H940&gt;='Intersection Mileposts'!$F$36,H940&lt;='Intersection Mileposts'!$G$36),"Y",IF(AND(H940&gt;='Intersection Mileposts'!$F$37,H940&lt;='Intersection Mileposts'!$G$37),"Y",IF(AND(H940&gt;='Intersection Mileposts'!$F$38,H940&lt;='Intersection Mileposts'!$G$38),"Y",IF(AND(H940&gt;='Intersection Mileposts'!$F$39,H940&lt;='Intersection Mileposts'!$G$39),"Y","N"))))))))))))))))))))))))))))))))))))</f>
        <v/>
      </c>
    </row>
    <row r="941" spans="1:46" x14ac:dyDescent="0.3">
      <c r="A941" s="279"/>
      <c r="B941" s="261"/>
      <c r="C941" s="262"/>
      <c r="D941" s="262"/>
      <c r="E941" s="262"/>
      <c r="F941" s="262"/>
      <c r="G941" s="284"/>
      <c r="H941" s="286"/>
      <c r="I941" s="279"/>
      <c r="J941" s="260"/>
      <c r="K941" s="260"/>
      <c r="L941" s="280"/>
      <c r="M941" s="275"/>
      <c r="N941" s="263"/>
      <c r="P941" s="264" t="str">
        <f>IF(R941 = "", "", COUNT($R$4:R941))</f>
        <v/>
      </c>
      <c r="Q941" s="264" t="str">
        <f t="shared" si="117"/>
        <v/>
      </c>
      <c r="R941" s="265" t="str">
        <f t="shared" si="118"/>
        <v/>
      </c>
      <c r="S941" s="266" t="str">
        <f t="shared" si="123"/>
        <v/>
      </c>
      <c r="T941" s="267" t="str">
        <f t="shared" si="119"/>
        <v/>
      </c>
      <c r="U941" s="268" t="str">
        <f t="shared" si="124"/>
        <v/>
      </c>
      <c r="V941" s="269" t="str">
        <f t="shared" si="120"/>
        <v/>
      </c>
      <c r="W941" s="5"/>
      <c r="AR941" s="2" t="str">
        <f t="shared" si="122"/>
        <v/>
      </c>
      <c r="AS941" s="2" t="str">
        <f t="shared" si="121"/>
        <v/>
      </c>
      <c r="AT941" s="2" t="str">
        <f>IF(AR941="","",IF(AND(H941&gt;='Intersection Mileposts'!$F$5,H941&lt;='Intersection Mileposts'!$G$5),"Y",IF(AND(H941&gt;='Intersection Mileposts'!$F$6,H941&lt;='Intersection Mileposts'!$G$6),"Y",IF(AND(H941&gt;='Intersection Mileposts'!$F$7,H941&lt;='Intersection Mileposts'!$G$7),"Y",IF(AND(H941&gt;='Intersection Mileposts'!$F$8,H941&lt;='Intersection Mileposts'!$G$8),"Y",IF(AND(H941&gt;='Intersection Mileposts'!$F$9,H941&lt;='Intersection Mileposts'!$G$9),"Y",IF(AND(H941&gt;='Intersection Mileposts'!$F$10,H941&lt;='Intersection Mileposts'!$G$10),"Y",IF(AND(H941&gt;='Intersection Mileposts'!$F$11,H941&lt;='Intersection Mileposts'!$G$11),"Y",IF(AND(H941&gt;='Intersection Mileposts'!$F$12,H941&lt;='Intersection Mileposts'!$G$12),"Y",IF(AND(H941&gt;='Intersection Mileposts'!$F$13,H941&lt;='Intersection Mileposts'!$G$13),"Y",IF(AND(H941&gt;='Intersection Mileposts'!$F$14,H941&lt;='Intersection Mileposts'!$G$14),"Y",IF(AND(H941&gt;='Intersection Mileposts'!$F$15,H941&lt;='Intersection Mileposts'!$G$15),"Y",IF(AND(H941&gt;='Intersection Mileposts'!$F$16,H941&lt;='Intersection Mileposts'!$G$16),"Y",IF(AND(H941&gt;='Intersection Mileposts'!$F$17,H941&lt;='Intersection Mileposts'!$G$17),"Y",IF(AND(H941&gt;='Intersection Mileposts'!$F$18,H941&lt;='Intersection Mileposts'!$G$18),"Y",IF(AND(H941&gt;='Intersection Mileposts'!$F$19,H941&lt;='Intersection Mileposts'!$G$19),"Y",IF(AND(H941&gt;='Intersection Mileposts'!$F$20,H941&lt;='Intersection Mileposts'!$G$20),"Y",IF(AND(H941&gt;='Intersection Mileposts'!$F$21,H941&lt;='Intersection Mileposts'!$G$21),"Y",IF(AND(H941&gt;='Intersection Mileposts'!$F$22,H941&lt;='Intersection Mileposts'!$G$22),"Y",IF(AND(H941&gt;='Intersection Mileposts'!$F$23,H941&lt;='Intersection Mileposts'!$G$23),"Y",IF(AND(H941&gt;='Intersection Mileposts'!$F$24,H941&lt;='Intersection Mileposts'!$G$24),"Y",IF(AND(H941&gt;='Intersection Mileposts'!$F$25,H941&lt;='Intersection Mileposts'!$G$25),"Y",IF(AND(H941&gt;='Intersection Mileposts'!$F$26,H941&lt;='Intersection Mileposts'!$G$26),"Y",IF(AND(H941&gt;='Intersection Mileposts'!$F$27,H941&lt;='Intersection Mileposts'!$G$27),"Y",IF(AND(H941&gt;='Intersection Mileposts'!$F$28,H941&lt;='Intersection Mileposts'!$G$28),"Y",IF(AND(H941&gt;='Intersection Mileposts'!$F$29,H941&lt;='Intersection Mileposts'!$G$29),"Y", IF(AND(H941&gt;='Intersection Mileposts'!$F$30,H941&lt;='Intersection Mileposts'!$G$30),"Y",IF(AND(H941&gt;='Intersection Mileposts'!$F$31,H941&lt;='Intersection Mileposts'!$G$31),"Y",IF(AND(H941&gt;='Intersection Mileposts'!$F$32,H941&lt;='Intersection Mileposts'!$G$32),"Y",IF(AND(H941&gt;='Intersection Mileposts'!$F$33,H941&lt;='Intersection Mileposts'!$G$33),"Y",IF(AND(H941&gt;='Intersection Mileposts'!$F$34,H941&lt;='Intersection Mileposts'!$G$34),"Y",IF(AND(H941&gt;='Intersection Mileposts'!$F$35,H941&lt;='Intersection Mileposts'!$G$35),"Y",IF(AND(H941&gt;='Intersection Mileposts'!$F$36,H941&lt;='Intersection Mileposts'!$G$36),"Y",IF(AND(H941&gt;='Intersection Mileposts'!$F$37,H941&lt;='Intersection Mileposts'!$G$37),"Y",IF(AND(H941&gt;='Intersection Mileposts'!$F$38,H941&lt;='Intersection Mileposts'!$G$38),"Y",IF(AND(H941&gt;='Intersection Mileposts'!$F$39,H941&lt;='Intersection Mileposts'!$G$39),"Y","N"))))))))))))))))))))))))))))))))))))</f>
        <v/>
      </c>
    </row>
    <row r="942" spans="1:46" x14ac:dyDescent="0.3">
      <c r="A942" s="279"/>
      <c r="B942" s="261"/>
      <c r="C942" s="262"/>
      <c r="D942" s="262"/>
      <c r="E942" s="262"/>
      <c r="F942" s="262"/>
      <c r="G942" s="284"/>
      <c r="H942" s="286"/>
      <c r="I942" s="279"/>
      <c r="J942" s="260"/>
      <c r="K942" s="260"/>
      <c r="L942" s="280"/>
      <c r="M942" s="275"/>
      <c r="N942" s="263"/>
      <c r="P942" s="264" t="str">
        <f>IF(R942 = "", "", COUNT($R$4:R942))</f>
        <v/>
      </c>
      <c r="Q942" s="264" t="str">
        <f t="shared" si="117"/>
        <v/>
      </c>
      <c r="R942" s="265" t="str">
        <f t="shared" si="118"/>
        <v/>
      </c>
      <c r="S942" s="266" t="str">
        <f t="shared" si="123"/>
        <v/>
      </c>
      <c r="T942" s="267" t="str">
        <f t="shared" si="119"/>
        <v/>
      </c>
      <c r="U942" s="268" t="str">
        <f t="shared" si="124"/>
        <v/>
      </c>
      <c r="V942" s="269" t="str">
        <f t="shared" si="120"/>
        <v/>
      </c>
      <c r="W942" s="5"/>
      <c r="AR942" s="2" t="str">
        <f t="shared" si="122"/>
        <v/>
      </c>
      <c r="AS942" s="2" t="str">
        <f t="shared" si="121"/>
        <v/>
      </c>
      <c r="AT942" s="2" t="str">
        <f>IF(AR942="","",IF(AND(H942&gt;='Intersection Mileposts'!$F$5,H942&lt;='Intersection Mileposts'!$G$5),"Y",IF(AND(H942&gt;='Intersection Mileposts'!$F$6,H942&lt;='Intersection Mileposts'!$G$6),"Y",IF(AND(H942&gt;='Intersection Mileposts'!$F$7,H942&lt;='Intersection Mileposts'!$G$7),"Y",IF(AND(H942&gt;='Intersection Mileposts'!$F$8,H942&lt;='Intersection Mileposts'!$G$8),"Y",IF(AND(H942&gt;='Intersection Mileposts'!$F$9,H942&lt;='Intersection Mileposts'!$G$9),"Y",IF(AND(H942&gt;='Intersection Mileposts'!$F$10,H942&lt;='Intersection Mileposts'!$G$10),"Y",IF(AND(H942&gt;='Intersection Mileposts'!$F$11,H942&lt;='Intersection Mileposts'!$G$11),"Y",IF(AND(H942&gt;='Intersection Mileposts'!$F$12,H942&lt;='Intersection Mileposts'!$G$12),"Y",IF(AND(H942&gt;='Intersection Mileposts'!$F$13,H942&lt;='Intersection Mileposts'!$G$13),"Y",IF(AND(H942&gt;='Intersection Mileposts'!$F$14,H942&lt;='Intersection Mileposts'!$G$14),"Y",IF(AND(H942&gt;='Intersection Mileposts'!$F$15,H942&lt;='Intersection Mileposts'!$G$15),"Y",IF(AND(H942&gt;='Intersection Mileposts'!$F$16,H942&lt;='Intersection Mileposts'!$G$16),"Y",IF(AND(H942&gt;='Intersection Mileposts'!$F$17,H942&lt;='Intersection Mileposts'!$G$17),"Y",IF(AND(H942&gt;='Intersection Mileposts'!$F$18,H942&lt;='Intersection Mileposts'!$G$18),"Y",IF(AND(H942&gt;='Intersection Mileposts'!$F$19,H942&lt;='Intersection Mileposts'!$G$19),"Y",IF(AND(H942&gt;='Intersection Mileposts'!$F$20,H942&lt;='Intersection Mileposts'!$G$20),"Y",IF(AND(H942&gt;='Intersection Mileposts'!$F$21,H942&lt;='Intersection Mileposts'!$G$21),"Y",IF(AND(H942&gt;='Intersection Mileposts'!$F$22,H942&lt;='Intersection Mileposts'!$G$22),"Y",IF(AND(H942&gt;='Intersection Mileposts'!$F$23,H942&lt;='Intersection Mileposts'!$G$23),"Y",IF(AND(H942&gt;='Intersection Mileposts'!$F$24,H942&lt;='Intersection Mileposts'!$G$24),"Y",IF(AND(H942&gt;='Intersection Mileposts'!$F$25,H942&lt;='Intersection Mileposts'!$G$25),"Y",IF(AND(H942&gt;='Intersection Mileposts'!$F$26,H942&lt;='Intersection Mileposts'!$G$26),"Y",IF(AND(H942&gt;='Intersection Mileposts'!$F$27,H942&lt;='Intersection Mileposts'!$G$27),"Y",IF(AND(H942&gt;='Intersection Mileposts'!$F$28,H942&lt;='Intersection Mileposts'!$G$28),"Y",IF(AND(H942&gt;='Intersection Mileposts'!$F$29,H942&lt;='Intersection Mileposts'!$G$29),"Y", IF(AND(H942&gt;='Intersection Mileposts'!$F$30,H942&lt;='Intersection Mileposts'!$G$30),"Y",IF(AND(H942&gt;='Intersection Mileposts'!$F$31,H942&lt;='Intersection Mileposts'!$G$31),"Y",IF(AND(H942&gt;='Intersection Mileposts'!$F$32,H942&lt;='Intersection Mileposts'!$G$32),"Y",IF(AND(H942&gt;='Intersection Mileposts'!$F$33,H942&lt;='Intersection Mileposts'!$G$33),"Y",IF(AND(H942&gt;='Intersection Mileposts'!$F$34,H942&lt;='Intersection Mileposts'!$G$34),"Y",IF(AND(H942&gt;='Intersection Mileposts'!$F$35,H942&lt;='Intersection Mileposts'!$G$35),"Y",IF(AND(H942&gt;='Intersection Mileposts'!$F$36,H942&lt;='Intersection Mileposts'!$G$36),"Y",IF(AND(H942&gt;='Intersection Mileposts'!$F$37,H942&lt;='Intersection Mileposts'!$G$37),"Y",IF(AND(H942&gt;='Intersection Mileposts'!$F$38,H942&lt;='Intersection Mileposts'!$G$38),"Y",IF(AND(H942&gt;='Intersection Mileposts'!$F$39,H942&lt;='Intersection Mileposts'!$G$39),"Y","N"))))))))))))))))))))))))))))))))))))</f>
        <v/>
      </c>
    </row>
    <row r="943" spans="1:46" x14ac:dyDescent="0.3">
      <c r="A943" s="279"/>
      <c r="B943" s="261"/>
      <c r="C943" s="262"/>
      <c r="D943" s="262"/>
      <c r="E943" s="262"/>
      <c r="F943" s="262"/>
      <c r="G943" s="284"/>
      <c r="H943" s="286"/>
      <c r="I943" s="279"/>
      <c r="J943" s="260"/>
      <c r="K943" s="260"/>
      <c r="L943" s="280"/>
      <c r="M943" s="275"/>
      <c r="N943" s="263"/>
      <c r="P943" s="264" t="str">
        <f>IF(R943 = "", "", COUNT($R$4:R943))</f>
        <v/>
      </c>
      <c r="Q943" s="264" t="str">
        <f t="shared" si="117"/>
        <v/>
      </c>
      <c r="R943" s="265" t="str">
        <f t="shared" si="118"/>
        <v/>
      </c>
      <c r="S943" s="266" t="str">
        <f t="shared" si="123"/>
        <v/>
      </c>
      <c r="T943" s="267" t="str">
        <f t="shared" si="119"/>
        <v/>
      </c>
      <c r="U943" s="268" t="str">
        <f t="shared" si="124"/>
        <v/>
      </c>
      <c r="V943" s="269" t="str">
        <f t="shared" si="120"/>
        <v/>
      </c>
      <c r="W943" s="5"/>
      <c r="AR943" s="2" t="str">
        <f t="shared" si="122"/>
        <v/>
      </c>
      <c r="AS943" s="2" t="str">
        <f t="shared" si="121"/>
        <v/>
      </c>
      <c r="AT943" s="2" t="str">
        <f>IF(AR943="","",IF(AND(H943&gt;='Intersection Mileposts'!$F$5,H943&lt;='Intersection Mileposts'!$G$5),"Y",IF(AND(H943&gt;='Intersection Mileposts'!$F$6,H943&lt;='Intersection Mileposts'!$G$6),"Y",IF(AND(H943&gt;='Intersection Mileposts'!$F$7,H943&lt;='Intersection Mileposts'!$G$7),"Y",IF(AND(H943&gt;='Intersection Mileposts'!$F$8,H943&lt;='Intersection Mileposts'!$G$8),"Y",IF(AND(H943&gt;='Intersection Mileposts'!$F$9,H943&lt;='Intersection Mileposts'!$G$9),"Y",IF(AND(H943&gt;='Intersection Mileposts'!$F$10,H943&lt;='Intersection Mileposts'!$G$10),"Y",IF(AND(H943&gt;='Intersection Mileposts'!$F$11,H943&lt;='Intersection Mileposts'!$G$11),"Y",IF(AND(H943&gt;='Intersection Mileposts'!$F$12,H943&lt;='Intersection Mileposts'!$G$12),"Y",IF(AND(H943&gt;='Intersection Mileposts'!$F$13,H943&lt;='Intersection Mileposts'!$G$13),"Y",IF(AND(H943&gt;='Intersection Mileposts'!$F$14,H943&lt;='Intersection Mileposts'!$G$14),"Y",IF(AND(H943&gt;='Intersection Mileposts'!$F$15,H943&lt;='Intersection Mileposts'!$G$15),"Y",IF(AND(H943&gt;='Intersection Mileposts'!$F$16,H943&lt;='Intersection Mileposts'!$G$16),"Y",IF(AND(H943&gt;='Intersection Mileposts'!$F$17,H943&lt;='Intersection Mileposts'!$G$17),"Y",IF(AND(H943&gt;='Intersection Mileposts'!$F$18,H943&lt;='Intersection Mileposts'!$G$18),"Y",IF(AND(H943&gt;='Intersection Mileposts'!$F$19,H943&lt;='Intersection Mileposts'!$G$19),"Y",IF(AND(H943&gt;='Intersection Mileposts'!$F$20,H943&lt;='Intersection Mileposts'!$G$20),"Y",IF(AND(H943&gt;='Intersection Mileposts'!$F$21,H943&lt;='Intersection Mileposts'!$G$21),"Y",IF(AND(H943&gt;='Intersection Mileposts'!$F$22,H943&lt;='Intersection Mileposts'!$G$22),"Y",IF(AND(H943&gt;='Intersection Mileposts'!$F$23,H943&lt;='Intersection Mileposts'!$G$23),"Y",IF(AND(H943&gt;='Intersection Mileposts'!$F$24,H943&lt;='Intersection Mileposts'!$G$24),"Y",IF(AND(H943&gt;='Intersection Mileposts'!$F$25,H943&lt;='Intersection Mileposts'!$G$25),"Y",IF(AND(H943&gt;='Intersection Mileposts'!$F$26,H943&lt;='Intersection Mileposts'!$G$26),"Y",IF(AND(H943&gt;='Intersection Mileposts'!$F$27,H943&lt;='Intersection Mileposts'!$G$27),"Y",IF(AND(H943&gt;='Intersection Mileposts'!$F$28,H943&lt;='Intersection Mileposts'!$G$28),"Y",IF(AND(H943&gt;='Intersection Mileposts'!$F$29,H943&lt;='Intersection Mileposts'!$G$29),"Y", IF(AND(H943&gt;='Intersection Mileposts'!$F$30,H943&lt;='Intersection Mileposts'!$G$30),"Y",IF(AND(H943&gt;='Intersection Mileposts'!$F$31,H943&lt;='Intersection Mileposts'!$G$31),"Y",IF(AND(H943&gt;='Intersection Mileposts'!$F$32,H943&lt;='Intersection Mileposts'!$G$32),"Y",IF(AND(H943&gt;='Intersection Mileposts'!$F$33,H943&lt;='Intersection Mileposts'!$G$33),"Y",IF(AND(H943&gt;='Intersection Mileposts'!$F$34,H943&lt;='Intersection Mileposts'!$G$34),"Y",IF(AND(H943&gt;='Intersection Mileposts'!$F$35,H943&lt;='Intersection Mileposts'!$G$35),"Y",IF(AND(H943&gt;='Intersection Mileposts'!$F$36,H943&lt;='Intersection Mileposts'!$G$36),"Y",IF(AND(H943&gt;='Intersection Mileposts'!$F$37,H943&lt;='Intersection Mileposts'!$G$37),"Y",IF(AND(H943&gt;='Intersection Mileposts'!$F$38,H943&lt;='Intersection Mileposts'!$G$38),"Y",IF(AND(H943&gt;='Intersection Mileposts'!$F$39,H943&lt;='Intersection Mileposts'!$G$39),"Y","N"))))))))))))))))))))))))))))))))))))</f>
        <v/>
      </c>
    </row>
    <row r="944" spans="1:46" x14ac:dyDescent="0.3">
      <c r="A944" s="279"/>
      <c r="B944" s="261"/>
      <c r="C944" s="262"/>
      <c r="D944" s="262"/>
      <c r="E944" s="262"/>
      <c r="F944" s="262"/>
      <c r="G944" s="284"/>
      <c r="H944" s="286"/>
      <c r="I944" s="279"/>
      <c r="J944" s="260"/>
      <c r="K944" s="260"/>
      <c r="L944" s="280"/>
      <c r="M944" s="275"/>
      <c r="N944" s="263"/>
      <c r="P944" s="264" t="str">
        <f>IF(R944 = "", "", COUNT($R$4:R944))</f>
        <v/>
      </c>
      <c r="Q944" s="264" t="str">
        <f t="shared" si="117"/>
        <v/>
      </c>
      <c r="R944" s="265" t="str">
        <f t="shared" si="118"/>
        <v/>
      </c>
      <c r="S944" s="266" t="str">
        <f t="shared" si="123"/>
        <v/>
      </c>
      <c r="T944" s="267" t="str">
        <f t="shared" si="119"/>
        <v/>
      </c>
      <c r="U944" s="268" t="str">
        <f t="shared" si="124"/>
        <v/>
      </c>
      <c r="V944" s="269" t="str">
        <f t="shared" si="120"/>
        <v/>
      </c>
      <c r="W944" s="5"/>
      <c r="AR944" s="2" t="str">
        <f t="shared" si="122"/>
        <v/>
      </c>
      <c r="AS944" s="2" t="str">
        <f t="shared" si="121"/>
        <v/>
      </c>
      <c r="AT944" s="2" t="str">
        <f>IF(AR944="","",IF(AND(H944&gt;='Intersection Mileposts'!$F$5,H944&lt;='Intersection Mileposts'!$G$5),"Y",IF(AND(H944&gt;='Intersection Mileposts'!$F$6,H944&lt;='Intersection Mileposts'!$G$6),"Y",IF(AND(H944&gt;='Intersection Mileposts'!$F$7,H944&lt;='Intersection Mileposts'!$G$7),"Y",IF(AND(H944&gt;='Intersection Mileposts'!$F$8,H944&lt;='Intersection Mileposts'!$G$8),"Y",IF(AND(H944&gt;='Intersection Mileposts'!$F$9,H944&lt;='Intersection Mileposts'!$G$9),"Y",IF(AND(H944&gt;='Intersection Mileposts'!$F$10,H944&lt;='Intersection Mileposts'!$G$10),"Y",IF(AND(H944&gt;='Intersection Mileposts'!$F$11,H944&lt;='Intersection Mileposts'!$G$11),"Y",IF(AND(H944&gt;='Intersection Mileposts'!$F$12,H944&lt;='Intersection Mileposts'!$G$12),"Y",IF(AND(H944&gt;='Intersection Mileposts'!$F$13,H944&lt;='Intersection Mileposts'!$G$13),"Y",IF(AND(H944&gt;='Intersection Mileposts'!$F$14,H944&lt;='Intersection Mileposts'!$G$14),"Y",IF(AND(H944&gt;='Intersection Mileposts'!$F$15,H944&lt;='Intersection Mileposts'!$G$15),"Y",IF(AND(H944&gt;='Intersection Mileposts'!$F$16,H944&lt;='Intersection Mileposts'!$G$16),"Y",IF(AND(H944&gt;='Intersection Mileposts'!$F$17,H944&lt;='Intersection Mileposts'!$G$17),"Y",IF(AND(H944&gt;='Intersection Mileposts'!$F$18,H944&lt;='Intersection Mileposts'!$G$18),"Y",IF(AND(H944&gt;='Intersection Mileposts'!$F$19,H944&lt;='Intersection Mileposts'!$G$19),"Y",IF(AND(H944&gt;='Intersection Mileposts'!$F$20,H944&lt;='Intersection Mileposts'!$G$20),"Y",IF(AND(H944&gt;='Intersection Mileposts'!$F$21,H944&lt;='Intersection Mileposts'!$G$21),"Y",IF(AND(H944&gt;='Intersection Mileposts'!$F$22,H944&lt;='Intersection Mileposts'!$G$22),"Y",IF(AND(H944&gt;='Intersection Mileposts'!$F$23,H944&lt;='Intersection Mileposts'!$G$23),"Y",IF(AND(H944&gt;='Intersection Mileposts'!$F$24,H944&lt;='Intersection Mileposts'!$G$24),"Y",IF(AND(H944&gt;='Intersection Mileposts'!$F$25,H944&lt;='Intersection Mileposts'!$G$25),"Y",IF(AND(H944&gt;='Intersection Mileposts'!$F$26,H944&lt;='Intersection Mileposts'!$G$26),"Y",IF(AND(H944&gt;='Intersection Mileposts'!$F$27,H944&lt;='Intersection Mileposts'!$G$27),"Y",IF(AND(H944&gt;='Intersection Mileposts'!$F$28,H944&lt;='Intersection Mileposts'!$G$28),"Y",IF(AND(H944&gt;='Intersection Mileposts'!$F$29,H944&lt;='Intersection Mileposts'!$G$29),"Y", IF(AND(H944&gt;='Intersection Mileposts'!$F$30,H944&lt;='Intersection Mileposts'!$G$30),"Y",IF(AND(H944&gt;='Intersection Mileposts'!$F$31,H944&lt;='Intersection Mileposts'!$G$31),"Y",IF(AND(H944&gt;='Intersection Mileposts'!$F$32,H944&lt;='Intersection Mileposts'!$G$32),"Y",IF(AND(H944&gt;='Intersection Mileposts'!$F$33,H944&lt;='Intersection Mileposts'!$G$33),"Y",IF(AND(H944&gt;='Intersection Mileposts'!$F$34,H944&lt;='Intersection Mileposts'!$G$34),"Y",IF(AND(H944&gt;='Intersection Mileposts'!$F$35,H944&lt;='Intersection Mileposts'!$G$35),"Y",IF(AND(H944&gt;='Intersection Mileposts'!$F$36,H944&lt;='Intersection Mileposts'!$G$36),"Y",IF(AND(H944&gt;='Intersection Mileposts'!$F$37,H944&lt;='Intersection Mileposts'!$G$37),"Y",IF(AND(H944&gt;='Intersection Mileposts'!$F$38,H944&lt;='Intersection Mileposts'!$G$38),"Y",IF(AND(H944&gt;='Intersection Mileposts'!$F$39,H944&lt;='Intersection Mileposts'!$G$39),"Y","N"))))))))))))))))))))))))))))))))))))</f>
        <v/>
      </c>
    </row>
    <row r="945" spans="1:46" x14ac:dyDescent="0.3">
      <c r="A945" s="279"/>
      <c r="B945" s="261"/>
      <c r="C945" s="262"/>
      <c r="D945" s="262"/>
      <c r="E945" s="262"/>
      <c r="F945" s="262"/>
      <c r="G945" s="284"/>
      <c r="H945" s="286"/>
      <c r="I945" s="279"/>
      <c r="J945" s="260"/>
      <c r="K945" s="260"/>
      <c r="L945" s="280"/>
      <c r="M945" s="275"/>
      <c r="N945" s="263"/>
      <c r="P945" s="264" t="str">
        <f>IF(R945 = "", "", COUNT($R$4:R945))</f>
        <v/>
      </c>
      <c r="Q945" s="264" t="str">
        <f t="shared" si="117"/>
        <v/>
      </c>
      <c r="R945" s="265" t="str">
        <f t="shared" si="118"/>
        <v/>
      </c>
      <c r="S945" s="266" t="str">
        <f t="shared" si="123"/>
        <v/>
      </c>
      <c r="T945" s="267" t="str">
        <f t="shared" si="119"/>
        <v/>
      </c>
      <c r="U945" s="268" t="str">
        <f t="shared" si="124"/>
        <v/>
      </c>
      <c r="V945" s="269" t="str">
        <f t="shared" si="120"/>
        <v/>
      </c>
      <c r="W945" s="5"/>
      <c r="AR945" s="2" t="str">
        <f t="shared" si="122"/>
        <v/>
      </c>
      <c r="AS945" s="2" t="str">
        <f t="shared" si="121"/>
        <v/>
      </c>
      <c r="AT945" s="2" t="str">
        <f>IF(AR945="","",IF(AND(H945&gt;='Intersection Mileposts'!$F$5,H945&lt;='Intersection Mileposts'!$G$5),"Y",IF(AND(H945&gt;='Intersection Mileposts'!$F$6,H945&lt;='Intersection Mileposts'!$G$6),"Y",IF(AND(H945&gt;='Intersection Mileposts'!$F$7,H945&lt;='Intersection Mileposts'!$G$7),"Y",IF(AND(H945&gt;='Intersection Mileposts'!$F$8,H945&lt;='Intersection Mileposts'!$G$8),"Y",IF(AND(H945&gt;='Intersection Mileposts'!$F$9,H945&lt;='Intersection Mileposts'!$G$9),"Y",IF(AND(H945&gt;='Intersection Mileposts'!$F$10,H945&lt;='Intersection Mileposts'!$G$10),"Y",IF(AND(H945&gt;='Intersection Mileposts'!$F$11,H945&lt;='Intersection Mileposts'!$G$11),"Y",IF(AND(H945&gt;='Intersection Mileposts'!$F$12,H945&lt;='Intersection Mileposts'!$G$12),"Y",IF(AND(H945&gt;='Intersection Mileposts'!$F$13,H945&lt;='Intersection Mileposts'!$G$13),"Y",IF(AND(H945&gt;='Intersection Mileposts'!$F$14,H945&lt;='Intersection Mileposts'!$G$14),"Y",IF(AND(H945&gt;='Intersection Mileposts'!$F$15,H945&lt;='Intersection Mileposts'!$G$15),"Y",IF(AND(H945&gt;='Intersection Mileposts'!$F$16,H945&lt;='Intersection Mileposts'!$G$16),"Y",IF(AND(H945&gt;='Intersection Mileposts'!$F$17,H945&lt;='Intersection Mileposts'!$G$17),"Y",IF(AND(H945&gt;='Intersection Mileposts'!$F$18,H945&lt;='Intersection Mileposts'!$G$18),"Y",IF(AND(H945&gt;='Intersection Mileposts'!$F$19,H945&lt;='Intersection Mileposts'!$G$19),"Y",IF(AND(H945&gt;='Intersection Mileposts'!$F$20,H945&lt;='Intersection Mileposts'!$G$20),"Y",IF(AND(H945&gt;='Intersection Mileposts'!$F$21,H945&lt;='Intersection Mileposts'!$G$21),"Y",IF(AND(H945&gt;='Intersection Mileposts'!$F$22,H945&lt;='Intersection Mileposts'!$G$22),"Y",IF(AND(H945&gt;='Intersection Mileposts'!$F$23,H945&lt;='Intersection Mileposts'!$G$23),"Y",IF(AND(H945&gt;='Intersection Mileposts'!$F$24,H945&lt;='Intersection Mileposts'!$G$24),"Y",IF(AND(H945&gt;='Intersection Mileposts'!$F$25,H945&lt;='Intersection Mileposts'!$G$25),"Y",IF(AND(H945&gt;='Intersection Mileposts'!$F$26,H945&lt;='Intersection Mileposts'!$G$26),"Y",IF(AND(H945&gt;='Intersection Mileposts'!$F$27,H945&lt;='Intersection Mileposts'!$G$27),"Y",IF(AND(H945&gt;='Intersection Mileposts'!$F$28,H945&lt;='Intersection Mileposts'!$G$28),"Y",IF(AND(H945&gt;='Intersection Mileposts'!$F$29,H945&lt;='Intersection Mileposts'!$G$29),"Y", IF(AND(H945&gt;='Intersection Mileposts'!$F$30,H945&lt;='Intersection Mileposts'!$G$30),"Y",IF(AND(H945&gt;='Intersection Mileposts'!$F$31,H945&lt;='Intersection Mileposts'!$G$31),"Y",IF(AND(H945&gt;='Intersection Mileposts'!$F$32,H945&lt;='Intersection Mileposts'!$G$32),"Y",IF(AND(H945&gt;='Intersection Mileposts'!$F$33,H945&lt;='Intersection Mileposts'!$G$33),"Y",IF(AND(H945&gt;='Intersection Mileposts'!$F$34,H945&lt;='Intersection Mileposts'!$G$34),"Y",IF(AND(H945&gt;='Intersection Mileposts'!$F$35,H945&lt;='Intersection Mileposts'!$G$35),"Y",IF(AND(H945&gt;='Intersection Mileposts'!$F$36,H945&lt;='Intersection Mileposts'!$G$36),"Y",IF(AND(H945&gt;='Intersection Mileposts'!$F$37,H945&lt;='Intersection Mileposts'!$G$37),"Y",IF(AND(H945&gt;='Intersection Mileposts'!$F$38,H945&lt;='Intersection Mileposts'!$G$38),"Y",IF(AND(H945&gt;='Intersection Mileposts'!$F$39,H945&lt;='Intersection Mileposts'!$G$39),"Y","N"))))))))))))))))))))))))))))))))))))</f>
        <v/>
      </c>
    </row>
    <row r="946" spans="1:46" x14ac:dyDescent="0.3">
      <c r="A946" s="279"/>
      <c r="B946" s="261"/>
      <c r="C946" s="262"/>
      <c r="D946" s="262"/>
      <c r="E946" s="262"/>
      <c r="F946" s="262"/>
      <c r="G946" s="284"/>
      <c r="H946" s="286"/>
      <c r="I946" s="279"/>
      <c r="J946" s="260"/>
      <c r="K946" s="260"/>
      <c r="L946" s="280"/>
      <c r="M946" s="275"/>
      <c r="N946" s="263"/>
      <c r="P946" s="264" t="str">
        <f>IF(R946 = "", "", COUNT($R$4:R946))</f>
        <v/>
      </c>
      <c r="Q946" s="264" t="str">
        <f t="shared" si="117"/>
        <v/>
      </c>
      <c r="R946" s="265" t="str">
        <f t="shared" si="118"/>
        <v/>
      </c>
      <c r="S946" s="266" t="str">
        <f t="shared" si="123"/>
        <v/>
      </c>
      <c r="T946" s="267" t="str">
        <f t="shared" si="119"/>
        <v/>
      </c>
      <c r="U946" s="268" t="str">
        <f t="shared" si="124"/>
        <v/>
      </c>
      <c r="V946" s="269" t="str">
        <f t="shared" si="120"/>
        <v/>
      </c>
      <c r="W946" s="5"/>
      <c r="AR946" s="2" t="str">
        <f t="shared" si="122"/>
        <v/>
      </c>
      <c r="AS946" s="2" t="str">
        <f t="shared" si="121"/>
        <v/>
      </c>
      <c r="AT946" s="2" t="str">
        <f>IF(AR946="","",IF(AND(H946&gt;='Intersection Mileposts'!$F$5,H946&lt;='Intersection Mileposts'!$G$5),"Y",IF(AND(H946&gt;='Intersection Mileposts'!$F$6,H946&lt;='Intersection Mileposts'!$G$6),"Y",IF(AND(H946&gt;='Intersection Mileposts'!$F$7,H946&lt;='Intersection Mileposts'!$G$7),"Y",IF(AND(H946&gt;='Intersection Mileposts'!$F$8,H946&lt;='Intersection Mileposts'!$G$8),"Y",IF(AND(H946&gt;='Intersection Mileposts'!$F$9,H946&lt;='Intersection Mileposts'!$G$9),"Y",IF(AND(H946&gt;='Intersection Mileposts'!$F$10,H946&lt;='Intersection Mileposts'!$G$10),"Y",IF(AND(H946&gt;='Intersection Mileposts'!$F$11,H946&lt;='Intersection Mileposts'!$G$11),"Y",IF(AND(H946&gt;='Intersection Mileposts'!$F$12,H946&lt;='Intersection Mileposts'!$G$12),"Y",IF(AND(H946&gt;='Intersection Mileposts'!$F$13,H946&lt;='Intersection Mileposts'!$G$13),"Y",IF(AND(H946&gt;='Intersection Mileposts'!$F$14,H946&lt;='Intersection Mileposts'!$G$14),"Y",IF(AND(H946&gt;='Intersection Mileposts'!$F$15,H946&lt;='Intersection Mileposts'!$G$15),"Y",IF(AND(H946&gt;='Intersection Mileposts'!$F$16,H946&lt;='Intersection Mileposts'!$G$16),"Y",IF(AND(H946&gt;='Intersection Mileposts'!$F$17,H946&lt;='Intersection Mileposts'!$G$17),"Y",IF(AND(H946&gt;='Intersection Mileposts'!$F$18,H946&lt;='Intersection Mileposts'!$G$18),"Y",IF(AND(H946&gt;='Intersection Mileposts'!$F$19,H946&lt;='Intersection Mileposts'!$G$19),"Y",IF(AND(H946&gt;='Intersection Mileposts'!$F$20,H946&lt;='Intersection Mileposts'!$G$20),"Y",IF(AND(H946&gt;='Intersection Mileposts'!$F$21,H946&lt;='Intersection Mileposts'!$G$21),"Y",IF(AND(H946&gt;='Intersection Mileposts'!$F$22,H946&lt;='Intersection Mileposts'!$G$22),"Y",IF(AND(H946&gt;='Intersection Mileposts'!$F$23,H946&lt;='Intersection Mileposts'!$G$23),"Y",IF(AND(H946&gt;='Intersection Mileposts'!$F$24,H946&lt;='Intersection Mileposts'!$G$24),"Y",IF(AND(H946&gt;='Intersection Mileposts'!$F$25,H946&lt;='Intersection Mileposts'!$G$25),"Y",IF(AND(H946&gt;='Intersection Mileposts'!$F$26,H946&lt;='Intersection Mileposts'!$G$26),"Y",IF(AND(H946&gt;='Intersection Mileposts'!$F$27,H946&lt;='Intersection Mileposts'!$G$27),"Y",IF(AND(H946&gt;='Intersection Mileposts'!$F$28,H946&lt;='Intersection Mileposts'!$G$28),"Y",IF(AND(H946&gt;='Intersection Mileposts'!$F$29,H946&lt;='Intersection Mileposts'!$G$29),"Y", IF(AND(H946&gt;='Intersection Mileposts'!$F$30,H946&lt;='Intersection Mileposts'!$G$30),"Y",IF(AND(H946&gt;='Intersection Mileposts'!$F$31,H946&lt;='Intersection Mileposts'!$G$31),"Y",IF(AND(H946&gt;='Intersection Mileposts'!$F$32,H946&lt;='Intersection Mileposts'!$G$32),"Y",IF(AND(H946&gt;='Intersection Mileposts'!$F$33,H946&lt;='Intersection Mileposts'!$G$33),"Y",IF(AND(H946&gt;='Intersection Mileposts'!$F$34,H946&lt;='Intersection Mileposts'!$G$34),"Y",IF(AND(H946&gt;='Intersection Mileposts'!$F$35,H946&lt;='Intersection Mileposts'!$G$35),"Y",IF(AND(H946&gt;='Intersection Mileposts'!$F$36,H946&lt;='Intersection Mileposts'!$G$36),"Y",IF(AND(H946&gt;='Intersection Mileposts'!$F$37,H946&lt;='Intersection Mileposts'!$G$37),"Y",IF(AND(H946&gt;='Intersection Mileposts'!$F$38,H946&lt;='Intersection Mileposts'!$G$38),"Y",IF(AND(H946&gt;='Intersection Mileposts'!$F$39,H946&lt;='Intersection Mileposts'!$G$39),"Y","N"))))))))))))))))))))))))))))))))))))</f>
        <v/>
      </c>
    </row>
    <row r="947" spans="1:46" x14ac:dyDescent="0.3">
      <c r="A947" s="279"/>
      <c r="B947" s="261"/>
      <c r="C947" s="262"/>
      <c r="D947" s="262"/>
      <c r="E947" s="262"/>
      <c r="F947" s="262"/>
      <c r="G947" s="284"/>
      <c r="H947" s="286"/>
      <c r="I947" s="279"/>
      <c r="J947" s="260"/>
      <c r="K947" s="260"/>
      <c r="L947" s="280"/>
      <c r="M947" s="275"/>
      <c r="N947" s="263"/>
      <c r="P947" s="264" t="str">
        <f>IF(R947 = "", "", COUNT($R$4:R947))</f>
        <v/>
      </c>
      <c r="Q947" s="264" t="str">
        <f t="shared" si="117"/>
        <v/>
      </c>
      <c r="R947" s="265" t="str">
        <f t="shared" si="118"/>
        <v/>
      </c>
      <c r="S947" s="266" t="str">
        <f t="shared" si="123"/>
        <v/>
      </c>
      <c r="T947" s="267" t="str">
        <f t="shared" si="119"/>
        <v/>
      </c>
      <c r="U947" s="268" t="str">
        <f t="shared" si="124"/>
        <v/>
      </c>
      <c r="V947" s="269" t="str">
        <f t="shared" si="120"/>
        <v/>
      </c>
      <c r="W947" s="5"/>
      <c r="AR947" s="2" t="str">
        <f t="shared" si="122"/>
        <v/>
      </c>
      <c r="AS947" s="2" t="str">
        <f t="shared" si="121"/>
        <v/>
      </c>
      <c r="AT947" s="2" t="str">
        <f>IF(AR947="","",IF(AND(H947&gt;='Intersection Mileposts'!$F$5,H947&lt;='Intersection Mileposts'!$G$5),"Y",IF(AND(H947&gt;='Intersection Mileposts'!$F$6,H947&lt;='Intersection Mileposts'!$G$6),"Y",IF(AND(H947&gt;='Intersection Mileposts'!$F$7,H947&lt;='Intersection Mileposts'!$G$7),"Y",IF(AND(H947&gt;='Intersection Mileposts'!$F$8,H947&lt;='Intersection Mileposts'!$G$8),"Y",IF(AND(H947&gt;='Intersection Mileposts'!$F$9,H947&lt;='Intersection Mileposts'!$G$9),"Y",IF(AND(H947&gt;='Intersection Mileposts'!$F$10,H947&lt;='Intersection Mileposts'!$G$10),"Y",IF(AND(H947&gt;='Intersection Mileposts'!$F$11,H947&lt;='Intersection Mileposts'!$G$11),"Y",IF(AND(H947&gt;='Intersection Mileposts'!$F$12,H947&lt;='Intersection Mileposts'!$G$12),"Y",IF(AND(H947&gt;='Intersection Mileposts'!$F$13,H947&lt;='Intersection Mileposts'!$G$13),"Y",IF(AND(H947&gt;='Intersection Mileposts'!$F$14,H947&lt;='Intersection Mileposts'!$G$14),"Y",IF(AND(H947&gt;='Intersection Mileposts'!$F$15,H947&lt;='Intersection Mileposts'!$G$15),"Y",IF(AND(H947&gt;='Intersection Mileposts'!$F$16,H947&lt;='Intersection Mileposts'!$G$16),"Y",IF(AND(H947&gt;='Intersection Mileposts'!$F$17,H947&lt;='Intersection Mileposts'!$G$17),"Y",IF(AND(H947&gt;='Intersection Mileposts'!$F$18,H947&lt;='Intersection Mileposts'!$G$18),"Y",IF(AND(H947&gt;='Intersection Mileposts'!$F$19,H947&lt;='Intersection Mileposts'!$G$19),"Y",IF(AND(H947&gt;='Intersection Mileposts'!$F$20,H947&lt;='Intersection Mileposts'!$G$20),"Y",IF(AND(H947&gt;='Intersection Mileposts'!$F$21,H947&lt;='Intersection Mileposts'!$G$21),"Y",IF(AND(H947&gt;='Intersection Mileposts'!$F$22,H947&lt;='Intersection Mileposts'!$G$22),"Y",IF(AND(H947&gt;='Intersection Mileposts'!$F$23,H947&lt;='Intersection Mileposts'!$G$23),"Y",IF(AND(H947&gt;='Intersection Mileposts'!$F$24,H947&lt;='Intersection Mileposts'!$G$24),"Y",IF(AND(H947&gt;='Intersection Mileposts'!$F$25,H947&lt;='Intersection Mileposts'!$G$25),"Y",IF(AND(H947&gt;='Intersection Mileposts'!$F$26,H947&lt;='Intersection Mileposts'!$G$26),"Y",IF(AND(H947&gt;='Intersection Mileposts'!$F$27,H947&lt;='Intersection Mileposts'!$G$27),"Y",IF(AND(H947&gt;='Intersection Mileposts'!$F$28,H947&lt;='Intersection Mileposts'!$G$28),"Y",IF(AND(H947&gt;='Intersection Mileposts'!$F$29,H947&lt;='Intersection Mileposts'!$G$29),"Y", IF(AND(H947&gt;='Intersection Mileposts'!$F$30,H947&lt;='Intersection Mileposts'!$G$30),"Y",IF(AND(H947&gt;='Intersection Mileposts'!$F$31,H947&lt;='Intersection Mileposts'!$G$31),"Y",IF(AND(H947&gt;='Intersection Mileposts'!$F$32,H947&lt;='Intersection Mileposts'!$G$32),"Y",IF(AND(H947&gt;='Intersection Mileposts'!$F$33,H947&lt;='Intersection Mileposts'!$G$33),"Y",IF(AND(H947&gt;='Intersection Mileposts'!$F$34,H947&lt;='Intersection Mileposts'!$G$34),"Y",IF(AND(H947&gt;='Intersection Mileposts'!$F$35,H947&lt;='Intersection Mileposts'!$G$35),"Y",IF(AND(H947&gt;='Intersection Mileposts'!$F$36,H947&lt;='Intersection Mileposts'!$G$36),"Y",IF(AND(H947&gt;='Intersection Mileposts'!$F$37,H947&lt;='Intersection Mileposts'!$G$37),"Y",IF(AND(H947&gt;='Intersection Mileposts'!$F$38,H947&lt;='Intersection Mileposts'!$G$38),"Y",IF(AND(H947&gt;='Intersection Mileposts'!$F$39,H947&lt;='Intersection Mileposts'!$G$39),"Y","N"))))))))))))))))))))))))))))))))))))</f>
        <v/>
      </c>
    </row>
    <row r="948" spans="1:46" x14ac:dyDescent="0.3">
      <c r="A948" s="279"/>
      <c r="B948" s="261"/>
      <c r="C948" s="262"/>
      <c r="D948" s="262"/>
      <c r="E948" s="262"/>
      <c r="F948" s="262"/>
      <c r="G948" s="284"/>
      <c r="H948" s="286"/>
      <c r="I948" s="279"/>
      <c r="J948" s="260"/>
      <c r="K948" s="260"/>
      <c r="L948" s="280"/>
      <c r="M948" s="275"/>
      <c r="N948" s="263"/>
      <c r="P948" s="264" t="str">
        <f>IF(R948 = "", "", COUNT($R$4:R948))</f>
        <v/>
      </c>
      <c r="Q948" s="264" t="str">
        <f t="shared" si="117"/>
        <v/>
      </c>
      <c r="R948" s="265" t="str">
        <f t="shared" si="118"/>
        <v/>
      </c>
      <c r="S948" s="266" t="str">
        <f t="shared" si="123"/>
        <v/>
      </c>
      <c r="T948" s="267" t="str">
        <f t="shared" si="119"/>
        <v/>
      </c>
      <c r="U948" s="268" t="str">
        <f t="shared" si="124"/>
        <v/>
      </c>
      <c r="V948" s="269" t="str">
        <f t="shared" si="120"/>
        <v/>
      </c>
      <c r="W948" s="5"/>
      <c r="AR948" s="2" t="str">
        <f t="shared" si="122"/>
        <v/>
      </c>
      <c r="AS948" s="2" t="str">
        <f t="shared" si="121"/>
        <v/>
      </c>
      <c r="AT948" s="2" t="str">
        <f>IF(AR948="","",IF(AND(H948&gt;='Intersection Mileposts'!$F$5,H948&lt;='Intersection Mileposts'!$G$5),"Y",IF(AND(H948&gt;='Intersection Mileposts'!$F$6,H948&lt;='Intersection Mileposts'!$G$6),"Y",IF(AND(H948&gt;='Intersection Mileposts'!$F$7,H948&lt;='Intersection Mileposts'!$G$7),"Y",IF(AND(H948&gt;='Intersection Mileposts'!$F$8,H948&lt;='Intersection Mileposts'!$G$8),"Y",IF(AND(H948&gt;='Intersection Mileposts'!$F$9,H948&lt;='Intersection Mileposts'!$G$9),"Y",IF(AND(H948&gt;='Intersection Mileposts'!$F$10,H948&lt;='Intersection Mileposts'!$G$10),"Y",IF(AND(H948&gt;='Intersection Mileposts'!$F$11,H948&lt;='Intersection Mileposts'!$G$11),"Y",IF(AND(H948&gt;='Intersection Mileposts'!$F$12,H948&lt;='Intersection Mileposts'!$G$12),"Y",IF(AND(H948&gt;='Intersection Mileposts'!$F$13,H948&lt;='Intersection Mileposts'!$G$13),"Y",IF(AND(H948&gt;='Intersection Mileposts'!$F$14,H948&lt;='Intersection Mileposts'!$G$14),"Y",IF(AND(H948&gt;='Intersection Mileposts'!$F$15,H948&lt;='Intersection Mileposts'!$G$15),"Y",IF(AND(H948&gt;='Intersection Mileposts'!$F$16,H948&lt;='Intersection Mileposts'!$G$16),"Y",IF(AND(H948&gt;='Intersection Mileposts'!$F$17,H948&lt;='Intersection Mileposts'!$G$17),"Y",IF(AND(H948&gt;='Intersection Mileposts'!$F$18,H948&lt;='Intersection Mileposts'!$G$18),"Y",IF(AND(H948&gt;='Intersection Mileposts'!$F$19,H948&lt;='Intersection Mileposts'!$G$19),"Y",IF(AND(H948&gt;='Intersection Mileposts'!$F$20,H948&lt;='Intersection Mileposts'!$G$20),"Y",IF(AND(H948&gt;='Intersection Mileposts'!$F$21,H948&lt;='Intersection Mileposts'!$G$21),"Y",IF(AND(H948&gt;='Intersection Mileposts'!$F$22,H948&lt;='Intersection Mileposts'!$G$22),"Y",IF(AND(H948&gt;='Intersection Mileposts'!$F$23,H948&lt;='Intersection Mileposts'!$G$23),"Y",IF(AND(H948&gt;='Intersection Mileposts'!$F$24,H948&lt;='Intersection Mileposts'!$G$24),"Y",IF(AND(H948&gt;='Intersection Mileposts'!$F$25,H948&lt;='Intersection Mileposts'!$G$25),"Y",IF(AND(H948&gt;='Intersection Mileposts'!$F$26,H948&lt;='Intersection Mileposts'!$G$26),"Y",IF(AND(H948&gt;='Intersection Mileposts'!$F$27,H948&lt;='Intersection Mileposts'!$G$27),"Y",IF(AND(H948&gt;='Intersection Mileposts'!$F$28,H948&lt;='Intersection Mileposts'!$G$28),"Y",IF(AND(H948&gt;='Intersection Mileposts'!$F$29,H948&lt;='Intersection Mileposts'!$G$29),"Y", IF(AND(H948&gt;='Intersection Mileposts'!$F$30,H948&lt;='Intersection Mileposts'!$G$30),"Y",IF(AND(H948&gt;='Intersection Mileposts'!$F$31,H948&lt;='Intersection Mileposts'!$G$31),"Y",IF(AND(H948&gt;='Intersection Mileposts'!$F$32,H948&lt;='Intersection Mileposts'!$G$32),"Y",IF(AND(H948&gt;='Intersection Mileposts'!$F$33,H948&lt;='Intersection Mileposts'!$G$33),"Y",IF(AND(H948&gt;='Intersection Mileposts'!$F$34,H948&lt;='Intersection Mileposts'!$G$34),"Y",IF(AND(H948&gt;='Intersection Mileposts'!$F$35,H948&lt;='Intersection Mileposts'!$G$35),"Y",IF(AND(H948&gt;='Intersection Mileposts'!$F$36,H948&lt;='Intersection Mileposts'!$G$36),"Y",IF(AND(H948&gt;='Intersection Mileposts'!$F$37,H948&lt;='Intersection Mileposts'!$G$37),"Y",IF(AND(H948&gt;='Intersection Mileposts'!$F$38,H948&lt;='Intersection Mileposts'!$G$38),"Y",IF(AND(H948&gt;='Intersection Mileposts'!$F$39,H948&lt;='Intersection Mileposts'!$G$39),"Y","N"))))))))))))))))))))))))))))))))))))</f>
        <v/>
      </c>
    </row>
    <row r="949" spans="1:46" x14ac:dyDescent="0.3">
      <c r="A949" s="279"/>
      <c r="B949" s="261"/>
      <c r="C949" s="262"/>
      <c r="D949" s="262"/>
      <c r="E949" s="262"/>
      <c r="F949" s="262"/>
      <c r="G949" s="284"/>
      <c r="H949" s="286"/>
      <c r="I949" s="279"/>
      <c r="J949" s="260"/>
      <c r="K949" s="260"/>
      <c r="L949" s="280"/>
      <c r="M949" s="275"/>
      <c r="N949" s="263"/>
      <c r="P949" s="264" t="str">
        <f>IF(R949 = "", "", COUNT($R$4:R949))</f>
        <v/>
      </c>
      <c r="Q949" s="264" t="str">
        <f t="shared" si="117"/>
        <v/>
      </c>
      <c r="R949" s="265" t="str">
        <f t="shared" si="118"/>
        <v/>
      </c>
      <c r="S949" s="266" t="str">
        <f t="shared" si="123"/>
        <v/>
      </c>
      <c r="T949" s="267" t="str">
        <f t="shared" si="119"/>
        <v/>
      </c>
      <c r="U949" s="268" t="str">
        <f t="shared" si="124"/>
        <v/>
      </c>
      <c r="V949" s="269" t="str">
        <f t="shared" si="120"/>
        <v/>
      </c>
      <c r="W949" s="5"/>
      <c r="AR949" s="2" t="str">
        <f t="shared" si="122"/>
        <v/>
      </c>
      <c r="AS949" s="2" t="str">
        <f t="shared" si="121"/>
        <v/>
      </c>
      <c r="AT949" s="2" t="str">
        <f>IF(AR949="","",IF(AND(H949&gt;='Intersection Mileposts'!$F$5,H949&lt;='Intersection Mileposts'!$G$5),"Y",IF(AND(H949&gt;='Intersection Mileposts'!$F$6,H949&lt;='Intersection Mileposts'!$G$6),"Y",IF(AND(H949&gt;='Intersection Mileposts'!$F$7,H949&lt;='Intersection Mileposts'!$G$7),"Y",IF(AND(H949&gt;='Intersection Mileposts'!$F$8,H949&lt;='Intersection Mileposts'!$G$8),"Y",IF(AND(H949&gt;='Intersection Mileposts'!$F$9,H949&lt;='Intersection Mileposts'!$G$9),"Y",IF(AND(H949&gt;='Intersection Mileposts'!$F$10,H949&lt;='Intersection Mileposts'!$G$10),"Y",IF(AND(H949&gt;='Intersection Mileposts'!$F$11,H949&lt;='Intersection Mileposts'!$G$11),"Y",IF(AND(H949&gt;='Intersection Mileposts'!$F$12,H949&lt;='Intersection Mileposts'!$G$12),"Y",IF(AND(H949&gt;='Intersection Mileposts'!$F$13,H949&lt;='Intersection Mileposts'!$G$13),"Y",IF(AND(H949&gt;='Intersection Mileposts'!$F$14,H949&lt;='Intersection Mileposts'!$G$14),"Y",IF(AND(H949&gt;='Intersection Mileposts'!$F$15,H949&lt;='Intersection Mileposts'!$G$15),"Y",IF(AND(H949&gt;='Intersection Mileposts'!$F$16,H949&lt;='Intersection Mileposts'!$G$16),"Y",IF(AND(H949&gt;='Intersection Mileposts'!$F$17,H949&lt;='Intersection Mileposts'!$G$17),"Y",IF(AND(H949&gt;='Intersection Mileposts'!$F$18,H949&lt;='Intersection Mileposts'!$G$18),"Y",IF(AND(H949&gt;='Intersection Mileposts'!$F$19,H949&lt;='Intersection Mileposts'!$G$19),"Y",IF(AND(H949&gt;='Intersection Mileposts'!$F$20,H949&lt;='Intersection Mileposts'!$G$20),"Y",IF(AND(H949&gt;='Intersection Mileposts'!$F$21,H949&lt;='Intersection Mileposts'!$G$21),"Y",IF(AND(H949&gt;='Intersection Mileposts'!$F$22,H949&lt;='Intersection Mileposts'!$G$22),"Y",IF(AND(H949&gt;='Intersection Mileposts'!$F$23,H949&lt;='Intersection Mileposts'!$G$23),"Y",IF(AND(H949&gt;='Intersection Mileposts'!$F$24,H949&lt;='Intersection Mileposts'!$G$24),"Y",IF(AND(H949&gt;='Intersection Mileposts'!$F$25,H949&lt;='Intersection Mileposts'!$G$25),"Y",IF(AND(H949&gt;='Intersection Mileposts'!$F$26,H949&lt;='Intersection Mileposts'!$G$26),"Y",IF(AND(H949&gt;='Intersection Mileposts'!$F$27,H949&lt;='Intersection Mileposts'!$G$27),"Y",IF(AND(H949&gt;='Intersection Mileposts'!$F$28,H949&lt;='Intersection Mileposts'!$G$28),"Y",IF(AND(H949&gt;='Intersection Mileposts'!$F$29,H949&lt;='Intersection Mileposts'!$G$29),"Y", IF(AND(H949&gt;='Intersection Mileposts'!$F$30,H949&lt;='Intersection Mileposts'!$G$30),"Y",IF(AND(H949&gt;='Intersection Mileposts'!$F$31,H949&lt;='Intersection Mileposts'!$G$31),"Y",IF(AND(H949&gt;='Intersection Mileposts'!$F$32,H949&lt;='Intersection Mileposts'!$G$32),"Y",IF(AND(H949&gt;='Intersection Mileposts'!$F$33,H949&lt;='Intersection Mileposts'!$G$33),"Y",IF(AND(H949&gt;='Intersection Mileposts'!$F$34,H949&lt;='Intersection Mileposts'!$G$34),"Y",IF(AND(H949&gt;='Intersection Mileposts'!$F$35,H949&lt;='Intersection Mileposts'!$G$35),"Y",IF(AND(H949&gt;='Intersection Mileposts'!$F$36,H949&lt;='Intersection Mileposts'!$G$36),"Y",IF(AND(H949&gt;='Intersection Mileposts'!$F$37,H949&lt;='Intersection Mileposts'!$G$37),"Y",IF(AND(H949&gt;='Intersection Mileposts'!$F$38,H949&lt;='Intersection Mileposts'!$G$38),"Y",IF(AND(H949&gt;='Intersection Mileposts'!$F$39,H949&lt;='Intersection Mileposts'!$G$39),"Y","N"))))))))))))))))))))))))))))))))))))</f>
        <v/>
      </c>
    </row>
    <row r="950" spans="1:46" x14ac:dyDescent="0.3">
      <c r="A950" s="279"/>
      <c r="B950" s="261"/>
      <c r="C950" s="262"/>
      <c r="D950" s="262"/>
      <c r="E950" s="262"/>
      <c r="F950" s="262"/>
      <c r="G950" s="284"/>
      <c r="H950" s="286"/>
      <c r="I950" s="279"/>
      <c r="J950" s="260"/>
      <c r="K950" s="260"/>
      <c r="L950" s="280"/>
      <c r="M950" s="275"/>
      <c r="N950" s="263"/>
      <c r="P950" s="264" t="str">
        <f>IF(R950 = "", "", COUNT($R$4:R950))</f>
        <v/>
      </c>
      <c r="Q950" s="264" t="str">
        <f t="shared" si="117"/>
        <v/>
      </c>
      <c r="R950" s="265" t="str">
        <f t="shared" si="118"/>
        <v/>
      </c>
      <c r="S950" s="266" t="str">
        <f t="shared" si="123"/>
        <v/>
      </c>
      <c r="T950" s="267" t="str">
        <f t="shared" si="119"/>
        <v/>
      </c>
      <c r="U950" s="268" t="str">
        <f t="shared" si="124"/>
        <v/>
      </c>
      <c r="V950" s="269" t="str">
        <f t="shared" si="120"/>
        <v/>
      </c>
      <c r="W950" s="5"/>
      <c r="AR950" s="2" t="str">
        <f t="shared" si="122"/>
        <v/>
      </c>
      <c r="AS950" s="2" t="str">
        <f t="shared" si="121"/>
        <v/>
      </c>
      <c r="AT950" s="2" t="str">
        <f>IF(AR950="","",IF(AND(H950&gt;='Intersection Mileposts'!$F$5,H950&lt;='Intersection Mileposts'!$G$5),"Y",IF(AND(H950&gt;='Intersection Mileposts'!$F$6,H950&lt;='Intersection Mileposts'!$G$6),"Y",IF(AND(H950&gt;='Intersection Mileposts'!$F$7,H950&lt;='Intersection Mileposts'!$G$7),"Y",IF(AND(H950&gt;='Intersection Mileposts'!$F$8,H950&lt;='Intersection Mileposts'!$G$8),"Y",IF(AND(H950&gt;='Intersection Mileposts'!$F$9,H950&lt;='Intersection Mileposts'!$G$9),"Y",IF(AND(H950&gt;='Intersection Mileposts'!$F$10,H950&lt;='Intersection Mileposts'!$G$10),"Y",IF(AND(H950&gt;='Intersection Mileposts'!$F$11,H950&lt;='Intersection Mileposts'!$G$11),"Y",IF(AND(H950&gt;='Intersection Mileposts'!$F$12,H950&lt;='Intersection Mileposts'!$G$12),"Y",IF(AND(H950&gt;='Intersection Mileposts'!$F$13,H950&lt;='Intersection Mileposts'!$G$13),"Y",IF(AND(H950&gt;='Intersection Mileposts'!$F$14,H950&lt;='Intersection Mileposts'!$G$14),"Y",IF(AND(H950&gt;='Intersection Mileposts'!$F$15,H950&lt;='Intersection Mileposts'!$G$15),"Y",IF(AND(H950&gt;='Intersection Mileposts'!$F$16,H950&lt;='Intersection Mileposts'!$G$16),"Y",IF(AND(H950&gt;='Intersection Mileposts'!$F$17,H950&lt;='Intersection Mileposts'!$G$17),"Y",IF(AND(H950&gt;='Intersection Mileposts'!$F$18,H950&lt;='Intersection Mileposts'!$G$18),"Y",IF(AND(H950&gt;='Intersection Mileposts'!$F$19,H950&lt;='Intersection Mileposts'!$G$19),"Y",IF(AND(H950&gt;='Intersection Mileposts'!$F$20,H950&lt;='Intersection Mileposts'!$G$20),"Y",IF(AND(H950&gt;='Intersection Mileposts'!$F$21,H950&lt;='Intersection Mileposts'!$G$21),"Y",IF(AND(H950&gt;='Intersection Mileposts'!$F$22,H950&lt;='Intersection Mileposts'!$G$22),"Y",IF(AND(H950&gt;='Intersection Mileposts'!$F$23,H950&lt;='Intersection Mileposts'!$G$23),"Y",IF(AND(H950&gt;='Intersection Mileposts'!$F$24,H950&lt;='Intersection Mileposts'!$G$24),"Y",IF(AND(H950&gt;='Intersection Mileposts'!$F$25,H950&lt;='Intersection Mileposts'!$G$25),"Y",IF(AND(H950&gt;='Intersection Mileposts'!$F$26,H950&lt;='Intersection Mileposts'!$G$26),"Y",IF(AND(H950&gt;='Intersection Mileposts'!$F$27,H950&lt;='Intersection Mileposts'!$G$27),"Y",IF(AND(H950&gt;='Intersection Mileposts'!$F$28,H950&lt;='Intersection Mileposts'!$G$28),"Y",IF(AND(H950&gt;='Intersection Mileposts'!$F$29,H950&lt;='Intersection Mileposts'!$G$29),"Y", IF(AND(H950&gt;='Intersection Mileposts'!$F$30,H950&lt;='Intersection Mileposts'!$G$30),"Y",IF(AND(H950&gt;='Intersection Mileposts'!$F$31,H950&lt;='Intersection Mileposts'!$G$31),"Y",IF(AND(H950&gt;='Intersection Mileposts'!$F$32,H950&lt;='Intersection Mileposts'!$G$32),"Y",IF(AND(H950&gt;='Intersection Mileposts'!$F$33,H950&lt;='Intersection Mileposts'!$G$33),"Y",IF(AND(H950&gt;='Intersection Mileposts'!$F$34,H950&lt;='Intersection Mileposts'!$G$34),"Y",IF(AND(H950&gt;='Intersection Mileposts'!$F$35,H950&lt;='Intersection Mileposts'!$G$35),"Y",IF(AND(H950&gt;='Intersection Mileposts'!$F$36,H950&lt;='Intersection Mileposts'!$G$36),"Y",IF(AND(H950&gt;='Intersection Mileposts'!$F$37,H950&lt;='Intersection Mileposts'!$G$37),"Y",IF(AND(H950&gt;='Intersection Mileposts'!$F$38,H950&lt;='Intersection Mileposts'!$G$38),"Y",IF(AND(H950&gt;='Intersection Mileposts'!$F$39,H950&lt;='Intersection Mileposts'!$G$39),"Y","N"))))))))))))))))))))))))))))))))))))</f>
        <v/>
      </c>
    </row>
    <row r="951" spans="1:46" x14ac:dyDescent="0.3">
      <c r="A951" s="279"/>
      <c r="B951" s="261"/>
      <c r="C951" s="262"/>
      <c r="D951" s="262"/>
      <c r="E951" s="262"/>
      <c r="F951" s="262"/>
      <c r="G951" s="284"/>
      <c r="H951" s="286"/>
      <c r="I951" s="279"/>
      <c r="J951" s="260"/>
      <c r="K951" s="260"/>
      <c r="L951" s="280"/>
      <c r="M951" s="275"/>
      <c r="N951" s="263"/>
      <c r="P951" s="264" t="str">
        <f>IF(R951 = "", "", COUNT($R$4:R951))</f>
        <v/>
      </c>
      <c r="Q951" s="264" t="str">
        <f t="shared" si="117"/>
        <v/>
      </c>
      <c r="R951" s="265" t="str">
        <f t="shared" si="118"/>
        <v/>
      </c>
      <c r="S951" s="266" t="str">
        <f t="shared" si="123"/>
        <v/>
      </c>
      <c r="T951" s="267" t="str">
        <f t="shared" si="119"/>
        <v/>
      </c>
      <c r="U951" s="268" t="str">
        <f t="shared" si="124"/>
        <v/>
      </c>
      <c r="V951" s="269" t="str">
        <f t="shared" si="120"/>
        <v/>
      </c>
      <c r="W951" s="5"/>
      <c r="AR951" s="2" t="str">
        <f t="shared" si="122"/>
        <v/>
      </c>
      <c r="AS951" s="2" t="str">
        <f t="shared" si="121"/>
        <v/>
      </c>
      <c r="AT951" s="2" t="str">
        <f>IF(AR951="","",IF(AND(H951&gt;='Intersection Mileposts'!$F$5,H951&lt;='Intersection Mileposts'!$G$5),"Y",IF(AND(H951&gt;='Intersection Mileposts'!$F$6,H951&lt;='Intersection Mileposts'!$G$6),"Y",IF(AND(H951&gt;='Intersection Mileposts'!$F$7,H951&lt;='Intersection Mileposts'!$G$7),"Y",IF(AND(H951&gt;='Intersection Mileposts'!$F$8,H951&lt;='Intersection Mileposts'!$G$8),"Y",IF(AND(H951&gt;='Intersection Mileposts'!$F$9,H951&lt;='Intersection Mileposts'!$G$9),"Y",IF(AND(H951&gt;='Intersection Mileposts'!$F$10,H951&lt;='Intersection Mileposts'!$G$10),"Y",IF(AND(H951&gt;='Intersection Mileposts'!$F$11,H951&lt;='Intersection Mileposts'!$G$11),"Y",IF(AND(H951&gt;='Intersection Mileposts'!$F$12,H951&lt;='Intersection Mileposts'!$G$12),"Y",IF(AND(H951&gt;='Intersection Mileposts'!$F$13,H951&lt;='Intersection Mileposts'!$G$13),"Y",IF(AND(H951&gt;='Intersection Mileposts'!$F$14,H951&lt;='Intersection Mileposts'!$G$14),"Y",IF(AND(H951&gt;='Intersection Mileposts'!$F$15,H951&lt;='Intersection Mileposts'!$G$15),"Y",IF(AND(H951&gt;='Intersection Mileposts'!$F$16,H951&lt;='Intersection Mileposts'!$G$16),"Y",IF(AND(H951&gt;='Intersection Mileposts'!$F$17,H951&lt;='Intersection Mileposts'!$G$17),"Y",IF(AND(H951&gt;='Intersection Mileposts'!$F$18,H951&lt;='Intersection Mileposts'!$G$18),"Y",IF(AND(H951&gt;='Intersection Mileposts'!$F$19,H951&lt;='Intersection Mileposts'!$G$19),"Y",IF(AND(H951&gt;='Intersection Mileposts'!$F$20,H951&lt;='Intersection Mileposts'!$G$20),"Y",IF(AND(H951&gt;='Intersection Mileposts'!$F$21,H951&lt;='Intersection Mileposts'!$G$21),"Y",IF(AND(H951&gt;='Intersection Mileposts'!$F$22,H951&lt;='Intersection Mileposts'!$G$22),"Y",IF(AND(H951&gt;='Intersection Mileposts'!$F$23,H951&lt;='Intersection Mileposts'!$G$23),"Y",IF(AND(H951&gt;='Intersection Mileposts'!$F$24,H951&lt;='Intersection Mileposts'!$G$24),"Y",IF(AND(H951&gt;='Intersection Mileposts'!$F$25,H951&lt;='Intersection Mileposts'!$G$25),"Y",IF(AND(H951&gt;='Intersection Mileposts'!$F$26,H951&lt;='Intersection Mileposts'!$G$26),"Y",IF(AND(H951&gt;='Intersection Mileposts'!$F$27,H951&lt;='Intersection Mileposts'!$G$27),"Y",IF(AND(H951&gt;='Intersection Mileposts'!$F$28,H951&lt;='Intersection Mileposts'!$G$28),"Y",IF(AND(H951&gt;='Intersection Mileposts'!$F$29,H951&lt;='Intersection Mileposts'!$G$29),"Y", IF(AND(H951&gt;='Intersection Mileposts'!$F$30,H951&lt;='Intersection Mileposts'!$G$30),"Y",IF(AND(H951&gt;='Intersection Mileposts'!$F$31,H951&lt;='Intersection Mileposts'!$G$31),"Y",IF(AND(H951&gt;='Intersection Mileposts'!$F$32,H951&lt;='Intersection Mileposts'!$G$32),"Y",IF(AND(H951&gt;='Intersection Mileposts'!$F$33,H951&lt;='Intersection Mileposts'!$G$33),"Y",IF(AND(H951&gt;='Intersection Mileposts'!$F$34,H951&lt;='Intersection Mileposts'!$G$34),"Y",IF(AND(H951&gt;='Intersection Mileposts'!$F$35,H951&lt;='Intersection Mileposts'!$G$35),"Y",IF(AND(H951&gt;='Intersection Mileposts'!$F$36,H951&lt;='Intersection Mileposts'!$G$36),"Y",IF(AND(H951&gt;='Intersection Mileposts'!$F$37,H951&lt;='Intersection Mileposts'!$G$37),"Y",IF(AND(H951&gt;='Intersection Mileposts'!$F$38,H951&lt;='Intersection Mileposts'!$G$38),"Y",IF(AND(H951&gt;='Intersection Mileposts'!$F$39,H951&lt;='Intersection Mileposts'!$G$39),"Y","N"))))))))))))))))))))))))))))))))))))</f>
        <v/>
      </c>
    </row>
    <row r="952" spans="1:46" x14ac:dyDescent="0.3">
      <c r="A952" s="279"/>
      <c r="B952" s="261"/>
      <c r="C952" s="262"/>
      <c r="D952" s="262"/>
      <c r="E952" s="262"/>
      <c r="F952" s="262"/>
      <c r="G952" s="284"/>
      <c r="H952" s="286"/>
      <c r="I952" s="279"/>
      <c r="J952" s="260"/>
      <c r="K952" s="260"/>
      <c r="L952" s="280"/>
      <c r="M952" s="275"/>
      <c r="N952" s="263"/>
      <c r="P952" s="264" t="str">
        <f>IF(R952 = "", "", COUNT($R$4:R952))</f>
        <v/>
      </c>
      <c r="Q952" s="264" t="str">
        <f t="shared" si="117"/>
        <v/>
      </c>
      <c r="R952" s="265" t="str">
        <f t="shared" si="118"/>
        <v/>
      </c>
      <c r="S952" s="266" t="str">
        <f t="shared" si="123"/>
        <v/>
      </c>
      <c r="T952" s="267" t="str">
        <f t="shared" si="119"/>
        <v/>
      </c>
      <c r="U952" s="268" t="str">
        <f t="shared" si="124"/>
        <v/>
      </c>
      <c r="V952" s="269" t="str">
        <f t="shared" si="120"/>
        <v/>
      </c>
      <c r="W952" s="5"/>
      <c r="AR952" s="2" t="str">
        <f t="shared" si="122"/>
        <v/>
      </c>
      <c r="AS952" s="2" t="str">
        <f t="shared" si="121"/>
        <v/>
      </c>
      <c r="AT952" s="2" t="str">
        <f>IF(AR952="","",IF(AND(H952&gt;='Intersection Mileposts'!$F$5,H952&lt;='Intersection Mileposts'!$G$5),"Y",IF(AND(H952&gt;='Intersection Mileposts'!$F$6,H952&lt;='Intersection Mileposts'!$G$6),"Y",IF(AND(H952&gt;='Intersection Mileposts'!$F$7,H952&lt;='Intersection Mileposts'!$G$7),"Y",IF(AND(H952&gt;='Intersection Mileposts'!$F$8,H952&lt;='Intersection Mileposts'!$G$8),"Y",IF(AND(H952&gt;='Intersection Mileposts'!$F$9,H952&lt;='Intersection Mileposts'!$G$9),"Y",IF(AND(H952&gt;='Intersection Mileposts'!$F$10,H952&lt;='Intersection Mileposts'!$G$10),"Y",IF(AND(H952&gt;='Intersection Mileposts'!$F$11,H952&lt;='Intersection Mileposts'!$G$11),"Y",IF(AND(H952&gt;='Intersection Mileposts'!$F$12,H952&lt;='Intersection Mileposts'!$G$12),"Y",IF(AND(H952&gt;='Intersection Mileposts'!$F$13,H952&lt;='Intersection Mileposts'!$G$13),"Y",IF(AND(H952&gt;='Intersection Mileposts'!$F$14,H952&lt;='Intersection Mileposts'!$G$14),"Y",IF(AND(H952&gt;='Intersection Mileposts'!$F$15,H952&lt;='Intersection Mileposts'!$G$15),"Y",IF(AND(H952&gt;='Intersection Mileposts'!$F$16,H952&lt;='Intersection Mileposts'!$G$16),"Y",IF(AND(H952&gt;='Intersection Mileposts'!$F$17,H952&lt;='Intersection Mileposts'!$G$17),"Y",IF(AND(H952&gt;='Intersection Mileposts'!$F$18,H952&lt;='Intersection Mileposts'!$G$18),"Y",IF(AND(H952&gt;='Intersection Mileposts'!$F$19,H952&lt;='Intersection Mileposts'!$G$19),"Y",IF(AND(H952&gt;='Intersection Mileposts'!$F$20,H952&lt;='Intersection Mileposts'!$G$20),"Y",IF(AND(H952&gt;='Intersection Mileposts'!$F$21,H952&lt;='Intersection Mileposts'!$G$21),"Y",IF(AND(H952&gt;='Intersection Mileposts'!$F$22,H952&lt;='Intersection Mileposts'!$G$22),"Y",IF(AND(H952&gt;='Intersection Mileposts'!$F$23,H952&lt;='Intersection Mileposts'!$G$23),"Y",IF(AND(H952&gt;='Intersection Mileposts'!$F$24,H952&lt;='Intersection Mileposts'!$G$24),"Y",IF(AND(H952&gt;='Intersection Mileposts'!$F$25,H952&lt;='Intersection Mileposts'!$G$25),"Y",IF(AND(H952&gt;='Intersection Mileposts'!$F$26,H952&lt;='Intersection Mileposts'!$G$26),"Y",IF(AND(H952&gt;='Intersection Mileposts'!$F$27,H952&lt;='Intersection Mileposts'!$G$27),"Y",IF(AND(H952&gt;='Intersection Mileposts'!$F$28,H952&lt;='Intersection Mileposts'!$G$28),"Y",IF(AND(H952&gt;='Intersection Mileposts'!$F$29,H952&lt;='Intersection Mileposts'!$G$29),"Y", IF(AND(H952&gt;='Intersection Mileposts'!$F$30,H952&lt;='Intersection Mileposts'!$G$30),"Y",IF(AND(H952&gt;='Intersection Mileposts'!$F$31,H952&lt;='Intersection Mileposts'!$G$31),"Y",IF(AND(H952&gt;='Intersection Mileposts'!$F$32,H952&lt;='Intersection Mileposts'!$G$32),"Y",IF(AND(H952&gt;='Intersection Mileposts'!$F$33,H952&lt;='Intersection Mileposts'!$G$33),"Y",IF(AND(H952&gt;='Intersection Mileposts'!$F$34,H952&lt;='Intersection Mileposts'!$G$34),"Y",IF(AND(H952&gt;='Intersection Mileposts'!$F$35,H952&lt;='Intersection Mileposts'!$G$35),"Y",IF(AND(H952&gt;='Intersection Mileposts'!$F$36,H952&lt;='Intersection Mileposts'!$G$36),"Y",IF(AND(H952&gt;='Intersection Mileposts'!$F$37,H952&lt;='Intersection Mileposts'!$G$37),"Y",IF(AND(H952&gt;='Intersection Mileposts'!$F$38,H952&lt;='Intersection Mileposts'!$G$38),"Y",IF(AND(H952&gt;='Intersection Mileposts'!$F$39,H952&lt;='Intersection Mileposts'!$G$39),"Y","N"))))))))))))))))))))))))))))))))))))</f>
        <v/>
      </c>
    </row>
    <row r="953" spans="1:46" x14ac:dyDescent="0.3">
      <c r="A953" s="279"/>
      <c r="B953" s="261"/>
      <c r="C953" s="262"/>
      <c r="D953" s="262"/>
      <c r="E953" s="262"/>
      <c r="F953" s="262"/>
      <c r="G953" s="284"/>
      <c r="H953" s="286"/>
      <c r="I953" s="279"/>
      <c r="J953" s="260"/>
      <c r="K953" s="260"/>
      <c r="L953" s="280"/>
      <c r="M953" s="275"/>
      <c r="N953" s="263"/>
      <c r="P953" s="264" t="str">
        <f>IF(R953 = "", "", COUNT($R$4:R953))</f>
        <v/>
      </c>
      <c r="Q953" s="264" t="str">
        <f t="shared" si="117"/>
        <v/>
      </c>
      <c r="R953" s="265" t="str">
        <f t="shared" si="118"/>
        <v/>
      </c>
      <c r="S953" s="266" t="str">
        <f t="shared" si="123"/>
        <v/>
      </c>
      <c r="T953" s="267" t="str">
        <f t="shared" si="119"/>
        <v/>
      </c>
      <c r="U953" s="268" t="str">
        <f t="shared" si="124"/>
        <v/>
      </c>
      <c r="V953" s="269" t="str">
        <f t="shared" si="120"/>
        <v/>
      </c>
      <c r="W953" s="5"/>
      <c r="AR953" s="2" t="str">
        <f t="shared" si="122"/>
        <v/>
      </c>
      <c r="AS953" s="2" t="str">
        <f t="shared" si="121"/>
        <v/>
      </c>
      <c r="AT953" s="2" t="str">
        <f>IF(AR953="","",IF(AND(H953&gt;='Intersection Mileposts'!$F$5,H953&lt;='Intersection Mileposts'!$G$5),"Y",IF(AND(H953&gt;='Intersection Mileposts'!$F$6,H953&lt;='Intersection Mileposts'!$G$6),"Y",IF(AND(H953&gt;='Intersection Mileposts'!$F$7,H953&lt;='Intersection Mileposts'!$G$7),"Y",IF(AND(H953&gt;='Intersection Mileposts'!$F$8,H953&lt;='Intersection Mileposts'!$G$8),"Y",IF(AND(H953&gt;='Intersection Mileposts'!$F$9,H953&lt;='Intersection Mileposts'!$G$9),"Y",IF(AND(H953&gt;='Intersection Mileposts'!$F$10,H953&lt;='Intersection Mileposts'!$G$10),"Y",IF(AND(H953&gt;='Intersection Mileposts'!$F$11,H953&lt;='Intersection Mileposts'!$G$11),"Y",IF(AND(H953&gt;='Intersection Mileposts'!$F$12,H953&lt;='Intersection Mileposts'!$G$12),"Y",IF(AND(H953&gt;='Intersection Mileposts'!$F$13,H953&lt;='Intersection Mileposts'!$G$13),"Y",IF(AND(H953&gt;='Intersection Mileposts'!$F$14,H953&lt;='Intersection Mileposts'!$G$14),"Y",IF(AND(H953&gt;='Intersection Mileposts'!$F$15,H953&lt;='Intersection Mileposts'!$G$15),"Y",IF(AND(H953&gt;='Intersection Mileposts'!$F$16,H953&lt;='Intersection Mileposts'!$G$16),"Y",IF(AND(H953&gt;='Intersection Mileposts'!$F$17,H953&lt;='Intersection Mileposts'!$G$17),"Y",IF(AND(H953&gt;='Intersection Mileposts'!$F$18,H953&lt;='Intersection Mileposts'!$G$18),"Y",IF(AND(H953&gt;='Intersection Mileposts'!$F$19,H953&lt;='Intersection Mileposts'!$G$19),"Y",IF(AND(H953&gt;='Intersection Mileposts'!$F$20,H953&lt;='Intersection Mileposts'!$G$20),"Y",IF(AND(H953&gt;='Intersection Mileposts'!$F$21,H953&lt;='Intersection Mileposts'!$G$21),"Y",IF(AND(H953&gt;='Intersection Mileposts'!$F$22,H953&lt;='Intersection Mileposts'!$G$22),"Y",IF(AND(H953&gt;='Intersection Mileposts'!$F$23,H953&lt;='Intersection Mileposts'!$G$23),"Y",IF(AND(H953&gt;='Intersection Mileposts'!$F$24,H953&lt;='Intersection Mileposts'!$G$24),"Y",IF(AND(H953&gt;='Intersection Mileposts'!$F$25,H953&lt;='Intersection Mileposts'!$G$25),"Y",IF(AND(H953&gt;='Intersection Mileposts'!$F$26,H953&lt;='Intersection Mileposts'!$G$26),"Y",IF(AND(H953&gt;='Intersection Mileposts'!$F$27,H953&lt;='Intersection Mileposts'!$G$27),"Y",IF(AND(H953&gt;='Intersection Mileposts'!$F$28,H953&lt;='Intersection Mileposts'!$G$28),"Y",IF(AND(H953&gt;='Intersection Mileposts'!$F$29,H953&lt;='Intersection Mileposts'!$G$29),"Y", IF(AND(H953&gt;='Intersection Mileposts'!$F$30,H953&lt;='Intersection Mileposts'!$G$30),"Y",IF(AND(H953&gt;='Intersection Mileposts'!$F$31,H953&lt;='Intersection Mileposts'!$G$31),"Y",IF(AND(H953&gt;='Intersection Mileposts'!$F$32,H953&lt;='Intersection Mileposts'!$G$32),"Y",IF(AND(H953&gt;='Intersection Mileposts'!$F$33,H953&lt;='Intersection Mileposts'!$G$33),"Y",IF(AND(H953&gt;='Intersection Mileposts'!$F$34,H953&lt;='Intersection Mileposts'!$G$34),"Y",IF(AND(H953&gt;='Intersection Mileposts'!$F$35,H953&lt;='Intersection Mileposts'!$G$35),"Y",IF(AND(H953&gt;='Intersection Mileposts'!$F$36,H953&lt;='Intersection Mileposts'!$G$36),"Y",IF(AND(H953&gt;='Intersection Mileposts'!$F$37,H953&lt;='Intersection Mileposts'!$G$37),"Y",IF(AND(H953&gt;='Intersection Mileposts'!$F$38,H953&lt;='Intersection Mileposts'!$G$38),"Y",IF(AND(H953&gt;='Intersection Mileposts'!$F$39,H953&lt;='Intersection Mileposts'!$G$39),"Y","N"))))))))))))))))))))))))))))))))))))</f>
        <v/>
      </c>
    </row>
    <row r="954" spans="1:46" x14ac:dyDescent="0.3">
      <c r="A954" s="279"/>
      <c r="B954" s="261"/>
      <c r="C954" s="262"/>
      <c r="D954" s="262"/>
      <c r="E954" s="262"/>
      <c r="F954" s="262"/>
      <c r="G954" s="284"/>
      <c r="H954" s="286"/>
      <c r="I954" s="279"/>
      <c r="J954" s="260"/>
      <c r="K954" s="260"/>
      <c r="L954" s="280"/>
      <c r="M954" s="275"/>
      <c r="N954" s="263"/>
      <c r="P954" s="264" t="str">
        <f>IF(R954 = "", "", COUNT($R$4:R954))</f>
        <v/>
      </c>
      <c r="Q954" s="264" t="str">
        <f t="shared" si="117"/>
        <v/>
      </c>
      <c r="R954" s="265" t="str">
        <f t="shared" si="118"/>
        <v/>
      </c>
      <c r="S954" s="266" t="str">
        <f t="shared" si="123"/>
        <v/>
      </c>
      <c r="T954" s="267" t="str">
        <f t="shared" si="119"/>
        <v/>
      </c>
      <c r="U954" s="268" t="str">
        <f t="shared" si="124"/>
        <v/>
      </c>
      <c r="V954" s="269" t="str">
        <f t="shared" si="120"/>
        <v/>
      </c>
      <c r="W954" s="5"/>
      <c r="AR954" s="2" t="str">
        <f t="shared" si="122"/>
        <v/>
      </c>
      <c r="AS954" s="2" t="str">
        <f t="shared" si="121"/>
        <v/>
      </c>
      <c r="AT954" s="2" t="str">
        <f>IF(AR954="","",IF(AND(H954&gt;='Intersection Mileposts'!$F$5,H954&lt;='Intersection Mileposts'!$G$5),"Y",IF(AND(H954&gt;='Intersection Mileposts'!$F$6,H954&lt;='Intersection Mileposts'!$G$6),"Y",IF(AND(H954&gt;='Intersection Mileposts'!$F$7,H954&lt;='Intersection Mileposts'!$G$7),"Y",IF(AND(H954&gt;='Intersection Mileposts'!$F$8,H954&lt;='Intersection Mileposts'!$G$8),"Y",IF(AND(H954&gt;='Intersection Mileposts'!$F$9,H954&lt;='Intersection Mileposts'!$G$9),"Y",IF(AND(H954&gt;='Intersection Mileposts'!$F$10,H954&lt;='Intersection Mileposts'!$G$10),"Y",IF(AND(H954&gt;='Intersection Mileposts'!$F$11,H954&lt;='Intersection Mileposts'!$G$11),"Y",IF(AND(H954&gt;='Intersection Mileposts'!$F$12,H954&lt;='Intersection Mileposts'!$G$12),"Y",IF(AND(H954&gt;='Intersection Mileposts'!$F$13,H954&lt;='Intersection Mileposts'!$G$13),"Y",IF(AND(H954&gt;='Intersection Mileposts'!$F$14,H954&lt;='Intersection Mileposts'!$G$14),"Y",IF(AND(H954&gt;='Intersection Mileposts'!$F$15,H954&lt;='Intersection Mileposts'!$G$15),"Y",IF(AND(H954&gt;='Intersection Mileposts'!$F$16,H954&lt;='Intersection Mileposts'!$G$16),"Y",IF(AND(H954&gt;='Intersection Mileposts'!$F$17,H954&lt;='Intersection Mileposts'!$G$17),"Y",IF(AND(H954&gt;='Intersection Mileposts'!$F$18,H954&lt;='Intersection Mileposts'!$G$18),"Y",IF(AND(H954&gt;='Intersection Mileposts'!$F$19,H954&lt;='Intersection Mileposts'!$G$19),"Y",IF(AND(H954&gt;='Intersection Mileposts'!$F$20,H954&lt;='Intersection Mileposts'!$G$20),"Y",IF(AND(H954&gt;='Intersection Mileposts'!$F$21,H954&lt;='Intersection Mileposts'!$G$21),"Y",IF(AND(H954&gt;='Intersection Mileposts'!$F$22,H954&lt;='Intersection Mileposts'!$G$22),"Y",IF(AND(H954&gt;='Intersection Mileposts'!$F$23,H954&lt;='Intersection Mileposts'!$G$23),"Y",IF(AND(H954&gt;='Intersection Mileposts'!$F$24,H954&lt;='Intersection Mileposts'!$G$24),"Y",IF(AND(H954&gt;='Intersection Mileposts'!$F$25,H954&lt;='Intersection Mileposts'!$G$25),"Y",IF(AND(H954&gt;='Intersection Mileposts'!$F$26,H954&lt;='Intersection Mileposts'!$G$26),"Y",IF(AND(H954&gt;='Intersection Mileposts'!$F$27,H954&lt;='Intersection Mileposts'!$G$27),"Y",IF(AND(H954&gt;='Intersection Mileposts'!$F$28,H954&lt;='Intersection Mileposts'!$G$28),"Y",IF(AND(H954&gt;='Intersection Mileposts'!$F$29,H954&lt;='Intersection Mileposts'!$G$29),"Y", IF(AND(H954&gt;='Intersection Mileposts'!$F$30,H954&lt;='Intersection Mileposts'!$G$30),"Y",IF(AND(H954&gt;='Intersection Mileposts'!$F$31,H954&lt;='Intersection Mileposts'!$G$31),"Y",IF(AND(H954&gt;='Intersection Mileposts'!$F$32,H954&lt;='Intersection Mileposts'!$G$32),"Y",IF(AND(H954&gt;='Intersection Mileposts'!$F$33,H954&lt;='Intersection Mileposts'!$G$33),"Y",IF(AND(H954&gt;='Intersection Mileposts'!$F$34,H954&lt;='Intersection Mileposts'!$G$34),"Y",IF(AND(H954&gt;='Intersection Mileposts'!$F$35,H954&lt;='Intersection Mileposts'!$G$35),"Y",IF(AND(H954&gt;='Intersection Mileposts'!$F$36,H954&lt;='Intersection Mileposts'!$G$36),"Y",IF(AND(H954&gt;='Intersection Mileposts'!$F$37,H954&lt;='Intersection Mileposts'!$G$37),"Y",IF(AND(H954&gt;='Intersection Mileposts'!$F$38,H954&lt;='Intersection Mileposts'!$G$38),"Y",IF(AND(H954&gt;='Intersection Mileposts'!$F$39,H954&lt;='Intersection Mileposts'!$G$39),"Y","N"))))))))))))))))))))))))))))))))))))</f>
        <v/>
      </c>
    </row>
    <row r="955" spans="1:46" x14ac:dyDescent="0.3">
      <c r="A955" s="279"/>
      <c r="B955" s="261"/>
      <c r="C955" s="262"/>
      <c r="D955" s="262"/>
      <c r="E955" s="262"/>
      <c r="F955" s="262"/>
      <c r="G955" s="284"/>
      <c r="H955" s="286"/>
      <c r="I955" s="279"/>
      <c r="J955" s="260"/>
      <c r="K955" s="260"/>
      <c r="L955" s="280"/>
      <c r="M955" s="275"/>
      <c r="N955" s="263"/>
      <c r="P955" s="264" t="str">
        <f>IF(R955 = "", "", COUNT($R$4:R955))</f>
        <v/>
      </c>
      <c r="Q955" s="264" t="str">
        <f t="shared" si="117"/>
        <v/>
      </c>
      <c r="R955" s="265" t="str">
        <f t="shared" si="118"/>
        <v/>
      </c>
      <c r="S955" s="266" t="str">
        <f t="shared" si="123"/>
        <v/>
      </c>
      <c r="T955" s="267" t="str">
        <f t="shared" si="119"/>
        <v/>
      </c>
      <c r="U955" s="268" t="str">
        <f t="shared" si="124"/>
        <v/>
      </c>
      <c r="V955" s="269" t="str">
        <f t="shared" si="120"/>
        <v/>
      </c>
      <c r="W955" s="5"/>
      <c r="AR955" s="2" t="str">
        <f t="shared" si="122"/>
        <v/>
      </c>
      <c r="AS955" s="2" t="str">
        <f t="shared" si="121"/>
        <v/>
      </c>
      <c r="AT955" s="2" t="str">
        <f>IF(AR955="","",IF(AND(H955&gt;='Intersection Mileposts'!$F$5,H955&lt;='Intersection Mileposts'!$G$5),"Y",IF(AND(H955&gt;='Intersection Mileposts'!$F$6,H955&lt;='Intersection Mileposts'!$G$6),"Y",IF(AND(H955&gt;='Intersection Mileposts'!$F$7,H955&lt;='Intersection Mileposts'!$G$7),"Y",IF(AND(H955&gt;='Intersection Mileposts'!$F$8,H955&lt;='Intersection Mileposts'!$G$8),"Y",IF(AND(H955&gt;='Intersection Mileposts'!$F$9,H955&lt;='Intersection Mileposts'!$G$9),"Y",IF(AND(H955&gt;='Intersection Mileposts'!$F$10,H955&lt;='Intersection Mileposts'!$G$10),"Y",IF(AND(H955&gt;='Intersection Mileposts'!$F$11,H955&lt;='Intersection Mileposts'!$G$11),"Y",IF(AND(H955&gt;='Intersection Mileposts'!$F$12,H955&lt;='Intersection Mileposts'!$G$12),"Y",IF(AND(H955&gt;='Intersection Mileposts'!$F$13,H955&lt;='Intersection Mileposts'!$G$13),"Y",IF(AND(H955&gt;='Intersection Mileposts'!$F$14,H955&lt;='Intersection Mileposts'!$G$14),"Y",IF(AND(H955&gt;='Intersection Mileposts'!$F$15,H955&lt;='Intersection Mileposts'!$G$15),"Y",IF(AND(H955&gt;='Intersection Mileposts'!$F$16,H955&lt;='Intersection Mileposts'!$G$16),"Y",IF(AND(H955&gt;='Intersection Mileposts'!$F$17,H955&lt;='Intersection Mileposts'!$G$17),"Y",IF(AND(H955&gt;='Intersection Mileposts'!$F$18,H955&lt;='Intersection Mileposts'!$G$18),"Y",IF(AND(H955&gt;='Intersection Mileposts'!$F$19,H955&lt;='Intersection Mileposts'!$G$19),"Y",IF(AND(H955&gt;='Intersection Mileposts'!$F$20,H955&lt;='Intersection Mileposts'!$G$20),"Y",IF(AND(H955&gt;='Intersection Mileposts'!$F$21,H955&lt;='Intersection Mileposts'!$G$21),"Y",IF(AND(H955&gt;='Intersection Mileposts'!$F$22,H955&lt;='Intersection Mileposts'!$G$22),"Y",IF(AND(H955&gt;='Intersection Mileposts'!$F$23,H955&lt;='Intersection Mileposts'!$G$23),"Y",IF(AND(H955&gt;='Intersection Mileposts'!$F$24,H955&lt;='Intersection Mileposts'!$G$24),"Y",IF(AND(H955&gt;='Intersection Mileposts'!$F$25,H955&lt;='Intersection Mileposts'!$G$25),"Y",IF(AND(H955&gt;='Intersection Mileposts'!$F$26,H955&lt;='Intersection Mileposts'!$G$26),"Y",IF(AND(H955&gt;='Intersection Mileposts'!$F$27,H955&lt;='Intersection Mileposts'!$G$27),"Y",IF(AND(H955&gt;='Intersection Mileposts'!$F$28,H955&lt;='Intersection Mileposts'!$G$28),"Y",IF(AND(H955&gt;='Intersection Mileposts'!$F$29,H955&lt;='Intersection Mileposts'!$G$29),"Y", IF(AND(H955&gt;='Intersection Mileposts'!$F$30,H955&lt;='Intersection Mileposts'!$G$30),"Y",IF(AND(H955&gt;='Intersection Mileposts'!$F$31,H955&lt;='Intersection Mileposts'!$G$31),"Y",IF(AND(H955&gt;='Intersection Mileposts'!$F$32,H955&lt;='Intersection Mileposts'!$G$32),"Y",IF(AND(H955&gt;='Intersection Mileposts'!$F$33,H955&lt;='Intersection Mileposts'!$G$33),"Y",IF(AND(H955&gt;='Intersection Mileposts'!$F$34,H955&lt;='Intersection Mileposts'!$G$34),"Y",IF(AND(H955&gt;='Intersection Mileposts'!$F$35,H955&lt;='Intersection Mileposts'!$G$35),"Y",IF(AND(H955&gt;='Intersection Mileposts'!$F$36,H955&lt;='Intersection Mileposts'!$G$36),"Y",IF(AND(H955&gt;='Intersection Mileposts'!$F$37,H955&lt;='Intersection Mileposts'!$G$37),"Y",IF(AND(H955&gt;='Intersection Mileposts'!$F$38,H955&lt;='Intersection Mileposts'!$G$38),"Y",IF(AND(H955&gt;='Intersection Mileposts'!$F$39,H955&lt;='Intersection Mileposts'!$G$39),"Y","N"))))))))))))))))))))))))))))))))))))</f>
        <v/>
      </c>
    </row>
    <row r="956" spans="1:46" x14ac:dyDescent="0.3">
      <c r="A956" s="279"/>
      <c r="B956" s="261"/>
      <c r="C956" s="262"/>
      <c r="D956" s="262"/>
      <c r="E956" s="262"/>
      <c r="F956" s="262"/>
      <c r="G956" s="284"/>
      <c r="H956" s="286"/>
      <c r="I956" s="279"/>
      <c r="J956" s="260"/>
      <c r="K956" s="260"/>
      <c r="L956" s="280"/>
      <c r="M956" s="275"/>
      <c r="N956" s="263"/>
      <c r="P956" s="264" t="str">
        <f>IF(R956 = "", "", COUNT($R$4:R956))</f>
        <v/>
      </c>
      <c r="Q956" s="264" t="str">
        <f t="shared" si="117"/>
        <v/>
      </c>
      <c r="R956" s="265" t="str">
        <f t="shared" si="118"/>
        <v/>
      </c>
      <c r="S956" s="266" t="str">
        <f t="shared" si="123"/>
        <v/>
      </c>
      <c r="T956" s="267" t="str">
        <f t="shared" si="119"/>
        <v/>
      </c>
      <c r="U956" s="268" t="str">
        <f t="shared" si="124"/>
        <v/>
      </c>
      <c r="V956" s="269" t="str">
        <f t="shared" si="120"/>
        <v/>
      </c>
      <c r="W956" s="5"/>
      <c r="AR956" s="2" t="str">
        <f t="shared" si="122"/>
        <v/>
      </c>
      <c r="AS956" s="2" t="str">
        <f t="shared" si="121"/>
        <v/>
      </c>
      <c r="AT956" s="2" t="str">
        <f>IF(AR956="","",IF(AND(H956&gt;='Intersection Mileposts'!$F$5,H956&lt;='Intersection Mileposts'!$G$5),"Y",IF(AND(H956&gt;='Intersection Mileposts'!$F$6,H956&lt;='Intersection Mileposts'!$G$6),"Y",IF(AND(H956&gt;='Intersection Mileposts'!$F$7,H956&lt;='Intersection Mileposts'!$G$7),"Y",IF(AND(H956&gt;='Intersection Mileposts'!$F$8,H956&lt;='Intersection Mileposts'!$G$8),"Y",IF(AND(H956&gt;='Intersection Mileposts'!$F$9,H956&lt;='Intersection Mileposts'!$G$9),"Y",IF(AND(H956&gt;='Intersection Mileposts'!$F$10,H956&lt;='Intersection Mileposts'!$G$10),"Y",IF(AND(H956&gt;='Intersection Mileposts'!$F$11,H956&lt;='Intersection Mileposts'!$G$11),"Y",IF(AND(H956&gt;='Intersection Mileposts'!$F$12,H956&lt;='Intersection Mileposts'!$G$12),"Y",IF(AND(H956&gt;='Intersection Mileposts'!$F$13,H956&lt;='Intersection Mileposts'!$G$13),"Y",IF(AND(H956&gt;='Intersection Mileposts'!$F$14,H956&lt;='Intersection Mileposts'!$G$14),"Y",IF(AND(H956&gt;='Intersection Mileposts'!$F$15,H956&lt;='Intersection Mileposts'!$G$15),"Y",IF(AND(H956&gt;='Intersection Mileposts'!$F$16,H956&lt;='Intersection Mileposts'!$G$16),"Y",IF(AND(H956&gt;='Intersection Mileposts'!$F$17,H956&lt;='Intersection Mileposts'!$G$17),"Y",IF(AND(H956&gt;='Intersection Mileposts'!$F$18,H956&lt;='Intersection Mileposts'!$G$18),"Y",IF(AND(H956&gt;='Intersection Mileposts'!$F$19,H956&lt;='Intersection Mileposts'!$G$19),"Y",IF(AND(H956&gt;='Intersection Mileposts'!$F$20,H956&lt;='Intersection Mileposts'!$G$20),"Y",IF(AND(H956&gt;='Intersection Mileposts'!$F$21,H956&lt;='Intersection Mileposts'!$G$21),"Y",IF(AND(H956&gt;='Intersection Mileposts'!$F$22,H956&lt;='Intersection Mileposts'!$G$22),"Y",IF(AND(H956&gt;='Intersection Mileposts'!$F$23,H956&lt;='Intersection Mileposts'!$G$23),"Y",IF(AND(H956&gt;='Intersection Mileposts'!$F$24,H956&lt;='Intersection Mileposts'!$G$24),"Y",IF(AND(H956&gt;='Intersection Mileposts'!$F$25,H956&lt;='Intersection Mileposts'!$G$25),"Y",IF(AND(H956&gt;='Intersection Mileposts'!$F$26,H956&lt;='Intersection Mileposts'!$G$26),"Y",IF(AND(H956&gt;='Intersection Mileposts'!$F$27,H956&lt;='Intersection Mileposts'!$G$27),"Y",IF(AND(H956&gt;='Intersection Mileposts'!$F$28,H956&lt;='Intersection Mileposts'!$G$28),"Y",IF(AND(H956&gt;='Intersection Mileposts'!$F$29,H956&lt;='Intersection Mileposts'!$G$29),"Y", IF(AND(H956&gt;='Intersection Mileposts'!$F$30,H956&lt;='Intersection Mileposts'!$G$30),"Y",IF(AND(H956&gt;='Intersection Mileposts'!$F$31,H956&lt;='Intersection Mileposts'!$G$31),"Y",IF(AND(H956&gt;='Intersection Mileposts'!$F$32,H956&lt;='Intersection Mileposts'!$G$32),"Y",IF(AND(H956&gt;='Intersection Mileposts'!$F$33,H956&lt;='Intersection Mileposts'!$G$33),"Y",IF(AND(H956&gt;='Intersection Mileposts'!$F$34,H956&lt;='Intersection Mileposts'!$G$34),"Y",IF(AND(H956&gt;='Intersection Mileposts'!$F$35,H956&lt;='Intersection Mileposts'!$G$35),"Y",IF(AND(H956&gt;='Intersection Mileposts'!$F$36,H956&lt;='Intersection Mileposts'!$G$36),"Y",IF(AND(H956&gt;='Intersection Mileposts'!$F$37,H956&lt;='Intersection Mileposts'!$G$37),"Y",IF(AND(H956&gt;='Intersection Mileposts'!$F$38,H956&lt;='Intersection Mileposts'!$G$38),"Y",IF(AND(H956&gt;='Intersection Mileposts'!$F$39,H956&lt;='Intersection Mileposts'!$G$39),"Y","N"))))))))))))))))))))))))))))))))))))</f>
        <v/>
      </c>
    </row>
    <row r="957" spans="1:46" x14ac:dyDescent="0.3">
      <c r="A957" s="279"/>
      <c r="B957" s="261"/>
      <c r="C957" s="262"/>
      <c r="D957" s="262"/>
      <c r="E957" s="262"/>
      <c r="F957" s="262"/>
      <c r="G957" s="284"/>
      <c r="H957" s="286"/>
      <c r="I957" s="279"/>
      <c r="J957" s="260"/>
      <c r="K957" s="260"/>
      <c r="L957" s="280"/>
      <c r="M957" s="275"/>
      <c r="N957" s="263"/>
      <c r="P957" s="264" t="str">
        <f>IF(R957 = "", "", COUNT($R$4:R957))</f>
        <v/>
      </c>
      <c r="Q957" s="264" t="str">
        <f t="shared" si="117"/>
        <v/>
      </c>
      <c r="R957" s="265" t="str">
        <f t="shared" si="118"/>
        <v/>
      </c>
      <c r="S957" s="266" t="str">
        <f t="shared" si="123"/>
        <v/>
      </c>
      <c r="T957" s="267" t="str">
        <f t="shared" si="119"/>
        <v/>
      </c>
      <c r="U957" s="268" t="str">
        <f t="shared" si="124"/>
        <v/>
      </c>
      <c r="V957" s="269" t="str">
        <f t="shared" si="120"/>
        <v/>
      </c>
      <c r="W957" s="5"/>
      <c r="AR957" s="2" t="str">
        <f t="shared" si="122"/>
        <v/>
      </c>
      <c r="AS957" s="2" t="str">
        <f t="shared" si="121"/>
        <v/>
      </c>
      <c r="AT957" s="2" t="str">
        <f>IF(AR957="","",IF(AND(H957&gt;='Intersection Mileposts'!$F$5,H957&lt;='Intersection Mileposts'!$G$5),"Y",IF(AND(H957&gt;='Intersection Mileposts'!$F$6,H957&lt;='Intersection Mileposts'!$G$6),"Y",IF(AND(H957&gt;='Intersection Mileposts'!$F$7,H957&lt;='Intersection Mileposts'!$G$7),"Y",IF(AND(H957&gt;='Intersection Mileposts'!$F$8,H957&lt;='Intersection Mileposts'!$G$8),"Y",IF(AND(H957&gt;='Intersection Mileposts'!$F$9,H957&lt;='Intersection Mileposts'!$G$9),"Y",IF(AND(H957&gt;='Intersection Mileposts'!$F$10,H957&lt;='Intersection Mileposts'!$G$10),"Y",IF(AND(H957&gt;='Intersection Mileposts'!$F$11,H957&lt;='Intersection Mileposts'!$G$11),"Y",IF(AND(H957&gt;='Intersection Mileposts'!$F$12,H957&lt;='Intersection Mileposts'!$G$12),"Y",IF(AND(H957&gt;='Intersection Mileposts'!$F$13,H957&lt;='Intersection Mileposts'!$G$13),"Y",IF(AND(H957&gt;='Intersection Mileposts'!$F$14,H957&lt;='Intersection Mileposts'!$G$14),"Y",IF(AND(H957&gt;='Intersection Mileposts'!$F$15,H957&lt;='Intersection Mileposts'!$G$15),"Y",IF(AND(H957&gt;='Intersection Mileposts'!$F$16,H957&lt;='Intersection Mileposts'!$G$16),"Y",IF(AND(H957&gt;='Intersection Mileposts'!$F$17,H957&lt;='Intersection Mileposts'!$G$17),"Y",IF(AND(H957&gt;='Intersection Mileposts'!$F$18,H957&lt;='Intersection Mileposts'!$G$18),"Y",IF(AND(H957&gt;='Intersection Mileposts'!$F$19,H957&lt;='Intersection Mileposts'!$G$19),"Y",IF(AND(H957&gt;='Intersection Mileposts'!$F$20,H957&lt;='Intersection Mileposts'!$G$20),"Y",IF(AND(H957&gt;='Intersection Mileposts'!$F$21,H957&lt;='Intersection Mileposts'!$G$21),"Y",IF(AND(H957&gt;='Intersection Mileposts'!$F$22,H957&lt;='Intersection Mileposts'!$G$22),"Y",IF(AND(H957&gt;='Intersection Mileposts'!$F$23,H957&lt;='Intersection Mileposts'!$G$23),"Y",IF(AND(H957&gt;='Intersection Mileposts'!$F$24,H957&lt;='Intersection Mileposts'!$G$24),"Y",IF(AND(H957&gt;='Intersection Mileposts'!$F$25,H957&lt;='Intersection Mileposts'!$G$25),"Y",IF(AND(H957&gt;='Intersection Mileposts'!$F$26,H957&lt;='Intersection Mileposts'!$G$26),"Y",IF(AND(H957&gt;='Intersection Mileposts'!$F$27,H957&lt;='Intersection Mileposts'!$G$27),"Y",IF(AND(H957&gt;='Intersection Mileposts'!$F$28,H957&lt;='Intersection Mileposts'!$G$28),"Y",IF(AND(H957&gt;='Intersection Mileposts'!$F$29,H957&lt;='Intersection Mileposts'!$G$29),"Y", IF(AND(H957&gt;='Intersection Mileposts'!$F$30,H957&lt;='Intersection Mileposts'!$G$30),"Y",IF(AND(H957&gt;='Intersection Mileposts'!$F$31,H957&lt;='Intersection Mileposts'!$G$31),"Y",IF(AND(H957&gt;='Intersection Mileposts'!$F$32,H957&lt;='Intersection Mileposts'!$G$32),"Y",IF(AND(H957&gt;='Intersection Mileposts'!$F$33,H957&lt;='Intersection Mileposts'!$G$33),"Y",IF(AND(H957&gt;='Intersection Mileposts'!$F$34,H957&lt;='Intersection Mileposts'!$G$34),"Y",IF(AND(H957&gt;='Intersection Mileposts'!$F$35,H957&lt;='Intersection Mileposts'!$G$35),"Y",IF(AND(H957&gt;='Intersection Mileposts'!$F$36,H957&lt;='Intersection Mileposts'!$G$36),"Y",IF(AND(H957&gt;='Intersection Mileposts'!$F$37,H957&lt;='Intersection Mileposts'!$G$37),"Y",IF(AND(H957&gt;='Intersection Mileposts'!$F$38,H957&lt;='Intersection Mileposts'!$G$38),"Y",IF(AND(H957&gt;='Intersection Mileposts'!$F$39,H957&lt;='Intersection Mileposts'!$G$39),"Y","N"))))))))))))))))))))))))))))))))))))</f>
        <v/>
      </c>
    </row>
    <row r="958" spans="1:46" x14ac:dyDescent="0.3">
      <c r="A958" s="279"/>
      <c r="B958" s="261"/>
      <c r="C958" s="262"/>
      <c r="D958" s="262"/>
      <c r="E958" s="262"/>
      <c r="F958" s="262"/>
      <c r="G958" s="284"/>
      <c r="H958" s="286"/>
      <c r="I958" s="279"/>
      <c r="J958" s="260"/>
      <c r="K958" s="260"/>
      <c r="L958" s="280"/>
      <c r="M958" s="275"/>
      <c r="N958" s="263"/>
      <c r="P958" s="264" t="str">
        <f>IF(R958 = "", "", COUNT($R$4:R958))</f>
        <v/>
      </c>
      <c r="Q958" s="264" t="str">
        <f t="shared" si="117"/>
        <v/>
      </c>
      <c r="R958" s="265" t="str">
        <f t="shared" si="118"/>
        <v/>
      </c>
      <c r="S958" s="266" t="str">
        <f t="shared" si="123"/>
        <v/>
      </c>
      <c r="T958" s="267" t="str">
        <f t="shared" si="119"/>
        <v/>
      </c>
      <c r="U958" s="268" t="str">
        <f t="shared" si="124"/>
        <v/>
      </c>
      <c r="V958" s="269" t="str">
        <f t="shared" si="120"/>
        <v/>
      </c>
      <c r="W958" s="5"/>
      <c r="AR958" s="2" t="str">
        <f t="shared" si="122"/>
        <v/>
      </c>
      <c r="AS958" s="2" t="str">
        <f t="shared" si="121"/>
        <v/>
      </c>
      <c r="AT958" s="2" t="str">
        <f>IF(AR958="","",IF(AND(H958&gt;='Intersection Mileposts'!$F$5,H958&lt;='Intersection Mileposts'!$G$5),"Y",IF(AND(H958&gt;='Intersection Mileposts'!$F$6,H958&lt;='Intersection Mileposts'!$G$6),"Y",IF(AND(H958&gt;='Intersection Mileposts'!$F$7,H958&lt;='Intersection Mileposts'!$G$7),"Y",IF(AND(H958&gt;='Intersection Mileposts'!$F$8,H958&lt;='Intersection Mileposts'!$G$8),"Y",IF(AND(H958&gt;='Intersection Mileposts'!$F$9,H958&lt;='Intersection Mileposts'!$G$9),"Y",IF(AND(H958&gt;='Intersection Mileposts'!$F$10,H958&lt;='Intersection Mileposts'!$G$10),"Y",IF(AND(H958&gt;='Intersection Mileposts'!$F$11,H958&lt;='Intersection Mileposts'!$G$11),"Y",IF(AND(H958&gt;='Intersection Mileposts'!$F$12,H958&lt;='Intersection Mileposts'!$G$12),"Y",IF(AND(H958&gt;='Intersection Mileposts'!$F$13,H958&lt;='Intersection Mileposts'!$G$13),"Y",IF(AND(H958&gt;='Intersection Mileposts'!$F$14,H958&lt;='Intersection Mileposts'!$G$14),"Y",IF(AND(H958&gt;='Intersection Mileposts'!$F$15,H958&lt;='Intersection Mileposts'!$G$15),"Y",IF(AND(H958&gt;='Intersection Mileposts'!$F$16,H958&lt;='Intersection Mileposts'!$G$16),"Y",IF(AND(H958&gt;='Intersection Mileposts'!$F$17,H958&lt;='Intersection Mileposts'!$G$17),"Y",IF(AND(H958&gt;='Intersection Mileposts'!$F$18,H958&lt;='Intersection Mileposts'!$G$18),"Y",IF(AND(H958&gt;='Intersection Mileposts'!$F$19,H958&lt;='Intersection Mileposts'!$G$19),"Y",IF(AND(H958&gt;='Intersection Mileposts'!$F$20,H958&lt;='Intersection Mileposts'!$G$20),"Y",IF(AND(H958&gt;='Intersection Mileposts'!$F$21,H958&lt;='Intersection Mileposts'!$G$21),"Y",IF(AND(H958&gt;='Intersection Mileposts'!$F$22,H958&lt;='Intersection Mileposts'!$G$22),"Y",IF(AND(H958&gt;='Intersection Mileposts'!$F$23,H958&lt;='Intersection Mileposts'!$G$23),"Y",IF(AND(H958&gt;='Intersection Mileposts'!$F$24,H958&lt;='Intersection Mileposts'!$G$24),"Y",IF(AND(H958&gt;='Intersection Mileposts'!$F$25,H958&lt;='Intersection Mileposts'!$G$25),"Y",IF(AND(H958&gt;='Intersection Mileposts'!$F$26,H958&lt;='Intersection Mileposts'!$G$26),"Y",IF(AND(H958&gt;='Intersection Mileposts'!$F$27,H958&lt;='Intersection Mileposts'!$G$27),"Y",IF(AND(H958&gt;='Intersection Mileposts'!$F$28,H958&lt;='Intersection Mileposts'!$G$28),"Y",IF(AND(H958&gt;='Intersection Mileposts'!$F$29,H958&lt;='Intersection Mileposts'!$G$29),"Y", IF(AND(H958&gt;='Intersection Mileposts'!$F$30,H958&lt;='Intersection Mileposts'!$G$30),"Y",IF(AND(H958&gt;='Intersection Mileposts'!$F$31,H958&lt;='Intersection Mileposts'!$G$31),"Y",IF(AND(H958&gt;='Intersection Mileposts'!$F$32,H958&lt;='Intersection Mileposts'!$G$32),"Y",IF(AND(H958&gt;='Intersection Mileposts'!$F$33,H958&lt;='Intersection Mileposts'!$G$33),"Y",IF(AND(H958&gt;='Intersection Mileposts'!$F$34,H958&lt;='Intersection Mileposts'!$G$34),"Y",IF(AND(H958&gt;='Intersection Mileposts'!$F$35,H958&lt;='Intersection Mileposts'!$G$35),"Y",IF(AND(H958&gt;='Intersection Mileposts'!$F$36,H958&lt;='Intersection Mileposts'!$G$36),"Y",IF(AND(H958&gt;='Intersection Mileposts'!$F$37,H958&lt;='Intersection Mileposts'!$G$37),"Y",IF(AND(H958&gt;='Intersection Mileposts'!$F$38,H958&lt;='Intersection Mileposts'!$G$38),"Y",IF(AND(H958&gt;='Intersection Mileposts'!$F$39,H958&lt;='Intersection Mileposts'!$G$39),"Y","N"))))))))))))))))))))))))))))))))))))</f>
        <v/>
      </c>
    </row>
    <row r="959" spans="1:46" x14ac:dyDescent="0.3">
      <c r="A959" s="279"/>
      <c r="B959" s="261"/>
      <c r="C959" s="262"/>
      <c r="D959" s="262"/>
      <c r="E959" s="262"/>
      <c r="F959" s="262"/>
      <c r="G959" s="284"/>
      <c r="H959" s="286"/>
      <c r="I959" s="279"/>
      <c r="J959" s="260"/>
      <c r="K959" s="260"/>
      <c r="L959" s="280"/>
      <c r="M959" s="275"/>
      <c r="N959" s="263"/>
      <c r="P959" s="264" t="str">
        <f>IF(R959 = "", "", COUNT($R$4:R959))</f>
        <v/>
      </c>
      <c r="Q959" s="264" t="str">
        <f t="shared" si="117"/>
        <v/>
      </c>
      <c r="R959" s="265" t="str">
        <f t="shared" si="118"/>
        <v/>
      </c>
      <c r="S959" s="266" t="str">
        <f t="shared" si="123"/>
        <v/>
      </c>
      <c r="T959" s="267" t="str">
        <f t="shared" si="119"/>
        <v/>
      </c>
      <c r="U959" s="268" t="str">
        <f t="shared" si="124"/>
        <v/>
      </c>
      <c r="V959" s="269" t="str">
        <f t="shared" si="120"/>
        <v/>
      </c>
      <c r="W959" s="5"/>
      <c r="AR959" s="2" t="str">
        <f t="shared" si="122"/>
        <v/>
      </c>
      <c r="AS959" s="2" t="str">
        <f t="shared" si="121"/>
        <v/>
      </c>
      <c r="AT959" s="2" t="str">
        <f>IF(AR959="","",IF(AND(H959&gt;='Intersection Mileposts'!$F$5,H959&lt;='Intersection Mileposts'!$G$5),"Y",IF(AND(H959&gt;='Intersection Mileposts'!$F$6,H959&lt;='Intersection Mileposts'!$G$6),"Y",IF(AND(H959&gt;='Intersection Mileposts'!$F$7,H959&lt;='Intersection Mileposts'!$G$7),"Y",IF(AND(H959&gt;='Intersection Mileposts'!$F$8,H959&lt;='Intersection Mileposts'!$G$8),"Y",IF(AND(H959&gt;='Intersection Mileposts'!$F$9,H959&lt;='Intersection Mileposts'!$G$9),"Y",IF(AND(H959&gt;='Intersection Mileposts'!$F$10,H959&lt;='Intersection Mileposts'!$G$10),"Y",IF(AND(H959&gt;='Intersection Mileposts'!$F$11,H959&lt;='Intersection Mileposts'!$G$11),"Y",IF(AND(H959&gt;='Intersection Mileposts'!$F$12,H959&lt;='Intersection Mileposts'!$G$12),"Y",IF(AND(H959&gt;='Intersection Mileposts'!$F$13,H959&lt;='Intersection Mileposts'!$G$13),"Y",IF(AND(H959&gt;='Intersection Mileposts'!$F$14,H959&lt;='Intersection Mileposts'!$G$14),"Y",IF(AND(H959&gt;='Intersection Mileposts'!$F$15,H959&lt;='Intersection Mileposts'!$G$15),"Y",IF(AND(H959&gt;='Intersection Mileposts'!$F$16,H959&lt;='Intersection Mileposts'!$G$16),"Y",IF(AND(H959&gt;='Intersection Mileposts'!$F$17,H959&lt;='Intersection Mileposts'!$G$17),"Y",IF(AND(H959&gt;='Intersection Mileposts'!$F$18,H959&lt;='Intersection Mileposts'!$G$18),"Y",IF(AND(H959&gt;='Intersection Mileposts'!$F$19,H959&lt;='Intersection Mileposts'!$G$19),"Y",IF(AND(H959&gt;='Intersection Mileposts'!$F$20,H959&lt;='Intersection Mileposts'!$G$20),"Y",IF(AND(H959&gt;='Intersection Mileposts'!$F$21,H959&lt;='Intersection Mileposts'!$G$21),"Y",IF(AND(H959&gt;='Intersection Mileposts'!$F$22,H959&lt;='Intersection Mileposts'!$G$22),"Y",IF(AND(H959&gt;='Intersection Mileposts'!$F$23,H959&lt;='Intersection Mileposts'!$G$23),"Y",IF(AND(H959&gt;='Intersection Mileposts'!$F$24,H959&lt;='Intersection Mileposts'!$G$24),"Y",IF(AND(H959&gt;='Intersection Mileposts'!$F$25,H959&lt;='Intersection Mileposts'!$G$25),"Y",IF(AND(H959&gt;='Intersection Mileposts'!$F$26,H959&lt;='Intersection Mileposts'!$G$26),"Y",IF(AND(H959&gt;='Intersection Mileposts'!$F$27,H959&lt;='Intersection Mileposts'!$G$27),"Y",IF(AND(H959&gt;='Intersection Mileposts'!$F$28,H959&lt;='Intersection Mileposts'!$G$28),"Y",IF(AND(H959&gt;='Intersection Mileposts'!$F$29,H959&lt;='Intersection Mileposts'!$G$29),"Y", IF(AND(H959&gt;='Intersection Mileposts'!$F$30,H959&lt;='Intersection Mileposts'!$G$30),"Y",IF(AND(H959&gt;='Intersection Mileposts'!$F$31,H959&lt;='Intersection Mileposts'!$G$31),"Y",IF(AND(H959&gt;='Intersection Mileposts'!$F$32,H959&lt;='Intersection Mileposts'!$G$32),"Y",IF(AND(H959&gt;='Intersection Mileposts'!$F$33,H959&lt;='Intersection Mileposts'!$G$33),"Y",IF(AND(H959&gt;='Intersection Mileposts'!$F$34,H959&lt;='Intersection Mileposts'!$G$34),"Y",IF(AND(H959&gt;='Intersection Mileposts'!$F$35,H959&lt;='Intersection Mileposts'!$G$35),"Y",IF(AND(H959&gt;='Intersection Mileposts'!$F$36,H959&lt;='Intersection Mileposts'!$G$36),"Y",IF(AND(H959&gt;='Intersection Mileposts'!$F$37,H959&lt;='Intersection Mileposts'!$G$37),"Y",IF(AND(H959&gt;='Intersection Mileposts'!$F$38,H959&lt;='Intersection Mileposts'!$G$38),"Y",IF(AND(H959&gt;='Intersection Mileposts'!$F$39,H959&lt;='Intersection Mileposts'!$G$39),"Y","N"))))))))))))))))))))))))))))))))))))</f>
        <v/>
      </c>
    </row>
    <row r="960" spans="1:46" x14ac:dyDescent="0.3">
      <c r="A960" s="279"/>
      <c r="B960" s="261"/>
      <c r="C960" s="262"/>
      <c r="D960" s="262"/>
      <c r="E960" s="262"/>
      <c r="F960" s="262"/>
      <c r="G960" s="284"/>
      <c r="H960" s="286"/>
      <c r="I960" s="279"/>
      <c r="J960" s="260"/>
      <c r="K960" s="260"/>
      <c r="L960" s="280"/>
      <c r="M960" s="275"/>
      <c r="N960" s="263"/>
      <c r="P960" s="264" t="str">
        <f>IF(R960 = "", "", COUNT($R$4:R960))</f>
        <v/>
      </c>
      <c r="Q960" s="264" t="str">
        <f t="shared" si="117"/>
        <v/>
      </c>
      <c r="R960" s="265" t="str">
        <f t="shared" si="118"/>
        <v/>
      </c>
      <c r="S960" s="266" t="str">
        <f t="shared" si="123"/>
        <v/>
      </c>
      <c r="T960" s="267" t="str">
        <f t="shared" si="119"/>
        <v/>
      </c>
      <c r="U960" s="268" t="str">
        <f t="shared" si="124"/>
        <v/>
      </c>
      <c r="V960" s="269" t="str">
        <f t="shared" si="120"/>
        <v/>
      </c>
      <c r="W960" s="5"/>
      <c r="AR960" s="2" t="str">
        <f t="shared" si="122"/>
        <v/>
      </c>
      <c r="AS960" s="2" t="str">
        <f t="shared" si="121"/>
        <v/>
      </c>
      <c r="AT960" s="2" t="str">
        <f>IF(AR960="","",IF(AND(H960&gt;='Intersection Mileposts'!$F$5,H960&lt;='Intersection Mileposts'!$G$5),"Y",IF(AND(H960&gt;='Intersection Mileposts'!$F$6,H960&lt;='Intersection Mileposts'!$G$6),"Y",IF(AND(H960&gt;='Intersection Mileposts'!$F$7,H960&lt;='Intersection Mileposts'!$G$7),"Y",IF(AND(H960&gt;='Intersection Mileposts'!$F$8,H960&lt;='Intersection Mileposts'!$G$8),"Y",IF(AND(H960&gt;='Intersection Mileposts'!$F$9,H960&lt;='Intersection Mileposts'!$G$9),"Y",IF(AND(H960&gt;='Intersection Mileposts'!$F$10,H960&lt;='Intersection Mileposts'!$G$10),"Y",IF(AND(H960&gt;='Intersection Mileposts'!$F$11,H960&lt;='Intersection Mileposts'!$G$11),"Y",IF(AND(H960&gt;='Intersection Mileposts'!$F$12,H960&lt;='Intersection Mileposts'!$G$12),"Y",IF(AND(H960&gt;='Intersection Mileposts'!$F$13,H960&lt;='Intersection Mileposts'!$G$13),"Y",IF(AND(H960&gt;='Intersection Mileposts'!$F$14,H960&lt;='Intersection Mileposts'!$G$14),"Y",IF(AND(H960&gt;='Intersection Mileposts'!$F$15,H960&lt;='Intersection Mileposts'!$G$15),"Y",IF(AND(H960&gt;='Intersection Mileposts'!$F$16,H960&lt;='Intersection Mileposts'!$G$16),"Y",IF(AND(H960&gt;='Intersection Mileposts'!$F$17,H960&lt;='Intersection Mileposts'!$G$17),"Y",IF(AND(H960&gt;='Intersection Mileposts'!$F$18,H960&lt;='Intersection Mileposts'!$G$18),"Y",IF(AND(H960&gt;='Intersection Mileposts'!$F$19,H960&lt;='Intersection Mileposts'!$G$19),"Y",IF(AND(H960&gt;='Intersection Mileposts'!$F$20,H960&lt;='Intersection Mileposts'!$G$20),"Y",IF(AND(H960&gt;='Intersection Mileposts'!$F$21,H960&lt;='Intersection Mileposts'!$G$21),"Y",IF(AND(H960&gt;='Intersection Mileposts'!$F$22,H960&lt;='Intersection Mileposts'!$G$22),"Y",IF(AND(H960&gt;='Intersection Mileposts'!$F$23,H960&lt;='Intersection Mileposts'!$G$23),"Y",IF(AND(H960&gt;='Intersection Mileposts'!$F$24,H960&lt;='Intersection Mileposts'!$G$24),"Y",IF(AND(H960&gt;='Intersection Mileposts'!$F$25,H960&lt;='Intersection Mileposts'!$G$25),"Y",IF(AND(H960&gt;='Intersection Mileposts'!$F$26,H960&lt;='Intersection Mileposts'!$G$26),"Y",IF(AND(H960&gt;='Intersection Mileposts'!$F$27,H960&lt;='Intersection Mileposts'!$G$27),"Y",IF(AND(H960&gt;='Intersection Mileposts'!$F$28,H960&lt;='Intersection Mileposts'!$G$28),"Y",IF(AND(H960&gt;='Intersection Mileposts'!$F$29,H960&lt;='Intersection Mileposts'!$G$29),"Y", IF(AND(H960&gt;='Intersection Mileposts'!$F$30,H960&lt;='Intersection Mileposts'!$G$30),"Y",IF(AND(H960&gt;='Intersection Mileposts'!$F$31,H960&lt;='Intersection Mileposts'!$G$31),"Y",IF(AND(H960&gt;='Intersection Mileposts'!$F$32,H960&lt;='Intersection Mileposts'!$G$32),"Y",IF(AND(H960&gt;='Intersection Mileposts'!$F$33,H960&lt;='Intersection Mileposts'!$G$33),"Y",IF(AND(H960&gt;='Intersection Mileposts'!$F$34,H960&lt;='Intersection Mileposts'!$G$34),"Y",IF(AND(H960&gt;='Intersection Mileposts'!$F$35,H960&lt;='Intersection Mileposts'!$G$35),"Y",IF(AND(H960&gt;='Intersection Mileposts'!$F$36,H960&lt;='Intersection Mileposts'!$G$36),"Y",IF(AND(H960&gt;='Intersection Mileposts'!$F$37,H960&lt;='Intersection Mileposts'!$G$37),"Y",IF(AND(H960&gt;='Intersection Mileposts'!$F$38,H960&lt;='Intersection Mileposts'!$G$38),"Y",IF(AND(H960&gt;='Intersection Mileposts'!$F$39,H960&lt;='Intersection Mileposts'!$G$39),"Y","N"))))))))))))))))))))))))))))))))))))</f>
        <v/>
      </c>
    </row>
    <row r="961" spans="1:46" x14ac:dyDescent="0.3">
      <c r="A961" s="279"/>
      <c r="B961" s="261"/>
      <c r="C961" s="262"/>
      <c r="D961" s="262"/>
      <c r="E961" s="262"/>
      <c r="F961" s="262"/>
      <c r="G961" s="284"/>
      <c r="H961" s="286"/>
      <c r="I961" s="279"/>
      <c r="J961" s="260"/>
      <c r="K961" s="260"/>
      <c r="L961" s="280"/>
      <c r="M961" s="275"/>
      <c r="N961" s="263"/>
      <c r="P961" s="264" t="str">
        <f>IF(R961 = "", "", COUNT($R$4:R961))</f>
        <v/>
      </c>
      <c r="Q961" s="264" t="str">
        <f t="shared" si="117"/>
        <v/>
      </c>
      <c r="R961" s="265" t="str">
        <f t="shared" si="118"/>
        <v/>
      </c>
      <c r="S961" s="266" t="str">
        <f t="shared" si="123"/>
        <v/>
      </c>
      <c r="T961" s="267" t="str">
        <f t="shared" si="119"/>
        <v/>
      </c>
      <c r="U961" s="268" t="str">
        <f t="shared" si="124"/>
        <v/>
      </c>
      <c r="V961" s="269" t="str">
        <f t="shared" si="120"/>
        <v/>
      </c>
      <c r="W961" s="5"/>
      <c r="AR961" s="2" t="str">
        <f t="shared" si="122"/>
        <v/>
      </c>
      <c r="AS961" s="2" t="str">
        <f t="shared" si="121"/>
        <v/>
      </c>
      <c r="AT961" s="2" t="str">
        <f>IF(AR961="","",IF(AND(H961&gt;='Intersection Mileposts'!$F$5,H961&lt;='Intersection Mileposts'!$G$5),"Y",IF(AND(H961&gt;='Intersection Mileposts'!$F$6,H961&lt;='Intersection Mileposts'!$G$6),"Y",IF(AND(H961&gt;='Intersection Mileposts'!$F$7,H961&lt;='Intersection Mileposts'!$G$7),"Y",IF(AND(H961&gt;='Intersection Mileposts'!$F$8,H961&lt;='Intersection Mileposts'!$G$8),"Y",IF(AND(H961&gt;='Intersection Mileposts'!$F$9,H961&lt;='Intersection Mileposts'!$G$9),"Y",IF(AND(H961&gt;='Intersection Mileposts'!$F$10,H961&lt;='Intersection Mileposts'!$G$10),"Y",IF(AND(H961&gt;='Intersection Mileposts'!$F$11,H961&lt;='Intersection Mileposts'!$G$11),"Y",IF(AND(H961&gt;='Intersection Mileposts'!$F$12,H961&lt;='Intersection Mileposts'!$G$12),"Y",IF(AND(H961&gt;='Intersection Mileposts'!$F$13,H961&lt;='Intersection Mileposts'!$G$13),"Y",IF(AND(H961&gt;='Intersection Mileposts'!$F$14,H961&lt;='Intersection Mileposts'!$G$14),"Y",IF(AND(H961&gt;='Intersection Mileposts'!$F$15,H961&lt;='Intersection Mileposts'!$G$15),"Y",IF(AND(H961&gt;='Intersection Mileposts'!$F$16,H961&lt;='Intersection Mileposts'!$G$16),"Y",IF(AND(H961&gt;='Intersection Mileposts'!$F$17,H961&lt;='Intersection Mileposts'!$G$17),"Y",IF(AND(H961&gt;='Intersection Mileposts'!$F$18,H961&lt;='Intersection Mileposts'!$G$18),"Y",IF(AND(H961&gt;='Intersection Mileposts'!$F$19,H961&lt;='Intersection Mileposts'!$G$19),"Y",IF(AND(H961&gt;='Intersection Mileposts'!$F$20,H961&lt;='Intersection Mileposts'!$G$20),"Y",IF(AND(H961&gt;='Intersection Mileposts'!$F$21,H961&lt;='Intersection Mileposts'!$G$21),"Y",IF(AND(H961&gt;='Intersection Mileposts'!$F$22,H961&lt;='Intersection Mileposts'!$G$22),"Y",IF(AND(H961&gt;='Intersection Mileposts'!$F$23,H961&lt;='Intersection Mileposts'!$G$23),"Y",IF(AND(H961&gt;='Intersection Mileposts'!$F$24,H961&lt;='Intersection Mileposts'!$G$24),"Y",IF(AND(H961&gt;='Intersection Mileposts'!$F$25,H961&lt;='Intersection Mileposts'!$G$25),"Y",IF(AND(H961&gt;='Intersection Mileposts'!$F$26,H961&lt;='Intersection Mileposts'!$G$26),"Y",IF(AND(H961&gt;='Intersection Mileposts'!$F$27,H961&lt;='Intersection Mileposts'!$G$27),"Y",IF(AND(H961&gt;='Intersection Mileposts'!$F$28,H961&lt;='Intersection Mileposts'!$G$28),"Y",IF(AND(H961&gt;='Intersection Mileposts'!$F$29,H961&lt;='Intersection Mileposts'!$G$29),"Y", IF(AND(H961&gt;='Intersection Mileposts'!$F$30,H961&lt;='Intersection Mileposts'!$G$30),"Y",IF(AND(H961&gt;='Intersection Mileposts'!$F$31,H961&lt;='Intersection Mileposts'!$G$31),"Y",IF(AND(H961&gt;='Intersection Mileposts'!$F$32,H961&lt;='Intersection Mileposts'!$G$32),"Y",IF(AND(H961&gt;='Intersection Mileposts'!$F$33,H961&lt;='Intersection Mileposts'!$G$33),"Y",IF(AND(H961&gt;='Intersection Mileposts'!$F$34,H961&lt;='Intersection Mileposts'!$G$34),"Y",IF(AND(H961&gt;='Intersection Mileposts'!$F$35,H961&lt;='Intersection Mileposts'!$G$35),"Y",IF(AND(H961&gt;='Intersection Mileposts'!$F$36,H961&lt;='Intersection Mileposts'!$G$36),"Y",IF(AND(H961&gt;='Intersection Mileposts'!$F$37,H961&lt;='Intersection Mileposts'!$G$37),"Y",IF(AND(H961&gt;='Intersection Mileposts'!$F$38,H961&lt;='Intersection Mileposts'!$G$38),"Y",IF(AND(H961&gt;='Intersection Mileposts'!$F$39,H961&lt;='Intersection Mileposts'!$G$39),"Y","N"))))))))))))))))))))))))))))))))))))</f>
        <v/>
      </c>
    </row>
    <row r="962" spans="1:46" x14ac:dyDescent="0.3">
      <c r="A962" s="279"/>
      <c r="B962" s="261"/>
      <c r="C962" s="262"/>
      <c r="D962" s="262"/>
      <c r="E962" s="262"/>
      <c r="F962" s="262"/>
      <c r="G962" s="284"/>
      <c r="H962" s="286"/>
      <c r="I962" s="279"/>
      <c r="J962" s="260"/>
      <c r="K962" s="260"/>
      <c r="L962" s="280"/>
      <c r="M962" s="275"/>
      <c r="N962" s="263"/>
      <c r="P962" s="264" t="str">
        <f>IF(R962 = "", "", COUNT($R$4:R962))</f>
        <v/>
      </c>
      <c r="Q962" s="264" t="str">
        <f t="shared" si="117"/>
        <v/>
      </c>
      <c r="R962" s="265" t="str">
        <f t="shared" si="118"/>
        <v/>
      </c>
      <c r="S962" s="266" t="str">
        <f t="shared" si="123"/>
        <v/>
      </c>
      <c r="T962" s="267" t="str">
        <f t="shared" si="119"/>
        <v/>
      </c>
      <c r="U962" s="268" t="str">
        <f t="shared" si="124"/>
        <v/>
      </c>
      <c r="V962" s="269" t="str">
        <f t="shared" si="120"/>
        <v/>
      </c>
      <c r="W962" s="5"/>
      <c r="AR962" s="2" t="str">
        <f t="shared" si="122"/>
        <v/>
      </c>
      <c r="AS962" s="2" t="str">
        <f t="shared" si="121"/>
        <v/>
      </c>
      <c r="AT962" s="2" t="str">
        <f>IF(AR962="","",IF(AND(H962&gt;='Intersection Mileposts'!$F$5,H962&lt;='Intersection Mileposts'!$G$5),"Y",IF(AND(H962&gt;='Intersection Mileposts'!$F$6,H962&lt;='Intersection Mileposts'!$G$6),"Y",IF(AND(H962&gt;='Intersection Mileposts'!$F$7,H962&lt;='Intersection Mileposts'!$G$7),"Y",IF(AND(H962&gt;='Intersection Mileposts'!$F$8,H962&lt;='Intersection Mileposts'!$G$8),"Y",IF(AND(H962&gt;='Intersection Mileposts'!$F$9,H962&lt;='Intersection Mileposts'!$G$9),"Y",IF(AND(H962&gt;='Intersection Mileposts'!$F$10,H962&lt;='Intersection Mileposts'!$G$10),"Y",IF(AND(H962&gt;='Intersection Mileposts'!$F$11,H962&lt;='Intersection Mileposts'!$G$11),"Y",IF(AND(H962&gt;='Intersection Mileposts'!$F$12,H962&lt;='Intersection Mileposts'!$G$12),"Y",IF(AND(H962&gt;='Intersection Mileposts'!$F$13,H962&lt;='Intersection Mileposts'!$G$13),"Y",IF(AND(H962&gt;='Intersection Mileposts'!$F$14,H962&lt;='Intersection Mileposts'!$G$14),"Y",IF(AND(H962&gt;='Intersection Mileposts'!$F$15,H962&lt;='Intersection Mileposts'!$G$15),"Y",IF(AND(H962&gt;='Intersection Mileposts'!$F$16,H962&lt;='Intersection Mileposts'!$G$16),"Y",IF(AND(H962&gt;='Intersection Mileposts'!$F$17,H962&lt;='Intersection Mileposts'!$G$17),"Y",IF(AND(H962&gt;='Intersection Mileposts'!$F$18,H962&lt;='Intersection Mileposts'!$G$18),"Y",IF(AND(H962&gt;='Intersection Mileposts'!$F$19,H962&lt;='Intersection Mileposts'!$G$19),"Y",IF(AND(H962&gt;='Intersection Mileposts'!$F$20,H962&lt;='Intersection Mileposts'!$G$20),"Y",IF(AND(H962&gt;='Intersection Mileposts'!$F$21,H962&lt;='Intersection Mileposts'!$G$21),"Y",IF(AND(H962&gt;='Intersection Mileposts'!$F$22,H962&lt;='Intersection Mileposts'!$G$22),"Y",IF(AND(H962&gt;='Intersection Mileposts'!$F$23,H962&lt;='Intersection Mileposts'!$G$23),"Y",IF(AND(H962&gt;='Intersection Mileposts'!$F$24,H962&lt;='Intersection Mileposts'!$G$24),"Y",IF(AND(H962&gt;='Intersection Mileposts'!$F$25,H962&lt;='Intersection Mileposts'!$G$25),"Y",IF(AND(H962&gt;='Intersection Mileposts'!$F$26,H962&lt;='Intersection Mileposts'!$G$26),"Y",IF(AND(H962&gt;='Intersection Mileposts'!$F$27,H962&lt;='Intersection Mileposts'!$G$27),"Y",IF(AND(H962&gt;='Intersection Mileposts'!$F$28,H962&lt;='Intersection Mileposts'!$G$28),"Y",IF(AND(H962&gt;='Intersection Mileposts'!$F$29,H962&lt;='Intersection Mileposts'!$G$29),"Y", IF(AND(H962&gt;='Intersection Mileposts'!$F$30,H962&lt;='Intersection Mileposts'!$G$30),"Y",IF(AND(H962&gt;='Intersection Mileposts'!$F$31,H962&lt;='Intersection Mileposts'!$G$31),"Y",IF(AND(H962&gt;='Intersection Mileposts'!$F$32,H962&lt;='Intersection Mileposts'!$G$32),"Y",IF(AND(H962&gt;='Intersection Mileposts'!$F$33,H962&lt;='Intersection Mileposts'!$G$33),"Y",IF(AND(H962&gt;='Intersection Mileposts'!$F$34,H962&lt;='Intersection Mileposts'!$G$34),"Y",IF(AND(H962&gt;='Intersection Mileposts'!$F$35,H962&lt;='Intersection Mileposts'!$G$35),"Y",IF(AND(H962&gt;='Intersection Mileposts'!$F$36,H962&lt;='Intersection Mileposts'!$G$36),"Y",IF(AND(H962&gt;='Intersection Mileposts'!$F$37,H962&lt;='Intersection Mileposts'!$G$37),"Y",IF(AND(H962&gt;='Intersection Mileposts'!$F$38,H962&lt;='Intersection Mileposts'!$G$38),"Y",IF(AND(H962&gt;='Intersection Mileposts'!$F$39,H962&lt;='Intersection Mileposts'!$G$39),"Y","N"))))))))))))))))))))))))))))))))))))</f>
        <v/>
      </c>
    </row>
    <row r="963" spans="1:46" x14ac:dyDescent="0.3">
      <c r="A963" s="279"/>
      <c r="B963" s="261"/>
      <c r="C963" s="262"/>
      <c r="D963" s="262"/>
      <c r="E963" s="262"/>
      <c r="F963" s="262"/>
      <c r="G963" s="284"/>
      <c r="H963" s="286"/>
      <c r="I963" s="279"/>
      <c r="J963" s="260"/>
      <c r="K963" s="260"/>
      <c r="L963" s="280"/>
      <c r="M963" s="275"/>
      <c r="N963" s="263"/>
      <c r="P963" s="264" t="str">
        <f>IF(R963 = "", "", COUNT($R$4:R963))</f>
        <v/>
      </c>
      <c r="Q963" s="264" t="str">
        <f t="shared" si="117"/>
        <v/>
      </c>
      <c r="R963" s="265" t="str">
        <f t="shared" si="118"/>
        <v/>
      </c>
      <c r="S963" s="266" t="str">
        <f t="shared" si="123"/>
        <v/>
      </c>
      <c r="T963" s="267" t="str">
        <f t="shared" si="119"/>
        <v/>
      </c>
      <c r="U963" s="268" t="str">
        <f t="shared" si="124"/>
        <v/>
      </c>
      <c r="V963" s="269" t="str">
        <f t="shared" si="120"/>
        <v/>
      </c>
      <c r="W963" s="5"/>
      <c r="AR963" s="2" t="str">
        <f t="shared" si="122"/>
        <v/>
      </c>
      <c r="AS963" s="2" t="str">
        <f t="shared" si="121"/>
        <v/>
      </c>
      <c r="AT963" s="2" t="str">
        <f>IF(AR963="","",IF(AND(H963&gt;='Intersection Mileposts'!$F$5,H963&lt;='Intersection Mileposts'!$G$5),"Y",IF(AND(H963&gt;='Intersection Mileposts'!$F$6,H963&lt;='Intersection Mileposts'!$G$6),"Y",IF(AND(H963&gt;='Intersection Mileposts'!$F$7,H963&lt;='Intersection Mileposts'!$G$7),"Y",IF(AND(H963&gt;='Intersection Mileposts'!$F$8,H963&lt;='Intersection Mileposts'!$G$8),"Y",IF(AND(H963&gt;='Intersection Mileposts'!$F$9,H963&lt;='Intersection Mileposts'!$G$9),"Y",IF(AND(H963&gt;='Intersection Mileposts'!$F$10,H963&lt;='Intersection Mileposts'!$G$10),"Y",IF(AND(H963&gt;='Intersection Mileposts'!$F$11,H963&lt;='Intersection Mileposts'!$G$11),"Y",IF(AND(H963&gt;='Intersection Mileposts'!$F$12,H963&lt;='Intersection Mileposts'!$G$12),"Y",IF(AND(H963&gt;='Intersection Mileposts'!$F$13,H963&lt;='Intersection Mileposts'!$G$13),"Y",IF(AND(H963&gt;='Intersection Mileposts'!$F$14,H963&lt;='Intersection Mileposts'!$G$14),"Y",IF(AND(H963&gt;='Intersection Mileposts'!$F$15,H963&lt;='Intersection Mileposts'!$G$15),"Y",IF(AND(H963&gt;='Intersection Mileposts'!$F$16,H963&lt;='Intersection Mileposts'!$G$16),"Y",IF(AND(H963&gt;='Intersection Mileposts'!$F$17,H963&lt;='Intersection Mileposts'!$G$17),"Y",IF(AND(H963&gt;='Intersection Mileposts'!$F$18,H963&lt;='Intersection Mileposts'!$G$18),"Y",IF(AND(H963&gt;='Intersection Mileposts'!$F$19,H963&lt;='Intersection Mileposts'!$G$19),"Y",IF(AND(H963&gt;='Intersection Mileposts'!$F$20,H963&lt;='Intersection Mileposts'!$G$20),"Y",IF(AND(H963&gt;='Intersection Mileposts'!$F$21,H963&lt;='Intersection Mileposts'!$G$21),"Y",IF(AND(H963&gt;='Intersection Mileposts'!$F$22,H963&lt;='Intersection Mileposts'!$G$22),"Y",IF(AND(H963&gt;='Intersection Mileposts'!$F$23,H963&lt;='Intersection Mileposts'!$G$23),"Y",IF(AND(H963&gt;='Intersection Mileposts'!$F$24,H963&lt;='Intersection Mileposts'!$G$24),"Y",IF(AND(H963&gt;='Intersection Mileposts'!$F$25,H963&lt;='Intersection Mileposts'!$G$25),"Y",IF(AND(H963&gt;='Intersection Mileposts'!$F$26,H963&lt;='Intersection Mileposts'!$G$26),"Y",IF(AND(H963&gt;='Intersection Mileposts'!$F$27,H963&lt;='Intersection Mileposts'!$G$27),"Y",IF(AND(H963&gt;='Intersection Mileposts'!$F$28,H963&lt;='Intersection Mileposts'!$G$28),"Y",IF(AND(H963&gt;='Intersection Mileposts'!$F$29,H963&lt;='Intersection Mileposts'!$G$29),"Y", IF(AND(H963&gt;='Intersection Mileposts'!$F$30,H963&lt;='Intersection Mileposts'!$G$30),"Y",IF(AND(H963&gt;='Intersection Mileposts'!$F$31,H963&lt;='Intersection Mileposts'!$G$31),"Y",IF(AND(H963&gt;='Intersection Mileposts'!$F$32,H963&lt;='Intersection Mileposts'!$G$32),"Y",IF(AND(H963&gt;='Intersection Mileposts'!$F$33,H963&lt;='Intersection Mileposts'!$G$33),"Y",IF(AND(H963&gt;='Intersection Mileposts'!$F$34,H963&lt;='Intersection Mileposts'!$G$34),"Y",IF(AND(H963&gt;='Intersection Mileposts'!$F$35,H963&lt;='Intersection Mileposts'!$G$35),"Y",IF(AND(H963&gt;='Intersection Mileposts'!$F$36,H963&lt;='Intersection Mileposts'!$G$36),"Y",IF(AND(H963&gt;='Intersection Mileposts'!$F$37,H963&lt;='Intersection Mileposts'!$G$37),"Y",IF(AND(H963&gt;='Intersection Mileposts'!$F$38,H963&lt;='Intersection Mileposts'!$G$38),"Y",IF(AND(H963&gt;='Intersection Mileposts'!$F$39,H963&lt;='Intersection Mileposts'!$G$39),"Y","N"))))))))))))))))))))))))))))))))))))</f>
        <v/>
      </c>
    </row>
    <row r="964" spans="1:46" x14ac:dyDescent="0.3">
      <c r="A964" s="279"/>
      <c r="B964" s="261"/>
      <c r="C964" s="262"/>
      <c r="D964" s="262"/>
      <c r="E964" s="262"/>
      <c r="F964" s="262"/>
      <c r="G964" s="284"/>
      <c r="H964" s="286"/>
      <c r="I964" s="279"/>
      <c r="J964" s="260"/>
      <c r="K964" s="260"/>
      <c r="L964" s="280"/>
      <c r="M964" s="275"/>
      <c r="N964" s="263"/>
      <c r="P964" s="264" t="str">
        <f>IF(R964 = "", "", COUNT($R$4:R964))</f>
        <v/>
      </c>
      <c r="Q964" s="264" t="str">
        <f t="shared" ref="Q964:Q1003" si="125">IF(B964="", "", YEAR(B964))</f>
        <v/>
      </c>
      <c r="R964" s="265" t="str">
        <f t="shared" ref="R964:R1003" si="126">IF(A964="", "", IF(G964="",1,IF(G964="O",1,IF(G964="C",8.4,IF(G964="B",8.4,IF(G964="A",76.8,IF(G964="K",76.8,"ERR")))))))</f>
        <v/>
      </c>
      <c r="S964" s="266" t="str">
        <f t="shared" si="123"/>
        <v/>
      </c>
      <c r="T964" s="267" t="str">
        <f t="shared" ref="T964:T1003" si="127">IF(IF(M964="Y",G964,"")=0, "O", IF(M964="Y",G964,""))</f>
        <v/>
      </c>
      <c r="U964" s="268" t="str">
        <f t="shared" si="124"/>
        <v/>
      </c>
      <c r="V964" s="269" t="str">
        <f t="shared" ref="V964:V1003" si="128">IF(IF(N964="Y",G964,"")=0, "O", IF(N964="Y",G964,""))</f>
        <v/>
      </c>
      <c r="W964" s="5"/>
      <c r="AR964" s="2" t="str">
        <f t="shared" si="122"/>
        <v/>
      </c>
      <c r="AS964" s="2" t="str">
        <f t="shared" ref="AS964:AS998" si="129">IF(OR(M964="Y",N964="Y"),"Y","")</f>
        <v/>
      </c>
      <c r="AT964" s="2" t="str">
        <f>IF(AR964="","",IF(AND(H964&gt;='Intersection Mileposts'!$F$5,H964&lt;='Intersection Mileposts'!$G$5),"Y",IF(AND(H964&gt;='Intersection Mileposts'!$F$6,H964&lt;='Intersection Mileposts'!$G$6),"Y",IF(AND(H964&gt;='Intersection Mileposts'!$F$7,H964&lt;='Intersection Mileposts'!$G$7),"Y",IF(AND(H964&gt;='Intersection Mileposts'!$F$8,H964&lt;='Intersection Mileposts'!$G$8),"Y",IF(AND(H964&gt;='Intersection Mileposts'!$F$9,H964&lt;='Intersection Mileposts'!$G$9),"Y",IF(AND(H964&gt;='Intersection Mileposts'!$F$10,H964&lt;='Intersection Mileposts'!$G$10),"Y",IF(AND(H964&gt;='Intersection Mileposts'!$F$11,H964&lt;='Intersection Mileposts'!$G$11),"Y",IF(AND(H964&gt;='Intersection Mileposts'!$F$12,H964&lt;='Intersection Mileposts'!$G$12),"Y",IF(AND(H964&gt;='Intersection Mileposts'!$F$13,H964&lt;='Intersection Mileposts'!$G$13),"Y",IF(AND(H964&gt;='Intersection Mileposts'!$F$14,H964&lt;='Intersection Mileposts'!$G$14),"Y",IF(AND(H964&gt;='Intersection Mileposts'!$F$15,H964&lt;='Intersection Mileposts'!$G$15),"Y",IF(AND(H964&gt;='Intersection Mileposts'!$F$16,H964&lt;='Intersection Mileposts'!$G$16),"Y",IF(AND(H964&gt;='Intersection Mileposts'!$F$17,H964&lt;='Intersection Mileposts'!$G$17),"Y",IF(AND(H964&gt;='Intersection Mileposts'!$F$18,H964&lt;='Intersection Mileposts'!$G$18),"Y",IF(AND(H964&gt;='Intersection Mileposts'!$F$19,H964&lt;='Intersection Mileposts'!$G$19),"Y",IF(AND(H964&gt;='Intersection Mileposts'!$F$20,H964&lt;='Intersection Mileposts'!$G$20),"Y",IF(AND(H964&gt;='Intersection Mileposts'!$F$21,H964&lt;='Intersection Mileposts'!$G$21),"Y",IF(AND(H964&gt;='Intersection Mileposts'!$F$22,H964&lt;='Intersection Mileposts'!$G$22),"Y",IF(AND(H964&gt;='Intersection Mileposts'!$F$23,H964&lt;='Intersection Mileposts'!$G$23),"Y",IF(AND(H964&gt;='Intersection Mileposts'!$F$24,H964&lt;='Intersection Mileposts'!$G$24),"Y",IF(AND(H964&gt;='Intersection Mileposts'!$F$25,H964&lt;='Intersection Mileposts'!$G$25),"Y",IF(AND(H964&gt;='Intersection Mileposts'!$F$26,H964&lt;='Intersection Mileposts'!$G$26),"Y",IF(AND(H964&gt;='Intersection Mileposts'!$F$27,H964&lt;='Intersection Mileposts'!$G$27),"Y",IF(AND(H964&gt;='Intersection Mileposts'!$F$28,H964&lt;='Intersection Mileposts'!$G$28),"Y",IF(AND(H964&gt;='Intersection Mileposts'!$F$29,H964&lt;='Intersection Mileposts'!$G$29),"Y", IF(AND(H964&gt;='Intersection Mileposts'!$F$30,H964&lt;='Intersection Mileposts'!$G$30),"Y",IF(AND(H964&gt;='Intersection Mileposts'!$F$31,H964&lt;='Intersection Mileposts'!$G$31),"Y",IF(AND(H964&gt;='Intersection Mileposts'!$F$32,H964&lt;='Intersection Mileposts'!$G$32),"Y",IF(AND(H964&gt;='Intersection Mileposts'!$F$33,H964&lt;='Intersection Mileposts'!$G$33),"Y",IF(AND(H964&gt;='Intersection Mileposts'!$F$34,H964&lt;='Intersection Mileposts'!$G$34),"Y",IF(AND(H964&gt;='Intersection Mileposts'!$F$35,H964&lt;='Intersection Mileposts'!$G$35),"Y",IF(AND(H964&gt;='Intersection Mileposts'!$F$36,H964&lt;='Intersection Mileposts'!$G$36),"Y",IF(AND(H964&gt;='Intersection Mileposts'!$F$37,H964&lt;='Intersection Mileposts'!$G$37),"Y",IF(AND(H964&gt;='Intersection Mileposts'!$F$38,H964&lt;='Intersection Mileposts'!$G$38),"Y",IF(AND(H964&gt;='Intersection Mileposts'!$F$39,H964&lt;='Intersection Mileposts'!$G$39),"Y","N"))))))))))))))))))))))))))))))))))))</f>
        <v/>
      </c>
    </row>
    <row r="965" spans="1:46" x14ac:dyDescent="0.3">
      <c r="A965" s="279"/>
      <c r="B965" s="261"/>
      <c r="C965" s="262"/>
      <c r="D965" s="262"/>
      <c r="E965" s="262"/>
      <c r="F965" s="262"/>
      <c r="G965" s="284"/>
      <c r="H965" s="286"/>
      <c r="I965" s="279"/>
      <c r="J965" s="260"/>
      <c r="K965" s="260"/>
      <c r="L965" s="280"/>
      <c r="M965" s="275"/>
      <c r="N965" s="263"/>
      <c r="P965" s="264" t="str">
        <f>IF(R965 = "", "", COUNT($R$4:R965))</f>
        <v/>
      </c>
      <c r="Q965" s="264" t="str">
        <f t="shared" si="125"/>
        <v/>
      </c>
      <c r="R965" s="265" t="str">
        <f t="shared" si="126"/>
        <v/>
      </c>
      <c r="S965" s="266" t="str">
        <f t="shared" si="123"/>
        <v/>
      </c>
      <c r="T965" s="267" t="str">
        <f t="shared" si="127"/>
        <v/>
      </c>
      <c r="U965" s="268" t="str">
        <f t="shared" si="124"/>
        <v/>
      </c>
      <c r="V965" s="269" t="str">
        <f t="shared" si="128"/>
        <v/>
      </c>
      <c r="W965" s="5"/>
      <c r="AR965" s="2" t="str">
        <f t="shared" ref="AR965:AR998" si="130">IF(P965&gt;0, P965, "")</f>
        <v/>
      </c>
      <c r="AS965" s="2" t="str">
        <f t="shared" si="129"/>
        <v/>
      </c>
      <c r="AT965" s="2" t="str">
        <f>IF(AR965="","",IF(AND(H965&gt;='Intersection Mileposts'!$F$5,H965&lt;='Intersection Mileposts'!$G$5),"Y",IF(AND(H965&gt;='Intersection Mileposts'!$F$6,H965&lt;='Intersection Mileposts'!$G$6),"Y",IF(AND(H965&gt;='Intersection Mileposts'!$F$7,H965&lt;='Intersection Mileposts'!$G$7),"Y",IF(AND(H965&gt;='Intersection Mileposts'!$F$8,H965&lt;='Intersection Mileposts'!$G$8),"Y",IF(AND(H965&gt;='Intersection Mileposts'!$F$9,H965&lt;='Intersection Mileposts'!$G$9),"Y",IF(AND(H965&gt;='Intersection Mileposts'!$F$10,H965&lt;='Intersection Mileposts'!$G$10),"Y",IF(AND(H965&gt;='Intersection Mileposts'!$F$11,H965&lt;='Intersection Mileposts'!$G$11),"Y",IF(AND(H965&gt;='Intersection Mileposts'!$F$12,H965&lt;='Intersection Mileposts'!$G$12),"Y",IF(AND(H965&gt;='Intersection Mileposts'!$F$13,H965&lt;='Intersection Mileposts'!$G$13),"Y",IF(AND(H965&gt;='Intersection Mileposts'!$F$14,H965&lt;='Intersection Mileposts'!$G$14),"Y",IF(AND(H965&gt;='Intersection Mileposts'!$F$15,H965&lt;='Intersection Mileposts'!$G$15),"Y",IF(AND(H965&gt;='Intersection Mileposts'!$F$16,H965&lt;='Intersection Mileposts'!$G$16),"Y",IF(AND(H965&gt;='Intersection Mileposts'!$F$17,H965&lt;='Intersection Mileposts'!$G$17),"Y",IF(AND(H965&gt;='Intersection Mileposts'!$F$18,H965&lt;='Intersection Mileposts'!$G$18),"Y",IF(AND(H965&gt;='Intersection Mileposts'!$F$19,H965&lt;='Intersection Mileposts'!$G$19),"Y",IF(AND(H965&gt;='Intersection Mileposts'!$F$20,H965&lt;='Intersection Mileposts'!$G$20),"Y",IF(AND(H965&gt;='Intersection Mileposts'!$F$21,H965&lt;='Intersection Mileposts'!$G$21),"Y",IF(AND(H965&gt;='Intersection Mileposts'!$F$22,H965&lt;='Intersection Mileposts'!$G$22),"Y",IF(AND(H965&gt;='Intersection Mileposts'!$F$23,H965&lt;='Intersection Mileposts'!$G$23),"Y",IF(AND(H965&gt;='Intersection Mileposts'!$F$24,H965&lt;='Intersection Mileposts'!$G$24),"Y",IF(AND(H965&gt;='Intersection Mileposts'!$F$25,H965&lt;='Intersection Mileposts'!$G$25),"Y",IF(AND(H965&gt;='Intersection Mileposts'!$F$26,H965&lt;='Intersection Mileposts'!$G$26),"Y",IF(AND(H965&gt;='Intersection Mileposts'!$F$27,H965&lt;='Intersection Mileposts'!$G$27),"Y",IF(AND(H965&gt;='Intersection Mileposts'!$F$28,H965&lt;='Intersection Mileposts'!$G$28),"Y",IF(AND(H965&gt;='Intersection Mileposts'!$F$29,H965&lt;='Intersection Mileposts'!$G$29),"Y", IF(AND(H965&gt;='Intersection Mileposts'!$F$30,H965&lt;='Intersection Mileposts'!$G$30),"Y",IF(AND(H965&gt;='Intersection Mileposts'!$F$31,H965&lt;='Intersection Mileposts'!$G$31),"Y",IF(AND(H965&gt;='Intersection Mileposts'!$F$32,H965&lt;='Intersection Mileposts'!$G$32),"Y",IF(AND(H965&gt;='Intersection Mileposts'!$F$33,H965&lt;='Intersection Mileposts'!$G$33),"Y",IF(AND(H965&gt;='Intersection Mileposts'!$F$34,H965&lt;='Intersection Mileposts'!$G$34),"Y",IF(AND(H965&gt;='Intersection Mileposts'!$F$35,H965&lt;='Intersection Mileposts'!$G$35),"Y",IF(AND(H965&gt;='Intersection Mileposts'!$F$36,H965&lt;='Intersection Mileposts'!$G$36),"Y",IF(AND(H965&gt;='Intersection Mileposts'!$F$37,H965&lt;='Intersection Mileposts'!$G$37),"Y",IF(AND(H965&gt;='Intersection Mileposts'!$F$38,H965&lt;='Intersection Mileposts'!$G$38),"Y",IF(AND(H965&gt;='Intersection Mileposts'!$F$39,H965&lt;='Intersection Mileposts'!$G$39),"Y","N"))))))))))))))))))))))))))))))))))))</f>
        <v/>
      </c>
    </row>
    <row r="966" spans="1:46" x14ac:dyDescent="0.3">
      <c r="A966" s="279"/>
      <c r="B966" s="261"/>
      <c r="C966" s="262"/>
      <c r="D966" s="262"/>
      <c r="E966" s="262"/>
      <c r="F966" s="262"/>
      <c r="G966" s="284"/>
      <c r="H966" s="286"/>
      <c r="I966" s="279"/>
      <c r="J966" s="260"/>
      <c r="K966" s="260"/>
      <c r="L966" s="280"/>
      <c r="M966" s="275"/>
      <c r="N966" s="263"/>
      <c r="P966" s="264" t="str">
        <f>IF(R966 = "", "", COUNT($R$4:R966))</f>
        <v/>
      </c>
      <c r="Q966" s="264" t="str">
        <f t="shared" si="125"/>
        <v/>
      </c>
      <c r="R966" s="265" t="str">
        <f t="shared" si="126"/>
        <v/>
      </c>
      <c r="S966" s="266" t="str">
        <f t="shared" si="123"/>
        <v/>
      </c>
      <c r="T966" s="267" t="str">
        <f t="shared" si="127"/>
        <v/>
      </c>
      <c r="U966" s="268" t="str">
        <f t="shared" si="124"/>
        <v/>
      </c>
      <c r="V966" s="269" t="str">
        <f t="shared" si="128"/>
        <v/>
      </c>
      <c r="W966" s="5"/>
      <c r="AR966" s="2" t="str">
        <f t="shared" si="130"/>
        <v/>
      </c>
      <c r="AS966" s="2" t="str">
        <f t="shared" si="129"/>
        <v/>
      </c>
      <c r="AT966" s="2" t="str">
        <f>IF(AR966="","",IF(AND(H966&gt;='Intersection Mileposts'!$F$5,H966&lt;='Intersection Mileposts'!$G$5),"Y",IF(AND(H966&gt;='Intersection Mileposts'!$F$6,H966&lt;='Intersection Mileposts'!$G$6),"Y",IF(AND(H966&gt;='Intersection Mileposts'!$F$7,H966&lt;='Intersection Mileposts'!$G$7),"Y",IF(AND(H966&gt;='Intersection Mileposts'!$F$8,H966&lt;='Intersection Mileposts'!$G$8),"Y",IF(AND(H966&gt;='Intersection Mileposts'!$F$9,H966&lt;='Intersection Mileposts'!$G$9),"Y",IF(AND(H966&gt;='Intersection Mileposts'!$F$10,H966&lt;='Intersection Mileposts'!$G$10),"Y",IF(AND(H966&gt;='Intersection Mileposts'!$F$11,H966&lt;='Intersection Mileposts'!$G$11),"Y",IF(AND(H966&gt;='Intersection Mileposts'!$F$12,H966&lt;='Intersection Mileposts'!$G$12),"Y",IF(AND(H966&gt;='Intersection Mileposts'!$F$13,H966&lt;='Intersection Mileposts'!$G$13),"Y",IF(AND(H966&gt;='Intersection Mileposts'!$F$14,H966&lt;='Intersection Mileposts'!$G$14),"Y",IF(AND(H966&gt;='Intersection Mileposts'!$F$15,H966&lt;='Intersection Mileposts'!$G$15),"Y",IF(AND(H966&gt;='Intersection Mileposts'!$F$16,H966&lt;='Intersection Mileposts'!$G$16),"Y",IF(AND(H966&gt;='Intersection Mileposts'!$F$17,H966&lt;='Intersection Mileposts'!$G$17),"Y",IF(AND(H966&gt;='Intersection Mileposts'!$F$18,H966&lt;='Intersection Mileposts'!$G$18),"Y",IF(AND(H966&gt;='Intersection Mileposts'!$F$19,H966&lt;='Intersection Mileposts'!$G$19),"Y",IF(AND(H966&gt;='Intersection Mileposts'!$F$20,H966&lt;='Intersection Mileposts'!$G$20),"Y",IF(AND(H966&gt;='Intersection Mileposts'!$F$21,H966&lt;='Intersection Mileposts'!$G$21),"Y",IF(AND(H966&gt;='Intersection Mileposts'!$F$22,H966&lt;='Intersection Mileposts'!$G$22),"Y",IF(AND(H966&gt;='Intersection Mileposts'!$F$23,H966&lt;='Intersection Mileposts'!$G$23),"Y",IF(AND(H966&gt;='Intersection Mileposts'!$F$24,H966&lt;='Intersection Mileposts'!$G$24),"Y",IF(AND(H966&gt;='Intersection Mileposts'!$F$25,H966&lt;='Intersection Mileposts'!$G$25),"Y",IF(AND(H966&gt;='Intersection Mileposts'!$F$26,H966&lt;='Intersection Mileposts'!$G$26),"Y",IF(AND(H966&gt;='Intersection Mileposts'!$F$27,H966&lt;='Intersection Mileposts'!$G$27),"Y",IF(AND(H966&gt;='Intersection Mileposts'!$F$28,H966&lt;='Intersection Mileposts'!$G$28),"Y",IF(AND(H966&gt;='Intersection Mileposts'!$F$29,H966&lt;='Intersection Mileposts'!$G$29),"Y", IF(AND(H966&gt;='Intersection Mileposts'!$F$30,H966&lt;='Intersection Mileposts'!$G$30),"Y",IF(AND(H966&gt;='Intersection Mileposts'!$F$31,H966&lt;='Intersection Mileposts'!$G$31),"Y",IF(AND(H966&gt;='Intersection Mileposts'!$F$32,H966&lt;='Intersection Mileposts'!$G$32),"Y",IF(AND(H966&gt;='Intersection Mileposts'!$F$33,H966&lt;='Intersection Mileposts'!$G$33),"Y",IF(AND(H966&gt;='Intersection Mileposts'!$F$34,H966&lt;='Intersection Mileposts'!$G$34),"Y",IF(AND(H966&gt;='Intersection Mileposts'!$F$35,H966&lt;='Intersection Mileposts'!$G$35),"Y",IF(AND(H966&gt;='Intersection Mileposts'!$F$36,H966&lt;='Intersection Mileposts'!$G$36),"Y",IF(AND(H966&gt;='Intersection Mileposts'!$F$37,H966&lt;='Intersection Mileposts'!$G$37),"Y",IF(AND(H966&gt;='Intersection Mileposts'!$F$38,H966&lt;='Intersection Mileposts'!$G$38),"Y",IF(AND(H966&gt;='Intersection Mileposts'!$F$39,H966&lt;='Intersection Mileposts'!$G$39),"Y","N"))))))))))))))))))))))))))))))))))))</f>
        <v/>
      </c>
    </row>
    <row r="967" spans="1:46" x14ac:dyDescent="0.3">
      <c r="A967" s="279"/>
      <c r="B967" s="261"/>
      <c r="C967" s="262"/>
      <c r="D967" s="262"/>
      <c r="E967" s="262"/>
      <c r="F967" s="262"/>
      <c r="G967" s="284"/>
      <c r="H967" s="286"/>
      <c r="I967" s="279"/>
      <c r="J967" s="260"/>
      <c r="K967" s="260"/>
      <c r="L967" s="280"/>
      <c r="M967" s="275"/>
      <c r="N967" s="263"/>
      <c r="P967" s="264" t="str">
        <f>IF(R967 = "", "", COUNT($R$4:R967))</f>
        <v/>
      </c>
      <c r="Q967" s="264" t="str">
        <f t="shared" si="125"/>
        <v/>
      </c>
      <c r="R967" s="265" t="str">
        <f t="shared" si="126"/>
        <v/>
      </c>
      <c r="S967" s="266" t="str">
        <f t="shared" si="123"/>
        <v/>
      </c>
      <c r="T967" s="267" t="str">
        <f t="shared" si="127"/>
        <v/>
      </c>
      <c r="U967" s="268" t="str">
        <f t="shared" si="124"/>
        <v/>
      </c>
      <c r="V967" s="269" t="str">
        <f t="shared" si="128"/>
        <v/>
      </c>
      <c r="W967" s="5"/>
      <c r="AR967" s="2" t="str">
        <f t="shared" si="130"/>
        <v/>
      </c>
      <c r="AS967" s="2" t="str">
        <f t="shared" si="129"/>
        <v/>
      </c>
      <c r="AT967" s="2" t="str">
        <f>IF(AR967="","",IF(AND(H967&gt;='Intersection Mileposts'!$F$5,H967&lt;='Intersection Mileposts'!$G$5),"Y",IF(AND(H967&gt;='Intersection Mileposts'!$F$6,H967&lt;='Intersection Mileposts'!$G$6),"Y",IF(AND(H967&gt;='Intersection Mileposts'!$F$7,H967&lt;='Intersection Mileposts'!$G$7),"Y",IF(AND(H967&gt;='Intersection Mileposts'!$F$8,H967&lt;='Intersection Mileposts'!$G$8),"Y",IF(AND(H967&gt;='Intersection Mileposts'!$F$9,H967&lt;='Intersection Mileposts'!$G$9),"Y",IF(AND(H967&gt;='Intersection Mileposts'!$F$10,H967&lt;='Intersection Mileposts'!$G$10),"Y",IF(AND(H967&gt;='Intersection Mileposts'!$F$11,H967&lt;='Intersection Mileposts'!$G$11),"Y",IF(AND(H967&gt;='Intersection Mileposts'!$F$12,H967&lt;='Intersection Mileposts'!$G$12),"Y",IF(AND(H967&gt;='Intersection Mileposts'!$F$13,H967&lt;='Intersection Mileposts'!$G$13),"Y",IF(AND(H967&gt;='Intersection Mileposts'!$F$14,H967&lt;='Intersection Mileposts'!$G$14),"Y",IF(AND(H967&gt;='Intersection Mileposts'!$F$15,H967&lt;='Intersection Mileposts'!$G$15),"Y",IF(AND(H967&gt;='Intersection Mileposts'!$F$16,H967&lt;='Intersection Mileposts'!$G$16),"Y",IF(AND(H967&gt;='Intersection Mileposts'!$F$17,H967&lt;='Intersection Mileposts'!$G$17),"Y",IF(AND(H967&gt;='Intersection Mileposts'!$F$18,H967&lt;='Intersection Mileposts'!$G$18),"Y",IF(AND(H967&gt;='Intersection Mileposts'!$F$19,H967&lt;='Intersection Mileposts'!$G$19),"Y",IF(AND(H967&gt;='Intersection Mileposts'!$F$20,H967&lt;='Intersection Mileposts'!$G$20),"Y",IF(AND(H967&gt;='Intersection Mileposts'!$F$21,H967&lt;='Intersection Mileposts'!$G$21),"Y",IF(AND(H967&gt;='Intersection Mileposts'!$F$22,H967&lt;='Intersection Mileposts'!$G$22),"Y",IF(AND(H967&gt;='Intersection Mileposts'!$F$23,H967&lt;='Intersection Mileposts'!$G$23),"Y",IF(AND(H967&gt;='Intersection Mileposts'!$F$24,H967&lt;='Intersection Mileposts'!$G$24),"Y",IF(AND(H967&gt;='Intersection Mileposts'!$F$25,H967&lt;='Intersection Mileposts'!$G$25),"Y",IF(AND(H967&gt;='Intersection Mileposts'!$F$26,H967&lt;='Intersection Mileposts'!$G$26),"Y",IF(AND(H967&gt;='Intersection Mileposts'!$F$27,H967&lt;='Intersection Mileposts'!$G$27),"Y",IF(AND(H967&gt;='Intersection Mileposts'!$F$28,H967&lt;='Intersection Mileposts'!$G$28),"Y",IF(AND(H967&gt;='Intersection Mileposts'!$F$29,H967&lt;='Intersection Mileposts'!$G$29),"Y", IF(AND(H967&gt;='Intersection Mileposts'!$F$30,H967&lt;='Intersection Mileposts'!$G$30),"Y",IF(AND(H967&gt;='Intersection Mileposts'!$F$31,H967&lt;='Intersection Mileposts'!$G$31),"Y",IF(AND(H967&gt;='Intersection Mileposts'!$F$32,H967&lt;='Intersection Mileposts'!$G$32),"Y",IF(AND(H967&gt;='Intersection Mileposts'!$F$33,H967&lt;='Intersection Mileposts'!$G$33),"Y",IF(AND(H967&gt;='Intersection Mileposts'!$F$34,H967&lt;='Intersection Mileposts'!$G$34),"Y",IF(AND(H967&gt;='Intersection Mileposts'!$F$35,H967&lt;='Intersection Mileposts'!$G$35),"Y",IF(AND(H967&gt;='Intersection Mileposts'!$F$36,H967&lt;='Intersection Mileposts'!$G$36),"Y",IF(AND(H967&gt;='Intersection Mileposts'!$F$37,H967&lt;='Intersection Mileposts'!$G$37),"Y",IF(AND(H967&gt;='Intersection Mileposts'!$F$38,H967&lt;='Intersection Mileposts'!$G$38),"Y",IF(AND(H967&gt;='Intersection Mileposts'!$F$39,H967&lt;='Intersection Mileposts'!$G$39),"Y","N"))))))))))))))))))))))))))))))))))))</f>
        <v/>
      </c>
    </row>
    <row r="968" spans="1:46" x14ac:dyDescent="0.3">
      <c r="A968" s="279"/>
      <c r="B968" s="261"/>
      <c r="C968" s="262"/>
      <c r="D968" s="262"/>
      <c r="E968" s="262"/>
      <c r="F968" s="262"/>
      <c r="G968" s="284"/>
      <c r="H968" s="286"/>
      <c r="I968" s="279"/>
      <c r="J968" s="260"/>
      <c r="K968" s="260"/>
      <c r="L968" s="280"/>
      <c r="M968" s="275"/>
      <c r="N968" s="263"/>
      <c r="P968" s="264" t="str">
        <f>IF(R968 = "", "", COUNT($R$4:R968))</f>
        <v/>
      </c>
      <c r="Q968" s="264" t="str">
        <f t="shared" si="125"/>
        <v/>
      </c>
      <c r="R968" s="265" t="str">
        <f t="shared" si="126"/>
        <v/>
      </c>
      <c r="S968" s="266" t="str">
        <f t="shared" si="123"/>
        <v/>
      </c>
      <c r="T968" s="267" t="str">
        <f t="shared" si="127"/>
        <v/>
      </c>
      <c r="U968" s="268" t="str">
        <f t="shared" si="124"/>
        <v/>
      </c>
      <c r="V968" s="269" t="str">
        <f t="shared" si="128"/>
        <v/>
      </c>
      <c r="W968" s="5"/>
      <c r="AR968" s="2" t="str">
        <f t="shared" si="130"/>
        <v/>
      </c>
      <c r="AS968" s="2" t="str">
        <f t="shared" si="129"/>
        <v/>
      </c>
      <c r="AT968" s="2" t="str">
        <f>IF(AR968="","",IF(AND(H968&gt;='Intersection Mileposts'!$F$5,H968&lt;='Intersection Mileposts'!$G$5),"Y",IF(AND(H968&gt;='Intersection Mileposts'!$F$6,H968&lt;='Intersection Mileposts'!$G$6),"Y",IF(AND(H968&gt;='Intersection Mileposts'!$F$7,H968&lt;='Intersection Mileposts'!$G$7),"Y",IF(AND(H968&gt;='Intersection Mileposts'!$F$8,H968&lt;='Intersection Mileposts'!$G$8),"Y",IF(AND(H968&gt;='Intersection Mileposts'!$F$9,H968&lt;='Intersection Mileposts'!$G$9),"Y",IF(AND(H968&gt;='Intersection Mileposts'!$F$10,H968&lt;='Intersection Mileposts'!$G$10),"Y",IF(AND(H968&gt;='Intersection Mileposts'!$F$11,H968&lt;='Intersection Mileposts'!$G$11),"Y",IF(AND(H968&gt;='Intersection Mileposts'!$F$12,H968&lt;='Intersection Mileposts'!$G$12),"Y",IF(AND(H968&gt;='Intersection Mileposts'!$F$13,H968&lt;='Intersection Mileposts'!$G$13),"Y",IF(AND(H968&gt;='Intersection Mileposts'!$F$14,H968&lt;='Intersection Mileposts'!$G$14),"Y",IF(AND(H968&gt;='Intersection Mileposts'!$F$15,H968&lt;='Intersection Mileposts'!$G$15),"Y",IF(AND(H968&gt;='Intersection Mileposts'!$F$16,H968&lt;='Intersection Mileposts'!$G$16),"Y",IF(AND(H968&gt;='Intersection Mileposts'!$F$17,H968&lt;='Intersection Mileposts'!$G$17),"Y",IF(AND(H968&gt;='Intersection Mileposts'!$F$18,H968&lt;='Intersection Mileposts'!$G$18),"Y",IF(AND(H968&gt;='Intersection Mileposts'!$F$19,H968&lt;='Intersection Mileposts'!$G$19),"Y",IF(AND(H968&gt;='Intersection Mileposts'!$F$20,H968&lt;='Intersection Mileposts'!$G$20),"Y",IF(AND(H968&gt;='Intersection Mileposts'!$F$21,H968&lt;='Intersection Mileposts'!$G$21),"Y",IF(AND(H968&gt;='Intersection Mileposts'!$F$22,H968&lt;='Intersection Mileposts'!$G$22),"Y",IF(AND(H968&gt;='Intersection Mileposts'!$F$23,H968&lt;='Intersection Mileposts'!$G$23),"Y",IF(AND(H968&gt;='Intersection Mileposts'!$F$24,H968&lt;='Intersection Mileposts'!$G$24),"Y",IF(AND(H968&gt;='Intersection Mileposts'!$F$25,H968&lt;='Intersection Mileposts'!$G$25),"Y",IF(AND(H968&gt;='Intersection Mileposts'!$F$26,H968&lt;='Intersection Mileposts'!$G$26),"Y",IF(AND(H968&gt;='Intersection Mileposts'!$F$27,H968&lt;='Intersection Mileposts'!$G$27),"Y",IF(AND(H968&gt;='Intersection Mileposts'!$F$28,H968&lt;='Intersection Mileposts'!$G$28),"Y",IF(AND(H968&gt;='Intersection Mileposts'!$F$29,H968&lt;='Intersection Mileposts'!$G$29),"Y", IF(AND(H968&gt;='Intersection Mileposts'!$F$30,H968&lt;='Intersection Mileposts'!$G$30),"Y",IF(AND(H968&gt;='Intersection Mileposts'!$F$31,H968&lt;='Intersection Mileposts'!$G$31),"Y",IF(AND(H968&gt;='Intersection Mileposts'!$F$32,H968&lt;='Intersection Mileposts'!$G$32),"Y",IF(AND(H968&gt;='Intersection Mileposts'!$F$33,H968&lt;='Intersection Mileposts'!$G$33),"Y",IF(AND(H968&gt;='Intersection Mileposts'!$F$34,H968&lt;='Intersection Mileposts'!$G$34),"Y",IF(AND(H968&gt;='Intersection Mileposts'!$F$35,H968&lt;='Intersection Mileposts'!$G$35),"Y",IF(AND(H968&gt;='Intersection Mileposts'!$F$36,H968&lt;='Intersection Mileposts'!$G$36),"Y",IF(AND(H968&gt;='Intersection Mileposts'!$F$37,H968&lt;='Intersection Mileposts'!$G$37),"Y",IF(AND(H968&gt;='Intersection Mileposts'!$F$38,H968&lt;='Intersection Mileposts'!$G$38),"Y",IF(AND(H968&gt;='Intersection Mileposts'!$F$39,H968&lt;='Intersection Mileposts'!$G$39),"Y","N"))))))))))))))))))))))))))))))))))))</f>
        <v/>
      </c>
    </row>
    <row r="969" spans="1:46" x14ac:dyDescent="0.3">
      <c r="A969" s="279"/>
      <c r="B969" s="261"/>
      <c r="C969" s="262"/>
      <c r="D969" s="262"/>
      <c r="E969" s="262"/>
      <c r="F969" s="262"/>
      <c r="G969" s="284"/>
      <c r="H969" s="286"/>
      <c r="I969" s="279"/>
      <c r="J969" s="260"/>
      <c r="K969" s="260"/>
      <c r="L969" s="280"/>
      <c r="M969" s="275"/>
      <c r="N969" s="263"/>
      <c r="P969" s="264" t="str">
        <f>IF(R969 = "", "", COUNT($R$4:R969))</f>
        <v/>
      </c>
      <c r="Q969" s="264" t="str">
        <f t="shared" si="125"/>
        <v/>
      </c>
      <c r="R969" s="265" t="str">
        <f t="shared" si="126"/>
        <v/>
      </c>
      <c r="S969" s="266" t="str">
        <f t="shared" si="123"/>
        <v/>
      </c>
      <c r="T969" s="267" t="str">
        <f t="shared" si="127"/>
        <v/>
      </c>
      <c r="U969" s="268" t="str">
        <f t="shared" si="124"/>
        <v/>
      </c>
      <c r="V969" s="269" t="str">
        <f t="shared" si="128"/>
        <v/>
      </c>
      <c r="W969" s="5"/>
      <c r="AR969" s="2" t="str">
        <f t="shared" si="130"/>
        <v/>
      </c>
      <c r="AS969" s="2" t="str">
        <f t="shared" si="129"/>
        <v/>
      </c>
      <c r="AT969" s="2" t="str">
        <f>IF(AR969="","",IF(AND(H969&gt;='Intersection Mileposts'!$F$5,H969&lt;='Intersection Mileposts'!$G$5),"Y",IF(AND(H969&gt;='Intersection Mileposts'!$F$6,H969&lt;='Intersection Mileposts'!$G$6),"Y",IF(AND(H969&gt;='Intersection Mileposts'!$F$7,H969&lt;='Intersection Mileposts'!$G$7),"Y",IF(AND(H969&gt;='Intersection Mileposts'!$F$8,H969&lt;='Intersection Mileposts'!$G$8),"Y",IF(AND(H969&gt;='Intersection Mileposts'!$F$9,H969&lt;='Intersection Mileposts'!$G$9),"Y",IF(AND(H969&gt;='Intersection Mileposts'!$F$10,H969&lt;='Intersection Mileposts'!$G$10),"Y",IF(AND(H969&gt;='Intersection Mileposts'!$F$11,H969&lt;='Intersection Mileposts'!$G$11),"Y",IF(AND(H969&gt;='Intersection Mileposts'!$F$12,H969&lt;='Intersection Mileposts'!$G$12),"Y",IF(AND(H969&gt;='Intersection Mileposts'!$F$13,H969&lt;='Intersection Mileposts'!$G$13),"Y",IF(AND(H969&gt;='Intersection Mileposts'!$F$14,H969&lt;='Intersection Mileposts'!$G$14),"Y",IF(AND(H969&gt;='Intersection Mileposts'!$F$15,H969&lt;='Intersection Mileposts'!$G$15),"Y",IF(AND(H969&gt;='Intersection Mileposts'!$F$16,H969&lt;='Intersection Mileposts'!$G$16),"Y",IF(AND(H969&gt;='Intersection Mileposts'!$F$17,H969&lt;='Intersection Mileposts'!$G$17),"Y",IF(AND(H969&gt;='Intersection Mileposts'!$F$18,H969&lt;='Intersection Mileposts'!$G$18),"Y",IF(AND(H969&gt;='Intersection Mileposts'!$F$19,H969&lt;='Intersection Mileposts'!$G$19),"Y",IF(AND(H969&gt;='Intersection Mileposts'!$F$20,H969&lt;='Intersection Mileposts'!$G$20),"Y",IF(AND(H969&gt;='Intersection Mileposts'!$F$21,H969&lt;='Intersection Mileposts'!$G$21),"Y",IF(AND(H969&gt;='Intersection Mileposts'!$F$22,H969&lt;='Intersection Mileposts'!$G$22),"Y",IF(AND(H969&gt;='Intersection Mileposts'!$F$23,H969&lt;='Intersection Mileposts'!$G$23),"Y",IF(AND(H969&gt;='Intersection Mileposts'!$F$24,H969&lt;='Intersection Mileposts'!$G$24),"Y",IF(AND(H969&gt;='Intersection Mileposts'!$F$25,H969&lt;='Intersection Mileposts'!$G$25),"Y",IF(AND(H969&gt;='Intersection Mileposts'!$F$26,H969&lt;='Intersection Mileposts'!$G$26),"Y",IF(AND(H969&gt;='Intersection Mileposts'!$F$27,H969&lt;='Intersection Mileposts'!$G$27),"Y",IF(AND(H969&gt;='Intersection Mileposts'!$F$28,H969&lt;='Intersection Mileposts'!$G$28),"Y",IF(AND(H969&gt;='Intersection Mileposts'!$F$29,H969&lt;='Intersection Mileposts'!$G$29),"Y", IF(AND(H969&gt;='Intersection Mileposts'!$F$30,H969&lt;='Intersection Mileposts'!$G$30),"Y",IF(AND(H969&gt;='Intersection Mileposts'!$F$31,H969&lt;='Intersection Mileposts'!$G$31),"Y",IF(AND(H969&gt;='Intersection Mileposts'!$F$32,H969&lt;='Intersection Mileposts'!$G$32),"Y",IF(AND(H969&gt;='Intersection Mileposts'!$F$33,H969&lt;='Intersection Mileposts'!$G$33),"Y",IF(AND(H969&gt;='Intersection Mileposts'!$F$34,H969&lt;='Intersection Mileposts'!$G$34),"Y",IF(AND(H969&gt;='Intersection Mileposts'!$F$35,H969&lt;='Intersection Mileposts'!$G$35),"Y",IF(AND(H969&gt;='Intersection Mileposts'!$F$36,H969&lt;='Intersection Mileposts'!$G$36),"Y",IF(AND(H969&gt;='Intersection Mileposts'!$F$37,H969&lt;='Intersection Mileposts'!$G$37),"Y",IF(AND(H969&gt;='Intersection Mileposts'!$F$38,H969&lt;='Intersection Mileposts'!$G$38),"Y",IF(AND(H969&gt;='Intersection Mileposts'!$F$39,H969&lt;='Intersection Mileposts'!$G$39),"Y","N"))))))))))))))))))))))))))))))))))))</f>
        <v/>
      </c>
    </row>
    <row r="970" spans="1:46" x14ac:dyDescent="0.3">
      <c r="A970" s="279"/>
      <c r="B970" s="261"/>
      <c r="C970" s="262"/>
      <c r="D970" s="262"/>
      <c r="E970" s="262"/>
      <c r="F970" s="262"/>
      <c r="G970" s="284"/>
      <c r="H970" s="286"/>
      <c r="I970" s="279"/>
      <c r="J970" s="260"/>
      <c r="K970" s="260"/>
      <c r="L970" s="280"/>
      <c r="M970" s="275"/>
      <c r="N970" s="263"/>
      <c r="P970" s="264" t="str">
        <f>IF(R970 = "", "", COUNT($R$4:R970))</f>
        <v/>
      </c>
      <c r="Q970" s="264" t="str">
        <f t="shared" si="125"/>
        <v/>
      </c>
      <c r="R970" s="265" t="str">
        <f t="shared" si="126"/>
        <v/>
      </c>
      <c r="S970" s="266" t="str">
        <f t="shared" si="123"/>
        <v/>
      </c>
      <c r="T970" s="267" t="str">
        <f t="shared" si="127"/>
        <v/>
      </c>
      <c r="U970" s="268" t="str">
        <f t="shared" si="124"/>
        <v/>
      </c>
      <c r="V970" s="269" t="str">
        <f t="shared" si="128"/>
        <v/>
      </c>
      <c r="W970" s="5"/>
      <c r="AR970" s="2" t="str">
        <f t="shared" si="130"/>
        <v/>
      </c>
      <c r="AS970" s="2" t="str">
        <f t="shared" si="129"/>
        <v/>
      </c>
      <c r="AT970" s="2" t="str">
        <f>IF(AR970="","",IF(AND(H970&gt;='Intersection Mileposts'!$F$5,H970&lt;='Intersection Mileposts'!$G$5),"Y",IF(AND(H970&gt;='Intersection Mileposts'!$F$6,H970&lt;='Intersection Mileposts'!$G$6),"Y",IF(AND(H970&gt;='Intersection Mileposts'!$F$7,H970&lt;='Intersection Mileposts'!$G$7),"Y",IF(AND(H970&gt;='Intersection Mileposts'!$F$8,H970&lt;='Intersection Mileposts'!$G$8),"Y",IF(AND(H970&gt;='Intersection Mileposts'!$F$9,H970&lt;='Intersection Mileposts'!$G$9),"Y",IF(AND(H970&gt;='Intersection Mileposts'!$F$10,H970&lt;='Intersection Mileposts'!$G$10),"Y",IF(AND(H970&gt;='Intersection Mileposts'!$F$11,H970&lt;='Intersection Mileposts'!$G$11),"Y",IF(AND(H970&gt;='Intersection Mileposts'!$F$12,H970&lt;='Intersection Mileposts'!$G$12),"Y",IF(AND(H970&gt;='Intersection Mileposts'!$F$13,H970&lt;='Intersection Mileposts'!$G$13),"Y",IF(AND(H970&gt;='Intersection Mileposts'!$F$14,H970&lt;='Intersection Mileposts'!$G$14),"Y",IF(AND(H970&gt;='Intersection Mileposts'!$F$15,H970&lt;='Intersection Mileposts'!$G$15),"Y",IF(AND(H970&gt;='Intersection Mileposts'!$F$16,H970&lt;='Intersection Mileposts'!$G$16),"Y",IF(AND(H970&gt;='Intersection Mileposts'!$F$17,H970&lt;='Intersection Mileposts'!$G$17),"Y",IF(AND(H970&gt;='Intersection Mileposts'!$F$18,H970&lt;='Intersection Mileposts'!$G$18),"Y",IF(AND(H970&gt;='Intersection Mileposts'!$F$19,H970&lt;='Intersection Mileposts'!$G$19),"Y",IF(AND(H970&gt;='Intersection Mileposts'!$F$20,H970&lt;='Intersection Mileposts'!$G$20),"Y",IF(AND(H970&gt;='Intersection Mileposts'!$F$21,H970&lt;='Intersection Mileposts'!$G$21),"Y",IF(AND(H970&gt;='Intersection Mileposts'!$F$22,H970&lt;='Intersection Mileposts'!$G$22),"Y",IF(AND(H970&gt;='Intersection Mileposts'!$F$23,H970&lt;='Intersection Mileposts'!$G$23),"Y",IF(AND(H970&gt;='Intersection Mileposts'!$F$24,H970&lt;='Intersection Mileposts'!$G$24),"Y",IF(AND(H970&gt;='Intersection Mileposts'!$F$25,H970&lt;='Intersection Mileposts'!$G$25),"Y",IF(AND(H970&gt;='Intersection Mileposts'!$F$26,H970&lt;='Intersection Mileposts'!$G$26),"Y",IF(AND(H970&gt;='Intersection Mileposts'!$F$27,H970&lt;='Intersection Mileposts'!$G$27),"Y",IF(AND(H970&gt;='Intersection Mileposts'!$F$28,H970&lt;='Intersection Mileposts'!$G$28),"Y",IF(AND(H970&gt;='Intersection Mileposts'!$F$29,H970&lt;='Intersection Mileposts'!$G$29),"Y", IF(AND(H970&gt;='Intersection Mileposts'!$F$30,H970&lt;='Intersection Mileposts'!$G$30),"Y",IF(AND(H970&gt;='Intersection Mileposts'!$F$31,H970&lt;='Intersection Mileposts'!$G$31),"Y",IF(AND(H970&gt;='Intersection Mileposts'!$F$32,H970&lt;='Intersection Mileposts'!$G$32),"Y",IF(AND(H970&gt;='Intersection Mileposts'!$F$33,H970&lt;='Intersection Mileposts'!$G$33),"Y",IF(AND(H970&gt;='Intersection Mileposts'!$F$34,H970&lt;='Intersection Mileposts'!$G$34),"Y",IF(AND(H970&gt;='Intersection Mileposts'!$F$35,H970&lt;='Intersection Mileposts'!$G$35),"Y",IF(AND(H970&gt;='Intersection Mileposts'!$F$36,H970&lt;='Intersection Mileposts'!$G$36),"Y",IF(AND(H970&gt;='Intersection Mileposts'!$F$37,H970&lt;='Intersection Mileposts'!$G$37),"Y",IF(AND(H970&gt;='Intersection Mileposts'!$F$38,H970&lt;='Intersection Mileposts'!$G$38),"Y",IF(AND(H970&gt;='Intersection Mileposts'!$F$39,H970&lt;='Intersection Mileposts'!$G$39),"Y","N"))))))))))))))))))))))))))))))))))))</f>
        <v/>
      </c>
    </row>
    <row r="971" spans="1:46" x14ac:dyDescent="0.3">
      <c r="A971" s="279"/>
      <c r="B971" s="261"/>
      <c r="C971" s="262"/>
      <c r="D971" s="262"/>
      <c r="E971" s="262"/>
      <c r="F971" s="262"/>
      <c r="G971" s="284"/>
      <c r="H971" s="286"/>
      <c r="I971" s="279"/>
      <c r="J971" s="260"/>
      <c r="K971" s="260"/>
      <c r="L971" s="280"/>
      <c r="M971" s="275"/>
      <c r="N971" s="263"/>
      <c r="P971" s="264" t="str">
        <f>IF(R971 = "", "", COUNT($R$4:R971))</f>
        <v/>
      </c>
      <c r="Q971" s="264" t="str">
        <f t="shared" si="125"/>
        <v/>
      </c>
      <c r="R971" s="265" t="str">
        <f t="shared" si="126"/>
        <v/>
      </c>
      <c r="S971" s="266" t="str">
        <f t="shared" si="123"/>
        <v/>
      </c>
      <c r="T971" s="267" t="str">
        <f t="shared" si="127"/>
        <v/>
      </c>
      <c r="U971" s="268" t="str">
        <f t="shared" si="124"/>
        <v/>
      </c>
      <c r="V971" s="269" t="str">
        <f t="shared" si="128"/>
        <v/>
      </c>
      <c r="W971" s="5"/>
      <c r="AR971" s="2" t="str">
        <f t="shared" si="130"/>
        <v/>
      </c>
      <c r="AS971" s="2" t="str">
        <f t="shared" si="129"/>
        <v/>
      </c>
      <c r="AT971" s="2" t="str">
        <f>IF(AR971="","",IF(AND(H971&gt;='Intersection Mileposts'!$F$5,H971&lt;='Intersection Mileposts'!$G$5),"Y",IF(AND(H971&gt;='Intersection Mileposts'!$F$6,H971&lt;='Intersection Mileposts'!$G$6),"Y",IF(AND(H971&gt;='Intersection Mileposts'!$F$7,H971&lt;='Intersection Mileposts'!$G$7),"Y",IF(AND(H971&gt;='Intersection Mileposts'!$F$8,H971&lt;='Intersection Mileposts'!$G$8),"Y",IF(AND(H971&gt;='Intersection Mileposts'!$F$9,H971&lt;='Intersection Mileposts'!$G$9),"Y",IF(AND(H971&gt;='Intersection Mileposts'!$F$10,H971&lt;='Intersection Mileposts'!$G$10),"Y",IF(AND(H971&gt;='Intersection Mileposts'!$F$11,H971&lt;='Intersection Mileposts'!$G$11),"Y",IF(AND(H971&gt;='Intersection Mileposts'!$F$12,H971&lt;='Intersection Mileposts'!$G$12),"Y",IF(AND(H971&gt;='Intersection Mileposts'!$F$13,H971&lt;='Intersection Mileposts'!$G$13),"Y",IF(AND(H971&gt;='Intersection Mileposts'!$F$14,H971&lt;='Intersection Mileposts'!$G$14),"Y",IF(AND(H971&gt;='Intersection Mileposts'!$F$15,H971&lt;='Intersection Mileposts'!$G$15),"Y",IF(AND(H971&gt;='Intersection Mileposts'!$F$16,H971&lt;='Intersection Mileposts'!$G$16),"Y",IF(AND(H971&gt;='Intersection Mileposts'!$F$17,H971&lt;='Intersection Mileposts'!$G$17),"Y",IF(AND(H971&gt;='Intersection Mileposts'!$F$18,H971&lt;='Intersection Mileposts'!$G$18),"Y",IF(AND(H971&gt;='Intersection Mileposts'!$F$19,H971&lt;='Intersection Mileposts'!$G$19),"Y",IF(AND(H971&gt;='Intersection Mileposts'!$F$20,H971&lt;='Intersection Mileposts'!$G$20),"Y",IF(AND(H971&gt;='Intersection Mileposts'!$F$21,H971&lt;='Intersection Mileposts'!$G$21),"Y",IF(AND(H971&gt;='Intersection Mileposts'!$F$22,H971&lt;='Intersection Mileposts'!$G$22),"Y",IF(AND(H971&gt;='Intersection Mileposts'!$F$23,H971&lt;='Intersection Mileposts'!$G$23),"Y",IF(AND(H971&gt;='Intersection Mileposts'!$F$24,H971&lt;='Intersection Mileposts'!$G$24),"Y",IF(AND(H971&gt;='Intersection Mileposts'!$F$25,H971&lt;='Intersection Mileposts'!$G$25),"Y",IF(AND(H971&gt;='Intersection Mileposts'!$F$26,H971&lt;='Intersection Mileposts'!$G$26),"Y",IF(AND(H971&gt;='Intersection Mileposts'!$F$27,H971&lt;='Intersection Mileposts'!$G$27),"Y",IF(AND(H971&gt;='Intersection Mileposts'!$F$28,H971&lt;='Intersection Mileposts'!$G$28),"Y",IF(AND(H971&gt;='Intersection Mileposts'!$F$29,H971&lt;='Intersection Mileposts'!$G$29),"Y", IF(AND(H971&gt;='Intersection Mileposts'!$F$30,H971&lt;='Intersection Mileposts'!$G$30),"Y",IF(AND(H971&gt;='Intersection Mileposts'!$F$31,H971&lt;='Intersection Mileposts'!$G$31),"Y",IF(AND(H971&gt;='Intersection Mileposts'!$F$32,H971&lt;='Intersection Mileposts'!$G$32),"Y",IF(AND(H971&gt;='Intersection Mileposts'!$F$33,H971&lt;='Intersection Mileposts'!$G$33),"Y",IF(AND(H971&gt;='Intersection Mileposts'!$F$34,H971&lt;='Intersection Mileposts'!$G$34),"Y",IF(AND(H971&gt;='Intersection Mileposts'!$F$35,H971&lt;='Intersection Mileposts'!$G$35),"Y",IF(AND(H971&gt;='Intersection Mileposts'!$F$36,H971&lt;='Intersection Mileposts'!$G$36),"Y",IF(AND(H971&gt;='Intersection Mileposts'!$F$37,H971&lt;='Intersection Mileposts'!$G$37),"Y",IF(AND(H971&gt;='Intersection Mileposts'!$F$38,H971&lt;='Intersection Mileposts'!$G$38),"Y",IF(AND(H971&gt;='Intersection Mileposts'!$F$39,H971&lt;='Intersection Mileposts'!$G$39),"Y","N"))))))))))))))))))))))))))))))))))))</f>
        <v/>
      </c>
    </row>
    <row r="972" spans="1:46" x14ac:dyDescent="0.3">
      <c r="A972" s="279"/>
      <c r="B972" s="261"/>
      <c r="C972" s="262"/>
      <c r="D972" s="262"/>
      <c r="E972" s="262"/>
      <c r="F972" s="262"/>
      <c r="G972" s="284"/>
      <c r="H972" s="286"/>
      <c r="I972" s="279"/>
      <c r="J972" s="260"/>
      <c r="K972" s="260"/>
      <c r="L972" s="280"/>
      <c r="M972" s="275"/>
      <c r="N972" s="263"/>
      <c r="P972" s="264" t="str">
        <f>IF(R972 = "", "", COUNT($R$4:R972))</f>
        <v/>
      </c>
      <c r="Q972" s="264" t="str">
        <f t="shared" si="125"/>
        <v/>
      </c>
      <c r="R972" s="265" t="str">
        <f t="shared" si="126"/>
        <v/>
      </c>
      <c r="S972" s="266" t="str">
        <f t="shared" si="123"/>
        <v/>
      </c>
      <c r="T972" s="267" t="str">
        <f t="shared" si="127"/>
        <v/>
      </c>
      <c r="U972" s="268" t="str">
        <f t="shared" si="124"/>
        <v/>
      </c>
      <c r="V972" s="269" t="str">
        <f t="shared" si="128"/>
        <v/>
      </c>
      <c r="W972" s="5"/>
      <c r="AR972" s="2" t="str">
        <f t="shared" si="130"/>
        <v/>
      </c>
      <c r="AS972" s="2" t="str">
        <f t="shared" si="129"/>
        <v/>
      </c>
      <c r="AT972" s="2" t="str">
        <f>IF(AR972="","",IF(AND(H972&gt;='Intersection Mileposts'!$F$5,H972&lt;='Intersection Mileposts'!$G$5),"Y",IF(AND(H972&gt;='Intersection Mileposts'!$F$6,H972&lt;='Intersection Mileposts'!$G$6),"Y",IF(AND(H972&gt;='Intersection Mileposts'!$F$7,H972&lt;='Intersection Mileposts'!$G$7),"Y",IF(AND(H972&gt;='Intersection Mileposts'!$F$8,H972&lt;='Intersection Mileposts'!$G$8),"Y",IF(AND(H972&gt;='Intersection Mileposts'!$F$9,H972&lt;='Intersection Mileposts'!$G$9),"Y",IF(AND(H972&gt;='Intersection Mileposts'!$F$10,H972&lt;='Intersection Mileposts'!$G$10),"Y",IF(AND(H972&gt;='Intersection Mileposts'!$F$11,H972&lt;='Intersection Mileposts'!$G$11),"Y",IF(AND(H972&gt;='Intersection Mileposts'!$F$12,H972&lt;='Intersection Mileposts'!$G$12),"Y",IF(AND(H972&gt;='Intersection Mileposts'!$F$13,H972&lt;='Intersection Mileposts'!$G$13),"Y",IF(AND(H972&gt;='Intersection Mileposts'!$F$14,H972&lt;='Intersection Mileposts'!$G$14),"Y",IF(AND(H972&gt;='Intersection Mileposts'!$F$15,H972&lt;='Intersection Mileposts'!$G$15),"Y",IF(AND(H972&gt;='Intersection Mileposts'!$F$16,H972&lt;='Intersection Mileposts'!$G$16),"Y",IF(AND(H972&gt;='Intersection Mileposts'!$F$17,H972&lt;='Intersection Mileposts'!$G$17),"Y",IF(AND(H972&gt;='Intersection Mileposts'!$F$18,H972&lt;='Intersection Mileposts'!$G$18),"Y",IF(AND(H972&gt;='Intersection Mileposts'!$F$19,H972&lt;='Intersection Mileposts'!$G$19),"Y",IF(AND(H972&gt;='Intersection Mileposts'!$F$20,H972&lt;='Intersection Mileposts'!$G$20),"Y",IF(AND(H972&gt;='Intersection Mileposts'!$F$21,H972&lt;='Intersection Mileposts'!$G$21),"Y",IF(AND(H972&gt;='Intersection Mileposts'!$F$22,H972&lt;='Intersection Mileposts'!$G$22),"Y",IF(AND(H972&gt;='Intersection Mileposts'!$F$23,H972&lt;='Intersection Mileposts'!$G$23),"Y",IF(AND(H972&gt;='Intersection Mileposts'!$F$24,H972&lt;='Intersection Mileposts'!$G$24),"Y",IF(AND(H972&gt;='Intersection Mileposts'!$F$25,H972&lt;='Intersection Mileposts'!$G$25),"Y",IF(AND(H972&gt;='Intersection Mileposts'!$F$26,H972&lt;='Intersection Mileposts'!$G$26),"Y",IF(AND(H972&gt;='Intersection Mileposts'!$F$27,H972&lt;='Intersection Mileposts'!$G$27),"Y",IF(AND(H972&gt;='Intersection Mileposts'!$F$28,H972&lt;='Intersection Mileposts'!$G$28),"Y",IF(AND(H972&gt;='Intersection Mileposts'!$F$29,H972&lt;='Intersection Mileposts'!$G$29),"Y", IF(AND(H972&gt;='Intersection Mileposts'!$F$30,H972&lt;='Intersection Mileposts'!$G$30),"Y",IF(AND(H972&gt;='Intersection Mileposts'!$F$31,H972&lt;='Intersection Mileposts'!$G$31),"Y",IF(AND(H972&gt;='Intersection Mileposts'!$F$32,H972&lt;='Intersection Mileposts'!$G$32),"Y",IF(AND(H972&gt;='Intersection Mileposts'!$F$33,H972&lt;='Intersection Mileposts'!$G$33),"Y",IF(AND(H972&gt;='Intersection Mileposts'!$F$34,H972&lt;='Intersection Mileposts'!$G$34),"Y",IF(AND(H972&gt;='Intersection Mileposts'!$F$35,H972&lt;='Intersection Mileposts'!$G$35),"Y",IF(AND(H972&gt;='Intersection Mileposts'!$F$36,H972&lt;='Intersection Mileposts'!$G$36),"Y",IF(AND(H972&gt;='Intersection Mileposts'!$F$37,H972&lt;='Intersection Mileposts'!$G$37),"Y",IF(AND(H972&gt;='Intersection Mileposts'!$F$38,H972&lt;='Intersection Mileposts'!$G$38),"Y",IF(AND(H972&gt;='Intersection Mileposts'!$F$39,H972&lt;='Intersection Mileposts'!$G$39),"Y","N"))))))))))))))))))))))))))))))))))))</f>
        <v/>
      </c>
    </row>
    <row r="973" spans="1:46" x14ac:dyDescent="0.3">
      <c r="A973" s="279"/>
      <c r="B973" s="261"/>
      <c r="C973" s="262"/>
      <c r="D973" s="262"/>
      <c r="E973" s="262"/>
      <c r="F973" s="262"/>
      <c r="G973" s="284"/>
      <c r="H973" s="286"/>
      <c r="I973" s="279"/>
      <c r="J973" s="260"/>
      <c r="K973" s="260"/>
      <c r="L973" s="280"/>
      <c r="M973" s="275"/>
      <c r="N973" s="263"/>
      <c r="P973" s="264" t="str">
        <f>IF(R973 = "", "", COUNT($R$4:R973))</f>
        <v/>
      </c>
      <c r="Q973" s="264" t="str">
        <f t="shared" si="125"/>
        <v/>
      </c>
      <c r="R973" s="265" t="str">
        <f t="shared" si="126"/>
        <v/>
      </c>
      <c r="S973" s="266" t="str">
        <f t="shared" si="123"/>
        <v/>
      </c>
      <c r="T973" s="267" t="str">
        <f t="shared" si="127"/>
        <v/>
      </c>
      <c r="U973" s="268" t="str">
        <f t="shared" si="124"/>
        <v/>
      </c>
      <c r="V973" s="269" t="str">
        <f t="shared" si="128"/>
        <v/>
      </c>
      <c r="W973" s="5"/>
      <c r="AR973" s="2" t="str">
        <f t="shared" si="130"/>
        <v/>
      </c>
      <c r="AS973" s="2" t="str">
        <f t="shared" si="129"/>
        <v/>
      </c>
      <c r="AT973" s="2" t="str">
        <f>IF(AR973="","",IF(AND(H973&gt;='Intersection Mileposts'!$F$5,H973&lt;='Intersection Mileposts'!$G$5),"Y",IF(AND(H973&gt;='Intersection Mileposts'!$F$6,H973&lt;='Intersection Mileposts'!$G$6),"Y",IF(AND(H973&gt;='Intersection Mileposts'!$F$7,H973&lt;='Intersection Mileposts'!$G$7),"Y",IF(AND(H973&gt;='Intersection Mileposts'!$F$8,H973&lt;='Intersection Mileposts'!$G$8),"Y",IF(AND(H973&gt;='Intersection Mileposts'!$F$9,H973&lt;='Intersection Mileposts'!$G$9),"Y",IF(AND(H973&gt;='Intersection Mileposts'!$F$10,H973&lt;='Intersection Mileposts'!$G$10),"Y",IF(AND(H973&gt;='Intersection Mileposts'!$F$11,H973&lt;='Intersection Mileposts'!$G$11),"Y",IF(AND(H973&gt;='Intersection Mileposts'!$F$12,H973&lt;='Intersection Mileposts'!$G$12),"Y",IF(AND(H973&gt;='Intersection Mileposts'!$F$13,H973&lt;='Intersection Mileposts'!$G$13),"Y",IF(AND(H973&gt;='Intersection Mileposts'!$F$14,H973&lt;='Intersection Mileposts'!$G$14),"Y",IF(AND(H973&gt;='Intersection Mileposts'!$F$15,H973&lt;='Intersection Mileposts'!$G$15),"Y",IF(AND(H973&gt;='Intersection Mileposts'!$F$16,H973&lt;='Intersection Mileposts'!$G$16),"Y",IF(AND(H973&gt;='Intersection Mileposts'!$F$17,H973&lt;='Intersection Mileposts'!$G$17),"Y",IF(AND(H973&gt;='Intersection Mileposts'!$F$18,H973&lt;='Intersection Mileposts'!$G$18),"Y",IF(AND(H973&gt;='Intersection Mileposts'!$F$19,H973&lt;='Intersection Mileposts'!$G$19),"Y",IF(AND(H973&gt;='Intersection Mileposts'!$F$20,H973&lt;='Intersection Mileposts'!$G$20),"Y",IF(AND(H973&gt;='Intersection Mileposts'!$F$21,H973&lt;='Intersection Mileposts'!$G$21),"Y",IF(AND(H973&gt;='Intersection Mileposts'!$F$22,H973&lt;='Intersection Mileposts'!$G$22),"Y",IF(AND(H973&gt;='Intersection Mileposts'!$F$23,H973&lt;='Intersection Mileposts'!$G$23),"Y",IF(AND(H973&gt;='Intersection Mileposts'!$F$24,H973&lt;='Intersection Mileposts'!$G$24),"Y",IF(AND(H973&gt;='Intersection Mileposts'!$F$25,H973&lt;='Intersection Mileposts'!$G$25),"Y",IF(AND(H973&gt;='Intersection Mileposts'!$F$26,H973&lt;='Intersection Mileposts'!$G$26),"Y",IF(AND(H973&gt;='Intersection Mileposts'!$F$27,H973&lt;='Intersection Mileposts'!$G$27),"Y",IF(AND(H973&gt;='Intersection Mileposts'!$F$28,H973&lt;='Intersection Mileposts'!$G$28),"Y",IF(AND(H973&gt;='Intersection Mileposts'!$F$29,H973&lt;='Intersection Mileposts'!$G$29),"Y", IF(AND(H973&gt;='Intersection Mileposts'!$F$30,H973&lt;='Intersection Mileposts'!$G$30),"Y",IF(AND(H973&gt;='Intersection Mileposts'!$F$31,H973&lt;='Intersection Mileposts'!$G$31),"Y",IF(AND(H973&gt;='Intersection Mileposts'!$F$32,H973&lt;='Intersection Mileposts'!$G$32),"Y",IF(AND(H973&gt;='Intersection Mileposts'!$F$33,H973&lt;='Intersection Mileposts'!$G$33),"Y",IF(AND(H973&gt;='Intersection Mileposts'!$F$34,H973&lt;='Intersection Mileposts'!$G$34),"Y",IF(AND(H973&gt;='Intersection Mileposts'!$F$35,H973&lt;='Intersection Mileposts'!$G$35),"Y",IF(AND(H973&gt;='Intersection Mileposts'!$F$36,H973&lt;='Intersection Mileposts'!$G$36),"Y",IF(AND(H973&gt;='Intersection Mileposts'!$F$37,H973&lt;='Intersection Mileposts'!$G$37),"Y",IF(AND(H973&gt;='Intersection Mileposts'!$F$38,H973&lt;='Intersection Mileposts'!$G$38),"Y",IF(AND(H973&gt;='Intersection Mileposts'!$F$39,H973&lt;='Intersection Mileposts'!$G$39),"Y","N"))))))))))))))))))))))))))))))))))))</f>
        <v/>
      </c>
    </row>
    <row r="974" spans="1:46" x14ac:dyDescent="0.3">
      <c r="A974" s="279"/>
      <c r="B974" s="261"/>
      <c r="C974" s="262"/>
      <c r="D974" s="262"/>
      <c r="E974" s="262"/>
      <c r="F974" s="262"/>
      <c r="G974" s="284"/>
      <c r="H974" s="286"/>
      <c r="I974" s="279"/>
      <c r="J974" s="260"/>
      <c r="K974" s="260"/>
      <c r="L974" s="280"/>
      <c r="M974" s="275"/>
      <c r="N974" s="263"/>
      <c r="P974" s="264" t="str">
        <f>IF(R974 = "", "", COUNT($R$4:R974))</f>
        <v/>
      </c>
      <c r="Q974" s="264" t="str">
        <f t="shared" si="125"/>
        <v/>
      </c>
      <c r="R974" s="265" t="str">
        <f t="shared" si="126"/>
        <v/>
      </c>
      <c r="S974" s="266" t="str">
        <f t="shared" si="123"/>
        <v/>
      </c>
      <c r="T974" s="267" t="str">
        <f t="shared" si="127"/>
        <v/>
      </c>
      <c r="U974" s="268" t="str">
        <f t="shared" si="124"/>
        <v/>
      </c>
      <c r="V974" s="269" t="str">
        <f t="shared" si="128"/>
        <v/>
      </c>
      <c r="W974" s="5"/>
      <c r="AR974" s="2" t="str">
        <f t="shared" si="130"/>
        <v/>
      </c>
      <c r="AS974" s="2" t="str">
        <f t="shared" si="129"/>
        <v/>
      </c>
      <c r="AT974" s="2" t="str">
        <f>IF(AR974="","",IF(AND(H974&gt;='Intersection Mileposts'!$F$5,H974&lt;='Intersection Mileposts'!$G$5),"Y",IF(AND(H974&gt;='Intersection Mileposts'!$F$6,H974&lt;='Intersection Mileposts'!$G$6),"Y",IF(AND(H974&gt;='Intersection Mileposts'!$F$7,H974&lt;='Intersection Mileposts'!$G$7),"Y",IF(AND(H974&gt;='Intersection Mileposts'!$F$8,H974&lt;='Intersection Mileposts'!$G$8),"Y",IF(AND(H974&gt;='Intersection Mileposts'!$F$9,H974&lt;='Intersection Mileposts'!$G$9),"Y",IF(AND(H974&gt;='Intersection Mileposts'!$F$10,H974&lt;='Intersection Mileposts'!$G$10),"Y",IF(AND(H974&gt;='Intersection Mileposts'!$F$11,H974&lt;='Intersection Mileposts'!$G$11),"Y",IF(AND(H974&gt;='Intersection Mileposts'!$F$12,H974&lt;='Intersection Mileposts'!$G$12),"Y",IF(AND(H974&gt;='Intersection Mileposts'!$F$13,H974&lt;='Intersection Mileposts'!$G$13),"Y",IF(AND(H974&gt;='Intersection Mileposts'!$F$14,H974&lt;='Intersection Mileposts'!$G$14),"Y",IF(AND(H974&gt;='Intersection Mileposts'!$F$15,H974&lt;='Intersection Mileposts'!$G$15),"Y",IF(AND(H974&gt;='Intersection Mileposts'!$F$16,H974&lt;='Intersection Mileposts'!$G$16),"Y",IF(AND(H974&gt;='Intersection Mileposts'!$F$17,H974&lt;='Intersection Mileposts'!$G$17),"Y",IF(AND(H974&gt;='Intersection Mileposts'!$F$18,H974&lt;='Intersection Mileposts'!$G$18),"Y",IF(AND(H974&gt;='Intersection Mileposts'!$F$19,H974&lt;='Intersection Mileposts'!$G$19),"Y",IF(AND(H974&gt;='Intersection Mileposts'!$F$20,H974&lt;='Intersection Mileposts'!$G$20),"Y",IF(AND(H974&gt;='Intersection Mileposts'!$F$21,H974&lt;='Intersection Mileposts'!$G$21),"Y",IF(AND(H974&gt;='Intersection Mileposts'!$F$22,H974&lt;='Intersection Mileposts'!$G$22),"Y",IF(AND(H974&gt;='Intersection Mileposts'!$F$23,H974&lt;='Intersection Mileposts'!$G$23),"Y",IF(AND(H974&gt;='Intersection Mileposts'!$F$24,H974&lt;='Intersection Mileposts'!$G$24),"Y",IF(AND(H974&gt;='Intersection Mileposts'!$F$25,H974&lt;='Intersection Mileposts'!$G$25),"Y",IF(AND(H974&gt;='Intersection Mileposts'!$F$26,H974&lt;='Intersection Mileposts'!$G$26),"Y",IF(AND(H974&gt;='Intersection Mileposts'!$F$27,H974&lt;='Intersection Mileposts'!$G$27),"Y",IF(AND(H974&gt;='Intersection Mileposts'!$F$28,H974&lt;='Intersection Mileposts'!$G$28),"Y",IF(AND(H974&gt;='Intersection Mileposts'!$F$29,H974&lt;='Intersection Mileposts'!$G$29),"Y", IF(AND(H974&gt;='Intersection Mileposts'!$F$30,H974&lt;='Intersection Mileposts'!$G$30),"Y",IF(AND(H974&gt;='Intersection Mileposts'!$F$31,H974&lt;='Intersection Mileposts'!$G$31),"Y",IF(AND(H974&gt;='Intersection Mileposts'!$F$32,H974&lt;='Intersection Mileposts'!$G$32),"Y",IF(AND(H974&gt;='Intersection Mileposts'!$F$33,H974&lt;='Intersection Mileposts'!$G$33),"Y",IF(AND(H974&gt;='Intersection Mileposts'!$F$34,H974&lt;='Intersection Mileposts'!$G$34),"Y",IF(AND(H974&gt;='Intersection Mileposts'!$F$35,H974&lt;='Intersection Mileposts'!$G$35),"Y",IF(AND(H974&gt;='Intersection Mileposts'!$F$36,H974&lt;='Intersection Mileposts'!$G$36),"Y",IF(AND(H974&gt;='Intersection Mileposts'!$F$37,H974&lt;='Intersection Mileposts'!$G$37),"Y",IF(AND(H974&gt;='Intersection Mileposts'!$F$38,H974&lt;='Intersection Mileposts'!$G$38),"Y",IF(AND(H974&gt;='Intersection Mileposts'!$F$39,H974&lt;='Intersection Mileposts'!$G$39),"Y","N"))))))))))))))))))))))))))))))))))))</f>
        <v/>
      </c>
    </row>
    <row r="975" spans="1:46" x14ac:dyDescent="0.3">
      <c r="A975" s="279"/>
      <c r="B975" s="261"/>
      <c r="C975" s="262"/>
      <c r="D975" s="262"/>
      <c r="E975" s="262"/>
      <c r="F975" s="262"/>
      <c r="G975" s="284"/>
      <c r="H975" s="286"/>
      <c r="I975" s="279"/>
      <c r="J975" s="260"/>
      <c r="K975" s="260"/>
      <c r="L975" s="280"/>
      <c r="M975" s="275"/>
      <c r="N975" s="263"/>
      <c r="P975" s="264" t="str">
        <f>IF(R975 = "", "", COUNT($R$4:R975))</f>
        <v/>
      </c>
      <c r="Q975" s="264" t="str">
        <f t="shared" si="125"/>
        <v/>
      </c>
      <c r="R975" s="265" t="str">
        <f t="shared" si="126"/>
        <v/>
      </c>
      <c r="S975" s="266" t="str">
        <f t="shared" si="123"/>
        <v/>
      </c>
      <c r="T975" s="267" t="str">
        <f t="shared" si="127"/>
        <v/>
      </c>
      <c r="U975" s="268" t="str">
        <f t="shared" si="124"/>
        <v/>
      </c>
      <c r="V975" s="269" t="str">
        <f t="shared" si="128"/>
        <v/>
      </c>
      <c r="W975" s="5"/>
      <c r="AR975" s="2" t="str">
        <f t="shared" si="130"/>
        <v/>
      </c>
      <c r="AS975" s="2" t="str">
        <f t="shared" si="129"/>
        <v/>
      </c>
      <c r="AT975" s="2" t="str">
        <f>IF(AR975="","",IF(AND(H975&gt;='Intersection Mileposts'!$F$5,H975&lt;='Intersection Mileposts'!$G$5),"Y",IF(AND(H975&gt;='Intersection Mileposts'!$F$6,H975&lt;='Intersection Mileposts'!$G$6),"Y",IF(AND(H975&gt;='Intersection Mileposts'!$F$7,H975&lt;='Intersection Mileposts'!$G$7),"Y",IF(AND(H975&gt;='Intersection Mileposts'!$F$8,H975&lt;='Intersection Mileposts'!$G$8),"Y",IF(AND(H975&gt;='Intersection Mileposts'!$F$9,H975&lt;='Intersection Mileposts'!$G$9),"Y",IF(AND(H975&gt;='Intersection Mileposts'!$F$10,H975&lt;='Intersection Mileposts'!$G$10),"Y",IF(AND(H975&gt;='Intersection Mileposts'!$F$11,H975&lt;='Intersection Mileposts'!$G$11),"Y",IF(AND(H975&gt;='Intersection Mileposts'!$F$12,H975&lt;='Intersection Mileposts'!$G$12),"Y",IF(AND(H975&gt;='Intersection Mileposts'!$F$13,H975&lt;='Intersection Mileposts'!$G$13),"Y",IF(AND(H975&gt;='Intersection Mileposts'!$F$14,H975&lt;='Intersection Mileposts'!$G$14),"Y",IF(AND(H975&gt;='Intersection Mileposts'!$F$15,H975&lt;='Intersection Mileposts'!$G$15),"Y",IF(AND(H975&gt;='Intersection Mileposts'!$F$16,H975&lt;='Intersection Mileposts'!$G$16),"Y",IF(AND(H975&gt;='Intersection Mileposts'!$F$17,H975&lt;='Intersection Mileposts'!$G$17),"Y",IF(AND(H975&gt;='Intersection Mileposts'!$F$18,H975&lt;='Intersection Mileposts'!$G$18),"Y",IF(AND(H975&gt;='Intersection Mileposts'!$F$19,H975&lt;='Intersection Mileposts'!$G$19),"Y",IF(AND(H975&gt;='Intersection Mileposts'!$F$20,H975&lt;='Intersection Mileposts'!$G$20),"Y",IF(AND(H975&gt;='Intersection Mileposts'!$F$21,H975&lt;='Intersection Mileposts'!$G$21),"Y",IF(AND(H975&gt;='Intersection Mileposts'!$F$22,H975&lt;='Intersection Mileposts'!$G$22),"Y",IF(AND(H975&gt;='Intersection Mileposts'!$F$23,H975&lt;='Intersection Mileposts'!$G$23),"Y",IF(AND(H975&gt;='Intersection Mileposts'!$F$24,H975&lt;='Intersection Mileposts'!$G$24),"Y",IF(AND(H975&gt;='Intersection Mileposts'!$F$25,H975&lt;='Intersection Mileposts'!$G$25),"Y",IF(AND(H975&gt;='Intersection Mileposts'!$F$26,H975&lt;='Intersection Mileposts'!$G$26),"Y",IF(AND(H975&gt;='Intersection Mileposts'!$F$27,H975&lt;='Intersection Mileposts'!$G$27),"Y",IF(AND(H975&gt;='Intersection Mileposts'!$F$28,H975&lt;='Intersection Mileposts'!$G$28),"Y",IF(AND(H975&gt;='Intersection Mileposts'!$F$29,H975&lt;='Intersection Mileposts'!$G$29),"Y", IF(AND(H975&gt;='Intersection Mileposts'!$F$30,H975&lt;='Intersection Mileposts'!$G$30),"Y",IF(AND(H975&gt;='Intersection Mileposts'!$F$31,H975&lt;='Intersection Mileposts'!$G$31),"Y",IF(AND(H975&gt;='Intersection Mileposts'!$F$32,H975&lt;='Intersection Mileposts'!$G$32),"Y",IF(AND(H975&gt;='Intersection Mileposts'!$F$33,H975&lt;='Intersection Mileposts'!$G$33),"Y",IF(AND(H975&gt;='Intersection Mileposts'!$F$34,H975&lt;='Intersection Mileposts'!$G$34),"Y",IF(AND(H975&gt;='Intersection Mileposts'!$F$35,H975&lt;='Intersection Mileposts'!$G$35),"Y",IF(AND(H975&gt;='Intersection Mileposts'!$F$36,H975&lt;='Intersection Mileposts'!$G$36),"Y",IF(AND(H975&gt;='Intersection Mileposts'!$F$37,H975&lt;='Intersection Mileposts'!$G$37),"Y",IF(AND(H975&gt;='Intersection Mileposts'!$F$38,H975&lt;='Intersection Mileposts'!$G$38),"Y",IF(AND(H975&gt;='Intersection Mileposts'!$F$39,H975&lt;='Intersection Mileposts'!$G$39),"Y","N"))))))))))))))))))))))))))))))))))))</f>
        <v/>
      </c>
    </row>
    <row r="976" spans="1:46" x14ac:dyDescent="0.3">
      <c r="A976" s="279"/>
      <c r="B976" s="261"/>
      <c r="C976" s="262"/>
      <c r="D976" s="262"/>
      <c r="E976" s="262"/>
      <c r="F976" s="262"/>
      <c r="G976" s="284"/>
      <c r="H976" s="286"/>
      <c r="I976" s="279"/>
      <c r="J976" s="260"/>
      <c r="K976" s="260"/>
      <c r="L976" s="280"/>
      <c r="M976" s="275"/>
      <c r="N976" s="263"/>
      <c r="P976" s="264" t="str">
        <f>IF(R976 = "", "", COUNT($R$4:R976))</f>
        <v/>
      </c>
      <c r="Q976" s="264" t="str">
        <f t="shared" si="125"/>
        <v/>
      </c>
      <c r="R976" s="265" t="str">
        <f t="shared" si="126"/>
        <v/>
      </c>
      <c r="S976" s="266" t="str">
        <f t="shared" si="123"/>
        <v/>
      </c>
      <c r="T976" s="267" t="str">
        <f t="shared" si="127"/>
        <v/>
      </c>
      <c r="U976" s="268" t="str">
        <f t="shared" si="124"/>
        <v/>
      </c>
      <c r="V976" s="269" t="str">
        <f t="shared" si="128"/>
        <v/>
      </c>
      <c r="W976" s="5"/>
      <c r="AR976" s="2" t="str">
        <f t="shared" si="130"/>
        <v/>
      </c>
      <c r="AS976" s="2" t="str">
        <f t="shared" si="129"/>
        <v/>
      </c>
      <c r="AT976" s="2" t="str">
        <f>IF(AR976="","",IF(AND(H976&gt;='Intersection Mileposts'!$F$5,H976&lt;='Intersection Mileposts'!$G$5),"Y",IF(AND(H976&gt;='Intersection Mileposts'!$F$6,H976&lt;='Intersection Mileposts'!$G$6),"Y",IF(AND(H976&gt;='Intersection Mileposts'!$F$7,H976&lt;='Intersection Mileposts'!$G$7),"Y",IF(AND(H976&gt;='Intersection Mileposts'!$F$8,H976&lt;='Intersection Mileposts'!$G$8),"Y",IF(AND(H976&gt;='Intersection Mileposts'!$F$9,H976&lt;='Intersection Mileposts'!$G$9),"Y",IF(AND(H976&gt;='Intersection Mileposts'!$F$10,H976&lt;='Intersection Mileposts'!$G$10),"Y",IF(AND(H976&gt;='Intersection Mileposts'!$F$11,H976&lt;='Intersection Mileposts'!$G$11),"Y",IF(AND(H976&gt;='Intersection Mileposts'!$F$12,H976&lt;='Intersection Mileposts'!$G$12),"Y",IF(AND(H976&gt;='Intersection Mileposts'!$F$13,H976&lt;='Intersection Mileposts'!$G$13),"Y",IF(AND(H976&gt;='Intersection Mileposts'!$F$14,H976&lt;='Intersection Mileposts'!$G$14),"Y",IF(AND(H976&gt;='Intersection Mileposts'!$F$15,H976&lt;='Intersection Mileposts'!$G$15),"Y",IF(AND(H976&gt;='Intersection Mileposts'!$F$16,H976&lt;='Intersection Mileposts'!$G$16),"Y",IF(AND(H976&gt;='Intersection Mileposts'!$F$17,H976&lt;='Intersection Mileposts'!$G$17),"Y",IF(AND(H976&gt;='Intersection Mileposts'!$F$18,H976&lt;='Intersection Mileposts'!$G$18),"Y",IF(AND(H976&gt;='Intersection Mileposts'!$F$19,H976&lt;='Intersection Mileposts'!$G$19),"Y",IF(AND(H976&gt;='Intersection Mileposts'!$F$20,H976&lt;='Intersection Mileposts'!$G$20),"Y",IF(AND(H976&gt;='Intersection Mileposts'!$F$21,H976&lt;='Intersection Mileposts'!$G$21),"Y",IF(AND(H976&gt;='Intersection Mileposts'!$F$22,H976&lt;='Intersection Mileposts'!$G$22),"Y",IF(AND(H976&gt;='Intersection Mileposts'!$F$23,H976&lt;='Intersection Mileposts'!$G$23),"Y",IF(AND(H976&gt;='Intersection Mileposts'!$F$24,H976&lt;='Intersection Mileposts'!$G$24),"Y",IF(AND(H976&gt;='Intersection Mileposts'!$F$25,H976&lt;='Intersection Mileposts'!$G$25),"Y",IF(AND(H976&gt;='Intersection Mileposts'!$F$26,H976&lt;='Intersection Mileposts'!$G$26),"Y",IF(AND(H976&gt;='Intersection Mileposts'!$F$27,H976&lt;='Intersection Mileposts'!$G$27),"Y",IF(AND(H976&gt;='Intersection Mileposts'!$F$28,H976&lt;='Intersection Mileposts'!$G$28),"Y",IF(AND(H976&gt;='Intersection Mileposts'!$F$29,H976&lt;='Intersection Mileposts'!$G$29),"Y", IF(AND(H976&gt;='Intersection Mileposts'!$F$30,H976&lt;='Intersection Mileposts'!$G$30),"Y",IF(AND(H976&gt;='Intersection Mileposts'!$F$31,H976&lt;='Intersection Mileposts'!$G$31),"Y",IF(AND(H976&gt;='Intersection Mileposts'!$F$32,H976&lt;='Intersection Mileposts'!$G$32),"Y",IF(AND(H976&gt;='Intersection Mileposts'!$F$33,H976&lt;='Intersection Mileposts'!$G$33),"Y",IF(AND(H976&gt;='Intersection Mileposts'!$F$34,H976&lt;='Intersection Mileposts'!$G$34),"Y",IF(AND(H976&gt;='Intersection Mileposts'!$F$35,H976&lt;='Intersection Mileposts'!$G$35),"Y",IF(AND(H976&gt;='Intersection Mileposts'!$F$36,H976&lt;='Intersection Mileposts'!$G$36),"Y",IF(AND(H976&gt;='Intersection Mileposts'!$F$37,H976&lt;='Intersection Mileposts'!$G$37),"Y",IF(AND(H976&gt;='Intersection Mileposts'!$F$38,H976&lt;='Intersection Mileposts'!$G$38),"Y",IF(AND(H976&gt;='Intersection Mileposts'!$F$39,H976&lt;='Intersection Mileposts'!$G$39),"Y","N"))))))))))))))))))))))))))))))))))))</f>
        <v/>
      </c>
    </row>
    <row r="977" spans="1:46" x14ac:dyDescent="0.3">
      <c r="A977" s="279"/>
      <c r="B977" s="261"/>
      <c r="C977" s="262"/>
      <c r="D977" s="262"/>
      <c r="E977" s="262"/>
      <c r="F977" s="262"/>
      <c r="G977" s="284"/>
      <c r="H977" s="286"/>
      <c r="I977" s="279"/>
      <c r="J977" s="260"/>
      <c r="K977" s="260"/>
      <c r="L977" s="280"/>
      <c r="M977" s="275"/>
      <c r="N977" s="263"/>
      <c r="P977" s="264" t="str">
        <f>IF(R977 = "", "", COUNT($R$4:R977))</f>
        <v/>
      </c>
      <c r="Q977" s="264" t="str">
        <f t="shared" si="125"/>
        <v/>
      </c>
      <c r="R977" s="265" t="str">
        <f t="shared" si="126"/>
        <v/>
      </c>
      <c r="S977" s="266" t="str">
        <f t="shared" si="123"/>
        <v/>
      </c>
      <c r="T977" s="267" t="str">
        <f t="shared" si="127"/>
        <v/>
      </c>
      <c r="U977" s="268" t="str">
        <f t="shared" si="124"/>
        <v/>
      </c>
      <c r="V977" s="269" t="str">
        <f t="shared" si="128"/>
        <v/>
      </c>
      <c r="W977" s="5"/>
      <c r="AR977" s="2" t="str">
        <f t="shared" si="130"/>
        <v/>
      </c>
      <c r="AS977" s="2" t="str">
        <f t="shared" si="129"/>
        <v/>
      </c>
      <c r="AT977" s="2" t="str">
        <f>IF(AR977="","",IF(AND(H977&gt;='Intersection Mileposts'!$F$5,H977&lt;='Intersection Mileposts'!$G$5),"Y",IF(AND(H977&gt;='Intersection Mileposts'!$F$6,H977&lt;='Intersection Mileposts'!$G$6),"Y",IF(AND(H977&gt;='Intersection Mileposts'!$F$7,H977&lt;='Intersection Mileposts'!$G$7),"Y",IF(AND(H977&gt;='Intersection Mileposts'!$F$8,H977&lt;='Intersection Mileposts'!$G$8),"Y",IF(AND(H977&gt;='Intersection Mileposts'!$F$9,H977&lt;='Intersection Mileposts'!$G$9),"Y",IF(AND(H977&gt;='Intersection Mileposts'!$F$10,H977&lt;='Intersection Mileposts'!$G$10),"Y",IF(AND(H977&gt;='Intersection Mileposts'!$F$11,H977&lt;='Intersection Mileposts'!$G$11),"Y",IF(AND(H977&gt;='Intersection Mileposts'!$F$12,H977&lt;='Intersection Mileposts'!$G$12),"Y",IF(AND(H977&gt;='Intersection Mileposts'!$F$13,H977&lt;='Intersection Mileposts'!$G$13),"Y",IF(AND(H977&gt;='Intersection Mileposts'!$F$14,H977&lt;='Intersection Mileposts'!$G$14),"Y",IF(AND(H977&gt;='Intersection Mileposts'!$F$15,H977&lt;='Intersection Mileposts'!$G$15),"Y",IF(AND(H977&gt;='Intersection Mileposts'!$F$16,H977&lt;='Intersection Mileposts'!$G$16),"Y",IF(AND(H977&gt;='Intersection Mileposts'!$F$17,H977&lt;='Intersection Mileposts'!$G$17),"Y",IF(AND(H977&gt;='Intersection Mileposts'!$F$18,H977&lt;='Intersection Mileposts'!$G$18),"Y",IF(AND(H977&gt;='Intersection Mileposts'!$F$19,H977&lt;='Intersection Mileposts'!$G$19),"Y",IF(AND(H977&gt;='Intersection Mileposts'!$F$20,H977&lt;='Intersection Mileposts'!$G$20),"Y",IF(AND(H977&gt;='Intersection Mileposts'!$F$21,H977&lt;='Intersection Mileposts'!$G$21),"Y",IF(AND(H977&gt;='Intersection Mileposts'!$F$22,H977&lt;='Intersection Mileposts'!$G$22),"Y",IF(AND(H977&gt;='Intersection Mileposts'!$F$23,H977&lt;='Intersection Mileposts'!$G$23),"Y",IF(AND(H977&gt;='Intersection Mileposts'!$F$24,H977&lt;='Intersection Mileposts'!$G$24),"Y",IF(AND(H977&gt;='Intersection Mileposts'!$F$25,H977&lt;='Intersection Mileposts'!$G$25),"Y",IF(AND(H977&gt;='Intersection Mileposts'!$F$26,H977&lt;='Intersection Mileposts'!$G$26),"Y",IF(AND(H977&gt;='Intersection Mileposts'!$F$27,H977&lt;='Intersection Mileposts'!$G$27),"Y",IF(AND(H977&gt;='Intersection Mileposts'!$F$28,H977&lt;='Intersection Mileposts'!$G$28),"Y",IF(AND(H977&gt;='Intersection Mileposts'!$F$29,H977&lt;='Intersection Mileposts'!$G$29),"Y", IF(AND(H977&gt;='Intersection Mileposts'!$F$30,H977&lt;='Intersection Mileposts'!$G$30),"Y",IF(AND(H977&gt;='Intersection Mileposts'!$F$31,H977&lt;='Intersection Mileposts'!$G$31),"Y",IF(AND(H977&gt;='Intersection Mileposts'!$F$32,H977&lt;='Intersection Mileposts'!$G$32),"Y",IF(AND(H977&gt;='Intersection Mileposts'!$F$33,H977&lt;='Intersection Mileposts'!$G$33),"Y",IF(AND(H977&gt;='Intersection Mileposts'!$F$34,H977&lt;='Intersection Mileposts'!$G$34),"Y",IF(AND(H977&gt;='Intersection Mileposts'!$F$35,H977&lt;='Intersection Mileposts'!$G$35),"Y",IF(AND(H977&gt;='Intersection Mileposts'!$F$36,H977&lt;='Intersection Mileposts'!$G$36),"Y",IF(AND(H977&gt;='Intersection Mileposts'!$F$37,H977&lt;='Intersection Mileposts'!$G$37),"Y",IF(AND(H977&gt;='Intersection Mileposts'!$F$38,H977&lt;='Intersection Mileposts'!$G$38),"Y",IF(AND(H977&gt;='Intersection Mileposts'!$F$39,H977&lt;='Intersection Mileposts'!$G$39),"Y","N"))))))))))))))))))))))))))))))))))))</f>
        <v/>
      </c>
    </row>
    <row r="978" spans="1:46" x14ac:dyDescent="0.3">
      <c r="A978" s="279"/>
      <c r="B978" s="261"/>
      <c r="C978" s="262"/>
      <c r="D978" s="262"/>
      <c r="E978" s="262"/>
      <c r="F978" s="262"/>
      <c r="G978" s="284"/>
      <c r="H978" s="286"/>
      <c r="I978" s="279"/>
      <c r="J978" s="260"/>
      <c r="K978" s="260"/>
      <c r="L978" s="280"/>
      <c r="M978" s="275"/>
      <c r="N978" s="263"/>
      <c r="P978" s="264" t="str">
        <f>IF(R978 = "", "", COUNT($R$4:R978))</f>
        <v/>
      </c>
      <c r="Q978" s="264" t="str">
        <f t="shared" si="125"/>
        <v/>
      </c>
      <c r="R978" s="265" t="str">
        <f t="shared" si="126"/>
        <v/>
      </c>
      <c r="S978" s="266" t="str">
        <f t="shared" si="123"/>
        <v/>
      </c>
      <c r="T978" s="267" t="str">
        <f t="shared" si="127"/>
        <v/>
      </c>
      <c r="U978" s="268" t="str">
        <f t="shared" si="124"/>
        <v/>
      </c>
      <c r="V978" s="269" t="str">
        <f t="shared" si="128"/>
        <v/>
      </c>
      <c r="W978" s="5"/>
      <c r="AR978" s="2" t="str">
        <f t="shared" si="130"/>
        <v/>
      </c>
      <c r="AS978" s="2" t="str">
        <f t="shared" si="129"/>
        <v/>
      </c>
      <c r="AT978" s="2" t="str">
        <f>IF(AR978="","",IF(AND(H978&gt;='Intersection Mileposts'!$F$5,H978&lt;='Intersection Mileposts'!$G$5),"Y",IF(AND(H978&gt;='Intersection Mileposts'!$F$6,H978&lt;='Intersection Mileposts'!$G$6),"Y",IF(AND(H978&gt;='Intersection Mileposts'!$F$7,H978&lt;='Intersection Mileposts'!$G$7),"Y",IF(AND(H978&gt;='Intersection Mileposts'!$F$8,H978&lt;='Intersection Mileposts'!$G$8),"Y",IF(AND(H978&gt;='Intersection Mileposts'!$F$9,H978&lt;='Intersection Mileposts'!$G$9),"Y",IF(AND(H978&gt;='Intersection Mileposts'!$F$10,H978&lt;='Intersection Mileposts'!$G$10),"Y",IF(AND(H978&gt;='Intersection Mileposts'!$F$11,H978&lt;='Intersection Mileposts'!$G$11),"Y",IF(AND(H978&gt;='Intersection Mileposts'!$F$12,H978&lt;='Intersection Mileposts'!$G$12),"Y",IF(AND(H978&gt;='Intersection Mileposts'!$F$13,H978&lt;='Intersection Mileposts'!$G$13),"Y",IF(AND(H978&gt;='Intersection Mileposts'!$F$14,H978&lt;='Intersection Mileposts'!$G$14),"Y",IF(AND(H978&gt;='Intersection Mileposts'!$F$15,H978&lt;='Intersection Mileposts'!$G$15),"Y",IF(AND(H978&gt;='Intersection Mileposts'!$F$16,H978&lt;='Intersection Mileposts'!$G$16),"Y",IF(AND(H978&gt;='Intersection Mileposts'!$F$17,H978&lt;='Intersection Mileposts'!$G$17),"Y",IF(AND(H978&gt;='Intersection Mileposts'!$F$18,H978&lt;='Intersection Mileposts'!$G$18),"Y",IF(AND(H978&gt;='Intersection Mileposts'!$F$19,H978&lt;='Intersection Mileposts'!$G$19),"Y",IF(AND(H978&gt;='Intersection Mileposts'!$F$20,H978&lt;='Intersection Mileposts'!$G$20),"Y",IF(AND(H978&gt;='Intersection Mileposts'!$F$21,H978&lt;='Intersection Mileposts'!$G$21),"Y",IF(AND(H978&gt;='Intersection Mileposts'!$F$22,H978&lt;='Intersection Mileposts'!$G$22),"Y",IF(AND(H978&gt;='Intersection Mileposts'!$F$23,H978&lt;='Intersection Mileposts'!$G$23),"Y",IF(AND(H978&gt;='Intersection Mileposts'!$F$24,H978&lt;='Intersection Mileposts'!$G$24),"Y",IF(AND(H978&gt;='Intersection Mileposts'!$F$25,H978&lt;='Intersection Mileposts'!$G$25),"Y",IF(AND(H978&gt;='Intersection Mileposts'!$F$26,H978&lt;='Intersection Mileposts'!$G$26),"Y",IF(AND(H978&gt;='Intersection Mileposts'!$F$27,H978&lt;='Intersection Mileposts'!$G$27),"Y",IF(AND(H978&gt;='Intersection Mileposts'!$F$28,H978&lt;='Intersection Mileposts'!$G$28),"Y",IF(AND(H978&gt;='Intersection Mileposts'!$F$29,H978&lt;='Intersection Mileposts'!$G$29),"Y", IF(AND(H978&gt;='Intersection Mileposts'!$F$30,H978&lt;='Intersection Mileposts'!$G$30),"Y",IF(AND(H978&gt;='Intersection Mileposts'!$F$31,H978&lt;='Intersection Mileposts'!$G$31),"Y",IF(AND(H978&gt;='Intersection Mileposts'!$F$32,H978&lt;='Intersection Mileposts'!$G$32),"Y",IF(AND(H978&gt;='Intersection Mileposts'!$F$33,H978&lt;='Intersection Mileposts'!$G$33),"Y",IF(AND(H978&gt;='Intersection Mileposts'!$F$34,H978&lt;='Intersection Mileposts'!$G$34),"Y",IF(AND(H978&gt;='Intersection Mileposts'!$F$35,H978&lt;='Intersection Mileposts'!$G$35),"Y",IF(AND(H978&gt;='Intersection Mileposts'!$F$36,H978&lt;='Intersection Mileposts'!$G$36),"Y",IF(AND(H978&gt;='Intersection Mileposts'!$F$37,H978&lt;='Intersection Mileposts'!$G$37),"Y",IF(AND(H978&gt;='Intersection Mileposts'!$F$38,H978&lt;='Intersection Mileposts'!$G$38),"Y",IF(AND(H978&gt;='Intersection Mileposts'!$F$39,H978&lt;='Intersection Mileposts'!$G$39),"Y","N"))))))))))))))))))))))))))))))))))))</f>
        <v/>
      </c>
    </row>
    <row r="979" spans="1:46" x14ac:dyDescent="0.3">
      <c r="A979" s="279"/>
      <c r="B979" s="261"/>
      <c r="C979" s="262"/>
      <c r="D979" s="262"/>
      <c r="E979" s="262"/>
      <c r="F979" s="262"/>
      <c r="G979" s="284"/>
      <c r="H979" s="286"/>
      <c r="I979" s="279"/>
      <c r="J979" s="260"/>
      <c r="K979" s="260"/>
      <c r="L979" s="280"/>
      <c r="M979" s="275"/>
      <c r="N979" s="263"/>
      <c r="P979" s="264" t="str">
        <f>IF(R979 = "", "", COUNT($R$4:R979))</f>
        <v/>
      </c>
      <c r="Q979" s="264" t="str">
        <f t="shared" si="125"/>
        <v/>
      </c>
      <c r="R979" s="265" t="str">
        <f t="shared" si="126"/>
        <v/>
      </c>
      <c r="S979" s="266" t="str">
        <f t="shared" si="123"/>
        <v/>
      </c>
      <c r="T979" s="267" t="str">
        <f t="shared" si="127"/>
        <v/>
      </c>
      <c r="U979" s="268" t="str">
        <f t="shared" si="124"/>
        <v/>
      </c>
      <c r="V979" s="269" t="str">
        <f t="shared" si="128"/>
        <v/>
      </c>
      <c r="W979" s="5"/>
      <c r="AR979" s="2" t="str">
        <f t="shared" si="130"/>
        <v/>
      </c>
      <c r="AS979" s="2" t="str">
        <f t="shared" si="129"/>
        <v/>
      </c>
      <c r="AT979" s="2" t="str">
        <f>IF(AR979="","",IF(AND(H979&gt;='Intersection Mileposts'!$F$5,H979&lt;='Intersection Mileposts'!$G$5),"Y",IF(AND(H979&gt;='Intersection Mileposts'!$F$6,H979&lt;='Intersection Mileposts'!$G$6),"Y",IF(AND(H979&gt;='Intersection Mileposts'!$F$7,H979&lt;='Intersection Mileposts'!$G$7),"Y",IF(AND(H979&gt;='Intersection Mileposts'!$F$8,H979&lt;='Intersection Mileposts'!$G$8),"Y",IF(AND(H979&gt;='Intersection Mileposts'!$F$9,H979&lt;='Intersection Mileposts'!$G$9),"Y",IF(AND(H979&gt;='Intersection Mileposts'!$F$10,H979&lt;='Intersection Mileposts'!$G$10),"Y",IF(AND(H979&gt;='Intersection Mileposts'!$F$11,H979&lt;='Intersection Mileposts'!$G$11),"Y",IF(AND(H979&gt;='Intersection Mileposts'!$F$12,H979&lt;='Intersection Mileposts'!$G$12),"Y",IF(AND(H979&gt;='Intersection Mileposts'!$F$13,H979&lt;='Intersection Mileposts'!$G$13),"Y",IF(AND(H979&gt;='Intersection Mileposts'!$F$14,H979&lt;='Intersection Mileposts'!$G$14),"Y",IF(AND(H979&gt;='Intersection Mileposts'!$F$15,H979&lt;='Intersection Mileposts'!$G$15),"Y",IF(AND(H979&gt;='Intersection Mileposts'!$F$16,H979&lt;='Intersection Mileposts'!$G$16),"Y",IF(AND(H979&gt;='Intersection Mileposts'!$F$17,H979&lt;='Intersection Mileposts'!$G$17),"Y",IF(AND(H979&gt;='Intersection Mileposts'!$F$18,H979&lt;='Intersection Mileposts'!$G$18),"Y",IF(AND(H979&gt;='Intersection Mileposts'!$F$19,H979&lt;='Intersection Mileposts'!$G$19),"Y",IF(AND(H979&gt;='Intersection Mileposts'!$F$20,H979&lt;='Intersection Mileposts'!$G$20),"Y",IF(AND(H979&gt;='Intersection Mileposts'!$F$21,H979&lt;='Intersection Mileposts'!$G$21),"Y",IF(AND(H979&gt;='Intersection Mileposts'!$F$22,H979&lt;='Intersection Mileposts'!$G$22),"Y",IF(AND(H979&gt;='Intersection Mileposts'!$F$23,H979&lt;='Intersection Mileposts'!$G$23),"Y",IF(AND(H979&gt;='Intersection Mileposts'!$F$24,H979&lt;='Intersection Mileposts'!$G$24),"Y",IF(AND(H979&gt;='Intersection Mileposts'!$F$25,H979&lt;='Intersection Mileposts'!$G$25),"Y",IF(AND(H979&gt;='Intersection Mileposts'!$F$26,H979&lt;='Intersection Mileposts'!$G$26),"Y",IF(AND(H979&gt;='Intersection Mileposts'!$F$27,H979&lt;='Intersection Mileposts'!$G$27),"Y",IF(AND(H979&gt;='Intersection Mileposts'!$F$28,H979&lt;='Intersection Mileposts'!$G$28),"Y",IF(AND(H979&gt;='Intersection Mileposts'!$F$29,H979&lt;='Intersection Mileposts'!$G$29),"Y", IF(AND(H979&gt;='Intersection Mileposts'!$F$30,H979&lt;='Intersection Mileposts'!$G$30),"Y",IF(AND(H979&gt;='Intersection Mileposts'!$F$31,H979&lt;='Intersection Mileposts'!$G$31),"Y",IF(AND(H979&gt;='Intersection Mileposts'!$F$32,H979&lt;='Intersection Mileposts'!$G$32),"Y",IF(AND(H979&gt;='Intersection Mileposts'!$F$33,H979&lt;='Intersection Mileposts'!$G$33),"Y",IF(AND(H979&gt;='Intersection Mileposts'!$F$34,H979&lt;='Intersection Mileposts'!$G$34),"Y",IF(AND(H979&gt;='Intersection Mileposts'!$F$35,H979&lt;='Intersection Mileposts'!$G$35),"Y",IF(AND(H979&gt;='Intersection Mileposts'!$F$36,H979&lt;='Intersection Mileposts'!$G$36),"Y",IF(AND(H979&gt;='Intersection Mileposts'!$F$37,H979&lt;='Intersection Mileposts'!$G$37),"Y",IF(AND(H979&gt;='Intersection Mileposts'!$F$38,H979&lt;='Intersection Mileposts'!$G$38),"Y",IF(AND(H979&gt;='Intersection Mileposts'!$F$39,H979&lt;='Intersection Mileposts'!$G$39),"Y","N"))))))))))))))))))))))))))))))))))))</f>
        <v/>
      </c>
    </row>
    <row r="980" spans="1:46" x14ac:dyDescent="0.3">
      <c r="A980" s="279"/>
      <c r="B980" s="261"/>
      <c r="C980" s="262"/>
      <c r="D980" s="262"/>
      <c r="E980" s="262"/>
      <c r="F980" s="262"/>
      <c r="G980" s="284"/>
      <c r="H980" s="286"/>
      <c r="I980" s="279"/>
      <c r="J980" s="260"/>
      <c r="K980" s="260"/>
      <c r="L980" s="280"/>
      <c r="M980" s="275"/>
      <c r="N980" s="263"/>
      <c r="P980" s="264" t="str">
        <f>IF(R980 = "", "", COUNT($R$4:R980))</f>
        <v/>
      </c>
      <c r="Q980" s="264" t="str">
        <f t="shared" si="125"/>
        <v/>
      </c>
      <c r="R980" s="265" t="str">
        <f t="shared" si="126"/>
        <v/>
      </c>
      <c r="S980" s="266" t="str">
        <f t="shared" si="123"/>
        <v/>
      </c>
      <c r="T980" s="267" t="str">
        <f t="shared" si="127"/>
        <v/>
      </c>
      <c r="U980" s="268" t="str">
        <f t="shared" si="124"/>
        <v/>
      </c>
      <c r="V980" s="269" t="str">
        <f t="shared" si="128"/>
        <v/>
      </c>
      <c r="W980" s="5"/>
      <c r="AR980" s="2" t="str">
        <f t="shared" si="130"/>
        <v/>
      </c>
      <c r="AS980" s="2" t="str">
        <f t="shared" si="129"/>
        <v/>
      </c>
      <c r="AT980" s="2" t="str">
        <f>IF(AR980="","",IF(AND(H980&gt;='Intersection Mileposts'!$F$5,H980&lt;='Intersection Mileposts'!$G$5),"Y",IF(AND(H980&gt;='Intersection Mileposts'!$F$6,H980&lt;='Intersection Mileposts'!$G$6),"Y",IF(AND(H980&gt;='Intersection Mileposts'!$F$7,H980&lt;='Intersection Mileposts'!$G$7),"Y",IF(AND(H980&gt;='Intersection Mileposts'!$F$8,H980&lt;='Intersection Mileposts'!$G$8),"Y",IF(AND(H980&gt;='Intersection Mileposts'!$F$9,H980&lt;='Intersection Mileposts'!$G$9),"Y",IF(AND(H980&gt;='Intersection Mileposts'!$F$10,H980&lt;='Intersection Mileposts'!$G$10),"Y",IF(AND(H980&gt;='Intersection Mileposts'!$F$11,H980&lt;='Intersection Mileposts'!$G$11),"Y",IF(AND(H980&gt;='Intersection Mileposts'!$F$12,H980&lt;='Intersection Mileposts'!$G$12),"Y",IF(AND(H980&gt;='Intersection Mileposts'!$F$13,H980&lt;='Intersection Mileposts'!$G$13),"Y",IF(AND(H980&gt;='Intersection Mileposts'!$F$14,H980&lt;='Intersection Mileposts'!$G$14),"Y",IF(AND(H980&gt;='Intersection Mileposts'!$F$15,H980&lt;='Intersection Mileposts'!$G$15),"Y",IF(AND(H980&gt;='Intersection Mileposts'!$F$16,H980&lt;='Intersection Mileposts'!$G$16),"Y",IF(AND(H980&gt;='Intersection Mileposts'!$F$17,H980&lt;='Intersection Mileposts'!$G$17),"Y",IF(AND(H980&gt;='Intersection Mileposts'!$F$18,H980&lt;='Intersection Mileposts'!$G$18),"Y",IF(AND(H980&gt;='Intersection Mileposts'!$F$19,H980&lt;='Intersection Mileposts'!$G$19),"Y",IF(AND(H980&gt;='Intersection Mileposts'!$F$20,H980&lt;='Intersection Mileposts'!$G$20),"Y",IF(AND(H980&gt;='Intersection Mileposts'!$F$21,H980&lt;='Intersection Mileposts'!$G$21),"Y",IF(AND(H980&gt;='Intersection Mileposts'!$F$22,H980&lt;='Intersection Mileposts'!$G$22),"Y",IF(AND(H980&gt;='Intersection Mileposts'!$F$23,H980&lt;='Intersection Mileposts'!$G$23),"Y",IF(AND(H980&gt;='Intersection Mileposts'!$F$24,H980&lt;='Intersection Mileposts'!$G$24),"Y",IF(AND(H980&gt;='Intersection Mileposts'!$F$25,H980&lt;='Intersection Mileposts'!$G$25),"Y",IF(AND(H980&gt;='Intersection Mileposts'!$F$26,H980&lt;='Intersection Mileposts'!$G$26),"Y",IF(AND(H980&gt;='Intersection Mileposts'!$F$27,H980&lt;='Intersection Mileposts'!$G$27),"Y",IF(AND(H980&gt;='Intersection Mileposts'!$F$28,H980&lt;='Intersection Mileposts'!$G$28),"Y",IF(AND(H980&gt;='Intersection Mileposts'!$F$29,H980&lt;='Intersection Mileposts'!$G$29),"Y", IF(AND(H980&gt;='Intersection Mileposts'!$F$30,H980&lt;='Intersection Mileposts'!$G$30),"Y",IF(AND(H980&gt;='Intersection Mileposts'!$F$31,H980&lt;='Intersection Mileposts'!$G$31),"Y",IF(AND(H980&gt;='Intersection Mileposts'!$F$32,H980&lt;='Intersection Mileposts'!$G$32),"Y",IF(AND(H980&gt;='Intersection Mileposts'!$F$33,H980&lt;='Intersection Mileposts'!$G$33),"Y",IF(AND(H980&gt;='Intersection Mileposts'!$F$34,H980&lt;='Intersection Mileposts'!$G$34),"Y",IF(AND(H980&gt;='Intersection Mileposts'!$F$35,H980&lt;='Intersection Mileposts'!$G$35),"Y",IF(AND(H980&gt;='Intersection Mileposts'!$F$36,H980&lt;='Intersection Mileposts'!$G$36),"Y",IF(AND(H980&gt;='Intersection Mileposts'!$F$37,H980&lt;='Intersection Mileposts'!$G$37),"Y",IF(AND(H980&gt;='Intersection Mileposts'!$F$38,H980&lt;='Intersection Mileposts'!$G$38),"Y",IF(AND(H980&gt;='Intersection Mileposts'!$F$39,H980&lt;='Intersection Mileposts'!$G$39),"Y","N"))))))))))))))))))))))))))))))))))))</f>
        <v/>
      </c>
    </row>
    <row r="981" spans="1:46" x14ac:dyDescent="0.3">
      <c r="A981" s="279"/>
      <c r="B981" s="261"/>
      <c r="C981" s="262"/>
      <c r="D981" s="262"/>
      <c r="E981" s="262"/>
      <c r="F981" s="262"/>
      <c r="G981" s="284"/>
      <c r="H981" s="286"/>
      <c r="I981" s="279"/>
      <c r="J981" s="260"/>
      <c r="K981" s="260"/>
      <c r="L981" s="280"/>
      <c r="M981" s="275"/>
      <c r="N981" s="263"/>
      <c r="P981" s="264" t="str">
        <f>IF(R981 = "", "", COUNT($R$4:R981))</f>
        <v/>
      </c>
      <c r="Q981" s="264" t="str">
        <f t="shared" si="125"/>
        <v/>
      </c>
      <c r="R981" s="265" t="str">
        <f t="shared" si="126"/>
        <v/>
      </c>
      <c r="S981" s="266" t="str">
        <f t="shared" si="123"/>
        <v/>
      </c>
      <c r="T981" s="267" t="str">
        <f t="shared" si="127"/>
        <v/>
      </c>
      <c r="U981" s="268" t="str">
        <f t="shared" si="124"/>
        <v/>
      </c>
      <c r="V981" s="269" t="str">
        <f t="shared" si="128"/>
        <v/>
      </c>
      <c r="W981" s="5"/>
      <c r="AR981" s="2" t="str">
        <f t="shared" si="130"/>
        <v/>
      </c>
      <c r="AS981" s="2" t="str">
        <f t="shared" si="129"/>
        <v/>
      </c>
      <c r="AT981" s="2" t="str">
        <f>IF(AR981="","",IF(AND(H981&gt;='Intersection Mileposts'!$F$5,H981&lt;='Intersection Mileposts'!$G$5),"Y",IF(AND(H981&gt;='Intersection Mileposts'!$F$6,H981&lt;='Intersection Mileposts'!$G$6),"Y",IF(AND(H981&gt;='Intersection Mileposts'!$F$7,H981&lt;='Intersection Mileposts'!$G$7),"Y",IF(AND(H981&gt;='Intersection Mileposts'!$F$8,H981&lt;='Intersection Mileposts'!$G$8),"Y",IF(AND(H981&gt;='Intersection Mileposts'!$F$9,H981&lt;='Intersection Mileposts'!$G$9),"Y",IF(AND(H981&gt;='Intersection Mileposts'!$F$10,H981&lt;='Intersection Mileposts'!$G$10),"Y",IF(AND(H981&gt;='Intersection Mileposts'!$F$11,H981&lt;='Intersection Mileposts'!$G$11),"Y",IF(AND(H981&gt;='Intersection Mileposts'!$F$12,H981&lt;='Intersection Mileposts'!$G$12),"Y",IF(AND(H981&gt;='Intersection Mileposts'!$F$13,H981&lt;='Intersection Mileposts'!$G$13),"Y",IF(AND(H981&gt;='Intersection Mileposts'!$F$14,H981&lt;='Intersection Mileposts'!$G$14),"Y",IF(AND(H981&gt;='Intersection Mileposts'!$F$15,H981&lt;='Intersection Mileposts'!$G$15),"Y",IF(AND(H981&gt;='Intersection Mileposts'!$F$16,H981&lt;='Intersection Mileposts'!$G$16),"Y",IF(AND(H981&gt;='Intersection Mileposts'!$F$17,H981&lt;='Intersection Mileposts'!$G$17),"Y",IF(AND(H981&gt;='Intersection Mileposts'!$F$18,H981&lt;='Intersection Mileposts'!$G$18),"Y",IF(AND(H981&gt;='Intersection Mileposts'!$F$19,H981&lt;='Intersection Mileposts'!$G$19),"Y",IF(AND(H981&gt;='Intersection Mileposts'!$F$20,H981&lt;='Intersection Mileposts'!$G$20),"Y",IF(AND(H981&gt;='Intersection Mileposts'!$F$21,H981&lt;='Intersection Mileposts'!$G$21),"Y",IF(AND(H981&gt;='Intersection Mileposts'!$F$22,H981&lt;='Intersection Mileposts'!$G$22),"Y",IF(AND(H981&gt;='Intersection Mileposts'!$F$23,H981&lt;='Intersection Mileposts'!$G$23),"Y",IF(AND(H981&gt;='Intersection Mileposts'!$F$24,H981&lt;='Intersection Mileposts'!$G$24),"Y",IF(AND(H981&gt;='Intersection Mileposts'!$F$25,H981&lt;='Intersection Mileposts'!$G$25),"Y",IF(AND(H981&gt;='Intersection Mileposts'!$F$26,H981&lt;='Intersection Mileposts'!$G$26),"Y",IF(AND(H981&gt;='Intersection Mileposts'!$F$27,H981&lt;='Intersection Mileposts'!$G$27),"Y",IF(AND(H981&gt;='Intersection Mileposts'!$F$28,H981&lt;='Intersection Mileposts'!$G$28),"Y",IF(AND(H981&gt;='Intersection Mileposts'!$F$29,H981&lt;='Intersection Mileposts'!$G$29),"Y", IF(AND(H981&gt;='Intersection Mileposts'!$F$30,H981&lt;='Intersection Mileposts'!$G$30),"Y",IF(AND(H981&gt;='Intersection Mileposts'!$F$31,H981&lt;='Intersection Mileposts'!$G$31),"Y",IF(AND(H981&gt;='Intersection Mileposts'!$F$32,H981&lt;='Intersection Mileposts'!$G$32),"Y",IF(AND(H981&gt;='Intersection Mileposts'!$F$33,H981&lt;='Intersection Mileposts'!$G$33),"Y",IF(AND(H981&gt;='Intersection Mileposts'!$F$34,H981&lt;='Intersection Mileposts'!$G$34),"Y",IF(AND(H981&gt;='Intersection Mileposts'!$F$35,H981&lt;='Intersection Mileposts'!$G$35),"Y",IF(AND(H981&gt;='Intersection Mileposts'!$F$36,H981&lt;='Intersection Mileposts'!$G$36),"Y",IF(AND(H981&gt;='Intersection Mileposts'!$F$37,H981&lt;='Intersection Mileposts'!$G$37),"Y",IF(AND(H981&gt;='Intersection Mileposts'!$F$38,H981&lt;='Intersection Mileposts'!$G$38),"Y",IF(AND(H981&gt;='Intersection Mileposts'!$F$39,H981&lt;='Intersection Mileposts'!$G$39),"Y","N"))))))))))))))))))))))))))))))))))))</f>
        <v/>
      </c>
    </row>
    <row r="982" spans="1:46" x14ac:dyDescent="0.3">
      <c r="A982" s="279"/>
      <c r="B982" s="261"/>
      <c r="C982" s="262"/>
      <c r="D982" s="262"/>
      <c r="E982" s="262"/>
      <c r="F982" s="262"/>
      <c r="G982" s="284"/>
      <c r="H982" s="286"/>
      <c r="I982" s="279"/>
      <c r="J982" s="260"/>
      <c r="K982" s="260"/>
      <c r="L982" s="280"/>
      <c r="M982" s="275"/>
      <c r="N982" s="263"/>
      <c r="P982" s="264" t="str">
        <f>IF(R982 = "", "", COUNT($R$4:R982))</f>
        <v/>
      </c>
      <c r="Q982" s="264" t="str">
        <f t="shared" si="125"/>
        <v/>
      </c>
      <c r="R982" s="265" t="str">
        <f t="shared" si="126"/>
        <v/>
      </c>
      <c r="S982" s="266" t="str">
        <f t="shared" si="123"/>
        <v/>
      </c>
      <c r="T982" s="267" t="str">
        <f t="shared" si="127"/>
        <v/>
      </c>
      <c r="U982" s="268" t="str">
        <f t="shared" si="124"/>
        <v/>
      </c>
      <c r="V982" s="269" t="str">
        <f t="shared" si="128"/>
        <v/>
      </c>
      <c r="W982" s="5"/>
      <c r="AR982" s="2" t="str">
        <f t="shared" si="130"/>
        <v/>
      </c>
      <c r="AS982" s="2" t="str">
        <f t="shared" si="129"/>
        <v/>
      </c>
      <c r="AT982" s="2" t="str">
        <f>IF(AR982="","",IF(AND(H982&gt;='Intersection Mileposts'!$F$5,H982&lt;='Intersection Mileposts'!$G$5),"Y",IF(AND(H982&gt;='Intersection Mileposts'!$F$6,H982&lt;='Intersection Mileposts'!$G$6),"Y",IF(AND(H982&gt;='Intersection Mileposts'!$F$7,H982&lt;='Intersection Mileposts'!$G$7),"Y",IF(AND(H982&gt;='Intersection Mileposts'!$F$8,H982&lt;='Intersection Mileposts'!$G$8),"Y",IF(AND(H982&gt;='Intersection Mileposts'!$F$9,H982&lt;='Intersection Mileposts'!$G$9),"Y",IF(AND(H982&gt;='Intersection Mileposts'!$F$10,H982&lt;='Intersection Mileposts'!$G$10),"Y",IF(AND(H982&gt;='Intersection Mileposts'!$F$11,H982&lt;='Intersection Mileposts'!$G$11),"Y",IF(AND(H982&gt;='Intersection Mileposts'!$F$12,H982&lt;='Intersection Mileposts'!$G$12),"Y",IF(AND(H982&gt;='Intersection Mileposts'!$F$13,H982&lt;='Intersection Mileposts'!$G$13),"Y",IF(AND(H982&gt;='Intersection Mileposts'!$F$14,H982&lt;='Intersection Mileposts'!$G$14),"Y",IF(AND(H982&gt;='Intersection Mileposts'!$F$15,H982&lt;='Intersection Mileposts'!$G$15),"Y",IF(AND(H982&gt;='Intersection Mileposts'!$F$16,H982&lt;='Intersection Mileposts'!$G$16),"Y",IF(AND(H982&gt;='Intersection Mileposts'!$F$17,H982&lt;='Intersection Mileposts'!$G$17),"Y",IF(AND(H982&gt;='Intersection Mileposts'!$F$18,H982&lt;='Intersection Mileposts'!$G$18),"Y",IF(AND(H982&gt;='Intersection Mileposts'!$F$19,H982&lt;='Intersection Mileposts'!$G$19),"Y",IF(AND(H982&gt;='Intersection Mileposts'!$F$20,H982&lt;='Intersection Mileposts'!$G$20),"Y",IF(AND(H982&gt;='Intersection Mileposts'!$F$21,H982&lt;='Intersection Mileposts'!$G$21),"Y",IF(AND(H982&gt;='Intersection Mileposts'!$F$22,H982&lt;='Intersection Mileposts'!$G$22),"Y",IF(AND(H982&gt;='Intersection Mileposts'!$F$23,H982&lt;='Intersection Mileposts'!$G$23),"Y",IF(AND(H982&gt;='Intersection Mileposts'!$F$24,H982&lt;='Intersection Mileposts'!$G$24),"Y",IF(AND(H982&gt;='Intersection Mileposts'!$F$25,H982&lt;='Intersection Mileposts'!$G$25),"Y",IF(AND(H982&gt;='Intersection Mileposts'!$F$26,H982&lt;='Intersection Mileposts'!$G$26),"Y",IF(AND(H982&gt;='Intersection Mileposts'!$F$27,H982&lt;='Intersection Mileposts'!$G$27),"Y",IF(AND(H982&gt;='Intersection Mileposts'!$F$28,H982&lt;='Intersection Mileposts'!$G$28),"Y",IF(AND(H982&gt;='Intersection Mileposts'!$F$29,H982&lt;='Intersection Mileposts'!$G$29),"Y", IF(AND(H982&gt;='Intersection Mileposts'!$F$30,H982&lt;='Intersection Mileposts'!$G$30),"Y",IF(AND(H982&gt;='Intersection Mileposts'!$F$31,H982&lt;='Intersection Mileposts'!$G$31),"Y",IF(AND(H982&gt;='Intersection Mileposts'!$F$32,H982&lt;='Intersection Mileposts'!$G$32),"Y",IF(AND(H982&gt;='Intersection Mileposts'!$F$33,H982&lt;='Intersection Mileposts'!$G$33),"Y",IF(AND(H982&gt;='Intersection Mileposts'!$F$34,H982&lt;='Intersection Mileposts'!$G$34),"Y",IF(AND(H982&gt;='Intersection Mileposts'!$F$35,H982&lt;='Intersection Mileposts'!$G$35),"Y",IF(AND(H982&gt;='Intersection Mileposts'!$F$36,H982&lt;='Intersection Mileposts'!$G$36),"Y",IF(AND(H982&gt;='Intersection Mileposts'!$F$37,H982&lt;='Intersection Mileposts'!$G$37),"Y",IF(AND(H982&gt;='Intersection Mileposts'!$F$38,H982&lt;='Intersection Mileposts'!$G$38),"Y",IF(AND(H982&gt;='Intersection Mileposts'!$F$39,H982&lt;='Intersection Mileposts'!$G$39),"Y","N"))))))))))))))))))))))))))))))))))))</f>
        <v/>
      </c>
    </row>
    <row r="983" spans="1:46" x14ac:dyDescent="0.3">
      <c r="A983" s="279"/>
      <c r="B983" s="261"/>
      <c r="C983" s="262"/>
      <c r="D983" s="262"/>
      <c r="E983" s="262"/>
      <c r="F983" s="262"/>
      <c r="G983" s="284"/>
      <c r="H983" s="286"/>
      <c r="I983" s="279"/>
      <c r="J983" s="260"/>
      <c r="K983" s="260"/>
      <c r="L983" s="280"/>
      <c r="M983" s="275"/>
      <c r="N983" s="263"/>
      <c r="P983" s="264" t="str">
        <f>IF(R983 = "", "", COUNT($R$4:R983))</f>
        <v/>
      </c>
      <c r="Q983" s="264" t="str">
        <f t="shared" si="125"/>
        <v/>
      </c>
      <c r="R983" s="265" t="str">
        <f t="shared" si="126"/>
        <v/>
      </c>
      <c r="S983" s="266" t="str">
        <f t="shared" ref="S983:S1003" si="131">IF(M983="Y",R983,"")</f>
        <v/>
      </c>
      <c r="T983" s="267" t="str">
        <f t="shared" si="127"/>
        <v/>
      </c>
      <c r="U983" s="268" t="str">
        <f t="shared" ref="U983:U1003" si="132">IF(N983="Y",R983,"")</f>
        <v/>
      </c>
      <c r="V983" s="269" t="str">
        <f t="shared" si="128"/>
        <v/>
      </c>
      <c r="W983" s="5"/>
      <c r="AR983" s="2" t="str">
        <f t="shared" si="130"/>
        <v/>
      </c>
      <c r="AS983" s="2" t="str">
        <f t="shared" si="129"/>
        <v/>
      </c>
      <c r="AT983" s="2" t="str">
        <f>IF(AR983="","",IF(AND(H983&gt;='Intersection Mileposts'!$F$5,H983&lt;='Intersection Mileposts'!$G$5),"Y",IF(AND(H983&gt;='Intersection Mileposts'!$F$6,H983&lt;='Intersection Mileposts'!$G$6),"Y",IF(AND(H983&gt;='Intersection Mileposts'!$F$7,H983&lt;='Intersection Mileposts'!$G$7),"Y",IF(AND(H983&gt;='Intersection Mileposts'!$F$8,H983&lt;='Intersection Mileposts'!$G$8),"Y",IF(AND(H983&gt;='Intersection Mileposts'!$F$9,H983&lt;='Intersection Mileposts'!$G$9),"Y",IF(AND(H983&gt;='Intersection Mileposts'!$F$10,H983&lt;='Intersection Mileposts'!$G$10),"Y",IF(AND(H983&gt;='Intersection Mileposts'!$F$11,H983&lt;='Intersection Mileposts'!$G$11),"Y",IF(AND(H983&gt;='Intersection Mileposts'!$F$12,H983&lt;='Intersection Mileposts'!$G$12),"Y",IF(AND(H983&gt;='Intersection Mileposts'!$F$13,H983&lt;='Intersection Mileposts'!$G$13),"Y",IF(AND(H983&gt;='Intersection Mileposts'!$F$14,H983&lt;='Intersection Mileposts'!$G$14),"Y",IF(AND(H983&gt;='Intersection Mileposts'!$F$15,H983&lt;='Intersection Mileposts'!$G$15),"Y",IF(AND(H983&gt;='Intersection Mileposts'!$F$16,H983&lt;='Intersection Mileposts'!$G$16),"Y",IF(AND(H983&gt;='Intersection Mileposts'!$F$17,H983&lt;='Intersection Mileposts'!$G$17),"Y",IF(AND(H983&gt;='Intersection Mileposts'!$F$18,H983&lt;='Intersection Mileposts'!$G$18),"Y",IF(AND(H983&gt;='Intersection Mileposts'!$F$19,H983&lt;='Intersection Mileposts'!$G$19),"Y",IF(AND(H983&gt;='Intersection Mileposts'!$F$20,H983&lt;='Intersection Mileposts'!$G$20),"Y",IF(AND(H983&gt;='Intersection Mileposts'!$F$21,H983&lt;='Intersection Mileposts'!$G$21),"Y",IF(AND(H983&gt;='Intersection Mileposts'!$F$22,H983&lt;='Intersection Mileposts'!$G$22),"Y",IF(AND(H983&gt;='Intersection Mileposts'!$F$23,H983&lt;='Intersection Mileposts'!$G$23),"Y",IF(AND(H983&gt;='Intersection Mileposts'!$F$24,H983&lt;='Intersection Mileposts'!$G$24),"Y",IF(AND(H983&gt;='Intersection Mileposts'!$F$25,H983&lt;='Intersection Mileposts'!$G$25),"Y",IF(AND(H983&gt;='Intersection Mileposts'!$F$26,H983&lt;='Intersection Mileposts'!$G$26),"Y",IF(AND(H983&gt;='Intersection Mileposts'!$F$27,H983&lt;='Intersection Mileposts'!$G$27),"Y",IF(AND(H983&gt;='Intersection Mileposts'!$F$28,H983&lt;='Intersection Mileposts'!$G$28),"Y",IF(AND(H983&gt;='Intersection Mileposts'!$F$29,H983&lt;='Intersection Mileposts'!$G$29),"Y", IF(AND(H983&gt;='Intersection Mileposts'!$F$30,H983&lt;='Intersection Mileposts'!$G$30),"Y",IF(AND(H983&gt;='Intersection Mileposts'!$F$31,H983&lt;='Intersection Mileposts'!$G$31),"Y",IF(AND(H983&gt;='Intersection Mileposts'!$F$32,H983&lt;='Intersection Mileposts'!$G$32),"Y",IF(AND(H983&gt;='Intersection Mileposts'!$F$33,H983&lt;='Intersection Mileposts'!$G$33),"Y",IF(AND(H983&gt;='Intersection Mileposts'!$F$34,H983&lt;='Intersection Mileposts'!$G$34),"Y",IF(AND(H983&gt;='Intersection Mileposts'!$F$35,H983&lt;='Intersection Mileposts'!$G$35),"Y",IF(AND(H983&gt;='Intersection Mileposts'!$F$36,H983&lt;='Intersection Mileposts'!$G$36),"Y",IF(AND(H983&gt;='Intersection Mileposts'!$F$37,H983&lt;='Intersection Mileposts'!$G$37),"Y",IF(AND(H983&gt;='Intersection Mileposts'!$F$38,H983&lt;='Intersection Mileposts'!$G$38),"Y",IF(AND(H983&gt;='Intersection Mileposts'!$F$39,H983&lt;='Intersection Mileposts'!$G$39),"Y","N"))))))))))))))))))))))))))))))))))))</f>
        <v/>
      </c>
    </row>
    <row r="984" spans="1:46" x14ac:dyDescent="0.3">
      <c r="A984" s="279"/>
      <c r="B984" s="261"/>
      <c r="C984" s="262"/>
      <c r="D984" s="262"/>
      <c r="E984" s="262"/>
      <c r="F984" s="262"/>
      <c r="G984" s="284"/>
      <c r="H984" s="286"/>
      <c r="I984" s="279"/>
      <c r="J984" s="260"/>
      <c r="K984" s="260"/>
      <c r="L984" s="280"/>
      <c r="M984" s="275"/>
      <c r="N984" s="263"/>
      <c r="P984" s="264" t="str">
        <f>IF(R984 = "", "", COUNT($R$4:R984))</f>
        <v/>
      </c>
      <c r="Q984" s="264" t="str">
        <f t="shared" si="125"/>
        <v/>
      </c>
      <c r="R984" s="265" t="str">
        <f t="shared" si="126"/>
        <v/>
      </c>
      <c r="S984" s="266" t="str">
        <f t="shared" si="131"/>
        <v/>
      </c>
      <c r="T984" s="267" t="str">
        <f t="shared" si="127"/>
        <v/>
      </c>
      <c r="U984" s="268" t="str">
        <f t="shared" si="132"/>
        <v/>
      </c>
      <c r="V984" s="269" t="str">
        <f t="shared" si="128"/>
        <v/>
      </c>
      <c r="W984" s="5"/>
      <c r="AR984" s="2" t="str">
        <f t="shared" si="130"/>
        <v/>
      </c>
      <c r="AS984" s="2" t="str">
        <f t="shared" si="129"/>
        <v/>
      </c>
      <c r="AT984" s="2" t="str">
        <f>IF(AR984="","",IF(AND(H984&gt;='Intersection Mileposts'!$F$5,H984&lt;='Intersection Mileposts'!$G$5),"Y",IF(AND(H984&gt;='Intersection Mileposts'!$F$6,H984&lt;='Intersection Mileposts'!$G$6),"Y",IF(AND(H984&gt;='Intersection Mileposts'!$F$7,H984&lt;='Intersection Mileposts'!$G$7),"Y",IF(AND(H984&gt;='Intersection Mileposts'!$F$8,H984&lt;='Intersection Mileposts'!$G$8),"Y",IF(AND(H984&gt;='Intersection Mileposts'!$F$9,H984&lt;='Intersection Mileposts'!$G$9),"Y",IF(AND(H984&gt;='Intersection Mileposts'!$F$10,H984&lt;='Intersection Mileposts'!$G$10),"Y",IF(AND(H984&gt;='Intersection Mileposts'!$F$11,H984&lt;='Intersection Mileposts'!$G$11),"Y",IF(AND(H984&gt;='Intersection Mileposts'!$F$12,H984&lt;='Intersection Mileposts'!$G$12),"Y",IF(AND(H984&gt;='Intersection Mileposts'!$F$13,H984&lt;='Intersection Mileposts'!$G$13),"Y",IF(AND(H984&gt;='Intersection Mileposts'!$F$14,H984&lt;='Intersection Mileposts'!$G$14),"Y",IF(AND(H984&gt;='Intersection Mileposts'!$F$15,H984&lt;='Intersection Mileposts'!$G$15),"Y",IF(AND(H984&gt;='Intersection Mileposts'!$F$16,H984&lt;='Intersection Mileposts'!$G$16),"Y",IF(AND(H984&gt;='Intersection Mileposts'!$F$17,H984&lt;='Intersection Mileposts'!$G$17),"Y",IF(AND(H984&gt;='Intersection Mileposts'!$F$18,H984&lt;='Intersection Mileposts'!$G$18),"Y",IF(AND(H984&gt;='Intersection Mileposts'!$F$19,H984&lt;='Intersection Mileposts'!$G$19),"Y",IF(AND(H984&gt;='Intersection Mileposts'!$F$20,H984&lt;='Intersection Mileposts'!$G$20),"Y",IF(AND(H984&gt;='Intersection Mileposts'!$F$21,H984&lt;='Intersection Mileposts'!$G$21),"Y",IF(AND(H984&gt;='Intersection Mileposts'!$F$22,H984&lt;='Intersection Mileposts'!$G$22),"Y",IF(AND(H984&gt;='Intersection Mileposts'!$F$23,H984&lt;='Intersection Mileposts'!$G$23),"Y",IF(AND(H984&gt;='Intersection Mileposts'!$F$24,H984&lt;='Intersection Mileposts'!$G$24),"Y",IF(AND(H984&gt;='Intersection Mileposts'!$F$25,H984&lt;='Intersection Mileposts'!$G$25),"Y",IF(AND(H984&gt;='Intersection Mileposts'!$F$26,H984&lt;='Intersection Mileposts'!$G$26),"Y",IF(AND(H984&gt;='Intersection Mileposts'!$F$27,H984&lt;='Intersection Mileposts'!$G$27),"Y",IF(AND(H984&gt;='Intersection Mileposts'!$F$28,H984&lt;='Intersection Mileposts'!$G$28),"Y",IF(AND(H984&gt;='Intersection Mileposts'!$F$29,H984&lt;='Intersection Mileposts'!$G$29),"Y", IF(AND(H984&gt;='Intersection Mileposts'!$F$30,H984&lt;='Intersection Mileposts'!$G$30),"Y",IF(AND(H984&gt;='Intersection Mileposts'!$F$31,H984&lt;='Intersection Mileposts'!$G$31),"Y",IF(AND(H984&gt;='Intersection Mileposts'!$F$32,H984&lt;='Intersection Mileposts'!$G$32),"Y",IF(AND(H984&gt;='Intersection Mileposts'!$F$33,H984&lt;='Intersection Mileposts'!$G$33),"Y",IF(AND(H984&gt;='Intersection Mileposts'!$F$34,H984&lt;='Intersection Mileposts'!$G$34),"Y",IF(AND(H984&gt;='Intersection Mileposts'!$F$35,H984&lt;='Intersection Mileposts'!$G$35),"Y",IF(AND(H984&gt;='Intersection Mileposts'!$F$36,H984&lt;='Intersection Mileposts'!$G$36),"Y",IF(AND(H984&gt;='Intersection Mileposts'!$F$37,H984&lt;='Intersection Mileposts'!$G$37),"Y",IF(AND(H984&gt;='Intersection Mileposts'!$F$38,H984&lt;='Intersection Mileposts'!$G$38),"Y",IF(AND(H984&gt;='Intersection Mileposts'!$F$39,H984&lt;='Intersection Mileposts'!$G$39),"Y","N"))))))))))))))))))))))))))))))))))))</f>
        <v/>
      </c>
    </row>
    <row r="985" spans="1:46" x14ac:dyDescent="0.3">
      <c r="A985" s="279"/>
      <c r="B985" s="261"/>
      <c r="C985" s="262"/>
      <c r="D985" s="262"/>
      <c r="E985" s="262"/>
      <c r="F985" s="262"/>
      <c r="G985" s="284"/>
      <c r="H985" s="286"/>
      <c r="I985" s="279"/>
      <c r="J985" s="260"/>
      <c r="K985" s="260"/>
      <c r="L985" s="280"/>
      <c r="M985" s="275"/>
      <c r="N985" s="263"/>
      <c r="P985" s="264" t="str">
        <f>IF(R985 = "", "", COUNT($R$4:R985))</f>
        <v/>
      </c>
      <c r="Q985" s="264" t="str">
        <f t="shared" si="125"/>
        <v/>
      </c>
      <c r="R985" s="265" t="str">
        <f t="shared" si="126"/>
        <v/>
      </c>
      <c r="S985" s="266" t="str">
        <f t="shared" si="131"/>
        <v/>
      </c>
      <c r="T985" s="267" t="str">
        <f t="shared" si="127"/>
        <v/>
      </c>
      <c r="U985" s="268" t="str">
        <f t="shared" si="132"/>
        <v/>
      </c>
      <c r="V985" s="269" t="str">
        <f t="shared" si="128"/>
        <v/>
      </c>
      <c r="W985" s="5"/>
      <c r="AR985" s="2" t="str">
        <f t="shared" si="130"/>
        <v/>
      </c>
      <c r="AS985" s="2" t="str">
        <f t="shared" si="129"/>
        <v/>
      </c>
      <c r="AT985" s="2" t="str">
        <f>IF(AR985="","",IF(AND(H985&gt;='Intersection Mileposts'!$F$5,H985&lt;='Intersection Mileposts'!$G$5),"Y",IF(AND(H985&gt;='Intersection Mileposts'!$F$6,H985&lt;='Intersection Mileposts'!$G$6),"Y",IF(AND(H985&gt;='Intersection Mileposts'!$F$7,H985&lt;='Intersection Mileposts'!$G$7),"Y",IF(AND(H985&gt;='Intersection Mileposts'!$F$8,H985&lt;='Intersection Mileposts'!$G$8),"Y",IF(AND(H985&gt;='Intersection Mileposts'!$F$9,H985&lt;='Intersection Mileposts'!$G$9),"Y",IF(AND(H985&gt;='Intersection Mileposts'!$F$10,H985&lt;='Intersection Mileposts'!$G$10),"Y",IF(AND(H985&gt;='Intersection Mileposts'!$F$11,H985&lt;='Intersection Mileposts'!$G$11),"Y",IF(AND(H985&gt;='Intersection Mileposts'!$F$12,H985&lt;='Intersection Mileposts'!$G$12),"Y",IF(AND(H985&gt;='Intersection Mileposts'!$F$13,H985&lt;='Intersection Mileposts'!$G$13),"Y",IF(AND(H985&gt;='Intersection Mileposts'!$F$14,H985&lt;='Intersection Mileposts'!$G$14),"Y",IF(AND(H985&gt;='Intersection Mileposts'!$F$15,H985&lt;='Intersection Mileposts'!$G$15),"Y",IF(AND(H985&gt;='Intersection Mileposts'!$F$16,H985&lt;='Intersection Mileposts'!$G$16),"Y",IF(AND(H985&gt;='Intersection Mileposts'!$F$17,H985&lt;='Intersection Mileposts'!$G$17),"Y",IF(AND(H985&gt;='Intersection Mileposts'!$F$18,H985&lt;='Intersection Mileposts'!$G$18),"Y",IF(AND(H985&gt;='Intersection Mileposts'!$F$19,H985&lt;='Intersection Mileposts'!$G$19),"Y",IF(AND(H985&gt;='Intersection Mileposts'!$F$20,H985&lt;='Intersection Mileposts'!$G$20),"Y",IF(AND(H985&gt;='Intersection Mileposts'!$F$21,H985&lt;='Intersection Mileposts'!$G$21),"Y",IF(AND(H985&gt;='Intersection Mileposts'!$F$22,H985&lt;='Intersection Mileposts'!$G$22),"Y",IF(AND(H985&gt;='Intersection Mileposts'!$F$23,H985&lt;='Intersection Mileposts'!$G$23),"Y",IF(AND(H985&gt;='Intersection Mileposts'!$F$24,H985&lt;='Intersection Mileposts'!$G$24),"Y",IF(AND(H985&gt;='Intersection Mileposts'!$F$25,H985&lt;='Intersection Mileposts'!$G$25),"Y",IF(AND(H985&gt;='Intersection Mileposts'!$F$26,H985&lt;='Intersection Mileposts'!$G$26),"Y",IF(AND(H985&gt;='Intersection Mileposts'!$F$27,H985&lt;='Intersection Mileposts'!$G$27),"Y",IF(AND(H985&gt;='Intersection Mileposts'!$F$28,H985&lt;='Intersection Mileposts'!$G$28),"Y",IF(AND(H985&gt;='Intersection Mileposts'!$F$29,H985&lt;='Intersection Mileposts'!$G$29),"Y", IF(AND(H985&gt;='Intersection Mileposts'!$F$30,H985&lt;='Intersection Mileposts'!$G$30),"Y",IF(AND(H985&gt;='Intersection Mileposts'!$F$31,H985&lt;='Intersection Mileposts'!$G$31),"Y",IF(AND(H985&gt;='Intersection Mileposts'!$F$32,H985&lt;='Intersection Mileposts'!$G$32),"Y",IF(AND(H985&gt;='Intersection Mileposts'!$F$33,H985&lt;='Intersection Mileposts'!$G$33),"Y",IF(AND(H985&gt;='Intersection Mileposts'!$F$34,H985&lt;='Intersection Mileposts'!$G$34),"Y",IF(AND(H985&gt;='Intersection Mileposts'!$F$35,H985&lt;='Intersection Mileposts'!$G$35),"Y",IF(AND(H985&gt;='Intersection Mileposts'!$F$36,H985&lt;='Intersection Mileposts'!$G$36),"Y",IF(AND(H985&gt;='Intersection Mileposts'!$F$37,H985&lt;='Intersection Mileposts'!$G$37),"Y",IF(AND(H985&gt;='Intersection Mileposts'!$F$38,H985&lt;='Intersection Mileposts'!$G$38),"Y",IF(AND(H985&gt;='Intersection Mileposts'!$F$39,H985&lt;='Intersection Mileposts'!$G$39),"Y","N"))))))))))))))))))))))))))))))))))))</f>
        <v/>
      </c>
    </row>
    <row r="986" spans="1:46" x14ac:dyDescent="0.3">
      <c r="A986" s="279"/>
      <c r="B986" s="261"/>
      <c r="C986" s="262"/>
      <c r="D986" s="262"/>
      <c r="E986" s="262"/>
      <c r="F986" s="262"/>
      <c r="G986" s="284"/>
      <c r="H986" s="286"/>
      <c r="I986" s="279"/>
      <c r="J986" s="260"/>
      <c r="K986" s="260"/>
      <c r="L986" s="280"/>
      <c r="M986" s="275"/>
      <c r="N986" s="263"/>
      <c r="P986" s="264" t="str">
        <f>IF(R986 = "", "", COUNT($R$4:R986))</f>
        <v/>
      </c>
      <c r="Q986" s="264" t="str">
        <f t="shared" si="125"/>
        <v/>
      </c>
      <c r="R986" s="265" t="str">
        <f t="shared" si="126"/>
        <v/>
      </c>
      <c r="S986" s="266" t="str">
        <f t="shared" si="131"/>
        <v/>
      </c>
      <c r="T986" s="267" t="str">
        <f t="shared" si="127"/>
        <v/>
      </c>
      <c r="U986" s="268" t="str">
        <f t="shared" si="132"/>
        <v/>
      </c>
      <c r="V986" s="269" t="str">
        <f t="shared" si="128"/>
        <v/>
      </c>
      <c r="W986" s="5"/>
      <c r="AR986" s="2" t="str">
        <f t="shared" si="130"/>
        <v/>
      </c>
      <c r="AS986" s="2" t="str">
        <f t="shared" si="129"/>
        <v/>
      </c>
      <c r="AT986" s="2" t="str">
        <f>IF(AR986="","",IF(AND(H986&gt;='Intersection Mileposts'!$F$5,H986&lt;='Intersection Mileposts'!$G$5),"Y",IF(AND(H986&gt;='Intersection Mileposts'!$F$6,H986&lt;='Intersection Mileposts'!$G$6),"Y",IF(AND(H986&gt;='Intersection Mileposts'!$F$7,H986&lt;='Intersection Mileposts'!$G$7),"Y",IF(AND(H986&gt;='Intersection Mileposts'!$F$8,H986&lt;='Intersection Mileposts'!$G$8),"Y",IF(AND(H986&gt;='Intersection Mileposts'!$F$9,H986&lt;='Intersection Mileposts'!$G$9),"Y",IF(AND(H986&gt;='Intersection Mileposts'!$F$10,H986&lt;='Intersection Mileposts'!$G$10),"Y",IF(AND(H986&gt;='Intersection Mileposts'!$F$11,H986&lt;='Intersection Mileposts'!$G$11),"Y",IF(AND(H986&gt;='Intersection Mileposts'!$F$12,H986&lt;='Intersection Mileposts'!$G$12),"Y",IF(AND(H986&gt;='Intersection Mileposts'!$F$13,H986&lt;='Intersection Mileposts'!$G$13),"Y",IF(AND(H986&gt;='Intersection Mileposts'!$F$14,H986&lt;='Intersection Mileposts'!$G$14),"Y",IF(AND(H986&gt;='Intersection Mileposts'!$F$15,H986&lt;='Intersection Mileposts'!$G$15),"Y",IF(AND(H986&gt;='Intersection Mileposts'!$F$16,H986&lt;='Intersection Mileposts'!$G$16),"Y",IF(AND(H986&gt;='Intersection Mileposts'!$F$17,H986&lt;='Intersection Mileposts'!$G$17),"Y",IF(AND(H986&gt;='Intersection Mileposts'!$F$18,H986&lt;='Intersection Mileposts'!$G$18),"Y",IF(AND(H986&gt;='Intersection Mileposts'!$F$19,H986&lt;='Intersection Mileposts'!$G$19),"Y",IF(AND(H986&gt;='Intersection Mileposts'!$F$20,H986&lt;='Intersection Mileposts'!$G$20),"Y",IF(AND(H986&gt;='Intersection Mileposts'!$F$21,H986&lt;='Intersection Mileposts'!$G$21),"Y",IF(AND(H986&gt;='Intersection Mileposts'!$F$22,H986&lt;='Intersection Mileposts'!$G$22),"Y",IF(AND(H986&gt;='Intersection Mileposts'!$F$23,H986&lt;='Intersection Mileposts'!$G$23),"Y",IF(AND(H986&gt;='Intersection Mileposts'!$F$24,H986&lt;='Intersection Mileposts'!$G$24),"Y",IF(AND(H986&gt;='Intersection Mileposts'!$F$25,H986&lt;='Intersection Mileposts'!$G$25),"Y",IF(AND(H986&gt;='Intersection Mileposts'!$F$26,H986&lt;='Intersection Mileposts'!$G$26),"Y",IF(AND(H986&gt;='Intersection Mileposts'!$F$27,H986&lt;='Intersection Mileposts'!$G$27),"Y",IF(AND(H986&gt;='Intersection Mileposts'!$F$28,H986&lt;='Intersection Mileposts'!$G$28),"Y",IF(AND(H986&gt;='Intersection Mileposts'!$F$29,H986&lt;='Intersection Mileposts'!$G$29),"Y", IF(AND(H986&gt;='Intersection Mileposts'!$F$30,H986&lt;='Intersection Mileposts'!$G$30),"Y",IF(AND(H986&gt;='Intersection Mileposts'!$F$31,H986&lt;='Intersection Mileposts'!$G$31),"Y",IF(AND(H986&gt;='Intersection Mileposts'!$F$32,H986&lt;='Intersection Mileposts'!$G$32),"Y",IF(AND(H986&gt;='Intersection Mileposts'!$F$33,H986&lt;='Intersection Mileposts'!$G$33),"Y",IF(AND(H986&gt;='Intersection Mileposts'!$F$34,H986&lt;='Intersection Mileposts'!$G$34),"Y",IF(AND(H986&gt;='Intersection Mileposts'!$F$35,H986&lt;='Intersection Mileposts'!$G$35),"Y",IF(AND(H986&gt;='Intersection Mileposts'!$F$36,H986&lt;='Intersection Mileposts'!$G$36),"Y",IF(AND(H986&gt;='Intersection Mileposts'!$F$37,H986&lt;='Intersection Mileposts'!$G$37),"Y",IF(AND(H986&gt;='Intersection Mileposts'!$F$38,H986&lt;='Intersection Mileposts'!$G$38),"Y",IF(AND(H986&gt;='Intersection Mileposts'!$F$39,H986&lt;='Intersection Mileposts'!$G$39),"Y","N"))))))))))))))))))))))))))))))))))))</f>
        <v/>
      </c>
    </row>
    <row r="987" spans="1:46" x14ac:dyDescent="0.3">
      <c r="A987" s="279"/>
      <c r="B987" s="261"/>
      <c r="C987" s="262"/>
      <c r="D987" s="262"/>
      <c r="E987" s="262"/>
      <c r="F987" s="262"/>
      <c r="G987" s="284"/>
      <c r="H987" s="286"/>
      <c r="I987" s="279"/>
      <c r="J987" s="260"/>
      <c r="K987" s="260"/>
      <c r="L987" s="280"/>
      <c r="M987" s="275"/>
      <c r="N987" s="263"/>
      <c r="P987" s="264" t="str">
        <f>IF(R987 = "", "", COUNT($R$4:R987))</f>
        <v/>
      </c>
      <c r="Q987" s="264" t="str">
        <f t="shared" si="125"/>
        <v/>
      </c>
      <c r="R987" s="265" t="str">
        <f t="shared" si="126"/>
        <v/>
      </c>
      <c r="S987" s="266" t="str">
        <f t="shared" si="131"/>
        <v/>
      </c>
      <c r="T987" s="267" t="str">
        <f t="shared" si="127"/>
        <v/>
      </c>
      <c r="U987" s="268" t="str">
        <f t="shared" si="132"/>
        <v/>
      </c>
      <c r="V987" s="269" t="str">
        <f t="shared" si="128"/>
        <v/>
      </c>
      <c r="W987" s="5"/>
      <c r="AR987" s="2" t="str">
        <f t="shared" si="130"/>
        <v/>
      </c>
      <c r="AS987" s="2" t="str">
        <f t="shared" si="129"/>
        <v/>
      </c>
      <c r="AT987" s="2" t="str">
        <f>IF(AR987="","",IF(AND(H987&gt;='Intersection Mileposts'!$F$5,H987&lt;='Intersection Mileposts'!$G$5),"Y",IF(AND(H987&gt;='Intersection Mileposts'!$F$6,H987&lt;='Intersection Mileposts'!$G$6),"Y",IF(AND(H987&gt;='Intersection Mileposts'!$F$7,H987&lt;='Intersection Mileposts'!$G$7),"Y",IF(AND(H987&gt;='Intersection Mileposts'!$F$8,H987&lt;='Intersection Mileposts'!$G$8),"Y",IF(AND(H987&gt;='Intersection Mileposts'!$F$9,H987&lt;='Intersection Mileposts'!$G$9),"Y",IF(AND(H987&gt;='Intersection Mileposts'!$F$10,H987&lt;='Intersection Mileposts'!$G$10),"Y",IF(AND(H987&gt;='Intersection Mileposts'!$F$11,H987&lt;='Intersection Mileposts'!$G$11),"Y",IF(AND(H987&gt;='Intersection Mileposts'!$F$12,H987&lt;='Intersection Mileposts'!$G$12),"Y",IF(AND(H987&gt;='Intersection Mileposts'!$F$13,H987&lt;='Intersection Mileposts'!$G$13),"Y",IF(AND(H987&gt;='Intersection Mileposts'!$F$14,H987&lt;='Intersection Mileposts'!$G$14),"Y",IF(AND(H987&gt;='Intersection Mileposts'!$F$15,H987&lt;='Intersection Mileposts'!$G$15),"Y",IF(AND(H987&gt;='Intersection Mileposts'!$F$16,H987&lt;='Intersection Mileposts'!$G$16),"Y",IF(AND(H987&gt;='Intersection Mileposts'!$F$17,H987&lt;='Intersection Mileposts'!$G$17),"Y",IF(AND(H987&gt;='Intersection Mileposts'!$F$18,H987&lt;='Intersection Mileposts'!$G$18),"Y",IF(AND(H987&gt;='Intersection Mileposts'!$F$19,H987&lt;='Intersection Mileposts'!$G$19),"Y",IF(AND(H987&gt;='Intersection Mileposts'!$F$20,H987&lt;='Intersection Mileposts'!$G$20),"Y",IF(AND(H987&gt;='Intersection Mileposts'!$F$21,H987&lt;='Intersection Mileposts'!$G$21),"Y",IF(AND(H987&gt;='Intersection Mileposts'!$F$22,H987&lt;='Intersection Mileposts'!$G$22),"Y",IF(AND(H987&gt;='Intersection Mileposts'!$F$23,H987&lt;='Intersection Mileposts'!$G$23),"Y",IF(AND(H987&gt;='Intersection Mileposts'!$F$24,H987&lt;='Intersection Mileposts'!$G$24),"Y",IF(AND(H987&gt;='Intersection Mileposts'!$F$25,H987&lt;='Intersection Mileposts'!$G$25),"Y",IF(AND(H987&gt;='Intersection Mileposts'!$F$26,H987&lt;='Intersection Mileposts'!$G$26),"Y",IF(AND(H987&gt;='Intersection Mileposts'!$F$27,H987&lt;='Intersection Mileposts'!$G$27),"Y",IF(AND(H987&gt;='Intersection Mileposts'!$F$28,H987&lt;='Intersection Mileposts'!$G$28),"Y",IF(AND(H987&gt;='Intersection Mileposts'!$F$29,H987&lt;='Intersection Mileposts'!$G$29),"Y", IF(AND(H987&gt;='Intersection Mileposts'!$F$30,H987&lt;='Intersection Mileposts'!$G$30),"Y",IF(AND(H987&gt;='Intersection Mileposts'!$F$31,H987&lt;='Intersection Mileposts'!$G$31),"Y",IF(AND(H987&gt;='Intersection Mileposts'!$F$32,H987&lt;='Intersection Mileposts'!$G$32),"Y",IF(AND(H987&gt;='Intersection Mileposts'!$F$33,H987&lt;='Intersection Mileposts'!$G$33),"Y",IF(AND(H987&gt;='Intersection Mileposts'!$F$34,H987&lt;='Intersection Mileposts'!$G$34),"Y",IF(AND(H987&gt;='Intersection Mileposts'!$F$35,H987&lt;='Intersection Mileposts'!$G$35),"Y",IF(AND(H987&gt;='Intersection Mileposts'!$F$36,H987&lt;='Intersection Mileposts'!$G$36),"Y",IF(AND(H987&gt;='Intersection Mileposts'!$F$37,H987&lt;='Intersection Mileposts'!$G$37),"Y",IF(AND(H987&gt;='Intersection Mileposts'!$F$38,H987&lt;='Intersection Mileposts'!$G$38),"Y",IF(AND(H987&gt;='Intersection Mileposts'!$F$39,H987&lt;='Intersection Mileposts'!$G$39),"Y","N"))))))))))))))))))))))))))))))))))))</f>
        <v/>
      </c>
    </row>
    <row r="988" spans="1:46" x14ac:dyDescent="0.3">
      <c r="A988" s="279"/>
      <c r="B988" s="261"/>
      <c r="C988" s="262"/>
      <c r="D988" s="262"/>
      <c r="E988" s="262"/>
      <c r="F988" s="262"/>
      <c r="G988" s="284"/>
      <c r="H988" s="286"/>
      <c r="I988" s="279"/>
      <c r="J988" s="260"/>
      <c r="K988" s="260"/>
      <c r="L988" s="280"/>
      <c r="M988" s="275"/>
      <c r="N988" s="263"/>
      <c r="P988" s="264" t="str">
        <f>IF(R988 = "", "", COUNT($R$4:R988))</f>
        <v/>
      </c>
      <c r="Q988" s="264" t="str">
        <f t="shared" si="125"/>
        <v/>
      </c>
      <c r="R988" s="265" t="str">
        <f t="shared" si="126"/>
        <v/>
      </c>
      <c r="S988" s="266" t="str">
        <f t="shared" si="131"/>
        <v/>
      </c>
      <c r="T988" s="267" t="str">
        <f t="shared" si="127"/>
        <v/>
      </c>
      <c r="U988" s="268" t="str">
        <f t="shared" si="132"/>
        <v/>
      </c>
      <c r="V988" s="269" t="str">
        <f t="shared" si="128"/>
        <v/>
      </c>
      <c r="W988" s="5"/>
      <c r="AR988" s="2" t="str">
        <f t="shared" si="130"/>
        <v/>
      </c>
      <c r="AS988" s="2" t="str">
        <f t="shared" si="129"/>
        <v/>
      </c>
      <c r="AT988" s="2" t="str">
        <f>IF(AR988="","",IF(AND(H988&gt;='Intersection Mileposts'!$F$5,H988&lt;='Intersection Mileposts'!$G$5),"Y",IF(AND(H988&gt;='Intersection Mileposts'!$F$6,H988&lt;='Intersection Mileposts'!$G$6),"Y",IF(AND(H988&gt;='Intersection Mileposts'!$F$7,H988&lt;='Intersection Mileposts'!$G$7),"Y",IF(AND(H988&gt;='Intersection Mileposts'!$F$8,H988&lt;='Intersection Mileposts'!$G$8),"Y",IF(AND(H988&gt;='Intersection Mileposts'!$F$9,H988&lt;='Intersection Mileposts'!$G$9),"Y",IF(AND(H988&gt;='Intersection Mileposts'!$F$10,H988&lt;='Intersection Mileposts'!$G$10),"Y",IF(AND(H988&gt;='Intersection Mileposts'!$F$11,H988&lt;='Intersection Mileposts'!$G$11),"Y",IF(AND(H988&gt;='Intersection Mileposts'!$F$12,H988&lt;='Intersection Mileposts'!$G$12),"Y",IF(AND(H988&gt;='Intersection Mileposts'!$F$13,H988&lt;='Intersection Mileposts'!$G$13),"Y",IF(AND(H988&gt;='Intersection Mileposts'!$F$14,H988&lt;='Intersection Mileposts'!$G$14),"Y",IF(AND(H988&gt;='Intersection Mileposts'!$F$15,H988&lt;='Intersection Mileposts'!$G$15),"Y",IF(AND(H988&gt;='Intersection Mileposts'!$F$16,H988&lt;='Intersection Mileposts'!$G$16),"Y",IF(AND(H988&gt;='Intersection Mileposts'!$F$17,H988&lt;='Intersection Mileposts'!$G$17),"Y",IF(AND(H988&gt;='Intersection Mileposts'!$F$18,H988&lt;='Intersection Mileposts'!$G$18),"Y",IF(AND(H988&gt;='Intersection Mileposts'!$F$19,H988&lt;='Intersection Mileposts'!$G$19),"Y",IF(AND(H988&gt;='Intersection Mileposts'!$F$20,H988&lt;='Intersection Mileposts'!$G$20),"Y",IF(AND(H988&gt;='Intersection Mileposts'!$F$21,H988&lt;='Intersection Mileposts'!$G$21),"Y",IF(AND(H988&gt;='Intersection Mileposts'!$F$22,H988&lt;='Intersection Mileposts'!$G$22),"Y",IF(AND(H988&gt;='Intersection Mileposts'!$F$23,H988&lt;='Intersection Mileposts'!$G$23),"Y",IF(AND(H988&gt;='Intersection Mileposts'!$F$24,H988&lt;='Intersection Mileposts'!$G$24),"Y",IF(AND(H988&gt;='Intersection Mileposts'!$F$25,H988&lt;='Intersection Mileposts'!$G$25),"Y",IF(AND(H988&gt;='Intersection Mileposts'!$F$26,H988&lt;='Intersection Mileposts'!$G$26),"Y",IF(AND(H988&gt;='Intersection Mileposts'!$F$27,H988&lt;='Intersection Mileposts'!$G$27),"Y",IF(AND(H988&gt;='Intersection Mileposts'!$F$28,H988&lt;='Intersection Mileposts'!$G$28),"Y",IF(AND(H988&gt;='Intersection Mileposts'!$F$29,H988&lt;='Intersection Mileposts'!$G$29),"Y", IF(AND(H988&gt;='Intersection Mileposts'!$F$30,H988&lt;='Intersection Mileposts'!$G$30),"Y",IF(AND(H988&gt;='Intersection Mileposts'!$F$31,H988&lt;='Intersection Mileposts'!$G$31),"Y",IF(AND(H988&gt;='Intersection Mileposts'!$F$32,H988&lt;='Intersection Mileposts'!$G$32),"Y",IF(AND(H988&gt;='Intersection Mileposts'!$F$33,H988&lt;='Intersection Mileposts'!$G$33),"Y",IF(AND(H988&gt;='Intersection Mileposts'!$F$34,H988&lt;='Intersection Mileposts'!$G$34),"Y",IF(AND(H988&gt;='Intersection Mileposts'!$F$35,H988&lt;='Intersection Mileposts'!$G$35),"Y",IF(AND(H988&gt;='Intersection Mileposts'!$F$36,H988&lt;='Intersection Mileposts'!$G$36),"Y",IF(AND(H988&gt;='Intersection Mileposts'!$F$37,H988&lt;='Intersection Mileposts'!$G$37),"Y",IF(AND(H988&gt;='Intersection Mileposts'!$F$38,H988&lt;='Intersection Mileposts'!$G$38),"Y",IF(AND(H988&gt;='Intersection Mileposts'!$F$39,H988&lt;='Intersection Mileposts'!$G$39),"Y","N"))))))))))))))))))))))))))))))))))))</f>
        <v/>
      </c>
    </row>
    <row r="989" spans="1:46" x14ac:dyDescent="0.3">
      <c r="A989" s="279"/>
      <c r="B989" s="261"/>
      <c r="C989" s="262"/>
      <c r="D989" s="262"/>
      <c r="E989" s="262"/>
      <c r="F989" s="262"/>
      <c r="G989" s="284"/>
      <c r="H989" s="286"/>
      <c r="I989" s="279"/>
      <c r="J989" s="260"/>
      <c r="K989" s="260"/>
      <c r="L989" s="280"/>
      <c r="M989" s="275"/>
      <c r="N989" s="263"/>
      <c r="P989" s="264" t="str">
        <f>IF(R989 = "", "", COUNT($R$4:R989))</f>
        <v/>
      </c>
      <c r="Q989" s="264" t="str">
        <f t="shared" si="125"/>
        <v/>
      </c>
      <c r="R989" s="265" t="str">
        <f t="shared" si="126"/>
        <v/>
      </c>
      <c r="S989" s="266" t="str">
        <f t="shared" si="131"/>
        <v/>
      </c>
      <c r="T989" s="267" t="str">
        <f t="shared" si="127"/>
        <v/>
      </c>
      <c r="U989" s="268" t="str">
        <f t="shared" si="132"/>
        <v/>
      </c>
      <c r="V989" s="269" t="str">
        <f t="shared" si="128"/>
        <v/>
      </c>
      <c r="W989" s="5"/>
      <c r="AR989" s="2" t="str">
        <f t="shared" si="130"/>
        <v/>
      </c>
      <c r="AS989" s="2" t="str">
        <f t="shared" si="129"/>
        <v/>
      </c>
      <c r="AT989" s="2" t="str">
        <f>IF(AR989="","",IF(AND(H989&gt;='Intersection Mileposts'!$F$5,H989&lt;='Intersection Mileposts'!$G$5),"Y",IF(AND(H989&gt;='Intersection Mileposts'!$F$6,H989&lt;='Intersection Mileposts'!$G$6),"Y",IF(AND(H989&gt;='Intersection Mileposts'!$F$7,H989&lt;='Intersection Mileposts'!$G$7),"Y",IF(AND(H989&gt;='Intersection Mileposts'!$F$8,H989&lt;='Intersection Mileposts'!$G$8),"Y",IF(AND(H989&gt;='Intersection Mileposts'!$F$9,H989&lt;='Intersection Mileposts'!$G$9),"Y",IF(AND(H989&gt;='Intersection Mileposts'!$F$10,H989&lt;='Intersection Mileposts'!$G$10),"Y",IF(AND(H989&gt;='Intersection Mileposts'!$F$11,H989&lt;='Intersection Mileposts'!$G$11),"Y",IF(AND(H989&gt;='Intersection Mileposts'!$F$12,H989&lt;='Intersection Mileposts'!$G$12),"Y",IF(AND(H989&gt;='Intersection Mileposts'!$F$13,H989&lt;='Intersection Mileposts'!$G$13),"Y",IF(AND(H989&gt;='Intersection Mileposts'!$F$14,H989&lt;='Intersection Mileposts'!$G$14),"Y",IF(AND(H989&gt;='Intersection Mileposts'!$F$15,H989&lt;='Intersection Mileposts'!$G$15),"Y",IF(AND(H989&gt;='Intersection Mileposts'!$F$16,H989&lt;='Intersection Mileposts'!$G$16),"Y",IF(AND(H989&gt;='Intersection Mileposts'!$F$17,H989&lt;='Intersection Mileposts'!$G$17),"Y",IF(AND(H989&gt;='Intersection Mileposts'!$F$18,H989&lt;='Intersection Mileposts'!$G$18),"Y",IF(AND(H989&gt;='Intersection Mileposts'!$F$19,H989&lt;='Intersection Mileposts'!$G$19),"Y",IF(AND(H989&gt;='Intersection Mileposts'!$F$20,H989&lt;='Intersection Mileposts'!$G$20),"Y",IF(AND(H989&gt;='Intersection Mileposts'!$F$21,H989&lt;='Intersection Mileposts'!$G$21),"Y",IF(AND(H989&gt;='Intersection Mileposts'!$F$22,H989&lt;='Intersection Mileposts'!$G$22),"Y",IF(AND(H989&gt;='Intersection Mileposts'!$F$23,H989&lt;='Intersection Mileposts'!$G$23),"Y",IF(AND(H989&gt;='Intersection Mileposts'!$F$24,H989&lt;='Intersection Mileposts'!$G$24),"Y",IF(AND(H989&gt;='Intersection Mileposts'!$F$25,H989&lt;='Intersection Mileposts'!$G$25),"Y",IF(AND(H989&gt;='Intersection Mileposts'!$F$26,H989&lt;='Intersection Mileposts'!$G$26),"Y",IF(AND(H989&gt;='Intersection Mileposts'!$F$27,H989&lt;='Intersection Mileposts'!$G$27),"Y",IF(AND(H989&gt;='Intersection Mileposts'!$F$28,H989&lt;='Intersection Mileposts'!$G$28),"Y",IF(AND(H989&gt;='Intersection Mileposts'!$F$29,H989&lt;='Intersection Mileposts'!$G$29),"Y", IF(AND(H989&gt;='Intersection Mileposts'!$F$30,H989&lt;='Intersection Mileposts'!$G$30),"Y",IF(AND(H989&gt;='Intersection Mileposts'!$F$31,H989&lt;='Intersection Mileposts'!$G$31),"Y",IF(AND(H989&gt;='Intersection Mileposts'!$F$32,H989&lt;='Intersection Mileposts'!$G$32),"Y",IF(AND(H989&gt;='Intersection Mileposts'!$F$33,H989&lt;='Intersection Mileposts'!$G$33),"Y",IF(AND(H989&gt;='Intersection Mileposts'!$F$34,H989&lt;='Intersection Mileposts'!$G$34),"Y",IF(AND(H989&gt;='Intersection Mileposts'!$F$35,H989&lt;='Intersection Mileposts'!$G$35),"Y",IF(AND(H989&gt;='Intersection Mileposts'!$F$36,H989&lt;='Intersection Mileposts'!$G$36),"Y",IF(AND(H989&gt;='Intersection Mileposts'!$F$37,H989&lt;='Intersection Mileposts'!$G$37),"Y",IF(AND(H989&gt;='Intersection Mileposts'!$F$38,H989&lt;='Intersection Mileposts'!$G$38),"Y",IF(AND(H989&gt;='Intersection Mileposts'!$F$39,H989&lt;='Intersection Mileposts'!$G$39),"Y","N"))))))))))))))))))))))))))))))))))))</f>
        <v/>
      </c>
    </row>
    <row r="990" spans="1:46" x14ac:dyDescent="0.3">
      <c r="A990" s="279"/>
      <c r="B990" s="261"/>
      <c r="C990" s="262"/>
      <c r="D990" s="262"/>
      <c r="E990" s="262"/>
      <c r="F990" s="262"/>
      <c r="G990" s="284"/>
      <c r="H990" s="286"/>
      <c r="I990" s="279"/>
      <c r="J990" s="260"/>
      <c r="K990" s="260"/>
      <c r="L990" s="280"/>
      <c r="M990" s="275"/>
      <c r="N990" s="263"/>
      <c r="P990" s="264" t="str">
        <f>IF(R990 = "", "", COUNT($R$4:R990))</f>
        <v/>
      </c>
      <c r="Q990" s="264" t="str">
        <f t="shared" si="125"/>
        <v/>
      </c>
      <c r="R990" s="265" t="str">
        <f t="shared" si="126"/>
        <v/>
      </c>
      <c r="S990" s="266" t="str">
        <f t="shared" si="131"/>
        <v/>
      </c>
      <c r="T990" s="267" t="str">
        <f t="shared" si="127"/>
        <v/>
      </c>
      <c r="U990" s="268" t="str">
        <f t="shared" si="132"/>
        <v/>
      </c>
      <c r="V990" s="269" t="str">
        <f t="shared" si="128"/>
        <v/>
      </c>
      <c r="W990" s="5"/>
      <c r="AR990" s="2" t="str">
        <f t="shared" si="130"/>
        <v/>
      </c>
      <c r="AS990" s="2" t="str">
        <f t="shared" si="129"/>
        <v/>
      </c>
      <c r="AT990" s="2" t="str">
        <f>IF(AR990="","",IF(AND(H990&gt;='Intersection Mileposts'!$F$5,H990&lt;='Intersection Mileposts'!$G$5),"Y",IF(AND(H990&gt;='Intersection Mileposts'!$F$6,H990&lt;='Intersection Mileposts'!$G$6),"Y",IF(AND(H990&gt;='Intersection Mileposts'!$F$7,H990&lt;='Intersection Mileposts'!$G$7),"Y",IF(AND(H990&gt;='Intersection Mileposts'!$F$8,H990&lt;='Intersection Mileposts'!$G$8),"Y",IF(AND(H990&gt;='Intersection Mileposts'!$F$9,H990&lt;='Intersection Mileposts'!$G$9),"Y",IF(AND(H990&gt;='Intersection Mileposts'!$F$10,H990&lt;='Intersection Mileposts'!$G$10),"Y",IF(AND(H990&gt;='Intersection Mileposts'!$F$11,H990&lt;='Intersection Mileposts'!$G$11),"Y",IF(AND(H990&gt;='Intersection Mileposts'!$F$12,H990&lt;='Intersection Mileposts'!$G$12),"Y",IF(AND(H990&gt;='Intersection Mileposts'!$F$13,H990&lt;='Intersection Mileposts'!$G$13),"Y",IF(AND(H990&gt;='Intersection Mileposts'!$F$14,H990&lt;='Intersection Mileposts'!$G$14),"Y",IF(AND(H990&gt;='Intersection Mileposts'!$F$15,H990&lt;='Intersection Mileposts'!$G$15),"Y",IF(AND(H990&gt;='Intersection Mileposts'!$F$16,H990&lt;='Intersection Mileposts'!$G$16),"Y",IF(AND(H990&gt;='Intersection Mileposts'!$F$17,H990&lt;='Intersection Mileposts'!$G$17),"Y",IF(AND(H990&gt;='Intersection Mileposts'!$F$18,H990&lt;='Intersection Mileposts'!$G$18),"Y",IF(AND(H990&gt;='Intersection Mileposts'!$F$19,H990&lt;='Intersection Mileposts'!$G$19),"Y",IF(AND(H990&gt;='Intersection Mileposts'!$F$20,H990&lt;='Intersection Mileposts'!$G$20),"Y",IF(AND(H990&gt;='Intersection Mileposts'!$F$21,H990&lt;='Intersection Mileposts'!$G$21),"Y",IF(AND(H990&gt;='Intersection Mileposts'!$F$22,H990&lt;='Intersection Mileposts'!$G$22),"Y",IF(AND(H990&gt;='Intersection Mileposts'!$F$23,H990&lt;='Intersection Mileposts'!$G$23),"Y",IF(AND(H990&gt;='Intersection Mileposts'!$F$24,H990&lt;='Intersection Mileposts'!$G$24),"Y",IF(AND(H990&gt;='Intersection Mileposts'!$F$25,H990&lt;='Intersection Mileposts'!$G$25),"Y",IF(AND(H990&gt;='Intersection Mileposts'!$F$26,H990&lt;='Intersection Mileposts'!$G$26),"Y",IF(AND(H990&gt;='Intersection Mileposts'!$F$27,H990&lt;='Intersection Mileposts'!$G$27),"Y",IF(AND(H990&gt;='Intersection Mileposts'!$F$28,H990&lt;='Intersection Mileposts'!$G$28),"Y",IF(AND(H990&gt;='Intersection Mileposts'!$F$29,H990&lt;='Intersection Mileposts'!$G$29),"Y", IF(AND(H990&gt;='Intersection Mileposts'!$F$30,H990&lt;='Intersection Mileposts'!$G$30),"Y",IF(AND(H990&gt;='Intersection Mileposts'!$F$31,H990&lt;='Intersection Mileposts'!$G$31),"Y",IF(AND(H990&gt;='Intersection Mileposts'!$F$32,H990&lt;='Intersection Mileposts'!$G$32),"Y",IF(AND(H990&gt;='Intersection Mileposts'!$F$33,H990&lt;='Intersection Mileposts'!$G$33),"Y",IF(AND(H990&gt;='Intersection Mileposts'!$F$34,H990&lt;='Intersection Mileposts'!$G$34),"Y",IF(AND(H990&gt;='Intersection Mileposts'!$F$35,H990&lt;='Intersection Mileposts'!$G$35),"Y",IF(AND(H990&gt;='Intersection Mileposts'!$F$36,H990&lt;='Intersection Mileposts'!$G$36),"Y",IF(AND(H990&gt;='Intersection Mileposts'!$F$37,H990&lt;='Intersection Mileposts'!$G$37),"Y",IF(AND(H990&gt;='Intersection Mileposts'!$F$38,H990&lt;='Intersection Mileposts'!$G$38),"Y",IF(AND(H990&gt;='Intersection Mileposts'!$F$39,H990&lt;='Intersection Mileposts'!$G$39),"Y","N"))))))))))))))))))))))))))))))))))))</f>
        <v/>
      </c>
    </row>
    <row r="991" spans="1:46" x14ac:dyDescent="0.3">
      <c r="A991" s="279"/>
      <c r="B991" s="261"/>
      <c r="C991" s="262"/>
      <c r="D991" s="262"/>
      <c r="E991" s="262"/>
      <c r="F991" s="262"/>
      <c r="G991" s="284"/>
      <c r="H991" s="286"/>
      <c r="I991" s="279"/>
      <c r="J991" s="260"/>
      <c r="K991" s="260"/>
      <c r="L991" s="280"/>
      <c r="M991" s="275"/>
      <c r="N991" s="263"/>
      <c r="P991" s="264" t="str">
        <f>IF(R991 = "", "", COUNT($R$4:R991))</f>
        <v/>
      </c>
      <c r="Q991" s="264" t="str">
        <f t="shared" si="125"/>
        <v/>
      </c>
      <c r="R991" s="265" t="str">
        <f t="shared" si="126"/>
        <v/>
      </c>
      <c r="S991" s="266" t="str">
        <f t="shared" si="131"/>
        <v/>
      </c>
      <c r="T991" s="267" t="str">
        <f t="shared" si="127"/>
        <v/>
      </c>
      <c r="U991" s="268" t="str">
        <f t="shared" si="132"/>
        <v/>
      </c>
      <c r="V991" s="269" t="str">
        <f t="shared" si="128"/>
        <v/>
      </c>
      <c r="W991" s="5"/>
      <c r="AR991" s="2" t="str">
        <f t="shared" si="130"/>
        <v/>
      </c>
      <c r="AS991" s="2" t="str">
        <f t="shared" si="129"/>
        <v/>
      </c>
      <c r="AT991" s="2" t="str">
        <f>IF(AR991="","",IF(AND(H991&gt;='Intersection Mileposts'!$F$5,H991&lt;='Intersection Mileposts'!$G$5),"Y",IF(AND(H991&gt;='Intersection Mileposts'!$F$6,H991&lt;='Intersection Mileposts'!$G$6),"Y",IF(AND(H991&gt;='Intersection Mileposts'!$F$7,H991&lt;='Intersection Mileposts'!$G$7),"Y",IF(AND(H991&gt;='Intersection Mileposts'!$F$8,H991&lt;='Intersection Mileposts'!$G$8),"Y",IF(AND(H991&gt;='Intersection Mileposts'!$F$9,H991&lt;='Intersection Mileposts'!$G$9),"Y",IF(AND(H991&gt;='Intersection Mileposts'!$F$10,H991&lt;='Intersection Mileposts'!$G$10),"Y",IF(AND(H991&gt;='Intersection Mileposts'!$F$11,H991&lt;='Intersection Mileposts'!$G$11),"Y",IF(AND(H991&gt;='Intersection Mileposts'!$F$12,H991&lt;='Intersection Mileposts'!$G$12),"Y",IF(AND(H991&gt;='Intersection Mileposts'!$F$13,H991&lt;='Intersection Mileposts'!$G$13),"Y",IF(AND(H991&gt;='Intersection Mileposts'!$F$14,H991&lt;='Intersection Mileposts'!$G$14),"Y",IF(AND(H991&gt;='Intersection Mileposts'!$F$15,H991&lt;='Intersection Mileposts'!$G$15),"Y",IF(AND(H991&gt;='Intersection Mileposts'!$F$16,H991&lt;='Intersection Mileposts'!$G$16),"Y",IF(AND(H991&gt;='Intersection Mileposts'!$F$17,H991&lt;='Intersection Mileposts'!$G$17),"Y",IF(AND(H991&gt;='Intersection Mileposts'!$F$18,H991&lt;='Intersection Mileposts'!$G$18),"Y",IF(AND(H991&gt;='Intersection Mileposts'!$F$19,H991&lt;='Intersection Mileposts'!$G$19),"Y",IF(AND(H991&gt;='Intersection Mileposts'!$F$20,H991&lt;='Intersection Mileposts'!$G$20),"Y",IF(AND(H991&gt;='Intersection Mileposts'!$F$21,H991&lt;='Intersection Mileposts'!$G$21),"Y",IF(AND(H991&gt;='Intersection Mileposts'!$F$22,H991&lt;='Intersection Mileposts'!$G$22),"Y",IF(AND(H991&gt;='Intersection Mileposts'!$F$23,H991&lt;='Intersection Mileposts'!$G$23),"Y",IF(AND(H991&gt;='Intersection Mileposts'!$F$24,H991&lt;='Intersection Mileposts'!$G$24),"Y",IF(AND(H991&gt;='Intersection Mileposts'!$F$25,H991&lt;='Intersection Mileposts'!$G$25),"Y",IF(AND(H991&gt;='Intersection Mileposts'!$F$26,H991&lt;='Intersection Mileposts'!$G$26),"Y",IF(AND(H991&gt;='Intersection Mileposts'!$F$27,H991&lt;='Intersection Mileposts'!$G$27),"Y",IF(AND(H991&gt;='Intersection Mileposts'!$F$28,H991&lt;='Intersection Mileposts'!$G$28),"Y",IF(AND(H991&gt;='Intersection Mileposts'!$F$29,H991&lt;='Intersection Mileposts'!$G$29),"Y", IF(AND(H991&gt;='Intersection Mileposts'!$F$30,H991&lt;='Intersection Mileposts'!$G$30),"Y",IF(AND(H991&gt;='Intersection Mileposts'!$F$31,H991&lt;='Intersection Mileposts'!$G$31),"Y",IF(AND(H991&gt;='Intersection Mileposts'!$F$32,H991&lt;='Intersection Mileposts'!$G$32),"Y",IF(AND(H991&gt;='Intersection Mileposts'!$F$33,H991&lt;='Intersection Mileposts'!$G$33),"Y",IF(AND(H991&gt;='Intersection Mileposts'!$F$34,H991&lt;='Intersection Mileposts'!$G$34),"Y",IF(AND(H991&gt;='Intersection Mileposts'!$F$35,H991&lt;='Intersection Mileposts'!$G$35),"Y",IF(AND(H991&gt;='Intersection Mileposts'!$F$36,H991&lt;='Intersection Mileposts'!$G$36),"Y",IF(AND(H991&gt;='Intersection Mileposts'!$F$37,H991&lt;='Intersection Mileposts'!$G$37),"Y",IF(AND(H991&gt;='Intersection Mileposts'!$F$38,H991&lt;='Intersection Mileposts'!$G$38),"Y",IF(AND(H991&gt;='Intersection Mileposts'!$F$39,H991&lt;='Intersection Mileposts'!$G$39),"Y","N"))))))))))))))))))))))))))))))))))))</f>
        <v/>
      </c>
    </row>
    <row r="992" spans="1:46" x14ac:dyDescent="0.3">
      <c r="A992" s="279"/>
      <c r="B992" s="261"/>
      <c r="C992" s="262"/>
      <c r="D992" s="262"/>
      <c r="E992" s="262"/>
      <c r="F992" s="262"/>
      <c r="G992" s="284"/>
      <c r="H992" s="286"/>
      <c r="I992" s="279"/>
      <c r="J992" s="260"/>
      <c r="K992" s="260"/>
      <c r="L992" s="280"/>
      <c r="M992" s="275"/>
      <c r="N992" s="263"/>
      <c r="P992" s="264" t="str">
        <f>IF(R992 = "", "", COUNT($R$4:R992))</f>
        <v/>
      </c>
      <c r="Q992" s="264" t="str">
        <f t="shared" si="125"/>
        <v/>
      </c>
      <c r="R992" s="265" t="str">
        <f t="shared" si="126"/>
        <v/>
      </c>
      <c r="S992" s="266" t="str">
        <f t="shared" si="131"/>
        <v/>
      </c>
      <c r="T992" s="267" t="str">
        <f t="shared" si="127"/>
        <v/>
      </c>
      <c r="U992" s="268" t="str">
        <f t="shared" si="132"/>
        <v/>
      </c>
      <c r="V992" s="269" t="str">
        <f t="shared" si="128"/>
        <v/>
      </c>
      <c r="W992" s="5"/>
      <c r="AR992" s="2" t="str">
        <f t="shared" si="130"/>
        <v/>
      </c>
      <c r="AS992" s="2" t="str">
        <f t="shared" si="129"/>
        <v/>
      </c>
      <c r="AT992" s="2" t="str">
        <f>IF(AR992="","",IF(AND(H992&gt;='Intersection Mileposts'!$F$5,H992&lt;='Intersection Mileposts'!$G$5),"Y",IF(AND(H992&gt;='Intersection Mileposts'!$F$6,H992&lt;='Intersection Mileposts'!$G$6),"Y",IF(AND(H992&gt;='Intersection Mileposts'!$F$7,H992&lt;='Intersection Mileposts'!$G$7),"Y",IF(AND(H992&gt;='Intersection Mileposts'!$F$8,H992&lt;='Intersection Mileposts'!$G$8),"Y",IF(AND(H992&gt;='Intersection Mileposts'!$F$9,H992&lt;='Intersection Mileposts'!$G$9),"Y",IF(AND(H992&gt;='Intersection Mileposts'!$F$10,H992&lt;='Intersection Mileposts'!$G$10),"Y",IF(AND(H992&gt;='Intersection Mileposts'!$F$11,H992&lt;='Intersection Mileposts'!$G$11),"Y",IF(AND(H992&gt;='Intersection Mileposts'!$F$12,H992&lt;='Intersection Mileposts'!$G$12),"Y",IF(AND(H992&gt;='Intersection Mileposts'!$F$13,H992&lt;='Intersection Mileposts'!$G$13),"Y",IF(AND(H992&gt;='Intersection Mileposts'!$F$14,H992&lt;='Intersection Mileposts'!$G$14),"Y",IF(AND(H992&gt;='Intersection Mileposts'!$F$15,H992&lt;='Intersection Mileposts'!$G$15),"Y",IF(AND(H992&gt;='Intersection Mileposts'!$F$16,H992&lt;='Intersection Mileposts'!$G$16),"Y",IF(AND(H992&gt;='Intersection Mileposts'!$F$17,H992&lt;='Intersection Mileposts'!$G$17),"Y",IF(AND(H992&gt;='Intersection Mileposts'!$F$18,H992&lt;='Intersection Mileposts'!$G$18),"Y",IF(AND(H992&gt;='Intersection Mileposts'!$F$19,H992&lt;='Intersection Mileposts'!$G$19),"Y",IF(AND(H992&gt;='Intersection Mileposts'!$F$20,H992&lt;='Intersection Mileposts'!$G$20),"Y",IF(AND(H992&gt;='Intersection Mileposts'!$F$21,H992&lt;='Intersection Mileposts'!$G$21),"Y",IF(AND(H992&gt;='Intersection Mileposts'!$F$22,H992&lt;='Intersection Mileposts'!$G$22),"Y",IF(AND(H992&gt;='Intersection Mileposts'!$F$23,H992&lt;='Intersection Mileposts'!$G$23),"Y",IF(AND(H992&gt;='Intersection Mileposts'!$F$24,H992&lt;='Intersection Mileposts'!$G$24),"Y",IF(AND(H992&gt;='Intersection Mileposts'!$F$25,H992&lt;='Intersection Mileposts'!$G$25),"Y",IF(AND(H992&gt;='Intersection Mileposts'!$F$26,H992&lt;='Intersection Mileposts'!$G$26),"Y",IF(AND(H992&gt;='Intersection Mileposts'!$F$27,H992&lt;='Intersection Mileposts'!$G$27),"Y",IF(AND(H992&gt;='Intersection Mileposts'!$F$28,H992&lt;='Intersection Mileposts'!$G$28),"Y",IF(AND(H992&gt;='Intersection Mileposts'!$F$29,H992&lt;='Intersection Mileposts'!$G$29),"Y", IF(AND(H992&gt;='Intersection Mileposts'!$F$30,H992&lt;='Intersection Mileposts'!$G$30),"Y",IF(AND(H992&gt;='Intersection Mileposts'!$F$31,H992&lt;='Intersection Mileposts'!$G$31),"Y",IF(AND(H992&gt;='Intersection Mileposts'!$F$32,H992&lt;='Intersection Mileposts'!$G$32),"Y",IF(AND(H992&gt;='Intersection Mileposts'!$F$33,H992&lt;='Intersection Mileposts'!$G$33),"Y",IF(AND(H992&gt;='Intersection Mileposts'!$F$34,H992&lt;='Intersection Mileposts'!$G$34),"Y",IF(AND(H992&gt;='Intersection Mileposts'!$F$35,H992&lt;='Intersection Mileposts'!$G$35),"Y",IF(AND(H992&gt;='Intersection Mileposts'!$F$36,H992&lt;='Intersection Mileposts'!$G$36),"Y",IF(AND(H992&gt;='Intersection Mileposts'!$F$37,H992&lt;='Intersection Mileposts'!$G$37),"Y",IF(AND(H992&gt;='Intersection Mileposts'!$F$38,H992&lt;='Intersection Mileposts'!$G$38),"Y",IF(AND(H992&gt;='Intersection Mileposts'!$F$39,H992&lt;='Intersection Mileposts'!$G$39),"Y","N"))))))))))))))))))))))))))))))))))))</f>
        <v/>
      </c>
    </row>
    <row r="993" spans="1:46" x14ac:dyDescent="0.3">
      <c r="A993" s="279"/>
      <c r="B993" s="261"/>
      <c r="C993" s="262"/>
      <c r="D993" s="262"/>
      <c r="E993" s="262"/>
      <c r="F993" s="262"/>
      <c r="G993" s="284"/>
      <c r="H993" s="286"/>
      <c r="I993" s="279"/>
      <c r="J993" s="260"/>
      <c r="K993" s="260"/>
      <c r="L993" s="280"/>
      <c r="M993" s="275"/>
      <c r="N993" s="263"/>
      <c r="P993" s="264" t="str">
        <f>IF(R993 = "", "", COUNT($R$4:R993))</f>
        <v/>
      </c>
      <c r="Q993" s="264" t="str">
        <f t="shared" si="125"/>
        <v/>
      </c>
      <c r="R993" s="265" t="str">
        <f t="shared" si="126"/>
        <v/>
      </c>
      <c r="S993" s="266" t="str">
        <f t="shared" si="131"/>
        <v/>
      </c>
      <c r="T993" s="267" t="str">
        <f t="shared" si="127"/>
        <v/>
      </c>
      <c r="U993" s="268" t="str">
        <f t="shared" si="132"/>
        <v/>
      </c>
      <c r="V993" s="269" t="str">
        <f t="shared" si="128"/>
        <v/>
      </c>
      <c r="W993" s="5"/>
      <c r="AR993" s="2" t="str">
        <f t="shared" si="130"/>
        <v/>
      </c>
      <c r="AS993" s="2" t="str">
        <f t="shared" si="129"/>
        <v/>
      </c>
      <c r="AT993" s="2" t="str">
        <f>IF(AR993="","",IF(AND(H993&gt;='Intersection Mileposts'!$F$5,H993&lt;='Intersection Mileposts'!$G$5),"Y",IF(AND(H993&gt;='Intersection Mileposts'!$F$6,H993&lt;='Intersection Mileposts'!$G$6),"Y",IF(AND(H993&gt;='Intersection Mileposts'!$F$7,H993&lt;='Intersection Mileposts'!$G$7),"Y",IF(AND(H993&gt;='Intersection Mileposts'!$F$8,H993&lt;='Intersection Mileposts'!$G$8),"Y",IF(AND(H993&gt;='Intersection Mileposts'!$F$9,H993&lt;='Intersection Mileposts'!$G$9),"Y",IF(AND(H993&gt;='Intersection Mileposts'!$F$10,H993&lt;='Intersection Mileposts'!$G$10),"Y",IF(AND(H993&gt;='Intersection Mileposts'!$F$11,H993&lt;='Intersection Mileposts'!$G$11),"Y",IF(AND(H993&gt;='Intersection Mileposts'!$F$12,H993&lt;='Intersection Mileposts'!$G$12),"Y",IF(AND(H993&gt;='Intersection Mileposts'!$F$13,H993&lt;='Intersection Mileposts'!$G$13),"Y",IF(AND(H993&gt;='Intersection Mileposts'!$F$14,H993&lt;='Intersection Mileposts'!$G$14),"Y",IF(AND(H993&gt;='Intersection Mileposts'!$F$15,H993&lt;='Intersection Mileposts'!$G$15),"Y",IF(AND(H993&gt;='Intersection Mileposts'!$F$16,H993&lt;='Intersection Mileposts'!$G$16),"Y",IF(AND(H993&gt;='Intersection Mileposts'!$F$17,H993&lt;='Intersection Mileposts'!$G$17),"Y",IF(AND(H993&gt;='Intersection Mileposts'!$F$18,H993&lt;='Intersection Mileposts'!$G$18),"Y",IF(AND(H993&gt;='Intersection Mileposts'!$F$19,H993&lt;='Intersection Mileposts'!$G$19),"Y",IF(AND(H993&gt;='Intersection Mileposts'!$F$20,H993&lt;='Intersection Mileposts'!$G$20),"Y",IF(AND(H993&gt;='Intersection Mileposts'!$F$21,H993&lt;='Intersection Mileposts'!$G$21),"Y",IF(AND(H993&gt;='Intersection Mileposts'!$F$22,H993&lt;='Intersection Mileposts'!$G$22),"Y",IF(AND(H993&gt;='Intersection Mileposts'!$F$23,H993&lt;='Intersection Mileposts'!$G$23),"Y",IF(AND(H993&gt;='Intersection Mileposts'!$F$24,H993&lt;='Intersection Mileposts'!$G$24),"Y",IF(AND(H993&gt;='Intersection Mileposts'!$F$25,H993&lt;='Intersection Mileposts'!$G$25),"Y",IF(AND(H993&gt;='Intersection Mileposts'!$F$26,H993&lt;='Intersection Mileposts'!$G$26),"Y",IF(AND(H993&gt;='Intersection Mileposts'!$F$27,H993&lt;='Intersection Mileposts'!$G$27),"Y",IF(AND(H993&gt;='Intersection Mileposts'!$F$28,H993&lt;='Intersection Mileposts'!$G$28),"Y",IF(AND(H993&gt;='Intersection Mileposts'!$F$29,H993&lt;='Intersection Mileposts'!$G$29),"Y", IF(AND(H993&gt;='Intersection Mileposts'!$F$30,H993&lt;='Intersection Mileposts'!$G$30),"Y",IF(AND(H993&gt;='Intersection Mileposts'!$F$31,H993&lt;='Intersection Mileposts'!$G$31),"Y",IF(AND(H993&gt;='Intersection Mileposts'!$F$32,H993&lt;='Intersection Mileposts'!$G$32),"Y",IF(AND(H993&gt;='Intersection Mileposts'!$F$33,H993&lt;='Intersection Mileposts'!$G$33),"Y",IF(AND(H993&gt;='Intersection Mileposts'!$F$34,H993&lt;='Intersection Mileposts'!$G$34),"Y",IF(AND(H993&gt;='Intersection Mileposts'!$F$35,H993&lt;='Intersection Mileposts'!$G$35),"Y",IF(AND(H993&gt;='Intersection Mileposts'!$F$36,H993&lt;='Intersection Mileposts'!$G$36),"Y",IF(AND(H993&gt;='Intersection Mileposts'!$F$37,H993&lt;='Intersection Mileposts'!$G$37),"Y",IF(AND(H993&gt;='Intersection Mileposts'!$F$38,H993&lt;='Intersection Mileposts'!$G$38),"Y",IF(AND(H993&gt;='Intersection Mileposts'!$F$39,H993&lt;='Intersection Mileposts'!$G$39),"Y","N"))))))))))))))))))))))))))))))))))))</f>
        <v/>
      </c>
    </row>
    <row r="994" spans="1:46" x14ac:dyDescent="0.3">
      <c r="A994" s="279"/>
      <c r="B994" s="261"/>
      <c r="C994" s="262"/>
      <c r="D994" s="262"/>
      <c r="E994" s="262"/>
      <c r="F994" s="262"/>
      <c r="G994" s="284"/>
      <c r="H994" s="286"/>
      <c r="I994" s="279"/>
      <c r="J994" s="260"/>
      <c r="K994" s="260"/>
      <c r="L994" s="280"/>
      <c r="M994" s="275"/>
      <c r="N994" s="263"/>
      <c r="P994" s="264" t="str">
        <f>IF(R994 = "", "", COUNT($R$4:R994))</f>
        <v/>
      </c>
      <c r="Q994" s="264" t="str">
        <f t="shared" si="125"/>
        <v/>
      </c>
      <c r="R994" s="265" t="str">
        <f t="shared" si="126"/>
        <v/>
      </c>
      <c r="S994" s="266" t="str">
        <f t="shared" si="131"/>
        <v/>
      </c>
      <c r="T994" s="267" t="str">
        <f t="shared" si="127"/>
        <v/>
      </c>
      <c r="U994" s="268" t="str">
        <f t="shared" si="132"/>
        <v/>
      </c>
      <c r="V994" s="269" t="str">
        <f t="shared" si="128"/>
        <v/>
      </c>
      <c r="W994" s="5"/>
      <c r="AR994" s="2" t="str">
        <f t="shared" si="130"/>
        <v/>
      </c>
      <c r="AS994" s="2" t="str">
        <f t="shared" si="129"/>
        <v/>
      </c>
      <c r="AT994" s="2" t="str">
        <f>IF(AR994="","",IF(AND(H994&gt;='Intersection Mileposts'!$F$5,H994&lt;='Intersection Mileposts'!$G$5),"Y",IF(AND(H994&gt;='Intersection Mileposts'!$F$6,H994&lt;='Intersection Mileposts'!$G$6),"Y",IF(AND(H994&gt;='Intersection Mileposts'!$F$7,H994&lt;='Intersection Mileposts'!$G$7),"Y",IF(AND(H994&gt;='Intersection Mileposts'!$F$8,H994&lt;='Intersection Mileposts'!$G$8),"Y",IF(AND(H994&gt;='Intersection Mileposts'!$F$9,H994&lt;='Intersection Mileposts'!$G$9),"Y",IF(AND(H994&gt;='Intersection Mileposts'!$F$10,H994&lt;='Intersection Mileposts'!$G$10),"Y",IF(AND(H994&gt;='Intersection Mileposts'!$F$11,H994&lt;='Intersection Mileposts'!$G$11),"Y",IF(AND(H994&gt;='Intersection Mileposts'!$F$12,H994&lt;='Intersection Mileposts'!$G$12),"Y",IF(AND(H994&gt;='Intersection Mileposts'!$F$13,H994&lt;='Intersection Mileposts'!$G$13),"Y",IF(AND(H994&gt;='Intersection Mileposts'!$F$14,H994&lt;='Intersection Mileposts'!$G$14),"Y",IF(AND(H994&gt;='Intersection Mileposts'!$F$15,H994&lt;='Intersection Mileposts'!$G$15),"Y",IF(AND(H994&gt;='Intersection Mileposts'!$F$16,H994&lt;='Intersection Mileposts'!$G$16),"Y",IF(AND(H994&gt;='Intersection Mileposts'!$F$17,H994&lt;='Intersection Mileposts'!$G$17),"Y",IF(AND(H994&gt;='Intersection Mileposts'!$F$18,H994&lt;='Intersection Mileposts'!$G$18),"Y",IF(AND(H994&gt;='Intersection Mileposts'!$F$19,H994&lt;='Intersection Mileposts'!$G$19),"Y",IF(AND(H994&gt;='Intersection Mileposts'!$F$20,H994&lt;='Intersection Mileposts'!$G$20),"Y",IF(AND(H994&gt;='Intersection Mileposts'!$F$21,H994&lt;='Intersection Mileposts'!$G$21),"Y",IF(AND(H994&gt;='Intersection Mileposts'!$F$22,H994&lt;='Intersection Mileposts'!$G$22),"Y",IF(AND(H994&gt;='Intersection Mileposts'!$F$23,H994&lt;='Intersection Mileposts'!$G$23),"Y",IF(AND(H994&gt;='Intersection Mileposts'!$F$24,H994&lt;='Intersection Mileposts'!$G$24),"Y",IF(AND(H994&gt;='Intersection Mileposts'!$F$25,H994&lt;='Intersection Mileposts'!$G$25),"Y",IF(AND(H994&gt;='Intersection Mileposts'!$F$26,H994&lt;='Intersection Mileposts'!$G$26),"Y",IF(AND(H994&gt;='Intersection Mileposts'!$F$27,H994&lt;='Intersection Mileposts'!$G$27),"Y",IF(AND(H994&gt;='Intersection Mileposts'!$F$28,H994&lt;='Intersection Mileposts'!$G$28),"Y",IF(AND(H994&gt;='Intersection Mileposts'!$F$29,H994&lt;='Intersection Mileposts'!$G$29),"Y", IF(AND(H994&gt;='Intersection Mileposts'!$F$30,H994&lt;='Intersection Mileposts'!$G$30),"Y",IF(AND(H994&gt;='Intersection Mileposts'!$F$31,H994&lt;='Intersection Mileposts'!$G$31),"Y",IF(AND(H994&gt;='Intersection Mileposts'!$F$32,H994&lt;='Intersection Mileposts'!$G$32),"Y",IF(AND(H994&gt;='Intersection Mileposts'!$F$33,H994&lt;='Intersection Mileposts'!$G$33),"Y",IF(AND(H994&gt;='Intersection Mileposts'!$F$34,H994&lt;='Intersection Mileposts'!$G$34),"Y",IF(AND(H994&gt;='Intersection Mileposts'!$F$35,H994&lt;='Intersection Mileposts'!$G$35),"Y",IF(AND(H994&gt;='Intersection Mileposts'!$F$36,H994&lt;='Intersection Mileposts'!$G$36),"Y",IF(AND(H994&gt;='Intersection Mileposts'!$F$37,H994&lt;='Intersection Mileposts'!$G$37),"Y",IF(AND(H994&gt;='Intersection Mileposts'!$F$38,H994&lt;='Intersection Mileposts'!$G$38),"Y",IF(AND(H994&gt;='Intersection Mileposts'!$F$39,H994&lt;='Intersection Mileposts'!$G$39),"Y","N"))))))))))))))))))))))))))))))))))))</f>
        <v/>
      </c>
    </row>
    <row r="995" spans="1:46" x14ac:dyDescent="0.3">
      <c r="A995" s="279"/>
      <c r="B995" s="261"/>
      <c r="C995" s="262"/>
      <c r="D995" s="262"/>
      <c r="E995" s="262"/>
      <c r="F995" s="262"/>
      <c r="G995" s="284"/>
      <c r="H995" s="286"/>
      <c r="I995" s="279"/>
      <c r="J995" s="260"/>
      <c r="K995" s="260"/>
      <c r="L995" s="280"/>
      <c r="M995" s="275"/>
      <c r="N995" s="263"/>
      <c r="P995" s="264" t="str">
        <f>IF(R995 = "", "", COUNT($R$4:R995))</f>
        <v/>
      </c>
      <c r="Q995" s="264" t="str">
        <f t="shared" si="125"/>
        <v/>
      </c>
      <c r="R995" s="265" t="str">
        <f t="shared" si="126"/>
        <v/>
      </c>
      <c r="S995" s="266" t="str">
        <f t="shared" si="131"/>
        <v/>
      </c>
      <c r="T995" s="267" t="str">
        <f t="shared" si="127"/>
        <v/>
      </c>
      <c r="U995" s="268" t="str">
        <f t="shared" si="132"/>
        <v/>
      </c>
      <c r="V995" s="269" t="str">
        <f t="shared" si="128"/>
        <v/>
      </c>
      <c r="W995" s="5"/>
      <c r="AR995" s="2" t="str">
        <f t="shared" si="130"/>
        <v/>
      </c>
      <c r="AS995" s="2" t="str">
        <f t="shared" si="129"/>
        <v/>
      </c>
      <c r="AT995" s="2" t="str">
        <f>IF(AR995="","",IF(AND(H995&gt;='Intersection Mileposts'!$F$5,H995&lt;='Intersection Mileposts'!$G$5),"Y",IF(AND(H995&gt;='Intersection Mileposts'!$F$6,H995&lt;='Intersection Mileposts'!$G$6),"Y",IF(AND(H995&gt;='Intersection Mileposts'!$F$7,H995&lt;='Intersection Mileposts'!$G$7),"Y",IF(AND(H995&gt;='Intersection Mileposts'!$F$8,H995&lt;='Intersection Mileposts'!$G$8),"Y",IF(AND(H995&gt;='Intersection Mileposts'!$F$9,H995&lt;='Intersection Mileposts'!$G$9),"Y",IF(AND(H995&gt;='Intersection Mileposts'!$F$10,H995&lt;='Intersection Mileposts'!$G$10),"Y",IF(AND(H995&gt;='Intersection Mileposts'!$F$11,H995&lt;='Intersection Mileposts'!$G$11),"Y",IF(AND(H995&gt;='Intersection Mileposts'!$F$12,H995&lt;='Intersection Mileposts'!$G$12),"Y",IF(AND(H995&gt;='Intersection Mileposts'!$F$13,H995&lt;='Intersection Mileposts'!$G$13),"Y",IF(AND(H995&gt;='Intersection Mileposts'!$F$14,H995&lt;='Intersection Mileposts'!$G$14),"Y",IF(AND(H995&gt;='Intersection Mileposts'!$F$15,H995&lt;='Intersection Mileposts'!$G$15),"Y",IF(AND(H995&gt;='Intersection Mileposts'!$F$16,H995&lt;='Intersection Mileposts'!$G$16),"Y",IF(AND(H995&gt;='Intersection Mileposts'!$F$17,H995&lt;='Intersection Mileposts'!$G$17),"Y",IF(AND(H995&gt;='Intersection Mileposts'!$F$18,H995&lt;='Intersection Mileposts'!$G$18),"Y",IF(AND(H995&gt;='Intersection Mileposts'!$F$19,H995&lt;='Intersection Mileposts'!$G$19),"Y",IF(AND(H995&gt;='Intersection Mileposts'!$F$20,H995&lt;='Intersection Mileposts'!$G$20),"Y",IF(AND(H995&gt;='Intersection Mileposts'!$F$21,H995&lt;='Intersection Mileposts'!$G$21),"Y",IF(AND(H995&gt;='Intersection Mileposts'!$F$22,H995&lt;='Intersection Mileposts'!$G$22),"Y",IF(AND(H995&gt;='Intersection Mileposts'!$F$23,H995&lt;='Intersection Mileposts'!$G$23),"Y",IF(AND(H995&gt;='Intersection Mileposts'!$F$24,H995&lt;='Intersection Mileposts'!$G$24),"Y",IF(AND(H995&gt;='Intersection Mileposts'!$F$25,H995&lt;='Intersection Mileposts'!$G$25),"Y",IF(AND(H995&gt;='Intersection Mileposts'!$F$26,H995&lt;='Intersection Mileposts'!$G$26),"Y",IF(AND(H995&gt;='Intersection Mileposts'!$F$27,H995&lt;='Intersection Mileposts'!$G$27),"Y",IF(AND(H995&gt;='Intersection Mileposts'!$F$28,H995&lt;='Intersection Mileposts'!$G$28),"Y",IF(AND(H995&gt;='Intersection Mileposts'!$F$29,H995&lt;='Intersection Mileposts'!$G$29),"Y", IF(AND(H995&gt;='Intersection Mileposts'!$F$30,H995&lt;='Intersection Mileposts'!$G$30),"Y",IF(AND(H995&gt;='Intersection Mileposts'!$F$31,H995&lt;='Intersection Mileposts'!$G$31),"Y",IF(AND(H995&gt;='Intersection Mileposts'!$F$32,H995&lt;='Intersection Mileposts'!$G$32),"Y",IF(AND(H995&gt;='Intersection Mileposts'!$F$33,H995&lt;='Intersection Mileposts'!$G$33),"Y",IF(AND(H995&gt;='Intersection Mileposts'!$F$34,H995&lt;='Intersection Mileposts'!$G$34),"Y",IF(AND(H995&gt;='Intersection Mileposts'!$F$35,H995&lt;='Intersection Mileposts'!$G$35),"Y",IF(AND(H995&gt;='Intersection Mileposts'!$F$36,H995&lt;='Intersection Mileposts'!$G$36),"Y",IF(AND(H995&gt;='Intersection Mileposts'!$F$37,H995&lt;='Intersection Mileposts'!$G$37),"Y",IF(AND(H995&gt;='Intersection Mileposts'!$F$38,H995&lt;='Intersection Mileposts'!$G$38),"Y",IF(AND(H995&gt;='Intersection Mileposts'!$F$39,H995&lt;='Intersection Mileposts'!$G$39),"Y","N"))))))))))))))))))))))))))))))))))))</f>
        <v/>
      </c>
    </row>
    <row r="996" spans="1:46" x14ac:dyDescent="0.3">
      <c r="A996" s="279"/>
      <c r="B996" s="261"/>
      <c r="C996" s="262"/>
      <c r="D996" s="262"/>
      <c r="E996" s="262"/>
      <c r="F996" s="262"/>
      <c r="G996" s="284"/>
      <c r="H996" s="286"/>
      <c r="I996" s="279"/>
      <c r="J996" s="260"/>
      <c r="K996" s="260"/>
      <c r="L996" s="280"/>
      <c r="M996" s="275"/>
      <c r="N996" s="263"/>
      <c r="P996" s="264" t="str">
        <f>IF(R996 = "", "", COUNT($R$4:R996))</f>
        <v/>
      </c>
      <c r="Q996" s="264" t="str">
        <f t="shared" si="125"/>
        <v/>
      </c>
      <c r="R996" s="265" t="str">
        <f t="shared" si="126"/>
        <v/>
      </c>
      <c r="S996" s="266" t="str">
        <f t="shared" si="131"/>
        <v/>
      </c>
      <c r="T996" s="267" t="str">
        <f t="shared" si="127"/>
        <v/>
      </c>
      <c r="U996" s="268" t="str">
        <f t="shared" si="132"/>
        <v/>
      </c>
      <c r="V996" s="269" t="str">
        <f t="shared" si="128"/>
        <v/>
      </c>
      <c r="W996" s="5"/>
      <c r="AR996" s="2" t="str">
        <f t="shared" si="130"/>
        <v/>
      </c>
      <c r="AS996" s="2" t="str">
        <f t="shared" si="129"/>
        <v/>
      </c>
      <c r="AT996" s="2" t="str">
        <f>IF(AR996="","",IF(AND(H996&gt;='Intersection Mileposts'!$F$5,H996&lt;='Intersection Mileposts'!$G$5),"Y",IF(AND(H996&gt;='Intersection Mileposts'!$F$6,H996&lt;='Intersection Mileposts'!$G$6),"Y",IF(AND(H996&gt;='Intersection Mileposts'!$F$7,H996&lt;='Intersection Mileposts'!$G$7),"Y",IF(AND(H996&gt;='Intersection Mileposts'!$F$8,H996&lt;='Intersection Mileposts'!$G$8),"Y",IF(AND(H996&gt;='Intersection Mileposts'!$F$9,H996&lt;='Intersection Mileposts'!$G$9),"Y",IF(AND(H996&gt;='Intersection Mileposts'!$F$10,H996&lt;='Intersection Mileposts'!$G$10),"Y",IF(AND(H996&gt;='Intersection Mileposts'!$F$11,H996&lt;='Intersection Mileposts'!$G$11),"Y",IF(AND(H996&gt;='Intersection Mileposts'!$F$12,H996&lt;='Intersection Mileposts'!$G$12),"Y",IF(AND(H996&gt;='Intersection Mileposts'!$F$13,H996&lt;='Intersection Mileposts'!$G$13),"Y",IF(AND(H996&gt;='Intersection Mileposts'!$F$14,H996&lt;='Intersection Mileposts'!$G$14),"Y",IF(AND(H996&gt;='Intersection Mileposts'!$F$15,H996&lt;='Intersection Mileposts'!$G$15),"Y",IF(AND(H996&gt;='Intersection Mileposts'!$F$16,H996&lt;='Intersection Mileposts'!$G$16),"Y",IF(AND(H996&gt;='Intersection Mileposts'!$F$17,H996&lt;='Intersection Mileposts'!$G$17),"Y",IF(AND(H996&gt;='Intersection Mileposts'!$F$18,H996&lt;='Intersection Mileposts'!$G$18),"Y",IF(AND(H996&gt;='Intersection Mileposts'!$F$19,H996&lt;='Intersection Mileposts'!$G$19),"Y",IF(AND(H996&gt;='Intersection Mileposts'!$F$20,H996&lt;='Intersection Mileposts'!$G$20),"Y",IF(AND(H996&gt;='Intersection Mileposts'!$F$21,H996&lt;='Intersection Mileposts'!$G$21),"Y",IF(AND(H996&gt;='Intersection Mileposts'!$F$22,H996&lt;='Intersection Mileposts'!$G$22),"Y",IF(AND(H996&gt;='Intersection Mileposts'!$F$23,H996&lt;='Intersection Mileposts'!$G$23),"Y",IF(AND(H996&gt;='Intersection Mileposts'!$F$24,H996&lt;='Intersection Mileposts'!$G$24),"Y",IF(AND(H996&gt;='Intersection Mileposts'!$F$25,H996&lt;='Intersection Mileposts'!$G$25),"Y",IF(AND(H996&gt;='Intersection Mileposts'!$F$26,H996&lt;='Intersection Mileposts'!$G$26),"Y",IF(AND(H996&gt;='Intersection Mileposts'!$F$27,H996&lt;='Intersection Mileposts'!$G$27),"Y",IF(AND(H996&gt;='Intersection Mileposts'!$F$28,H996&lt;='Intersection Mileposts'!$G$28),"Y",IF(AND(H996&gt;='Intersection Mileposts'!$F$29,H996&lt;='Intersection Mileposts'!$G$29),"Y", IF(AND(H996&gt;='Intersection Mileposts'!$F$30,H996&lt;='Intersection Mileposts'!$G$30),"Y",IF(AND(H996&gt;='Intersection Mileposts'!$F$31,H996&lt;='Intersection Mileposts'!$G$31),"Y",IF(AND(H996&gt;='Intersection Mileposts'!$F$32,H996&lt;='Intersection Mileposts'!$G$32),"Y",IF(AND(H996&gt;='Intersection Mileposts'!$F$33,H996&lt;='Intersection Mileposts'!$G$33),"Y",IF(AND(H996&gt;='Intersection Mileposts'!$F$34,H996&lt;='Intersection Mileposts'!$G$34),"Y",IF(AND(H996&gt;='Intersection Mileposts'!$F$35,H996&lt;='Intersection Mileposts'!$G$35),"Y",IF(AND(H996&gt;='Intersection Mileposts'!$F$36,H996&lt;='Intersection Mileposts'!$G$36),"Y",IF(AND(H996&gt;='Intersection Mileposts'!$F$37,H996&lt;='Intersection Mileposts'!$G$37),"Y",IF(AND(H996&gt;='Intersection Mileposts'!$F$38,H996&lt;='Intersection Mileposts'!$G$38),"Y",IF(AND(H996&gt;='Intersection Mileposts'!$F$39,H996&lt;='Intersection Mileposts'!$G$39),"Y","N"))))))))))))))))))))))))))))))))))))</f>
        <v/>
      </c>
    </row>
    <row r="997" spans="1:46" x14ac:dyDescent="0.3">
      <c r="A997" s="279"/>
      <c r="B997" s="261"/>
      <c r="C997" s="262"/>
      <c r="D997" s="262"/>
      <c r="E997" s="262"/>
      <c r="F997" s="262"/>
      <c r="G997" s="284"/>
      <c r="H997" s="286"/>
      <c r="I997" s="279"/>
      <c r="J997" s="260"/>
      <c r="K997" s="260"/>
      <c r="L997" s="280"/>
      <c r="M997" s="275"/>
      <c r="N997" s="263"/>
      <c r="P997" s="264" t="str">
        <f>IF(R997 = "", "", COUNT($R$4:R997))</f>
        <v/>
      </c>
      <c r="Q997" s="264" t="str">
        <f t="shared" si="125"/>
        <v/>
      </c>
      <c r="R997" s="265" t="str">
        <f t="shared" si="126"/>
        <v/>
      </c>
      <c r="S997" s="266" t="str">
        <f t="shared" si="131"/>
        <v/>
      </c>
      <c r="T997" s="267" t="str">
        <f t="shared" si="127"/>
        <v/>
      </c>
      <c r="U997" s="268" t="str">
        <f t="shared" si="132"/>
        <v/>
      </c>
      <c r="V997" s="269" t="str">
        <f t="shared" si="128"/>
        <v/>
      </c>
      <c r="W997" s="5"/>
      <c r="AR997" s="2" t="str">
        <f t="shared" si="130"/>
        <v/>
      </c>
      <c r="AS997" s="2" t="str">
        <f t="shared" si="129"/>
        <v/>
      </c>
      <c r="AT997" s="2" t="str">
        <f>IF(AR997="","",IF(AND(H997&gt;='Intersection Mileposts'!$F$5,H997&lt;='Intersection Mileposts'!$G$5),"Y",IF(AND(H997&gt;='Intersection Mileposts'!$F$6,H997&lt;='Intersection Mileposts'!$G$6),"Y",IF(AND(H997&gt;='Intersection Mileposts'!$F$7,H997&lt;='Intersection Mileposts'!$G$7),"Y",IF(AND(H997&gt;='Intersection Mileposts'!$F$8,H997&lt;='Intersection Mileposts'!$G$8),"Y",IF(AND(H997&gt;='Intersection Mileposts'!$F$9,H997&lt;='Intersection Mileposts'!$G$9),"Y",IF(AND(H997&gt;='Intersection Mileposts'!$F$10,H997&lt;='Intersection Mileposts'!$G$10),"Y",IF(AND(H997&gt;='Intersection Mileposts'!$F$11,H997&lt;='Intersection Mileposts'!$G$11),"Y",IF(AND(H997&gt;='Intersection Mileposts'!$F$12,H997&lt;='Intersection Mileposts'!$G$12),"Y",IF(AND(H997&gt;='Intersection Mileposts'!$F$13,H997&lt;='Intersection Mileposts'!$G$13),"Y",IF(AND(H997&gt;='Intersection Mileposts'!$F$14,H997&lt;='Intersection Mileposts'!$G$14),"Y",IF(AND(H997&gt;='Intersection Mileposts'!$F$15,H997&lt;='Intersection Mileposts'!$G$15),"Y",IF(AND(H997&gt;='Intersection Mileposts'!$F$16,H997&lt;='Intersection Mileposts'!$G$16),"Y",IF(AND(H997&gt;='Intersection Mileposts'!$F$17,H997&lt;='Intersection Mileposts'!$G$17),"Y",IF(AND(H997&gt;='Intersection Mileposts'!$F$18,H997&lt;='Intersection Mileposts'!$G$18),"Y",IF(AND(H997&gt;='Intersection Mileposts'!$F$19,H997&lt;='Intersection Mileposts'!$G$19),"Y",IF(AND(H997&gt;='Intersection Mileposts'!$F$20,H997&lt;='Intersection Mileposts'!$G$20),"Y",IF(AND(H997&gt;='Intersection Mileposts'!$F$21,H997&lt;='Intersection Mileposts'!$G$21),"Y",IF(AND(H997&gt;='Intersection Mileposts'!$F$22,H997&lt;='Intersection Mileposts'!$G$22),"Y",IF(AND(H997&gt;='Intersection Mileposts'!$F$23,H997&lt;='Intersection Mileposts'!$G$23),"Y",IF(AND(H997&gt;='Intersection Mileposts'!$F$24,H997&lt;='Intersection Mileposts'!$G$24),"Y",IF(AND(H997&gt;='Intersection Mileposts'!$F$25,H997&lt;='Intersection Mileposts'!$G$25),"Y",IF(AND(H997&gt;='Intersection Mileposts'!$F$26,H997&lt;='Intersection Mileposts'!$G$26),"Y",IF(AND(H997&gt;='Intersection Mileposts'!$F$27,H997&lt;='Intersection Mileposts'!$G$27),"Y",IF(AND(H997&gt;='Intersection Mileposts'!$F$28,H997&lt;='Intersection Mileposts'!$G$28),"Y",IF(AND(H997&gt;='Intersection Mileposts'!$F$29,H997&lt;='Intersection Mileposts'!$G$29),"Y", IF(AND(H997&gt;='Intersection Mileposts'!$F$30,H997&lt;='Intersection Mileposts'!$G$30),"Y",IF(AND(H997&gt;='Intersection Mileposts'!$F$31,H997&lt;='Intersection Mileposts'!$G$31),"Y",IF(AND(H997&gt;='Intersection Mileposts'!$F$32,H997&lt;='Intersection Mileposts'!$G$32),"Y",IF(AND(H997&gt;='Intersection Mileposts'!$F$33,H997&lt;='Intersection Mileposts'!$G$33),"Y",IF(AND(H997&gt;='Intersection Mileposts'!$F$34,H997&lt;='Intersection Mileposts'!$G$34),"Y",IF(AND(H997&gt;='Intersection Mileposts'!$F$35,H997&lt;='Intersection Mileposts'!$G$35),"Y",IF(AND(H997&gt;='Intersection Mileposts'!$F$36,H997&lt;='Intersection Mileposts'!$G$36),"Y",IF(AND(H997&gt;='Intersection Mileposts'!$F$37,H997&lt;='Intersection Mileposts'!$G$37),"Y",IF(AND(H997&gt;='Intersection Mileposts'!$F$38,H997&lt;='Intersection Mileposts'!$G$38),"Y",IF(AND(H997&gt;='Intersection Mileposts'!$F$39,H997&lt;='Intersection Mileposts'!$G$39),"Y","N"))))))))))))))))))))))))))))))))))))</f>
        <v/>
      </c>
    </row>
    <row r="998" spans="1:46" x14ac:dyDescent="0.3">
      <c r="A998" s="279"/>
      <c r="B998" s="261"/>
      <c r="C998" s="262"/>
      <c r="D998" s="262"/>
      <c r="E998" s="262"/>
      <c r="F998" s="262"/>
      <c r="G998" s="284"/>
      <c r="H998" s="286"/>
      <c r="I998" s="279"/>
      <c r="J998" s="260"/>
      <c r="K998" s="260"/>
      <c r="L998" s="280"/>
      <c r="M998" s="275"/>
      <c r="N998" s="263"/>
      <c r="P998" s="264" t="str">
        <f>IF(R998 = "", "", COUNT($R$4:R998))</f>
        <v/>
      </c>
      <c r="Q998" s="264" t="str">
        <f t="shared" si="125"/>
        <v/>
      </c>
      <c r="R998" s="265" t="str">
        <f t="shared" si="126"/>
        <v/>
      </c>
      <c r="S998" s="266" t="str">
        <f t="shared" si="131"/>
        <v/>
      </c>
      <c r="T998" s="267" t="str">
        <f t="shared" si="127"/>
        <v/>
      </c>
      <c r="U998" s="268" t="str">
        <f t="shared" si="132"/>
        <v/>
      </c>
      <c r="V998" s="269" t="str">
        <f t="shared" si="128"/>
        <v/>
      </c>
      <c r="W998" s="5"/>
      <c r="AR998" s="2" t="str">
        <f t="shared" si="130"/>
        <v/>
      </c>
      <c r="AS998" s="2" t="str">
        <f t="shared" si="129"/>
        <v/>
      </c>
      <c r="AT998" s="2" t="str">
        <f>IF(AR998="","",IF(AND(H998&gt;='Intersection Mileposts'!$F$5,H998&lt;='Intersection Mileposts'!$G$5),"Y",IF(AND(H998&gt;='Intersection Mileposts'!$F$6,H998&lt;='Intersection Mileposts'!$G$6),"Y",IF(AND(H998&gt;='Intersection Mileposts'!$F$7,H998&lt;='Intersection Mileposts'!$G$7),"Y",IF(AND(H998&gt;='Intersection Mileposts'!$F$8,H998&lt;='Intersection Mileposts'!$G$8),"Y",IF(AND(H998&gt;='Intersection Mileposts'!$F$9,H998&lt;='Intersection Mileposts'!$G$9),"Y",IF(AND(H998&gt;='Intersection Mileposts'!$F$10,H998&lt;='Intersection Mileposts'!$G$10),"Y",IF(AND(H998&gt;='Intersection Mileposts'!$F$11,H998&lt;='Intersection Mileposts'!$G$11),"Y",IF(AND(H998&gt;='Intersection Mileposts'!$F$12,H998&lt;='Intersection Mileposts'!$G$12),"Y",IF(AND(H998&gt;='Intersection Mileposts'!$F$13,H998&lt;='Intersection Mileposts'!$G$13),"Y",IF(AND(H998&gt;='Intersection Mileposts'!$F$14,H998&lt;='Intersection Mileposts'!$G$14),"Y",IF(AND(H998&gt;='Intersection Mileposts'!$F$15,H998&lt;='Intersection Mileposts'!$G$15),"Y",IF(AND(H998&gt;='Intersection Mileposts'!$F$16,H998&lt;='Intersection Mileposts'!$G$16),"Y",IF(AND(H998&gt;='Intersection Mileposts'!$F$17,H998&lt;='Intersection Mileposts'!$G$17),"Y",IF(AND(H998&gt;='Intersection Mileposts'!$F$18,H998&lt;='Intersection Mileposts'!$G$18),"Y",IF(AND(H998&gt;='Intersection Mileposts'!$F$19,H998&lt;='Intersection Mileposts'!$G$19),"Y",IF(AND(H998&gt;='Intersection Mileposts'!$F$20,H998&lt;='Intersection Mileposts'!$G$20),"Y",IF(AND(H998&gt;='Intersection Mileposts'!$F$21,H998&lt;='Intersection Mileposts'!$G$21),"Y",IF(AND(H998&gt;='Intersection Mileposts'!$F$22,H998&lt;='Intersection Mileposts'!$G$22),"Y",IF(AND(H998&gt;='Intersection Mileposts'!$F$23,H998&lt;='Intersection Mileposts'!$G$23),"Y",IF(AND(H998&gt;='Intersection Mileposts'!$F$24,H998&lt;='Intersection Mileposts'!$G$24),"Y",IF(AND(H998&gt;='Intersection Mileposts'!$F$25,H998&lt;='Intersection Mileposts'!$G$25),"Y",IF(AND(H998&gt;='Intersection Mileposts'!$F$26,H998&lt;='Intersection Mileposts'!$G$26),"Y",IF(AND(H998&gt;='Intersection Mileposts'!$F$27,H998&lt;='Intersection Mileposts'!$G$27),"Y",IF(AND(H998&gt;='Intersection Mileposts'!$F$28,H998&lt;='Intersection Mileposts'!$G$28),"Y",IF(AND(H998&gt;='Intersection Mileposts'!$F$29,H998&lt;='Intersection Mileposts'!$G$29),"Y", IF(AND(H998&gt;='Intersection Mileposts'!$F$30,H998&lt;='Intersection Mileposts'!$G$30),"Y",IF(AND(H998&gt;='Intersection Mileposts'!$F$31,H998&lt;='Intersection Mileposts'!$G$31),"Y",IF(AND(H998&gt;='Intersection Mileposts'!$F$32,H998&lt;='Intersection Mileposts'!$G$32),"Y",IF(AND(H998&gt;='Intersection Mileposts'!$F$33,H998&lt;='Intersection Mileposts'!$G$33),"Y",IF(AND(H998&gt;='Intersection Mileposts'!$F$34,H998&lt;='Intersection Mileposts'!$G$34),"Y",IF(AND(H998&gt;='Intersection Mileposts'!$F$35,H998&lt;='Intersection Mileposts'!$G$35),"Y",IF(AND(H998&gt;='Intersection Mileposts'!$F$36,H998&lt;='Intersection Mileposts'!$G$36),"Y",IF(AND(H998&gt;='Intersection Mileposts'!$F$37,H998&lt;='Intersection Mileposts'!$G$37),"Y",IF(AND(H998&gt;='Intersection Mileposts'!$F$38,H998&lt;='Intersection Mileposts'!$G$38),"Y",IF(AND(H998&gt;='Intersection Mileposts'!$F$39,H998&lt;='Intersection Mileposts'!$G$39),"Y","N"))))))))))))))))))))))))))))))))))))</f>
        <v/>
      </c>
    </row>
    <row r="999" spans="1:46" x14ac:dyDescent="0.3">
      <c r="A999" s="279"/>
      <c r="B999" s="261"/>
      <c r="C999" s="262"/>
      <c r="D999" s="262"/>
      <c r="E999" s="262"/>
      <c r="F999" s="262"/>
      <c r="G999" s="284"/>
      <c r="H999" s="286"/>
      <c r="I999" s="279"/>
      <c r="J999" s="260"/>
      <c r="K999" s="260"/>
      <c r="L999" s="280"/>
      <c r="M999" s="275"/>
      <c r="N999" s="263"/>
      <c r="P999" s="264" t="str">
        <f>IF(R999 = "", "", COUNT($R$4:R999))</f>
        <v/>
      </c>
      <c r="Q999" s="264" t="str">
        <f t="shared" si="125"/>
        <v/>
      </c>
      <c r="R999" s="265" t="str">
        <f t="shared" si="126"/>
        <v/>
      </c>
      <c r="S999" s="266" t="str">
        <f t="shared" si="131"/>
        <v/>
      </c>
      <c r="T999" s="267" t="str">
        <f t="shared" si="127"/>
        <v/>
      </c>
      <c r="U999" s="268" t="str">
        <f t="shared" si="132"/>
        <v/>
      </c>
      <c r="V999" s="269" t="str">
        <f t="shared" si="128"/>
        <v/>
      </c>
      <c r="W999" s="5"/>
      <c r="AR999" s="2" t="str">
        <f t="shared" ref="AR999:AR1003" si="133">IF(P999&gt;0, P999, "")</f>
        <v/>
      </c>
      <c r="AS999" s="2" t="str">
        <f t="shared" ref="AS999:AS1003" si="134">IF(OR(M999="Y",N999="Y"),"Y","")</f>
        <v/>
      </c>
      <c r="AT999" s="2" t="str">
        <f>IF(AR999="","",IF(AND(H999&gt;='Intersection Mileposts'!$F$5,H999&lt;='Intersection Mileposts'!$G$5),"Y",IF(AND(H999&gt;='Intersection Mileposts'!$F$6,H999&lt;='Intersection Mileposts'!$G$6),"Y",IF(AND(H999&gt;='Intersection Mileposts'!$F$7,H999&lt;='Intersection Mileposts'!$G$7),"Y",IF(AND(H999&gt;='Intersection Mileposts'!$F$8,H999&lt;='Intersection Mileposts'!$G$8),"Y",IF(AND(H999&gt;='Intersection Mileposts'!$F$9,H999&lt;='Intersection Mileposts'!$G$9),"Y",IF(AND(H999&gt;='Intersection Mileposts'!$F$10,H999&lt;='Intersection Mileposts'!$G$10),"Y",IF(AND(H999&gt;='Intersection Mileposts'!$F$11,H999&lt;='Intersection Mileposts'!$G$11),"Y",IF(AND(H999&gt;='Intersection Mileposts'!$F$12,H999&lt;='Intersection Mileposts'!$G$12),"Y",IF(AND(H999&gt;='Intersection Mileposts'!$F$13,H999&lt;='Intersection Mileposts'!$G$13),"Y",IF(AND(H999&gt;='Intersection Mileposts'!$F$14,H999&lt;='Intersection Mileposts'!$G$14),"Y",IF(AND(H999&gt;='Intersection Mileposts'!$F$15,H999&lt;='Intersection Mileposts'!$G$15),"Y",IF(AND(H999&gt;='Intersection Mileposts'!$F$16,H999&lt;='Intersection Mileposts'!$G$16),"Y",IF(AND(H999&gt;='Intersection Mileposts'!$F$17,H999&lt;='Intersection Mileposts'!$G$17),"Y",IF(AND(H999&gt;='Intersection Mileposts'!$F$18,H999&lt;='Intersection Mileposts'!$G$18),"Y",IF(AND(H999&gt;='Intersection Mileposts'!$F$19,H999&lt;='Intersection Mileposts'!$G$19),"Y",IF(AND(H999&gt;='Intersection Mileposts'!$F$20,H999&lt;='Intersection Mileposts'!$G$20),"Y",IF(AND(H999&gt;='Intersection Mileposts'!$F$21,H999&lt;='Intersection Mileposts'!$G$21),"Y",IF(AND(H999&gt;='Intersection Mileposts'!$F$22,H999&lt;='Intersection Mileposts'!$G$22),"Y",IF(AND(H999&gt;='Intersection Mileposts'!$F$23,H999&lt;='Intersection Mileposts'!$G$23),"Y",IF(AND(H999&gt;='Intersection Mileposts'!$F$24,H999&lt;='Intersection Mileposts'!$G$24),"Y",IF(AND(H999&gt;='Intersection Mileposts'!$F$25,H999&lt;='Intersection Mileposts'!$G$25),"Y",IF(AND(H999&gt;='Intersection Mileposts'!$F$26,H999&lt;='Intersection Mileposts'!$G$26),"Y",IF(AND(H999&gt;='Intersection Mileposts'!$F$27,H999&lt;='Intersection Mileposts'!$G$27),"Y",IF(AND(H999&gt;='Intersection Mileposts'!$F$28,H999&lt;='Intersection Mileposts'!$G$28),"Y",IF(AND(H999&gt;='Intersection Mileposts'!$F$29,H999&lt;='Intersection Mileposts'!$G$29),"Y", IF(AND(H999&gt;='Intersection Mileposts'!$F$30,H999&lt;='Intersection Mileposts'!$G$30),"Y",IF(AND(H999&gt;='Intersection Mileposts'!$F$31,H999&lt;='Intersection Mileposts'!$G$31),"Y",IF(AND(H999&gt;='Intersection Mileposts'!$F$32,H999&lt;='Intersection Mileposts'!$G$32),"Y",IF(AND(H999&gt;='Intersection Mileposts'!$F$33,H999&lt;='Intersection Mileposts'!$G$33),"Y",IF(AND(H999&gt;='Intersection Mileposts'!$F$34,H999&lt;='Intersection Mileposts'!$G$34),"Y",IF(AND(H999&gt;='Intersection Mileposts'!$F$35,H999&lt;='Intersection Mileposts'!$G$35),"Y",IF(AND(H999&gt;='Intersection Mileposts'!$F$36,H999&lt;='Intersection Mileposts'!$G$36),"Y",IF(AND(H999&gt;='Intersection Mileposts'!$F$37,H999&lt;='Intersection Mileposts'!$G$37),"Y",IF(AND(H999&gt;='Intersection Mileposts'!$F$38,H999&lt;='Intersection Mileposts'!$G$38),"Y",IF(AND(H999&gt;='Intersection Mileposts'!$F$39,H999&lt;='Intersection Mileposts'!$G$39),"Y","N"))))))))))))))))))))))))))))))))))))</f>
        <v/>
      </c>
    </row>
    <row r="1000" spans="1:46" x14ac:dyDescent="0.3">
      <c r="A1000" s="279"/>
      <c r="B1000" s="261"/>
      <c r="C1000" s="262"/>
      <c r="D1000" s="262"/>
      <c r="E1000" s="262"/>
      <c r="F1000" s="262"/>
      <c r="G1000" s="284"/>
      <c r="H1000" s="286"/>
      <c r="I1000" s="279"/>
      <c r="J1000" s="260"/>
      <c r="K1000" s="260"/>
      <c r="L1000" s="280"/>
      <c r="M1000" s="275"/>
      <c r="N1000" s="263"/>
      <c r="P1000" s="264" t="str">
        <f>IF(R1000 = "", "", COUNT($R$4:R1000))</f>
        <v/>
      </c>
      <c r="Q1000" s="264" t="str">
        <f t="shared" si="125"/>
        <v/>
      </c>
      <c r="R1000" s="265" t="str">
        <f t="shared" si="126"/>
        <v/>
      </c>
      <c r="S1000" s="266" t="str">
        <f t="shared" si="131"/>
        <v/>
      </c>
      <c r="T1000" s="267" t="str">
        <f t="shared" si="127"/>
        <v/>
      </c>
      <c r="U1000" s="268" t="str">
        <f t="shared" si="132"/>
        <v/>
      </c>
      <c r="V1000" s="269" t="str">
        <f t="shared" si="128"/>
        <v/>
      </c>
      <c r="W1000" s="5"/>
      <c r="AR1000" s="2" t="str">
        <f t="shared" si="133"/>
        <v/>
      </c>
      <c r="AS1000" s="2" t="str">
        <f t="shared" si="134"/>
        <v/>
      </c>
      <c r="AT1000" s="2" t="str">
        <f>IF(AR1000="","",IF(AND(H1000&gt;='Intersection Mileposts'!$F$5,H1000&lt;='Intersection Mileposts'!$G$5),"Y",IF(AND(H1000&gt;='Intersection Mileposts'!$F$6,H1000&lt;='Intersection Mileposts'!$G$6),"Y",IF(AND(H1000&gt;='Intersection Mileposts'!$F$7,H1000&lt;='Intersection Mileposts'!$G$7),"Y",IF(AND(H1000&gt;='Intersection Mileposts'!$F$8,H1000&lt;='Intersection Mileposts'!$G$8),"Y",IF(AND(H1000&gt;='Intersection Mileposts'!$F$9,H1000&lt;='Intersection Mileposts'!$G$9),"Y",IF(AND(H1000&gt;='Intersection Mileposts'!$F$10,H1000&lt;='Intersection Mileposts'!$G$10),"Y",IF(AND(H1000&gt;='Intersection Mileposts'!$F$11,H1000&lt;='Intersection Mileposts'!$G$11),"Y",IF(AND(H1000&gt;='Intersection Mileposts'!$F$12,H1000&lt;='Intersection Mileposts'!$G$12),"Y",IF(AND(H1000&gt;='Intersection Mileposts'!$F$13,H1000&lt;='Intersection Mileposts'!$G$13),"Y",IF(AND(H1000&gt;='Intersection Mileposts'!$F$14,H1000&lt;='Intersection Mileposts'!$G$14),"Y",IF(AND(H1000&gt;='Intersection Mileposts'!$F$15,H1000&lt;='Intersection Mileposts'!$G$15),"Y",IF(AND(H1000&gt;='Intersection Mileposts'!$F$16,H1000&lt;='Intersection Mileposts'!$G$16),"Y",IF(AND(H1000&gt;='Intersection Mileposts'!$F$17,H1000&lt;='Intersection Mileposts'!$G$17),"Y",IF(AND(H1000&gt;='Intersection Mileposts'!$F$18,H1000&lt;='Intersection Mileposts'!$G$18),"Y",IF(AND(H1000&gt;='Intersection Mileposts'!$F$19,H1000&lt;='Intersection Mileposts'!$G$19),"Y",IF(AND(H1000&gt;='Intersection Mileposts'!$F$20,H1000&lt;='Intersection Mileposts'!$G$20),"Y",IF(AND(H1000&gt;='Intersection Mileposts'!$F$21,H1000&lt;='Intersection Mileposts'!$G$21),"Y",IF(AND(H1000&gt;='Intersection Mileposts'!$F$22,H1000&lt;='Intersection Mileposts'!$G$22),"Y",IF(AND(H1000&gt;='Intersection Mileposts'!$F$23,H1000&lt;='Intersection Mileposts'!$G$23),"Y",IF(AND(H1000&gt;='Intersection Mileposts'!$F$24,H1000&lt;='Intersection Mileposts'!$G$24),"Y",IF(AND(H1000&gt;='Intersection Mileposts'!$F$25,H1000&lt;='Intersection Mileposts'!$G$25),"Y",IF(AND(H1000&gt;='Intersection Mileposts'!$F$26,H1000&lt;='Intersection Mileposts'!$G$26),"Y",IF(AND(H1000&gt;='Intersection Mileposts'!$F$27,H1000&lt;='Intersection Mileposts'!$G$27),"Y",IF(AND(H1000&gt;='Intersection Mileposts'!$F$28,H1000&lt;='Intersection Mileposts'!$G$28),"Y",IF(AND(H1000&gt;='Intersection Mileposts'!$F$29,H1000&lt;='Intersection Mileposts'!$G$29),"Y", IF(AND(H1000&gt;='Intersection Mileposts'!$F$30,H1000&lt;='Intersection Mileposts'!$G$30),"Y",IF(AND(H1000&gt;='Intersection Mileposts'!$F$31,H1000&lt;='Intersection Mileposts'!$G$31),"Y",IF(AND(H1000&gt;='Intersection Mileposts'!$F$32,H1000&lt;='Intersection Mileposts'!$G$32),"Y",IF(AND(H1000&gt;='Intersection Mileposts'!$F$33,H1000&lt;='Intersection Mileposts'!$G$33),"Y",IF(AND(H1000&gt;='Intersection Mileposts'!$F$34,H1000&lt;='Intersection Mileposts'!$G$34),"Y",IF(AND(H1000&gt;='Intersection Mileposts'!$F$35,H1000&lt;='Intersection Mileposts'!$G$35),"Y",IF(AND(H1000&gt;='Intersection Mileposts'!$F$36,H1000&lt;='Intersection Mileposts'!$G$36),"Y",IF(AND(H1000&gt;='Intersection Mileposts'!$F$37,H1000&lt;='Intersection Mileposts'!$G$37),"Y",IF(AND(H1000&gt;='Intersection Mileposts'!$F$38,H1000&lt;='Intersection Mileposts'!$G$38),"Y",IF(AND(H1000&gt;='Intersection Mileposts'!$F$39,H1000&lt;='Intersection Mileposts'!$G$39),"Y","N"))))))))))))))))))))))))))))))))))))</f>
        <v/>
      </c>
    </row>
    <row r="1001" spans="1:46" x14ac:dyDescent="0.3">
      <c r="A1001" s="279"/>
      <c r="B1001" s="261"/>
      <c r="C1001" s="262"/>
      <c r="D1001" s="262"/>
      <c r="E1001" s="262"/>
      <c r="F1001" s="262"/>
      <c r="G1001" s="284"/>
      <c r="H1001" s="286"/>
      <c r="I1001" s="279"/>
      <c r="J1001" s="260"/>
      <c r="K1001" s="260"/>
      <c r="L1001" s="280"/>
      <c r="M1001" s="275"/>
      <c r="N1001" s="263"/>
      <c r="P1001" s="264" t="str">
        <f>IF(R1001 = "", "", COUNT($R$4:R1001))</f>
        <v/>
      </c>
      <c r="Q1001" s="264" t="str">
        <f t="shared" si="125"/>
        <v/>
      </c>
      <c r="R1001" s="265" t="str">
        <f t="shared" si="126"/>
        <v/>
      </c>
      <c r="S1001" s="266" t="str">
        <f t="shared" si="131"/>
        <v/>
      </c>
      <c r="T1001" s="267" t="str">
        <f t="shared" si="127"/>
        <v/>
      </c>
      <c r="U1001" s="268" t="str">
        <f t="shared" si="132"/>
        <v/>
      </c>
      <c r="V1001" s="269" t="str">
        <f t="shared" si="128"/>
        <v/>
      </c>
      <c r="W1001" s="5"/>
      <c r="AR1001" s="2" t="str">
        <f t="shared" si="133"/>
        <v/>
      </c>
      <c r="AS1001" s="2" t="str">
        <f t="shared" si="134"/>
        <v/>
      </c>
      <c r="AT1001" s="2" t="str">
        <f>IF(AR1001="","",IF(AND(H1001&gt;='Intersection Mileposts'!$F$5,H1001&lt;='Intersection Mileposts'!$G$5),"Y",IF(AND(H1001&gt;='Intersection Mileposts'!$F$6,H1001&lt;='Intersection Mileposts'!$G$6),"Y",IF(AND(H1001&gt;='Intersection Mileposts'!$F$7,H1001&lt;='Intersection Mileposts'!$G$7),"Y",IF(AND(H1001&gt;='Intersection Mileposts'!$F$8,H1001&lt;='Intersection Mileposts'!$G$8),"Y",IF(AND(H1001&gt;='Intersection Mileposts'!$F$9,H1001&lt;='Intersection Mileposts'!$G$9),"Y",IF(AND(H1001&gt;='Intersection Mileposts'!$F$10,H1001&lt;='Intersection Mileposts'!$G$10),"Y",IF(AND(H1001&gt;='Intersection Mileposts'!$F$11,H1001&lt;='Intersection Mileposts'!$G$11),"Y",IF(AND(H1001&gt;='Intersection Mileposts'!$F$12,H1001&lt;='Intersection Mileposts'!$G$12),"Y",IF(AND(H1001&gt;='Intersection Mileposts'!$F$13,H1001&lt;='Intersection Mileposts'!$G$13),"Y",IF(AND(H1001&gt;='Intersection Mileposts'!$F$14,H1001&lt;='Intersection Mileposts'!$G$14),"Y",IF(AND(H1001&gt;='Intersection Mileposts'!$F$15,H1001&lt;='Intersection Mileposts'!$G$15),"Y",IF(AND(H1001&gt;='Intersection Mileposts'!$F$16,H1001&lt;='Intersection Mileposts'!$G$16),"Y",IF(AND(H1001&gt;='Intersection Mileposts'!$F$17,H1001&lt;='Intersection Mileposts'!$G$17),"Y",IF(AND(H1001&gt;='Intersection Mileposts'!$F$18,H1001&lt;='Intersection Mileposts'!$G$18),"Y",IF(AND(H1001&gt;='Intersection Mileposts'!$F$19,H1001&lt;='Intersection Mileposts'!$G$19),"Y",IF(AND(H1001&gt;='Intersection Mileposts'!$F$20,H1001&lt;='Intersection Mileposts'!$G$20),"Y",IF(AND(H1001&gt;='Intersection Mileposts'!$F$21,H1001&lt;='Intersection Mileposts'!$G$21),"Y",IF(AND(H1001&gt;='Intersection Mileposts'!$F$22,H1001&lt;='Intersection Mileposts'!$G$22),"Y",IF(AND(H1001&gt;='Intersection Mileposts'!$F$23,H1001&lt;='Intersection Mileposts'!$G$23),"Y",IF(AND(H1001&gt;='Intersection Mileposts'!$F$24,H1001&lt;='Intersection Mileposts'!$G$24),"Y",IF(AND(H1001&gt;='Intersection Mileposts'!$F$25,H1001&lt;='Intersection Mileposts'!$G$25),"Y",IF(AND(H1001&gt;='Intersection Mileposts'!$F$26,H1001&lt;='Intersection Mileposts'!$G$26),"Y",IF(AND(H1001&gt;='Intersection Mileposts'!$F$27,H1001&lt;='Intersection Mileposts'!$G$27),"Y",IF(AND(H1001&gt;='Intersection Mileposts'!$F$28,H1001&lt;='Intersection Mileposts'!$G$28),"Y",IF(AND(H1001&gt;='Intersection Mileposts'!$F$29,H1001&lt;='Intersection Mileposts'!$G$29),"Y", IF(AND(H1001&gt;='Intersection Mileposts'!$F$30,H1001&lt;='Intersection Mileposts'!$G$30),"Y",IF(AND(H1001&gt;='Intersection Mileposts'!$F$31,H1001&lt;='Intersection Mileposts'!$G$31),"Y",IF(AND(H1001&gt;='Intersection Mileposts'!$F$32,H1001&lt;='Intersection Mileposts'!$G$32),"Y",IF(AND(H1001&gt;='Intersection Mileposts'!$F$33,H1001&lt;='Intersection Mileposts'!$G$33),"Y",IF(AND(H1001&gt;='Intersection Mileposts'!$F$34,H1001&lt;='Intersection Mileposts'!$G$34),"Y",IF(AND(H1001&gt;='Intersection Mileposts'!$F$35,H1001&lt;='Intersection Mileposts'!$G$35),"Y",IF(AND(H1001&gt;='Intersection Mileposts'!$F$36,H1001&lt;='Intersection Mileposts'!$G$36),"Y",IF(AND(H1001&gt;='Intersection Mileposts'!$F$37,H1001&lt;='Intersection Mileposts'!$G$37),"Y",IF(AND(H1001&gt;='Intersection Mileposts'!$F$38,H1001&lt;='Intersection Mileposts'!$G$38),"Y",IF(AND(H1001&gt;='Intersection Mileposts'!$F$39,H1001&lt;='Intersection Mileposts'!$G$39),"Y","N"))))))))))))))))))))))))))))))))))))</f>
        <v/>
      </c>
    </row>
    <row r="1002" spans="1:46" x14ac:dyDescent="0.3">
      <c r="A1002" s="279"/>
      <c r="B1002" s="261"/>
      <c r="C1002" s="262"/>
      <c r="D1002" s="262"/>
      <c r="E1002" s="262"/>
      <c r="F1002" s="262"/>
      <c r="G1002" s="284"/>
      <c r="H1002" s="286"/>
      <c r="I1002" s="279"/>
      <c r="J1002" s="260"/>
      <c r="K1002" s="260"/>
      <c r="L1002" s="280"/>
      <c r="M1002" s="275"/>
      <c r="N1002" s="263"/>
      <c r="P1002" s="264" t="str">
        <f>IF(R1002 = "", "", COUNT($R$4:R1002))</f>
        <v/>
      </c>
      <c r="Q1002" s="264" t="str">
        <f t="shared" si="125"/>
        <v/>
      </c>
      <c r="R1002" s="265" t="str">
        <f t="shared" si="126"/>
        <v/>
      </c>
      <c r="S1002" s="266" t="str">
        <f t="shared" si="131"/>
        <v/>
      </c>
      <c r="T1002" s="267" t="str">
        <f t="shared" si="127"/>
        <v/>
      </c>
      <c r="U1002" s="268" t="str">
        <f t="shared" si="132"/>
        <v/>
      </c>
      <c r="V1002" s="269" t="str">
        <f t="shared" si="128"/>
        <v/>
      </c>
      <c r="W1002" s="5"/>
      <c r="AR1002" s="2" t="str">
        <f t="shared" si="133"/>
        <v/>
      </c>
      <c r="AS1002" s="2" t="str">
        <f t="shared" si="134"/>
        <v/>
      </c>
      <c r="AT1002" s="2" t="str">
        <f>IF(AR1002="","",IF(AND(H1002&gt;='Intersection Mileposts'!$F$5,H1002&lt;='Intersection Mileposts'!$G$5),"Y",IF(AND(H1002&gt;='Intersection Mileposts'!$F$6,H1002&lt;='Intersection Mileposts'!$G$6),"Y",IF(AND(H1002&gt;='Intersection Mileposts'!$F$7,H1002&lt;='Intersection Mileposts'!$G$7),"Y",IF(AND(H1002&gt;='Intersection Mileposts'!$F$8,H1002&lt;='Intersection Mileposts'!$G$8),"Y",IF(AND(H1002&gt;='Intersection Mileposts'!$F$9,H1002&lt;='Intersection Mileposts'!$G$9),"Y",IF(AND(H1002&gt;='Intersection Mileposts'!$F$10,H1002&lt;='Intersection Mileposts'!$G$10),"Y",IF(AND(H1002&gt;='Intersection Mileposts'!$F$11,H1002&lt;='Intersection Mileposts'!$G$11),"Y",IF(AND(H1002&gt;='Intersection Mileposts'!$F$12,H1002&lt;='Intersection Mileposts'!$G$12),"Y",IF(AND(H1002&gt;='Intersection Mileposts'!$F$13,H1002&lt;='Intersection Mileposts'!$G$13),"Y",IF(AND(H1002&gt;='Intersection Mileposts'!$F$14,H1002&lt;='Intersection Mileposts'!$G$14),"Y",IF(AND(H1002&gt;='Intersection Mileposts'!$F$15,H1002&lt;='Intersection Mileposts'!$G$15),"Y",IF(AND(H1002&gt;='Intersection Mileposts'!$F$16,H1002&lt;='Intersection Mileposts'!$G$16),"Y",IF(AND(H1002&gt;='Intersection Mileposts'!$F$17,H1002&lt;='Intersection Mileposts'!$G$17),"Y",IF(AND(H1002&gt;='Intersection Mileposts'!$F$18,H1002&lt;='Intersection Mileposts'!$G$18),"Y",IF(AND(H1002&gt;='Intersection Mileposts'!$F$19,H1002&lt;='Intersection Mileposts'!$G$19),"Y",IF(AND(H1002&gt;='Intersection Mileposts'!$F$20,H1002&lt;='Intersection Mileposts'!$G$20),"Y",IF(AND(H1002&gt;='Intersection Mileposts'!$F$21,H1002&lt;='Intersection Mileposts'!$G$21),"Y",IF(AND(H1002&gt;='Intersection Mileposts'!$F$22,H1002&lt;='Intersection Mileposts'!$G$22),"Y",IF(AND(H1002&gt;='Intersection Mileposts'!$F$23,H1002&lt;='Intersection Mileposts'!$G$23),"Y",IF(AND(H1002&gt;='Intersection Mileposts'!$F$24,H1002&lt;='Intersection Mileposts'!$G$24),"Y",IF(AND(H1002&gt;='Intersection Mileposts'!$F$25,H1002&lt;='Intersection Mileposts'!$G$25),"Y",IF(AND(H1002&gt;='Intersection Mileposts'!$F$26,H1002&lt;='Intersection Mileposts'!$G$26),"Y",IF(AND(H1002&gt;='Intersection Mileposts'!$F$27,H1002&lt;='Intersection Mileposts'!$G$27),"Y",IF(AND(H1002&gt;='Intersection Mileposts'!$F$28,H1002&lt;='Intersection Mileposts'!$G$28),"Y",IF(AND(H1002&gt;='Intersection Mileposts'!$F$29,H1002&lt;='Intersection Mileposts'!$G$29),"Y", IF(AND(H1002&gt;='Intersection Mileposts'!$F$30,H1002&lt;='Intersection Mileposts'!$G$30),"Y",IF(AND(H1002&gt;='Intersection Mileposts'!$F$31,H1002&lt;='Intersection Mileposts'!$G$31),"Y",IF(AND(H1002&gt;='Intersection Mileposts'!$F$32,H1002&lt;='Intersection Mileposts'!$G$32),"Y",IF(AND(H1002&gt;='Intersection Mileposts'!$F$33,H1002&lt;='Intersection Mileposts'!$G$33),"Y",IF(AND(H1002&gt;='Intersection Mileposts'!$F$34,H1002&lt;='Intersection Mileposts'!$G$34),"Y",IF(AND(H1002&gt;='Intersection Mileposts'!$F$35,H1002&lt;='Intersection Mileposts'!$G$35),"Y",IF(AND(H1002&gt;='Intersection Mileposts'!$F$36,H1002&lt;='Intersection Mileposts'!$G$36),"Y",IF(AND(H1002&gt;='Intersection Mileposts'!$F$37,H1002&lt;='Intersection Mileposts'!$G$37),"Y",IF(AND(H1002&gt;='Intersection Mileposts'!$F$38,H1002&lt;='Intersection Mileposts'!$G$38),"Y",IF(AND(H1002&gt;='Intersection Mileposts'!$F$39,H1002&lt;='Intersection Mileposts'!$G$39),"Y","N"))))))))))))))))))))))))))))))))))))</f>
        <v/>
      </c>
    </row>
    <row r="1003" spans="1:46" x14ac:dyDescent="0.3">
      <c r="A1003" s="279"/>
      <c r="B1003" s="261"/>
      <c r="C1003" s="262"/>
      <c r="D1003" s="262"/>
      <c r="E1003" s="262"/>
      <c r="F1003" s="262"/>
      <c r="G1003" s="284"/>
      <c r="H1003" s="286"/>
      <c r="I1003" s="279"/>
      <c r="J1003" s="260"/>
      <c r="K1003" s="260"/>
      <c r="L1003" s="280"/>
      <c r="M1003" s="275"/>
      <c r="N1003" s="263"/>
      <c r="P1003" s="264" t="str">
        <f>IF(R1003 = "", "", COUNT($R$4:R1003))</f>
        <v/>
      </c>
      <c r="Q1003" s="264" t="str">
        <f t="shared" si="125"/>
        <v/>
      </c>
      <c r="R1003" s="265" t="str">
        <f t="shared" si="126"/>
        <v/>
      </c>
      <c r="S1003" s="266" t="str">
        <f t="shared" si="131"/>
        <v/>
      </c>
      <c r="T1003" s="267" t="str">
        <f t="shared" si="127"/>
        <v/>
      </c>
      <c r="U1003" s="268" t="str">
        <f t="shared" si="132"/>
        <v/>
      </c>
      <c r="V1003" s="269" t="str">
        <f t="shared" si="128"/>
        <v/>
      </c>
      <c r="W1003" s="5"/>
      <c r="AR1003" s="2" t="str">
        <f t="shared" si="133"/>
        <v/>
      </c>
      <c r="AS1003" s="2" t="str">
        <f t="shared" si="134"/>
        <v/>
      </c>
      <c r="AT1003" s="2" t="str">
        <f>IF(AR1003="","",IF(AND(H1003&gt;='Intersection Mileposts'!$F$5,H1003&lt;='Intersection Mileposts'!$G$5),"Y",IF(AND(H1003&gt;='Intersection Mileposts'!$F$6,H1003&lt;='Intersection Mileposts'!$G$6),"Y",IF(AND(H1003&gt;='Intersection Mileposts'!$F$7,H1003&lt;='Intersection Mileposts'!$G$7),"Y",IF(AND(H1003&gt;='Intersection Mileposts'!$F$8,H1003&lt;='Intersection Mileposts'!$G$8),"Y",IF(AND(H1003&gt;='Intersection Mileposts'!$F$9,H1003&lt;='Intersection Mileposts'!$G$9),"Y",IF(AND(H1003&gt;='Intersection Mileposts'!$F$10,H1003&lt;='Intersection Mileposts'!$G$10),"Y",IF(AND(H1003&gt;='Intersection Mileposts'!$F$11,H1003&lt;='Intersection Mileposts'!$G$11),"Y",IF(AND(H1003&gt;='Intersection Mileposts'!$F$12,H1003&lt;='Intersection Mileposts'!$G$12),"Y",IF(AND(H1003&gt;='Intersection Mileposts'!$F$13,H1003&lt;='Intersection Mileposts'!$G$13),"Y",IF(AND(H1003&gt;='Intersection Mileposts'!$F$14,H1003&lt;='Intersection Mileposts'!$G$14),"Y",IF(AND(H1003&gt;='Intersection Mileposts'!$F$15,H1003&lt;='Intersection Mileposts'!$G$15),"Y",IF(AND(H1003&gt;='Intersection Mileposts'!$F$16,H1003&lt;='Intersection Mileposts'!$G$16),"Y",IF(AND(H1003&gt;='Intersection Mileposts'!$F$17,H1003&lt;='Intersection Mileposts'!$G$17),"Y",IF(AND(H1003&gt;='Intersection Mileposts'!$F$18,H1003&lt;='Intersection Mileposts'!$G$18),"Y",IF(AND(H1003&gt;='Intersection Mileposts'!$F$19,H1003&lt;='Intersection Mileposts'!$G$19),"Y",IF(AND(H1003&gt;='Intersection Mileposts'!$F$20,H1003&lt;='Intersection Mileposts'!$G$20),"Y",IF(AND(H1003&gt;='Intersection Mileposts'!$F$21,H1003&lt;='Intersection Mileposts'!$G$21),"Y",IF(AND(H1003&gt;='Intersection Mileposts'!$F$22,H1003&lt;='Intersection Mileposts'!$G$22),"Y",IF(AND(H1003&gt;='Intersection Mileposts'!$F$23,H1003&lt;='Intersection Mileposts'!$G$23),"Y",IF(AND(H1003&gt;='Intersection Mileposts'!$F$24,H1003&lt;='Intersection Mileposts'!$G$24),"Y",IF(AND(H1003&gt;='Intersection Mileposts'!$F$25,H1003&lt;='Intersection Mileposts'!$G$25),"Y",IF(AND(H1003&gt;='Intersection Mileposts'!$F$26,H1003&lt;='Intersection Mileposts'!$G$26),"Y",IF(AND(H1003&gt;='Intersection Mileposts'!$F$27,H1003&lt;='Intersection Mileposts'!$G$27),"Y",IF(AND(H1003&gt;='Intersection Mileposts'!$F$28,H1003&lt;='Intersection Mileposts'!$G$28),"Y",IF(AND(H1003&gt;='Intersection Mileposts'!$F$29,H1003&lt;='Intersection Mileposts'!$G$29),"Y", IF(AND(H1003&gt;='Intersection Mileposts'!$F$30,H1003&lt;='Intersection Mileposts'!$G$30),"Y",IF(AND(H1003&gt;='Intersection Mileposts'!$F$31,H1003&lt;='Intersection Mileposts'!$G$31),"Y",IF(AND(H1003&gt;='Intersection Mileposts'!$F$32,H1003&lt;='Intersection Mileposts'!$G$32),"Y",IF(AND(H1003&gt;='Intersection Mileposts'!$F$33,H1003&lt;='Intersection Mileposts'!$G$33),"Y",IF(AND(H1003&gt;='Intersection Mileposts'!$F$34,H1003&lt;='Intersection Mileposts'!$G$34),"Y",IF(AND(H1003&gt;='Intersection Mileposts'!$F$35,H1003&lt;='Intersection Mileposts'!$G$35),"Y",IF(AND(H1003&gt;='Intersection Mileposts'!$F$36,H1003&lt;='Intersection Mileposts'!$G$36),"Y",IF(AND(H1003&gt;='Intersection Mileposts'!$F$37,H1003&lt;='Intersection Mileposts'!$G$37),"Y",IF(AND(H1003&gt;='Intersection Mileposts'!$F$38,H1003&lt;='Intersection Mileposts'!$G$38),"Y",IF(AND(H1003&gt;='Intersection Mileposts'!$F$39,H1003&lt;='Intersection Mileposts'!$G$39),"Y","N"))))))))))))))))))))))))))))))))))))</f>
        <v/>
      </c>
    </row>
    <row r="1004" spans="1:46" s="126" customFormat="1" x14ac:dyDescent="0.3">
      <c r="B1004" s="127"/>
      <c r="C1004" s="128"/>
      <c r="D1004" s="128"/>
      <c r="E1004" s="128"/>
      <c r="F1004" s="128"/>
      <c r="G1004" s="128"/>
      <c r="H1004" s="290"/>
      <c r="M1004" s="129"/>
      <c r="N1004" s="130"/>
      <c r="O1004" s="192"/>
      <c r="P1004" s="128"/>
      <c r="Q1004" s="128"/>
      <c r="R1004" s="128"/>
      <c r="S1004" s="129"/>
      <c r="T1004" s="129"/>
      <c r="U1004" s="133"/>
      <c r="V1004" s="133"/>
      <c r="W1004" s="5"/>
      <c r="AR1004" s="128"/>
      <c r="AS1004" s="128"/>
      <c r="AT1004" s="128"/>
    </row>
    <row r="1005" spans="1:46" x14ac:dyDescent="0.3">
      <c r="H1005" s="132"/>
      <c r="W1005" s="5"/>
    </row>
    <row r="1006" spans="1:46" x14ac:dyDescent="0.3">
      <c r="H1006" s="132"/>
      <c r="W1006" s="5"/>
    </row>
    <row r="1007" spans="1:46" x14ac:dyDescent="0.3">
      <c r="H1007" s="132"/>
      <c r="W1007" s="5"/>
    </row>
    <row r="1008" spans="1:46" x14ac:dyDescent="0.3">
      <c r="H1008" s="132"/>
      <c r="W1008" s="5"/>
    </row>
    <row r="1009" spans="8:23" x14ac:dyDescent="0.3">
      <c r="H1009" s="132"/>
      <c r="W1009" s="5"/>
    </row>
    <row r="1010" spans="8:23" x14ac:dyDescent="0.3">
      <c r="U1010" s="121"/>
      <c r="V1010" s="121"/>
    </row>
    <row r="1011" spans="8:23" x14ac:dyDescent="0.3">
      <c r="U1011" s="121"/>
      <c r="V1011" s="121"/>
    </row>
    <row r="1012" spans="8:23" x14ac:dyDescent="0.3">
      <c r="U1012" s="121"/>
      <c r="V1012" s="121"/>
    </row>
    <row r="1013" spans="8:23" x14ac:dyDescent="0.3">
      <c r="U1013" s="121"/>
      <c r="V1013" s="121"/>
    </row>
    <row r="1014" spans="8:23" x14ac:dyDescent="0.3">
      <c r="U1014" s="121"/>
      <c r="V1014" s="121"/>
    </row>
    <row r="1015" spans="8:23" x14ac:dyDescent="0.3">
      <c r="U1015" s="121"/>
      <c r="V1015" s="121"/>
    </row>
    <row r="1016" spans="8:23" x14ac:dyDescent="0.3">
      <c r="U1016" s="121"/>
      <c r="V1016" s="121"/>
    </row>
    <row r="1017" spans="8:23" x14ac:dyDescent="0.3">
      <c r="U1017" s="121"/>
      <c r="V1017" s="121"/>
    </row>
    <row r="1018" spans="8:23" x14ac:dyDescent="0.3">
      <c r="U1018" s="121"/>
      <c r="V1018" s="121"/>
    </row>
    <row r="1019" spans="8:23" x14ac:dyDescent="0.3">
      <c r="U1019" s="121"/>
      <c r="V1019" s="121"/>
    </row>
  </sheetData>
  <sortState xmlns:xlrd2="http://schemas.microsoft.com/office/spreadsheetml/2017/richdata2" ref="B4:B8">
    <sortCondition ref="B4"/>
  </sortState>
  <mergeCells count="26">
    <mergeCell ref="X29:X33"/>
    <mergeCell ref="Y29:AE33"/>
    <mergeCell ref="X34:X36"/>
    <mergeCell ref="Y15:AE17"/>
    <mergeCell ref="Z18:AE19"/>
    <mergeCell ref="X15:X28"/>
    <mergeCell ref="Z20:AE23"/>
    <mergeCell ref="Z24:AE25"/>
    <mergeCell ref="Z26:AE28"/>
    <mergeCell ref="Y34:AE36"/>
    <mergeCell ref="A2:N2"/>
    <mergeCell ref="X14:AE14"/>
    <mergeCell ref="P1:AE1"/>
    <mergeCell ref="P2:P3"/>
    <mergeCell ref="Q2:Q3"/>
    <mergeCell ref="R2:R3"/>
    <mergeCell ref="S2:S3"/>
    <mergeCell ref="T2:T3"/>
    <mergeCell ref="U2:U3"/>
    <mergeCell ref="V2:V3"/>
    <mergeCell ref="A1:N1"/>
    <mergeCell ref="X37:X43"/>
    <mergeCell ref="Y37:AE37"/>
    <mergeCell ref="Z41:AE43"/>
    <mergeCell ref="X44:X45"/>
    <mergeCell ref="Y44:AE45"/>
  </mergeCells>
  <conditionalFormatting sqref="D4:D1003">
    <cfRule type="cellIs" dxfId="15" priority="2" operator="between">
      <formula>4</formula>
      <formula>6</formula>
    </cfRule>
    <cfRule type="cellIs" dxfId="14" priority="3" operator="between">
      <formula>2</formula>
      <formula>3</formula>
    </cfRule>
  </conditionalFormatting>
  <conditionalFormatting sqref="F4:F1003">
    <cfRule type="cellIs" dxfId="13" priority="1" operator="between">
      <formula>4</formula>
      <formula>6</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7E3FC-342C-4A51-B403-14D59A64219E}">
  <dimension ref="A1:AT1014"/>
  <sheetViews>
    <sheetView zoomScaleNormal="100" workbookViewId="0">
      <selection activeCell="B31" sqref="B31"/>
    </sheetView>
  </sheetViews>
  <sheetFormatPr defaultRowHeight="14.4" x14ac:dyDescent="0.3"/>
  <cols>
    <col min="1" max="1" width="10" bestFit="1" customWidth="1"/>
    <col min="2" max="2" width="10.6640625" style="4" bestFit="1" customWidth="1"/>
    <col min="3" max="7" width="3.5546875" style="2" customWidth="1"/>
    <col min="8" max="8" width="10.6640625" style="2" customWidth="1"/>
    <col min="9" max="12" width="15.109375" customWidth="1"/>
    <col min="13" max="13" width="8.88671875" style="120"/>
    <col min="14" max="14" width="8.88671875" style="125"/>
    <col min="15" max="15" width="2.33203125" style="192" customWidth="1"/>
    <col min="16" max="16" width="7.33203125" style="2" bestFit="1" customWidth="1"/>
    <col min="17" max="17" width="5.88671875" style="2" bestFit="1" customWidth="1"/>
    <col min="18" max="18" width="8.88671875" style="2"/>
    <col min="19" max="20" width="8.88671875" style="120"/>
    <col min="21" max="22" width="8.88671875" style="122"/>
    <col min="23" max="23" width="2.33203125" customWidth="1"/>
    <col min="24" max="24" width="5.44140625" bestFit="1" customWidth="1"/>
    <col min="25" max="25" width="5.5546875" customWidth="1"/>
    <col min="28" max="28" width="9.109375" customWidth="1"/>
    <col min="29" max="29" width="10.33203125" bestFit="1" customWidth="1"/>
    <col min="30" max="31" width="14.33203125" customWidth="1"/>
    <col min="44" max="44" width="9.109375" style="2" hidden="1" customWidth="1"/>
    <col min="45" max="45" width="13.44140625" style="2" hidden="1" customWidth="1"/>
    <col min="46" max="46" width="23" style="2" hidden="1" customWidth="1"/>
  </cols>
  <sheetData>
    <row r="1" spans="1:46" ht="37.5" customHeight="1" thickBot="1" x14ac:dyDescent="0.35">
      <c r="A1" s="419" t="s">
        <v>173</v>
      </c>
      <c r="B1" s="420"/>
      <c r="C1" s="420"/>
      <c r="D1" s="420"/>
      <c r="E1" s="420"/>
      <c r="F1" s="420"/>
      <c r="G1" s="420"/>
      <c r="H1" s="420"/>
      <c r="I1" s="420"/>
      <c r="J1" s="420"/>
      <c r="K1" s="420"/>
      <c r="L1" s="420"/>
      <c r="M1" s="420"/>
      <c r="N1" s="421"/>
      <c r="O1" s="189"/>
      <c r="P1" s="434" t="s">
        <v>172</v>
      </c>
      <c r="Q1" s="435"/>
      <c r="R1" s="435"/>
      <c r="S1" s="435"/>
      <c r="T1" s="435"/>
      <c r="U1" s="435"/>
      <c r="V1" s="435"/>
      <c r="W1" s="435"/>
      <c r="X1" s="435"/>
      <c r="Y1" s="435"/>
      <c r="Z1" s="435"/>
      <c r="AA1" s="435"/>
      <c r="AB1" s="435"/>
      <c r="AC1" s="435"/>
      <c r="AD1" s="435"/>
      <c r="AE1" s="436"/>
      <c r="AF1" s="95"/>
      <c r="AG1" s="95"/>
      <c r="AH1" s="95"/>
      <c r="AI1" s="95"/>
      <c r="AJ1" s="95"/>
      <c r="AK1" s="95"/>
      <c r="AL1" s="95"/>
      <c r="AM1" s="95"/>
      <c r="AN1" s="95"/>
      <c r="AO1" s="95"/>
      <c r="AP1" s="95"/>
      <c r="AQ1" s="95"/>
      <c r="AR1" s="1"/>
      <c r="AS1" s="1"/>
      <c r="AT1" s="74"/>
    </row>
    <row r="2" spans="1:46" s="1" customFormat="1" ht="18" customHeight="1" thickBot="1" x14ac:dyDescent="0.35">
      <c r="A2" s="439" t="str">
        <f>'Evaluation Set-up'!$C$11&amp;" ("&amp;TEXT('Evaluation Set-up'!$D$11, "mm/dd/yyyy")&amp;" - "&amp;TEXT('Evaluation Set-up'!$E$11, "mm/dd/yyyy")&amp;")"</f>
        <v>After Period #2 (10/01/2021 - 08/31/2023)</v>
      </c>
      <c r="B2" s="440"/>
      <c r="C2" s="440"/>
      <c r="D2" s="440"/>
      <c r="E2" s="440"/>
      <c r="F2" s="440"/>
      <c r="G2" s="440"/>
      <c r="H2" s="440"/>
      <c r="I2" s="440"/>
      <c r="J2" s="440"/>
      <c r="K2" s="440"/>
      <c r="L2" s="440"/>
      <c r="M2" s="440"/>
      <c r="N2" s="440"/>
      <c r="O2" s="190"/>
      <c r="P2" s="432" t="s">
        <v>11</v>
      </c>
      <c r="Q2" s="432" t="s">
        <v>25</v>
      </c>
      <c r="R2" s="437" t="s">
        <v>12</v>
      </c>
      <c r="S2" s="432" t="s">
        <v>37</v>
      </c>
      <c r="T2" s="437" t="s">
        <v>38</v>
      </c>
      <c r="U2" s="432" t="s">
        <v>39</v>
      </c>
      <c r="V2" s="450" t="s">
        <v>40</v>
      </c>
      <c r="W2" s="6"/>
      <c r="AT2" s="74"/>
    </row>
    <row r="3" spans="1:46" ht="29.4" thickBot="1" x14ac:dyDescent="0.35">
      <c r="A3" s="273" t="s">
        <v>0</v>
      </c>
      <c r="B3" s="96" t="s">
        <v>1</v>
      </c>
      <c r="C3" s="187" t="s">
        <v>2</v>
      </c>
      <c r="D3" s="187" t="s">
        <v>3</v>
      </c>
      <c r="E3" s="187" t="s">
        <v>4</v>
      </c>
      <c r="F3" s="187" t="s">
        <v>5</v>
      </c>
      <c r="G3" s="281" t="s">
        <v>6</v>
      </c>
      <c r="H3" s="131" t="s">
        <v>166</v>
      </c>
      <c r="I3" s="287" t="s">
        <v>275</v>
      </c>
      <c r="J3" s="259" t="s">
        <v>276</v>
      </c>
      <c r="K3" s="259" t="s">
        <v>277</v>
      </c>
      <c r="L3" s="288" t="s">
        <v>278</v>
      </c>
      <c r="M3" s="302" t="s">
        <v>55</v>
      </c>
      <c r="N3" s="289" t="s">
        <v>56</v>
      </c>
      <c r="O3" s="191"/>
      <c r="P3" s="433"/>
      <c r="Q3" s="433"/>
      <c r="R3" s="438"/>
      <c r="S3" s="433"/>
      <c r="T3" s="438"/>
      <c r="U3" s="433"/>
      <c r="V3" s="451"/>
      <c r="W3" s="5"/>
      <c r="Z3" s="9" t="s">
        <v>13</v>
      </c>
      <c r="AA3" s="25" t="s">
        <v>35</v>
      </c>
      <c r="AB3" s="29" t="s">
        <v>36</v>
      </c>
      <c r="AC3" s="7" t="s">
        <v>54</v>
      </c>
      <c r="AR3" t="s">
        <v>11</v>
      </c>
      <c r="AS3" t="s">
        <v>58</v>
      </c>
      <c r="AT3" s="2" t="s">
        <v>96</v>
      </c>
    </row>
    <row r="4" spans="1:46" x14ac:dyDescent="0.3">
      <c r="A4" s="282" t="s">
        <v>345</v>
      </c>
      <c r="B4" s="270">
        <v>44478</v>
      </c>
      <c r="C4" s="271">
        <v>19</v>
      </c>
      <c r="D4" s="271">
        <v>1</v>
      </c>
      <c r="E4" s="271"/>
      <c r="F4" s="271">
        <v>4</v>
      </c>
      <c r="G4" s="283" t="s">
        <v>7</v>
      </c>
      <c r="H4" s="285">
        <v>0.55800000000000005</v>
      </c>
      <c r="I4" s="276"/>
      <c r="J4" s="277"/>
      <c r="K4" s="277"/>
      <c r="L4" s="278"/>
      <c r="M4" s="274" t="s">
        <v>57</v>
      </c>
      <c r="N4" s="272"/>
      <c r="P4" s="264">
        <f>IF(R4 = "", "", COUNT($R$4:R4))</f>
        <v>1</v>
      </c>
      <c r="Q4" s="264">
        <f t="shared" ref="Q4:Q67" si="0">IF(B4="", "", YEAR(B4))</f>
        <v>2021</v>
      </c>
      <c r="R4" s="265">
        <f t="shared" ref="R4:R67" si="1">IF(A4="", "", IF(G4="",1,IF(G4="O",1,IF(G4="C",8.4,IF(G4="B",8.4,IF(G4="A",76.8,IF(G4="K",76.8,"ERR")))))))</f>
        <v>1</v>
      </c>
      <c r="S4" s="266">
        <f>IF(M4="Y",R4,"")</f>
        <v>1</v>
      </c>
      <c r="T4" s="267" t="str">
        <f t="shared" ref="T4:T67" si="2">IF(IF(M4="Y",G4,"")=0, "O", IF(M4="Y",G4,""))</f>
        <v>O</v>
      </c>
      <c r="U4" s="268" t="str">
        <f>IF(N4="Y",R4,"")</f>
        <v/>
      </c>
      <c r="V4" s="269" t="str">
        <f t="shared" ref="V4:V67" si="3">IF(IF(N4="Y",G4,"")=0, "O", IF(N4="Y",G4,""))</f>
        <v/>
      </c>
      <c r="W4" s="5"/>
      <c r="Y4" s="3" t="s">
        <v>9</v>
      </c>
      <c r="Z4" s="294">
        <f>COUNTIF($G$4:$G$1048576,$Y4)</f>
        <v>0</v>
      </c>
      <c r="AA4" s="295">
        <f>COUNTIF($T$4:$T$1048576,$Y4)</f>
        <v>0</v>
      </c>
      <c r="AB4" s="296">
        <f>COUNTIF($V$4:$V$1048576,$Y4)</f>
        <v>0</v>
      </c>
      <c r="AC4" s="297">
        <f>COUNTIF($T:$T, Y4)+COUNTIF($V:$V, Y4)-COUNTIFS($T:$T, Y4, $V:$V, Y4)</f>
        <v>0</v>
      </c>
      <c r="AR4" s="2">
        <f>IF(P4&gt;0, P4, "")</f>
        <v>1</v>
      </c>
      <c r="AS4" s="2" t="str">
        <f t="shared" ref="AS4:AS67" si="4">IF(OR(M4="Y",N4="Y"),"Y","")</f>
        <v>Y</v>
      </c>
      <c r="AT4" s="2" t="str">
        <f>IF(AR4="","",IF(AND(H4&gt;='Intersection Mileposts'!$F$5,H4&lt;='Intersection Mileposts'!$G$5),"Y",IF(AND(H4&gt;='Intersection Mileposts'!$F$6,H4&lt;='Intersection Mileposts'!$G$6),"Y",IF(AND(H4&gt;='Intersection Mileposts'!$F$7,H4&lt;='Intersection Mileposts'!$G$7),"Y",IF(AND(H4&gt;='Intersection Mileposts'!$F$8,H4&lt;='Intersection Mileposts'!$G$8),"Y",IF(AND(H4&gt;='Intersection Mileposts'!$F$9,H4&lt;='Intersection Mileposts'!$G$9),"Y",IF(AND(H4&gt;='Intersection Mileposts'!$F$10,H4&lt;='Intersection Mileposts'!$G$10),"Y",IF(AND(H4&gt;='Intersection Mileposts'!$F$11,H4&lt;='Intersection Mileposts'!$G$11),"Y",IF(AND(H4&gt;='Intersection Mileposts'!$F$12,H4&lt;='Intersection Mileposts'!$G$12),"Y",IF(AND(H4&gt;='Intersection Mileposts'!$F$13,H4&lt;='Intersection Mileposts'!$G$13),"Y",IF(AND(H4&gt;='Intersection Mileposts'!$F$14,H4&lt;='Intersection Mileposts'!$G$14),"Y",IF(AND(H4&gt;='Intersection Mileposts'!$F$15,H4&lt;='Intersection Mileposts'!$G$15),"Y",IF(AND(H4&gt;='Intersection Mileposts'!$F$16,H4&lt;='Intersection Mileposts'!$G$16),"Y",IF(AND(H4&gt;='Intersection Mileposts'!$F$17,H4&lt;='Intersection Mileposts'!$G$17),"Y",IF(AND(H4&gt;='Intersection Mileposts'!$F$18,H4&lt;='Intersection Mileposts'!$G$18),"Y",IF(AND(H4&gt;='Intersection Mileposts'!$F$19,H4&lt;='Intersection Mileposts'!$G$19),"Y",IF(AND(H4&gt;='Intersection Mileposts'!$F$20,H4&lt;='Intersection Mileposts'!$G$20),"Y",IF(AND(H4&gt;='Intersection Mileposts'!$F$21,H4&lt;='Intersection Mileposts'!$G$21),"Y",IF(AND(H4&gt;='Intersection Mileposts'!$F$22,H4&lt;='Intersection Mileposts'!$G$22),"Y",IF(AND(H4&gt;='Intersection Mileposts'!$F$23,H4&lt;='Intersection Mileposts'!$G$23),"Y",IF(AND(H4&gt;='Intersection Mileposts'!$F$24,H4&lt;='Intersection Mileposts'!$G$24),"Y",IF(AND(H4&gt;='Intersection Mileposts'!$F$25,H4&lt;='Intersection Mileposts'!$G$25),"Y",IF(AND(H4&gt;='Intersection Mileposts'!$F$26,H4&lt;='Intersection Mileposts'!$G$26),"Y",IF(AND(H4&gt;='Intersection Mileposts'!$F$27,H4&lt;='Intersection Mileposts'!$G$27),"Y",IF(AND(H4&gt;='Intersection Mileposts'!$F$28,H4&lt;='Intersection Mileposts'!$G$28),"Y",IF(AND(H4&gt;='Intersection Mileposts'!$F$29,H4&lt;='Intersection Mileposts'!$G$29),"Y", IF(AND(H4&gt;='Intersection Mileposts'!$F$30,H4&lt;='Intersection Mileposts'!$G$30),"Y",IF(AND(H4&gt;='Intersection Mileposts'!$F$31,H4&lt;='Intersection Mileposts'!$G$31),"Y",IF(AND(H4&gt;='Intersection Mileposts'!$F$32,H4&lt;='Intersection Mileposts'!$G$32),"Y",IF(AND(H4&gt;='Intersection Mileposts'!$F$33,H4&lt;='Intersection Mileposts'!$G$33),"Y",IF(AND(H4&gt;='Intersection Mileposts'!$F$34,H4&lt;='Intersection Mileposts'!$G$34),"Y",IF(AND(H4&gt;='Intersection Mileposts'!$F$35,H4&lt;='Intersection Mileposts'!$G$35),"Y",IF(AND(H4&gt;='Intersection Mileposts'!$F$36,H4&lt;='Intersection Mileposts'!$G$36),"Y",IF(AND(H4&gt;='Intersection Mileposts'!$F$37,H4&lt;='Intersection Mileposts'!$G$37),"Y",IF(AND(H4&gt;='Intersection Mileposts'!$F$38,H4&lt;='Intersection Mileposts'!$G$38),"Y",IF(AND(H4&gt;='Intersection Mileposts'!$F$39,H4&lt;='Intersection Mileposts'!$G$39),"Y","N"))))))))))))))))))))))))))))))))))))</f>
        <v>Y</v>
      </c>
    </row>
    <row r="5" spans="1:46" x14ac:dyDescent="0.3">
      <c r="A5" s="282" t="s">
        <v>345</v>
      </c>
      <c r="B5" s="261">
        <v>45162</v>
      </c>
      <c r="C5" s="262">
        <v>23</v>
      </c>
      <c r="D5" s="262">
        <v>1</v>
      </c>
      <c r="E5" s="262">
        <v>7</v>
      </c>
      <c r="F5" s="262">
        <v>1</v>
      </c>
      <c r="G5" s="284" t="s">
        <v>3</v>
      </c>
      <c r="H5" s="286">
        <v>0.55800000000000005</v>
      </c>
      <c r="I5" s="279"/>
      <c r="J5" s="260"/>
      <c r="K5" s="260"/>
      <c r="L5" s="280"/>
      <c r="M5" s="275"/>
      <c r="N5" s="263"/>
      <c r="P5" s="264">
        <f>IF(R5 = "", "", COUNT($R$4:R5))</f>
        <v>2</v>
      </c>
      <c r="Q5" s="264">
        <f t="shared" si="0"/>
        <v>2023</v>
      </c>
      <c r="R5" s="265">
        <f t="shared" si="1"/>
        <v>8.4</v>
      </c>
      <c r="S5" s="266" t="str">
        <f t="shared" ref="S5:S68" si="5">IF(M5="Y",R5,"")</f>
        <v/>
      </c>
      <c r="T5" s="267" t="str">
        <f t="shared" si="2"/>
        <v/>
      </c>
      <c r="U5" s="268" t="str">
        <f t="shared" ref="U5:U68" si="6">IF(N5="Y",R5,"")</f>
        <v/>
      </c>
      <c r="V5" s="269" t="str">
        <f t="shared" si="3"/>
        <v/>
      </c>
      <c r="W5" s="5"/>
      <c r="Y5" s="3" t="s">
        <v>10</v>
      </c>
      <c r="Z5" s="294">
        <f>COUNTIF($G$4:$G$1048576,$Y5)</f>
        <v>1</v>
      </c>
      <c r="AA5" s="295">
        <f>COUNTIF($T$4:$T$1048576,$Y5)</f>
        <v>1</v>
      </c>
      <c r="AB5" s="296">
        <f>COUNTIF($V$4:$V$1048576,$Y5)</f>
        <v>0</v>
      </c>
      <c r="AC5" s="297">
        <f>COUNTIF($T:$T, Y5)+COUNTIF($V:$V, Y5)-COUNTIFS($T:$T, Y5, $V:$V, Y5)</f>
        <v>1</v>
      </c>
      <c r="AR5" s="2">
        <f t="shared" ref="AR5:AR68" si="7">IF(P5&gt;0, P5, "")</f>
        <v>2</v>
      </c>
      <c r="AS5" s="2" t="str">
        <f t="shared" si="4"/>
        <v/>
      </c>
      <c r="AT5" s="2" t="str">
        <f>IF(AR5="","",IF(AND(H5&gt;='Intersection Mileposts'!$F$5,H5&lt;='Intersection Mileposts'!$G$5),"Y",IF(AND(H5&gt;='Intersection Mileposts'!$F$6,H5&lt;='Intersection Mileposts'!$G$6),"Y",IF(AND(H5&gt;='Intersection Mileposts'!$F$7,H5&lt;='Intersection Mileposts'!$G$7),"Y",IF(AND(H5&gt;='Intersection Mileposts'!$F$8,H5&lt;='Intersection Mileposts'!$G$8),"Y",IF(AND(H5&gt;='Intersection Mileposts'!$F$9,H5&lt;='Intersection Mileposts'!$G$9),"Y",IF(AND(H5&gt;='Intersection Mileposts'!$F$10,H5&lt;='Intersection Mileposts'!$G$10),"Y",IF(AND(H5&gt;='Intersection Mileposts'!$F$11,H5&lt;='Intersection Mileposts'!$G$11),"Y",IF(AND(H5&gt;='Intersection Mileposts'!$F$12,H5&lt;='Intersection Mileposts'!$G$12),"Y",IF(AND(H5&gt;='Intersection Mileposts'!$F$13,H5&lt;='Intersection Mileposts'!$G$13),"Y",IF(AND(H5&gt;='Intersection Mileposts'!$F$14,H5&lt;='Intersection Mileposts'!$G$14),"Y",IF(AND(H5&gt;='Intersection Mileposts'!$F$15,H5&lt;='Intersection Mileposts'!$G$15),"Y",IF(AND(H5&gt;='Intersection Mileposts'!$F$16,H5&lt;='Intersection Mileposts'!$G$16),"Y",IF(AND(H5&gt;='Intersection Mileposts'!$F$17,H5&lt;='Intersection Mileposts'!$G$17),"Y",IF(AND(H5&gt;='Intersection Mileposts'!$F$18,H5&lt;='Intersection Mileposts'!$G$18),"Y",IF(AND(H5&gt;='Intersection Mileposts'!$F$19,H5&lt;='Intersection Mileposts'!$G$19),"Y",IF(AND(H5&gt;='Intersection Mileposts'!$F$20,H5&lt;='Intersection Mileposts'!$G$20),"Y",IF(AND(H5&gt;='Intersection Mileposts'!$F$21,H5&lt;='Intersection Mileposts'!$G$21),"Y",IF(AND(H5&gt;='Intersection Mileposts'!$F$22,H5&lt;='Intersection Mileposts'!$G$22),"Y",IF(AND(H5&gt;='Intersection Mileposts'!$F$23,H5&lt;='Intersection Mileposts'!$G$23),"Y",IF(AND(H5&gt;='Intersection Mileposts'!$F$24,H5&lt;='Intersection Mileposts'!$G$24),"Y",IF(AND(H5&gt;='Intersection Mileposts'!$F$25,H5&lt;='Intersection Mileposts'!$G$25),"Y",IF(AND(H5&gt;='Intersection Mileposts'!$F$26,H5&lt;='Intersection Mileposts'!$G$26),"Y",IF(AND(H5&gt;='Intersection Mileposts'!$F$27,H5&lt;='Intersection Mileposts'!$G$27),"Y",IF(AND(H5&gt;='Intersection Mileposts'!$F$28,H5&lt;='Intersection Mileposts'!$G$28),"Y",IF(AND(H5&gt;='Intersection Mileposts'!$F$29,H5&lt;='Intersection Mileposts'!$G$29),"Y", IF(AND(H5&gt;='Intersection Mileposts'!$F$30,H5&lt;='Intersection Mileposts'!$G$30),"Y",IF(AND(H5&gt;='Intersection Mileposts'!$F$31,H5&lt;='Intersection Mileposts'!$G$31),"Y",IF(AND(H5&gt;='Intersection Mileposts'!$F$32,H5&lt;='Intersection Mileposts'!$G$32),"Y",IF(AND(H5&gt;='Intersection Mileposts'!$F$33,H5&lt;='Intersection Mileposts'!$G$33),"Y",IF(AND(H5&gt;='Intersection Mileposts'!$F$34,H5&lt;='Intersection Mileposts'!$G$34),"Y",IF(AND(H5&gt;='Intersection Mileposts'!$F$35,H5&lt;='Intersection Mileposts'!$G$35),"Y",IF(AND(H5&gt;='Intersection Mileposts'!$F$36,H5&lt;='Intersection Mileposts'!$G$36),"Y",IF(AND(H5&gt;='Intersection Mileposts'!$F$37,H5&lt;='Intersection Mileposts'!$G$37),"Y",IF(AND(H5&gt;='Intersection Mileposts'!$F$38,H5&lt;='Intersection Mileposts'!$G$38),"Y",IF(AND(H5&gt;='Intersection Mileposts'!$F$39,H5&lt;='Intersection Mileposts'!$G$39),"Y","N"))))))))))))))))))))))))))))))))))))</f>
        <v>Y</v>
      </c>
    </row>
    <row r="6" spans="1:46" x14ac:dyDescent="0.3">
      <c r="A6" s="282" t="s">
        <v>345</v>
      </c>
      <c r="B6" s="261">
        <v>44710</v>
      </c>
      <c r="C6" s="262">
        <v>1</v>
      </c>
      <c r="D6" s="262">
        <v>1</v>
      </c>
      <c r="E6" s="262"/>
      <c r="F6" s="262">
        <v>1</v>
      </c>
      <c r="G6" s="284" t="s">
        <v>3</v>
      </c>
      <c r="H6" s="286">
        <v>0.58099999999999996</v>
      </c>
      <c r="I6" s="279"/>
      <c r="J6" s="260"/>
      <c r="K6" s="260"/>
      <c r="L6" s="280"/>
      <c r="M6" s="275" t="s">
        <v>57</v>
      </c>
      <c r="N6" s="263"/>
      <c r="P6" s="264">
        <f>IF(R6 = "", "", COUNT($R$4:R6))</f>
        <v>3</v>
      </c>
      <c r="Q6" s="264">
        <f t="shared" si="0"/>
        <v>2022</v>
      </c>
      <c r="R6" s="265">
        <f t="shared" si="1"/>
        <v>8.4</v>
      </c>
      <c r="S6" s="266">
        <f t="shared" si="5"/>
        <v>8.4</v>
      </c>
      <c r="T6" s="267" t="str">
        <f t="shared" si="2"/>
        <v>C</v>
      </c>
      <c r="U6" s="268" t="str">
        <f t="shared" si="6"/>
        <v/>
      </c>
      <c r="V6" s="269" t="str">
        <f t="shared" si="3"/>
        <v/>
      </c>
      <c r="W6" s="5"/>
      <c r="Y6" s="3" t="s">
        <v>8</v>
      </c>
      <c r="Z6" s="294">
        <f>COUNTIF($G$4:$G$1048576,$Y6)</f>
        <v>2</v>
      </c>
      <c r="AA6" s="295">
        <f>COUNTIF($T$4:$T$1048576,$Y6)</f>
        <v>0</v>
      </c>
      <c r="AB6" s="296">
        <f>COUNTIF($V$4:$V$1048576,$Y6)</f>
        <v>0</v>
      </c>
      <c r="AC6" s="297">
        <f>COUNTIF($T:$T, Y6)+COUNTIF($V:$V, Y6)-COUNTIFS($T:$T, Y6, $V:$V, Y6)</f>
        <v>0</v>
      </c>
      <c r="AR6" s="2">
        <f t="shared" si="7"/>
        <v>3</v>
      </c>
      <c r="AS6" s="2" t="str">
        <f t="shared" si="4"/>
        <v>Y</v>
      </c>
      <c r="AT6" s="2" t="str">
        <f>IF(AR6="","",IF(AND(H6&gt;='Intersection Mileposts'!$F$5,H6&lt;='Intersection Mileposts'!$G$5),"Y",IF(AND(H6&gt;='Intersection Mileposts'!$F$6,H6&lt;='Intersection Mileposts'!$G$6),"Y",IF(AND(H6&gt;='Intersection Mileposts'!$F$7,H6&lt;='Intersection Mileposts'!$G$7),"Y",IF(AND(H6&gt;='Intersection Mileposts'!$F$8,H6&lt;='Intersection Mileposts'!$G$8),"Y",IF(AND(H6&gt;='Intersection Mileposts'!$F$9,H6&lt;='Intersection Mileposts'!$G$9),"Y",IF(AND(H6&gt;='Intersection Mileposts'!$F$10,H6&lt;='Intersection Mileposts'!$G$10),"Y",IF(AND(H6&gt;='Intersection Mileposts'!$F$11,H6&lt;='Intersection Mileposts'!$G$11),"Y",IF(AND(H6&gt;='Intersection Mileposts'!$F$12,H6&lt;='Intersection Mileposts'!$G$12),"Y",IF(AND(H6&gt;='Intersection Mileposts'!$F$13,H6&lt;='Intersection Mileposts'!$G$13),"Y",IF(AND(H6&gt;='Intersection Mileposts'!$F$14,H6&lt;='Intersection Mileposts'!$G$14),"Y",IF(AND(H6&gt;='Intersection Mileposts'!$F$15,H6&lt;='Intersection Mileposts'!$G$15),"Y",IF(AND(H6&gt;='Intersection Mileposts'!$F$16,H6&lt;='Intersection Mileposts'!$G$16),"Y",IF(AND(H6&gt;='Intersection Mileposts'!$F$17,H6&lt;='Intersection Mileposts'!$G$17),"Y",IF(AND(H6&gt;='Intersection Mileposts'!$F$18,H6&lt;='Intersection Mileposts'!$G$18),"Y",IF(AND(H6&gt;='Intersection Mileposts'!$F$19,H6&lt;='Intersection Mileposts'!$G$19),"Y",IF(AND(H6&gt;='Intersection Mileposts'!$F$20,H6&lt;='Intersection Mileposts'!$G$20),"Y",IF(AND(H6&gt;='Intersection Mileposts'!$F$21,H6&lt;='Intersection Mileposts'!$G$21),"Y",IF(AND(H6&gt;='Intersection Mileposts'!$F$22,H6&lt;='Intersection Mileposts'!$G$22),"Y",IF(AND(H6&gt;='Intersection Mileposts'!$F$23,H6&lt;='Intersection Mileposts'!$G$23),"Y",IF(AND(H6&gt;='Intersection Mileposts'!$F$24,H6&lt;='Intersection Mileposts'!$G$24),"Y",IF(AND(H6&gt;='Intersection Mileposts'!$F$25,H6&lt;='Intersection Mileposts'!$G$25),"Y",IF(AND(H6&gt;='Intersection Mileposts'!$F$26,H6&lt;='Intersection Mileposts'!$G$26),"Y",IF(AND(H6&gt;='Intersection Mileposts'!$F$27,H6&lt;='Intersection Mileposts'!$G$27),"Y",IF(AND(H6&gt;='Intersection Mileposts'!$F$28,H6&lt;='Intersection Mileposts'!$G$28),"Y",IF(AND(H6&gt;='Intersection Mileposts'!$F$29,H6&lt;='Intersection Mileposts'!$G$29),"Y", IF(AND(H6&gt;='Intersection Mileposts'!$F$30,H6&lt;='Intersection Mileposts'!$G$30),"Y",IF(AND(H6&gt;='Intersection Mileposts'!$F$31,H6&lt;='Intersection Mileposts'!$G$31),"Y",IF(AND(H6&gt;='Intersection Mileposts'!$F$32,H6&lt;='Intersection Mileposts'!$G$32),"Y",IF(AND(H6&gt;='Intersection Mileposts'!$F$33,H6&lt;='Intersection Mileposts'!$G$33),"Y",IF(AND(H6&gt;='Intersection Mileposts'!$F$34,H6&lt;='Intersection Mileposts'!$G$34),"Y",IF(AND(H6&gt;='Intersection Mileposts'!$F$35,H6&lt;='Intersection Mileposts'!$G$35),"Y",IF(AND(H6&gt;='Intersection Mileposts'!$F$36,H6&lt;='Intersection Mileposts'!$G$36),"Y",IF(AND(H6&gt;='Intersection Mileposts'!$F$37,H6&lt;='Intersection Mileposts'!$G$37),"Y",IF(AND(H6&gt;='Intersection Mileposts'!$F$38,H6&lt;='Intersection Mileposts'!$G$38),"Y",IF(AND(H6&gt;='Intersection Mileposts'!$F$39,H6&lt;='Intersection Mileposts'!$G$39),"Y","N"))))))))))))))))))))))))))))))))))))</f>
        <v>Y</v>
      </c>
    </row>
    <row r="7" spans="1:46" x14ac:dyDescent="0.3">
      <c r="A7" s="282" t="s">
        <v>345</v>
      </c>
      <c r="B7" s="261">
        <v>44539</v>
      </c>
      <c r="C7" s="262">
        <v>17</v>
      </c>
      <c r="D7" s="262">
        <v>1</v>
      </c>
      <c r="E7" s="262"/>
      <c r="F7" s="262">
        <v>5</v>
      </c>
      <c r="G7" s="284" t="s">
        <v>7</v>
      </c>
      <c r="H7" s="286">
        <v>0.65300000000000002</v>
      </c>
      <c r="I7" s="279"/>
      <c r="J7" s="260"/>
      <c r="K7" s="260"/>
      <c r="L7" s="280"/>
      <c r="M7" s="275"/>
      <c r="N7" s="263"/>
      <c r="P7" s="264">
        <f>IF(R7 = "", "", COUNT($R$4:R7))</f>
        <v>4</v>
      </c>
      <c r="Q7" s="264">
        <f t="shared" si="0"/>
        <v>2021</v>
      </c>
      <c r="R7" s="265">
        <f t="shared" si="1"/>
        <v>1</v>
      </c>
      <c r="S7" s="266" t="str">
        <f t="shared" si="5"/>
        <v/>
      </c>
      <c r="T7" s="267" t="str">
        <f t="shared" si="2"/>
        <v/>
      </c>
      <c r="U7" s="268" t="str">
        <f t="shared" si="6"/>
        <v/>
      </c>
      <c r="V7" s="269" t="str">
        <f t="shared" si="3"/>
        <v/>
      </c>
      <c r="W7" s="5"/>
      <c r="Y7" s="3" t="s">
        <v>3</v>
      </c>
      <c r="Z7" s="294">
        <f>COUNTIF($G$4:$G$1048576,$Y7)</f>
        <v>7</v>
      </c>
      <c r="AA7" s="295">
        <f>COUNTIF($T$4:$T$1048576,$Y7)</f>
        <v>2</v>
      </c>
      <c r="AB7" s="296">
        <f>COUNTIF($V$4:$V$1048576,$Y7)</f>
        <v>0</v>
      </c>
      <c r="AC7" s="297">
        <f>COUNTIF($T:$T, Y7)+COUNTIF($V:$V, Y7)-COUNTIFS($T:$T, Y7, $V:$V, Y7)</f>
        <v>2</v>
      </c>
      <c r="AR7" s="2">
        <f t="shared" si="7"/>
        <v>4</v>
      </c>
      <c r="AS7" s="2" t="str">
        <f t="shared" si="4"/>
        <v/>
      </c>
      <c r="AT7" s="2" t="str">
        <f>IF(AR7="","",IF(AND(H7&gt;='Intersection Mileposts'!$F$5,H7&lt;='Intersection Mileposts'!$G$5),"Y",IF(AND(H7&gt;='Intersection Mileposts'!$F$6,H7&lt;='Intersection Mileposts'!$G$6),"Y",IF(AND(H7&gt;='Intersection Mileposts'!$F$7,H7&lt;='Intersection Mileposts'!$G$7),"Y",IF(AND(H7&gt;='Intersection Mileposts'!$F$8,H7&lt;='Intersection Mileposts'!$G$8),"Y",IF(AND(H7&gt;='Intersection Mileposts'!$F$9,H7&lt;='Intersection Mileposts'!$G$9),"Y",IF(AND(H7&gt;='Intersection Mileposts'!$F$10,H7&lt;='Intersection Mileposts'!$G$10),"Y",IF(AND(H7&gt;='Intersection Mileposts'!$F$11,H7&lt;='Intersection Mileposts'!$G$11),"Y",IF(AND(H7&gt;='Intersection Mileposts'!$F$12,H7&lt;='Intersection Mileposts'!$G$12),"Y",IF(AND(H7&gt;='Intersection Mileposts'!$F$13,H7&lt;='Intersection Mileposts'!$G$13),"Y",IF(AND(H7&gt;='Intersection Mileposts'!$F$14,H7&lt;='Intersection Mileposts'!$G$14),"Y",IF(AND(H7&gt;='Intersection Mileposts'!$F$15,H7&lt;='Intersection Mileposts'!$G$15),"Y",IF(AND(H7&gt;='Intersection Mileposts'!$F$16,H7&lt;='Intersection Mileposts'!$G$16),"Y",IF(AND(H7&gt;='Intersection Mileposts'!$F$17,H7&lt;='Intersection Mileposts'!$G$17),"Y",IF(AND(H7&gt;='Intersection Mileposts'!$F$18,H7&lt;='Intersection Mileposts'!$G$18),"Y",IF(AND(H7&gt;='Intersection Mileposts'!$F$19,H7&lt;='Intersection Mileposts'!$G$19),"Y",IF(AND(H7&gt;='Intersection Mileposts'!$F$20,H7&lt;='Intersection Mileposts'!$G$20),"Y",IF(AND(H7&gt;='Intersection Mileposts'!$F$21,H7&lt;='Intersection Mileposts'!$G$21),"Y",IF(AND(H7&gt;='Intersection Mileposts'!$F$22,H7&lt;='Intersection Mileposts'!$G$22),"Y",IF(AND(H7&gt;='Intersection Mileposts'!$F$23,H7&lt;='Intersection Mileposts'!$G$23),"Y",IF(AND(H7&gt;='Intersection Mileposts'!$F$24,H7&lt;='Intersection Mileposts'!$G$24),"Y",IF(AND(H7&gt;='Intersection Mileposts'!$F$25,H7&lt;='Intersection Mileposts'!$G$25),"Y",IF(AND(H7&gt;='Intersection Mileposts'!$F$26,H7&lt;='Intersection Mileposts'!$G$26),"Y",IF(AND(H7&gt;='Intersection Mileposts'!$F$27,H7&lt;='Intersection Mileposts'!$G$27),"Y",IF(AND(H7&gt;='Intersection Mileposts'!$F$28,H7&lt;='Intersection Mileposts'!$G$28),"Y",IF(AND(H7&gt;='Intersection Mileposts'!$F$29,H7&lt;='Intersection Mileposts'!$G$29),"Y", IF(AND(H7&gt;='Intersection Mileposts'!$F$30,H7&lt;='Intersection Mileposts'!$G$30),"Y",IF(AND(H7&gt;='Intersection Mileposts'!$F$31,H7&lt;='Intersection Mileposts'!$G$31),"Y",IF(AND(H7&gt;='Intersection Mileposts'!$F$32,H7&lt;='Intersection Mileposts'!$G$32),"Y",IF(AND(H7&gt;='Intersection Mileposts'!$F$33,H7&lt;='Intersection Mileposts'!$G$33),"Y",IF(AND(H7&gt;='Intersection Mileposts'!$F$34,H7&lt;='Intersection Mileposts'!$G$34),"Y",IF(AND(H7&gt;='Intersection Mileposts'!$F$35,H7&lt;='Intersection Mileposts'!$G$35),"Y",IF(AND(H7&gt;='Intersection Mileposts'!$F$36,H7&lt;='Intersection Mileposts'!$G$36),"Y",IF(AND(H7&gt;='Intersection Mileposts'!$F$37,H7&lt;='Intersection Mileposts'!$G$37),"Y",IF(AND(H7&gt;='Intersection Mileposts'!$F$38,H7&lt;='Intersection Mileposts'!$G$38),"Y",IF(AND(H7&gt;='Intersection Mileposts'!$F$39,H7&lt;='Intersection Mileposts'!$G$39),"Y","N"))))))))))))))))))))))))))))))))))))</f>
        <v>N</v>
      </c>
    </row>
    <row r="8" spans="1:46" x14ac:dyDescent="0.3">
      <c r="A8" s="282" t="s">
        <v>345</v>
      </c>
      <c r="B8" s="261">
        <v>44865</v>
      </c>
      <c r="C8" s="262">
        <v>21</v>
      </c>
      <c r="D8" s="262">
        <v>2</v>
      </c>
      <c r="E8" s="262"/>
      <c r="F8" s="262">
        <v>1</v>
      </c>
      <c r="G8" s="284" t="s">
        <v>3</v>
      </c>
      <c r="H8" s="286">
        <v>0.7</v>
      </c>
      <c r="I8" s="279"/>
      <c r="J8" s="260"/>
      <c r="K8" s="260"/>
      <c r="L8" s="280"/>
      <c r="M8" s="275"/>
      <c r="N8" s="263"/>
      <c r="P8" s="264">
        <f>IF(R8 = "", "", COUNT($R$4:R8))</f>
        <v>5</v>
      </c>
      <c r="Q8" s="264">
        <f t="shared" si="0"/>
        <v>2022</v>
      </c>
      <c r="R8" s="265">
        <f t="shared" si="1"/>
        <v>8.4</v>
      </c>
      <c r="S8" s="266" t="str">
        <f t="shared" si="5"/>
        <v/>
      </c>
      <c r="T8" s="267" t="str">
        <f t="shared" si="2"/>
        <v/>
      </c>
      <c r="U8" s="268" t="str">
        <f t="shared" si="6"/>
        <v/>
      </c>
      <c r="V8" s="269" t="str">
        <f t="shared" si="3"/>
        <v/>
      </c>
      <c r="W8" s="5"/>
      <c r="Y8" s="3" t="s">
        <v>7</v>
      </c>
      <c r="Z8" s="294">
        <f>COUNTIF($G$4:$G$1048576,$Y8)+COUNTIFS($G$4:$G$1048576, "", $P$4:$P$1048576, "&gt;0")</f>
        <v>26</v>
      </c>
      <c r="AA8" s="295">
        <f>COUNTIF($T$4:$T$1048576,$Y8)</f>
        <v>5</v>
      </c>
      <c r="AB8" s="296">
        <f>COUNTIF($V$4:$V$1048576,$Y8)</f>
        <v>0</v>
      </c>
      <c r="AC8" s="297">
        <f>COUNTIF($T:$T, Y8)+COUNTIF($V:$V, Y8)-COUNTIFS($T:$T, Y8, $V:$V, Y8)</f>
        <v>5</v>
      </c>
      <c r="AR8" s="2">
        <f t="shared" si="7"/>
        <v>5</v>
      </c>
      <c r="AS8" s="2" t="str">
        <f t="shared" si="4"/>
        <v/>
      </c>
      <c r="AT8" s="2" t="str">
        <f>IF(AR8="","",IF(AND(H8&gt;='Intersection Mileposts'!$F$5,H8&lt;='Intersection Mileposts'!$G$5),"Y",IF(AND(H8&gt;='Intersection Mileposts'!$F$6,H8&lt;='Intersection Mileposts'!$G$6),"Y",IF(AND(H8&gt;='Intersection Mileposts'!$F$7,H8&lt;='Intersection Mileposts'!$G$7),"Y",IF(AND(H8&gt;='Intersection Mileposts'!$F$8,H8&lt;='Intersection Mileposts'!$G$8),"Y",IF(AND(H8&gt;='Intersection Mileposts'!$F$9,H8&lt;='Intersection Mileposts'!$G$9),"Y",IF(AND(H8&gt;='Intersection Mileposts'!$F$10,H8&lt;='Intersection Mileposts'!$G$10),"Y",IF(AND(H8&gt;='Intersection Mileposts'!$F$11,H8&lt;='Intersection Mileposts'!$G$11),"Y",IF(AND(H8&gt;='Intersection Mileposts'!$F$12,H8&lt;='Intersection Mileposts'!$G$12),"Y",IF(AND(H8&gt;='Intersection Mileposts'!$F$13,H8&lt;='Intersection Mileposts'!$G$13),"Y",IF(AND(H8&gt;='Intersection Mileposts'!$F$14,H8&lt;='Intersection Mileposts'!$G$14),"Y",IF(AND(H8&gt;='Intersection Mileposts'!$F$15,H8&lt;='Intersection Mileposts'!$G$15),"Y",IF(AND(H8&gt;='Intersection Mileposts'!$F$16,H8&lt;='Intersection Mileposts'!$G$16),"Y",IF(AND(H8&gt;='Intersection Mileposts'!$F$17,H8&lt;='Intersection Mileposts'!$G$17),"Y",IF(AND(H8&gt;='Intersection Mileposts'!$F$18,H8&lt;='Intersection Mileposts'!$G$18),"Y",IF(AND(H8&gt;='Intersection Mileposts'!$F$19,H8&lt;='Intersection Mileposts'!$G$19),"Y",IF(AND(H8&gt;='Intersection Mileposts'!$F$20,H8&lt;='Intersection Mileposts'!$G$20),"Y",IF(AND(H8&gt;='Intersection Mileposts'!$F$21,H8&lt;='Intersection Mileposts'!$G$21),"Y",IF(AND(H8&gt;='Intersection Mileposts'!$F$22,H8&lt;='Intersection Mileposts'!$G$22),"Y",IF(AND(H8&gt;='Intersection Mileposts'!$F$23,H8&lt;='Intersection Mileposts'!$G$23),"Y",IF(AND(H8&gt;='Intersection Mileposts'!$F$24,H8&lt;='Intersection Mileposts'!$G$24),"Y",IF(AND(H8&gt;='Intersection Mileposts'!$F$25,H8&lt;='Intersection Mileposts'!$G$25),"Y",IF(AND(H8&gt;='Intersection Mileposts'!$F$26,H8&lt;='Intersection Mileposts'!$G$26),"Y",IF(AND(H8&gt;='Intersection Mileposts'!$F$27,H8&lt;='Intersection Mileposts'!$G$27),"Y",IF(AND(H8&gt;='Intersection Mileposts'!$F$28,H8&lt;='Intersection Mileposts'!$G$28),"Y",IF(AND(H8&gt;='Intersection Mileposts'!$F$29,H8&lt;='Intersection Mileposts'!$G$29),"Y", IF(AND(H8&gt;='Intersection Mileposts'!$F$30,H8&lt;='Intersection Mileposts'!$G$30),"Y",IF(AND(H8&gt;='Intersection Mileposts'!$F$31,H8&lt;='Intersection Mileposts'!$G$31),"Y",IF(AND(H8&gt;='Intersection Mileposts'!$F$32,H8&lt;='Intersection Mileposts'!$G$32),"Y",IF(AND(H8&gt;='Intersection Mileposts'!$F$33,H8&lt;='Intersection Mileposts'!$G$33),"Y",IF(AND(H8&gt;='Intersection Mileposts'!$F$34,H8&lt;='Intersection Mileposts'!$G$34),"Y",IF(AND(H8&gt;='Intersection Mileposts'!$F$35,H8&lt;='Intersection Mileposts'!$G$35),"Y",IF(AND(H8&gt;='Intersection Mileposts'!$F$36,H8&lt;='Intersection Mileposts'!$G$36),"Y",IF(AND(H8&gt;='Intersection Mileposts'!$F$37,H8&lt;='Intersection Mileposts'!$G$37),"Y",IF(AND(H8&gt;='Intersection Mileposts'!$F$38,H8&lt;='Intersection Mileposts'!$G$38),"Y",IF(AND(H8&gt;='Intersection Mileposts'!$F$39,H8&lt;='Intersection Mileposts'!$G$39),"Y","N"))))))))))))))))))))))))))))))))))))</f>
        <v>N</v>
      </c>
    </row>
    <row r="9" spans="1:46" x14ac:dyDescent="0.3">
      <c r="A9" s="282" t="s">
        <v>345</v>
      </c>
      <c r="B9" s="261">
        <v>44832</v>
      </c>
      <c r="C9" s="262">
        <v>1</v>
      </c>
      <c r="D9" s="262">
        <v>1</v>
      </c>
      <c r="E9" s="262">
        <v>0</v>
      </c>
      <c r="F9" s="262">
        <v>1</v>
      </c>
      <c r="G9" s="284" t="s">
        <v>10</v>
      </c>
      <c r="H9" s="286">
        <v>0.71</v>
      </c>
      <c r="I9" s="279"/>
      <c r="J9" s="260"/>
      <c r="K9" s="260"/>
      <c r="L9" s="280"/>
      <c r="M9" s="275" t="s">
        <v>57</v>
      </c>
      <c r="N9" s="263"/>
      <c r="P9" s="264">
        <f>IF(R9 = "", "", COUNT($R$4:R9))</f>
        <v>6</v>
      </c>
      <c r="Q9" s="264">
        <f t="shared" si="0"/>
        <v>2022</v>
      </c>
      <c r="R9" s="265">
        <f t="shared" si="1"/>
        <v>76.8</v>
      </c>
      <c r="S9" s="266">
        <f t="shared" si="5"/>
        <v>76.8</v>
      </c>
      <c r="T9" s="267" t="str">
        <f t="shared" si="2"/>
        <v>A</v>
      </c>
      <c r="U9" s="268" t="str">
        <f t="shared" si="6"/>
        <v/>
      </c>
      <c r="V9" s="269" t="str">
        <f t="shared" si="3"/>
        <v/>
      </c>
      <c r="W9" s="5"/>
      <c r="Y9" s="3" t="s">
        <v>13</v>
      </c>
      <c r="Z9" s="294">
        <f>COUNTIF(P4:P1048576, "&gt;0")</f>
        <v>36</v>
      </c>
      <c r="AA9" s="295">
        <f>COUNT(S4:S1048576)</f>
        <v>8</v>
      </c>
      <c r="AB9" s="296">
        <f>COUNT(U4:U1048576)</f>
        <v>0</v>
      </c>
      <c r="AC9" s="297">
        <f>SUM(AC4:AC8)</f>
        <v>8</v>
      </c>
      <c r="AR9" s="2">
        <f t="shared" si="7"/>
        <v>6</v>
      </c>
      <c r="AS9" s="2" t="str">
        <f t="shared" si="4"/>
        <v>Y</v>
      </c>
      <c r="AT9" s="2" t="str">
        <f>IF(AR9="","",IF(AND(H9&gt;='Intersection Mileposts'!$F$5,H9&lt;='Intersection Mileposts'!$G$5),"Y",IF(AND(H9&gt;='Intersection Mileposts'!$F$6,H9&lt;='Intersection Mileposts'!$G$6),"Y",IF(AND(H9&gt;='Intersection Mileposts'!$F$7,H9&lt;='Intersection Mileposts'!$G$7),"Y",IF(AND(H9&gt;='Intersection Mileposts'!$F$8,H9&lt;='Intersection Mileposts'!$G$8),"Y",IF(AND(H9&gt;='Intersection Mileposts'!$F$9,H9&lt;='Intersection Mileposts'!$G$9),"Y",IF(AND(H9&gt;='Intersection Mileposts'!$F$10,H9&lt;='Intersection Mileposts'!$G$10),"Y",IF(AND(H9&gt;='Intersection Mileposts'!$F$11,H9&lt;='Intersection Mileposts'!$G$11),"Y",IF(AND(H9&gt;='Intersection Mileposts'!$F$12,H9&lt;='Intersection Mileposts'!$G$12),"Y",IF(AND(H9&gt;='Intersection Mileposts'!$F$13,H9&lt;='Intersection Mileposts'!$G$13),"Y",IF(AND(H9&gt;='Intersection Mileposts'!$F$14,H9&lt;='Intersection Mileposts'!$G$14),"Y",IF(AND(H9&gt;='Intersection Mileposts'!$F$15,H9&lt;='Intersection Mileposts'!$G$15),"Y",IF(AND(H9&gt;='Intersection Mileposts'!$F$16,H9&lt;='Intersection Mileposts'!$G$16),"Y",IF(AND(H9&gt;='Intersection Mileposts'!$F$17,H9&lt;='Intersection Mileposts'!$G$17),"Y",IF(AND(H9&gt;='Intersection Mileposts'!$F$18,H9&lt;='Intersection Mileposts'!$G$18),"Y",IF(AND(H9&gt;='Intersection Mileposts'!$F$19,H9&lt;='Intersection Mileposts'!$G$19),"Y",IF(AND(H9&gt;='Intersection Mileposts'!$F$20,H9&lt;='Intersection Mileposts'!$G$20),"Y",IF(AND(H9&gt;='Intersection Mileposts'!$F$21,H9&lt;='Intersection Mileposts'!$G$21),"Y",IF(AND(H9&gt;='Intersection Mileposts'!$F$22,H9&lt;='Intersection Mileposts'!$G$22),"Y",IF(AND(H9&gt;='Intersection Mileposts'!$F$23,H9&lt;='Intersection Mileposts'!$G$23),"Y",IF(AND(H9&gt;='Intersection Mileposts'!$F$24,H9&lt;='Intersection Mileposts'!$G$24),"Y",IF(AND(H9&gt;='Intersection Mileposts'!$F$25,H9&lt;='Intersection Mileposts'!$G$25),"Y",IF(AND(H9&gt;='Intersection Mileposts'!$F$26,H9&lt;='Intersection Mileposts'!$G$26),"Y",IF(AND(H9&gt;='Intersection Mileposts'!$F$27,H9&lt;='Intersection Mileposts'!$G$27),"Y",IF(AND(H9&gt;='Intersection Mileposts'!$F$28,H9&lt;='Intersection Mileposts'!$G$28),"Y",IF(AND(H9&gt;='Intersection Mileposts'!$F$29,H9&lt;='Intersection Mileposts'!$G$29),"Y", IF(AND(H9&gt;='Intersection Mileposts'!$F$30,H9&lt;='Intersection Mileposts'!$G$30),"Y",IF(AND(H9&gt;='Intersection Mileposts'!$F$31,H9&lt;='Intersection Mileposts'!$G$31),"Y",IF(AND(H9&gt;='Intersection Mileposts'!$F$32,H9&lt;='Intersection Mileposts'!$G$32),"Y",IF(AND(H9&gt;='Intersection Mileposts'!$F$33,H9&lt;='Intersection Mileposts'!$G$33),"Y",IF(AND(H9&gt;='Intersection Mileposts'!$F$34,H9&lt;='Intersection Mileposts'!$G$34),"Y",IF(AND(H9&gt;='Intersection Mileposts'!$F$35,H9&lt;='Intersection Mileposts'!$G$35),"Y",IF(AND(H9&gt;='Intersection Mileposts'!$F$36,H9&lt;='Intersection Mileposts'!$G$36),"Y",IF(AND(H9&gt;='Intersection Mileposts'!$F$37,H9&lt;='Intersection Mileposts'!$G$37),"Y",IF(AND(H9&gt;='Intersection Mileposts'!$F$38,H9&lt;='Intersection Mileposts'!$G$38),"Y",IF(AND(H9&gt;='Intersection Mileposts'!$F$39,H9&lt;='Intersection Mileposts'!$G$39),"Y","N"))))))))))))))))))))))))))))))))))))</f>
        <v>N</v>
      </c>
    </row>
    <row r="10" spans="1:46" x14ac:dyDescent="0.3">
      <c r="A10" s="282" t="s">
        <v>345</v>
      </c>
      <c r="B10" s="261">
        <v>44656</v>
      </c>
      <c r="C10" s="262">
        <v>2</v>
      </c>
      <c r="D10" s="262">
        <v>2</v>
      </c>
      <c r="E10" s="262">
        <v>0</v>
      </c>
      <c r="F10" s="262">
        <v>1</v>
      </c>
      <c r="G10" s="284" t="s">
        <v>7</v>
      </c>
      <c r="H10" s="286">
        <v>1.278</v>
      </c>
      <c r="I10" s="279"/>
      <c r="J10" s="260"/>
      <c r="K10" s="260"/>
      <c r="L10" s="280"/>
      <c r="M10" s="275" t="s">
        <v>57</v>
      </c>
      <c r="N10" s="263"/>
      <c r="P10" s="264">
        <f>IF(R10 = "", "", COUNT($R$4:R10))</f>
        <v>7</v>
      </c>
      <c r="Q10" s="264">
        <f t="shared" si="0"/>
        <v>2022</v>
      </c>
      <c r="R10" s="265">
        <f t="shared" si="1"/>
        <v>1</v>
      </c>
      <c r="S10" s="266">
        <f t="shared" si="5"/>
        <v>1</v>
      </c>
      <c r="T10" s="267" t="str">
        <f t="shared" si="2"/>
        <v>O</v>
      </c>
      <c r="U10" s="268" t="str">
        <f t="shared" si="6"/>
        <v/>
      </c>
      <c r="V10" s="269" t="str">
        <f t="shared" si="3"/>
        <v/>
      </c>
      <c r="W10" s="5"/>
      <c r="Y10" s="3" t="s">
        <v>14</v>
      </c>
      <c r="Z10" s="298">
        <f>IFERROR(AVERAGE(R4:R1048576), 0)</f>
        <v>4.9555555555555566</v>
      </c>
      <c r="AA10" s="299">
        <f>IFERROR(AVERAGE(S4:S1048576), 0)</f>
        <v>12.325000000000001</v>
      </c>
      <c r="AB10" s="300">
        <f>IFERROR(AVERAGE(U4:U1048576), 0)</f>
        <v>0</v>
      </c>
      <c r="AC10" s="301">
        <f>IFERROR(AVERAGEIF($AS$4:$AS$1048576,"Y", R4:R1048576 ), 0)</f>
        <v>12.325000000000001</v>
      </c>
      <c r="AR10" s="2">
        <f t="shared" si="7"/>
        <v>7</v>
      </c>
      <c r="AS10" s="2" t="str">
        <f t="shared" si="4"/>
        <v>Y</v>
      </c>
      <c r="AT10" s="2" t="str">
        <f>IF(AR10="","",IF(AND(H10&gt;='Intersection Mileposts'!$F$5,H10&lt;='Intersection Mileposts'!$G$5),"Y",IF(AND(H10&gt;='Intersection Mileposts'!$F$6,H10&lt;='Intersection Mileposts'!$G$6),"Y",IF(AND(H10&gt;='Intersection Mileposts'!$F$7,H10&lt;='Intersection Mileposts'!$G$7),"Y",IF(AND(H10&gt;='Intersection Mileposts'!$F$8,H10&lt;='Intersection Mileposts'!$G$8),"Y",IF(AND(H10&gt;='Intersection Mileposts'!$F$9,H10&lt;='Intersection Mileposts'!$G$9),"Y",IF(AND(H10&gt;='Intersection Mileposts'!$F$10,H10&lt;='Intersection Mileposts'!$G$10),"Y",IF(AND(H10&gt;='Intersection Mileposts'!$F$11,H10&lt;='Intersection Mileposts'!$G$11),"Y",IF(AND(H10&gt;='Intersection Mileposts'!$F$12,H10&lt;='Intersection Mileposts'!$G$12),"Y",IF(AND(H10&gt;='Intersection Mileposts'!$F$13,H10&lt;='Intersection Mileposts'!$G$13),"Y",IF(AND(H10&gt;='Intersection Mileposts'!$F$14,H10&lt;='Intersection Mileposts'!$G$14),"Y",IF(AND(H10&gt;='Intersection Mileposts'!$F$15,H10&lt;='Intersection Mileposts'!$G$15),"Y",IF(AND(H10&gt;='Intersection Mileposts'!$F$16,H10&lt;='Intersection Mileposts'!$G$16),"Y",IF(AND(H10&gt;='Intersection Mileposts'!$F$17,H10&lt;='Intersection Mileposts'!$G$17),"Y",IF(AND(H10&gt;='Intersection Mileposts'!$F$18,H10&lt;='Intersection Mileposts'!$G$18),"Y",IF(AND(H10&gt;='Intersection Mileposts'!$F$19,H10&lt;='Intersection Mileposts'!$G$19),"Y",IF(AND(H10&gt;='Intersection Mileposts'!$F$20,H10&lt;='Intersection Mileposts'!$G$20),"Y",IF(AND(H10&gt;='Intersection Mileposts'!$F$21,H10&lt;='Intersection Mileposts'!$G$21),"Y",IF(AND(H10&gt;='Intersection Mileposts'!$F$22,H10&lt;='Intersection Mileposts'!$G$22),"Y",IF(AND(H10&gt;='Intersection Mileposts'!$F$23,H10&lt;='Intersection Mileposts'!$G$23),"Y",IF(AND(H10&gt;='Intersection Mileposts'!$F$24,H10&lt;='Intersection Mileposts'!$G$24),"Y",IF(AND(H10&gt;='Intersection Mileposts'!$F$25,H10&lt;='Intersection Mileposts'!$G$25),"Y",IF(AND(H10&gt;='Intersection Mileposts'!$F$26,H10&lt;='Intersection Mileposts'!$G$26),"Y",IF(AND(H10&gt;='Intersection Mileposts'!$F$27,H10&lt;='Intersection Mileposts'!$G$27),"Y",IF(AND(H10&gt;='Intersection Mileposts'!$F$28,H10&lt;='Intersection Mileposts'!$G$28),"Y",IF(AND(H10&gt;='Intersection Mileposts'!$F$29,H10&lt;='Intersection Mileposts'!$G$29),"Y", IF(AND(H10&gt;='Intersection Mileposts'!$F$30,H10&lt;='Intersection Mileposts'!$G$30),"Y",IF(AND(H10&gt;='Intersection Mileposts'!$F$31,H10&lt;='Intersection Mileposts'!$G$31),"Y",IF(AND(H10&gt;='Intersection Mileposts'!$F$32,H10&lt;='Intersection Mileposts'!$G$32),"Y",IF(AND(H10&gt;='Intersection Mileposts'!$F$33,H10&lt;='Intersection Mileposts'!$G$33),"Y",IF(AND(H10&gt;='Intersection Mileposts'!$F$34,H10&lt;='Intersection Mileposts'!$G$34),"Y",IF(AND(H10&gt;='Intersection Mileposts'!$F$35,H10&lt;='Intersection Mileposts'!$G$35),"Y",IF(AND(H10&gt;='Intersection Mileposts'!$F$36,H10&lt;='Intersection Mileposts'!$G$36),"Y",IF(AND(H10&gt;='Intersection Mileposts'!$F$37,H10&lt;='Intersection Mileposts'!$G$37),"Y",IF(AND(H10&gt;='Intersection Mileposts'!$F$38,H10&lt;='Intersection Mileposts'!$G$38),"Y",IF(AND(H10&gt;='Intersection Mileposts'!$F$39,H10&lt;='Intersection Mileposts'!$G$39),"Y","N"))))))))))))))))))))))))))))))))))))</f>
        <v>N</v>
      </c>
    </row>
    <row r="11" spans="1:46" x14ac:dyDescent="0.3">
      <c r="A11" s="282" t="s">
        <v>345</v>
      </c>
      <c r="B11" s="261">
        <v>44641</v>
      </c>
      <c r="C11" s="262">
        <v>17</v>
      </c>
      <c r="D11" s="262">
        <v>1</v>
      </c>
      <c r="E11" s="262">
        <v>0</v>
      </c>
      <c r="F11" s="262">
        <v>2</v>
      </c>
      <c r="G11" s="284" t="s">
        <v>7</v>
      </c>
      <c r="H11" s="286">
        <v>1.391</v>
      </c>
      <c r="I11" s="279"/>
      <c r="J11" s="260"/>
      <c r="K11" s="260"/>
      <c r="L11" s="280"/>
      <c r="M11" s="275"/>
      <c r="N11" s="263"/>
      <c r="P11" s="264">
        <f>IF(R11 = "", "", COUNT($R$4:R11))</f>
        <v>8</v>
      </c>
      <c r="Q11" s="264">
        <f t="shared" si="0"/>
        <v>2022</v>
      </c>
      <c r="R11" s="265">
        <f t="shared" si="1"/>
        <v>1</v>
      </c>
      <c r="S11" s="266" t="str">
        <f t="shared" si="5"/>
        <v/>
      </c>
      <c r="T11" s="267" t="str">
        <f t="shared" si="2"/>
        <v/>
      </c>
      <c r="U11" s="268" t="str">
        <f t="shared" si="6"/>
        <v/>
      </c>
      <c r="V11" s="269" t="str">
        <f t="shared" si="3"/>
        <v/>
      </c>
      <c r="W11" s="5"/>
      <c r="AR11" s="2">
        <f t="shared" si="7"/>
        <v>8</v>
      </c>
      <c r="AS11" s="2" t="str">
        <f t="shared" si="4"/>
        <v/>
      </c>
      <c r="AT11" s="2" t="str">
        <f>IF(AR11="","",IF(AND(H11&gt;='Intersection Mileposts'!$F$5,H11&lt;='Intersection Mileposts'!$G$5),"Y",IF(AND(H11&gt;='Intersection Mileposts'!$F$6,H11&lt;='Intersection Mileposts'!$G$6),"Y",IF(AND(H11&gt;='Intersection Mileposts'!$F$7,H11&lt;='Intersection Mileposts'!$G$7),"Y",IF(AND(H11&gt;='Intersection Mileposts'!$F$8,H11&lt;='Intersection Mileposts'!$G$8),"Y",IF(AND(H11&gt;='Intersection Mileposts'!$F$9,H11&lt;='Intersection Mileposts'!$G$9),"Y",IF(AND(H11&gt;='Intersection Mileposts'!$F$10,H11&lt;='Intersection Mileposts'!$G$10),"Y",IF(AND(H11&gt;='Intersection Mileposts'!$F$11,H11&lt;='Intersection Mileposts'!$G$11),"Y",IF(AND(H11&gt;='Intersection Mileposts'!$F$12,H11&lt;='Intersection Mileposts'!$G$12),"Y",IF(AND(H11&gt;='Intersection Mileposts'!$F$13,H11&lt;='Intersection Mileposts'!$G$13),"Y",IF(AND(H11&gt;='Intersection Mileposts'!$F$14,H11&lt;='Intersection Mileposts'!$G$14),"Y",IF(AND(H11&gt;='Intersection Mileposts'!$F$15,H11&lt;='Intersection Mileposts'!$G$15),"Y",IF(AND(H11&gt;='Intersection Mileposts'!$F$16,H11&lt;='Intersection Mileposts'!$G$16),"Y",IF(AND(H11&gt;='Intersection Mileposts'!$F$17,H11&lt;='Intersection Mileposts'!$G$17),"Y",IF(AND(H11&gt;='Intersection Mileposts'!$F$18,H11&lt;='Intersection Mileposts'!$G$18),"Y",IF(AND(H11&gt;='Intersection Mileposts'!$F$19,H11&lt;='Intersection Mileposts'!$G$19),"Y",IF(AND(H11&gt;='Intersection Mileposts'!$F$20,H11&lt;='Intersection Mileposts'!$G$20),"Y",IF(AND(H11&gt;='Intersection Mileposts'!$F$21,H11&lt;='Intersection Mileposts'!$G$21),"Y",IF(AND(H11&gt;='Intersection Mileposts'!$F$22,H11&lt;='Intersection Mileposts'!$G$22),"Y",IF(AND(H11&gt;='Intersection Mileposts'!$F$23,H11&lt;='Intersection Mileposts'!$G$23),"Y",IF(AND(H11&gt;='Intersection Mileposts'!$F$24,H11&lt;='Intersection Mileposts'!$G$24),"Y",IF(AND(H11&gt;='Intersection Mileposts'!$F$25,H11&lt;='Intersection Mileposts'!$G$25),"Y",IF(AND(H11&gt;='Intersection Mileposts'!$F$26,H11&lt;='Intersection Mileposts'!$G$26),"Y",IF(AND(H11&gt;='Intersection Mileposts'!$F$27,H11&lt;='Intersection Mileposts'!$G$27),"Y",IF(AND(H11&gt;='Intersection Mileposts'!$F$28,H11&lt;='Intersection Mileposts'!$G$28),"Y",IF(AND(H11&gt;='Intersection Mileposts'!$F$29,H11&lt;='Intersection Mileposts'!$G$29),"Y", IF(AND(H11&gt;='Intersection Mileposts'!$F$30,H11&lt;='Intersection Mileposts'!$G$30),"Y",IF(AND(H11&gt;='Intersection Mileposts'!$F$31,H11&lt;='Intersection Mileposts'!$G$31),"Y",IF(AND(H11&gt;='Intersection Mileposts'!$F$32,H11&lt;='Intersection Mileposts'!$G$32),"Y",IF(AND(H11&gt;='Intersection Mileposts'!$F$33,H11&lt;='Intersection Mileposts'!$G$33),"Y",IF(AND(H11&gt;='Intersection Mileposts'!$F$34,H11&lt;='Intersection Mileposts'!$G$34),"Y",IF(AND(H11&gt;='Intersection Mileposts'!$F$35,H11&lt;='Intersection Mileposts'!$G$35),"Y",IF(AND(H11&gt;='Intersection Mileposts'!$F$36,H11&lt;='Intersection Mileposts'!$G$36),"Y",IF(AND(H11&gt;='Intersection Mileposts'!$F$37,H11&lt;='Intersection Mileposts'!$G$37),"Y",IF(AND(H11&gt;='Intersection Mileposts'!$F$38,H11&lt;='Intersection Mileposts'!$G$38),"Y",IF(AND(H11&gt;='Intersection Mileposts'!$F$39,H11&lt;='Intersection Mileposts'!$G$39),"Y","N"))))))))))))))))))))))))))))))))))))</f>
        <v>N</v>
      </c>
    </row>
    <row r="12" spans="1:46" x14ac:dyDescent="0.3">
      <c r="A12" s="282" t="s">
        <v>345</v>
      </c>
      <c r="B12" s="261">
        <v>44879</v>
      </c>
      <c r="C12" s="262">
        <v>17</v>
      </c>
      <c r="D12" s="262">
        <v>1</v>
      </c>
      <c r="E12" s="262">
        <v>0</v>
      </c>
      <c r="F12" s="262">
        <v>1</v>
      </c>
      <c r="G12" s="284" t="s">
        <v>7</v>
      </c>
      <c r="H12" s="286">
        <v>1.391</v>
      </c>
      <c r="I12" s="279"/>
      <c r="J12" s="260"/>
      <c r="K12" s="260"/>
      <c r="L12" s="280"/>
      <c r="M12" s="275"/>
      <c r="N12" s="263"/>
      <c r="P12" s="264">
        <f>IF(R12 = "", "", COUNT($R$4:R12))</f>
        <v>9</v>
      </c>
      <c r="Q12" s="264">
        <f t="shared" si="0"/>
        <v>2022</v>
      </c>
      <c r="R12" s="265">
        <f t="shared" si="1"/>
        <v>1</v>
      </c>
      <c r="S12" s="266" t="str">
        <f t="shared" si="5"/>
        <v/>
      </c>
      <c r="T12" s="267" t="str">
        <f t="shared" si="2"/>
        <v/>
      </c>
      <c r="U12" s="268" t="str">
        <f t="shared" si="6"/>
        <v/>
      </c>
      <c r="V12" s="269" t="str">
        <f t="shared" si="3"/>
        <v/>
      </c>
      <c r="W12" s="5"/>
      <c r="AR12" s="2">
        <f t="shared" si="7"/>
        <v>9</v>
      </c>
      <c r="AS12" s="2" t="str">
        <f t="shared" si="4"/>
        <v/>
      </c>
      <c r="AT12" s="2" t="str">
        <f>IF(AR12="","",IF(AND(H12&gt;='Intersection Mileposts'!$F$5,H12&lt;='Intersection Mileposts'!$G$5),"Y",IF(AND(H12&gt;='Intersection Mileposts'!$F$6,H12&lt;='Intersection Mileposts'!$G$6),"Y",IF(AND(H12&gt;='Intersection Mileposts'!$F$7,H12&lt;='Intersection Mileposts'!$G$7),"Y",IF(AND(H12&gt;='Intersection Mileposts'!$F$8,H12&lt;='Intersection Mileposts'!$G$8),"Y",IF(AND(H12&gt;='Intersection Mileposts'!$F$9,H12&lt;='Intersection Mileposts'!$G$9),"Y",IF(AND(H12&gt;='Intersection Mileposts'!$F$10,H12&lt;='Intersection Mileposts'!$G$10),"Y",IF(AND(H12&gt;='Intersection Mileposts'!$F$11,H12&lt;='Intersection Mileposts'!$G$11),"Y",IF(AND(H12&gt;='Intersection Mileposts'!$F$12,H12&lt;='Intersection Mileposts'!$G$12),"Y",IF(AND(H12&gt;='Intersection Mileposts'!$F$13,H12&lt;='Intersection Mileposts'!$G$13),"Y",IF(AND(H12&gt;='Intersection Mileposts'!$F$14,H12&lt;='Intersection Mileposts'!$G$14),"Y",IF(AND(H12&gt;='Intersection Mileposts'!$F$15,H12&lt;='Intersection Mileposts'!$G$15),"Y",IF(AND(H12&gt;='Intersection Mileposts'!$F$16,H12&lt;='Intersection Mileposts'!$G$16),"Y",IF(AND(H12&gt;='Intersection Mileposts'!$F$17,H12&lt;='Intersection Mileposts'!$G$17),"Y",IF(AND(H12&gt;='Intersection Mileposts'!$F$18,H12&lt;='Intersection Mileposts'!$G$18),"Y",IF(AND(H12&gt;='Intersection Mileposts'!$F$19,H12&lt;='Intersection Mileposts'!$G$19),"Y",IF(AND(H12&gt;='Intersection Mileposts'!$F$20,H12&lt;='Intersection Mileposts'!$G$20),"Y",IF(AND(H12&gt;='Intersection Mileposts'!$F$21,H12&lt;='Intersection Mileposts'!$G$21),"Y",IF(AND(H12&gt;='Intersection Mileposts'!$F$22,H12&lt;='Intersection Mileposts'!$G$22),"Y",IF(AND(H12&gt;='Intersection Mileposts'!$F$23,H12&lt;='Intersection Mileposts'!$G$23),"Y",IF(AND(H12&gt;='Intersection Mileposts'!$F$24,H12&lt;='Intersection Mileposts'!$G$24),"Y",IF(AND(H12&gt;='Intersection Mileposts'!$F$25,H12&lt;='Intersection Mileposts'!$G$25),"Y",IF(AND(H12&gt;='Intersection Mileposts'!$F$26,H12&lt;='Intersection Mileposts'!$G$26),"Y",IF(AND(H12&gt;='Intersection Mileposts'!$F$27,H12&lt;='Intersection Mileposts'!$G$27),"Y",IF(AND(H12&gt;='Intersection Mileposts'!$F$28,H12&lt;='Intersection Mileposts'!$G$28),"Y",IF(AND(H12&gt;='Intersection Mileposts'!$F$29,H12&lt;='Intersection Mileposts'!$G$29),"Y", IF(AND(H12&gt;='Intersection Mileposts'!$F$30,H12&lt;='Intersection Mileposts'!$G$30),"Y",IF(AND(H12&gt;='Intersection Mileposts'!$F$31,H12&lt;='Intersection Mileposts'!$G$31),"Y",IF(AND(H12&gt;='Intersection Mileposts'!$F$32,H12&lt;='Intersection Mileposts'!$G$32),"Y",IF(AND(H12&gt;='Intersection Mileposts'!$F$33,H12&lt;='Intersection Mileposts'!$G$33),"Y",IF(AND(H12&gt;='Intersection Mileposts'!$F$34,H12&lt;='Intersection Mileposts'!$G$34),"Y",IF(AND(H12&gt;='Intersection Mileposts'!$F$35,H12&lt;='Intersection Mileposts'!$G$35),"Y",IF(AND(H12&gt;='Intersection Mileposts'!$F$36,H12&lt;='Intersection Mileposts'!$G$36),"Y",IF(AND(H12&gt;='Intersection Mileposts'!$F$37,H12&lt;='Intersection Mileposts'!$G$37),"Y",IF(AND(H12&gt;='Intersection Mileposts'!$F$38,H12&lt;='Intersection Mileposts'!$G$38),"Y",IF(AND(H12&gt;='Intersection Mileposts'!$F$39,H12&lt;='Intersection Mileposts'!$G$39),"Y","N"))))))))))))))))))))))))))))))))))))</f>
        <v>N</v>
      </c>
    </row>
    <row r="13" spans="1:46" ht="15" thickBot="1" x14ac:dyDescent="0.35">
      <c r="A13" s="282" t="s">
        <v>345</v>
      </c>
      <c r="B13" s="261">
        <v>44895</v>
      </c>
      <c r="C13" s="262">
        <v>17</v>
      </c>
      <c r="D13" s="262">
        <v>2</v>
      </c>
      <c r="E13" s="262"/>
      <c r="F13" s="262">
        <v>1</v>
      </c>
      <c r="G13" s="284" t="s">
        <v>7</v>
      </c>
      <c r="H13" s="286">
        <v>1.391</v>
      </c>
      <c r="I13" s="279"/>
      <c r="J13" s="260"/>
      <c r="K13" s="260"/>
      <c r="L13" s="280"/>
      <c r="M13" s="275"/>
      <c r="N13" s="263"/>
      <c r="P13" s="264">
        <f>IF(R13 = "", "", COUNT($R$4:R13))</f>
        <v>10</v>
      </c>
      <c r="Q13" s="264">
        <f t="shared" si="0"/>
        <v>2022</v>
      </c>
      <c r="R13" s="265">
        <f t="shared" si="1"/>
        <v>1</v>
      </c>
      <c r="S13" s="266" t="str">
        <f t="shared" si="5"/>
        <v/>
      </c>
      <c r="T13" s="267" t="str">
        <f t="shared" si="2"/>
        <v/>
      </c>
      <c r="U13" s="268" t="str">
        <f t="shared" si="6"/>
        <v/>
      </c>
      <c r="V13" s="269" t="str">
        <f t="shared" si="3"/>
        <v/>
      </c>
      <c r="W13" s="5"/>
      <c r="AR13" s="2">
        <f t="shared" si="7"/>
        <v>10</v>
      </c>
      <c r="AS13" s="2" t="str">
        <f t="shared" si="4"/>
        <v/>
      </c>
      <c r="AT13" s="2" t="str">
        <f>IF(AR13="","",IF(AND(H13&gt;='Intersection Mileposts'!$F$5,H13&lt;='Intersection Mileposts'!$G$5),"Y",IF(AND(H13&gt;='Intersection Mileposts'!$F$6,H13&lt;='Intersection Mileposts'!$G$6),"Y",IF(AND(H13&gt;='Intersection Mileposts'!$F$7,H13&lt;='Intersection Mileposts'!$G$7),"Y",IF(AND(H13&gt;='Intersection Mileposts'!$F$8,H13&lt;='Intersection Mileposts'!$G$8),"Y",IF(AND(H13&gt;='Intersection Mileposts'!$F$9,H13&lt;='Intersection Mileposts'!$G$9),"Y",IF(AND(H13&gt;='Intersection Mileposts'!$F$10,H13&lt;='Intersection Mileposts'!$G$10),"Y",IF(AND(H13&gt;='Intersection Mileposts'!$F$11,H13&lt;='Intersection Mileposts'!$G$11),"Y",IF(AND(H13&gt;='Intersection Mileposts'!$F$12,H13&lt;='Intersection Mileposts'!$G$12),"Y",IF(AND(H13&gt;='Intersection Mileposts'!$F$13,H13&lt;='Intersection Mileposts'!$G$13),"Y",IF(AND(H13&gt;='Intersection Mileposts'!$F$14,H13&lt;='Intersection Mileposts'!$G$14),"Y",IF(AND(H13&gt;='Intersection Mileposts'!$F$15,H13&lt;='Intersection Mileposts'!$G$15),"Y",IF(AND(H13&gt;='Intersection Mileposts'!$F$16,H13&lt;='Intersection Mileposts'!$G$16),"Y",IF(AND(H13&gt;='Intersection Mileposts'!$F$17,H13&lt;='Intersection Mileposts'!$G$17),"Y",IF(AND(H13&gt;='Intersection Mileposts'!$F$18,H13&lt;='Intersection Mileposts'!$G$18),"Y",IF(AND(H13&gt;='Intersection Mileposts'!$F$19,H13&lt;='Intersection Mileposts'!$G$19),"Y",IF(AND(H13&gt;='Intersection Mileposts'!$F$20,H13&lt;='Intersection Mileposts'!$G$20),"Y",IF(AND(H13&gt;='Intersection Mileposts'!$F$21,H13&lt;='Intersection Mileposts'!$G$21),"Y",IF(AND(H13&gt;='Intersection Mileposts'!$F$22,H13&lt;='Intersection Mileposts'!$G$22),"Y",IF(AND(H13&gt;='Intersection Mileposts'!$F$23,H13&lt;='Intersection Mileposts'!$G$23),"Y",IF(AND(H13&gt;='Intersection Mileposts'!$F$24,H13&lt;='Intersection Mileposts'!$G$24),"Y",IF(AND(H13&gt;='Intersection Mileposts'!$F$25,H13&lt;='Intersection Mileposts'!$G$25),"Y",IF(AND(H13&gt;='Intersection Mileposts'!$F$26,H13&lt;='Intersection Mileposts'!$G$26),"Y",IF(AND(H13&gt;='Intersection Mileposts'!$F$27,H13&lt;='Intersection Mileposts'!$G$27),"Y",IF(AND(H13&gt;='Intersection Mileposts'!$F$28,H13&lt;='Intersection Mileposts'!$G$28),"Y",IF(AND(H13&gt;='Intersection Mileposts'!$F$29,H13&lt;='Intersection Mileposts'!$G$29),"Y", IF(AND(H13&gt;='Intersection Mileposts'!$F$30,H13&lt;='Intersection Mileposts'!$G$30),"Y",IF(AND(H13&gt;='Intersection Mileposts'!$F$31,H13&lt;='Intersection Mileposts'!$G$31),"Y",IF(AND(H13&gt;='Intersection Mileposts'!$F$32,H13&lt;='Intersection Mileposts'!$G$32),"Y",IF(AND(H13&gt;='Intersection Mileposts'!$F$33,H13&lt;='Intersection Mileposts'!$G$33),"Y",IF(AND(H13&gt;='Intersection Mileposts'!$F$34,H13&lt;='Intersection Mileposts'!$G$34),"Y",IF(AND(H13&gt;='Intersection Mileposts'!$F$35,H13&lt;='Intersection Mileposts'!$G$35),"Y",IF(AND(H13&gt;='Intersection Mileposts'!$F$36,H13&lt;='Intersection Mileposts'!$G$36),"Y",IF(AND(H13&gt;='Intersection Mileposts'!$F$37,H13&lt;='Intersection Mileposts'!$G$37),"Y",IF(AND(H13&gt;='Intersection Mileposts'!$F$38,H13&lt;='Intersection Mileposts'!$G$38),"Y",IF(AND(H13&gt;='Intersection Mileposts'!$F$39,H13&lt;='Intersection Mileposts'!$G$39),"Y","N"))))))))))))))))))))))))))))))))))))</f>
        <v>N</v>
      </c>
    </row>
    <row r="14" spans="1:46" ht="15" thickBot="1" x14ac:dyDescent="0.35">
      <c r="A14" s="282" t="s">
        <v>345</v>
      </c>
      <c r="B14" s="261">
        <v>44696</v>
      </c>
      <c r="C14" s="262">
        <v>21</v>
      </c>
      <c r="D14" s="262">
        <v>2</v>
      </c>
      <c r="E14" s="262">
        <v>0</v>
      </c>
      <c r="F14" s="262">
        <v>1</v>
      </c>
      <c r="G14" s="284" t="s">
        <v>7</v>
      </c>
      <c r="H14" s="286">
        <v>1.57</v>
      </c>
      <c r="I14" s="279"/>
      <c r="J14" s="260"/>
      <c r="K14" s="260"/>
      <c r="L14" s="280"/>
      <c r="M14" s="275"/>
      <c r="N14" s="263"/>
      <c r="P14" s="264">
        <f>IF(R14 = "", "", COUNT($R$4:R14))</f>
        <v>11</v>
      </c>
      <c r="Q14" s="264">
        <f t="shared" si="0"/>
        <v>2022</v>
      </c>
      <c r="R14" s="265">
        <f t="shared" si="1"/>
        <v>1</v>
      </c>
      <c r="S14" s="266" t="str">
        <f t="shared" si="5"/>
        <v/>
      </c>
      <c r="T14" s="267" t="str">
        <f t="shared" si="2"/>
        <v/>
      </c>
      <c r="U14" s="268" t="str">
        <f t="shared" si="6"/>
        <v/>
      </c>
      <c r="V14" s="269" t="str">
        <f t="shared" si="3"/>
        <v/>
      </c>
      <c r="W14" s="5"/>
      <c r="X14" s="429" t="s">
        <v>160</v>
      </c>
      <c r="Y14" s="430"/>
      <c r="Z14" s="430"/>
      <c r="AA14" s="430"/>
      <c r="AB14" s="430"/>
      <c r="AC14" s="430"/>
      <c r="AD14" s="430"/>
      <c r="AE14" s="431"/>
      <c r="AR14" s="2">
        <f t="shared" si="7"/>
        <v>11</v>
      </c>
      <c r="AS14" s="2" t="str">
        <f t="shared" si="4"/>
        <v/>
      </c>
      <c r="AT14" s="2" t="str">
        <f>IF(AR14="","",IF(AND(H14&gt;='Intersection Mileposts'!$F$5,H14&lt;='Intersection Mileposts'!$G$5),"Y",IF(AND(H14&gt;='Intersection Mileposts'!$F$6,H14&lt;='Intersection Mileposts'!$G$6),"Y",IF(AND(H14&gt;='Intersection Mileposts'!$F$7,H14&lt;='Intersection Mileposts'!$G$7),"Y",IF(AND(H14&gt;='Intersection Mileposts'!$F$8,H14&lt;='Intersection Mileposts'!$G$8),"Y",IF(AND(H14&gt;='Intersection Mileposts'!$F$9,H14&lt;='Intersection Mileposts'!$G$9),"Y",IF(AND(H14&gt;='Intersection Mileposts'!$F$10,H14&lt;='Intersection Mileposts'!$G$10),"Y",IF(AND(H14&gt;='Intersection Mileposts'!$F$11,H14&lt;='Intersection Mileposts'!$G$11),"Y",IF(AND(H14&gt;='Intersection Mileposts'!$F$12,H14&lt;='Intersection Mileposts'!$G$12),"Y",IF(AND(H14&gt;='Intersection Mileposts'!$F$13,H14&lt;='Intersection Mileposts'!$G$13),"Y",IF(AND(H14&gt;='Intersection Mileposts'!$F$14,H14&lt;='Intersection Mileposts'!$G$14),"Y",IF(AND(H14&gt;='Intersection Mileposts'!$F$15,H14&lt;='Intersection Mileposts'!$G$15),"Y",IF(AND(H14&gt;='Intersection Mileposts'!$F$16,H14&lt;='Intersection Mileposts'!$G$16),"Y",IF(AND(H14&gt;='Intersection Mileposts'!$F$17,H14&lt;='Intersection Mileposts'!$G$17),"Y",IF(AND(H14&gt;='Intersection Mileposts'!$F$18,H14&lt;='Intersection Mileposts'!$G$18),"Y",IF(AND(H14&gt;='Intersection Mileposts'!$F$19,H14&lt;='Intersection Mileposts'!$G$19),"Y",IF(AND(H14&gt;='Intersection Mileposts'!$F$20,H14&lt;='Intersection Mileposts'!$G$20),"Y",IF(AND(H14&gt;='Intersection Mileposts'!$F$21,H14&lt;='Intersection Mileposts'!$G$21),"Y",IF(AND(H14&gt;='Intersection Mileposts'!$F$22,H14&lt;='Intersection Mileposts'!$G$22),"Y",IF(AND(H14&gt;='Intersection Mileposts'!$F$23,H14&lt;='Intersection Mileposts'!$G$23),"Y",IF(AND(H14&gt;='Intersection Mileposts'!$F$24,H14&lt;='Intersection Mileposts'!$G$24),"Y",IF(AND(H14&gt;='Intersection Mileposts'!$F$25,H14&lt;='Intersection Mileposts'!$G$25),"Y",IF(AND(H14&gt;='Intersection Mileposts'!$F$26,H14&lt;='Intersection Mileposts'!$G$26),"Y",IF(AND(H14&gt;='Intersection Mileposts'!$F$27,H14&lt;='Intersection Mileposts'!$G$27),"Y",IF(AND(H14&gt;='Intersection Mileposts'!$F$28,H14&lt;='Intersection Mileposts'!$G$28),"Y",IF(AND(H14&gt;='Intersection Mileposts'!$F$29,H14&lt;='Intersection Mileposts'!$G$29),"Y", IF(AND(H14&gt;='Intersection Mileposts'!$F$30,H14&lt;='Intersection Mileposts'!$G$30),"Y",IF(AND(H14&gt;='Intersection Mileposts'!$F$31,H14&lt;='Intersection Mileposts'!$G$31),"Y",IF(AND(H14&gt;='Intersection Mileposts'!$F$32,H14&lt;='Intersection Mileposts'!$G$32),"Y",IF(AND(H14&gt;='Intersection Mileposts'!$F$33,H14&lt;='Intersection Mileposts'!$G$33),"Y",IF(AND(H14&gt;='Intersection Mileposts'!$F$34,H14&lt;='Intersection Mileposts'!$G$34),"Y",IF(AND(H14&gt;='Intersection Mileposts'!$F$35,H14&lt;='Intersection Mileposts'!$G$35),"Y",IF(AND(H14&gt;='Intersection Mileposts'!$F$36,H14&lt;='Intersection Mileposts'!$G$36),"Y",IF(AND(H14&gt;='Intersection Mileposts'!$F$37,H14&lt;='Intersection Mileposts'!$G$37),"Y",IF(AND(H14&gt;='Intersection Mileposts'!$F$38,H14&lt;='Intersection Mileposts'!$G$38),"Y",IF(AND(H14&gt;='Intersection Mileposts'!$F$39,H14&lt;='Intersection Mileposts'!$G$39),"Y","N"))))))))))))))))))))))))))))))))))))</f>
        <v>N</v>
      </c>
    </row>
    <row r="15" spans="1:46" ht="15" customHeight="1" x14ac:dyDescent="0.3">
      <c r="A15" s="282" t="s">
        <v>345</v>
      </c>
      <c r="B15" s="261">
        <v>44599</v>
      </c>
      <c r="C15" s="262">
        <v>19</v>
      </c>
      <c r="D15" s="262">
        <v>2</v>
      </c>
      <c r="E15" s="262">
        <v>0</v>
      </c>
      <c r="F15" s="262">
        <v>1</v>
      </c>
      <c r="G15" s="284" t="s">
        <v>7</v>
      </c>
      <c r="H15" s="286">
        <v>1.6479999999999999</v>
      </c>
      <c r="I15" s="279"/>
      <c r="J15" s="260"/>
      <c r="K15" s="260"/>
      <c r="L15" s="280"/>
      <c r="M15" s="275" t="s">
        <v>57</v>
      </c>
      <c r="N15" s="263"/>
      <c r="P15" s="264">
        <f>IF(R15 = "", "", COUNT($R$4:R15))</f>
        <v>12</v>
      </c>
      <c r="Q15" s="264">
        <f t="shared" si="0"/>
        <v>2022</v>
      </c>
      <c r="R15" s="265">
        <f t="shared" si="1"/>
        <v>1</v>
      </c>
      <c r="S15" s="266">
        <f t="shared" si="5"/>
        <v>1</v>
      </c>
      <c r="T15" s="267" t="str">
        <f t="shared" si="2"/>
        <v>O</v>
      </c>
      <c r="U15" s="268" t="str">
        <f t="shared" si="6"/>
        <v/>
      </c>
      <c r="V15" s="269" t="str">
        <f t="shared" si="3"/>
        <v/>
      </c>
      <c r="W15" s="5"/>
      <c r="X15" s="477">
        <v>1</v>
      </c>
      <c r="Y15" s="422" t="s">
        <v>290</v>
      </c>
      <c r="Z15" s="423"/>
      <c r="AA15" s="423"/>
      <c r="AB15" s="423"/>
      <c r="AC15" s="423"/>
      <c r="AD15" s="423"/>
      <c r="AE15" s="424"/>
      <c r="AR15" s="2">
        <f t="shared" si="7"/>
        <v>12</v>
      </c>
      <c r="AS15" s="2" t="str">
        <f t="shared" si="4"/>
        <v>Y</v>
      </c>
      <c r="AT15" s="2" t="str">
        <f>IF(AR15="","",IF(AND(H15&gt;='Intersection Mileposts'!$F$5,H15&lt;='Intersection Mileposts'!$G$5),"Y",IF(AND(H15&gt;='Intersection Mileposts'!$F$6,H15&lt;='Intersection Mileposts'!$G$6),"Y",IF(AND(H15&gt;='Intersection Mileposts'!$F$7,H15&lt;='Intersection Mileposts'!$G$7),"Y",IF(AND(H15&gt;='Intersection Mileposts'!$F$8,H15&lt;='Intersection Mileposts'!$G$8),"Y",IF(AND(H15&gt;='Intersection Mileposts'!$F$9,H15&lt;='Intersection Mileposts'!$G$9),"Y",IF(AND(H15&gt;='Intersection Mileposts'!$F$10,H15&lt;='Intersection Mileposts'!$G$10),"Y",IF(AND(H15&gt;='Intersection Mileposts'!$F$11,H15&lt;='Intersection Mileposts'!$G$11),"Y",IF(AND(H15&gt;='Intersection Mileposts'!$F$12,H15&lt;='Intersection Mileposts'!$G$12),"Y",IF(AND(H15&gt;='Intersection Mileposts'!$F$13,H15&lt;='Intersection Mileposts'!$G$13),"Y",IF(AND(H15&gt;='Intersection Mileposts'!$F$14,H15&lt;='Intersection Mileposts'!$G$14),"Y",IF(AND(H15&gt;='Intersection Mileposts'!$F$15,H15&lt;='Intersection Mileposts'!$G$15),"Y",IF(AND(H15&gt;='Intersection Mileposts'!$F$16,H15&lt;='Intersection Mileposts'!$G$16),"Y",IF(AND(H15&gt;='Intersection Mileposts'!$F$17,H15&lt;='Intersection Mileposts'!$G$17),"Y",IF(AND(H15&gt;='Intersection Mileposts'!$F$18,H15&lt;='Intersection Mileposts'!$G$18),"Y",IF(AND(H15&gt;='Intersection Mileposts'!$F$19,H15&lt;='Intersection Mileposts'!$G$19),"Y",IF(AND(H15&gt;='Intersection Mileposts'!$F$20,H15&lt;='Intersection Mileposts'!$G$20),"Y",IF(AND(H15&gt;='Intersection Mileposts'!$F$21,H15&lt;='Intersection Mileposts'!$G$21),"Y",IF(AND(H15&gt;='Intersection Mileposts'!$F$22,H15&lt;='Intersection Mileposts'!$G$22),"Y",IF(AND(H15&gt;='Intersection Mileposts'!$F$23,H15&lt;='Intersection Mileposts'!$G$23),"Y",IF(AND(H15&gt;='Intersection Mileposts'!$F$24,H15&lt;='Intersection Mileposts'!$G$24),"Y",IF(AND(H15&gt;='Intersection Mileposts'!$F$25,H15&lt;='Intersection Mileposts'!$G$25),"Y",IF(AND(H15&gt;='Intersection Mileposts'!$F$26,H15&lt;='Intersection Mileposts'!$G$26),"Y",IF(AND(H15&gt;='Intersection Mileposts'!$F$27,H15&lt;='Intersection Mileposts'!$G$27),"Y",IF(AND(H15&gt;='Intersection Mileposts'!$F$28,H15&lt;='Intersection Mileposts'!$G$28),"Y",IF(AND(H15&gt;='Intersection Mileposts'!$F$29,H15&lt;='Intersection Mileposts'!$G$29),"Y", IF(AND(H15&gt;='Intersection Mileposts'!$F$30,H15&lt;='Intersection Mileposts'!$G$30),"Y",IF(AND(H15&gt;='Intersection Mileposts'!$F$31,H15&lt;='Intersection Mileposts'!$G$31),"Y",IF(AND(H15&gt;='Intersection Mileposts'!$F$32,H15&lt;='Intersection Mileposts'!$G$32),"Y",IF(AND(H15&gt;='Intersection Mileposts'!$F$33,H15&lt;='Intersection Mileposts'!$G$33),"Y",IF(AND(H15&gt;='Intersection Mileposts'!$F$34,H15&lt;='Intersection Mileposts'!$G$34),"Y",IF(AND(H15&gt;='Intersection Mileposts'!$F$35,H15&lt;='Intersection Mileposts'!$G$35),"Y",IF(AND(H15&gt;='Intersection Mileposts'!$F$36,H15&lt;='Intersection Mileposts'!$G$36),"Y",IF(AND(H15&gt;='Intersection Mileposts'!$F$37,H15&lt;='Intersection Mileposts'!$G$37),"Y",IF(AND(H15&gt;='Intersection Mileposts'!$F$38,H15&lt;='Intersection Mileposts'!$G$38),"Y",IF(AND(H15&gt;='Intersection Mileposts'!$F$39,H15&lt;='Intersection Mileposts'!$G$39),"Y","N"))))))))))))))))))))))))))))))))))))</f>
        <v>N</v>
      </c>
    </row>
    <row r="16" spans="1:46" ht="15" customHeight="1" x14ac:dyDescent="0.3">
      <c r="A16" s="282" t="s">
        <v>345</v>
      </c>
      <c r="B16" s="261">
        <v>44599</v>
      </c>
      <c r="C16" s="262">
        <v>21</v>
      </c>
      <c r="D16" s="262">
        <v>2</v>
      </c>
      <c r="E16" s="262">
        <v>12</v>
      </c>
      <c r="F16" s="262">
        <v>1</v>
      </c>
      <c r="G16" s="284" t="s">
        <v>7</v>
      </c>
      <c r="H16" s="286">
        <v>1.8879999999999999</v>
      </c>
      <c r="I16" s="279"/>
      <c r="J16" s="260"/>
      <c r="K16" s="260"/>
      <c r="L16" s="280"/>
      <c r="M16" s="275"/>
      <c r="N16" s="263"/>
      <c r="P16" s="264">
        <f>IF(R16 = "", "", COUNT($R$4:R16))</f>
        <v>13</v>
      </c>
      <c r="Q16" s="264">
        <f t="shared" si="0"/>
        <v>2022</v>
      </c>
      <c r="R16" s="265">
        <f t="shared" si="1"/>
        <v>1</v>
      </c>
      <c r="S16" s="266" t="str">
        <f t="shared" si="5"/>
        <v/>
      </c>
      <c r="T16" s="267" t="str">
        <f t="shared" si="2"/>
        <v/>
      </c>
      <c r="U16" s="268" t="str">
        <f t="shared" si="6"/>
        <v/>
      </c>
      <c r="V16" s="269" t="str">
        <f t="shared" si="3"/>
        <v/>
      </c>
      <c r="W16" s="5"/>
      <c r="X16" s="469"/>
      <c r="Y16" s="425"/>
      <c r="Z16" s="386"/>
      <c r="AA16" s="386"/>
      <c r="AB16" s="386"/>
      <c r="AC16" s="386"/>
      <c r="AD16" s="386"/>
      <c r="AE16" s="426"/>
      <c r="AR16" s="2">
        <f t="shared" si="7"/>
        <v>13</v>
      </c>
      <c r="AS16" s="2" t="str">
        <f t="shared" si="4"/>
        <v/>
      </c>
      <c r="AT16" s="2" t="str">
        <f>IF(AR16="","",IF(AND(H16&gt;='Intersection Mileposts'!$F$5,H16&lt;='Intersection Mileposts'!$G$5),"Y",IF(AND(H16&gt;='Intersection Mileposts'!$F$6,H16&lt;='Intersection Mileposts'!$G$6),"Y",IF(AND(H16&gt;='Intersection Mileposts'!$F$7,H16&lt;='Intersection Mileposts'!$G$7),"Y",IF(AND(H16&gt;='Intersection Mileposts'!$F$8,H16&lt;='Intersection Mileposts'!$G$8),"Y",IF(AND(H16&gt;='Intersection Mileposts'!$F$9,H16&lt;='Intersection Mileposts'!$G$9),"Y",IF(AND(H16&gt;='Intersection Mileposts'!$F$10,H16&lt;='Intersection Mileposts'!$G$10),"Y",IF(AND(H16&gt;='Intersection Mileposts'!$F$11,H16&lt;='Intersection Mileposts'!$G$11),"Y",IF(AND(H16&gt;='Intersection Mileposts'!$F$12,H16&lt;='Intersection Mileposts'!$G$12),"Y",IF(AND(H16&gt;='Intersection Mileposts'!$F$13,H16&lt;='Intersection Mileposts'!$G$13),"Y",IF(AND(H16&gt;='Intersection Mileposts'!$F$14,H16&lt;='Intersection Mileposts'!$G$14),"Y",IF(AND(H16&gt;='Intersection Mileposts'!$F$15,H16&lt;='Intersection Mileposts'!$G$15),"Y",IF(AND(H16&gt;='Intersection Mileposts'!$F$16,H16&lt;='Intersection Mileposts'!$G$16),"Y",IF(AND(H16&gt;='Intersection Mileposts'!$F$17,H16&lt;='Intersection Mileposts'!$G$17),"Y",IF(AND(H16&gt;='Intersection Mileposts'!$F$18,H16&lt;='Intersection Mileposts'!$G$18),"Y",IF(AND(H16&gt;='Intersection Mileposts'!$F$19,H16&lt;='Intersection Mileposts'!$G$19),"Y",IF(AND(H16&gt;='Intersection Mileposts'!$F$20,H16&lt;='Intersection Mileposts'!$G$20),"Y",IF(AND(H16&gt;='Intersection Mileposts'!$F$21,H16&lt;='Intersection Mileposts'!$G$21),"Y",IF(AND(H16&gt;='Intersection Mileposts'!$F$22,H16&lt;='Intersection Mileposts'!$G$22),"Y",IF(AND(H16&gt;='Intersection Mileposts'!$F$23,H16&lt;='Intersection Mileposts'!$G$23),"Y",IF(AND(H16&gt;='Intersection Mileposts'!$F$24,H16&lt;='Intersection Mileposts'!$G$24),"Y",IF(AND(H16&gt;='Intersection Mileposts'!$F$25,H16&lt;='Intersection Mileposts'!$G$25),"Y",IF(AND(H16&gt;='Intersection Mileposts'!$F$26,H16&lt;='Intersection Mileposts'!$G$26),"Y",IF(AND(H16&gt;='Intersection Mileposts'!$F$27,H16&lt;='Intersection Mileposts'!$G$27),"Y",IF(AND(H16&gt;='Intersection Mileposts'!$F$28,H16&lt;='Intersection Mileposts'!$G$28),"Y",IF(AND(H16&gt;='Intersection Mileposts'!$F$29,H16&lt;='Intersection Mileposts'!$G$29),"Y", IF(AND(H16&gt;='Intersection Mileposts'!$F$30,H16&lt;='Intersection Mileposts'!$G$30),"Y",IF(AND(H16&gt;='Intersection Mileposts'!$F$31,H16&lt;='Intersection Mileposts'!$G$31),"Y",IF(AND(H16&gt;='Intersection Mileposts'!$F$32,H16&lt;='Intersection Mileposts'!$G$32),"Y",IF(AND(H16&gt;='Intersection Mileposts'!$F$33,H16&lt;='Intersection Mileposts'!$G$33),"Y",IF(AND(H16&gt;='Intersection Mileposts'!$F$34,H16&lt;='Intersection Mileposts'!$G$34),"Y",IF(AND(H16&gt;='Intersection Mileposts'!$F$35,H16&lt;='Intersection Mileposts'!$G$35),"Y",IF(AND(H16&gt;='Intersection Mileposts'!$F$36,H16&lt;='Intersection Mileposts'!$G$36),"Y",IF(AND(H16&gt;='Intersection Mileposts'!$F$37,H16&lt;='Intersection Mileposts'!$G$37),"Y",IF(AND(H16&gt;='Intersection Mileposts'!$F$38,H16&lt;='Intersection Mileposts'!$G$38),"Y",IF(AND(H16&gt;='Intersection Mileposts'!$F$39,H16&lt;='Intersection Mileposts'!$G$39),"Y","N"))))))))))))))))))))))))))))))))))))</f>
        <v>N</v>
      </c>
    </row>
    <row r="17" spans="1:46" x14ac:dyDescent="0.3">
      <c r="A17" s="282" t="s">
        <v>345</v>
      </c>
      <c r="B17" s="261">
        <v>45061</v>
      </c>
      <c r="C17" s="262">
        <v>30</v>
      </c>
      <c r="D17" s="262">
        <v>1</v>
      </c>
      <c r="E17" s="262">
        <v>7</v>
      </c>
      <c r="F17" s="262">
        <v>1</v>
      </c>
      <c r="G17" s="284" t="s">
        <v>7</v>
      </c>
      <c r="H17" s="286">
        <v>2.04</v>
      </c>
      <c r="I17" s="279"/>
      <c r="J17" s="260"/>
      <c r="K17" s="260"/>
      <c r="L17" s="280"/>
      <c r="M17" s="275"/>
      <c r="N17" s="263"/>
      <c r="P17" s="264">
        <f>IF(R17 = "", "", COUNT($R$4:R17))</f>
        <v>14</v>
      </c>
      <c r="Q17" s="264">
        <f t="shared" si="0"/>
        <v>2023</v>
      </c>
      <c r="R17" s="265">
        <f t="shared" si="1"/>
        <v>1</v>
      </c>
      <c r="S17" s="266" t="str">
        <f t="shared" si="5"/>
        <v/>
      </c>
      <c r="T17" s="267" t="str">
        <f t="shared" si="2"/>
        <v/>
      </c>
      <c r="U17" s="268" t="str">
        <f t="shared" si="6"/>
        <v/>
      </c>
      <c r="V17" s="269" t="str">
        <f t="shared" si="3"/>
        <v/>
      </c>
      <c r="W17" s="5"/>
      <c r="X17" s="469"/>
      <c r="Y17" s="425"/>
      <c r="Z17" s="386"/>
      <c r="AA17" s="386"/>
      <c r="AB17" s="386"/>
      <c r="AC17" s="386"/>
      <c r="AD17" s="386"/>
      <c r="AE17" s="426"/>
      <c r="AR17" s="2">
        <f t="shared" si="7"/>
        <v>14</v>
      </c>
      <c r="AS17" s="2" t="str">
        <f t="shared" si="4"/>
        <v/>
      </c>
      <c r="AT17" s="2" t="str">
        <f>IF(AR17="","",IF(AND(H17&gt;='Intersection Mileposts'!$F$5,H17&lt;='Intersection Mileposts'!$G$5),"Y",IF(AND(H17&gt;='Intersection Mileposts'!$F$6,H17&lt;='Intersection Mileposts'!$G$6),"Y",IF(AND(H17&gt;='Intersection Mileposts'!$F$7,H17&lt;='Intersection Mileposts'!$G$7),"Y",IF(AND(H17&gt;='Intersection Mileposts'!$F$8,H17&lt;='Intersection Mileposts'!$G$8),"Y",IF(AND(H17&gt;='Intersection Mileposts'!$F$9,H17&lt;='Intersection Mileposts'!$G$9),"Y",IF(AND(H17&gt;='Intersection Mileposts'!$F$10,H17&lt;='Intersection Mileposts'!$G$10),"Y",IF(AND(H17&gt;='Intersection Mileposts'!$F$11,H17&lt;='Intersection Mileposts'!$G$11),"Y",IF(AND(H17&gt;='Intersection Mileposts'!$F$12,H17&lt;='Intersection Mileposts'!$G$12),"Y",IF(AND(H17&gt;='Intersection Mileposts'!$F$13,H17&lt;='Intersection Mileposts'!$G$13),"Y",IF(AND(H17&gt;='Intersection Mileposts'!$F$14,H17&lt;='Intersection Mileposts'!$G$14),"Y",IF(AND(H17&gt;='Intersection Mileposts'!$F$15,H17&lt;='Intersection Mileposts'!$G$15),"Y",IF(AND(H17&gt;='Intersection Mileposts'!$F$16,H17&lt;='Intersection Mileposts'!$G$16),"Y",IF(AND(H17&gt;='Intersection Mileposts'!$F$17,H17&lt;='Intersection Mileposts'!$G$17),"Y",IF(AND(H17&gt;='Intersection Mileposts'!$F$18,H17&lt;='Intersection Mileposts'!$G$18),"Y",IF(AND(H17&gt;='Intersection Mileposts'!$F$19,H17&lt;='Intersection Mileposts'!$G$19),"Y",IF(AND(H17&gt;='Intersection Mileposts'!$F$20,H17&lt;='Intersection Mileposts'!$G$20),"Y",IF(AND(H17&gt;='Intersection Mileposts'!$F$21,H17&lt;='Intersection Mileposts'!$G$21),"Y",IF(AND(H17&gt;='Intersection Mileposts'!$F$22,H17&lt;='Intersection Mileposts'!$G$22),"Y",IF(AND(H17&gt;='Intersection Mileposts'!$F$23,H17&lt;='Intersection Mileposts'!$G$23),"Y",IF(AND(H17&gt;='Intersection Mileposts'!$F$24,H17&lt;='Intersection Mileposts'!$G$24),"Y",IF(AND(H17&gt;='Intersection Mileposts'!$F$25,H17&lt;='Intersection Mileposts'!$G$25),"Y",IF(AND(H17&gt;='Intersection Mileposts'!$F$26,H17&lt;='Intersection Mileposts'!$G$26),"Y",IF(AND(H17&gt;='Intersection Mileposts'!$F$27,H17&lt;='Intersection Mileposts'!$G$27),"Y",IF(AND(H17&gt;='Intersection Mileposts'!$F$28,H17&lt;='Intersection Mileposts'!$G$28),"Y",IF(AND(H17&gt;='Intersection Mileposts'!$F$29,H17&lt;='Intersection Mileposts'!$G$29),"Y", IF(AND(H17&gt;='Intersection Mileposts'!$F$30,H17&lt;='Intersection Mileposts'!$G$30),"Y",IF(AND(H17&gt;='Intersection Mileposts'!$F$31,H17&lt;='Intersection Mileposts'!$G$31),"Y",IF(AND(H17&gt;='Intersection Mileposts'!$F$32,H17&lt;='Intersection Mileposts'!$G$32),"Y",IF(AND(H17&gt;='Intersection Mileposts'!$F$33,H17&lt;='Intersection Mileposts'!$G$33),"Y",IF(AND(H17&gt;='Intersection Mileposts'!$F$34,H17&lt;='Intersection Mileposts'!$G$34),"Y",IF(AND(H17&gt;='Intersection Mileposts'!$F$35,H17&lt;='Intersection Mileposts'!$G$35),"Y",IF(AND(H17&gt;='Intersection Mileposts'!$F$36,H17&lt;='Intersection Mileposts'!$G$36),"Y",IF(AND(H17&gt;='Intersection Mileposts'!$F$37,H17&lt;='Intersection Mileposts'!$G$37),"Y",IF(AND(H17&gt;='Intersection Mileposts'!$F$38,H17&lt;='Intersection Mileposts'!$G$38),"Y",IF(AND(H17&gt;='Intersection Mileposts'!$F$39,H17&lt;='Intersection Mileposts'!$G$39),"Y","N"))))))))))))))))))))))))))))))))))))</f>
        <v>Y</v>
      </c>
    </row>
    <row r="18" spans="1:46" ht="15" customHeight="1" x14ac:dyDescent="0.3">
      <c r="A18" s="282" t="s">
        <v>345</v>
      </c>
      <c r="B18" s="261">
        <v>44486</v>
      </c>
      <c r="C18" s="262">
        <v>1</v>
      </c>
      <c r="D18" s="262">
        <v>1</v>
      </c>
      <c r="E18" s="262"/>
      <c r="F18" s="262">
        <v>1</v>
      </c>
      <c r="G18" s="284" t="s">
        <v>3</v>
      </c>
      <c r="H18" s="286">
        <v>2.1920000000000002</v>
      </c>
      <c r="I18" s="279"/>
      <c r="J18" s="260"/>
      <c r="K18" s="260"/>
      <c r="L18" s="280"/>
      <c r="M18" s="275" t="s">
        <v>57</v>
      </c>
      <c r="N18" s="263"/>
      <c r="P18" s="264">
        <f>IF(R18 = "", "", COUNT($R$4:R18))</f>
        <v>15</v>
      </c>
      <c r="Q18" s="264">
        <f t="shared" si="0"/>
        <v>2021</v>
      </c>
      <c r="R18" s="265">
        <f t="shared" si="1"/>
        <v>8.4</v>
      </c>
      <c r="S18" s="266">
        <f t="shared" si="5"/>
        <v>8.4</v>
      </c>
      <c r="T18" s="267" t="str">
        <f t="shared" si="2"/>
        <v>C</v>
      </c>
      <c r="U18" s="268" t="str">
        <f t="shared" si="6"/>
        <v/>
      </c>
      <c r="V18" s="269" t="str">
        <f t="shared" si="3"/>
        <v/>
      </c>
      <c r="W18" s="5"/>
      <c r="X18" s="469"/>
      <c r="Y18" s="78" t="s">
        <v>33</v>
      </c>
      <c r="Z18" s="386" t="s">
        <v>161</v>
      </c>
      <c r="AA18" s="386"/>
      <c r="AB18" s="386"/>
      <c r="AC18" s="386"/>
      <c r="AD18" s="386"/>
      <c r="AE18" s="426"/>
      <c r="AR18" s="2">
        <f t="shared" si="7"/>
        <v>15</v>
      </c>
      <c r="AS18" s="2" t="str">
        <f t="shared" si="4"/>
        <v>Y</v>
      </c>
      <c r="AT18" s="2" t="str">
        <f>IF(AR18="","",IF(AND(H18&gt;='Intersection Mileposts'!$F$5,H18&lt;='Intersection Mileposts'!$G$5),"Y",IF(AND(H18&gt;='Intersection Mileposts'!$F$6,H18&lt;='Intersection Mileposts'!$G$6),"Y",IF(AND(H18&gt;='Intersection Mileposts'!$F$7,H18&lt;='Intersection Mileposts'!$G$7),"Y",IF(AND(H18&gt;='Intersection Mileposts'!$F$8,H18&lt;='Intersection Mileposts'!$G$8),"Y",IF(AND(H18&gt;='Intersection Mileposts'!$F$9,H18&lt;='Intersection Mileposts'!$G$9),"Y",IF(AND(H18&gt;='Intersection Mileposts'!$F$10,H18&lt;='Intersection Mileposts'!$G$10),"Y",IF(AND(H18&gt;='Intersection Mileposts'!$F$11,H18&lt;='Intersection Mileposts'!$G$11),"Y",IF(AND(H18&gt;='Intersection Mileposts'!$F$12,H18&lt;='Intersection Mileposts'!$G$12),"Y",IF(AND(H18&gt;='Intersection Mileposts'!$F$13,H18&lt;='Intersection Mileposts'!$G$13),"Y",IF(AND(H18&gt;='Intersection Mileposts'!$F$14,H18&lt;='Intersection Mileposts'!$G$14),"Y",IF(AND(H18&gt;='Intersection Mileposts'!$F$15,H18&lt;='Intersection Mileposts'!$G$15),"Y",IF(AND(H18&gt;='Intersection Mileposts'!$F$16,H18&lt;='Intersection Mileposts'!$G$16),"Y",IF(AND(H18&gt;='Intersection Mileposts'!$F$17,H18&lt;='Intersection Mileposts'!$G$17),"Y",IF(AND(H18&gt;='Intersection Mileposts'!$F$18,H18&lt;='Intersection Mileposts'!$G$18),"Y",IF(AND(H18&gt;='Intersection Mileposts'!$F$19,H18&lt;='Intersection Mileposts'!$G$19),"Y",IF(AND(H18&gt;='Intersection Mileposts'!$F$20,H18&lt;='Intersection Mileposts'!$G$20),"Y",IF(AND(H18&gt;='Intersection Mileposts'!$F$21,H18&lt;='Intersection Mileposts'!$G$21),"Y",IF(AND(H18&gt;='Intersection Mileposts'!$F$22,H18&lt;='Intersection Mileposts'!$G$22),"Y",IF(AND(H18&gt;='Intersection Mileposts'!$F$23,H18&lt;='Intersection Mileposts'!$G$23),"Y",IF(AND(H18&gt;='Intersection Mileposts'!$F$24,H18&lt;='Intersection Mileposts'!$G$24),"Y",IF(AND(H18&gt;='Intersection Mileposts'!$F$25,H18&lt;='Intersection Mileposts'!$G$25),"Y",IF(AND(H18&gt;='Intersection Mileposts'!$F$26,H18&lt;='Intersection Mileposts'!$G$26),"Y",IF(AND(H18&gt;='Intersection Mileposts'!$F$27,H18&lt;='Intersection Mileposts'!$G$27),"Y",IF(AND(H18&gt;='Intersection Mileposts'!$F$28,H18&lt;='Intersection Mileposts'!$G$28),"Y",IF(AND(H18&gt;='Intersection Mileposts'!$F$29,H18&lt;='Intersection Mileposts'!$G$29),"Y", IF(AND(H18&gt;='Intersection Mileposts'!$F$30,H18&lt;='Intersection Mileposts'!$G$30),"Y",IF(AND(H18&gt;='Intersection Mileposts'!$F$31,H18&lt;='Intersection Mileposts'!$G$31),"Y",IF(AND(H18&gt;='Intersection Mileposts'!$F$32,H18&lt;='Intersection Mileposts'!$G$32),"Y",IF(AND(H18&gt;='Intersection Mileposts'!$F$33,H18&lt;='Intersection Mileposts'!$G$33),"Y",IF(AND(H18&gt;='Intersection Mileposts'!$F$34,H18&lt;='Intersection Mileposts'!$G$34),"Y",IF(AND(H18&gt;='Intersection Mileposts'!$F$35,H18&lt;='Intersection Mileposts'!$G$35),"Y",IF(AND(H18&gt;='Intersection Mileposts'!$F$36,H18&lt;='Intersection Mileposts'!$G$36),"Y",IF(AND(H18&gt;='Intersection Mileposts'!$F$37,H18&lt;='Intersection Mileposts'!$G$37),"Y",IF(AND(H18&gt;='Intersection Mileposts'!$F$38,H18&lt;='Intersection Mileposts'!$G$38),"Y",IF(AND(H18&gt;='Intersection Mileposts'!$F$39,H18&lt;='Intersection Mileposts'!$G$39),"Y","N"))))))))))))))))))))))))))))))))))))</f>
        <v>N</v>
      </c>
    </row>
    <row r="19" spans="1:46" x14ac:dyDescent="0.3">
      <c r="A19" s="282" t="s">
        <v>345</v>
      </c>
      <c r="B19" s="261">
        <v>44562</v>
      </c>
      <c r="C19" s="262">
        <v>13</v>
      </c>
      <c r="D19" s="262">
        <v>1</v>
      </c>
      <c r="E19" s="262"/>
      <c r="F19" s="262">
        <v>1</v>
      </c>
      <c r="G19" s="284" t="s">
        <v>7</v>
      </c>
      <c r="H19" s="286">
        <v>2.508</v>
      </c>
      <c r="I19" s="279"/>
      <c r="J19" s="260"/>
      <c r="K19" s="260"/>
      <c r="L19" s="280"/>
      <c r="M19" s="275" t="s">
        <v>57</v>
      </c>
      <c r="N19" s="263"/>
      <c r="P19" s="264">
        <f>IF(R19 = "", "", COUNT($R$4:R19))</f>
        <v>16</v>
      </c>
      <c r="Q19" s="264">
        <f t="shared" si="0"/>
        <v>2022</v>
      </c>
      <c r="R19" s="265">
        <f t="shared" si="1"/>
        <v>1</v>
      </c>
      <c r="S19" s="266">
        <f t="shared" si="5"/>
        <v>1</v>
      </c>
      <c r="T19" s="267" t="str">
        <f t="shared" si="2"/>
        <v>O</v>
      </c>
      <c r="U19" s="268" t="str">
        <f t="shared" si="6"/>
        <v/>
      </c>
      <c r="V19" s="269" t="str">
        <f t="shared" si="3"/>
        <v/>
      </c>
      <c r="W19" s="5"/>
      <c r="X19" s="469"/>
      <c r="Y19" s="325"/>
      <c r="Z19" s="386"/>
      <c r="AA19" s="386"/>
      <c r="AB19" s="386"/>
      <c r="AC19" s="386"/>
      <c r="AD19" s="386"/>
      <c r="AE19" s="426"/>
      <c r="AR19" s="2">
        <f t="shared" si="7"/>
        <v>16</v>
      </c>
      <c r="AS19" s="2" t="str">
        <f t="shared" si="4"/>
        <v>Y</v>
      </c>
      <c r="AT19" s="2" t="str">
        <f>IF(AR19="","",IF(AND(H19&gt;='Intersection Mileposts'!$F$5,H19&lt;='Intersection Mileposts'!$G$5),"Y",IF(AND(H19&gt;='Intersection Mileposts'!$F$6,H19&lt;='Intersection Mileposts'!$G$6),"Y",IF(AND(H19&gt;='Intersection Mileposts'!$F$7,H19&lt;='Intersection Mileposts'!$G$7),"Y",IF(AND(H19&gt;='Intersection Mileposts'!$F$8,H19&lt;='Intersection Mileposts'!$G$8),"Y",IF(AND(H19&gt;='Intersection Mileposts'!$F$9,H19&lt;='Intersection Mileposts'!$G$9),"Y",IF(AND(H19&gt;='Intersection Mileposts'!$F$10,H19&lt;='Intersection Mileposts'!$G$10),"Y",IF(AND(H19&gt;='Intersection Mileposts'!$F$11,H19&lt;='Intersection Mileposts'!$G$11),"Y",IF(AND(H19&gt;='Intersection Mileposts'!$F$12,H19&lt;='Intersection Mileposts'!$G$12),"Y",IF(AND(H19&gt;='Intersection Mileposts'!$F$13,H19&lt;='Intersection Mileposts'!$G$13),"Y",IF(AND(H19&gt;='Intersection Mileposts'!$F$14,H19&lt;='Intersection Mileposts'!$G$14),"Y",IF(AND(H19&gt;='Intersection Mileposts'!$F$15,H19&lt;='Intersection Mileposts'!$G$15),"Y",IF(AND(H19&gt;='Intersection Mileposts'!$F$16,H19&lt;='Intersection Mileposts'!$G$16),"Y",IF(AND(H19&gt;='Intersection Mileposts'!$F$17,H19&lt;='Intersection Mileposts'!$G$17),"Y",IF(AND(H19&gt;='Intersection Mileposts'!$F$18,H19&lt;='Intersection Mileposts'!$G$18),"Y",IF(AND(H19&gt;='Intersection Mileposts'!$F$19,H19&lt;='Intersection Mileposts'!$G$19),"Y",IF(AND(H19&gt;='Intersection Mileposts'!$F$20,H19&lt;='Intersection Mileposts'!$G$20),"Y",IF(AND(H19&gt;='Intersection Mileposts'!$F$21,H19&lt;='Intersection Mileposts'!$G$21),"Y",IF(AND(H19&gt;='Intersection Mileposts'!$F$22,H19&lt;='Intersection Mileposts'!$G$22),"Y",IF(AND(H19&gt;='Intersection Mileposts'!$F$23,H19&lt;='Intersection Mileposts'!$G$23),"Y",IF(AND(H19&gt;='Intersection Mileposts'!$F$24,H19&lt;='Intersection Mileposts'!$G$24),"Y",IF(AND(H19&gt;='Intersection Mileposts'!$F$25,H19&lt;='Intersection Mileposts'!$G$25),"Y",IF(AND(H19&gt;='Intersection Mileposts'!$F$26,H19&lt;='Intersection Mileposts'!$G$26),"Y",IF(AND(H19&gt;='Intersection Mileposts'!$F$27,H19&lt;='Intersection Mileposts'!$G$27),"Y",IF(AND(H19&gt;='Intersection Mileposts'!$F$28,H19&lt;='Intersection Mileposts'!$G$28),"Y",IF(AND(H19&gt;='Intersection Mileposts'!$F$29,H19&lt;='Intersection Mileposts'!$G$29),"Y", IF(AND(H19&gt;='Intersection Mileposts'!$F$30,H19&lt;='Intersection Mileposts'!$G$30),"Y",IF(AND(H19&gt;='Intersection Mileposts'!$F$31,H19&lt;='Intersection Mileposts'!$G$31),"Y",IF(AND(H19&gt;='Intersection Mileposts'!$F$32,H19&lt;='Intersection Mileposts'!$G$32),"Y",IF(AND(H19&gt;='Intersection Mileposts'!$F$33,H19&lt;='Intersection Mileposts'!$G$33),"Y",IF(AND(H19&gt;='Intersection Mileposts'!$F$34,H19&lt;='Intersection Mileposts'!$G$34),"Y",IF(AND(H19&gt;='Intersection Mileposts'!$F$35,H19&lt;='Intersection Mileposts'!$G$35),"Y",IF(AND(H19&gt;='Intersection Mileposts'!$F$36,H19&lt;='Intersection Mileposts'!$G$36),"Y",IF(AND(H19&gt;='Intersection Mileposts'!$F$37,H19&lt;='Intersection Mileposts'!$G$37),"Y",IF(AND(H19&gt;='Intersection Mileposts'!$F$38,H19&lt;='Intersection Mileposts'!$G$38),"Y",IF(AND(H19&gt;='Intersection Mileposts'!$F$39,H19&lt;='Intersection Mileposts'!$G$39),"Y","N"))))))))))))))))))))))))))))))))))))</f>
        <v>N</v>
      </c>
    </row>
    <row r="20" spans="1:46" ht="15" customHeight="1" x14ac:dyDescent="0.3">
      <c r="A20" s="282" t="s">
        <v>345</v>
      </c>
      <c r="B20" s="261">
        <v>45018</v>
      </c>
      <c r="C20" s="262">
        <v>17</v>
      </c>
      <c r="D20" s="262">
        <v>1</v>
      </c>
      <c r="E20" s="262">
        <v>0</v>
      </c>
      <c r="F20" s="262">
        <v>5</v>
      </c>
      <c r="G20" s="284" t="s">
        <v>7</v>
      </c>
      <c r="H20" s="286">
        <v>2.5960000000000001</v>
      </c>
      <c r="I20" s="279"/>
      <c r="J20" s="260"/>
      <c r="K20" s="260"/>
      <c r="L20" s="280"/>
      <c r="M20" s="275"/>
      <c r="N20" s="263"/>
      <c r="P20" s="264">
        <f>IF(R20 = "", "", COUNT($R$4:R20))</f>
        <v>17</v>
      </c>
      <c r="Q20" s="264">
        <f t="shared" si="0"/>
        <v>2023</v>
      </c>
      <c r="R20" s="265">
        <f t="shared" si="1"/>
        <v>1</v>
      </c>
      <c r="S20" s="266" t="str">
        <f t="shared" si="5"/>
        <v/>
      </c>
      <c r="T20" s="267" t="str">
        <f t="shared" si="2"/>
        <v/>
      </c>
      <c r="U20" s="268" t="str">
        <f t="shared" si="6"/>
        <v/>
      </c>
      <c r="V20" s="269" t="str">
        <f t="shared" si="3"/>
        <v/>
      </c>
      <c r="W20" s="5"/>
      <c r="X20" s="469"/>
      <c r="Y20" s="78" t="s">
        <v>33</v>
      </c>
      <c r="Z20" s="386" t="s">
        <v>162</v>
      </c>
      <c r="AA20" s="386"/>
      <c r="AB20" s="386"/>
      <c r="AC20" s="386"/>
      <c r="AD20" s="386"/>
      <c r="AE20" s="426"/>
      <c r="AR20" s="2">
        <f t="shared" si="7"/>
        <v>17</v>
      </c>
      <c r="AS20" s="2" t="str">
        <f t="shared" si="4"/>
        <v/>
      </c>
      <c r="AT20" s="2" t="str">
        <f>IF(AR20="","",IF(AND(H20&gt;='Intersection Mileposts'!$F$5,H20&lt;='Intersection Mileposts'!$G$5),"Y",IF(AND(H20&gt;='Intersection Mileposts'!$F$6,H20&lt;='Intersection Mileposts'!$G$6),"Y",IF(AND(H20&gt;='Intersection Mileposts'!$F$7,H20&lt;='Intersection Mileposts'!$G$7),"Y",IF(AND(H20&gt;='Intersection Mileposts'!$F$8,H20&lt;='Intersection Mileposts'!$G$8),"Y",IF(AND(H20&gt;='Intersection Mileposts'!$F$9,H20&lt;='Intersection Mileposts'!$G$9),"Y",IF(AND(H20&gt;='Intersection Mileposts'!$F$10,H20&lt;='Intersection Mileposts'!$G$10),"Y",IF(AND(H20&gt;='Intersection Mileposts'!$F$11,H20&lt;='Intersection Mileposts'!$G$11),"Y",IF(AND(H20&gt;='Intersection Mileposts'!$F$12,H20&lt;='Intersection Mileposts'!$G$12),"Y",IF(AND(H20&gt;='Intersection Mileposts'!$F$13,H20&lt;='Intersection Mileposts'!$G$13),"Y",IF(AND(H20&gt;='Intersection Mileposts'!$F$14,H20&lt;='Intersection Mileposts'!$G$14),"Y",IF(AND(H20&gt;='Intersection Mileposts'!$F$15,H20&lt;='Intersection Mileposts'!$G$15),"Y",IF(AND(H20&gt;='Intersection Mileposts'!$F$16,H20&lt;='Intersection Mileposts'!$G$16),"Y",IF(AND(H20&gt;='Intersection Mileposts'!$F$17,H20&lt;='Intersection Mileposts'!$G$17),"Y",IF(AND(H20&gt;='Intersection Mileposts'!$F$18,H20&lt;='Intersection Mileposts'!$G$18),"Y",IF(AND(H20&gt;='Intersection Mileposts'!$F$19,H20&lt;='Intersection Mileposts'!$G$19),"Y",IF(AND(H20&gt;='Intersection Mileposts'!$F$20,H20&lt;='Intersection Mileposts'!$G$20),"Y",IF(AND(H20&gt;='Intersection Mileposts'!$F$21,H20&lt;='Intersection Mileposts'!$G$21),"Y",IF(AND(H20&gt;='Intersection Mileposts'!$F$22,H20&lt;='Intersection Mileposts'!$G$22),"Y",IF(AND(H20&gt;='Intersection Mileposts'!$F$23,H20&lt;='Intersection Mileposts'!$G$23),"Y",IF(AND(H20&gt;='Intersection Mileposts'!$F$24,H20&lt;='Intersection Mileposts'!$G$24),"Y",IF(AND(H20&gt;='Intersection Mileposts'!$F$25,H20&lt;='Intersection Mileposts'!$G$25),"Y",IF(AND(H20&gt;='Intersection Mileposts'!$F$26,H20&lt;='Intersection Mileposts'!$G$26),"Y",IF(AND(H20&gt;='Intersection Mileposts'!$F$27,H20&lt;='Intersection Mileposts'!$G$27),"Y",IF(AND(H20&gt;='Intersection Mileposts'!$F$28,H20&lt;='Intersection Mileposts'!$G$28),"Y",IF(AND(H20&gt;='Intersection Mileposts'!$F$29,H20&lt;='Intersection Mileposts'!$G$29),"Y", IF(AND(H20&gt;='Intersection Mileposts'!$F$30,H20&lt;='Intersection Mileposts'!$G$30),"Y",IF(AND(H20&gt;='Intersection Mileposts'!$F$31,H20&lt;='Intersection Mileposts'!$G$31),"Y",IF(AND(H20&gt;='Intersection Mileposts'!$F$32,H20&lt;='Intersection Mileposts'!$G$32),"Y",IF(AND(H20&gt;='Intersection Mileposts'!$F$33,H20&lt;='Intersection Mileposts'!$G$33),"Y",IF(AND(H20&gt;='Intersection Mileposts'!$F$34,H20&lt;='Intersection Mileposts'!$G$34),"Y",IF(AND(H20&gt;='Intersection Mileposts'!$F$35,H20&lt;='Intersection Mileposts'!$G$35),"Y",IF(AND(H20&gt;='Intersection Mileposts'!$F$36,H20&lt;='Intersection Mileposts'!$G$36),"Y",IF(AND(H20&gt;='Intersection Mileposts'!$F$37,H20&lt;='Intersection Mileposts'!$G$37),"Y",IF(AND(H20&gt;='Intersection Mileposts'!$F$38,H20&lt;='Intersection Mileposts'!$G$38),"Y",IF(AND(H20&gt;='Intersection Mileposts'!$F$39,H20&lt;='Intersection Mileposts'!$G$39),"Y","N"))))))))))))))))))))))))))))))))))))</f>
        <v>N</v>
      </c>
    </row>
    <row r="21" spans="1:46" ht="15" customHeight="1" x14ac:dyDescent="0.3">
      <c r="A21" s="282" t="s">
        <v>345</v>
      </c>
      <c r="B21" s="261">
        <v>45079</v>
      </c>
      <c r="C21" s="262">
        <v>19</v>
      </c>
      <c r="D21" s="262">
        <v>1</v>
      </c>
      <c r="E21" s="262">
        <v>0</v>
      </c>
      <c r="F21" s="262">
        <v>5</v>
      </c>
      <c r="G21" s="284" t="s">
        <v>7</v>
      </c>
      <c r="H21" s="286">
        <v>2.597</v>
      </c>
      <c r="I21" s="279"/>
      <c r="J21" s="260"/>
      <c r="K21" s="260"/>
      <c r="L21" s="280"/>
      <c r="M21" s="275" t="s">
        <v>57</v>
      </c>
      <c r="N21" s="263"/>
      <c r="P21" s="264">
        <f>IF(R21 = "", "", COUNT($R$4:R21))</f>
        <v>18</v>
      </c>
      <c r="Q21" s="264">
        <f t="shared" si="0"/>
        <v>2023</v>
      </c>
      <c r="R21" s="265">
        <f t="shared" si="1"/>
        <v>1</v>
      </c>
      <c r="S21" s="266">
        <f t="shared" si="5"/>
        <v>1</v>
      </c>
      <c r="T21" s="267" t="str">
        <f t="shared" si="2"/>
        <v>O</v>
      </c>
      <c r="U21" s="268" t="str">
        <f t="shared" si="6"/>
        <v/>
      </c>
      <c r="V21" s="269" t="str">
        <f t="shared" si="3"/>
        <v/>
      </c>
      <c r="W21" s="5"/>
      <c r="X21" s="469"/>
      <c r="Y21" s="325"/>
      <c r="Z21" s="386"/>
      <c r="AA21" s="386"/>
      <c r="AB21" s="386"/>
      <c r="AC21" s="386"/>
      <c r="AD21" s="386"/>
      <c r="AE21" s="426"/>
      <c r="AF21" s="1"/>
      <c r="AG21" s="1"/>
      <c r="AH21" s="1"/>
      <c r="AI21" s="1"/>
      <c r="AJ21" s="1"/>
      <c r="AK21" s="1"/>
      <c r="AL21" s="1"/>
      <c r="AM21" s="1"/>
      <c r="AN21" s="1"/>
      <c r="AO21" s="1"/>
      <c r="AP21" s="1"/>
      <c r="AQ21" s="1"/>
      <c r="AR21" s="2">
        <f t="shared" si="7"/>
        <v>18</v>
      </c>
      <c r="AS21" s="2" t="str">
        <f t="shared" si="4"/>
        <v>Y</v>
      </c>
      <c r="AT21" s="2" t="str">
        <f>IF(AR21="","",IF(AND(H21&gt;='Intersection Mileposts'!$F$5,H21&lt;='Intersection Mileposts'!$G$5),"Y",IF(AND(H21&gt;='Intersection Mileposts'!$F$6,H21&lt;='Intersection Mileposts'!$G$6),"Y",IF(AND(H21&gt;='Intersection Mileposts'!$F$7,H21&lt;='Intersection Mileposts'!$G$7),"Y",IF(AND(H21&gt;='Intersection Mileposts'!$F$8,H21&lt;='Intersection Mileposts'!$G$8),"Y",IF(AND(H21&gt;='Intersection Mileposts'!$F$9,H21&lt;='Intersection Mileposts'!$G$9),"Y",IF(AND(H21&gt;='Intersection Mileposts'!$F$10,H21&lt;='Intersection Mileposts'!$G$10),"Y",IF(AND(H21&gt;='Intersection Mileposts'!$F$11,H21&lt;='Intersection Mileposts'!$G$11),"Y",IF(AND(H21&gt;='Intersection Mileposts'!$F$12,H21&lt;='Intersection Mileposts'!$G$12),"Y",IF(AND(H21&gt;='Intersection Mileposts'!$F$13,H21&lt;='Intersection Mileposts'!$G$13),"Y",IF(AND(H21&gt;='Intersection Mileposts'!$F$14,H21&lt;='Intersection Mileposts'!$G$14),"Y",IF(AND(H21&gt;='Intersection Mileposts'!$F$15,H21&lt;='Intersection Mileposts'!$G$15),"Y",IF(AND(H21&gt;='Intersection Mileposts'!$F$16,H21&lt;='Intersection Mileposts'!$G$16),"Y",IF(AND(H21&gt;='Intersection Mileposts'!$F$17,H21&lt;='Intersection Mileposts'!$G$17),"Y",IF(AND(H21&gt;='Intersection Mileposts'!$F$18,H21&lt;='Intersection Mileposts'!$G$18),"Y",IF(AND(H21&gt;='Intersection Mileposts'!$F$19,H21&lt;='Intersection Mileposts'!$G$19),"Y",IF(AND(H21&gt;='Intersection Mileposts'!$F$20,H21&lt;='Intersection Mileposts'!$G$20),"Y",IF(AND(H21&gt;='Intersection Mileposts'!$F$21,H21&lt;='Intersection Mileposts'!$G$21),"Y",IF(AND(H21&gt;='Intersection Mileposts'!$F$22,H21&lt;='Intersection Mileposts'!$G$22),"Y",IF(AND(H21&gt;='Intersection Mileposts'!$F$23,H21&lt;='Intersection Mileposts'!$G$23),"Y",IF(AND(H21&gt;='Intersection Mileposts'!$F$24,H21&lt;='Intersection Mileposts'!$G$24),"Y",IF(AND(H21&gt;='Intersection Mileposts'!$F$25,H21&lt;='Intersection Mileposts'!$G$25),"Y",IF(AND(H21&gt;='Intersection Mileposts'!$F$26,H21&lt;='Intersection Mileposts'!$G$26),"Y",IF(AND(H21&gt;='Intersection Mileposts'!$F$27,H21&lt;='Intersection Mileposts'!$G$27),"Y",IF(AND(H21&gt;='Intersection Mileposts'!$F$28,H21&lt;='Intersection Mileposts'!$G$28),"Y",IF(AND(H21&gt;='Intersection Mileposts'!$F$29,H21&lt;='Intersection Mileposts'!$G$29),"Y", IF(AND(H21&gt;='Intersection Mileposts'!$F$30,H21&lt;='Intersection Mileposts'!$G$30),"Y",IF(AND(H21&gt;='Intersection Mileposts'!$F$31,H21&lt;='Intersection Mileposts'!$G$31),"Y",IF(AND(H21&gt;='Intersection Mileposts'!$F$32,H21&lt;='Intersection Mileposts'!$G$32),"Y",IF(AND(H21&gt;='Intersection Mileposts'!$F$33,H21&lt;='Intersection Mileposts'!$G$33),"Y",IF(AND(H21&gt;='Intersection Mileposts'!$F$34,H21&lt;='Intersection Mileposts'!$G$34),"Y",IF(AND(H21&gt;='Intersection Mileposts'!$F$35,H21&lt;='Intersection Mileposts'!$G$35),"Y",IF(AND(H21&gt;='Intersection Mileposts'!$F$36,H21&lt;='Intersection Mileposts'!$G$36),"Y",IF(AND(H21&gt;='Intersection Mileposts'!$F$37,H21&lt;='Intersection Mileposts'!$G$37),"Y",IF(AND(H21&gt;='Intersection Mileposts'!$F$38,H21&lt;='Intersection Mileposts'!$G$38),"Y",IF(AND(H21&gt;='Intersection Mileposts'!$F$39,H21&lt;='Intersection Mileposts'!$G$39),"Y","N"))))))))))))))))))))))))))))))))))))</f>
        <v>N</v>
      </c>
    </row>
    <row r="22" spans="1:46" x14ac:dyDescent="0.3">
      <c r="A22" s="282" t="s">
        <v>345</v>
      </c>
      <c r="B22" s="261">
        <v>44819</v>
      </c>
      <c r="C22" s="262">
        <v>17</v>
      </c>
      <c r="D22" s="262">
        <v>1</v>
      </c>
      <c r="E22" s="262">
        <v>0</v>
      </c>
      <c r="F22" s="262">
        <v>5</v>
      </c>
      <c r="G22" s="284" t="s">
        <v>7</v>
      </c>
      <c r="H22" s="286">
        <v>2.726</v>
      </c>
      <c r="I22" s="279"/>
      <c r="J22" s="260"/>
      <c r="K22" s="260"/>
      <c r="L22" s="280"/>
      <c r="M22" s="275"/>
      <c r="N22" s="263"/>
      <c r="P22" s="264">
        <f>IF(R22 = "", "", COUNT($R$4:R22))</f>
        <v>19</v>
      </c>
      <c r="Q22" s="264">
        <f t="shared" si="0"/>
        <v>2022</v>
      </c>
      <c r="R22" s="265">
        <f t="shared" si="1"/>
        <v>1</v>
      </c>
      <c r="S22" s="266" t="str">
        <f t="shared" si="5"/>
        <v/>
      </c>
      <c r="T22" s="267" t="str">
        <f t="shared" si="2"/>
        <v/>
      </c>
      <c r="U22" s="268" t="str">
        <f t="shared" si="6"/>
        <v/>
      </c>
      <c r="V22" s="269" t="str">
        <f t="shared" si="3"/>
        <v/>
      </c>
      <c r="W22" s="5"/>
      <c r="X22" s="469"/>
      <c r="Y22" s="10"/>
      <c r="Z22" s="386"/>
      <c r="AA22" s="386"/>
      <c r="AB22" s="386"/>
      <c r="AC22" s="386"/>
      <c r="AD22" s="386"/>
      <c r="AE22" s="426"/>
      <c r="AR22" s="2">
        <f t="shared" si="7"/>
        <v>19</v>
      </c>
      <c r="AS22" s="2" t="str">
        <f t="shared" si="4"/>
        <v/>
      </c>
      <c r="AT22" s="2" t="str">
        <f>IF(AR22="","",IF(AND(H22&gt;='Intersection Mileposts'!$F$5,H22&lt;='Intersection Mileposts'!$G$5),"Y",IF(AND(H22&gt;='Intersection Mileposts'!$F$6,H22&lt;='Intersection Mileposts'!$G$6),"Y",IF(AND(H22&gt;='Intersection Mileposts'!$F$7,H22&lt;='Intersection Mileposts'!$G$7),"Y",IF(AND(H22&gt;='Intersection Mileposts'!$F$8,H22&lt;='Intersection Mileposts'!$G$8),"Y",IF(AND(H22&gt;='Intersection Mileposts'!$F$9,H22&lt;='Intersection Mileposts'!$G$9),"Y",IF(AND(H22&gt;='Intersection Mileposts'!$F$10,H22&lt;='Intersection Mileposts'!$G$10),"Y",IF(AND(H22&gt;='Intersection Mileposts'!$F$11,H22&lt;='Intersection Mileposts'!$G$11),"Y",IF(AND(H22&gt;='Intersection Mileposts'!$F$12,H22&lt;='Intersection Mileposts'!$G$12),"Y",IF(AND(H22&gt;='Intersection Mileposts'!$F$13,H22&lt;='Intersection Mileposts'!$G$13),"Y",IF(AND(H22&gt;='Intersection Mileposts'!$F$14,H22&lt;='Intersection Mileposts'!$G$14),"Y",IF(AND(H22&gt;='Intersection Mileposts'!$F$15,H22&lt;='Intersection Mileposts'!$G$15),"Y",IF(AND(H22&gt;='Intersection Mileposts'!$F$16,H22&lt;='Intersection Mileposts'!$G$16),"Y",IF(AND(H22&gt;='Intersection Mileposts'!$F$17,H22&lt;='Intersection Mileposts'!$G$17),"Y",IF(AND(H22&gt;='Intersection Mileposts'!$F$18,H22&lt;='Intersection Mileposts'!$G$18),"Y",IF(AND(H22&gt;='Intersection Mileposts'!$F$19,H22&lt;='Intersection Mileposts'!$G$19),"Y",IF(AND(H22&gt;='Intersection Mileposts'!$F$20,H22&lt;='Intersection Mileposts'!$G$20),"Y",IF(AND(H22&gt;='Intersection Mileposts'!$F$21,H22&lt;='Intersection Mileposts'!$G$21),"Y",IF(AND(H22&gt;='Intersection Mileposts'!$F$22,H22&lt;='Intersection Mileposts'!$G$22),"Y",IF(AND(H22&gt;='Intersection Mileposts'!$F$23,H22&lt;='Intersection Mileposts'!$G$23),"Y",IF(AND(H22&gt;='Intersection Mileposts'!$F$24,H22&lt;='Intersection Mileposts'!$G$24),"Y",IF(AND(H22&gt;='Intersection Mileposts'!$F$25,H22&lt;='Intersection Mileposts'!$G$25),"Y",IF(AND(H22&gt;='Intersection Mileposts'!$F$26,H22&lt;='Intersection Mileposts'!$G$26),"Y",IF(AND(H22&gt;='Intersection Mileposts'!$F$27,H22&lt;='Intersection Mileposts'!$G$27),"Y",IF(AND(H22&gt;='Intersection Mileposts'!$F$28,H22&lt;='Intersection Mileposts'!$G$28),"Y",IF(AND(H22&gt;='Intersection Mileposts'!$F$29,H22&lt;='Intersection Mileposts'!$G$29),"Y", IF(AND(H22&gt;='Intersection Mileposts'!$F$30,H22&lt;='Intersection Mileposts'!$G$30),"Y",IF(AND(H22&gt;='Intersection Mileposts'!$F$31,H22&lt;='Intersection Mileposts'!$G$31),"Y",IF(AND(H22&gt;='Intersection Mileposts'!$F$32,H22&lt;='Intersection Mileposts'!$G$32),"Y",IF(AND(H22&gt;='Intersection Mileposts'!$F$33,H22&lt;='Intersection Mileposts'!$G$33),"Y",IF(AND(H22&gt;='Intersection Mileposts'!$F$34,H22&lt;='Intersection Mileposts'!$G$34),"Y",IF(AND(H22&gt;='Intersection Mileposts'!$F$35,H22&lt;='Intersection Mileposts'!$G$35),"Y",IF(AND(H22&gt;='Intersection Mileposts'!$F$36,H22&lt;='Intersection Mileposts'!$G$36),"Y",IF(AND(H22&gt;='Intersection Mileposts'!$F$37,H22&lt;='Intersection Mileposts'!$G$37),"Y",IF(AND(H22&gt;='Intersection Mileposts'!$F$38,H22&lt;='Intersection Mileposts'!$G$38),"Y",IF(AND(H22&gt;='Intersection Mileposts'!$F$39,H22&lt;='Intersection Mileposts'!$G$39),"Y","N"))))))))))))))))))))))))))))))))))))</f>
        <v>N</v>
      </c>
    </row>
    <row r="23" spans="1:46" ht="15" customHeight="1" x14ac:dyDescent="0.3">
      <c r="A23" s="282" t="s">
        <v>345</v>
      </c>
      <c r="B23" s="261">
        <v>44532</v>
      </c>
      <c r="C23" s="262">
        <v>21</v>
      </c>
      <c r="D23" s="262">
        <v>1</v>
      </c>
      <c r="E23" s="262"/>
      <c r="F23" s="262">
        <v>5</v>
      </c>
      <c r="G23" s="284" t="s">
        <v>3</v>
      </c>
      <c r="H23" s="286">
        <v>2.754</v>
      </c>
      <c r="I23" s="279"/>
      <c r="J23" s="260"/>
      <c r="K23" s="260"/>
      <c r="L23" s="280"/>
      <c r="M23" s="275"/>
      <c r="N23" s="263"/>
      <c r="P23" s="264">
        <f>IF(R23 = "", "", COUNT($R$4:R23))</f>
        <v>20</v>
      </c>
      <c r="Q23" s="264">
        <f t="shared" si="0"/>
        <v>2021</v>
      </c>
      <c r="R23" s="265">
        <f t="shared" si="1"/>
        <v>8.4</v>
      </c>
      <c r="S23" s="266" t="str">
        <f t="shared" si="5"/>
        <v/>
      </c>
      <c r="T23" s="267" t="str">
        <f t="shared" si="2"/>
        <v/>
      </c>
      <c r="U23" s="268" t="str">
        <f t="shared" si="6"/>
        <v/>
      </c>
      <c r="V23" s="269" t="str">
        <f t="shared" si="3"/>
        <v/>
      </c>
      <c r="W23" s="5"/>
      <c r="X23" s="469"/>
      <c r="Y23" s="10"/>
      <c r="Z23" s="386"/>
      <c r="AA23" s="386"/>
      <c r="AB23" s="386"/>
      <c r="AC23" s="386"/>
      <c r="AD23" s="386"/>
      <c r="AE23" s="426"/>
      <c r="AR23" s="2">
        <f t="shared" si="7"/>
        <v>20</v>
      </c>
      <c r="AS23" s="2" t="str">
        <f t="shared" si="4"/>
        <v/>
      </c>
      <c r="AT23" s="2" t="str">
        <f>IF(AR23="","",IF(AND(H23&gt;='Intersection Mileposts'!$F$5,H23&lt;='Intersection Mileposts'!$G$5),"Y",IF(AND(H23&gt;='Intersection Mileposts'!$F$6,H23&lt;='Intersection Mileposts'!$G$6),"Y",IF(AND(H23&gt;='Intersection Mileposts'!$F$7,H23&lt;='Intersection Mileposts'!$G$7),"Y",IF(AND(H23&gt;='Intersection Mileposts'!$F$8,H23&lt;='Intersection Mileposts'!$G$8),"Y",IF(AND(H23&gt;='Intersection Mileposts'!$F$9,H23&lt;='Intersection Mileposts'!$G$9),"Y",IF(AND(H23&gt;='Intersection Mileposts'!$F$10,H23&lt;='Intersection Mileposts'!$G$10),"Y",IF(AND(H23&gt;='Intersection Mileposts'!$F$11,H23&lt;='Intersection Mileposts'!$G$11),"Y",IF(AND(H23&gt;='Intersection Mileposts'!$F$12,H23&lt;='Intersection Mileposts'!$G$12),"Y",IF(AND(H23&gt;='Intersection Mileposts'!$F$13,H23&lt;='Intersection Mileposts'!$G$13),"Y",IF(AND(H23&gt;='Intersection Mileposts'!$F$14,H23&lt;='Intersection Mileposts'!$G$14),"Y",IF(AND(H23&gt;='Intersection Mileposts'!$F$15,H23&lt;='Intersection Mileposts'!$G$15),"Y",IF(AND(H23&gt;='Intersection Mileposts'!$F$16,H23&lt;='Intersection Mileposts'!$G$16),"Y",IF(AND(H23&gt;='Intersection Mileposts'!$F$17,H23&lt;='Intersection Mileposts'!$G$17),"Y",IF(AND(H23&gt;='Intersection Mileposts'!$F$18,H23&lt;='Intersection Mileposts'!$G$18),"Y",IF(AND(H23&gt;='Intersection Mileposts'!$F$19,H23&lt;='Intersection Mileposts'!$G$19),"Y",IF(AND(H23&gt;='Intersection Mileposts'!$F$20,H23&lt;='Intersection Mileposts'!$G$20),"Y",IF(AND(H23&gt;='Intersection Mileposts'!$F$21,H23&lt;='Intersection Mileposts'!$G$21),"Y",IF(AND(H23&gt;='Intersection Mileposts'!$F$22,H23&lt;='Intersection Mileposts'!$G$22),"Y",IF(AND(H23&gt;='Intersection Mileposts'!$F$23,H23&lt;='Intersection Mileposts'!$G$23),"Y",IF(AND(H23&gt;='Intersection Mileposts'!$F$24,H23&lt;='Intersection Mileposts'!$G$24),"Y",IF(AND(H23&gt;='Intersection Mileposts'!$F$25,H23&lt;='Intersection Mileposts'!$G$25),"Y",IF(AND(H23&gt;='Intersection Mileposts'!$F$26,H23&lt;='Intersection Mileposts'!$G$26),"Y",IF(AND(H23&gt;='Intersection Mileposts'!$F$27,H23&lt;='Intersection Mileposts'!$G$27),"Y",IF(AND(H23&gt;='Intersection Mileposts'!$F$28,H23&lt;='Intersection Mileposts'!$G$28),"Y",IF(AND(H23&gt;='Intersection Mileposts'!$F$29,H23&lt;='Intersection Mileposts'!$G$29),"Y", IF(AND(H23&gt;='Intersection Mileposts'!$F$30,H23&lt;='Intersection Mileposts'!$G$30),"Y",IF(AND(H23&gt;='Intersection Mileposts'!$F$31,H23&lt;='Intersection Mileposts'!$G$31),"Y",IF(AND(H23&gt;='Intersection Mileposts'!$F$32,H23&lt;='Intersection Mileposts'!$G$32),"Y",IF(AND(H23&gt;='Intersection Mileposts'!$F$33,H23&lt;='Intersection Mileposts'!$G$33),"Y",IF(AND(H23&gt;='Intersection Mileposts'!$F$34,H23&lt;='Intersection Mileposts'!$G$34),"Y",IF(AND(H23&gt;='Intersection Mileposts'!$F$35,H23&lt;='Intersection Mileposts'!$G$35),"Y",IF(AND(H23&gt;='Intersection Mileposts'!$F$36,H23&lt;='Intersection Mileposts'!$G$36),"Y",IF(AND(H23&gt;='Intersection Mileposts'!$F$37,H23&lt;='Intersection Mileposts'!$G$37),"Y",IF(AND(H23&gt;='Intersection Mileposts'!$F$38,H23&lt;='Intersection Mileposts'!$G$38),"Y",IF(AND(H23&gt;='Intersection Mileposts'!$F$39,H23&lt;='Intersection Mileposts'!$G$39),"Y","N"))))))))))))))))))))))))))))))))))))</f>
        <v>N</v>
      </c>
    </row>
    <row r="24" spans="1:46" ht="15" customHeight="1" x14ac:dyDescent="0.3">
      <c r="A24" s="282" t="s">
        <v>345</v>
      </c>
      <c r="B24" s="261">
        <v>44548</v>
      </c>
      <c r="C24" s="262">
        <v>21</v>
      </c>
      <c r="D24" s="262">
        <v>2</v>
      </c>
      <c r="E24" s="262"/>
      <c r="F24" s="262">
        <v>1</v>
      </c>
      <c r="G24" s="284" t="s">
        <v>7</v>
      </c>
      <c r="H24" s="286">
        <v>2.8050000000000002</v>
      </c>
      <c r="I24" s="279"/>
      <c r="J24" s="260"/>
      <c r="K24" s="260"/>
      <c r="L24" s="280"/>
      <c r="M24" s="275"/>
      <c r="N24" s="263"/>
      <c r="P24" s="264">
        <f>IF(R24 = "", "", COUNT($R$4:R24))</f>
        <v>21</v>
      </c>
      <c r="Q24" s="264">
        <f t="shared" si="0"/>
        <v>2021</v>
      </c>
      <c r="R24" s="265">
        <f t="shared" si="1"/>
        <v>1</v>
      </c>
      <c r="S24" s="266" t="str">
        <f t="shared" si="5"/>
        <v/>
      </c>
      <c r="T24" s="267" t="str">
        <f t="shared" si="2"/>
        <v/>
      </c>
      <c r="U24" s="268" t="str">
        <f t="shared" si="6"/>
        <v/>
      </c>
      <c r="V24" s="269" t="str">
        <f t="shared" si="3"/>
        <v/>
      </c>
      <c r="W24" s="5"/>
      <c r="X24" s="469"/>
      <c r="Y24" s="78" t="s">
        <v>33</v>
      </c>
      <c r="Z24" s="386" t="s">
        <v>163</v>
      </c>
      <c r="AA24" s="386"/>
      <c r="AB24" s="386"/>
      <c r="AC24" s="386"/>
      <c r="AD24" s="386"/>
      <c r="AE24" s="426"/>
      <c r="AR24" s="2">
        <f t="shared" si="7"/>
        <v>21</v>
      </c>
      <c r="AS24" s="2" t="str">
        <f t="shared" si="4"/>
        <v/>
      </c>
      <c r="AT24" s="2" t="str">
        <f>IF(AR24="","",IF(AND(H24&gt;='Intersection Mileposts'!$F$5,H24&lt;='Intersection Mileposts'!$G$5),"Y",IF(AND(H24&gt;='Intersection Mileposts'!$F$6,H24&lt;='Intersection Mileposts'!$G$6),"Y",IF(AND(H24&gt;='Intersection Mileposts'!$F$7,H24&lt;='Intersection Mileposts'!$G$7),"Y",IF(AND(H24&gt;='Intersection Mileposts'!$F$8,H24&lt;='Intersection Mileposts'!$G$8),"Y",IF(AND(H24&gt;='Intersection Mileposts'!$F$9,H24&lt;='Intersection Mileposts'!$G$9),"Y",IF(AND(H24&gt;='Intersection Mileposts'!$F$10,H24&lt;='Intersection Mileposts'!$G$10),"Y",IF(AND(H24&gt;='Intersection Mileposts'!$F$11,H24&lt;='Intersection Mileposts'!$G$11),"Y",IF(AND(H24&gt;='Intersection Mileposts'!$F$12,H24&lt;='Intersection Mileposts'!$G$12),"Y",IF(AND(H24&gt;='Intersection Mileposts'!$F$13,H24&lt;='Intersection Mileposts'!$G$13),"Y",IF(AND(H24&gt;='Intersection Mileposts'!$F$14,H24&lt;='Intersection Mileposts'!$G$14),"Y",IF(AND(H24&gt;='Intersection Mileposts'!$F$15,H24&lt;='Intersection Mileposts'!$G$15),"Y",IF(AND(H24&gt;='Intersection Mileposts'!$F$16,H24&lt;='Intersection Mileposts'!$G$16),"Y",IF(AND(H24&gt;='Intersection Mileposts'!$F$17,H24&lt;='Intersection Mileposts'!$G$17),"Y",IF(AND(H24&gt;='Intersection Mileposts'!$F$18,H24&lt;='Intersection Mileposts'!$G$18),"Y",IF(AND(H24&gt;='Intersection Mileposts'!$F$19,H24&lt;='Intersection Mileposts'!$G$19),"Y",IF(AND(H24&gt;='Intersection Mileposts'!$F$20,H24&lt;='Intersection Mileposts'!$G$20),"Y",IF(AND(H24&gt;='Intersection Mileposts'!$F$21,H24&lt;='Intersection Mileposts'!$G$21),"Y",IF(AND(H24&gt;='Intersection Mileposts'!$F$22,H24&lt;='Intersection Mileposts'!$G$22),"Y",IF(AND(H24&gt;='Intersection Mileposts'!$F$23,H24&lt;='Intersection Mileposts'!$G$23),"Y",IF(AND(H24&gt;='Intersection Mileposts'!$F$24,H24&lt;='Intersection Mileposts'!$G$24),"Y",IF(AND(H24&gt;='Intersection Mileposts'!$F$25,H24&lt;='Intersection Mileposts'!$G$25),"Y",IF(AND(H24&gt;='Intersection Mileposts'!$F$26,H24&lt;='Intersection Mileposts'!$G$26),"Y",IF(AND(H24&gt;='Intersection Mileposts'!$F$27,H24&lt;='Intersection Mileposts'!$G$27),"Y",IF(AND(H24&gt;='Intersection Mileposts'!$F$28,H24&lt;='Intersection Mileposts'!$G$28),"Y",IF(AND(H24&gt;='Intersection Mileposts'!$F$29,H24&lt;='Intersection Mileposts'!$G$29),"Y", IF(AND(H24&gt;='Intersection Mileposts'!$F$30,H24&lt;='Intersection Mileposts'!$G$30),"Y",IF(AND(H24&gt;='Intersection Mileposts'!$F$31,H24&lt;='Intersection Mileposts'!$G$31),"Y",IF(AND(H24&gt;='Intersection Mileposts'!$F$32,H24&lt;='Intersection Mileposts'!$G$32),"Y",IF(AND(H24&gt;='Intersection Mileposts'!$F$33,H24&lt;='Intersection Mileposts'!$G$33),"Y",IF(AND(H24&gt;='Intersection Mileposts'!$F$34,H24&lt;='Intersection Mileposts'!$G$34),"Y",IF(AND(H24&gt;='Intersection Mileposts'!$F$35,H24&lt;='Intersection Mileposts'!$G$35),"Y",IF(AND(H24&gt;='Intersection Mileposts'!$F$36,H24&lt;='Intersection Mileposts'!$G$36),"Y",IF(AND(H24&gt;='Intersection Mileposts'!$F$37,H24&lt;='Intersection Mileposts'!$G$37),"Y",IF(AND(H24&gt;='Intersection Mileposts'!$F$38,H24&lt;='Intersection Mileposts'!$G$38),"Y",IF(AND(H24&gt;='Intersection Mileposts'!$F$39,H24&lt;='Intersection Mileposts'!$G$39),"Y","N"))))))))))))))))))))))))))))))))))))</f>
        <v>N</v>
      </c>
    </row>
    <row r="25" spans="1:46" ht="15" customHeight="1" x14ac:dyDescent="0.3">
      <c r="A25" s="282" t="s">
        <v>345</v>
      </c>
      <c r="B25" s="261">
        <v>44719</v>
      </c>
      <c r="C25" s="262">
        <v>21</v>
      </c>
      <c r="D25" s="262">
        <v>1</v>
      </c>
      <c r="E25" s="262">
        <v>7</v>
      </c>
      <c r="F25" s="262">
        <v>1</v>
      </c>
      <c r="G25" s="284" t="s">
        <v>7</v>
      </c>
      <c r="H25" s="286">
        <v>2.8769999999999998</v>
      </c>
      <c r="I25" s="279"/>
      <c r="J25" s="260"/>
      <c r="K25" s="260"/>
      <c r="L25" s="280"/>
      <c r="M25" s="275"/>
      <c r="N25" s="263"/>
      <c r="P25" s="264">
        <f>IF(R25 = "", "", COUNT($R$4:R25))</f>
        <v>22</v>
      </c>
      <c r="Q25" s="264">
        <f t="shared" si="0"/>
        <v>2022</v>
      </c>
      <c r="R25" s="265">
        <f t="shared" si="1"/>
        <v>1</v>
      </c>
      <c r="S25" s="266" t="str">
        <f t="shared" si="5"/>
        <v/>
      </c>
      <c r="T25" s="267" t="str">
        <f t="shared" si="2"/>
        <v/>
      </c>
      <c r="U25" s="268" t="str">
        <f t="shared" si="6"/>
        <v/>
      </c>
      <c r="V25" s="269" t="str">
        <f t="shared" si="3"/>
        <v/>
      </c>
      <c r="W25" s="5"/>
      <c r="X25" s="469"/>
      <c r="Y25" s="10"/>
      <c r="Z25" s="386"/>
      <c r="AA25" s="386"/>
      <c r="AB25" s="386"/>
      <c r="AC25" s="386"/>
      <c r="AD25" s="386"/>
      <c r="AE25" s="426"/>
      <c r="AR25" s="2">
        <f t="shared" si="7"/>
        <v>22</v>
      </c>
      <c r="AS25" s="2" t="str">
        <f t="shared" si="4"/>
        <v/>
      </c>
      <c r="AT25" s="2" t="str">
        <f>IF(AR25="","",IF(AND(H25&gt;='Intersection Mileposts'!$F$5,H25&lt;='Intersection Mileposts'!$G$5),"Y",IF(AND(H25&gt;='Intersection Mileposts'!$F$6,H25&lt;='Intersection Mileposts'!$G$6),"Y",IF(AND(H25&gt;='Intersection Mileposts'!$F$7,H25&lt;='Intersection Mileposts'!$G$7),"Y",IF(AND(H25&gt;='Intersection Mileposts'!$F$8,H25&lt;='Intersection Mileposts'!$G$8),"Y",IF(AND(H25&gt;='Intersection Mileposts'!$F$9,H25&lt;='Intersection Mileposts'!$G$9),"Y",IF(AND(H25&gt;='Intersection Mileposts'!$F$10,H25&lt;='Intersection Mileposts'!$G$10),"Y",IF(AND(H25&gt;='Intersection Mileposts'!$F$11,H25&lt;='Intersection Mileposts'!$G$11),"Y",IF(AND(H25&gt;='Intersection Mileposts'!$F$12,H25&lt;='Intersection Mileposts'!$G$12),"Y",IF(AND(H25&gt;='Intersection Mileposts'!$F$13,H25&lt;='Intersection Mileposts'!$G$13),"Y",IF(AND(H25&gt;='Intersection Mileposts'!$F$14,H25&lt;='Intersection Mileposts'!$G$14),"Y",IF(AND(H25&gt;='Intersection Mileposts'!$F$15,H25&lt;='Intersection Mileposts'!$G$15),"Y",IF(AND(H25&gt;='Intersection Mileposts'!$F$16,H25&lt;='Intersection Mileposts'!$G$16),"Y",IF(AND(H25&gt;='Intersection Mileposts'!$F$17,H25&lt;='Intersection Mileposts'!$G$17),"Y",IF(AND(H25&gt;='Intersection Mileposts'!$F$18,H25&lt;='Intersection Mileposts'!$G$18),"Y",IF(AND(H25&gt;='Intersection Mileposts'!$F$19,H25&lt;='Intersection Mileposts'!$G$19),"Y",IF(AND(H25&gt;='Intersection Mileposts'!$F$20,H25&lt;='Intersection Mileposts'!$G$20),"Y",IF(AND(H25&gt;='Intersection Mileposts'!$F$21,H25&lt;='Intersection Mileposts'!$G$21),"Y",IF(AND(H25&gt;='Intersection Mileposts'!$F$22,H25&lt;='Intersection Mileposts'!$G$22),"Y",IF(AND(H25&gt;='Intersection Mileposts'!$F$23,H25&lt;='Intersection Mileposts'!$G$23),"Y",IF(AND(H25&gt;='Intersection Mileposts'!$F$24,H25&lt;='Intersection Mileposts'!$G$24),"Y",IF(AND(H25&gt;='Intersection Mileposts'!$F$25,H25&lt;='Intersection Mileposts'!$G$25),"Y",IF(AND(H25&gt;='Intersection Mileposts'!$F$26,H25&lt;='Intersection Mileposts'!$G$26),"Y",IF(AND(H25&gt;='Intersection Mileposts'!$F$27,H25&lt;='Intersection Mileposts'!$G$27),"Y",IF(AND(H25&gt;='Intersection Mileposts'!$F$28,H25&lt;='Intersection Mileposts'!$G$28),"Y",IF(AND(H25&gt;='Intersection Mileposts'!$F$29,H25&lt;='Intersection Mileposts'!$G$29),"Y", IF(AND(H25&gt;='Intersection Mileposts'!$F$30,H25&lt;='Intersection Mileposts'!$G$30),"Y",IF(AND(H25&gt;='Intersection Mileposts'!$F$31,H25&lt;='Intersection Mileposts'!$G$31),"Y",IF(AND(H25&gt;='Intersection Mileposts'!$F$32,H25&lt;='Intersection Mileposts'!$G$32),"Y",IF(AND(H25&gt;='Intersection Mileposts'!$F$33,H25&lt;='Intersection Mileposts'!$G$33),"Y",IF(AND(H25&gt;='Intersection Mileposts'!$F$34,H25&lt;='Intersection Mileposts'!$G$34),"Y",IF(AND(H25&gt;='Intersection Mileposts'!$F$35,H25&lt;='Intersection Mileposts'!$G$35),"Y",IF(AND(H25&gt;='Intersection Mileposts'!$F$36,H25&lt;='Intersection Mileposts'!$G$36),"Y",IF(AND(H25&gt;='Intersection Mileposts'!$F$37,H25&lt;='Intersection Mileposts'!$G$37),"Y",IF(AND(H25&gt;='Intersection Mileposts'!$F$38,H25&lt;='Intersection Mileposts'!$G$38),"Y",IF(AND(H25&gt;='Intersection Mileposts'!$F$39,H25&lt;='Intersection Mileposts'!$G$39),"Y","N"))))))))))))))))))))))))))))))))))))</f>
        <v>Y</v>
      </c>
    </row>
    <row r="26" spans="1:46" x14ac:dyDescent="0.3">
      <c r="A26" s="282" t="s">
        <v>345</v>
      </c>
      <c r="B26" s="261">
        <v>44779</v>
      </c>
      <c r="C26" s="262">
        <v>21</v>
      </c>
      <c r="D26" s="262">
        <v>2</v>
      </c>
      <c r="E26" s="262">
        <v>12</v>
      </c>
      <c r="F26" s="262">
        <v>1</v>
      </c>
      <c r="G26" s="284" t="s">
        <v>7</v>
      </c>
      <c r="H26" s="286">
        <v>2.8769999999999998</v>
      </c>
      <c r="I26" s="279"/>
      <c r="J26" s="260"/>
      <c r="K26" s="260"/>
      <c r="L26" s="280"/>
      <c r="M26" s="275"/>
      <c r="N26" s="263"/>
      <c r="P26" s="264">
        <f>IF(R26 = "", "", COUNT($R$4:R26))</f>
        <v>23</v>
      </c>
      <c r="Q26" s="264">
        <f t="shared" si="0"/>
        <v>2022</v>
      </c>
      <c r="R26" s="265">
        <f t="shared" si="1"/>
        <v>1</v>
      </c>
      <c r="S26" s="266" t="str">
        <f t="shared" si="5"/>
        <v/>
      </c>
      <c r="T26" s="267" t="str">
        <f t="shared" si="2"/>
        <v/>
      </c>
      <c r="U26" s="268" t="str">
        <f t="shared" si="6"/>
        <v/>
      </c>
      <c r="V26" s="269" t="str">
        <f t="shared" si="3"/>
        <v/>
      </c>
      <c r="W26" s="5"/>
      <c r="X26" s="469"/>
      <c r="Y26" s="78" t="s">
        <v>33</v>
      </c>
      <c r="Z26" s="386" t="s">
        <v>164</v>
      </c>
      <c r="AA26" s="386"/>
      <c r="AB26" s="386"/>
      <c r="AC26" s="386"/>
      <c r="AD26" s="386"/>
      <c r="AE26" s="426"/>
      <c r="AR26" s="2">
        <f t="shared" si="7"/>
        <v>23</v>
      </c>
      <c r="AS26" s="2" t="str">
        <f t="shared" si="4"/>
        <v/>
      </c>
      <c r="AT26" s="2" t="str">
        <f>IF(AR26="","",IF(AND(H26&gt;='Intersection Mileposts'!$F$5,H26&lt;='Intersection Mileposts'!$G$5),"Y",IF(AND(H26&gt;='Intersection Mileposts'!$F$6,H26&lt;='Intersection Mileposts'!$G$6),"Y",IF(AND(H26&gt;='Intersection Mileposts'!$F$7,H26&lt;='Intersection Mileposts'!$G$7),"Y",IF(AND(H26&gt;='Intersection Mileposts'!$F$8,H26&lt;='Intersection Mileposts'!$G$8),"Y",IF(AND(H26&gt;='Intersection Mileposts'!$F$9,H26&lt;='Intersection Mileposts'!$G$9),"Y",IF(AND(H26&gt;='Intersection Mileposts'!$F$10,H26&lt;='Intersection Mileposts'!$G$10),"Y",IF(AND(H26&gt;='Intersection Mileposts'!$F$11,H26&lt;='Intersection Mileposts'!$G$11),"Y",IF(AND(H26&gt;='Intersection Mileposts'!$F$12,H26&lt;='Intersection Mileposts'!$G$12),"Y",IF(AND(H26&gt;='Intersection Mileposts'!$F$13,H26&lt;='Intersection Mileposts'!$G$13),"Y",IF(AND(H26&gt;='Intersection Mileposts'!$F$14,H26&lt;='Intersection Mileposts'!$G$14),"Y",IF(AND(H26&gt;='Intersection Mileposts'!$F$15,H26&lt;='Intersection Mileposts'!$G$15),"Y",IF(AND(H26&gt;='Intersection Mileposts'!$F$16,H26&lt;='Intersection Mileposts'!$G$16),"Y",IF(AND(H26&gt;='Intersection Mileposts'!$F$17,H26&lt;='Intersection Mileposts'!$G$17),"Y",IF(AND(H26&gt;='Intersection Mileposts'!$F$18,H26&lt;='Intersection Mileposts'!$G$18),"Y",IF(AND(H26&gt;='Intersection Mileposts'!$F$19,H26&lt;='Intersection Mileposts'!$G$19),"Y",IF(AND(H26&gt;='Intersection Mileposts'!$F$20,H26&lt;='Intersection Mileposts'!$G$20),"Y",IF(AND(H26&gt;='Intersection Mileposts'!$F$21,H26&lt;='Intersection Mileposts'!$G$21),"Y",IF(AND(H26&gt;='Intersection Mileposts'!$F$22,H26&lt;='Intersection Mileposts'!$G$22),"Y",IF(AND(H26&gt;='Intersection Mileposts'!$F$23,H26&lt;='Intersection Mileposts'!$G$23),"Y",IF(AND(H26&gt;='Intersection Mileposts'!$F$24,H26&lt;='Intersection Mileposts'!$G$24),"Y",IF(AND(H26&gt;='Intersection Mileposts'!$F$25,H26&lt;='Intersection Mileposts'!$G$25),"Y",IF(AND(H26&gt;='Intersection Mileposts'!$F$26,H26&lt;='Intersection Mileposts'!$G$26),"Y",IF(AND(H26&gt;='Intersection Mileposts'!$F$27,H26&lt;='Intersection Mileposts'!$G$27),"Y",IF(AND(H26&gt;='Intersection Mileposts'!$F$28,H26&lt;='Intersection Mileposts'!$G$28),"Y",IF(AND(H26&gt;='Intersection Mileposts'!$F$29,H26&lt;='Intersection Mileposts'!$G$29),"Y", IF(AND(H26&gt;='Intersection Mileposts'!$F$30,H26&lt;='Intersection Mileposts'!$G$30),"Y",IF(AND(H26&gt;='Intersection Mileposts'!$F$31,H26&lt;='Intersection Mileposts'!$G$31),"Y",IF(AND(H26&gt;='Intersection Mileposts'!$F$32,H26&lt;='Intersection Mileposts'!$G$32),"Y",IF(AND(H26&gt;='Intersection Mileposts'!$F$33,H26&lt;='Intersection Mileposts'!$G$33),"Y",IF(AND(H26&gt;='Intersection Mileposts'!$F$34,H26&lt;='Intersection Mileposts'!$G$34),"Y",IF(AND(H26&gt;='Intersection Mileposts'!$F$35,H26&lt;='Intersection Mileposts'!$G$35),"Y",IF(AND(H26&gt;='Intersection Mileposts'!$F$36,H26&lt;='Intersection Mileposts'!$G$36),"Y",IF(AND(H26&gt;='Intersection Mileposts'!$F$37,H26&lt;='Intersection Mileposts'!$G$37),"Y",IF(AND(H26&gt;='Intersection Mileposts'!$F$38,H26&lt;='Intersection Mileposts'!$G$38),"Y",IF(AND(H26&gt;='Intersection Mileposts'!$F$39,H26&lt;='Intersection Mileposts'!$G$39),"Y","N"))))))))))))))))))))))))))))))))))))</f>
        <v>Y</v>
      </c>
    </row>
    <row r="27" spans="1:46" ht="15" customHeight="1" x14ac:dyDescent="0.3">
      <c r="A27" s="282" t="s">
        <v>345</v>
      </c>
      <c r="B27" s="261">
        <v>44804</v>
      </c>
      <c r="C27" s="262">
        <v>21</v>
      </c>
      <c r="D27" s="262">
        <v>1</v>
      </c>
      <c r="E27" s="262"/>
      <c r="F27" s="262">
        <v>1</v>
      </c>
      <c r="G27" s="284" t="s">
        <v>7</v>
      </c>
      <c r="H27" s="286">
        <v>2.8769999999999998</v>
      </c>
      <c r="I27" s="279"/>
      <c r="J27" s="260"/>
      <c r="K27" s="260"/>
      <c r="L27" s="280"/>
      <c r="M27" s="275"/>
      <c r="N27" s="263"/>
      <c r="P27" s="264">
        <f>IF(R27 = "", "", COUNT($R$4:R27))</f>
        <v>24</v>
      </c>
      <c r="Q27" s="264">
        <f t="shared" si="0"/>
        <v>2022</v>
      </c>
      <c r="R27" s="265">
        <f t="shared" si="1"/>
        <v>1</v>
      </c>
      <c r="S27" s="266" t="str">
        <f t="shared" si="5"/>
        <v/>
      </c>
      <c r="T27" s="267" t="str">
        <f t="shared" si="2"/>
        <v/>
      </c>
      <c r="U27" s="268" t="str">
        <f t="shared" si="6"/>
        <v/>
      </c>
      <c r="V27" s="269" t="str">
        <f t="shared" si="3"/>
        <v/>
      </c>
      <c r="W27" s="5"/>
      <c r="X27" s="469"/>
      <c r="Y27" s="10"/>
      <c r="Z27" s="386"/>
      <c r="AA27" s="386"/>
      <c r="AB27" s="386"/>
      <c r="AC27" s="386"/>
      <c r="AD27" s="386"/>
      <c r="AE27" s="426"/>
      <c r="AF27" s="58"/>
      <c r="AG27" s="58"/>
      <c r="AH27" s="58"/>
      <c r="AI27" s="58"/>
      <c r="AJ27" s="58"/>
      <c r="AK27" s="58"/>
      <c r="AL27" s="58"/>
      <c r="AM27" s="58"/>
      <c r="AN27" s="58"/>
      <c r="AO27" s="58"/>
      <c r="AP27" s="58"/>
      <c r="AQ27" s="58"/>
      <c r="AR27" s="2">
        <f t="shared" si="7"/>
        <v>24</v>
      </c>
      <c r="AS27" s="2" t="str">
        <f t="shared" si="4"/>
        <v/>
      </c>
      <c r="AT27" s="2" t="str">
        <f>IF(AR27="","",IF(AND(H27&gt;='Intersection Mileposts'!$F$5,H27&lt;='Intersection Mileposts'!$G$5),"Y",IF(AND(H27&gt;='Intersection Mileposts'!$F$6,H27&lt;='Intersection Mileposts'!$G$6),"Y",IF(AND(H27&gt;='Intersection Mileposts'!$F$7,H27&lt;='Intersection Mileposts'!$G$7),"Y",IF(AND(H27&gt;='Intersection Mileposts'!$F$8,H27&lt;='Intersection Mileposts'!$G$8),"Y",IF(AND(H27&gt;='Intersection Mileposts'!$F$9,H27&lt;='Intersection Mileposts'!$G$9),"Y",IF(AND(H27&gt;='Intersection Mileposts'!$F$10,H27&lt;='Intersection Mileposts'!$G$10),"Y",IF(AND(H27&gt;='Intersection Mileposts'!$F$11,H27&lt;='Intersection Mileposts'!$G$11),"Y",IF(AND(H27&gt;='Intersection Mileposts'!$F$12,H27&lt;='Intersection Mileposts'!$G$12),"Y",IF(AND(H27&gt;='Intersection Mileposts'!$F$13,H27&lt;='Intersection Mileposts'!$G$13),"Y",IF(AND(H27&gt;='Intersection Mileposts'!$F$14,H27&lt;='Intersection Mileposts'!$G$14),"Y",IF(AND(H27&gt;='Intersection Mileposts'!$F$15,H27&lt;='Intersection Mileposts'!$G$15),"Y",IF(AND(H27&gt;='Intersection Mileposts'!$F$16,H27&lt;='Intersection Mileposts'!$G$16),"Y",IF(AND(H27&gt;='Intersection Mileposts'!$F$17,H27&lt;='Intersection Mileposts'!$G$17),"Y",IF(AND(H27&gt;='Intersection Mileposts'!$F$18,H27&lt;='Intersection Mileposts'!$G$18),"Y",IF(AND(H27&gt;='Intersection Mileposts'!$F$19,H27&lt;='Intersection Mileposts'!$G$19),"Y",IF(AND(H27&gt;='Intersection Mileposts'!$F$20,H27&lt;='Intersection Mileposts'!$G$20),"Y",IF(AND(H27&gt;='Intersection Mileposts'!$F$21,H27&lt;='Intersection Mileposts'!$G$21),"Y",IF(AND(H27&gt;='Intersection Mileposts'!$F$22,H27&lt;='Intersection Mileposts'!$G$22),"Y",IF(AND(H27&gt;='Intersection Mileposts'!$F$23,H27&lt;='Intersection Mileposts'!$G$23),"Y",IF(AND(H27&gt;='Intersection Mileposts'!$F$24,H27&lt;='Intersection Mileposts'!$G$24),"Y",IF(AND(H27&gt;='Intersection Mileposts'!$F$25,H27&lt;='Intersection Mileposts'!$G$25),"Y",IF(AND(H27&gt;='Intersection Mileposts'!$F$26,H27&lt;='Intersection Mileposts'!$G$26),"Y",IF(AND(H27&gt;='Intersection Mileposts'!$F$27,H27&lt;='Intersection Mileposts'!$G$27),"Y",IF(AND(H27&gt;='Intersection Mileposts'!$F$28,H27&lt;='Intersection Mileposts'!$G$28),"Y",IF(AND(H27&gt;='Intersection Mileposts'!$F$29,H27&lt;='Intersection Mileposts'!$G$29),"Y", IF(AND(H27&gt;='Intersection Mileposts'!$F$30,H27&lt;='Intersection Mileposts'!$G$30),"Y",IF(AND(H27&gt;='Intersection Mileposts'!$F$31,H27&lt;='Intersection Mileposts'!$G$31),"Y",IF(AND(H27&gt;='Intersection Mileposts'!$F$32,H27&lt;='Intersection Mileposts'!$G$32),"Y",IF(AND(H27&gt;='Intersection Mileposts'!$F$33,H27&lt;='Intersection Mileposts'!$G$33),"Y",IF(AND(H27&gt;='Intersection Mileposts'!$F$34,H27&lt;='Intersection Mileposts'!$G$34),"Y",IF(AND(H27&gt;='Intersection Mileposts'!$F$35,H27&lt;='Intersection Mileposts'!$G$35),"Y",IF(AND(H27&gt;='Intersection Mileposts'!$F$36,H27&lt;='Intersection Mileposts'!$G$36),"Y",IF(AND(H27&gt;='Intersection Mileposts'!$F$37,H27&lt;='Intersection Mileposts'!$G$37),"Y",IF(AND(H27&gt;='Intersection Mileposts'!$F$38,H27&lt;='Intersection Mileposts'!$G$38),"Y",IF(AND(H27&gt;='Intersection Mileposts'!$F$39,H27&lt;='Intersection Mileposts'!$G$39),"Y","N"))))))))))))))))))))))))))))))))))))</f>
        <v>Y</v>
      </c>
    </row>
    <row r="28" spans="1:46" ht="15" customHeight="1" x14ac:dyDescent="0.3">
      <c r="A28" s="282" t="s">
        <v>345</v>
      </c>
      <c r="B28" s="261">
        <v>44909</v>
      </c>
      <c r="C28" s="262">
        <v>21</v>
      </c>
      <c r="D28" s="262">
        <v>1</v>
      </c>
      <c r="E28" s="262">
        <v>0</v>
      </c>
      <c r="F28" s="262">
        <v>1</v>
      </c>
      <c r="G28" s="284" t="s">
        <v>7</v>
      </c>
      <c r="H28" s="286">
        <v>2.8769999999999998</v>
      </c>
      <c r="I28" s="279"/>
      <c r="J28" s="260"/>
      <c r="K28" s="260"/>
      <c r="L28" s="280"/>
      <c r="M28" s="275"/>
      <c r="N28" s="263"/>
      <c r="P28" s="264">
        <f>IF(R28 = "", "", COUNT($R$4:R28))</f>
        <v>25</v>
      </c>
      <c r="Q28" s="264">
        <f t="shared" si="0"/>
        <v>2022</v>
      </c>
      <c r="R28" s="265">
        <f t="shared" si="1"/>
        <v>1</v>
      </c>
      <c r="S28" s="266" t="str">
        <f t="shared" si="5"/>
        <v/>
      </c>
      <c r="T28" s="267" t="str">
        <f t="shared" si="2"/>
        <v/>
      </c>
      <c r="U28" s="268" t="str">
        <f t="shared" si="6"/>
        <v/>
      </c>
      <c r="V28" s="269" t="str">
        <f t="shared" si="3"/>
        <v/>
      </c>
      <c r="W28" s="5"/>
      <c r="X28" s="470"/>
      <c r="Y28" s="135"/>
      <c r="Z28" s="427"/>
      <c r="AA28" s="427"/>
      <c r="AB28" s="427"/>
      <c r="AC28" s="427"/>
      <c r="AD28" s="427"/>
      <c r="AE28" s="428"/>
      <c r="AF28" s="57"/>
      <c r="AG28" s="57"/>
      <c r="AH28" s="57"/>
      <c r="AI28" s="57"/>
      <c r="AJ28" s="57"/>
      <c r="AK28" s="57"/>
      <c r="AL28" s="57"/>
      <c r="AM28" s="57"/>
      <c r="AN28" s="57"/>
      <c r="AO28" s="57"/>
      <c r="AP28" s="57"/>
      <c r="AQ28" s="57"/>
      <c r="AR28" s="2">
        <f t="shared" si="7"/>
        <v>25</v>
      </c>
      <c r="AS28" s="2" t="str">
        <f t="shared" si="4"/>
        <v/>
      </c>
      <c r="AT28" s="2" t="str">
        <f>IF(AR28="","",IF(AND(H28&gt;='Intersection Mileposts'!$F$5,H28&lt;='Intersection Mileposts'!$G$5),"Y",IF(AND(H28&gt;='Intersection Mileposts'!$F$6,H28&lt;='Intersection Mileposts'!$G$6),"Y",IF(AND(H28&gt;='Intersection Mileposts'!$F$7,H28&lt;='Intersection Mileposts'!$G$7),"Y",IF(AND(H28&gt;='Intersection Mileposts'!$F$8,H28&lt;='Intersection Mileposts'!$G$8),"Y",IF(AND(H28&gt;='Intersection Mileposts'!$F$9,H28&lt;='Intersection Mileposts'!$G$9),"Y",IF(AND(H28&gt;='Intersection Mileposts'!$F$10,H28&lt;='Intersection Mileposts'!$G$10),"Y",IF(AND(H28&gt;='Intersection Mileposts'!$F$11,H28&lt;='Intersection Mileposts'!$G$11),"Y",IF(AND(H28&gt;='Intersection Mileposts'!$F$12,H28&lt;='Intersection Mileposts'!$G$12),"Y",IF(AND(H28&gt;='Intersection Mileposts'!$F$13,H28&lt;='Intersection Mileposts'!$G$13),"Y",IF(AND(H28&gt;='Intersection Mileposts'!$F$14,H28&lt;='Intersection Mileposts'!$G$14),"Y",IF(AND(H28&gt;='Intersection Mileposts'!$F$15,H28&lt;='Intersection Mileposts'!$G$15),"Y",IF(AND(H28&gt;='Intersection Mileposts'!$F$16,H28&lt;='Intersection Mileposts'!$G$16),"Y",IF(AND(H28&gt;='Intersection Mileposts'!$F$17,H28&lt;='Intersection Mileposts'!$G$17),"Y",IF(AND(H28&gt;='Intersection Mileposts'!$F$18,H28&lt;='Intersection Mileposts'!$G$18),"Y",IF(AND(H28&gt;='Intersection Mileposts'!$F$19,H28&lt;='Intersection Mileposts'!$G$19),"Y",IF(AND(H28&gt;='Intersection Mileposts'!$F$20,H28&lt;='Intersection Mileposts'!$G$20),"Y",IF(AND(H28&gt;='Intersection Mileposts'!$F$21,H28&lt;='Intersection Mileposts'!$G$21),"Y",IF(AND(H28&gt;='Intersection Mileposts'!$F$22,H28&lt;='Intersection Mileposts'!$G$22),"Y",IF(AND(H28&gt;='Intersection Mileposts'!$F$23,H28&lt;='Intersection Mileposts'!$G$23),"Y",IF(AND(H28&gt;='Intersection Mileposts'!$F$24,H28&lt;='Intersection Mileposts'!$G$24),"Y",IF(AND(H28&gt;='Intersection Mileposts'!$F$25,H28&lt;='Intersection Mileposts'!$G$25),"Y",IF(AND(H28&gt;='Intersection Mileposts'!$F$26,H28&lt;='Intersection Mileposts'!$G$26),"Y",IF(AND(H28&gt;='Intersection Mileposts'!$F$27,H28&lt;='Intersection Mileposts'!$G$27),"Y",IF(AND(H28&gt;='Intersection Mileposts'!$F$28,H28&lt;='Intersection Mileposts'!$G$28),"Y",IF(AND(H28&gt;='Intersection Mileposts'!$F$29,H28&lt;='Intersection Mileposts'!$G$29),"Y", IF(AND(H28&gt;='Intersection Mileposts'!$F$30,H28&lt;='Intersection Mileposts'!$G$30),"Y",IF(AND(H28&gt;='Intersection Mileposts'!$F$31,H28&lt;='Intersection Mileposts'!$G$31),"Y",IF(AND(H28&gt;='Intersection Mileposts'!$F$32,H28&lt;='Intersection Mileposts'!$G$32),"Y",IF(AND(H28&gt;='Intersection Mileposts'!$F$33,H28&lt;='Intersection Mileposts'!$G$33),"Y",IF(AND(H28&gt;='Intersection Mileposts'!$F$34,H28&lt;='Intersection Mileposts'!$G$34),"Y",IF(AND(H28&gt;='Intersection Mileposts'!$F$35,H28&lt;='Intersection Mileposts'!$G$35),"Y",IF(AND(H28&gt;='Intersection Mileposts'!$F$36,H28&lt;='Intersection Mileposts'!$G$36),"Y",IF(AND(H28&gt;='Intersection Mileposts'!$F$37,H28&lt;='Intersection Mileposts'!$G$37),"Y",IF(AND(H28&gt;='Intersection Mileposts'!$F$38,H28&lt;='Intersection Mileposts'!$G$38),"Y",IF(AND(H28&gt;='Intersection Mileposts'!$F$39,H28&lt;='Intersection Mileposts'!$G$39),"Y","N"))))))))))))))))))))))))))))))))))))</f>
        <v>Y</v>
      </c>
    </row>
    <row r="29" spans="1:46" ht="15" customHeight="1" x14ac:dyDescent="0.3">
      <c r="A29" s="282" t="s">
        <v>345</v>
      </c>
      <c r="B29" s="261">
        <v>45106</v>
      </c>
      <c r="C29" s="262">
        <v>21</v>
      </c>
      <c r="D29" s="262">
        <v>1</v>
      </c>
      <c r="E29" s="262">
        <v>7</v>
      </c>
      <c r="F29" s="262">
        <v>1</v>
      </c>
      <c r="G29" s="284" t="s">
        <v>7</v>
      </c>
      <c r="H29" s="286">
        <v>2.8769999999999998</v>
      </c>
      <c r="I29" s="279"/>
      <c r="J29" s="260"/>
      <c r="K29" s="260"/>
      <c r="L29" s="280"/>
      <c r="M29" s="275"/>
      <c r="N29" s="263"/>
      <c r="P29" s="264">
        <f>IF(R29 = "", "", COUNT($R$4:R29))</f>
        <v>26</v>
      </c>
      <c r="Q29" s="264">
        <f t="shared" si="0"/>
        <v>2023</v>
      </c>
      <c r="R29" s="265">
        <f t="shared" si="1"/>
        <v>1</v>
      </c>
      <c r="S29" s="266" t="str">
        <f t="shared" si="5"/>
        <v/>
      </c>
      <c r="T29" s="267" t="str">
        <f t="shared" si="2"/>
        <v/>
      </c>
      <c r="U29" s="268" t="str">
        <f t="shared" si="6"/>
        <v/>
      </c>
      <c r="V29" s="269" t="str">
        <f t="shared" si="3"/>
        <v/>
      </c>
      <c r="W29" s="5"/>
      <c r="X29" s="468">
        <v>2</v>
      </c>
      <c r="Y29" s="452" t="s">
        <v>168</v>
      </c>
      <c r="Z29" s="453"/>
      <c r="AA29" s="453"/>
      <c r="AB29" s="453"/>
      <c r="AC29" s="453"/>
      <c r="AD29" s="453"/>
      <c r="AE29" s="454"/>
      <c r="AF29" s="58"/>
      <c r="AG29" s="58"/>
      <c r="AH29" s="58"/>
      <c r="AI29" s="58"/>
      <c r="AJ29" s="58"/>
      <c r="AK29" s="58"/>
      <c r="AL29" s="58"/>
      <c r="AM29" s="58"/>
      <c r="AN29" s="58"/>
      <c r="AO29" s="58"/>
      <c r="AP29" s="58"/>
      <c r="AQ29" s="58"/>
      <c r="AR29" s="2">
        <f t="shared" si="7"/>
        <v>26</v>
      </c>
      <c r="AS29" s="2" t="str">
        <f t="shared" si="4"/>
        <v/>
      </c>
      <c r="AT29" s="2" t="str">
        <f>IF(AR29="","",IF(AND(H29&gt;='Intersection Mileposts'!$F$5,H29&lt;='Intersection Mileposts'!$G$5),"Y",IF(AND(H29&gt;='Intersection Mileposts'!$F$6,H29&lt;='Intersection Mileposts'!$G$6),"Y",IF(AND(H29&gt;='Intersection Mileposts'!$F$7,H29&lt;='Intersection Mileposts'!$G$7),"Y",IF(AND(H29&gt;='Intersection Mileposts'!$F$8,H29&lt;='Intersection Mileposts'!$G$8),"Y",IF(AND(H29&gt;='Intersection Mileposts'!$F$9,H29&lt;='Intersection Mileposts'!$G$9),"Y",IF(AND(H29&gt;='Intersection Mileposts'!$F$10,H29&lt;='Intersection Mileposts'!$G$10),"Y",IF(AND(H29&gt;='Intersection Mileposts'!$F$11,H29&lt;='Intersection Mileposts'!$G$11),"Y",IF(AND(H29&gt;='Intersection Mileposts'!$F$12,H29&lt;='Intersection Mileposts'!$G$12),"Y",IF(AND(H29&gt;='Intersection Mileposts'!$F$13,H29&lt;='Intersection Mileposts'!$G$13),"Y",IF(AND(H29&gt;='Intersection Mileposts'!$F$14,H29&lt;='Intersection Mileposts'!$G$14),"Y",IF(AND(H29&gt;='Intersection Mileposts'!$F$15,H29&lt;='Intersection Mileposts'!$G$15),"Y",IF(AND(H29&gt;='Intersection Mileposts'!$F$16,H29&lt;='Intersection Mileposts'!$G$16),"Y",IF(AND(H29&gt;='Intersection Mileposts'!$F$17,H29&lt;='Intersection Mileposts'!$G$17),"Y",IF(AND(H29&gt;='Intersection Mileposts'!$F$18,H29&lt;='Intersection Mileposts'!$G$18),"Y",IF(AND(H29&gt;='Intersection Mileposts'!$F$19,H29&lt;='Intersection Mileposts'!$G$19),"Y",IF(AND(H29&gt;='Intersection Mileposts'!$F$20,H29&lt;='Intersection Mileposts'!$G$20),"Y",IF(AND(H29&gt;='Intersection Mileposts'!$F$21,H29&lt;='Intersection Mileposts'!$G$21),"Y",IF(AND(H29&gt;='Intersection Mileposts'!$F$22,H29&lt;='Intersection Mileposts'!$G$22),"Y",IF(AND(H29&gt;='Intersection Mileposts'!$F$23,H29&lt;='Intersection Mileposts'!$G$23),"Y",IF(AND(H29&gt;='Intersection Mileposts'!$F$24,H29&lt;='Intersection Mileposts'!$G$24),"Y",IF(AND(H29&gt;='Intersection Mileposts'!$F$25,H29&lt;='Intersection Mileposts'!$G$25),"Y",IF(AND(H29&gt;='Intersection Mileposts'!$F$26,H29&lt;='Intersection Mileposts'!$G$26),"Y",IF(AND(H29&gt;='Intersection Mileposts'!$F$27,H29&lt;='Intersection Mileposts'!$G$27),"Y",IF(AND(H29&gt;='Intersection Mileposts'!$F$28,H29&lt;='Intersection Mileposts'!$G$28),"Y",IF(AND(H29&gt;='Intersection Mileposts'!$F$29,H29&lt;='Intersection Mileposts'!$G$29),"Y", IF(AND(H29&gt;='Intersection Mileposts'!$F$30,H29&lt;='Intersection Mileposts'!$G$30),"Y",IF(AND(H29&gt;='Intersection Mileposts'!$F$31,H29&lt;='Intersection Mileposts'!$G$31),"Y",IF(AND(H29&gt;='Intersection Mileposts'!$F$32,H29&lt;='Intersection Mileposts'!$G$32),"Y",IF(AND(H29&gt;='Intersection Mileposts'!$F$33,H29&lt;='Intersection Mileposts'!$G$33),"Y",IF(AND(H29&gt;='Intersection Mileposts'!$F$34,H29&lt;='Intersection Mileposts'!$G$34),"Y",IF(AND(H29&gt;='Intersection Mileposts'!$F$35,H29&lt;='Intersection Mileposts'!$G$35),"Y",IF(AND(H29&gt;='Intersection Mileposts'!$F$36,H29&lt;='Intersection Mileposts'!$G$36),"Y",IF(AND(H29&gt;='Intersection Mileposts'!$F$37,H29&lt;='Intersection Mileposts'!$G$37),"Y",IF(AND(H29&gt;='Intersection Mileposts'!$F$38,H29&lt;='Intersection Mileposts'!$G$38),"Y",IF(AND(H29&gt;='Intersection Mileposts'!$F$39,H29&lt;='Intersection Mileposts'!$G$39),"Y","N"))))))))))))))))))))))))))))))))))))</f>
        <v>Y</v>
      </c>
    </row>
    <row r="30" spans="1:46" ht="15" customHeight="1" x14ac:dyDescent="0.3">
      <c r="A30" s="282" t="s">
        <v>345</v>
      </c>
      <c r="B30" s="261">
        <v>44580</v>
      </c>
      <c r="C30" s="262">
        <v>26</v>
      </c>
      <c r="D30" s="262">
        <v>1</v>
      </c>
      <c r="E30" s="262">
        <v>7</v>
      </c>
      <c r="F30" s="262">
        <v>1</v>
      </c>
      <c r="G30" s="284" t="s">
        <v>7</v>
      </c>
      <c r="H30" s="286">
        <v>2.8959999999999999</v>
      </c>
      <c r="I30" s="279"/>
      <c r="J30" s="260"/>
      <c r="K30" s="260"/>
      <c r="L30" s="280"/>
      <c r="M30" s="275"/>
      <c r="N30" s="263"/>
      <c r="P30" s="264">
        <f>IF(R30 = "", "", COUNT($R$4:R30))</f>
        <v>27</v>
      </c>
      <c r="Q30" s="264">
        <f t="shared" si="0"/>
        <v>2022</v>
      </c>
      <c r="R30" s="265">
        <f t="shared" si="1"/>
        <v>1</v>
      </c>
      <c r="S30" s="266" t="str">
        <f t="shared" si="5"/>
        <v/>
      </c>
      <c r="T30" s="267" t="str">
        <f t="shared" si="2"/>
        <v/>
      </c>
      <c r="U30" s="268" t="str">
        <f t="shared" si="6"/>
        <v/>
      </c>
      <c r="V30" s="269" t="str">
        <f t="shared" si="3"/>
        <v/>
      </c>
      <c r="W30" s="5"/>
      <c r="X30" s="469"/>
      <c r="Y30" s="425"/>
      <c r="Z30" s="386"/>
      <c r="AA30" s="386"/>
      <c r="AB30" s="386"/>
      <c r="AC30" s="386"/>
      <c r="AD30" s="386"/>
      <c r="AE30" s="426"/>
      <c r="AR30" s="2">
        <f t="shared" si="7"/>
        <v>27</v>
      </c>
      <c r="AS30" s="2" t="str">
        <f t="shared" si="4"/>
        <v/>
      </c>
      <c r="AT30" s="2" t="str">
        <f>IF(AR30="","",IF(AND(H30&gt;='Intersection Mileposts'!$F$5,H30&lt;='Intersection Mileposts'!$G$5),"Y",IF(AND(H30&gt;='Intersection Mileposts'!$F$6,H30&lt;='Intersection Mileposts'!$G$6),"Y",IF(AND(H30&gt;='Intersection Mileposts'!$F$7,H30&lt;='Intersection Mileposts'!$G$7),"Y",IF(AND(H30&gt;='Intersection Mileposts'!$F$8,H30&lt;='Intersection Mileposts'!$G$8),"Y",IF(AND(H30&gt;='Intersection Mileposts'!$F$9,H30&lt;='Intersection Mileposts'!$G$9),"Y",IF(AND(H30&gt;='Intersection Mileposts'!$F$10,H30&lt;='Intersection Mileposts'!$G$10),"Y",IF(AND(H30&gt;='Intersection Mileposts'!$F$11,H30&lt;='Intersection Mileposts'!$G$11),"Y",IF(AND(H30&gt;='Intersection Mileposts'!$F$12,H30&lt;='Intersection Mileposts'!$G$12),"Y",IF(AND(H30&gt;='Intersection Mileposts'!$F$13,H30&lt;='Intersection Mileposts'!$G$13),"Y",IF(AND(H30&gt;='Intersection Mileposts'!$F$14,H30&lt;='Intersection Mileposts'!$G$14),"Y",IF(AND(H30&gt;='Intersection Mileposts'!$F$15,H30&lt;='Intersection Mileposts'!$G$15),"Y",IF(AND(H30&gt;='Intersection Mileposts'!$F$16,H30&lt;='Intersection Mileposts'!$G$16),"Y",IF(AND(H30&gt;='Intersection Mileposts'!$F$17,H30&lt;='Intersection Mileposts'!$G$17),"Y",IF(AND(H30&gt;='Intersection Mileposts'!$F$18,H30&lt;='Intersection Mileposts'!$G$18),"Y",IF(AND(H30&gt;='Intersection Mileposts'!$F$19,H30&lt;='Intersection Mileposts'!$G$19),"Y",IF(AND(H30&gt;='Intersection Mileposts'!$F$20,H30&lt;='Intersection Mileposts'!$G$20),"Y",IF(AND(H30&gt;='Intersection Mileposts'!$F$21,H30&lt;='Intersection Mileposts'!$G$21),"Y",IF(AND(H30&gt;='Intersection Mileposts'!$F$22,H30&lt;='Intersection Mileposts'!$G$22),"Y",IF(AND(H30&gt;='Intersection Mileposts'!$F$23,H30&lt;='Intersection Mileposts'!$G$23),"Y",IF(AND(H30&gt;='Intersection Mileposts'!$F$24,H30&lt;='Intersection Mileposts'!$G$24),"Y",IF(AND(H30&gt;='Intersection Mileposts'!$F$25,H30&lt;='Intersection Mileposts'!$G$25),"Y",IF(AND(H30&gt;='Intersection Mileposts'!$F$26,H30&lt;='Intersection Mileposts'!$G$26),"Y",IF(AND(H30&gt;='Intersection Mileposts'!$F$27,H30&lt;='Intersection Mileposts'!$G$27),"Y",IF(AND(H30&gt;='Intersection Mileposts'!$F$28,H30&lt;='Intersection Mileposts'!$G$28),"Y",IF(AND(H30&gt;='Intersection Mileposts'!$F$29,H30&lt;='Intersection Mileposts'!$G$29),"Y", IF(AND(H30&gt;='Intersection Mileposts'!$F$30,H30&lt;='Intersection Mileposts'!$G$30),"Y",IF(AND(H30&gt;='Intersection Mileposts'!$F$31,H30&lt;='Intersection Mileposts'!$G$31),"Y",IF(AND(H30&gt;='Intersection Mileposts'!$F$32,H30&lt;='Intersection Mileposts'!$G$32),"Y",IF(AND(H30&gt;='Intersection Mileposts'!$F$33,H30&lt;='Intersection Mileposts'!$G$33),"Y",IF(AND(H30&gt;='Intersection Mileposts'!$F$34,H30&lt;='Intersection Mileposts'!$G$34),"Y",IF(AND(H30&gt;='Intersection Mileposts'!$F$35,H30&lt;='Intersection Mileposts'!$G$35),"Y",IF(AND(H30&gt;='Intersection Mileposts'!$F$36,H30&lt;='Intersection Mileposts'!$G$36),"Y",IF(AND(H30&gt;='Intersection Mileposts'!$F$37,H30&lt;='Intersection Mileposts'!$G$37),"Y",IF(AND(H30&gt;='Intersection Mileposts'!$F$38,H30&lt;='Intersection Mileposts'!$G$38),"Y",IF(AND(H30&gt;='Intersection Mileposts'!$F$39,H30&lt;='Intersection Mileposts'!$G$39),"Y","N"))))))))))))))))))))))))))))))))))))</f>
        <v>Y</v>
      </c>
    </row>
    <row r="31" spans="1:46" x14ac:dyDescent="0.3">
      <c r="A31" s="282" t="s">
        <v>345</v>
      </c>
      <c r="B31" s="261">
        <v>44749</v>
      </c>
      <c r="C31" s="262">
        <v>24</v>
      </c>
      <c r="D31" s="262">
        <v>1</v>
      </c>
      <c r="E31" s="262">
        <v>12</v>
      </c>
      <c r="F31" s="262">
        <v>1</v>
      </c>
      <c r="G31" s="284" t="s">
        <v>3</v>
      </c>
      <c r="H31" s="286">
        <v>2.8959999999999999</v>
      </c>
      <c r="I31" s="279"/>
      <c r="J31" s="260"/>
      <c r="K31" s="260"/>
      <c r="L31" s="280"/>
      <c r="M31" s="275"/>
      <c r="N31" s="263"/>
      <c r="P31" s="264">
        <f>IF(R31 = "", "", COUNT($R$4:R31))</f>
        <v>28</v>
      </c>
      <c r="Q31" s="264">
        <f t="shared" si="0"/>
        <v>2022</v>
      </c>
      <c r="R31" s="265">
        <f t="shared" si="1"/>
        <v>8.4</v>
      </c>
      <c r="S31" s="266" t="str">
        <f t="shared" si="5"/>
        <v/>
      </c>
      <c r="T31" s="267" t="str">
        <f t="shared" si="2"/>
        <v/>
      </c>
      <c r="U31" s="268" t="str">
        <f t="shared" si="6"/>
        <v/>
      </c>
      <c r="V31" s="269" t="str">
        <f t="shared" si="3"/>
        <v/>
      </c>
      <c r="W31" s="5"/>
      <c r="X31" s="469"/>
      <c r="Y31" s="425"/>
      <c r="Z31" s="386"/>
      <c r="AA31" s="386"/>
      <c r="AB31" s="386"/>
      <c r="AC31" s="386"/>
      <c r="AD31" s="386"/>
      <c r="AE31" s="426"/>
      <c r="AR31" s="2">
        <f t="shared" si="7"/>
        <v>28</v>
      </c>
      <c r="AS31" s="2" t="str">
        <f t="shared" si="4"/>
        <v/>
      </c>
      <c r="AT31" s="2" t="str">
        <f>IF(AR31="","",IF(AND(H31&gt;='Intersection Mileposts'!$F$5,H31&lt;='Intersection Mileposts'!$G$5),"Y",IF(AND(H31&gt;='Intersection Mileposts'!$F$6,H31&lt;='Intersection Mileposts'!$G$6),"Y",IF(AND(H31&gt;='Intersection Mileposts'!$F$7,H31&lt;='Intersection Mileposts'!$G$7),"Y",IF(AND(H31&gt;='Intersection Mileposts'!$F$8,H31&lt;='Intersection Mileposts'!$G$8),"Y",IF(AND(H31&gt;='Intersection Mileposts'!$F$9,H31&lt;='Intersection Mileposts'!$G$9),"Y",IF(AND(H31&gt;='Intersection Mileposts'!$F$10,H31&lt;='Intersection Mileposts'!$G$10),"Y",IF(AND(H31&gt;='Intersection Mileposts'!$F$11,H31&lt;='Intersection Mileposts'!$G$11),"Y",IF(AND(H31&gt;='Intersection Mileposts'!$F$12,H31&lt;='Intersection Mileposts'!$G$12),"Y",IF(AND(H31&gt;='Intersection Mileposts'!$F$13,H31&lt;='Intersection Mileposts'!$G$13),"Y",IF(AND(H31&gt;='Intersection Mileposts'!$F$14,H31&lt;='Intersection Mileposts'!$G$14),"Y",IF(AND(H31&gt;='Intersection Mileposts'!$F$15,H31&lt;='Intersection Mileposts'!$G$15),"Y",IF(AND(H31&gt;='Intersection Mileposts'!$F$16,H31&lt;='Intersection Mileposts'!$G$16),"Y",IF(AND(H31&gt;='Intersection Mileposts'!$F$17,H31&lt;='Intersection Mileposts'!$G$17),"Y",IF(AND(H31&gt;='Intersection Mileposts'!$F$18,H31&lt;='Intersection Mileposts'!$G$18),"Y",IF(AND(H31&gt;='Intersection Mileposts'!$F$19,H31&lt;='Intersection Mileposts'!$G$19),"Y",IF(AND(H31&gt;='Intersection Mileposts'!$F$20,H31&lt;='Intersection Mileposts'!$G$20),"Y",IF(AND(H31&gt;='Intersection Mileposts'!$F$21,H31&lt;='Intersection Mileposts'!$G$21),"Y",IF(AND(H31&gt;='Intersection Mileposts'!$F$22,H31&lt;='Intersection Mileposts'!$G$22),"Y",IF(AND(H31&gt;='Intersection Mileposts'!$F$23,H31&lt;='Intersection Mileposts'!$G$23),"Y",IF(AND(H31&gt;='Intersection Mileposts'!$F$24,H31&lt;='Intersection Mileposts'!$G$24),"Y",IF(AND(H31&gt;='Intersection Mileposts'!$F$25,H31&lt;='Intersection Mileposts'!$G$25),"Y",IF(AND(H31&gt;='Intersection Mileposts'!$F$26,H31&lt;='Intersection Mileposts'!$G$26),"Y",IF(AND(H31&gt;='Intersection Mileposts'!$F$27,H31&lt;='Intersection Mileposts'!$G$27),"Y",IF(AND(H31&gt;='Intersection Mileposts'!$F$28,H31&lt;='Intersection Mileposts'!$G$28),"Y",IF(AND(H31&gt;='Intersection Mileposts'!$F$29,H31&lt;='Intersection Mileposts'!$G$29),"Y", IF(AND(H31&gt;='Intersection Mileposts'!$F$30,H31&lt;='Intersection Mileposts'!$G$30),"Y",IF(AND(H31&gt;='Intersection Mileposts'!$F$31,H31&lt;='Intersection Mileposts'!$G$31),"Y",IF(AND(H31&gt;='Intersection Mileposts'!$F$32,H31&lt;='Intersection Mileposts'!$G$32),"Y",IF(AND(H31&gt;='Intersection Mileposts'!$F$33,H31&lt;='Intersection Mileposts'!$G$33),"Y",IF(AND(H31&gt;='Intersection Mileposts'!$F$34,H31&lt;='Intersection Mileposts'!$G$34),"Y",IF(AND(H31&gt;='Intersection Mileposts'!$F$35,H31&lt;='Intersection Mileposts'!$G$35),"Y",IF(AND(H31&gt;='Intersection Mileposts'!$F$36,H31&lt;='Intersection Mileposts'!$G$36),"Y",IF(AND(H31&gt;='Intersection Mileposts'!$F$37,H31&lt;='Intersection Mileposts'!$G$37),"Y",IF(AND(H31&gt;='Intersection Mileposts'!$F$38,H31&lt;='Intersection Mileposts'!$G$38),"Y",IF(AND(H31&gt;='Intersection Mileposts'!$F$39,H31&lt;='Intersection Mileposts'!$G$39),"Y","N"))))))))))))))))))))))))))))))))))))</f>
        <v>Y</v>
      </c>
    </row>
    <row r="32" spans="1:46" ht="15" customHeight="1" x14ac:dyDescent="0.3">
      <c r="A32" s="282" t="s">
        <v>345</v>
      </c>
      <c r="B32" s="261">
        <v>44777</v>
      </c>
      <c r="C32" s="262">
        <v>30</v>
      </c>
      <c r="D32" s="262">
        <v>2</v>
      </c>
      <c r="E32" s="262">
        <v>0</v>
      </c>
      <c r="F32" s="262">
        <v>4</v>
      </c>
      <c r="G32" s="284" t="s">
        <v>7</v>
      </c>
      <c r="H32" s="286">
        <v>2.8959999999999999</v>
      </c>
      <c r="I32" s="279"/>
      <c r="J32" s="260"/>
      <c r="K32" s="260"/>
      <c r="L32" s="280"/>
      <c r="M32" s="275"/>
      <c r="N32" s="263"/>
      <c r="P32" s="264">
        <f>IF(R32 = "", "", COUNT($R$4:R32))</f>
        <v>29</v>
      </c>
      <c r="Q32" s="264">
        <f t="shared" si="0"/>
        <v>2022</v>
      </c>
      <c r="R32" s="265">
        <f t="shared" si="1"/>
        <v>1</v>
      </c>
      <c r="S32" s="266" t="str">
        <f t="shared" si="5"/>
        <v/>
      </c>
      <c r="T32" s="267" t="str">
        <f t="shared" si="2"/>
        <v/>
      </c>
      <c r="U32" s="268" t="str">
        <f t="shared" si="6"/>
        <v/>
      </c>
      <c r="V32" s="269" t="str">
        <f t="shared" si="3"/>
        <v/>
      </c>
      <c r="W32" s="5"/>
      <c r="X32" s="469"/>
      <c r="Y32" s="425"/>
      <c r="Z32" s="386"/>
      <c r="AA32" s="386"/>
      <c r="AB32" s="386"/>
      <c r="AC32" s="386"/>
      <c r="AD32" s="386"/>
      <c r="AE32" s="426"/>
      <c r="AR32" s="2">
        <f t="shared" si="7"/>
        <v>29</v>
      </c>
      <c r="AS32" s="2" t="str">
        <f t="shared" si="4"/>
        <v/>
      </c>
      <c r="AT32" s="2" t="str">
        <f>IF(AR32="","",IF(AND(H32&gt;='Intersection Mileposts'!$F$5,H32&lt;='Intersection Mileposts'!$G$5),"Y",IF(AND(H32&gt;='Intersection Mileposts'!$F$6,H32&lt;='Intersection Mileposts'!$G$6),"Y",IF(AND(H32&gt;='Intersection Mileposts'!$F$7,H32&lt;='Intersection Mileposts'!$G$7),"Y",IF(AND(H32&gt;='Intersection Mileposts'!$F$8,H32&lt;='Intersection Mileposts'!$G$8),"Y",IF(AND(H32&gt;='Intersection Mileposts'!$F$9,H32&lt;='Intersection Mileposts'!$G$9),"Y",IF(AND(H32&gt;='Intersection Mileposts'!$F$10,H32&lt;='Intersection Mileposts'!$G$10),"Y",IF(AND(H32&gt;='Intersection Mileposts'!$F$11,H32&lt;='Intersection Mileposts'!$G$11),"Y",IF(AND(H32&gt;='Intersection Mileposts'!$F$12,H32&lt;='Intersection Mileposts'!$G$12),"Y",IF(AND(H32&gt;='Intersection Mileposts'!$F$13,H32&lt;='Intersection Mileposts'!$G$13),"Y",IF(AND(H32&gt;='Intersection Mileposts'!$F$14,H32&lt;='Intersection Mileposts'!$G$14),"Y",IF(AND(H32&gt;='Intersection Mileposts'!$F$15,H32&lt;='Intersection Mileposts'!$G$15),"Y",IF(AND(H32&gt;='Intersection Mileposts'!$F$16,H32&lt;='Intersection Mileposts'!$G$16),"Y",IF(AND(H32&gt;='Intersection Mileposts'!$F$17,H32&lt;='Intersection Mileposts'!$G$17),"Y",IF(AND(H32&gt;='Intersection Mileposts'!$F$18,H32&lt;='Intersection Mileposts'!$G$18),"Y",IF(AND(H32&gt;='Intersection Mileposts'!$F$19,H32&lt;='Intersection Mileposts'!$G$19),"Y",IF(AND(H32&gt;='Intersection Mileposts'!$F$20,H32&lt;='Intersection Mileposts'!$G$20),"Y",IF(AND(H32&gt;='Intersection Mileposts'!$F$21,H32&lt;='Intersection Mileposts'!$G$21),"Y",IF(AND(H32&gt;='Intersection Mileposts'!$F$22,H32&lt;='Intersection Mileposts'!$G$22),"Y",IF(AND(H32&gt;='Intersection Mileposts'!$F$23,H32&lt;='Intersection Mileposts'!$G$23),"Y",IF(AND(H32&gt;='Intersection Mileposts'!$F$24,H32&lt;='Intersection Mileposts'!$G$24),"Y",IF(AND(H32&gt;='Intersection Mileposts'!$F$25,H32&lt;='Intersection Mileposts'!$G$25),"Y",IF(AND(H32&gt;='Intersection Mileposts'!$F$26,H32&lt;='Intersection Mileposts'!$G$26),"Y",IF(AND(H32&gt;='Intersection Mileposts'!$F$27,H32&lt;='Intersection Mileposts'!$G$27),"Y",IF(AND(H32&gt;='Intersection Mileposts'!$F$28,H32&lt;='Intersection Mileposts'!$G$28),"Y",IF(AND(H32&gt;='Intersection Mileposts'!$F$29,H32&lt;='Intersection Mileposts'!$G$29),"Y", IF(AND(H32&gt;='Intersection Mileposts'!$F$30,H32&lt;='Intersection Mileposts'!$G$30),"Y",IF(AND(H32&gt;='Intersection Mileposts'!$F$31,H32&lt;='Intersection Mileposts'!$G$31),"Y",IF(AND(H32&gt;='Intersection Mileposts'!$F$32,H32&lt;='Intersection Mileposts'!$G$32),"Y",IF(AND(H32&gt;='Intersection Mileposts'!$F$33,H32&lt;='Intersection Mileposts'!$G$33),"Y",IF(AND(H32&gt;='Intersection Mileposts'!$F$34,H32&lt;='Intersection Mileposts'!$G$34),"Y",IF(AND(H32&gt;='Intersection Mileposts'!$F$35,H32&lt;='Intersection Mileposts'!$G$35),"Y",IF(AND(H32&gt;='Intersection Mileposts'!$F$36,H32&lt;='Intersection Mileposts'!$G$36),"Y",IF(AND(H32&gt;='Intersection Mileposts'!$F$37,H32&lt;='Intersection Mileposts'!$G$37),"Y",IF(AND(H32&gt;='Intersection Mileposts'!$F$38,H32&lt;='Intersection Mileposts'!$G$38),"Y",IF(AND(H32&gt;='Intersection Mileposts'!$F$39,H32&lt;='Intersection Mileposts'!$G$39),"Y","N"))))))))))))))))))))))))))))))))))))</f>
        <v>Y</v>
      </c>
    </row>
    <row r="33" spans="1:46" x14ac:dyDescent="0.3">
      <c r="A33" s="282" t="s">
        <v>345</v>
      </c>
      <c r="B33" s="261">
        <v>44852</v>
      </c>
      <c r="C33" s="262">
        <v>30</v>
      </c>
      <c r="D33" s="262">
        <v>1</v>
      </c>
      <c r="E33" s="262">
        <v>12</v>
      </c>
      <c r="F33" s="262">
        <v>1</v>
      </c>
      <c r="G33" s="284" t="s">
        <v>3</v>
      </c>
      <c r="H33" s="286">
        <v>2.8959999999999999</v>
      </c>
      <c r="I33" s="279"/>
      <c r="J33" s="260"/>
      <c r="K33" s="260"/>
      <c r="L33" s="280"/>
      <c r="M33" s="275"/>
      <c r="N33" s="263"/>
      <c r="P33" s="264">
        <f>IF(R33 = "", "", COUNT($R$4:R33))</f>
        <v>30</v>
      </c>
      <c r="Q33" s="264">
        <f t="shared" si="0"/>
        <v>2022</v>
      </c>
      <c r="R33" s="265">
        <f t="shared" si="1"/>
        <v>8.4</v>
      </c>
      <c r="S33" s="266" t="str">
        <f t="shared" si="5"/>
        <v/>
      </c>
      <c r="T33" s="267" t="str">
        <f t="shared" si="2"/>
        <v/>
      </c>
      <c r="U33" s="268" t="str">
        <f t="shared" si="6"/>
        <v/>
      </c>
      <c r="V33" s="269" t="str">
        <f t="shared" si="3"/>
        <v/>
      </c>
      <c r="W33" s="5"/>
      <c r="X33" s="470"/>
      <c r="Y33" s="455"/>
      <c r="Z33" s="427"/>
      <c r="AA33" s="427"/>
      <c r="AB33" s="427"/>
      <c r="AC33" s="427"/>
      <c r="AD33" s="427"/>
      <c r="AE33" s="428"/>
      <c r="AR33" s="2">
        <f t="shared" si="7"/>
        <v>30</v>
      </c>
      <c r="AS33" s="2" t="str">
        <f t="shared" si="4"/>
        <v/>
      </c>
      <c r="AT33" s="2" t="str">
        <f>IF(AR33="","",IF(AND(H33&gt;='Intersection Mileposts'!$F$5,H33&lt;='Intersection Mileposts'!$G$5),"Y",IF(AND(H33&gt;='Intersection Mileposts'!$F$6,H33&lt;='Intersection Mileposts'!$G$6),"Y",IF(AND(H33&gt;='Intersection Mileposts'!$F$7,H33&lt;='Intersection Mileposts'!$G$7),"Y",IF(AND(H33&gt;='Intersection Mileposts'!$F$8,H33&lt;='Intersection Mileposts'!$G$8),"Y",IF(AND(H33&gt;='Intersection Mileposts'!$F$9,H33&lt;='Intersection Mileposts'!$G$9),"Y",IF(AND(H33&gt;='Intersection Mileposts'!$F$10,H33&lt;='Intersection Mileposts'!$G$10),"Y",IF(AND(H33&gt;='Intersection Mileposts'!$F$11,H33&lt;='Intersection Mileposts'!$G$11),"Y",IF(AND(H33&gt;='Intersection Mileposts'!$F$12,H33&lt;='Intersection Mileposts'!$G$12),"Y",IF(AND(H33&gt;='Intersection Mileposts'!$F$13,H33&lt;='Intersection Mileposts'!$G$13),"Y",IF(AND(H33&gt;='Intersection Mileposts'!$F$14,H33&lt;='Intersection Mileposts'!$G$14),"Y",IF(AND(H33&gt;='Intersection Mileposts'!$F$15,H33&lt;='Intersection Mileposts'!$G$15),"Y",IF(AND(H33&gt;='Intersection Mileposts'!$F$16,H33&lt;='Intersection Mileposts'!$G$16),"Y",IF(AND(H33&gt;='Intersection Mileposts'!$F$17,H33&lt;='Intersection Mileposts'!$G$17),"Y",IF(AND(H33&gt;='Intersection Mileposts'!$F$18,H33&lt;='Intersection Mileposts'!$G$18),"Y",IF(AND(H33&gt;='Intersection Mileposts'!$F$19,H33&lt;='Intersection Mileposts'!$G$19),"Y",IF(AND(H33&gt;='Intersection Mileposts'!$F$20,H33&lt;='Intersection Mileposts'!$G$20),"Y",IF(AND(H33&gt;='Intersection Mileposts'!$F$21,H33&lt;='Intersection Mileposts'!$G$21),"Y",IF(AND(H33&gt;='Intersection Mileposts'!$F$22,H33&lt;='Intersection Mileposts'!$G$22),"Y",IF(AND(H33&gt;='Intersection Mileposts'!$F$23,H33&lt;='Intersection Mileposts'!$G$23),"Y",IF(AND(H33&gt;='Intersection Mileposts'!$F$24,H33&lt;='Intersection Mileposts'!$G$24),"Y",IF(AND(H33&gt;='Intersection Mileposts'!$F$25,H33&lt;='Intersection Mileposts'!$G$25),"Y",IF(AND(H33&gt;='Intersection Mileposts'!$F$26,H33&lt;='Intersection Mileposts'!$G$26),"Y",IF(AND(H33&gt;='Intersection Mileposts'!$F$27,H33&lt;='Intersection Mileposts'!$G$27),"Y",IF(AND(H33&gt;='Intersection Mileposts'!$F$28,H33&lt;='Intersection Mileposts'!$G$28),"Y",IF(AND(H33&gt;='Intersection Mileposts'!$F$29,H33&lt;='Intersection Mileposts'!$G$29),"Y", IF(AND(H33&gt;='Intersection Mileposts'!$F$30,H33&lt;='Intersection Mileposts'!$G$30),"Y",IF(AND(H33&gt;='Intersection Mileposts'!$F$31,H33&lt;='Intersection Mileposts'!$G$31),"Y",IF(AND(H33&gt;='Intersection Mileposts'!$F$32,H33&lt;='Intersection Mileposts'!$G$32),"Y",IF(AND(H33&gt;='Intersection Mileposts'!$F$33,H33&lt;='Intersection Mileposts'!$G$33),"Y",IF(AND(H33&gt;='Intersection Mileposts'!$F$34,H33&lt;='Intersection Mileposts'!$G$34),"Y",IF(AND(H33&gt;='Intersection Mileposts'!$F$35,H33&lt;='Intersection Mileposts'!$G$35),"Y",IF(AND(H33&gt;='Intersection Mileposts'!$F$36,H33&lt;='Intersection Mileposts'!$G$36),"Y",IF(AND(H33&gt;='Intersection Mileposts'!$F$37,H33&lt;='Intersection Mileposts'!$G$37),"Y",IF(AND(H33&gt;='Intersection Mileposts'!$F$38,H33&lt;='Intersection Mileposts'!$G$38),"Y",IF(AND(H33&gt;='Intersection Mileposts'!$F$39,H33&lt;='Intersection Mileposts'!$G$39),"Y","N"))))))))))))))))))))))))))))))))))))</f>
        <v>Y</v>
      </c>
    </row>
    <row r="34" spans="1:46" x14ac:dyDescent="0.3">
      <c r="A34" s="282" t="s">
        <v>345</v>
      </c>
      <c r="B34" s="261">
        <v>44860</v>
      </c>
      <c r="C34" s="262">
        <v>30</v>
      </c>
      <c r="D34" s="262">
        <v>1</v>
      </c>
      <c r="E34" s="262">
        <v>7</v>
      </c>
      <c r="F34" s="262">
        <v>1</v>
      </c>
      <c r="G34" s="284" t="s">
        <v>7</v>
      </c>
      <c r="H34" s="286">
        <v>2.8959999999999999</v>
      </c>
      <c r="I34" s="279"/>
      <c r="J34" s="260"/>
      <c r="K34" s="260"/>
      <c r="L34" s="280"/>
      <c r="M34" s="275"/>
      <c r="N34" s="263"/>
      <c r="P34" s="264">
        <f>IF(R34 = "", "", COUNT($R$4:R34))</f>
        <v>31</v>
      </c>
      <c r="Q34" s="264">
        <f t="shared" si="0"/>
        <v>2022</v>
      </c>
      <c r="R34" s="265">
        <f t="shared" si="1"/>
        <v>1</v>
      </c>
      <c r="S34" s="266" t="str">
        <f t="shared" si="5"/>
        <v/>
      </c>
      <c r="T34" s="267" t="str">
        <f t="shared" si="2"/>
        <v/>
      </c>
      <c r="U34" s="268" t="str">
        <f t="shared" si="6"/>
        <v/>
      </c>
      <c r="V34" s="269" t="str">
        <f t="shared" si="3"/>
        <v/>
      </c>
      <c r="W34" s="5"/>
      <c r="X34" s="456">
        <v>3</v>
      </c>
      <c r="Y34" s="459" t="s">
        <v>167</v>
      </c>
      <c r="Z34" s="460"/>
      <c r="AA34" s="460"/>
      <c r="AB34" s="460"/>
      <c r="AC34" s="460"/>
      <c r="AD34" s="460"/>
      <c r="AE34" s="461"/>
      <c r="AR34" s="2">
        <f t="shared" si="7"/>
        <v>31</v>
      </c>
      <c r="AS34" s="2" t="str">
        <f t="shared" si="4"/>
        <v/>
      </c>
      <c r="AT34" s="2" t="str">
        <f>IF(AR34="","",IF(AND(H34&gt;='Intersection Mileposts'!$F$5,H34&lt;='Intersection Mileposts'!$G$5),"Y",IF(AND(H34&gt;='Intersection Mileposts'!$F$6,H34&lt;='Intersection Mileposts'!$G$6),"Y",IF(AND(H34&gt;='Intersection Mileposts'!$F$7,H34&lt;='Intersection Mileposts'!$G$7),"Y",IF(AND(H34&gt;='Intersection Mileposts'!$F$8,H34&lt;='Intersection Mileposts'!$G$8),"Y",IF(AND(H34&gt;='Intersection Mileposts'!$F$9,H34&lt;='Intersection Mileposts'!$G$9),"Y",IF(AND(H34&gt;='Intersection Mileposts'!$F$10,H34&lt;='Intersection Mileposts'!$G$10),"Y",IF(AND(H34&gt;='Intersection Mileposts'!$F$11,H34&lt;='Intersection Mileposts'!$G$11),"Y",IF(AND(H34&gt;='Intersection Mileposts'!$F$12,H34&lt;='Intersection Mileposts'!$G$12),"Y",IF(AND(H34&gt;='Intersection Mileposts'!$F$13,H34&lt;='Intersection Mileposts'!$G$13),"Y",IF(AND(H34&gt;='Intersection Mileposts'!$F$14,H34&lt;='Intersection Mileposts'!$G$14),"Y",IF(AND(H34&gt;='Intersection Mileposts'!$F$15,H34&lt;='Intersection Mileposts'!$G$15),"Y",IF(AND(H34&gt;='Intersection Mileposts'!$F$16,H34&lt;='Intersection Mileposts'!$G$16),"Y",IF(AND(H34&gt;='Intersection Mileposts'!$F$17,H34&lt;='Intersection Mileposts'!$G$17),"Y",IF(AND(H34&gt;='Intersection Mileposts'!$F$18,H34&lt;='Intersection Mileposts'!$G$18),"Y",IF(AND(H34&gt;='Intersection Mileposts'!$F$19,H34&lt;='Intersection Mileposts'!$G$19),"Y",IF(AND(H34&gt;='Intersection Mileposts'!$F$20,H34&lt;='Intersection Mileposts'!$G$20),"Y",IF(AND(H34&gt;='Intersection Mileposts'!$F$21,H34&lt;='Intersection Mileposts'!$G$21),"Y",IF(AND(H34&gt;='Intersection Mileposts'!$F$22,H34&lt;='Intersection Mileposts'!$G$22),"Y",IF(AND(H34&gt;='Intersection Mileposts'!$F$23,H34&lt;='Intersection Mileposts'!$G$23),"Y",IF(AND(H34&gt;='Intersection Mileposts'!$F$24,H34&lt;='Intersection Mileposts'!$G$24),"Y",IF(AND(H34&gt;='Intersection Mileposts'!$F$25,H34&lt;='Intersection Mileposts'!$G$25),"Y",IF(AND(H34&gt;='Intersection Mileposts'!$F$26,H34&lt;='Intersection Mileposts'!$G$26),"Y",IF(AND(H34&gt;='Intersection Mileposts'!$F$27,H34&lt;='Intersection Mileposts'!$G$27),"Y",IF(AND(H34&gt;='Intersection Mileposts'!$F$28,H34&lt;='Intersection Mileposts'!$G$28),"Y",IF(AND(H34&gt;='Intersection Mileposts'!$F$29,H34&lt;='Intersection Mileposts'!$G$29),"Y", IF(AND(H34&gt;='Intersection Mileposts'!$F$30,H34&lt;='Intersection Mileposts'!$G$30),"Y",IF(AND(H34&gt;='Intersection Mileposts'!$F$31,H34&lt;='Intersection Mileposts'!$G$31),"Y",IF(AND(H34&gt;='Intersection Mileposts'!$F$32,H34&lt;='Intersection Mileposts'!$G$32),"Y",IF(AND(H34&gt;='Intersection Mileposts'!$F$33,H34&lt;='Intersection Mileposts'!$G$33),"Y",IF(AND(H34&gt;='Intersection Mileposts'!$F$34,H34&lt;='Intersection Mileposts'!$G$34),"Y",IF(AND(H34&gt;='Intersection Mileposts'!$F$35,H34&lt;='Intersection Mileposts'!$G$35),"Y",IF(AND(H34&gt;='Intersection Mileposts'!$F$36,H34&lt;='Intersection Mileposts'!$G$36),"Y",IF(AND(H34&gt;='Intersection Mileposts'!$F$37,H34&lt;='Intersection Mileposts'!$G$37),"Y",IF(AND(H34&gt;='Intersection Mileposts'!$F$38,H34&lt;='Intersection Mileposts'!$G$38),"Y",IF(AND(H34&gt;='Intersection Mileposts'!$F$39,H34&lt;='Intersection Mileposts'!$G$39),"Y","N"))))))))))))))))))))))))))))))))))))</f>
        <v>Y</v>
      </c>
    </row>
    <row r="35" spans="1:46" ht="14.4" customHeight="1" x14ac:dyDescent="0.3">
      <c r="A35" s="282" t="s">
        <v>345</v>
      </c>
      <c r="B35" s="261">
        <v>44990</v>
      </c>
      <c r="C35" s="262">
        <v>24</v>
      </c>
      <c r="D35" s="262">
        <v>1</v>
      </c>
      <c r="E35" s="262">
        <v>7</v>
      </c>
      <c r="F35" s="262">
        <v>2</v>
      </c>
      <c r="G35" s="284" t="s">
        <v>8</v>
      </c>
      <c r="H35" s="286">
        <v>2.8959999999999999</v>
      </c>
      <c r="I35" s="279"/>
      <c r="J35" s="260"/>
      <c r="K35" s="260"/>
      <c r="L35" s="280"/>
      <c r="M35" s="275"/>
      <c r="N35" s="263"/>
      <c r="P35" s="264">
        <f>IF(R35 = "", "", COUNT($R$4:R35))</f>
        <v>32</v>
      </c>
      <c r="Q35" s="264">
        <f t="shared" si="0"/>
        <v>2023</v>
      </c>
      <c r="R35" s="265">
        <f t="shared" si="1"/>
        <v>8.4</v>
      </c>
      <c r="S35" s="266" t="str">
        <f t="shared" si="5"/>
        <v/>
      </c>
      <c r="T35" s="267" t="str">
        <f t="shared" si="2"/>
        <v/>
      </c>
      <c r="U35" s="268" t="str">
        <f t="shared" si="6"/>
        <v/>
      </c>
      <c r="V35" s="269" t="str">
        <f t="shared" si="3"/>
        <v/>
      </c>
      <c r="W35" s="5"/>
      <c r="X35" s="457"/>
      <c r="Y35" s="462"/>
      <c r="Z35" s="463"/>
      <c r="AA35" s="463"/>
      <c r="AB35" s="463"/>
      <c r="AC35" s="463"/>
      <c r="AD35" s="463"/>
      <c r="AE35" s="464"/>
      <c r="AR35" s="2">
        <f t="shared" si="7"/>
        <v>32</v>
      </c>
      <c r="AS35" s="2" t="str">
        <f t="shared" si="4"/>
        <v/>
      </c>
      <c r="AT35" s="2" t="str">
        <f>IF(AR35="","",IF(AND(H35&gt;='Intersection Mileposts'!$F$5,H35&lt;='Intersection Mileposts'!$G$5),"Y",IF(AND(H35&gt;='Intersection Mileposts'!$F$6,H35&lt;='Intersection Mileposts'!$G$6),"Y",IF(AND(H35&gt;='Intersection Mileposts'!$F$7,H35&lt;='Intersection Mileposts'!$G$7),"Y",IF(AND(H35&gt;='Intersection Mileposts'!$F$8,H35&lt;='Intersection Mileposts'!$G$8),"Y",IF(AND(H35&gt;='Intersection Mileposts'!$F$9,H35&lt;='Intersection Mileposts'!$G$9),"Y",IF(AND(H35&gt;='Intersection Mileposts'!$F$10,H35&lt;='Intersection Mileposts'!$G$10),"Y",IF(AND(H35&gt;='Intersection Mileposts'!$F$11,H35&lt;='Intersection Mileposts'!$G$11),"Y",IF(AND(H35&gt;='Intersection Mileposts'!$F$12,H35&lt;='Intersection Mileposts'!$G$12),"Y",IF(AND(H35&gt;='Intersection Mileposts'!$F$13,H35&lt;='Intersection Mileposts'!$G$13),"Y",IF(AND(H35&gt;='Intersection Mileposts'!$F$14,H35&lt;='Intersection Mileposts'!$G$14),"Y",IF(AND(H35&gt;='Intersection Mileposts'!$F$15,H35&lt;='Intersection Mileposts'!$G$15),"Y",IF(AND(H35&gt;='Intersection Mileposts'!$F$16,H35&lt;='Intersection Mileposts'!$G$16),"Y",IF(AND(H35&gt;='Intersection Mileposts'!$F$17,H35&lt;='Intersection Mileposts'!$G$17),"Y",IF(AND(H35&gt;='Intersection Mileposts'!$F$18,H35&lt;='Intersection Mileposts'!$G$18),"Y",IF(AND(H35&gt;='Intersection Mileposts'!$F$19,H35&lt;='Intersection Mileposts'!$G$19),"Y",IF(AND(H35&gt;='Intersection Mileposts'!$F$20,H35&lt;='Intersection Mileposts'!$G$20),"Y",IF(AND(H35&gt;='Intersection Mileposts'!$F$21,H35&lt;='Intersection Mileposts'!$G$21),"Y",IF(AND(H35&gt;='Intersection Mileposts'!$F$22,H35&lt;='Intersection Mileposts'!$G$22),"Y",IF(AND(H35&gt;='Intersection Mileposts'!$F$23,H35&lt;='Intersection Mileposts'!$G$23),"Y",IF(AND(H35&gt;='Intersection Mileposts'!$F$24,H35&lt;='Intersection Mileposts'!$G$24),"Y",IF(AND(H35&gt;='Intersection Mileposts'!$F$25,H35&lt;='Intersection Mileposts'!$G$25),"Y",IF(AND(H35&gt;='Intersection Mileposts'!$F$26,H35&lt;='Intersection Mileposts'!$G$26),"Y",IF(AND(H35&gt;='Intersection Mileposts'!$F$27,H35&lt;='Intersection Mileposts'!$G$27),"Y",IF(AND(H35&gt;='Intersection Mileposts'!$F$28,H35&lt;='Intersection Mileposts'!$G$28),"Y",IF(AND(H35&gt;='Intersection Mileposts'!$F$29,H35&lt;='Intersection Mileposts'!$G$29),"Y", IF(AND(H35&gt;='Intersection Mileposts'!$F$30,H35&lt;='Intersection Mileposts'!$G$30),"Y",IF(AND(H35&gt;='Intersection Mileposts'!$F$31,H35&lt;='Intersection Mileposts'!$G$31),"Y",IF(AND(H35&gt;='Intersection Mileposts'!$F$32,H35&lt;='Intersection Mileposts'!$G$32),"Y",IF(AND(H35&gt;='Intersection Mileposts'!$F$33,H35&lt;='Intersection Mileposts'!$G$33),"Y",IF(AND(H35&gt;='Intersection Mileposts'!$F$34,H35&lt;='Intersection Mileposts'!$G$34),"Y",IF(AND(H35&gt;='Intersection Mileposts'!$F$35,H35&lt;='Intersection Mileposts'!$G$35),"Y",IF(AND(H35&gt;='Intersection Mileposts'!$F$36,H35&lt;='Intersection Mileposts'!$G$36),"Y",IF(AND(H35&gt;='Intersection Mileposts'!$F$37,H35&lt;='Intersection Mileposts'!$G$37),"Y",IF(AND(H35&gt;='Intersection Mileposts'!$F$38,H35&lt;='Intersection Mileposts'!$G$38),"Y",IF(AND(H35&gt;='Intersection Mileposts'!$F$39,H35&lt;='Intersection Mileposts'!$G$39),"Y","N"))))))))))))))))))))))))))))))))))))</f>
        <v>Y</v>
      </c>
    </row>
    <row r="36" spans="1:46" x14ac:dyDescent="0.3">
      <c r="A36" s="282" t="s">
        <v>345</v>
      </c>
      <c r="B36" s="261">
        <v>45026</v>
      </c>
      <c r="C36" s="262">
        <v>30</v>
      </c>
      <c r="D36" s="262">
        <v>1</v>
      </c>
      <c r="E36" s="262">
        <v>7</v>
      </c>
      <c r="F36" s="262">
        <v>1</v>
      </c>
      <c r="G36" s="284" t="s">
        <v>7</v>
      </c>
      <c r="H36" s="286">
        <v>2.8959999999999999</v>
      </c>
      <c r="I36" s="279"/>
      <c r="J36" s="260"/>
      <c r="K36" s="260"/>
      <c r="L36" s="280"/>
      <c r="M36" s="275"/>
      <c r="N36" s="263"/>
      <c r="P36" s="264">
        <f>IF(R36 = "", "", COUNT($R$4:R36))</f>
        <v>33</v>
      </c>
      <c r="Q36" s="264">
        <f t="shared" si="0"/>
        <v>2023</v>
      </c>
      <c r="R36" s="265">
        <f t="shared" si="1"/>
        <v>1</v>
      </c>
      <c r="S36" s="266" t="str">
        <f t="shared" si="5"/>
        <v/>
      </c>
      <c r="T36" s="267" t="str">
        <f t="shared" si="2"/>
        <v/>
      </c>
      <c r="U36" s="268" t="str">
        <f t="shared" si="6"/>
        <v/>
      </c>
      <c r="V36" s="269" t="str">
        <f t="shared" si="3"/>
        <v/>
      </c>
      <c r="W36" s="5"/>
      <c r="X36" s="458"/>
      <c r="Y36" s="465"/>
      <c r="Z36" s="466"/>
      <c r="AA36" s="466"/>
      <c r="AB36" s="466"/>
      <c r="AC36" s="466"/>
      <c r="AD36" s="466"/>
      <c r="AE36" s="467"/>
      <c r="AR36" s="2">
        <f t="shared" si="7"/>
        <v>33</v>
      </c>
      <c r="AS36" s="2" t="str">
        <f t="shared" si="4"/>
        <v/>
      </c>
      <c r="AT36" s="2" t="str">
        <f>IF(AR36="","",IF(AND(H36&gt;='Intersection Mileposts'!$F$5,H36&lt;='Intersection Mileposts'!$G$5),"Y",IF(AND(H36&gt;='Intersection Mileposts'!$F$6,H36&lt;='Intersection Mileposts'!$G$6),"Y",IF(AND(H36&gt;='Intersection Mileposts'!$F$7,H36&lt;='Intersection Mileposts'!$G$7),"Y",IF(AND(H36&gt;='Intersection Mileposts'!$F$8,H36&lt;='Intersection Mileposts'!$G$8),"Y",IF(AND(H36&gt;='Intersection Mileposts'!$F$9,H36&lt;='Intersection Mileposts'!$G$9),"Y",IF(AND(H36&gt;='Intersection Mileposts'!$F$10,H36&lt;='Intersection Mileposts'!$G$10),"Y",IF(AND(H36&gt;='Intersection Mileposts'!$F$11,H36&lt;='Intersection Mileposts'!$G$11),"Y",IF(AND(H36&gt;='Intersection Mileposts'!$F$12,H36&lt;='Intersection Mileposts'!$G$12),"Y",IF(AND(H36&gt;='Intersection Mileposts'!$F$13,H36&lt;='Intersection Mileposts'!$G$13),"Y",IF(AND(H36&gt;='Intersection Mileposts'!$F$14,H36&lt;='Intersection Mileposts'!$G$14),"Y",IF(AND(H36&gt;='Intersection Mileposts'!$F$15,H36&lt;='Intersection Mileposts'!$G$15),"Y",IF(AND(H36&gt;='Intersection Mileposts'!$F$16,H36&lt;='Intersection Mileposts'!$G$16),"Y",IF(AND(H36&gt;='Intersection Mileposts'!$F$17,H36&lt;='Intersection Mileposts'!$G$17),"Y",IF(AND(H36&gt;='Intersection Mileposts'!$F$18,H36&lt;='Intersection Mileposts'!$G$18),"Y",IF(AND(H36&gt;='Intersection Mileposts'!$F$19,H36&lt;='Intersection Mileposts'!$G$19),"Y",IF(AND(H36&gt;='Intersection Mileposts'!$F$20,H36&lt;='Intersection Mileposts'!$G$20),"Y",IF(AND(H36&gt;='Intersection Mileposts'!$F$21,H36&lt;='Intersection Mileposts'!$G$21),"Y",IF(AND(H36&gt;='Intersection Mileposts'!$F$22,H36&lt;='Intersection Mileposts'!$G$22),"Y",IF(AND(H36&gt;='Intersection Mileposts'!$F$23,H36&lt;='Intersection Mileposts'!$G$23),"Y",IF(AND(H36&gt;='Intersection Mileposts'!$F$24,H36&lt;='Intersection Mileposts'!$G$24),"Y",IF(AND(H36&gt;='Intersection Mileposts'!$F$25,H36&lt;='Intersection Mileposts'!$G$25),"Y",IF(AND(H36&gt;='Intersection Mileposts'!$F$26,H36&lt;='Intersection Mileposts'!$G$26),"Y",IF(AND(H36&gt;='Intersection Mileposts'!$F$27,H36&lt;='Intersection Mileposts'!$G$27),"Y",IF(AND(H36&gt;='Intersection Mileposts'!$F$28,H36&lt;='Intersection Mileposts'!$G$28),"Y",IF(AND(H36&gt;='Intersection Mileposts'!$F$29,H36&lt;='Intersection Mileposts'!$G$29),"Y", IF(AND(H36&gt;='Intersection Mileposts'!$F$30,H36&lt;='Intersection Mileposts'!$G$30),"Y",IF(AND(H36&gt;='Intersection Mileposts'!$F$31,H36&lt;='Intersection Mileposts'!$G$31),"Y",IF(AND(H36&gt;='Intersection Mileposts'!$F$32,H36&lt;='Intersection Mileposts'!$G$32),"Y",IF(AND(H36&gt;='Intersection Mileposts'!$F$33,H36&lt;='Intersection Mileposts'!$G$33),"Y",IF(AND(H36&gt;='Intersection Mileposts'!$F$34,H36&lt;='Intersection Mileposts'!$G$34),"Y",IF(AND(H36&gt;='Intersection Mileposts'!$F$35,H36&lt;='Intersection Mileposts'!$G$35),"Y",IF(AND(H36&gt;='Intersection Mileposts'!$F$36,H36&lt;='Intersection Mileposts'!$G$36),"Y",IF(AND(H36&gt;='Intersection Mileposts'!$F$37,H36&lt;='Intersection Mileposts'!$G$37),"Y",IF(AND(H36&gt;='Intersection Mileposts'!$F$38,H36&lt;='Intersection Mileposts'!$G$38),"Y",IF(AND(H36&gt;='Intersection Mileposts'!$F$39,H36&lt;='Intersection Mileposts'!$G$39),"Y","N"))))))))))))))))))))))))))))))))))))</f>
        <v>Y</v>
      </c>
    </row>
    <row r="37" spans="1:46" x14ac:dyDescent="0.3">
      <c r="A37" s="282" t="s">
        <v>345</v>
      </c>
      <c r="B37" s="261">
        <v>45026</v>
      </c>
      <c r="C37" s="262">
        <v>30</v>
      </c>
      <c r="D37" s="262">
        <v>1</v>
      </c>
      <c r="E37" s="262">
        <v>7</v>
      </c>
      <c r="F37" s="262">
        <v>1</v>
      </c>
      <c r="G37" s="284" t="s">
        <v>7</v>
      </c>
      <c r="H37" s="286">
        <v>2.8959999999999999</v>
      </c>
      <c r="I37" s="279"/>
      <c r="J37" s="260"/>
      <c r="K37" s="260"/>
      <c r="L37" s="280"/>
      <c r="M37" s="275"/>
      <c r="N37" s="263"/>
      <c r="P37" s="264">
        <f>IF(R37 = "", "", COUNT($R$4:R37))</f>
        <v>34</v>
      </c>
      <c r="Q37" s="264">
        <f t="shared" si="0"/>
        <v>2023</v>
      </c>
      <c r="R37" s="265">
        <f t="shared" si="1"/>
        <v>1</v>
      </c>
      <c r="S37" s="266" t="str">
        <f t="shared" si="5"/>
        <v/>
      </c>
      <c r="T37" s="267" t="str">
        <f t="shared" si="2"/>
        <v/>
      </c>
      <c r="U37" s="268" t="str">
        <f t="shared" si="6"/>
        <v/>
      </c>
      <c r="V37" s="269" t="str">
        <f t="shared" si="3"/>
        <v/>
      </c>
      <c r="W37" s="5"/>
      <c r="X37" s="444">
        <v>4</v>
      </c>
      <c r="Y37" s="441" t="s">
        <v>169</v>
      </c>
      <c r="Z37" s="442"/>
      <c r="AA37" s="442"/>
      <c r="AB37" s="442"/>
      <c r="AC37" s="442"/>
      <c r="AD37" s="442"/>
      <c r="AE37" s="443"/>
      <c r="AR37" s="2">
        <f t="shared" si="7"/>
        <v>34</v>
      </c>
      <c r="AS37" s="2" t="str">
        <f t="shared" si="4"/>
        <v/>
      </c>
      <c r="AT37" s="2" t="str">
        <f>IF(AR37="","",IF(AND(H37&gt;='Intersection Mileposts'!$F$5,H37&lt;='Intersection Mileposts'!$G$5),"Y",IF(AND(H37&gt;='Intersection Mileposts'!$F$6,H37&lt;='Intersection Mileposts'!$G$6),"Y",IF(AND(H37&gt;='Intersection Mileposts'!$F$7,H37&lt;='Intersection Mileposts'!$G$7),"Y",IF(AND(H37&gt;='Intersection Mileposts'!$F$8,H37&lt;='Intersection Mileposts'!$G$8),"Y",IF(AND(H37&gt;='Intersection Mileposts'!$F$9,H37&lt;='Intersection Mileposts'!$G$9),"Y",IF(AND(H37&gt;='Intersection Mileposts'!$F$10,H37&lt;='Intersection Mileposts'!$G$10),"Y",IF(AND(H37&gt;='Intersection Mileposts'!$F$11,H37&lt;='Intersection Mileposts'!$G$11),"Y",IF(AND(H37&gt;='Intersection Mileposts'!$F$12,H37&lt;='Intersection Mileposts'!$G$12),"Y",IF(AND(H37&gt;='Intersection Mileposts'!$F$13,H37&lt;='Intersection Mileposts'!$G$13),"Y",IF(AND(H37&gt;='Intersection Mileposts'!$F$14,H37&lt;='Intersection Mileposts'!$G$14),"Y",IF(AND(H37&gt;='Intersection Mileposts'!$F$15,H37&lt;='Intersection Mileposts'!$G$15),"Y",IF(AND(H37&gt;='Intersection Mileposts'!$F$16,H37&lt;='Intersection Mileposts'!$G$16),"Y",IF(AND(H37&gt;='Intersection Mileposts'!$F$17,H37&lt;='Intersection Mileposts'!$G$17),"Y",IF(AND(H37&gt;='Intersection Mileposts'!$F$18,H37&lt;='Intersection Mileposts'!$G$18),"Y",IF(AND(H37&gt;='Intersection Mileposts'!$F$19,H37&lt;='Intersection Mileposts'!$G$19),"Y",IF(AND(H37&gt;='Intersection Mileposts'!$F$20,H37&lt;='Intersection Mileposts'!$G$20),"Y",IF(AND(H37&gt;='Intersection Mileposts'!$F$21,H37&lt;='Intersection Mileposts'!$G$21),"Y",IF(AND(H37&gt;='Intersection Mileposts'!$F$22,H37&lt;='Intersection Mileposts'!$G$22),"Y",IF(AND(H37&gt;='Intersection Mileposts'!$F$23,H37&lt;='Intersection Mileposts'!$G$23),"Y",IF(AND(H37&gt;='Intersection Mileposts'!$F$24,H37&lt;='Intersection Mileposts'!$G$24),"Y",IF(AND(H37&gt;='Intersection Mileposts'!$F$25,H37&lt;='Intersection Mileposts'!$G$25),"Y",IF(AND(H37&gt;='Intersection Mileposts'!$F$26,H37&lt;='Intersection Mileposts'!$G$26),"Y",IF(AND(H37&gt;='Intersection Mileposts'!$F$27,H37&lt;='Intersection Mileposts'!$G$27),"Y",IF(AND(H37&gt;='Intersection Mileposts'!$F$28,H37&lt;='Intersection Mileposts'!$G$28),"Y",IF(AND(H37&gt;='Intersection Mileposts'!$F$29,H37&lt;='Intersection Mileposts'!$G$29),"Y", IF(AND(H37&gt;='Intersection Mileposts'!$F$30,H37&lt;='Intersection Mileposts'!$G$30),"Y",IF(AND(H37&gt;='Intersection Mileposts'!$F$31,H37&lt;='Intersection Mileposts'!$G$31),"Y",IF(AND(H37&gt;='Intersection Mileposts'!$F$32,H37&lt;='Intersection Mileposts'!$G$32),"Y",IF(AND(H37&gt;='Intersection Mileposts'!$F$33,H37&lt;='Intersection Mileposts'!$G$33),"Y",IF(AND(H37&gt;='Intersection Mileposts'!$F$34,H37&lt;='Intersection Mileposts'!$G$34),"Y",IF(AND(H37&gt;='Intersection Mileposts'!$F$35,H37&lt;='Intersection Mileposts'!$G$35),"Y",IF(AND(H37&gt;='Intersection Mileposts'!$F$36,H37&lt;='Intersection Mileposts'!$G$36),"Y",IF(AND(H37&gt;='Intersection Mileposts'!$F$37,H37&lt;='Intersection Mileposts'!$G$37),"Y",IF(AND(H37&gt;='Intersection Mileposts'!$F$38,H37&lt;='Intersection Mileposts'!$G$38),"Y",IF(AND(H37&gt;='Intersection Mileposts'!$F$39,H37&lt;='Intersection Mileposts'!$G$39),"Y","N"))))))))))))))))))))))))))))))))))))</f>
        <v>Y</v>
      </c>
    </row>
    <row r="38" spans="1:46" ht="15" customHeight="1" x14ac:dyDescent="0.3">
      <c r="A38" s="282" t="s">
        <v>345</v>
      </c>
      <c r="B38" s="261">
        <v>45087</v>
      </c>
      <c r="C38" s="262">
        <v>30</v>
      </c>
      <c r="D38" s="262">
        <v>1</v>
      </c>
      <c r="E38" s="262">
        <v>7</v>
      </c>
      <c r="F38" s="262">
        <v>1</v>
      </c>
      <c r="G38" s="284" t="s">
        <v>7</v>
      </c>
      <c r="H38" s="286">
        <v>2.8959999999999999</v>
      </c>
      <c r="I38" s="279"/>
      <c r="J38" s="260"/>
      <c r="K38" s="260"/>
      <c r="L38" s="280"/>
      <c r="M38" s="275"/>
      <c r="N38" s="263"/>
      <c r="P38" s="264">
        <f>IF(R38 = "", "", COUNT($R$4:R38))</f>
        <v>35</v>
      </c>
      <c r="Q38" s="264">
        <f t="shared" si="0"/>
        <v>2023</v>
      </c>
      <c r="R38" s="265">
        <f t="shared" si="1"/>
        <v>1</v>
      </c>
      <c r="S38" s="266" t="str">
        <f t="shared" si="5"/>
        <v/>
      </c>
      <c r="T38" s="267" t="str">
        <f t="shared" si="2"/>
        <v/>
      </c>
      <c r="U38" s="268" t="str">
        <f t="shared" si="6"/>
        <v/>
      </c>
      <c r="V38" s="269" t="str">
        <f t="shared" si="3"/>
        <v/>
      </c>
      <c r="W38" s="5"/>
      <c r="X38" s="475"/>
      <c r="Y38" s="322" t="s">
        <v>33</v>
      </c>
      <c r="Z38" s="10" t="s">
        <v>170</v>
      </c>
      <c r="AA38" s="10"/>
      <c r="AB38" s="10"/>
      <c r="AC38" s="10"/>
      <c r="AD38" s="10"/>
      <c r="AE38" s="15"/>
      <c r="AR38" s="2">
        <f t="shared" si="7"/>
        <v>35</v>
      </c>
      <c r="AS38" s="2" t="str">
        <f t="shared" si="4"/>
        <v/>
      </c>
      <c r="AT38" s="2" t="str">
        <f>IF(AR38="","",IF(AND(H38&gt;='Intersection Mileposts'!$F$5,H38&lt;='Intersection Mileposts'!$G$5),"Y",IF(AND(H38&gt;='Intersection Mileposts'!$F$6,H38&lt;='Intersection Mileposts'!$G$6),"Y",IF(AND(H38&gt;='Intersection Mileposts'!$F$7,H38&lt;='Intersection Mileposts'!$G$7),"Y",IF(AND(H38&gt;='Intersection Mileposts'!$F$8,H38&lt;='Intersection Mileposts'!$G$8),"Y",IF(AND(H38&gt;='Intersection Mileposts'!$F$9,H38&lt;='Intersection Mileposts'!$G$9),"Y",IF(AND(H38&gt;='Intersection Mileposts'!$F$10,H38&lt;='Intersection Mileposts'!$G$10),"Y",IF(AND(H38&gt;='Intersection Mileposts'!$F$11,H38&lt;='Intersection Mileposts'!$G$11),"Y",IF(AND(H38&gt;='Intersection Mileposts'!$F$12,H38&lt;='Intersection Mileposts'!$G$12),"Y",IF(AND(H38&gt;='Intersection Mileposts'!$F$13,H38&lt;='Intersection Mileposts'!$G$13),"Y",IF(AND(H38&gt;='Intersection Mileposts'!$F$14,H38&lt;='Intersection Mileposts'!$G$14),"Y",IF(AND(H38&gt;='Intersection Mileposts'!$F$15,H38&lt;='Intersection Mileposts'!$G$15),"Y",IF(AND(H38&gt;='Intersection Mileposts'!$F$16,H38&lt;='Intersection Mileposts'!$G$16),"Y",IF(AND(H38&gt;='Intersection Mileposts'!$F$17,H38&lt;='Intersection Mileposts'!$G$17),"Y",IF(AND(H38&gt;='Intersection Mileposts'!$F$18,H38&lt;='Intersection Mileposts'!$G$18),"Y",IF(AND(H38&gt;='Intersection Mileposts'!$F$19,H38&lt;='Intersection Mileposts'!$G$19),"Y",IF(AND(H38&gt;='Intersection Mileposts'!$F$20,H38&lt;='Intersection Mileposts'!$G$20),"Y",IF(AND(H38&gt;='Intersection Mileposts'!$F$21,H38&lt;='Intersection Mileposts'!$G$21),"Y",IF(AND(H38&gt;='Intersection Mileposts'!$F$22,H38&lt;='Intersection Mileposts'!$G$22),"Y",IF(AND(H38&gt;='Intersection Mileposts'!$F$23,H38&lt;='Intersection Mileposts'!$G$23),"Y",IF(AND(H38&gt;='Intersection Mileposts'!$F$24,H38&lt;='Intersection Mileposts'!$G$24),"Y",IF(AND(H38&gt;='Intersection Mileposts'!$F$25,H38&lt;='Intersection Mileposts'!$G$25),"Y",IF(AND(H38&gt;='Intersection Mileposts'!$F$26,H38&lt;='Intersection Mileposts'!$G$26),"Y",IF(AND(H38&gt;='Intersection Mileposts'!$F$27,H38&lt;='Intersection Mileposts'!$G$27),"Y",IF(AND(H38&gt;='Intersection Mileposts'!$F$28,H38&lt;='Intersection Mileposts'!$G$28),"Y",IF(AND(H38&gt;='Intersection Mileposts'!$F$29,H38&lt;='Intersection Mileposts'!$G$29),"Y", IF(AND(H38&gt;='Intersection Mileposts'!$F$30,H38&lt;='Intersection Mileposts'!$G$30),"Y",IF(AND(H38&gt;='Intersection Mileposts'!$F$31,H38&lt;='Intersection Mileposts'!$G$31),"Y",IF(AND(H38&gt;='Intersection Mileposts'!$F$32,H38&lt;='Intersection Mileposts'!$G$32),"Y",IF(AND(H38&gt;='Intersection Mileposts'!$F$33,H38&lt;='Intersection Mileposts'!$G$33),"Y",IF(AND(H38&gt;='Intersection Mileposts'!$F$34,H38&lt;='Intersection Mileposts'!$G$34),"Y",IF(AND(H38&gt;='Intersection Mileposts'!$F$35,H38&lt;='Intersection Mileposts'!$G$35),"Y",IF(AND(H38&gt;='Intersection Mileposts'!$F$36,H38&lt;='Intersection Mileposts'!$G$36),"Y",IF(AND(H38&gt;='Intersection Mileposts'!$F$37,H38&lt;='Intersection Mileposts'!$G$37),"Y",IF(AND(H38&gt;='Intersection Mileposts'!$F$38,H38&lt;='Intersection Mileposts'!$G$38),"Y",IF(AND(H38&gt;='Intersection Mileposts'!$F$39,H38&lt;='Intersection Mileposts'!$G$39),"Y","N"))))))))))))))))))))))))))))))))))))</f>
        <v>Y</v>
      </c>
    </row>
    <row r="39" spans="1:46" x14ac:dyDescent="0.3">
      <c r="A39" s="282" t="s">
        <v>345</v>
      </c>
      <c r="B39" s="261">
        <v>45144</v>
      </c>
      <c r="C39" s="262">
        <v>30</v>
      </c>
      <c r="D39" s="262">
        <v>2</v>
      </c>
      <c r="E39" s="262">
        <v>7</v>
      </c>
      <c r="F39" s="262">
        <v>1</v>
      </c>
      <c r="G39" s="284" t="s">
        <v>8</v>
      </c>
      <c r="H39" s="286">
        <v>2.8959999999999999</v>
      </c>
      <c r="I39" s="279"/>
      <c r="J39" s="260"/>
      <c r="K39" s="260"/>
      <c r="L39" s="280"/>
      <c r="M39" s="275"/>
      <c r="N39" s="263"/>
      <c r="P39" s="264">
        <f>IF(R39 = "", "", COUNT($R$4:R39))</f>
        <v>36</v>
      </c>
      <c r="Q39" s="264">
        <f t="shared" si="0"/>
        <v>2023</v>
      </c>
      <c r="R39" s="265">
        <f t="shared" si="1"/>
        <v>8.4</v>
      </c>
      <c r="S39" s="266" t="str">
        <f t="shared" si="5"/>
        <v/>
      </c>
      <c r="T39" s="267" t="str">
        <f t="shared" si="2"/>
        <v/>
      </c>
      <c r="U39" s="268" t="str">
        <f t="shared" si="6"/>
        <v/>
      </c>
      <c r="V39" s="269" t="str">
        <f t="shared" si="3"/>
        <v/>
      </c>
      <c r="W39" s="5"/>
      <c r="X39" s="475"/>
      <c r="Y39" s="322" t="s">
        <v>33</v>
      </c>
      <c r="Z39" s="10" t="s">
        <v>171</v>
      </c>
      <c r="AA39" s="10"/>
      <c r="AB39" s="10"/>
      <c r="AC39" s="10"/>
      <c r="AD39" s="10"/>
      <c r="AE39" s="15"/>
      <c r="AR39" s="2">
        <f t="shared" si="7"/>
        <v>36</v>
      </c>
      <c r="AS39" s="2" t="str">
        <f t="shared" si="4"/>
        <v/>
      </c>
      <c r="AT39" s="2" t="str">
        <f>IF(AR39="","",IF(AND(H39&gt;='Intersection Mileposts'!$F$5,H39&lt;='Intersection Mileposts'!$G$5),"Y",IF(AND(H39&gt;='Intersection Mileposts'!$F$6,H39&lt;='Intersection Mileposts'!$G$6),"Y",IF(AND(H39&gt;='Intersection Mileposts'!$F$7,H39&lt;='Intersection Mileposts'!$G$7),"Y",IF(AND(H39&gt;='Intersection Mileposts'!$F$8,H39&lt;='Intersection Mileposts'!$G$8),"Y",IF(AND(H39&gt;='Intersection Mileposts'!$F$9,H39&lt;='Intersection Mileposts'!$G$9),"Y",IF(AND(H39&gt;='Intersection Mileposts'!$F$10,H39&lt;='Intersection Mileposts'!$G$10),"Y",IF(AND(H39&gt;='Intersection Mileposts'!$F$11,H39&lt;='Intersection Mileposts'!$G$11),"Y",IF(AND(H39&gt;='Intersection Mileposts'!$F$12,H39&lt;='Intersection Mileposts'!$G$12),"Y",IF(AND(H39&gt;='Intersection Mileposts'!$F$13,H39&lt;='Intersection Mileposts'!$G$13),"Y",IF(AND(H39&gt;='Intersection Mileposts'!$F$14,H39&lt;='Intersection Mileposts'!$G$14),"Y",IF(AND(H39&gt;='Intersection Mileposts'!$F$15,H39&lt;='Intersection Mileposts'!$G$15),"Y",IF(AND(H39&gt;='Intersection Mileposts'!$F$16,H39&lt;='Intersection Mileposts'!$G$16),"Y",IF(AND(H39&gt;='Intersection Mileposts'!$F$17,H39&lt;='Intersection Mileposts'!$G$17),"Y",IF(AND(H39&gt;='Intersection Mileposts'!$F$18,H39&lt;='Intersection Mileposts'!$G$18),"Y",IF(AND(H39&gt;='Intersection Mileposts'!$F$19,H39&lt;='Intersection Mileposts'!$G$19),"Y",IF(AND(H39&gt;='Intersection Mileposts'!$F$20,H39&lt;='Intersection Mileposts'!$G$20),"Y",IF(AND(H39&gt;='Intersection Mileposts'!$F$21,H39&lt;='Intersection Mileposts'!$G$21),"Y",IF(AND(H39&gt;='Intersection Mileposts'!$F$22,H39&lt;='Intersection Mileposts'!$G$22),"Y",IF(AND(H39&gt;='Intersection Mileposts'!$F$23,H39&lt;='Intersection Mileposts'!$G$23),"Y",IF(AND(H39&gt;='Intersection Mileposts'!$F$24,H39&lt;='Intersection Mileposts'!$G$24),"Y",IF(AND(H39&gt;='Intersection Mileposts'!$F$25,H39&lt;='Intersection Mileposts'!$G$25),"Y",IF(AND(H39&gt;='Intersection Mileposts'!$F$26,H39&lt;='Intersection Mileposts'!$G$26),"Y",IF(AND(H39&gt;='Intersection Mileposts'!$F$27,H39&lt;='Intersection Mileposts'!$G$27),"Y",IF(AND(H39&gt;='Intersection Mileposts'!$F$28,H39&lt;='Intersection Mileposts'!$G$28),"Y",IF(AND(H39&gt;='Intersection Mileposts'!$F$29,H39&lt;='Intersection Mileposts'!$G$29),"Y", IF(AND(H39&gt;='Intersection Mileposts'!$F$30,H39&lt;='Intersection Mileposts'!$G$30),"Y",IF(AND(H39&gt;='Intersection Mileposts'!$F$31,H39&lt;='Intersection Mileposts'!$G$31),"Y",IF(AND(H39&gt;='Intersection Mileposts'!$F$32,H39&lt;='Intersection Mileposts'!$G$32),"Y",IF(AND(H39&gt;='Intersection Mileposts'!$F$33,H39&lt;='Intersection Mileposts'!$G$33),"Y",IF(AND(H39&gt;='Intersection Mileposts'!$F$34,H39&lt;='Intersection Mileposts'!$G$34),"Y",IF(AND(H39&gt;='Intersection Mileposts'!$F$35,H39&lt;='Intersection Mileposts'!$G$35),"Y",IF(AND(H39&gt;='Intersection Mileposts'!$F$36,H39&lt;='Intersection Mileposts'!$G$36),"Y",IF(AND(H39&gt;='Intersection Mileposts'!$F$37,H39&lt;='Intersection Mileposts'!$G$37),"Y",IF(AND(H39&gt;='Intersection Mileposts'!$F$38,H39&lt;='Intersection Mileposts'!$G$38),"Y",IF(AND(H39&gt;='Intersection Mileposts'!$F$39,H39&lt;='Intersection Mileposts'!$G$39),"Y","N"))))))))))))))))))))))))))))))))))))</f>
        <v>Y</v>
      </c>
    </row>
    <row r="40" spans="1:46" x14ac:dyDescent="0.3">
      <c r="A40" s="279"/>
      <c r="B40" s="261"/>
      <c r="C40" s="262"/>
      <c r="D40" s="262"/>
      <c r="E40" s="262"/>
      <c r="F40" s="262"/>
      <c r="G40" s="284"/>
      <c r="H40" s="286"/>
      <c r="I40" s="279"/>
      <c r="J40" s="260"/>
      <c r="K40" s="260"/>
      <c r="L40" s="280"/>
      <c r="M40" s="275"/>
      <c r="N40" s="263"/>
      <c r="P40" s="264" t="str">
        <f>IF(R40 = "", "", COUNT($R$4:R40))</f>
        <v/>
      </c>
      <c r="Q40" s="264" t="str">
        <f t="shared" si="0"/>
        <v/>
      </c>
      <c r="R40" s="265" t="str">
        <f t="shared" si="1"/>
        <v/>
      </c>
      <c r="S40" s="266" t="str">
        <f t="shared" si="5"/>
        <v/>
      </c>
      <c r="T40" s="267" t="str">
        <f t="shared" si="2"/>
        <v/>
      </c>
      <c r="U40" s="268" t="str">
        <f t="shared" si="6"/>
        <v/>
      </c>
      <c r="V40" s="269" t="str">
        <f t="shared" si="3"/>
        <v/>
      </c>
      <c r="W40" s="5"/>
      <c r="X40" s="475"/>
      <c r="Y40" s="322" t="s">
        <v>33</v>
      </c>
      <c r="Z40" s="10" t="s">
        <v>59</v>
      </c>
      <c r="AA40" s="10"/>
      <c r="AB40" s="10"/>
      <c r="AC40" s="10"/>
      <c r="AD40" s="10"/>
      <c r="AE40" s="15"/>
      <c r="AR40" s="2" t="str">
        <f t="shared" si="7"/>
        <v/>
      </c>
      <c r="AS40" s="2" t="str">
        <f t="shared" si="4"/>
        <v/>
      </c>
      <c r="AT40" s="2" t="str">
        <f>IF(AR40="","",IF(AND(H40&gt;='Intersection Mileposts'!$F$5,H40&lt;='Intersection Mileposts'!$G$5),"Y",IF(AND(H40&gt;='Intersection Mileposts'!$F$6,H40&lt;='Intersection Mileposts'!$G$6),"Y",IF(AND(H40&gt;='Intersection Mileposts'!$F$7,H40&lt;='Intersection Mileposts'!$G$7),"Y",IF(AND(H40&gt;='Intersection Mileposts'!$F$8,H40&lt;='Intersection Mileposts'!$G$8),"Y",IF(AND(H40&gt;='Intersection Mileposts'!$F$9,H40&lt;='Intersection Mileposts'!$G$9),"Y",IF(AND(H40&gt;='Intersection Mileposts'!$F$10,H40&lt;='Intersection Mileposts'!$G$10),"Y",IF(AND(H40&gt;='Intersection Mileposts'!$F$11,H40&lt;='Intersection Mileposts'!$G$11),"Y",IF(AND(H40&gt;='Intersection Mileposts'!$F$12,H40&lt;='Intersection Mileposts'!$G$12),"Y",IF(AND(H40&gt;='Intersection Mileposts'!$F$13,H40&lt;='Intersection Mileposts'!$G$13),"Y",IF(AND(H40&gt;='Intersection Mileposts'!$F$14,H40&lt;='Intersection Mileposts'!$G$14),"Y",IF(AND(H40&gt;='Intersection Mileposts'!$F$15,H40&lt;='Intersection Mileposts'!$G$15),"Y",IF(AND(H40&gt;='Intersection Mileposts'!$F$16,H40&lt;='Intersection Mileposts'!$G$16),"Y",IF(AND(H40&gt;='Intersection Mileposts'!$F$17,H40&lt;='Intersection Mileposts'!$G$17),"Y",IF(AND(H40&gt;='Intersection Mileposts'!$F$18,H40&lt;='Intersection Mileposts'!$G$18),"Y",IF(AND(H40&gt;='Intersection Mileposts'!$F$19,H40&lt;='Intersection Mileposts'!$G$19),"Y",IF(AND(H40&gt;='Intersection Mileposts'!$F$20,H40&lt;='Intersection Mileposts'!$G$20),"Y",IF(AND(H40&gt;='Intersection Mileposts'!$F$21,H40&lt;='Intersection Mileposts'!$G$21),"Y",IF(AND(H40&gt;='Intersection Mileposts'!$F$22,H40&lt;='Intersection Mileposts'!$G$22),"Y",IF(AND(H40&gt;='Intersection Mileposts'!$F$23,H40&lt;='Intersection Mileposts'!$G$23),"Y",IF(AND(H40&gt;='Intersection Mileposts'!$F$24,H40&lt;='Intersection Mileposts'!$G$24),"Y",IF(AND(H40&gt;='Intersection Mileposts'!$F$25,H40&lt;='Intersection Mileposts'!$G$25),"Y",IF(AND(H40&gt;='Intersection Mileposts'!$F$26,H40&lt;='Intersection Mileposts'!$G$26),"Y",IF(AND(H40&gt;='Intersection Mileposts'!$F$27,H40&lt;='Intersection Mileposts'!$G$27),"Y",IF(AND(H40&gt;='Intersection Mileposts'!$F$28,H40&lt;='Intersection Mileposts'!$G$28),"Y",IF(AND(H40&gt;='Intersection Mileposts'!$F$29,H40&lt;='Intersection Mileposts'!$G$29),"Y", IF(AND(H40&gt;='Intersection Mileposts'!$F$30,H40&lt;='Intersection Mileposts'!$G$30),"Y",IF(AND(H40&gt;='Intersection Mileposts'!$F$31,H40&lt;='Intersection Mileposts'!$G$31),"Y",IF(AND(H40&gt;='Intersection Mileposts'!$F$32,H40&lt;='Intersection Mileposts'!$G$32),"Y",IF(AND(H40&gt;='Intersection Mileposts'!$F$33,H40&lt;='Intersection Mileposts'!$G$33),"Y",IF(AND(H40&gt;='Intersection Mileposts'!$F$34,H40&lt;='Intersection Mileposts'!$G$34),"Y",IF(AND(H40&gt;='Intersection Mileposts'!$F$35,H40&lt;='Intersection Mileposts'!$G$35),"Y",IF(AND(H40&gt;='Intersection Mileposts'!$F$36,H40&lt;='Intersection Mileposts'!$G$36),"Y",IF(AND(H40&gt;='Intersection Mileposts'!$F$37,H40&lt;='Intersection Mileposts'!$G$37),"Y",IF(AND(H40&gt;='Intersection Mileposts'!$F$38,H40&lt;='Intersection Mileposts'!$G$38),"Y",IF(AND(H40&gt;='Intersection Mileposts'!$F$39,H40&lt;='Intersection Mileposts'!$G$39),"Y","N"))))))))))))))))))))))))))))))))))))</f>
        <v/>
      </c>
    </row>
    <row r="41" spans="1:46" x14ac:dyDescent="0.3">
      <c r="A41" s="279"/>
      <c r="B41" s="261"/>
      <c r="C41" s="262"/>
      <c r="D41" s="262"/>
      <c r="E41" s="262"/>
      <c r="F41" s="262"/>
      <c r="G41" s="284"/>
      <c r="H41" s="286"/>
      <c r="I41" s="279"/>
      <c r="J41" s="260"/>
      <c r="K41" s="260"/>
      <c r="L41" s="280"/>
      <c r="M41" s="275"/>
      <c r="N41" s="263"/>
      <c r="P41" s="264" t="str">
        <f>IF(R41 = "", "", COUNT($R$4:R41))</f>
        <v/>
      </c>
      <c r="Q41" s="264" t="str">
        <f t="shared" si="0"/>
        <v/>
      </c>
      <c r="R41" s="265" t="str">
        <f t="shared" si="1"/>
        <v/>
      </c>
      <c r="S41" s="266" t="str">
        <f t="shared" si="5"/>
        <v/>
      </c>
      <c r="T41" s="267" t="str">
        <f t="shared" si="2"/>
        <v/>
      </c>
      <c r="U41" s="268" t="str">
        <f t="shared" si="6"/>
        <v/>
      </c>
      <c r="V41" s="269" t="str">
        <f t="shared" si="3"/>
        <v/>
      </c>
      <c r="W41" s="5"/>
      <c r="X41" s="475"/>
      <c r="Y41" s="322" t="s">
        <v>33</v>
      </c>
      <c r="Z41" s="471" t="s">
        <v>285</v>
      </c>
      <c r="AA41" s="471"/>
      <c r="AB41" s="471"/>
      <c r="AC41" s="471"/>
      <c r="AD41" s="471"/>
      <c r="AE41" s="472"/>
      <c r="AR41" s="2" t="str">
        <f t="shared" si="7"/>
        <v/>
      </c>
      <c r="AS41" s="2" t="str">
        <f t="shared" si="4"/>
        <v/>
      </c>
      <c r="AT41" s="2" t="str">
        <f>IF(AR41="","",IF(AND(H41&gt;='Intersection Mileposts'!$F$5,H41&lt;='Intersection Mileposts'!$G$5),"Y",IF(AND(H41&gt;='Intersection Mileposts'!$F$6,H41&lt;='Intersection Mileposts'!$G$6),"Y",IF(AND(H41&gt;='Intersection Mileposts'!$F$7,H41&lt;='Intersection Mileposts'!$G$7),"Y",IF(AND(H41&gt;='Intersection Mileposts'!$F$8,H41&lt;='Intersection Mileposts'!$G$8),"Y",IF(AND(H41&gt;='Intersection Mileposts'!$F$9,H41&lt;='Intersection Mileposts'!$G$9),"Y",IF(AND(H41&gt;='Intersection Mileposts'!$F$10,H41&lt;='Intersection Mileposts'!$G$10),"Y",IF(AND(H41&gt;='Intersection Mileposts'!$F$11,H41&lt;='Intersection Mileposts'!$G$11),"Y",IF(AND(H41&gt;='Intersection Mileposts'!$F$12,H41&lt;='Intersection Mileposts'!$G$12),"Y",IF(AND(H41&gt;='Intersection Mileposts'!$F$13,H41&lt;='Intersection Mileposts'!$G$13),"Y",IF(AND(H41&gt;='Intersection Mileposts'!$F$14,H41&lt;='Intersection Mileposts'!$G$14),"Y",IF(AND(H41&gt;='Intersection Mileposts'!$F$15,H41&lt;='Intersection Mileposts'!$G$15),"Y",IF(AND(H41&gt;='Intersection Mileposts'!$F$16,H41&lt;='Intersection Mileposts'!$G$16),"Y",IF(AND(H41&gt;='Intersection Mileposts'!$F$17,H41&lt;='Intersection Mileposts'!$G$17),"Y",IF(AND(H41&gt;='Intersection Mileposts'!$F$18,H41&lt;='Intersection Mileposts'!$G$18),"Y",IF(AND(H41&gt;='Intersection Mileposts'!$F$19,H41&lt;='Intersection Mileposts'!$G$19),"Y",IF(AND(H41&gt;='Intersection Mileposts'!$F$20,H41&lt;='Intersection Mileposts'!$G$20),"Y",IF(AND(H41&gt;='Intersection Mileposts'!$F$21,H41&lt;='Intersection Mileposts'!$G$21),"Y",IF(AND(H41&gt;='Intersection Mileposts'!$F$22,H41&lt;='Intersection Mileposts'!$G$22),"Y",IF(AND(H41&gt;='Intersection Mileposts'!$F$23,H41&lt;='Intersection Mileposts'!$G$23),"Y",IF(AND(H41&gt;='Intersection Mileposts'!$F$24,H41&lt;='Intersection Mileposts'!$G$24),"Y",IF(AND(H41&gt;='Intersection Mileposts'!$F$25,H41&lt;='Intersection Mileposts'!$G$25),"Y",IF(AND(H41&gt;='Intersection Mileposts'!$F$26,H41&lt;='Intersection Mileposts'!$G$26),"Y",IF(AND(H41&gt;='Intersection Mileposts'!$F$27,H41&lt;='Intersection Mileposts'!$G$27),"Y",IF(AND(H41&gt;='Intersection Mileposts'!$F$28,H41&lt;='Intersection Mileposts'!$G$28),"Y",IF(AND(H41&gt;='Intersection Mileposts'!$F$29,H41&lt;='Intersection Mileposts'!$G$29),"Y", IF(AND(H41&gt;='Intersection Mileposts'!$F$30,H41&lt;='Intersection Mileposts'!$G$30),"Y",IF(AND(H41&gt;='Intersection Mileposts'!$F$31,H41&lt;='Intersection Mileposts'!$G$31),"Y",IF(AND(H41&gt;='Intersection Mileposts'!$F$32,H41&lt;='Intersection Mileposts'!$G$32),"Y",IF(AND(H41&gt;='Intersection Mileposts'!$F$33,H41&lt;='Intersection Mileposts'!$G$33),"Y",IF(AND(H41&gt;='Intersection Mileposts'!$F$34,H41&lt;='Intersection Mileposts'!$G$34),"Y",IF(AND(H41&gt;='Intersection Mileposts'!$F$35,H41&lt;='Intersection Mileposts'!$G$35),"Y",IF(AND(H41&gt;='Intersection Mileposts'!$F$36,H41&lt;='Intersection Mileposts'!$G$36),"Y",IF(AND(H41&gt;='Intersection Mileposts'!$F$37,H41&lt;='Intersection Mileposts'!$G$37),"Y",IF(AND(H41&gt;='Intersection Mileposts'!$F$38,H41&lt;='Intersection Mileposts'!$G$38),"Y",IF(AND(H41&gt;='Intersection Mileposts'!$F$39,H41&lt;='Intersection Mileposts'!$G$39),"Y","N"))))))))))))))))))))))))))))))))))))</f>
        <v/>
      </c>
    </row>
    <row r="42" spans="1:46" x14ac:dyDescent="0.3">
      <c r="A42" s="279"/>
      <c r="B42" s="261"/>
      <c r="C42" s="262"/>
      <c r="D42" s="262"/>
      <c r="E42" s="262"/>
      <c r="F42" s="262"/>
      <c r="G42" s="284"/>
      <c r="H42" s="286"/>
      <c r="I42" s="279"/>
      <c r="J42" s="260"/>
      <c r="K42" s="260"/>
      <c r="L42" s="280"/>
      <c r="M42" s="275"/>
      <c r="N42" s="263"/>
      <c r="P42" s="264" t="str">
        <f>IF(R42 = "", "", COUNT($R$4:R42))</f>
        <v/>
      </c>
      <c r="Q42" s="264" t="str">
        <f t="shared" si="0"/>
        <v/>
      </c>
      <c r="R42" s="265" t="str">
        <f t="shared" si="1"/>
        <v/>
      </c>
      <c r="S42" s="266" t="str">
        <f t="shared" si="5"/>
        <v/>
      </c>
      <c r="T42" s="267" t="str">
        <f t="shared" si="2"/>
        <v/>
      </c>
      <c r="U42" s="268" t="str">
        <f t="shared" si="6"/>
        <v/>
      </c>
      <c r="V42" s="269" t="str">
        <f t="shared" si="3"/>
        <v/>
      </c>
      <c r="W42" s="5"/>
      <c r="X42" s="475"/>
      <c r="Y42" s="323"/>
      <c r="Z42" s="471"/>
      <c r="AA42" s="471"/>
      <c r="AB42" s="471"/>
      <c r="AC42" s="471"/>
      <c r="AD42" s="471"/>
      <c r="AE42" s="472"/>
      <c r="AR42" s="2" t="str">
        <f t="shared" si="7"/>
        <v/>
      </c>
      <c r="AS42" s="2" t="str">
        <f t="shared" si="4"/>
        <v/>
      </c>
      <c r="AT42" s="2" t="str">
        <f>IF(AR42="","",IF(AND(H42&gt;='Intersection Mileposts'!$F$5,H42&lt;='Intersection Mileposts'!$G$5),"Y",IF(AND(H42&gt;='Intersection Mileposts'!$F$6,H42&lt;='Intersection Mileposts'!$G$6),"Y",IF(AND(H42&gt;='Intersection Mileposts'!$F$7,H42&lt;='Intersection Mileposts'!$G$7),"Y",IF(AND(H42&gt;='Intersection Mileposts'!$F$8,H42&lt;='Intersection Mileposts'!$G$8),"Y",IF(AND(H42&gt;='Intersection Mileposts'!$F$9,H42&lt;='Intersection Mileposts'!$G$9),"Y",IF(AND(H42&gt;='Intersection Mileposts'!$F$10,H42&lt;='Intersection Mileposts'!$G$10),"Y",IF(AND(H42&gt;='Intersection Mileposts'!$F$11,H42&lt;='Intersection Mileposts'!$G$11),"Y",IF(AND(H42&gt;='Intersection Mileposts'!$F$12,H42&lt;='Intersection Mileposts'!$G$12),"Y",IF(AND(H42&gt;='Intersection Mileposts'!$F$13,H42&lt;='Intersection Mileposts'!$G$13),"Y",IF(AND(H42&gt;='Intersection Mileposts'!$F$14,H42&lt;='Intersection Mileposts'!$G$14),"Y",IF(AND(H42&gt;='Intersection Mileposts'!$F$15,H42&lt;='Intersection Mileposts'!$G$15),"Y",IF(AND(H42&gt;='Intersection Mileposts'!$F$16,H42&lt;='Intersection Mileposts'!$G$16),"Y",IF(AND(H42&gt;='Intersection Mileposts'!$F$17,H42&lt;='Intersection Mileposts'!$G$17),"Y",IF(AND(H42&gt;='Intersection Mileposts'!$F$18,H42&lt;='Intersection Mileposts'!$G$18),"Y",IF(AND(H42&gt;='Intersection Mileposts'!$F$19,H42&lt;='Intersection Mileposts'!$G$19),"Y",IF(AND(H42&gt;='Intersection Mileposts'!$F$20,H42&lt;='Intersection Mileposts'!$G$20),"Y",IF(AND(H42&gt;='Intersection Mileposts'!$F$21,H42&lt;='Intersection Mileposts'!$G$21),"Y",IF(AND(H42&gt;='Intersection Mileposts'!$F$22,H42&lt;='Intersection Mileposts'!$G$22),"Y",IF(AND(H42&gt;='Intersection Mileposts'!$F$23,H42&lt;='Intersection Mileposts'!$G$23),"Y",IF(AND(H42&gt;='Intersection Mileposts'!$F$24,H42&lt;='Intersection Mileposts'!$G$24),"Y",IF(AND(H42&gt;='Intersection Mileposts'!$F$25,H42&lt;='Intersection Mileposts'!$G$25),"Y",IF(AND(H42&gt;='Intersection Mileposts'!$F$26,H42&lt;='Intersection Mileposts'!$G$26),"Y",IF(AND(H42&gt;='Intersection Mileposts'!$F$27,H42&lt;='Intersection Mileposts'!$G$27),"Y",IF(AND(H42&gt;='Intersection Mileposts'!$F$28,H42&lt;='Intersection Mileposts'!$G$28),"Y",IF(AND(H42&gt;='Intersection Mileposts'!$F$29,H42&lt;='Intersection Mileposts'!$G$29),"Y", IF(AND(H42&gt;='Intersection Mileposts'!$F$30,H42&lt;='Intersection Mileposts'!$G$30),"Y",IF(AND(H42&gt;='Intersection Mileposts'!$F$31,H42&lt;='Intersection Mileposts'!$G$31),"Y",IF(AND(H42&gt;='Intersection Mileposts'!$F$32,H42&lt;='Intersection Mileposts'!$G$32),"Y",IF(AND(H42&gt;='Intersection Mileposts'!$F$33,H42&lt;='Intersection Mileposts'!$G$33),"Y",IF(AND(H42&gt;='Intersection Mileposts'!$F$34,H42&lt;='Intersection Mileposts'!$G$34),"Y",IF(AND(H42&gt;='Intersection Mileposts'!$F$35,H42&lt;='Intersection Mileposts'!$G$35),"Y",IF(AND(H42&gt;='Intersection Mileposts'!$F$36,H42&lt;='Intersection Mileposts'!$G$36),"Y",IF(AND(H42&gt;='Intersection Mileposts'!$F$37,H42&lt;='Intersection Mileposts'!$G$37),"Y",IF(AND(H42&gt;='Intersection Mileposts'!$F$38,H42&lt;='Intersection Mileposts'!$G$38),"Y",IF(AND(H42&gt;='Intersection Mileposts'!$F$39,H42&lt;='Intersection Mileposts'!$G$39),"Y","N"))))))))))))))))))))))))))))))))))))</f>
        <v/>
      </c>
    </row>
    <row r="43" spans="1:46" x14ac:dyDescent="0.3">
      <c r="A43" s="279"/>
      <c r="B43" s="261"/>
      <c r="C43" s="262"/>
      <c r="D43" s="262"/>
      <c r="E43" s="262"/>
      <c r="F43" s="262"/>
      <c r="G43" s="284"/>
      <c r="H43" s="286"/>
      <c r="I43" s="279"/>
      <c r="J43" s="260"/>
      <c r="K43" s="260"/>
      <c r="L43" s="280"/>
      <c r="M43" s="275"/>
      <c r="N43" s="263"/>
      <c r="P43" s="264" t="str">
        <f>IF(R43 = "", "", COUNT($R$4:R43))</f>
        <v/>
      </c>
      <c r="Q43" s="264" t="str">
        <f t="shared" si="0"/>
        <v/>
      </c>
      <c r="R43" s="265" t="str">
        <f t="shared" si="1"/>
        <v/>
      </c>
      <c r="S43" s="266" t="str">
        <f t="shared" si="5"/>
        <v/>
      </c>
      <c r="T43" s="267" t="str">
        <f t="shared" si="2"/>
        <v/>
      </c>
      <c r="U43" s="268" t="str">
        <f t="shared" si="6"/>
        <v/>
      </c>
      <c r="V43" s="269" t="str">
        <f t="shared" si="3"/>
        <v/>
      </c>
      <c r="W43" s="5"/>
      <c r="X43" s="476"/>
      <c r="Y43" s="324"/>
      <c r="Z43" s="473"/>
      <c r="AA43" s="473"/>
      <c r="AB43" s="473"/>
      <c r="AC43" s="473"/>
      <c r="AD43" s="473"/>
      <c r="AE43" s="474"/>
      <c r="AR43" s="2" t="str">
        <f t="shared" si="7"/>
        <v/>
      </c>
      <c r="AS43" s="2" t="str">
        <f t="shared" si="4"/>
        <v/>
      </c>
      <c r="AT43" s="2" t="str">
        <f>IF(AR43="","",IF(AND(H43&gt;='Intersection Mileposts'!$F$5,H43&lt;='Intersection Mileposts'!$G$5),"Y",IF(AND(H43&gt;='Intersection Mileposts'!$F$6,H43&lt;='Intersection Mileposts'!$G$6),"Y",IF(AND(H43&gt;='Intersection Mileposts'!$F$7,H43&lt;='Intersection Mileposts'!$G$7),"Y",IF(AND(H43&gt;='Intersection Mileposts'!$F$8,H43&lt;='Intersection Mileposts'!$G$8),"Y",IF(AND(H43&gt;='Intersection Mileposts'!$F$9,H43&lt;='Intersection Mileposts'!$G$9),"Y",IF(AND(H43&gt;='Intersection Mileposts'!$F$10,H43&lt;='Intersection Mileposts'!$G$10),"Y",IF(AND(H43&gt;='Intersection Mileposts'!$F$11,H43&lt;='Intersection Mileposts'!$G$11),"Y",IF(AND(H43&gt;='Intersection Mileposts'!$F$12,H43&lt;='Intersection Mileposts'!$G$12),"Y",IF(AND(H43&gt;='Intersection Mileposts'!$F$13,H43&lt;='Intersection Mileposts'!$G$13),"Y",IF(AND(H43&gt;='Intersection Mileposts'!$F$14,H43&lt;='Intersection Mileposts'!$G$14),"Y",IF(AND(H43&gt;='Intersection Mileposts'!$F$15,H43&lt;='Intersection Mileposts'!$G$15),"Y",IF(AND(H43&gt;='Intersection Mileposts'!$F$16,H43&lt;='Intersection Mileposts'!$G$16),"Y",IF(AND(H43&gt;='Intersection Mileposts'!$F$17,H43&lt;='Intersection Mileposts'!$G$17),"Y",IF(AND(H43&gt;='Intersection Mileposts'!$F$18,H43&lt;='Intersection Mileposts'!$G$18),"Y",IF(AND(H43&gt;='Intersection Mileposts'!$F$19,H43&lt;='Intersection Mileposts'!$G$19),"Y",IF(AND(H43&gt;='Intersection Mileposts'!$F$20,H43&lt;='Intersection Mileposts'!$G$20),"Y",IF(AND(H43&gt;='Intersection Mileposts'!$F$21,H43&lt;='Intersection Mileposts'!$G$21),"Y",IF(AND(H43&gt;='Intersection Mileposts'!$F$22,H43&lt;='Intersection Mileposts'!$G$22),"Y",IF(AND(H43&gt;='Intersection Mileposts'!$F$23,H43&lt;='Intersection Mileposts'!$G$23),"Y",IF(AND(H43&gt;='Intersection Mileposts'!$F$24,H43&lt;='Intersection Mileposts'!$G$24),"Y",IF(AND(H43&gt;='Intersection Mileposts'!$F$25,H43&lt;='Intersection Mileposts'!$G$25),"Y",IF(AND(H43&gt;='Intersection Mileposts'!$F$26,H43&lt;='Intersection Mileposts'!$G$26),"Y",IF(AND(H43&gt;='Intersection Mileposts'!$F$27,H43&lt;='Intersection Mileposts'!$G$27),"Y",IF(AND(H43&gt;='Intersection Mileposts'!$F$28,H43&lt;='Intersection Mileposts'!$G$28),"Y",IF(AND(H43&gt;='Intersection Mileposts'!$F$29,H43&lt;='Intersection Mileposts'!$G$29),"Y", IF(AND(H43&gt;='Intersection Mileposts'!$F$30,H43&lt;='Intersection Mileposts'!$G$30),"Y",IF(AND(H43&gt;='Intersection Mileposts'!$F$31,H43&lt;='Intersection Mileposts'!$G$31),"Y",IF(AND(H43&gt;='Intersection Mileposts'!$F$32,H43&lt;='Intersection Mileposts'!$G$32),"Y",IF(AND(H43&gt;='Intersection Mileposts'!$F$33,H43&lt;='Intersection Mileposts'!$G$33),"Y",IF(AND(H43&gt;='Intersection Mileposts'!$F$34,H43&lt;='Intersection Mileposts'!$G$34),"Y",IF(AND(H43&gt;='Intersection Mileposts'!$F$35,H43&lt;='Intersection Mileposts'!$G$35),"Y",IF(AND(H43&gt;='Intersection Mileposts'!$F$36,H43&lt;='Intersection Mileposts'!$G$36),"Y",IF(AND(H43&gt;='Intersection Mileposts'!$F$37,H43&lt;='Intersection Mileposts'!$G$37),"Y",IF(AND(H43&gt;='Intersection Mileposts'!$F$38,H43&lt;='Intersection Mileposts'!$G$38),"Y",IF(AND(H43&gt;='Intersection Mileposts'!$F$39,H43&lt;='Intersection Mileposts'!$G$39),"Y","N"))))))))))))))))))))))))))))))))))))</f>
        <v/>
      </c>
    </row>
    <row r="44" spans="1:46" x14ac:dyDescent="0.3">
      <c r="A44" s="279"/>
      <c r="B44" s="261"/>
      <c r="C44" s="262"/>
      <c r="D44" s="262"/>
      <c r="E44" s="262"/>
      <c r="F44" s="262"/>
      <c r="G44" s="284"/>
      <c r="H44" s="286"/>
      <c r="I44" s="279"/>
      <c r="J44" s="260"/>
      <c r="K44" s="260"/>
      <c r="L44" s="280"/>
      <c r="M44" s="275"/>
      <c r="N44" s="263"/>
      <c r="P44" s="264" t="str">
        <f>IF(R44 = "", "", COUNT($R$4:R44))</f>
        <v/>
      </c>
      <c r="Q44" s="264" t="str">
        <f t="shared" si="0"/>
        <v/>
      </c>
      <c r="R44" s="265" t="str">
        <f t="shared" si="1"/>
        <v/>
      </c>
      <c r="S44" s="266" t="str">
        <f t="shared" si="5"/>
        <v/>
      </c>
      <c r="T44" s="267" t="str">
        <f t="shared" si="2"/>
        <v/>
      </c>
      <c r="U44" s="268" t="str">
        <f t="shared" si="6"/>
        <v/>
      </c>
      <c r="V44" s="269" t="str">
        <f t="shared" si="3"/>
        <v/>
      </c>
      <c r="W44" s="5"/>
      <c r="X44" s="444">
        <v>5</v>
      </c>
      <c r="Y44" s="446" t="s">
        <v>174</v>
      </c>
      <c r="Z44" s="446"/>
      <c r="AA44" s="446"/>
      <c r="AB44" s="446"/>
      <c r="AC44" s="446"/>
      <c r="AD44" s="446"/>
      <c r="AE44" s="447"/>
      <c r="AR44" s="2" t="str">
        <f t="shared" si="7"/>
        <v/>
      </c>
      <c r="AS44" s="2" t="str">
        <f t="shared" si="4"/>
        <v/>
      </c>
      <c r="AT44" s="2" t="str">
        <f>IF(AR44="","",IF(AND(H44&gt;='Intersection Mileposts'!$F$5,H44&lt;='Intersection Mileposts'!$G$5),"Y",IF(AND(H44&gt;='Intersection Mileposts'!$F$6,H44&lt;='Intersection Mileposts'!$G$6),"Y",IF(AND(H44&gt;='Intersection Mileposts'!$F$7,H44&lt;='Intersection Mileposts'!$G$7),"Y",IF(AND(H44&gt;='Intersection Mileposts'!$F$8,H44&lt;='Intersection Mileposts'!$G$8),"Y",IF(AND(H44&gt;='Intersection Mileposts'!$F$9,H44&lt;='Intersection Mileposts'!$G$9),"Y",IF(AND(H44&gt;='Intersection Mileposts'!$F$10,H44&lt;='Intersection Mileposts'!$G$10),"Y",IF(AND(H44&gt;='Intersection Mileposts'!$F$11,H44&lt;='Intersection Mileposts'!$G$11),"Y",IF(AND(H44&gt;='Intersection Mileposts'!$F$12,H44&lt;='Intersection Mileposts'!$G$12),"Y",IF(AND(H44&gt;='Intersection Mileposts'!$F$13,H44&lt;='Intersection Mileposts'!$G$13),"Y",IF(AND(H44&gt;='Intersection Mileposts'!$F$14,H44&lt;='Intersection Mileposts'!$G$14),"Y",IF(AND(H44&gt;='Intersection Mileposts'!$F$15,H44&lt;='Intersection Mileposts'!$G$15),"Y",IF(AND(H44&gt;='Intersection Mileposts'!$F$16,H44&lt;='Intersection Mileposts'!$G$16),"Y",IF(AND(H44&gt;='Intersection Mileposts'!$F$17,H44&lt;='Intersection Mileposts'!$G$17),"Y",IF(AND(H44&gt;='Intersection Mileposts'!$F$18,H44&lt;='Intersection Mileposts'!$G$18),"Y",IF(AND(H44&gt;='Intersection Mileposts'!$F$19,H44&lt;='Intersection Mileposts'!$G$19),"Y",IF(AND(H44&gt;='Intersection Mileposts'!$F$20,H44&lt;='Intersection Mileposts'!$G$20),"Y",IF(AND(H44&gt;='Intersection Mileposts'!$F$21,H44&lt;='Intersection Mileposts'!$G$21),"Y",IF(AND(H44&gt;='Intersection Mileposts'!$F$22,H44&lt;='Intersection Mileposts'!$G$22),"Y",IF(AND(H44&gt;='Intersection Mileposts'!$F$23,H44&lt;='Intersection Mileposts'!$G$23),"Y",IF(AND(H44&gt;='Intersection Mileposts'!$F$24,H44&lt;='Intersection Mileposts'!$G$24),"Y",IF(AND(H44&gt;='Intersection Mileposts'!$F$25,H44&lt;='Intersection Mileposts'!$G$25),"Y",IF(AND(H44&gt;='Intersection Mileposts'!$F$26,H44&lt;='Intersection Mileposts'!$G$26),"Y",IF(AND(H44&gt;='Intersection Mileposts'!$F$27,H44&lt;='Intersection Mileposts'!$G$27),"Y",IF(AND(H44&gt;='Intersection Mileposts'!$F$28,H44&lt;='Intersection Mileposts'!$G$28),"Y",IF(AND(H44&gt;='Intersection Mileposts'!$F$29,H44&lt;='Intersection Mileposts'!$G$29),"Y", IF(AND(H44&gt;='Intersection Mileposts'!$F$30,H44&lt;='Intersection Mileposts'!$G$30),"Y",IF(AND(H44&gt;='Intersection Mileposts'!$F$31,H44&lt;='Intersection Mileposts'!$G$31),"Y",IF(AND(H44&gt;='Intersection Mileposts'!$F$32,H44&lt;='Intersection Mileposts'!$G$32),"Y",IF(AND(H44&gt;='Intersection Mileposts'!$F$33,H44&lt;='Intersection Mileposts'!$G$33),"Y",IF(AND(H44&gt;='Intersection Mileposts'!$F$34,H44&lt;='Intersection Mileposts'!$G$34),"Y",IF(AND(H44&gt;='Intersection Mileposts'!$F$35,H44&lt;='Intersection Mileposts'!$G$35),"Y",IF(AND(H44&gt;='Intersection Mileposts'!$F$36,H44&lt;='Intersection Mileposts'!$G$36),"Y",IF(AND(H44&gt;='Intersection Mileposts'!$F$37,H44&lt;='Intersection Mileposts'!$G$37),"Y",IF(AND(H44&gt;='Intersection Mileposts'!$F$38,H44&lt;='Intersection Mileposts'!$G$38),"Y",IF(AND(H44&gt;='Intersection Mileposts'!$F$39,H44&lt;='Intersection Mileposts'!$G$39),"Y","N"))))))))))))))))))))))))))))))))))))</f>
        <v/>
      </c>
    </row>
    <row r="45" spans="1:46" ht="15" thickBot="1" x14ac:dyDescent="0.35">
      <c r="A45" s="279"/>
      <c r="B45" s="261"/>
      <c r="C45" s="262"/>
      <c r="D45" s="262"/>
      <c r="E45" s="262"/>
      <c r="F45" s="262"/>
      <c r="G45" s="284"/>
      <c r="H45" s="286"/>
      <c r="I45" s="279"/>
      <c r="J45" s="260"/>
      <c r="K45" s="260"/>
      <c r="L45" s="280"/>
      <c r="M45" s="275"/>
      <c r="N45" s="263"/>
      <c r="P45" s="264" t="str">
        <f>IF(R45 = "", "", COUNT($R$4:R45))</f>
        <v/>
      </c>
      <c r="Q45" s="264" t="str">
        <f t="shared" si="0"/>
        <v/>
      </c>
      <c r="R45" s="265" t="str">
        <f t="shared" si="1"/>
        <v/>
      </c>
      <c r="S45" s="266" t="str">
        <f t="shared" si="5"/>
        <v/>
      </c>
      <c r="T45" s="267" t="str">
        <f t="shared" si="2"/>
        <v/>
      </c>
      <c r="U45" s="268" t="str">
        <f t="shared" si="6"/>
        <v/>
      </c>
      <c r="V45" s="269" t="str">
        <f t="shared" si="3"/>
        <v/>
      </c>
      <c r="W45" s="5"/>
      <c r="X45" s="445"/>
      <c r="Y45" s="448"/>
      <c r="Z45" s="448"/>
      <c r="AA45" s="448"/>
      <c r="AB45" s="448"/>
      <c r="AC45" s="448"/>
      <c r="AD45" s="448"/>
      <c r="AE45" s="449"/>
      <c r="AR45" s="2" t="str">
        <f t="shared" si="7"/>
        <v/>
      </c>
      <c r="AS45" s="2" t="str">
        <f t="shared" si="4"/>
        <v/>
      </c>
      <c r="AT45" s="2" t="str">
        <f>IF(AR45="","",IF(AND(H45&gt;='Intersection Mileposts'!$F$5,H45&lt;='Intersection Mileposts'!$G$5),"Y",IF(AND(H45&gt;='Intersection Mileposts'!$F$6,H45&lt;='Intersection Mileposts'!$G$6),"Y",IF(AND(H45&gt;='Intersection Mileposts'!$F$7,H45&lt;='Intersection Mileposts'!$G$7),"Y",IF(AND(H45&gt;='Intersection Mileposts'!$F$8,H45&lt;='Intersection Mileposts'!$G$8),"Y",IF(AND(H45&gt;='Intersection Mileposts'!$F$9,H45&lt;='Intersection Mileposts'!$G$9),"Y",IF(AND(H45&gt;='Intersection Mileposts'!$F$10,H45&lt;='Intersection Mileposts'!$G$10),"Y",IF(AND(H45&gt;='Intersection Mileposts'!$F$11,H45&lt;='Intersection Mileposts'!$G$11),"Y",IF(AND(H45&gt;='Intersection Mileposts'!$F$12,H45&lt;='Intersection Mileposts'!$G$12),"Y",IF(AND(H45&gt;='Intersection Mileposts'!$F$13,H45&lt;='Intersection Mileposts'!$G$13),"Y",IF(AND(H45&gt;='Intersection Mileposts'!$F$14,H45&lt;='Intersection Mileposts'!$G$14),"Y",IF(AND(H45&gt;='Intersection Mileposts'!$F$15,H45&lt;='Intersection Mileposts'!$G$15),"Y",IF(AND(H45&gt;='Intersection Mileposts'!$F$16,H45&lt;='Intersection Mileposts'!$G$16),"Y",IF(AND(H45&gt;='Intersection Mileposts'!$F$17,H45&lt;='Intersection Mileposts'!$G$17),"Y",IF(AND(H45&gt;='Intersection Mileposts'!$F$18,H45&lt;='Intersection Mileposts'!$G$18),"Y",IF(AND(H45&gt;='Intersection Mileposts'!$F$19,H45&lt;='Intersection Mileposts'!$G$19),"Y",IF(AND(H45&gt;='Intersection Mileposts'!$F$20,H45&lt;='Intersection Mileposts'!$G$20),"Y",IF(AND(H45&gt;='Intersection Mileposts'!$F$21,H45&lt;='Intersection Mileposts'!$G$21),"Y",IF(AND(H45&gt;='Intersection Mileposts'!$F$22,H45&lt;='Intersection Mileposts'!$G$22),"Y",IF(AND(H45&gt;='Intersection Mileposts'!$F$23,H45&lt;='Intersection Mileposts'!$G$23),"Y",IF(AND(H45&gt;='Intersection Mileposts'!$F$24,H45&lt;='Intersection Mileposts'!$G$24),"Y",IF(AND(H45&gt;='Intersection Mileposts'!$F$25,H45&lt;='Intersection Mileposts'!$G$25),"Y",IF(AND(H45&gt;='Intersection Mileposts'!$F$26,H45&lt;='Intersection Mileposts'!$G$26),"Y",IF(AND(H45&gt;='Intersection Mileposts'!$F$27,H45&lt;='Intersection Mileposts'!$G$27),"Y",IF(AND(H45&gt;='Intersection Mileposts'!$F$28,H45&lt;='Intersection Mileposts'!$G$28),"Y",IF(AND(H45&gt;='Intersection Mileposts'!$F$29,H45&lt;='Intersection Mileposts'!$G$29),"Y", IF(AND(H45&gt;='Intersection Mileposts'!$F$30,H45&lt;='Intersection Mileposts'!$G$30),"Y",IF(AND(H45&gt;='Intersection Mileposts'!$F$31,H45&lt;='Intersection Mileposts'!$G$31),"Y",IF(AND(H45&gt;='Intersection Mileposts'!$F$32,H45&lt;='Intersection Mileposts'!$G$32),"Y",IF(AND(H45&gt;='Intersection Mileposts'!$F$33,H45&lt;='Intersection Mileposts'!$G$33),"Y",IF(AND(H45&gt;='Intersection Mileposts'!$F$34,H45&lt;='Intersection Mileposts'!$G$34),"Y",IF(AND(H45&gt;='Intersection Mileposts'!$F$35,H45&lt;='Intersection Mileposts'!$G$35),"Y",IF(AND(H45&gt;='Intersection Mileposts'!$F$36,H45&lt;='Intersection Mileposts'!$G$36),"Y",IF(AND(H45&gt;='Intersection Mileposts'!$F$37,H45&lt;='Intersection Mileposts'!$G$37),"Y",IF(AND(H45&gt;='Intersection Mileposts'!$F$38,H45&lt;='Intersection Mileposts'!$G$38),"Y",IF(AND(H45&gt;='Intersection Mileposts'!$F$39,H45&lt;='Intersection Mileposts'!$G$39),"Y","N"))))))))))))))))))))))))))))))))))))</f>
        <v/>
      </c>
    </row>
    <row r="46" spans="1:46" x14ac:dyDescent="0.3">
      <c r="A46" s="279"/>
      <c r="B46" s="261"/>
      <c r="C46" s="262"/>
      <c r="D46" s="262"/>
      <c r="E46" s="262"/>
      <c r="F46" s="262"/>
      <c r="G46" s="284"/>
      <c r="H46" s="286"/>
      <c r="I46" s="279"/>
      <c r="J46" s="260"/>
      <c r="K46" s="260"/>
      <c r="L46" s="280"/>
      <c r="M46" s="275"/>
      <c r="N46" s="263"/>
      <c r="P46" s="264" t="str">
        <f>IF(R46 = "", "", COUNT($R$4:R46))</f>
        <v/>
      </c>
      <c r="Q46" s="264" t="str">
        <f t="shared" si="0"/>
        <v/>
      </c>
      <c r="R46" s="265" t="str">
        <f t="shared" si="1"/>
        <v/>
      </c>
      <c r="S46" s="266" t="str">
        <f t="shared" si="5"/>
        <v/>
      </c>
      <c r="T46" s="267" t="str">
        <f t="shared" si="2"/>
        <v/>
      </c>
      <c r="U46" s="268" t="str">
        <f t="shared" si="6"/>
        <v/>
      </c>
      <c r="V46" s="269" t="str">
        <f t="shared" si="3"/>
        <v/>
      </c>
      <c r="W46" s="5"/>
      <c r="AR46" s="2" t="str">
        <f t="shared" si="7"/>
        <v/>
      </c>
      <c r="AS46" s="2" t="str">
        <f t="shared" si="4"/>
        <v/>
      </c>
      <c r="AT46" s="2" t="str">
        <f>IF(AR46="","",IF(AND(H46&gt;='Intersection Mileposts'!$F$5,H46&lt;='Intersection Mileposts'!$G$5),"Y",IF(AND(H46&gt;='Intersection Mileposts'!$F$6,H46&lt;='Intersection Mileposts'!$G$6),"Y",IF(AND(H46&gt;='Intersection Mileposts'!$F$7,H46&lt;='Intersection Mileposts'!$G$7),"Y",IF(AND(H46&gt;='Intersection Mileposts'!$F$8,H46&lt;='Intersection Mileposts'!$G$8),"Y",IF(AND(H46&gt;='Intersection Mileposts'!$F$9,H46&lt;='Intersection Mileposts'!$G$9),"Y",IF(AND(H46&gt;='Intersection Mileposts'!$F$10,H46&lt;='Intersection Mileposts'!$G$10),"Y",IF(AND(H46&gt;='Intersection Mileposts'!$F$11,H46&lt;='Intersection Mileposts'!$G$11),"Y",IF(AND(H46&gt;='Intersection Mileposts'!$F$12,H46&lt;='Intersection Mileposts'!$G$12),"Y",IF(AND(H46&gt;='Intersection Mileposts'!$F$13,H46&lt;='Intersection Mileposts'!$G$13),"Y",IF(AND(H46&gt;='Intersection Mileposts'!$F$14,H46&lt;='Intersection Mileposts'!$G$14),"Y",IF(AND(H46&gt;='Intersection Mileposts'!$F$15,H46&lt;='Intersection Mileposts'!$G$15),"Y",IF(AND(H46&gt;='Intersection Mileposts'!$F$16,H46&lt;='Intersection Mileposts'!$G$16),"Y",IF(AND(H46&gt;='Intersection Mileposts'!$F$17,H46&lt;='Intersection Mileposts'!$G$17),"Y",IF(AND(H46&gt;='Intersection Mileposts'!$F$18,H46&lt;='Intersection Mileposts'!$G$18),"Y",IF(AND(H46&gt;='Intersection Mileposts'!$F$19,H46&lt;='Intersection Mileposts'!$G$19),"Y",IF(AND(H46&gt;='Intersection Mileposts'!$F$20,H46&lt;='Intersection Mileposts'!$G$20),"Y",IF(AND(H46&gt;='Intersection Mileposts'!$F$21,H46&lt;='Intersection Mileposts'!$G$21),"Y",IF(AND(H46&gt;='Intersection Mileposts'!$F$22,H46&lt;='Intersection Mileposts'!$G$22),"Y",IF(AND(H46&gt;='Intersection Mileposts'!$F$23,H46&lt;='Intersection Mileposts'!$G$23),"Y",IF(AND(H46&gt;='Intersection Mileposts'!$F$24,H46&lt;='Intersection Mileposts'!$G$24),"Y",IF(AND(H46&gt;='Intersection Mileposts'!$F$25,H46&lt;='Intersection Mileposts'!$G$25),"Y",IF(AND(H46&gt;='Intersection Mileposts'!$F$26,H46&lt;='Intersection Mileposts'!$G$26),"Y",IF(AND(H46&gt;='Intersection Mileposts'!$F$27,H46&lt;='Intersection Mileposts'!$G$27),"Y",IF(AND(H46&gt;='Intersection Mileposts'!$F$28,H46&lt;='Intersection Mileposts'!$G$28),"Y",IF(AND(H46&gt;='Intersection Mileposts'!$F$29,H46&lt;='Intersection Mileposts'!$G$29),"Y", IF(AND(H46&gt;='Intersection Mileposts'!$F$30,H46&lt;='Intersection Mileposts'!$G$30),"Y",IF(AND(H46&gt;='Intersection Mileposts'!$F$31,H46&lt;='Intersection Mileposts'!$G$31),"Y",IF(AND(H46&gt;='Intersection Mileposts'!$F$32,H46&lt;='Intersection Mileposts'!$G$32),"Y",IF(AND(H46&gt;='Intersection Mileposts'!$F$33,H46&lt;='Intersection Mileposts'!$G$33),"Y",IF(AND(H46&gt;='Intersection Mileposts'!$F$34,H46&lt;='Intersection Mileposts'!$G$34),"Y",IF(AND(H46&gt;='Intersection Mileposts'!$F$35,H46&lt;='Intersection Mileposts'!$G$35),"Y",IF(AND(H46&gt;='Intersection Mileposts'!$F$36,H46&lt;='Intersection Mileposts'!$G$36),"Y",IF(AND(H46&gt;='Intersection Mileposts'!$F$37,H46&lt;='Intersection Mileposts'!$G$37),"Y",IF(AND(H46&gt;='Intersection Mileposts'!$F$38,H46&lt;='Intersection Mileposts'!$G$38),"Y",IF(AND(H46&gt;='Intersection Mileposts'!$F$39,H46&lt;='Intersection Mileposts'!$G$39),"Y","N"))))))))))))))))))))))))))))))))))))</f>
        <v/>
      </c>
    </row>
    <row r="47" spans="1:46" x14ac:dyDescent="0.3">
      <c r="A47" s="279"/>
      <c r="B47" s="261"/>
      <c r="C47" s="262"/>
      <c r="D47" s="262"/>
      <c r="E47" s="262"/>
      <c r="F47" s="262"/>
      <c r="G47" s="284"/>
      <c r="H47" s="286"/>
      <c r="I47" s="279"/>
      <c r="J47" s="260"/>
      <c r="K47" s="260"/>
      <c r="L47" s="280"/>
      <c r="M47" s="275"/>
      <c r="N47" s="263"/>
      <c r="P47" s="264" t="str">
        <f>IF(R47 = "", "", COUNT($R$4:R47))</f>
        <v/>
      </c>
      <c r="Q47" s="264" t="str">
        <f t="shared" si="0"/>
        <v/>
      </c>
      <c r="R47" s="265" t="str">
        <f t="shared" si="1"/>
        <v/>
      </c>
      <c r="S47" s="266" t="str">
        <f t="shared" si="5"/>
        <v/>
      </c>
      <c r="T47" s="267" t="str">
        <f t="shared" si="2"/>
        <v/>
      </c>
      <c r="U47" s="268" t="str">
        <f t="shared" si="6"/>
        <v/>
      </c>
      <c r="V47" s="269" t="str">
        <f t="shared" si="3"/>
        <v/>
      </c>
      <c r="W47" s="5"/>
      <c r="AR47" s="2" t="str">
        <f t="shared" si="7"/>
        <v/>
      </c>
      <c r="AS47" s="2" t="str">
        <f t="shared" si="4"/>
        <v/>
      </c>
      <c r="AT47" s="2" t="str">
        <f>IF(AR47="","",IF(AND(H47&gt;='Intersection Mileposts'!$F$5,H47&lt;='Intersection Mileposts'!$G$5),"Y",IF(AND(H47&gt;='Intersection Mileposts'!$F$6,H47&lt;='Intersection Mileposts'!$G$6),"Y",IF(AND(H47&gt;='Intersection Mileposts'!$F$7,H47&lt;='Intersection Mileposts'!$G$7),"Y",IF(AND(H47&gt;='Intersection Mileposts'!$F$8,H47&lt;='Intersection Mileposts'!$G$8),"Y",IF(AND(H47&gt;='Intersection Mileposts'!$F$9,H47&lt;='Intersection Mileposts'!$G$9),"Y",IF(AND(H47&gt;='Intersection Mileposts'!$F$10,H47&lt;='Intersection Mileposts'!$G$10),"Y",IF(AND(H47&gt;='Intersection Mileposts'!$F$11,H47&lt;='Intersection Mileposts'!$G$11),"Y",IF(AND(H47&gt;='Intersection Mileposts'!$F$12,H47&lt;='Intersection Mileposts'!$G$12),"Y",IF(AND(H47&gt;='Intersection Mileposts'!$F$13,H47&lt;='Intersection Mileposts'!$G$13),"Y",IF(AND(H47&gt;='Intersection Mileposts'!$F$14,H47&lt;='Intersection Mileposts'!$G$14),"Y",IF(AND(H47&gt;='Intersection Mileposts'!$F$15,H47&lt;='Intersection Mileposts'!$G$15),"Y",IF(AND(H47&gt;='Intersection Mileposts'!$F$16,H47&lt;='Intersection Mileposts'!$G$16),"Y",IF(AND(H47&gt;='Intersection Mileposts'!$F$17,H47&lt;='Intersection Mileposts'!$G$17),"Y",IF(AND(H47&gt;='Intersection Mileposts'!$F$18,H47&lt;='Intersection Mileposts'!$G$18),"Y",IF(AND(H47&gt;='Intersection Mileposts'!$F$19,H47&lt;='Intersection Mileposts'!$G$19),"Y",IF(AND(H47&gt;='Intersection Mileposts'!$F$20,H47&lt;='Intersection Mileposts'!$G$20),"Y",IF(AND(H47&gt;='Intersection Mileposts'!$F$21,H47&lt;='Intersection Mileposts'!$G$21),"Y",IF(AND(H47&gt;='Intersection Mileposts'!$F$22,H47&lt;='Intersection Mileposts'!$G$22),"Y",IF(AND(H47&gt;='Intersection Mileposts'!$F$23,H47&lt;='Intersection Mileposts'!$G$23),"Y",IF(AND(H47&gt;='Intersection Mileposts'!$F$24,H47&lt;='Intersection Mileposts'!$G$24),"Y",IF(AND(H47&gt;='Intersection Mileposts'!$F$25,H47&lt;='Intersection Mileposts'!$G$25),"Y",IF(AND(H47&gt;='Intersection Mileposts'!$F$26,H47&lt;='Intersection Mileposts'!$G$26),"Y",IF(AND(H47&gt;='Intersection Mileposts'!$F$27,H47&lt;='Intersection Mileposts'!$G$27),"Y",IF(AND(H47&gt;='Intersection Mileposts'!$F$28,H47&lt;='Intersection Mileposts'!$G$28),"Y",IF(AND(H47&gt;='Intersection Mileposts'!$F$29,H47&lt;='Intersection Mileposts'!$G$29),"Y", IF(AND(H47&gt;='Intersection Mileposts'!$F$30,H47&lt;='Intersection Mileposts'!$G$30),"Y",IF(AND(H47&gt;='Intersection Mileposts'!$F$31,H47&lt;='Intersection Mileposts'!$G$31),"Y",IF(AND(H47&gt;='Intersection Mileposts'!$F$32,H47&lt;='Intersection Mileposts'!$G$32),"Y",IF(AND(H47&gt;='Intersection Mileposts'!$F$33,H47&lt;='Intersection Mileposts'!$G$33),"Y",IF(AND(H47&gt;='Intersection Mileposts'!$F$34,H47&lt;='Intersection Mileposts'!$G$34),"Y",IF(AND(H47&gt;='Intersection Mileposts'!$F$35,H47&lt;='Intersection Mileposts'!$G$35),"Y",IF(AND(H47&gt;='Intersection Mileposts'!$F$36,H47&lt;='Intersection Mileposts'!$G$36),"Y",IF(AND(H47&gt;='Intersection Mileposts'!$F$37,H47&lt;='Intersection Mileposts'!$G$37),"Y",IF(AND(H47&gt;='Intersection Mileposts'!$F$38,H47&lt;='Intersection Mileposts'!$G$38),"Y",IF(AND(H47&gt;='Intersection Mileposts'!$F$39,H47&lt;='Intersection Mileposts'!$G$39),"Y","N"))))))))))))))))))))))))))))))))))))</f>
        <v/>
      </c>
    </row>
    <row r="48" spans="1:46" x14ac:dyDescent="0.3">
      <c r="A48" s="279"/>
      <c r="B48" s="261"/>
      <c r="C48" s="262"/>
      <c r="D48" s="262"/>
      <c r="E48" s="262"/>
      <c r="F48" s="262"/>
      <c r="G48" s="284"/>
      <c r="H48" s="286"/>
      <c r="I48" s="279"/>
      <c r="J48" s="260"/>
      <c r="K48" s="260"/>
      <c r="L48" s="280"/>
      <c r="M48" s="275"/>
      <c r="N48" s="263"/>
      <c r="P48" s="264" t="str">
        <f>IF(R48 = "", "", COUNT($R$4:R48))</f>
        <v/>
      </c>
      <c r="Q48" s="264" t="str">
        <f t="shared" si="0"/>
        <v/>
      </c>
      <c r="R48" s="265" t="str">
        <f t="shared" si="1"/>
        <v/>
      </c>
      <c r="S48" s="266" t="str">
        <f t="shared" si="5"/>
        <v/>
      </c>
      <c r="T48" s="267" t="str">
        <f t="shared" si="2"/>
        <v/>
      </c>
      <c r="U48" s="268" t="str">
        <f t="shared" si="6"/>
        <v/>
      </c>
      <c r="V48" s="269" t="str">
        <f t="shared" si="3"/>
        <v/>
      </c>
      <c r="W48" s="5"/>
      <c r="AR48" s="2" t="str">
        <f t="shared" si="7"/>
        <v/>
      </c>
      <c r="AS48" s="2" t="str">
        <f t="shared" si="4"/>
        <v/>
      </c>
      <c r="AT48" s="2" t="str">
        <f>IF(AR48="","",IF(AND(H48&gt;='Intersection Mileposts'!$F$5,H48&lt;='Intersection Mileposts'!$G$5),"Y",IF(AND(H48&gt;='Intersection Mileposts'!$F$6,H48&lt;='Intersection Mileposts'!$G$6),"Y",IF(AND(H48&gt;='Intersection Mileposts'!$F$7,H48&lt;='Intersection Mileposts'!$G$7),"Y",IF(AND(H48&gt;='Intersection Mileposts'!$F$8,H48&lt;='Intersection Mileposts'!$G$8),"Y",IF(AND(H48&gt;='Intersection Mileposts'!$F$9,H48&lt;='Intersection Mileposts'!$G$9),"Y",IF(AND(H48&gt;='Intersection Mileposts'!$F$10,H48&lt;='Intersection Mileposts'!$G$10),"Y",IF(AND(H48&gt;='Intersection Mileposts'!$F$11,H48&lt;='Intersection Mileposts'!$G$11),"Y",IF(AND(H48&gt;='Intersection Mileposts'!$F$12,H48&lt;='Intersection Mileposts'!$G$12),"Y",IF(AND(H48&gt;='Intersection Mileposts'!$F$13,H48&lt;='Intersection Mileposts'!$G$13),"Y",IF(AND(H48&gt;='Intersection Mileposts'!$F$14,H48&lt;='Intersection Mileposts'!$G$14),"Y",IF(AND(H48&gt;='Intersection Mileposts'!$F$15,H48&lt;='Intersection Mileposts'!$G$15),"Y",IF(AND(H48&gt;='Intersection Mileposts'!$F$16,H48&lt;='Intersection Mileposts'!$G$16),"Y",IF(AND(H48&gt;='Intersection Mileposts'!$F$17,H48&lt;='Intersection Mileposts'!$G$17),"Y",IF(AND(H48&gt;='Intersection Mileposts'!$F$18,H48&lt;='Intersection Mileposts'!$G$18),"Y",IF(AND(H48&gt;='Intersection Mileposts'!$F$19,H48&lt;='Intersection Mileposts'!$G$19),"Y",IF(AND(H48&gt;='Intersection Mileposts'!$F$20,H48&lt;='Intersection Mileposts'!$G$20),"Y",IF(AND(H48&gt;='Intersection Mileposts'!$F$21,H48&lt;='Intersection Mileposts'!$G$21),"Y",IF(AND(H48&gt;='Intersection Mileposts'!$F$22,H48&lt;='Intersection Mileposts'!$G$22),"Y",IF(AND(H48&gt;='Intersection Mileposts'!$F$23,H48&lt;='Intersection Mileposts'!$G$23),"Y",IF(AND(H48&gt;='Intersection Mileposts'!$F$24,H48&lt;='Intersection Mileposts'!$G$24),"Y",IF(AND(H48&gt;='Intersection Mileposts'!$F$25,H48&lt;='Intersection Mileposts'!$G$25),"Y",IF(AND(H48&gt;='Intersection Mileposts'!$F$26,H48&lt;='Intersection Mileposts'!$G$26),"Y",IF(AND(H48&gt;='Intersection Mileposts'!$F$27,H48&lt;='Intersection Mileposts'!$G$27),"Y",IF(AND(H48&gt;='Intersection Mileposts'!$F$28,H48&lt;='Intersection Mileposts'!$G$28),"Y",IF(AND(H48&gt;='Intersection Mileposts'!$F$29,H48&lt;='Intersection Mileposts'!$G$29),"Y", IF(AND(H48&gt;='Intersection Mileposts'!$F$30,H48&lt;='Intersection Mileposts'!$G$30),"Y",IF(AND(H48&gt;='Intersection Mileposts'!$F$31,H48&lt;='Intersection Mileposts'!$G$31),"Y",IF(AND(H48&gt;='Intersection Mileposts'!$F$32,H48&lt;='Intersection Mileposts'!$G$32),"Y",IF(AND(H48&gt;='Intersection Mileposts'!$F$33,H48&lt;='Intersection Mileposts'!$G$33),"Y",IF(AND(H48&gt;='Intersection Mileposts'!$F$34,H48&lt;='Intersection Mileposts'!$G$34),"Y",IF(AND(H48&gt;='Intersection Mileposts'!$F$35,H48&lt;='Intersection Mileposts'!$G$35),"Y",IF(AND(H48&gt;='Intersection Mileposts'!$F$36,H48&lt;='Intersection Mileposts'!$G$36),"Y",IF(AND(H48&gt;='Intersection Mileposts'!$F$37,H48&lt;='Intersection Mileposts'!$G$37),"Y",IF(AND(H48&gt;='Intersection Mileposts'!$F$38,H48&lt;='Intersection Mileposts'!$G$38),"Y",IF(AND(H48&gt;='Intersection Mileposts'!$F$39,H48&lt;='Intersection Mileposts'!$G$39),"Y","N"))))))))))))))))))))))))))))))))))))</f>
        <v/>
      </c>
    </row>
    <row r="49" spans="1:46" x14ac:dyDescent="0.3">
      <c r="A49" s="279"/>
      <c r="B49" s="261"/>
      <c r="C49" s="262"/>
      <c r="D49" s="262"/>
      <c r="E49" s="262"/>
      <c r="F49" s="262"/>
      <c r="G49" s="284"/>
      <c r="H49" s="286"/>
      <c r="I49" s="279"/>
      <c r="J49" s="260"/>
      <c r="K49" s="260"/>
      <c r="L49" s="280"/>
      <c r="M49" s="275"/>
      <c r="N49" s="263"/>
      <c r="P49" s="264" t="str">
        <f>IF(R49 = "", "", COUNT($R$4:R49))</f>
        <v/>
      </c>
      <c r="Q49" s="264" t="str">
        <f t="shared" si="0"/>
        <v/>
      </c>
      <c r="R49" s="265" t="str">
        <f t="shared" si="1"/>
        <v/>
      </c>
      <c r="S49" s="266" t="str">
        <f t="shared" si="5"/>
        <v/>
      </c>
      <c r="T49" s="267" t="str">
        <f t="shared" si="2"/>
        <v/>
      </c>
      <c r="U49" s="268" t="str">
        <f t="shared" si="6"/>
        <v/>
      </c>
      <c r="V49" s="269" t="str">
        <f t="shared" si="3"/>
        <v/>
      </c>
      <c r="W49" s="5"/>
      <c r="AR49" s="2" t="str">
        <f t="shared" si="7"/>
        <v/>
      </c>
      <c r="AS49" s="2" t="str">
        <f t="shared" si="4"/>
        <v/>
      </c>
      <c r="AT49" s="2" t="str">
        <f>IF(AR49="","",IF(AND(H49&gt;='Intersection Mileposts'!$F$5,H49&lt;='Intersection Mileposts'!$G$5),"Y",IF(AND(H49&gt;='Intersection Mileposts'!$F$6,H49&lt;='Intersection Mileposts'!$G$6),"Y",IF(AND(H49&gt;='Intersection Mileposts'!$F$7,H49&lt;='Intersection Mileposts'!$G$7),"Y",IF(AND(H49&gt;='Intersection Mileposts'!$F$8,H49&lt;='Intersection Mileposts'!$G$8),"Y",IF(AND(H49&gt;='Intersection Mileposts'!$F$9,H49&lt;='Intersection Mileposts'!$G$9),"Y",IF(AND(H49&gt;='Intersection Mileposts'!$F$10,H49&lt;='Intersection Mileposts'!$G$10),"Y",IF(AND(H49&gt;='Intersection Mileposts'!$F$11,H49&lt;='Intersection Mileposts'!$G$11),"Y",IF(AND(H49&gt;='Intersection Mileposts'!$F$12,H49&lt;='Intersection Mileposts'!$G$12),"Y",IF(AND(H49&gt;='Intersection Mileposts'!$F$13,H49&lt;='Intersection Mileposts'!$G$13),"Y",IF(AND(H49&gt;='Intersection Mileposts'!$F$14,H49&lt;='Intersection Mileposts'!$G$14),"Y",IF(AND(H49&gt;='Intersection Mileposts'!$F$15,H49&lt;='Intersection Mileposts'!$G$15),"Y",IF(AND(H49&gt;='Intersection Mileposts'!$F$16,H49&lt;='Intersection Mileposts'!$G$16),"Y",IF(AND(H49&gt;='Intersection Mileposts'!$F$17,H49&lt;='Intersection Mileposts'!$G$17),"Y",IF(AND(H49&gt;='Intersection Mileposts'!$F$18,H49&lt;='Intersection Mileposts'!$G$18),"Y",IF(AND(H49&gt;='Intersection Mileposts'!$F$19,H49&lt;='Intersection Mileposts'!$G$19),"Y",IF(AND(H49&gt;='Intersection Mileposts'!$F$20,H49&lt;='Intersection Mileposts'!$G$20),"Y",IF(AND(H49&gt;='Intersection Mileposts'!$F$21,H49&lt;='Intersection Mileposts'!$G$21),"Y",IF(AND(H49&gt;='Intersection Mileposts'!$F$22,H49&lt;='Intersection Mileposts'!$G$22),"Y",IF(AND(H49&gt;='Intersection Mileposts'!$F$23,H49&lt;='Intersection Mileposts'!$G$23),"Y",IF(AND(H49&gt;='Intersection Mileposts'!$F$24,H49&lt;='Intersection Mileposts'!$G$24),"Y",IF(AND(H49&gt;='Intersection Mileposts'!$F$25,H49&lt;='Intersection Mileposts'!$G$25),"Y",IF(AND(H49&gt;='Intersection Mileposts'!$F$26,H49&lt;='Intersection Mileposts'!$G$26),"Y",IF(AND(H49&gt;='Intersection Mileposts'!$F$27,H49&lt;='Intersection Mileposts'!$G$27),"Y",IF(AND(H49&gt;='Intersection Mileposts'!$F$28,H49&lt;='Intersection Mileposts'!$G$28),"Y",IF(AND(H49&gt;='Intersection Mileposts'!$F$29,H49&lt;='Intersection Mileposts'!$G$29),"Y", IF(AND(H49&gt;='Intersection Mileposts'!$F$30,H49&lt;='Intersection Mileposts'!$G$30),"Y",IF(AND(H49&gt;='Intersection Mileposts'!$F$31,H49&lt;='Intersection Mileposts'!$G$31),"Y",IF(AND(H49&gt;='Intersection Mileposts'!$F$32,H49&lt;='Intersection Mileposts'!$G$32),"Y",IF(AND(H49&gt;='Intersection Mileposts'!$F$33,H49&lt;='Intersection Mileposts'!$G$33),"Y",IF(AND(H49&gt;='Intersection Mileposts'!$F$34,H49&lt;='Intersection Mileposts'!$G$34),"Y",IF(AND(H49&gt;='Intersection Mileposts'!$F$35,H49&lt;='Intersection Mileposts'!$G$35),"Y",IF(AND(H49&gt;='Intersection Mileposts'!$F$36,H49&lt;='Intersection Mileposts'!$G$36),"Y",IF(AND(H49&gt;='Intersection Mileposts'!$F$37,H49&lt;='Intersection Mileposts'!$G$37),"Y",IF(AND(H49&gt;='Intersection Mileposts'!$F$38,H49&lt;='Intersection Mileposts'!$G$38),"Y",IF(AND(H49&gt;='Intersection Mileposts'!$F$39,H49&lt;='Intersection Mileposts'!$G$39),"Y","N"))))))))))))))))))))))))))))))))))))</f>
        <v/>
      </c>
    </row>
    <row r="50" spans="1:46" x14ac:dyDescent="0.3">
      <c r="A50" s="279"/>
      <c r="B50" s="261"/>
      <c r="C50" s="262"/>
      <c r="D50" s="262"/>
      <c r="E50" s="262"/>
      <c r="F50" s="262"/>
      <c r="G50" s="284"/>
      <c r="H50" s="286"/>
      <c r="I50" s="279"/>
      <c r="J50" s="260"/>
      <c r="K50" s="260"/>
      <c r="L50" s="280"/>
      <c r="M50" s="275"/>
      <c r="N50" s="263"/>
      <c r="P50" s="264" t="str">
        <f>IF(R50 = "", "", COUNT($R$4:R50))</f>
        <v/>
      </c>
      <c r="Q50" s="264" t="str">
        <f t="shared" si="0"/>
        <v/>
      </c>
      <c r="R50" s="265" t="str">
        <f t="shared" si="1"/>
        <v/>
      </c>
      <c r="S50" s="266" t="str">
        <f t="shared" si="5"/>
        <v/>
      </c>
      <c r="T50" s="267" t="str">
        <f t="shared" si="2"/>
        <v/>
      </c>
      <c r="U50" s="268" t="str">
        <f t="shared" si="6"/>
        <v/>
      </c>
      <c r="V50" s="269" t="str">
        <f t="shared" si="3"/>
        <v/>
      </c>
      <c r="W50" s="5"/>
      <c r="AR50" s="2" t="str">
        <f t="shared" si="7"/>
        <v/>
      </c>
      <c r="AS50" s="2" t="str">
        <f t="shared" si="4"/>
        <v/>
      </c>
      <c r="AT50" s="2" t="str">
        <f>IF(AR50="","",IF(AND(H50&gt;='Intersection Mileposts'!$F$5,H50&lt;='Intersection Mileposts'!$G$5),"Y",IF(AND(H50&gt;='Intersection Mileposts'!$F$6,H50&lt;='Intersection Mileposts'!$G$6),"Y",IF(AND(H50&gt;='Intersection Mileposts'!$F$7,H50&lt;='Intersection Mileposts'!$G$7),"Y",IF(AND(H50&gt;='Intersection Mileposts'!$F$8,H50&lt;='Intersection Mileposts'!$G$8),"Y",IF(AND(H50&gt;='Intersection Mileposts'!$F$9,H50&lt;='Intersection Mileposts'!$G$9),"Y",IF(AND(H50&gt;='Intersection Mileposts'!$F$10,H50&lt;='Intersection Mileposts'!$G$10),"Y",IF(AND(H50&gt;='Intersection Mileposts'!$F$11,H50&lt;='Intersection Mileposts'!$G$11),"Y",IF(AND(H50&gt;='Intersection Mileposts'!$F$12,H50&lt;='Intersection Mileposts'!$G$12),"Y",IF(AND(H50&gt;='Intersection Mileposts'!$F$13,H50&lt;='Intersection Mileposts'!$G$13),"Y",IF(AND(H50&gt;='Intersection Mileposts'!$F$14,H50&lt;='Intersection Mileposts'!$G$14),"Y",IF(AND(H50&gt;='Intersection Mileposts'!$F$15,H50&lt;='Intersection Mileposts'!$G$15),"Y",IF(AND(H50&gt;='Intersection Mileposts'!$F$16,H50&lt;='Intersection Mileposts'!$G$16),"Y",IF(AND(H50&gt;='Intersection Mileposts'!$F$17,H50&lt;='Intersection Mileposts'!$G$17),"Y",IF(AND(H50&gt;='Intersection Mileposts'!$F$18,H50&lt;='Intersection Mileposts'!$G$18),"Y",IF(AND(H50&gt;='Intersection Mileposts'!$F$19,H50&lt;='Intersection Mileposts'!$G$19),"Y",IF(AND(H50&gt;='Intersection Mileposts'!$F$20,H50&lt;='Intersection Mileposts'!$G$20),"Y",IF(AND(H50&gt;='Intersection Mileposts'!$F$21,H50&lt;='Intersection Mileposts'!$G$21),"Y",IF(AND(H50&gt;='Intersection Mileposts'!$F$22,H50&lt;='Intersection Mileposts'!$G$22),"Y",IF(AND(H50&gt;='Intersection Mileposts'!$F$23,H50&lt;='Intersection Mileposts'!$G$23),"Y",IF(AND(H50&gt;='Intersection Mileposts'!$F$24,H50&lt;='Intersection Mileposts'!$G$24),"Y",IF(AND(H50&gt;='Intersection Mileposts'!$F$25,H50&lt;='Intersection Mileposts'!$G$25),"Y",IF(AND(H50&gt;='Intersection Mileposts'!$F$26,H50&lt;='Intersection Mileposts'!$G$26),"Y",IF(AND(H50&gt;='Intersection Mileposts'!$F$27,H50&lt;='Intersection Mileposts'!$G$27),"Y",IF(AND(H50&gt;='Intersection Mileposts'!$F$28,H50&lt;='Intersection Mileposts'!$G$28),"Y",IF(AND(H50&gt;='Intersection Mileposts'!$F$29,H50&lt;='Intersection Mileposts'!$G$29),"Y", IF(AND(H50&gt;='Intersection Mileposts'!$F$30,H50&lt;='Intersection Mileposts'!$G$30),"Y",IF(AND(H50&gt;='Intersection Mileposts'!$F$31,H50&lt;='Intersection Mileposts'!$G$31),"Y",IF(AND(H50&gt;='Intersection Mileposts'!$F$32,H50&lt;='Intersection Mileposts'!$G$32),"Y",IF(AND(H50&gt;='Intersection Mileposts'!$F$33,H50&lt;='Intersection Mileposts'!$G$33),"Y",IF(AND(H50&gt;='Intersection Mileposts'!$F$34,H50&lt;='Intersection Mileposts'!$G$34),"Y",IF(AND(H50&gt;='Intersection Mileposts'!$F$35,H50&lt;='Intersection Mileposts'!$G$35),"Y",IF(AND(H50&gt;='Intersection Mileposts'!$F$36,H50&lt;='Intersection Mileposts'!$G$36),"Y",IF(AND(H50&gt;='Intersection Mileposts'!$F$37,H50&lt;='Intersection Mileposts'!$G$37),"Y",IF(AND(H50&gt;='Intersection Mileposts'!$F$38,H50&lt;='Intersection Mileposts'!$G$38),"Y",IF(AND(H50&gt;='Intersection Mileposts'!$F$39,H50&lt;='Intersection Mileposts'!$G$39),"Y","N"))))))))))))))))))))))))))))))))))))</f>
        <v/>
      </c>
    </row>
    <row r="51" spans="1:46" x14ac:dyDescent="0.3">
      <c r="A51" s="279"/>
      <c r="B51" s="261"/>
      <c r="C51" s="262"/>
      <c r="D51" s="262"/>
      <c r="E51" s="262"/>
      <c r="F51" s="262"/>
      <c r="G51" s="284"/>
      <c r="H51" s="286"/>
      <c r="I51" s="279"/>
      <c r="J51" s="260"/>
      <c r="K51" s="260"/>
      <c r="L51" s="280"/>
      <c r="M51" s="275"/>
      <c r="N51" s="263"/>
      <c r="P51" s="264" t="str">
        <f>IF(R51 = "", "", COUNT($R$4:R51))</f>
        <v/>
      </c>
      <c r="Q51" s="264" t="str">
        <f t="shared" si="0"/>
        <v/>
      </c>
      <c r="R51" s="265" t="str">
        <f t="shared" si="1"/>
        <v/>
      </c>
      <c r="S51" s="266" t="str">
        <f t="shared" si="5"/>
        <v/>
      </c>
      <c r="T51" s="267" t="str">
        <f t="shared" si="2"/>
        <v/>
      </c>
      <c r="U51" s="268" t="str">
        <f t="shared" si="6"/>
        <v/>
      </c>
      <c r="V51" s="269" t="str">
        <f t="shared" si="3"/>
        <v/>
      </c>
      <c r="W51" s="5"/>
      <c r="AR51" s="2" t="str">
        <f t="shared" si="7"/>
        <v/>
      </c>
      <c r="AS51" s="2" t="str">
        <f t="shared" si="4"/>
        <v/>
      </c>
      <c r="AT51" s="2" t="str">
        <f>IF(AR51="","",IF(AND(H51&gt;='Intersection Mileposts'!$F$5,H51&lt;='Intersection Mileposts'!$G$5),"Y",IF(AND(H51&gt;='Intersection Mileposts'!$F$6,H51&lt;='Intersection Mileposts'!$G$6),"Y",IF(AND(H51&gt;='Intersection Mileposts'!$F$7,H51&lt;='Intersection Mileposts'!$G$7),"Y",IF(AND(H51&gt;='Intersection Mileposts'!$F$8,H51&lt;='Intersection Mileposts'!$G$8),"Y",IF(AND(H51&gt;='Intersection Mileposts'!$F$9,H51&lt;='Intersection Mileposts'!$G$9),"Y",IF(AND(H51&gt;='Intersection Mileposts'!$F$10,H51&lt;='Intersection Mileposts'!$G$10),"Y",IF(AND(H51&gt;='Intersection Mileposts'!$F$11,H51&lt;='Intersection Mileposts'!$G$11),"Y",IF(AND(H51&gt;='Intersection Mileposts'!$F$12,H51&lt;='Intersection Mileposts'!$G$12),"Y",IF(AND(H51&gt;='Intersection Mileposts'!$F$13,H51&lt;='Intersection Mileposts'!$G$13),"Y",IF(AND(H51&gt;='Intersection Mileposts'!$F$14,H51&lt;='Intersection Mileposts'!$G$14),"Y",IF(AND(H51&gt;='Intersection Mileposts'!$F$15,H51&lt;='Intersection Mileposts'!$G$15),"Y",IF(AND(H51&gt;='Intersection Mileposts'!$F$16,H51&lt;='Intersection Mileposts'!$G$16),"Y",IF(AND(H51&gt;='Intersection Mileposts'!$F$17,H51&lt;='Intersection Mileposts'!$G$17),"Y",IF(AND(H51&gt;='Intersection Mileposts'!$F$18,H51&lt;='Intersection Mileposts'!$G$18),"Y",IF(AND(H51&gt;='Intersection Mileposts'!$F$19,H51&lt;='Intersection Mileposts'!$G$19),"Y",IF(AND(H51&gt;='Intersection Mileposts'!$F$20,H51&lt;='Intersection Mileposts'!$G$20),"Y",IF(AND(H51&gt;='Intersection Mileposts'!$F$21,H51&lt;='Intersection Mileposts'!$G$21),"Y",IF(AND(H51&gt;='Intersection Mileposts'!$F$22,H51&lt;='Intersection Mileposts'!$G$22),"Y",IF(AND(H51&gt;='Intersection Mileposts'!$F$23,H51&lt;='Intersection Mileposts'!$G$23),"Y",IF(AND(H51&gt;='Intersection Mileposts'!$F$24,H51&lt;='Intersection Mileposts'!$G$24),"Y",IF(AND(H51&gt;='Intersection Mileposts'!$F$25,H51&lt;='Intersection Mileposts'!$G$25),"Y",IF(AND(H51&gt;='Intersection Mileposts'!$F$26,H51&lt;='Intersection Mileposts'!$G$26),"Y",IF(AND(H51&gt;='Intersection Mileposts'!$F$27,H51&lt;='Intersection Mileposts'!$G$27),"Y",IF(AND(H51&gt;='Intersection Mileposts'!$F$28,H51&lt;='Intersection Mileposts'!$G$28),"Y",IF(AND(H51&gt;='Intersection Mileposts'!$F$29,H51&lt;='Intersection Mileposts'!$G$29),"Y", IF(AND(H51&gt;='Intersection Mileposts'!$F$30,H51&lt;='Intersection Mileposts'!$G$30),"Y",IF(AND(H51&gt;='Intersection Mileposts'!$F$31,H51&lt;='Intersection Mileposts'!$G$31),"Y",IF(AND(H51&gt;='Intersection Mileposts'!$F$32,H51&lt;='Intersection Mileposts'!$G$32),"Y",IF(AND(H51&gt;='Intersection Mileposts'!$F$33,H51&lt;='Intersection Mileposts'!$G$33),"Y",IF(AND(H51&gt;='Intersection Mileposts'!$F$34,H51&lt;='Intersection Mileposts'!$G$34),"Y",IF(AND(H51&gt;='Intersection Mileposts'!$F$35,H51&lt;='Intersection Mileposts'!$G$35),"Y",IF(AND(H51&gt;='Intersection Mileposts'!$F$36,H51&lt;='Intersection Mileposts'!$G$36),"Y",IF(AND(H51&gt;='Intersection Mileposts'!$F$37,H51&lt;='Intersection Mileposts'!$G$37),"Y",IF(AND(H51&gt;='Intersection Mileposts'!$F$38,H51&lt;='Intersection Mileposts'!$G$38),"Y",IF(AND(H51&gt;='Intersection Mileposts'!$F$39,H51&lt;='Intersection Mileposts'!$G$39),"Y","N"))))))))))))))))))))))))))))))))))))</f>
        <v/>
      </c>
    </row>
    <row r="52" spans="1:46" x14ac:dyDescent="0.3">
      <c r="A52" s="279"/>
      <c r="B52" s="261"/>
      <c r="C52" s="262"/>
      <c r="D52" s="262"/>
      <c r="E52" s="262"/>
      <c r="F52" s="262"/>
      <c r="G52" s="284"/>
      <c r="H52" s="286"/>
      <c r="I52" s="279"/>
      <c r="J52" s="260"/>
      <c r="K52" s="260"/>
      <c r="L52" s="280"/>
      <c r="M52" s="275"/>
      <c r="N52" s="263"/>
      <c r="P52" s="264" t="str">
        <f>IF(R52 = "", "", COUNT($R$4:R52))</f>
        <v/>
      </c>
      <c r="Q52" s="264" t="str">
        <f t="shared" si="0"/>
        <v/>
      </c>
      <c r="R52" s="265" t="str">
        <f t="shared" si="1"/>
        <v/>
      </c>
      <c r="S52" s="266" t="str">
        <f t="shared" si="5"/>
        <v/>
      </c>
      <c r="T52" s="267" t="str">
        <f t="shared" si="2"/>
        <v/>
      </c>
      <c r="U52" s="268" t="str">
        <f t="shared" si="6"/>
        <v/>
      </c>
      <c r="V52" s="269" t="str">
        <f t="shared" si="3"/>
        <v/>
      </c>
      <c r="W52" s="5"/>
      <c r="AR52" s="2" t="str">
        <f t="shared" si="7"/>
        <v/>
      </c>
      <c r="AS52" s="2" t="str">
        <f t="shared" si="4"/>
        <v/>
      </c>
      <c r="AT52" s="2" t="str">
        <f>IF(AR52="","",IF(AND(H52&gt;='Intersection Mileposts'!$F$5,H52&lt;='Intersection Mileposts'!$G$5),"Y",IF(AND(H52&gt;='Intersection Mileposts'!$F$6,H52&lt;='Intersection Mileposts'!$G$6),"Y",IF(AND(H52&gt;='Intersection Mileposts'!$F$7,H52&lt;='Intersection Mileposts'!$G$7),"Y",IF(AND(H52&gt;='Intersection Mileposts'!$F$8,H52&lt;='Intersection Mileposts'!$G$8),"Y",IF(AND(H52&gt;='Intersection Mileposts'!$F$9,H52&lt;='Intersection Mileposts'!$G$9),"Y",IF(AND(H52&gt;='Intersection Mileposts'!$F$10,H52&lt;='Intersection Mileposts'!$G$10),"Y",IF(AND(H52&gt;='Intersection Mileposts'!$F$11,H52&lt;='Intersection Mileposts'!$G$11),"Y",IF(AND(H52&gt;='Intersection Mileposts'!$F$12,H52&lt;='Intersection Mileposts'!$G$12),"Y",IF(AND(H52&gt;='Intersection Mileposts'!$F$13,H52&lt;='Intersection Mileposts'!$G$13),"Y",IF(AND(H52&gt;='Intersection Mileposts'!$F$14,H52&lt;='Intersection Mileposts'!$G$14),"Y",IF(AND(H52&gt;='Intersection Mileposts'!$F$15,H52&lt;='Intersection Mileposts'!$G$15),"Y",IF(AND(H52&gt;='Intersection Mileposts'!$F$16,H52&lt;='Intersection Mileposts'!$G$16),"Y",IF(AND(H52&gt;='Intersection Mileposts'!$F$17,H52&lt;='Intersection Mileposts'!$G$17),"Y",IF(AND(H52&gt;='Intersection Mileposts'!$F$18,H52&lt;='Intersection Mileposts'!$G$18),"Y",IF(AND(H52&gt;='Intersection Mileposts'!$F$19,H52&lt;='Intersection Mileposts'!$G$19),"Y",IF(AND(H52&gt;='Intersection Mileposts'!$F$20,H52&lt;='Intersection Mileposts'!$G$20),"Y",IF(AND(H52&gt;='Intersection Mileposts'!$F$21,H52&lt;='Intersection Mileposts'!$G$21),"Y",IF(AND(H52&gt;='Intersection Mileposts'!$F$22,H52&lt;='Intersection Mileposts'!$G$22),"Y",IF(AND(H52&gt;='Intersection Mileposts'!$F$23,H52&lt;='Intersection Mileposts'!$G$23),"Y",IF(AND(H52&gt;='Intersection Mileposts'!$F$24,H52&lt;='Intersection Mileposts'!$G$24),"Y",IF(AND(H52&gt;='Intersection Mileposts'!$F$25,H52&lt;='Intersection Mileposts'!$G$25),"Y",IF(AND(H52&gt;='Intersection Mileposts'!$F$26,H52&lt;='Intersection Mileposts'!$G$26),"Y",IF(AND(H52&gt;='Intersection Mileposts'!$F$27,H52&lt;='Intersection Mileposts'!$G$27),"Y",IF(AND(H52&gt;='Intersection Mileposts'!$F$28,H52&lt;='Intersection Mileposts'!$G$28),"Y",IF(AND(H52&gt;='Intersection Mileposts'!$F$29,H52&lt;='Intersection Mileposts'!$G$29),"Y", IF(AND(H52&gt;='Intersection Mileposts'!$F$30,H52&lt;='Intersection Mileposts'!$G$30),"Y",IF(AND(H52&gt;='Intersection Mileposts'!$F$31,H52&lt;='Intersection Mileposts'!$G$31),"Y",IF(AND(H52&gt;='Intersection Mileposts'!$F$32,H52&lt;='Intersection Mileposts'!$G$32),"Y",IF(AND(H52&gt;='Intersection Mileposts'!$F$33,H52&lt;='Intersection Mileposts'!$G$33),"Y",IF(AND(H52&gt;='Intersection Mileposts'!$F$34,H52&lt;='Intersection Mileposts'!$G$34),"Y",IF(AND(H52&gt;='Intersection Mileposts'!$F$35,H52&lt;='Intersection Mileposts'!$G$35),"Y",IF(AND(H52&gt;='Intersection Mileposts'!$F$36,H52&lt;='Intersection Mileposts'!$G$36),"Y",IF(AND(H52&gt;='Intersection Mileposts'!$F$37,H52&lt;='Intersection Mileposts'!$G$37),"Y",IF(AND(H52&gt;='Intersection Mileposts'!$F$38,H52&lt;='Intersection Mileposts'!$G$38),"Y",IF(AND(H52&gt;='Intersection Mileposts'!$F$39,H52&lt;='Intersection Mileposts'!$G$39),"Y","N"))))))))))))))))))))))))))))))))))))</f>
        <v/>
      </c>
    </row>
    <row r="53" spans="1:46" x14ac:dyDescent="0.3">
      <c r="A53" s="279"/>
      <c r="B53" s="261"/>
      <c r="C53" s="262"/>
      <c r="D53" s="262"/>
      <c r="E53" s="262"/>
      <c r="F53" s="262"/>
      <c r="G53" s="284"/>
      <c r="H53" s="286"/>
      <c r="I53" s="279"/>
      <c r="J53" s="260"/>
      <c r="K53" s="260"/>
      <c r="L53" s="280"/>
      <c r="M53" s="275"/>
      <c r="N53" s="263"/>
      <c r="P53" s="264" t="str">
        <f>IF(R53 = "", "", COUNT($R$4:R53))</f>
        <v/>
      </c>
      <c r="Q53" s="264" t="str">
        <f t="shared" si="0"/>
        <v/>
      </c>
      <c r="R53" s="265" t="str">
        <f t="shared" si="1"/>
        <v/>
      </c>
      <c r="S53" s="266" t="str">
        <f t="shared" si="5"/>
        <v/>
      </c>
      <c r="T53" s="267" t="str">
        <f t="shared" si="2"/>
        <v/>
      </c>
      <c r="U53" s="268" t="str">
        <f t="shared" si="6"/>
        <v/>
      </c>
      <c r="V53" s="269" t="str">
        <f t="shared" si="3"/>
        <v/>
      </c>
      <c r="W53" s="5"/>
      <c r="AR53" s="2" t="str">
        <f t="shared" si="7"/>
        <v/>
      </c>
      <c r="AS53" s="2" t="str">
        <f t="shared" si="4"/>
        <v/>
      </c>
      <c r="AT53" s="2" t="str">
        <f>IF(AR53="","",IF(AND(H53&gt;='Intersection Mileposts'!$F$5,H53&lt;='Intersection Mileposts'!$G$5),"Y",IF(AND(H53&gt;='Intersection Mileposts'!$F$6,H53&lt;='Intersection Mileposts'!$G$6),"Y",IF(AND(H53&gt;='Intersection Mileposts'!$F$7,H53&lt;='Intersection Mileposts'!$G$7),"Y",IF(AND(H53&gt;='Intersection Mileposts'!$F$8,H53&lt;='Intersection Mileposts'!$G$8),"Y",IF(AND(H53&gt;='Intersection Mileposts'!$F$9,H53&lt;='Intersection Mileposts'!$G$9),"Y",IF(AND(H53&gt;='Intersection Mileposts'!$F$10,H53&lt;='Intersection Mileposts'!$G$10),"Y",IF(AND(H53&gt;='Intersection Mileposts'!$F$11,H53&lt;='Intersection Mileposts'!$G$11),"Y",IF(AND(H53&gt;='Intersection Mileposts'!$F$12,H53&lt;='Intersection Mileposts'!$G$12),"Y",IF(AND(H53&gt;='Intersection Mileposts'!$F$13,H53&lt;='Intersection Mileposts'!$G$13),"Y",IF(AND(H53&gt;='Intersection Mileposts'!$F$14,H53&lt;='Intersection Mileposts'!$G$14),"Y",IF(AND(H53&gt;='Intersection Mileposts'!$F$15,H53&lt;='Intersection Mileposts'!$G$15),"Y",IF(AND(H53&gt;='Intersection Mileposts'!$F$16,H53&lt;='Intersection Mileposts'!$G$16),"Y",IF(AND(H53&gt;='Intersection Mileposts'!$F$17,H53&lt;='Intersection Mileposts'!$G$17),"Y",IF(AND(H53&gt;='Intersection Mileposts'!$F$18,H53&lt;='Intersection Mileposts'!$G$18),"Y",IF(AND(H53&gt;='Intersection Mileposts'!$F$19,H53&lt;='Intersection Mileposts'!$G$19),"Y",IF(AND(H53&gt;='Intersection Mileposts'!$F$20,H53&lt;='Intersection Mileposts'!$G$20),"Y",IF(AND(H53&gt;='Intersection Mileposts'!$F$21,H53&lt;='Intersection Mileposts'!$G$21),"Y",IF(AND(H53&gt;='Intersection Mileposts'!$F$22,H53&lt;='Intersection Mileposts'!$G$22),"Y",IF(AND(H53&gt;='Intersection Mileposts'!$F$23,H53&lt;='Intersection Mileposts'!$G$23),"Y",IF(AND(H53&gt;='Intersection Mileposts'!$F$24,H53&lt;='Intersection Mileposts'!$G$24),"Y",IF(AND(H53&gt;='Intersection Mileposts'!$F$25,H53&lt;='Intersection Mileposts'!$G$25),"Y",IF(AND(H53&gt;='Intersection Mileposts'!$F$26,H53&lt;='Intersection Mileposts'!$G$26),"Y",IF(AND(H53&gt;='Intersection Mileposts'!$F$27,H53&lt;='Intersection Mileposts'!$G$27),"Y",IF(AND(H53&gt;='Intersection Mileposts'!$F$28,H53&lt;='Intersection Mileposts'!$G$28),"Y",IF(AND(H53&gt;='Intersection Mileposts'!$F$29,H53&lt;='Intersection Mileposts'!$G$29),"Y", IF(AND(H53&gt;='Intersection Mileposts'!$F$30,H53&lt;='Intersection Mileposts'!$G$30),"Y",IF(AND(H53&gt;='Intersection Mileposts'!$F$31,H53&lt;='Intersection Mileposts'!$G$31),"Y",IF(AND(H53&gt;='Intersection Mileposts'!$F$32,H53&lt;='Intersection Mileposts'!$G$32),"Y",IF(AND(H53&gt;='Intersection Mileposts'!$F$33,H53&lt;='Intersection Mileposts'!$G$33),"Y",IF(AND(H53&gt;='Intersection Mileposts'!$F$34,H53&lt;='Intersection Mileposts'!$G$34),"Y",IF(AND(H53&gt;='Intersection Mileposts'!$F$35,H53&lt;='Intersection Mileposts'!$G$35),"Y",IF(AND(H53&gt;='Intersection Mileposts'!$F$36,H53&lt;='Intersection Mileposts'!$G$36),"Y",IF(AND(H53&gt;='Intersection Mileposts'!$F$37,H53&lt;='Intersection Mileposts'!$G$37),"Y",IF(AND(H53&gt;='Intersection Mileposts'!$F$38,H53&lt;='Intersection Mileposts'!$G$38),"Y",IF(AND(H53&gt;='Intersection Mileposts'!$F$39,H53&lt;='Intersection Mileposts'!$G$39),"Y","N"))))))))))))))))))))))))))))))))))))</f>
        <v/>
      </c>
    </row>
    <row r="54" spans="1:46" x14ac:dyDescent="0.3">
      <c r="A54" s="279"/>
      <c r="B54" s="261"/>
      <c r="C54" s="262"/>
      <c r="D54" s="262"/>
      <c r="E54" s="262"/>
      <c r="F54" s="262"/>
      <c r="G54" s="284"/>
      <c r="H54" s="286"/>
      <c r="I54" s="279"/>
      <c r="J54" s="260"/>
      <c r="K54" s="260"/>
      <c r="L54" s="280"/>
      <c r="M54" s="275"/>
      <c r="N54" s="263"/>
      <c r="P54" s="264" t="str">
        <f>IF(R54 = "", "", COUNT($R$4:R54))</f>
        <v/>
      </c>
      <c r="Q54" s="264" t="str">
        <f t="shared" si="0"/>
        <v/>
      </c>
      <c r="R54" s="265" t="str">
        <f t="shared" si="1"/>
        <v/>
      </c>
      <c r="S54" s="266" t="str">
        <f t="shared" si="5"/>
        <v/>
      </c>
      <c r="T54" s="267" t="str">
        <f t="shared" si="2"/>
        <v/>
      </c>
      <c r="U54" s="268" t="str">
        <f t="shared" si="6"/>
        <v/>
      </c>
      <c r="V54" s="269" t="str">
        <f t="shared" si="3"/>
        <v/>
      </c>
      <c r="W54" s="5"/>
      <c r="AR54" s="2" t="str">
        <f t="shared" si="7"/>
        <v/>
      </c>
      <c r="AS54" s="2" t="str">
        <f t="shared" si="4"/>
        <v/>
      </c>
      <c r="AT54" s="2" t="str">
        <f>IF(AR54="","",IF(AND(H54&gt;='Intersection Mileposts'!$F$5,H54&lt;='Intersection Mileposts'!$G$5),"Y",IF(AND(H54&gt;='Intersection Mileposts'!$F$6,H54&lt;='Intersection Mileposts'!$G$6),"Y",IF(AND(H54&gt;='Intersection Mileposts'!$F$7,H54&lt;='Intersection Mileposts'!$G$7),"Y",IF(AND(H54&gt;='Intersection Mileposts'!$F$8,H54&lt;='Intersection Mileposts'!$G$8),"Y",IF(AND(H54&gt;='Intersection Mileposts'!$F$9,H54&lt;='Intersection Mileposts'!$G$9),"Y",IF(AND(H54&gt;='Intersection Mileposts'!$F$10,H54&lt;='Intersection Mileposts'!$G$10),"Y",IF(AND(H54&gt;='Intersection Mileposts'!$F$11,H54&lt;='Intersection Mileposts'!$G$11),"Y",IF(AND(H54&gt;='Intersection Mileposts'!$F$12,H54&lt;='Intersection Mileposts'!$G$12),"Y",IF(AND(H54&gt;='Intersection Mileposts'!$F$13,H54&lt;='Intersection Mileposts'!$G$13),"Y",IF(AND(H54&gt;='Intersection Mileposts'!$F$14,H54&lt;='Intersection Mileposts'!$G$14),"Y",IF(AND(H54&gt;='Intersection Mileposts'!$F$15,H54&lt;='Intersection Mileposts'!$G$15),"Y",IF(AND(H54&gt;='Intersection Mileposts'!$F$16,H54&lt;='Intersection Mileposts'!$G$16),"Y",IF(AND(H54&gt;='Intersection Mileposts'!$F$17,H54&lt;='Intersection Mileposts'!$G$17),"Y",IF(AND(H54&gt;='Intersection Mileposts'!$F$18,H54&lt;='Intersection Mileposts'!$G$18),"Y",IF(AND(H54&gt;='Intersection Mileposts'!$F$19,H54&lt;='Intersection Mileposts'!$G$19),"Y",IF(AND(H54&gt;='Intersection Mileposts'!$F$20,H54&lt;='Intersection Mileposts'!$G$20),"Y",IF(AND(H54&gt;='Intersection Mileposts'!$F$21,H54&lt;='Intersection Mileposts'!$G$21),"Y",IF(AND(H54&gt;='Intersection Mileposts'!$F$22,H54&lt;='Intersection Mileposts'!$G$22),"Y",IF(AND(H54&gt;='Intersection Mileposts'!$F$23,H54&lt;='Intersection Mileposts'!$G$23),"Y",IF(AND(H54&gt;='Intersection Mileposts'!$F$24,H54&lt;='Intersection Mileposts'!$G$24),"Y",IF(AND(H54&gt;='Intersection Mileposts'!$F$25,H54&lt;='Intersection Mileposts'!$G$25),"Y",IF(AND(H54&gt;='Intersection Mileposts'!$F$26,H54&lt;='Intersection Mileposts'!$G$26),"Y",IF(AND(H54&gt;='Intersection Mileposts'!$F$27,H54&lt;='Intersection Mileposts'!$G$27),"Y",IF(AND(H54&gt;='Intersection Mileposts'!$F$28,H54&lt;='Intersection Mileposts'!$G$28),"Y",IF(AND(H54&gt;='Intersection Mileposts'!$F$29,H54&lt;='Intersection Mileposts'!$G$29),"Y", IF(AND(H54&gt;='Intersection Mileposts'!$F$30,H54&lt;='Intersection Mileposts'!$G$30),"Y",IF(AND(H54&gt;='Intersection Mileposts'!$F$31,H54&lt;='Intersection Mileposts'!$G$31),"Y",IF(AND(H54&gt;='Intersection Mileposts'!$F$32,H54&lt;='Intersection Mileposts'!$G$32),"Y",IF(AND(H54&gt;='Intersection Mileposts'!$F$33,H54&lt;='Intersection Mileposts'!$G$33),"Y",IF(AND(H54&gt;='Intersection Mileposts'!$F$34,H54&lt;='Intersection Mileposts'!$G$34),"Y",IF(AND(H54&gt;='Intersection Mileposts'!$F$35,H54&lt;='Intersection Mileposts'!$G$35),"Y",IF(AND(H54&gt;='Intersection Mileposts'!$F$36,H54&lt;='Intersection Mileposts'!$G$36),"Y",IF(AND(H54&gt;='Intersection Mileposts'!$F$37,H54&lt;='Intersection Mileposts'!$G$37),"Y",IF(AND(H54&gt;='Intersection Mileposts'!$F$38,H54&lt;='Intersection Mileposts'!$G$38),"Y",IF(AND(H54&gt;='Intersection Mileposts'!$F$39,H54&lt;='Intersection Mileposts'!$G$39),"Y","N"))))))))))))))))))))))))))))))))))))</f>
        <v/>
      </c>
    </row>
    <row r="55" spans="1:46" x14ac:dyDescent="0.3">
      <c r="A55" s="279"/>
      <c r="B55" s="261"/>
      <c r="C55" s="262"/>
      <c r="D55" s="262"/>
      <c r="E55" s="262"/>
      <c r="F55" s="262"/>
      <c r="G55" s="284"/>
      <c r="H55" s="286"/>
      <c r="I55" s="279"/>
      <c r="J55" s="260"/>
      <c r="K55" s="260"/>
      <c r="L55" s="280"/>
      <c r="M55" s="275"/>
      <c r="N55" s="263"/>
      <c r="P55" s="264" t="str">
        <f>IF(R55 = "", "", COUNT($R$4:R55))</f>
        <v/>
      </c>
      <c r="Q55" s="264" t="str">
        <f t="shared" si="0"/>
        <v/>
      </c>
      <c r="R55" s="265" t="str">
        <f t="shared" si="1"/>
        <v/>
      </c>
      <c r="S55" s="266" t="str">
        <f t="shared" si="5"/>
        <v/>
      </c>
      <c r="T55" s="267" t="str">
        <f t="shared" si="2"/>
        <v/>
      </c>
      <c r="U55" s="268" t="str">
        <f t="shared" si="6"/>
        <v/>
      </c>
      <c r="V55" s="269" t="str">
        <f t="shared" si="3"/>
        <v/>
      </c>
      <c r="W55" s="5"/>
      <c r="AR55" s="2" t="str">
        <f t="shared" si="7"/>
        <v/>
      </c>
      <c r="AS55" s="2" t="str">
        <f t="shared" si="4"/>
        <v/>
      </c>
      <c r="AT55" s="2" t="str">
        <f>IF(AR55="","",IF(AND(H55&gt;='Intersection Mileposts'!$F$5,H55&lt;='Intersection Mileposts'!$G$5),"Y",IF(AND(H55&gt;='Intersection Mileposts'!$F$6,H55&lt;='Intersection Mileposts'!$G$6),"Y",IF(AND(H55&gt;='Intersection Mileposts'!$F$7,H55&lt;='Intersection Mileposts'!$G$7),"Y",IF(AND(H55&gt;='Intersection Mileposts'!$F$8,H55&lt;='Intersection Mileposts'!$G$8),"Y",IF(AND(H55&gt;='Intersection Mileposts'!$F$9,H55&lt;='Intersection Mileposts'!$G$9),"Y",IF(AND(H55&gt;='Intersection Mileposts'!$F$10,H55&lt;='Intersection Mileposts'!$G$10),"Y",IF(AND(H55&gt;='Intersection Mileposts'!$F$11,H55&lt;='Intersection Mileposts'!$G$11),"Y",IF(AND(H55&gt;='Intersection Mileposts'!$F$12,H55&lt;='Intersection Mileposts'!$G$12),"Y",IF(AND(H55&gt;='Intersection Mileposts'!$F$13,H55&lt;='Intersection Mileposts'!$G$13),"Y",IF(AND(H55&gt;='Intersection Mileposts'!$F$14,H55&lt;='Intersection Mileposts'!$G$14),"Y",IF(AND(H55&gt;='Intersection Mileposts'!$F$15,H55&lt;='Intersection Mileposts'!$G$15),"Y",IF(AND(H55&gt;='Intersection Mileposts'!$F$16,H55&lt;='Intersection Mileposts'!$G$16),"Y",IF(AND(H55&gt;='Intersection Mileposts'!$F$17,H55&lt;='Intersection Mileposts'!$G$17),"Y",IF(AND(H55&gt;='Intersection Mileposts'!$F$18,H55&lt;='Intersection Mileposts'!$G$18),"Y",IF(AND(H55&gt;='Intersection Mileposts'!$F$19,H55&lt;='Intersection Mileposts'!$G$19),"Y",IF(AND(H55&gt;='Intersection Mileposts'!$F$20,H55&lt;='Intersection Mileposts'!$G$20),"Y",IF(AND(H55&gt;='Intersection Mileposts'!$F$21,H55&lt;='Intersection Mileposts'!$G$21),"Y",IF(AND(H55&gt;='Intersection Mileposts'!$F$22,H55&lt;='Intersection Mileposts'!$G$22),"Y",IF(AND(H55&gt;='Intersection Mileposts'!$F$23,H55&lt;='Intersection Mileposts'!$G$23),"Y",IF(AND(H55&gt;='Intersection Mileposts'!$F$24,H55&lt;='Intersection Mileposts'!$G$24),"Y",IF(AND(H55&gt;='Intersection Mileposts'!$F$25,H55&lt;='Intersection Mileposts'!$G$25),"Y",IF(AND(H55&gt;='Intersection Mileposts'!$F$26,H55&lt;='Intersection Mileposts'!$G$26),"Y",IF(AND(H55&gt;='Intersection Mileposts'!$F$27,H55&lt;='Intersection Mileposts'!$G$27),"Y",IF(AND(H55&gt;='Intersection Mileposts'!$F$28,H55&lt;='Intersection Mileposts'!$G$28),"Y",IF(AND(H55&gt;='Intersection Mileposts'!$F$29,H55&lt;='Intersection Mileposts'!$G$29),"Y", IF(AND(H55&gt;='Intersection Mileposts'!$F$30,H55&lt;='Intersection Mileposts'!$G$30),"Y",IF(AND(H55&gt;='Intersection Mileposts'!$F$31,H55&lt;='Intersection Mileposts'!$G$31),"Y",IF(AND(H55&gt;='Intersection Mileposts'!$F$32,H55&lt;='Intersection Mileposts'!$G$32),"Y",IF(AND(H55&gt;='Intersection Mileposts'!$F$33,H55&lt;='Intersection Mileposts'!$G$33),"Y",IF(AND(H55&gt;='Intersection Mileposts'!$F$34,H55&lt;='Intersection Mileposts'!$G$34),"Y",IF(AND(H55&gt;='Intersection Mileposts'!$F$35,H55&lt;='Intersection Mileposts'!$G$35),"Y",IF(AND(H55&gt;='Intersection Mileposts'!$F$36,H55&lt;='Intersection Mileposts'!$G$36),"Y",IF(AND(H55&gt;='Intersection Mileposts'!$F$37,H55&lt;='Intersection Mileposts'!$G$37),"Y",IF(AND(H55&gt;='Intersection Mileposts'!$F$38,H55&lt;='Intersection Mileposts'!$G$38),"Y",IF(AND(H55&gt;='Intersection Mileposts'!$F$39,H55&lt;='Intersection Mileposts'!$G$39),"Y","N"))))))))))))))))))))))))))))))))))))</f>
        <v/>
      </c>
    </row>
    <row r="56" spans="1:46" x14ac:dyDescent="0.3">
      <c r="A56" s="279"/>
      <c r="B56" s="261"/>
      <c r="C56" s="262"/>
      <c r="D56" s="262"/>
      <c r="E56" s="262"/>
      <c r="F56" s="262"/>
      <c r="G56" s="284"/>
      <c r="H56" s="286"/>
      <c r="I56" s="279"/>
      <c r="J56" s="260"/>
      <c r="K56" s="260"/>
      <c r="L56" s="280"/>
      <c r="M56" s="275"/>
      <c r="N56" s="263"/>
      <c r="P56" s="264" t="str">
        <f>IF(R56 = "", "", COUNT($R$4:R56))</f>
        <v/>
      </c>
      <c r="Q56" s="264" t="str">
        <f t="shared" si="0"/>
        <v/>
      </c>
      <c r="R56" s="265" t="str">
        <f t="shared" si="1"/>
        <v/>
      </c>
      <c r="S56" s="266" t="str">
        <f t="shared" si="5"/>
        <v/>
      </c>
      <c r="T56" s="267" t="str">
        <f t="shared" si="2"/>
        <v/>
      </c>
      <c r="U56" s="268" t="str">
        <f t="shared" si="6"/>
        <v/>
      </c>
      <c r="V56" s="269" t="str">
        <f t="shared" si="3"/>
        <v/>
      </c>
      <c r="W56" s="5"/>
      <c r="AR56" s="2" t="str">
        <f t="shared" si="7"/>
        <v/>
      </c>
      <c r="AS56" s="2" t="str">
        <f t="shared" si="4"/>
        <v/>
      </c>
      <c r="AT56" s="2" t="str">
        <f>IF(AR56="","",IF(AND(H56&gt;='Intersection Mileposts'!$F$5,H56&lt;='Intersection Mileposts'!$G$5),"Y",IF(AND(H56&gt;='Intersection Mileposts'!$F$6,H56&lt;='Intersection Mileposts'!$G$6),"Y",IF(AND(H56&gt;='Intersection Mileposts'!$F$7,H56&lt;='Intersection Mileposts'!$G$7),"Y",IF(AND(H56&gt;='Intersection Mileposts'!$F$8,H56&lt;='Intersection Mileposts'!$G$8),"Y",IF(AND(H56&gt;='Intersection Mileposts'!$F$9,H56&lt;='Intersection Mileposts'!$G$9),"Y",IF(AND(H56&gt;='Intersection Mileposts'!$F$10,H56&lt;='Intersection Mileposts'!$G$10),"Y",IF(AND(H56&gt;='Intersection Mileposts'!$F$11,H56&lt;='Intersection Mileposts'!$G$11),"Y",IF(AND(H56&gt;='Intersection Mileposts'!$F$12,H56&lt;='Intersection Mileposts'!$G$12),"Y",IF(AND(H56&gt;='Intersection Mileposts'!$F$13,H56&lt;='Intersection Mileposts'!$G$13),"Y",IF(AND(H56&gt;='Intersection Mileposts'!$F$14,H56&lt;='Intersection Mileposts'!$G$14),"Y",IF(AND(H56&gt;='Intersection Mileposts'!$F$15,H56&lt;='Intersection Mileposts'!$G$15),"Y",IF(AND(H56&gt;='Intersection Mileposts'!$F$16,H56&lt;='Intersection Mileposts'!$G$16),"Y",IF(AND(H56&gt;='Intersection Mileposts'!$F$17,H56&lt;='Intersection Mileposts'!$G$17),"Y",IF(AND(H56&gt;='Intersection Mileposts'!$F$18,H56&lt;='Intersection Mileposts'!$G$18),"Y",IF(AND(H56&gt;='Intersection Mileposts'!$F$19,H56&lt;='Intersection Mileposts'!$G$19),"Y",IF(AND(H56&gt;='Intersection Mileposts'!$F$20,H56&lt;='Intersection Mileposts'!$G$20),"Y",IF(AND(H56&gt;='Intersection Mileposts'!$F$21,H56&lt;='Intersection Mileposts'!$G$21),"Y",IF(AND(H56&gt;='Intersection Mileposts'!$F$22,H56&lt;='Intersection Mileposts'!$G$22),"Y",IF(AND(H56&gt;='Intersection Mileposts'!$F$23,H56&lt;='Intersection Mileposts'!$G$23),"Y",IF(AND(H56&gt;='Intersection Mileposts'!$F$24,H56&lt;='Intersection Mileposts'!$G$24),"Y",IF(AND(H56&gt;='Intersection Mileposts'!$F$25,H56&lt;='Intersection Mileposts'!$G$25),"Y",IF(AND(H56&gt;='Intersection Mileposts'!$F$26,H56&lt;='Intersection Mileposts'!$G$26),"Y",IF(AND(H56&gt;='Intersection Mileposts'!$F$27,H56&lt;='Intersection Mileposts'!$G$27),"Y",IF(AND(H56&gt;='Intersection Mileposts'!$F$28,H56&lt;='Intersection Mileposts'!$G$28),"Y",IF(AND(H56&gt;='Intersection Mileposts'!$F$29,H56&lt;='Intersection Mileposts'!$G$29),"Y", IF(AND(H56&gt;='Intersection Mileposts'!$F$30,H56&lt;='Intersection Mileposts'!$G$30),"Y",IF(AND(H56&gt;='Intersection Mileposts'!$F$31,H56&lt;='Intersection Mileposts'!$G$31),"Y",IF(AND(H56&gt;='Intersection Mileposts'!$F$32,H56&lt;='Intersection Mileposts'!$G$32),"Y",IF(AND(H56&gt;='Intersection Mileposts'!$F$33,H56&lt;='Intersection Mileposts'!$G$33),"Y",IF(AND(H56&gt;='Intersection Mileposts'!$F$34,H56&lt;='Intersection Mileposts'!$G$34),"Y",IF(AND(H56&gt;='Intersection Mileposts'!$F$35,H56&lt;='Intersection Mileposts'!$G$35),"Y",IF(AND(H56&gt;='Intersection Mileposts'!$F$36,H56&lt;='Intersection Mileposts'!$G$36),"Y",IF(AND(H56&gt;='Intersection Mileposts'!$F$37,H56&lt;='Intersection Mileposts'!$G$37),"Y",IF(AND(H56&gt;='Intersection Mileposts'!$F$38,H56&lt;='Intersection Mileposts'!$G$38),"Y",IF(AND(H56&gt;='Intersection Mileposts'!$F$39,H56&lt;='Intersection Mileposts'!$G$39),"Y","N"))))))))))))))))))))))))))))))))))))</f>
        <v/>
      </c>
    </row>
    <row r="57" spans="1:46" x14ac:dyDescent="0.3">
      <c r="A57" s="279"/>
      <c r="B57" s="261"/>
      <c r="C57" s="262"/>
      <c r="D57" s="262"/>
      <c r="E57" s="262"/>
      <c r="F57" s="262"/>
      <c r="G57" s="284"/>
      <c r="H57" s="286"/>
      <c r="I57" s="279"/>
      <c r="J57" s="260"/>
      <c r="K57" s="260"/>
      <c r="L57" s="280"/>
      <c r="M57" s="275"/>
      <c r="N57" s="263"/>
      <c r="P57" s="264" t="str">
        <f>IF(R57 = "", "", COUNT($R$4:R57))</f>
        <v/>
      </c>
      <c r="Q57" s="264" t="str">
        <f t="shared" si="0"/>
        <v/>
      </c>
      <c r="R57" s="265" t="str">
        <f t="shared" si="1"/>
        <v/>
      </c>
      <c r="S57" s="266" t="str">
        <f t="shared" si="5"/>
        <v/>
      </c>
      <c r="T57" s="267" t="str">
        <f t="shared" si="2"/>
        <v/>
      </c>
      <c r="U57" s="268" t="str">
        <f t="shared" si="6"/>
        <v/>
      </c>
      <c r="V57" s="269" t="str">
        <f t="shared" si="3"/>
        <v/>
      </c>
      <c r="W57" s="5"/>
      <c r="AR57" s="2" t="str">
        <f t="shared" si="7"/>
        <v/>
      </c>
      <c r="AS57" s="2" t="str">
        <f t="shared" si="4"/>
        <v/>
      </c>
      <c r="AT57" s="2" t="str">
        <f>IF(AR57="","",IF(AND(H57&gt;='Intersection Mileposts'!$F$5,H57&lt;='Intersection Mileposts'!$G$5),"Y",IF(AND(H57&gt;='Intersection Mileposts'!$F$6,H57&lt;='Intersection Mileposts'!$G$6),"Y",IF(AND(H57&gt;='Intersection Mileposts'!$F$7,H57&lt;='Intersection Mileposts'!$G$7),"Y",IF(AND(H57&gt;='Intersection Mileposts'!$F$8,H57&lt;='Intersection Mileposts'!$G$8),"Y",IF(AND(H57&gt;='Intersection Mileposts'!$F$9,H57&lt;='Intersection Mileposts'!$G$9),"Y",IF(AND(H57&gt;='Intersection Mileposts'!$F$10,H57&lt;='Intersection Mileposts'!$G$10),"Y",IF(AND(H57&gt;='Intersection Mileposts'!$F$11,H57&lt;='Intersection Mileposts'!$G$11),"Y",IF(AND(H57&gt;='Intersection Mileposts'!$F$12,H57&lt;='Intersection Mileposts'!$G$12),"Y",IF(AND(H57&gt;='Intersection Mileposts'!$F$13,H57&lt;='Intersection Mileposts'!$G$13),"Y",IF(AND(H57&gt;='Intersection Mileposts'!$F$14,H57&lt;='Intersection Mileposts'!$G$14),"Y",IF(AND(H57&gt;='Intersection Mileposts'!$F$15,H57&lt;='Intersection Mileposts'!$G$15),"Y",IF(AND(H57&gt;='Intersection Mileposts'!$F$16,H57&lt;='Intersection Mileposts'!$G$16),"Y",IF(AND(H57&gt;='Intersection Mileposts'!$F$17,H57&lt;='Intersection Mileposts'!$G$17),"Y",IF(AND(H57&gt;='Intersection Mileposts'!$F$18,H57&lt;='Intersection Mileposts'!$G$18),"Y",IF(AND(H57&gt;='Intersection Mileposts'!$F$19,H57&lt;='Intersection Mileposts'!$G$19),"Y",IF(AND(H57&gt;='Intersection Mileposts'!$F$20,H57&lt;='Intersection Mileposts'!$G$20),"Y",IF(AND(H57&gt;='Intersection Mileposts'!$F$21,H57&lt;='Intersection Mileposts'!$G$21),"Y",IF(AND(H57&gt;='Intersection Mileposts'!$F$22,H57&lt;='Intersection Mileposts'!$G$22),"Y",IF(AND(H57&gt;='Intersection Mileposts'!$F$23,H57&lt;='Intersection Mileposts'!$G$23),"Y",IF(AND(H57&gt;='Intersection Mileposts'!$F$24,H57&lt;='Intersection Mileposts'!$G$24),"Y",IF(AND(H57&gt;='Intersection Mileposts'!$F$25,H57&lt;='Intersection Mileposts'!$G$25),"Y",IF(AND(H57&gt;='Intersection Mileposts'!$F$26,H57&lt;='Intersection Mileposts'!$G$26),"Y",IF(AND(H57&gt;='Intersection Mileposts'!$F$27,H57&lt;='Intersection Mileposts'!$G$27),"Y",IF(AND(H57&gt;='Intersection Mileposts'!$F$28,H57&lt;='Intersection Mileposts'!$G$28),"Y",IF(AND(H57&gt;='Intersection Mileposts'!$F$29,H57&lt;='Intersection Mileposts'!$G$29),"Y", IF(AND(H57&gt;='Intersection Mileposts'!$F$30,H57&lt;='Intersection Mileposts'!$G$30),"Y",IF(AND(H57&gt;='Intersection Mileposts'!$F$31,H57&lt;='Intersection Mileposts'!$G$31),"Y",IF(AND(H57&gt;='Intersection Mileposts'!$F$32,H57&lt;='Intersection Mileposts'!$G$32),"Y",IF(AND(H57&gt;='Intersection Mileposts'!$F$33,H57&lt;='Intersection Mileposts'!$G$33),"Y",IF(AND(H57&gt;='Intersection Mileposts'!$F$34,H57&lt;='Intersection Mileposts'!$G$34),"Y",IF(AND(H57&gt;='Intersection Mileposts'!$F$35,H57&lt;='Intersection Mileposts'!$G$35),"Y",IF(AND(H57&gt;='Intersection Mileposts'!$F$36,H57&lt;='Intersection Mileposts'!$G$36),"Y",IF(AND(H57&gt;='Intersection Mileposts'!$F$37,H57&lt;='Intersection Mileposts'!$G$37),"Y",IF(AND(H57&gt;='Intersection Mileposts'!$F$38,H57&lt;='Intersection Mileposts'!$G$38),"Y",IF(AND(H57&gt;='Intersection Mileposts'!$F$39,H57&lt;='Intersection Mileposts'!$G$39),"Y","N"))))))))))))))))))))))))))))))))))))</f>
        <v/>
      </c>
    </row>
    <row r="58" spans="1:46" x14ac:dyDescent="0.3">
      <c r="A58" s="279"/>
      <c r="B58" s="261"/>
      <c r="C58" s="262"/>
      <c r="D58" s="262"/>
      <c r="E58" s="262"/>
      <c r="F58" s="262"/>
      <c r="G58" s="284"/>
      <c r="H58" s="286"/>
      <c r="I58" s="279"/>
      <c r="J58" s="260"/>
      <c r="K58" s="260"/>
      <c r="L58" s="280"/>
      <c r="M58" s="275"/>
      <c r="N58" s="263"/>
      <c r="P58" s="264" t="str">
        <f>IF(R58 = "", "", COUNT($R$4:R58))</f>
        <v/>
      </c>
      <c r="Q58" s="264" t="str">
        <f t="shared" si="0"/>
        <v/>
      </c>
      <c r="R58" s="265" t="str">
        <f t="shared" si="1"/>
        <v/>
      </c>
      <c r="S58" s="266" t="str">
        <f t="shared" si="5"/>
        <v/>
      </c>
      <c r="T58" s="267" t="str">
        <f t="shared" si="2"/>
        <v/>
      </c>
      <c r="U58" s="268" t="str">
        <f t="shared" si="6"/>
        <v/>
      </c>
      <c r="V58" s="269" t="str">
        <f t="shared" si="3"/>
        <v/>
      </c>
      <c r="W58" s="5"/>
      <c r="AR58" s="2" t="str">
        <f t="shared" si="7"/>
        <v/>
      </c>
      <c r="AS58" s="2" t="str">
        <f t="shared" si="4"/>
        <v/>
      </c>
      <c r="AT58" s="2" t="str">
        <f>IF(AR58="","",IF(AND(H58&gt;='Intersection Mileposts'!$F$5,H58&lt;='Intersection Mileposts'!$G$5),"Y",IF(AND(H58&gt;='Intersection Mileposts'!$F$6,H58&lt;='Intersection Mileposts'!$G$6),"Y",IF(AND(H58&gt;='Intersection Mileposts'!$F$7,H58&lt;='Intersection Mileposts'!$G$7),"Y",IF(AND(H58&gt;='Intersection Mileposts'!$F$8,H58&lt;='Intersection Mileposts'!$G$8),"Y",IF(AND(H58&gt;='Intersection Mileposts'!$F$9,H58&lt;='Intersection Mileposts'!$G$9),"Y",IF(AND(H58&gt;='Intersection Mileposts'!$F$10,H58&lt;='Intersection Mileposts'!$G$10),"Y",IF(AND(H58&gt;='Intersection Mileposts'!$F$11,H58&lt;='Intersection Mileposts'!$G$11),"Y",IF(AND(H58&gt;='Intersection Mileposts'!$F$12,H58&lt;='Intersection Mileposts'!$G$12),"Y",IF(AND(H58&gt;='Intersection Mileposts'!$F$13,H58&lt;='Intersection Mileposts'!$G$13),"Y",IF(AND(H58&gt;='Intersection Mileposts'!$F$14,H58&lt;='Intersection Mileposts'!$G$14),"Y",IF(AND(H58&gt;='Intersection Mileposts'!$F$15,H58&lt;='Intersection Mileposts'!$G$15),"Y",IF(AND(H58&gt;='Intersection Mileposts'!$F$16,H58&lt;='Intersection Mileposts'!$G$16),"Y",IF(AND(H58&gt;='Intersection Mileposts'!$F$17,H58&lt;='Intersection Mileposts'!$G$17),"Y",IF(AND(H58&gt;='Intersection Mileposts'!$F$18,H58&lt;='Intersection Mileposts'!$G$18),"Y",IF(AND(H58&gt;='Intersection Mileposts'!$F$19,H58&lt;='Intersection Mileposts'!$G$19),"Y",IF(AND(H58&gt;='Intersection Mileposts'!$F$20,H58&lt;='Intersection Mileposts'!$G$20),"Y",IF(AND(H58&gt;='Intersection Mileposts'!$F$21,H58&lt;='Intersection Mileposts'!$G$21),"Y",IF(AND(H58&gt;='Intersection Mileposts'!$F$22,H58&lt;='Intersection Mileposts'!$G$22),"Y",IF(AND(H58&gt;='Intersection Mileposts'!$F$23,H58&lt;='Intersection Mileposts'!$G$23),"Y",IF(AND(H58&gt;='Intersection Mileposts'!$F$24,H58&lt;='Intersection Mileposts'!$G$24),"Y",IF(AND(H58&gt;='Intersection Mileposts'!$F$25,H58&lt;='Intersection Mileposts'!$G$25),"Y",IF(AND(H58&gt;='Intersection Mileposts'!$F$26,H58&lt;='Intersection Mileposts'!$G$26),"Y",IF(AND(H58&gt;='Intersection Mileposts'!$F$27,H58&lt;='Intersection Mileposts'!$G$27),"Y",IF(AND(H58&gt;='Intersection Mileposts'!$F$28,H58&lt;='Intersection Mileposts'!$G$28),"Y",IF(AND(H58&gt;='Intersection Mileposts'!$F$29,H58&lt;='Intersection Mileposts'!$G$29),"Y", IF(AND(H58&gt;='Intersection Mileposts'!$F$30,H58&lt;='Intersection Mileposts'!$G$30),"Y",IF(AND(H58&gt;='Intersection Mileposts'!$F$31,H58&lt;='Intersection Mileposts'!$G$31),"Y",IF(AND(H58&gt;='Intersection Mileposts'!$F$32,H58&lt;='Intersection Mileposts'!$G$32),"Y",IF(AND(H58&gt;='Intersection Mileposts'!$F$33,H58&lt;='Intersection Mileposts'!$G$33),"Y",IF(AND(H58&gt;='Intersection Mileposts'!$F$34,H58&lt;='Intersection Mileposts'!$G$34),"Y",IF(AND(H58&gt;='Intersection Mileposts'!$F$35,H58&lt;='Intersection Mileposts'!$G$35),"Y",IF(AND(H58&gt;='Intersection Mileposts'!$F$36,H58&lt;='Intersection Mileposts'!$G$36),"Y",IF(AND(H58&gt;='Intersection Mileposts'!$F$37,H58&lt;='Intersection Mileposts'!$G$37),"Y",IF(AND(H58&gt;='Intersection Mileposts'!$F$38,H58&lt;='Intersection Mileposts'!$G$38),"Y",IF(AND(H58&gt;='Intersection Mileposts'!$F$39,H58&lt;='Intersection Mileposts'!$G$39),"Y","N"))))))))))))))))))))))))))))))))))))</f>
        <v/>
      </c>
    </row>
    <row r="59" spans="1:46" x14ac:dyDescent="0.3">
      <c r="A59" s="279"/>
      <c r="B59" s="261"/>
      <c r="C59" s="262"/>
      <c r="D59" s="262"/>
      <c r="E59" s="262"/>
      <c r="F59" s="262"/>
      <c r="G59" s="284"/>
      <c r="H59" s="286"/>
      <c r="I59" s="279"/>
      <c r="J59" s="260"/>
      <c r="K59" s="260"/>
      <c r="L59" s="280"/>
      <c r="M59" s="275"/>
      <c r="N59" s="263"/>
      <c r="P59" s="264" t="str">
        <f>IF(R59 = "", "", COUNT($R$4:R59))</f>
        <v/>
      </c>
      <c r="Q59" s="264" t="str">
        <f t="shared" si="0"/>
        <v/>
      </c>
      <c r="R59" s="265" t="str">
        <f t="shared" si="1"/>
        <v/>
      </c>
      <c r="S59" s="266" t="str">
        <f t="shared" si="5"/>
        <v/>
      </c>
      <c r="T59" s="267" t="str">
        <f t="shared" si="2"/>
        <v/>
      </c>
      <c r="U59" s="268" t="str">
        <f t="shared" si="6"/>
        <v/>
      </c>
      <c r="V59" s="269" t="str">
        <f t="shared" si="3"/>
        <v/>
      </c>
      <c r="W59" s="5"/>
      <c r="AR59" s="2" t="str">
        <f t="shared" si="7"/>
        <v/>
      </c>
      <c r="AS59" s="2" t="str">
        <f t="shared" si="4"/>
        <v/>
      </c>
      <c r="AT59" s="2" t="str">
        <f>IF(AR59="","",IF(AND(H59&gt;='Intersection Mileposts'!$F$5,H59&lt;='Intersection Mileposts'!$G$5),"Y",IF(AND(H59&gt;='Intersection Mileposts'!$F$6,H59&lt;='Intersection Mileposts'!$G$6),"Y",IF(AND(H59&gt;='Intersection Mileposts'!$F$7,H59&lt;='Intersection Mileposts'!$G$7),"Y",IF(AND(H59&gt;='Intersection Mileposts'!$F$8,H59&lt;='Intersection Mileposts'!$G$8),"Y",IF(AND(H59&gt;='Intersection Mileposts'!$F$9,H59&lt;='Intersection Mileposts'!$G$9),"Y",IF(AND(H59&gt;='Intersection Mileposts'!$F$10,H59&lt;='Intersection Mileposts'!$G$10),"Y",IF(AND(H59&gt;='Intersection Mileposts'!$F$11,H59&lt;='Intersection Mileposts'!$G$11),"Y",IF(AND(H59&gt;='Intersection Mileposts'!$F$12,H59&lt;='Intersection Mileposts'!$G$12),"Y",IF(AND(H59&gt;='Intersection Mileposts'!$F$13,H59&lt;='Intersection Mileposts'!$G$13),"Y",IF(AND(H59&gt;='Intersection Mileposts'!$F$14,H59&lt;='Intersection Mileposts'!$G$14),"Y",IF(AND(H59&gt;='Intersection Mileposts'!$F$15,H59&lt;='Intersection Mileposts'!$G$15),"Y",IF(AND(H59&gt;='Intersection Mileposts'!$F$16,H59&lt;='Intersection Mileposts'!$G$16),"Y",IF(AND(H59&gt;='Intersection Mileposts'!$F$17,H59&lt;='Intersection Mileposts'!$G$17),"Y",IF(AND(H59&gt;='Intersection Mileposts'!$F$18,H59&lt;='Intersection Mileposts'!$G$18),"Y",IF(AND(H59&gt;='Intersection Mileposts'!$F$19,H59&lt;='Intersection Mileposts'!$G$19),"Y",IF(AND(H59&gt;='Intersection Mileposts'!$F$20,H59&lt;='Intersection Mileposts'!$G$20),"Y",IF(AND(H59&gt;='Intersection Mileposts'!$F$21,H59&lt;='Intersection Mileposts'!$G$21),"Y",IF(AND(H59&gt;='Intersection Mileposts'!$F$22,H59&lt;='Intersection Mileposts'!$G$22),"Y",IF(AND(H59&gt;='Intersection Mileposts'!$F$23,H59&lt;='Intersection Mileposts'!$G$23),"Y",IF(AND(H59&gt;='Intersection Mileposts'!$F$24,H59&lt;='Intersection Mileposts'!$G$24),"Y",IF(AND(H59&gt;='Intersection Mileposts'!$F$25,H59&lt;='Intersection Mileposts'!$G$25),"Y",IF(AND(H59&gt;='Intersection Mileposts'!$F$26,H59&lt;='Intersection Mileposts'!$G$26),"Y",IF(AND(H59&gt;='Intersection Mileposts'!$F$27,H59&lt;='Intersection Mileposts'!$G$27),"Y",IF(AND(H59&gt;='Intersection Mileposts'!$F$28,H59&lt;='Intersection Mileposts'!$G$28),"Y",IF(AND(H59&gt;='Intersection Mileposts'!$F$29,H59&lt;='Intersection Mileposts'!$G$29),"Y", IF(AND(H59&gt;='Intersection Mileposts'!$F$30,H59&lt;='Intersection Mileposts'!$G$30),"Y",IF(AND(H59&gt;='Intersection Mileposts'!$F$31,H59&lt;='Intersection Mileposts'!$G$31),"Y",IF(AND(H59&gt;='Intersection Mileposts'!$F$32,H59&lt;='Intersection Mileposts'!$G$32),"Y",IF(AND(H59&gt;='Intersection Mileposts'!$F$33,H59&lt;='Intersection Mileposts'!$G$33),"Y",IF(AND(H59&gt;='Intersection Mileposts'!$F$34,H59&lt;='Intersection Mileposts'!$G$34),"Y",IF(AND(H59&gt;='Intersection Mileposts'!$F$35,H59&lt;='Intersection Mileposts'!$G$35),"Y",IF(AND(H59&gt;='Intersection Mileposts'!$F$36,H59&lt;='Intersection Mileposts'!$G$36),"Y",IF(AND(H59&gt;='Intersection Mileposts'!$F$37,H59&lt;='Intersection Mileposts'!$G$37),"Y",IF(AND(H59&gt;='Intersection Mileposts'!$F$38,H59&lt;='Intersection Mileposts'!$G$38),"Y",IF(AND(H59&gt;='Intersection Mileposts'!$F$39,H59&lt;='Intersection Mileposts'!$G$39),"Y","N"))))))))))))))))))))))))))))))))))))</f>
        <v/>
      </c>
    </row>
    <row r="60" spans="1:46" x14ac:dyDescent="0.3">
      <c r="A60" s="279"/>
      <c r="B60" s="261"/>
      <c r="C60" s="262"/>
      <c r="D60" s="262"/>
      <c r="E60" s="262"/>
      <c r="F60" s="262"/>
      <c r="G60" s="284"/>
      <c r="H60" s="286"/>
      <c r="I60" s="279"/>
      <c r="J60" s="260"/>
      <c r="K60" s="260"/>
      <c r="L60" s="280"/>
      <c r="M60" s="275"/>
      <c r="N60" s="263"/>
      <c r="P60" s="264" t="str">
        <f>IF(R60 = "", "", COUNT($R$4:R60))</f>
        <v/>
      </c>
      <c r="Q60" s="264" t="str">
        <f t="shared" si="0"/>
        <v/>
      </c>
      <c r="R60" s="265" t="str">
        <f t="shared" si="1"/>
        <v/>
      </c>
      <c r="S60" s="266" t="str">
        <f t="shared" si="5"/>
        <v/>
      </c>
      <c r="T60" s="267" t="str">
        <f t="shared" si="2"/>
        <v/>
      </c>
      <c r="U60" s="268" t="str">
        <f t="shared" si="6"/>
        <v/>
      </c>
      <c r="V60" s="269" t="str">
        <f t="shared" si="3"/>
        <v/>
      </c>
      <c r="W60" s="5"/>
      <c r="AR60" s="2" t="str">
        <f t="shared" si="7"/>
        <v/>
      </c>
      <c r="AS60" s="2" t="str">
        <f t="shared" si="4"/>
        <v/>
      </c>
      <c r="AT60" s="2" t="str">
        <f>IF(AR60="","",IF(AND(H60&gt;='Intersection Mileposts'!$F$5,H60&lt;='Intersection Mileposts'!$G$5),"Y",IF(AND(H60&gt;='Intersection Mileposts'!$F$6,H60&lt;='Intersection Mileposts'!$G$6),"Y",IF(AND(H60&gt;='Intersection Mileposts'!$F$7,H60&lt;='Intersection Mileposts'!$G$7),"Y",IF(AND(H60&gt;='Intersection Mileposts'!$F$8,H60&lt;='Intersection Mileposts'!$G$8),"Y",IF(AND(H60&gt;='Intersection Mileposts'!$F$9,H60&lt;='Intersection Mileposts'!$G$9),"Y",IF(AND(H60&gt;='Intersection Mileposts'!$F$10,H60&lt;='Intersection Mileposts'!$G$10),"Y",IF(AND(H60&gt;='Intersection Mileposts'!$F$11,H60&lt;='Intersection Mileposts'!$G$11),"Y",IF(AND(H60&gt;='Intersection Mileposts'!$F$12,H60&lt;='Intersection Mileposts'!$G$12),"Y",IF(AND(H60&gt;='Intersection Mileposts'!$F$13,H60&lt;='Intersection Mileposts'!$G$13),"Y",IF(AND(H60&gt;='Intersection Mileposts'!$F$14,H60&lt;='Intersection Mileposts'!$G$14),"Y",IF(AND(H60&gt;='Intersection Mileposts'!$F$15,H60&lt;='Intersection Mileposts'!$G$15),"Y",IF(AND(H60&gt;='Intersection Mileposts'!$F$16,H60&lt;='Intersection Mileposts'!$G$16),"Y",IF(AND(H60&gt;='Intersection Mileposts'!$F$17,H60&lt;='Intersection Mileposts'!$G$17),"Y",IF(AND(H60&gt;='Intersection Mileposts'!$F$18,H60&lt;='Intersection Mileposts'!$G$18),"Y",IF(AND(H60&gt;='Intersection Mileposts'!$F$19,H60&lt;='Intersection Mileposts'!$G$19),"Y",IF(AND(H60&gt;='Intersection Mileposts'!$F$20,H60&lt;='Intersection Mileposts'!$G$20),"Y",IF(AND(H60&gt;='Intersection Mileposts'!$F$21,H60&lt;='Intersection Mileposts'!$G$21),"Y",IF(AND(H60&gt;='Intersection Mileposts'!$F$22,H60&lt;='Intersection Mileposts'!$G$22),"Y",IF(AND(H60&gt;='Intersection Mileposts'!$F$23,H60&lt;='Intersection Mileposts'!$G$23),"Y",IF(AND(H60&gt;='Intersection Mileposts'!$F$24,H60&lt;='Intersection Mileposts'!$G$24),"Y",IF(AND(H60&gt;='Intersection Mileposts'!$F$25,H60&lt;='Intersection Mileposts'!$G$25),"Y",IF(AND(H60&gt;='Intersection Mileposts'!$F$26,H60&lt;='Intersection Mileposts'!$G$26),"Y",IF(AND(H60&gt;='Intersection Mileposts'!$F$27,H60&lt;='Intersection Mileposts'!$G$27),"Y",IF(AND(H60&gt;='Intersection Mileposts'!$F$28,H60&lt;='Intersection Mileposts'!$G$28),"Y",IF(AND(H60&gt;='Intersection Mileposts'!$F$29,H60&lt;='Intersection Mileposts'!$G$29),"Y", IF(AND(H60&gt;='Intersection Mileposts'!$F$30,H60&lt;='Intersection Mileposts'!$G$30),"Y",IF(AND(H60&gt;='Intersection Mileposts'!$F$31,H60&lt;='Intersection Mileposts'!$G$31),"Y",IF(AND(H60&gt;='Intersection Mileposts'!$F$32,H60&lt;='Intersection Mileposts'!$G$32),"Y",IF(AND(H60&gt;='Intersection Mileposts'!$F$33,H60&lt;='Intersection Mileposts'!$G$33),"Y",IF(AND(H60&gt;='Intersection Mileposts'!$F$34,H60&lt;='Intersection Mileposts'!$G$34),"Y",IF(AND(H60&gt;='Intersection Mileposts'!$F$35,H60&lt;='Intersection Mileposts'!$G$35),"Y",IF(AND(H60&gt;='Intersection Mileposts'!$F$36,H60&lt;='Intersection Mileposts'!$G$36),"Y",IF(AND(H60&gt;='Intersection Mileposts'!$F$37,H60&lt;='Intersection Mileposts'!$G$37),"Y",IF(AND(H60&gt;='Intersection Mileposts'!$F$38,H60&lt;='Intersection Mileposts'!$G$38),"Y",IF(AND(H60&gt;='Intersection Mileposts'!$F$39,H60&lt;='Intersection Mileposts'!$G$39),"Y","N"))))))))))))))))))))))))))))))))))))</f>
        <v/>
      </c>
    </row>
    <row r="61" spans="1:46" x14ac:dyDescent="0.3">
      <c r="A61" s="279"/>
      <c r="B61" s="261"/>
      <c r="C61" s="262"/>
      <c r="D61" s="262"/>
      <c r="E61" s="262"/>
      <c r="F61" s="262"/>
      <c r="G61" s="284"/>
      <c r="H61" s="286"/>
      <c r="I61" s="279"/>
      <c r="J61" s="260"/>
      <c r="K61" s="260"/>
      <c r="L61" s="280"/>
      <c r="M61" s="275"/>
      <c r="N61" s="263"/>
      <c r="P61" s="264" t="str">
        <f>IF(R61 = "", "", COUNT($R$4:R61))</f>
        <v/>
      </c>
      <c r="Q61" s="264" t="str">
        <f t="shared" si="0"/>
        <v/>
      </c>
      <c r="R61" s="265" t="str">
        <f t="shared" si="1"/>
        <v/>
      </c>
      <c r="S61" s="266" t="str">
        <f t="shared" si="5"/>
        <v/>
      </c>
      <c r="T61" s="267" t="str">
        <f t="shared" si="2"/>
        <v/>
      </c>
      <c r="U61" s="268" t="str">
        <f t="shared" si="6"/>
        <v/>
      </c>
      <c r="V61" s="269" t="str">
        <f t="shared" si="3"/>
        <v/>
      </c>
      <c r="W61" s="5"/>
      <c r="AR61" s="2" t="str">
        <f t="shared" si="7"/>
        <v/>
      </c>
      <c r="AS61" s="2" t="str">
        <f t="shared" si="4"/>
        <v/>
      </c>
      <c r="AT61" s="2" t="str">
        <f>IF(AR61="","",IF(AND(H61&gt;='Intersection Mileposts'!$F$5,H61&lt;='Intersection Mileposts'!$G$5),"Y",IF(AND(H61&gt;='Intersection Mileposts'!$F$6,H61&lt;='Intersection Mileposts'!$G$6),"Y",IF(AND(H61&gt;='Intersection Mileposts'!$F$7,H61&lt;='Intersection Mileposts'!$G$7),"Y",IF(AND(H61&gt;='Intersection Mileposts'!$F$8,H61&lt;='Intersection Mileposts'!$G$8),"Y",IF(AND(H61&gt;='Intersection Mileposts'!$F$9,H61&lt;='Intersection Mileposts'!$G$9),"Y",IF(AND(H61&gt;='Intersection Mileposts'!$F$10,H61&lt;='Intersection Mileposts'!$G$10),"Y",IF(AND(H61&gt;='Intersection Mileposts'!$F$11,H61&lt;='Intersection Mileposts'!$G$11),"Y",IF(AND(H61&gt;='Intersection Mileposts'!$F$12,H61&lt;='Intersection Mileposts'!$G$12),"Y",IF(AND(H61&gt;='Intersection Mileposts'!$F$13,H61&lt;='Intersection Mileposts'!$G$13),"Y",IF(AND(H61&gt;='Intersection Mileposts'!$F$14,H61&lt;='Intersection Mileposts'!$G$14),"Y",IF(AND(H61&gt;='Intersection Mileposts'!$F$15,H61&lt;='Intersection Mileposts'!$G$15),"Y",IF(AND(H61&gt;='Intersection Mileposts'!$F$16,H61&lt;='Intersection Mileposts'!$G$16),"Y",IF(AND(H61&gt;='Intersection Mileposts'!$F$17,H61&lt;='Intersection Mileposts'!$G$17),"Y",IF(AND(H61&gt;='Intersection Mileposts'!$F$18,H61&lt;='Intersection Mileposts'!$G$18),"Y",IF(AND(H61&gt;='Intersection Mileposts'!$F$19,H61&lt;='Intersection Mileposts'!$G$19),"Y",IF(AND(H61&gt;='Intersection Mileposts'!$F$20,H61&lt;='Intersection Mileposts'!$G$20),"Y",IF(AND(H61&gt;='Intersection Mileposts'!$F$21,H61&lt;='Intersection Mileposts'!$G$21),"Y",IF(AND(H61&gt;='Intersection Mileposts'!$F$22,H61&lt;='Intersection Mileposts'!$G$22),"Y",IF(AND(H61&gt;='Intersection Mileposts'!$F$23,H61&lt;='Intersection Mileposts'!$G$23),"Y",IF(AND(H61&gt;='Intersection Mileposts'!$F$24,H61&lt;='Intersection Mileposts'!$G$24),"Y",IF(AND(H61&gt;='Intersection Mileposts'!$F$25,H61&lt;='Intersection Mileposts'!$G$25),"Y",IF(AND(H61&gt;='Intersection Mileposts'!$F$26,H61&lt;='Intersection Mileposts'!$G$26),"Y",IF(AND(H61&gt;='Intersection Mileposts'!$F$27,H61&lt;='Intersection Mileposts'!$G$27),"Y",IF(AND(H61&gt;='Intersection Mileposts'!$F$28,H61&lt;='Intersection Mileposts'!$G$28),"Y",IF(AND(H61&gt;='Intersection Mileposts'!$F$29,H61&lt;='Intersection Mileposts'!$G$29),"Y", IF(AND(H61&gt;='Intersection Mileposts'!$F$30,H61&lt;='Intersection Mileposts'!$G$30),"Y",IF(AND(H61&gt;='Intersection Mileposts'!$F$31,H61&lt;='Intersection Mileposts'!$G$31),"Y",IF(AND(H61&gt;='Intersection Mileposts'!$F$32,H61&lt;='Intersection Mileposts'!$G$32),"Y",IF(AND(H61&gt;='Intersection Mileposts'!$F$33,H61&lt;='Intersection Mileposts'!$G$33),"Y",IF(AND(H61&gt;='Intersection Mileposts'!$F$34,H61&lt;='Intersection Mileposts'!$G$34),"Y",IF(AND(H61&gt;='Intersection Mileposts'!$F$35,H61&lt;='Intersection Mileposts'!$G$35),"Y",IF(AND(H61&gt;='Intersection Mileposts'!$F$36,H61&lt;='Intersection Mileposts'!$G$36),"Y",IF(AND(H61&gt;='Intersection Mileposts'!$F$37,H61&lt;='Intersection Mileposts'!$G$37),"Y",IF(AND(H61&gt;='Intersection Mileposts'!$F$38,H61&lt;='Intersection Mileposts'!$G$38),"Y",IF(AND(H61&gt;='Intersection Mileposts'!$F$39,H61&lt;='Intersection Mileposts'!$G$39),"Y","N"))))))))))))))))))))))))))))))))))))</f>
        <v/>
      </c>
    </row>
    <row r="62" spans="1:46" x14ac:dyDescent="0.3">
      <c r="A62" s="279"/>
      <c r="B62" s="261"/>
      <c r="C62" s="262"/>
      <c r="D62" s="262"/>
      <c r="E62" s="262"/>
      <c r="F62" s="262"/>
      <c r="G62" s="284"/>
      <c r="H62" s="286"/>
      <c r="I62" s="279"/>
      <c r="J62" s="260"/>
      <c r="K62" s="260"/>
      <c r="L62" s="280"/>
      <c r="M62" s="275"/>
      <c r="N62" s="263"/>
      <c r="P62" s="264" t="str">
        <f>IF(R62 = "", "", COUNT($R$4:R62))</f>
        <v/>
      </c>
      <c r="Q62" s="264" t="str">
        <f t="shared" si="0"/>
        <v/>
      </c>
      <c r="R62" s="265" t="str">
        <f t="shared" si="1"/>
        <v/>
      </c>
      <c r="S62" s="266" t="str">
        <f t="shared" si="5"/>
        <v/>
      </c>
      <c r="T62" s="267" t="str">
        <f t="shared" si="2"/>
        <v/>
      </c>
      <c r="U62" s="268" t="str">
        <f t="shared" si="6"/>
        <v/>
      </c>
      <c r="V62" s="269" t="str">
        <f t="shared" si="3"/>
        <v/>
      </c>
      <c r="W62" s="5"/>
      <c r="AR62" s="2" t="str">
        <f t="shared" si="7"/>
        <v/>
      </c>
      <c r="AS62" s="2" t="str">
        <f t="shared" si="4"/>
        <v/>
      </c>
      <c r="AT62" s="2" t="str">
        <f>IF(AR62="","",IF(AND(H62&gt;='Intersection Mileposts'!$F$5,H62&lt;='Intersection Mileposts'!$G$5),"Y",IF(AND(H62&gt;='Intersection Mileposts'!$F$6,H62&lt;='Intersection Mileposts'!$G$6),"Y",IF(AND(H62&gt;='Intersection Mileposts'!$F$7,H62&lt;='Intersection Mileposts'!$G$7),"Y",IF(AND(H62&gt;='Intersection Mileposts'!$F$8,H62&lt;='Intersection Mileposts'!$G$8),"Y",IF(AND(H62&gt;='Intersection Mileposts'!$F$9,H62&lt;='Intersection Mileposts'!$G$9),"Y",IF(AND(H62&gt;='Intersection Mileposts'!$F$10,H62&lt;='Intersection Mileposts'!$G$10),"Y",IF(AND(H62&gt;='Intersection Mileposts'!$F$11,H62&lt;='Intersection Mileposts'!$G$11),"Y",IF(AND(H62&gt;='Intersection Mileposts'!$F$12,H62&lt;='Intersection Mileposts'!$G$12),"Y",IF(AND(H62&gt;='Intersection Mileposts'!$F$13,H62&lt;='Intersection Mileposts'!$G$13),"Y",IF(AND(H62&gt;='Intersection Mileposts'!$F$14,H62&lt;='Intersection Mileposts'!$G$14),"Y",IF(AND(H62&gt;='Intersection Mileposts'!$F$15,H62&lt;='Intersection Mileposts'!$G$15),"Y",IF(AND(H62&gt;='Intersection Mileposts'!$F$16,H62&lt;='Intersection Mileposts'!$G$16),"Y",IF(AND(H62&gt;='Intersection Mileposts'!$F$17,H62&lt;='Intersection Mileposts'!$G$17),"Y",IF(AND(H62&gt;='Intersection Mileposts'!$F$18,H62&lt;='Intersection Mileposts'!$G$18),"Y",IF(AND(H62&gt;='Intersection Mileposts'!$F$19,H62&lt;='Intersection Mileposts'!$G$19),"Y",IF(AND(H62&gt;='Intersection Mileposts'!$F$20,H62&lt;='Intersection Mileposts'!$G$20),"Y",IF(AND(H62&gt;='Intersection Mileposts'!$F$21,H62&lt;='Intersection Mileposts'!$G$21),"Y",IF(AND(H62&gt;='Intersection Mileposts'!$F$22,H62&lt;='Intersection Mileposts'!$G$22),"Y",IF(AND(H62&gt;='Intersection Mileposts'!$F$23,H62&lt;='Intersection Mileposts'!$G$23),"Y",IF(AND(H62&gt;='Intersection Mileposts'!$F$24,H62&lt;='Intersection Mileposts'!$G$24),"Y",IF(AND(H62&gt;='Intersection Mileposts'!$F$25,H62&lt;='Intersection Mileposts'!$G$25),"Y",IF(AND(H62&gt;='Intersection Mileposts'!$F$26,H62&lt;='Intersection Mileposts'!$G$26),"Y",IF(AND(H62&gt;='Intersection Mileposts'!$F$27,H62&lt;='Intersection Mileposts'!$G$27),"Y",IF(AND(H62&gt;='Intersection Mileposts'!$F$28,H62&lt;='Intersection Mileposts'!$G$28),"Y",IF(AND(H62&gt;='Intersection Mileposts'!$F$29,H62&lt;='Intersection Mileposts'!$G$29),"Y", IF(AND(H62&gt;='Intersection Mileposts'!$F$30,H62&lt;='Intersection Mileposts'!$G$30),"Y",IF(AND(H62&gt;='Intersection Mileposts'!$F$31,H62&lt;='Intersection Mileposts'!$G$31),"Y",IF(AND(H62&gt;='Intersection Mileposts'!$F$32,H62&lt;='Intersection Mileposts'!$G$32),"Y",IF(AND(H62&gt;='Intersection Mileposts'!$F$33,H62&lt;='Intersection Mileposts'!$G$33),"Y",IF(AND(H62&gt;='Intersection Mileposts'!$F$34,H62&lt;='Intersection Mileposts'!$G$34),"Y",IF(AND(H62&gt;='Intersection Mileposts'!$F$35,H62&lt;='Intersection Mileposts'!$G$35),"Y",IF(AND(H62&gt;='Intersection Mileposts'!$F$36,H62&lt;='Intersection Mileposts'!$G$36),"Y",IF(AND(H62&gt;='Intersection Mileposts'!$F$37,H62&lt;='Intersection Mileposts'!$G$37),"Y",IF(AND(H62&gt;='Intersection Mileposts'!$F$38,H62&lt;='Intersection Mileposts'!$G$38),"Y",IF(AND(H62&gt;='Intersection Mileposts'!$F$39,H62&lt;='Intersection Mileposts'!$G$39),"Y","N"))))))))))))))))))))))))))))))))))))</f>
        <v/>
      </c>
    </row>
    <row r="63" spans="1:46" x14ac:dyDescent="0.3">
      <c r="A63" s="279"/>
      <c r="B63" s="261"/>
      <c r="C63" s="262"/>
      <c r="D63" s="262"/>
      <c r="E63" s="262"/>
      <c r="F63" s="262"/>
      <c r="G63" s="284"/>
      <c r="H63" s="286"/>
      <c r="I63" s="279"/>
      <c r="J63" s="260"/>
      <c r="K63" s="260"/>
      <c r="L63" s="280"/>
      <c r="M63" s="275"/>
      <c r="N63" s="263"/>
      <c r="P63" s="264" t="str">
        <f>IF(R63 = "", "", COUNT($R$4:R63))</f>
        <v/>
      </c>
      <c r="Q63" s="264" t="str">
        <f t="shared" si="0"/>
        <v/>
      </c>
      <c r="R63" s="265" t="str">
        <f t="shared" si="1"/>
        <v/>
      </c>
      <c r="S63" s="266" t="str">
        <f t="shared" si="5"/>
        <v/>
      </c>
      <c r="T63" s="267" t="str">
        <f t="shared" si="2"/>
        <v/>
      </c>
      <c r="U63" s="268" t="str">
        <f t="shared" si="6"/>
        <v/>
      </c>
      <c r="V63" s="269" t="str">
        <f t="shared" si="3"/>
        <v/>
      </c>
      <c r="W63" s="5"/>
      <c r="AR63" s="2" t="str">
        <f t="shared" si="7"/>
        <v/>
      </c>
      <c r="AS63" s="2" t="str">
        <f t="shared" si="4"/>
        <v/>
      </c>
      <c r="AT63" s="2" t="str">
        <f>IF(AR63="","",IF(AND(H63&gt;='Intersection Mileposts'!$F$5,H63&lt;='Intersection Mileposts'!$G$5),"Y",IF(AND(H63&gt;='Intersection Mileposts'!$F$6,H63&lt;='Intersection Mileposts'!$G$6),"Y",IF(AND(H63&gt;='Intersection Mileposts'!$F$7,H63&lt;='Intersection Mileposts'!$G$7),"Y",IF(AND(H63&gt;='Intersection Mileposts'!$F$8,H63&lt;='Intersection Mileposts'!$G$8),"Y",IF(AND(H63&gt;='Intersection Mileposts'!$F$9,H63&lt;='Intersection Mileposts'!$G$9),"Y",IF(AND(H63&gt;='Intersection Mileposts'!$F$10,H63&lt;='Intersection Mileposts'!$G$10),"Y",IF(AND(H63&gt;='Intersection Mileposts'!$F$11,H63&lt;='Intersection Mileposts'!$G$11),"Y",IF(AND(H63&gt;='Intersection Mileposts'!$F$12,H63&lt;='Intersection Mileposts'!$G$12),"Y",IF(AND(H63&gt;='Intersection Mileposts'!$F$13,H63&lt;='Intersection Mileposts'!$G$13),"Y",IF(AND(H63&gt;='Intersection Mileposts'!$F$14,H63&lt;='Intersection Mileposts'!$G$14),"Y",IF(AND(H63&gt;='Intersection Mileposts'!$F$15,H63&lt;='Intersection Mileposts'!$G$15),"Y",IF(AND(H63&gt;='Intersection Mileposts'!$F$16,H63&lt;='Intersection Mileposts'!$G$16),"Y",IF(AND(H63&gt;='Intersection Mileposts'!$F$17,H63&lt;='Intersection Mileposts'!$G$17),"Y",IF(AND(H63&gt;='Intersection Mileposts'!$F$18,H63&lt;='Intersection Mileposts'!$G$18),"Y",IF(AND(H63&gt;='Intersection Mileposts'!$F$19,H63&lt;='Intersection Mileposts'!$G$19),"Y",IF(AND(H63&gt;='Intersection Mileposts'!$F$20,H63&lt;='Intersection Mileposts'!$G$20),"Y",IF(AND(H63&gt;='Intersection Mileposts'!$F$21,H63&lt;='Intersection Mileposts'!$G$21),"Y",IF(AND(H63&gt;='Intersection Mileposts'!$F$22,H63&lt;='Intersection Mileposts'!$G$22),"Y",IF(AND(H63&gt;='Intersection Mileposts'!$F$23,H63&lt;='Intersection Mileposts'!$G$23),"Y",IF(AND(H63&gt;='Intersection Mileposts'!$F$24,H63&lt;='Intersection Mileposts'!$G$24),"Y",IF(AND(H63&gt;='Intersection Mileposts'!$F$25,H63&lt;='Intersection Mileposts'!$G$25),"Y",IF(AND(H63&gt;='Intersection Mileposts'!$F$26,H63&lt;='Intersection Mileposts'!$G$26),"Y",IF(AND(H63&gt;='Intersection Mileposts'!$F$27,H63&lt;='Intersection Mileposts'!$G$27),"Y",IF(AND(H63&gt;='Intersection Mileposts'!$F$28,H63&lt;='Intersection Mileposts'!$G$28),"Y",IF(AND(H63&gt;='Intersection Mileposts'!$F$29,H63&lt;='Intersection Mileposts'!$G$29),"Y", IF(AND(H63&gt;='Intersection Mileposts'!$F$30,H63&lt;='Intersection Mileposts'!$G$30),"Y",IF(AND(H63&gt;='Intersection Mileposts'!$F$31,H63&lt;='Intersection Mileposts'!$G$31),"Y",IF(AND(H63&gt;='Intersection Mileposts'!$F$32,H63&lt;='Intersection Mileposts'!$G$32),"Y",IF(AND(H63&gt;='Intersection Mileposts'!$F$33,H63&lt;='Intersection Mileposts'!$G$33),"Y",IF(AND(H63&gt;='Intersection Mileposts'!$F$34,H63&lt;='Intersection Mileposts'!$G$34),"Y",IF(AND(H63&gt;='Intersection Mileposts'!$F$35,H63&lt;='Intersection Mileposts'!$G$35),"Y",IF(AND(H63&gt;='Intersection Mileposts'!$F$36,H63&lt;='Intersection Mileposts'!$G$36),"Y",IF(AND(H63&gt;='Intersection Mileposts'!$F$37,H63&lt;='Intersection Mileposts'!$G$37),"Y",IF(AND(H63&gt;='Intersection Mileposts'!$F$38,H63&lt;='Intersection Mileposts'!$G$38),"Y",IF(AND(H63&gt;='Intersection Mileposts'!$F$39,H63&lt;='Intersection Mileposts'!$G$39),"Y","N"))))))))))))))))))))))))))))))))))))</f>
        <v/>
      </c>
    </row>
    <row r="64" spans="1:46" x14ac:dyDescent="0.3">
      <c r="A64" s="279"/>
      <c r="B64" s="261"/>
      <c r="C64" s="262"/>
      <c r="D64" s="262"/>
      <c r="E64" s="262"/>
      <c r="F64" s="262"/>
      <c r="G64" s="284"/>
      <c r="H64" s="286"/>
      <c r="I64" s="279"/>
      <c r="J64" s="260"/>
      <c r="K64" s="260"/>
      <c r="L64" s="280"/>
      <c r="M64" s="275"/>
      <c r="N64" s="263"/>
      <c r="P64" s="264" t="str">
        <f>IF(R64 = "", "", COUNT($R$4:R64))</f>
        <v/>
      </c>
      <c r="Q64" s="264" t="str">
        <f t="shared" si="0"/>
        <v/>
      </c>
      <c r="R64" s="265" t="str">
        <f t="shared" si="1"/>
        <v/>
      </c>
      <c r="S64" s="266" t="str">
        <f t="shared" si="5"/>
        <v/>
      </c>
      <c r="T64" s="267" t="str">
        <f t="shared" si="2"/>
        <v/>
      </c>
      <c r="U64" s="268" t="str">
        <f t="shared" si="6"/>
        <v/>
      </c>
      <c r="V64" s="269" t="str">
        <f t="shared" si="3"/>
        <v/>
      </c>
      <c r="W64" s="5"/>
      <c r="AR64" s="2" t="str">
        <f t="shared" si="7"/>
        <v/>
      </c>
      <c r="AS64" s="2" t="str">
        <f t="shared" si="4"/>
        <v/>
      </c>
      <c r="AT64" s="2" t="str">
        <f>IF(AR64="","",IF(AND(H64&gt;='Intersection Mileposts'!$F$5,H64&lt;='Intersection Mileposts'!$G$5),"Y",IF(AND(H64&gt;='Intersection Mileposts'!$F$6,H64&lt;='Intersection Mileposts'!$G$6),"Y",IF(AND(H64&gt;='Intersection Mileposts'!$F$7,H64&lt;='Intersection Mileposts'!$G$7),"Y",IF(AND(H64&gt;='Intersection Mileposts'!$F$8,H64&lt;='Intersection Mileposts'!$G$8),"Y",IF(AND(H64&gt;='Intersection Mileposts'!$F$9,H64&lt;='Intersection Mileposts'!$G$9),"Y",IF(AND(H64&gt;='Intersection Mileposts'!$F$10,H64&lt;='Intersection Mileposts'!$G$10),"Y",IF(AND(H64&gt;='Intersection Mileposts'!$F$11,H64&lt;='Intersection Mileposts'!$G$11),"Y",IF(AND(H64&gt;='Intersection Mileposts'!$F$12,H64&lt;='Intersection Mileposts'!$G$12),"Y",IF(AND(H64&gt;='Intersection Mileposts'!$F$13,H64&lt;='Intersection Mileposts'!$G$13),"Y",IF(AND(H64&gt;='Intersection Mileposts'!$F$14,H64&lt;='Intersection Mileposts'!$G$14),"Y",IF(AND(H64&gt;='Intersection Mileposts'!$F$15,H64&lt;='Intersection Mileposts'!$G$15),"Y",IF(AND(H64&gt;='Intersection Mileposts'!$F$16,H64&lt;='Intersection Mileposts'!$G$16),"Y",IF(AND(H64&gt;='Intersection Mileposts'!$F$17,H64&lt;='Intersection Mileposts'!$G$17),"Y",IF(AND(H64&gt;='Intersection Mileposts'!$F$18,H64&lt;='Intersection Mileposts'!$G$18),"Y",IF(AND(H64&gt;='Intersection Mileposts'!$F$19,H64&lt;='Intersection Mileposts'!$G$19),"Y",IF(AND(H64&gt;='Intersection Mileposts'!$F$20,H64&lt;='Intersection Mileposts'!$G$20),"Y",IF(AND(H64&gt;='Intersection Mileposts'!$F$21,H64&lt;='Intersection Mileposts'!$G$21),"Y",IF(AND(H64&gt;='Intersection Mileposts'!$F$22,H64&lt;='Intersection Mileposts'!$G$22),"Y",IF(AND(H64&gt;='Intersection Mileposts'!$F$23,H64&lt;='Intersection Mileposts'!$G$23),"Y",IF(AND(H64&gt;='Intersection Mileposts'!$F$24,H64&lt;='Intersection Mileposts'!$G$24),"Y",IF(AND(H64&gt;='Intersection Mileposts'!$F$25,H64&lt;='Intersection Mileposts'!$G$25),"Y",IF(AND(H64&gt;='Intersection Mileposts'!$F$26,H64&lt;='Intersection Mileposts'!$G$26),"Y",IF(AND(H64&gt;='Intersection Mileposts'!$F$27,H64&lt;='Intersection Mileposts'!$G$27),"Y",IF(AND(H64&gt;='Intersection Mileposts'!$F$28,H64&lt;='Intersection Mileposts'!$G$28),"Y",IF(AND(H64&gt;='Intersection Mileposts'!$F$29,H64&lt;='Intersection Mileposts'!$G$29),"Y", IF(AND(H64&gt;='Intersection Mileposts'!$F$30,H64&lt;='Intersection Mileposts'!$G$30),"Y",IF(AND(H64&gt;='Intersection Mileposts'!$F$31,H64&lt;='Intersection Mileposts'!$G$31),"Y",IF(AND(H64&gt;='Intersection Mileposts'!$F$32,H64&lt;='Intersection Mileposts'!$G$32),"Y",IF(AND(H64&gt;='Intersection Mileposts'!$F$33,H64&lt;='Intersection Mileposts'!$G$33),"Y",IF(AND(H64&gt;='Intersection Mileposts'!$F$34,H64&lt;='Intersection Mileposts'!$G$34),"Y",IF(AND(H64&gt;='Intersection Mileposts'!$F$35,H64&lt;='Intersection Mileposts'!$G$35),"Y",IF(AND(H64&gt;='Intersection Mileposts'!$F$36,H64&lt;='Intersection Mileposts'!$G$36),"Y",IF(AND(H64&gt;='Intersection Mileposts'!$F$37,H64&lt;='Intersection Mileposts'!$G$37),"Y",IF(AND(H64&gt;='Intersection Mileposts'!$F$38,H64&lt;='Intersection Mileposts'!$G$38),"Y",IF(AND(H64&gt;='Intersection Mileposts'!$F$39,H64&lt;='Intersection Mileposts'!$G$39),"Y","N"))))))))))))))))))))))))))))))))))))</f>
        <v/>
      </c>
    </row>
    <row r="65" spans="1:46" x14ac:dyDescent="0.3">
      <c r="A65" s="279"/>
      <c r="B65" s="261"/>
      <c r="C65" s="262"/>
      <c r="D65" s="262"/>
      <c r="E65" s="262"/>
      <c r="F65" s="262"/>
      <c r="G65" s="284"/>
      <c r="H65" s="286"/>
      <c r="I65" s="279"/>
      <c r="J65" s="260"/>
      <c r="K65" s="260"/>
      <c r="L65" s="280"/>
      <c r="M65" s="275"/>
      <c r="N65" s="263"/>
      <c r="P65" s="264" t="str">
        <f>IF(R65 = "", "", COUNT($R$4:R65))</f>
        <v/>
      </c>
      <c r="Q65" s="264" t="str">
        <f t="shared" si="0"/>
        <v/>
      </c>
      <c r="R65" s="265" t="str">
        <f t="shared" si="1"/>
        <v/>
      </c>
      <c r="S65" s="266" t="str">
        <f t="shared" si="5"/>
        <v/>
      </c>
      <c r="T65" s="267" t="str">
        <f t="shared" si="2"/>
        <v/>
      </c>
      <c r="U65" s="268" t="str">
        <f t="shared" si="6"/>
        <v/>
      </c>
      <c r="V65" s="269" t="str">
        <f t="shared" si="3"/>
        <v/>
      </c>
      <c r="W65" s="5"/>
      <c r="AR65" s="2" t="str">
        <f t="shared" si="7"/>
        <v/>
      </c>
      <c r="AS65" s="2" t="str">
        <f t="shared" si="4"/>
        <v/>
      </c>
      <c r="AT65" s="2" t="str">
        <f>IF(AR65="","",IF(AND(H65&gt;='Intersection Mileposts'!$F$5,H65&lt;='Intersection Mileposts'!$G$5),"Y",IF(AND(H65&gt;='Intersection Mileposts'!$F$6,H65&lt;='Intersection Mileposts'!$G$6),"Y",IF(AND(H65&gt;='Intersection Mileposts'!$F$7,H65&lt;='Intersection Mileposts'!$G$7),"Y",IF(AND(H65&gt;='Intersection Mileposts'!$F$8,H65&lt;='Intersection Mileposts'!$G$8),"Y",IF(AND(H65&gt;='Intersection Mileposts'!$F$9,H65&lt;='Intersection Mileposts'!$G$9),"Y",IF(AND(H65&gt;='Intersection Mileposts'!$F$10,H65&lt;='Intersection Mileposts'!$G$10),"Y",IF(AND(H65&gt;='Intersection Mileposts'!$F$11,H65&lt;='Intersection Mileposts'!$G$11),"Y",IF(AND(H65&gt;='Intersection Mileposts'!$F$12,H65&lt;='Intersection Mileposts'!$G$12),"Y",IF(AND(H65&gt;='Intersection Mileposts'!$F$13,H65&lt;='Intersection Mileposts'!$G$13),"Y",IF(AND(H65&gt;='Intersection Mileposts'!$F$14,H65&lt;='Intersection Mileposts'!$G$14),"Y",IF(AND(H65&gt;='Intersection Mileposts'!$F$15,H65&lt;='Intersection Mileposts'!$G$15),"Y",IF(AND(H65&gt;='Intersection Mileposts'!$F$16,H65&lt;='Intersection Mileposts'!$G$16),"Y",IF(AND(H65&gt;='Intersection Mileposts'!$F$17,H65&lt;='Intersection Mileposts'!$G$17),"Y",IF(AND(H65&gt;='Intersection Mileposts'!$F$18,H65&lt;='Intersection Mileposts'!$G$18),"Y",IF(AND(H65&gt;='Intersection Mileposts'!$F$19,H65&lt;='Intersection Mileposts'!$G$19),"Y",IF(AND(H65&gt;='Intersection Mileposts'!$F$20,H65&lt;='Intersection Mileposts'!$G$20),"Y",IF(AND(H65&gt;='Intersection Mileposts'!$F$21,H65&lt;='Intersection Mileposts'!$G$21),"Y",IF(AND(H65&gt;='Intersection Mileposts'!$F$22,H65&lt;='Intersection Mileposts'!$G$22),"Y",IF(AND(H65&gt;='Intersection Mileposts'!$F$23,H65&lt;='Intersection Mileposts'!$G$23),"Y",IF(AND(H65&gt;='Intersection Mileposts'!$F$24,H65&lt;='Intersection Mileposts'!$G$24),"Y",IF(AND(H65&gt;='Intersection Mileposts'!$F$25,H65&lt;='Intersection Mileposts'!$G$25),"Y",IF(AND(H65&gt;='Intersection Mileposts'!$F$26,H65&lt;='Intersection Mileposts'!$G$26),"Y",IF(AND(H65&gt;='Intersection Mileposts'!$F$27,H65&lt;='Intersection Mileposts'!$G$27),"Y",IF(AND(H65&gt;='Intersection Mileposts'!$F$28,H65&lt;='Intersection Mileposts'!$G$28),"Y",IF(AND(H65&gt;='Intersection Mileposts'!$F$29,H65&lt;='Intersection Mileposts'!$G$29),"Y", IF(AND(H65&gt;='Intersection Mileposts'!$F$30,H65&lt;='Intersection Mileposts'!$G$30),"Y",IF(AND(H65&gt;='Intersection Mileposts'!$F$31,H65&lt;='Intersection Mileposts'!$G$31),"Y",IF(AND(H65&gt;='Intersection Mileposts'!$F$32,H65&lt;='Intersection Mileposts'!$G$32),"Y",IF(AND(H65&gt;='Intersection Mileposts'!$F$33,H65&lt;='Intersection Mileposts'!$G$33),"Y",IF(AND(H65&gt;='Intersection Mileposts'!$F$34,H65&lt;='Intersection Mileposts'!$G$34),"Y",IF(AND(H65&gt;='Intersection Mileposts'!$F$35,H65&lt;='Intersection Mileposts'!$G$35),"Y",IF(AND(H65&gt;='Intersection Mileposts'!$F$36,H65&lt;='Intersection Mileposts'!$G$36),"Y",IF(AND(H65&gt;='Intersection Mileposts'!$F$37,H65&lt;='Intersection Mileposts'!$G$37),"Y",IF(AND(H65&gt;='Intersection Mileposts'!$F$38,H65&lt;='Intersection Mileposts'!$G$38),"Y",IF(AND(H65&gt;='Intersection Mileposts'!$F$39,H65&lt;='Intersection Mileposts'!$G$39),"Y","N"))))))))))))))))))))))))))))))))))))</f>
        <v/>
      </c>
    </row>
    <row r="66" spans="1:46" x14ac:dyDescent="0.3">
      <c r="A66" s="279"/>
      <c r="B66" s="261"/>
      <c r="C66" s="262"/>
      <c r="D66" s="262"/>
      <c r="E66" s="262"/>
      <c r="F66" s="262"/>
      <c r="G66" s="284"/>
      <c r="H66" s="286"/>
      <c r="I66" s="279"/>
      <c r="J66" s="260"/>
      <c r="K66" s="260"/>
      <c r="L66" s="280"/>
      <c r="M66" s="275"/>
      <c r="N66" s="263"/>
      <c r="P66" s="264" t="str">
        <f>IF(R66 = "", "", COUNT($R$4:R66))</f>
        <v/>
      </c>
      <c r="Q66" s="264" t="str">
        <f t="shared" si="0"/>
        <v/>
      </c>
      <c r="R66" s="265" t="str">
        <f t="shared" si="1"/>
        <v/>
      </c>
      <c r="S66" s="266" t="str">
        <f t="shared" si="5"/>
        <v/>
      </c>
      <c r="T66" s="267" t="str">
        <f t="shared" si="2"/>
        <v/>
      </c>
      <c r="U66" s="268" t="str">
        <f t="shared" si="6"/>
        <v/>
      </c>
      <c r="V66" s="269" t="str">
        <f t="shared" si="3"/>
        <v/>
      </c>
      <c r="W66" s="5"/>
      <c r="AR66" s="2" t="str">
        <f t="shared" si="7"/>
        <v/>
      </c>
      <c r="AS66" s="2" t="str">
        <f t="shared" si="4"/>
        <v/>
      </c>
      <c r="AT66" s="2" t="str">
        <f>IF(AR66="","",IF(AND(H66&gt;='Intersection Mileposts'!$F$5,H66&lt;='Intersection Mileposts'!$G$5),"Y",IF(AND(H66&gt;='Intersection Mileposts'!$F$6,H66&lt;='Intersection Mileposts'!$G$6),"Y",IF(AND(H66&gt;='Intersection Mileposts'!$F$7,H66&lt;='Intersection Mileposts'!$G$7),"Y",IF(AND(H66&gt;='Intersection Mileposts'!$F$8,H66&lt;='Intersection Mileposts'!$G$8),"Y",IF(AND(H66&gt;='Intersection Mileposts'!$F$9,H66&lt;='Intersection Mileposts'!$G$9),"Y",IF(AND(H66&gt;='Intersection Mileposts'!$F$10,H66&lt;='Intersection Mileposts'!$G$10),"Y",IF(AND(H66&gt;='Intersection Mileposts'!$F$11,H66&lt;='Intersection Mileposts'!$G$11),"Y",IF(AND(H66&gt;='Intersection Mileposts'!$F$12,H66&lt;='Intersection Mileposts'!$G$12),"Y",IF(AND(H66&gt;='Intersection Mileposts'!$F$13,H66&lt;='Intersection Mileposts'!$G$13),"Y",IF(AND(H66&gt;='Intersection Mileposts'!$F$14,H66&lt;='Intersection Mileposts'!$G$14),"Y",IF(AND(H66&gt;='Intersection Mileposts'!$F$15,H66&lt;='Intersection Mileposts'!$G$15),"Y",IF(AND(H66&gt;='Intersection Mileposts'!$F$16,H66&lt;='Intersection Mileposts'!$G$16),"Y",IF(AND(H66&gt;='Intersection Mileposts'!$F$17,H66&lt;='Intersection Mileposts'!$G$17),"Y",IF(AND(H66&gt;='Intersection Mileposts'!$F$18,H66&lt;='Intersection Mileposts'!$G$18),"Y",IF(AND(H66&gt;='Intersection Mileposts'!$F$19,H66&lt;='Intersection Mileposts'!$G$19),"Y",IF(AND(H66&gt;='Intersection Mileposts'!$F$20,H66&lt;='Intersection Mileposts'!$G$20),"Y",IF(AND(H66&gt;='Intersection Mileposts'!$F$21,H66&lt;='Intersection Mileposts'!$G$21),"Y",IF(AND(H66&gt;='Intersection Mileposts'!$F$22,H66&lt;='Intersection Mileposts'!$G$22),"Y",IF(AND(H66&gt;='Intersection Mileposts'!$F$23,H66&lt;='Intersection Mileposts'!$G$23),"Y",IF(AND(H66&gt;='Intersection Mileposts'!$F$24,H66&lt;='Intersection Mileposts'!$G$24),"Y",IF(AND(H66&gt;='Intersection Mileposts'!$F$25,H66&lt;='Intersection Mileposts'!$G$25),"Y",IF(AND(H66&gt;='Intersection Mileposts'!$F$26,H66&lt;='Intersection Mileposts'!$G$26),"Y",IF(AND(H66&gt;='Intersection Mileposts'!$F$27,H66&lt;='Intersection Mileposts'!$G$27),"Y",IF(AND(H66&gt;='Intersection Mileposts'!$F$28,H66&lt;='Intersection Mileposts'!$G$28),"Y",IF(AND(H66&gt;='Intersection Mileposts'!$F$29,H66&lt;='Intersection Mileposts'!$G$29),"Y", IF(AND(H66&gt;='Intersection Mileposts'!$F$30,H66&lt;='Intersection Mileposts'!$G$30),"Y",IF(AND(H66&gt;='Intersection Mileposts'!$F$31,H66&lt;='Intersection Mileposts'!$G$31),"Y",IF(AND(H66&gt;='Intersection Mileposts'!$F$32,H66&lt;='Intersection Mileposts'!$G$32),"Y",IF(AND(H66&gt;='Intersection Mileposts'!$F$33,H66&lt;='Intersection Mileposts'!$G$33),"Y",IF(AND(H66&gt;='Intersection Mileposts'!$F$34,H66&lt;='Intersection Mileposts'!$G$34),"Y",IF(AND(H66&gt;='Intersection Mileposts'!$F$35,H66&lt;='Intersection Mileposts'!$G$35),"Y",IF(AND(H66&gt;='Intersection Mileposts'!$F$36,H66&lt;='Intersection Mileposts'!$G$36),"Y",IF(AND(H66&gt;='Intersection Mileposts'!$F$37,H66&lt;='Intersection Mileposts'!$G$37),"Y",IF(AND(H66&gt;='Intersection Mileposts'!$F$38,H66&lt;='Intersection Mileposts'!$G$38),"Y",IF(AND(H66&gt;='Intersection Mileposts'!$F$39,H66&lt;='Intersection Mileposts'!$G$39),"Y","N"))))))))))))))))))))))))))))))))))))</f>
        <v/>
      </c>
    </row>
    <row r="67" spans="1:46" x14ac:dyDescent="0.3">
      <c r="A67" s="279"/>
      <c r="B67" s="261"/>
      <c r="C67" s="262"/>
      <c r="D67" s="262"/>
      <c r="E67" s="262"/>
      <c r="F67" s="262"/>
      <c r="G67" s="284"/>
      <c r="H67" s="286"/>
      <c r="I67" s="279"/>
      <c r="J67" s="260"/>
      <c r="K67" s="260"/>
      <c r="L67" s="280"/>
      <c r="M67" s="275"/>
      <c r="N67" s="263"/>
      <c r="P67" s="264" t="str">
        <f>IF(R67 = "", "", COUNT($R$4:R67))</f>
        <v/>
      </c>
      <c r="Q67" s="264" t="str">
        <f t="shared" si="0"/>
        <v/>
      </c>
      <c r="R67" s="265" t="str">
        <f t="shared" si="1"/>
        <v/>
      </c>
      <c r="S67" s="266" t="str">
        <f t="shared" si="5"/>
        <v/>
      </c>
      <c r="T67" s="267" t="str">
        <f t="shared" si="2"/>
        <v/>
      </c>
      <c r="U67" s="268" t="str">
        <f t="shared" si="6"/>
        <v/>
      </c>
      <c r="V67" s="269" t="str">
        <f t="shared" si="3"/>
        <v/>
      </c>
      <c r="W67" s="5"/>
      <c r="AR67" s="2" t="str">
        <f t="shared" si="7"/>
        <v/>
      </c>
      <c r="AS67" s="2" t="str">
        <f t="shared" si="4"/>
        <v/>
      </c>
      <c r="AT67" s="2" t="str">
        <f>IF(AR67="","",IF(AND(H67&gt;='Intersection Mileposts'!$F$5,H67&lt;='Intersection Mileposts'!$G$5),"Y",IF(AND(H67&gt;='Intersection Mileposts'!$F$6,H67&lt;='Intersection Mileposts'!$G$6),"Y",IF(AND(H67&gt;='Intersection Mileposts'!$F$7,H67&lt;='Intersection Mileposts'!$G$7),"Y",IF(AND(H67&gt;='Intersection Mileposts'!$F$8,H67&lt;='Intersection Mileposts'!$G$8),"Y",IF(AND(H67&gt;='Intersection Mileposts'!$F$9,H67&lt;='Intersection Mileposts'!$G$9),"Y",IF(AND(H67&gt;='Intersection Mileposts'!$F$10,H67&lt;='Intersection Mileposts'!$G$10),"Y",IF(AND(H67&gt;='Intersection Mileposts'!$F$11,H67&lt;='Intersection Mileposts'!$G$11),"Y",IF(AND(H67&gt;='Intersection Mileposts'!$F$12,H67&lt;='Intersection Mileposts'!$G$12),"Y",IF(AND(H67&gt;='Intersection Mileposts'!$F$13,H67&lt;='Intersection Mileposts'!$G$13),"Y",IF(AND(H67&gt;='Intersection Mileposts'!$F$14,H67&lt;='Intersection Mileposts'!$G$14),"Y",IF(AND(H67&gt;='Intersection Mileposts'!$F$15,H67&lt;='Intersection Mileposts'!$G$15),"Y",IF(AND(H67&gt;='Intersection Mileposts'!$F$16,H67&lt;='Intersection Mileposts'!$G$16),"Y",IF(AND(H67&gt;='Intersection Mileposts'!$F$17,H67&lt;='Intersection Mileposts'!$G$17),"Y",IF(AND(H67&gt;='Intersection Mileposts'!$F$18,H67&lt;='Intersection Mileposts'!$G$18),"Y",IF(AND(H67&gt;='Intersection Mileposts'!$F$19,H67&lt;='Intersection Mileposts'!$G$19),"Y",IF(AND(H67&gt;='Intersection Mileposts'!$F$20,H67&lt;='Intersection Mileposts'!$G$20),"Y",IF(AND(H67&gt;='Intersection Mileposts'!$F$21,H67&lt;='Intersection Mileposts'!$G$21),"Y",IF(AND(H67&gt;='Intersection Mileposts'!$F$22,H67&lt;='Intersection Mileposts'!$G$22),"Y",IF(AND(H67&gt;='Intersection Mileposts'!$F$23,H67&lt;='Intersection Mileposts'!$G$23),"Y",IF(AND(H67&gt;='Intersection Mileposts'!$F$24,H67&lt;='Intersection Mileposts'!$G$24),"Y",IF(AND(H67&gt;='Intersection Mileposts'!$F$25,H67&lt;='Intersection Mileposts'!$G$25),"Y",IF(AND(H67&gt;='Intersection Mileposts'!$F$26,H67&lt;='Intersection Mileposts'!$G$26),"Y",IF(AND(H67&gt;='Intersection Mileposts'!$F$27,H67&lt;='Intersection Mileposts'!$G$27),"Y",IF(AND(H67&gt;='Intersection Mileposts'!$F$28,H67&lt;='Intersection Mileposts'!$G$28),"Y",IF(AND(H67&gt;='Intersection Mileposts'!$F$29,H67&lt;='Intersection Mileposts'!$G$29),"Y", IF(AND(H67&gt;='Intersection Mileposts'!$F$30,H67&lt;='Intersection Mileposts'!$G$30),"Y",IF(AND(H67&gt;='Intersection Mileposts'!$F$31,H67&lt;='Intersection Mileposts'!$G$31),"Y",IF(AND(H67&gt;='Intersection Mileposts'!$F$32,H67&lt;='Intersection Mileposts'!$G$32),"Y",IF(AND(H67&gt;='Intersection Mileposts'!$F$33,H67&lt;='Intersection Mileposts'!$G$33),"Y",IF(AND(H67&gt;='Intersection Mileposts'!$F$34,H67&lt;='Intersection Mileposts'!$G$34),"Y",IF(AND(H67&gt;='Intersection Mileposts'!$F$35,H67&lt;='Intersection Mileposts'!$G$35),"Y",IF(AND(H67&gt;='Intersection Mileposts'!$F$36,H67&lt;='Intersection Mileposts'!$G$36),"Y",IF(AND(H67&gt;='Intersection Mileposts'!$F$37,H67&lt;='Intersection Mileposts'!$G$37),"Y",IF(AND(H67&gt;='Intersection Mileposts'!$F$38,H67&lt;='Intersection Mileposts'!$G$38),"Y",IF(AND(H67&gt;='Intersection Mileposts'!$F$39,H67&lt;='Intersection Mileposts'!$G$39),"Y","N"))))))))))))))))))))))))))))))))))))</f>
        <v/>
      </c>
    </row>
    <row r="68" spans="1:46" x14ac:dyDescent="0.3">
      <c r="A68" s="279"/>
      <c r="B68" s="261"/>
      <c r="C68" s="262"/>
      <c r="D68" s="262"/>
      <c r="E68" s="262"/>
      <c r="F68" s="262"/>
      <c r="G68" s="284"/>
      <c r="H68" s="286"/>
      <c r="I68" s="279"/>
      <c r="J68" s="260"/>
      <c r="K68" s="260"/>
      <c r="L68" s="280"/>
      <c r="M68" s="275"/>
      <c r="N68" s="263"/>
      <c r="P68" s="264" t="str">
        <f>IF(R68 = "", "", COUNT($R$4:R68))</f>
        <v/>
      </c>
      <c r="Q68" s="264" t="str">
        <f t="shared" ref="Q68:Q131" si="8">IF(B68="", "", YEAR(B68))</f>
        <v/>
      </c>
      <c r="R68" s="265" t="str">
        <f t="shared" ref="R68:R131" si="9">IF(A68="", "", IF(G68="",1,IF(G68="O",1,IF(G68="C",8.4,IF(G68="B",8.4,IF(G68="A",76.8,IF(G68="K",76.8,"ERR")))))))</f>
        <v/>
      </c>
      <c r="S68" s="266" t="str">
        <f t="shared" si="5"/>
        <v/>
      </c>
      <c r="T68" s="267" t="str">
        <f t="shared" ref="T68:T131" si="10">IF(IF(M68="Y",G68,"")=0, "O", IF(M68="Y",G68,""))</f>
        <v/>
      </c>
      <c r="U68" s="268" t="str">
        <f t="shared" si="6"/>
        <v/>
      </c>
      <c r="V68" s="269" t="str">
        <f t="shared" ref="V68:V131" si="11">IF(IF(N68="Y",G68,"")=0, "O", IF(N68="Y",G68,""))</f>
        <v/>
      </c>
      <c r="W68" s="5"/>
      <c r="AR68" s="2" t="str">
        <f t="shared" si="7"/>
        <v/>
      </c>
      <c r="AS68" s="2" t="str">
        <f t="shared" ref="AS68:AS131" si="12">IF(OR(M68="Y",N68="Y"),"Y","")</f>
        <v/>
      </c>
      <c r="AT68" s="2" t="str">
        <f>IF(AR68="","",IF(AND(H68&gt;='Intersection Mileposts'!$F$5,H68&lt;='Intersection Mileposts'!$G$5),"Y",IF(AND(H68&gt;='Intersection Mileposts'!$F$6,H68&lt;='Intersection Mileposts'!$G$6),"Y",IF(AND(H68&gt;='Intersection Mileposts'!$F$7,H68&lt;='Intersection Mileposts'!$G$7),"Y",IF(AND(H68&gt;='Intersection Mileposts'!$F$8,H68&lt;='Intersection Mileposts'!$G$8),"Y",IF(AND(H68&gt;='Intersection Mileposts'!$F$9,H68&lt;='Intersection Mileposts'!$G$9),"Y",IF(AND(H68&gt;='Intersection Mileposts'!$F$10,H68&lt;='Intersection Mileposts'!$G$10),"Y",IF(AND(H68&gt;='Intersection Mileposts'!$F$11,H68&lt;='Intersection Mileposts'!$G$11),"Y",IF(AND(H68&gt;='Intersection Mileposts'!$F$12,H68&lt;='Intersection Mileposts'!$G$12),"Y",IF(AND(H68&gt;='Intersection Mileposts'!$F$13,H68&lt;='Intersection Mileposts'!$G$13),"Y",IF(AND(H68&gt;='Intersection Mileposts'!$F$14,H68&lt;='Intersection Mileposts'!$G$14),"Y",IF(AND(H68&gt;='Intersection Mileposts'!$F$15,H68&lt;='Intersection Mileposts'!$G$15),"Y",IF(AND(H68&gt;='Intersection Mileposts'!$F$16,H68&lt;='Intersection Mileposts'!$G$16),"Y",IF(AND(H68&gt;='Intersection Mileposts'!$F$17,H68&lt;='Intersection Mileposts'!$G$17),"Y",IF(AND(H68&gt;='Intersection Mileposts'!$F$18,H68&lt;='Intersection Mileposts'!$G$18),"Y",IF(AND(H68&gt;='Intersection Mileposts'!$F$19,H68&lt;='Intersection Mileposts'!$G$19),"Y",IF(AND(H68&gt;='Intersection Mileposts'!$F$20,H68&lt;='Intersection Mileposts'!$G$20),"Y",IF(AND(H68&gt;='Intersection Mileposts'!$F$21,H68&lt;='Intersection Mileposts'!$G$21),"Y",IF(AND(H68&gt;='Intersection Mileposts'!$F$22,H68&lt;='Intersection Mileposts'!$G$22),"Y",IF(AND(H68&gt;='Intersection Mileposts'!$F$23,H68&lt;='Intersection Mileposts'!$G$23),"Y",IF(AND(H68&gt;='Intersection Mileposts'!$F$24,H68&lt;='Intersection Mileposts'!$G$24),"Y",IF(AND(H68&gt;='Intersection Mileposts'!$F$25,H68&lt;='Intersection Mileposts'!$G$25),"Y",IF(AND(H68&gt;='Intersection Mileposts'!$F$26,H68&lt;='Intersection Mileposts'!$G$26),"Y",IF(AND(H68&gt;='Intersection Mileposts'!$F$27,H68&lt;='Intersection Mileposts'!$G$27),"Y",IF(AND(H68&gt;='Intersection Mileposts'!$F$28,H68&lt;='Intersection Mileposts'!$G$28),"Y",IF(AND(H68&gt;='Intersection Mileposts'!$F$29,H68&lt;='Intersection Mileposts'!$G$29),"Y", IF(AND(H68&gt;='Intersection Mileposts'!$F$30,H68&lt;='Intersection Mileposts'!$G$30),"Y",IF(AND(H68&gt;='Intersection Mileposts'!$F$31,H68&lt;='Intersection Mileposts'!$G$31),"Y",IF(AND(H68&gt;='Intersection Mileposts'!$F$32,H68&lt;='Intersection Mileposts'!$G$32),"Y",IF(AND(H68&gt;='Intersection Mileposts'!$F$33,H68&lt;='Intersection Mileposts'!$G$33),"Y",IF(AND(H68&gt;='Intersection Mileposts'!$F$34,H68&lt;='Intersection Mileposts'!$G$34),"Y",IF(AND(H68&gt;='Intersection Mileposts'!$F$35,H68&lt;='Intersection Mileposts'!$G$35),"Y",IF(AND(H68&gt;='Intersection Mileposts'!$F$36,H68&lt;='Intersection Mileposts'!$G$36),"Y",IF(AND(H68&gt;='Intersection Mileposts'!$F$37,H68&lt;='Intersection Mileposts'!$G$37),"Y",IF(AND(H68&gt;='Intersection Mileposts'!$F$38,H68&lt;='Intersection Mileposts'!$G$38),"Y",IF(AND(H68&gt;='Intersection Mileposts'!$F$39,H68&lt;='Intersection Mileposts'!$G$39),"Y","N"))))))))))))))))))))))))))))))))))))</f>
        <v/>
      </c>
    </row>
    <row r="69" spans="1:46" x14ac:dyDescent="0.3">
      <c r="A69" s="279"/>
      <c r="B69" s="261"/>
      <c r="C69" s="262"/>
      <c r="D69" s="262"/>
      <c r="E69" s="262"/>
      <c r="F69" s="262"/>
      <c r="G69" s="284"/>
      <c r="H69" s="286"/>
      <c r="I69" s="279"/>
      <c r="J69" s="260"/>
      <c r="K69" s="260"/>
      <c r="L69" s="280"/>
      <c r="M69" s="275"/>
      <c r="N69" s="263"/>
      <c r="P69" s="264" t="str">
        <f>IF(R69 = "", "", COUNT($R$4:R69))</f>
        <v/>
      </c>
      <c r="Q69" s="264" t="str">
        <f t="shared" si="8"/>
        <v/>
      </c>
      <c r="R69" s="265" t="str">
        <f t="shared" si="9"/>
        <v/>
      </c>
      <c r="S69" s="266" t="str">
        <f t="shared" ref="S69:S132" si="13">IF(M69="Y",R69,"")</f>
        <v/>
      </c>
      <c r="T69" s="267" t="str">
        <f t="shared" si="10"/>
        <v/>
      </c>
      <c r="U69" s="268" t="str">
        <f t="shared" ref="U69:U132" si="14">IF(N69="Y",R69,"")</f>
        <v/>
      </c>
      <c r="V69" s="269" t="str">
        <f t="shared" si="11"/>
        <v/>
      </c>
      <c r="W69" s="5"/>
      <c r="AR69" s="2" t="str">
        <f t="shared" ref="AR69:AR132" si="15">IF(P69&gt;0, P69, "")</f>
        <v/>
      </c>
      <c r="AS69" s="2" t="str">
        <f t="shared" si="12"/>
        <v/>
      </c>
      <c r="AT69" s="2" t="str">
        <f>IF(AR69="","",IF(AND(H69&gt;='Intersection Mileposts'!$F$5,H69&lt;='Intersection Mileposts'!$G$5),"Y",IF(AND(H69&gt;='Intersection Mileposts'!$F$6,H69&lt;='Intersection Mileposts'!$G$6),"Y",IF(AND(H69&gt;='Intersection Mileposts'!$F$7,H69&lt;='Intersection Mileposts'!$G$7),"Y",IF(AND(H69&gt;='Intersection Mileposts'!$F$8,H69&lt;='Intersection Mileposts'!$G$8),"Y",IF(AND(H69&gt;='Intersection Mileposts'!$F$9,H69&lt;='Intersection Mileposts'!$G$9),"Y",IF(AND(H69&gt;='Intersection Mileposts'!$F$10,H69&lt;='Intersection Mileposts'!$G$10),"Y",IF(AND(H69&gt;='Intersection Mileposts'!$F$11,H69&lt;='Intersection Mileposts'!$G$11),"Y",IF(AND(H69&gt;='Intersection Mileposts'!$F$12,H69&lt;='Intersection Mileposts'!$G$12),"Y",IF(AND(H69&gt;='Intersection Mileposts'!$F$13,H69&lt;='Intersection Mileposts'!$G$13),"Y",IF(AND(H69&gt;='Intersection Mileposts'!$F$14,H69&lt;='Intersection Mileposts'!$G$14),"Y",IF(AND(H69&gt;='Intersection Mileposts'!$F$15,H69&lt;='Intersection Mileposts'!$G$15),"Y",IF(AND(H69&gt;='Intersection Mileposts'!$F$16,H69&lt;='Intersection Mileposts'!$G$16),"Y",IF(AND(H69&gt;='Intersection Mileposts'!$F$17,H69&lt;='Intersection Mileposts'!$G$17),"Y",IF(AND(H69&gt;='Intersection Mileposts'!$F$18,H69&lt;='Intersection Mileposts'!$G$18),"Y",IF(AND(H69&gt;='Intersection Mileposts'!$F$19,H69&lt;='Intersection Mileposts'!$G$19),"Y",IF(AND(H69&gt;='Intersection Mileposts'!$F$20,H69&lt;='Intersection Mileposts'!$G$20),"Y",IF(AND(H69&gt;='Intersection Mileposts'!$F$21,H69&lt;='Intersection Mileposts'!$G$21),"Y",IF(AND(H69&gt;='Intersection Mileposts'!$F$22,H69&lt;='Intersection Mileposts'!$G$22),"Y",IF(AND(H69&gt;='Intersection Mileposts'!$F$23,H69&lt;='Intersection Mileposts'!$G$23),"Y",IF(AND(H69&gt;='Intersection Mileposts'!$F$24,H69&lt;='Intersection Mileposts'!$G$24),"Y",IF(AND(H69&gt;='Intersection Mileposts'!$F$25,H69&lt;='Intersection Mileposts'!$G$25),"Y",IF(AND(H69&gt;='Intersection Mileposts'!$F$26,H69&lt;='Intersection Mileposts'!$G$26),"Y",IF(AND(H69&gt;='Intersection Mileposts'!$F$27,H69&lt;='Intersection Mileposts'!$G$27),"Y",IF(AND(H69&gt;='Intersection Mileposts'!$F$28,H69&lt;='Intersection Mileposts'!$G$28),"Y",IF(AND(H69&gt;='Intersection Mileposts'!$F$29,H69&lt;='Intersection Mileposts'!$G$29),"Y", IF(AND(H69&gt;='Intersection Mileposts'!$F$30,H69&lt;='Intersection Mileposts'!$G$30),"Y",IF(AND(H69&gt;='Intersection Mileposts'!$F$31,H69&lt;='Intersection Mileposts'!$G$31),"Y",IF(AND(H69&gt;='Intersection Mileposts'!$F$32,H69&lt;='Intersection Mileposts'!$G$32),"Y",IF(AND(H69&gt;='Intersection Mileposts'!$F$33,H69&lt;='Intersection Mileposts'!$G$33),"Y",IF(AND(H69&gt;='Intersection Mileposts'!$F$34,H69&lt;='Intersection Mileposts'!$G$34),"Y",IF(AND(H69&gt;='Intersection Mileposts'!$F$35,H69&lt;='Intersection Mileposts'!$G$35),"Y",IF(AND(H69&gt;='Intersection Mileposts'!$F$36,H69&lt;='Intersection Mileposts'!$G$36),"Y",IF(AND(H69&gt;='Intersection Mileposts'!$F$37,H69&lt;='Intersection Mileposts'!$G$37),"Y",IF(AND(H69&gt;='Intersection Mileposts'!$F$38,H69&lt;='Intersection Mileposts'!$G$38),"Y",IF(AND(H69&gt;='Intersection Mileposts'!$F$39,H69&lt;='Intersection Mileposts'!$G$39),"Y","N"))))))))))))))))))))))))))))))))))))</f>
        <v/>
      </c>
    </row>
    <row r="70" spans="1:46" x14ac:dyDescent="0.3">
      <c r="A70" s="279"/>
      <c r="B70" s="261"/>
      <c r="C70" s="262"/>
      <c r="D70" s="262"/>
      <c r="E70" s="262"/>
      <c r="F70" s="262"/>
      <c r="G70" s="284"/>
      <c r="H70" s="286"/>
      <c r="I70" s="279"/>
      <c r="J70" s="260"/>
      <c r="K70" s="260"/>
      <c r="L70" s="280"/>
      <c r="M70" s="275"/>
      <c r="N70" s="263"/>
      <c r="P70" s="264" t="str">
        <f>IF(R70 = "", "", COUNT($R$4:R70))</f>
        <v/>
      </c>
      <c r="Q70" s="264" t="str">
        <f t="shared" si="8"/>
        <v/>
      </c>
      <c r="R70" s="265" t="str">
        <f t="shared" si="9"/>
        <v/>
      </c>
      <c r="S70" s="266" t="str">
        <f t="shared" si="13"/>
        <v/>
      </c>
      <c r="T70" s="267" t="str">
        <f t="shared" si="10"/>
        <v/>
      </c>
      <c r="U70" s="268" t="str">
        <f t="shared" si="14"/>
        <v/>
      </c>
      <c r="V70" s="269" t="str">
        <f t="shared" si="11"/>
        <v/>
      </c>
      <c r="W70" s="5"/>
      <c r="AR70" s="2" t="str">
        <f t="shared" si="15"/>
        <v/>
      </c>
      <c r="AS70" s="2" t="str">
        <f t="shared" si="12"/>
        <v/>
      </c>
      <c r="AT70" s="2" t="str">
        <f>IF(AR70="","",IF(AND(H70&gt;='Intersection Mileposts'!$F$5,H70&lt;='Intersection Mileposts'!$G$5),"Y",IF(AND(H70&gt;='Intersection Mileposts'!$F$6,H70&lt;='Intersection Mileposts'!$G$6),"Y",IF(AND(H70&gt;='Intersection Mileposts'!$F$7,H70&lt;='Intersection Mileposts'!$G$7),"Y",IF(AND(H70&gt;='Intersection Mileposts'!$F$8,H70&lt;='Intersection Mileposts'!$G$8),"Y",IF(AND(H70&gt;='Intersection Mileposts'!$F$9,H70&lt;='Intersection Mileposts'!$G$9),"Y",IF(AND(H70&gt;='Intersection Mileposts'!$F$10,H70&lt;='Intersection Mileposts'!$G$10),"Y",IF(AND(H70&gt;='Intersection Mileposts'!$F$11,H70&lt;='Intersection Mileposts'!$G$11),"Y",IF(AND(H70&gt;='Intersection Mileposts'!$F$12,H70&lt;='Intersection Mileposts'!$G$12),"Y",IF(AND(H70&gt;='Intersection Mileposts'!$F$13,H70&lt;='Intersection Mileposts'!$G$13),"Y",IF(AND(H70&gt;='Intersection Mileposts'!$F$14,H70&lt;='Intersection Mileposts'!$G$14),"Y",IF(AND(H70&gt;='Intersection Mileposts'!$F$15,H70&lt;='Intersection Mileposts'!$G$15),"Y",IF(AND(H70&gt;='Intersection Mileposts'!$F$16,H70&lt;='Intersection Mileposts'!$G$16),"Y",IF(AND(H70&gt;='Intersection Mileposts'!$F$17,H70&lt;='Intersection Mileposts'!$G$17),"Y",IF(AND(H70&gt;='Intersection Mileposts'!$F$18,H70&lt;='Intersection Mileposts'!$G$18),"Y",IF(AND(H70&gt;='Intersection Mileposts'!$F$19,H70&lt;='Intersection Mileposts'!$G$19),"Y",IF(AND(H70&gt;='Intersection Mileposts'!$F$20,H70&lt;='Intersection Mileposts'!$G$20),"Y",IF(AND(H70&gt;='Intersection Mileposts'!$F$21,H70&lt;='Intersection Mileposts'!$G$21),"Y",IF(AND(H70&gt;='Intersection Mileposts'!$F$22,H70&lt;='Intersection Mileposts'!$G$22),"Y",IF(AND(H70&gt;='Intersection Mileposts'!$F$23,H70&lt;='Intersection Mileposts'!$G$23),"Y",IF(AND(H70&gt;='Intersection Mileposts'!$F$24,H70&lt;='Intersection Mileposts'!$G$24),"Y",IF(AND(H70&gt;='Intersection Mileposts'!$F$25,H70&lt;='Intersection Mileposts'!$G$25),"Y",IF(AND(H70&gt;='Intersection Mileposts'!$F$26,H70&lt;='Intersection Mileposts'!$G$26),"Y",IF(AND(H70&gt;='Intersection Mileposts'!$F$27,H70&lt;='Intersection Mileposts'!$G$27),"Y",IF(AND(H70&gt;='Intersection Mileposts'!$F$28,H70&lt;='Intersection Mileposts'!$G$28),"Y",IF(AND(H70&gt;='Intersection Mileposts'!$F$29,H70&lt;='Intersection Mileposts'!$G$29),"Y", IF(AND(H70&gt;='Intersection Mileposts'!$F$30,H70&lt;='Intersection Mileposts'!$G$30),"Y",IF(AND(H70&gt;='Intersection Mileposts'!$F$31,H70&lt;='Intersection Mileposts'!$G$31),"Y",IF(AND(H70&gt;='Intersection Mileposts'!$F$32,H70&lt;='Intersection Mileposts'!$G$32),"Y",IF(AND(H70&gt;='Intersection Mileposts'!$F$33,H70&lt;='Intersection Mileposts'!$G$33),"Y",IF(AND(H70&gt;='Intersection Mileposts'!$F$34,H70&lt;='Intersection Mileposts'!$G$34),"Y",IF(AND(H70&gt;='Intersection Mileposts'!$F$35,H70&lt;='Intersection Mileposts'!$G$35),"Y",IF(AND(H70&gt;='Intersection Mileposts'!$F$36,H70&lt;='Intersection Mileposts'!$G$36),"Y",IF(AND(H70&gt;='Intersection Mileposts'!$F$37,H70&lt;='Intersection Mileposts'!$G$37),"Y",IF(AND(H70&gt;='Intersection Mileposts'!$F$38,H70&lt;='Intersection Mileposts'!$G$38),"Y",IF(AND(H70&gt;='Intersection Mileposts'!$F$39,H70&lt;='Intersection Mileposts'!$G$39),"Y","N"))))))))))))))))))))))))))))))))))))</f>
        <v/>
      </c>
    </row>
    <row r="71" spans="1:46" x14ac:dyDescent="0.3">
      <c r="A71" s="279"/>
      <c r="B71" s="261"/>
      <c r="C71" s="262"/>
      <c r="D71" s="262"/>
      <c r="E71" s="262"/>
      <c r="F71" s="262"/>
      <c r="G71" s="284"/>
      <c r="H71" s="286"/>
      <c r="I71" s="279"/>
      <c r="J71" s="260"/>
      <c r="K71" s="260"/>
      <c r="L71" s="280"/>
      <c r="M71" s="275"/>
      <c r="N71" s="263"/>
      <c r="P71" s="264" t="str">
        <f>IF(R71 = "", "", COUNT($R$4:R71))</f>
        <v/>
      </c>
      <c r="Q71" s="264" t="str">
        <f t="shared" si="8"/>
        <v/>
      </c>
      <c r="R71" s="265" t="str">
        <f t="shared" si="9"/>
        <v/>
      </c>
      <c r="S71" s="266" t="str">
        <f t="shared" si="13"/>
        <v/>
      </c>
      <c r="T71" s="267" t="str">
        <f t="shared" si="10"/>
        <v/>
      </c>
      <c r="U71" s="268" t="str">
        <f t="shared" si="14"/>
        <v/>
      </c>
      <c r="V71" s="269" t="str">
        <f t="shared" si="11"/>
        <v/>
      </c>
      <c r="W71" s="5"/>
      <c r="AR71" s="2" t="str">
        <f t="shared" si="15"/>
        <v/>
      </c>
      <c r="AS71" s="2" t="str">
        <f t="shared" si="12"/>
        <v/>
      </c>
      <c r="AT71" s="2" t="str">
        <f>IF(AR71="","",IF(AND(H71&gt;='Intersection Mileposts'!$F$5,H71&lt;='Intersection Mileposts'!$G$5),"Y",IF(AND(H71&gt;='Intersection Mileposts'!$F$6,H71&lt;='Intersection Mileposts'!$G$6),"Y",IF(AND(H71&gt;='Intersection Mileposts'!$F$7,H71&lt;='Intersection Mileposts'!$G$7),"Y",IF(AND(H71&gt;='Intersection Mileposts'!$F$8,H71&lt;='Intersection Mileposts'!$G$8),"Y",IF(AND(H71&gt;='Intersection Mileposts'!$F$9,H71&lt;='Intersection Mileposts'!$G$9),"Y",IF(AND(H71&gt;='Intersection Mileposts'!$F$10,H71&lt;='Intersection Mileposts'!$G$10),"Y",IF(AND(H71&gt;='Intersection Mileposts'!$F$11,H71&lt;='Intersection Mileposts'!$G$11),"Y",IF(AND(H71&gt;='Intersection Mileposts'!$F$12,H71&lt;='Intersection Mileposts'!$G$12),"Y",IF(AND(H71&gt;='Intersection Mileposts'!$F$13,H71&lt;='Intersection Mileposts'!$G$13),"Y",IF(AND(H71&gt;='Intersection Mileposts'!$F$14,H71&lt;='Intersection Mileposts'!$G$14),"Y",IF(AND(H71&gt;='Intersection Mileposts'!$F$15,H71&lt;='Intersection Mileposts'!$G$15),"Y",IF(AND(H71&gt;='Intersection Mileposts'!$F$16,H71&lt;='Intersection Mileposts'!$G$16),"Y",IF(AND(H71&gt;='Intersection Mileposts'!$F$17,H71&lt;='Intersection Mileposts'!$G$17),"Y",IF(AND(H71&gt;='Intersection Mileposts'!$F$18,H71&lt;='Intersection Mileposts'!$G$18),"Y",IF(AND(H71&gt;='Intersection Mileposts'!$F$19,H71&lt;='Intersection Mileposts'!$G$19),"Y",IF(AND(H71&gt;='Intersection Mileposts'!$F$20,H71&lt;='Intersection Mileposts'!$G$20),"Y",IF(AND(H71&gt;='Intersection Mileposts'!$F$21,H71&lt;='Intersection Mileposts'!$G$21),"Y",IF(AND(H71&gt;='Intersection Mileposts'!$F$22,H71&lt;='Intersection Mileposts'!$G$22),"Y",IF(AND(H71&gt;='Intersection Mileposts'!$F$23,H71&lt;='Intersection Mileposts'!$G$23),"Y",IF(AND(H71&gt;='Intersection Mileposts'!$F$24,H71&lt;='Intersection Mileposts'!$G$24),"Y",IF(AND(H71&gt;='Intersection Mileposts'!$F$25,H71&lt;='Intersection Mileposts'!$G$25),"Y",IF(AND(H71&gt;='Intersection Mileposts'!$F$26,H71&lt;='Intersection Mileposts'!$G$26),"Y",IF(AND(H71&gt;='Intersection Mileposts'!$F$27,H71&lt;='Intersection Mileposts'!$G$27),"Y",IF(AND(H71&gt;='Intersection Mileposts'!$F$28,H71&lt;='Intersection Mileposts'!$G$28),"Y",IF(AND(H71&gt;='Intersection Mileposts'!$F$29,H71&lt;='Intersection Mileposts'!$G$29),"Y", IF(AND(H71&gt;='Intersection Mileposts'!$F$30,H71&lt;='Intersection Mileposts'!$G$30),"Y",IF(AND(H71&gt;='Intersection Mileposts'!$F$31,H71&lt;='Intersection Mileposts'!$G$31),"Y",IF(AND(H71&gt;='Intersection Mileposts'!$F$32,H71&lt;='Intersection Mileposts'!$G$32),"Y",IF(AND(H71&gt;='Intersection Mileposts'!$F$33,H71&lt;='Intersection Mileposts'!$G$33),"Y",IF(AND(H71&gt;='Intersection Mileposts'!$F$34,H71&lt;='Intersection Mileposts'!$G$34),"Y",IF(AND(H71&gt;='Intersection Mileposts'!$F$35,H71&lt;='Intersection Mileposts'!$G$35),"Y",IF(AND(H71&gt;='Intersection Mileposts'!$F$36,H71&lt;='Intersection Mileposts'!$G$36),"Y",IF(AND(H71&gt;='Intersection Mileposts'!$F$37,H71&lt;='Intersection Mileposts'!$G$37),"Y",IF(AND(H71&gt;='Intersection Mileposts'!$F$38,H71&lt;='Intersection Mileposts'!$G$38),"Y",IF(AND(H71&gt;='Intersection Mileposts'!$F$39,H71&lt;='Intersection Mileposts'!$G$39),"Y","N"))))))))))))))))))))))))))))))))))))</f>
        <v/>
      </c>
    </row>
    <row r="72" spans="1:46" x14ac:dyDescent="0.3">
      <c r="A72" s="279"/>
      <c r="B72" s="261"/>
      <c r="C72" s="262"/>
      <c r="D72" s="262"/>
      <c r="E72" s="262"/>
      <c r="F72" s="262"/>
      <c r="G72" s="284"/>
      <c r="H72" s="286"/>
      <c r="I72" s="279"/>
      <c r="J72" s="260"/>
      <c r="K72" s="260"/>
      <c r="L72" s="280"/>
      <c r="M72" s="275"/>
      <c r="N72" s="263"/>
      <c r="P72" s="264" t="str">
        <f>IF(R72 = "", "", COUNT($R$4:R72))</f>
        <v/>
      </c>
      <c r="Q72" s="264" t="str">
        <f t="shared" si="8"/>
        <v/>
      </c>
      <c r="R72" s="265" t="str">
        <f t="shared" si="9"/>
        <v/>
      </c>
      <c r="S72" s="266" t="str">
        <f t="shared" si="13"/>
        <v/>
      </c>
      <c r="T72" s="267" t="str">
        <f t="shared" si="10"/>
        <v/>
      </c>
      <c r="U72" s="268" t="str">
        <f t="shared" si="14"/>
        <v/>
      </c>
      <c r="V72" s="269" t="str">
        <f t="shared" si="11"/>
        <v/>
      </c>
      <c r="W72" s="5"/>
      <c r="AR72" s="2" t="str">
        <f t="shared" si="15"/>
        <v/>
      </c>
      <c r="AS72" s="2" t="str">
        <f t="shared" si="12"/>
        <v/>
      </c>
      <c r="AT72" s="2" t="str">
        <f>IF(AR72="","",IF(AND(H72&gt;='Intersection Mileposts'!$F$5,H72&lt;='Intersection Mileposts'!$G$5),"Y",IF(AND(H72&gt;='Intersection Mileposts'!$F$6,H72&lt;='Intersection Mileposts'!$G$6),"Y",IF(AND(H72&gt;='Intersection Mileposts'!$F$7,H72&lt;='Intersection Mileposts'!$G$7),"Y",IF(AND(H72&gt;='Intersection Mileposts'!$F$8,H72&lt;='Intersection Mileposts'!$G$8),"Y",IF(AND(H72&gt;='Intersection Mileposts'!$F$9,H72&lt;='Intersection Mileposts'!$G$9),"Y",IF(AND(H72&gt;='Intersection Mileposts'!$F$10,H72&lt;='Intersection Mileposts'!$G$10),"Y",IF(AND(H72&gt;='Intersection Mileposts'!$F$11,H72&lt;='Intersection Mileposts'!$G$11),"Y",IF(AND(H72&gt;='Intersection Mileposts'!$F$12,H72&lt;='Intersection Mileposts'!$G$12),"Y",IF(AND(H72&gt;='Intersection Mileposts'!$F$13,H72&lt;='Intersection Mileposts'!$G$13),"Y",IF(AND(H72&gt;='Intersection Mileposts'!$F$14,H72&lt;='Intersection Mileposts'!$G$14),"Y",IF(AND(H72&gt;='Intersection Mileposts'!$F$15,H72&lt;='Intersection Mileposts'!$G$15),"Y",IF(AND(H72&gt;='Intersection Mileposts'!$F$16,H72&lt;='Intersection Mileposts'!$G$16),"Y",IF(AND(H72&gt;='Intersection Mileposts'!$F$17,H72&lt;='Intersection Mileposts'!$G$17),"Y",IF(AND(H72&gt;='Intersection Mileposts'!$F$18,H72&lt;='Intersection Mileposts'!$G$18),"Y",IF(AND(H72&gt;='Intersection Mileposts'!$F$19,H72&lt;='Intersection Mileposts'!$G$19),"Y",IF(AND(H72&gt;='Intersection Mileposts'!$F$20,H72&lt;='Intersection Mileposts'!$G$20),"Y",IF(AND(H72&gt;='Intersection Mileposts'!$F$21,H72&lt;='Intersection Mileposts'!$G$21),"Y",IF(AND(H72&gt;='Intersection Mileposts'!$F$22,H72&lt;='Intersection Mileposts'!$G$22),"Y",IF(AND(H72&gt;='Intersection Mileposts'!$F$23,H72&lt;='Intersection Mileposts'!$G$23),"Y",IF(AND(H72&gt;='Intersection Mileposts'!$F$24,H72&lt;='Intersection Mileposts'!$G$24),"Y",IF(AND(H72&gt;='Intersection Mileposts'!$F$25,H72&lt;='Intersection Mileposts'!$G$25),"Y",IF(AND(H72&gt;='Intersection Mileposts'!$F$26,H72&lt;='Intersection Mileposts'!$G$26),"Y",IF(AND(H72&gt;='Intersection Mileposts'!$F$27,H72&lt;='Intersection Mileposts'!$G$27),"Y",IF(AND(H72&gt;='Intersection Mileposts'!$F$28,H72&lt;='Intersection Mileposts'!$G$28),"Y",IF(AND(H72&gt;='Intersection Mileposts'!$F$29,H72&lt;='Intersection Mileposts'!$G$29),"Y", IF(AND(H72&gt;='Intersection Mileposts'!$F$30,H72&lt;='Intersection Mileposts'!$G$30),"Y",IF(AND(H72&gt;='Intersection Mileposts'!$F$31,H72&lt;='Intersection Mileposts'!$G$31),"Y",IF(AND(H72&gt;='Intersection Mileposts'!$F$32,H72&lt;='Intersection Mileposts'!$G$32),"Y",IF(AND(H72&gt;='Intersection Mileposts'!$F$33,H72&lt;='Intersection Mileposts'!$G$33),"Y",IF(AND(H72&gt;='Intersection Mileposts'!$F$34,H72&lt;='Intersection Mileposts'!$G$34),"Y",IF(AND(H72&gt;='Intersection Mileposts'!$F$35,H72&lt;='Intersection Mileposts'!$G$35),"Y",IF(AND(H72&gt;='Intersection Mileposts'!$F$36,H72&lt;='Intersection Mileposts'!$G$36),"Y",IF(AND(H72&gt;='Intersection Mileposts'!$F$37,H72&lt;='Intersection Mileposts'!$G$37),"Y",IF(AND(H72&gt;='Intersection Mileposts'!$F$38,H72&lt;='Intersection Mileposts'!$G$38),"Y",IF(AND(H72&gt;='Intersection Mileposts'!$F$39,H72&lt;='Intersection Mileposts'!$G$39),"Y","N"))))))))))))))))))))))))))))))))))))</f>
        <v/>
      </c>
    </row>
    <row r="73" spans="1:46" x14ac:dyDescent="0.3">
      <c r="A73" s="279"/>
      <c r="B73" s="261"/>
      <c r="C73" s="262"/>
      <c r="D73" s="262"/>
      <c r="E73" s="262"/>
      <c r="F73" s="262"/>
      <c r="G73" s="284"/>
      <c r="H73" s="286"/>
      <c r="I73" s="279"/>
      <c r="J73" s="260"/>
      <c r="K73" s="260"/>
      <c r="L73" s="280"/>
      <c r="M73" s="275"/>
      <c r="N73" s="263"/>
      <c r="P73" s="264" t="str">
        <f>IF(R73 = "", "", COUNT($R$4:R73))</f>
        <v/>
      </c>
      <c r="Q73" s="264" t="str">
        <f t="shared" si="8"/>
        <v/>
      </c>
      <c r="R73" s="265" t="str">
        <f t="shared" si="9"/>
        <v/>
      </c>
      <c r="S73" s="266" t="str">
        <f t="shared" si="13"/>
        <v/>
      </c>
      <c r="T73" s="267" t="str">
        <f t="shared" si="10"/>
        <v/>
      </c>
      <c r="U73" s="268" t="str">
        <f t="shared" si="14"/>
        <v/>
      </c>
      <c r="V73" s="269" t="str">
        <f t="shared" si="11"/>
        <v/>
      </c>
      <c r="W73" s="5"/>
      <c r="AR73" s="2" t="str">
        <f t="shared" si="15"/>
        <v/>
      </c>
      <c r="AS73" s="2" t="str">
        <f t="shared" si="12"/>
        <v/>
      </c>
      <c r="AT73" s="2" t="str">
        <f>IF(AR73="","",IF(AND(H73&gt;='Intersection Mileposts'!$F$5,H73&lt;='Intersection Mileposts'!$G$5),"Y",IF(AND(H73&gt;='Intersection Mileposts'!$F$6,H73&lt;='Intersection Mileposts'!$G$6),"Y",IF(AND(H73&gt;='Intersection Mileposts'!$F$7,H73&lt;='Intersection Mileposts'!$G$7),"Y",IF(AND(H73&gt;='Intersection Mileposts'!$F$8,H73&lt;='Intersection Mileposts'!$G$8),"Y",IF(AND(H73&gt;='Intersection Mileposts'!$F$9,H73&lt;='Intersection Mileposts'!$G$9),"Y",IF(AND(H73&gt;='Intersection Mileposts'!$F$10,H73&lt;='Intersection Mileposts'!$G$10),"Y",IF(AND(H73&gt;='Intersection Mileposts'!$F$11,H73&lt;='Intersection Mileposts'!$G$11),"Y",IF(AND(H73&gt;='Intersection Mileposts'!$F$12,H73&lt;='Intersection Mileposts'!$G$12),"Y",IF(AND(H73&gt;='Intersection Mileposts'!$F$13,H73&lt;='Intersection Mileposts'!$G$13),"Y",IF(AND(H73&gt;='Intersection Mileposts'!$F$14,H73&lt;='Intersection Mileposts'!$G$14),"Y",IF(AND(H73&gt;='Intersection Mileposts'!$F$15,H73&lt;='Intersection Mileposts'!$G$15),"Y",IF(AND(H73&gt;='Intersection Mileposts'!$F$16,H73&lt;='Intersection Mileposts'!$G$16),"Y",IF(AND(H73&gt;='Intersection Mileposts'!$F$17,H73&lt;='Intersection Mileposts'!$G$17),"Y",IF(AND(H73&gt;='Intersection Mileposts'!$F$18,H73&lt;='Intersection Mileposts'!$G$18),"Y",IF(AND(H73&gt;='Intersection Mileposts'!$F$19,H73&lt;='Intersection Mileposts'!$G$19),"Y",IF(AND(H73&gt;='Intersection Mileposts'!$F$20,H73&lt;='Intersection Mileposts'!$G$20),"Y",IF(AND(H73&gt;='Intersection Mileposts'!$F$21,H73&lt;='Intersection Mileposts'!$G$21),"Y",IF(AND(H73&gt;='Intersection Mileposts'!$F$22,H73&lt;='Intersection Mileposts'!$G$22),"Y",IF(AND(H73&gt;='Intersection Mileposts'!$F$23,H73&lt;='Intersection Mileposts'!$G$23),"Y",IF(AND(H73&gt;='Intersection Mileposts'!$F$24,H73&lt;='Intersection Mileposts'!$G$24),"Y",IF(AND(H73&gt;='Intersection Mileposts'!$F$25,H73&lt;='Intersection Mileposts'!$G$25),"Y",IF(AND(H73&gt;='Intersection Mileposts'!$F$26,H73&lt;='Intersection Mileposts'!$G$26),"Y",IF(AND(H73&gt;='Intersection Mileposts'!$F$27,H73&lt;='Intersection Mileposts'!$G$27),"Y",IF(AND(H73&gt;='Intersection Mileposts'!$F$28,H73&lt;='Intersection Mileposts'!$G$28),"Y",IF(AND(H73&gt;='Intersection Mileposts'!$F$29,H73&lt;='Intersection Mileposts'!$G$29),"Y", IF(AND(H73&gt;='Intersection Mileposts'!$F$30,H73&lt;='Intersection Mileposts'!$G$30),"Y",IF(AND(H73&gt;='Intersection Mileposts'!$F$31,H73&lt;='Intersection Mileposts'!$G$31),"Y",IF(AND(H73&gt;='Intersection Mileposts'!$F$32,H73&lt;='Intersection Mileposts'!$G$32),"Y",IF(AND(H73&gt;='Intersection Mileposts'!$F$33,H73&lt;='Intersection Mileposts'!$G$33),"Y",IF(AND(H73&gt;='Intersection Mileposts'!$F$34,H73&lt;='Intersection Mileposts'!$G$34),"Y",IF(AND(H73&gt;='Intersection Mileposts'!$F$35,H73&lt;='Intersection Mileposts'!$G$35),"Y",IF(AND(H73&gt;='Intersection Mileposts'!$F$36,H73&lt;='Intersection Mileposts'!$G$36),"Y",IF(AND(H73&gt;='Intersection Mileposts'!$F$37,H73&lt;='Intersection Mileposts'!$G$37),"Y",IF(AND(H73&gt;='Intersection Mileposts'!$F$38,H73&lt;='Intersection Mileposts'!$G$38),"Y",IF(AND(H73&gt;='Intersection Mileposts'!$F$39,H73&lt;='Intersection Mileposts'!$G$39),"Y","N"))))))))))))))))))))))))))))))))))))</f>
        <v/>
      </c>
    </row>
    <row r="74" spans="1:46" x14ac:dyDescent="0.3">
      <c r="A74" s="279"/>
      <c r="B74" s="261"/>
      <c r="C74" s="262"/>
      <c r="D74" s="262"/>
      <c r="E74" s="262"/>
      <c r="F74" s="262"/>
      <c r="G74" s="284"/>
      <c r="H74" s="286"/>
      <c r="I74" s="279"/>
      <c r="J74" s="260"/>
      <c r="K74" s="260"/>
      <c r="L74" s="280"/>
      <c r="M74" s="275"/>
      <c r="N74" s="263"/>
      <c r="P74" s="264" t="str">
        <f>IF(R74 = "", "", COUNT($R$4:R74))</f>
        <v/>
      </c>
      <c r="Q74" s="264" t="str">
        <f t="shared" si="8"/>
        <v/>
      </c>
      <c r="R74" s="265" t="str">
        <f t="shared" si="9"/>
        <v/>
      </c>
      <c r="S74" s="266" t="str">
        <f t="shared" si="13"/>
        <v/>
      </c>
      <c r="T74" s="267" t="str">
        <f t="shared" si="10"/>
        <v/>
      </c>
      <c r="U74" s="268" t="str">
        <f t="shared" si="14"/>
        <v/>
      </c>
      <c r="V74" s="269" t="str">
        <f t="shared" si="11"/>
        <v/>
      </c>
      <c r="W74" s="5"/>
      <c r="AR74" s="2" t="str">
        <f t="shared" si="15"/>
        <v/>
      </c>
      <c r="AS74" s="2" t="str">
        <f t="shared" si="12"/>
        <v/>
      </c>
      <c r="AT74" s="2" t="str">
        <f>IF(AR74="","",IF(AND(H74&gt;='Intersection Mileposts'!$F$5,H74&lt;='Intersection Mileposts'!$G$5),"Y",IF(AND(H74&gt;='Intersection Mileposts'!$F$6,H74&lt;='Intersection Mileposts'!$G$6),"Y",IF(AND(H74&gt;='Intersection Mileposts'!$F$7,H74&lt;='Intersection Mileposts'!$G$7),"Y",IF(AND(H74&gt;='Intersection Mileposts'!$F$8,H74&lt;='Intersection Mileposts'!$G$8),"Y",IF(AND(H74&gt;='Intersection Mileposts'!$F$9,H74&lt;='Intersection Mileposts'!$G$9),"Y",IF(AND(H74&gt;='Intersection Mileposts'!$F$10,H74&lt;='Intersection Mileposts'!$G$10),"Y",IF(AND(H74&gt;='Intersection Mileposts'!$F$11,H74&lt;='Intersection Mileposts'!$G$11),"Y",IF(AND(H74&gt;='Intersection Mileposts'!$F$12,H74&lt;='Intersection Mileposts'!$G$12),"Y",IF(AND(H74&gt;='Intersection Mileposts'!$F$13,H74&lt;='Intersection Mileposts'!$G$13),"Y",IF(AND(H74&gt;='Intersection Mileposts'!$F$14,H74&lt;='Intersection Mileposts'!$G$14),"Y",IF(AND(H74&gt;='Intersection Mileposts'!$F$15,H74&lt;='Intersection Mileposts'!$G$15),"Y",IF(AND(H74&gt;='Intersection Mileposts'!$F$16,H74&lt;='Intersection Mileposts'!$G$16),"Y",IF(AND(H74&gt;='Intersection Mileposts'!$F$17,H74&lt;='Intersection Mileposts'!$G$17),"Y",IF(AND(H74&gt;='Intersection Mileposts'!$F$18,H74&lt;='Intersection Mileposts'!$G$18),"Y",IF(AND(H74&gt;='Intersection Mileposts'!$F$19,H74&lt;='Intersection Mileposts'!$G$19),"Y",IF(AND(H74&gt;='Intersection Mileposts'!$F$20,H74&lt;='Intersection Mileposts'!$G$20),"Y",IF(AND(H74&gt;='Intersection Mileposts'!$F$21,H74&lt;='Intersection Mileposts'!$G$21),"Y",IF(AND(H74&gt;='Intersection Mileposts'!$F$22,H74&lt;='Intersection Mileposts'!$G$22),"Y",IF(AND(H74&gt;='Intersection Mileposts'!$F$23,H74&lt;='Intersection Mileposts'!$G$23),"Y",IF(AND(H74&gt;='Intersection Mileposts'!$F$24,H74&lt;='Intersection Mileposts'!$G$24),"Y",IF(AND(H74&gt;='Intersection Mileposts'!$F$25,H74&lt;='Intersection Mileposts'!$G$25),"Y",IF(AND(H74&gt;='Intersection Mileposts'!$F$26,H74&lt;='Intersection Mileposts'!$G$26),"Y",IF(AND(H74&gt;='Intersection Mileposts'!$F$27,H74&lt;='Intersection Mileposts'!$G$27),"Y",IF(AND(H74&gt;='Intersection Mileposts'!$F$28,H74&lt;='Intersection Mileposts'!$G$28),"Y",IF(AND(H74&gt;='Intersection Mileposts'!$F$29,H74&lt;='Intersection Mileposts'!$G$29),"Y", IF(AND(H74&gt;='Intersection Mileposts'!$F$30,H74&lt;='Intersection Mileposts'!$G$30),"Y",IF(AND(H74&gt;='Intersection Mileposts'!$F$31,H74&lt;='Intersection Mileposts'!$G$31),"Y",IF(AND(H74&gt;='Intersection Mileposts'!$F$32,H74&lt;='Intersection Mileposts'!$G$32),"Y",IF(AND(H74&gt;='Intersection Mileposts'!$F$33,H74&lt;='Intersection Mileposts'!$G$33),"Y",IF(AND(H74&gt;='Intersection Mileposts'!$F$34,H74&lt;='Intersection Mileposts'!$G$34),"Y",IF(AND(H74&gt;='Intersection Mileposts'!$F$35,H74&lt;='Intersection Mileposts'!$G$35),"Y",IF(AND(H74&gt;='Intersection Mileposts'!$F$36,H74&lt;='Intersection Mileposts'!$G$36),"Y",IF(AND(H74&gt;='Intersection Mileposts'!$F$37,H74&lt;='Intersection Mileposts'!$G$37),"Y",IF(AND(H74&gt;='Intersection Mileposts'!$F$38,H74&lt;='Intersection Mileposts'!$G$38),"Y",IF(AND(H74&gt;='Intersection Mileposts'!$F$39,H74&lt;='Intersection Mileposts'!$G$39),"Y","N"))))))))))))))))))))))))))))))))))))</f>
        <v/>
      </c>
    </row>
    <row r="75" spans="1:46" x14ac:dyDescent="0.3">
      <c r="A75" s="279"/>
      <c r="B75" s="261"/>
      <c r="C75" s="262"/>
      <c r="D75" s="262"/>
      <c r="E75" s="262"/>
      <c r="F75" s="262"/>
      <c r="G75" s="284"/>
      <c r="H75" s="286"/>
      <c r="I75" s="279"/>
      <c r="J75" s="260"/>
      <c r="K75" s="260"/>
      <c r="L75" s="280"/>
      <c r="M75" s="275"/>
      <c r="N75" s="263"/>
      <c r="P75" s="264" t="str">
        <f>IF(R75 = "", "", COUNT($R$4:R75))</f>
        <v/>
      </c>
      <c r="Q75" s="264" t="str">
        <f t="shared" si="8"/>
        <v/>
      </c>
      <c r="R75" s="265" t="str">
        <f t="shared" si="9"/>
        <v/>
      </c>
      <c r="S75" s="266" t="str">
        <f t="shared" si="13"/>
        <v/>
      </c>
      <c r="T75" s="267" t="str">
        <f t="shared" si="10"/>
        <v/>
      </c>
      <c r="U75" s="268" t="str">
        <f t="shared" si="14"/>
        <v/>
      </c>
      <c r="V75" s="269" t="str">
        <f t="shared" si="11"/>
        <v/>
      </c>
      <c r="W75" s="5"/>
      <c r="AR75" s="2" t="str">
        <f t="shared" si="15"/>
        <v/>
      </c>
      <c r="AS75" s="2" t="str">
        <f t="shared" si="12"/>
        <v/>
      </c>
      <c r="AT75" s="2" t="str">
        <f>IF(AR75="","",IF(AND(H75&gt;='Intersection Mileposts'!$F$5,H75&lt;='Intersection Mileposts'!$G$5),"Y",IF(AND(H75&gt;='Intersection Mileposts'!$F$6,H75&lt;='Intersection Mileposts'!$G$6),"Y",IF(AND(H75&gt;='Intersection Mileposts'!$F$7,H75&lt;='Intersection Mileposts'!$G$7),"Y",IF(AND(H75&gt;='Intersection Mileposts'!$F$8,H75&lt;='Intersection Mileposts'!$G$8),"Y",IF(AND(H75&gt;='Intersection Mileposts'!$F$9,H75&lt;='Intersection Mileposts'!$G$9),"Y",IF(AND(H75&gt;='Intersection Mileposts'!$F$10,H75&lt;='Intersection Mileposts'!$G$10),"Y",IF(AND(H75&gt;='Intersection Mileposts'!$F$11,H75&lt;='Intersection Mileposts'!$G$11),"Y",IF(AND(H75&gt;='Intersection Mileposts'!$F$12,H75&lt;='Intersection Mileposts'!$G$12),"Y",IF(AND(H75&gt;='Intersection Mileposts'!$F$13,H75&lt;='Intersection Mileposts'!$G$13),"Y",IF(AND(H75&gt;='Intersection Mileposts'!$F$14,H75&lt;='Intersection Mileposts'!$G$14),"Y",IF(AND(H75&gt;='Intersection Mileposts'!$F$15,H75&lt;='Intersection Mileposts'!$G$15),"Y",IF(AND(H75&gt;='Intersection Mileposts'!$F$16,H75&lt;='Intersection Mileposts'!$G$16),"Y",IF(AND(H75&gt;='Intersection Mileposts'!$F$17,H75&lt;='Intersection Mileposts'!$G$17),"Y",IF(AND(H75&gt;='Intersection Mileposts'!$F$18,H75&lt;='Intersection Mileposts'!$G$18),"Y",IF(AND(H75&gt;='Intersection Mileposts'!$F$19,H75&lt;='Intersection Mileposts'!$G$19),"Y",IF(AND(H75&gt;='Intersection Mileposts'!$F$20,H75&lt;='Intersection Mileposts'!$G$20),"Y",IF(AND(H75&gt;='Intersection Mileposts'!$F$21,H75&lt;='Intersection Mileposts'!$G$21),"Y",IF(AND(H75&gt;='Intersection Mileposts'!$F$22,H75&lt;='Intersection Mileposts'!$G$22),"Y",IF(AND(H75&gt;='Intersection Mileposts'!$F$23,H75&lt;='Intersection Mileposts'!$G$23),"Y",IF(AND(H75&gt;='Intersection Mileposts'!$F$24,H75&lt;='Intersection Mileposts'!$G$24),"Y",IF(AND(H75&gt;='Intersection Mileposts'!$F$25,H75&lt;='Intersection Mileposts'!$G$25),"Y",IF(AND(H75&gt;='Intersection Mileposts'!$F$26,H75&lt;='Intersection Mileposts'!$G$26),"Y",IF(AND(H75&gt;='Intersection Mileposts'!$F$27,H75&lt;='Intersection Mileposts'!$G$27),"Y",IF(AND(H75&gt;='Intersection Mileposts'!$F$28,H75&lt;='Intersection Mileposts'!$G$28),"Y",IF(AND(H75&gt;='Intersection Mileposts'!$F$29,H75&lt;='Intersection Mileposts'!$G$29),"Y", IF(AND(H75&gt;='Intersection Mileposts'!$F$30,H75&lt;='Intersection Mileposts'!$G$30),"Y",IF(AND(H75&gt;='Intersection Mileposts'!$F$31,H75&lt;='Intersection Mileposts'!$G$31),"Y",IF(AND(H75&gt;='Intersection Mileposts'!$F$32,H75&lt;='Intersection Mileposts'!$G$32),"Y",IF(AND(H75&gt;='Intersection Mileposts'!$F$33,H75&lt;='Intersection Mileposts'!$G$33),"Y",IF(AND(H75&gt;='Intersection Mileposts'!$F$34,H75&lt;='Intersection Mileposts'!$G$34),"Y",IF(AND(H75&gt;='Intersection Mileposts'!$F$35,H75&lt;='Intersection Mileposts'!$G$35),"Y",IF(AND(H75&gt;='Intersection Mileposts'!$F$36,H75&lt;='Intersection Mileposts'!$G$36),"Y",IF(AND(H75&gt;='Intersection Mileposts'!$F$37,H75&lt;='Intersection Mileposts'!$G$37),"Y",IF(AND(H75&gt;='Intersection Mileposts'!$F$38,H75&lt;='Intersection Mileposts'!$G$38),"Y",IF(AND(H75&gt;='Intersection Mileposts'!$F$39,H75&lt;='Intersection Mileposts'!$G$39),"Y","N"))))))))))))))))))))))))))))))))))))</f>
        <v/>
      </c>
    </row>
    <row r="76" spans="1:46" x14ac:dyDescent="0.3">
      <c r="A76" s="279"/>
      <c r="B76" s="261"/>
      <c r="C76" s="262"/>
      <c r="D76" s="262"/>
      <c r="E76" s="262"/>
      <c r="F76" s="262"/>
      <c r="G76" s="284"/>
      <c r="H76" s="286"/>
      <c r="I76" s="279"/>
      <c r="J76" s="260"/>
      <c r="K76" s="260"/>
      <c r="L76" s="280"/>
      <c r="M76" s="275"/>
      <c r="N76" s="263"/>
      <c r="P76" s="264" t="str">
        <f>IF(R76 = "", "", COUNT($R$4:R76))</f>
        <v/>
      </c>
      <c r="Q76" s="264" t="str">
        <f t="shared" si="8"/>
        <v/>
      </c>
      <c r="R76" s="265" t="str">
        <f t="shared" si="9"/>
        <v/>
      </c>
      <c r="S76" s="266" t="str">
        <f t="shared" si="13"/>
        <v/>
      </c>
      <c r="T76" s="267" t="str">
        <f t="shared" si="10"/>
        <v/>
      </c>
      <c r="U76" s="268" t="str">
        <f t="shared" si="14"/>
        <v/>
      </c>
      <c r="V76" s="269" t="str">
        <f t="shared" si="11"/>
        <v/>
      </c>
      <c r="W76" s="5"/>
      <c r="AR76" s="2" t="str">
        <f t="shared" si="15"/>
        <v/>
      </c>
      <c r="AS76" s="2" t="str">
        <f t="shared" si="12"/>
        <v/>
      </c>
      <c r="AT76" s="2" t="str">
        <f>IF(AR76="","",IF(AND(H76&gt;='Intersection Mileposts'!$F$5,H76&lt;='Intersection Mileposts'!$G$5),"Y",IF(AND(H76&gt;='Intersection Mileposts'!$F$6,H76&lt;='Intersection Mileposts'!$G$6),"Y",IF(AND(H76&gt;='Intersection Mileposts'!$F$7,H76&lt;='Intersection Mileposts'!$G$7),"Y",IF(AND(H76&gt;='Intersection Mileposts'!$F$8,H76&lt;='Intersection Mileposts'!$G$8),"Y",IF(AND(H76&gt;='Intersection Mileposts'!$F$9,H76&lt;='Intersection Mileposts'!$G$9),"Y",IF(AND(H76&gt;='Intersection Mileposts'!$F$10,H76&lt;='Intersection Mileposts'!$G$10),"Y",IF(AND(H76&gt;='Intersection Mileposts'!$F$11,H76&lt;='Intersection Mileposts'!$G$11),"Y",IF(AND(H76&gt;='Intersection Mileposts'!$F$12,H76&lt;='Intersection Mileposts'!$G$12),"Y",IF(AND(H76&gt;='Intersection Mileposts'!$F$13,H76&lt;='Intersection Mileposts'!$G$13),"Y",IF(AND(H76&gt;='Intersection Mileposts'!$F$14,H76&lt;='Intersection Mileposts'!$G$14),"Y",IF(AND(H76&gt;='Intersection Mileposts'!$F$15,H76&lt;='Intersection Mileposts'!$G$15),"Y",IF(AND(H76&gt;='Intersection Mileposts'!$F$16,H76&lt;='Intersection Mileposts'!$G$16),"Y",IF(AND(H76&gt;='Intersection Mileposts'!$F$17,H76&lt;='Intersection Mileposts'!$G$17),"Y",IF(AND(H76&gt;='Intersection Mileposts'!$F$18,H76&lt;='Intersection Mileposts'!$G$18),"Y",IF(AND(H76&gt;='Intersection Mileposts'!$F$19,H76&lt;='Intersection Mileposts'!$G$19),"Y",IF(AND(H76&gt;='Intersection Mileposts'!$F$20,H76&lt;='Intersection Mileposts'!$G$20),"Y",IF(AND(H76&gt;='Intersection Mileposts'!$F$21,H76&lt;='Intersection Mileposts'!$G$21),"Y",IF(AND(H76&gt;='Intersection Mileposts'!$F$22,H76&lt;='Intersection Mileposts'!$G$22),"Y",IF(AND(H76&gt;='Intersection Mileposts'!$F$23,H76&lt;='Intersection Mileposts'!$G$23),"Y",IF(AND(H76&gt;='Intersection Mileposts'!$F$24,H76&lt;='Intersection Mileposts'!$G$24),"Y",IF(AND(H76&gt;='Intersection Mileposts'!$F$25,H76&lt;='Intersection Mileposts'!$G$25),"Y",IF(AND(H76&gt;='Intersection Mileposts'!$F$26,H76&lt;='Intersection Mileposts'!$G$26),"Y",IF(AND(H76&gt;='Intersection Mileposts'!$F$27,H76&lt;='Intersection Mileposts'!$G$27),"Y",IF(AND(H76&gt;='Intersection Mileposts'!$F$28,H76&lt;='Intersection Mileposts'!$G$28),"Y",IF(AND(H76&gt;='Intersection Mileposts'!$F$29,H76&lt;='Intersection Mileposts'!$G$29),"Y", IF(AND(H76&gt;='Intersection Mileposts'!$F$30,H76&lt;='Intersection Mileposts'!$G$30),"Y",IF(AND(H76&gt;='Intersection Mileposts'!$F$31,H76&lt;='Intersection Mileposts'!$G$31),"Y",IF(AND(H76&gt;='Intersection Mileposts'!$F$32,H76&lt;='Intersection Mileposts'!$G$32),"Y",IF(AND(H76&gt;='Intersection Mileposts'!$F$33,H76&lt;='Intersection Mileposts'!$G$33),"Y",IF(AND(H76&gt;='Intersection Mileposts'!$F$34,H76&lt;='Intersection Mileposts'!$G$34),"Y",IF(AND(H76&gt;='Intersection Mileposts'!$F$35,H76&lt;='Intersection Mileposts'!$G$35),"Y",IF(AND(H76&gt;='Intersection Mileposts'!$F$36,H76&lt;='Intersection Mileposts'!$G$36),"Y",IF(AND(H76&gt;='Intersection Mileposts'!$F$37,H76&lt;='Intersection Mileposts'!$G$37),"Y",IF(AND(H76&gt;='Intersection Mileposts'!$F$38,H76&lt;='Intersection Mileposts'!$G$38),"Y",IF(AND(H76&gt;='Intersection Mileposts'!$F$39,H76&lt;='Intersection Mileposts'!$G$39),"Y","N"))))))))))))))))))))))))))))))))))))</f>
        <v/>
      </c>
    </row>
    <row r="77" spans="1:46" x14ac:dyDescent="0.3">
      <c r="A77" s="279"/>
      <c r="B77" s="261"/>
      <c r="C77" s="262"/>
      <c r="D77" s="262"/>
      <c r="E77" s="262"/>
      <c r="F77" s="262"/>
      <c r="G77" s="284"/>
      <c r="H77" s="286"/>
      <c r="I77" s="279"/>
      <c r="J77" s="260"/>
      <c r="K77" s="260"/>
      <c r="L77" s="280"/>
      <c r="M77" s="275"/>
      <c r="N77" s="263"/>
      <c r="P77" s="264" t="str">
        <f>IF(R77 = "", "", COUNT($R$4:R77))</f>
        <v/>
      </c>
      <c r="Q77" s="264" t="str">
        <f t="shared" si="8"/>
        <v/>
      </c>
      <c r="R77" s="265" t="str">
        <f t="shared" si="9"/>
        <v/>
      </c>
      <c r="S77" s="266" t="str">
        <f t="shared" si="13"/>
        <v/>
      </c>
      <c r="T77" s="267" t="str">
        <f t="shared" si="10"/>
        <v/>
      </c>
      <c r="U77" s="268" t="str">
        <f t="shared" si="14"/>
        <v/>
      </c>
      <c r="V77" s="269" t="str">
        <f t="shared" si="11"/>
        <v/>
      </c>
      <c r="W77" s="5"/>
      <c r="AR77" s="2" t="str">
        <f t="shared" si="15"/>
        <v/>
      </c>
      <c r="AS77" s="2" t="str">
        <f t="shared" si="12"/>
        <v/>
      </c>
      <c r="AT77" s="2" t="str">
        <f>IF(AR77="","",IF(AND(H77&gt;='Intersection Mileposts'!$F$5,H77&lt;='Intersection Mileposts'!$G$5),"Y",IF(AND(H77&gt;='Intersection Mileposts'!$F$6,H77&lt;='Intersection Mileposts'!$G$6),"Y",IF(AND(H77&gt;='Intersection Mileposts'!$F$7,H77&lt;='Intersection Mileposts'!$G$7),"Y",IF(AND(H77&gt;='Intersection Mileposts'!$F$8,H77&lt;='Intersection Mileposts'!$G$8),"Y",IF(AND(H77&gt;='Intersection Mileposts'!$F$9,H77&lt;='Intersection Mileposts'!$G$9),"Y",IF(AND(H77&gt;='Intersection Mileposts'!$F$10,H77&lt;='Intersection Mileposts'!$G$10),"Y",IF(AND(H77&gt;='Intersection Mileposts'!$F$11,H77&lt;='Intersection Mileposts'!$G$11),"Y",IF(AND(H77&gt;='Intersection Mileposts'!$F$12,H77&lt;='Intersection Mileposts'!$G$12),"Y",IF(AND(H77&gt;='Intersection Mileposts'!$F$13,H77&lt;='Intersection Mileposts'!$G$13),"Y",IF(AND(H77&gt;='Intersection Mileposts'!$F$14,H77&lt;='Intersection Mileposts'!$G$14),"Y",IF(AND(H77&gt;='Intersection Mileposts'!$F$15,H77&lt;='Intersection Mileposts'!$G$15),"Y",IF(AND(H77&gt;='Intersection Mileposts'!$F$16,H77&lt;='Intersection Mileposts'!$G$16),"Y",IF(AND(H77&gt;='Intersection Mileposts'!$F$17,H77&lt;='Intersection Mileposts'!$G$17),"Y",IF(AND(H77&gt;='Intersection Mileposts'!$F$18,H77&lt;='Intersection Mileposts'!$G$18),"Y",IF(AND(H77&gt;='Intersection Mileposts'!$F$19,H77&lt;='Intersection Mileposts'!$G$19),"Y",IF(AND(H77&gt;='Intersection Mileposts'!$F$20,H77&lt;='Intersection Mileposts'!$G$20),"Y",IF(AND(H77&gt;='Intersection Mileposts'!$F$21,H77&lt;='Intersection Mileposts'!$G$21),"Y",IF(AND(H77&gt;='Intersection Mileposts'!$F$22,H77&lt;='Intersection Mileposts'!$G$22),"Y",IF(AND(H77&gt;='Intersection Mileposts'!$F$23,H77&lt;='Intersection Mileposts'!$G$23),"Y",IF(AND(H77&gt;='Intersection Mileposts'!$F$24,H77&lt;='Intersection Mileposts'!$G$24),"Y",IF(AND(H77&gt;='Intersection Mileposts'!$F$25,H77&lt;='Intersection Mileposts'!$G$25),"Y",IF(AND(H77&gt;='Intersection Mileposts'!$F$26,H77&lt;='Intersection Mileposts'!$G$26),"Y",IF(AND(H77&gt;='Intersection Mileposts'!$F$27,H77&lt;='Intersection Mileposts'!$G$27),"Y",IF(AND(H77&gt;='Intersection Mileposts'!$F$28,H77&lt;='Intersection Mileposts'!$G$28),"Y",IF(AND(H77&gt;='Intersection Mileposts'!$F$29,H77&lt;='Intersection Mileposts'!$G$29),"Y", IF(AND(H77&gt;='Intersection Mileposts'!$F$30,H77&lt;='Intersection Mileposts'!$G$30),"Y",IF(AND(H77&gt;='Intersection Mileposts'!$F$31,H77&lt;='Intersection Mileposts'!$G$31),"Y",IF(AND(H77&gt;='Intersection Mileposts'!$F$32,H77&lt;='Intersection Mileposts'!$G$32),"Y",IF(AND(H77&gt;='Intersection Mileposts'!$F$33,H77&lt;='Intersection Mileposts'!$G$33),"Y",IF(AND(H77&gt;='Intersection Mileposts'!$F$34,H77&lt;='Intersection Mileposts'!$G$34),"Y",IF(AND(H77&gt;='Intersection Mileposts'!$F$35,H77&lt;='Intersection Mileposts'!$G$35),"Y",IF(AND(H77&gt;='Intersection Mileposts'!$F$36,H77&lt;='Intersection Mileposts'!$G$36),"Y",IF(AND(H77&gt;='Intersection Mileposts'!$F$37,H77&lt;='Intersection Mileposts'!$G$37),"Y",IF(AND(H77&gt;='Intersection Mileposts'!$F$38,H77&lt;='Intersection Mileposts'!$G$38),"Y",IF(AND(H77&gt;='Intersection Mileposts'!$F$39,H77&lt;='Intersection Mileposts'!$G$39),"Y","N"))))))))))))))))))))))))))))))))))))</f>
        <v/>
      </c>
    </row>
    <row r="78" spans="1:46" x14ac:dyDescent="0.3">
      <c r="A78" s="279"/>
      <c r="B78" s="261"/>
      <c r="C78" s="262"/>
      <c r="D78" s="262"/>
      <c r="E78" s="262"/>
      <c r="F78" s="262"/>
      <c r="G78" s="284"/>
      <c r="H78" s="286"/>
      <c r="I78" s="279"/>
      <c r="J78" s="260"/>
      <c r="K78" s="260"/>
      <c r="L78" s="280"/>
      <c r="M78" s="275"/>
      <c r="N78" s="263"/>
      <c r="P78" s="264" t="str">
        <f>IF(R78 = "", "", COUNT($R$4:R78))</f>
        <v/>
      </c>
      <c r="Q78" s="264" t="str">
        <f t="shared" si="8"/>
        <v/>
      </c>
      <c r="R78" s="265" t="str">
        <f t="shared" si="9"/>
        <v/>
      </c>
      <c r="S78" s="266" t="str">
        <f t="shared" si="13"/>
        <v/>
      </c>
      <c r="T78" s="267" t="str">
        <f t="shared" si="10"/>
        <v/>
      </c>
      <c r="U78" s="268" t="str">
        <f t="shared" si="14"/>
        <v/>
      </c>
      <c r="V78" s="269" t="str">
        <f t="shared" si="11"/>
        <v/>
      </c>
      <c r="W78" s="5"/>
      <c r="AR78" s="2" t="str">
        <f t="shared" si="15"/>
        <v/>
      </c>
      <c r="AS78" s="2" t="str">
        <f t="shared" si="12"/>
        <v/>
      </c>
      <c r="AT78" s="2" t="str">
        <f>IF(AR78="","",IF(AND(H78&gt;='Intersection Mileposts'!$F$5,H78&lt;='Intersection Mileposts'!$G$5),"Y",IF(AND(H78&gt;='Intersection Mileposts'!$F$6,H78&lt;='Intersection Mileposts'!$G$6),"Y",IF(AND(H78&gt;='Intersection Mileposts'!$F$7,H78&lt;='Intersection Mileposts'!$G$7),"Y",IF(AND(H78&gt;='Intersection Mileposts'!$F$8,H78&lt;='Intersection Mileposts'!$G$8),"Y",IF(AND(H78&gt;='Intersection Mileposts'!$F$9,H78&lt;='Intersection Mileposts'!$G$9),"Y",IF(AND(H78&gt;='Intersection Mileposts'!$F$10,H78&lt;='Intersection Mileposts'!$G$10),"Y",IF(AND(H78&gt;='Intersection Mileposts'!$F$11,H78&lt;='Intersection Mileposts'!$G$11),"Y",IF(AND(H78&gt;='Intersection Mileposts'!$F$12,H78&lt;='Intersection Mileposts'!$G$12),"Y",IF(AND(H78&gt;='Intersection Mileposts'!$F$13,H78&lt;='Intersection Mileposts'!$G$13),"Y",IF(AND(H78&gt;='Intersection Mileposts'!$F$14,H78&lt;='Intersection Mileposts'!$G$14),"Y",IF(AND(H78&gt;='Intersection Mileposts'!$F$15,H78&lt;='Intersection Mileposts'!$G$15),"Y",IF(AND(H78&gt;='Intersection Mileposts'!$F$16,H78&lt;='Intersection Mileposts'!$G$16),"Y",IF(AND(H78&gt;='Intersection Mileposts'!$F$17,H78&lt;='Intersection Mileposts'!$G$17),"Y",IF(AND(H78&gt;='Intersection Mileposts'!$F$18,H78&lt;='Intersection Mileposts'!$G$18),"Y",IF(AND(H78&gt;='Intersection Mileposts'!$F$19,H78&lt;='Intersection Mileposts'!$G$19),"Y",IF(AND(H78&gt;='Intersection Mileposts'!$F$20,H78&lt;='Intersection Mileposts'!$G$20),"Y",IF(AND(H78&gt;='Intersection Mileposts'!$F$21,H78&lt;='Intersection Mileposts'!$G$21),"Y",IF(AND(H78&gt;='Intersection Mileposts'!$F$22,H78&lt;='Intersection Mileposts'!$G$22),"Y",IF(AND(H78&gt;='Intersection Mileposts'!$F$23,H78&lt;='Intersection Mileposts'!$G$23),"Y",IF(AND(H78&gt;='Intersection Mileposts'!$F$24,H78&lt;='Intersection Mileposts'!$G$24),"Y",IF(AND(H78&gt;='Intersection Mileposts'!$F$25,H78&lt;='Intersection Mileposts'!$G$25),"Y",IF(AND(H78&gt;='Intersection Mileposts'!$F$26,H78&lt;='Intersection Mileposts'!$G$26),"Y",IF(AND(H78&gt;='Intersection Mileposts'!$F$27,H78&lt;='Intersection Mileposts'!$G$27),"Y",IF(AND(H78&gt;='Intersection Mileposts'!$F$28,H78&lt;='Intersection Mileposts'!$G$28),"Y",IF(AND(H78&gt;='Intersection Mileposts'!$F$29,H78&lt;='Intersection Mileposts'!$G$29),"Y", IF(AND(H78&gt;='Intersection Mileposts'!$F$30,H78&lt;='Intersection Mileposts'!$G$30),"Y",IF(AND(H78&gt;='Intersection Mileposts'!$F$31,H78&lt;='Intersection Mileposts'!$G$31),"Y",IF(AND(H78&gt;='Intersection Mileposts'!$F$32,H78&lt;='Intersection Mileposts'!$G$32),"Y",IF(AND(H78&gt;='Intersection Mileposts'!$F$33,H78&lt;='Intersection Mileposts'!$G$33),"Y",IF(AND(H78&gt;='Intersection Mileposts'!$F$34,H78&lt;='Intersection Mileposts'!$G$34),"Y",IF(AND(H78&gt;='Intersection Mileposts'!$F$35,H78&lt;='Intersection Mileposts'!$G$35),"Y",IF(AND(H78&gt;='Intersection Mileposts'!$F$36,H78&lt;='Intersection Mileposts'!$G$36),"Y",IF(AND(H78&gt;='Intersection Mileposts'!$F$37,H78&lt;='Intersection Mileposts'!$G$37),"Y",IF(AND(H78&gt;='Intersection Mileposts'!$F$38,H78&lt;='Intersection Mileposts'!$G$38),"Y",IF(AND(H78&gt;='Intersection Mileposts'!$F$39,H78&lt;='Intersection Mileposts'!$G$39),"Y","N"))))))))))))))))))))))))))))))))))))</f>
        <v/>
      </c>
    </row>
    <row r="79" spans="1:46" x14ac:dyDescent="0.3">
      <c r="A79" s="279"/>
      <c r="B79" s="261"/>
      <c r="C79" s="262"/>
      <c r="D79" s="262"/>
      <c r="E79" s="262"/>
      <c r="F79" s="262"/>
      <c r="G79" s="284"/>
      <c r="H79" s="286"/>
      <c r="I79" s="279"/>
      <c r="J79" s="260"/>
      <c r="K79" s="260"/>
      <c r="L79" s="280"/>
      <c r="M79" s="275"/>
      <c r="N79" s="263"/>
      <c r="P79" s="264" t="str">
        <f>IF(R79 = "", "", COUNT($R$4:R79))</f>
        <v/>
      </c>
      <c r="Q79" s="264" t="str">
        <f t="shared" si="8"/>
        <v/>
      </c>
      <c r="R79" s="265" t="str">
        <f t="shared" si="9"/>
        <v/>
      </c>
      <c r="S79" s="266" t="str">
        <f t="shared" si="13"/>
        <v/>
      </c>
      <c r="T79" s="267" t="str">
        <f t="shared" si="10"/>
        <v/>
      </c>
      <c r="U79" s="268" t="str">
        <f t="shared" si="14"/>
        <v/>
      </c>
      <c r="V79" s="269" t="str">
        <f t="shared" si="11"/>
        <v/>
      </c>
      <c r="W79" s="5"/>
      <c r="AR79" s="2" t="str">
        <f t="shared" si="15"/>
        <v/>
      </c>
      <c r="AS79" s="2" t="str">
        <f t="shared" si="12"/>
        <v/>
      </c>
      <c r="AT79" s="2" t="str">
        <f>IF(AR79="","",IF(AND(H79&gt;='Intersection Mileposts'!$F$5,H79&lt;='Intersection Mileposts'!$G$5),"Y",IF(AND(H79&gt;='Intersection Mileposts'!$F$6,H79&lt;='Intersection Mileposts'!$G$6),"Y",IF(AND(H79&gt;='Intersection Mileposts'!$F$7,H79&lt;='Intersection Mileposts'!$G$7),"Y",IF(AND(H79&gt;='Intersection Mileposts'!$F$8,H79&lt;='Intersection Mileposts'!$G$8),"Y",IF(AND(H79&gt;='Intersection Mileposts'!$F$9,H79&lt;='Intersection Mileposts'!$G$9),"Y",IF(AND(H79&gt;='Intersection Mileposts'!$F$10,H79&lt;='Intersection Mileposts'!$G$10),"Y",IF(AND(H79&gt;='Intersection Mileposts'!$F$11,H79&lt;='Intersection Mileposts'!$G$11),"Y",IF(AND(H79&gt;='Intersection Mileposts'!$F$12,H79&lt;='Intersection Mileposts'!$G$12),"Y",IF(AND(H79&gt;='Intersection Mileposts'!$F$13,H79&lt;='Intersection Mileposts'!$G$13),"Y",IF(AND(H79&gt;='Intersection Mileposts'!$F$14,H79&lt;='Intersection Mileposts'!$G$14),"Y",IF(AND(H79&gt;='Intersection Mileposts'!$F$15,H79&lt;='Intersection Mileposts'!$G$15),"Y",IF(AND(H79&gt;='Intersection Mileposts'!$F$16,H79&lt;='Intersection Mileposts'!$G$16),"Y",IF(AND(H79&gt;='Intersection Mileposts'!$F$17,H79&lt;='Intersection Mileposts'!$G$17),"Y",IF(AND(H79&gt;='Intersection Mileposts'!$F$18,H79&lt;='Intersection Mileposts'!$G$18),"Y",IF(AND(H79&gt;='Intersection Mileposts'!$F$19,H79&lt;='Intersection Mileposts'!$G$19),"Y",IF(AND(H79&gt;='Intersection Mileposts'!$F$20,H79&lt;='Intersection Mileposts'!$G$20),"Y",IF(AND(H79&gt;='Intersection Mileposts'!$F$21,H79&lt;='Intersection Mileposts'!$G$21),"Y",IF(AND(H79&gt;='Intersection Mileposts'!$F$22,H79&lt;='Intersection Mileposts'!$G$22),"Y",IF(AND(H79&gt;='Intersection Mileposts'!$F$23,H79&lt;='Intersection Mileposts'!$G$23),"Y",IF(AND(H79&gt;='Intersection Mileposts'!$F$24,H79&lt;='Intersection Mileposts'!$G$24),"Y",IF(AND(H79&gt;='Intersection Mileposts'!$F$25,H79&lt;='Intersection Mileposts'!$G$25),"Y",IF(AND(H79&gt;='Intersection Mileposts'!$F$26,H79&lt;='Intersection Mileposts'!$G$26),"Y",IF(AND(H79&gt;='Intersection Mileposts'!$F$27,H79&lt;='Intersection Mileposts'!$G$27),"Y",IF(AND(H79&gt;='Intersection Mileposts'!$F$28,H79&lt;='Intersection Mileposts'!$G$28),"Y",IF(AND(H79&gt;='Intersection Mileposts'!$F$29,H79&lt;='Intersection Mileposts'!$G$29),"Y", IF(AND(H79&gt;='Intersection Mileposts'!$F$30,H79&lt;='Intersection Mileposts'!$G$30),"Y",IF(AND(H79&gt;='Intersection Mileposts'!$F$31,H79&lt;='Intersection Mileposts'!$G$31),"Y",IF(AND(H79&gt;='Intersection Mileposts'!$F$32,H79&lt;='Intersection Mileposts'!$G$32),"Y",IF(AND(H79&gt;='Intersection Mileposts'!$F$33,H79&lt;='Intersection Mileposts'!$G$33),"Y",IF(AND(H79&gt;='Intersection Mileposts'!$F$34,H79&lt;='Intersection Mileposts'!$G$34),"Y",IF(AND(H79&gt;='Intersection Mileposts'!$F$35,H79&lt;='Intersection Mileposts'!$G$35),"Y",IF(AND(H79&gt;='Intersection Mileposts'!$F$36,H79&lt;='Intersection Mileposts'!$G$36),"Y",IF(AND(H79&gt;='Intersection Mileposts'!$F$37,H79&lt;='Intersection Mileposts'!$G$37),"Y",IF(AND(H79&gt;='Intersection Mileposts'!$F$38,H79&lt;='Intersection Mileposts'!$G$38),"Y",IF(AND(H79&gt;='Intersection Mileposts'!$F$39,H79&lt;='Intersection Mileposts'!$G$39),"Y","N"))))))))))))))))))))))))))))))))))))</f>
        <v/>
      </c>
    </row>
    <row r="80" spans="1:46" x14ac:dyDescent="0.3">
      <c r="A80" s="279"/>
      <c r="B80" s="261"/>
      <c r="C80" s="262"/>
      <c r="D80" s="262"/>
      <c r="E80" s="262"/>
      <c r="F80" s="262"/>
      <c r="G80" s="284"/>
      <c r="H80" s="286"/>
      <c r="I80" s="279"/>
      <c r="J80" s="260"/>
      <c r="K80" s="260"/>
      <c r="L80" s="280"/>
      <c r="M80" s="275"/>
      <c r="N80" s="263"/>
      <c r="P80" s="264" t="str">
        <f>IF(R80 = "", "", COUNT($R$4:R80))</f>
        <v/>
      </c>
      <c r="Q80" s="264" t="str">
        <f t="shared" si="8"/>
        <v/>
      </c>
      <c r="R80" s="265" t="str">
        <f t="shared" si="9"/>
        <v/>
      </c>
      <c r="S80" s="266" t="str">
        <f t="shared" si="13"/>
        <v/>
      </c>
      <c r="T80" s="267" t="str">
        <f t="shared" si="10"/>
        <v/>
      </c>
      <c r="U80" s="268" t="str">
        <f t="shared" si="14"/>
        <v/>
      </c>
      <c r="V80" s="269" t="str">
        <f t="shared" si="11"/>
        <v/>
      </c>
      <c r="W80" s="5"/>
      <c r="AR80" s="2" t="str">
        <f t="shared" si="15"/>
        <v/>
      </c>
      <c r="AS80" s="2" t="str">
        <f t="shared" si="12"/>
        <v/>
      </c>
      <c r="AT80" s="2" t="str">
        <f>IF(AR80="","",IF(AND(H80&gt;='Intersection Mileposts'!$F$5,H80&lt;='Intersection Mileposts'!$G$5),"Y",IF(AND(H80&gt;='Intersection Mileposts'!$F$6,H80&lt;='Intersection Mileposts'!$G$6),"Y",IF(AND(H80&gt;='Intersection Mileposts'!$F$7,H80&lt;='Intersection Mileposts'!$G$7),"Y",IF(AND(H80&gt;='Intersection Mileposts'!$F$8,H80&lt;='Intersection Mileposts'!$G$8),"Y",IF(AND(H80&gt;='Intersection Mileposts'!$F$9,H80&lt;='Intersection Mileposts'!$G$9),"Y",IF(AND(H80&gt;='Intersection Mileposts'!$F$10,H80&lt;='Intersection Mileposts'!$G$10),"Y",IF(AND(H80&gt;='Intersection Mileposts'!$F$11,H80&lt;='Intersection Mileposts'!$G$11),"Y",IF(AND(H80&gt;='Intersection Mileposts'!$F$12,H80&lt;='Intersection Mileposts'!$G$12),"Y",IF(AND(H80&gt;='Intersection Mileposts'!$F$13,H80&lt;='Intersection Mileposts'!$G$13),"Y",IF(AND(H80&gt;='Intersection Mileposts'!$F$14,H80&lt;='Intersection Mileposts'!$G$14),"Y",IF(AND(H80&gt;='Intersection Mileposts'!$F$15,H80&lt;='Intersection Mileposts'!$G$15),"Y",IF(AND(H80&gt;='Intersection Mileposts'!$F$16,H80&lt;='Intersection Mileposts'!$G$16),"Y",IF(AND(H80&gt;='Intersection Mileposts'!$F$17,H80&lt;='Intersection Mileposts'!$G$17),"Y",IF(AND(H80&gt;='Intersection Mileposts'!$F$18,H80&lt;='Intersection Mileposts'!$G$18),"Y",IF(AND(H80&gt;='Intersection Mileposts'!$F$19,H80&lt;='Intersection Mileposts'!$G$19),"Y",IF(AND(H80&gt;='Intersection Mileposts'!$F$20,H80&lt;='Intersection Mileposts'!$G$20),"Y",IF(AND(H80&gt;='Intersection Mileposts'!$F$21,H80&lt;='Intersection Mileposts'!$G$21),"Y",IF(AND(H80&gt;='Intersection Mileposts'!$F$22,H80&lt;='Intersection Mileposts'!$G$22),"Y",IF(AND(H80&gt;='Intersection Mileposts'!$F$23,H80&lt;='Intersection Mileposts'!$G$23),"Y",IF(AND(H80&gt;='Intersection Mileposts'!$F$24,H80&lt;='Intersection Mileposts'!$G$24),"Y",IF(AND(H80&gt;='Intersection Mileposts'!$F$25,H80&lt;='Intersection Mileposts'!$G$25),"Y",IF(AND(H80&gt;='Intersection Mileposts'!$F$26,H80&lt;='Intersection Mileposts'!$G$26),"Y",IF(AND(H80&gt;='Intersection Mileposts'!$F$27,H80&lt;='Intersection Mileposts'!$G$27),"Y",IF(AND(H80&gt;='Intersection Mileposts'!$F$28,H80&lt;='Intersection Mileposts'!$G$28),"Y",IF(AND(H80&gt;='Intersection Mileposts'!$F$29,H80&lt;='Intersection Mileposts'!$G$29),"Y", IF(AND(H80&gt;='Intersection Mileposts'!$F$30,H80&lt;='Intersection Mileposts'!$G$30),"Y",IF(AND(H80&gt;='Intersection Mileposts'!$F$31,H80&lt;='Intersection Mileposts'!$G$31),"Y",IF(AND(H80&gt;='Intersection Mileposts'!$F$32,H80&lt;='Intersection Mileposts'!$G$32),"Y",IF(AND(H80&gt;='Intersection Mileposts'!$F$33,H80&lt;='Intersection Mileposts'!$G$33),"Y",IF(AND(H80&gt;='Intersection Mileposts'!$F$34,H80&lt;='Intersection Mileposts'!$G$34),"Y",IF(AND(H80&gt;='Intersection Mileposts'!$F$35,H80&lt;='Intersection Mileposts'!$G$35),"Y",IF(AND(H80&gt;='Intersection Mileposts'!$F$36,H80&lt;='Intersection Mileposts'!$G$36),"Y",IF(AND(H80&gt;='Intersection Mileposts'!$F$37,H80&lt;='Intersection Mileposts'!$G$37),"Y",IF(AND(H80&gt;='Intersection Mileposts'!$F$38,H80&lt;='Intersection Mileposts'!$G$38),"Y",IF(AND(H80&gt;='Intersection Mileposts'!$F$39,H80&lt;='Intersection Mileposts'!$G$39),"Y","N"))))))))))))))))))))))))))))))))))))</f>
        <v/>
      </c>
    </row>
    <row r="81" spans="1:46" x14ac:dyDescent="0.3">
      <c r="A81" s="279"/>
      <c r="B81" s="261"/>
      <c r="C81" s="262"/>
      <c r="D81" s="262"/>
      <c r="E81" s="262"/>
      <c r="F81" s="262"/>
      <c r="G81" s="284"/>
      <c r="H81" s="286"/>
      <c r="I81" s="279"/>
      <c r="J81" s="260"/>
      <c r="K81" s="260"/>
      <c r="L81" s="280"/>
      <c r="M81" s="275"/>
      <c r="N81" s="263"/>
      <c r="P81" s="264" t="str">
        <f>IF(R81 = "", "", COUNT($R$4:R81))</f>
        <v/>
      </c>
      <c r="Q81" s="264" t="str">
        <f t="shared" si="8"/>
        <v/>
      </c>
      <c r="R81" s="265" t="str">
        <f t="shared" si="9"/>
        <v/>
      </c>
      <c r="S81" s="266" t="str">
        <f t="shared" si="13"/>
        <v/>
      </c>
      <c r="T81" s="267" t="str">
        <f t="shared" si="10"/>
        <v/>
      </c>
      <c r="U81" s="268" t="str">
        <f t="shared" si="14"/>
        <v/>
      </c>
      <c r="V81" s="269" t="str">
        <f t="shared" si="11"/>
        <v/>
      </c>
      <c r="W81" s="5"/>
      <c r="AR81" s="2" t="str">
        <f t="shared" si="15"/>
        <v/>
      </c>
      <c r="AS81" s="2" t="str">
        <f t="shared" si="12"/>
        <v/>
      </c>
      <c r="AT81" s="2" t="str">
        <f>IF(AR81="","",IF(AND(H81&gt;='Intersection Mileposts'!$F$5,H81&lt;='Intersection Mileposts'!$G$5),"Y",IF(AND(H81&gt;='Intersection Mileposts'!$F$6,H81&lt;='Intersection Mileposts'!$G$6),"Y",IF(AND(H81&gt;='Intersection Mileposts'!$F$7,H81&lt;='Intersection Mileposts'!$G$7),"Y",IF(AND(H81&gt;='Intersection Mileposts'!$F$8,H81&lt;='Intersection Mileposts'!$G$8),"Y",IF(AND(H81&gt;='Intersection Mileposts'!$F$9,H81&lt;='Intersection Mileposts'!$G$9),"Y",IF(AND(H81&gt;='Intersection Mileposts'!$F$10,H81&lt;='Intersection Mileposts'!$G$10),"Y",IF(AND(H81&gt;='Intersection Mileposts'!$F$11,H81&lt;='Intersection Mileposts'!$G$11),"Y",IF(AND(H81&gt;='Intersection Mileposts'!$F$12,H81&lt;='Intersection Mileposts'!$G$12),"Y",IF(AND(H81&gt;='Intersection Mileposts'!$F$13,H81&lt;='Intersection Mileposts'!$G$13),"Y",IF(AND(H81&gt;='Intersection Mileposts'!$F$14,H81&lt;='Intersection Mileposts'!$G$14),"Y",IF(AND(H81&gt;='Intersection Mileposts'!$F$15,H81&lt;='Intersection Mileposts'!$G$15),"Y",IF(AND(H81&gt;='Intersection Mileposts'!$F$16,H81&lt;='Intersection Mileposts'!$G$16),"Y",IF(AND(H81&gt;='Intersection Mileposts'!$F$17,H81&lt;='Intersection Mileposts'!$G$17),"Y",IF(AND(H81&gt;='Intersection Mileposts'!$F$18,H81&lt;='Intersection Mileposts'!$G$18),"Y",IF(AND(H81&gt;='Intersection Mileposts'!$F$19,H81&lt;='Intersection Mileposts'!$G$19),"Y",IF(AND(H81&gt;='Intersection Mileposts'!$F$20,H81&lt;='Intersection Mileposts'!$G$20),"Y",IF(AND(H81&gt;='Intersection Mileposts'!$F$21,H81&lt;='Intersection Mileposts'!$G$21),"Y",IF(AND(H81&gt;='Intersection Mileposts'!$F$22,H81&lt;='Intersection Mileposts'!$G$22),"Y",IF(AND(H81&gt;='Intersection Mileposts'!$F$23,H81&lt;='Intersection Mileposts'!$G$23),"Y",IF(AND(H81&gt;='Intersection Mileposts'!$F$24,H81&lt;='Intersection Mileposts'!$G$24),"Y",IF(AND(H81&gt;='Intersection Mileposts'!$F$25,H81&lt;='Intersection Mileposts'!$G$25),"Y",IF(AND(H81&gt;='Intersection Mileposts'!$F$26,H81&lt;='Intersection Mileposts'!$G$26),"Y",IF(AND(H81&gt;='Intersection Mileposts'!$F$27,H81&lt;='Intersection Mileposts'!$G$27),"Y",IF(AND(H81&gt;='Intersection Mileposts'!$F$28,H81&lt;='Intersection Mileposts'!$G$28),"Y",IF(AND(H81&gt;='Intersection Mileposts'!$F$29,H81&lt;='Intersection Mileposts'!$G$29),"Y", IF(AND(H81&gt;='Intersection Mileposts'!$F$30,H81&lt;='Intersection Mileposts'!$G$30),"Y",IF(AND(H81&gt;='Intersection Mileposts'!$F$31,H81&lt;='Intersection Mileposts'!$G$31),"Y",IF(AND(H81&gt;='Intersection Mileposts'!$F$32,H81&lt;='Intersection Mileposts'!$G$32),"Y",IF(AND(H81&gt;='Intersection Mileposts'!$F$33,H81&lt;='Intersection Mileposts'!$G$33),"Y",IF(AND(H81&gt;='Intersection Mileposts'!$F$34,H81&lt;='Intersection Mileposts'!$G$34),"Y",IF(AND(H81&gt;='Intersection Mileposts'!$F$35,H81&lt;='Intersection Mileposts'!$G$35),"Y",IF(AND(H81&gt;='Intersection Mileposts'!$F$36,H81&lt;='Intersection Mileposts'!$G$36),"Y",IF(AND(H81&gt;='Intersection Mileposts'!$F$37,H81&lt;='Intersection Mileposts'!$G$37),"Y",IF(AND(H81&gt;='Intersection Mileposts'!$F$38,H81&lt;='Intersection Mileposts'!$G$38),"Y",IF(AND(H81&gt;='Intersection Mileposts'!$F$39,H81&lt;='Intersection Mileposts'!$G$39),"Y","N"))))))))))))))))))))))))))))))))))))</f>
        <v/>
      </c>
    </row>
    <row r="82" spans="1:46" x14ac:dyDescent="0.3">
      <c r="A82" s="279"/>
      <c r="B82" s="261"/>
      <c r="C82" s="262"/>
      <c r="D82" s="262"/>
      <c r="E82" s="262"/>
      <c r="F82" s="262"/>
      <c r="G82" s="284"/>
      <c r="H82" s="286"/>
      <c r="I82" s="279"/>
      <c r="J82" s="260"/>
      <c r="K82" s="260"/>
      <c r="L82" s="280"/>
      <c r="M82" s="275"/>
      <c r="N82" s="263"/>
      <c r="P82" s="264" t="str">
        <f>IF(R82 = "", "", COUNT($R$4:R82))</f>
        <v/>
      </c>
      <c r="Q82" s="264" t="str">
        <f t="shared" si="8"/>
        <v/>
      </c>
      <c r="R82" s="265" t="str">
        <f t="shared" si="9"/>
        <v/>
      </c>
      <c r="S82" s="266" t="str">
        <f t="shared" si="13"/>
        <v/>
      </c>
      <c r="T82" s="267" t="str">
        <f t="shared" si="10"/>
        <v/>
      </c>
      <c r="U82" s="268" t="str">
        <f t="shared" si="14"/>
        <v/>
      </c>
      <c r="V82" s="269" t="str">
        <f t="shared" si="11"/>
        <v/>
      </c>
      <c r="W82" s="5"/>
      <c r="AR82" s="2" t="str">
        <f t="shared" si="15"/>
        <v/>
      </c>
      <c r="AS82" s="2" t="str">
        <f t="shared" si="12"/>
        <v/>
      </c>
      <c r="AT82" s="2" t="str">
        <f>IF(AR82="","",IF(AND(H82&gt;='Intersection Mileposts'!$F$5,H82&lt;='Intersection Mileposts'!$G$5),"Y",IF(AND(H82&gt;='Intersection Mileposts'!$F$6,H82&lt;='Intersection Mileposts'!$G$6),"Y",IF(AND(H82&gt;='Intersection Mileposts'!$F$7,H82&lt;='Intersection Mileposts'!$G$7),"Y",IF(AND(H82&gt;='Intersection Mileposts'!$F$8,H82&lt;='Intersection Mileposts'!$G$8),"Y",IF(AND(H82&gt;='Intersection Mileposts'!$F$9,H82&lt;='Intersection Mileposts'!$G$9),"Y",IF(AND(H82&gt;='Intersection Mileposts'!$F$10,H82&lt;='Intersection Mileposts'!$G$10),"Y",IF(AND(H82&gt;='Intersection Mileposts'!$F$11,H82&lt;='Intersection Mileposts'!$G$11),"Y",IF(AND(H82&gt;='Intersection Mileposts'!$F$12,H82&lt;='Intersection Mileposts'!$G$12),"Y",IF(AND(H82&gt;='Intersection Mileposts'!$F$13,H82&lt;='Intersection Mileposts'!$G$13),"Y",IF(AND(H82&gt;='Intersection Mileposts'!$F$14,H82&lt;='Intersection Mileposts'!$G$14),"Y",IF(AND(H82&gt;='Intersection Mileposts'!$F$15,H82&lt;='Intersection Mileposts'!$G$15),"Y",IF(AND(H82&gt;='Intersection Mileposts'!$F$16,H82&lt;='Intersection Mileposts'!$G$16),"Y",IF(AND(H82&gt;='Intersection Mileposts'!$F$17,H82&lt;='Intersection Mileposts'!$G$17),"Y",IF(AND(H82&gt;='Intersection Mileposts'!$F$18,H82&lt;='Intersection Mileposts'!$G$18),"Y",IF(AND(H82&gt;='Intersection Mileposts'!$F$19,H82&lt;='Intersection Mileposts'!$G$19),"Y",IF(AND(H82&gt;='Intersection Mileposts'!$F$20,H82&lt;='Intersection Mileposts'!$G$20),"Y",IF(AND(H82&gt;='Intersection Mileposts'!$F$21,H82&lt;='Intersection Mileposts'!$G$21),"Y",IF(AND(H82&gt;='Intersection Mileposts'!$F$22,H82&lt;='Intersection Mileposts'!$G$22),"Y",IF(AND(H82&gt;='Intersection Mileposts'!$F$23,H82&lt;='Intersection Mileposts'!$G$23),"Y",IF(AND(H82&gt;='Intersection Mileposts'!$F$24,H82&lt;='Intersection Mileposts'!$G$24),"Y",IF(AND(H82&gt;='Intersection Mileposts'!$F$25,H82&lt;='Intersection Mileposts'!$G$25),"Y",IF(AND(H82&gt;='Intersection Mileposts'!$F$26,H82&lt;='Intersection Mileposts'!$G$26),"Y",IF(AND(H82&gt;='Intersection Mileposts'!$F$27,H82&lt;='Intersection Mileposts'!$G$27),"Y",IF(AND(H82&gt;='Intersection Mileposts'!$F$28,H82&lt;='Intersection Mileposts'!$G$28),"Y",IF(AND(H82&gt;='Intersection Mileposts'!$F$29,H82&lt;='Intersection Mileposts'!$G$29),"Y", IF(AND(H82&gt;='Intersection Mileposts'!$F$30,H82&lt;='Intersection Mileposts'!$G$30),"Y",IF(AND(H82&gt;='Intersection Mileposts'!$F$31,H82&lt;='Intersection Mileposts'!$G$31),"Y",IF(AND(H82&gt;='Intersection Mileposts'!$F$32,H82&lt;='Intersection Mileposts'!$G$32),"Y",IF(AND(H82&gt;='Intersection Mileposts'!$F$33,H82&lt;='Intersection Mileposts'!$G$33),"Y",IF(AND(H82&gt;='Intersection Mileposts'!$F$34,H82&lt;='Intersection Mileposts'!$G$34),"Y",IF(AND(H82&gt;='Intersection Mileposts'!$F$35,H82&lt;='Intersection Mileposts'!$G$35),"Y",IF(AND(H82&gt;='Intersection Mileposts'!$F$36,H82&lt;='Intersection Mileposts'!$G$36),"Y",IF(AND(H82&gt;='Intersection Mileposts'!$F$37,H82&lt;='Intersection Mileposts'!$G$37),"Y",IF(AND(H82&gt;='Intersection Mileposts'!$F$38,H82&lt;='Intersection Mileposts'!$G$38),"Y",IF(AND(H82&gt;='Intersection Mileposts'!$F$39,H82&lt;='Intersection Mileposts'!$G$39),"Y","N"))))))))))))))))))))))))))))))))))))</f>
        <v/>
      </c>
    </row>
    <row r="83" spans="1:46" x14ac:dyDescent="0.3">
      <c r="A83" s="279"/>
      <c r="B83" s="261"/>
      <c r="C83" s="262"/>
      <c r="D83" s="262"/>
      <c r="E83" s="262"/>
      <c r="F83" s="262"/>
      <c r="G83" s="284"/>
      <c r="H83" s="286"/>
      <c r="I83" s="279"/>
      <c r="J83" s="260"/>
      <c r="K83" s="260"/>
      <c r="L83" s="280"/>
      <c r="M83" s="275"/>
      <c r="N83" s="263"/>
      <c r="P83" s="264" t="str">
        <f>IF(R83 = "", "", COUNT($R$4:R83))</f>
        <v/>
      </c>
      <c r="Q83" s="264" t="str">
        <f t="shared" si="8"/>
        <v/>
      </c>
      <c r="R83" s="265" t="str">
        <f t="shared" si="9"/>
        <v/>
      </c>
      <c r="S83" s="266" t="str">
        <f t="shared" si="13"/>
        <v/>
      </c>
      <c r="T83" s="267" t="str">
        <f t="shared" si="10"/>
        <v/>
      </c>
      <c r="U83" s="268" t="str">
        <f t="shared" si="14"/>
        <v/>
      </c>
      <c r="V83" s="269" t="str">
        <f t="shared" si="11"/>
        <v/>
      </c>
      <c r="W83" s="5"/>
      <c r="AR83" s="2" t="str">
        <f t="shared" si="15"/>
        <v/>
      </c>
      <c r="AS83" s="2" t="str">
        <f t="shared" si="12"/>
        <v/>
      </c>
      <c r="AT83" s="2" t="str">
        <f>IF(AR83="","",IF(AND(H83&gt;='Intersection Mileposts'!$F$5,H83&lt;='Intersection Mileposts'!$G$5),"Y",IF(AND(H83&gt;='Intersection Mileposts'!$F$6,H83&lt;='Intersection Mileposts'!$G$6),"Y",IF(AND(H83&gt;='Intersection Mileposts'!$F$7,H83&lt;='Intersection Mileposts'!$G$7),"Y",IF(AND(H83&gt;='Intersection Mileposts'!$F$8,H83&lt;='Intersection Mileposts'!$G$8),"Y",IF(AND(H83&gt;='Intersection Mileposts'!$F$9,H83&lt;='Intersection Mileposts'!$G$9),"Y",IF(AND(H83&gt;='Intersection Mileposts'!$F$10,H83&lt;='Intersection Mileposts'!$G$10),"Y",IF(AND(H83&gt;='Intersection Mileposts'!$F$11,H83&lt;='Intersection Mileposts'!$G$11),"Y",IF(AND(H83&gt;='Intersection Mileposts'!$F$12,H83&lt;='Intersection Mileposts'!$G$12),"Y",IF(AND(H83&gt;='Intersection Mileposts'!$F$13,H83&lt;='Intersection Mileposts'!$G$13),"Y",IF(AND(H83&gt;='Intersection Mileposts'!$F$14,H83&lt;='Intersection Mileposts'!$G$14),"Y",IF(AND(H83&gt;='Intersection Mileposts'!$F$15,H83&lt;='Intersection Mileposts'!$G$15),"Y",IF(AND(H83&gt;='Intersection Mileposts'!$F$16,H83&lt;='Intersection Mileposts'!$G$16),"Y",IF(AND(H83&gt;='Intersection Mileposts'!$F$17,H83&lt;='Intersection Mileposts'!$G$17),"Y",IF(AND(H83&gt;='Intersection Mileposts'!$F$18,H83&lt;='Intersection Mileposts'!$G$18),"Y",IF(AND(H83&gt;='Intersection Mileposts'!$F$19,H83&lt;='Intersection Mileposts'!$G$19),"Y",IF(AND(H83&gt;='Intersection Mileposts'!$F$20,H83&lt;='Intersection Mileposts'!$G$20),"Y",IF(AND(H83&gt;='Intersection Mileposts'!$F$21,H83&lt;='Intersection Mileposts'!$G$21),"Y",IF(AND(H83&gt;='Intersection Mileposts'!$F$22,H83&lt;='Intersection Mileposts'!$G$22),"Y",IF(AND(H83&gt;='Intersection Mileposts'!$F$23,H83&lt;='Intersection Mileposts'!$G$23),"Y",IF(AND(H83&gt;='Intersection Mileposts'!$F$24,H83&lt;='Intersection Mileposts'!$G$24),"Y",IF(AND(H83&gt;='Intersection Mileposts'!$F$25,H83&lt;='Intersection Mileposts'!$G$25),"Y",IF(AND(H83&gt;='Intersection Mileposts'!$F$26,H83&lt;='Intersection Mileposts'!$G$26),"Y",IF(AND(H83&gt;='Intersection Mileposts'!$F$27,H83&lt;='Intersection Mileposts'!$G$27),"Y",IF(AND(H83&gt;='Intersection Mileposts'!$F$28,H83&lt;='Intersection Mileposts'!$G$28),"Y",IF(AND(H83&gt;='Intersection Mileposts'!$F$29,H83&lt;='Intersection Mileposts'!$G$29),"Y", IF(AND(H83&gt;='Intersection Mileposts'!$F$30,H83&lt;='Intersection Mileposts'!$G$30),"Y",IF(AND(H83&gt;='Intersection Mileposts'!$F$31,H83&lt;='Intersection Mileposts'!$G$31),"Y",IF(AND(H83&gt;='Intersection Mileposts'!$F$32,H83&lt;='Intersection Mileposts'!$G$32),"Y",IF(AND(H83&gt;='Intersection Mileposts'!$F$33,H83&lt;='Intersection Mileposts'!$G$33),"Y",IF(AND(H83&gt;='Intersection Mileposts'!$F$34,H83&lt;='Intersection Mileposts'!$G$34),"Y",IF(AND(H83&gt;='Intersection Mileposts'!$F$35,H83&lt;='Intersection Mileposts'!$G$35),"Y",IF(AND(H83&gt;='Intersection Mileposts'!$F$36,H83&lt;='Intersection Mileposts'!$G$36),"Y",IF(AND(H83&gt;='Intersection Mileposts'!$F$37,H83&lt;='Intersection Mileposts'!$G$37),"Y",IF(AND(H83&gt;='Intersection Mileposts'!$F$38,H83&lt;='Intersection Mileposts'!$G$38),"Y",IF(AND(H83&gt;='Intersection Mileposts'!$F$39,H83&lt;='Intersection Mileposts'!$G$39),"Y","N"))))))))))))))))))))))))))))))))))))</f>
        <v/>
      </c>
    </row>
    <row r="84" spans="1:46" x14ac:dyDescent="0.3">
      <c r="A84" s="279"/>
      <c r="B84" s="261"/>
      <c r="C84" s="262"/>
      <c r="D84" s="262"/>
      <c r="E84" s="262"/>
      <c r="F84" s="262"/>
      <c r="G84" s="284"/>
      <c r="H84" s="286"/>
      <c r="I84" s="279"/>
      <c r="J84" s="260"/>
      <c r="K84" s="260"/>
      <c r="L84" s="280"/>
      <c r="M84" s="275"/>
      <c r="N84" s="263"/>
      <c r="P84" s="264" t="str">
        <f>IF(R84 = "", "", COUNT($R$4:R84))</f>
        <v/>
      </c>
      <c r="Q84" s="264" t="str">
        <f t="shared" si="8"/>
        <v/>
      </c>
      <c r="R84" s="265" t="str">
        <f t="shared" si="9"/>
        <v/>
      </c>
      <c r="S84" s="266" t="str">
        <f t="shared" si="13"/>
        <v/>
      </c>
      <c r="T84" s="267" t="str">
        <f t="shared" si="10"/>
        <v/>
      </c>
      <c r="U84" s="268" t="str">
        <f t="shared" si="14"/>
        <v/>
      </c>
      <c r="V84" s="269" t="str">
        <f t="shared" si="11"/>
        <v/>
      </c>
      <c r="W84" s="5"/>
      <c r="AR84" s="2" t="str">
        <f t="shared" si="15"/>
        <v/>
      </c>
      <c r="AS84" s="2" t="str">
        <f t="shared" si="12"/>
        <v/>
      </c>
      <c r="AT84" s="2" t="str">
        <f>IF(AR84="","",IF(AND(H84&gt;='Intersection Mileposts'!$F$5,H84&lt;='Intersection Mileposts'!$G$5),"Y",IF(AND(H84&gt;='Intersection Mileposts'!$F$6,H84&lt;='Intersection Mileposts'!$G$6),"Y",IF(AND(H84&gt;='Intersection Mileposts'!$F$7,H84&lt;='Intersection Mileposts'!$G$7),"Y",IF(AND(H84&gt;='Intersection Mileposts'!$F$8,H84&lt;='Intersection Mileposts'!$G$8),"Y",IF(AND(H84&gt;='Intersection Mileposts'!$F$9,H84&lt;='Intersection Mileposts'!$G$9),"Y",IF(AND(H84&gt;='Intersection Mileposts'!$F$10,H84&lt;='Intersection Mileposts'!$G$10),"Y",IF(AND(H84&gt;='Intersection Mileposts'!$F$11,H84&lt;='Intersection Mileposts'!$G$11),"Y",IF(AND(H84&gt;='Intersection Mileposts'!$F$12,H84&lt;='Intersection Mileposts'!$G$12),"Y",IF(AND(H84&gt;='Intersection Mileposts'!$F$13,H84&lt;='Intersection Mileposts'!$G$13),"Y",IF(AND(H84&gt;='Intersection Mileposts'!$F$14,H84&lt;='Intersection Mileposts'!$G$14),"Y",IF(AND(H84&gt;='Intersection Mileposts'!$F$15,H84&lt;='Intersection Mileposts'!$G$15),"Y",IF(AND(H84&gt;='Intersection Mileposts'!$F$16,H84&lt;='Intersection Mileposts'!$G$16),"Y",IF(AND(H84&gt;='Intersection Mileposts'!$F$17,H84&lt;='Intersection Mileposts'!$G$17),"Y",IF(AND(H84&gt;='Intersection Mileposts'!$F$18,H84&lt;='Intersection Mileposts'!$G$18),"Y",IF(AND(H84&gt;='Intersection Mileposts'!$F$19,H84&lt;='Intersection Mileposts'!$G$19),"Y",IF(AND(H84&gt;='Intersection Mileposts'!$F$20,H84&lt;='Intersection Mileposts'!$G$20),"Y",IF(AND(H84&gt;='Intersection Mileposts'!$F$21,H84&lt;='Intersection Mileposts'!$G$21),"Y",IF(AND(H84&gt;='Intersection Mileposts'!$F$22,H84&lt;='Intersection Mileposts'!$G$22),"Y",IF(AND(H84&gt;='Intersection Mileposts'!$F$23,H84&lt;='Intersection Mileposts'!$G$23),"Y",IF(AND(H84&gt;='Intersection Mileposts'!$F$24,H84&lt;='Intersection Mileposts'!$G$24),"Y",IF(AND(H84&gt;='Intersection Mileposts'!$F$25,H84&lt;='Intersection Mileposts'!$G$25),"Y",IF(AND(H84&gt;='Intersection Mileposts'!$F$26,H84&lt;='Intersection Mileposts'!$G$26),"Y",IF(AND(H84&gt;='Intersection Mileposts'!$F$27,H84&lt;='Intersection Mileposts'!$G$27),"Y",IF(AND(H84&gt;='Intersection Mileposts'!$F$28,H84&lt;='Intersection Mileposts'!$G$28),"Y",IF(AND(H84&gt;='Intersection Mileposts'!$F$29,H84&lt;='Intersection Mileposts'!$G$29),"Y", IF(AND(H84&gt;='Intersection Mileposts'!$F$30,H84&lt;='Intersection Mileposts'!$G$30),"Y",IF(AND(H84&gt;='Intersection Mileposts'!$F$31,H84&lt;='Intersection Mileposts'!$G$31),"Y",IF(AND(H84&gt;='Intersection Mileposts'!$F$32,H84&lt;='Intersection Mileposts'!$G$32),"Y",IF(AND(H84&gt;='Intersection Mileposts'!$F$33,H84&lt;='Intersection Mileposts'!$G$33),"Y",IF(AND(H84&gt;='Intersection Mileposts'!$F$34,H84&lt;='Intersection Mileposts'!$G$34),"Y",IF(AND(H84&gt;='Intersection Mileposts'!$F$35,H84&lt;='Intersection Mileposts'!$G$35),"Y",IF(AND(H84&gt;='Intersection Mileposts'!$F$36,H84&lt;='Intersection Mileposts'!$G$36),"Y",IF(AND(H84&gt;='Intersection Mileposts'!$F$37,H84&lt;='Intersection Mileposts'!$G$37),"Y",IF(AND(H84&gt;='Intersection Mileposts'!$F$38,H84&lt;='Intersection Mileposts'!$G$38),"Y",IF(AND(H84&gt;='Intersection Mileposts'!$F$39,H84&lt;='Intersection Mileposts'!$G$39),"Y","N"))))))))))))))))))))))))))))))))))))</f>
        <v/>
      </c>
    </row>
    <row r="85" spans="1:46" x14ac:dyDescent="0.3">
      <c r="A85" s="279"/>
      <c r="B85" s="261"/>
      <c r="C85" s="262"/>
      <c r="D85" s="262"/>
      <c r="E85" s="262"/>
      <c r="F85" s="262"/>
      <c r="G85" s="284"/>
      <c r="H85" s="286"/>
      <c r="I85" s="279"/>
      <c r="J85" s="260"/>
      <c r="K85" s="260"/>
      <c r="L85" s="280"/>
      <c r="M85" s="275"/>
      <c r="N85" s="263"/>
      <c r="P85" s="264" t="str">
        <f>IF(R85 = "", "", COUNT($R$4:R85))</f>
        <v/>
      </c>
      <c r="Q85" s="264" t="str">
        <f t="shared" si="8"/>
        <v/>
      </c>
      <c r="R85" s="265" t="str">
        <f t="shared" si="9"/>
        <v/>
      </c>
      <c r="S85" s="266" t="str">
        <f t="shared" si="13"/>
        <v/>
      </c>
      <c r="T85" s="267" t="str">
        <f t="shared" si="10"/>
        <v/>
      </c>
      <c r="U85" s="268" t="str">
        <f t="shared" si="14"/>
        <v/>
      </c>
      <c r="V85" s="269" t="str">
        <f t="shared" si="11"/>
        <v/>
      </c>
      <c r="W85" s="5"/>
      <c r="AR85" s="2" t="str">
        <f t="shared" si="15"/>
        <v/>
      </c>
      <c r="AS85" s="2" t="str">
        <f t="shared" si="12"/>
        <v/>
      </c>
      <c r="AT85" s="2" t="str">
        <f>IF(AR85="","",IF(AND(H85&gt;='Intersection Mileposts'!$F$5,H85&lt;='Intersection Mileposts'!$G$5),"Y",IF(AND(H85&gt;='Intersection Mileposts'!$F$6,H85&lt;='Intersection Mileposts'!$G$6),"Y",IF(AND(H85&gt;='Intersection Mileposts'!$F$7,H85&lt;='Intersection Mileposts'!$G$7),"Y",IF(AND(H85&gt;='Intersection Mileposts'!$F$8,H85&lt;='Intersection Mileposts'!$G$8),"Y",IF(AND(H85&gt;='Intersection Mileposts'!$F$9,H85&lt;='Intersection Mileposts'!$G$9),"Y",IF(AND(H85&gt;='Intersection Mileposts'!$F$10,H85&lt;='Intersection Mileposts'!$G$10),"Y",IF(AND(H85&gt;='Intersection Mileposts'!$F$11,H85&lt;='Intersection Mileposts'!$G$11),"Y",IF(AND(H85&gt;='Intersection Mileposts'!$F$12,H85&lt;='Intersection Mileposts'!$G$12),"Y",IF(AND(H85&gt;='Intersection Mileposts'!$F$13,H85&lt;='Intersection Mileposts'!$G$13),"Y",IF(AND(H85&gt;='Intersection Mileposts'!$F$14,H85&lt;='Intersection Mileposts'!$G$14),"Y",IF(AND(H85&gt;='Intersection Mileposts'!$F$15,H85&lt;='Intersection Mileposts'!$G$15),"Y",IF(AND(H85&gt;='Intersection Mileposts'!$F$16,H85&lt;='Intersection Mileposts'!$G$16),"Y",IF(AND(H85&gt;='Intersection Mileposts'!$F$17,H85&lt;='Intersection Mileposts'!$G$17),"Y",IF(AND(H85&gt;='Intersection Mileposts'!$F$18,H85&lt;='Intersection Mileposts'!$G$18),"Y",IF(AND(H85&gt;='Intersection Mileposts'!$F$19,H85&lt;='Intersection Mileposts'!$G$19),"Y",IF(AND(H85&gt;='Intersection Mileposts'!$F$20,H85&lt;='Intersection Mileposts'!$G$20),"Y",IF(AND(H85&gt;='Intersection Mileposts'!$F$21,H85&lt;='Intersection Mileposts'!$G$21),"Y",IF(AND(H85&gt;='Intersection Mileposts'!$F$22,H85&lt;='Intersection Mileposts'!$G$22),"Y",IF(AND(H85&gt;='Intersection Mileposts'!$F$23,H85&lt;='Intersection Mileposts'!$G$23),"Y",IF(AND(H85&gt;='Intersection Mileposts'!$F$24,H85&lt;='Intersection Mileposts'!$G$24),"Y",IF(AND(H85&gt;='Intersection Mileposts'!$F$25,H85&lt;='Intersection Mileposts'!$G$25),"Y",IF(AND(H85&gt;='Intersection Mileposts'!$F$26,H85&lt;='Intersection Mileposts'!$G$26),"Y",IF(AND(H85&gt;='Intersection Mileposts'!$F$27,H85&lt;='Intersection Mileposts'!$G$27),"Y",IF(AND(H85&gt;='Intersection Mileposts'!$F$28,H85&lt;='Intersection Mileposts'!$G$28),"Y",IF(AND(H85&gt;='Intersection Mileposts'!$F$29,H85&lt;='Intersection Mileposts'!$G$29),"Y", IF(AND(H85&gt;='Intersection Mileposts'!$F$30,H85&lt;='Intersection Mileposts'!$G$30),"Y",IF(AND(H85&gt;='Intersection Mileposts'!$F$31,H85&lt;='Intersection Mileposts'!$G$31),"Y",IF(AND(H85&gt;='Intersection Mileposts'!$F$32,H85&lt;='Intersection Mileposts'!$G$32),"Y",IF(AND(H85&gt;='Intersection Mileposts'!$F$33,H85&lt;='Intersection Mileposts'!$G$33),"Y",IF(AND(H85&gt;='Intersection Mileposts'!$F$34,H85&lt;='Intersection Mileposts'!$G$34),"Y",IF(AND(H85&gt;='Intersection Mileposts'!$F$35,H85&lt;='Intersection Mileposts'!$G$35),"Y",IF(AND(H85&gt;='Intersection Mileposts'!$F$36,H85&lt;='Intersection Mileposts'!$G$36),"Y",IF(AND(H85&gt;='Intersection Mileposts'!$F$37,H85&lt;='Intersection Mileposts'!$G$37),"Y",IF(AND(H85&gt;='Intersection Mileposts'!$F$38,H85&lt;='Intersection Mileposts'!$G$38),"Y",IF(AND(H85&gt;='Intersection Mileposts'!$F$39,H85&lt;='Intersection Mileposts'!$G$39),"Y","N"))))))))))))))))))))))))))))))))))))</f>
        <v/>
      </c>
    </row>
    <row r="86" spans="1:46" x14ac:dyDescent="0.3">
      <c r="A86" s="279"/>
      <c r="B86" s="261"/>
      <c r="C86" s="262"/>
      <c r="D86" s="262"/>
      <c r="E86" s="262"/>
      <c r="F86" s="262"/>
      <c r="G86" s="284"/>
      <c r="H86" s="286"/>
      <c r="I86" s="279"/>
      <c r="J86" s="260"/>
      <c r="K86" s="260"/>
      <c r="L86" s="280"/>
      <c r="M86" s="275"/>
      <c r="N86" s="263"/>
      <c r="P86" s="264" t="str">
        <f>IF(R86 = "", "", COUNT($R$4:R86))</f>
        <v/>
      </c>
      <c r="Q86" s="264" t="str">
        <f t="shared" si="8"/>
        <v/>
      </c>
      <c r="R86" s="265" t="str">
        <f t="shared" si="9"/>
        <v/>
      </c>
      <c r="S86" s="266" t="str">
        <f t="shared" si="13"/>
        <v/>
      </c>
      <c r="T86" s="267" t="str">
        <f t="shared" si="10"/>
        <v/>
      </c>
      <c r="U86" s="268" t="str">
        <f t="shared" si="14"/>
        <v/>
      </c>
      <c r="V86" s="269" t="str">
        <f t="shared" si="11"/>
        <v/>
      </c>
      <c r="W86" s="5"/>
      <c r="AR86" s="2" t="str">
        <f t="shared" si="15"/>
        <v/>
      </c>
      <c r="AS86" s="2" t="str">
        <f t="shared" si="12"/>
        <v/>
      </c>
      <c r="AT86" s="2" t="str">
        <f>IF(AR86="","",IF(AND(H86&gt;='Intersection Mileposts'!$F$5,H86&lt;='Intersection Mileposts'!$G$5),"Y",IF(AND(H86&gt;='Intersection Mileposts'!$F$6,H86&lt;='Intersection Mileposts'!$G$6),"Y",IF(AND(H86&gt;='Intersection Mileposts'!$F$7,H86&lt;='Intersection Mileposts'!$G$7),"Y",IF(AND(H86&gt;='Intersection Mileposts'!$F$8,H86&lt;='Intersection Mileposts'!$G$8),"Y",IF(AND(H86&gt;='Intersection Mileposts'!$F$9,H86&lt;='Intersection Mileposts'!$G$9),"Y",IF(AND(H86&gt;='Intersection Mileposts'!$F$10,H86&lt;='Intersection Mileposts'!$G$10),"Y",IF(AND(H86&gt;='Intersection Mileposts'!$F$11,H86&lt;='Intersection Mileposts'!$G$11),"Y",IF(AND(H86&gt;='Intersection Mileposts'!$F$12,H86&lt;='Intersection Mileposts'!$G$12),"Y",IF(AND(H86&gt;='Intersection Mileposts'!$F$13,H86&lt;='Intersection Mileposts'!$G$13),"Y",IF(AND(H86&gt;='Intersection Mileposts'!$F$14,H86&lt;='Intersection Mileposts'!$G$14),"Y",IF(AND(H86&gt;='Intersection Mileposts'!$F$15,H86&lt;='Intersection Mileposts'!$G$15),"Y",IF(AND(H86&gt;='Intersection Mileposts'!$F$16,H86&lt;='Intersection Mileposts'!$G$16),"Y",IF(AND(H86&gt;='Intersection Mileposts'!$F$17,H86&lt;='Intersection Mileposts'!$G$17),"Y",IF(AND(H86&gt;='Intersection Mileposts'!$F$18,H86&lt;='Intersection Mileposts'!$G$18),"Y",IF(AND(H86&gt;='Intersection Mileposts'!$F$19,H86&lt;='Intersection Mileposts'!$G$19),"Y",IF(AND(H86&gt;='Intersection Mileposts'!$F$20,H86&lt;='Intersection Mileposts'!$G$20),"Y",IF(AND(H86&gt;='Intersection Mileposts'!$F$21,H86&lt;='Intersection Mileposts'!$G$21),"Y",IF(AND(H86&gt;='Intersection Mileposts'!$F$22,H86&lt;='Intersection Mileposts'!$G$22),"Y",IF(AND(H86&gt;='Intersection Mileposts'!$F$23,H86&lt;='Intersection Mileposts'!$G$23),"Y",IF(AND(H86&gt;='Intersection Mileposts'!$F$24,H86&lt;='Intersection Mileposts'!$G$24),"Y",IF(AND(H86&gt;='Intersection Mileposts'!$F$25,H86&lt;='Intersection Mileposts'!$G$25),"Y",IF(AND(H86&gt;='Intersection Mileposts'!$F$26,H86&lt;='Intersection Mileposts'!$G$26),"Y",IF(AND(H86&gt;='Intersection Mileposts'!$F$27,H86&lt;='Intersection Mileposts'!$G$27),"Y",IF(AND(H86&gt;='Intersection Mileposts'!$F$28,H86&lt;='Intersection Mileposts'!$G$28),"Y",IF(AND(H86&gt;='Intersection Mileposts'!$F$29,H86&lt;='Intersection Mileposts'!$G$29),"Y", IF(AND(H86&gt;='Intersection Mileposts'!$F$30,H86&lt;='Intersection Mileposts'!$G$30),"Y",IF(AND(H86&gt;='Intersection Mileposts'!$F$31,H86&lt;='Intersection Mileposts'!$G$31),"Y",IF(AND(H86&gt;='Intersection Mileposts'!$F$32,H86&lt;='Intersection Mileposts'!$G$32),"Y",IF(AND(H86&gt;='Intersection Mileposts'!$F$33,H86&lt;='Intersection Mileposts'!$G$33),"Y",IF(AND(H86&gt;='Intersection Mileposts'!$F$34,H86&lt;='Intersection Mileposts'!$G$34),"Y",IF(AND(H86&gt;='Intersection Mileposts'!$F$35,H86&lt;='Intersection Mileposts'!$G$35),"Y",IF(AND(H86&gt;='Intersection Mileposts'!$F$36,H86&lt;='Intersection Mileposts'!$G$36),"Y",IF(AND(H86&gt;='Intersection Mileposts'!$F$37,H86&lt;='Intersection Mileposts'!$G$37),"Y",IF(AND(H86&gt;='Intersection Mileposts'!$F$38,H86&lt;='Intersection Mileposts'!$G$38),"Y",IF(AND(H86&gt;='Intersection Mileposts'!$F$39,H86&lt;='Intersection Mileposts'!$G$39),"Y","N"))))))))))))))))))))))))))))))))))))</f>
        <v/>
      </c>
    </row>
    <row r="87" spans="1:46" x14ac:dyDescent="0.3">
      <c r="A87" s="279"/>
      <c r="B87" s="261"/>
      <c r="C87" s="262"/>
      <c r="D87" s="262"/>
      <c r="E87" s="262"/>
      <c r="F87" s="262"/>
      <c r="G87" s="284"/>
      <c r="H87" s="286"/>
      <c r="I87" s="279"/>
      <c r="J87" s="260"/>
      <c r="K87" s="260"/>
      <c r="L87" s="280"/>
      <c r="M87" s="275"/>
      <c r="N87" s="263"/>
      <c r="P87" s="264" t="str">
        <f>IF(R87 = "", "", COUNT($R$4:R87))</f>
        <v/>
      </c>
      <c r="Q87" s="264" t="str">
        <f t="shared" si="8"/>
        <v/>
      </c>
      <c r="R87" s="265" t="str">
        <f t="shared" si="9"/>
        <v/>
      </c>
      <c r="S87" s="266" t="str">
        <f t="shared" si="13"/>
        <v/>
      </c>
      <c r="T87" s="267" t="str">
        <f t="shared" si="10"/>
        <v/>
      </c>
      <c r="U87" s="268" t="str">
        <f t="shared" si="14"/>
        <v/>
      </c>
      <c r="V87" s="269" t="str">
        <f t="shared" si="11"/>
        <v/>
      </c>
      <c r="W87" s="5"/>
      <c r="AR87" s="2" t="str">
        <f t="shared" si="15"/>
        <v/>
      </c>
      <c r="AS87" s="2" t="str">
        <f t="shared" si="12"/>
        <v/>
      </c>
      <c r="AT87" s="2" t="str">
        <f>IF(AR87="","",IF(AND(H87&gt;='Intersection Mileposts'!$F$5,H87&lt;='Intersection Mileposts'!$G$5),"Y",IF(AND(H87&gt;='Intersection Mileposts'!$F$6,H87&lt;='Intersection Mileposts'!$G$6),"Y",IF(AND(H87&gt;='Intersection Mileposts'!$F$7,H87&lt;='Intersection Mileposts'!$G$7),"Y",IF(AND(H87&gt;='Intersection Mileposts'!$F$8,H87&lt;='Intersection Mileposts'!$G$8),"Y",IF(AND(H87&gt;='Intersection Mileposts'!$F$9,H87&lt;='Intersection Mileposts'!$G$9),"Y",IF(AND(H87&gt;='Intersection Mileposts'!$F$10,H87&lt;='Intersection Mileposts'!$G$10),"Y",IF(AND(H87&gt;='Intersection Mileposts'!$F$11,H87&lt;='Intersection Mileposts'!$G$11),"Y",IF(AND(H87&gt;='Intersection Mileposts'!$F$12,H87&lt;='Intersection Mileposts'!$G$12),"Y",IF(AND(H87&gt;='Intersection Mileposts'!$F$13,H87&lt;='Intersection Mileposts'!$G$13),"Y",IF(AND(H87&gt;='Intersection Mileposts'!$F$14,H87&lt;='Intersection Mileposts'!$G$14),"Y",IF(AND(H87&gt;='Intersection Mileposts'!$F$15,H87&lt;='Intersection Mileposts'!$G$15),"Y",IF(AND(H87&gt;='Intersection Mileposts'!$F$16,H87&lt;='Intersection Mileposts'!$G$16),"Y",IF(AND(H87&gt;='Intersection Mileposts'!$F$17,H87&lt;='Intersection Mileposts'!$G$17),"Y",IF(AND(H87&gt;='Intersection Mileposts'!$F$18,H87&lt;='Intersection Mileposts'!$G$18),"Y",IF(AND(H87&gt;='Intersection Mileposts'!$F$19,H87&lt;='Intersection Mileposts'!$G$19),"Y",IF(AND(H87&gt;='Intersection Mileposts'!$F$20,H87&lt;='Intersection Mileposts'!$G$20),"Y",IF(AND(H87&gt;='Intersection Mileposts'!$F$21,H87&lt;='Intersection Mileposts'!$G$21),"Y",IF(AND(H87&gt;='Intersection Mileposts'!$F$22,H87&lt;='Intersection Mileposts'!$G$22),"Y",IF(AND(H87&gt;='Intersection Mileposts'!$F$23,H87&lt;='Intersection Mileposts'!$G$23),"Y",IF(AND(H87&gt;='Intersection Mileposts'!$F$24,H87&lt;='Intersection Mileposts'!$G$24),"Y",IF(AND(H87&gt;='Intersection Mileposts'!$F$25,H87&lt;='Intersection Mileposts'!$G$25),"Y",IF(AND(H87&gt;='Intersection Mileposts'!$F$26,H87&lt;='Intersection Mileposts'!$G$26),"Y",IF(AND(H87&gt;='Intersection Mileposts'!$F$27,H87&lt;='Intersection Mileposts'!$G$27),"Y",IF(AND(H87&gt;='Intersection Mileposts'!$F$28,H87&lt;='Intersection Mileposts'!$G$28),"Y",IF(AND(H87&gt;='Intersection Mileposts'!$F$29,H87&lt;='Intersection Mileposts'!$G$29),"Y", IF(AND(H87&gt;='Intersection Mileposts'!$F$30,H87&lt;='Intersection Mileposts'!$G$30),"Y",IF(AND(H87&gt;='Intersection Mileposts'!$F$31,H87&lt;='Intersection Mileposts'!$G$31),"Y",IF(AND(H87&gt;='Intersection Mileposts'!$F$32,H87&lt;='Intersection Mileposts'!$G$32),"Y",IF(AND(H87&gt;='Intersection Mileposts'!$F$33,H87&lt;='Intersection Mileposts'!$G$33),"Y",IF(AND(H87&gt;='Intersection Mileposts'!$F$34,H87&lt;='Intersection Mileposts'!$G$34),"Y",IF(AND(H87&gt;='Intersection Mileposts'!$F$35,H87&lt;='Intersection Mileposts'!$G$35),"Y",IF(AND(H87&gt;='Intersection Mileposts'!$F$36,H87&lt;='Intersection Mileposts'!$G$36),"Y",IF(AND(H87&gt;='Intersection Mileposts'!$F$37,H87&lt;='Intersection Mileposts'!$G$37),"Y",IF(AND(H87&gt;='Intersection Mileposts'!$F$38,H87&lt;='Intersection Mileposts'!$G$38),"Y",IF(AND(H87&gt;='Intersection Mileposts'!$F$39,H87&lt;='Intersection Mileposts'!$G$39),"Y","N"))))))))))))))))))))))))))))))))))))</f>
        <v/>
      </c>
    </row>
    <row r="88" spans="1:46" x14ac:dyDescent="0.3">
      <c r="A88" s="279"/>
      <c r="B88" s="261"/>
      <c r="C88" s="262"/>
      <c r="D88" s="262"/>
      <c r="E88" s="262"/>
      <c r="F88" s="262"/>
      <c r="G88" s="284"/>
      <c r="H88" s="286"/>
      <c r="I88" s="279"/>
      <c r="J88" s="260"/>
      <c r="K88" s="260"/>
      <c r="L88" s="280"/>
      <c r="M88" s="275"/>
      <c r="N88" s="263"/>
      <c r="P88" s="264" t="str">
        <f>IF(R88 = "", "", COUNT($R$4:R88))</f>
        <v/>
      </c>
      <c r="Q88" s="264" t="str">
        <f t="shared" si="8"/>
        <v/>
      </c>
      <c r="R88" s="265" t="str">
        <f t="shared" si="9"/>
        <v/>
      </c>
      <c r="S88" s="266" t="str">
        <f t="shared" si="13"/>
        <v/>
      </c>
      <c r="T88" s="267" t="str">
        <f t="shared" si="10"/>
        <v/>
      </c>
      <c r="U88" s="268" t="str">
        <f t="shared" si="14"/>
        <v/>
      </c>
      <c r="V88" s="269" t="str">
        <f t="shared" si="11"/>
        <v/>
      </c>
      <c r="W88" s="5"/>
      <c r="AR88" s="2" t="str">
        <f t="shared" si="15"/>
        <v/>
      </c>
      <c r="AS88" s="2" t="str">
        <f t="shared" si="12"/>
        <v/>
      </c>
      <c r="AT88" s="2" t="str">
        <f>IF(AR88="","",IF(AND(H88&gt;='Intersection Mileposts'!$F$5,H88&lt;='Intersection Mileposts'!$G$5),"Y",IF(AND(H88&gt;='Intersection Mileposts'!$F$6,H88&lt;='Intersection Mileposts'!$G$6),"Y",IF(AND(H88&gt;='Intersection Mileposts'!$F$7,H88&lt;='Intersection Mileposts'!$G$7),"Y",IF(AND(H88&gt;='Intersection Mileposts'!$F$8,H88&lt;='Intersection Mileposts'!$G$8),"Y",IF(AND(H88&gt;='Intersection Mileposts'!$F$9,H88&lt;='Intersection Mileposts'!$G$9),"Y",IF(AND(H88&gt;='Intersection Mileposts'!$F$10,H88&lt;='Intersection Mileposts'!$G$10),"Y",IF(AND(H88&gt;='Intersection Mileposts'!$F$11,H88&lt;='Intersection Mileposts'!$G$11),"Y",IF(AND(H88&gt;='Intersection Mileposts'!$F$12,H88&lt;='Intersection Mileposts'!$G$12),"Y",IF(AND(H88&gt;='Intersection Mileposts'!$F$13,H88&lt;='Intersection Mileposts'!$G$13),"Y",IF(AND(H88&gt;='Intersection Mileposts'!$F$14,H88&lt;='Intersection Mileposts'!$G$14),"Y",IF(AND(H88&gt;='Intersection Mileposts'!$F$15,H88&lt;='Intersection Mileposts'!$G$15),"Y",IF(AND(H88&gt;='Intersection Mileposts'!$F$16,H88&lt;='Intersection Mileposts'!$G$16),"Y",IF(AND(H88&gt;='Intersection Mileposts'!$F$17,H88&lt;='Intersection Mileposts'!$G$17),"Y",IF(AND(H88&gt;='Intersection Mileposts'!$F$18,H88&lt;='Intersection Mileposts'!$G$18),"Y",IF(AND(H88&gt;='Intersection Mileposts'!$F$19,H88&lt;='Intersection Mileposts'!$G$19),"Y",IF(AND(H88&gt;='Intersection Mileposts'!$F$20,H88&lt;='Intersection Mileposts'!$G$20),"Y",IF(AND(H88&gt;='Intersection Mileposts'!$F$21,H88&lt;='Intersection Mileposts'!$G$21),"Y",IF(AND(H88&gt;='Intersection Mileposts'!$F$22,H88&lt;='Intersection Mileposts'!$G$22),"Y",IF(AND(H88&gt;='Intersection Mileposts'!$F$23,H88&lt;='Intersection Mileposts'!$G$23),"Y",IF(AND(H88&gt;='Intersection Mileposts'!$F$24,H88&lt;='Intersection Mileposts'!$G$24),"Y",IF(AND(H88&gt;='Intersection Mileposts'!$F$25,H88&lt;='Intersection Mileposts'!$G$25),"Y",IF(AND(H88&gt;='Intersection Mileposts'!$F$26,H88&lt;='Intersection Mileposts'!$G$26),"Y",IF(AND(H88&gt;='Intersection Mileposts'!$F$27,H88&lt;='Intersection Mileposts'!$G$27),"Y",IF(AND(H88&gt;='Intersection Mileposts'!$F$28,H88&lt;='Intersection Mileposts'!$G$28),"Y",IF(AND(H88&gt;='Intersection Mileposts'!$F$29,H88&lt;='Intersection Mileposts'!$G$29),"Y", IF(AND(H88&gt;='Intersection Mileposts'!$F$30,H88&lt;='Intersection Mileposts'!$G$30),"Y",IF(AND(H88&gt;='Intersection Mileposts'!$F$31,H88&lt;='Intersection Mileposts'!$G$31),"Y",IF(AND(H88&gt;='Intersection Mileposts'!$F$32,H88&lt;='Intersection Mileposts'!$G$32),"Y",IF(AND(H88&gt;='Intersection Mileposts'!$F$33,H88&lt;='Intersection Mileposts'!$G$33),"Y",IF(AND(H88&gt;='Intersection Mileposts'!$F$34,H88&lt;='Intersection Mileposts'!$G$34),"Y",IF(AND(H88&gt;='Intersection Mileposts'!$F$35,H88&lt;='Intersection Mileposts'!$G$35),"Y",IF(AND(H88&gt;='Intersection Mileposts'!$F$36,H88&lt;='Intersection Mileposts'!$G$36),"Y",IF(AND(H88&gt;='Intersection Mileposts'!$F$37,H88&lt;='Intersection Mileposts'!$G$37),"Y",IF(AND(H88&gt;='Intersection Mileposts'!$F$38,H88&lt;='Intersection Mileposts'!$G$38),"Y",IF(AND(H88&gt;='Intersection Mileposts'!$F$39,H88&lt;='Intersection Mileposts'!$G$39),"Y","N"))))))))))))))))))))))))))))))))))))</f>
        <v/>
      </c>
    </row>
    <row r="89" spans="1:46" x14ac:dyDescent="0.3">
      <c r="A89" s="279"/>
      <c r="B89" s="261"/>
      <c r="C89" s="262"/>
      <c r="D89" s="262"/>
      <c r="E89" s="262"/>
      <c r="F89" s="262"/>
      <c r="G89" s="284"/>
      <c r="H89" s="286"/>
      <c r="I89" s="279"/>
      <c r="J89" s="260"/>
      <c r="K89" s="260"/>
      <c r="L89" s="280"/>
      <c r="M89" s="275"/>
      <c r="N89" s="263"/>
      <c r="P89" s="264" t="str">
        <f>IF(R89 = "", "", COUNT($R$4:R89))</f>
        <v/>
      </c>
      <c r="Q89" s="264" t="str">
        <f t="shared" si="8"/>
        <v/>
      </c>
      <c r="R89" s="265" t="str">
        <f t="shared" si="9"/>
        <v/>
      </c>
      <c r="S89" s="266" t="str">
        <f t="shared" si="13"/>
        <v/>
      </c>
      <c r="T89" s="267" t="str">
        <f t="shared" si="10"/>
        <v/>
      </c>
      <c r="U89" s="268" t="str">
        <f t="shared" si="14"/>
        <v/>
      </c>
      <c r="V89" s="269" t="str">
        <f t="shared" si="11"/>
        <v/>
      </c>
      <c r="W89" s="5"/>
      <c r="AR89" s="2" t="str">
        <f t="shared" si="15"/>
        <v/>
      </c>
      <c r="AS89" s="2" t="str">
        <f t="shared" si="12"/>
        <v/>
      </c>
      <c r="AT89" s="2" t="str">
        <f>IF(AR89="","",IF(AND(H89&gt;='Intersection Mileposts'!$F$5,H89&lt;='Intersection Mileposts'!$G$5),"Y",IF(AND(H89&gt;='Intersection Mileposts'!$F$6,H89&lt;='Intersection Mileposts'!$G$6),"Y",IF(AND(H89&gt;='Intersection Mileposts'!$F$7,H89&lt;='Intersection Mileposts'!$G$7),"Y",IF(AND(H89&gt;='Intersection Mileposts'!$F$8,H89&lt;='Intersection Mileposts'!$G$8),"Y",IF(AND(H89&gt;='Intersection Mileposts'!$F$9,H89&lt;='Intersection Mileposts'!$G$9),"Y",IF(AND(H89&gt;='Intersection Mileposts'!$F$10,H89&lt;='Intersection Mileposts'!$G$10),"Y",IF(AND(H89&gt;='Intersection Mileposts'!$F$11,H89&lt;='Intersection Mileposts'!$G$11),"Y",IF(AND(H89&gt;='Intersection Mileposts'!$F$12,H89&lt;='Intersection Mileposts'!$G$12),"Y",IF(AND(H89&gt;='Intersection Mileposts'!$F$13,H89&lt;='Intersection Mileposts'!$G$13),"Y",IF(AND(H89&gt;='Intersection Mileposts'!$F$14,H89&lt;='Intersection Mileposts'!$G$14),"Y",IF(AND(H89&gt;='Intersection Mileposts'!$F$15,H89&lt;='Intersection Mileposts'!$G$15),"Y",IF(AND(H89&gt;='Intersection Mileposts'!$F$16,H89&lt;='Intersection Mileposts'!$G$16),"Y",IF(AND(H89&gt;='Intersection Mileposts'!$F$17,H89&lt;='Intersection Mileposts'!$G$17),"Y",IF(AND(H89&gt;='Intersection Mileposts'!$F$18,H89&lt;='Intersection Mileposts'!$G$18),"Y",IF(AND(H89&gt;='Intersection Mileposts'!$F$19,H89&lt;='Intersection Mileposts'!$G$19),"Y",IF(AND(H89&gt;='Intersection Mileposts'!$F$20,H89&lt;='Intersection Mileposts'!$G$20),"Y",IF(AND(H89&gt;='Intersection Mileposts'!$F$21,H89&lt;='Intersection Mileposts'!$G$21),"Y",IF(AND(H89&gt;='Intersection Mileposts'!$F$22,H89&lt;='Intersection Mileposts'!$G$22),"Y",IF(AND(H89&gt;='Intersection Mileposts'!$F$23,H89&lt;='Intersection Mileposts'!$G$23),"Y",IF(AND(H89&gt;='Intersection Mileposts'!$F$24,H89&lt;='Intersection Mileposts'!$G$24),"Y",IF(AND(H89&gt;='Intersection Mileposts'!$F$25,H89&lt;='Intersection Mileposts'!$G$25),"Y",IF(AND(H89&gt;='Intersection Mileposts'!$F$26,H89&lt;='Intersection Mileposts'!$G$26),"Y",IF(AND(H89&gt;='Intersection Mileposts'!$F$27,H89&lt;='Intersection Mileposts'!$G$27),"Y",IF(AND(H89&gt;='Intersection Mileposts'!$F$28,H89&lt;='Intersection Mileposts'!$G$28),"Y",IF(AND(H89&gt;='Intersection Mileposts'!$F$29,H89&lt;='Intersection Mileposts'!$G$29),"Y", IF(AND(H89&gt;='Intersection Mileposts'!$F$30,H89&lt;='Intersection Mileposts'!$G$30),"Y",IF(AND(H89&gt;='Intersection Mileposts'!$F$31,H89&lt;='Intersection Mileposts'!$G$31),"Y",IF(AND(H89&gt;='Intersection Mileposts'!$F$32,H89&lt;='Intersection Mileposts'!$G$32),"Y",IF(AND(H89&gt;='Intersection Mileposts'!$F$33,H89&lt;='Intersection Mileposts'!$G$33),"Y",IF(AND(H89&gt;='Intersection Mileposts'!$F$34,H89&lt;='Intersection Mileposts'!$G$34),"Y",IF(AND(H89&gt;='Intersection Mileposts'!$F$35,H89&lt;='Intersection Mileposts'!$G$35),"Y",IF(AND(H89&gt;='Intersection Mileposts'!$F$36,H89&lt;='Intersection Mileposts'!$G$36),"Y",IF(AND(H89&gt;='Intersection Mileposts'!$F$37,H89&lt;='Intersection Mileposts'!$G$37),"Y",IF(AND(H89&gt;='Intersection Mileposts'!$F$38,H89&lt;='Intersection Mileposts'!$G$38),"Y",IF(AND(H89&gt;='Intersection Mileposts'!$F$39,H89&lt;='Intersection Mileposts'!$G$39),"Y","N"))))))))))))))))))))))))))))))))))))</f>
        <v/>
      </c>
    </row>
    <row r="90" spans="1:46" x14ac:dyDescent="0.3">
      <c r="A90" s="279"/>
      <c r="B90" s="261"/>
      <c r="C90" s="262"/>
      <c r="D90" s="262"/>
      <c r="E90" s="262"/>
      <c r="F90" s="262"/>
      <c r="G90" s="284"/>
      <c r="H90" s="286"/>
      <c r="I90" s="279"/>
      <c r="J90" s="260"/>
      <c r="K90" s="260"/>
      <c r="L90" s="280"/>
      <c r="M90" s="275"/>
      <c r="N90" s="263"/>
      <c r="P90" s="264" t="str">
        <f>IF(R90 = "", "", COUNT($R$4:R90))</f>
        <v/>
      </c>
      <c r="Q90" s="264" t="str">
        <f t="shared" si="8"/>
        <v/>
      </c>
      <c r="R90" s="265" t="str">
        <f t="shared" si="9"/>
        <v/>
      </c>
      <c r="S90" s="266" t="str">
        <f t="shared" si="13"/>
        <v/>
      </c>
      <c r="T90" s="267" t="str">
        <f t="shared" si="10"/>
        <v/>
      </c>
      <c r="U90" s="268" t="str">
        <f t="shared" si="14"/>
        <v/>
      </c>
      <c r="V90" s="269" t="str">
        <f t="shared" si="11"/>
        <v/>
      </c>
      <c r="W90" s="5"/>
      <c r="AR90" s="2" t="str">
        <f t="shared" si="15"/>
        <v/>
      </c>
      <c r="AS90" s="2" t="str">
        <f t="shared" si="12"/>
        <v/>
      </c>
      <c r="AT90" s="2" t="str">
        <f>IF(AR90="","",IF(AND(H90&gt;='Intersection Mileposts'!$F$5,H90&lt;='Intersection Mileposts'!$G$5),"Y",IF(AND(H90&gt;='Intersection Mileposts'!$F$6,H90&lt;='Intersection Mileposts'!$G$6),"Y",IF(AND(H90&gt;='Intersection Mileposts'!$F$7,H90&lt;='Intersection Mileposts'!$G$7),"Y",IF(AND(H90&gt;='Intersection Mileposts'!$F$8,H90&lt;='Intersection Mileposts'!$G$8),"Y",IF(AND(H90&gt;='Intersection Mileposts'!$F$9,H90&lt;='Intersection Mileposts'!$G$9),"Y",IF(AND(H90&gt;='Intersection Mileposts'!$F$10,H90&lt;='Intersection Mileposts'!$G$10),"Y",IF(AND(H90&gt;='Intersection Mileposts'!$F$11,H90&lt;='Intersection Mileposts'!$G$11),"Y",IF(AND(H90&gt;='Intersection Mileposts'!$F$12,H90&lt;='Intersection Mileposts'!$G$12),"Y",IF(AND(H90&gt;='Intersection Mileposts'!$F$13,H90&lt;='Intersection Mileposts'!$G$13),"Y",IF(AND(H90&gt;='Intersection Mileposts'!$F$14,H90&lt;='Intersection Mileposts'!$G$14),"Y",IF(AND(H90&gt;='Intersection Mileposts'!$F$15,H90&lt;='Intersection Mileposts'!$G$15),"Y",IF(AND(H90&gt;='Intersection Mileposts'!$F$16,H90&lt;='Intersection Mileposts'!$G$16),"Y",IF(AND(H90&gt;='Intersection Mileposts'!$F$17,H90&lt;='Intersection Mileposts'!$G$17),"Y",IF(AND(H90&gt;='Intersection Mileposts'!$F$18,H90&lt;='Intersection Mileposts'!$G$18),"Y",IF(AND(H90&gt;='Intersection Mileposts'!$F$19,H90&lt;='Intersection Mileposts'!$G$19),"Y",IF(AND(H90&gt;='Intersection Mileposts'!$F$20,H90&lt;='Intersection Mileposts'!$G$20),"Y",IF(AND(H90&gt;='Intersection Mileposts'!$F$21,H90&lt;='Intersection Mileposts'!$G$21),"Y",IF(AND(H90&gt;='Intersection Mileposts'!$F$22,H90&lt;='Intersection Mileposts'!$G$22),"Y",IF(AND(H90&gt;='Intersection Mileposts'!$F$23,H90&lt;='Intersection Mileposts'!$G$23),"Y",IF(AND(H90&gt;='Intersection Mileposts'!$F$24,H90&lt;='Intersection Mileposts'!$G$24),"Y",IF(AND(H90&gt;='Intersection Mileposts'!$F$25,H90&lt;='Intersection Mileposts'!$G$25),"Y",IF(AND(H90&gt;='Intersection Mileposts'!$F$26,H90&lt;='Intersection Mileposts'!$G$26),"Y",IF(AND(H90&gt;='Intersection Mileposts'!$F$27,H90&lt;='Intersection Mileposts'!$G$27),"Y",IF(AND(H90&gt;='Intersection Mileposts'!$F$28,H90&lt;='Intersection Mileposts'!$G$28),"Y",IF(AND(H90&gt;='Intersection Mileposts'!$F$29,H90&lt;='Intersection Mileposts'!$G$29),"Y", IF(AND(H90&gt;='Intersection Mileposts'!$F$30,H90&lt;='Intersection Mileposts'!$G$30),"Y",IF(AND(H90&gt;='Intersection Mileposts'!$F$31,H90&lt;='Intersection Mileposts'!$G$31),"Y",IF(AND(H90&gt;='Intersection Mileposts'!$F$32,H90&lt;='Intersection Mileposts'!$G$32),"Y",IF(AND(H90&gt;='Intersection Mileposts'!$F$33,H90&lt;='Intersection Mileposts'!$G$33),"Y",IF(AND(H90&gt;='Intersection Mileposts'!$F$34,H90&lt;='Intersection Mileposts'!$G$34),"Y",IF(AND(H90&gt;='Intersection Mileposts'!$F$35,H90&lt;='Intersection Mileposts'!$G$35),"Y",IF(AND(H90&gt;='Intersection Mileposts'!$F$36,H90&lt;='Intersection Mileposts'!$G$36),"Y",IF(AND(H90&gt;='Intersection Mileposts'!$F$37,H90&lt;='Intersection Mileposts'!$G$37),"Y",IF(AND(H90&gt;='Intersection Mileposts'!$F$38,H90&lt;='Intersection Mileposts'!$G$38),"Y",IF(AND(H90&gt;='Intersection Mileposts'!$F$39,H90&lt;='Intersection Mileposts'!$G$39),"Y","N"))))))))))))))))))))))))))))))))))))</f>
        <v/>
      </c>
    </row>
    <row r="91" spans="1:46" x14ac:dyDescent="0.3">
      <c r="A91" s="279"/>
      <c r="B91" s="261"/>
      <c r="C91" s="262"/>
      <c r="D91" s="262"/>
      <c r="E91" s="262"/>
      <c r="F91" s="262"/>
      <c r="G91" s="284"/>
      <c r="H91" s="286"/>
      <c r="I91" s="279"/>
      <c r="J91" s="260"/>
      <c r="K91" s="260"/>
      <c r="L91" s="280"/>
      <c r="M91" s="275"/>
      <c r="N91" s="263"/>
      <c r="P91" s="264" t="str">
        <f>IF(R91 = "", "", COUNT($R$4:R91))</f>
        <v/>
      </c>
      <c r="Q91" s="264" t="str">
        <f t="shared" si="8"/>
        <v/>
      </c>
      <c r="R91" s="265" t="str">
        <f t="shared" si="9"/>
        <v/>
      </c>
      <c r="S91" s="266" t="str">
        <f t="shared" si="13"/>
        <v/>
      </c>
      <c r="T91" s="267" t="str">
        <f t="shared" si="10"/>
        <v/>
      </c>
      <c r="U91" s="268" t="str">
        <f t="shared" si="14"/>
        <v/>
      </c>
      <c r="V91" s="269" t="str">
        <f t="shared" si="11"/>
        <v/>
      </c>
      <c r="W91" s="5"/>
      <c r="AR91" s="2" t="str">
        <f t="shared" si="15"/>
        <v/>
      </c>
      <c r="AS91" s="2" t="str">
        <f t="shared" si="12"/>
        <v/>
      </c>
      <c r="AT91" s="2" t="str">
        <f>IF(AR91="","",IF(AND(H91&gt;='Intersection Mileposts'!$F$5,H91&lt;='Intersection Mileposts'!$G$5),"Y",IF(AND(H91&gt;='Intersection Mileposts'!$F$6,H91&lt;='Intersection Mileposts'!$G$6),"Y",IF(AND(H91&gt;='Intersection Mileposts'!$F$7,H91&lt;='Intersection Mileposts'!$G$7),"Y",IF(AND(H91&gt;='Intersection Mileposts'!$F$8,H91&lt;='Intersection Mileposts'!$G$8),"Y",IF(AND(H91&gt;='Intersection Mileposts'!$F$9,H91&lt;='Intersection Mileposts'!$G$9),"Y",IF(AND(H91&gt;='Intersection Mileposts'!$F$10,H91&lt;='Intersection Mileposts'!$G$10),"Y",IF(AND(H91&gt;='Intersection Mileposts'!$F$11,H91&lt;='Intersection Mileposts'!$G$11),"Y",IF(AND(H91&gt;='Intersection Mileposts'!$F$12,H91&lt;='Intersection Mileposts'!$G$12),"Y",IF(AND(H91&gt;='Intersection Mileposts'!$F$13,H91&lt;='Intersection Mileposts'!$G$13),"Y",IF(AND(H91&gt;='Intersection Mileposts'!$F$14,H91&lt;='Intersection Mileposts'!$G$14),"Y",IF(AND(H91&gt;='Intersection Mileposts'!$F$15,H91&lt;='Intersection Mileposts'!$G$15),"Y",IF(AND(H91&gt;='Intersection Mileposts'!$F$16,H91&lt;='Intersection Mileposts'!$G$16),"Y",IF(AND(H91&gt;='Intersection Mileposts'!$F$17,H91&lt;='Intersection Mileposts'!$G$17),"Y",IF(AND(H91&gt;='Intersection Mileposts'!$F$18,H91&lt;='Intersection Mileposts'!$G$18),"Y",IF(AND(H91&gt;='Intersection Mileposts'!$F$19,H91&lt;='Intersection Mileposts'!$G$19),"Y",IF(AND(H91&gt;='Intersection Mileposts'!$F$20,H91&lt;='Intersection Mileposts'!$G$20),"Y",IF(AND(H91&gt;='Intersection Mileposts'!$F$21,H91&lt;='Intersection Mileposts'!$G$21),"Y",IF(AND(H91&gt;='Intersection Mileposts'!$F$22,H91&lt;='Intersection Mileposts'!$G$22),"Y",IF(AND(H91&gt;='Intersection Mileposts'!$F$23,H91&lt;='Intersection Mileposts'!$G$23),"Y",IF(AND(H91&gt;='Intersection Mileposts'!$F$24,H91&lt;='Intersection Mileposts'!$G$24),"Y",IF(AND(H91&gt;='Intersection Mileposts'!$F$25,H91&lt;='Intersection Mileposts'!$G$25),"Y",IF(AND(H91&gt;='Intersection Mileposts'!$F$26,H91&lt;='Intersection Mileposts'!$G$26),"Y",IF(AND(H91&gt;='Intersection Mileposts'!$F$27,H91&lt;='Intersection Mileposts'!$G$27),"Y",IF(AND(H91&gt;='Intersection Mileposts'!$F$28,H91&lt;='Intersection Mileposts'!$G$28),"Y",IF(AND(H91&gt;='Intersection Mileposts'!$F$29,H91&lt;='Intersection Mileposts'!$G$29),"Y", IF(AND(H91&gt;='Intersection Mileposts'!$F$30,H91&lt;='Intersection Mileposts'!$G$30),"Y",IF(AND(H91&gt;='Intersection Mileposts'!$F$31,H91&lt;='Intersection Mileposts'!$G$31),"Y",IF(AND(H91&gt;='Intersection Mileposts'!$F$32,H91&lt;='Intersection Mileposts'!$G$32),"Y",IF(AND(H91&gt;='Intersection Mileposts'!$F$33,H91&lt;='Intersection Mileposts'!$G$33),"Y",IF(AND(H91&gt;='Intersection Mileposts'!$F$34,H91&lt;='Intersection Mileposts'!$G$34),"Y",IF(AND(H91&gt;='Intersection Mileposts'!$F$35,H91&lt;='Intersection Mileposts'!$G$35),"Y",IF(AND(H91&gt;='Intersection Mileposts'!$F$36,H91&lt;='Intersection Mileposts'!$G$36),"Y",IF(AND(H91&gt;='Intersection Mileposts'!$F$37,H91&lt;='Intersection Mileposts'!$G$37),"Y",IF(AND(H91&gt;='Intersection Mileposts'!$F$38,H91&lt;='Intersection Mileposts'!$G$38),"Y",IF(AND(H91&gt;='Intersection Mileposts'!$F$39,H91&lt;='Intersection Mileposts'!$G$39),"Y","N"))))))))))))))))))))))))))))))))))))</f>
        <v/>
      </c>
    </row>
    <row r="92" spans="1:46" x14ac:dyDescent="0.3">
      <c r="A92" s="279"/>
      <c r="B92" s="261"/>
      <c r="C92" s="262"/>
      <c r="D92" s="262"/>
      <c r="E92" s="262"/>
      <c r="F92" s="262"/>
      <c r="G92" s="284"/>
      <c r="H92" s="286"/>
      <c r="I92" s="279"/>
      <c r="J92" s="260"/>
      <c r="K92" s="260"/>
      <c r="L92" s="280"/>
      <c r="M92" s="275"/>
      <c r="N92" s="263"/>
      <c r="P92" s="264" t="str">
        <f>IF(R92 = "", "", COUNT($R$4:R92))</f>
        <v/>
      </c>
      <c r="Q92" s="264" t="str">
        <f t="shared" si="8"/>
        <v/>
      </c>
      <c r="R92" s="265" t="str">
        <f t="shared" si="9"/>
        <v/>
      </c>
      <c r="S92" s="266" t="str">
        <f t="shared" si="13"/>
        <v/>
      </c>
      <c r="T92" s="267" t="str">
        <f t="shared" si="10"/>
        <v/>
      </c>
      <c r="U92" s="268" t="str">
        <f t="shared" si="14"/>
        <v/>
      </c>
      <c r="V92" s="269" t="str">
        <f t="shared" si="11"/>
        <v/>
      </c>
      <c r="W92" s="5"/>
      <c r="AR92" s="2" t="str">
        <f t="shared" si="15"/>
        <v/>
      </c>
      <c r="AS92" s="2" t="str">
        <f t="shared" si="12"/>
        <v/>
      </c>
      <c r="AT92" s="2" t="str">
        <f>IF(AR92="","",IF(AND(H92&gt;='Intersection Mileposts'!$F$5,H92&lt;='Intersection Mileposts'!$G$5),"Y",IF(AND(H92&gt;='Intersection Mileposts'!$F$6,H92&lt;='Intersection Mileposts'!$G$6),"Y",IF(AND(H92&gt;='Intersection Mileposts'!$F$7,H92&lt;='Intersection Mileposts'!$G$7),"Y",IF(AND(H92&gt;='Intersection Mileposts'!$F$8,H92&lt;='Intersection Mileposts'!$G$8),"Y",IF(AND(H92&gt;='Intersection Mileposts'!$F$9,H92&lt;='Intersection Mileposts'!$G$9),"Y",IF(AND(H92&gt;='Intersection Mileposts'!$F$10,H92&lt;='Intersection Mileposts'!$G$10),"Y",IF(AND(H92&gt;='Intersection Mileposts'!$F$11,H92&lt;='Intersection Mileposts'!$G$11),"Y",IF(AND(H92&gt;='Intersection Mileposts'!$F$12,H92&lt;='Intersection Mileposts'!$G$12),"Y",IF(AND(H92&gt;='Intersection Mileposts'!$F$13,H92&lt;='Intersection Mileposts'!$G$13),"Y",IF(AND(H92&gt;='Intersection Mileposts'!$F$14,H92&lt;='Intersection Mileposts'!$G$14),"Y",IF(AND(H92&gt;='Intersection Mileposts'!$F$15,H92&lt;='Intersection Mileposts'!$G$15),"Y",IF(AND(H92&gt;='Intersection Mileposts'!$F$16,H92&lt;='Intersection Mileposts'!$G$16),"Y",IF(AND(H92&gt;='Intersection Mileposts'!$F$17,H92&lt;='Intersection Mileposts'!$G$17),"Y",IF(AND(H92&gt;='Intersection Mileposts'!$F$18,H92&lt;='Intersection Mileposts'!$G$18),"Y",IF(AND(H92&gt;='Intersection Mileposts'!$F$19,H92&lt;='Intersection Mileposts'!$G$19),"Y",IF(AND(H92&gt;='Intersection Mileposts'!$F$20,H92&lt;='Intersection Mileposts'!$G$20),"Y",IF(AND(H92&gt;='Intersection Mileposts'!$F$21,H92&lt;='Intersection Mileposts'!$G$21),"Y",IF(AND(H92&gt;='Intersection Mileposts'!$F$22,H92&lt;='Intersection Mileposts'!$G$22),"Y",IF(AND(H92&gt;='Intersection Mileposts'!$F$23,H92&lt;='Intersection Mileposts'!$G$23),"Y",IF(AND(H92&gt;='Intersection Mileposts'!$F$24,H92&lt;='Intersection Mileposts'!$G$24),"Y",IF(AND(H92&gt;='Intersection Mileposts'!$F$25,H92&lt;='Intersection Mileposts'!$G$25),"Y",IF(AND(H92&gt;='Intersection Mileposts'!$F$26,H92&lt;='Intersection Mileposts'!$G$26),"Y",IF(AND(H92&gt;='Intersection Mileposts'!$F$27,H92&lt;='Intersection Mileposts'!$G$27),"Y",IF(AND(H92&gt;='Intersection Mileposts'!$F$28,H92&lt;='Intersection Mileposts'!$G$28),"Y",IF(AND(H92&gt;='Intersection Mileposts'!$F$29,H92&lt;='Intersection Mileposts'!$G$29),"Y", IF(AND(H92&gt;='Intersection Mileposts'!$F$30,H92&lt;='Intersection Mileposts'!$G$30),"Y",IF(AND(H92&gt;='Intersection Mileposts'!$F$31,H92&lt;='Intersection Mileposts'!$G$31),"Y",IF(AND(H92&gt;='Intersection Mileposts'!$F$32,H92&lt;='Intersection Mileposts'!$G$32),"Y",IF(AND(H92&gt;='Intersection Mileposts'!$F$33,H92&lt;='Intersection Mileposts'!$G$33),"Y",IF(AND(H92&gt;='Intersection Mileposts'!$F$34,H92&lt;='Intersection Mileposts'!$G$34),"Y",IF(AND(H92&gt;='Intersection Mileposts'!$F$35,H92&lt;='Intersection Mileposts'!$G$35),"Y",IF(AND(H92&gt;='Intersection Mileposts'!$F$36,H92&lt;='Intersection Mileposts'!$G$36),"Y",IF(AND(H92&gt;='Intersection Mileposts'!$F$37,H92&lt;='Intersection Mileposts'!$G$37),"Y",IF(AND(H92&gt;='Intersection Mileposts'!$F$38,H92&lt;='Intersection Mileposts'!$G$38),"Y",IF(AND(H92&gt;='Intersection Mileposts'!$F$39,H92&lt;='Intersection Mileposts'!$G$39),"Y","N"))))))))))))))))))))))))))))))))))))</f>
        <v/>
      </c>
    </row>
    <row r="93" spans="1:46" x14ac:dyDescent="0.3">
      <c r="A93" s="279"/>
      <c r="B93" s="261"/>
      <c r="C93" s="262"/>
      <c r="D93" s="262"/>
      <c r="E93" s="262"/>
      <c r="F93" s="262"/>
      <c r="G93" s="284"/>
      <c r="H93" s="286"/>
      <c r="I93" s="279"/>
      <c r="J93" s="260"/>
      <c r="K93" s="260"/>
      <c r="L93" s="280"/>
      <c r="M93" s="275"/>
      <c r="N93" s="263"/>
      <c r="P93" s="264" t="str">
        <f>IF(R93 = "", "", COUNT($R$4:R93))</f>
        <v/>
      </c>
      <c r="Q93" s="264" t="str">
        <f t="shared" si="8"/>
        <v/>
      </c>
      <c r="R93" s="265" t="str">
        <f t="shared" si="9"/>
        <v/>
      </c>
      <c r="S93" s="266" t="str">
        <f t="shared" si="13"/>
        <v/>
      </c>
      <c r="T93" s="267" t="str">
        <f t="shared" si="10"/>
        <v/>
      </c>
      <c r="U93" s="268" t="str">
        <f t="shared" si="14"/>
        <v/>
      </c>
      <c r="V93" s="269" t="str">
        <f t="shared" si="11"/>
        <v/>
      </c>
      <c r="W93" s="5"/>
      <c r="AR93" s="2" t="str">
        <f t="shared" si="15"/>
        <v/>
      </c>
      <c r="AS93" s="2" t="str">
        <f t="shared" si="12"/>
        <v/>
      </c>
      <c r="AT93" s="2" t="str">
        <f>IF(AR93="","",IF(AND(H93&gt;='Intersection Mileposts'!$F$5,H93&lt;='Intersection Mileposts'!$G$5),"Y",IF(AND(H93&gt;='Intersection Mileposts'!$F$6,H93&lt;='Intersection Mileposts'!$G$6),"Y",IF(AND(H93&gt;='Intersection Mileposts'!$F$7,H93&lt;='Intersection Mileposts'!$G$7),"Y",IF(AND(H93&gt;='Intersection Mileposts'!$F$8,H93&lt;='Intersection Mileposts'!$G$8),"Y",IF(AND(H93&gt;='Intersection Mileposts'!$F$9,H93&lt;='Intersection Mileposts'!$G$9),"Y",IF(AND(H93&gt;='Intersection Mileposts'!$F$10,H93&lt;='Intersection Mileposts'!$G$10),"Y",IF(AND(H93&gt;='Intersection Mileposts'!$F$11,H93&lt;='Intersection Mileposts'!$G$11),"Y",IF(AND(H93&gt;='Intersection Mileposts'!$F$12,H93&lt;='Intersection Mileposts'!$G$12),"Y",IF(AND(H93&gt;='Intersection Mileposts'!$F$13,H93&lt;='Intersection Mileposts'!$G$13),"Y",IF(AND(H93&gt;='Intersection Mileposts'!$F$14,H93&lt;='Intersection Mileposts'!$G$14),"Y",IF(AND(H93&gt;='Intersection Mileposts'!$F$15,H93&lt;='Intersection Mileposts'!$G$15),"Y",IF(AND(H93&gt;='Intersection Mileposts'!$F$16,H93&lt;='Intersection Mileposts'!$G$16),"Y",IF(AND(H93&gt;='Intersection Mileposts'!$F$17,H93&lt;='Intersection Mileposts'!$G$17),"Y",IF(AND(H93&gt;='Intersection Mileposts'!$F$18,H93&lt;='Intersection Mileposts'!$G$18),"Y",IF(AND(H93&gt;='Intersection Mileposts'!$F$19,H93&lt;='Intersection Mileposts'!$G$19),"Y",IF(AND(H93&gt;='Intersection Mileposts'!$F$20,H93&lt;='Intersection Mileposts'!$G$20),"Y",IF(AND(H93&gt;='Intersection Mileposts'!$F$21,H93&lt;='Intersection Mileposts'!$G$21),"Y",IF(AND(H93&gt;='Intersection Mileposts'!$F$22,H93&lt;='Intersection Mileposts'!$G$22),"Y",IF(AND(H93&gt;='Intersection Mileposts'!$F$23,H93&lt;='Intersection Mileposts'!$G$23),"Y",IF(AND(H93&gt;='Intersection Mileposts'!$F$24,H93&lt;='Intersection Mileposts'!$G$24),"Y",IF(AND(H93&gt;='Intersection Mileposts'!$F$25,H93&lt;='Intersection Mileposts'!$G$25),"Y",IF(AND(H93&gt;='Intersection Mileposts'!$F$26,H93&lt;='Intersection Mileposts'!$G$26),"Y",IF(AND(H93&gt;='Intersection Mileposts'!$F$27,H93&lt;='Intersection Mileposts'!$G$27),"Y",IF(AND(H93&gt;='Intersection Mileposts'!$F$28,H93&lt;='Intersection Mileposts'!$G$28),"Y",IF(AND(H93&gt;='Intersection Mileposts'!$F$29,H93&lt;='Intersection Mileposts'!$G$29),"Y", IF(AND(H93&gt;='Intersection Mileposts'!$F$30,H93&lt;='Intersection Mileposts'!$G$30),"Y",IF(AND(H93&gt;='Intersection Mileposts'!$F$31,H93&lt;='Intersection Mileposts'!$G$31),"Y",IF(AND(H93&gt;='Intersection Mileposts'!$F$32,H93&lt;='Intersection Mileposts'!$G$32),"Y",IF(AND(H93&gt;='Intersection Mileposts'!$F$33,H93&lt;='Intersection Mileposts'!$G$33),"Y",IF(AND(H93&gt;='Intersection Mileposts'!$F$34,H93&lt;='Intersection Mileposts'!$G$34),"Y",IF(AND(H93&gt;='Intersection Mileposts'!$F$35,H93&lt;='Intersection Mileposts'!$G$35),"Y",IF(AND(H93&gt;='Intersection Mileposts'!$F$36,H93&lt;='Intersection Mileposts'!$G$36),"Y",IF(AND(H93&gt;='Intersection Mileposts'!$F$37,H93&lt;='Intersection Mileposts'!$G$37),"Y",IF(AND(H93&gt;='Intersection Mileposts'!$F$38,H93&lt;='Intersection Mileposts'!$G$38),"Y",IF(AND(H93&gt;='Intersection Mileposts'!$F$39,H93&lt;='Intersection Mileposts'!$G$39),"Y","N"))))))))))))))))))))))))))))))))))))</f>
        <v/>
      </c>
    </row>
    <row r="94" spans="1:46" x14ac:dyDescent="0.3">
      <c r="A94" s="279"/>
      <c r="B94" s="261"/>
      <c r="C94" s="262"/>
      <c r="D94" s="262"/>
      <c r="E94" s="262"/>
      <c r="F94" s="262"/>
      <c r="G94" s="284"/>
      <c r="H94" s="286"/>
      <c r="I94" s="279"/>
      <c r="J94" s="260"/>
      <c r="K94" s="260"/>
      <c r="L94" s="280"/>
      <c r="M94" s="275"/>
      <c r="N94" s="263"/>
      <c r="P94" s="264" t="str">
        <f>IF(R94 = "", "", COUNT($R$4:R94))</f>
        <v/>
      </c>
      <c r="Q94" s="264" t="str">
        <f t="shared" si="8"/>
        <v/>
      </c>
      <c r="R94" s="265" t="str">
        <f t="shared" si="9"/>
        <v/>
      </c>
      <c r="S94" s="266" t="str">
        <f t="shared" si="13"/>
        <v/>
      </c>
      <c r="T94" s="267" t="str">
        <f t="shared" si="10"/>
        <v/>
      </c>
      <c r="U94" s="268" t="str">
        <f t="shared" si="14"/>
        <v/>
      </c>
      <c r="V94" s="269" t="str">
        <f t="shared" si="11"/>
        <v/>
      </c>
      <c r="W94" s="5"/>
      <c r="AR94" s="2" t="str">
        <f t="shared" si="15"/>
        <v/>
      </c>
      <c r="AS94" s="2" t="str">
        <f t="shared" si="12"/>
        <v/>
      </c>
      <c r="AT94" s="2" t="str">
        <f>IF(AR94="","",IF(AND(H94&gt;='Intersection Mileposts'!$F$5,H94&lt;='Intersection Mileposts'!$G$5),"Y",IF(AND(H94&gt;='Intersection Mileposts'!$F$6,H94&lt;='Intersection Mileposts'!$G$6),"Y",IF(AND(H94&gt;='Intersection Mileposts'!$F$7,H94&lt;='Intersection Mileposts'!$G$7),"Y",IF(AND(H94&gt;='Intersection Mileposts'!$F$8,H94&lt;='Intersection Mileposts'!$G$8),"Y",IF(AND(H94&gt;='Intersection Mileposts'!$F$9,H94&lt;='Intersection Mileposts'!$G$9),"Y",IF(AND(H94&gt;='Intersection Mileposts'!$F$10,H94&lt;='Intersection Mileposts'!$G$10),"Y",IF(AND(H94&gt;='Intersection Mileposts'!$F$11,H94&lt;='Intersection Mileposts'!$G$11),"Y",IF(AND(H94&gt;='Intersection Mileposts'!$F$12,H94&lt;='Intersection Mileposts'!$G$12),"Y",IF(AND(H94&gt;='Intersection Mileposts'!$F$13,H94&lt;='Intersection Mileposts'!$G$13),"Y",IF(AND(H94&gt;='Intersection Mileposts'!$F$14,H94&lt;='Intersection Mileposts'!$G$14),"Y",IF(AND(H94&gt;='Intersection Mileposts'!$F$15,H94&lt;='Intersection Mileposts'!$G$15),"Y",IF(AND(H94&gt;='Intersection Mileposts'!$F$16,H94&lt;='Intersection Mileposts'!$G$16),"Y",IF(AND(H94&gt;='Intersection Mileposts'!$F$17,H94&lt;='Intersection Mileposts'!$G$17),"Y",IF(AND(H94&gt;='Intersection Mileposts'!$F$18,H94&lt;='Intersection Mileposts'!$G$18),"Y",IF(AND(H94&gt;='Intersection Mileposts'!$F$19,H94&lt;='Intersection Mileposts'!$G$19),"Y",IF(AND(H94&gt;='Intersection Mileposts'!$F$20,H94&lt;='Intersection Mileposts'!$G$20),"Y",IF(AND(H94&gt;='Intersection Mileposts'!$F$21,H94&lt;='Intersection Mileposts'!$G$21),"Y",IF(AND(H94&gt;='Intersection Mileposts'!$F$22,H94&lt;='Intersection Mileposts'!$G$22),"Y",IF(AND(H94&gt;='Intersection Mileposts'!$F$23,H94&lt;='Intersection Mileposts'!$G$23),"Y",IF(AND(H94&gt;='Intersection Mileposts'!$F$24,H94&lt;='Intersection Mileposts'!$G$24),"Y",IF(AND(H94&gt;='Intersection Mileposts'!$F$25,H94&lt;='Intersection Mileposts'!$G$25),"Y",IF(AND(H94&gt;='Intersection Mileposts'!$F$26,H94&lt;='Intersection Mileposts'!$G$26),"Y",IF(AND(H94&gt;='Intersection Mileposts'!$F$27,H94&lt;='Intersection Mileposts'!$G$27),"Y",IF(AND(H94&gt;='Intersection Mileposts'!$F$28,H94&lt;='Intersection Mileposts'!$G$28),"Y",IF(AND(H94&gt;='Intersection Mileposts'!$F$29,H94&lt;='Intersection Mileposts'!$G$29),"Y", IF(AND(H94&gt;='Intersection Mileposts'!$F$30,H94&lt;='Intersection Mileposts'!$G$30),"Y",IF(AND(H94&gt;='Intersection Mileposts'!$F$31,H94&lt;='Intersection Mileposts'!$G$31),"Y",IF(AND(H94&gt;='Intersection Mileposts'!$F$32,H94&lt;='Intersection Mileposts'!$G$32),"Y",IF(AND(H94&gt;='Intersection Mileposts'!$F$33,H94&lt;='Intersection Mileposts'!$G$33),"Y",IF(AND(H94&gt;='Intersection Mileposts'!$F$34,H94&lt;='Intersection Mileposts'!$G$34),"Y",IF(AND(H94&gt;='Intersection Mileposts'!$F$35,H94&lt;='Intersection Mileposts'!$G$35),"Y",IF(AND(H94&gt;='Intersection Mileposts'!$F$36,H94&lt;='Intersection Mileposts'!$G$36),"Y",IF(AND(H94&gt;='Intersection Mileposts'!$F$37,H94&lt;='Intersection Mileposts'!$G$37),"Y",IF(AND(H94&gt;='Intersection Mileposts'!$F$38,H94&lt;='Intersection Mileposts'!$G$38),"Y",IF(AND(H94&gt;='Intersection Mileposts'!$F$39,H94&lt;='Intersection Mileposts'!$G$39),"Y","N"))))))))))))))))))))))))))))))))))))</f>
        <v/>
      </c>
    </row>
    <row r="95" spans="1:46" x14ac:dyDescent="0.3">
      <c r="A95" s="279"/>
      <c r="B95" s="261"/>
      <c r="C95" s="262"/>
      <c r="D95" s="262"/>
      <c r="E95" s="262"/>
      <c r="F95" s="262"/>
      <c r="G95" s="284"/>
      <c r="H95" s="286"/>
      <c r="I95" s="279"/>
      <c r="J95" s="260"/>
      <c r="K95" s="260"/>
      <c r="L95" s="280"/>
      <c r="M95" s="275"/>
      <c r="N95" s="263"/>
      <c r="P95" s="264" t="str">
        <f>IF(R95 = "", "", COUNT($R$4:R95))</f>
        <v/>
      </c>
      <c r="Q95" s="264" t="str">
        <f t="shared" si="8"/>
        <v/>
      </c>
      <c r="R95" s="265" t="str">
        <f t="shared" si="9"/>
        <v/>
      </c>
      <c r="S95" s="266" t="str">
        <f t="shared" si="13"/>
        <v/>
      </c>
      <c r="T95" s="267" t="str">
        <f t="shared" si="10"/>
        <v/>
      </c>
      <c r="U95" s="268" t="str">
        <f t="shared" si="14"/>
        <v/>
      </c>
      <c r="V95" s="269" t="str">
        <f t="shared" si="11"/>
        <v/>
      </c>
      <c r="W95" s="5"/>
      <c r="AR95" s="2" t="str">
        <f t="shared" si="15"/>
        <v/>
      </c>
      <c r="AS95" s="2" t="str">
        <f t="shared" si="12"/>
        <v/>
      </c>
      <c r="AT95" s="2" t="str">
        <f>IF(AR95="","",IF(AND(H95&gt;='Intersection Mileposts'!$F$5,H95&lt;='Intersection Mileposts'!$G$5),"Y",IF(AND(H95&gt;='Intersection Mileposts'!$F$6,H95&lt;='Intersection Mileposts'!$G$6),"Y",IF(AND(H95&gt;='Intersection Mileposts'!$F$7,H95&lt;='Intersection Mileposts'!$G$7),"Y",IF(AND(H95&gt;='Intersection Mileposts'!$F$8,H95&lt;='Intersection Mileposts'!$G$8),"Y",IF(AND(H95&gt;='Intersection Mileposts'!$F$9,H95&lt;='Intersection Mileposts'!$G$9),"Y",IF(AND(H95&gt;='Intersection Mileposts'!$F$10,H95&lt;='Intersection Mileposts'!$G$10),"Y",IF(AND(H95&gt;='Intersection Mileposts'!$F$11,H95&lt;='Intersection Mileposts'!$G$11),"Y",IF(AND(H95&gt;='Intersection Mileposts'!$F$12,H95&lt;='Intersection Mileposts'!$G$12),"Y",IF(AND(H95&gt;='Intersection Mileposts'!$F$13,H95&lt;='Intersection Mileposts'!$G$13),"Y",IF(AND(H95&gt;='Intersection Mileposts'!$F$14,H95&lt;='Intersection Mileposts'!$G$14),"Y",IF(AND(H95&gt;='Intersection Mileposts'!$F$15,H95&lt;='Intersection Mileposts'!$G$15),"Y",IF(AND(H95&gt;='Intersection Mileposts'!$F$16,H95&lt;='Intersection Mileposts'!$G$16),"Y",IF(AND(H95&gt;='Intersection Mileposts'!$F$17,H95&lt;='Intersection Mileposts'!$G$17),"Y",IF(AND(H95&gt;='Intersection Mileposts'!$F$18,H95&lt;='Intersection Mileposts'!$G$18),"Y",IF(AND(H95&gt;='Intersection Mileposts'!$F$19,H95&lt;='Intersection Mileposts'!$G$19),"Y",IF(AND(H95&gt;='Intersection Mileposts'!$F$20,H95&lt;='Intersection Mileposts'!$G$20),"Y",IF(AND(H95&gt;='Intersection Mileposts'!$F$21,H95&lt;='Intersection Mileposts'!$G$21),"Y",IF(AND(H95&gt;='Intersection Mileposts'!$F$22,H95&lt;='Intersection Mileposts'!$G$22),"Y",IF(AND(H95&gt;='Intersection Mileposts'!$F$23,H95&lt;='Intersection Mileposts'!$G$23),"Y",IF(AND(H95&gt;='Intersection Mileposts'!$F$24,H95&lt;='Intersection Mileposts'!$G$24),"Y",IF(AND(H95&gt;='Intersection Mileposts'!$F$25,H95&lt;='Intersection Mileposts'!$G$25),"Y",IF(AND(H95&gt;='Intersection Mileposts'!$F$26,H95&lt;='Intersection Mileposts'!$G$26),"Y",IF(AND(H95&gt;='Intersection Mileposts'!$F$27,H95&lt;='Intersection Mileposts'!$G$27),"Y",IF(AND(H95&gt;='Intersection Mileposts'!$F$28,H95&lt;='Intersection Mileposts'!$G$28),"Y",IF(AND(H95&gt;='Intersection Mileposts'!$F$29,H95&lt;='Intersection Mileposts'!$G$29),"Y", IF(AND(H95&gt;='Intersection Mileposts'!$F$30,H95&lt;='Intersection Mileposts'!$G$30),"Y",IF(AND(H95&gt;='Intersection Mileposts'!$F$31,H95&lt;='Intersection Mileposts'!$G$31),"Y",IF(AND(H95&gt;='Intersection Mileposts'!$F$32,H95&lt;='Intersection Mileposts'!$G$32),"Y",IF(AND(H95&gt;='Intersection Mileposts'!$F$33,H95&lt;='Intersection Mileposts'!$G$33),"Y",IF(AND(H95&gt;='Intersection Mileposts'!$F$34,H95&lt;='Intersection Mileposts'!$G$34),"Y",IF(AND(H95&gt;='Intersection Mileposts'!$F$35,H95&lt;='Intersection Mileposts'!$G$35),"Y",IF(AND(H95&gt;='Intersection Mileposts'!$F$36,H95&lt;='Intersection Mileposts'!$G$36),"Y",IF(AND(H95&gt;='Intersection Mileposts'!$F$37,H95&lt;='Intersection Mileposts'!$G$37),"Y",IF(AND(H95&gt;='Intersection Mileposts'!$F$38,H95&lt;='Intersection Mileposts'!$G$38),"Y",IF(AND(H95&gt;='Intersection Mileposts'!$F$39,H95&lt;='Intersection Mileposts'!$G$39),"Y","N"))))))))))))))))))))))))))))))))))))</f>
        <v/>
      </c>
    </row>
    <row r="96" spans="1:46" x14ac:dyDescent="0.3">
      <c r="A96" s="279"/>
      <c r="B96" s="261"/>
      <c r="C96" s="262"/>
      <c r="D96" s="262"/>
      <c r="E96" s="262"/>
      <c r="F96" s="262"/>
      <c r="G96" s="284"/>
      <c r="H96" s="286"/>
      <c r="I96" s="279"/>
      <c r="J96" s="260"/>
      <c r="K96" s="260"/>
      <c r="L96" s="280"/>
      <c r="M96" s="275"/>
      <c r="N96" s="263"/>
      <c r="P96" s="264" t="str">
        <f>IF(R96 = "", "", COUNT($R$4:R96))</f>
        <v/>
      </c>
      <c r="Q96" s="264" t="str">
        <f t="shared" si="8"/>
        <v/>
      </c>
      <c r="R96" s="265" t="str">
        <f t="shared" si="9"/>
        <v/>
      </c>
      <c r="S96" s="266" t="str">
        <f t="shared" si="13"/>
        <v/>
      </c>
      <c r="T96" s="267" t="str">
        <f t="shared" si="10"/>
        <v/>
      </c>
      <c r="U96" s="268" t="str">
        <f t="shared" si="14"/>
        <v/>
      </c>
      <c r="V96" s="269" t="str">
        <f t="shared" si="11"/>
        <v/>
      </c>
      <c r="W96" s="5"/>
      <c r="AR96" s="2" t="str">
        <f t="shared" si="15"/>
        <v/>
      </c>
      <c r="AS96" s="2" t="str">
        <f t="shared" si="12"/>
        <v/>
      </c>
      <c r="AT96" s="2" t="str">
        <f>IF(AR96="","",IF(AND(H96&gt;='Intersection Mileposts'!$F$5,H96&lt;='Intersection Mileposts'!$G$5),"Y",IF(AND(H96&gt;='Intersection Mileposts'!$F$6,H96&lt;='Intersection Mileposts'!$G$6),"Y",IF(AND(H96&gt;='Intersection Mileposts'!$F$7,H96&lt;='Intersection Mileposts'!$G$7),"Y",IF(AND(H96&gt;='Intersection Mileposts'!$F$8,H96&lt;='Intersection Mileposts'!$G$8),"Y",IF(AND(H96&gt;='Intersection Mileposts'!$F$9,H96&lt;='Intersection Mileposts'!$G$9),"Y",IF(AND(H96&gt;='Intersection Mileposts'!$F$10,H96&lt;='Intersection Mileposts'!$G$10),"Y",IF(AND(H96&gt;='Intersection Mileposts'!$F$11,H96&lt;='Intersection Mileposts'!$G$11),"Y",IF(AND(H96&gt;='Intersection Mileposts'!$F$12,H96&lt;='Intersection Mileposts'!$G$12),"Y",IF(AND(H96&gt;='Intersection Mileposts'!$F$13,H96&lt;='Intersection Mileposts'!$G$13),"Y",IF(AND(H96&gt;='Intersection Mileposts'!$F$14,H96&lt;='Intersection Mileposts'!$G$14),"Y",IF(AND(H96&gt;='Intersection Mileposts'!$F$15,H96&lt;='Intersection Mileposts'!$G$15),"Y",IF(AND(H96&gt;='Intersection Mileposts'!$F$16,H96&lt;='Intersection Mileposts'!$G$16),"Y",IF(AND(H96&gt;='Intersection Mileposts'!$F$17,H96&lt;='Intersection Mileposts'!$G$17),"Y",IF(AND(H96&gt;='Intersection Mileposts'!$F$18,H96&lt;='Intersection Mileposts'!$G$18),"Y",IF(AND(H96&gt;='Intersection Mileposts'!$F$19,H96&lt;='Intersection Mileposts'!$G$19),"Y",IF(AND(H96&gt;='Intersection Mileposts'!$F$20,H96&lt;='Intersection Mileposts'!$G$20),"Y",IF(AND(H96&gt;='Intersection Mileposts'!$F$21,H96&lt;='Intersection Mileposts'!$G$21),"Y",IF(AND(H96&gt;='Intersection Mileposts'!$F$22,H96&lt;='Intersection Mileposts'!$G$22),"Y",IF(AND(H96&gt;='Intersection Mileposts'!$F$23,H96&lt;='Intersection Mileposts'!$G$23),"Y",IF(AND(H96&gt;='Intersection Mileposts'!$F$24,H96&lt;='Intersection Mileposts'!$G$24),"Y",IF(AND(H96&gt;='Intersection Mileposts'!$F$25,H96&lt;='Intersection Mileposts'!$G$25),"Y",IF(AND(H96&gt;='Intersection Mileposts'!$F$26,H96&lt;='Intersection Mileposts'!$G$26),"Y",IF(AND(H96&gt;='Intersection Mileposts'!$F$27,H96&lt;='Intersection Mileposts'!$G$27),"Y",IF(AND(H96&gt;='Intersection Mileposts'!$F$28,H96&lt;='Intersection Mileposts'!$G$28),"Y",IF(AND(H96&gt;='Intersection Mileposts'!$F$29,H96&lt;='Intersection Mileposts'!$G$29),"Y", IF(AND(H96&gt;='Intersection Mileposts'!$F$30,H96&lt;='Intersection Mileposts'!$G$30),"Y",IF(AND(H96&gt;='Intersection Mileposts'!$F$31,H96&lt;='Intersection Mileposts'!$G$31),"Y",IF(AND(H96&gt;='Intersection Mileposts'!$F$32,H96&lt;='Intersection Mileposts'!$G$32),"Y",IF(AND(H96&gt;='Intersection Mileposts'!$F$33,H96&lt;='Intersection Mileposts'!$G$33),"Y",IF(AND(H96&gt;='Intersection Mileposts'!$F$34,H96&lt;='Intersection Mileposts'!$G$34),"Y",IF(AND(H96&gt;='Intersection Mileposts'!$F$35,H96&lt;='Intersection Mileposts'!$G$35),"Y",IF(AND(H96&gt;='Intersection Mileposts'!$F$36,H96&lt;='Intersection Mileposts'!$G$36),"Y",IF(AND(H96&gt;='Intersection Mileposts'!$F$37,H96&lt;='Intersection Mileposts'!$G$37),"Y",IF(AND(H96&gt;='Intersection Mileposts'!$F$38,H96&lt;='Intersection Mileposts'!$G$38),"Y",IF(AND(H96&gt;='Intersection Mileposts'!$F$39,H96&lt;='Intersection Mileposts'!$G$39),"Y","N"))))))))))))))))))))))))))))))))))))</f>
        <v/>
      </c>
    </row>
    <row r="97" spans="1:46" x14ac:dyDescent="0.3">
      <c r="A97" s="279"/>
      <c r="B97" s="261"/>
      <c r="C97" s="262"/>
      <c r="D97" s="262"/>
      <c r="E97" s="262"/>
      <c r="F97" s="262"/>
      <c r="G97" s="284"/>
      <c r="H97" s="286"/>
      <c r="I97" s="279"/>
      <c r="J97" s="260"/>
      <c r="K97" s="260"/>
      <c r="L97" s="280"/>
      <c r="M97" s="275"/>
      <c r="N97" s="263"/>
      <c r="P97" s="264" t="str">
        <f>IF(R97 = "", "", COUNT($R$4:R97))</f>
        <v/>
      </c>
      <c r="Q97" s="264" t="str">
        <f t="shared" si="8"/>
        <v/>
      </c>
      <c r="R97" s="265" t="str">
        <f t="shared" si="9"/>
        <v/>
      </c>
      <c r="S97" s="266" t="str">
        <f t="shared" si="13"/>
        <v/>
      </c>
      <c r="T97" s="267" t="str">
        <f t="shared" si="10"/>
        <v/>
      </c>
      <c r="U97" s="268" t="str">
        <f t="shared" si="14"/>
        <v/>
      </c>
      <c r="V97" s="269" t="str">
        <f t="shared" si="11"/>
        <v/>
      </c>
      <c r="W97" s="5"/>
      <c r="AR97" s="2" t="str">
        <f t="shared" si="15"/>
        <v/>
      </c>
      <c r="AS97" s="2" t="str">
        <f t="shared" si="12"/>
        <v/>
      </c>
      <c r="AT97" s="2" t="str">
        <f>IF(AR97="","",IF(AND(H97&gt;='Intersection Mileposts'!$F$5,H97&lt;='Intersection Mileposts'!$G$5),"Y",IF(AND(H97&gt;='Intersection Mileposts'!$F$6,H97&lt;='Intersection Mileposts'!$G$6),"Y",IF(AND(H97&gt;='Intersection Mileposts'!$F$7,H97&lt;='Intersection Mileposts'!$G$7),"Y",IF(AND(H97&gt;='Intersection Mileposts'!$F$8,H97&lt;='Intersection Mileposts'!$G$8),"Y",IF(AND(H97&gt;='Intersection Mileposts'!$F$9,H97&lt;='Intersection Mileposts'!$G$9),"Y",IF(AND(H97&gt;='Intersection Mileposts'!$F$10,H97&lt;='Intersection Mileposts'!$G$10),"Y",IF(AND(H97&gt;='Intersection Mileposts'!$F$11,H97&lt;='Intersection Mileposts'!$G$11),"Y",IF(AND(H97&gt;='Intersection Mileposts'!$F$12,H97&lt;='Intersection Mileposts'!$G$12),"Y",IF(AND(H97&gt;='Intersection Mileposts'!$F$13,H97&lt;='Intersection Mileposts'!$G$13),"Y",IF(AND(H97&gt;='Intersection Mileposts'!$F$14,H97&lt;='Intersection Mileposts'!$G$14),"Y",IF(AND(H97&gt;='Intersection Mileposts'!$F$15,H97&lt;='Intersection Mileposts'!$G$15),"Y",IF(AND(H97&gt;='Intersection Mileposts'!$F$16,H97&lt;='Intersection Mileposts'!$G$16),"Y",IF(AND(H97&gt;='Intersection Mileposts'!$F$17,H97&lt;='Intersection Mileposts'!$G$17),"Y",IF(AND(H97&gt;='Intersection Mileposts'!$F$18,H97&lt;='Intersection Mileposts'!$G$18),"Y",IF(AND(H97&gt;='Intersection Mileposts'!$F$19,H97&lt;='Intersection Mileposts'!$G$19),"Y",IF(AND(H97&gt;='Intersection Mileposts'!$F$20,H97&lt;='Intersection Mileposts'!$G$20),"Y",IF(AND(H97&gt;='Intersection Mileposts'!$F$21,H97&lt;='Intersection Mileposts'!$G$21),"Y",IF(AND(H97&gt;='Intersection Mileposts'!$F$22,H97&lt;='Intersection Mileposts'!$G$22),"Y",IF(AND(H97&gt;='Intersection Mileposts'!$F$23,H97&lt;='Intersection Mileposts'!$G$23),"Y",IF(AND(H97&gt;='Intersection Mileposts'!$F$24,H97&lt;='Intersection Mileposts'!$G$24),"Y",IF(AND(H97&gt;='Intersection Mileposts'!$F$25,H97&lt;='Intersection Mileposts'!$G$25),"Y",IF(AND(H97&gt;='Intersection Mileposts'!$F$26,H97&lt;='Intersection Mileposts'!$G$26),"Y",IF(AND(H97&gt;='Intersection Mileposts'!$F$27,H97&lt;='Intersection Mileposts'!$G$27),"Y",IF(AND(H97&gt;='Intersection Mileposts'!$F$28,H97&lt;='Intersection Mileposts'!$G$28),"Y",IF(AND(H97&gt;='Intersection Mileposts'!$F$29,H97&lt;='Intersection Mileposts'!$G$29),"Y", IF(AND(H97&gt;='Intersection Mileposts'!$F$30,H97&lt;='Intersection Mileposts'!$G$30),"Y",IF(AND(H97&gt;='Intersection Mileposts'!$F$31,H97&lt;='Intersection Mileposts'!$G$31),"Y",IF(AND(H97&gt;='Intersection Mileposts'!$F$32,H97&lt;='Intersection Mileposts'!$G$32),"Y",IF(AND(H97&gt;='Intersection Mileposts'!$F$33,H97&lt;='Intersection Mileposts'!$G$33),"Y",IF(AND(H97&gt;='Intersection Mileposts'!$F$34,H97&lt;='Intersection Mileposts'!$G$34),"Y",IF(AND(H97&gt;='Intersection Mileposts'!$F$35,H97&lt;='Intersection Mileposts'!$G$35),"Y",IF(AND(H97&gt;='Intersection Mileposts'!$F$36,H97&lt;='Intersection Mileposts'!$G$36),"Y",IF(AND(H97&gt;='Intersection Mileposts'!$F$37,H97&lt;='Intersection Mileposts'!$G$37),"Y",IF(AND(H97&gt;='Intersection Mileposts'!$F$38,H97&lt;='Intersection Mileposts'!$G$38),"Y",IF(AND(H97&gt;='Intersection Mileposts'!$F$39,H97&lt;='Intersection Mileposts'!$G$39),"Y","N"))))))))))))))))))))))))))))))))))))</f>
        <v/>
      </c>
    </row>
    <row r="98" spans="1:46" x14ac:dyDescent="0.3">
      <c r="A98" s="279"/>
      <c r="B98" s="261"/>
      <c r="C98" s="262"/>
      <c r="D98" s="262"/>
      <c r="E98" s="262"/>
      <c r="F98" s="262"/>
      <c r="G98" s="284"/>
      <c r="H98" s="286"/>
      <c r="I98" s="279"/>
      <c r="J98" s="260"/>
      <c r="K98" s="260"/>
      <c r="L98" s="280"/>
      <c r="M98" s="275"/>
      <c r="N98" s="263"/>
      <c r="P98" s="264" t="str">
        <f>IF(R98 = "", "", COUNT($R$4:R98))</f>
        <v/>
      </c>
      <c r="Q98" s="264" t="str">
        <f t="shared" si="8"/>
        <v/>
      </c>
      <c r="R98" s="265" t="str">
        <f t="shared" si="9"/>
        <v/>
      </c>
      <c r="S98" s="266" t="str">
        <f t="shared" si="13"/>
        <v/>
      </c>
      <c r="T98" s="267" t="str">
        <f t="shared" si="10"/>
        <v/>
      </c>
      <c r="U98" s="268" t="str">
        <f t="shared" si="14"/>
        <v/>
      </c>
      <c r="V98" s="269" t="str">
        <f t="shared" si="11"/>
        <v/>
      </c>
      <c r="W98" s="5"/>
      <c r="AR98" s="2" t="str">
        <f t="shared" si="15"/>
        <v/>
      </c>
      <c r="AS98" s="2" t="str">
        <f t="shared" si="12"/>
        <v/>
      </c>
      <c r="AT98" s="2" t="str">
        <f>IF(AR98="","",IF(AND(H98&gt;='Intersection Mileposts'!$F$5,H98&lt;='Intersection Mileposts'!$G$5),"Y",IF(AND(H98&gt;='Intersection Mileposts'!$F$6,H98&lt;='Intersection Mileposts'!$G$6),"Y",IF(AND(H98&gt;='Intersection Mileposts'!$F$7,H98&lt;='Intersection Mileposts'!$G$7),"Y",IF(AND(H98&gt;='Intersection Mileposts'!$F$8,H98&lt;='Intersection Mileposts'!$G$8),"Y",IF(AND(H98&gt;='Intersection Mileposts'!$F$9,H98&lt;='Intersection Mileposts'!$G$9),"Y",IF(AND(H98&gt;='Intersection Mileposts'!$F$10,H98&lt;='Intersection Mileposts'!$G$10),"Y",IF(AND(H98&gt;='Intersection Mileposts'!$F$11,H98&lt;='Intersection Mileposts'!$G$11),"Y",IF(AND(H98&gt;='Intersection Mileposts'!$F$12,H98&lt;='Intersection Mileposts'!$G$12),"Y",IF(AND(H98&gt;='Intersection Mileposts'!$F$13,H98&lt;='Intersection Mileposts'!$G$13),"Y",IF(AND(H98&gt;='Intersection Mileposts'!$F$14,H98&lt;='Intersection Mileposts'!$G$14),"Y",IF(AND(H98&gt;='Intersection Mileposts'!$F$15,H98&lt;='Intersection Mileposts'!$G$15),"Y",IF(AND(H98&gt;='Intersection Mileposts'!$F$16,H98&lt;='Intersection Mileposts'!$G$16),"Y",IF(AND(H98&gt;='Intersection Mileposts'!$F$17,H98&lt;='Intersection Mileposts'!$G$17),"Y",IF(AND(H98&gt;='Intersection Mileposts'!$F$18,H98&lt;='Intersection Mileposts'!$G$18),"Y",IF(AND(H98&gt;='Intersection Mileposts'!$F$19,H98&lt;='Intersection Mileposts'!$G$19),"Y",IF(AND(H98&gt;='Intersection Mileposts'!$F$20,H98&lt;='Intersection Mileposts'!$G$20),"Y",IF(AND(H98&gt;='Intersection Mileposts'!$F$21,H98&lt;='Intersection Mileposts'!$G$21),"Y",IF(AND(H98&gt;='Intersection Mileposts'!$F$22,H98&lt;='Intersection Mileposts'!$G$22),"Y",IF(AND(H98&gt;='Intersection Mileposts'!$F$23,H98&lt;='Intersection Mileposts'!$G$23),"Y",IF(AND(H98&gt;='Intersection Mileposts'!$F$24,H98&lt;='Intersection Mileposts'!$G$24),"Y",IF(AND(H98&gt;='Intersection Mileposts'!$F$25,H98&lt;='Intersection Mileposts'!$G$25),"Y",IF(AND(H98&gt;='Intersection Mileposts'!$F$26,H98&lt;='Intersection Mileposts'!$G$26),"Y",IF(AND(H98&gt;='Intersection Mileposts'!$F$27,H98&lt;='Intersection Mileposts'!$G$27),"Y",IF(AND(H98&gt;='Intersection Mileposts'!$F$28,H98&lt;='Intersection Mileposts'!$G$28),"Y",IF(AND(H98&gt;='Intersection Mileposts'!$F$29,H98&lt;='Intersection Mileposts'!$G$29),"Y", IF(AND(H98&gt;='Intersection Mileposts'!$F$30,H98&lt;='Intersection Mileposts'!$G$30),"Y",IF(AND(H98&gt;='Intersection Mileposts'!$F$31,H98&lt;='Intersection Mileposts'!$G$31),"Y",IF(AND(H98&gt;='Intersection Mileposts'!$F$32,H98&lt;='Intersection Mileposts'!$G$32),"Y",IF(AND(H98&gt;='Intersection Mileposts'!$F$33,H98&lt;='Intersection Mileposts'!$G$33),"Y",IF(AND(H98&gt;='Intersection Mileposts'!$F$34,H98&lt;='Intersection Mileposts'!$G$34),"Y",IF(AND(H98&gt;='Intersection Mileposts'!$F$35,H98&lt;='Intersection Mileposts'!$G$35),"Y",IF(AND(H98&gt;='Intersection Mileposts'!$F$36,H98&lt;='Intersection Mileposts'!$G$36),"Y",IF(AND(H98&gt;='Intersection Mileposts'!$F$37,H98&lt;='Intersection Mileposts'!$G$37),"Y",IF(AND(H98&gt;='Intersection Mileposts'!$F$38,H98&lt;='Intersection Mileposts'!$G$38),"Y",IF(AND(H98&gt;='Intersection Mileposts'!$F$39,H98&lt;='Intersection Mileposts'!$G$39),"Y","N"))))))))))))))))))))))))))))))))))))</f>
        <v/>
      </c>
    </row>
    <row r="99" spans="1:46" x14ac:dyDescent="0.3">
      <c r="A99" s="279"/>
      <c r="B99" s="261"/>
      <c r="C99" s="262"/>
      <c r="D99" s="262"/>
      <c r="E99" s="262"/>
      <c r="F99" s="262"/>
      <c r="G99" s="284"/>
      <c r="H99" s="286"/>
      <c r="I99" s="279"/>
      <c r="J99" s="260"/>
      <c r="K99" s="260"/>
      <c r="L99" s="280"/>
      <c r="M99" s="275"/>
      <c r="N99" s="263"/>
      <c r="P99" s="264" t="str">
        <f>IF(R99 = "", "", COUNT($R$4:R99))</f>
        <v/>
      </c>
      <c r="Q99" s="264" t="str">
        <f t="shared" si="8"/>
        <v/>
      </c>
      <c r="R99" s="265" t="str">
        <f t="shared" si="9"/>
        <v/>
      </c>
      <c r="S99" s="266" t="str">
        <f t="shared" si="13"/>
        <v/>
      </c>
      <c r="T99" s="267" t="str">
        <f t="shared" si="10"/>
        <v/>
      </c>
      <c r="U99" s="268" t="str">
        <f t="shared" si="14"/>
        <v/>
      </c>
      <c r="V99" s="269" t="str">
        <f t="shared" si="11"/>
        <v/>
      </c>
      <c r="W99" s="5"/>
      <c r="AR99" s="2" t="str">
        <f t="shared" si="15"/>
        <v/>
      </c>
      <c r="AS99" s="2" t="str">
        <f t="shared" si="12"/>
        <v/>
      </c>
      <c r="AT99" s="2" t="str">
        <f>IF(AR99="","",IF(AND(H99&gt;='Intersection Mileposts'!$F$5,H99&lt;='Intersection Mileposts'!$G$5),"Y",IF(AND(H99&gt;='Intersection Mileposts'!$F$6,H99&lt;='Intersection Mileposts'!$G$6),"Y",IF(AND(H99&gt;='Intersection Mileposts'!$F$7,H99&lt;='Intersection Mileposts'!$G$7),"Y",IF(AND(H99&gt;='Intersection Mileposts'!$F$8,H99&lt;='Intersection Mileposts'!$G$8),"Y",IF(AND(H99&gt;='Intersection Mileposts'!$F$9,H99&lt;='Intersection Mileposts'!$G$9),"Y",IF(AND(H99&gt;='Intersection Mileposts'!$F$10,H99&lt;='Intersection Mileposts'!$G$10),"Y",IF(AND(H99&gt;='Intersection Mileposts'!$F$11,H99&lt;='Intersection Mileposts'!$G$11),"Y",IF(AND(H99&gt;='Intersection Mileposts'!$F$12,H99&lt;='Intersection Mileposts'!$G$12),"Y",IF(AND(H99&gt;='Intersection Mileposts'!$F$13,H99&lt;='Intersection Mileposts'!$G$13),"Y",IF(AND(H99&gt;='Intersection Mileposts'!$F$14,H99&lt;='Intersection Mileposts'!$G$14),"Y",IF(AND(H99&gt;='Intersection Mileposts'!$F$15,H99&lt;='Intersection Mileposts'!$G$15),"Y",IF(AND(H99&gt;='Intersection Mileposts'!$F$16,H99&lt;='Intersection Mileposts'!$G$16),"Y",IF(AND(H99&gt;='Intersection Mileposts'!$F$17,H99&lt;='Intersection Mileposts'!$G$17),"Y",IF(AND(H99&gt;='Intersection Mileposts'!$F$18,H99&lt;='Intersection Mileposts'!$G$18),"Y",IF(AND(H99&gt;='Intersection Mileposts'!$F$19,H99&lt;='Intersection Mileposts'!$G$19),"Y",IF(AND(H99&gt;='Intersection Mileposts'!$F$20,H99&lt;='Intersection Mileposts'!$G$20),"Y",IF(AND(H99&gt;='Intersection Mileposts'!$F$21,H99&lt;='Intersection Mileposts'!$G$21),"Y",IF(AND(H99&gt;='Intersection Mileposts'!$F$22,H99&lt;='Intersection Mileposts'!$G$22),"Y",IF(AND(H99&gt;='Intersection Mileposts'!$F$23,H99&lt;='Intersection Mileposts'!$G$23),"Y",IF(AND(H99&gt;='Intersection Mileposts'!$F$24,H99&lt;='Intersection Mileposts'!$G$24),"Y",IF(AND(H99&gt;='Intersection Mileposts'!$F$25,H99&lt;='Intersection Mileposts'!$G$25),"Y",IF(AND(H99&gt;='Intersection Mileposts'!$F$26,H99&lt;='Intersection Mileposts'!$G$26),"Y",IF(AND(H99&gt;='Intersection Mileposts'!$F$27,H99&lt;='Intersection Mileposts'!$G$27),"Y",IF(AND(H99&gt;='Intersection Mileposts'!$F$28,H99&lt;='Intersection Mileposts'!$G$28),"Y",IF(AND(H99&gt;='Intersection Mileposts'!$F$29,H99&lt;='Intersection Mileposts'!$G$29),"Y", IF(AND(H99&gt;='Intersection Mileposts'!$F$30,H99&lt;='Intersection Mileposts'!$G$30),"Y",IF(AND(H99&gt;='Intersection Mileposts'!$F$31,H99&lt;='Intersection Mileposts'!$G$31),"Y",IF(AND(H99&gt;='Intersection Mileposts'!$F$32,H99&lt;='Intersection Mileposts'!$G$32),"Y",IF(AND(H99&gt;='Intersection Mileposts'!$F$33,H99&lt;='Intersection Mileposts'!$G$33),"Y",IF(AND(H99&gt;='Intersection Mileposts'!$F$34,H99&lt;='Intersection Mileposts'!$G$34),"Y",IF(AND(H99&gt;='Intersection Mileposts'!$F$35,H99&lt;='Intersection Mileposts'!$G$35),"Y",IF(AND(H99&gt;='Intersection Mileposts'!$F$36,H99&lt;='Intersection Mileposts'!$G$36),"Y",IF(AND(H99&gt;='Intersection Mileposts'!$F$37,H99&lt;='Intersection Mileposts'!$G$37),"Y",IF(AND(H99&gt;='Intersection Mileposts'!$F$38,H99&lt;='Intersection Mileposts'!$G$38),"Y",IF(AND(H99&gt;='Intersection Mileposts'!$F$39,H99&lt;='Intersection Mileposts'!$G$39),"Y","N"))))))))))))))))))))))))))))))))))))</f>
        <v/>
      </c>
    </row>
    <row r="100" spans="1:46" x14ac:dyDescent="0.3">
      <c r="A100" s="279"/>
      <c r="B100" s="261"/>
      <c r="C100" s="262"/>
      <c r="D100" s="262"/>
      <c r="E100" s="262"/>
      <c r="F100" s="262"/>
      <c r="G100" s="284"/>
      <c r="H100" s="286"/>
      <c r="I100" s="279"/>
      <c r="J100" s="260"/>
      <c r="K100" s="260"/>
      <c r="L100" s="280"/>
      <c r="M100" s="275"/>
      <c r="N100" s="263"/>
      <c r="P100" s="264" t="str">
        <f>IF(R100 = "", "", COUNT($R$4:R100))</f>
        <v/>
      </c>
      <c r="Q100" s="264" t="str">
        <f t="shared" si="8"/>
        <v/>
      </c>
      <c r="R100" s="265" t="str">
        <f t="shared" si="9"/>
        <v/>
      </c>
      <c r="S100" s="266" t="str">
        <f t="shared" si="13"/>
        <v/>
      </c>
      <c r="T100" s="267" t="str">
        <f t="shared" si="10"/>
        <v/>
      </c>
      <c r="U100" s="268" t="str">
        <f t="shared" si="14"/>
        <v/>
      </c>
      <c r="V100" s="269" t="str">
        <f t="shared" si="11"/>
        <v/>
      </c>
      <c r="W100" s="5"/>
      <c r="AR100" s="2" t="str">
        <f t="shared" si="15"/>
        <v/>
      </c>
      <c r="AS100" s="2" t="str">
        <f t="shared" si="12"/>
        <v/>
      </c>
      <c r="AT100" s="2" t="str">
        <f>IF(AR100="","",IF(AND(H100&gt;='Intersection Mileposts'!$F$5,H100&lt;='Intersection Mileposts'!$G$5),"Y",IF(AND(H100&gt;='Intersection Mileposts'!$F$6,H100&lt;='Intersection Mileposts'!$G$6),"Y",IF(AND(H100&gt;='Intersection Mileposts'!$F$7,H100&lt;='Intersection Mileposts'!$G$7),"Y",IF(AND(H100&gt;='Intersection Mileposts'!$F$8,H100&lt;='Intersection Mileposts'!$G$8),"Y",IF(AND(H100&gt;='Intersection Mileposts'!$F$9,H100&lt;='Intersection Mileposts'!$G$9),"Y",IF(AND(H100&gt;='Intersection Mileposts'!$F$10,H100&lt;='Intersection Mileposts'!$G$10),"Y",IF(AND(H100&gt;='Intersection Mileposts'!$F$11,H100&lt;='Intersection Mileposts'!$G$11),"Y",IF(AND(H100&gt;='Intersection Mileposts'!$F$12,H100&lt;='Intersection Mileposts'!$G$12),"Y",IF(AND(H100&gt;='Intersection Mileposts'!$F$13,H100&lt;='Intersection Mileposts'!$G$13),"Y",IF(AND(H100&gt;='Intersection Mileposts'!$F$14,H100&lt;='Intersection Mileposts'!$G$14),"Y",IF(AND(H100&gt;='Intersection Mileposts'!$F$15,H100&lt;='Intersection Mileposts'!$G$15),"Y",IF(AND(H100&gt;='Intersection Mileposts'!$F$16,H100&lt;='Intersection Mileposts'!$G$16),"Y",IF(AND(H100&gt;='Intersection Mileposts'!$F$17,H100&lt;='Intersection Mileposts'!$G$17),"Y",IF(AND(H100&gt;='Intersection Mileposts'!$F$18,H100&lt;='Intersection Mileposts'!$G$18),"Y",IF(AND(H100&gt;='Intersection Mileposts'!$F$19,H100&lt;='Intersection Mileposts'!$G$19),"Y",IF(AND(H100&gt;='Intersection Mileposts'!$F$20,H100&lt;='Intersection Mileposts'!$G$20),"Y",IF(AND(H100&gt;='Intersection Mileposts'!$F$21,H100&lt;='Intersection Mileposts'!$G$21),"Y",IF(AND(H100&gt;='Intersection Mileposts'!$F$22,H100&lt;='Intersection Mileposts'!$G$22),"Y",IF(AND(H100&gt;='Intersection Mileposts'!$F$23,H100&lt;='Intersection Mileposts'!$G$23),"Y",IF(AND(H100&gt;='Intersection Mileposts'!$F$24,H100&lt;='Intersection Mileposts'!$G$24),"Y",IF(AND(H100&gt;='Intersection Mileposts'!$F$25,H100&lt;='Intersection Mileposts'!$G$25),"Y",IF(AND(H100&gt;='Intersection Mileposts'!$F$26,H100&lt;='Intersection Mileposts'!$G$26),"Y",IF(AND(H100&gt;='Intersection Mileposts'!$F$27,H100&lt;='Intersection Mileposts'!$G$27),"Y",IF(AND(H100&gt;='Intersection Mileposts'!$F$28,H100&lt;='Intersection Mileposts'!$G$28),"Y",IF(AND(H100&gt;='Intersection Mileposts'!$F$29,H100&lt;='Intersection Mileposts'!$G$29),"Y", IF(AND(H100&gt;='Intersection Mileposts'!$F$30,H100&lt;='Intersection Mileposts'!$G$30),"Y",IF(AND(H100&gt;='Intersection Mileposts'!$F$31,H100&lt;='Intersection Mileposts'!$G$31),"Y",IF(AND(H100&gt;='Intersection Mileposts'!$F$32,H100&lt;='Intersection Mileposts'!$G$32),"Y",IF(AND(H100&gt;='Intersection Mileposts'!$F$33,H100&lt;='Intersection Mileposts'!$G$33),"Y",IF(AND(H100&gt;='Intersection Mileposts'!$F$34,H100&lt;='Intersection Mileposts'!$G$34),"Y",IF(AND(H100&gt;='Intersection Mileposts'!$F$35,H100&lt;='Intersection Mileposts'!$G$35),"Y",IF(AND(H100&gt;='Intersection Mileposts'!$F$36,H100&lt;='Intersection Mileposts'!$G$36),"Y",IF(AND(H100&gt;='Intersection Mileposts'!$F$37,H100&lt;='Intersection Mileposts'!$G$37),"Y",IF(AND(H100&gt;='Intersection Mileposts'!$F$38,H100&lt;='Intersection Mileposts'!$G$38),"Y",IF(AND(H100&gt;='Intersection Mileposts'!$F$39,H100&lt;='Intersection Mileposts'!$G$39),"Y","N"))))))))))))))))))))))))))))))))))))</f>
        <v/>
      </c>
    </row>
    <row r="101" spans="1:46" x14ac:dyDescent="0.3">
      <c r="A101" s="279"/>
      <c r="B101" s="261"/>
      <c r="C101" s="262"/>
      <c r="D101" s="262"/>
      <c r="E101" s="262"/>
      <c r="F101" s="262"/>
      <c r="G101" s="284"/>
      <c r="H101" s="286"/>
      <c r="I101" s="279"/>
      <c r="J101" s="260"/>
      <c r="K101" s="260"/>
      <c r="L101" s="280"/>
      <c r="M101" s="275"/>
      <c r="N101" s="263"/>
      <c r="P101" s="264" t="str">
        <f>IF(R101 = "", "", COUNT($R$4:R101))</f>
        <v/>
      </c>
      <c r="Q101" s="264" t="str">
        <f t="shared" si="8"/>
        <v/>
      </c>
      <c r="R101" s="265" t="str">
        <f t="shared" si="9"/>
        <v/>
      </c>
      <c r="S101" s="266" t="str">
        <f t="shared" si="13"/>
        <v/>
      </c>
      <c r="T101" s="267" t="str">
        <f t="shared" si="10"/>
        <v/>
      </c>
      <c r="U101" s="268" t="str">
        <f t="shared" si="14"/>
        <v/>
      </c>
      <c r="V101" s="269" t="str">
        <f t="shared" si="11"/>
        <v/>
      </c>
      <c r="W101" s="5"/>
      <c r="AR101" s="2" t="str">
        <f t="shared" si="15"/>
        <v/>
      </c>
      <c r="AS101" s="2" t="str">
        <f t="shared" si="12"/>
        <v/>
      </c>
      <c r="AT101" s="2" t="str">
        <f>IF(AR101="","",IF(AND(H101&gt;='Intersection Mileposts'!$F$5,H101&lt;='Intersection Mileposts'!$G$5),"Y",IF(AND(H101&gt;='Intersection Mileposts'!$F$6,H101&lt;='Intersection Mileposts'!$G$6),"Y",IF(AND(H101&gt;='Intersection Mileposts'!$F$7,H101&lt;='Intersection Mileposts'!$G$7),"Y",IF(AND(H101&gt;='Intersection Mileposts'!$F$8,H101&lt;='Intersection Mileposts'!$G$8),"Y",IF(AND(H101&gt;='Intersection Mileposts'!$F$9,H101&lt;='Intersection Mileposts'!$G$9),"Y",IF(AND(H101&gt;='Intersection Mileposts'!$F$10,H101&lt;='Intersection Mileposts'!$G$10),"Y",IF(AND(H101&gt;='Intersection Mileposts'!$F$11,H101&lt;='Intersection Mileposts'!$G$11),"Y",IF(AND(H101&gt;='Intersection Mileposts'!$F$12,H101&lt;='Intersection Mileposts'!$G$12),"Y",IF(AND(H101&gt;='Intersection Mileposts'!$F$13,H101&lt;='Intersection Mileposts'!$G$13),"Y",IF(AND(H101&gt;='Intersection Mileposts'!$F$14,H101&lt;='Intersection Mileposts'!$G$14),"Y",IF(AND(H101&gt;='Intersection Mileposts'!$F$15,H101&lt;='Intersection Mileposts'!$G$15),"Y",IF(AND(H101&gt;='Intersection Mileposts'!$F$16,H101&lt;='Intersection Mileposts'!$G$16),"Y",IF(AND(H101&gt;='Intersection Mileposts'!$F$17,H101&lt;='Intersection Mileposts'!$G$17),"Y",IF(AND(H101&gt;='Intersection Mileposts'!$F$18,H101&lt;='Intersection Mileposts'!$G$18),"Y",IF(AND(H101&gt;='Intersection Mileposts'!$F$19,H101&lt;='Intersection Mileposts'!$G$19),"Y",IF(AND(H101&gt;='Intersection Mileposts'!$F$20,H101&lt;='Intersection Mileposts'!$G$20),"Y",IF(AND(H101&gt;='Intersection Mileposts'!$F$21,H101&lt;='Intersection Mileposts'!$G$21),"Y",IF(AND(H101&gt;='Intersection Mileposts'!$F$22,H101&lt;='Intersection Mileposts'!$G$22),"Y",IF(AND(H101&gt;='Intersection Mileposts'!$F$23,H101&lt;='Intersection Mileposts'!$G$23),"Y",IF(AND(H101&gt;='Intersection Mileposts'!$F$24,H101&lt;='Intersection Mileposts'!$G$24),"Y",IF(AND(H101&gt;='Intersection Mileposts'!$F$25,H101&lt;='Intersection Mileposts'!$G$25),"Y",IF(AND(H101&gt;='Intersection Mileposts'!$F$26,H101&lt;='Intersection Mileposts'!$G$26),"Y",IF(AND(H101&gt;='Intersection Mileposts'!$F$27,H101&lt;='Intersection Mileposts'!$G$27),"Y",IF(AND(H101&gt;='Intersection Mileposts'!$F$28,H101&lt;='Intersection Mileposts'!$G$28),"Y",IF(AND(H101&gt;='Intersection Mileposts'!$F$29,H101&lt;='Intersection Mileposts'!$G$29),"Y", IF(AND(H101&gt;='Intersection Mileposts'!$F$30,H101&lt;='Intersection Mileposts'!$G$30),"Y",IF(AND(H101&gt;='Intersection Mileposts'!$F$31,H101&lt;='Intersection Mileposts'!$G$31),"Y",IF(AND(H101&gt;='Intersection Mileposts'!$F$32,H101&lt;='Intersection Mileposts'!$G$32),"Y",IF(AND(H101&gt;='Intersection Mileposts'!$F$33,H101&lt;='Intersection Mileposts'!$G$33),"Y",IF(AND(H101&gt;='Intersection Mileposts'!$F$34,H101&lt;='Intersection Mileposts'!$G$34),"Y",IF(AND(H101&gt;='Intersection Mileposts'!$F$35,H101&lt;='Intersection Mileposts'!$G$35),"Y",IF(AND(H101&gt;='Intersection Mileposts'!$F$36,H101&lt;='Intersection Mileposts'!$G$36),"Y",IF(AND(H101&gt;='Intersection Mileposts'!$F$37,H101&lt;='Intersection Mileposts'!$G$37),"Y",IF(AND(H101&gt;='Intersection Mileposts'!$F$38,H101&lt;='Intersection Mileposts'!$G$38),"Y",IF(AND(H101&gt;='Intersection Mileposts'!$F$39,H101&lt;='Intersection Mileposts'!$G$39),"Y","N"))))))))))))))))))))))))))))))))))))</f>
        <v/>
      </c>
    </row>
    <row r="102" spans="1:46" x14ac:dyDescent="0.3">
      <c r="A102" s="279"/>
      <c r="B102" s="261"/>
      <c r="C102" s="262"/>
      <c r="D102" s="262"/>
      <c r="E102" s="262"/>
      <c r="F102" s="262"/>
      <c r="G102" s="284"/>
      <c r="H102" s="286"/>
      <c r="I102" s="279"/>
      <c r="J102" s="260"/>
      <c r="K102" s="260"/>
      <c r="L102" s="280"/>
      <c r="M102" s="275"/>
      <c r="N102" s="263"/>
      <c r="P102" s="264" t="str">
        <f>IF(R102 = "", "", COUNT($R$4:R102))</f>
        <v/>
      </c>
      <c r="Q102" s="264" t="str">
        <f t="shared" si="8"/>
        <v/>
      </c>
      <c r="R102" s="265" t="str">
        <f t="shared" si="9"/>
        <v/>
      </c>
      <c r="S102" s="266" t="str">
        <f t="shared" si="13"/>
        <v/>
      </c>
      <c r="T102" s="267" t="str">
        <f t="shared" si="10"/>
        <v/>
      </c>
      <c r="U102" s="268" t="str">
        <f t="shared" si="14"/>
        <v/>
      </c>
      <c r="V102" s="269" t="str">
        <f t="shared" si="11"/>
        <v/>
      </c>
      <c r="W102" s="5"/>
      <c r="AR102" s="2" t="str">
        <f t="shared" si="15"/>
        <v/>
      </c>
      <c r="AS102" s="2" t="str">
        <f t="shared" si="12"/>
        <v/>
      </c>
      <c r="AT102" s="2" t="str">
        <f>IF(AR102="","",IF(AND(H102&gt;='Intersection Mileposts'!$F$5,H102&lt;='Intersection Mileposts'!$G$5),"Y",IF(AND(H102&gt;='Intersection Mileposts'!$F$6,H102&lt;='Intersection Mileposts'!$G$6),"Y",IF(AND(H102&gt;='Intersection Mileposts'!$F$7,H102&lt;='Intersection Mileposts'!$G$7),"Y",IF(AND(H102&gt;='Intersection Mileposts'!$F$8,H102&lt;='Intersection Mileposts'!$G$8),"Y",IF(AND(H102&gt;='Intersection Mileposts'!$F$9,H102&lt;='Intersection Mileposts'!$G$9),"Y",IF(AND(H102&gt;='Intersection Mileposts'!$F$10,H102&lt;='Intersection Mileposts'!$G$10),"Y",IF(AND(H102&gt;='Intersection Mileposts'!$F$11,H102&lt;='Intersection Mileposts'!$G$11),"Y",IF(AND(H102&gt;='Intersection Mileposts'!$F$12,H102&lt;='Intersection Mileposts'!$G$12),"Y",IF(AND(H102&gt;='Intersection Mileposts'!$F$13,H102&lt;='Intersection Mileposts'!$G$13),"Y",IF(AND(H102&gt;='Intersection Mileposts'!$F$14,H102&lt;='Intersection Mileposts'!$G$14),"Y",IF(AND(H102&gt;='Intersection Mileposts'!$F$15,H102&lt;='Intersection Mileposts'!$G$15),"Y",IF(AND(H102&gt;='Intersection Mileposts'!$F$16,H102&lt;='Intersection Mileposts'!$G$16),"Y",IF(AND(H102&gt;='Intersection Mileposts'!$F$17,H102&lt;='Intersection Mileposts'!$G$17),"Y",IF(AND(H102&gt;='Intersection Mileposts'!$F$18,H102&lt;='Intersection Mileposts'!$G$18),"Y",IF(AND(H102&gt;='Intersection Mileposts'!$F$19,H102&lt;='Intersection Mileposts'!$G$19),"Y",IF(AND(H102&gt;='Intersection Mileposts'!$F$20,H102&lt;='Intersection Mileposts'!$G$20),"Y",IF(AND(H102&gt;='Intersection Mileposts'!$F$21,H102&lt;='Intersection Mileposts'!$G$21),"Y",IF(AND(H102&gt;='Intersection Mileposts'!$F$22,H102&lt;='Intersection Mileposts'!$G$22),"Y",IF(AND(H102&gt;='Intersection Mileposts'!$F$23,H102&lt;='Intersection Mileposts'!$G$23),"Y",IF(AND(H102&gt;='Intersection Mileposts'!$F$24,H102&lt;='Intersection Mileposts'!$G$24),"Y",IF(AND(H102&gt;='Intersection Mileposts'!$F$25,H102&lt;='Intersection Mileposts'!$G$25),"Y",IF(AND(H102&gt;='Intersection Mileposts'!$F$26,H102&lt;='Intersection Mileposts'!$G$26),"Y",IF(AND(H102&gt;='Intersection Mileposts'!$F$27,H102&lt;='Intersection Mileposts'!$G$27),"Y",IF(AND(H102&gt;='Intersection Mileposts'!$F$28,H102&lt;='Intersection Mileposts'!$G$28),"Y",IF(AND(H102&gt;='Intersection Mileposts'!$F$29,H102&lt;='Intersection Mileposts'!$G$29),"Y", IF(AND(H102&gt;='Intersection Mileposts'!$F$30,H102&lt;='Intersection Mileposts'!$G$30),"Y",IF(AND(H102&gt;='Intersection Mileposts'!$F$31,H102&lt;='Intersection Mileposts'!$G$31),"Y",IF(AND(H102&gt;='Intersection Mileposts'!$F$32,H102&lt;='Intersection Mileposts'!$G$32),"Y",IF(AND(H102&gt;='Intersection Mileposts'!$F$33,H102&lt;='Intersection Mileposts'!$G$33),"Y",IF(AND(H102&gt;='Intersection Mileposts'!$F$34,H102&lt;='Intersection Mileposts'!$G$34),"Y",IF(AND(H102&gt;='Intersection Mileposts'!$F$35,H102&lt;='Intersection Mileposts'!$G$35),"Y",IF(AND(H102&gt;='Intersection Mileposts'!$F$36,H102&lt;='Intersection Mileposts'!$G$36),"Y",IF(AND(H102&gt;='Intersection Mileposts'!$F$37,H102&lt;='Intersection Mileposts'!$G$37),"Y",IF(AND(H102&gt;='Intersection Mileposts'!$F$38,H102&lt;='Intersection Mileposts'!$G$38),"Y",IF(AND(H102&gt;='Intersection Mileposts'!$F$39,H102&lt;='Intersection Mileposts'!$G$39),"Y","N"))))))))))))))))))))))))))))))))))))</f>
        <v/>
      </c>
    </row>
    <row r="103" spans="1:46" x14ac:dyDescent="0.3">
      <c r="A103" s="279"/>
      <c r="B103" s="261"/>
      <c r="C103" s="262"/>
      <c r="D103" s="262"/>
      <c r="E103" s="262"/>
      <c r="F103" s="262"/>
      <c r="G103" s="284"/>
      <c r="H103" s="286"/>
      <c r="I103" s="279"/>
      <c r="J103" s="260"/>
      <c r="K103" s="260"/>
      <c r="L103" s="280"/>
      <c r="M103" s="275"/>
      <c r="N103" s="263"/>
      <c r="P103" s="264" t="str">
        <f>IF(R103 = "", "", COUNT($R$4:R103))</f>
        <v/>
      </c>
      <c r="Q103" s="264" t="str">
        <f t="shared" si="8"/>
        <v/>
      </c>
      <c r="R103" s="265" t="str">
        <f t="shared" si="9"/>
        <v/>
      </c>
      <c r="S103" s="266" t="str">
        <f t="shared" si="13"/>
        <v/>
      </c>
      <c r="T103" s="267" t="str">
        <f t="shared" si="10"/>
        <v/>
      </c>
      <c r="U103" s="268" t="str">
        <f t="shared" si="14"/>
        <v/>
      </c>
      <c r="V103" s="269" t="str">
        <f t="shared" si="11"/>
        <v/>
      </c>
      <c r="W103" s="5"/>
      <c r="AR103" s="2" t="str">
        <f t="shared" si="15"/>
        <v/>
      </c>
      <c r="AS103" s="2" t="str">
        <f t="shared" si="12"/>
        <v/>
      </c>
      <c r="AT103" s="2" t="str">
        <f>IF(AR103="","",IF(AND(H103&gt;='Intersection Mileposts'!$F$5,H103&lt;='Intersection Mileposts'!$G$5),"Y",IF(AND(H103&gt;='Intersection Mileposts'!$F$6,H103&lt;='Intersection Mileposts'!$G$6),"Y",IF(AND(H103&gt;='Intersection Mileposts'!$F$7,H103&lt;='Intersection Mileposts'!$G$7),"Y",IF(AND(H103&gt;='Intersection Mileposts'!$F$8,H103&lt;='Intersection Mileposts'!$G$8),"Y",IF(AND(H103&gt;='Intersection Mileposts'!$F$9,H103&lt;='Intersection Mileposts'!$G$9),"Y",IF(AND(H103&gt;='Intersection Mileposts'!$F$10,H103&lt;='Intersection Mileposts'!$G$10),"Y",IF(AND(H103&gt;='Intersection Mileposts'!$F$11,H103&lt;='Intersection Mileposts'!$G$11),"Y",IF(AND(H103&gt;='Intersection Mileposts'!$F$12,H103&lt;='Intersection Mileposts'!$G$12),"Y",IF(AND(H103&gt;='Intersection Mileposts'!$F$13,H103&lt;='Intersection Mileposts'!$G$13),"Y",IF(AND(H103&gt;='Intersection Mileposts'!$F$14,H103&lt;='Intersection Mileposts'!$G$14),"Y",IF(AND(H103&gt;='Intersection Mileposts'!$F$15,H103&lt;='Intersection Mileposts'!$G$15),"Y",IF(AND(H103&gt;='Intersection Mileposts'!$F$16,H103&lt;='Intersection Mileposts'!$G$16),"Y",IF(AND(H103&gt;='Intersection Mileposts'!$F$17,H103&lt;='Intersection Mileposts'!$G$17),"Y",IF(AND(H103&gt;='Intersection Mileposts'!$F$18,H103&lt;='Intersection Mileposts'!$G$18),"Y",IF(AND(H103&gt;='Intersection Mileposts'!$F$19,H103&lt;='Intersection Mileposts'!$G$19),"Y",IF(AND(H103&gt;='Intersection Mileposts'!$F$20,H103&lt;='Intersection Mileposts'!$G$20),"Y",IF(AND(H103&gt;='Intersection Mileposts'!$F$21,H103&lt;='Intersection Mileposts'!$G$21),"Y",IF(AND(H103&gt;='Intersection Mileposts'!$F$22,H103&lt;='Intersection Mileposts'!$G$22),"Y",IF(AND(H103&gt;='Intersection Mileposts'!$F$23,H103&lt;='Intersection Mileposts'!$G$23),"Y",IF(AND(H103&gt;='Intersection Mileposts'!$F$24,H103&lt;='Intersection Mileposts'!$G$24),"Y",IF(AND(H103&gt;='Intersection Mileposts'!$F$25,H103&lt;='Intersection Mileposts'!$G$25),"Y",IF(AND(H103&gt;='Intersection Mileposts'!$F$26,H103&lt;='Intersection Mileposts'!$G$26),"Y",IF(AND(H103&gt;='Intersection Mileposts'!$F$27,H103&lt;='Intersection Mileposts'!$G$27),"Y",IF(AND(H103&gt;='Intersection Mileposts'!$F$28,H103&lt;='Intersection Mileposts'!$G$28),"Y",IF(AND(H103&gt;='Intersection Mileposts'!$F$29,H103&lt;='Intersection Mileposts'!$G$29),"Y", IF(AND(H103&gt;='Intersection Mileposts'!$F$30,H103&lt;='Intersection Mileposts'!$G$30),"Y",IF(AND(H103&gt;='Intersection Mileposts'!$F$31,H103&lt;='Intersection Mileposts'!$G$31),"Y",IF(AND(H103&gt;='Intersection Mileposts'!$F$32,H103&lt;='Intersection Mileposts'!$G$32),"Y",IF(AND(H103&gt;='Intersection Mileposts'!$F$33,H103&lt;='Intersection Mileposts'!$G$33),"Y",IF(AND(H103&gt;='Intersection Mileposts'!$F$34,H103&lt;='Intersection Mileposts'!$G$34),"Y",IF(AND(H103&gt;='Intersection Mileposts'!$F$35,H103&lt;='Intersection Mileposts'!$G$35),"Y",IF(AND(H103&gt;='Intersection Mileposts'!$F$36,H103&lt;='Intersection Mileposts'!$G$36),"Y",IF(AND(H103&gt;='Intersection Mileposts'!$F$37,H103&lt;='Intersection Mileposts'!$G$37),"Y",IF(AND(H103&gt;='Intersection Mileposts'!$F$38,H103&lt;='Intersection Mileposts'!$G$38),"Y",IF(AND(H103&gt;='Intersection Mileposts'!$F$39,H103&lt;='Intersection Mileposts'!$G$39),"Y","N"))))))))))))))))))))))))))))))))))))</f>
        <v/>
      </c>
    </row>
    <row r="104" spans="1:46" x14ac:dyDescent="0.3">
      <c r="A104" s="279"/>
      <c r="B104" s="261"/>
      <c r="C104" s="262"/>
      <c r="D104" s="262"/>
      <c r="E104" s="262"/>
      <c r="F104" s="262"/>
      <c r="G104" s="284"/>
      <c r="H104" s="286"/>
      <c r="I104" s="279"/>
      <c r="J104" s="260"/>
      <c r="K104" s="260"/>
      <c r="L104" s="280"/>
      <c r="M104" s="275"/>
      <c r="N104" s="263"/>
      <c r="P104" s="264" t="str">
        <f>IF(R104 = "", "", COUNT($R$4:R104))</f>
        <v/>
      </c>
      <c r="Q104" s="264" t="str">
        <f t="shared" si="8"/>
        <v/>
      </c>
      <c r="R104" s="265" t="str">
        <f t="shared" si="9"/>
        <v/>
      </c>
      <c r="S104" s="266" t="str">
        <f t="shared" si="13"/>
        <v/>
      </c>
      <c r="T104" s="267" t="str">
        <f t="shared" si="10"/>
        <v/>
      </c>
      <c r="U104" s="268" t="str">
        <f t="shared" si="14"/>
        <v/>
      </c>
      <c r="V104" s="269" t="str">
        <f t="shared" si="11"/>
        <v/>
      </c>
      <c r="W104" s="5"/>
      <c r="AR104" s="2" t="str">
        <f t="shared" si="15"/>
        <v/>
      </c>
      <c r="AS104" s="2" t="str">
        <f t="shared" si="12"/>
        <v/>
      </c>
      <c r="AT104" s="2" t="str">
        <f>IF(AR104="","",IF(AND(H104&gt;='Intersection Mileposts'!$F$5,H104&lt;='Intersection Mileposts'!$G$5),"Y",IF(AND(H104&gt;='Intersection Mileposts'!$F$6,H104&lt;='Intersection Mileposts'!$G$6),"Y",IF(AND(H104&gt;='Intersection Mileposts'!$F$7,H104&lt;='Intersection Mileposts'!$G$7),"Y",IF(AND(H104&gt;='Intersection Mileposts'!$F$8,H104&lt;='Intersection Mileposts'!$G$8),"Y",IF(AND(H104&gt;='Intersection Mileposts'!$F$9,H104&lt;='Intersection Mileposts'!$G$9),"Y",IF(AND(H104&gt;='Intersection Mileposts'!$F$10,H104&lt;='Intersection Mileposts'!$G$10),"Y",IF(AND(H104&gt;='Intersection Mileposts'!$F$11,H104&lt;='Intersection Mileposts'!$G$11),"Y",IF(AND(H104&gt;='Intersection Mileposts'!$F$12,H104&lt;='Intersection Mileposts'!$G$12),"Y",IF(AND(H104&gt;='Intersection Mileposts'!$F$13,H104&lt;='Intersection Mileposts'!$G$13),"Y",IF(AND(H104&gt;='Intersection Mileposts'!$F$14,H104&lt;='Intersection Mileposts'!$G$14),"Y",IF(AND(H104&gt;='Intersection Mileposts'!$F$15,H104&lt;='Intersection Mileposts'!$G$15),"Y",IF(AND(H104&gt;='Intersection Mileposts'!$F$16,H104&lt;='Intersection Mileposts'!$G$16),"Y",IF(AND(H104&gt;='Intersection Mileposts'!$F$17,H104&lt;='Intersection Mileposts'!$G$17),"Y",IF(AND(H104&gt;='Intersection Mileposts'!$F$18,H104&lt;='Intersection Mileposts'!$G$18),"Y",IF(AND(H104&gt;='Intersection Mileposts'!$F$19,H104&lt;='Intersection Mileposts'!$G$19),"Y",IF(AND(H104&gt;='Intersection Mileposts'!$F$20,H104&lt;='Intersection Mileposts'!$G$20),"Y",IF(AND(H104&gt;='Intersection Mileposts'!$F$21,H104&lt;='Intersection Mileposts'!$G$21),"Y",IF(AND(H104&gt;='Intersection Mileposts'!$F$22,H104&lt;='Intersection Mileposts'!$G$22),"Y",IF(AND(H104&gt;='Intersection Mileposts'!$F$23,H104&lt;='Intersection Mileposts'!$G$23),"Y",IF(AND(H104&gt;='Intersection Mileposts'!$F$24,H104&lt;='Intersection Mileposts'!$G$24),"Y",IF(AND(H104&gt;='Intersection Mileposts'!$F$25,H104&lt;='Intersection Mileposts'!$G$25),"Y",IF(AND(H104&gt;='Intersection Mileposts'!$F$26,H104&lt;='Intersection Mileposts'!$G$26),"Y",IF(AND(H104&gt;='Intersection Mileposts'!$F$27,H104&lt;='Intersection Mileposts'!$G$27),"Y",IF(AND(H104&gt;='Intersection Mileposts'!$F$28,H104&lt;='Intersection Mileposts'!$G$28),"Y",IF(AND(H104&gt;='Intersection Mileposts'!$F$29,H104&lt;='Intersection Mileposts'!$G$29),"Y", IF(AND(H104&gt;='Intersection Mileposts'!$F$30,H104&lt;='Intersection Mileposts'!$G$30),"Y",IF(AND(H104&gt;='Intersection Mileposts'!$F$31,H104&lt;='Intersection Mileposts'!$G$31),"Y",IF(AND(H104&gt;='Intersection Mileposts'!$F$32,H104&lt;='Intersection Mileposts'!$G$32),"Y",IF(AND(H104&gt;='Intersection Mileposts'!$F$33,H104&lt;='Intersection Mileposts'!$G$33),"Y",IF(AND(H104&gt;='Intersection Mileposts'!$F$34,H104&lt;='Intersection Mileposts'!$G$34),"Y",IF(AND(H104&gt;='Intersection Mileposts'!$F$35,H104&lt;='Intersection Mileposts'!$G$35),"Y",IF(AND(H104&gt;='Intersection Mileposts'!$F$36,H104&lt;='Intersection Mileposts'!$G$36),"Y",IF(AND(H104&gt;='Intersection Mileposts'!$F$37,H104&lt;='Intersection Mileposts'!$G$37),"Y",IF(AND(H104&gt;='Intersection Mileposts'!$F$38,H104&lt;='Intersection Mileposts'!$G$38),"Y",IF(AND(H104&gt;='Intersection Mileposts'!$F$39,H104&lt;='Intersection Mileposts'!$G$39),"Y","N"))))))))))))))))))))))))))))))))))))</f>
        <v/>
      </c>
    </row>
    <row r="105" spans="1:46" x14ac:dyDescent="0.3">
      <c r="A105" s="279"/>
      <c r="B105" s="261"/>
      <c r="C105" s="262"/>
      <c r="D105" s="262"/>
      <c r="E105" s="262"/>
      <c r="F105" s="262"/>
      <c r="G105" s="284"/>
      <c r="H105" s="286"/>
      <c r="I105" s="279"/>
      <c r="J105" s="260"/>
      <c r="K105" s="260"/>
      <c r="L105" s="280"/>
      <c r="M105" s="275"/>
      <c r="N105" s="263"/>
      <c r="P105" s="264" t="str">
        <f>IF(R105 = "", "", COUNT($R$4:R105))</f>
        <v/>
      </c>
      <c r="Q105" s="264" t="str">
        <f t="shared" si="8"/>
        <v/>
      </c>
      <c r="R105" s="265" t="str">
        <f t="shared" si="9"/>
        <v/>
      </c>
      <c r="S105" s="266" t="str">
        <f t="shared" si="13"/>
        <v/>
      </c>
      <c r="T105" s="267" t="str">
        <f t="shared" si="10"/>
        <v/>
      </c>
      <c r="U105" s="268" t="str">
        <f t="shared" si="14"/>
        <v/>
      </c>
      <c r="V105" s="269" t="str">
        <f t="shared" si="11"/>
        <v/>
      </c>
      <c r="W105" s="5"/>
      <c r="AR105" s="2" t="str">
        <f t="shared" si="15"/>
        <v/>
      </c>
      <c r="AS105" s="2" t="str">
        <f t="shared" si="12"/>
        <v/>
      </c>
      <c r="AT105" s="2" t="str">
        <f>IF(AR105="","",IF(AND(H105&gt;='Intersection Mileposts'!$F$5,H105&lt;='Intersection Mileposts'!$G$5),"Y",IF(AND(H105&gt;='Intersection Mileposts'!$F$6,H105&lt;='Intersection Mileposts'!$G$6),"Y",IF(AND(H105&gt;='Intersection Mileposts'!$F$7,H105&lt;='Intersection Mileposts'!$G$7),"Y",IF(AND(H105&gt;='Intersection Mileposts'!$F$8,H105&lt;='Intersection Mileposts'!$G$8),"Y",IF(AND(H105&gt;='Intersection Mileposts'!$F$9,H105&lt;='Intersection Mileposts'!$G$9),"Y",IF(AND(H105&gt;='Intersection Mileposts'!$F$10,H105&lt;='Intersection Mileposts'!$G$10),"Y",IF(AND(H105&gt;='Intersection Mileposts'!$F$11,H105&lt;='Intersection Mileposts'!$G$11),"Y",IF(AND(H105&gt;='Intersection Mileposts'!$F$12,H105&lt;='Intersection Mileposts'!$G$12),"Y",IF(AND(H105&gt;='Intersection Mileposts'!$F$13,H105&lt;='Intersection Mileposts'!$G$13),"Y",IF(AND(H105&gt;='Intersection Mileposts'!$F$14,H105&lt;='Intersection Mileposts'!$G$14),"Y",IF(AND(H105&gt;='Intersection Mileposts'!$F$15,H105&lt;='Intersection Mileposts'!$G$15),"Y",IF(AND(H105&gt;='Intersection Mileposts'!$F$16,H105&lt;='Intersection Mileposts'!$G$16),"Y",IF(AND(H105&gt;='Intersection Mileposts'!$F$17,H105&lt;='Intersection Mileposts'!$G$17),"Y",IF(AND(H105&gt;='Intersection Mileposts'!$F$18,H105&lt;='Intersection Mileposts'!$G$18),"Y",IF(AND(H105&gt;='Intersection Mileposts'!$F$19,H105&lt;='Intersection Mileposts'!$G$19),"Y",IF(AND(H105&gt;='Intersection Mileposts'!$F$20,H105&lt;='Intersection Mileposts'!$G$20),"Y",IF(AND(H105&gt;='Intersection Mileposts'!$F$21,H105&lt;='Intersection Mileposts'!$G$21),"Y",IF(AND(H105&gt;='Intersection Mileposts'!$F$22,H105&lt;='Intersection Mileposts'!$G$22),"Y",IF(AND(H105&gt;='Intersection Mileposts'!$F$23,H105&lt;='Intersection Mileposts'!$G$23),"Y",IF(AND(H105&gt;='Intersection Mileposts'!$F$24,H105&lt;='Intersection Mileposts'!$G$24),"Y",IF(AND(H105&gt;='Intersection Mileposts'!$F$25,H105&lt;='Intersection Mileposts'!$G$25),"Y",IF(AND(H105&gt;='Intersection Mileposts'!$F$26,H105&lt;='Intersection Mileposts'!$G$26),"Y",IF(AND(H105&gt;='Intersection Mileposts'!$F$27,H105&lt;='Intersection Mileposts'!$G$27),"Y",IF(AND(H105&gt;='Intersection Mileposts'!$F$28,H105&lt;='Intersection Mileposts'!$G$28),"Y",IF(AND(H105&gt;='Intersection Mileposts'!$F$29,H105&lt;='Intersection Mileposts'!$G$29),"Y", IF(AND(H105&gt;='Intersection Mileposts'!$F$30,H105&lt;='Intersection Mileposts'!$G$30),"Y",IF(AND(H105&gt;='Intersection Mileposts'!$F$31,H105&lt;='Intersection Mileposts'!$G$31),"Y",IF(AND(H105&gt;='Intersection Mileposts'!$F$32,H105&lt;='Intersection Mileposts'!$G$32),"Y",IF(AND(H105&gt;='Intersection Mileposts'!$F$33,H105&lt;='Intersection Mileposts'!$G$33),"Y",IF(AND(H105&gt;='Intersection Mileposts'!$F$34,H105&lt;='Intersection Mileposts'!$G$34),"Y",IF(AND(H105&gt;='Intersection Mileposts'!$F$35,H105&lt;='Intersection Mileposts'!$G$35),"Y",IF(AND(H105&gt;='Intersection Mileposts'!$F$36,H105&lt;='Intersection Mileposts'!$G$36),"Y",IF(AND(H105&gt;='Intersection Mileposts'!$F$37,H105&lt;='Intersection Mileposts'!$G$37),"Y",IF(AND(H105&gt;='Intersection Mileposts'!$F$38,H105&lt;='Intersection Mileposts'!$G$38),"Y",IF(AND(H105&gt;='Intersection Mileposts'!$F$39,H105&lt;='Intersection Mileposts'!$G$39),"Y","N"))))))))))))))))))))))))))))))))))))</f>
        <v/>
      </c>
    </row>
    <row r="106" spans="1:46" x14ac:dyDescent="0.3">
      <c r="A106" s="279"/>
      <c r="B106" s="261"/>
      <c r="C106" s="262"/>
      <c r="D106" s="262"/>
      <c r="E106" s="262"/>
      <c r="F106" s="262"/>
      <c r="G106" s="284"/>
      <c r="H106" s="286"/>
      <c r="I106" s="279"/>
      <c r="J106" s="260"/>
      <c r="K106" s="260"/>
      <c r="L106" s="280"/>
      <c r="M106" s="275"/>
      <c r="N106" s="263"/>
      <c r="P106" s="264" t="str">
        <f>IF(R106 = "", "", COUNT($R$4:R106))</f>
        <v/>
      </c>
      <c r="Q106" s="264" t="str">
        <f t="shared" si="8"/>
        <v/>
      </c>
      <c r="R106" s="265" t="str">
        <f t="shared" si="9"/>
        <v/>
      </c>
      <c r="S106" s="266" t="str">
        <f t="shared" si="13"/>
        <v/>
      </c>
      <c r="T106" s="267" t="str">
        <f t="shared" si="10"/>
        <v/>
      </c>
      <c r="U106" s="268" t="str">
        <f t="shared" si="14"/>
        <v/>
      </c>
      <c r="V106" s="269" t="str">
        <f t="shared" si="11"/>
        <v/>
      </c>
      <c r="W106" s="5"/>
      <c r="AR106" s="2" t="str">
        <f t="shared" si="15"/>
        <v/>
      </c>
      <c r="AS106" s="2" t="str">
        <f t="shared" si="12"/>
        <v/>
      </c>
      <c r="AT106" s="2" t="str">
        <f>IF(AR106="","",IF(AND(H106&gt;='Intersection Mileposts'!$F$5,H106&lt;='Intersection Mileposts'!$G$5),"Y",IF(AND(H106&gt;='Intersection Mileposts'!$F$6,H106&lt;='Intersection Mileposts'!$G$6),"Y",IF(AND(H106&gt;='Intersection Mileposts'!$F$7,H106&lt;='Intersection Mileposts'!$G$7),"Y",IF(AND(H106&gt;='Intersection Mileposts'!$F$8,H106&lt;='Intersection Mileposts'!$G$8),"Y",IF(AND(H106&gt;='Intersection Mileposts'!$F$9,H106&lt;='Intersection Mileposts'!$G$9),"Y",IF(AND(H106&gt;='Intersection Mileposts'!$F$10,H106&lt;='Intersection Mileposts'!$G$10),"Y",IF(AND(H106&gt;='Intersection Mileposts'!$F$11,H106&lt;='Intersection Mileposts'!$G$11),"Y",IF(AND(H106&gt;='Intersection Mileposts'!$F$12,H106&lt;='Intersection Mileposts'!$G$12),"Y",IF(AND(H106&gt;='Intersection Mileposts'!$F$13,H106&lt;='Intersection Mileposts'!$G$13),"Y",IF(AND(H106&gt;='Intersection Mileposts'!$F$14,H106&lt;='Intersection Mileposts'!$G$14),"Y",IF(AND(H106&gt;='Intersection Mileposts'!$F$15,H106&lt;='Intersection Mileposts'!$G$15),"Y",IF(AND(H106&gt;='Intersection Mileposts'!$F$16,H106&lt;='Intersection Mileposts'!$G$16),"Y",IF(AND(H106&gt;='Intersection Mileposts'!$F$17,H106&lt;='Intersection Mileposts'!$G$17),"Y",IF(AND(H106&gt;='Intersection Mileposts'!$F$18,H106&lt;='Intersection Mileposts'!$G$18),"Y",IF(AND(H106&gt;='Intersection Mileposts'!$F$19,H106&lt;='Intersection Mileposts'!$G$19),"Y",IF(AND(H106&gt;='Intersection Mileposts'!$F$20,H106&lt;='Intersection Mileposts'!$G$20),"Y",IF(AND(H106&gt;='Intersection Mileposts'!$F$21,H106&lt;='Intersection Mileposts'!$G$21),"Y",IF(AND(H106&gt;='Intersection Mileposts'!$F$22,H106&lt;='Intersection Mileposts'!$G$22),"Y",IF(AND(H106&gt;='Intersection Mileposts'!$F$23,H106&lt;='Intersection Mileposts'!$G$23),"Y",IF(AND(H106&gt;='Intersection Mileposts'!$F$24,H106&lt;='Intersection Mileposts'!$G$24),"Y",IF(AND(H106&gt;='Intersection Mileposts'!$F$25,H106&lt;='Intersection Mileposts'!$G$25),"Y",IF(AND(H106&gt;='Intersection Mileposts'!$F$26,H106&lt;='Intersection Mileposts'!$G$26),"Y",IF(AND(H106&gt;='Intersection Mileposts'!$F$27,H106&lt;='Intersection Mileposts'!$G$27),"Y",IF(AND(H106&gt;='Intersection Mileposts'!$F$28,H106&lt;='Intersection Mileposts'!$G$28),"Y",IF(AND(H106&gt;='Intersection Mileposts'!$F$29,H106&lt;='Intersection Mileposts'!$G$29),"Y", IF(AND(H106&gt;='Intersection Mileposts'!$F$30,H106&lt;='Intersection Mileposts'!$G$30),"Y",IF(AND(H106&gt;='Intersection Mileposts'!$F$31,H106&lt;='Intersection Mileposts'!$G$31),"Y",IF(AND(H106&gt;='Intersection Mileposts'!$F$32,H106&lt;='Intersection Mileposts'!$G$32),"Y",IF(AND(H106&gt;='Intersection Mileposts'!$F$33,H106&lt;='Intersection Mileposts'!$G$33),"Y",IF(AND(H106&gt;='Intersection Mileposts'!$F$34,H106&lt;='Intersection Mileposts'!$G$34),"Y",IF(AND(H106&gt;='Intersection Mileposts'!$F$35,H106&lt;='Intersection Mileposts'!$G$35),"Y",IF(AND(H106&gt;='Intersection Mileposts'!$F$36,H106&lt;='Intersection Mileposts'!$G$36),"Y",IF(AND(H106&gt;='Intersection Mileposts'!$F$37,H106&lt;='Intersection Mileposts'!$G$37),"Y",IF(AND(H106&gt;='Intersection Mileposts'!$F$38,H106&lt;='Intersection Mileposts'!$G$38),"Y",IF(AND(H106&gt;='Intersection Mileposts'!$F$39,H106&lt;='Intersection Mileposts'!$G$39),"Y","N"))))))))))))))))))))))))))))))))))))</f>
        <v/>
      </c>
    </row>
    <row r="107" spans="1:46" x14ac:dyDescent="0.3">
      <c r="A107" s="279"/>
      <c r="B107" s="261"/>
      <c r="C107" s="262"/>
      <c r="D107" s="262"/>
      <c r="E107" s="262"/>
      <c r="F107" s="262"/>
      <c r="G107" s="284"/>
      <c r="H107" s="286"/>
      <c r="I107" s="279"/>
      <c r="J107" s="260"/>
      <c r="K107" s="260"/>
      <c r="L107" s="280"/>
      <c r="M107" s="275"/>
      <c r="N107" s="263"/>
      <c r="P107" s="264" t="str">
        <f>IF(R107 = "", "", COUNT($R$4:R107))</f>
        <v/>
      </c>
      <c r="Q107" s="264" t="str">
        <f t="shared" si="8"/>
        <v/>
      </c>
      <c r="R107" s="265" t="str">
        <f t="shared" si="9"/>
        <v/>
      </c>
      <c r="S107" s="266" t="str">
        <f t="shared" si="13"/>
        <v/>
      </c>
      <c r="T107" s="267" t="str">
        <f t="shared" si="10"/>
        <v/>
      </c>
      <c r="U107" s="268" t="str">
        <f t="shared" si="14"/>
        <v/>
      </c>
      <c r="V107" s="269" t="str">
        <f t="shared" si="11"/>
        <v/>
      </c>
      <c r="W107" s="5"/>
      <c r="AR107" s="2" t="str">
        <f t="shared" si="15"/>
        <v/>
      </c>
      <c r="AS107" s="2" t="str">
        <f t="shared" si="12"/>
        <v/>
      </c>
      <c r="AT107" s="2" t="str">
        <f>IF(AR107="","",IF(AND(H107&gt;='Intersection Mileposts'!$F$5,H107&lt;='Intersection Mileposts'!$G$5),"Y",IF(AND(H107&gt;='Intersection Mileposts'!$F$6,H107&lt;='Intersection Mileposts'!$G$6),"Y",IF(AND(H107&gt;='Intersection Mileposts'!$F$7,H107&lt;='Intersection Mileposts'!$G$7),"Y",IF(AND(H107&gt;='Intersection Mileposts'!$F$8,H107&lt;='Intersection Mileposts'!$G$8),"Y",IF(AND(H107&gt;='Intersection Mileposts'!$F$9,H107&lt;='Intersection Mileposts'!$G$9),"Y",IF(AND(H107&gt;='Intersection Mileposts'!$F$10,H107&lt;='Intersection Mileposts'!$G$10),"Y",IF(AND(H107&gt;='Intersection Mileposts'!$F$11,H107&lt;='Intersection Mileposts'!$G$11),"Y",IF(AND(H107&gt;='Intersection Mileposts'!$F$12,H107&lt;='Intersection Mileposts'!$G$12),"Y",IF(AND(H107&gt;='Intersection Mileposts'!$F$13,H107&lt;='Intersection Mileposts'!$G$13),"Y",IF(AND(H107&gt;='Intersection Mileposts'!$F$14,H107&lt;='Intersection Mileposts'!$G$14),"Y",IF(AND(H107&gt;='Intersection Mileposts'!$F$15,H107&lt;='Intersection Mileposts'!$G$15),"Y",IF(AND(H107&gt;='Intersection Mileposts'!$F$16,H107&lt;='Intersection Mileposts'!$G$16),"Y",IF(AND(H107&gt;='Intersection Mileposts'!$F$17,H107&lt;='Intersection Mileposts'!$G$17),"Y",IF(AND(H107&gt;='Intersection Mileposts'!$F$18,H107&lt;='Intersection Mileposts'!$G$18),"Y",IF(AND(H107&gt;='Intersection Mileposts'!$F$19,H107&lt;='Intersection Mileposts'!$G$19),"Y",IF(AND(H107&gt;='Intersection Mileposts'!$F$20,H107&lt;='Intersection Mileposts'!$G$20),"Y",IF(AND(H107&gt;='Intersection Mileposts'!$F$21,H107&lt;='Intersection Mileposts'!$G$21),"Y",IF(AND(H107&gt;='Intersection Mileposts'!$F$22,H107&lt;='Intersection Mileposts'!$G$22),"Y",IF(AND(H107&gt;='Intersection Mileposts'!$F$23,H107&lt;='Intersection Mileposts'!$G$23),"Y",IF(AND(H107&gt;='Intersection Mileposts'!$F$24,H107&lt;='Intersection Mileposts'!$G$24),"Y",IF(AND(H107&gt;='Intersection Mileposts'!$F$25,H107&lt;='Intersection Mileposts'!$G$25),"Y",IF(AND(H107&gt;='Intersection Mileposts'!$F$26,H107&lt;='Intersection Mileposts'!$G$26),"Y",IF(AND(H107&gt;='Intersection Mileposts'!$F$27,H107&lt;='Intersection Mileposts'!$G$27),"Y",IF(AND(H107&gt;='Intersection Mileposts'!$F$28,H107&lt;='Intersection Mileposts'!$G$28),"Y",IF(AND(H107&gt;='Intersection Mileposts'!$F$29,H107&lt;='Intersection Mileposts'!$G$29),"Y", IF(AND(H107&gt;='Intersection Mileposts'!$F$30,H107&lt;='Intersection Mileposts'!$G$30),"Y",IF(AND(H107&gt;='Intersection Mileposts'!$F$31,H107&lt;='Intersection Mileposts'!$G$31),"Y",IF(AND(H107&gt;='Intersection Mileposts'!$F$32,H107&lt;='Intersection Mileposts'!$G$32),"Y",IF(AND(H107&gt;='Intersection Mileposts'!$F$33,H107&lt;='Intersection Mileposts'!$G$33),"Y",IF(AND(H107&gt;='Intersection Mileposts'!$F$34,H107&lt;='Intersection Mileposts'!$G$34),"Y",IF(AND(H107&gt;='Intersection Mileposts'!$F$35,H107&lt;='Intersection Mileposts'!$G$35),"Y",IF(AND(H107&gt;='Intersection Mileposts'!$F$36,H107&lt;='Intersection Mileposts'!$G$36),"Y",IF(AND(H107&gt;='Intersection Mileposts'!$F$37,H107&lt;='Intersection Mileposts'!$G$37),"Y",IF(AND(H107&gt;='Intersection Mileposts'!$F$38,H107&lt;='Intersection Mileposts'!$G$38),"Y",IF(AND(H107&gt;='Intersection Mileposts'!$F$39,H107&lt;='Intersection Mileposts'!$G$39),"Y","N"))))))))))))))))))))))))))))))))))))</f>
        <v/>
      </c>
    </row>
    <row r="108" spans="1:46" x14ac:dyDescent="0.3">
      <c r="A108" s="279"/>
      <c r="B108" s="261"/>
      <c r="C108" s="262"/>
      <c r="D108" s="262"/>
      <c r="E108" s="262"/>
      <c r="F108" s="262"/>
      <c r="G108" s="284"/>
      <c r="H108" s="286"/>
      <c r="I108" s="279"/>
      <c r="J108" s="260"/>
      <c r="K108" s="260"/>
      <c r="L108" s="280"/>
      <c r="M108" s="275"/>
      <c r="N108" s="263"/>
      <c r="P108" s="264" t="str">
        <f>IF(R108 = "", "", COUNT($R$4:R108))</f>
        <v/>
      </c>
      <c r="Q108" s="264" t="str">
        <f t="shared" si="8"/>
        <v/>
      </c>
      <c r="R108" s="265" t="str">
        <f t="shared" si="9"/>
        <v/>
      </c>
      <c r="S108" s="266" t="str">
        <f t="shared" si="13"/>
        <v/>
      </c>
      <c r="T108" s="267" t="str">
        <f t="shared" si="10"/>
        <v/>
      </c>
      <c r="U108" s="268" t="str">
        <f t="shared" si="14"/>
        <v/>
      </c>
      <c r="V108" s="269" t="str">
        <f t="shared" si="11"/>
        <v/>
      </c>
      <c r="W108" s="5"/>
      <c r="AR108" s="2" t="str">
        <f t="shared" si="15"/>
        <v/>
      </c>
      <c r="AS108" s="2" t="str">
        <f t="shared" si="12"/>
        <v/>
      </c>
      <c r="AT108" s="2" t="str">
        <f>IF(AR108="","",IF(AND(H108&gt;='Intersection Mileposts'!$F$5,H108&lt;='Intersection Mileposts'!$G$5),"Y",IF(AND(H108&gt;='Intersection Mileposts'!$F$6,H108&lt;='Intersection Mileposts'!$G$6),"Y",IF(AND(H108&gt;='Intersection Mileposts'!$F$7,H108&lt;='Intersection Mileposts'!$G$7),"Y",IF(AND(H108&gt;='Intersection Mileposts'!$F$8,H108&lt;='Intersection Mileposts'!$G$8),"Y",IF(AND(H108&gt;='Intersection Mileposts'!$F$9,H108&lt;='Intersection Mileposts'!$G$9),"Y",IF(AND(H108&gt;='Intersection Mileposts'!$F$10,H108&lt;='Intersection Mileposts'!$G$10),"Y",IF(AND(H108&gt;='Intersection Mileposts'!$F$11,H108&lt;='Intersection Mileposts'!$G$11),"Y",IF(AND(H108&gt;='Intersection Mileposts'!$F$12,H108&lt;='Intersection Mileposts'!$G$12),"Y",IF(AND(H108&gt;='Intersection Mileposts'!$F$13,H108&lt;='Intersection Mileposts'!$G$13),"Y",IF(AND(H108&gt;='Intersection Mileposts'!$F$14,H108&lt;='Intersection Mileposts'!$G$14),"Y",IF(AND(H108&gt;='Intersection Mileposts'!$F$15,H108&lt;='Intersection Mileposts'!$G$15),"Y",IF(AND(H108&gt;='Intersection Mileposts'!$F$16,H108&lt;='Intersection Mileposts'!$G$16),"Y",IF(AND(H108&gt;='Intersection Mileposts'!$F$17,H108&lt;='Intersection Mileposts'!$G$17),"Y",IF(AND(H108&gt;='Intersection Mileposts'!$F$18,H108&lt;='Intersection Mileposts'!$G$18),"Y",IF(AND(H108&gt;='Intersection Mileposts'!$F$19,H108&lt;='Intersection Mileposts'!$G$19),"Y",IF(AND(H108&gt;='Intersection Mileposts'!$F$20,H108&lt;='Intersection Mileposts'!$G$20),"Y",IF(AND(H108&gt;='Intersection Mileposts'!$F$21,H108&lt;='Intersection Mileposts'!$G$21),"Y",IF(AND(H108&gt;='Intersection Mileposts'!$F$22,H108&lt;='Intersection Mileposts'!$G$22),"Y",IF(AND(H108&gt;='Intersection Mileposts'!$F$23,H108&lt;='Intersection Mileposts'!$G$23),"Y",IF(AND(H108&gt;='Intersection Mileposts'!$F$24,H108&lt;='Intersection Mileposts'!$G$24),"Y",IF(AND(H108&gt;='Intersection Mileposts'!$F$25,H108&lt;='Intersection Mileposts'!$G$25),"Y",IF(AND(H108&gt;='Intersection Mileposts'!$F$26,H108&lt;='Intersection Mileposts'!$G$26),"Y",IF(AND(H108&gt;='Intersection Mileposts'!$F$27,H108&lt;='Intersection Mileposts'!$G$27),"Y",IF(AND(H108&gt;='Intersection Mileposts'!$F$28,H108&lt;='Intersection Mileposts'!$G$28),"Y",IF(AND(H108&gt;='Intersection Mileposts'!$F$29,H108&lt;='Intersection Mileposts'!$G$29),"Y", IF(AND(H108&gt;='Intersection Mileposts'!$F$30,H108&lt;='Intersection Mileposts'!$G$30),"Y",IF(AND(H108&gt;='Intersection Mileposts'!$F$31,H108&lt;='Intersection Mileposts'!$G$31),"Y",IF(AND(H108&gt;='Intersection Mileposts'!$F$32,H108&lt;='Intersection Mileposts'!$G$32),"Y",IF(AND(H108&gt;='Intersection Mileposts'!$F$33,H108&lt;='Intersection Mileposts'!$G$33),"Y",IF(AND(H108&gt;='Intersection Mileposts'!$F$34,H108&lt;='Intersection Mileposts'!$G$34),"Y",IF(AND(H108&gt;='Intersection Mileposts'!$F$35,H108&lt;='Intersection Mileposts'!$G$35),"Y",IF(AND(H108&gt;='Intersection Mileposts'!$F$36,H108&lt;='Intersection Mileposts'!$G$36),"Y",IF(AND(H108&gt;='Intersection Mileposts'!$F$37,H108&lt;='Intersection Mileposts'!$G$37),"Y",IF(AND(H108&gt;='Intersection Mileposts'!$F$38,H108&lt;='Intersection Mileposts'!$G$38),"Y",IF(AND(H108&gt;='Intersection Mileposts'!$F$39,H108&lt;='Intersection Mileposts'!$G$39),"Y","N"))))))))))))))))))))))))))))))))))))</f>
        <v/>
      </c>
    </row>
    <row r="109" spans="1:46" x14ac:dyDescent="0.3">
      <c r="A109" s="279"/>
      <c r="B109" s="261"/>
      <c r="C109" s="262"/>
      <c r="D109" s="262"/>
      <c r="E109" s="262"/>
      <c r="F109" s="262"/>
      <c r="G109" s="284"/>
      <c r="H109" s="286"/>
      <c r="I109" s="279"/>
      <c r="J109" s="260"/>
      <c r="K109" s="260"/>
      <c r="L109" s="280"/>
      <c r="M109" s="275"/>
      <c r="N109" s="263"/>
      <c r="P109" s="264" t="str">
        <f>IF(R109 = "", "", COUNT($R$4:R109))</f>
        <v/>
      </c>
      <c r="Q109" s="264" t="str">
        <f t="shared" si="8"/>
        <v/>
      </c>
      <c r="R109" s="265" t="str">
        <f t="shared" si="9"/>
        <v/>
      </c>
      <c r="S109" s="266" t="str">
        <f t="shared" si="13"/>
        <v/>
      </c>
      <c r="T109" s="267" t="str">
        <f t="shared" si="10"/>
        <v/>
      </c>
      <c r="U109" s="268" t="str">
        <f t="shared" si="14"/>
        <v/>
      </c>
      <c r="V109" s="269" t="str">
        <f t="shared" si="11"/>
        <v/>
      </c>
      <c r="W109" s="5"/>
      <c r="AR109" s="2" t="str">
        <f t="shared" si="15"/>
        <v/>
      </c>
      <c r="AS109" s="2" t="str">
        <f t="shared" si="12"/>
        <v/>
      </c>
      <c r="AT109" s="2" t="str">
        <f>IF(AR109="","",IF(AND(H109&gt;='Intersection Mileposts'!$F$5,H109&lt;='Intersection Mileposts'!$G$5),"Y",IF(AND(H109&gt;='Intersection Mileposts'!$F$6,H109&lt;='Intersection Mileposts'!$G$6),"Y",IF(AND(H109&gt;='Intersection Mileposts'!$F$7,H109&lt;='Intersection Mileposts'!$G$7),"Y",IF(AND(H109&gt;='Intersection Mileposts'!$F$8,H109&lt;='Intersection Mileposts'!$G$8),"Y",IF(AND(H109&gt;='Intersection Mileposts'!$F$9,H109&lt;='Intersection Mileposts'!$G$9),"Y",IF(AND(H109&gt;='Intersection Mileposts'!$F$10,H109&lt;='Intersection Mileposts'!$G$10),"Y",IF(AND(H109&gt;='Intersection Mileposts'!$F$11,H109&lt;='Intersection Mileposts'!$G$11),"Y",IF(AND(H109&gt;='Intersection Mileposts'!$F$12,H109&lt;='Intersection Mileposts'!$G$12),"Y",IF(AND(H109&gt;='Intersection Mileposts'!$F$13,H109&lt;='Intersection Mileposts'!$G$13),"Y",IF(AND(H109&gt;='Intersection Mileposts'!$F$14,H109&lt;='Intersection Mileposts'!$G$14),"Y",IF(AND(H109&gt;='Intersection Mileposts'!$F$15,H109&lt;='Intersection Mileposts'!$G$15),"Y",IF(AND(H109&gt;='Intersection Mileposts'!$F$16,H109&lt;='Intersection Mileposts'!$G$16),"Y",IF(AND(H109&gt;='Intersection Mileposts'!$F$17,H109&lt;='Intersection Mileposts'!$G$17),"Y",IF(AND(H109&gt;='Intersection Mileposts'!$F$18,H109&lt;='Intersection Mileposts'!$G$18),"Y",IF(AND(H109&gt;='Intersection Mileposts'!$F$19,H109&lt;='Intersection Mileposts'!$G$19),"Y",IF(AND(H109&gt;='Intersection Mileposts'!$F$20,H109&lt;='Intersection Mileposts'!$G$20),"Y",IF(AND(H109&gt;='Intersection Mileposts'!$F$21,H109&lt;='Intersection Mileposts'!$G$21),"Y",IF(AND(H109&gt;='Intersection Mileposts'!$F$22,H109&lt;='Intersection Mileposts'!$G$22),"Y",IF(AND(H109&gt;='Intersection Mileposts'!$F$23,H109&lt;='Intersection Mileposts'!$G$23),"Y",IF(AND(H109&gt;='Intersection Mileposts'!$F$24,H109&lt;='Intersection Mileposts'!$G$24),"Y",IF(AND(H109&gt;='Intersection Mileposts'!$F$25,H109&lt;='Intersection Mileposts'!$G$25),"Y",IF(AND(H109&gt;='Intersection Mileposts'!$F$26,H109&lt;='Intersection Mileposts'!$G$26),"Y",IF(AND(H109&gt;='Intersection Mileposts'!$F$27,H109&lt;='Intersection Mileposts'!$G$27),"Y",IF(AND(H109&gt;='Intersection Mileposts'!$F$28,H109&lt;='Intersection Mileposts'!$G$28),"Y",IF(AND(H109&gt;='Intersection Mileposts'!$F$29,H109&lt;='Intersection Mileposts'!$G$29),"Y", IF(AND(H109&gt;='Intersection Mileposts'!$F$30,H109&lt;='Intersection Mileposts'!$G$30),"Y",IF(AND(H109&gt;='Intersection Mileposts'!$F$31,H109&lt;='Intersection Mileposts'!$G$31),"Y",IF(AND(H109&gt;='Intersection Mileposts'!$F$32,H109&lt;='Intersection Mileposts'!$G$32),"Y",IF(AND(H109&gt;='Intersection Mileposts'!$F$33,H109&lt;='Intersection Mileposts'!$G$33),"Y",IF(AND(H109&gt;='Intersection Mileposts'!$F$34,H109&lt;='Intersection Mileposts'!$G$34),"Y",IF(AND(H109&gt;='Intersection Mileposts'!$F$35,H109&lt;='Intersection Mileposts'!$G$35),"Y",IF(AND(H109&gt;='Intersection Mileposts'!$F$36,H109&lt;='Intersection Mileposts'!$G$36),"Y",IF(AND(H109&gt;='Intersection Mileposts'!$F$37,H109&lt;='Intersection Mileposts'!$G$37),"Y",IF(AND(H109&gt;='Intersection Mileposts'!$F$38,H109&lt;='Intersection Mileposts'!$G$38),"Y",IF(AND(H109&gt;='Intersection Mileposts'!$F$39,H109&lt;='Intersection Mileposts'!$G$39),"Y","N"))))))))))))))))))))))))))))))))))))</f>
        <v/>
      </c>
    </row>
    <row r="110" spans="1:46" x14ac:dyDescent="0.3">
      <c r="A110" s="279"/>
      <c r="B110" s="261"/>
      <c r="C110" s="262"/>
      <c r="D110" s="262"/>
      <c r="E110" s="262"/>
      <c r="F110" s="262"/>
      <c r="G110" s="284"/>
      <c r="H110" s="286"/>
      <c r="I110" s="279"/>
      <c r="J110" s="260"/>
      <c r="K110" s="260"/>
      <c r="L110" s="280"/>
      <c r="M110" s="275"/>
      <c r="N110" s="263"/>
      <c r="P110" s="264" t="str">
        <f>IF(R110 = "", "", COUNT($R$4:R110))</f>
        <v/>
      </c>
      <c r="Q110" s="264" t="str">
        <f t="shared" si="8"/>
        <v/>
      </c>
      <c r="R110" s="265" t="str">
        <f t="shared" si="9"/>
        <v/>
      </c>
      <c r="S110" s="266" t="str">
        <f t="shared" si="13"/>
        <v/>
      </c>
      <c r="T110" s="267" t="str">
        <f t="shared" si="10"/>
        <v/>
      </c>
      <c r="U110" s="268" t="str">
        <f t="shared" si="14"/>
        <v/>
      </c>
      <c r="V110" s="269" t="str">
        <f t="shared" si="11"/>
        <v/>
      </c>
      <c r="W110" s="5"/>
      <c r="AR110" s="2" t="str">
        <f t="shared" si="15"/>
        <v/>
      </c>
      <c r="AS110" s="2" t="str">
        <f t="shared" si="12"/>
        <v/>
      </c>
      <c r="AT110" s="2" t="str">
        <f>IF(AR110="","",IF(AND(H110&gt;='Intersection Mileposts'!$F$5,H110&lt;='Intersection Mileposts'!$G$5),"Y",IF(AND(H110&gt;='Intersection Mileposts'!$F$6,H110&lt;='Intersection Mileposts'!$G$6),"Y",IF(AND(H110&gt;='Intersection Mileposts'!$F$7,H110&lt;='Intersection Mileposts'!$G$7),"Y",IF(AND(H110&gt;='Intersection Mileposts'!$F$8,H110&lt;='Intersection Mileposts'!$G$8),"Y",IF(AND(H110&gt;='Intersection Mileposts'!$F$9,H110&lt;='Intersection Mileposts'!$G$9),"Y",IF(AND(H110&gt;='Intersection Mileposts'!$F$10,H110&lt;='Intersection Mileposts'!$G$10),"Y",IF(AND(H110&gt;='Intersection Mileposts'!$F$11,H110&lt;='Intersection Mileposts'!$G$11),"Y",IF(AND(H110&gt;='Intersection Mileposts'!$F$12,H110&lt;='Intersection Mileposts'!$G$12),"Y",IF(AND(H110&gt;='Intersection Mileposts'!$F$13,H110&lt;='Intersection Mileposts'!$G$13),"Y",IF(AND(H110&gt;='Intersection Mileposts'!$F$14,H110&lt;='Intersection Mileposts'!$G$14),"Y",IF(AND(H110&gt;='Intersection Mileposts'!$F$15,H110&lt;='Intersection Mileposts'!$G$15),"Y",IF(AND(H110&gt;='Intersection Mileposts'!$F$16,H110&lt;='Intersection Mileposts'!$G$16),"Y",IF(AND(H110&gt;='Intersection Mileposts'!$F$17,H110&lt;='Intersection Mileposts'!$G$17),"Y",IF(AND(H110&gt;='Intersection Mileposts'!$F$18,H110&lt;='Intersection Mileposts'!$G$18),"Y",IF(AND(H110&gt;='Intersection Mileposts'!$F$19,H110&lt;='Intersection Mileposts'!$G$19),"Y",IF(AND(H110&gt;='Intersection Mileposts'!$F$20,H110&lt;='Intersection Mileposts'!$G$20),"Y",IF(AND(H110&gt;='Intersection Mileposts'!$F$21,H110&lt;='Intersection Mileposts'!$G$21),"Y",IF(AND(H110&gt;='Intersection Mileposts'!$F$22,H110&lt;='Intersection Mileposts'!$G$22),"Y",IF(AND(H110&gt;='Intersection Mileposts'!$F$23,H110&lt;='Intersection Mileposts'!$G$23),"Y",IF(AND(H110&gt;='Intersection Mileposts'!$F$24,H110&lt;='Intersection Mileposts'!$G$24),"Y",IF(AND(H110&gt;='Intersection Mileposts'!$F$25,H110&lt;='Intersection Mileposts'!$G$25),"Y",IF(AND(H110&gt;='Intersection Mileposts'!$F$26,H110&lt;='Intersection Mileposts'!$G$26),"Y",IF(AND(H110&gt;='Intersection Mileposts'!$F$27,H110&lt;='Intersection Mileposts'!$G$27),"Y",IF(AND(H110&gt;='Intersection Mileposts'!$F$28,H110&lt;='Intersection Mileposts'!$G$28),"Y",IF(AND(H110&gt;='Intersection Mileposts'!$F$29,H110&lt;='Intersection Mileposts'!$G$29),"Y", IF(AND(H110&gt;='Intersection Mileposts'!$F$30,H110&lt;='Intersection Mileposts'!$G$30),"Y",IF(AND(H110&gt;='Intersection Mileposts'!$F$31,H110&lt;='Intersection Mileposts'!$G$31),"Y",IF(AND(H110&gt;='Intersection Mileposts'!$F$32,H110&lt;='Intersection Mileposts'!$G$32),"Y",IF(AND(H110&gt;='Intersection Mileposts'!$F$33,H110&lt;='Intersection Mileposts'!$G$33),"Y",IF(AND(H110&gt;='Intersection Mileposts'!$F$34,H110&lt;='Intersection Mileposts'!$G$34),"Y",IF(AND(H110&gt;='Intersection Mileposts'!$F$35,H110&lt;='Intersection Mileposts'!$G$35),"Y",IF(AND(H110&gt;='Intersection Mileposts'!$F$36,H110&lt;='Intersection Mileposts'!$G$36),"Y",IF(AND(H110&gt;='Intersection Mileposts'!$F$37,H110&lt;='Intersection Mileposts'!$G$37),"Y",IF(AND(H110&gt;='Intersection Mileposts'!$F$38,H110&lt;='Intersection Mileposts'!$G$38),"Y",IF(AND(H110&gt;='Intersection Mileposts'!$F$39,H110&lt;='Intersection Mileposts'!$G$39),"Y","N"))))))))))))))))))))))))))))))))))))</f>
        <v/>
      </c>
    </row>
    <row r="111" spans="1:46" x14ac:dyDescent="0.3">
      <c r="A111" s="279"/>
      <c r="B111" s="261"/>
      <c r="C111" s="262"/>
      <c r="D111" s="262"/>
      <c r="E111" s="262"/>
      <c r="F111" s="262"/>
      <c r="G111" s="284"/>
      <c r="H111" s="286"/>
      <c r="I111" s="279"/>
      <c r="J111" s="260"/>
      <c r="K111" s="260"/>
      <c r="L111" s="280"/>
      <c r="M111" s="275"/>
      <c r="N111" s="263"/>
      <c r="P111" s="264" t="str">
        <f>IF(R111 = "", "", COUNT($R$4:R111))</f>
        <v/>
      </c>
      <c r="Q111" s="264" t="str">
        <f t="shared" si="8"/>
        <v/>
      </c>
      <c r="R111" s="265" t="str">
        <f t="shared" si="9"/>
        <v/>
      </c>
      <c r="S111" s="266" t="str">
        <f t="shared" si="13"/>
        <v/>
      </c>
      <c r="T111" s="267" t="str">
        <f t="shared" si="10"/>
        <v/>
      </c>
      <c r="U111" s="268" t="str">
        <f t="shared" si="14"/>
        <v/>
      </c>
      <c r="V111" s="269" t="str">
        <f t="shared" si="11"/>
        <v/>
      </c>
      <c r="W111" s="5"/>
      <c r="AR111" s="2" t="str">
        <f t="shared" si="15"/>
        <v/>
      </c>
      <c r="AS111" s="2" t="str">
        <f t="shared" si="12"/>
        <v/>
      </c>
      <c r="AT111" s="2" t="str">
        <f>IF(AR111="","",IF(AND(H111&gt;='Intersection Mileposts'!$F$5,H111&lt;='Intersection Mileposts'!$G$5),"Y",IF(AND(H111&gt;='Intersection Mileposts'!$F$6,H111&lt;='Intersection Mileposts'!$G$6),"Y",IF(AND(H111&gt;='Intersection Mileposts'!$F$7,H111&lt;='Intersection Mileposts'!$G$7),"Y",IF(AND(H111&gt;='Intersection Mileposts'!$F$8,H111&lt;='Intersection Mileposts'!$G$8),"Y",IF(AND(H111&gt;='Intersection Mileposts'!$F$9,H111&lt;='Intersection Mileposts'!$G$9),"Y",IF(AND(H111&gt;='Intersection Mileposts'!$F$10,H111&lt;='Intersection Mileposts'!$G$10),"Y",IF(AND(H111&gt;='Intersection Mileposts'!$F$11,H111&lt;='Intersection Mileposts'!$G$11),"Y",IF(AND(H111&gt;='Intersection Mileposts'!$F$12,H111&lt;='Intersection Mileposts'!$G$12),"Y",IF(AND(H111&gt;='Intersection Mileposts'!$F$13,H111&lt;='Intersection Mileposts'!$G$13),"Y",IF(AND(H111&gt;='Intersection Mileposts'!$F$14,H111&lt;='Intersection Mileposts'!$G$14),"Y",IF(AND(H111&gt;='Intersection Mileposts'!$F$15,H111&lt;='Intersection Mileposts'!$G$15),"Y",IF(AND(H111&gt;='Intersection Mileposts'!$F$16,H111&lt;='Intersection Mileposts'!$G$16),"Y",IF(AND(H111&gt;='Intersection Mileposts'!$F$17,H111&lt;='Intersection Mileposts'!$G$17),"Y",IF(AND(H111&gt;='Intersection Mileposts'!$F$18,H111&lt;='Intersection Mileposts'!$G$18),"Y",IF(AND(H111&gt;='Intersection Mileposts'!$F$19,H111&lt;='Intersection Mileposts'!$G$19),"Y",IF(AND(H111&gt;='Intersection Mileposts'!$F$20,H111&lt;='Intersection Mileposts'!$G$20),"Y",IF(AND(H111&gt;='Intersection Mileposts'!$F$21,H111&lt;='Intersection Mileposts'!$G$21),"Y",IF(AND(H111&gt;='Intersection Mileposts'!$F$22,H111&lt;='Intersection Mileposts'!$G$22),"Y",IF(AND(H111&gt;='Intersection Mileposts'!$F$23,H111&lt;='Intersection Mileposts'!$G$23),"Y",IF(AND(H111&gt;='Intersection Mileposts'!$F$24,H111&lt;='Intersection Mileposts'!$G$24),"Y",IF(AND(H111&gt;='Intersection Mileposts'!$F$25,H111&lt;='Intersection Mileposts'!$G$25),"Y",IF(AND(H111&gt;='Intersection Mileposts'!$F$26,H111&lt;='Intersection Mileposts'!$G$26),"Y",IF(AND(H111&gt;='Intersection Mileposts'!$F$27,H111&lt;='Intersection Mileposts'!$G$27),"Y",IF(AND(H111&gt;='Intersection Mileposts'!$F$28,H111&lt;='Intersection Mileposts'!$G$28),"Y",IF(AND(H111&gt;='Intersection Mileposts'!$F$29,H111&lt;='Intersection Mileposts'!$G$29),"Y", IF(AND(H111&gt;='Intersection Mileposts'!$F$30,H111&lt;='Intersection Mileposts'!$G$30),"Y",IF(AND(H111&gt;='Intersection Mileposts'!$F$31,H111&lt;='Intersection Mileposts'!$G$31),"Y",IF(AND(H111&gt;='Intersection Mileposts'!$F$32,H111&lt;='Intersection Mileposts'!$G$32),"Y",IF(AND(H111&gt;='Intersection Mileposts'!$F$33,H111&lt;='Intersection Mileposts'!$G$33),"Y",IF(AND(H111&gt;='Intersection Mileposts'!$F$34,H111&lt;='Intersection Mileposts'!$G$34),"Y",IF(AND(H111&gt;='Intersection Mileposts'!$F$35,H111&lt;='Intersection Mileposts'!$G$35),"Y",IF(AND(H111&gt;='Intersection Mileposts'!$F$36,H111&lt;='Intersection Mileposts'!$G$36),"Y",IF(AND(H111&gt;='Intersection Mileposts'!$F$37,H111&lt;='Intersection Mileposts'!$G$37),"Y",IF(AND(H111&gt;='Intersection Mileposts'!$F$38,H111&lt;='Intersection Mileposts'!$G$38),"Y",IF(AND(H111&gt;='Intersection Mileposts'!$F$39,H111&lt;='Intersection Mileposts'!$G$39),"Y","N"))))))))))))))))))))))))))))))))))))</f>
        <v/>
      </c>
    </row>
    <row r="112" spans="1:46" x14ac:dyDescent="0.3">
      <c r="A112" s="279"/>
      <c r="B112" s="261"/>
      <c r="C112" s="262"/>
      <c r="D112" s="262"/>
      <c r="E112" s="262"/>
      <c r="F112" s="262"/>
      <c r="G112" s="284"/>
      <c r="H112" s="286"/>
      <c r="I112" s="279"/>
      <c r="J112" s="260"/>
      <c r="K112" s="260"/>
      <c r="L112" s="280"/>
      <c r="M112" s="275"/>
      <c r="N112" s="263"/>
      <c r="P112" s="264" t="str">
        <f>IF(R112 = "", "", COUNT($R$4:R112))</f>
        <v/>
      </c>
      <c r="Q112" s="264" t="str">
        <f t="shared" si="8"/>
        <v/>
      </c>
      <c r="R112" s="265" t="str">
        <f t="shared" si="9"/>
        <v/>
      </c>
      <c r="S112" s="266" t="str">
        <f t="shared" si="13"/>
        <v/>
      </c>
      <c r="T112" s="267" t="str">
        <f t="shared" si="10"/>
        <v/>
      </c>
      <c r="U112" s="268" t="str">
        <f t="shared" si="14"/>
        <v/>
      </c>
      <c r="V112" s="269" t="str">
        <f t="shared" si="11"/>
        <v/>
      </c>
      <c r="W112" s="5"/>
      <c r="AR112" s="2" t="str">
        <f t="shared" si="15"/>
        <v/>
      </c>
      <c r="AS112" s="2" t="str">
        <f t="shared" si="12"/>
        <v/>
      </c>
      <c r="AT112" s="2" t="str">
        <f>IF(AR112="","",IF(AND(H112&gt;='Intersection Mileposts'!$F$5,H112&lt;='Intersection Mileposts'!$G$5),"Y",IF(AND(H112&gt;='Intersection Mileposts'!$F$6,H112&lt;='Intersection Mileposts'!$G$6),"Y",IF(AND(H112&gt;='Intersection Mileposts'!$F$7,H112&lt;='Intersection Mileposts'!$G$7),"Y",IF(AND(H112&gt;='Intersection Mileposts'!$F$8,H112&lt;='Intersection Mileposts'!$G$8),"Y",IF(AND(H112&gt;='Intersection Mileposts'!$F$9,H112&lt;='Intersection Mileposts'!$G$9),"Y",IF(AND(H112&gt;='Intersection Mileposts'!$F$10,H112&lt;='Intersection Mileposts'!$G$10),"Y",IF(AND(H112&gt;='Intersection Mileposts'!$F$11,H112&lt;='Intersection Mileposts'!$G$11),"Y",IF(AND(H112&gt;='Intersection Mileposts'!$F$12,H112&lt;='Intersection Mileposts'!$G$12),"Y",IF(AND(H112&gt;='Intersection Mileposts'!$F$13,H112&lt;='Intersection Mileposts'!$G$13),"Y",IF(AND(H112&gt;='Intersection Mileposts'!$F$14,H112&lt;='Intersection Mileposts'!$G$14),"Y",IF(AND(H112&gt;='Intersection Mileposts'!$F$15,H112&lt;='Intersection Mileposts'!$G$15),"Y",IF(AND(H112&gt;='Intersection Mileposts'!$F$16,H112&lt;='Intersection Mileposts'!$G$16),"Y",IF(AND(H112&gt;='Intersection Mileposts'!$F$17,H112&lt;='Intersection Mileposts'!$G$17),"Y",IF(AND(H112&gt;='Intersection Mileposts'!$F$18,H112&lt;='Intersection Mileposts'!$G$18),"Y",IF(AND(H112&gt;='Intersection Mileposts'!$F$19,H112&lt;='Intersection Mileposts'!$G$19),"Y",IF(AND(H112&gt;='Intersection Mileposts'!$F$20,H112&lt;='Intersection Mileposts'!$G$20),"Y",IF(AND(H112&gt;='Intersection Mileposts'!$F$21,H112&lt;='Intersection Mileposts'!$G$21),"Y",IF(AND(H112&gt;='Intersection Mileposts'!$F$22,H112&lt;='Intersection Mileposts'!$G$22),"Y",IF(AND(H112&gt;='Intersection Mileposts'!$F$23,H112&lt;='Intersection Mileposts'!$G$23),"Y",IF(AND(H112&gt;='Intersection Mileposts'!$F$24,H112&lt;='Intersection Mileposts'!$G$24),"Y",IF(AND(H112&gt;='Intersection Mileposts'!$F$25,H112&lt;='Intersection Mileposts'!$G$25),"Y",IF(AND(H112&gt;='Intersection Mileposts'!$F$26,H112&lt;='Intersection Mileposts'!$G$26),"Y",IF(AND(H112&gt;='Intersection Mileposts'!$F$27,H112&lt;='Intersection Mileposts'!$G$27),"Y",IF(AND(H112&gt;='Intersection Mileposts'!$F$28,H112&lt;='Intersection Mileposts'!$G$28),"Y",IF(AND(H112&gt;='Intersection Mileposts'!$F$29,H112&lt;='Intersection Mileposts'!$G$29),"Y", IF(AND(H112&gt;='Intersection Mileposts'!$F$30,H112&lt;='Intersection Mileposts'!$G$30),"Y",IF(AND(H112&gt;='Intersection Mileposts'!$F$31,H112&lt;='Intersection Mileposts'!$G$31),"Y",IF(AND(H112&gt;='Intersection Mileposts'!$F$32,H112&lt;='Intersection Mileposts'!$G$32),"Y",IF(AND(H112&gt;='Intersection Mileposts'!$F$33,H112&lt;='Intersection Mileposts'!$G$33),"Y",IF(AND(H112&gt;='Intersection Mileposts'!$F$34,H112&lt;='Intersection Mileposts'!$G$34),"Y",IF(AND(H112&gt;='Intersection Mileposts'!$F$35,H112&lt;='Intersection Mileposts'!$G$35),"Y",IF(AND(H112&gt;='Intersection Mileposts'!$F$36,H112&lt;='Intersection Mileposts'!$G$36),"Y",IF(AND(H112&gt;='Intersection Mileposts'!$F$37,H112&lt;='Intersection Mileposts'!$G$37),"Y",IF(AND(H112&gt;='Intersection Mileposts'!$F$38,H112&lt;='Intersection Mileposts'!$G$38),"Y",IF(AND(H112&gt;='Intersection Mileposts'!$F$39,H112&lt;='Intersection Mileposts'!$G$39),"Y","N"))))))))))))))))))))))))))))))))))))</f>
        <v/>
      </c>
    </row>
    <row r="113" spans="1:46" x14ac:dyDescent="0.3">
      <c r="A113" s="279"/>
      <c r="B113" s="261"/>
      <c r="C113" s="262"/>
      <c r="D113" s="262"/>
      <c r="E113" s="262"/>
      <c r="F113" s="262"/>
      <c r="G113" s="284"/>
      <c r="H113" s="286"/>
      <c r="I113" s="279"/>
      <c r="J113" s="260"/>
      <c r="K113" s="260"/>
      <c r="L113" s="280"/>
      <c r="M113" s="275"/>
      <c r="N113" s="263"/>
      <c r="P113" s="264" t="str">
        <f>IF(R113 = "", "", COUNT($R$4:R113))</f>
        <v/>
      </c>
      <c r="Q113" s="264" t="str">
        <f t="shared" si="8"/>
        <v/>
      </c>
      <c r="R113" s="265" t="str">
        <f t="shared" si="9"/>
        <v/>
      </c>
      <c r="S113" s="266" t="str">
        <f t="shared" si="13"/>
        <v/>
      </c>
      <c r="T113" s="267" t="str">
        <f t="shared" si="10"/>
        <v/>
      </c>
      <c r="U113" s="268" t="str">
        <f t="shared" si="14"/>
        <v/>
      </c>
      <c r="V113" s="269" t="str">
        <f t="shared" si="11"/>
        <v/>
      </c>
      <c r="W113" s="5"/>
      <c r="AR113" s="2" t="str">
        <f t="shared" si="15"/>
        <v/>
      </c>
      <c r="AS113" s="2" t="str">
        <f t="shared" si="12"/>
        <v/>
      </c>
      <c r="AT113" s="2" t="str">
        <f>IF(AR113="","",IF(AND(H113&gt;='Intersection Mileposts'!$F$5,H113&lt;='Intersection Mileposts'!$G$5),"Y",IF(AND(H113&gt;='Intersection Mileposts'!$F$6,H113&lt;='Intersection Mileposts'!$G$6),"Y",IF(AND(H113&gt;='Intersection Mileposts'!$F$7,H113&lt;='Intersection Mileposts'!$G$7),"Y",IF(AND(H113&gt;='Intersection Mileposts'!$F$8,H113&lt;='Intersection Mileposts'!$G$8),"Y",IF(AND(H113&gt;='Intersection Mileposts'!$F$9,H113&lt;='Intersection Mileposts'!$G$9),"Y",IF(AND(H113&gt;='Intersection Mileposts'!$F$10,H113&lt;='Intersection Mileposts'!$G$10),"Y",IF(AND(H113&gt;='Intersection Mileposts'!$F$11,H113&lt;='Intersection Mileposts'!$G$11),"Y",IF(AND(H113&gt;='Intersection Mileposts'!$F$12,H113&lt;='Intersection Mileposts'!$G$12),"Y",IF(AND(H113&gt;='Intersection Mileposts'!$F$13,H113&lt;='Intersection Mileposts'!$G$13),"Y",IF(AND(H113&gt;='Intersection Mileposts'!$F$14,H113&lt;='Intersection Mileposts'!$G$14),"Y",IF(AND(H113&gt;='Intersection Mileposts'!$F$15,H113&lt;='Intersection Mileposts'!$G$15),"Y",IF(AND(H113&gt;='Intersection Mileposts'!$F$16,H113&lt;='Intersection Mileposts'!$G$16),"Y",IF(AND(H113&gt;='Intersection Mileposts'!$F$17,H113&lt;='Intersection Mileposts'!$G$17),"Y",IF(AND(H113&gt;='Intersection Mileposts'!$F$18,H113&lt;='Intersection Mileposts'!$G$18),"Y",IF(AND(H113&gt;='Intersection Mileposts'!$F$19,H113&lt;='Intersection Mileposts'!$G$19),"Y",IF(AND(H113&gt;='Intersection Mileposts'!$F$20,H113&lt;='Intersection Mileposts'!$G$20),"Y",IF(AND(H113&gt;='Intersection Mileposts'!$F$21,H113&lt;='Intersection Mileposts'!$G$21),"Y",IF(AND(H113&gt;='Intersection Mileposts'!$F$22,H113&lt;='Intersection Mileposts'!$G$22),"Y",IF(AND(H113&gt;='Intersection Mileposts'!$F$23,H113&lt;='Intersection Mileposts'!$G$23),"Y",IF(AND(H113&gt;='Intersection Mileposts'!$F$24,H113&lt;='Intersection Mileposts'!$G$24),"Y",IF(AND(H113&gt;='Intersection Mileposts'!$F$25,H113&lt;='Intersection Mileposts'!$G$25),"Y",IF(AND(H113&gt;='Intersection Mileposts'!$F$26,H113&lt;='Intersection Mileposts'!$G$26),"Y",IF(AND(H113&gt;='Intersection Mileposts'!$F$27,H113&lt;='Intersection Mileposts'!$G$27),"Y",IF(AND(H113&gt;='Intersection Mileposts'!$F$28,H113&lt;='Intersection Mileposts'!$G$28),"Y",IF(AND(H113&gt;='Intersection Mileposts'!$F$29,H113&lt;='Intersection Mileposts'!$G$29),"Y", IF(AND(H113&gt;='Intersection Mileposts'!$F$30,H113&lt;='Intersection Mileposts'!$G$30),"Y",IF(AND(H113&gt;='Intersection Mileposts'!$F$31,H113&lt;='Intersection Mileposts'!$G$31),"Y",IF(AND(H113&gt;='Intersection Mileposts'!$F$32,H113&lt;='Intersection Mileposts'!$G$32),"Y",IF(AND(H113&gt;='Intersection Mileposts'!$F$33,H113&lt;='Intersection Mileposts'!$G$33),"Y",IF(AND(H113&gt;='Intersection Mileposts'!$F$34,H113&lt;='Intersection Mileposts'!$G$34),"Y",IF(AND(H113&gt;='Intersection Mileposts'!$F$35,H113&lt;='Intersection Mileposts'!$G$35),"Y",IF(AND(H113&gt;='Intersection Mileposts'!$F$36,H113&lt;='Intersection Mileposts'!$G$36),"Y",IF(AND(H113&gt;='Intersection Mileposts'!$F$37,H113&lt;='Intersection Mileposts'!$G$37),"Y",IF(AND(H113&gt;='Intersection Mileposts'!$F$38,H113&lt;='Intersection Mileposts'!$G$38),"Y",IF(AND(H113&gt;='Intersection Mileposts'!$F$39,H113&lt;='Intersection Mileposts'!$G$39),"Y","N"))))))))))))))))))))))))))))))))))))</f>
        <v/>
      </c>
    </row>
    <row r="114" spans="1:46" x14ac:dyDescent="0.3">
      <c r="A114" s="279"/>
      <c r="B114" s="261"/>
      <c r="C114" s="262"/>
      <c r="D114" s="262"/>
      <c r="E114" s="262"/>
      <c r="F114" s="262"/>
      <c r="G114" s="284"/>
      <c r="H114" s="286"/>
      <c r="I114" s="279"/>
      <c r="J114" s="260"/>
      <c r="K114" s="260"/>
      <c r="L114" s="280"/>
      <c r="M114" s="275"/>
      <c r="N114" s="263"/>
      <c r="P114" s="264" t="str">
        <f>IF(R114 = "", "", COUNT($R$4:R114))</f>
        <v/>
      </c>
      <c r="Q114" s="264" t="str">
        <f t="shared" si="8"/>
        <v/>
      </c>
      <c r="R114" s="265" t="str">
        <f t="shared" si="9"/>
        <v/>
      </c>
      <c r="S114" s="266" t="str">
        <f t="shared" si="13"/>
        <v/>
      </c>
      <c r="T114" s="267" t="str">
        <f t="shared" si="10"/>
        <v/>
      </c>
      <c r="U114" s="268" t="str">
        <f t="shared" si="14"/>
        <v/>
      </c>
      <c r="V114" s="269" t="str">
        <f t="shared" si="11"/>
        <v/>
      </c>
      <c r="W114" s="5"/>
      <c r="AR114" s="2" t="str">
        <f t="shared" si="15"/>
        <v/>
      </c>
      <c r="AS114" s="2" t="str">
        <f t="shared" si="12"/>
        <v/>
      </c>
      <c r="AT114" s="2" t="str">
        <f>IF(AR114="","",IF(AND(H114&gt;='Intersection Mileposts'!$F$5,H114&lt;='Intersection Mileposts'!$G$5),"Y",IF(AND(H114&gt;='Intersection Mileposts'!$F$6,H114&lt;='Intersection Mileposts'!$G$6),"Y",IF(AND(H114&gt;='Intersection Mileposts'!$F$7,H114&lt;='Intersection Mileposts'!$G$7),"Y",IF(AND(H114&gt;='Intersection Mileposts'!$F$8,H114&lt;='Intersection Mileposts'!$G$8),"Y",IF(AND(H114&gt;='Intersection Mileposts'!$F$9,H114&lt;='Intersection Mileposts'!$G$9),"Y",IF(AND(H114&gt;='Intersection Mileposts'!$F$10,H114&lt;='Intersection Mileposts'!$G$10),"Y",IF(AND(H114&gt;='Intersection Mileposts'!$F$11,H114&lt;='Intersection Mileposts'!$G$11),"Y",IF(AND(H114&gt;='Intersection Mileposts'!$F$12,H114&lt;='Intersection Mileposts'!$G$12),"Y",IF(AND(H114&gt;='Intersection Mileposts'!$F$13,H114&lt;='Intersection Mileposts'!$G$13),"Y",IF(AND(H114&gt;='Intersection Mileposts'!$F$14,H114&lt;='Intersection Mileposts'!$G$14),"Y",IF(AND(H114&gt;='Intersection Mileposts'!$F$15,H114&lt;='Intersection Mileposts'!$G$15),"Y",IF(AND(H114&gt;='Intersection Mileposts'!$F$16,H114&lt;='Intersection Mileposts'!$G$16),"Y",IF(AND(H114&gt;='Intersection Mileposts'!$F$17,H114&lt;='Intersection Mileposts'!$G$17),"Y",IF(AND(H114&gt;='Intersection Mileposts'!$F$18,H114&lt;='Intersection Mileposts'!$G$18),"Y",IF(AND(H114&gt;='Intersection Mileposts'!$F$19,H114&lt;='Intersection Mileposts'!$G$19),"Y",IF(AND(H114&gt;='Intersection Mileposts'!$F$20,H114&lt;='Intersection Mileposts'!$G$20),"Y",IF(AND(H114&gt;='Intersection Mileposts'!$F$21,H114&lt;='Intersection Mileposts'!$G$21),"Y",IF(AND(H114&gt;='Intersection Mileposts'!$F$22,H114&lt;='Intersection Mileposts'!$G$22),"Y",IF(AND(H114&gt;='Intersection Mileposts'!$F$23,H114&lt;='Intersection Mileposts'!$G$23),"Y",IF(AND(H114&gt;='Intersection Mileposts'!$F$24,H114&lt;='Intersection Mileposts'!$G$24),"Y",IF(AND(H114&gt;='Intersection Mileposts'!$F$25,H114&lt;='Intersection Mileposts'!$G$25),"Y",IF(AND(H114&gt;='Intersection Mileposts'!$F$26,H114&lt;='Intersection Mileposts'!$G$26),"Y",IF(AND(H114&gt;='Intersection Mileposts'!$F$27,H114&lt;='Intersection Mileposts'!$G$27),"Y",IF(AND(H114&gt;='Intersection Mileposts'!$F$28,H114&lt;='Intersection Mileposts'!$G$28),"Y",IF(AND(H114&gt;='Intersection Mileposts'!$F$29,H114&lt;='Intersection Mileposts'!$G$29),"Y", IF(AND(H114&gt;='Intersection Mileposts'!$F$30,H114&lt;='Intersection Mileposts'!$G$30),"Y",IF(AND(H114&gt;='Intersection Mileposts'!$F$31,H114&lt;='Intersection Mileposts'!$G$31),"Y",IF(AND(H114&gt;='Intersection Mileposts'!$F$32,H114&lt;='Intersection Mileposts'!$G$32),"Y",IF(AND(H114&gt;='Intersection Mileposts'!$F$33,H114&lt;='Intersection Mileposts'!$G$33),"Y",IF(AND(H114&gt;='Intersection Mileposts'!$F$34,H114&lt;='Intersection Mileposts'!$G$34),"Y",IF(AND(H114&gt;='Intersection Mileposts'!$F$35,H114&lt;='Intersection Mileposts'!$G$35),"Y",IF(AND(H114&gt;='Intersection Mileposts'!$F$36,H114&lt;='Intersection Mileposts'!$G$36),"Y",IF(AND(H114&gt;='Intersection Mileposts'!$F$37,H114&lt;='Intersection Mileposts'!$G$37),"Y",IF(AND(H114&gt;='Intersection Mileposts'!$F$38,H114&lt;='Intersection Mileposts'!$G$38),"Y",IF(AND(H114&gt;='Intersection Mileposts'!$F$39,H114&lt;='Intersection Mileposts'!$G$39),"Y","N"))))))))))))))))))))))))))))))))))))</f>
        <v/>
      </c>
    </row>
    <row r="115" spans="1:46" x14ac:dyDescent="0.3">
      <c r="A115" s="279"/>
      <c r="B115" s="261"/>
      <c r="C115" s="262"/>
      <c r="D115" s="262"/>
      <c r="E115" s="262"/>
      <c r="F115" s="262"/>
      <c r="G115" s="284"/>
      <c r="H115" s="286"/>
      <c r="I115" s="279"/>
      <c r="J115" s="260"/>
      <c r="K115" s="260"/>
      <c r="L115" s="280"/>
      <c r="M115" s="275"/>
      <c r="N115" s="263"/>
      <c r="P115" s="264" t="str">
        <f>IF(R115 = "", "", COUNT($R$4:R115))</f>
        <v/>
      </c>
      <c r="Q115" s="264" t="str">
        <f t="shared" si="8"/>
        <v/>
      </c>
      <c r="R115" s="265" t="str">
        <f t="shared" si="9"/>
        <v/>
      </c>
      <c r="S115" s="266" t="str">
        <f t="shared" si="13"/>
        <v/>
      </c>
      <c r="T115" s="267" t="str">
        <f t="shared" si="10"/>
        <v/>
      </c>
      <c r="U115" s="268" t="str">
        <f t="shared" si="14"/>
        <v/>
      </c>
      <c r="V115" s="269" t="str">
        <f t="shared" si="11"/>
        <v/>
      </c>
      <c r="W115" s="5"/>
      <c r="AR115" s="2" t="str">
        <f t="shared" si="15"/>
        <v/>
      </c>
      <c r="AS115" s="2" t="str">
        <f t="shared" si="12"/>
        <v/>
      </c>
      <c r="AT115" s="2" t="str">
        <f>IF(AR115="","",IF(AND(H115&gt;='Intersection Mileposts'!$F$5,H115&lt;='Intersection Mileposts'!$G$5),"Y",IF(AND(H115&gt;='Intersection Mileposts'!$F$6,H115&lt;='Intersection Mileposts'!$G$6),"Y",IF(AND(H115&gt;='Intersection Mileposts'!$F$7,H115&lt;='Intersection Mileposts'!$G$7),"Y",IF(AND(H115&gt;='Intersection Mileposts'!$F$8,H115&lt;='Intersection Mileposts'!$G$8),"Y",IF(AND(H115&gt;='Intersection Mileposts'!$F$9,H115&lt;='Intersection Mileposts'!$G$9),"Y",IF(AND(H115&gt;='Intersection Mileposts'!$F$10,H115&lt;='Intersection Mileposts'!$G$10),"Y",IF(AND(H115&gt;='Intersection Mileposts'!$F$11,H115&lt;='Intersection Mileposts'!$G$11),"Y",IF(AND(H115&gt;='Intersection Mileposts'!$F$12,H115&lt;='Intersection Mileposts'!$G$12),"Y",IF(AND(H115&gt;='Intersection Mileposts'!$F$13,H115&lt;='Intersection Mileposts'!$G$13),"Y",IF(AND(H115&gt;='Intersection Mileposts'!$F$14,H115&lt;='Intersection Mileposts'!$G$14),"Y",IF(AND(H115&gt;='Intersection Mileposts'!$F$15,H115&lt;='Intersection Mileposts'!$G$15),"Y",IF(AND(H115&gt;='Intersection Mileposts'!$F$16,H115&lt;='Intersection Mileposts'!$G$16),"Y",IF(AND(H115&gt;='Intersection Mileposts'!$F$17,H115&lt;='Intersection Mileposts'!$G$17),"Y",IF(AND(H115&gt;='Intersection Mileposts'!$F$18,H115&lt;='Intersection Mileposts'!$G$18),"Y",IF(AND(H115&gt;='Intersection Mileposts'!$F$19,H115&lt;='Intersection Mileposts'!$G$19),"Y",IF(AND(H115&gt;='Intersection Mileposts'!$F$20,H115&lt;='Intersection Mileposts'!$G$20),"Y",IF(AND(H115&gt;='Intersection Mileposts'!$F$21,H115&lt;='Intersection Mileposts'!$G$21),"Y",IF(AND(H115&gt;='Intersection Mileposts'!$F$22,H115&lt;='Intersection Mileposts'!$G$22),"Y",IF(AND(H115&gt;='Intersection Mileposts'!$F$23,H115&lt;='Intersection Mileposts'!$G$23),"Y",IF(AND(H115&gt;='Intersection Mileposts'!$F$24,H115&lt;='Intersection Mileposts'!$G$24),"Y",IF(AND(H115&gt;='Intersection Mileposts'!$F$25,H115&lt;='Intersection Mileposts'!$G$25),"Y",IF(AND(H115&gt;='Intersection Mileposts'!$F$26,H115&lt;='Intersection Mileposts'!$G$26),"Y",IF(AND(H115&gt;='Intersection Mileposts'!$F$27,H115&lt;='Intersection Mileposts'!$G$27),"Y",IF(AND(H115&gt;='Intersection Mileposts'!$F$28,H115&lt;='Intersection Mileposts'!$G$28),"Y",IF(AND(H115&gt;='Intersection Mileposts'!$F$29,H115&lt;='Intersection Mileposts'!$G$29),"Y", IF(AND(H115&gt;='Intersection Mileposts'!$F$30,H115&lt;='Intersection Mileposts'!$G$30),"Y",IF(AND(H115&gt;='Intersection Mileposts'!$F$31,H115&lt;='Intersection Mileposts'!$G$31),"Y",IF(AND(H115&gt;='Intersection Mileposts'!$F$32,H115&lt;='Intersection Mileposts'!$G$32),"Y",IF(AND(H115&gt;='Intersection Mileposts'!$F$33,H115&lt;='Intersection Mileposts'!$G$33),"Y",IF(AND(H115&gt;='Intersection Mileposts'!$F$34,H115&lt;='Intersection Mileposts'!$G$34),"Y",IF(AND(H115&gt;='Intersection Mileposts'!$F$35,H115&lt;='Intersection Mileposts'!$G$35),"Y",IF(AND(H115&gt;='Intersection Mileposts'!$F$36,H115&lt;='Intersection Mileposts'!$G$36),"Y",IF(AND(H115&gt;='Intersection Mileposts'!$F$37,H115&lt;='Intersection Mileposts'!$G$37),"Y",IF(AND(H115&gt;='Intersection Mileposts'!$F$38,H115&lt;='Intersection Mileposts'!$G$38),"Y",IF(AND(H115&gt;='Intersection Mileposts'!$F$39,H115&lt;='Intersection Mileposts'!$G$39),"Y","N"))))))))))))))))))))))))))))))))))))</f>
        <v/>
      </c>
    </row>
    <row r="116" spans="1:46" x14ac:dyDescent="0.3">
      <c r="A116" s="279"/>
      <c r="B116" s="261"/>
      <c r="C116" s="262"/>
      <c r="D116" s="262"/>
      <c r="E116" s="262"/>
      <c r="F116" s="262"/>
      <c r="G116" s="284"/>
      <c r="H116" s="286"/>
      <c r="I116" s="279"/>
      <c r="J116" s="260"/>
      <c r="K116" s="260"/>
      <c r="L116" s="280"/>
      <c r="M116" s="275"/>
      <c r="N116" s="263"/>
      <c r="P116" s="264" t="str">
        <f>IF(R116 = "", "", COUNT($R$4:R116))</f>
        <v/>
      </c>
      <c r="Q116" s="264" t="str">
        <f t="shared" si="8"/>
        <v/>
      </c>
      <c r="R116" s="265" t="str">
        <f t="shared" si="9"/>
        <v/>
      </c>
      <c r="S116" s="266" t="str">
        <f t="shared" si="13"/>
        <v/>
      </c>
      <c r="T116" s="267" t="str">
        <f t="shared" si="10"/>
        <v/>
      </c>
      <c r="U116" s="268" t="str">
        <f t="shared" si="14"/>
        <v/>
      </c>
      <c r="V116" s="269" t="str">
        <f t="shared" si="11"/>
        <v/>
      </c>
      <c r="W116" s="5"/>
      <c r="AR116" s="2" t="str">
        <f t="shared" si="15"/>
        <v/>
      </c>
      <c r="AS116" s="2" t="str">
        <f t="shared" si="12"/>
        <v/>
      </c>
      <c r="AT116" s="2" t="str">
        <f>IF(AR116="","",IF(AND(H116&gt;='Intersection Mileposts'!$F$5,H116&lt;='Intersection Mileposts'!$G$5),"Y",IF(AND(H116&gt;='Intersection Mileposts'!$F$6,H116&lt;='Intersection Mileposts'!$G$6),"Y",IF(AND(H116&gt;='Intersection Mileposts'!$F$7,H116&lt;='Intersection Mileposts'!$G$7),"Y",IF(AND(H116&gt;='Intersection Mileposts'!$F$8,H116&lt;='Intersection Mileposts'!$G$8),"Y",IF(AND(H116&gt;='Intersection Mileposts'!$F$9,H116&lt;='Intersection Mileposts'!$G$9),"Y",IF(AND(H116&gt;='Intersection Mileposts'!$F$10,H116&lt;='Intersection Mileposts'!$G$10),"Y",IF(AND(H116&gt;='Intersection Mileposts'!$F$11,H116&lt;='Intersection Mileposts'!$G$11),"Y",IF(AND(H116&gt;='Intersection Mileposts'!$F$12,H116&lt;='Intersection Mileposts'!$G$12),"Y",IF(AND(H116&gt;='Intersection Mileposts'!$F$13,H116&lt;='Intersection Mileposts'!$G$13),"Y",IF(AND(H116&gt;='Intersection Mileposts'!$F$14,H116&lt;='Intersection Mileposts'!$G$14),"Y",IF(AND(H116&gt;='Intersection Mileposts'!$F$15,H116&lt;='Intersection Mileposts'!$G$15),"Y",IF(AND(H116&gt;='Intersection Mileposts'!$F$16,H116&lt;='Intersection Mileposts'!$G$16),"Y",IF(AND(H116&gt;='Intersection Mileposts'!$F$17,H116&lt;='Intersection Mileposts'!$G$17),"Y",IF(AND(H116&gt;='Intersection Mileposts'!$F$18,H116&lt;='Intersection Mileposts'!$G$18),"Y",IF(AND(H116&gt;='Intersection Mileposts'!$F$19,H116&lt;='Intersection Mileposts'!$G$19),"Y",IF(AND(H116&gt;='Intersection Mileposts'!$F$20,H116&lt;='Intersection Mileposts'!$G$20),"Y",IF(AND(H116&gt;='Intersection Mileposts'!$F$21,H116&lt;='Intersection Mileposts'!$G$21),"Y",IF(AND(H116&gt;='Intersection Mileposts'!$F$22,H116&lt;='Intersection Mileposts'!$G$22),"Y",IF(AND(H116&gt;='Intersection Mileposts'!$F$23,H116&lt;='Intersection Mileposts'!$G$23),"Y",IF(AND(H116&gt;='Intersection Mileposts'!$F$24,H116&lt;='Intersection Mileposts'!$G$24),"Y",IF(AND(H116&gt;='Intersection Mileposts'!$F$25,H116&lt;='Intersection Mileposts'!$G$25),"Y",IF(AND(H116&gt;='Intersection Mileposts'!$F$26,H116&lt;='Intersection Mileposts'!$G$26),"Y",IF(AND(H116&gt;='Intersection Mileposts'!$F$27,H116&lt;='Intersection Mileposts'!$G$27),"Y",IF(AND(H116&gt;='Intersection Mileposts'!$F$28,H116&lt;='Intersection Mileposts'!$G$28),"Y",IF(AND(H116&gt;='Intersection Mileposts'!$F$29,H116&lt;='Intersection Mileposts'!$G$29),"Y", IF(AND(H116&gt;='Intersection Mileposts'!$F$30,H116&lt;='Intersection Mileposts'!$G$30),"Y",IF(AND(H116&gt;='Intersection Mileposts'!$F$31,H116&lt;='Intersection Mileposts'!$G$31),"Y",IF(AND(H116&gt;='Intersection Mileposts'!$F$32,H116&lt;='Intersection Mileposts'!$G$32),"Y",IF(AND(H116&gt;='Intersection Mileposts'!$F$33,H116&lt;='Intersection Mileposts'!$G$33),"Y",IF(AND(H116&gt;='Intersection Mileposts'!$F$34,H116&lt;='Intersection Mileposts'!$G$34),"Y",IF(AND(H116&gt;='Intersection Mileposts'!$F$35,H116&lt;='Intersection Mileposts'!$G$35),"Y",IF(AND(H116&gt;='Intersection Mileposts'!$F$36,H116&lt;='Intersection Mileposts'!$G$36),"Y",IF(AND(H116&gt;='Intersection Mileposts'!$F$37,H116&lt;='Intersection Mileposts'!$G$37),"Y",IF(AND(H116&gt;='Intersection Mileposts'!$F$38,H116&lt;='Intersection Mileposts'!$G$38),"Y",IF(AND(H116&gt;='Intersection Mileposts'!$F$39,H116&lt;='Intersection Mileposts'!$G$39),"Y","N"))))))))))))))))))))))))))))))))))))</f>
        <v/>
      </c>
    </row>
    <row r="117" spans="1:46" x14ac:dyDescent="0.3">
      <c r="A117" s="279"/>
      <c r="B117" s="261"/>
      <c r="C117" s="262"/>
      <c r="D117" s="262"/>
      <c r="E117" s="262"/>
      <c r="F117" s="262"/>
      <c r="G117" s="284"/>
      <c r="H117" s="286"/>
      <c r="I117" s="279"/>
      <c r="J117" s="260"/>
      <c r="K117" s="260"/>
      <c r="L117" s="280"/>
      <c r="M117" s="275"/>
      <c r="N117" s="263"/>
      <c r="P117" s="264" t="str">
        <f>IF(R117 = "", "", COUNT($R$4:R117))</f>
        <v/>
      </c>
      <c r="Q117" s="264" t="str">
        <f t="shared" si="8"/>
        <v/>
      </c>
      <c r="R117" s="265" t="str">
        <f t="shared" si="9"/>
        <v/>
      </c>
      <c r="S117" s="266" t="str">
        <f t="shared" si="13"/>
        <v/>
      </c>
      <c r="T117" s="267" t="str">
        <f t="shared" si="10"/>
        <v/>
      </c>
      <c r="U117" s="268" t="str">
        <f t="shared" si="14"/>
        <v/>
      </c>
      <c r="V117" s="269" t="str">
        <f t="shared" si="11"/>
        <v/>
      </c>
      <c r="W117" s="5"/>
      <c r="AR117" s="2" t="str">
        <f t="shared" si="15"/>
        <v/>
      </c>
      <c r="AS117" s="2" t="str">
        <f t="shared" si="12"/>
        <v/>
      </c>
      <c r="AT117" s="2" t="str">
        <f>IF(AR117="","",IF(AND(H117&gt;='Intersection Mileposts'!$F$5,H117&lt;='Intersection Mileposts'!$G$5),"Y",IF(AND(H117&gt;='Intersection Mileposts'!$F$6,H117&lt;='Intersection Mileposts'!$G$6),"Y",IF(AND(H117&gt;='Intersection Mileposts'!$F$7,H117&lt;='Intersection Mileposts'!$G$7),"Y",IF(AND(H117&gt;='Intersection Mileposts'!$F$8,H117&lt;='Intersection Mileposts'!$G$8),"Y",IF(AND(H117&gt;='Intersection Mileposts'!$F$9,H117&lt;='Intersection Mileposts'!$G$9),"Y",IF(AND(H117&gt;='Intersection Mileposts'!$F$10,H117&lt;='Intersection Mileposts'!$G$10),"Y",IF(AND(H117&gt;='Intersection Mileposts'!$F$11,H117&lt;='Intersection Mileposts'!$G$11),"Y",IF(AND(H117&gt;='Intersection Mileposts'!$F$12,H117&lt;='Intersection Mileposts'!$G$12),"Y",IF(AND(H117&gt;='Intersection Mileposts'!$F$13,H117&lt;='Intersection Mileposts'!$G$13),"Y",IF(AND(H117&gt;='Intersection Mileposts'!$F$14,H117&lt;='Intersection Mileposts'!$G$14),"Y",IF(AND(H117&gt;='Intersection Mileposts'!$F$15,H117&lt;='Intersection Mileposts'!$G$15),"Y",IF(AND(H117&gt;='Intersection Mileposts'!$F$16,H117&lt;='Intersection Mileposts'!$G$16),"Y",IF(AND(H117&gt;='Intersection Mileposts'!$F$17,H117&lt;='Intersection Mileposts'!$G$17),"Y",IF(AND(H117&gt;='Intersection Mileposts'!$F$18,H117&lt;='Intersection Mileposts'!$G$18),"Y",IF(AND(H117&gt;='Intersection Mileposts'!$F$19,H117&lt;='Intersection Mileposts'!$G$19),"Y",IF(AND(H117&gt;='Intersection Mileposts'!$F$20,H117&lt;='Intersection Mileposts'!$G$20),"Y",IF(AND(H117&gt;='Intersection Mileposts'!$F$21,H117&lt;='Intersection Mileposts'!$G$21),"Y",IF(AND(H117&gt;='Intersection Mileposts'!$F$22,H117&lt;='Intersection Mileposts'!$G$22),"Y",IF(AND(H117&gt;='Intersection Mileposts'!$F$23,H117&lt;='Intersection Mileposts'!$G$23),"Y",IF(AND(H117&gt;='Intersection Mileposts'!$F$24,H117&lt;='Intersection Mileposts'!$G$24),"Y",IF(AND(H117&gt;='Intersection Mileposts'!$F$25,H117&lt;='Intersection Mileposts'!$G$25),"Y",IF(AND(H117&gt;='Intersection Mileposts'!$F$26,H117&lt;='Intersection Mileposts'!$G$26),"Y",IF(AND(H117&gt;='Intersection Mileposts'!$F$27,H117&lt;='Intersection Mileposts'!$G$27),"Y",IF(AND(H117&gt;='Intersection Mileposts'!$F$28,H117&lt;='Intersection Mileposts'!$G$28),"Y",IF(AND(H117&gt;='Intersection Mileposts'!$F$29,H117&lt;='Intersection Mileposts'!$G$29),"Y", IF(AND(H117&gt;='Intersection Mileposts'!$F$30,H117&lt;='Intersection Mileposts'!$G$30),"Y",IF(AND(H117&gt;='Intersection Mileposts'!$F$31,H117&lt;='Intersection Mileposts'!$G$31),"Y",IF(AND(H117&gt;='Intersection Mileposts'!$F$32,H117&lt;='Intersection Mileposts'!$G$32),"Y",IF(AND(H117&gt;='Intersection Mileposts'!$F$33,H117&lt;='Intersection Mileposts'!$G$33),"Y",IF(AND(H117&gt;='Intersection Mileposts'!$F$34,H117&lt;='Intersection Mileposts'!$G$34),"Y",IF(AND(H117&gt;='Intersection Mileposts'!$F$35,H117&lt;='Intersection Mileposts'!$G$35),"Y",IF(AND(H117&gt;='Intersection Mileposts'!$F$36,H117&lt;='Intersection Mileposts'!$G$36),"Y",IF(AND(H117&gt;='Intersection Mileposts'!$F$37,H117&lt;='Intersection Mileposts'!$G$37),"Y",IF(AND(H117&gt;='Intersection Mileposts'!$F$38,H117&lt;='Intersection Mileposts'!$G$38),"Y",IF(AND(H117&gt;='Intersection Mileposts'!$F$39,H117&lt;='Intersection Mileposts'!$G$39),"Y","N"))))))))))))))))))))))))))))))))))))</f>
        <v/>
      </c>
    </row>
    <row r="118" spans="1:46" x14ac:dyDescent="0.3">
      <c r="A118" s="279"/>
      <c r="B118" s="261"/>
      <c r="C118" s="262"/>
      <c r="D118" s="262"/>
      <c r="E118" s="262"/>
      <c r="F118" s="262"/>
      <c r="G118" s="284"/>
      <c r="H118" s="286"/>
      <c r="I118" s="279"/>
      <c r="J118" s="260"/>
      <c r="K118" s="260"/>
      <c r="L118" s="280"/>
      <c r="M118" s="275"/>
      <c r="N118" s="263"/>
      <c r="P118" s="264" t="str">
        <f>IF(R118 = "", "", COUNT($R$4:R118))</f>
        <v/>
      </c>
      <c r="Q118" s="264" t="str">
        <f t="shared" si="8"/>
        <v/>
      </c>
      <c r="R118" s="265" t="str">
        <f t="shared" si="9"/>
        <v/>
      </c>
      <c r="S118" s="266" t="str">
        <f t="shared" si="13"/>
        <v/>
      </c>
      <c r="T118" s="267" t="str">
        <f t="shared" si="10"/>
        <v/>
      </c>
      <c r="U118" s="268" t="str">
        <f t="shared" si="14"/>
        <v/>
      </c>
      <c r="V118" s="269" t="str">
        <f t="shared" si="11"/>
        <v/>
      </c>
      <c r="W118" s="5"/>
      <c r="AR118" s="2" t="str">
        <f t="shared" si="15"/>
        <v/>
      </c>
      <c r="AS118" s="2" t="str">
        <f t="shared" si="12"/>
        <v/>
      </c>
      <c r="AT118" s="2" t="str">
        <f>IF(AR118="","",IF(AND(H118&gt;='Intersection Mileposts'!$F$5,H118&lt;='Intersection Mileposts'!$G$5),"Y",IF(AND(H118&gt;='Intersection Mileposts'!$F$6,H118&lt;='Intersection Mileposts'!$G$6),"Y",IF(AND(H118&gt;='Intersection Mileposts'!$F$7,H118&lt;='Intersection Mileposts'!$G$7),"Y",IF(AND(H118&gt;='Intersection Mileposts'!$F$8,H118&lt;='Intersection Mileposts'!$G$8),"Y",IF(AND(H118&gt;='Intersection Mileposts'!$F$9,H118&lt;='Intersection Mileposts'!$G$9),"Y",IF(AND(H118&gt;='Intersection Mileposts'!$F$10,H118&lt;='Intersection Mileposts'!$G$10),"Y",IF(AND(H118&gt;='Intersection Mileposts'!$F$11,H118&lt;='Intersection Mileposts'!$G$11),"Y",IF(AND(H118&gt;='Intersection Mileposts'!$F$12,H118&lt;='Intersection Mileposts'!$G$12),"Y",IF(AND(H118&gt;='Intersection Mileposts'!$F$13,H118&lt;='Intersection Mileposts'!$G$13),"Y",IF(AND(H118&gt;='Intersection Mileposts'!$F$14,H118&lt;='Intersection Mileposts'!$G$14),"Y",IF(AND(H118&gt;='Intersection Mileposts'!$F$15,H118&lt;='Intersection Mileposts'!$G$15),"Y",IF(AND(H118&gt;='Intersection Mileposts'!$F$16,H118&lt;='Intersection Mileposts'!$G$16),"Y",IF(AND(H118&gt;='Intersection Mileposts'!$F$17,H118&lt;='Intersection Mileposts'!$G$17),"Y",IF(AND(H118&gt;='Intersection Mileposts'!$F$18,H118&lt;='Intersection Mileposts'!$G$18),"Y",IF(AND(H118&gt;='Intersection Mileposts'!$F$19,H118&lt;='Intersection Mileposts'!$G$19),"Y",IF(AND(H118&gt;='Intersection Mileposts'!$F$20,H118&lt;='Intersection Mileposts'!$G$20),"Y",IF(AND(H118&gt;='Intersection Mileposts'!$F$21,H118&lt;='Intersection Mileposts'!$G$21),"Y",IF(AND(H118&gt;='Intersection Mileposts'!$F$22,H118&lt;='Intersection Mileposts'!$G$22),"Y",IF(AND(H118&gt;='Intersection Mileposts'!$F$23,H118&lt;='Intersection Mileposts'!$G$23),"Y",IF(AND(H118&gt;='Intersection Mileposts'!$F$24,H118&lt;='Intersection Mileposts'!$G$24),"Y",IF(AND(H118&gt;='Intersection Mileposts'!$F$25,H118&lt;='Intersection Mileposts'!$G$25),"Y",IF(AND(H118&gt;='Intersection Mileposts'!$F$26,H118&lt;='Intersection Mileposts'!$G$26),"Y",IF(AND(H118&gt;='Intersection Mileposts'!$F$27,H118&lt;='Intersection Mileposts'!$G$27),"Y",IF(AND(H118&gt;='Intersection Mileposts'!$F$28,H118&lt;='Intersection Mileposts'!$G$28),"Y",IF(AND(H118&gt;='Intersection Mileposts'!$F$29,H118&lt;='Intersection Mileposts'!$G$29),"Y", IF(AND(H118&gt;='Intersection Mileposts'!$F$30,H118&lt;='Intersection Mileposts'!$G$30),"Y",IF(AND(H118&gt;='Intersection Mileposts'!$F$31,H118&lt;='Intersection Mileposts'!$G$31),"Y",IF(AND(H118&gt;='Intersection Mileposts'!$F$32,H118&lt;='Intersection Mileposts'!$G$32),"Y",IF(AND(H118&gt;='Intersection Mileposts'!$F$33,H118&lt;='Intersection Mileposts'!$G$33),"Y",IF(AND(H118&gt;='Intersection Mileposts'!$F$34,H118&lt;='Intersection Mileposts'!$G$34),"Y",IF(AND(H118&gt;='Intersection Mileposts'!$F$35,H118&lt;='Intersection Mileposts'!$G$35),"Y",IF(AND(H118&gt;='Intersection Mileposts'!$F$36,H118&lt;='Intersection Mileposts'!$G$36),"Y",IF(AND(H118&gt;='Intersection Mileposts'!$F$37,H118&lt;='Intersection Mileposts'!$G$37),"Y",IF(AND(H118&gt;='Intersection Mileposts'!$F$38,H118&lt;='Intersection Mileposts'!$G$38),"Y",IF(AND(H118&gt;='Intersection Mileposts'!$F$39,H118&lt;='Intersection Mileposts'!$G$39),"Y","N"))))))))))))))))))))))))))))))))))))</f>
        <v/>
      </c>
    </row>
    <row r="119" spans="1:46" x14ac:dyDescent="0.3">
      <c r="A119" s="279"/>
      <c r="B119" s="261"/>
      <c r="C119" s="262"/>
      <c r="D119" s="262"/>
      <c r="E119" s="262"/>
      <c r="F119" s="262"/>
      <c r="G119" s="284"/>
      <c r="H119" s="286"/>
      <c r="I119" s="279"/>
      <c r="J119" s="260"/>
      <c r="K119" s="260"/>
      <c r="L119" s="280"/>
      <c r="M119" s="275"/>
      <c r="N119" s="263"/>
      <c r="P119" s="264" t="str">
        <f>IF(R119 = "", "", COUNT($R$4:R119))</f>
        <v/>
      </c>
      <c r="Q119" s="264" t="str">
        <f t="shared" si="8"/>
        <v/>
      </c>
      <c r="R119" s="265" t="str">
        <f t="shared" si="9"/>
        <v/>
      </c>
      <c r="S119" s="266" t="str">
        <f t="shared" si="13"/>
        <v/>
      </c>
      <c r="T119" s="267" t="str">
        <f t="shared" si="10"/>
        <v/>
      </c>
      <c r="U119" s="268" t="str">
        <f t="shared" si="14"/>
        <v/>
      </c>
      <c r="V119" s="269" t="str">
        <f t="shared" si="11"/>
        <v/>
      </c>
      <c r="W119" s="5"/>
      <c r="AR119" s="2" t="str">
        <f t="shared" si="15"/>
        <v/>
      </c>
      <c r="AS119" s="2" t="str">
        <f t="shared" si="12"/>
        <v/>
      </c>
      <c r="AT119" s="2" t="str">
        <f>IF(AR119="","",IF(AND(H119&gt;='Intersection Mileposts'!$F$5,H119&lt;='Intersection Mileposts'!$G$5),"Y",IF(AND(H119&gt;='Intersection Mileposts'!$F$6,H119&lt;='Intersection Mileposts'!$G$6),"Y",IF(AND(H119&gt;='Intersection Mileposts'!$F$7,H119&lt;='Intersection Mileposts'!$G$7),"Y",IF(AND(H119&gt;='Intersection Mileposts'!$F$8,H119&lt;='Intersection Mileposts'!$G$8),"Y",IF(AND(H119&gt;='Intersection Mileposts'!$F$9,H119&lt;='Intersection Mileposts'!$G$9),"Y",IF(AND(H119&gt;='Intersection Mileposts'!$F$10,H119&lt;='Intersection Mileposts'!$G$10),"Y",IF(AND(H119&gt;='Intersection Mileposts'!$F$11,H119&lt;='Intersection Mileposts'!$G$11),"Y",IF(AND(H119&gt;='Intersection Mileposts'!$F$12,H119&lt;='Intersection Mileposts'!$G$12),"Y",IF(AND(H119&gt;='Intersection Mileposts'!$F$13,H119&lt;='Intersection Mileposts'!$G$13),"Y",IF(AND(H119&gt;='Intersection Mileposts'!$F$14,H119&lt;='Intersection Mileposts'!$G$14),"Y",IF(AND(H119&gt;='Intersection Mileposts'!$F$15,H119&lt;='Intersection Mileposts'!$G$15),"Y",IF(AND(H119&gt;='Intersection Mileposts'!$F$16,H119&lt;='Intersection Mileposts'!$G$16),"Y",IF(AND(H119&gt;='Intersection Mileposts'!$F$17,H119&lt;='Intersection Mileposts'!$G$17),"Y",IF(AND(H119&gt;='Intersection Mileposts'!$F$18,H119&lt;='Intersection Mileposts'!$G$18),"Y",IF(AND(H119&gt;='Intersection Mileposts'!$F$19,H119&lt;='Intersection Mileposts'!$G$19),"Y",IF(AND(H119&gt;='Intersection Mileposts'!$F$20,H119&lt;='Intersection Mileposts'!$G$20),"Y",IF(AND(H119&gt;='Intersection Mileposts'!$F$21,H119&lt;='Intersection Mileposts'!$G$21),"Y",IF(AND(H119&gt;='Intersection Mileposts'!$F$22,H119&lt;='Intersection Mileposts'!$G$22),"Y",IF(AND(H119&gt;='Intersection Mileposts'!$F$23,H119&lt;='Intersection Mileposts'!$G$23),"Y",IF(AND(H119&gt;='Intersection Mileposts'!$F$24,H119&lt;='Intersection Mileposts'!$G$24),"Y",IF(AND(H119&gt;='Intersection Mileposts'!$F$25,H119&lt;='Intersection Mileposts'!$G$25),"Y",IF(AND(H119&gt;='Intersection Mileposts'!$F$26,H119&lt;='Intersection Mileposts'!$G$26),"Y",IF(AND(H119&gt;='Intersection Mileposts'!$F$27,H119&lt;='Intersection Mileposts'!$G$27),"Y",IF(AND(H119&gt;='Intersection Mileposts'!$F$28,H119&lt;='Intersection Mileposts'!$G$28),"Y",IF(AND(H119&gt;='Intersection Mileposts'!$F$29,H119&lt;='Intersection Mileposts'!$G$29),"Y", IF(AND(H119&gt;='Intersection Mileposts'!$F$30,H119&lt;='Intersection Mileposts'!$G$30),"Y",IF(AND(H119&gt;='Intersection Mileposts'!$F$31,H119&lt;='Intersection Mileposts'!$G$31),"Y",IF(AND(H119&gt;='Intersection Mileposts'!$F$32,H119&lt;='Intersection Mileposts'!$G$32),"Y",IF(AND(H119&gt;='Intersection Mileposts'!$F$33,H119&lt;='Intersection Mileposts'!$G$33),"Y",IF(AND(H119&gt;='Intersection Mileposts'!$F$34,H119&lt;='Intersection Mileposts'!$G$34),"Y",IF(AND(H119&gt;='Intersection Mileposts'!$F$35,H119&lt;='Intersection Mileposts'!$G$35),"Y",IF(AND(H119&gt;='Intersection Mileposts'!$F$36,H119&lt;='Intersection Mileposts'!$G$36),"Y",IF(AND(H119&gt;='Intersection Mileposts'!$F$37,H119&lt;='Intersection Mileposts'!$G$37),"Y",IF(AND(H119&gt;='Intersection Mileposts'!$F$38,H119&lt;='Intersection Mileposts'!$G$38),"Y",IF(AND(H119&gt;='Intersection Mileposts'!$F$39,H119&lt;='Intersection Mileposts'!$G$39),"Y","N"))))))))))))))))))))))))))))))))))))</f>
        <v/>
      </c>
    </row>
    <row r="120" spans="1:46" x14ac:dyDescent="0.3">
      <c r="A120" s="279"/>
      <c r="B120" s="261"/>
      <c r="C120" s="262"/>
      <c r="D120" s="262"/>
      <c r="E120" s="262"/>
      <c r="F120" s="262"/>
      <c r="G120" s="284"/>
      <c r="H120" s="286"/>
      <c r="I120" s="279"/>
      <c r="J120" s="260"/>
      <c r="K120" s="260"/>
      <c r="L120" s="280"/>
      <c r="M120" s="275"/>
      <c r="N120" s="263"/>
      <c r="P120" s="264" t="str">
        <f>IF(R120 = "", "", COUNT($R$4:R120))</f>
        <v/>
      </c>
      <c r="Q120" s="264" t="str">
        <f t="shared" si="8"/>
        <v/>
      </c>
      <c r="R120" s="265" t="str">
        <f t="shared" si="9"/>
        <v/>
      </c>
      <c r="S120" s="266" t="str">
        <f t="shared" si="13"/>
        <v/>
      </c>
      <c r="T120" s="267" t="str">
        <f t="shared" si="10"/>
        <v/>
      </c>
      <c r="U120" s="268" t="str">
        <f t="shared" si="14"/>
        <v/>
      </c>
      <c r="V120" s="269" t="str">
        <f t="shared" si="11"/>
        <v/>
      </c>
      <c r="W120" s="5"/>
      <c r="AR120" s="2" t="str">
        <f t="shared" si="15"/>
        <v/>
      </c>
      <c r="AS120" s="2" t="str">
        <f t="shared" si="12"/>
        <v/>
      </c>
      <c r="AT120" s="2" t="str">
        <f>IF(AR120="","",IF(AND(H120&gt;='Intersection Mileposts'!$F$5,H120&lt;='Intersection Mileposts'!$G$5),"Y",IF(AND(H120&gt;='Intersection Mileposts'!$F$6,H120&lt;='Intersection Mileposts'!$G$6),"Y",IF(AND(H120&gt;='Intersection Mileposts'!$F$7,H120&lt;='Intersection Mileposts'!$G$7),"Y",IF(AND(H120&gt;='Intersection Mileposts'!$F$8,H120&lt;='Intersection Mileposts'!$G$8),"Y",IF(AND(H120&gt;='Intersection Mileposts'!$F$9,H120&lt;='Intersection Mileposts'!$G$9),"Y",IF(AND(H120&gt;='Intersection Mileposts'!$F$10,H120&lt;='Intersection Mileposts'!$G$10),"Y",IF(AND(H120&gt;='Intersection Mileposts'!$F$11,H120&lt;='Intersection Mileposts'!$G$11),"Y",IF(AND(H120&gt;='Intersection Mileposts'!$F$12,H120&lt;='Intersection Mileposts'!$G$12),"Y",IF(AND(H120&gt;='Intersection Mileposts'!$F$13,H120&lt;='Intersection Mileposts'!$G$13),"Y",IF(AND(H120&gt;='Intersection Mileposts'!$F$14,H120&lt;='Intersection Mileposts'!$G$14),"Y",IF(AND(H120&gt;='Intersection Mileposts'!$F$15,H120&lt;='Intersection Mileposts'!$G$15),"Y",IF(AND(H120&gt;='Intersection Mileposts'!$F$16,H120&lt;='Intersection Mileposts'!$G$16),"Y",IF(AND(H120&gt;='Intersection Mileposts'!$F$17,H120&lt;='Intersection Mileposts'!$G$17),"Y",IF(AND(H120&gt;='Intersection Mileposts'!$F$18,H120&lt;='Intersection Mileposts'!$G$18),"Y",IF(AND(H120&gt;='Intersection Mileposts'!$F$19,H120&lt;='Intersection Mileposts'!$G$19),"Y",IF(AND(H120&gt;='Intersection Mileposts'!$F$20,H120&lt;='Intersection Mileposts'!$G$20),"Y",IF(AND(H120&gt;='Intersection Mileposts'!$F$21,H120&lt;='Intersection Mileposts'!$G$21),"Y",IF(AND(H120&gt;='Intersection Mileposts'!$F$22,H120&lt;='Intersection Mileposts'!$G$22),"Y",IF(AND(H120&gt;='Intersection Mileposts'!$F$23,H120&lt;='Intersection Mileposts'!$G$23),"Y",IF(AND(H120&gt;='Intersection Mileposts'!$F$24,H120&lt;='Intersection Mileposts'!$G$24),"Y",IF(AND(H120&gt;='Intersection Mileposts'!$F$25,H120&lt;='Intersection Mileposts'!$G$25),"Y",IF(AND(H120&gt;='Intersection Mileposts'!$F$26,H120&lt;='Intersection Mileposts'!$G$26),"Y",IF(AND(H120&gt;='Intersection Mileposts'!$F$27,H120&lt;='Intersection Mileposts'!$G$27),"Y",IF(AND(H120&gt;='Intersection Mileposts'!$F$28,H120&lt;='Intersection Mileposts'!$G$28),"Y",IF(AND(H120&gt;='Intersection Mileposts'!$F$29,H120&lt;='Intersection Mileposts'!$G$29),"Y", IF(AND(H120&gt;='Intersection Mileposts'!$F$30,H120&lt;='Intersection Mileposts'!$G$30),"Y",IF(AND(H120&gt;='Intersection Mileposts'!$F$31,H120&lt;='Intersection Mileposts'!$G$31),"Y",IF(AND(H120&gt;='Intersection Mileposts'!$F$32,H120&lt;='Intersection Mileposts'!$G$32),"Y",IF(AND(H120&gt;='Intersection Mileposts'!$F$33,H120&lt;='Intersection Mileposts'!$G$33),"Y",IF(AND(H120&gt;='Intersection Mileposts'!$F$34,H120&lt;='Intersection Mileposts'!$G$34),"Y",IF(AND(H120&gt;='Intersection Mileposts'!$F$35,H120&lt;='Intersection Mileposts'!$G$35),"Y",IF(AND(H120&gt;='Intersection Mileposts'!$F$36,H120&lt;='Intersection Mileposts'!$G$36),"Y",IF(AND(H120&gt;='Intersection Mileposts'!$F$37,H120&lt;='Intersection Mileposts'!$G$37),"Y",IF(AND(H120&gt;='Intersection Mileposts'!$F$38,H120&lt;='Intersection Mileposts'!$G$38),"Y",IF(AND(H120&gt;='Intersection Mileposts'!$F$39,H120&lt;='Intersection Mileposts'!$G$39),"Y","N"))))))))))))))))))))))))))))))))))))</f>
        <v/>
      </c>
    </row>
    <row r="121" spans="1:46" x14ac:dyDescent="0.3">
      <c r="A121" s="279"/>
      <c r="B121" s="261"/>
      <c r="C121" s="262"/>
      <c r="D121" s="262"/>
      <c r="E121" s="262"/>
      <c r="F121" s="262"/>
      <c r="G121" s="284"/>
      <c r="H121" s="286"/>
      <c r="I121" s="279"/>
      <c r="J121" s="260"/>
      <c r="K121" s="260"/>
      <c r="L121" s="280"/>
      <c r="M121" s="275"/>
      <c r="N121" s="263"/>
      <c r="P121" s="264" t="str">
        <f>IF(R121 = "", "", COUNT($R$4:R121))</f>
        <v/>
      </c>
      <c r="Q121" s="264" t="str">
        <f t="shared" si="8"/>
        <v/>
      </c>
      <c r="R121" s="265" t="str">
        <f t="shared" si="9"/>
        <v/>
      </c>
      <c r="S121" s="266" t="str">
        <f t="shared" si="13"/>
        <v/>
      </c>
      <c r="T121" s="267" t="str">
        <f t="shared" si="10"/>
        <v/>
      </c>
      <c r="U121" s="268" t="str">
        <f t="shared" si="14"/>
        <v/>
      </c>
      <c r="V121" s="269" t="str">
        <f t="shared" si="11"/>
        <v/>
      </c>
      <c r="W121" s="5"/>
      <c r="AR121" s="2" t="str">
        <f t="shared" si="15"/>
        <v/>
      </c>
      <c r="AS121" s="2" t="str">
        <f t="shared" si="12"/>
        <v/>
      </c>
      <c r="AT121" s="2" t="str">
        <f>IF(AR121="","",IF(AND(H121&gt;='Intersection Mileposts'!$F$5,H121&lt;='Intersection Mileposts'!$G$5),"Y",IF(AND(H121&gt;='Intersection Mileposts'!$F$6,H121&lt;='Intersection Mileposts'!$G$6),"Y",IF(AND(H121&gt;='Intersection Mileposts'!$F$7,H121&lt;='Intersection Mileposts'!$G$7),"Y",IF(AND(H121&gt;='Intersection Mileposts'!$F$8,H121&lt;='Intersection Mileposts'!$G$8),"Y",IF(AND(H121&gt;='Intersection Mileposts'!$F$9,H121&lt;='Intersection Mileposts'!$G$9),"Y",IF(AND(H121&gt;='Intersection Mileposts'!$F$10,H121&lt;='Intersection Mileposts'!$G$10),"Y",IF(AND(H121&gt;='Intersection Mileposts'!$F$11,H121&lt;='Intersection Mileposts'!$G$11),"Y",IF(AND(H121&gt;='Intersection Mileposts'!$F$12,H121&lt;='Intersection Mileposts'!$G$12),"Y",IF(AND(H121&gt;='Intersection Mileposts'!$F$13,H121&lt;='Intersection Mileposts'!$G$13),"Y",IF(AND(H121&gt;='Intersection Mileposts'!$F$14,H121&lt;='Intersection Mileposts'!$G$14),"Y",IF(AND(H121&gt;='Intersection Mileposts'!$F$15,H121&lt;='Intersection Mileposts'!$G$15),"Y",IF(AND(H121&gt;='Intersection Mileposts'!$F$16,H121&lt;='Intersection Mileposts'!$G$16),"Y",IF(AND(H121&gt;='Intersection Mileposts'!$F$17,H121&lt;='Intersection Mileposts'!$G$17),"Y",IF(AND(H121&gt;='Intersection Mileposts'!$F$18,H121&lt;='Intersection Mileposts'!$G$18),"Y",IF(AND(H121&gt;='Intersection Mileposts'!$F$19,H121&lt;='Intersection Mileposts'!$G$19),"Y",IF(AND(H121&gt;='Intersection Mileposts'!$F$20,H121&lt;='Intersection Mileposts'!$G$20),"Y",IF(AND(H121&gt;='Intersection Mileposts'!$F$21,H121&lt;='Intersection Mileposts'!$G$21),"Y",IF(AND(H121&gt;='Intersection Mileposts'!$F$22,H121&lt;='Intersection Mileposts'!$G$22),"Y",IF(AND(H121&gt;='Intersection Mileposts'!$F$23,H121&lt;='Intersection Mileposts'!$G$23),"Y",IF(AND(H121&gt;='Intersection Mileposts'!$F$24,H121&lt;='Intersection Mileposts'!$G$24),"Y",IF(AND(H121&gt;='Intersection Mileposts'!$F$25,H121&lt;='Intersection Mileposts'!$G$25),"Y",IF(AND(H121&gt;='Intersection Mileposts'!$F$26,H121&lt;='Intersection Mileposts'!$G$26),"Y",IF(AND(H121&gt;='Intersection Mileposts'!$F$27,H121&lt;='Intersection Mileposts'!$G$27),"Y",IF(AND(H121&gt;='Intersection Mileposts'!$F$28,H121&lt;='Intersection Mileposts'!$G$28),"Y",IF(AND(H121&gt;='Intersection Mileposts'!$F$29,H121&lt;='Intersection Mileposts'!$G$29),"Y", IF(AND(H121&gt;='Intersection Mileposts'!$F$30,H121&lt;='Intersection Mileposts'!$G$30),"Y",IF(AND(H121&gt;='Intersection Mileposts'!$F$31,H121&lt;='Intersection Mileposts'!$G$31),"Y",IF(AND(H121&gt;='Intersection Mileposts'!$F$32,H121&lt;='Intersection Mileposts'!$G$32),"Y",IF(AND(H121&gt;='Intersection Mileposts'!$F$33,H121&lt;='Intersection Mileposts'!$G$33),"Y",IF(AND(H121&gt;='Intersection Mileposts'!$F$34,H121&lt;='Intersection Mileposts'!$G$34),"Y",IF(AND(H121&gt;='Intersection Mileposts'!$F$35,H121&lt;='Intersection Mileposts'!$G$35),"Y",IF(AND(H121&gt;='Intersection Mileposts'!$F$36,H121&lt;='Intersection Mileposts'!$G$36),"Y",IF(AND(H121&gt;='Intersection Mileposts'!$F$37,H121&lt;='Intersection Mileposts'!$G$37),"Y",IF(AND(H121&gt;='Intersection Mileposts'!$F$38,H121&lt;='Intersection Mileposts'!$G$38),"Y",IF(AND(H121&gt;='Intersection Mileposts'!$F$39,H121&lt;='Intersection Mileposts'!$G$39),"Y","N"))))))))))))))))))))))))))))))))))))</f>
        <v/>
      </c>
    </row>
    <row r="122" spans="1:46" x14ac:dyDescent="0.3">
      <c r="A122" s="279"/>
      <c r="B122" s="261"/>
      <c r="C122" s="262"/>
      <c r="D122" s="262"/>
      <c r="E122" s="262"/>
      <c r="F122" s="262"/>
      <c r="G122" s="284"/>
      <c r="H122" s="286"/>
      <c r="I122" s="279"/>
      <c r="J122" s="260"/>
      <c r="K122" s="260"/>
      <c r="L122" s="280"/>
      <c r="M122" s="275"/>
      <c r="N122" s="263"/>
      <c r="P122" s="264" t="str">
        <f>IF(R122 = "", "", COUNT($R$4:R122))</f>
        <v/>
      </c>
      <c r="Q122" s="264" t="str">
        <f t="shared" si="8"/>
        <v/>
      </c>
      <c r="R122" s="265" t="str">
        <f t="shared" si="9"/>
        <v/>
      </c>
      <c r="S122" s="266" t="str">
        <f t="shared" si="13"/>
        <v/>
      </c>
      <c r="T122" s="267" t="str">
        <f t="shared" si="10"/>
        <v/>
      </c>
      <c r="U122" s="268" t="str">
        <f t="shared" si="14"/>
        <v/>
      </c>
      <c r="V122" s="269" t="str">
        <f t="shared" si="11"/>
        <v/>
      </c>
      <c r="W122" s="5"/>
      <c r="AR122" s="2" t="str">
        <f t="shared" si="15"/>
        <v/>
      </c>
      <c r="AS122" s="2" t="str">
        <f t="shared" si="12"/>
        <v/>
      </c>
      <c r="AT122" s="2" t="str">
        <f>IF(AR122="","",IF(AND(H122&gt;='Intersection Mileposts'!$F$5,H122&lt;='Intersection Mileposts'!$G$5),"Y",IF(AND(H122&gt;='Intersection Mileposts'!$F$6,H122&lt;='Intersection Mileposts'!$G$6),"Y",IF(AND(H122&gt;='Intersection Mileposts'!$F$7,H122&lt;='Intersection Mileposts'!$G$7),"Y",IF(AND(H122&gt;='Intersection Mileposts'!$F$8,H122&lt;='Intersection Mileposts'!$G$8),"Y",IF(AND(H122&gt;='Intersection Mileposts'!$F$9,H122&lt;='Intersection Mileposts'!$G$9),"Y",IF(AND(H122&gt;='Intersection Mileposts'!$F$10,H122&lt;='Intersection Mileposts'!$G$10),"Y",IF(AND(H122&gt;='Intersection Mileposts'!$F$11,H122&lt;='Intersection Mileposts'!$G$11),"Y",IF(AND(H122&gt;='Intersection Mileposts'!$F$12,H122&lt;='Intersection Mileposts'!$G$12),"Y",IF(AND(H122&gt;='Intersection Mileposts'!$F$13,H122&lt;='Intersection Mileposts'!$G$13),"Y",IF(AND(H122&gt;='Intersection Mileposts'!$F$14,H122&lt;='Intersection Mileposts'!$G$14),"Y",IF(AND(H122&gt;='Intersection Mileposts'!$F$15,H122&lt;='Intersection Mileposts'!$G$15),"Y",IF(AND(H122&gt;='Intersection Mileposts'!$F$16,H122&lt;='Intersection Mileposts'!$G$16),"Y",IF(AND(H122&gt;='Intersection Mileposts'!$F$17,H122&lt;='Intersection Mileposts'!$G$17),"Y",IF(AND(H122&gt;='Intersection Mileposts'!$F$18,H122&lt;='Intersection Mileposts'!$G$18),"Y",IF(AND(H122&gt;='Intersection Mileposts'!$F$19,H122&lt;='Intersection Mileposts'!$G$19),"Y",IF(AND(H122&gt;='Intersection Mileposts'!$F$20,H122&lt;='Intersection Mileposts'!$G$20),"Y",IF(AND(H122&gt;='Intersection Mileposts'!$F$21,H122&lt;='Intersection Mileposts'!$G$21),"Y",IF(AND(H122&gt;='Intersection Mileposts'!$F$22,H122&lt;='Intersection Mileposts'!$G$22),"Y",IF(AND(H122&gt;='Intersection Mileposts'!$F$23,H122&lt;='Intersection Mileposts'!$G$23),"Y",IF(AND(H122&gt;='Intersection Mileposts'!$F$24,H122&lt;='Intersection Mileposts'!$G$24),"Y",IF(AND(H122&gt;='Intersection Mileposts'!$F$25,H122&lt;='Intersection Mileposts'!$G$25),"Y",IF(AND(H122&gt;='Intersection Mileposts'!$F$26,H122&lt;='Intersection Mileposts'!$G$26),"Y",IF(AND(H122&gt;='Intersection Mileposts'!$F$27,H122&lt;='Intersection Mileposts'!$G$27),"Y",IF(AND(H122&gt;='Intersection Mileposts'!$F$28,H122&lt;='Intersection Mileposts'!$G$28),"Y",IF(AND(H122&gt;='Intersection Mileposts'!$F$29,H122&lt;='Intersection Mileposts'!$G$29),"Y", IF(AND(H122&gt;='Intersection Mileposts'!$F$30,H122&lt;='Intersection Mileposts'!$G$30),"Y",IF(AND(H122&gt;='Intersection Mileposts'!$F$31,H122&lt;='Intersection Mileposts'!$G$31),"Y",IF(AND(H122&gt;='Intersection Mileposts'!$F$32,H122&lt;='Intersection Mileposts'!$G$32),"Y",IF(AND(H122&gt;='Intersection Mileposts'!$F$33,H122&lt;='Intersection Mileposts'!$G$33),"Y",IF(AND(H122&gt;='Intersection Mileposts'!$F$34,H122&lt;='Intersection Mileposts'!$G$34),"Y",IF(AND(H122&gt;='Intersection Mileposts'!$F$35,H122&lt;='Intersection Mileposts'!$G$35),"Y",IF(AND(H122&gt;='Intersection Mileposts'!$F$36,H122&lt;='Intersection Mileposts'!$G$36),"Y",IF(AND(H122&gt;='Intersection Mileposts'!$F$37,H122&lt;='Intersection Mileposts'!$G$37),"Y",IF(AND(H122&gt;='Intersection Mileposts'!$F$38,H122&lt;='Intersection Mileposts'!$G$38),"Y",IF(AND(H122&gt;='Intersection Mileposts'!$F$39,H122&lt;='Intersection Mileposts'!$G$39),"Y","N"))))))))))))))))))))))))))))))))))))</f>
        <v/>
      </c>
    </row>
    <row r="123" spans="1:46" x14ac:dyDescent="0.3">
      <c r="A123" s="279"/>
      <c r="B123" s="261"/>
      <c r="C123" s="262"/>
      <c r="D123" s="262"/>
      <c r="E123" s="262"/>
      <c r="F123" s="262"/>
      <c r="G123" s="284"/>
      <c r="H123" s="286"/>
      <c r="I123" s="279"/>
      <c r="J123" s="260"/>
      <c r="K123" s="260"/>
      <c r="L123" s="280"/>
      <c r="M123" s="275"/>
      <c r="N123" s="263"/>
      <c r="P123" s="264" t="str">
        <f>IF(R123 = "", "", COUNT($R$4:R123))</f>
        <v/>
      </c>
      <c r="Q123" s="264" t="str">
        <f t="shared" si="8"/>
        <v/>
      </c>
      <c r="R123" s="265" t="str">
        <f t="shared" si="9"/>
        <v/>
      </c>
      <c r="S123" s="266" t="str">
        <f t="shared" si="13"/>
        <v/>
      </c>
      <c r="T123" s="267" t="str">
        <f t="shared" si="10"/>
        <v/>
      </c>
      <c r="U123" s="268" t="str">
        <f t="shared" si="14"/>
        <v/>
      </c>
      <c r="V123" s="269" t="str">
        <f t="shared" si="11"/>
        <v/>
      </c>
      <c r="W123" s="5"/>
      <c r="AR123" s="2" t="str">
        <f t="shared" si="15"/>
        <v/>
      </c>
      <c r="AS123" s="2" t="str">
        <f t="shared" si="12"/>
        <v/>
      </c>
      <c r="AT123" s="2" t="str">
        <f>IF(AR123="","",IF(AND(H123&gt;='Intersection Mileposts'!$F$5,H123&lt;='Intersection Mileposts'!$G$5),"Y",IF(AND(H123&gt;='Intersection Mileposts'!$F$6,H123&lt;='Intersection Mileposts'!$G$6),"Y",IF(AND(H123&gt;='Intersection Mileposts'!$F$7,H123&lt;='Intersection Mileposts'!$G$7),"Y",IF(AND(H123&gt;='Intersection Mileposts'!$F$8,H123&lt;='Intersection Mileposts'!$G$8),"Y",IF(AND(H123&gt;='Intersection Mileposts'!$F$9,H123&lt;='Intersection Mileposts'!$G$9),"Y",IF(AND(H123&gt;='Intersection Mileposts'!$F$10,H123&lt;='Intersection Mileposts'!$G$10),"Y",IF(AND(H123&gt;='Intersection Mileposts'!$F$11,H123&lt;='Intersection Mileposts'!$G$11),"Y",IF(AND(H123&gt;='Intersection Mileposts'!$F$12,H123&lt;='Intersection Mileposts'!$G$12),"Y",IF(AND(H123&gt;='Intersection Mileposts'!$F$13,H123&lt;='Intersection Mileposts'!$G$13),"Y",IF(AND(H123&gt;='Intersection Mileposts'!$F$14,H123&lt;='Intersection Mileposts'!$G$14),"Y",IF(AND(H123&gt;='Intersection Mileposts'!$F$15,H123&lt;='Intersection Mileposts'!$G$15),"Y",IF(AND(H123&gt;='Intersection Mileposts'!$F$16,H123&lt;='Intersection Mileposts'!$G$16),"Y",IF(AND(H123&gt;='Intersection Mileposts'!$F$17,H123&lt;='Intersection Mileposts'!$G$17),"Y",IF(AND(H123&gt;='Intersection Mileposts'!$F$18,H123&lt;='Intersection Mileposts'!$G$18),"Y",IF(AND(H123&gt;='Intersection Mileposts'!$F$19,H123&lt;='Intersection Mileposts'!$G$19),"Y",IF(AND(H123&gt;='Intersection Mileposts'!$F$20,H123&lt;='Intersection Mileposts'!$G$20),"Y",IF(AND(H123&gt;='Intersection Mileposts'!$F$21,H123&lt;='Intersection Mileposts'!$G$21),"Y",IF(AND(H123&gt;='Intersection Mileposts'!$F$22,H123&lt;='Intersection Mileposts'!$G$22),"Y",IF(AND(H123&gt;='Intersection Mileposts'!$F$23,H123&lt;='Intersection Mileposts'!$G$23),"Y",IF(AND(H123&gt;='Intersection Mileposts'!$F$24,H123&lt;='Intersection Mileposts'!$G$24),"Y",IF(AND(H123&gt;='Intersection Mileposts'!$F$25,H123&lt;='Intersection Mileposts'!$G$25),"Y",IF(AND(H123&gt;='Intersection Mileposts'!$F$26,H123&lt;='Intersection Mileposts'!$G$26),"Y",IF(AND(H123&gt;='Intersection Mileposts'!$F$27,H123&lt;='Intersection Mileposts'!$G$27),"Y",IF(AND(H123&gt;='Intersection Mileposts'!$F$28,H123&lt;='Intersection Mileposts'!$G$28),"Y",IF(AND(H123&gt;='Intersection Mileposts'!$F$29,H123&lt;='Intersection Mileposts'!$G$29),"Y", IF(AND(H123&gt;='Intersection Mileposts'!$F$30,H123&lt;='Intersection Mileposts'!$G$30),"Y",IF(AND(H123&gt;='Intersection Mileposts'!$F$31,H123&lt;='Intersection Mileposts'!$G$31),"Y",IF(AND(H123&gt;='Intersection Mileposts'!$F$32,H123&lt;='Intersection Mileposts'!$G$32),"Y",IF(AND(H123&gt;='Intersection Mileposts'!$F$33,H123&lt;='Intersection Mileposts'!$G$33),"Y",IF(AND(H123&gt;='Intersection Mileposts'!$F$34,H123&lt;='Intersection Mileposts'!$G$34),"Y",IF(AND(H123&gt;='Intersection Mileposts'!$F$35,H123&lt;='Intersection Mileposts'!$G$35),"Y",IF(AND(H123&gt;='Intersection Mileposts'!$F$36,H123&lt;='Intersection Mileposts'!$G$36),"Y",IF(AND(H123&gt;='Intersection Mileposts'!$F$37,H123&lt;='Intersection Mileposts'!$G$37),"Y",IF(AND(H123&gt;='Intersection Mileposts'!$F$38,H123&lt;='Intersection Mileposts'!$G$38),"Y",IF(AND(H123&gt;='Intersection Mileposts'!$F$39,H123&lt;='Intersection Mileposts'!$G$39),"Y","N"))))))))))))))))))))))))))))))))))))</f>
        <v/>
      </c>
    </row>
    <row r="124" spans="1:46" x14ac:dyDescent="0.3">
      <c r="A124" s="279"/>
      <c r="B124" s="261"/>
      <c r="C124" s="262"/>
      <c r="D124" s="262"/>
      <c r="E124" s="262"/>
      <c r="F124" s="262"/>
      <c r="G124" s="284"/>
      <c r="H124" s="286"/>
      <c r="I124" s="279"/>
      <c r="J124" s="260"/>
      <c r="K124" s="260"/>
      <c r="L124" s="280"/>
      <c r="M124" s="275"/>
      <c r="N124" s="263"/>
      <c r="P124" s="264" t="str">
        <f>IF(R124 = "", "", COUNT($R$4:R124))</f>
        <v/>
      </c>
      <c r="Q124" s="264" t="str">
        <f t="shared" si="8"/>
        <v/>
      </c>
      <c r="R124" s="265" t="str">
        <f t="shared" si="9"/>
        <v/>
      </c>
      <c r="S124" s="266" t="str">
        <f t="shared" si="13"/>
        <v/>
      </c>
      <c r="T124" s="267" t="str">
        <f t="shared" si="10"/>
        <v/>
      </c>
      <c r="U124" s="268" t="str">
        <f t="shared" si="14"/>
        <v/>
      </c>
      <c r="V124" s="269" t="str">
        <f t="shared" si="11"/>
        <v/>
      </c>
      <c r="W124" s="5"/>
      <c r="AR124" s="2" t="str">
        <f t="shared" si="15"/>
        <v/>
      </c>
      <c r="AS124" s="2" t="str">
        <f t="shared" si="12"/>
        <v/>
      </c>
      <c r="AT124" s="2" t="str">
        <f>IF(AR124="","",IF(AND(H124&gt;='Intersection Mileposts'!$F$5,H124&lt;='Intersection Mileposts'!$G$5),"Y",IF(AND(H124&gt;='Intersection Mileposts'!$F$6,H124&lt;='Intersection Mileposts'!$G$6),"Y",IF(AND(H124&gt;='Intersection Mileposts'!$F$7,H124&lt;='Intersection Mileposts'!$G$7),"Y",IF(AND(H124&gt;='Intersection Mileposts'!$F$8,H124&lt;='Intersection Mileposts'!$G$8),"Y",IF(AND(H124&gt;='Intersection Mileposts'!$F$9,H124&lt;='Intersection Mileposts'!$G$9),"Y",IF(AND(H124&gt;='Intersection Mileposts'!$F$10,H124&lt;='Intersection Mileposts'!$G$10),"Y",IF(AND(H124&gt;='Intersection Mileposts'!$F$11,H124&lt;='Intersection Mileposts'!$G$11),"Y",IF(AND(H124&gt;='Intersection Mileposts'!$F$12,H124&lt;='Intersection Mileposts'!$G$12),"Y",IF(AND(H124&gt;='Intersection Mileposts'!$F$13,H124&lt;='Intersection Mileposts'!$G$13),"Y",IF(AND(H124&gt;='Intersection Mileposts'!$F$14,H124&lt;='Intersection Mileposts'!$G$14),"Y",IF(AND(H124&gt;='Intersection Mileposts'!$F$15,H124&lt;='Intersection Mileposts'!$G$15),"Y",IF(AND(H124&gt;='Intersection Mileposts'!$F$16,H124&lt;='Intersection Mileposts'!$G$16),"Y",IF(AND(H124&gt;='Intersection Mileposts'!$F$17,H124&lt;='Intersection Mileposts'!$G$17),"Y",IF(AND(H124&gt;='Intersection Mileposts'!$F$18,H124&lt;='Intersection Mileposts'!$G$18),"Y",IF(AND(H124&gt;='Intersection Mileposts'!$F$19,H124&lt;='Intersection Mileposts'!$G$19),"Y",IF(AND(H124&gt;='Intersection Mileposts'!$F$20,H124&lt;='Intersection Mileposts'!$G$20),"Y",IF(AND(H124&gt;='Intersection Mileposts'!$F$21,H124&lt;='Intersection Mileposts'!$G$21),"Y",IF(AND(H124&gt;='Intersection Mileposts'!$F$22,H124&lt;='Intersection Mileposts'!$G$22),"Y",IF(AND(H124&gt;='Intersection Mileposts'!$F$23,H124&lt;='Intersection Mileposts'!$G$23),"Y",IF(AND(H124&gt;='Intersection Mileposts'!$F$24,H124&lt;='Intersection Mileposts'!$G$24),"Y",IF(AND(H124&gt;='Intersection Mileposts'!$F$25,H124&lt;='Intersection Mileposts'!$G$25),"Y",IF(AND(H124&gt;='Intersection Mileposts'!$F$26,H124&lt;='Intersection Mileposts'!$G$26),"Y",IF(AND(H124&gt;='Intersection Mileposts'!$F$27,H124&lt;='Intersection Mileposts'!$G$27),"Y",IF(AND(H124&gt;='Intersection Mileposts'!$F$28,H124&lt;='Intersection Mileposts'!$G$28),"Y",IF(AND(H124&gt;='Intersection Mileposts'!$F$29,H124&lt;='Intersection Mileposts'!$G$29),"Y", IF(AND(H124&gt;='Intersection Mileposts'!$F$30,H124&lt;='Intersection Mileposts'!$G$30),"Y",IF(AND(H124&gt;='Intersection Mileposts'!$F$31,H124&lt;='Intersection Mileposts'!$G$31),"Y",IF(AND(H124&gt;='Intersection Mileposts'!$F$32,H124&lt;='Intersection Mileposts'!$G$32),"Y",IF(AND(H124&gt;='Intersection Mileposts'!$F$33,H124&lt;='Intersection Mileposts'!$G$33),"Y",IF(AND(H124&gt;='Intersection Mileposts'!$F$34,H124&lt;='Intersection Mileposts'!$G$34),"Y",IF(AND(H124&gt;='Intersection Mileposts'!$F$35,H124&lt;='Intersection Mileposts'!$G$35),"Y",IF(AND(H124&gt;='Intersection Mileposts'!$F$36,H124&lt;='Intersection Mileposts'!$G$36),"Y",IF(AND(H124&gt;='Intersection Mileposts'!$F$37,H124&lt;='Intersection Mileposts'!$G$37),"Y",IF(AND(H124&gt;='Intersection Mileposts'!$F$38,H124&lt;='Intersection Mileposts'!$G$38),"Y",IF(AND(H124&gt;='Intersection Mileposts'!$F$39,H124&lt;='Intersection Mileposts'!$G$39),"Y","N"))))))))))))))))))))))))))))))))))))</f>
        <v/>
      </c>
    </row>
    <row r="125" spans="1:46" x14ac:dyDescent="0.3">
      <c r="A125" s="279"/>
      <c r="B125" s="261"/>
      <c r="C125" s="262"/>
      <c r="D125" s="262"/>
      <c r="E125" s="262"/>
      <c r="F125" s="262"/>
      <c r="G125" s="284"/>
      <c r="H125" s="286"/>
      <c r="I125" s="279"/>
      <c r="J125" s="260"/>
      <c r="K125" s="260"/>
      <c r="L125" s="280"/>
      <c r="M125" s="275"/>
      <c r="N125" s="263"/>
      <c r="P125" s="264" t="str">
        <f>IF(R125 = "", "", COUNT($R$4:R125))</f>
        <v/>
      </c>
      <c r="Q125" s="264" t="str">
        <f t="shared" si="8"/>
        <v/>
      </c>
      <c r="R125" s="265" t="str">
        <f t="shared" si="9"/>
        <v/>
      </c>
      <c r="S125" s="266" t="str">
        <f t="shared" si="13"/>
        <v/>
      </c>
      <c r="T125" s="267" t="str">
        <f t="shared" si="10"/>
        <v/>
      </c>
      <c r="U125" s="268" t="str">
        <f t="shared" si="14"/>
        <v/>
      </c>
      <c r="V125" s="269" t="str">
        <f t="shared" si="11"/>
        <v/>
      </c>
      <c r="W125" s="5"/>
      <c r="AR125" s="2" t="str">
        <f t="shared" si="15"/>
        <v/>
      </c>
      <c r="AS125" s="2" t="str">
        <f t="shared" si="12"/>
        <v/>
      </c>
      <c r="AT125" s="2" t="str">
        <f>IF(AR125="","",IF(AND(H125&gt;='Intersection Mileposts'!$F$5,H125&lt;='Intersection Mileposts'!$G$5),"Y",IF(AND(H125&gt;='Intersection Mileposts'!$F$6,H125&lt;='Intersection Mileposts'!$G$6),"Y",IF(AND(H125&gt;='Intersection Mileposts'!$F$7,H125&lt;='Intersection Mileposts'!$G$7),"Y",IF(AND(H125&gt;='Intersection Mileposts'!$F$8,H125&lt;='Intersection Mileposts'!$G$8),"Y",IF(AND(H125&gt;='Intersection Mileposts'!$F$9,H125&lt;='Intersection Mileposts'!$G$9),"Y",IF(AND(H125&gt;='Intersection Mileposts'!$F$10,H125&lt;='Intersection Mileposts'!$G$10),"Y",IF(AND(H125&gt;='Intersection Mileposts'!$F$11,H125&lt;='Intersection Mileposts'!$G$11),"Y",IF(AND(H125&gt;='Intersection Mileposts'!$F$12,H125&lt;='Intersection Mileposts'!$G$12),"Y",IF(AND(H125&gt;='Intersection Mileposts'!$F$13,H125&lt;='Intersection Mileposts'!$G$13),"Y",IF(AND(H125&gt;='Intersection Mileposts'!$F$14,H125&lt;='Intersection Mileposts'!$G$14),"Y",IF(AND(H125&gt;='Intersection Mileposts'!$F$15,H125&lt;='Intersection Mileposts'!$G$15),"Y",IF(AND(H125&gt;='Intersection Mileposts'!$F$16,H125&lt;='Intersection Mileposts'!$G$16),"Y",IF(AND(H125&gt;='Intersection Mileposts'!$F$17,H125&lt;='Intersection Mileposts'!$G$17),"Y",IF(AND(H125&gt;='Intersection Mileposts'!$F$18,H125&lt;='Intersection Mileposts'!$G$18),"Y",IF(AND(H125&gt;='Intersection Mileposts'!$F$19,H125&lt;='Intersection Mileposts'!$G$19),"Y",IF(AND(H125&gt;='Intersection Mileposts'!$F$20,H125&lt;='Intersection Mileposts'!$G$20),"Y",IF(AND(H125&gt;='Intersection Mileposts'!$F$21,H125&lt;='Intersection Mileposts'!$G$21),"Y",IF(AND(H125&gt;='Intersection Mileposts'!$F$22,H125&lt;='Intersection Mileposts'!$G$22),"Y",IF(AND(H125&gt;='Intersection Mileposts'!$F$23,H125&lt;='Intersection Mileposts'!$G$23),"Y",IF(AND(H125&gt;='Intersection Mileposts'!$F$24,H125&lt;='Intersection Mileposts'!$G$24),"Y",IF(AND(H125&gt;='Intersection Mileposts'!$F$25,H125&lt;='Intersection Mileposts'!$G$25),"Y",IF(AND(H125&gt;='Intersection Mileposts'!$F$26,H125&lt;='Intersection Mileposts'!$G$26),"Y",IF(AND(H125&gt;='Intersection Mileposts'!$F$27,H125&lt;='Intersection Mileposts'!$G$27),"Y",IF(AND(H125&gt;='Intersection Mileposts'!$F$28,H125&lt;='Intersection Mileposts'!$G$28),"Y",IF(AND(H125&gt;='Intersection Mileposts'!$F$29,H125&lt;='Intersection Mileposts'!$G$29),"Y", IF(AND(H125&gt;='Intersection Mileposts'!$F$30,H125&lt;='Intersection Mileposts'!$G$30),"Y",IF(AND(H125&gt;='Intersection Mileposts'!$F$31,H125&lt;='Intersection Mileposts'!$G$31),"Y",IF(AND(H125&gt;='Intersection Mileposts'!$F$32,H125&lt;='Intersection Mileposts'!$G$32),"Y",IF(AND(H125&gt;='Intersection Mileposts'!$F$33,H125&lt;='Intersection Mileposts'!$G$33),"Y",IF(AND(H125&gt;='Intersection Mileposts'!$F$34,H125&lt;='Intersection Mileposts'!$G$34),"Y",IF(AND(H125&gt;='Intersection Mileposts'!$F$35,H125&lt;='Intersection Mileposts'!$G$35),"Y",IF(AND(H125&gt;='Intersection Mileposts'!$F$36,H125&lt;='Intersection Mileposts'!$G$36),"Y",IF(AND(H125&gt;='Intersection Mileposts'!$F$37,H125&lt;='Intersection Mileposts'!$G$37),"Y",IF(AND(H125&gt;='Intersection Mileposts'!$F$38,H125&lt;='Intersection Mileposts'!$G$38),"Y",IF(AND(H125&gt;='Intersection Mileposts'!$F$39,H125&lt;='Intersection Mileposts'!$G$39),"Y","N"))))))))))))))))))))))))))))))))))))</f>
        <v/>
      </c>
    </row>
    <row r="126" spans="1:46" x14ac:dyDescent="0.3">
      <c r="A126" s="279"/>
      <c r="B126" s="261"/>
      <c r="C126" s="262"/>
      <c r="D126" s="262"/>
      <c r="E126" s="262"/>
      <c r="F126" s="262"/>
      <c r="G126" s="284"/>
      <c r="H126" s="286"/>
      <c r="I126" s="279"/>
      <c r="J126" s="260"/>
      <c r="K126" s="260"/>
      <c r="L126" s="280"/>
      <c r="M126" s="275"/>
      <c r="N126" s="263"/>
      <c r="P126" s="264" t="str">
        <f>IF(R126 = "", "", COUNT($R$4:R126))</f>
        <v/>
      </c>
      <c r="Q126" s="264" t="str">
        <f t="shared" si="8"/>
        <v/>
      </c>
      <c r="R126" s="265" t="str">
        <f t="shared" si="9"/>
        <v/>
      </c>
      <c r="S126" s="266" t="str">
        <f t="shared" si="13"/>
        <v/>
      </c>
      <c r="T126" s="267" t="str">
        <f t="shared" si="10"/>
        <v/>
      </c>
      <c r="U126" s="268" t="str">
        <f t="shared" si="14"/>
        <v/>
      </c>
      <c r="V126" s="269" t="str">
        <f t="shared" si="11"/>
        <v/>
      </c>
      <c r="W126" s="5"/>
      <c r="AR126" s="2" t="str">
        <f t="shared" si="15"/>
        <v/>
      </c>
      <c r="AS126" s="2" t="str">
        <f t="shared" si="12"/>
        <v/>
      </c>
      <c r="AT126" s="2" t="str">
        <f>IF(AR126="","",IF(AND(H126&gt;='Intersection Mileposts'!$F$5,H126&lt;='Intersection Mileposts'!$G$5),"Y",IF(AND(H126&gt;='Intersection Mileposts'!$F$6,H126&lt;='Intersection Mileposts'!$G$6),"Y",IF(AND(H126&gt;='Intersection Mileposts'!$F$7,H126&lt;='Intersection Mileposts'!$G$7),"Y",IF(AND(H126&gt;='Intersection Mileposts'!$F$8,H126&lt;='Intersection Mileposts'!$G$8),"Y",IF(AND(H126&gt;='Intersection Mileposts'!$F$9,H126&lt;='Intersection Mileposts'!$G$9),"Y",IF(AND(H126&gt;='Intersection Mileposts'!$F$10,H126&lt;='Intersection Mileposts'!$G$10),"Y",IF(AND(H126&gt;='Intersection Mileposts'!$F$11,H126&lt;='Intersection Mileposts'!$G$11),"Y",IF(AND(H126&gt;='Intersection Mileposts'!$F$12,H126&lt;='Intersection Mileposts'!$G$12),"Y",IF(AND(H126&gt;='Intersection Mileposts'!$F$13,H126&lt;='Intersection Mileposts'!$G$13),"Y",IF(AND(H126&gt;='Intersection Mileposts'!$F$14,H126&lt;='Intersection Mileposts'!$G$14),"Y",IF(AND(H126&gt;='Intersection Mileposts'!$F$15,H126&lt;='Intersection Mileposts'!$G$15),"Y",IF(AND(H126&gt;='Intersection Mileposts'!$F$16,H126&lt;='Intersection Mileposts'!$G$16),"Y",IF(AND(H126&gt;='Intersection Mileposts'!$F$17,H126&lt;='Intersection Mileposts'!$G$17),"Y",IF(AND(H126&gt;='Intersection Mileposts'!$F$18,H126&lt;='Intersection Mileposts'!$G$18),"Y",IF(AND(H126&gt;='Intersection Mileposts'!$F$19,H126&lt;='Intersection Mileposts'!$G$19),"Y",IF(AND(H126&gt;='Intersection Mileposts'!$F$20,H126&lt;='Intersection Mileposts'!$G$20),"Y",IF(AND(H126&gt;='Intersection Mileposts'!$F$21,H126&lt;='Intersection Mileposts'!$G$21),"Y",IF(AND(H126&gt;='Intersection Mileposts'!$F$22,H126&lt;='Intersection Mileposts'!$G$22),"Y",IF(AND(H126&gt;='Intersection Mileposts'!$F$23,H126&lt;='Intersection Mileposts'!$G$23),"Y",IF(AND(H126&gt;='Intersection Mileposts'!$F$24,H126&lt;='Intersection Mileposts'!$G$24),"Y",IF(AND(H126&gt;='Intersection Mileposts'!$F$25,H126&lt;='Intersection Mileposts'!$G$25),"Y",IF(AND(H126&gt;='Intersection Mileposts'!$F$26,H126&lt;='Intersection Mileposts'!$G$26),"Y",IF(AND(H126&gt;='Intersection Mileposts'!$F$27,H126&lt;='Intersection Mileposts'!$G$27),"Y",IF(AND(H126&gt;='Intersection Mileposts'!$F$28,H126&lt;='Intersection Mileposts'!$G$28),"Y",IF(AND(H126&gt;='Intersection Mileposts'!$F$29,H126&lt;='Intersection Mileposts'!$G$29),"Y", IF(AND(H126&gt;='Intersection Mileposts'!$F$30,H126&lt;='Intersection Mileposts'!$G$30),"Y",IF(AND(H126&gt;='Intersection Mileposts'!$F$31,H126&lt;='Intersection Mileposts'!$G$31),"Y",IF(AND(H126&gt;='Intersection Mileposts'!$F$32,H126&lt;='Intersection Mileposts'!$G$32),"Y",IF(AND(H126&gt;='Intersection Mileposts'!$F$33,H126&lt;='Intersection Mileposts'!$G$33),"Y",IF(AND(H126&gt;='Intersection Mileposts'!$F$34,H126&lt;='Intersection Mileposts'!$G$34),"Y",IF(AND(H126&gt;='Intersection Mileposts'!$F$35,H126&lt;='Intersection Mileposts'!$G$35),"Y",IF(AND(H126&gt;='Intersection Mileposts'!$F$36,H126&lt;='Intersection Mileposts'!$G$36),"Y",IF(AND(H126&gt;='Intersection Mileposts'!$F$37,H126&lt;='Intersection Mileposts'!$G$37),"Y",IF(AND(H126&gt;='Intersection Mileposts'!$F$38,H126&lt;='Intersection Mileposts'!$G$38),"Y",IF(AND(H126&gt;='Intersection Mileposts'!$F$39,H126&lt;='Intersection Mileposts'!$G$39),"Y","N"))))))))))))))))))))))))))))))))))))</f>
        <v/>
      </c>
    </row>
    <row r="127" spans="1:46" x14ac:dyDescent="0.3">
      <c r="A127" s="279"/>
      <c r="B127" s="261"/>
      <c r="C127" s="262"/>
      <c r="D127" s="262"/>
      <c r="E127" s="262"/>
      <c r="F127" s="262"/>
      <c r="G127" s="284"/>
      <c r="H127" s="286"/>
      <c r="I127" s="279"/>
      <c r="J127" s="260"/>
      <c r="K127" s="260"/>
      <c r="L127" s="280"/>
      <c r="M127" s="275"/>
      <c r="N127" s="263"/>
      <c r="P127" s="264" t="str">
        <f>IF(R127 = "", "", COUNT($R$4:R127))</f>
        <v/>
      </c>
      <c r="Q127" s="264" t="str">
        <f t="shared" si="8"/>
        <v/>
      </c>
      <c r="R127" s="265" t="str">
        <f t="shared" si="9"/>
        <v/>
      </c>
      <c r="S127" s="266" t="str">
        <f t="shared" si="13"/>
        <v/>
      </c>
      <c r="T127" s="267" t="str">
        <f t="shared" si="10"/>
        <v/>
      </c>
      <c r="U127" s="268" t="str">
        <f t="shared" si="14"/>
        <v/>
      </c>
      <c r="V127" s="269" t="str">
        <f t="shared" si="11"/>
        <v/>
      </c>
      <c r="W127" s="5"/>
      <c r="AR127" s="2" t="str">
        <f t="shared" si="15"/>
        <v/>
      </c>
      <c r="AS127" s="2" t="str">
        <f t="shared" si="12"/>
        <v/>
      </c>
      <c r="AT127" s="2" t="str">
        <f>IF(AR127="","",IF(AND(H127&gt;='Intersection Mileposts'!$F$5,H127&lt;='Intersection Mileposts'!$G$5),"Y",IF(AND(H127&gt;='Intersection Mileposts'!$F$6,H127&lt;='Intersection Mileposts'!$G$6),"Y",IF(AND(H127&gt;='Intersection Mileposts'!$F$7,H127&lt;='Intersection Mileposts'!$G$7),"Y",IF(AND(H127&gt;='Intersection Mileposts'!$F$8,H127&lt;='Intersection Mileposts'!$G$8),"Y",IF(AND(H127&gt;='Intersection Mileposts'!$F$9,H127&lt;='Intersection Mileposts'!$G$9),"Y",IF(AND(H127&gt;='Intersection Mileposts'!$F$10,H127&lt;='Intersection Mileposts'!$G$10),"Y",IF(AND(H127&gt;='Intersection Mileposts'!$F$11,H127&lt;='Intersection Mileposts'!$G$11),"Y",IF(AND(H127&gt;='Intersection Mileposts'!$F$12,H127&lt;='Intersection Mileposts'!$G$12),"Y",IF(AND(H127&gt;='Intersection Mileposts'!$F$13,H127&lt;='Intersection Mileposts'!$G$13),"Y",IF(AND(H127&gt;='Intersection Mileposts'!$F$14,H127&lt;='Intersection Mileposts'!$G$14),"Y",IF(AND(H127&gt;='Intersection Mileposts'!$F$15,H127&lt;='Intersection Mileposts'!$G$15),"Y",IF(AND(H127&gt;='Intersection Mileposts'!$F$16,H127&lt;='Intersection Mileposts'!$G$16),"Y",IF(AND(H127&gt;='Intersection Mileposts'!$F$17,H127&lt;='Intersection Mileposts'!$G$17),"Y",IF(AND(H127&gt;='Intersection Mileposts'!$F$18,H127&lt;='Intersection Mileposts'!$G$18),"Y",IF(AND(H127&gt;='Intersection Mileposts'!$F$19,H127&lt;='Intersection Mileposts'!$G$19),"Y",IF(AND(H127&gt;='Intersection Mileposts'!$F$20,H127&lt;='Intersection Mileposts'!$G$20),"Y",IF(AND(H127&gt;='Intersection Mileposts'!$F$21,H127&lt;='Intersection Mileposts'!$G$21),"Y",IF(AND(H127&gt;='Intersection Mileposts'!$F$22,H127&lt;='Intersection Mileposts'!$G$22),"Y",IF(AND(H127&gt;='Intersection Mileposts'!$F$23,H127&lt;='Intersection Mileposts'!$G$23),"Y",IF(AND(H127&gt;='Intersection Mileposts'!$F$24,H127&lt;='Intersection Mileposts'!$G$24),"Y",IF(AND(H127&gt;='Intersection Mileposts'!$F$25,H127&lt;='Intersection Mileposts'!$G$25),"Y",IF(AND(H127&gt;='Intersection Mileposts'!$F$26,H127&lt;='Intersection Mileposts'!$G$26),"Y",IF(AND(H127&gt;='Intersection Mileposts'!$F$27,H127&lt;='Intersection Mileposts'!$G$27),"Y",IF(AND(H127&gt;='Intersection Mileposts'!$F$28,H127&lt;='Intersection Mileposts'!$G$28),"Y",IF(AND(H127&gt;='Intersection Mileposts'!$F$29,H127&lt;='Intersection Mileposts'!$G$29),"Y", IF(AND(H127&gt;='Intersection Mileposts'!$F$30,H127&lt;='Intersection Mileposts'!$G$30),"Y",IF(AND(H127&gt;='Intersection Mileposts'!$F$31,H127&lt;='Intersection Mileposts'!$G$31),"Y",IF(AND(H127&gt;='Intersection Mileposts'!$F$32,H127&lt;='Intersection Mileposts'!$G$32),"Y",IF(AND(H127&gt;='Intersection Mileposts'!$F$33,H127&lt;='Intersection Mileposts'!$G$33),"Y",IF(AND(H127&gt;='Intersection Mileposts'!$F$34,H127&lt;='Intersection Mileposts'!$G$34),"Y",IF(AND(H127&gt;='Intersection Mileposts'!$F$35,H127&lt;='Intersection Mileposts'!$G$35),"Y",IF(AND(H127&gt;='Intersection Mileposts'!$F$36,H127&lt;='Intersection Mileposts'!$G$36),"Y",IF(AND(H127&gt;='Intersection Mileposts'!$F$37,H127&lt;='Intersection Mileposts'!$G$37),"Y",IF(AND(H127&gt;='Intersection Mileposts'!$F$38,H127&lt;='Intersection Mileposts'!$G$38),"Y",IF(AND(H127&gt;='Intersection Mileposts'!$F$39,H127&lt;='Intersection Mileposts'!$G$39),"Y","N"))))))))))))))))))))))))))))))))))))</f>
        <v/>
      </c>
    </row>
    <row r="128" spans="1:46" x14ac:dyDescent="0.3">
      <c r="A128" s="279"/>
      <c r="B128" s="261"/>
      <c r="C128" s="262"/>
      <c r="D128" s="262"/>
      <c r="E128" s="262"/>
      <c r="F128" s="262"/>
      <c r="G128" s="284"/>
      <c r="H128" s="286"/>
      <c r="I128" s="279"/>
      <c r="J128" s="260"/>
      <c r="K128" s="260"/>
      <c r="L128" s="280"/>
      <c r="M128" s="275"/>
      <c r="N128" s="263"/>
      <c r="P128" s="264" t="str">
        <f>IF(R128 = "", "", COUNT($R$4:R128))</f>
        <v/>
      </c>
      <c r="Q128" s="264" t="str">
        <f t="shared" si="8"/>
        <v/>
      </c>
      <c r="R128" s="265" t="str">
        <f t="shared" si="9"/>
        <v/>
      </c>
      <c r="S128" s="266" t="str">
        <f t="shared" si="13"/>
        <v/>
      </c>
      <c r="T128" s="267" t="str">
        <f t="shared" si="10"/>
        <v/>
      </c>
      <c r="U128" s="268" t="str">
        <f t="shared" si="14"/>
        <v/>
      </c>
      <c r="V128" s="269" t="str">
        <f t="shared" si="11"/>
        <v/>
      </c>
      <c r="W128" s="5"/>
      <c r="AR128" s="2" t="str">
        <f t="shared" si="15"/>
        <v/>
      </c>
      <c r="AS128" s="2" t="str">
        <f t="shared" si="12"/>
        <v/>
      </c>
      <c r="AT128" s="2" t="str">
        <f>IF(AR128="","",IF(AND(H128&gt;='Intersection Mileposts'!$F$5,H128&lt;='Intersection Mileposts'!$G$5),"Y",IF(AND(H128&gt;='Intersection Mileposts'!$F$6,H128&lt;='Intersection Mileposts'!$G$6),"Y",IF(AND(H128&gt;='Intersection Mileposts'!$F$7,H128&lt;='Intersection Mileposts'!$G$7),"Y",IF(AND(H128&gt;='Intersection Mileposts'!$F$8,H128&lt;='Intersection Mileposts'!$G$8),"Y",IF(AND(H128&gt;='Intersection Mileposts'!$F$9,H128&lt;='Intersection Mileposts'!$G$9),"Y",IF(AND(H128&gt;='Intersection Mileposts'!$F$10,H128&lt;='Intersection Mileposts'!$G$10),"Y",IF(AND(H128&gt;='Intersection Mileposts'!$F$11,H128&lt;='Intersection Mileposts'!$G$11),"Y",IF(AND(H128&gt;='Intersection Mileposts'!$F$12,H128&lt;='Intersection Mileposts'!$G$12),"Y",IF(AND(H128&gt;='Intersection Mileposts'!$F$13,H128&lt;='Intersection Mileposts'!$G$13),"Y",IF(AND(H128&gt;='Intersection Mileposts'!$F$14,H128&lt;='Intersection Mileposts'!$G$14),"Y",IF(AND(H128&gt;='Intersection Mileposts'!$F$15,H128&lt;='Intersection Mileposts'!$G$15),"Y",IF(AND(H128&gt;='Intersection Mileposts'!$F$16,H128&lt;='Intersection Mileposts'!$G$16),"Y",IF(AND(H128&gt;='Intersection Mileposts'!$F$17,H128&lt;='Intersection Mileposts'!$G$17),"Y",IF(AND(H128&gt;='Intersection Mileposts'!$F$18,H128&lt;='Intersection Mileposts'!$G$18),"Y",IF(AND(H128&gt;='Intersection Mileposts'!$F$19,H128&lt;='Intersection Mileposts'!$G$19),"Y",IF(AND(H128&gt;='Intersection Mileposts'!$F$20,H128&lt;='Intersection Mileposts'!$G$20),"Y",IF(AND(H128&gt;='Intersection Mileposts'!$F$21,H128&lt;='Intersection Mileposts'!$G$21),"Y",IF(AND(H128&gt;='Intersection Mileposts'!$F$22,H128&lt;='Intersection Mileposts'!$G$22),"Y",IF(AND(H128&gt;='Intersection Mileposts'!$F$23,H128&lt;='Intersection Mileposts'!$G$23),"Y",IF(AND(H128&gt;='Intersection Mileposts'!$F$24,H128&lt;='Intersection Mileposts'!$G$24),"Y",IF(AND(H128&gt;='Intersection Mileposts'!$F$25,H128&lt;='Intersection Mileposts'!$G$25),"Y",IF(AND(H128&gt;='Intersection Mileposts'!$F$26,H128&lt;='Intersection Mileposts'!$G$26),"Y",IF(AND(H128&gt;='Intersection Mileposts'!$F$27,H128&lt;='Intersection Mileposts'!$G$27),"Y",IF(AND(H128&gt;='Intersection Mileposts'!$F$28,H128&lt;='Intersection Mileposts'!$G$28),"Y",IF(AND(H128&gt;='Intersection Mileposts'!$F$29,H128&lt;='Intersection Mileposts'!$G$29),"Y", IF(AND(H128&gt;='Intersection Mileposts'!$F$30,H128&lt;='Intersection Mileposts'!$G$30),"Y",IF(AND(H128&gt;='Intersection Mileposts'!$F$31,H128&lt;='Intersection Mileposts'!$G$31),"Y",IF(AND(H128&gt;='Intersection Mileposts'!$F$32,H128&lt;='Intersection Mileposts'!$G$32),"Y",IF(AND(H128&gt;='Intersection Mileposts'!$F$33,H128&lt;='Intersection Mileposts'!$G$33),"Y",IF(AND(H128&gt;='Intersection Mileposts'!$F$34,H128&lt;='Intersection Mileposts'!$G$34),"Y",IF(AND(H128&gt;='Intersection Mileposts'!$F$35,H128&lt;='Intersection Mileposts'!$G$35),"Y",IF(AND(H128&gt;='Intersection Mileposts'!$F$36,H128&lt;='Intersection Mileposts'!$G$36),"Y",IF(AND(H128&gt;='Intersection Mileposts'!$F$37,H128&lt;='Intersection Mileposts'!$G$37),"Y",IF(AND(H128&gt;='Intersection Mileposts'!$F$38,H128&lt;='Intersection Mileposts'!$G$38),"Y",IF(AND(H128&gt;='Intersection Mileposts'!$F$39,H128&lt;='Intersection Mileposts'!$G$39),"Y","N"))))))))))))))))))))))))))))))))))))</f>
        <v/>
      </c>
    </row>
    <row r="129" spans="1:46" x14ac:dyDescent="0.3">
      <c r="A129" s="279"/>
      <c r="B129" s="261"/>
      <c r="C129" s="262"/>
      <c r="D129" s="262"/>
      <c r="E129" s="262"/>
      <c r="F129" s="262"/>
      <c r="G129" s="284"/>
      <c r="H129" s="286"/>
      <c r="I129" s="279"/>
      <c r="J129" s="260"/>
      <c r="K129" s="260"/>
      <c r="L129" s="280"/>
      <c r="M129" s="275"/>
      <c r="N129" s="263"/>
      <c r="P129" s="264" t="str">
        <f>IF(R129 = "", "", COUNT($R$4:R129))</f>
        <v/>
      </c>
      <c r="Q129" s="264" t="str">
        <f t="shared" si="8"/>
        <v/>
      </c>
      <c r="R129" s="265" t="str">
        <f t="shared" si="9"/>
        <v/>
      </c>
      <c r="S129" s="266" t="str">
        <f t="shared" si="13"/>
        <v/>
      </c>
      <c r="T129" s="267" t="str">
        <f t="shared" si="10"/>
        <v/>
      </c>
      <c r="U129" s="268" t="str">
        <f t="shared" si="14"/>
        <v/>
      </c>
      <c r="V129" s="269" t="str">
        <f t="shared" si="11"/>
        <v/>
      </c>
      <c r="W129" s="5"/>
      <c r="AR129" s="2" t="str">
        <f t="shared" si="15"/>
        <v/>
      </c>
      <c r="AS129" s="2" t="str">
        <f t="shared" si="12"/>
        <v/>
      </c>
      <c r="AT129" s="2" t="str">
        <f>IF(AR129="","",IF(AND(H129&gt;='Intersection Mileposts'!$F$5,H129&lt;='Intersection Mileposts'!$G$5),"Y",IF(AND(H129&gt;='Intersection Mileposts'!$F$6,H129&lt;='Intersection Mileposts'!$G$6),"Y",IF(AND(H129&gt;='Intersection Mileposts'!$F$7,H129&lt;='Intersection Mileposts'!$G$7),"Y",IF(AND(H129&gt;='Intersection Mileposts'!$F$8,H129&lt;='Intersection Mileposts'!$G$8),"Y",IF(AND(H129&gt;='Intersection Mileposts'!$F$9,H129&lt;='Intersection Mileposts'!$G$9),"Y",IF(AND(H129&gt;='Intersection Mileposts'!$F$10,H129&lt;='Intersection Mileposts'!$G$10),"Y",IF(AND(H129&gt;='Intersection Mileposts'!$F$11,H129&lt;='Intersection Mileposts'!$G$11),"Y",IF(AND(H129&gt;='Intersection Mileposts'!$F$12,H129&lt;='Intersection Mileposts'!$G$12),"Y",IF(AND(H129&gt;='Intersection Mileposts'!$F$13,H129&lt;='Intersection Mileposts'!$G$13),"Y",IF(AND(H129&gt;='Intersection Mileposts'!$F$14,H129&lt;='Intersection Mileposts'!$G$14),"Y",IF(AND(H129&gt;='Intersection Mileposts'!$F$15,H129&lt;='Intersection Mileposts'!$G$15),"Y",IF(AND(H129&gt;='Intersection Mileposts'!$F$16,H129&lt;='Intersection Mileposts'!$G$16),"Y",IF(AND(H129&gt;='Intersection Mileposts'!$F$17,H129&lt;='Intersection Mileposts'!$G$17),"Y",IF(AND(H129&gt;='Intersection Mileposts'!$F$18,H129&lt;='Intersection Mileposts'!$G$18),"Y",IF(AND(H129&gt;='Intersection Mileposts'!$F$19,H129&lt;='Intersection Mileposts'!$G$19),"Y",IF(AND(H129&gt;='Intersection Mileposts'!$F$20,H129&lt;='Intersection Mileposts'!$G$20),"Y",IF(AND(H129&gt;='Intersection Mileposts'!$F$21,H129&lt;='Intersection Mileposts'!$G$21),"Y",IF(AND(H129&gt;='Intersection Mileposts'!$F$22,H129&lt;='Intersection Mileposts'!$G$22),"Y",IF(AND(H129&gt;='Intersection Mileposts'!$F$23,H129&lt;='Intersection Mileposts'!$G$23),"Y",IF(AND(H129&gt;='Intersection Mileposts'!$F$24,H129&lt;='Intersection Mileposts'!$G$24),"Y",IF(AND(H129&gt;='Intersection Mileposts'!$F$25,H129&lt;='Intersection Mileposts'!$G$25),"Y",IF(AND(H129&gt;='Intersection Mileposts'!$F$26,H129&lt;='Intersection Mileposts'!$G$26),"Y",IF(AND(H129&gt;='Intersection Mileposts'!$F$27,H129&lt;='Intersection Mileposts'!$G$27),"Y",IF(AND(H129&gt;='Intersection Mileposts'!$F$28,H129&lt;='Intersection Mileposts'!$G$28),"Y",IF(AND(H129&gt;='Intersection Mileposts'!$F$29,H129&lt;='Intersection Mileposts'!$G$29),"Y", IF(AND(H129&gt;='Intersection Mileposts'!$F$30,H129&lt;='Intersection Mileposts'!$G$30),"Y",IF(AND(H129&gt;='Intersection Mileposts'!$F$31,H129&lt;='Intersection Mileposts'!$G$31),"Y",IF(AND(H129&gt;='Intersection Mileposts'!$F$32,H129&lt;='Intersection Mileposts'!$G$32),"Y",IF(AND(H129&gt;='Intersection Mileposts'!$F$33,H129&lt;='Intersection Mileposts'!$G$33),"Y",IF(AND(H129&gt;='Intersection Mileposts'!$F$34,H129&lt;='Intersection Mileposts'!$G$34),"Y",IF(AND(H129&gt;='Intersection Mileposts'!$F$35,H129&lt;='Intersection Mileposts'!$G$35),"Y",IF(AND(H129&gt;='Intersection Mileposts'!$F$36,H129&lt;='Intersection Mileposts'!$G$36),"Y",IF(AND(H129&gt;='Intersection Mileposts'!$F$37,H129&lt;='Intersection Mileposts'!$G$37),"Y",IF(AND(H129&gt;='Intersection Mileposts'!$F$38,H129&lt;='Intersection Mileposts'!$G$38),"Y",IF(AND(H129&gt;='Intersection Mileposts'!$F$39,H129&lt;='Intersection Mileposts'!$G$39),"Y","N"))))))))))))))))))))))))))))))))))))</f>
        <v/>
      </c>
    </row>
    <row r="130" spans="1:46" x14ac:dyDescent="0.3">
      <c r="A130" s="279"/>
      <c r="B130" s="261"/>
      <c r="C130" s="262"/>
      <c r="D130" s="262"/>
      <c r="E130" s="262"/>
      <c r="F130" s="262"/>
      <c r="G130" s="284"/>
      <c r="H130" s="286"/>
      <c r="I130" s="279"/>
      <c r="J130" s="260"/>
      <c r="K130" s="260"/>
      <c r="L130" s="280"/>
      <c r="M130" s="275"/>
      <c r="N130" s="263"/>
      <c r="P130" s="264" t="str">
        <f>IF(R130 = "", "", COUNT($R$4:R130))</f>
        <v/>
      </c>
      <c r="Q130" s="264" t="str">
        <f t="shared" si="8"/>
        <v/>
      </c>
      <c r="R130" s="265" t="str">
        <f t="shared" si="9"/>
        <v/>
      </c>
      <c r="S130" s="266" t="str">
        <f t="shared" si="13"/>
        <v/>
      </c>
      <c r="T130" s="267" t="str">
        <f t="shared" si="10"/>
        <v/>
      </c>
      <c r="U130" s="268" t="str">
        <f t="shared" si="14"/>
        <v/>
      </c>
      <c r="V130" s="269" t="str">
        <f t="shared" si="11"/>
        <v/>
      </c>
      <c r="W130" s="5"/>
      <c r="AR130" s="2" t="str">
        <f t="shared" si="15"/>
        <v/>
      </c>
      <c r="AS130" s="2" t="str">
        <f t="shared" si="12"/>
        <v/>
      </c>
      <c r="AT130" s="2" t="str">
        <f>IF(AR130="","",IF(AND(H130&gt;='Intersection Mileposts'!$F$5,H130&lt;='Intersection Mileposts'!$G$5),"Y",IF(AND(H130&gt;='Intersection Mileposts'!$F$6,H130&lt;='Intersection Mileposts'!$G$6),"Y",IF(AND(H130&gt;='Intersection Mileposts'!$F$7,H130&lt;='Intersection Mileposts'!$G$7),"Y",IF(AND(H130&gt;='Intersection Mileposts'!$F$8,H130&lt;='Intersection Mileposts'!$G$8),"Y",IF(AND(H130&gt;='Intersection Mileposts'!$F$9,H130&lt;='Intersection Mileposts'!$G$9),"Y",IF(AND(H130&gt;='Intersection Mileposts'!$F$10,H130&lt;='Intersection Mileposts'!$G$10),"Y",IF(AND(H130&gt;='Intersection Mileposts'!$F$11,H130&lt;='Intersection Mileposts'!$G$11),"Y",IF(AND(H130&gt;='Intersection Mileposts'!$F$12,H130&lt;='Intersection Mileposts'!$G$12),"Y",IF(AND(H130&gt;='Intersection Mileposts'!$F$13,H130&lt;='Intersection Mileposts'!$G$13),"Y",IF(AND(H130&gt;='Intersection Mileposts'!$F$14,H130&lt;='Intersection Mileposts'!$G$14),"Y",IF(AND(H130&gt;='Intersection Mileposts'!$F$15,H130&lt;='Intersection Mileposts'!$G$15),"Y",IF(AND(H130&gt;='Intersection Mileposts'!$F$16,H130&lt;='Intersection Mileposts'!$G$16),"Y",IF(AND(H130&gt;='Intersection Mileposts'!$F$17,H130&lt;='Intersection Mileposts'!$G$17),"Y",IF(AND(H130&gt;='Intersection Mileposts'!$F$18,H130&lt;='Intersection Mileposts'!$G$18),"Y",IF(AND(H130&gt;='Intersection Mileposts'!$F$19,H130&lt;='Intersection Mileposts'!$G$19),"Y",IF(AND(H130&gt;='Intersection Mileposts'!$F$20,H130&lt;='Intersection Mileposts'!$G$20),"Y",IF(AND(H130&gt;='Intersection Mileposts'!$F$21,H130&lt;='Intersection Mileposts'!$G$21),"Y",IF(AND(H130&gt;='Intersection Mileposts'!$F$22,H130&lt;='Intersection Mileposts'!$G$22),"Y",IF(AND(H130&gt;='Intersection Mileposts'!$F$23,H130&lt;='Intersection Mileposts'!$G$23),"Y",IF(AND(H130&gt;='Intersection Mileposts'!$F$24,H130&lt;='Intersection Mileposts'!$G$24),"Y",IF(AND(H130&gt;='Intersection Mileposts'!$F$25,H130&lt;='Intersection Mileposts'!$G$25),"Y",IF(AND(H130&gt;='Intersection Mileposts'!$F$26,H130&lt;='Intersection Mileposts'!$G$26),"Y",IF(AND(H130&gt;='Intersection Mileposts'!$F$27,H130&lt;='Intersection Mileposts'!$G$27),"Y",IF(AND(H130&gt;='Intersection Mileposts'!$F$28,H130&lt;='Intersection Mileposts'!$G$28),"Y",IF(AND(H130&gt;='Intersection Mileposts'!$F$29,H130&lt;='Intersection Mileposts'!$G$29),"Y", IF(AND(H130&gt;='Intersection Mileposts'!$F$30,H130&lt;='Intersection Mileposts'!$G$30),"Y",IF(AND(H130&gt;='Intersection Mileposts'!$F$31,H130&lt;='Intersection Mileposts'!$G$31),"Y",IF(AND(H130&gt;='Intersection Mileposts'!$F$32,H130&lt;='Intersection Mileposts'!$G$32),"Y",IF(AND(H130&gt;='Intersection Mileposts'!$F$33,H130&lt;='Intersection Mileposts'!$G$33),"Y",IF(AND(H130&gt;='Intersection Mileposts'!$F$34,H130&lt;='Intersection Mileposts'!$G$34),"Y",IF(AND(H130&gt;='Intersection Mileposts'!$F$35,H130&lt;='Intersection Mileposts'!$G$35),"Y",IF(AND(H130&gt;='Intersection Mileposts'!$F$36,H130&lt;='Intersection Mileposts'!$G$36),"Y",IF(AND(H130&gt;='Intersection Mileposts'!$F$37,H130&lt;='Intersection Mileposts'!$G$37),"Y",IF(AND(H130&gt;='Intersection Mileposts'!$F$38,H130&lt;='Intersection Mileposts'!$G$38),"Y",IF(AND(H130&gt;='Intersection Mileposts'!$F$39,H130&lt;='Intersection Mileposts'!$G$39),"Y","N"))))))))))))))))))))))))))))))))))))</f>
        <v/>
      </c>
    </row>
    <row r="131" spans="1:46" x14ac:dyDescent="0.3">
      <c r="A131" s="279"/>
      <c r="B131" s="261"/>
      <c r="C131" s="262"/>
      <c r="D131" s="262"/>
      <c r="E131" s="262"/>
      <c r="F131" s="262"/>
      <c r="G131" s="284"/>
      <c r="H131" s="286"/>
      <c r="I131" s="279"/>
      <c r="J131" s="260"/>
      <c r="K131" s="260"/>
      <c r="L131" s="280"/>
      <c r="M131" s="275"/>
      <c r="N131" s="263"/>
      <c r="P131" s="264" t="str">
        <f>IF(R131 = "", "", COUNT($R$4:R131))</f>
        <v/>
      </c>
      <c r="Q131" s="264" t="str">
        <f t="shared" si="8"/>
        <v/>
      </c>
      <c r="R131" s="265" t="str">
        <f t="shared" si="9"/>
        <v/>
      </c>
      <c r="S131" s="266" t="str">
        <f t="shared" si="13"/>
        <v/>
      </c>
      <c r="T131" s="267" t="str">
        <f t="shared" si="10"/>
        <v/>
      </c>
      <c r="U131" s="268" t="str">
        <f t="shared" si="14"/>
        <v/>
      </c>
      <c r="V131" s="269" t="str">
        <f t="shared" si="11"/>
        <v/>
      </c>
      <c r="W131" s="5"/>
      <c r="AR131" s="2" t="str">
        <f t="shared" si="15"/>
        <v/>
      </c>
      <c r="AS131" s="2" t="str">
        <f t="shared" si="12"/>
        <v/>
      </c>
      <c r="AT131" s="2" t="str">
        <f>IF(AR131="","",IF(AND(H131&gt;='Intersection Mileposts'!$F$5,H131&lt;='Intersection Mileposts'!$G$5),"Y",IF(AND(H131&gt;='Intersection Mileposts'!$F$6,H131&lt;='Intersection Mileposts'!$G$6),"Y",IF(AND(H131&gt;='Intersection Mileposts'!$F$7,H131&lt;='Intersection Mileposts'!$G$7),"Y",IF(AND(H131&gt;='Intersection Mileposts'!$F$8,H131&lt;='Intersection Mileposts'!$G$8),"Y",IF(AND(H131&gt;='Intersection Mileposts'!$F$9,H131&lt;='Intersection Mileposts'!$G$9),"Y",IF(AND(H131&gt;='Intersection Mileposts'!$F$10,H131&lt;='Intersection Mileposts'!$G$10),"Y",IF(AND(H131&gt;='Intersection Mileposts'!$F$11,H131&lt;='Intersection Mileposts'!$G$11),"Y",IF(AND(H131&gt;='Intersection Mileposts'!$F$12,H131&lt;='Intersection Mileposts'!$G$12),"Y",IF(AND(H131&gt;='Intersection Mileposts'!$F$13,H131&lt;='Intersection Mileposts'!$G$13),"Y",IF(AND(H131&gt;='Intersection Mileposts'!$F$14,H131&lt;='Intersection Mileposts'!$G$14),"Y",IF(AND(H131&gt;='Intersection Mileposts'!$F$15,H131&lt;='Intersection Mileposts'!$G$15),"Y",IF(AND(H131&gt;='Intersection Mileposts'!$F$16,H131&lt;='Intersection Mileposts'!$G$16),"Y",IF(AND(H131&gt;='Intersection Mileposts'!$F$17,H131&lt;='Intersection Mileposts'!$G$17),"Y",IF(AND(H131&gt;='Intersection Mileposts'!$F$18,H131&lt;='Intersection Mileposts'!$G$18),"Y",IF(AND(H131&gt;='Intersection Mileposts'!$F$19,H131&lt;='Intersection Mileposts'!$G$19),"Y",IF(AND(H131&gt;='Intersection Mileposts'!$F$20,H131&lt;='Intersection Mileposts'!$G$20),"Y",IF(AND(H131&gt;='Intersection Mileposts'!$F$21,H131&lt;='Intersection Mileposts'!$G$21),"Y",IF(AND(H131&gt;='Intersection Mileposts'!$F$22,H131&lt;='Intersection Mileposts'!$G$22),"Y",IF(AND(H131&gt;='Intersection Mileposts'!$F$23,H131&lt;='Intersection Mileposts'!$G$23),"Y",IF(AND(H131&gt;='Intersection Mileposts'!$F$24,H131&lt;='Intersection Mileposts'!$G$24),"Y",IF(AND(H131&gt;='Intersection Mileposts'!$F$25,H131&lt;='Intersection Mileposts'!$G$25),"Y",IF(AND(H131&gt;='Intersection Mileposts'!$F$26,H131&lt;='Intersection Mileposts'!$G$26),"Y",IF(AND(H131&gt;='Intersection Mileposts'!$F$27,H131&lt;='Intersection Mileposts'!$G$27),"Y",IF(AND(H131&gt;='Intersection Mileposts'!$F$28,H131&lt;='Intersection Mileposts'!$G$28),"Y",IF(AND(H131&gt;='Intersection Mileposts'!$F$29,H131&lt;='Intersection Mileposts'!$G$29),"Y", IF(AND(H131&gt;='Intersection Mileposts'!$F$30,H131&lt;='Intersection Mileposts'!$G$30),"Y",IF(AND(H131&gt;='Intersection Mileposts'!$F$31,H131&lt;='Intersection Mileposts'!$G$31),"Y",IF(AND(H131&gt;='Intersection Mileposts'!$F$32,H131&lt;='Intersection Mileposts'!$G$32),"Y",IF(AND(H131&gt;='Intersection Mileposts'!$F$33,H131&lt;='Intersection Mileposts'!$G$33),"Y",IF(AND(H131&gt;='Intersection Mileposts'!$F$34,H131&lt;='Intersection Mileposts'!$G$34),"Y",IF(AND(H131&gt;='Intersection Mileposts'!$F$35,H131&lt;='Intersection Mileposts'!$G$35),"Y",IF(AND(H131&gt;='Intersection Mileposts'!$F$36,H131&lt;='Intersection Mileposts'!$G$36),"Y",IF(AND(H131&gt;='Intersection Mileposts'!$F$37,H131&lt;='Intersection Mileposts'!$G$37),"Y",IF(AND(H131&gt;='Intersection Mileposts'!$F$38,H131&lt;='Intersection Mileposts'!$G$38),"Y",IF(AND(H131&gt;='Intersection Mileposts'!$F$39,H131&lt;='Intersection Mileposts'!$G$39),"Y","N"))))))))))))))))))))))))))))))))))))</f>
        <v/>
      </c>
    </row>
    <row r="132" spans="1:46" x14ac:dyDescent="0.3">
      <c r="A132" s="279"/>
      <c r="B132" s="261"/>
      <c r="C132" s="262"/>
      <c r="D132" s="262"/>
      <c r="E132" s="262"/>
      <c r="F132" s="262"/>
      <c r="G132" s="284"/>
      <c r="H132" s="286"/>
      <c r="I132" s="279"/>
      <c r="J132" s="260"/>
      <c r="K132" s="260"/>
      <c r="L132" s="280"/>
      <c r="M132" s="275"/>
      <c r="N132" s="263"/>
      <c r="P132" s="264" t="str">
        <f>IF(R132 = "", "", COUNT($R$4:R132))</f>
        <v/>
      </c>
      <c r="Q132" s="264" t="str">
        <f t="shared" ref="Q132:Q195" si="16">IF(B132="", "", YEAR(B132))</f>
        <v/>
      </c>
      <c r="R132" s="265" t="str">
        <f t="shared" ref="R132:R195" si="17">IF(A132="", "", IF(G132="",1,IF(G132="O",1,IF(G132="C",8.4,IF(G132="B",8.4,IF(G132="A",76.8,IF(G132="K",76.8,"ERR")))))))</f>
        <v/>
      </c>
      <c r="S132" s="266" t="str">
        <f t="shared" si="13"/>
        <v/>
      </c>
      <c r="T132" s="267" t="str">
        <f t="shared" ref="T132:T195" si="18">IF(IF(M132="Y",G132,"")=0, "O", IF(M132="Y",G132,""))</f>
        <v/>
      </c>
      <c r="U132" s="268" t="str">
        <f t="shared" si="14"/>
        <v/>
      </c>
      <c r="V132" s="269" t="str">
        <f t="shared" ref="V132:V195" si="19">IF(IF(N132="Y",G132,"")=0, "O", IF(N132="Y",G132,""))</f>
        <v/>
      </c>
      <c r="W132" s="5"/>
      <c r="AR132" s="2" t="str">
        <f t="shared" si="15"/>
        <v/>
      </c>
      <c r="AS132" s="2" t="str">
        <f t="shared" ref="AS132:AS195" si="20">IF(OR(M132="Y",N132="Y"),"Y","")</f>
        <v/>
      </c>
      <c r="AT132" s="2" t="str">
        <f>IF(AR132="","",IF(AND(H132&gt;='Intersection Mileposts'!$F$5,H132&lt;='Intersection Mileposts'!$G$5),"Y",IF(AND(H132&gt;='Intersection Mileposts'!$F$6,H132&lt;='Intersection Mileposts'!$G$6),"Y",IF(AND(H132&gt;='Intersection Mileposts'!$F$7,H132&lt;='Intersection Mileposts'!$G$7),"Y",IF(AND(H132&gt;='Intersection Mileposts'!$F$8,H132&lt;='Intersection Mileposts'!$G$8),"Y",IF(AND(H132&gt;='Intersection Mileposts'!$F$9,H132&lt;='Intersection Mileposts'!$G$9),"Y",IF(AND(H132&gt;='Intersection Mileposts'!$F$10,H132&lt;='Intersection Mileposts'!$G$10),"Y",IF(AND(H132&gt;='Intersection Mileposts'!$F$11,H132&lt;='Intersection Mileposts'!$G$11),"Y",IF(AND(H132&gt;='Intersection Mileposts'!$F$12,H132&lt;='Intersection Mileposts'!$G$12),"Y",IF(AND(H132&gt;='Intersection Mileposts'!$F$13,H132&lt;='Intersection Mileposts'!$G$13),"Y",IF(AND(H132&gt;='Intersection Mileposts'!$F$14,H132&lt;='Intersection Mileposts'!$G$14),"Y",IF(AND(H132&gt;='Intersection Mileposts'!$F$15,H132&lt;='Intersection Mileposts'!$G$15),"Y",IF(AND(H132&gt;='Intersection Mileposts'!$F$16,H132&lt;='Intersection Mileposts'!$G$16),"Y",IF(AND(H132&gt;='Intersection Mileposts'!$F$17,H132&lt;='Intersection Mileposts'!$G$17),"Y",IF(AND(H132&gt;='Intersection Mileposts'!$F$18,H132&lt;='Intersection Mileposts'!$G$18),"Y",IF(AND(H132&gt;='Intersection Mileposts'!$F$19,H132&lt;='Intersection Mileposts'!$G$19),"Y",IF(AND(H132&gt;='Intersection Mileposts'!$F$20,H132&lt;='Intersection Mileposts'!$G$20),"Y",IF(AND(H132&gt;='Intersection Mileposts'!$F$21,H132&lt;='Intersection Mileposts'!$G$21),"Y",IF(AND(H132&gt;='Intersection Mileposts'!$F$22,H132&lt;='Intersection Mileposts'!$G$22),"Y",IF(AND(H132&gt;='Intersection Mileposts'!$F$23,H132&lt;='Intersection Mileposts'!$G$23),"Y",IF(AND(H132&gt;='Intersection Mileposts'!$F$24,H132&lt;='Intersection Mileposts'!$G$24),"Y",IF(AND(H132&gt;='Intersection Mileposts'!$F$25,H132&lt;='Intersection Mileposts'!$G$25),"Y",IF(AND(H132&gt;='Intersection Mileposts'!$F$26,H132&lt;='Intersection Mileposts'!$G$26),"Y",IF(AND(H132&gt;='Intersection Mileposts'!$F$27,H132&lt;='Intersection Mileposts'!$G$27),"Y",IF(AND(H132&gt;='Intersection Mileposts'!$F$28,H132&lt;='Intersection Mileposts'!$G$28),"Y",IF(AND(H132&gt;='Intersection Mileposts'!$F$29,H132&lt;='Intersection Mileposts'!$G$29),"Y", IF(AND(H132&gt;='Intersection Mileposts'!$F$30,H132&lt;='Intersection Mileposts'!$G$30),"Y",IF(AND(H132&gt;='Intersection Mileposts'!$F$31,H132&lt;='Intersection Mileposts'!$G$31),"Y",IF(AND(H132&gt;='Intersection Mileposts'!$F$32,H132&lt;='Intersection Mileposts'!$G$32),"Y",IF(AND(H132&gt;='Intersection Mileposts'!$F$33,H132&lt;='Intersection Mileposts'!$G$33),"Y",IF(AND(H132&gt;='Intersection Mileposts'!$F$34,H132&lt;='Intersection Mileposts'!$G$34),"Y",IF(AND(H132&gt;='Intersection Mileposts'!$F$35,H132&lt;='Intersection Mileposts'!$G$35),"Y",IF(AND(H132&gt;='Intersection Mileposts'!$F$36,H132&lt;='Intersection Mileposts'!$G$36),"Y",IF(AND(H132&gt;='Intersection Mileposts'!$F$37,H132&lt;='Intersection Mileposts'!$G$37),"Y",IF(AND(H132&gt;='Intersection Mileposts'!$F$38,H132&lt;='Intersection Mileposts'!$G$38),"Y",IF(AND(H132&gt;='Intersection Mileposts'!$F$39,H132&lt;='Intersection Mileposts'!$G$39),"Y","N"))))))))))))))))))))))))))))))))))))</f>
        <v/>
      </c>
    </row>
    <row r="133" spans="1:46" x14ac:dyDescent="0.3">
      <c r="A133" s="279"/>
      <c r="B133" s="261"/>
      <c r="C133" s="262"/>
      <c r="D133" s="262"/>
      <c r="E133" s="262"/>
      <c r="F133" s="262"/>
      <c r="G133" s="284"/>
      <c r="H133" s="286"/>
      <c r="I133" s="279"/>
      <c r="J133" s="260"/>
      <c r="K133" s="260"/>
      <c r="L133" s="280"/>
      <c r="M133" s="275"/>
      <c r="N133" s="263"/>
      <c r="P133" s="264" t="str">
        <f>IF(R133 = "", "", COUNT($R$4:R133))</f>
        <v/>
      </c>
      <c r="Q133" s="264" t="str">
        <f t="shared" si="16"/>
        <v/>
      </c>
      <c r="R133" s="265" t="str">
        <f t="shared" si="17"/>
        <v/>
      </c>
      <c r="S133" s="266" t="str">
        <f t="shared" ref="S133:S196" si="21">IF(M133="Y",R133,"")</f>
        <v/>
      </c>
      <c r="T133" s="267" t="str">
        <f t="shared" si="18"/>
        <v/>
      </c>
      <c r="U133" s="268" t="str">
        <f t="shared" ref="U133:U196" si="22">IF(N133="Y",R133,"")</f>
        <v/>
      </c>
      <c r="V133" s="269" t="str">
        <f t="shared" si="19"/>
        <v/>
      </c>
      <c r="W133" s="5"/>
      <c r="AR133" s="2" t="str">
        <f t="shared" ref="AR133:AR196" si="23">IF(P133&gt;0, P133, "")</f>
        <v/>
      </c>
      <c r="AS133" s="2" t="str">
        <f t="shared" si="20"/>
        <v/>
      </c>
      <c r="AT133" s="2" t="str">
        <f>IF(AR133="","",IF(AND(H133&gt;='Intersection Mileposts'!$F$5,H133&lt;='Intersection Mileposts'!$G$5),"Y",IF(AND(H133&gt;='Intersection Mileposts'!$F$6,H133&lt;='Intersection Mileposts'!$G$6),"Y",IF(AND(H133&gt;='Intersection Mileposts'!$F$7,H133&lt;='Intersection Mileposts'!$G$7),"Y",IF(AND(H133&gt;='Intersection Mileposts'!$F$8,H133&lt;='Intersection Mileposts'!$G$8),"Y",IF(AND(H133&gt;='Intersection Mileposts'!$F$9,H133&lt;='Intersection Mileposts'!$G$9),"Y",IF(AND(H133&gt;='Intersection Mileposts'!$F$10,H133&lt;='Intersection Mileposts'!$G$10),"Y",IF(AND(H133&gt;='Intersection Mileposts'!$F$11,H133&lt;='Intersection Mileposts'!$G$11),"Y",IF(AND(H133&gt;='Intersection Mileposts'!$F$12,H133&lt;='Intersection Mileposts'!$G$12),"Y",IF(AND(H133&gt;='Intersection Mileposts'!$F$13,H133&lt;='Intersection Mileposts'!$G$13),"Y",IF(AND(H133&gt;='Intersection Mileposts'!$F$14,H133&lt;='Intersection Mileposts'!$G$14),"Y",IF(AND(H133&gt;='Intersection Mileposts'!$F$15,H133&lt;='Intersection Mileposts'!$G$15),"Y",IF(AND(H133&gt;='Intersection Mileposts'!$F$16,H133&lt;='Intersection Mileposts'!$G$16),"Y",IF(AND(H133&gt;='Intersection Mileposts'!$F$17,H133&lt;='Intersection Mileposts'!$G$17),"Y",IF(AND(H133&gt;='Intersection Mileposts'!$F$18,H133&lt;='Intersection Mileposts'!$G$18),"Y",IF(AND(H133&gt;='Intersection Mileposts'!$F$19,H133&lt;='Intersection Mileposts'!$G$19),"Y",IF(AND(H133&gt;='Intersection Mileposts'!$F$20,H133&lt;='Intersection Mileposts'!$G$20),"Y",IF(AND(H133&gt;='Intersection Mileposts'!$F$21,H133&lt;='Intersection Mileposts'!$G$21),"Y",IF(AND(H133&gt;='Intersection Mileposts'!$F$22,H133&lt;='Intersection Mileposts'!$G$22),"Y",IF(AND(H133&gt;='Intersection Mileposts'!$F$23,H133&lt;='Intersection Mileposts'!$G$23),"Y",IF(AND(H133&gt;='Intersection Mileposts'!$F$24,H133&lt;='Intersection Mileposts'!$G$24),"Y",IF(AND(H133&gt;='Intersection Mileposts'!$F$25,H133&lt;='Intersection Mileposts'!$G$25),"Y",IF(AND(H133&gt;='Intersection Mileposts'!$F$26,H133&lt;='Intersection Mileposts'!$G$26),"Y",IF(AND(H133&gt;='Intersection Mileposts'!$F$27,H133&lt;='Intersection Mileposts'!$G$27),"Y",IF(AND(H133&gt;='Intersection Mileposts'!$F$28,H133&lt;='Intersection Mileposts'!$G$28),"Y",IF(AND(H133&gt;='Intersection Mileposts'!$F$29,H133&lt;='Intersection Mileposts'!$G$29),"Y", IF(AND(H133&gt;='Intersection Mileposts'!$F$30,H133&lt;='Intersection Mileposts'!$G$30),"Y",IF(AND(H133&gt;='Intersection Mileposts'!$F$31,H133&lt;='Intersection Mileposts'!$G$31),"Y",IF(AND(H133&gt;='Intersection Mileposts'!$F$32,H133&lt;='Intersection Mileposts'!$G$32),"Y",IF(AND(H133&gt;='Intersection Mileposts'!$F$33,H133&lt;='Intersection Mileposts'!$G$33),"Y",IF(AND(H133&gt;='Intersection Mileposts'!$F$34,H133&lt;='Intersection Mileposts'!$G$34),"Y",IF(AND(H133&gt;='Intersection Mileposts'!$F$35,H133&lt;='Intersection Mileposts'!$G$35),"Y",IF(AND(H133&gt;='Intersection Mileposts'!$F$36,H133&lt;='Intersection Mileposts'!$G$36),"Y",IF(AND(H133&gt;='Intersection Mileposts'!$F$37,H133&lt;='Intersection Mileposts'!$G$37),"Y",IF(AND(H133&gt;='Intersection Mileposts'!$F$38,H133&lt;='Intersection Mileposts'!$G$38),"Y",IF(AND(H133&gt;='Intersection Mileposts'!$F$39,H133&lt;='Intersection Mileposts'!$G$39),"Y","N"))))))))))))))))))))))))))))))))))))</f>
        <v/>
      </c>
    </row>
    <row r="134" spans="1:46" x14ac:dyDescent="0.3">
      <c r="A134" s="279"/>
      <c r="B134" s="261"/>
      <c r="C134" s="262"/>
      <c r="D134" s="262"/>
      <c r="E134" s="262"/>
      <c r="F134" s="262"/>
      <c r="G134" s="284"/>
      <c r="H134" s="286"/>
      <c r="I134" s="279"/>
      <c r="J134" s="260"/>
      <c r="K134" s="260"/>
      <c r="L134" s="280"/>
      <c r="M134" s="275"/>
      <c r="N134" s="263"/>
      <c r="P134" s="264" t="str">
        <f>IF(R134 = "", "", COUNT($R$4:R134))</f>
        <v/>
      </c>
      <c r="Q134" s="264" t="str">
        <f t="shared" si="16"/>
        <v/>
      </c>
      <c r="R134" s="265" t="str">
        <f t="shared" si="17"/>
        <v/>
      </c>
      <c r="S134" s="266" t="str">
        <f t="shared" si="21"/>
        <v/>
      </c>
      <c r="T134" s="267" t="str">
        <f t="shared" si="18"/>
        <v/>
      </c>
      <c r="U134" s="268" t="str">
        <f t="shared" si="22"/>
        <v/>
      </c>
      <c r="V134" s="269" t="str">
        <f t="shared" si="19"/>
        <v/>
      </c>
      <c r="W134" s="5"/>
      <c r="AR134" s="2" t="str">
        <f t="shared" si="23"/>
        <v/>
      </c>
      <c r="AS134" s="2" t="str">
        <f t="shared" si="20"/>
        <v/>
      </c>
      <c r="AT134" s="2" t="str">
        <f>IF(AR134="","",IF(AND(H134&gt;='Intersection Mileposts'!$F$5,H134&lt;='Intersection Mileposts'!$G$5),"Y",IF(AND(H134&gt;='Intersection Mileposts'!$F$6,H134&lt;='Intersection Mileposts'!$G$6),"Y",IF(AND(H134&gt;='Intersection Mileposts'!$F$7,H134&lt;='Intersection Mileposts'!$G$7),"Y",IF(AND(H134&gt;='Intersection Mileposts'!$F$8,H134&lt;='Intersection Mileposts'!$G$8),"Y",IF(AND(H134&gt;='Intersection Mileposts'!$F$9,H134&lt;='Intersection Mileposts'!$G$9),"Y",IF(AND(H134&gt;='Intersection Mileposts'!$F$10,H134&lt;='Intersection Mileposts'!$G$10),"Y",IF(AND(H134&gt;='Intersection Mileposts'!$F$11,H134&lt;='Intersection Mileposts'!$G$11),"Y",IF(AND(H134&gt;='Intersection Mileposts'!$F$12,H134&lt;='Intersection Mileposts'!$G$12),"Y",IF(AND(H134&gt;='Intersection Mileposts'!$F$13,H134&lt;='Intersection Mileposts'!$G$13),"Y",IF(AND(H134&gt;='Intersection Mileposts'!$F$14,H134&lt;='Intersection Mileposts'!$G$14),"Y",IF(AND(H134&gt;='Intersection Mileposts'!$F$15,H134&lt;='Intersection Mileposts'!$G$15),"Y",IF(AND(H134&gt;='Intersection Mileposts'!$F$16,H134&lt;='Intersection Mileposts'!$G$16),"Y",IF(AND(H134&gt;='Intersection Mileposts'!$F$17,H134&lt;='Intersection Mileposts'!$G$17),"Y",IF(AND(H134&gt;='Intersection Mileposts'!$F$18,H134&lt;='Intersection Mileposts'!$G$18),"Y",IF(AND(H134&gt;='Intersection Mileposts'!$F$19,H134&lt;='Intersection Mileposts'!$G$19),"Y",IF(AND(H134&gt;='Intersection Mileposts'!$F$20,H134&lt;='Intersection Mileposts'!$G$20),"Y",IF(AND(H134&gt;='Intersection Mileposts'!$F$21,H134&lt;='Intersection Mileposts'!$G$21),"Y",IF(AND(H134&gt;='Intersection Mileposts'!$F$22,H134&lt;='Intersection Mileposts'!$G$22),"Y",IF(AND(H134&gt;='Intersection Mileposts'!$F$23,H134&lt;='Intersection Mileposts'!$G$23),"Y",IF(AND(H134&gt;='Intersection Mileposts'!$F$24,H134&lt;='Intersection Mileposts'!$G$24),"Y",IF(AND(H134&gt;='Intersection Mileposts'!$F$25,H134&lt;='Intersection Mileposts'!$G$25),"Y",IF(AND(H134&gt;='Intersection Mileposts'!$F$26,H134&lt;='Intersection Mileposts'!$G$26),"Y",IF(AND(H134&gt;='Intersection Mileposts'!$F$27,H134&lt;='Intersection Mileposts'!$G$27),"Y",IF(AND(H134&gt;='Intersection Mileposts'!$F$28,H134&lt;='Intersection Mileposts'!$G$28),"Y",IF(AND(H134&gt;='Intersection Mileposts'!$F$29,H134&lt;='Intersection Mileposts'!$G$29),"Y", IF(AND(H134&gt;='Intersection Mileposts'!$F$30,H134&lt;='Intersection Mileposts'!$G$30),"Y",IF(AND(H134&gt;='Intersection Mileposts'!$F$31,H134&lt;='Intersection Mileposts'!$G$31),"Y",IF(AND(H134&gt;='Intersection Mileposts'!$F$32,H134&lt;='Intersection Mileposts'!$G$32),"Y",IF(AND(H134&gt;='Intersection Mileposts'!$F$33,H134&lt;='Intersection Mileposts'!$G$33),"Y",IF(AND(H134&gt;='Intersection Mileposts'!$F$34,H134&lt;='Intersection Mileposts'!$G$34),"Y",IF(AND(H134&gt;='Intersection Mileposts'!$F$35,H134&lt;='Intersection Mileposts'!$G$35),"Y",IF(AND(H134&gt;='Intersection Mileposts'!$F$36,H134&lt;='Intersection Mileposts'!$G$36),"Y",IF(AND(H134&gt;='Intersection Mileposts'!$F$37,H134&lt;='Intersection Mileposts'!$G$37),"Y",IF(AND(H134&gt;='Intersection Mileposts'!$F$38,H134&lt;='Intersection Mileposts'!$G$38),"Y",IF(AND(H134&gt;='Intersection Mileposts'!$F$39,H134&lt;='Intersection Mileposts'!$G$39),"Y","N"))))))))))))))))))))))))))))))))))))</f>
        <v/>
      </c>
    </row>
    <row r="135" spans="1:46" x14ac:dyDescent="0.3">
      <c r="A135" s="279"/>
      <c r="B135" s="261"/>
      <c r="C135" s="262"/>
      <c r="D135" s="262"/>
      <c r="E135" s="262"/>
      <c r="F135" s="262"/>
      <c r="G135" s="284"/>
      <c r="H135" s="286"/>
      <c r="I135" s="279"/>
      <c r="J135" s="260"/>
      <c r="K135" s="260"/>
      <c r="L135" s="280"/>
      <c r="M135" s="275"/>
      <c r="N135" s="263"/>
      <c r="P135" s="264" t="str">
        <f>IF(R135 = "", "", COUNT($R$4:R135))</f>
        <v/>
      </c>
      <c r="Q135" s="264" t="str">
        <f t="shared" si="16"/>
        <v/>
      </c>
      <c r="R135" s="265" t="str">
        <f t="shared" si="17"/>
        <v/>
      </c>
      <c r="S135" s="266" t="str">
        <f t="shared" si="21"/>
        <v/>
      </c>
      <c r="T135" s="267" t="str">
        <f t="shared" si="18"/>
        <v/>
      </c>
      <c r="U135" s="268" t="str">
        <f t="shared" si="22"/>
        <v/>
      </c>
      <c r="V135" s="269" t="str">
        <f t="shared" si="19"/>
        <v/>
      </c>
      <c r="W135" s="5"/>
      <c r="AR135" s="2" t="str">
        <f t="shared" si="23"/>
        <v/>
      </c>
      <c r="AS135" s="2" t="str">
        <f t="shared" si="20"/>
        <v/>
      </c>
      <c r="AT135" s="2" t="str">
        <f>IF(AR135="","",IF(AND(H135&gt;='Intersection Mileposts'!$F$5,H135&lt;='Intersection Mileposts'!$G$5),"Y",IF(AND(H135&gt;='Intersection Mileposts'!$F$6,H135&lt;='Intersection Mileposts'!$G$6),"Y",IF(AND(H135&gt;='Intersection Mileposts'!$F$7,H135&lt;='Intersection Mileposts'!$G$7),"Y",IF(AND(H135&gt;='Intersection Mileposts'!$F$8,H135&lt;='Intersection Mileposts'!$G$8),"Y",IF(AND(H135&gt;='Intersection Mileposts'!$F$9,H135&lt;='Intersection Mileposts'!$G$9),"Y",IF(AND(H135&gt;='Intersection Mileposts'!$F$10,H135&lt;='Intersection Mileposts'!$G$10),"Y",IF(AND(H135&gt;='Intersection Mileposts'!$F$11,H135&lt;='Intersection Mileposts'!$G$11),"Y",IF(AND(H135&gt;='Intersection Mileposts'!$F$12,H135&lt;='Intersection Mileposts'!$G$12),"Y",IF(AND(H135&gt;='Intersection Mileposts'!$F$13,H135&lt;='Intersection Mileposts'!$G$13),"Y",IF(AND(H135&gt;='Intersection Mileposts'!$F$14,H135&lt;='Intersection Mileposts'!$G$14),"Y",IF(AND(H135&gt;='Intersection Mileposts'!$F$15,H135&lt;='Intersection Mileposts'!$G$15),"Y",IF(AND(H135&gt;='Intersection Mileposts'!$F$16,H135&lt;='Intersection Mileposts'!$G$16),"Y",IF(AND(H135&gt;='Intersection Mileposts'!$F$17,H135&lt;='Intersection Mileposts'!$G$17),"Y",IF(AND(H135&gt;='Intersection Mileposts'!$F$18,H135&lt;='Intersection Mileposts'!$G$18),"Y",IF(AND(H135&gt;='Intersection Mileposts'!$F$19,H135&lt;='Intersection Mileposts'!$G$19),"Y",IF(AND(H135&gt;='Intersection Mileposts'!$F$20,H135&lt;='Intersection Mileposts'!$G$20),"Y",IF(AND(H135&gt;='Intersection Mileposts'!$F$21,H135&lt;='Intersection Mileposts'!$G$21),"Y",IF(AND(H135&gt;='Intersection Mileposts'!$F$22,H135&lt;='Intersection Mileposts'!$G$22),"Y",IF(AND(H135&gt;='Intersection Mileposts'!$F$23,H135&lt;='Intersection Mileposts'!$G$23),"Y",IF(AND(H135&gt;='Intersection Mileposts'!$F$24,H135&lt;='Intersection Mileposts'!$G$24),"Y",IF(AND(H135&gt;='Intersection Mileposts'!$F$25,H135&lt;='Intersection Mileposts'!$G$25),"Y",IF(AND(H135&gt;='Intersection Mileposts'!$F$26,H135&lt;='Intersection Mileposts'!$G$26),"Y",IF(AND(H135&gt;='Intersection Mileposts'!$F$27,H135&lt;='Intersection Mileposts'!$G$27),"Y",IF(AND(H135&gt;='Intersection Mileposts'!$F$28,H135&lt;='Intersection Mileposts'!$G$28),"Y",IF(AND(H135&gt;='Intersection Mileposts'!$F$29,H135&lt;='Intersection Mileposts'!$G$29),"Y", IF(AND(H135&gt;='Intersection Mileposts'!$F$30,H135&lt;='Intersection Mileposts'!$G$30),"Y",IF(AND(H135&gt;='Intersection Mileposts'!$F$31,H135&lt;='Intersection Mileposts'!$G$31),"Y",IF(AND(H135&gt;='Intersection Mileposts'!$F$32,H135&lt;='Intersection Mileposts'!$G$32),"Y",IF(AND(H135&gt;='Intersection Mileposts'!$F$33,H135&lt;='Intersection Mileposts'!$G$33),"Y",IF(AND(H135&gt;='Intersection Mileposts'!$F$34,H135&lt;='Intersection Mileposts'!$G$34),"Y",IF(AND(H135&gt;='Intersection Mileposts'!$F$35,H135&lt;='Intersection Mileposts'!$G$35),"Y",IF(AND(H135&gt;='Intersection Mileposts'!$F$36,H135&lt;='Intersection Mileposts'!$G$36),"Y",IF(AND(H135&gt;='Intersection Mileposts'!$F$37,H135&lt;='Intersection Mileposts'!$G$37),"Y",IF(AND(H135&gt;='Intersection Mileposts'!$F$38,H135&lt;='Intersection Mileposts'!$G$38),"Y",IF(AND(H135&gt;='Intersection Mileposts'!$F$39,H135&lt;='Intersection Mileposts'!$G$39),"Y","N"))))))))))))))))))))))))))))))))))))</f>
        <v/>
      </c>
    </row>
    <row r="136" spans="1:46" x14ac:dyDescent="0.3">
      <c r="A136" s="279"/>
      <c r="B136" s="261"/>
      <c r="C136" s="262"/>
      <c r="D136" s="262"/>
      <c r="E136" s="262"/>
      <c r="F136" s="262"/>
      <c r="G136" s="284"/>
      <c r="H136" s="286"/>
      <c r="I136" s="279"/>
      <c r="J136" s="260"/>
      <c r="K136" s="260"/>
      <c r="L136" s="280"/>
      <c r="M136" s="275"/>
      <c r="N136" s="263"/>
      <c r="P136" s="264" t="str">
        <f>IF(R136 = "", "", COUNT($R$4:R136))</f>
        <v/>
      </c>
      <c r="Q136" s="264" t="str">
        <f t="shared" si="16"/>
        <v/>
      </c>
      <c r="R136" s="265" t="str">
        <f t="shared" si="17"/>
        <v/>
      </c>
      <c r="S136" s="266" t="str">
        <f t="shared" si="21"/>
        <v/>
      </c>
      <c r="T136" s="267" t="str">
        <f t="shared" si="18"/>
        <v/>
      </c>
      <c r="U136" s="268" t="str">
        <f t="shared" si="22"/>
        <v/>
      </c>
      <c r="V136" s="269" t="str">
        <f t="shared" si="19"/>
        <v/>
      </c>
      <c r="W136" s="5"/>
      <c r="AR136" s="2" t="str">
        <f t="shared" si="23"/>
        <v/>
      </c>
      <c r="AS136" s="2" t="str">
        <f t="shared" si="20"/>
        <v/>
      </c>
      <c r="AT136" s="2" t="str">
        <f>IF(AR136="","",IF(AND(H136&gt;='Intersection Mileposts'!$F$5,H136&lt;='Intersection Mileposts'!$G$5),"Y",IF(AND(H136&gt;='Intersection Mileposts'!$F$6,H136&lt;='Intersection Mileposts'!$G$6),"Y",IF(AND(H136&gt;='Intersection Mileposts'!$F$7,H136&lt;='Intersection Mileposts'!$G$7),"Y",IF(AND(H136&gt;='Intersection Mileposts'!$F$8,H136&lt;='Intersection Mileposts'!$G$8),"Y",IF(AND(H136&gt;='Intersection Mileposts'!$F$9,H136&lt;='Intersection Mileposts'!$G$9),"Y",IF(AND(H136&gt;='Intersection Mileposts'!$F$10,H136&lt;='Intersection Mileposts'!$G$10),"Y",IF(AND(H136&gt;='Intersection Mileposts'!$F$11,H136&lt;='Intersection Mileposts'!$G$11),"Y",IF(AND(H136&gt;='Intersection Mileposts'!$F$12,H136&lt;='Intersection Mileposts'!$G$12),"Y",IF(AND(H136&gt;='Intersection Mileposts'!$F$13,H136&lt;='Intersection Mileposts'!$G$13),"Y",IF(AND(H136&gt;='Intersection Mileposts'!$F$14,H136&lt;='Intersection Mileposts'!$G$14),"Y",IF(AND(H136&gt;='Intersection Mileposts'!$F$15,H136&lt;='Intersection Mileposts'!$G$15),"Y",IF(AND(H136&gt;='Intersection Mileposts'!$F$16,H136&lt;='Intersection Mileposts'!$G$16),"Y",IF(AND(H136&gt;='Intersection Mileposts'!$F$17,H136&lt;='Intersection Mileposts'!$G$17),"Y",IF(AND(H136&gt;='Intersection Mileposts'!$F$18,H136&lt;='Intersection Mileposts'!$G$18),"Y",IF(AND(H136&gt;='Intersection Mileposts'!$F$19,H136&lt;='Intersection Mileposts'!$G$19),"Y",IF(AND(H136&gt;='Intersection Mileposts'!$F$20,H136&lt;='Intersection Mileposts'!$G$20),"Y",IF(AND(H136&gt;='Intersection Mileposts'!$F$21,H136&lt;='Intersection Mileposts'!$G$21),"Y",IF(AND(H136&gt;='Intersection Mileposts'!$F$22,H136&lt;='Intersection Mileposts'!$G$22),"Y",IF(AND(H136&gt;='Intersection Mileposts'!$F$23,H136&lt;='Intersection Mileposts'!$G$23),"Y",IF(AND(H136&gt;='Intersection Mileposts'!$F$24,H136&lt;='Intersection Mileposts'!$G$24),"Y",IF(AND(H136&gt;='Intersection Mileposts'!$F$25,H136&lt;='Intersection Mileposts'!$G$25),"Y",IF(AND(H136&gt;='Intersection Mileposts'!$F$26,H136&lt;='Intersection Mileposts'!$G$26),"Y",IF(AND(H136&gt;='Intersection Mileposts'!$F$27,H136&lt;='Intersection Mileposts'!$G$27),"Y",IF(AND(H136&gt;='Intersection Mileposts'!$F$28,H136&lt;='Intersection Mileposts'!$G$28),"Y",IF(AND(H136&gt;='Intersection Mileposts'!$F$29,H136&lt;='Intersection Mileposts'!$G$29),"Y", IF(AND(H136&gt;='Intersection Mileposts'!$F$30,H136&lt;='Intersection Mileposts'!$G$30),"Y",IF(AND(H136&gt;='Intersection Mileposts'!$F$31,H136&lt;='Intersection Mileposts'!$G$31),"Y",IF(AND(H136&gt;='Intersection Mileposts'!$F$32,H136&lt;='Intersection Mileposts'!$G$32),"Y",IF(AND(H136&gt;='Intersection Mileposts'!$F$33,H136&lt;='Intersection Mileposts'!$G$33),"Y",IF(AND(H136&gt;='Intersection Mileposts'!$F$34,H136&lt;='Intersection Mileposts'!$G$34),"Y",IF(AND(H136&gt;='Intersection Mileposts'!$F$35,H136&lt;='Intersection Mileposts'!$G$35),"Y",IF(AND(H136&gt;='Intersection Mileposts'!$F$36,H136&lt;='Intersection Mileposts'!$G$36),"Y",IF(AND(H136&gt;='Intersection Mileposts'!$F$37,H136&lt;='Intersection Mileposts'!$G$37),"Y",IF(AND(H136&gt;='Intersection Mileposts'!$F$38,H136&lt;='Intersection Mileposts'!$G$38),"Y",IF(AND(H136&gt;='Intersection Mileposts'!$F$39,H136&lt;='Intersection Mileposts'!$G$39),"Y","N"))))))))))))))))))))))))))))))))))))</f>
        <v/>
      </c>
    </row>
    <row r="137" spans="1:46" x14ac:dyDescent="0.3">
      <c r="A137" s="279"/>
      <c r="B137" s="261"/>
      <c r="C137" s="262"/>
      <c r="D137" s="262"/>
      <c r="E137" s="262"/>
      <c r="F137" s="262"/>
      <c r="G137" s="284"/>
      <c r="H137" s="286"/>
      <c r="I137" s="279"/>
      <c r="J137" s="260"/>
      <c r="K137" s="260"/>
      <c r="L137" s="280"/>
      <c r="M137" s="275"/>
      <c r="N137" s="263"/>
      <c r="P137" s="264" t="str">
        <f>IF(R137 = "", "", COUNT($R$4:R137))</f>
        <v/>
      </c>
      <c r="Q137" s="264" t="str">
        <f t="shared" si="16"/>
        <v/>
      </c>
      <c r="R137" s="265" t="str">
        <f t="shared" si="17"/>
        <v/>
      </c>
      <c r="S137" s="266" t="str">
        <f t="shared" si="21"/>
        <v/>
      </c>
      <c r="T137" s="267" t="str">
        <f t="shared" si="18"/>
        <v/>
      </c>
      <c r="U137" s="268" t="str">
        <f t="shared" si="22"/>
        <v/>
      </c>
      <c r="V137" s="269" t="str">
        <f t="shared" si="19"/>
        <v/>
      </c>
      <c r="W137" s="5"/>
      <c r="AR137" s="2" t="str">
        <f t="shared" si="23"/>
        <v/>
      </c>
      <c r="AS137" s="2" t="str">
        <f t="shared" si="20"/>
        <v/>
      </c>
      <c r="AT137" s="2" t="str">
        <f>IF(AR137="","",IF(AND(H137&gt;='Intersection Mileposts'!$F$5,H137&lt;='Intersection Mileposts'!$G$5),"Y",IF(AND(H137&gt;='Intersection Mileposts'!$F$6,H137&lt;='Intersection Mileposts'!$G$6),"Y",IF(AND(H137&gt;='Intersection Mileposts'!$F$7,H137&lt;='Intersection Mileposts'!$G$7),"Y",IF(AND(H137&gt;='Intersection Mileposts'!$F$8,H137&lt;='Intersection Mileposts'!$G$8),"Y",IF(AND(H137&gt;='Intersection Mileposts'!$F$9,H137&lt;='Intersection Mileposts'!$G$9),"Y",IF(AND(H137&gt;='Intersection Mileposts'!$F$10,H137&lt;='Intersection Mileposts'!$G$10),"Y",IF(AND(H137&gt;='Intersection Mileposts'!$F$11,H137&lt;='Intersection Mileposts'!$G$11),"Y",IF(AND(H137&gt;='Intersection Mileposts'!$F$12,H137&lt;='Intersection Mileposts'!$G$12),"Y",IF(AND(H137&gt;='Intersection Mileposts'!$F$13,H137&lt;='Intersection Mileposts'!$G$13),"Y",IF(AND(H137&gt;='Intersection Mileposts'!$F$14,H137&lt;='Intersection Mileposts'!$G$14),"Y",IF(AND(H137&gt;='Intersection Mileposts'!$F$15,H137&lt;='Intersection Mileposts'!$G$15),"Y",IF(AND(H137&gt;='Intersection Mileposts'!$F$16,H137&lt;='Intersection Mileposts'!$G$16),"Y",IF(AND(H137&gt;='Intersection Mileposts'!$F$17,H137&lt;='Intersection Mileposts'!$G$17),"Y",IF(AND(H137&gt;='Intersection Mileposts'!$F$18,H137&lt;='Intersection Mileposts'!$G$18),"Y",IF(AND(H137&gt;='Intersection Mileposts'!$F$19,H137&lt;='Intersection Mileposts'!$G$19),"Y",IF(AND(H137&gt;='Intersection Mileposts'!$F$20,H137&lt;='Intersection Mileposts'!$G$20),"Y",IF(AND(H137&gt;='Intersection Mileposts'!$F$21,H137&lt;='Intersection Mileposts'!$G$21),"Y",IF(AND(H137&gt;='Intersection Mileposts'!$F$22,H137&lt;='Intersection Mileposts'!$G$22),"Y",IF(AND(H137&gt;='Intersection Mileposts'!$F$23,H137&lt;='Intersection Mileposts'!$G$23),"Y",IF(AND(H137&gt;='Intersection Mileposts'!$F$24,H137&lt;='Intersection Mileposts'!$G$24),"Y",IF(AND(H137&gt;='Intersection Mileposts'!$F$25,H137&lt;='Intersection Mileposts'!$G$25),"Y",IF(AND(H137&gt;='Intersection Mileposts'!$F$26,H137&lt;='Intersection Mileposts'!$G$26),"Y",IF(AND(H137&gt;='Intersection Mileposts'!$F$27,H137&lt;='Intersection Mileposts'!$G$27),"Y",IF(AND(H137&gt;='Intersection Mileposts'!$F$28,H137&lt;='Intersection Mileposts'!$G$28),"Y",IF(AND(H137&gt;='Intersection Mileposts'!$F$29,H137&lt;='Intersection Mileposts'!$G$29),"Y", IF(AND(H137&gt;='Intersection Mileposts'!$F$30,H137&lt;='Intersection Mileposts'!$G$30),"Y",IF(AND(H137&gt;='Intersection Mileposts'!$F$31,H137&lt;='Intersection Mileposts'!$G$31),"Y",IF(AND(H137&gt;='Intersection Mileposts'!$F$32,H137&lt;='Intersection Mileposts'!$G$32),"Y",IF(AND(H137&gt;='Intersection Mileposts'!$F$33,H137&lt;='Intersection Mileposts'!$G$33),"Y",IF(AND(H137&gt;='Intersection Mileposts'!$F$34,H137&lt;='Intersection Mileposts'!$G$34),"Y",IF(AND(H137&gt;='Intersection Mileposts'!$F$35,H137&lt;='Intersection Mileposts'!$G$35),"Y",IF(AND(H137&gt;='Intersection Mileposts'!$F$36,H137&lt;='Intersection Mileposts'!$G$36),"Y",IF(AND(H137&gt;='Intersection Mileposts'!$F$37,H137&lt;='Intersection Mileposts'!$G$37),"Y",IF(AND(H137&gt;='Intersection Mileposts'!$F$38,H137&lt;='Intersection Mileposts'!$G$38),"Y",IF(AND(H137&gt;='Intersection Mileposts'!$F$39,H137&lt;='Intersection Mileposts'!$G$39),"Y","N"))))))))))))))))))))))))))))))))))))</f>
        <v/>
      </c>
    </row>
    <row r="138" spans="1:46" x14ac:dyDescent="0.3">
      <c r="A138" s="279"/>
      <c r="B138" s="261"/>
      <c r="C138" s="262"/>
      <c r="D138" s="262"/>
      <c r="E138" s="262"/>
      <c r="F138" s="262"/>
      <c r="G138" s="284"/>
      <c r="H138" s="286"/>
      <c r="I138" s="279"/>
      <c r="J138" s="260"/>
      <c r="K138" s="260"/>
      <c r="L138" s="280"/>
      <c r="M138" s="275"/>
      <c r="N138" s="263"/>
      <c r="P138" s="264" t="str">
        <f>IF(R138 = "", "", COUNT($R$4:R138))</f>
        <v/>
      </c>
      <c r="Q138" s="264" t="str">
        <f t="shared" si="16"/>
        <v/>
      </c>
      <c r="R138" s="265" t="str">
        <f t="shared" si="17"/>
        <v/>
      </c>
      <c r="S138" s="266" t="str">
        <f t="shared" si="21"/>
        <v/>
      </c>
      <c r="T138" s="267" t="str">
        <f t="shared" si="18"/>
        <v/>
      </c>
      <c r="U138" s="268" t="str">
        <f t="shared" si="22"/>
        <v/>
      </c>
      <c r="V138" s="269" t="str">
        <f t="shared" si="19"/>
        <v/>
      </c>
      <c r="W138" s="5"/>
      <c r="AR138" s="2" t="str">
        <f t="shared" si="23"/>
        <v/>
      </c>
      <c r="AS138" s="2" t="str">
        <f t="shared" si="20"/>
        <v/>
      </c>
      <c r="AT138" s="2" t="str">
        <f>IF(AR138="","",IF(AND(H138&gt;='Intersection Mileposts'!$F$5,H138&lt;='Intersection Mileposts'!$G$5),"Y",IF(AND(H138&gt;='Intersection Mileposts'!$F$6,H138&lt;='Intersection Mileposts'!$G$6),"Y",IF(AND(H138&gt;='Intersection Mileposts'!$F$7,H138&lt;='Intersection Mileposts'!$G$7),"Y",IF(AND(H138&gt;='Intersection Mileposts'!$F$8,H138&lt;='Intersection Mileposts'!$G$8),"Y",IF(AND(H138&gt;='Intersection Mileposts'!$F$9,H138&lt;='Intersection Mileposts'!$G$9),"Y",IF(AND(H138&gt;='Intersection Mileposts'!$F$10,H138&lt;='Intersection Mileposts'!$G$10),"Y",IF(AND(H138&gt;='Intersection Mileposts'!$F$11,H138&lt;='Intersection Mileposts'!$G$11),"Y",IF(AND(H138&gt;='Intersection Mileposts'!$F$12,H138&lt;='Intersection Mileposts'!$G$12),"Y",IF(AND(H138&gt;='Intersection Mileposts'!$F$13,H138&lt;='Intersection Mileposts'!$G$13),"Y",IF(AND(H138&gt;='Intersection Mileposts'!$F$14,H138&lt;='Intersection Mileposts'!$G$14),"Y",IF(AND(H138&gt;='Intersection Mileposts'!$F$15,H138&lt;='Intersection Mileposts'!$G$15),"Y",IF(AND(H138&gt;='Intersection Mileposts'!$F$16,H138&lt;='Intersection Mileposts'!$G$16),"Y",IF(AND(H138&gt;='Intersection Mileposts'!$F$17,H138&lt;='Intersection Mileposts'!$G$17),"Y",IF(AND(H138&gt;='Intersection Mileposts'!$F$18,H138&lt;='Intersection Mileposts'!$G$18),"Y",IF(AND(H138&gt;='Intersection Mileposts'!$F$19,H138&lt;='Intersection Mileposts'!$G$19),"Y",IF(AND(H138&gt;='Intersection Mileposts'!$F$20,H138&lt;='Intersection Mileposts'!$G$20),"Y",IF(AND(H138&gt;='Intersection Mileposts'!$F$21,H138&lt;='Intersection Mileposts'!$G$21),"Y",IF(AND(H138&gt;='Intersection Mileposts'!$F$22,H138&lt;='Intersection Mileposts'!$G$22),"Y",IF(AND(H138&gt;='Intersection Mileposts'!$F$23,H138&lt;='Intersection Mileposts'!$G$23),"Y",IF(AND(H138&gt;='Intersection Mileposts'!$F$24,H138&lt;='Intersection Mileposts'!$G$24),"Y",IF(AND(H138&gt;='Intersection Mileposts'!$F$25,H138&lt;='Intersection Mileposts'!$G$25),"Y",IF(AND(H138&gt;='Intersection Mileposts'!$F$26,H138&lt;='Intersection Mileposts'!$G$26),"Y",IF(AND(H138&gt;='Intersection Mileposts'!$F$27,H138&lt;='Intersection Mileposts'!$G$27),"Y",IF(AND(H138&gt;='Intersection Mileposts'!$F$28,H138&lt;='Intersection Mileposts'!$G$28),"Y",IF(AND(H138&gt;='Intersection Mileposts'!$F$29,H138&lt;='Intersection Mileposts'!$G$29),"Y", IF(AND(H138&gt;='Intersection Mileposts'!$F$30,H138&lt;='Intersection Mileposts'!$G$30),"Y",IF(AND(H138&gt;='Intersection Mileposts'!$F$31,H138&lt;='Intersection Mileposts'!$G$31),"Y",IF(AND(H138&gt;='Intersection Mileposts'!$F$32,H138&lt;='Intersection Mileposts'!$G$32),"Y",IF(AND(H138&gt;='Intersection Mileposts'!$F$33,H138&lt;='Intersection Mileposts'!$G$33),"Y",IF(AND(H138&gt;='Intersection Mileposts'!$F$34,H138&lt;='Intersection Mileposts'!$G$34),"Y",IF(AND(H138&gt;='Intersection Mileposts'!$F$35,H138&lt;='Intersection Mileposts'!$G$35),"Y",IF(AND(H138&gt;='Intersection Mileposts'!$F$36,H138&lt;='Intersection Mileposts'!$G$36),"Y",IF(AND(H138&gt;='Intersection Mileposts'!$F$37,H138&lt;='Intersection Mileposts'!$G$37),"Y",IF(AND(H138&gt;='Intersection Mileposts'!$F$38,H138&lt;='Intersection Mileposts'!$G$38),"Y",IF(AND(H138&gt;='Intersection Mileposts'!$F$39,H138&lt;='Intersection Mileposts'!$G$39),"Y","N"))))))))))))))))))))))))))))))))))))</f>
        <v/>
      </c>
    </row>
    <row r="139" spans="1:46" x14ac:dyDescent="0.3">
      <c r="A139" s="279"/>
      <c r="B139" s="261"/>
      <c r="C139" s="262"/>
      <c r="D139" s="262"/>
      <c r="E139" s="262"/>
      <c r="F139" s="262"/>
      <c r="G139" s="284"/>
      <c r="H139" s="286"/>
      <c r="I139" s="279"/>
      <c r="J139" s="260"/>
      <c r="K139" s="260"/>
      <c r="L139" s="280"/>
      <c r="M139" s="275"/>
      <c r="N139" s="263"/>
      <c r="P139" s="264" t="str">
        <f>IF(R139 = "", "", COUNT($R$4:R139))</f>
        <v/>
      </c>
      <c r="Q139" s="264" t="str">
        <f t="shared" si="16"/>
        <v/>
      </c>
      <c r="R139" s="265" t="str">
        <f t="shared" si="17"/>
        <v/>
      </c>
      <c r="S139" s="266" t="str">
        <f t="shared" si="21"/>
        <v/>
      </c>
      <c r="T139" s="267" t="str">
        <f t="shared" si="18"/>
        <v/>
      </c>
      <c r="U139" s="268" t="str">
        <f t="shared" si="22"/>
        <v/>
      </c>
      <c r="V139" s="269" t="str">
        <f t="shared" si="19"/>
        <v/>
      </c>
      <c r="W139" s="5"/>
      <c r="AR139" s="2" t="str">
        <f t="shared" si="23"/>
        <v/>
      </c>
      <c r="AS139" s="2" t="str">
        <f t="shared" si="20"/>
        <v/>
      </c>
      <c r="AT139" s="2" t="str">
        <f>IF(AR139="","",IF(AND(H139&gt;='Intersection Mileposts'!$F$5,H139&lt;='Intersection Mileposts'!$G$5),"Y",IF(AND(H139&gt;='Intersection Mileposts'!$F$6,H139&lt;='Intersection Mileposts'!$G$6),"Y",IF(AND(H139&gt;='Intersection Mileposts'!$F$7,H139&lt;='Intersection Mileposts'!$G$7),"Y",IF(AND(H139&gt;='Intersection Mileposts'!$F$8,H139&lt;='Intersection Mileposts'!$G$8),"Y",IF(AND(H139&gt;='Intersection Mileposts'!$F$9,H139&lt;='Intersection Mileposts'!$G$9),"Y",IF(AND(H139&gt;='Intersection Mileposts'!$F$10,H139&lt;='Intersection Mileposts'!$G$10),"Y",IF(AND(H139&gt;='Intersection Mileposts'!$F$11,H139&lt;='Intersection Mileposts'!$G$11),"Y",IF(AND(H139&gt;='Intersection Mileposts'!$F$12,H139&lt;='Intersection Mileposts'!$G$12),"Y",IF(AND(H139&gt;='Intersection Mileposts'!$F$13,H139&lt;='Intersection Mileposts'!$G$13),"Y",IF(AND(H139&gt;='Intersection Mileposts'!$F$14,H139&lt;='Intersection Mileposts'!$G$14),"Y",IF(AND(H139&gt;='Intersection Mileposts'!$F$15,H139&lt;='Intersection Mileposts'!$G$15),"Y",IF(AND(H139&gt;='Intersection Mileposts'!$F$16,H139&lt;='Intersection Mileposts'!$G$16),"Y",IF(AND(H139&gt;='Intersection Mileposts'!$F$17,H139&lt;='Intersection Mileposts'!$G$17),"Y",IF(AND(H139&gt;='Intersection Mileposts'!$F$18,H139&lt;='Intersection Mileposts'!$G$18),"Y",IF(AND(H139&gt;='Intersection Mileposts'!$F$19,H139&lt;='Intersection Mileposts'!$G$19),"Y",IF(AND(H139&gt;='Intersection Mileposts'!$F$20,H139&lt;='Intersection Mileposts'!$G$20),"Y",IF(AND(H139&gt;='Intersection Mileposts'!$F$21,H139&lt;='Intersection Mileposts'!$G$21),"Y",IF(AND(H139&gt;='Intersection Mileposts'!$F$22,H139&lt;='Intersection Mileposts'!$G$22),"Y",IF(AND(H139&gt;='Intersection Mileposts'!$F$23,H139&lt;='Intersection Mileposts'!$G$23),"Y",IF(AND(H139&gt;='Intersection Mileposts'!$F$24,H139&lt;='Intersection Mileposts'!$G$24),"Y",IF(AND(H139&gt;='Intersection Mileposts'!$F$25,H139&lt;='Intersection Mileposts'!$G$25),"Y",IF(AND(H139&gt;='Intersection Mileposts'!$F$26,H139&lt;='Intersection Mileposts'!$G$26),"Y",IF(AND(H139&gt;='Intersection Mileposts'!$F$27,H139&lt;='Intersection Mileposts'!$G$27),"Y",IF(AND(H139&gt;='Intersection Mileposts'!$F$28,H139&lt;='Intersection Mileposts'!$G$28),"Y",IF(AND(H139&gt;='Intersection Mileposts'!$F$29,H139&lt;='Intersection Mileposts'!$G$29),"Y", IF(AND(H139&gt;='Intersection Mileposts'!$F$30,H139&lt;='Intersection Mileposts'!$G$30),"Y",IF(AND(H139&gt;='Intersection Mileposts'!$F$31,H139&lt;='Intersection Mileposts'!$G$31),"Y",IF(AND(H139&gt;='Intersection Mileposts'!$F$32,H139&lt;='Intersection Mileposts'!$G$32),"Y",IF(AND(H139&gt;='Intersection Mileposts'!$F$33,H139&lt;='Intersection Mileposts'!$G$33),"Y",IF(AND(H139&gt;='Intersection Mileposts'!$F$34,H139&lt;='Intersection Mileposts'!$G$34),"Y",IF(AND(H139&gt;='Intersection Mileposts'!$F$35,H139&lt;='Intersection Mileposts'!$G$35),"Y",IF(AND(H139&gt;='Intersection Mileposts'!$F$36,H139&lt;='Intersection Mileposts'!$G$36),"Y",IF(AND(H139&gt;='Intersection Mileposts'!$F$37,H139&lt;='Intersection Mileposts'!$G$37),"Y",IF(AND(H139&gt;='Intersection Mileposts'!$F$38,H139&lt;='Intersection Mileposts'!$G$38),"Y",IF(AND(H139&gt;='Intersection Mileposts'!$F$39,H139&lt;='Intersection Mileposts'!$G$39),"Y","N"))))))))))))))))))))))))))))))))))))</f>
        <v/>
      </c>
    </row>
    <row r="140" spans="1:46" x14ac:dyDescent="0.3">
      <c r="A140" s="279"/>
      <c r="B140" s="261"/>
      <c r="C140" s="262"/>
      <c r="D140" s="262"/>
      <c r="E140" s="262"/>
      <c r="F140" s="262"/>
      <c r="G140" s="284"/>
      <c r="H140" s="286"/>
      <c r="I140" s="279"/>
      <c r="J140" s="260"/>
      <c r="K140" s="260"/>
      <c r="L140" s="280"/>
      <c r="M140" s="275"/>
      <c r="N140" s="263"/>
      <c r="P140" s="264" t="str">
        <f>IF(R140 = "", "", COUNT($R$4:R140))</f>
        <v/>
      </c>
      <c r="Q140" s="264" t="str">
        <f t="shared" si="16"/>
        <v/>
      </c>
      <c r="R140" s="265" t="str">
        <f t="shared" si="17"/>
        <v/>
      </c>
      <c r="S140" s="266" t="str">
        <f t="shared" si="21"/>
        <v/>
      </c>
      <c r="T140" s="267" t="str">
        <f t="shared" si="18"/>
        <v/>
      </c>
      <c r="U140" s="268" t="str">
        <f t="shared" si="22"/>
        <v/>
      </c>
      <c r="V140" s="269" t="str">
        <f t="shared" si="19"/>
        <v/>
      </c>
      <c r="W140" s="5"/>
      <c r="AR140" s="2" t="str">
        <f t="shared" si="23"/>
        <v/>
      </c>
      <c r="AS140" s="2" t="str">
        <f t="shared" si="20"/>
        <v/>
      </c>
      <c r="AT140" s="2" t="str">
        <f>IF(AR140="","",IF(AND(H140&gt;='Intersection Mileposts'!$F$5,H140&lt;='Intersection Mileposts'!$G$5),"Y",IF(AND(H140&gt;='Intersection Mileposts'!$F$6,H140&lt;='Intersection Mileposts'!$G$6),"Y",IF(AND(H140&gt;='Intersection Mileposts'!$F$7,H140&lt;='Intersection Mileposts'!$G$7),"Y",IF(AND(H140&gt;='Intersection Mileposts'!$F$8,H140&lt;='Intersection Mileposts'!$G$8),"Y",IF(AND(H140&gt;='Intersection Mileposts'!$F$9,H140&lt;='Intersection Mileposts'!$G$9),"Y",IF(AND(H140&gt;='Intersection Mileposts'!$F$10,H140&lt;='Intersection Mileposts'!$G$10),"Y",IF(AND(H140&gt;='Intersection Mileposts'!$F$11,H140&lt;='Intersection Mileposts'!$G$11),"Y",IF(AND(H140&gt;='Intersection Mileposts'!$F$12,H140&lt;='Intersection Mileposts'!$G$12),"Y",IF(AND(H140&gt;='Intersection Mileposts'!$F$13,H140&lt;='Intersection Mileposts'!$G$13),"Y",IF(AND(H140&gt;='Intersection Mileposts'!$F$14,H140&lt;='Intersection Mileposts'!$G$14),"Y",IF(AND(H140&gt;='Intersection Mileposts'!$F$15,H140&lt;='Intersection Mileposts'!$G$15),"Y",IF(AND(H140&gt;='Intersection Mileposts'!$F$16,H140&lt;='Intersection Mileposts'!$G$16),"Y",IF(AND(H140&gt;='Intersection Mileposts'!$F$17,H140&lt;='Intersection Mileposts'!$G$17),"Y",IF(AND(H140&gt;='Intersection Mileposts'!$F$18,H140&lt;='Intersection Mileposts'!$G$18),"Y",IF(AND(H140&gt;='Intersection Mileposts'!$F$19,H140&lt;='Intersection Mileposts'!$G$19),"Y",IF(AND(H140&gt;='Intersection Mileposts'!$F$20,H140&lt;='Intersection Mileposts'!$G$20),"Y",IF(AND(H140&gt;='Intersection Mileposts'!$F$21,H140&lt;='Intersection Mileposts'!$G$21),"Y",IF(AND(H140&gt;='Intersection Mileposts'!$F$22,H140&lt;='Intersection Mileposts'!$G$22),"Y",IF(AND(H140&gt;='Intersection Mileposts'!$F$23,H140&lt;='Intersection Mileposts'!$G$23),"Y",IF(AND(H140&gt;='Intersection Mileposts'!$F$24,H140&lt;='Intersection Mileposts'!$G$24),"Y",IF(AND(H140&gt;='Intersection Mileposts'!$F$25,H140&lt;='Intersection Mileposts'!$G$25),"Y",IF(AND(H140&gt;='Intersection Mileposts'!$F$26,H140&lt;='Intersection Mileposts'!$G$26),"Y",IF(AND(H140&gt;='Intersection Mileposts'!$F$27,H140&lt;='Intersection Mileposts'!$G$27),"Y",IF(AND(H140&gt;='Intersection Mileposts'!$F$28,H140&lt;='Intersection Mileposts'!$G$28),"Y",IF(AND(H140&gt;='Intersection Mileposts'!$F$29,H140&lt;='Intersection Mileposts'!$G$29),"Y", IF(AND(H140&gt;='Intersection Mileposts'!$F$30,H140&lt;='Intersection Mileposts'!$G$30),"Y",IF(AND(H140&gt;='Intersection Mileposts'!$F$31,H140&lt;='Intersection Mileposts'!$G$31),"Y",IF(AND(H140&gt;='Intersection Mileposts'!$F$32,H140&lt;='Intersection Mileposts'!$G$32),"Y",IF(AND(H140&gt;='Intersection Mileposts'!$F$33,H140&lt;='Intersection Mileposts'!$G$33),"Y",IF(AND(H140&gt;='Intersection Mileposts'!$F$34,H140&lt;='Intersection Mileposts'!$G$34),"Y",IF(AND(H140&gt;='Intersection Mileposts'!$F$35,H140&lt;='Intersection Mileposts'!$G$35),"Y",IF(AND(H140&gt;='Intersection Mileposts'!$F$36,H140&lt;='Intersection Mileposts'!$G$36),"Y",IF(AND(H140&gt;='Intersection Mileposts'!$F$37,H140&lt;='Intersection Mileposts'!$G$37),"Y",IF(AND(H140&gt;='Intersection Mileposts'!$F$38,H140&lt;='Intersection Mileposts'!$G$38),"Y",IF(AND(H140&gt;='Intersection Mileposts'!$F$39,H140&lt;='Intersection Mileposts'!$G$39),"Y","N"))))))))))))))))))))))))))))))))))))</f>
        <v/>
      </c>
    </row>
    <row r="141" spans="1:46" x14ac:dyDescent="0.3">
      <c r="A141" s="279"/>
      <c r="B141" s="261"/>
      <c r="C141" s="262"/>
      <c r="D141" s="262"/>
      <c r="E141" s="262"/>
      <c r="F141" s="262"/>
      <c r="G141" s="284"/>
      <c r="H141" s="286"/>
      <c r="I141" s="279"/>
      <c r="J141" s="260"/>
      <c r="K141" s="260"/>
      <c r="L141" s="280"/>
      <c r="M141" s="275"/>
      <c r="N141" s="263"/>
      <c r="P141" s="264" t="str">
        <f>IF(R141 = "", "", COUNT($R$4:R141))</f>
        <v/>
      </c>
      <c r="Q141" s="264" t="str">
        <f t="shared" si="16"/>
        <v/>
      </c>
      <c r="R141" s="265" t="str">
        <f t="shared" si="17"/>
        <v/>
      </c>
      <c r="S141" s="266" t="str">
        <f t="shared" si="21"/>
        <v/>
      </c>
      <c r="T141" s="267" t="str">
        <f t="shared" si="18"/>
        <v/>
      </c>
      <c r="U141" s="268" t="str">
        <f t="shared" si="22"/>
        <v/>
      </c>
      <c r="V141" s="269" t="str">
        <f t="shared" si="19"/>
        <v/>
      </c>
      <c r="W141" s="5"/>
      <c r="AR141" s="2" t="str">
        <f t="shared" si="23"/>
        <v/>
      </c>
      <c r="AS141" s="2" t="str">
        <f t="shared" si="20"/>
        <v/>
      </c>
      <c r="AT141" s="2" t="str">
        <f>IF(AR141="","",IF(AND(H141&gt;='Intersection Mileposts'!$F$5,H141&lt;='Intersection Mileposts'!$G$5),"Y",IF(AND(H141&gt;='Intersection Mileposts'!$F$6,H141&lt;='Intersection Mileposts'!$G$6),"Y",IF(AND(H141&gt;='Intersection Mileposts'!$F$7,H141&lt;='Intersection Mileposts'!$G$7),"Y",IF(AND(H141&gt;='Intersection Mileposts'!$F$8,H141&lt;='Intersection Mileposts'!$G$8),"Y",IF(AND(H141&gt;='Intersection Mileposts'!$F$9,H141&lt;='Intersection Mileposts'!$G$9),"Y",IF(AND(H141&gt;='Intersection Mileposts'!$F$10,H141&lt;='Intersection Mileposts'!$G$10),"Y",IF(AND(H141&gt;='Intersection Mileposts'!$F$11,H141&lt;='Intersection Mileposts'!$G$11),"Y",IF(AND(H141&gt;='Intersection Mileposts'!$F$12,H141&lt;='Intersection Mileposts'!$G$12),"Y",IF(AND(H141&gt;='Intersection Mileposts'!$F$13,H141&lt;='Intersection Mileposts'!$G$13),"Y",IF(AND(H141&gt;='Intersection Mileposts'!$F$14,H141&lt;='Intersection Mileposts'!$G$14),"Y",IF(AND(H141&gt;='Intersection Mileposts'!$F$15,H141&lt;='Intersection Mileposts'!$G$15),"Y",IF(AND(H141&gt;='Intersection Mileposts'!$F$16,H141&lt;='Intersection Mileposts'!$G$16),"Y",IF(AND(H141&gt;='Intersection Mileposts'!$F$17,H141&lt;='Intersection Mileposts'!$G$17),"Y",IF(AND(H141&gt;='Intersection Mileposts'!$F$18,H141&lt;='Intersection Mileposts'!$G$18),"Y",IF(AND(H141&gt;='Intersection Mileposts'!$F$19,H141&lt;='Intersection Mileposts'!$G$19),"Y",IF(AND(H141&gt;='Intersection Mileposts'!$F$20,H141&lt;='Intersection Mileposts'!$G$20),"Y",IF(AND(H141&gt;='Intersection Mileposts'!$F$21,H141&lt;='Intersection Mileposts'!$G$21),"Y",IF(AND(H141&gt;='Intersection Mileposts'!$F$22,H141&lt;='Intersection Mileposts'!$G$22),"Y",IF(AND(H141&gt;='Intersection Mileposts'!$F$23,H141&lt;='Intersection Mileposts'!$G$23),"Y",IF(AND(H141&gt;='Intersection Mileposts'!$F$24,H141&lt;='Intersection Mileposts'!$G$24),"Y",IF(AND(H141&gt;='Intersection Mileposts'!$F$25,H141&lt;='Intersection Mileposts'!$G$25),"Y",IF(AND(H141&gt;='Intersection Mileposts'!$F$26,H141&lt;='Intersection Mileposts'!$G$26),"Y",IF(AND(H141&gt;='Intersection Mileposts'!$F$27,H141&lt;='Intersection Mileposts'!$G$27),"Y",IF(AND(H141&gt;='Intersection Mileposts'!$F$28,H141&lt;='Intersection Mileposts'!$G$28),"Y",IF(AND(H141&gt;='Intersection Mileposts'!$F$29,H141&lt;='Intersection Mileposts'!$G$29),"Y", IF(AND(H141&gt;='Intersection Mileposts'!$F$30,H141&lt;='Intersection Mileposts'!$G$30),"Y",IF(AND(H141&gt;='Intersection Mileposts'!$F$31,H141&lt;='Intersection Mileposts'!$G$31),"Y",IF(AND(H141&gt;='Intersection Mileposts'!$F$32,H141&lt;='Intersection Mileposts'!$G$32),"Y",IF(AND(H141&gt;='Intersection Mileposts'!$F$33,H141&lt;='Intersection Mileposts'!$G$33),"Y",IF(AND(H141&gt;='Intersection Mileposts'!$F$34,H141&lt;='Intersection Mileposts'!$G$34),"Y",IF(AND(H141&gt;='Intersection Mileposts'!$F$35,H141&lt;='Intersection Mileposts'!$G$35),"Y",IF(AND(H141&gt;='Intersection Mileposts'!$F$36,H141&lt;='Intersection Mileposts'!$G$36),"Y",IF(AND(H141&gt;='Intersection Mileposts'!$F$37,H141&lt;='Intersection Mileposts'!$G$37),"Y",IF(AND(H141&gt;='Intersection Mileposts'!$F$38,H141&lt;='Intersection Mileposts'!$G$38),"Y",IF(AND(H141&gt;='Intersection Mileposts'!$F$39,H141&lt;='Intersection Mileposts'!$G$39),"Y","N"))))))))))))))))))))))))))))))))))))</f>
        <v/>
      </c>
    </row>
    <row r="142" spans="1:46" x14ac:dyDescent="0.3">
      <c r="A142" s="279"/>
      <c r="B142" s="261"/>
      <c r="C142" s="262"/>
      <c r="D142" s="262"/>
      <c r="E142" s="262"/>
      <c r="F142" s="262"/>
      <c r="G142" s="284"/>
      <c r="H142" s="286"/>
      <c r="I142" s="279"/>
      <c r="J142" s="260"/>
      <c r="K142" s="260"/>
      <c r="L142" s="280"/>
      <c r="M142" s="275"/>
      <c r="N142" s="263"/>
      <c r="P142" s="264" t="str">
        <f>IF(R142 = "", "", COUNT($R$4:R142))</f>
        <v/>
      </c>
      <c r="Q142" s="264" t="str">
        <f t="shared" si="16"/>
        <v/>
      </c>
      <c r="R142" s="265" t="str">
        <f t="shared" si="17"/>
        <v/>
      </c>
      <c r="S142" s="266" t="str">
        <f t="shared" si="21"/>
        <v/>
      </c>
      <c r="T142" s="267" t="str">
        <f t="shared" si="18"/>
        <v/>
      </c>
      <c r="U142" s="268" t="str">
        <f t="shared" si="22"/>
        <v/>
      </c>
      <c r="V142" s="269" t="str">
        <f t="shared" si="19"/>
        <v/>
      </c>
      <c r="W142" s="5"/>
      <c r="AR142" s="2" t="str">
        <f t="shared" si="23"/>
        <v/>
      </c>
      <c r="AS142" s="2" t="str">
        <f t="shared" si="20"/>
        <v/>
      </c>
      <c r="AT142" s="2" t="str">
        <f>IF(AR142="","",IF(AND(H142&gt;='Intersection Mileposts'!$F$5,H142&lt;='Intersection Mileposts'!$G$5),"Y",IF(AND(H142&gt;='Intersection Mileposts'!$F$6,H142&lt;='Intersection Mileposts'!$G$6),"Y",IF(AND(H142&gt;='Intersection Mileposts'!$F$7,H142&lt;='Intersection Mileposts'!$G$7),"Y",IF(AND(H142&gt;='Intersection Mileposts'!$F$8,H142&lt;='Intersection Mileposts'!$G$8),"Y",IF(AND(H142&gt;='Intersection Mileposts'!$F$9,H142&lt;='Intersection Mileposts'!$G$9),"Y",IF(AND(H142&gt;='Intersection Mileposts'!$F$10,H142&lt;='Intersection Mileposts'!$G$10),"Y",IF(AND(H142&gt;='Intersection Mileposts'!$F$11,H142&lt;='Intersection Mileposts'!$G$11),"Y",IF(AND(H142&gt;='Intersection Mileposts'!$F$12,H142&lt;='Intersection Mileposts'!$G$12),"Y",IF(AND(H142&gt;='Intersection Mileposts'!$F$13,H142&lt;='Intersection Mileposts'!$G$13),"Y",IF(AND(H142&gt;='Intersection Mileposts'!$F$14,H142&lt;='Intersection Mileposts'!$G$14),"Y",IF(AND(H142&gt;='Intersection Mileposts'!$F$15,H142&lt;='Intersection Mileposts'!$G$15),"Y",IF(AND(H142&gt;='Intersection Mileposts'!$F$16,H142&lt;='Intersection Mileposts'!$G$16),"Y",IF(AND(H142&gt;='Intersection Mileposts'!$F$17,H142&lt;='Intersection Mileposts'!$G$17),"Y",IF(AND(H142&gt;='Intersection Mileposts'!$F$18,H142&lt;='Intersection Mileposts'!$G$18),"Y",IF(AND(H142&gt;='Intersection Mileposts'!$F$19,H142&lt;='Intersection Mileposts'!$G$19),"Y",IF(AND(H142&gt;='Intersection Mileposts'!$F$20,H142&lt;='Intersection Mileposts'!$G$20),"Y",IF(AND(H142&gt;='Intersection Mileposts'!$F$21,H142&lt;='Intersection Mileposts'!$G$21),"Y",IF(AND(H142&gt;='Intersection Mileposts'!$F$22,H142&lt;='Intersection Mileposts'!$G$22),"Y",IF(AND(H142&gt;='Intersection Mileposts'!$F$23,H142&lt;='Intersection Mileposts'!$G$23),"Y",IF(AND(H142&gt;='Intersection Mileposts'!$F$24,H142&lt;='Intersection Mileposts'!$G$24),"Y",IF(AND(H142&gt;='Intersection Mileposts'!$F$25,H142&lt;='Intersection Mileposts'!$G$25),"Y",IF(AND(H142&gt;='Intersection Mileposts'!$F$26,H142&lt;='Intersection Mileposts'!$G$26),"Y",IF(AND(H142&gt;='Intersection Mileposts'!$F$27,H142&lt;='Intersection Mileposts'!$G$27),"Y",IF(AND(H142&gt;='Intersection Mileposts'!$F$28,H142&lt;='Intersection Mileposts'!$G$28),"Y",IF(AND(H142&gt;='Intersection Mileposts'!$F$29,H142&lt;='Intersection Mileposts'!$G$29),"Y", IF(AND(H142&gt;='Intersection Mileposts'!$F$30,H142&lt;='Intersection Mileposts'!$G$30),"Y",IF(AND(H142&gt;='Intersection Mileposts'!$F$31,H142&lt;='Intersection Mileposts'!$G$31),"Y",IF(AND(H142&gt;='Intersection Mileposts'!$F$32,H142&lt;='Intersection Mileposts'!$G$32),"Y",IF(AND(H142&gt;='Intersection Mileposts'!$F$33,H142&lt;='Intersection Mileposts'!$G$33),"Y",IF(AND(H142&gt;='Intersection Mileposts'!$F$34,H142&lt;='Intersection Mileposts'!$G$34),"Y",IF(AND(H142&gt;='Intersection Mileposts'!$F$35,H142&lt;='Intersection Mileposts'!$G$35),"Y",IF(AND(H142&gt;='Intersection Mileposts'!$F$36,H142&lt;='Intersection Mileposts'!$G$36),"Y",IF(AND(H142&gt;='Intersection Mileposts'!$F$37,H142&lt;='Intersection Mileposts'!$G$37),"Y",IF(AND(H142&gt;='Intersection Mileposts'!$F$38,H142&lt;='Intersection Mileposts'!$G$38),"Y",IF(AND(H142&gt;='Intersection Mileposts'!$F$39,H142&lt;='Intersection Mileposts'!$G$39),"Y","N"))))))))))))))))))))))))))))))))))))</f>
        <v/>
      </c>
    </row>
    <row r="143" spans="1:46" x14ac:dyDescent="0.3">
      <c r="A143" s="279"/>
      <c r="B143" s="261"/>
      <c r="C143" s="262"/>
      <c r="D143" s="262"/>
      <c r="E143" s="262"/>
      <c r="F143" s="262"/>
      <c r="G143" s="284"/>
      <c r="H143" s="286"/>
      <c r="I143" s="279"/>
      <c r="J143" s="260"/>
      <c r="K143" s="260"/>
      <c r="L143" s="280"/>
      <c r="M143" s="275"/>
      <c r="N143" s="263"/>
      <c r="P143" s="264" t="str">
        <f>IF(R143 = "", "", COUNT($R$4:R143))</f>
        <v/>
      </c>
      <c r="Q143" s="264" t="str">
        <f t="shared" si="16"/>
        <v/>
      </c>
      <c r="R143" s="265" t="str">
        <f t="shared" si="17"/>
        <v/>
      </c>
      <c r="S143" s="266" t="str">
        <f t="shared" si="21"/>
        <v/>
      </c>
      <c r="T143" s="267" t="str">
        <f t="shared" si="18"/>
        <v/>
      </c>
      <c r="U143" s="268" t="str">
        <f t="shared" si="22"/>
        <v/>
      </c>
      <c r="V143" s="269" t="str">
        <f t="shared" si="19"/>
        <v/>
      </c>
      <c r="W143" s="5"/>
      <c r="AR143" s="2" t="str">
        <f t="shared" si="23"/>
        <v/>
      </c>
      <c r="AS143" s="2" t="str">
        <f t="shared" si="20"/>
        <v/>
      </c>
      <c r="AT143" s="2" t="str">
        <f>IF(AR143="","",IF(AND(H143&gt;='Intersection Mileposts'!$F$5,H143&lt;='Intersection Mileposts'!$G$5),"Y",IF(AND(H143&gt;='Intersection Mileposts'!$F$6,H143&lt;='Intersection Mileposts'!$G$6),"Y",IF(AND(H143&gt;='Intersection Mileposts'!$F$7,H143&lt;='Intersection Mileposts'!$G$7),"Y",IF(AND(H143&gt;='Intersection Mileposts'!$F$8,H143&lt;='Intersection Mileposts'!$G$8),"Y",IF(AND(H143&gt;='Intersection Mileposts'!$F$9,H143&lt;='Intersection Mileposts'!$G$9),"Y",IF(AND(H143&gt;='Intersection Mileposts'!$F$10,H143&lt;='Intersection Mileposts'!$G$10),"Y",IF(AND(H143&gt;='Intersection Mileposts'!$F$11,H143&lt;='Intersection Mileposts'!$G$11),"Y",IF(AND(H143&gt;='Intersection Mileposts'!$F$12,H143&lt;='Intersection Mileposts'!$G$12),"Y",IF(AND(H143&gt;='Intersection Mileposts'!$F$13,H143&lt;='Intersection Mileposts'!$G$13),"Y",IF(AND(H143&gt;='Intersection Mileposts'!$F$14,H143&lt;='Intersection Mileposts'!$G$14),"Y",IF(AND(H143&gt;='Intersection Mileposts'!$F$15,H143&lt;='Intersection Mileposts'!$G$15),"Y",IF(AND(H143&gt;='Intersection Mileposts'!$F$16,H143&lt;='Intersection Mileposts'!$G$16),"Y",IF(AND(H143&gt;='Intersection Mileposts'!$F$17,H143&lt;='Intersection Mileposts'!$G$17),"Y",IF(AND(H143&gt;='Intersection Mileposts'!$F$18,H143&lt;='Intersection Mileposts'!$G$18),"Y",IF(AND(H143&gt;='Intersection Mileposts'!$F$19,H143&lt;='Intersection Mileposts'!$G$19),"Y",IF(AND(H143&gt;='Intersection Mileposts'!$F$20,H143&lt;='Intersection Mileposts'!$G$20),"Y",IF(AND(H143&gt;='Intersection Mileposts'!$F$21,H143&lt;='Intersection Mileposts'!$G$21),"Y",IF(AND(H143&gt;='Intersection Mileposts'!$F$22,H143&lt;='Intersection Mileposts'!$G$22),"Y",IF(AND(H143&gt;='Intersection Mileposts'!$F$23,H143&lt;='Intersection Mileposts'!$G$23),"Y",IF(AND(H143&gt;='Intersection Mileposts'!$F$24,H143&lt;='Intersection Mileposts'!$G$24),"Y",IF(AND(H143&gt;='Intersection Mileposts'!$F$25,H143&lt;='Intersection Mileposts'!$G$25),"Y",IF(AND(H143&gt;='Intersection Mileposts'!$F$26,H143&lt;='Intersection Mileposts'!$G$26),"Y",IF(AND(H143&gt;='Intersection Mileposts'!$F$27,H143&lt;='Intersection Mileposts'!$G$27),"Y",IF(AND(H143&gt;='Intersection Mileposts'!$F$28,H143&lt;='Intersection Mileposts'!$G$28),"Y",IF(AND(H143&gt;='Intersection Mileposts'!$F$29,H143&lt;='Intersection Mileposts'!$G$29),"Y", IF(AND(H143&gt;='Intersection Mileposts'!$F$30,H143&lt;='Intersection Mileposts'!$G$30),"Y",IF(AND(H143&gt;='Intersection Mileposts'!$F$31,H143&lt;='Intersection Mileposts'!$G$31),"Y",IF(AND(H143&gt;='Intersection Mileposts'!$F$32,H143&lt;='Intersection Mileposts'!$G$32),"Y",IF(AND(H143&gt;='Intersection Mileposts'!$F$33,H143&lt;='Intersection Mileposts'!$G$33),"Y",IF(AND(H143&gt;='Intersection Mileposts'!$F$34,H143&lt;='Intersection Mileposts'!$G$34),"Y",IF(AND(H143&gt;='Intersection Mileposts'!$F$35,H143&lt;='Intersection Mileposts'!$G$35),"Y",IF(AND(H143&gt;='Intersection Mileposts'!$F$36,H143&lt;='Intersection Mileposts'!$G$36),"Y",IF(AND(H143&gt;='Intersection Mileposts'!$F$37,H143&lt;='Intersection Mileposts'!$G$37),"Y",IF(AND(H143&gt;='Intersection Mileposts'!$F$38,H143&lt;='Intersection Mileposts'!$G$38),"Y",IF(AND(H143&gt;='Intersection Mileposts'!$F$39,H143&lt;='Intersection Mileposts'!$G$39),"Y","N"))))))))))))))))))))))))))))))))))))</f>
        <v/>
      </c>
    </row>
    <row r="144" spans="1:46" x14ac:dyDescent="0.3">
      <c r="A144" s="279"/>
      <c r="B144" s="261"/>
      <c r="C144" s="262"/>
      <c r="D144" s="262"/>
      <c r="E144" s="262"/>
      <c r="F144" s="262"/>
      <c r="G144" s="284"/>
      <c r="H144" s="286"/>
      <c r="I144" s="279"/>
      <c r="J144" s="260"/>
      <c r="K144" s="260"/>
      <c r="L144" s="280"/>
      <c r="M144" s="275"/>
      <c r="N144" s="263"/>
      <c r="P144" s="264" t="str">
        <f>IF(R144 = "", "", COUNT($R$4:R144))</f>
        <v/>
      </c>
      <c r="Q144" s="264" t="str">
        <f t="shared" si="16"/>
        <v/>
      </c>
      <c r="R144" s="265" t="str">
        <f t="shared" si="17"/>
        <v/>
      </c>
      <c r="S144" s="266" t="str">
        <f t="shared" si="21"/>
        <v/>
      </c>
      <c r="T144" s="267" t="str">
        <f t="shared" si="18"/>
        <v/>
      </c>
      <c r="U144" s="268" t="str">
        <f t="shared" si="22"/>
        <v/>
      </c>
      <c r="V144" s="269" t="str">
        <f t="shared" si="19"/>
        <v/>
      </c>
      <c r="W144" s="5"/>
      <c r="AR144" s="2" t="str">
        <f t="shared" si="23"/>
        <v/>
      </c>
      <c r="AS144" s="2" t="str">
        <f t="shared" si="20"/>
        <v/>
      </c>
      <c r="AT144" s="2" t="str">
        <f>IF(AR144="","",IF(AND(H144&gt;='Intersection Mileposts'!$F$5,H144&lt;='Intersection Mileposts'!$G$5),"Y",IF(AND(H144&gt;='Intersection Mileposts'!$F$6,H144&lt;='Intersection Mileposts'!$G$6),"Y",IF(AND(H144&gt;='Intersection Mileposts'!$F$7,H144&lt;='Intersection Mileposts'!$G$7),"Y",IF(AND(H144&gt;='Intersection Mileposts'!$F$8,H144&lt;='Intersection Mileposts'!$G$8),"Y",IF(AND(H144&gt;='Intersection Mileposts'!$F$9,H144&lt;='Intersection Mileposts'!$G$9),"Y",IF(AND(H144&gt;='Intersection Mileposts'!$F$10,H144&lt;='Intersection Mileposts'!$G$10),"Y",IF(AND(H144&gt;='Intersection Mileposts'!$F$11,H144&lt;='Intersection Mileposts'!$G$11),"Y",IF(AND(H144&gt;='Intersection Mileposts'!$F$12,H144&lt;='Intersection Mileposts'!$G$12),"Y",IF(AND(H144&gt;='Intersection Mileposts'!$F$13,H144&lt;='Intersection Mileposts'!$G$13),"Y",IF(AND(H144&gt;='Intersection Mileposts'!$F$14,H144&lt;='Intersection Mileposts'!$G$14),"Y",IF(AND(H144&gt;='Intersection Mileposts'!$F$15,H144&lt;='Intersection Mileposts'!$G$15),"Y",IF(AND(H144&gt;='Intersection Mileposts'!$F$16,H144&lt;='Intersection Mileposts'!$G$16),"Y",IF(AND(H144&gt;='Intersection Mileposts'!$F$17,H144&lt;='Intersection Mileposts'!$G$17),"Y",IF(AND(H144&gt;='Intersection Mileposts'!$F$18,H144&lt;='Intersection Mileposts'!$G$18),"Y",IF(AND(H144&gt;='Intersection Mileposts'!$F$19,H144&lt;='Intersection Mileposts'!$G$19),"Y",IF(AND(H144&gt;='Intersection Mileposts'!$F$20,H144&lt;='Intersection Mileposts'!$G$20),"Y",IF(AND(H144&gt;='Intersection Mileposts'!$F$21,H144&lt;='Intersection Mileposts'!$G$21),"Y",IF(AND(H144&gt;='Intersection Mileposts'!$F$22,H144&lt;='Intersection Mileposts'!$G$22),"Y",IF(AND(H144&gt;='Intersection Mileposts'!$F$23,H144&lt;='Intersection Mileposts'!$G$23),"Y",IF(AND(H144&gt;='Intersection Mileposts'!$F$24,H144&lt;='Intersection Mileposts'!$G$24),"Y",IF(AND(H144&gt;='Intersection Mileposts'!$F$25,H144&lt;='Intersection Mileposts'!$G$25),"Y",IF(AND(H144&gt;='Intersection Mileposts'!$F$26,H144&lt;='Intersection Mileposts'!$G$26),"Y",IF(AND(H144&gt;='Intersection Mileposts'!$F$27,H144&lt;='Intersection Mileposts'!$G$27),"Y",IF(AND(H144&gt;='Intersection Mileposts'!$F$28,H144&lt;='Intersection Mileposts'!$G$28),"Y",IF(AND(H144&gt;='Intersection Mileposts'!$F$29,H144&lt;='Intersection Mileposts'!$G$29),"Y", IF(AND(H144&gt;='Intersection Mileposts'!$F$30,H144&lt;='Intersection Mileposts'!$G$30),"Y",IF(AND(H144&gt;='Intersection Mileposts'!$F$31,H144&lt;='Intersection Mileposts'!$G$31),"Y",IF(AND(H144&gt;='Intersection Mileposts'!$F$32,H144&lt;='Intersection Mileposts'!$G$32),"Y",IF(AND(H144&gt;='Intersection Mileposts'!$F$33,H144&lt;='Intersection Mileposts'!$G$33),"Y",IF(AND(H144&gt;='Intersection Mileposts'!$F$34,H144&lt;='Intersection Mileposts'!$G$34),"Y",IF(AND(H144&gt;='Intersection Mileposts'!$F$35,H144&lt;='Intersection Mileposts'!$G$35),"Y",IF(AND(H144&gt;='Intersection Mileposts'!$F$36,H144&lt;='Intersection Mileposts'!$G$36),"Y",IF(AND(H144&gt;='Intersection Mileposts'!$F$37,H144&lt;='Intersection Mileposts'!$G$37),"Y",IF(AND(H144&gt;='Intersection Mileposts'!$F$38,H144&lt;='Intersection Mileposts'!$G$38),"Y",IF(AND(H144&gt;='Intersection Mileposts'!$F$39,H144&lt;='Intersection Mileposts'!$G$39),"Y","N"))))))))))))))))))))))))))))))))))))</f>
        <v/>
      </c>
    </row>
    <row r="145" spans="1:46" x14ac:dyDescent="0.3">
      <c r="A145" s="279"/>
      <c r="B145" s="261"/>
      <c r="C145" s="262"/>
      <c r="D145" s="262"/>
      <c r="E145" s="262"/>
      <c r="F145" s="262"/>
      <c r="G145" s="284"/>
      <c r="H145" s="286"/>
      <c r="I145" s="279"/>
      <c r="J145" s="260"/>
      <c r="K145" s="260"/>
      <c r="L145" s="280"/>
      <c r="M145" s="275"/>
      <c r="N145" s="263"/>
      <c r="P145" s="264" t="str">
        <f>IF(R145 = "", "", COUNT($R$4:R145))</f>
        <v/>
      </c>
      <c r="Q145" s="264" t="str">
        <f t="shared" si="16"/>
        <v/>
      </c>
      <c r="R145" s="265" t="str">
        <f t="shared" si="17"/>
        <v/>
      </c>
      <c r="S145" s="266" t="str">
        <f t="shared" si="21"/>
        <v/>
      </c>
      <c r="T145" s="267" t="str">
        <f t="shared" si="18"/>
        <v/>
      </c>
      <c r="U145" s="268" t="str">
        <f t="shared" si="22"/>
        <v/>
      </c>
      <c r="V145" s="269" t="str">
        <f t="shared" si="19"/>
        <v/>
      </c>
      <c r="W145" s="5"/>
      <c r="AR145" s="2" t="str">
        <f t="shared" si="23"/>
        <v/>
      </c>
      <c r="AS145" s="2" t="str">
        <f t="shared" si="20"/>
        <v/>
      </c>
      <c r="AT145" s="2" t="str">
        <f>IF(AR145="","",IF(AND(H145&gt;='Intersection Mileposts'!$F$5,H145&lt;='Intersection Mileposts'!$G$5),"Y",IF(AND(H145&gt;='Intersection Mileposts'!$F$6,H145&lt;='Intersection Mileposts'!$G$6),"Y",IF(AND(H145&gt;='Intersection Mileposts'!$F$7,H145&lt;='Intersection Mileposts'!$G$7),"Y",IF(AND(H145&gt;='Intersection Mileposts'!$F$8,H145&lt;='Intersection Mileposts'!$G$8),"Y",IF(AND(H145&gt;='Intersection Mileposts'!$F$9,H145&lt;='Intersection Mileposts'!$G$9),"Y",IF(AND(H145&gt;='Intersection Mileposts'!$F$10,H145&lt;='Intersection Mileposts'!$G$10),"Y",IF(AND(H145&gt;='Intersection Mileposts'!$F$11,H145&lt;='Intersection Mileposts'!$G$11),"Y",IF(AND(H145&gt;='Intersection Mileposts'!$F$12,H145&lt;='Intersection Mileposts'!$G$12),"Y",IF(AND(H145&gt;='Intersection Mileposts'!$F$13,H145&lt;='Intersection Mileposts'!$G$13),"Y",IF(AND(H145&gt;='Intersection Mileposts'!$F$14,H145&lt;='Intersection Mileposts'!$G$14),"Y",IF(AND(H145&gt;='Intersection Mileposts'!$F$15,H145&lt;='Intersection Mileposts'!$G$15),"Y",IF(AND(H145&gt;='Intersection Mileposts'!$F$16,H145&lt;='Intersection Mileposts'!$G$16),"Y",IF(AND(H145&gt;='Intersection Mileposts'!$F$17,H145&lt;='Intersection Mileposts'!$G$17),"Y",IF(AND(H145&gt;='Intersection Mileposts'!$F$18,H145&lt;='Intersection Mileposts'!$G$18),"Y",IF(AND(H145&gt;='Intersection Mileposts'!$F$19,H145&lt;='Intersection Mileposts'!$G$19),"Y",IF(AND(H145&gt;='Intersection Mileposts'!$F$20,H145&lt;='Intersection Mileposts'!$G$20),"Y",IF(AND(H145&gt;='Intersection Mileposts'!$F$21,H145&lt;='Intersection Mileposts'!$G$21),"Y",IF(AND(H145&gt;='Intersection Mileposts'!$F$22,H145&lt;='Intersection Mileposts'!$G$22),"Y",IF(AND(H145&gt;='Intersection Mileposts'!$F$23,H145&lt;='Intersection Mileposts'!$G$23),"Y",IF(AND(H145&gt;='Intersection Mileposts'!$F$24,H145&lt;='Intersection Mileposts'!$G$24),"Y",IF(AND(H145&gt;='Intersection Mileposts'!$F$25,H145&lt;='Intersection Mileposts'!$G$25),"Y",IF(AND(H145&gt;='Intersection Mileposts'!$F$26,H145&lt;='Intersection Mileposts'!$G$26),"Y",IF(AND(H145&gt;='Intersection Mileposts'!$F$27,H145&lt;='Intersection Mileposts'!$G$27),"Y",IF(AND(H145&gt;='Intersection Mileposts'!$F$28,H145&lt;='Intersection Mileposts'!$G$28),"Y",IF(AND(H145&gt;='Intersection Mileposts'!$F$29,H145&lt;='Intersection Mileposts'!$G$29),"Y", IF(AND(H145&gt;='Intersection Mileposts'!$F$30,H145&lt;='Intersection Mileposts'!$G$30),"Y",IF(AND(H145&gt;='Intersection Mileposts'!$F$31,H145&lt;='Intersection Mileposts'!$G$31),"Y",IF(AND(H145&gt;='Intersection Mileposts'!$F$32,H145&lt;='Intersection Mileposts'!$G$32),"Y",IF(AND(H145&gt;='Intersection Mileposts'!$F$33,H145&lt;='Intersection Mileposts'!$G$33),"Y",IF(AND(H145&gt;='Intersection Mileposts'!$F$34,H145&lt;='Intersection Mileposts'!$G$34),"Y",IF(AND(H145&gt;='Intersection Mileposts'!$F$35,H145&lt;='Intersection Mileposts'!$G$35),"Y",IF(AND(H145&gt;='Intersection Mileposts'!$F$36,H145&lt;='Intersection Mileposts'!$G$36),"Y",IF(AND(H145&gt;='Intersection Mileposts'!$F$37,H145&lt;='Intersection Mileposts'!$G$37),"Y",IF(AND(H145&gt;='Intersection Mileposts'!$F$38,H145&lt;='Intersection Mileposts'!$G$38),"Y",IF(AND(H145&gt;='Intersection Mileposts'!$F$39,H145&lt;='Intersection Mileposts'!$G$39),"Y","N"))))))))))))))))))))))))))))))))))))</f>
        <v/>
      </c>
    </row>
    <row r="146" spans="1:46" x14ac:dyDescent="0.3">
      <c r="A146" s="279"/>
      <c r="B146" s="261"/>
      <c r="C146" s="262"/>
      <c r="D146" s="262"/>
      <c r="E146" s="262"/>
      <c r="F146" s="262"/>
      <c r="G146" s="284"/>
      <c r="H146" s="286"/>
      <c r="I146" s="279"/>
      <c r="J146" s="260"/>
      <c r="K146" s="260"/>
      <c r="L146" s="280"/>
      <c r="M146" s="275"/>
      <c r="N146" s="263"/>
      <c r="P146" s="264" t="str">
        <f>IF(R146 = "", "", COUNT($R$4:R146))</f>
        <v/>
      </c>
      <c r="Q146" s="264" t="str">
        <f t="shared" si="16"/>
        <v/>
      </c>
      <c r="R146" s="265" t="str">
        <f t="shared" si="17"/>
        <v/>
      </c>
      <c r="S146" s="266" t="str">
        <f t="shared" si="21"/>
        <v/>
      </c>
      <c r="T146" s="267" t="str">
        <f t="shared" si="18"/>
        <v/>
      </c>
      <c r="U146" s="268" t="str">
        <f t="shared" si="22"/>
        <v/>
      </c>
      <c r="V146" s="269" t="str">
        <f t="shared" si="19"/>
        <v/>
      </c>
      <c r="W146" s="5"/>
      <c r="AR146" s="2" t="str">
        <f t="shared" si="23"/>
        <v/>
      </c>
      <c r="AS146" s="2" t="str">
        <f t="shared" si="20"/>
        <v/>
      </c>
      <c r="AT146" s="2" t="str">
        <f>IF(AR146="","",IF(AND(H146&gt;='Intersection Mileposts'!$F$5,H146&lt;='Intersection Mileposts'!$G$5),"Y",IF(AND(H146&gt;='Intersection Mileposts'!$F$6,H146&lt;='Intersection Mileposts'!$G$6),"Y",IF(AND(H146&gt;='Intersection Mileposts'!$F$7,H146&lt;='Intersection Mileposts'!$G$7),"Y",IF(AND(H146&gt;='Intersection Mileposts'!$F$8,H146&lt;='Intersection Mileposts'!$G$8),"Y",IF(AND(H146&gt;='Intersection Mileposts'!$F$9,H146&lt;='Intersection Mileposts'!$G$9),"Y",IF(AND(H146&gt;='Intersection Mileposts'!$F$10,H146&lt;='Intersection Mileposts'!$G$10),"Y",IF(AND(H146&gt;='Intersection Mileposts'!$F$11,H146&lt;='Intersection Mileposts'!$G$11),"Y",IF(AND(H146&gt;='Intersection Mileposts'!$F$12,H146&lt;='Intersection Mileposts'!$G$12),"Y",IF(AND(H146&gt;='Intersection Mileposts'!$F$13,H146&lt;='Intersection Mileposts'!$G$13),"Y",IF(AND(H146&gt;='Intersection Mileposts'!$F$14,H146&lt;='Intersection Mileposts'!$G$14),"Y",IF(AND(H146&gt;='Intersection Mileposts'!$F$15,H146&lt;='Intersection Mileposts'!$G$15),"Y",IF(AND(H146&gt;='Intersection Mileposts'!$F$16,H146&lt;='Intersection Mileposts'!$G$16),"Y",IF(AND(H146&gt;='Intersection Mileposts'!$F$17,H146&lt;='Intersection Mileposts'!$G$17),"Y",IF(AND(H146&gt;='Intersection Mileposts'!$F$18,H146&lt;='Intersection Mileposts'!$G$18),"Y",IF(AND(H146&gt;='Intersection Mileposts'!$F$19,H146&lt;='Intersection Mileposts'!$G$19),"Y",IF(AND(H146&gt;='Intersection Mileposts'!$F$20,H146&lt;='Intersection Mileposts'!$G$20),"Y",IF(AND(H146&gt;='Intersection Mileposts'!$F$21,H146&lt;='Intersection Mileposts'!$G$21),"Y",IF(AND(H146&gt;='Intersection Mileposts'!$F$22,H146&lt;='Intersection Mileposts'!$G$22),"Y",IF(AND(H146&gt;='Intersection Mileposts'!$F$23,H146&lt;='Intersection Mileposts'!$G$23),"Y",IF(AND(H146&gt;='Intersection Mileposts'!$F$24,H146&lt;='Intersection Mileposts'!$G$24),"Y",IF(AND(H146&gt;='Intersection Mileposts'!$F$25,H146&lt;='Intersection Mileposts'!$G$25),"Y",IF(AND(H146&gt;='Intersection Mileposts'!$F$26,H146&lt;='Intersection Mileposts'!$G$26),"Y",IF(AND(H146&gt;='Intersection Mileposts'!$F$27,H146&lt;='Intersection Mileposts'!$G$27),"Y",IF(AND(H146&gt;='Intersection Mileposts'!$F$28,H146&lt;='Intersection Mileposts'!$G$28),"Y",IF(AND(H146&gt;='Intersection Mileposts'!$F$29,H146&lt;='Intersection Mileposts'!$G$29),"Y", IF(AND(H146&gt;='Intersection Mileposts'!$F$30,H146&lt;='Intersection Mileposts'!$G$30),"Y",IF(AND(H146&gt;='Intersection Mileposts'!$F$31,H146&lt;='Intersection Mileposts'!$G$31),"Y",IF(AND(H146&gt;='Intersection Mileposts'!$F$32,H146&lt;='Intersection Mileposts'!$G$32),"Y",IF(AND(H146&gt;='Intersection Mileposts'!$F$33,H146&lt;='Intersection Mileposts'!$G$33),"Y",IF(AND(H146&gt;='Intersection Mileposts'!$F$34,H146&lt;='Intersection Mileposts'!$G$34),"Y",IF(AND(H146&gt;='Intersection Mileposts'!$F$35,H146&lt;='Intersection Mileposts'!$G$35),"Y",IF(AND(H146&gt;='Intersection Mileposts'!$F$36,H146&lt;='Intersection Mileposts'!$G$36),"Y",IF(AND(H146&gt;='Intersection Mileposts'!$F$37,H146&lt;='Intersection Mileposts'!$G$37),"Y",IF(AND(H146&gt;='Intersection Mileposts'!$F$38,H146&lt;='Intersection Mileposts'!$G$38),"Y",IF(AND(H146&gt;='Intersection Mileposts'!$F$39,H146&lt;='Intersection Mileposts'!$G$39),"Y","N"))))))))))))))))))))))))))))))))))))</f>
        <v/>
      </c>
    </row>
    <row r="147" spans="1:46" x14ac:dyDescent="0.3">
      <c r="A147" s="279"/>
      <c r="B147" s="261"/>
      <c r="C147" s="262"/>
      <c r="D147" s="262"/>
      <c r="E147" s="262"/>
      <c r="F147" s="262"/>
      <c r="G147" s="284"/>
      <c r="H147" s="286"/>
      <c r="I147" s="279"/>
      <c r="J147" s="260"/>
      <c r="K147" s="260"/>
      <c r="L147" s="280"/>
      <c r="M147" s="275"/>
      <c r="N147" s="263"/>
      <c r="P147" s="264" t="str">
        <f>IF(R147 = "", "", COUNT($R$4:R147))</f>
        <v/>
      </c>
      <c r="Q147" s="264" t="str">
        <f t="shared" si="16"/>
        <v/>
      </c>
      <c r="R147" s="265" t="str">
        <f t="shared" si="17"/>
        <v/>
      </c>
      <c r="S147" s="266" t="str">
        <f t="shared" si="21"/>
        <v/>
      </c>
      <c r="T147" s="267" t="str">
        <f t="shared" si="18"/>
        <v/>
      </c>
      <c r="U147" s="268" t="str">
        <f t="shared" si="22"/>
        <v/>
      </c>
      <c r="V147" s="269" t="str">
        <f t="shared" si="19"/>
        <v/>
      </c>
      <c r="W147" s="5"/>
      <c r="AR147" s="2" t="str">
        <f t="shared" si="23"/>
        <v/>
      </c>
      <c r="AS147" s="2" t="str">
        <f t="shared" si="20"/>
        <v/>
      </c>
      <c r="AT147" s="2" t="str">
        <f>IF(AR147="","",IF(AND(H147&gt;='Intersection Mileposts'!$F$5,H147&lt;='Intersection Mileposts'!$G$5),"Y",IF(AND(H147&gt;='Intersection Mileposts'!$F$6,H147&lt;='Intersection Mileposts'!$G$6),"Y",IF(AND(H147&gt;='Intersection Mileposts'!$F$7,H147&lt;='Intersection Mileposts'!$G$7),"Y",IF(AND(H147&gt;='Intersection Mileposts'!$F$8,H147&lt;='Intersection Mileposts'!$G$8),"Y",IF(AND(H147&gt;='Intersection Mileposts'!$F$9,H147&lt;='Intersection Mileposts'!$G$9),"Y",IF(AND(H147&gt;='Intersection Mileposts'!$F$10,H147&lt;='Intersection Mileposts'!$G$10),"Y",IF(AND(H147&gt;='Intersection Mileposts'!$F$11,H147&lt;='Intersection Mileposts'!$G$11),"Y",IF(AND(H147&gt;='Intersection Mileposts'!$F$12,H147&lt;='Intersection Mileposts'!$G$12),"Y",IF(AND(H147&gt;='Intersection Mileposts'!$F$13,H147&lt;='Intersection Mileposts'!$G$13),"Y",IF(AND(H147&gt;='Intersection Mileposts'!$F$14,H147&lt;='Intersection Mileposts'!$G$14),"Y",IF(AND(H147&gt;='Intersection Mileposts'!$F$15,H147&lt;='Intersection Mileposts'!$G$15),"Y",IF(AND(H147&gt;='Intersection Mileposts'!$F$16,H147&lt;='Intersection Mileposts'!$G$16),"Y",IF(AND(H147&gt;='Intersection Mileposts'!$F$17,H147&lt;='Intersection Mileposts'!$G$17),"Y",IF(AND(H147&gt;='Intersection Mileposts'!$F$18,H147&lt;='Intersection Mileposts'!$G$18),"Y",IF(AND(H147&gt;='Intersection Mileposts'!$F$19,H147&lt;='Intersection Mileposts'!$G$19),"Y",IF(AND(H147&gt;='Intersection Mileposts'!$F$20,H147&lt;='Intersection Mileposts'!$G$20),"Y",IF(AND(H147&gt;='Intersection Mileposts'!$F$21,H147&lt;='Intersection Mileposts'!$G$21),"Y",IF(AND(H147&gt;='Intersection Mileposts'!$F$22,H147&lt;='Intersection Mileposts'!$G$22),"Y",IF(AND(H147&gt;='Intersection Mileposts'!$F$23,H147&lt;='Intersection Mileposts'!$G$23),"Y",IF(AND(H147&gt;='Intersection Mileposts'!$F$24,H147&lt;='Intersection Mileposts'!$G$24),"Y",IF(AND(H147&gt;='Intersection Mileposts'!$F$25,H147&lt;='Intersection Mileposts'!$G$25),"Y",IF(AND(H147&gt;='Intersection Mileposts'!$F$26,H147&lt;='Intersection Mileposts'!$G$26),"Y",IF(AND(H147&gt;='Intersection Mileposts'!$F$27,H147&lt;='Intersection Mileposts'!$G$27),"Y",IF(AND(H147&gt;='Intersection Mileposts'!$F$28,H147&lt;='Intersection Mileposts'!$G$28),"Y",IF(AND(H147&gt;='Intersection Mileposts'!$F$29,H147&lt;='Intersection Mileposts'!$G$29),"Y", IF(AND(H147&gt;='Intersection Mileposts'!$F$30,H147&lt;='Intersection Mileposts'!$G$30),"Y",IF(AND(H147&gt;='Intersection Mileposts'!$F$31,H147&lt;='Intersection Mileposts'!$G$31),"Y",IF(AND(H147&gt;='Intersection Mileposts'!$F$32,H147&lt;='Intersection Mileposts'!$G$32),"Y",IF(AND(H147&gt;='Intersection Mileposts'!$F$33,H147&lt;='Intersection Mileposts'!$G$33),"Y",IF(AND(H147&gt;='Intersection Mileposts'!$F$34,H147&lt;='Intersection Mileposts'!$G$34),"Y",IF(AND(H147&gt;='Intersection Mileposts'!$F$35,H147&lt;='Intersection Mileposts'!$G$35),"Y",IF(AND(H147&gt;='Intersection Mileposts'!$F$36,H147&lt;='Intersection Mileposts'!$G$36),"Y",IF(AND(H147&gt;='Intersection Mileposts'!$F$37,H147&lt;='Intersection Mileposts'!$G$37),"Y",IF(AND(H147&gt;='Intersection Mileposts'!$F$38,H147&lt;='Intersection Mileposts'!$G$38),"Y",IF(AND(H147&gt;='Intersection Mileposts'!$F$39,H147&lt;='Intersection Mileposts'!$G$39),"Y","N"))))))))))))))))))))))))))))))))))))</f>
        <v/>
      </c>
    </row>
    <row r="148" spans="1:46" x14ac:dyDescent="0.3">
      <c r="A148" s="279"/>
      <c r="B148" s="261"/>
      <c r="C148" s="262"/>
      <c r="D148" s="262"/>
      <c r="E148" s="262"/>
      <c r="F148" s="262"/>
      <c r="G148" s="284"/>
      <c r="H148" s="286"/>
      <c r="I148" s="279"/>
      <c r="J148" s="260"/>
      <c r="K148" s="260"/>
      <c r="L148" s="280"/>
      <c r="M148" s="275"/>
      <c r="N148" s="263"/>
      <c r="P148" s="264" t="str">
        <f>IF(R148 = "", "", COUNT($R$4:R148))</f>
        <v/>
      </c>
      <c r="Q148" s="264" t="str">
        <f t="shared" si="16"/>
        <v/>
      </c>
      <c r="R148" s="265" t="str">
        <f t="shared" si="17"/>
        <v/>
      </c>
      <c r="S148" s="266" t="str">
        <f t="shared" si="21"/>
        <v/>
      </c>
      <c r="T148" s="267" t="str">
        <f t="shared" si="18"/>
        <v/>
      </c>
      <c r="U148" s="268" t="str">
        <f t="shared" si="22"/>
        <v/>
      </c>
      <c r="V148" s="269" t="str">
        <f t="shared" si="19"/>
        <v/>
      </c>
      <c r="W148" s="5"/>
      <c r="AR148" s="2" t="str">
        <f t="shared" si="23"/>
        <v/>
      </c>
      <c r="AS148" s="2" t="str">
        <f t="shared" si="20"/>
        <v/>
      </c>
      <c r="AT148" s="2" t="str">
        <f>IF(AR148="","",IF(AND(H148&gt;='Intersection Mileposts'!$F$5,H148&lt;='Intersection Mileposts'!$G$5),"Y",IF(AND(H148&gt;='Intersection Mileposts'!$F$6,H148&lt;='Intersection Mileposts'!$G$6),"Y",IF(AND(H148&gt;='Intersection Mileposts'!$F$7,H148&lt;='Intersection Mileposts'!$G$7),"Y",IF(AND(H148&gt;='Intersection Mileposts'!$F$8,H148&lt;='Intersection Mileposts'!$G$8),"Y",IF(AND(H148&gt;='Intersection Mileposts'!$F$9,H148&lt;='Intersection Mileposts'!$G$9),"Y",IF(AND(H148&gt;='Intersection Mileposts'!$F$10,H148&lt;='Intersection Mileposts'!$G$10),"Y",IF(AND(H148&gt;='Intersection Mileposts'!$F$11,H148&lt;='Intersection Mileposts'!$G$11),"Y",IF(AND(H148&gt;='Intersection Mileposts'!$F$12,H148&lt;='Intersection Mileposts'!$G$12),"Y",IF(AND(H148&gt;='Intersection Mileposts'!$F$13,H148&lt;='Intersection Mileposts'!$G$13),"Y",IF(AND(H148&gt;='Intersection Mileposts'!$F$14,H148&lt;='Intersection Mileposts'!$G$14),"Y",IF(AND(H148&gt;='Intersection Mileposts'!$F$15,H148&lt;='Intersection Mileposts'!$G$15),"Y",IF(AND(H148&gt;='Intersection Mileposts'!$F$16,H148&lt;='Intersection Mileposts'!$G$16),"Y",IF(AND(H148&gt;='Intersection Mileposts'!$F$17,H148&lt;='Intersection Mileposts'!$G$17),"Y",IF(AND(H148&gt;='Intersection Mileposts'!$F$18,H148&lt;='Intersection Mileposts'!$G$18),"Y",IF(AND(H148&gt;='Intersection Mileposts'!$F$19,H148&lt;='Intersection Mileposts'!$G$19),"Y",IF(AND(H148&gt;='Intersection Mileposts'!$F$20,H148&lt;='Intersection Mileposts'!$G$20),"Y",IF(AND(H148&gt;='Intersection Mileposts'!$F$21,H148&lt;='Intersection Mileposts'!$G$21),"Y",IF(AND(H148&gt;='Intersection Mileposts'!$F$22,H148&lt;='Intersection Mileposts'!$G$22),"Y",IF(AND(H148&gt;='Intersection Mileposts'!$F$23,H148&lt;='Intersection Mileposts'!$G$23),"Y",IF(AND(H148&gt;='Intersection Mileposts'!$F$24,H148&lt;='Intersection Mileposts'!$G$24),"Y",IF(AND(H148&gt;='Intersection Mileposts'!$F$25,H148&lt;='Intersection Mileposts'!$G$25),"Y",IF(AND(H148&gt;='Intersection Mileposts'!$F$26,H148&lt;='Intersection Mileposts'!$G$26),"Y",IF(AND(H148&gt;='Intersection Mileposts'!$F$27,H148&lt;='Intersection Mileposts'!$G$27),"Y",IF(AND(H148&gt;='Intersection Mileposts'!$F$28,H148&lt;='Intersection Mileposts'!$G$28),"Y",IF(AND(H148&gt;='Intersection Mileposts'!$F$29,H148&lt;='Intersection Mileposts'!$G$29),"Y", IF(AND(H148&gt;='Intersection Mileposts'!$F$30,H148&lt;='Intersection Mileposts'!$G$30),"Y",IF(AND(H148&gt;='Intersection Mileposts'!$F$31,H148&lt;='Intersection Mileposts'!$G$31),"Y",IF(AND(H148&gt;='Intersection Mileposts'!$F$32,H148&lt;='Intersection Mileposts'!$G$32),"Y",IF(AND(H148&gt;='Intersection Mileposts'!$F$33,H148&lt;='Intersection Mileposts'!$G$33),"Y",IF(AND(H148&gt;='Intersection Mileposts'!$F$34,H148&lt;='Intersection Mileposts'!$G$34),"Y",IF(AND(H148&gt;='Intersection Mileposts'!$F$35,H148&lt;='Intersection Mileposts'!$G$35),"Y",IF(AND(H148&gt;='Intersection Mileposts'!$F$36,H148&lt;='Intersection Mileposts'!$G$36),"Y",IF(AND(H148&gt;='Intersection Mileposts'!$F$37,H148&lt;='Intersection Mileposts'!$G$37),"Y",IF(AND(H148&gt;='Intersection Mileposts'!$F$38,H148&lt;='Intersection Mileposts'!$G$38),"Y",IF(AND(H148&gt;='Intersection Mileposts'!$F$39,H148&lt;='Intersection Mileposts'!$G$39),"Y","N"))))))))))))))))))))))))))))))))))))</f>
        <v/>
      </c>
    </row>
    <row r="149" spans="1:46" x14ac:dyDescent="0.3">
      <c r="A149" s="279"/>
      <c r="B149" s="261"/>
      <c r="C149" s="262"/>
      <c r="D149" s="262"/>
      <c r="E149" s="262"/>
      <c r="F149" s="262"/>
      <c r="G149" s="284"/>
      <c r="H149" s="286"/>
      <c r="I149" s="279"/>
      <c r="J149" s="260"/>
      <c r="K149" s="260"/>
      <c r="L149" s="280"/>
      <c r="M149" s="275"/>
      <c r="N149" s="263"/>
      <c r="P149" s="264" t="str">
        <f>IF(R149 = "", "", COUNT($R$4:R149))</f>
        <v/>
      </c>
      <c r="Q149" s="264" t="str">
        <f t="shared" si="16"/>
        <v/>
      </c>
      <c r="R149" s="265" t="str">
        <f t="shared" si="17"/>
        <v/>
      </c>
      <c r="S149" s="266" t="str">
        <f t="shared" si="21"/>
        <v/>
      </c>
      <c r="T149" s="267" t="str">
        <f t="shared" si="18"/>
        <v/>
      </c>
      <c r="U149" s="268" t="str">
        <f t="shared" si="22"/>
        <v/>
      </c>
      <c r="V149" s="269" t="str">
        <f t="shared" si="19"/>
        <v/>
      </c>
      <c r="W149" s="5"/>
      <c r="AR149" s="2" t="str">
        <f t="shared" si="23"/>
        <v/>
      </c>
      <c r="AS149" s="2" t="str">
        <f t="shared" si="20"/>
        <v/>
      </c>
      <c r="AT149" s="2" t="str">
        <f>IF(AR149="","",IF(AND(H149&gt;='Intersection Mileposts'!$F$5,H149&lt;='Intersection Mileposts'!$G$5),"Y",IF(AND(H149&gt;='Intersection Mileposts'!$F$6,H149&lt;='Intersection Mileposts'!$G$6),"Y",IF(AND(H149&gt;='Intersection Mileposts'!$F$7,H149&lt;='Intersection Mileposts'!$G$7),"Y",IF(AND(H149&gt;='Intersection Mileposts'!$F$8,H149&lt;='Intersection Mileposts'!$G$8),"Y",IF(AND(H149&gt;='Intersection Mileposts'!$F$9,H149&lt;='Intersection Mileposts'!$G$9),"Y",IF(AND(H149&gt;='Intersection Mileposts'!$F$10,H149&lt;='Intersection Mileposts'!$G$10),"Y",IF(AND(H149&gt;='Intersection Mileposts'!$F$11,H149&lt;='Intersection Mileposts'!$G$11),"Y",IF(AND(H149&gt;='Intersection Mileposts'!$F$12,H149&lt;='Intersection Mileposts'!$G$12),"Y",IF(AND(H149&gt;='Intersection Mileposts'!$F$13,H149&lt;='Intersection Mileposts'!$G$13),"Y",IF(AND(H149&gt;='Intersection Mileposts'!$F$14,H149&lt;='Intersection Mileposts'!$G$14),"Y",IF(AND(H149&gt;='Intersection Mileposts'!$F$15,H149&lt;='Intersection Mileposts'!$G$15),"Y",IF(AND(H149&gt;='Intersection Mileposts'!$F$16,H149&lt;='Intersection Mileposts'!$G$16),"Y",IF(AND(H149&gt;='Intersection Mileposts'!$F$17,H149&lt;='Intersection Mileposts'!$G$17),"Y",IF(AND(H149&gt;='Intersection Mileposts'!$F$18,H149&lt;='Intersection Mileposts'!$G$18),"Y",IF(AND(H149&gt;='Intersection Mileposts'!$F$19,H149&lt;='Intersection Mileposts'!$G$19),"Y",IF(AND(H149&gt;='Intersection Mileposts'!$F$20,H149&lt;='Intersection Mileposts'!$G$20),"Y",IF(AND(H149&gt;='Intersection Mileposts'!$F$21,H149&lt;='Intersection Mileposts'!$G$21),"Y",IF(AND(H149&gt;='Intersection Mileposts'!$F$22,H149&lt;='Intersection Mileposts'!$G$22),"Y",IF(AND(H149&gt;='Intersection Mileposts'!$F$23,H149&lt;='Intersection Mileposts'!$G$23),"Y",IF(AND(H149&gt;='Intersection Mileposts'!$F$24,H149&lt;='Intersection Mileposts'!$G$24),"Y",IF(AND(H149&gt;='Intersection Mileposts'!$F$25,H149&lt;='Intersection Mileposts'!$G$25),"Y",IF(AND(H149&gt;='Intersection Mileposts'!$F$26,H149&lt;='Intersection Mileposts'!$G$26),"Y",IF(AND(H149&gt;='Intersection Mileposts'!$F$27,H149&lt;='Intersection Mileposts'!$G$27),"Y",IF(AND(H149&gt;='Intersection Mileposts'!$F$28,H149&lt;='Intersection Mileposts'!$G$28),"Y",IF(AND(H149&gt;='Intersection Mileposts'!$F$29,H149&lt;='Intersection Mileposts'!$G$29),"Y", IF(AND(H149&gt;='Intersection Mileposts'!$F$30,H149&lt;='Intersection Mileposts'!$G$30),"Y",IF(AND(H149&gt;='Intersection Mileposts'!$F$31,H149&lt;='Intersection Mileposts'!$G$31),"Y",IF(AND(H149&gt;='Intersection Mileposts'!$F$32,H149&lt;='Intersection Mileposts'!$G$32),"Y",IF(AND(H149&gt;='Intersection Mileposts'!$F$33,H149&lt;='Intersection Mileposts'!$G$33),"Y",IF(AND(H149&gt;='Intersection Mileposts'!$F$34,H149&lt;='Intersection Mileposts'!$G$34),"Y",IF(AND(H149&gt;='Intersection Mileposts'!$F$35,H149&lt;='Intersection Mileposts'!$G$35),"Y",IF(AND(H149&gt;='Intersection Mileposts'!$F$36,H149&lt;='Intersection Mileposts'!$G$36),"Y",IF(AND(H149&gt;='Intersection Mileposts'!$F$37,H149&lt;='Intersection Mileposts'!$G$37),"Y",IF(AND(H149&gt;='Intersection Mileposts'!$F$38,H149&lt;='Intersection Mileposts'!$G$38),"Y",IF(AND(H149&gt;='Intersection Mileposts'!$F$39,H149&lt;='Intersection Mileposts'!$G$39),"Y","N"))))))))))))))))))))))))))))))))))))</f>
        <v/>
      </c>
    </row>
    <row r="150" spans="1:46" x14ac:dyDescent="0.3">
      <c r="A150" s="279"/>
      <c r="B150" s="261"/>
      <c r="C150" s="262"/>
      <c r="D150" s="262"/>
      <c r="E150" s="262"/>
      <c r="F150" s="262"/>
      <c r="G150" s="284"/>
      <c r="H150" s="286"/>
      <c r="I150" s="279"/>
      <c r="J150" s="260"/>
      <c r="K150" s="260"/>
      <c r="L150" s="280"/>
      <c r="M150" s="275"/>
      <c r="N150" s="263"/>
      <c r="P150" s="264" t="str">
        <f>IF(R150 = "", "", COUNT($R$4:R150))</f>
        <v/>
      </c>
      <c r="Q150" s="264" t="str">
        <f t="shared" si="16"/>
        <v/>
      </c>
      <c r="R150" s="265" t="str">
        <f t="shared" si="17"/>
        <v/>
      </c>
      <c r="S150" s="266" t="str">
        <f t="shared" si="21"/>
        <v/>
      </c>
      <c r="T150" s="267" t="str">
        <f t="shared" si="18"/>
        <v/>
      </c>
      <c r="U150" s="268" t="str">
        <f t="shared" si="22"/>
        <v/>
      </c>
      <c r="V150" s="269" t="str">
        <f t="shared" si="19"/>
        <v/>
      </c>
      <c r="W150" s="5"/>
      <c r="AR150" s="2" t="str">
        <f t="shared" si="23"/>
        <v/>
      </c>
      <c r="AS150" s="2" t="str">
        <f t="shared" si="20"/>
        <v/>
      </c>
      <c r="AT150" s="2" t="str">
        <f>IF(AR150="","",IF(AND(H150&gt;='Intersection Mileposts'!$F$5,H150&lt;='Intersection Mileposts'!$G$5),"Y",IF(AND(H150&gt;='Intersection Mileposts'!$F$6,H150&lt;='Intersection Mileposts'!$G$6),"Y",IF(AND(H150&gt;='Intersection Mileposts'!$F$7,H150&lt;='Intersection Mileposts'!$G$7),"Y",IF(AND(H150&gt;='Intersection Mileposts'!$F$8,H150&lt;='Intersection Mileposts'!$G$8),"Y",IF(AND(H150&gt;='Intersection Mileposts'!$F$9,H150&lt;='Intersection Mileposts'!$G$9),"Y",IF(AND(H150&gt;='Intersection Mileposts'!$F$10,H150&lt;='Intersection Mileposts'!$G$10),"Y",IF(AND(H150&gt;='Intersection Mileposts'!$F$11,H150&lt;='Intersection Mileposts'!$G$11),"Y",IF(AND(H150&gt;='Intersection Mileposts'!$F$12,H150&lt;='Intersection Mileposts'!$G$12),"Y",IF(AND(H150&gt;='Intersection Mileposts'!$F$13,H150&lt;='Intersection Mileposts'!$G$13),"Y",IF(AND(H150&gt;='Intersection Mileposts'!$F$14,H150&lt;='Intersection Mileposts'!$G$14),"Y",IF(AND(H150&gt;='Intersection Mileposts'!$F$15,H150&lt;='Intersection Mileposts'!$G$15),"Y",IF(AND(H150&gt;='Intersection Mileposts'!$F$16,H150&lt;='Intersection Mileposts'!$G$16),"Y",IF(AND(H150&gt;='Intersection Mileposts'!$F$17,H150&lt;='Intersection Mileposts'!$G$17),"Y",IF(AND(H150&gt;='Intersection Mileposts'!$F$18,H150&lt;='Intersection Mileposts'!$G$18),"Y",IF(AND(H150&gt;='Intersection Mileposts'!$F$19,H150&lt;='Intersection Mileposts'!$G$19),"Y",IF(AND(H150&gt;='Intersection Mileposts'!$F$20,H150&lt;='Intersection Mileposts'!$G$20),"Y",IF(AND(H150&gt;='Intersection Mileposts'!$F$21,H150&lt;='Intersection Mileposts'!$G$21),"Y",IF(AND(H150&gt;='Intersection Mileposts'!$F$22,H150&lt;='Intersection Mileposts'!$G$22),"Y",IF(AND(H150&gt;='Intersection Mileposts'!$F$23,H150&lt;='Intersection Mileposts'!$G$23),"Y",IF(AND(H150&gt;='Intersection Mileposts'!$F$24,H150&lt;='Intersection Mileposts'!$G$24),"Y",IF(AND(H150&gt;='Intersection Mileposts'!$F$25,H150&lt;='Intersection Mileposts'!$G$25),"Y",IF(AND(H150&gt;='Intersection Mileposts'!$F$26,H150&lt;='Intersection Mileposts'!$G$26),"Y",IF(AND(H150&gt;='Intersection Mileposts'!$F$27,H150&lt;='Intersection Mileposts'!$G$27),"Y",IF(AND(H150&gt;='Intersection Mileposts'!$F$28,H150&lt;='Intersection Mileposts'!$G$28),"Y",IF(AND(H150&gt;='Intersection Mileposts'!$F$29,H150&lt;='Intersection Mileposts'!$G$29),"Y", IF(AND(H150&gt;='Intersection Mileposts'!$F$30,H150&lt;='Intersection Mileposts'!$G$30),"Y",IF(AND(H150&gt;='Intersection Mileposts'!$F$31,H150&lt;='Intersection Mileposts'!$G$31),"Y",IF(AND(H150&gt;='Intersection Mileposts'!$F$32,H150&lt;='Intersection Mileposts'!$G$32),"Y",IF(AND(H150&gt;='Intersection Mileposts'!$F$33,H150&lt;='Intersection Mileposts'!$G$33),"Y",IF(AND(H150&gt;='Intersection Mileposts'!$F$34,H150&lt;='Intersection Mileposts'!$G$34),"Y",IF(AND(H150&gt;='Intersection Mileposts'!$F$35,H150&lt;='Intersection Mileposts'!$G$35),"Y",IF(AND(H150&gt;='Intersection Mileposts'!$F$36,H150&lt;='Intersection Mileposts'!$G$36),"Y",IF(AND(H150&gt;='Intersection Mileposts'!$F$37,H150&lt;='Intersection Mileposts'!$G$37),"Y",IF(AND(H150&gt;='Intersection Mileposts'!$F$38,H150&lt;='Intersection Mileposts'!$G$38),"Y",IF(AND(H150&gt;='Intersection Mileposts'!$F$39,H150&lt;='Intersection Mileposts'!$G$39),"Y","N"))))))))))))))))))))))))))))))))))))</f>
        <v/>
      </c>
    </row>
    <row r="151" spans="1:46" x14ac:dyDescent="0.3">
      <c r="A151" s="279"/>
      <c r="B151" s="261"/>
      <c r="C151" s="262"/>
      <c r="D151" s="262"/>
      <c r="E151" s="262"/>
      <c r="F151" s="262"/>
      <c r="G151" s="284"/>
      <c r="H151" s="286"/>
      <c r="I151" s="279"/>
      <c r="J151" s="260"/>
      <c r="K151" s="260"/>
      <c r="L151" s="280"/>
      <c r="M151" s="275"/>
      <c r="N151" s="263"/>
      <c r="P151" s="264" t="str">
        <f>IF(R151 = "", "", COUNT($R$4:R151))</f>
        <v/>
      </c>
      <c r="Q151" s="264" t="str">
        <f t="shared" si="16"/>
        <v/>
      </c>
      <c r="R151" s="265" t="str">
        <f t="shared" si="17"/>
        <v/>
      </c>
      <c r="S151" s="266" t="str">
        <f t="shared" si="21"/>
        <v/>
      </c>
      <c r="T151" s="267" t="str">
        <f t="shared" si="18"/>
        <v/>
      </c>
      <c r="U151" s="268" t="str">
        <f t="shared" si="22"/>
        <v/>
      </c>
      <c r="V151" s="269" t="str">
        <f t="shared" si="19"/>
        <v/>
      </c>
      <c r="W151" s="5"/>
      <c r="AR151" s="2" t="str">
        <f t="shared" si="23"/>
        <v/>
      </c>
      <c r="AS151" s="2" t="str">
        <f t="shared" si="20"/>
        <v/>
      </c>
      <c r="AT151" s="2" t="str">
        <f>IF(AR151="","",IF(AND(H151&gt;='Intersection Mileposts'!$F$5,H151&lt;='Intersection Mileposts'!$G$5),"Y",IF(AND(H151&gt;='Intersection Mileposts'!$F$6,H151&lt;='Intersection Mileposts'!$G$6),"Y",IF(AND(H151&gt;='Intersection Mileposts'!$F$7,H151&lt;='Intersection Mileposts'!$G$7),"Y",IF(AND(H151&gt;='Intersection Mileposts'!$F$8,H151&lt;='Intersection Mileposts'!$G$8),"Y",IF(AND(H151&gt;='Intersection Mileposts'!$F$9,H151&lt;='Intersection Mileposts'!$G$9),"Y",IF(AND(H151&gt;='Intersection Mileposts'!$F$10,H151&lt;='Intersection Mileposts'!$G$10),"Y",IF(AND(H151&gt;='Intersection Mileposts'!$F$11,H151&lt;='Intersection Mileposts'!$G$11),"Y",IF(AND(H151&gt;='Intersection Mileposts'!$F$12,H151&lt;='Intersection Mileposts'!$G$12),"Y",IF(AND(H151&gt;='Intersection Mileposts'!$F$13,H151&lt;='Intersection Mileposts'!$G$13),"Y",IF(AND(H151&gt;='Intersection Mileposts'!$F$14,H151&lt;='Intersection Mileposts'!$G$14),"Y",IF(AND(H151&gt;='Intersection Mileposts'!$F$15,H151&lt;='Intersection Mileposts'!$G$15),"Y",IF(AND(H151&gt;='Intersection Mileposts'!$F$16,H151&lt;='Intersection Mileposts'!$G$16),"Y",IF(AND(H151&gt;='Intersection Mileposts'!$F$17,H151&lt;='Intersection Mileposts'!$G$17),"Y",IF(AND(H151&gt;='Intersection Mileposts'!$F$18,H151&lt;='Intersection Mileposts'!$G$18),"Y",IF(AND(H151&gt;='Intersection Mileposts'!$F$19,H151&lt;='Intersection Mileposts'!$G$19),"Y",IF(AND(H151&gt;='Intersection Mileposts'!$F$20,H151&lt;='Intersection Mileposts'!$G$20),"Y",IF(AND(H151&gt;='Intersection Mileposts'!$F$21,H151&lt;='Intersection Mileposts'!$G$21),"Y",IF(AND(H151&gt;='Intersection Mileposts'!$F$22,H151&lt;='Intersection Mileposts'!$G$22),"Y",IF(AND(H151&gt;='Intersection Mileposts'!$F$23,H151&lt;='Intersection Mileposts'!$G$23),"Y",IF(AND(H151&gt;='Intersection Mileposts'!$F$24,H151&lt;='Intersection Mileposts'!$G$24),"Y",IF(AND(H151&gt;='Intersection Mileposts'!$F$25,H151&lt;='Intersection Mileposts'!$G$25),"Y",IF(AND(H151&gt;='Intersection Mileposts'!$F$26,H151&lt;='Intersection Mileposts'!$G$26),"Y",IF(AND(H151&gt;='Intersection Mileposts'!$F$27,H151&lt;='Intersection Mileposts'!$G$27),"Y",IF(AND(H151&gt;='Intersection Mileposts'!$F$28,H151&lt;='Intersection Mileposts'!$G$28),"Y",IF(AND(H151&gt;='Intersection Mileposts'!$F$29,H151&lt;='Intersection Mileposts'!$G$29),"Y", IF(AND(H151&gt;='Intersection Mileposts'!$F$30,H151&lt;='Intersection Mileposts'!$G$30),"Y",IF(AND(H151&gt;='Intersection Mileposts'!$F$31,H151&lt;='Intersection Mileposts'!$G$31),"Y",IF(AND(H151&gt;='Intersection Mileposts'!$F$32,H151&lt;='Intersection Mileposts'!$G$32),"Y",IF(AND(H151&gt;='Intersection Mileposts'!$F$33,H151&lt;='Intersection Mileposts'!$G$33),"Y",IF(AND(H151&gt;='Intersection Mileposts'!$F$34,H151&lt;='Intersection Mileposts'!$G$34),"Y",IF(AND(H151&gt;='Intersection Mileposts'!$F$35,H151&lt;='Intersection Mileposts'!$G$35),"Y",IF(AND(H151&gt;='Intersection Mileposts'!$F$36,H151&lt;='Intersection Mileposts'!$G$36),"Y",IF(AND(H151&gt;='Intersection Mileposts'!$F$37,H151&lt;='Intersection Mileposts'!$G$37),"Y",IF(AND(H151&gt;='Intersection Mileposts'!$F$38,H151&lt;='Intersection Mileposts'!$G$38),"Y",IF(AND(H151&gt;='Intersection Mileposts'!$F$39,H151&lt;='Intersection Mileposts'!$G$39),"Y","N"))))))))))))))))))))))))))))))))))))</f>
        <v/>
      </c>
    </row>
    <row r="152" spans="1:46" x14ac:dyDescent="0.3">
      <c r="A152" s="279"/>
      <c r="B152" s="261"/>
      <c r="C152" s="262"/>
      <c r="D152" s="262"/>
      <c r="E152" s="262"/>
      <c r="F152" s="262"/>
      <c r="G152" s="284"/>
      <c r="H152" s="286"/>
      <c r="I152" s="279"/>
      <c r="J152" s="260"/>
      <c r="K152" s="260"/>
      <c r="L152" s="280"/>
      <c r="M152" s="275"/>
      <c r="N152" s="263"/>
      <c r="P152" s="264" t="str">
        <f>IF(R152 = "", "", COUNT($R$4:R152))</f>
        <v/>
      </c>
      <c r="Q152" s="264" t="str">
        <f t="shared" si="16"/>
        <v/>
      </c>
      <c r="R152" s="265" t="str">
        <f t="shared" si="17"/>
        <v/>
      </c>
      <c r="S152" s="266" t="str">
        <f t="shared" si="21"/>
        <v/>
      </c>
      <c r="T152" s="267" t="str">
        <f t="shared" si="18"/>
        <v/>
      </c>
      <c r="U152" s="268" t="str">
        <f t="shared" si="22"/>
        <v/>
      </c>
      <c r="V152" s="269" t="str">
        <f t="shared" si="19"/>
        <v/>
      </c>
      <c r="W152" s="5"/>
      <c r="AR152" s="2" t="str">
        <f t="shared" si="23"/>
        <v/>
      </c>
      <c r="AS152" s="2" t="str">
        <f t="shared" si="20"/>
        <v/>
      </c>
      <c r="AT152" s="2" t="str">
        <f>IF(AR152="","",IF(AND(H152&gt;='Intersection Mileposts'!$F$5,H152&lt;='Intersection Mileposts'!$G$5),"Y",IF(AND(H152&gt;='Intersection Mileposts'!$F$6,H152&lt;='Intersection Mileposts'!$G$6),"Y",IF(AND(H152&gt;='Intersection Mileposts'!$F$7,H152&lt;='Intersection Mileposts'!$G$7),"Y",IF(AND(H152&gt;='Intersection Mileposts'!$F$8,H152&lt;='Intersection Mileposts'!$G$8),"Y",IF(AND(H152&gt;='Intersection Mileposts'!$F$9,H152&lt;='Intersection Mileposts'!$G$9),"Y",IF(AND(H152&gt;='Intersection Mileposts'!$F$10,H152&lt;='Intersection Mileposts'!$G$10),"Y",IF(AND(H152&gt;='Intersection Mileposts'!$F$11,H152&lt;='Intersection Mileposts'!$G$11),"Y",IF(AND(H152&gt;='Intersection Mileposts'!$F$12,H152&lt;='Intersection Mileposts'!$G$12),"Y",IF(AND(H152&gt;='Intersection Mileposts'!$F$13,H152&lt;='Intersection Mileposts'!$G$13),"Y",IF(AND(H152&gt;='Intersection Mileposts'!$F$14,H152&lt;='Intersection Mileposts'!$G$14),"Y",IF(AND(H152&gt;='Intersection Mileposts'!$F$15,H152&lt;='Intersection Mileposts'!$G$15),"Y",IF(AND(H152&gt;='Intersection Mileposts'!$F$16,H152&lt;='Intersection Mileposts'!$G$16),"Y",IF(AND(H152&gt;='Intersection Mileposts'!$F$17,H152&lt;='Intersection Mileposts'!$G$17),"Y",IF(AND(H152&gt;='Intersection Mileposts'!$F$18,H152&lt;='Intersection Mileposts'!$G$18),"Y",IF(AND(H152&gt;='Intersection Mileposts'!$F$19,H152&lt;='Intersection Mileposts'!$G$19),"Y",IF(AND(H152&gt;='Intersection Mileposts'!$F$20,H152&lt;='Intersection Mileposts'!$G$20),"Y",IF(AND(H152&gt;='Intersection Mileposts'!$F$21,H152&lt;='Intersection Mileposts'!$G$21),"Y",IF(AND(H152&gt;='Intersection Mileposts'!$F$22,H152&lt;='Intersection Mileposts'!$G$22),"Y",IF(AND(H152&gt;='Intersection Mileposts'!$F$23,H152&lt;='Intersection Mileposts'!$G$23),"Y",IF(AND(H152&gt;='Intersection Mileposts'!$F$24,H152&lt;='Intersection Mileposts'!$G$24),"Y",IF(AND(H152&gt;='Intersection Mileposts'!$F$25,H152&lt;='Intersection Mileposts'!$G$25),"Y",IF(AND(H152&gt;='Intersection Mileposts'!$F$26,H152&lt;='Intersection Mileposts'!$G$26),"Y",IF(AND(H152&gt;='Intersection Mileposts'!$F$27,H152&lt;='Intersection Mileposts'!$G$27),"Y",IF(AND(H152&gt;='Intersection Mileposts'!$F$28,H152&lt;='Intersection Mileposts'!$G$28),"Y",IF(AND(H152&gt;='Intersection Mileposts'!$F$29,H152&lt;='Intersection Mileposts'!$G$29),"Y", IF(AND(H152&gt;='Intersection Mileposts'!$F$30,H152&lt;='Intersection Mileposts'!$G$30),"Y",IF(AND(H152&gt;='Intersection Mileposts'!$F$31,H152&lt;='Intersection Mileposts'!$G$31),"Y",IF(AND(H152&gt;='Intersection Mileposts'!$F$32,H152&lt;='Intersection Mileposts'!$G$32),"Y",IF(AND(H152&gt;='Intersection Mileposts'!$F$33,H152&lt;='Intersection Mileposts'!$G$33),"Y",IF(AND(H152&gt;='Intersection Mileposts'!$F$34,H152&lt;='Intersection Mileposts'!$G$34),"Y",IF(AND(H152&gt;='Intersection Mileposts'!$F$35,H152&lt;='Intersection Mileposts'!$G$35),"Y",IF(AND(H152&gt;='Intersection Mileposts'!$F$36,H152&lt;='Intersection Mileposts'!$G$36),"Y",IF(AND(H152&gt;='Intersection Mileposts'!$F$37,H152&lt;='Intersection Mileposts'!$G$37),"Y",IF(AND(H152&gt;='Intersection Mileposts'!$F$38,H152&lt;='Intersection Mileposts'!$G$38),"Y",IF(AND(H152&gt;='Intersection Mileposts'!$F$39,H152&lt;='Intersection Mileposts'!$G$39),"Y","N"))))))))))))))))))))))))))))))))))))</f>
        <v/>
      </c>
    </row>
    <row r="153" spans="1:46" x14ac:dyDescent="0.3">
      <c r="A153" s="279"/>
      <c r="B153" s="261"/>
      <c r="C153" s="262"/>
      <c r="D153" s="262"/>
      <c r="E153" s="262"/>
      <c r="F153" s="262"/>
      <c r="G153" s="284"/>
      <c r="H153" s="286"/>
      <c r="I153" s="279"/>
      <c r="J153" s="260"/>
      <c r="K153" s="260"/>
      <c r="L153" s="280"/>
      <c r="M153" s="275"/>
      <c r="N153" s="263"/>
      <c r="P153" s="264" t="str">
        <f>IF(R153 = "", "", COUNT($R$4:R153))</f>
        <v/>
      </c>
      <c r="Q153" s="264" t="str">
        <f t="shared" si="16"/>
        <v/>
      </c>
      <c r="R153" s="265" t="str">
        <f t="shared" si="17"/>
        <v/>
      </c>
      <c r="S153" s="266" t="str">
        <f t="shared" si="21"/>
        <v/>
      </c>
      <c r="T153" s="267" t="str">
        <f t="shared" si="18"/>
        <v/>
      </c>
      <c r="U153" s="268" t="str">
        <f t="shared" si="22"/>
        <v/>
      </c>
      <c r="V153" s="269" t="str">
        <f t="shared" si="19"/>
        <v/>
      </c>
      <c r="W153" s="5"/>
      <c r="AR153" s="2" t="str">
        <f t="shared" si="23"/>
        <v/>
      </c>
      <c r="AS153" s="2" t="str">
        <f t="shared" si="20"/>
        <v/>
      </c>
      <c r="AT153" s="2" t="str">
        <f>IF(AR153="","",IF(AND(H153&gt;='Intersection Mileposts'!$F$5,H153&lt;='Intersection Mileposts'!$G$5),"Y",IF(AND(H153&gt;='Intersection Mileposts'!$F$6,H153&lt;='Intersection Mileposts'!$G$6),"Y",IF(AND(H153&gt;='Intersection Mileposts'!$F$7,H153&lt;='Intersection Mileposts'!$G$7),"Y",IF(AND(H153&gt;='Intersection Mileposts'!$F$8,H153&lt;='Intersection Mileposts'!$G$8),"Y",IF(AND(H153&gt;='Intersection Mileposts'!$F$9,H153&lt;='Intersection Mileposts'!$G$9),"Y",IF(AND(H153&gt;='Intersection Mileposts'!$F$10,H153&lt;='Intersection Mileposts'!$G$10),"Y",IF(AND(H153&gt;='Intersection Mileposts'!$F$11,H153&lt;='Intersection Mileposts'!$G$11),"Y",IF(AND(H153&gt;='Intersection Mileposts'!$F$12,H153&lt;='Intersection Mileposts'!$G$12),"Y",IF(AND(H153&gt;='Intersection Mileposts'!$F$13,H153&lt;='Intersection Mileposts'!$G$13),"Y",IF(AND(H153&gt;='Intersection Mileposts'!$F$14,H153&lt;='Intersection Mileposts'!$G$14),"Y",IF(AND(H153&gt;='Intersection Mileposts'!$F$15,H153&lt;='Intersection Mileposts'!$G$15),"Y",IF(AND(H153&gt;='Intersection Mileposts'!$F$16,H153&lt;='Intersection Mileposts'!$G$16),"Y",IF(AND(H153&gt;='Intersection Mileposts'!$F$17,H153&lt;='Intersection Mileposts'!$G$17),"Y",IF(AND(H153&gt;='Intersection Mileposts'!$F$18,H153&lt;='Intersection Mileposts'!$G$18),"Y",IF(AND(H153&gt;='Intersection Mileposts'!$F$19,H153&lt;='Intersection Mileposts'!$G$19),"Y",IF(AND(H153&gt;='Intersection Mileposts'!$F$20,H153&lt;='Intersection Mileposts'!$G$20),"Y",IF(AND(H153&gt;='Intersection Mileposts'!$F$21,H153&lt;='Intersection Mileposts'!$G$21),"Y",IF(AND(H153&gt;='Intersection Mileposts'!$F$22,H153&lt;='Intersection Mileposts'!$G$22),"Y",IF(AND(H153&gt;='Intersection Mileposts'!$F$23,H153&lt;='Intersection Mileposts'!$G$23),"Y",IF(AND(H153&gt;='Intersection Mileposts'!$F$24,H153&lt;='Intersection Mileposts'!$G$24),"Y",IF(AND(H153&gt;='Intersection Mileposts'!$F$25,H153&lt;='Intersection Mileposts'!$G$25),"Y",IF(AND(H153&gt;='Intersection Mileposts'!$F$26,H153&lt;='Intersection Mileposts'!$G$26),"Y",IF(AND(H153&gt;='Intersection Mileposts'!$F$27,H153&lt;='Intersection Mileposts'!$G$27),"Y",IF(AND(H153&gt;='Intersection Mileposts'!$F$28,H153&lt;='Intersection Mileposts'!$G$28),"Y",IF(AND(H153&gt;='Intersection Mileposts'!$F$29,H153&lt;='Intersection Mileposts'!$G$29),"Y", IF(AND(H153&gt;='Intersection Mileposts'!$F$30,H153&lt;='Intersection Mileposts'!$G$30),"Y",IF(AND(H153&gt;='Intersection Mileposts'!$F$31,H153&lt;='Intersection Mileposts'!$G$31),"Y",IF(AND(H153&gt;='Intersection Mileposts'!$F$32,H153&lt;='Intersection Mileposts'!$G$32),"Y",IF(AND(H153&gt;='Intersection Mileposts'!$F$33,H153&lt;='Intersection Mileposts'!$G$33),"Y",IF(AND(H153&gt;='Intersection Mileposts'!$F$34,H153&lt;='Intersection Mileposts'!$G$34),"Y",IF(AND(H153&gt;='Intersection Mileposts'!$F$35,H153&lt;='Intersection Mileposts'!$G$35),"Y",IF(AND(H153&gt;='Intersection Mileposts'!$F$36,H153&lt;='Intersection Mileposts'!$G$36),"Y",IF(AND(H153&gt;='Intersection Mileposts'!$F$37,H153&lt;='Intersection Mileposts'!$G$37),"Y",IF(AND(H153&gt;='Intersection Mileposts'!$F$38,H153&lt;='Intersection Mileposts'!$G$38),"Y",IF(AND(H153&gt;='Intersection Mileposts'!$F$39,H153&lt;='Intersection Mileposts'!$G$39),"Y","N"))))))))))))))))))))))))))))))))))))</f>
        <v/>
      </c>
    </row>
    <row r="154" spans="1:46" x14ac:dyDescent="0.3">
      <c r="A154" s="279"/>
      <c r="B154" s="261"/>
      <c r="C154" s="262"/>
      <c r="D154" s="262"/>
      <c r="E154" s="262"/>
      <c r="F154" s="262"/>
      <c r="G154" s="284"/>
      <c r="H154" s="286"/>
      <c r="I154" s="279"/>
      <c r="J154" s="260"/>
      <c r="K154" s="260"/>
      <c r="L154" s="280"/>
      <c r="M154" s="275"/>
      <c r="N154" s="263"/>
      <c r="P154" s="264" t="str">
        <f>IF(R154 = "", "", COUNT($R$4:R154))</f>
        <v/>
      </c>
      <c r="Q154" s="264" t="str">
        <f t="shared" si="16"/>
        <v/>
      </c>
      <c r="R154" s="265" t="str">
        <f t="shared" si="17"/>
        <v/>
      </c>
      <c r="S154" s="266" t="str">
        <f t="shared" si="21"/>
        <v/>
      </c>
      <c r="T154" s="267" t="str">
        <f t="shared" si="18"/>
        <v/>
      </c>
      <c r="U154" s="268" t="str">
        <f t="shared" si="22"/>
        <v/>
      </c>
      <c r="V154" s="269" t="str">
        <f t="shared" si="19"/>
        <v/>
      </c>
      <c r="W154" s="5"/>
      <c r="AR154" s="2" t="str">
        <f t="shared" si="23"/>
        <v/>
      </c>
      <c r="AS154" s="2" t="str">
        <f t="shared" si="20"/>
        <v/>
      </c>
      <c r="AT154" s="2" t="str">
        <f>IF(AR154="","",IF(AND(H154&gt;='Intersection Mileposts'!$F$5,H154&lt;='Intersection Mileposts'!$G$5),"Y",IF(AND(H154&gt;='Intersection Mileposts'!$F$6,H154&lt;='Intersection Mileposts'!$G$6),"Y",IF(AND(H154&gt;='Intersection Mileposts'!$F$7,H154&lt;='Intersection Mileposts'!$G$7),"Y",IF(AND(H154&gt;='Intersection Mileposts'!$F$8,H154&lt;='Intersection Mileposts'!$G$8),"Y",IF(AND(H154&gt;='Intersection Mileposts'!$F$9,H154&lt;='Intersection Mileposts'!$G$9),"Y",IF(AND(H154&gt;='Intersection Mileposts'!$F$10,H154&lt;='Intersection Mileposts'!$G$10),"Y",IF(AND(H154&gt;='Intersection Mileposts'!$F$11,H154&lt;='Intersection Mileposts'!$G$11),"Y",IF(AND(H154&gt;='Intersection Mileposts'!$F$12,H154&lt;='Intersection Mileposts'!$G$12),"Y",IF(AND(H154&gt;='Intersection Mileposts'!$F$13,H154&lt;='Intersection Mileposts'!$G$13),"Y",IF(AND(H154&gt;='Intersection Mileposts'!$F$14,H154&lt;='Intersection Mileposts'!$G$14),"Y",IF(AND(H154&gt;='Intersection Mileposts'!$F$15,H154&lt;='Intersection Mileposts'!$G$15),"Y",IF(AND(H154&gt;='Intersection Mileposts'!$F$16,H154&lt;='Intersection Mileposts'!$G$16),"Y",IF(AND(H154&gt;='Intersection Mileposts'!$F$17,H154&lt;='Intersection Mileposts'!$G$17),"Y",IF(AND(H154&gt;='Intersection Mileposts'!$F$18,H154&lt;='Intersection Mileposts'!$G$18),"Y",IF(AND(H154&gt;='Intersection Mileposts'!$F$19,H154&lt;='Intersection Mileposts'!$G$19),"Y",IF(AND(H154&gt;='Intersection Mileposts'!$F$20,H154&lt;='Intersection Mileposts'!$G$20),"Y",IF(AND(H154&gt;='Intersection Mileposts'!$F$21,H154&lt;='Intersection Mileposts'!$G$21),"Y",IF(AND(H154&gt;='Intersection Mileposts'!$F$22,H154&lt;='Intersection Mileposts'!$G$22),"Y",IF(AND(H154&gt;='Intersection Mileposts'!$F$23,H154&lt;='Intersection Mileposts'!$G$23),"Y",IF(AND(H154&gt;='Intersection Mileposts'!$F$24,H154&lt;='Intersection Mileposts'!$G$24),"Y",IF(AND(H154&gt;='Intersection Mileposts'!$F$25,H154&lt;='Intersection Mileposts'!$G$25),"Y",IF(AND(H154&gt;='Intersection Mileposts'!$F$26,H154&lt;='Intersection Mileposts'!$G$26),"Y",IF(AND(H154&gt;='Intersection Mileposts'!$F$27,H154&lt;='Intersection Mileposts'!$G$27),"Y",IF(AND(H154&gt;='Intersection Mileposts'!$F$28,H154&lt;='Intersection Mileposts'!$G$28),"Y",IF(AND(H154&gt;='Intersection Mileposts'!$F$29,H154&lt;='Intersection Mileposts'!$G$29),"Y", IF(AND(H154&gt;='Intersection Mileposts'!$F$30,H154&lt;='Intersection Mileposts'!$G$30),"Y",IF(AND(H154&gt;='Intersection Mileposts'!$F$31,H154&lt;='Intersection Mileposts'!$G$31),"Y",IF(AND(H154&gt;='Intersection Mileposts'!$F$32,H154&lt;='Intersection Mileposts'!$G$32),"Y",IF(AND(H154&gt;='Intersection Mileposts'!$F$33,H154&lt;='Intersection Mileposts'!$G$33),"Y",IF(AND(H154&gt;='Intersection Mileposts'!$F$34,H154&lt;='Intersection Mileposts'!$G$34),"Y",IF(AND(H154&gt;='Intersection Mileposts'!$F$35,H154&lt;='Intersection Mileposts'!$G$35),"Y",IF(AND(H154&gt;='Intersection Mileposts'!$F$36,H154&lt;='Intersection Mileposts'!$G$36),"Y",IF(AND(H154&gt;='Intersection Mileposts'!$F$37,H154&lt;='Intersection Mileposts'!$G$37),"Y",IF(AND(H154&gt;='Intersection Mileposts'!$F$38,H154&lt;='Intersection Mileposts'!$G$38),"Y",IF(AND(H154&gt;='Intersection Mileposts'!$F$39,H154&lt;='Intersection Mileposts'!$G$39),"Y","N"))))))))))))))))))))))))))))))))))))</f>
        <v/>
      </c>
    </row>
    <row r="155" spans="1:46" x14ac:dyDescent="0.3">
      <c r="A155" s="279"/>
      <c r="B155" s="261"/>
      <c r="C155" s="262"/>
      <c r="D155" s="262"/>
      <c r="E155" s="262"/>
      <c r="F155" s="262"/>
      <c r="G155" s="284"/>
      <c r="H155" s="286"/>
      <c r="I155" s="279"/>
      <c r="J155" s="260"/>
      <c r="K155" s="260"/>
      <c r="L155" s="280"/>
      <c r="M155" s="275"/>
      <c r="N155" s="263"/>
      <c r="P155" s="264" t="str">
        <f>IF(R155 = "", "", COUNT($R$4:R155))</f>
        <v/>
      </c>
      <c r="Q155" s="264" t="str">
        <f t="shared" si="16"/>
        <v/>
      </c>
      <c r="R155" s="265" t="str">
        <f t="shared" si="17"/>
        <v/>
      </c>
      <c r="S155" s="266" t="str">
        <f t="shared" si="21"/>
        <v/>
      </c>
      <c r="T155" s="267" t="str">
        <f t="shared" si="18"/>
        <v/>
      </c>
      <c r="U155" s="268" t="str">
        <f t="shared" si="22"/>
        <v/>
      </c>
      <c r="V155" s="269" t="str">
        <f t="shared" si="19"/>
        <v/>
      </c>
      <c r="W155" s="5"/>
      <c r="AR155" s="2" t="str">
        <f t="shared" si="23"/>
        <v/>
      </c>
      <c r="AS155" s="2" t="str">
        <f t="shared" si="20"/>
        <v/>
      </c>
      <c r="AT155" s="2" t="str">
        <f>IF(AR155="","",IF(AND(H155&gt;='Intersection Mileposts'!$F$5,H155&lt;='Intersection Mileposts'!$G$5),"Y",IF(AND(H155&gt;='Intersection Mileposts'!$F$6,H155&lt;='Intersection Mileposts'!$G$6),"Y",IF(AND(H155&gt;='Intersection Mileposts'!$F$7,H155&lt;='Intersection Mileposts'!$G$7),"Y",IF(AND(H155&gt;='Intersection Mileposts'!$F$8,H155&lt;='Intersection Mileposts'!$G$8),"Y",IF(AND(H155&gt;='Intersection Mileposts'!$F$9,H155&lt;='Intersection Mileposts'!$G$9),"Y",IF(AND(H155&gt;='Intersection Mileposts'!$F$10,H155&lt;='Intersection Mileposts'!$G$10),"Y",IF(AND(H155&gt;='Intersection Mileposts'!$F$11,H155&lt;='Intersection Mileposts'!$G$11),"Y",IF(AND(H155&gt;='Intersection Mileposts'!$F$12,H155&lt;='Intersection Mileposts'!$G$12),"Y",IF(AND(H155&gt;='Intersection Mileposts'!$F$13,H155&lt;='Intersection Mileposts'!$G$13),"Y",IF(AND(H155&gt;='Intersection Mileposts'!$F$14,H155&lt;='Intersection Mileposts'!$G$14),"Y",IF(AND(H155&gt;='Intersection Mileposts'!$F$15,H155&lt;='Intersection Mileposts'!$G$15),"Y",IF(AND(H155&gt;='Intersection Mileposts'!$F$16,H155&lt;='Intersection Mileposts'!$G$16),"Y",IF(AND(H155&gt;='Intersection Mileposts'!$F$17,H155&lt;='Intersection Mileposts'!$G$17),"Y",IF(AND(H155&gt;='Intersection Mileposts'!$F$18,H155&lt;='Intersection Mileposts'!$G$18),"Y",IF(AND(H155&gt;='Intersection Mileposts'!$F$19,H155&lt;='Intersection Mileposts'!$G$19),"Y",IF(AND(H155&gt;='Intersection Mileposts'!$F$20,H155&lt;='Intersection Mileposts'!$G$20),"Y",IF(AND(H155&gt;='Intersection Mileposts'!$F$21,H155&lt;='Intersection Mileposts'!$G$21),"Y",IF(AND(H155&gt;='Intersection Mileposts'!$F$22,H155&lt;='Intersection Mileposts'!$G$22),"Y",IF(AND(H155&gt;='Intersection Mileposts'!$F$23,H155&lt;='Intersection Mileposts'!$G$23),"Y",IF(AND(H155&gt;='Intersection Mileposts'!$F$24,H155&lt;='Intersection Mileposts'!$G$24),"Y",IF(AND(H155&gt;='Intersection Mileposts'!$F$25,H155&lt;='Intersection Mileposts'!$G$25),"Y",IF(AND(H155&gt;='Intersection Mileposts'!$F$26,H155&lt;='Intersection Mileposts'!$G$26),"Y",IF(AND(H155&gt;='Intersection Mileposts'!$F$27,H155&lt;='Intersection Mileposts'!$G$27),"Y",IF(AND(H155&gt;='Intersection Mileposts'!$F$28,H155&lt;='Intersection Mileposts'!$G$28),"Y",IF(AND(H155&gt;='Intersection Mileposts'!$F$29,H155&lt;='Intersection Mileposts'!$G$29),"Y", IF(AND(H155&gt;='Intersection Mileposts'!$F$30,H155&lt;='Intersection Mileposts'!$G$30),"Y",IF(AND(H155&gt;='Intersection Mileposts'!$F$31,H155&lt;='Intersection Mileposts'!$G$31),"Y",IF(AND(H155&gt;='Intersection Mileposts'!$F$32,H155&lt;='Intersection Mileposts'!$G$32),"Y",IF(AND(H155&gt;='Intersection Mileposts'!$F$33,H155&lt;='Intersection Mileposts'!$G$33),"Y",IF(AND(H155&gt;='Intersection Mileposts'!$F$34,H155&lt;='Intersection Mileposts'!$G$34),"Y",IF(AND(H155&gt;='Intersection Mileposts'!$F$35,H155&lt;='Intersection Mileposts'!$G$35),"Y",IF(AND(H155&gt;='Intersection Mileposts'!$F$36,H155&lt;='Intersection Mileposts'!$G$36),"Y",IF(AND(H155&gt;='Intersection Mileposts'!$F$37,H155&lt;='Intersection Mileposts'!$G$37),"Y",IF(AND(H155&gt;='Intersection Mileposts'!$F$38,H155&lt;='Intersection Mileposts'!$G$38),"Y",IF(AND(H155&gt;='Intersection Mileposts'!$F$39,H155&lt;='Intersection Mileposts'!$G$39),"Y","N"))))))))))))))))))))))))))))))))))))</f>
        <v/>
      </c>
    </row>
    <row r="156" spans="1:46" x14ac:dyDescent="0.3">
      <c r="A156" s="279"/>
      <c r="B156" s="261"/>
      <c r="C156" s="262"/>
      <c r="D156" s="262"/>
      <c r="E156" s="262"/>
      <c r="F156" s="262"/>
      <c r="G156" s="284"/>
      <c r="H156" s="286"/>
      <c r="I156" s="279"/>
      <c r="J156" s="260"/>
      <c r="K156" s="260"/>
      <c r="L156" s="280"/>
      <c r="M156" s="275"/>
      <c r="N156" s="263"/>
      <c r="P156" s="264" t="str">
        <f>IF(R156 = "", "", COUNT($R$4:R156))</f>
        <v/>
      </c>
      <c r="Q156" s="264" t="str">
        <f t="shared" si="16"/>
        <v/>
      </c>
      <c r="R156" s="265" t="str">
        <f t="shared" si="17"/>
        <v/>
      </c>
      <c r="S156" s="266" t="str">
        <f t="shared" si="21"/>
        <v/>
      </c>
      <c r="T156" s="267" t="str">
        <f t="shared" si="18"/>
        <v/>
      </c>
      <c r="U156" s="268" t="str">
        <f t="shared" si="22"/>
        <v/>
      </c>
      <c r="V156" s="269" t="str">
        <f t="shared" si="19"/>
        <v/>
      </c>
      <c r="W156" s="5"/>
      <c r="AR156" s="2" t="str">
        <f t="shared" si="23"/>
        <v/>
      </c>
      <c r="AS156" s="2" t="str">
        <f t="shared" si="20"/>
        <v/>
      </c>
      <c r="AT156" s="2" t="str">
        <f>IF(AR156="","",IF(AND(H156&gt;='Intersection Mileposts'!$F$5,H156&lt;='Intersection Mileposts'!$G$5),"Y",IF(AND(H156&gt;='Intersection Mileposts'!$F$6,H156&lt;='Intersection Mileposts'!$G$6),"Y",IF(AND(H156&gt;='Intersection Mileposts'!$F$7,H156&lt;='Intersection Mileposts'!$G$7),"Y",IF(AND(H156&gt;='Intersection Mileposts'!$F$8,H156&lt;='Intersection Mileposts'!$G$8),"Y",IF(AND(H156&gt;='Intersection Mileposts'!$F$9,H156&lt;='Intersection Mileposts'!$G$9),"Y",IF(AND(H156&gt;='Intersection Mileposts'!$F$10,H156&lt;='Intersection Mileposts'!$G$10),"Y",IF(AND(H156&gt;='Intersection Mileposts'!$F$11,H156&lt;='Intersection Mileposts'!$G$11),"Y",IF(AND(H156&gt;='Intersection Mileposts'!$F$12,H156&lt;='Intersection Mileposts'!$G$12),"Y",IF(AND(H156&gt;='Intersection Mileposts'!$F$13,H156&lt;='Intersection Mileposts'!$G$13),"Y",IF(AND(H156&gt;='Intersection Mileposts'!$F$14,H156&lt;='Intersection Mileposts'!$G$14),"Y",IF(AND(H156&gt;='Intersection Mileposts'!$F$15,H156&lt;='Intersection Mileposts'!$G$15),"Y",IF(AND(H156&gt;='Intersection Mileposts'!$F$16,H156&lt;='Intersection Mileposts'!$G$16),"Y",IF(AND(H156&gt;='Intersection Mileposts'!$F$17,H156&lt;='Intersection Mileposts'!$G$17),"Y",IF(AND(H156&gt;='Intersection Mileposts'!$F$18,H156&lt;='Intersection Mileposts'!$G$18),"Y",IF(AND(H156&gt;='Intersection Mileposts'!$F$19,H156&lt;='Intersection Mileposts'!$G$19),"Y",IF(AND(H156&gt;='Intersection Mileposts'!$F$20,H156&lt;='Intersection Mileposts'!$G$20),"Y",IF(AND(H156&gt;='Intersection Mileposts'!$F$21,H156&lt;='Intersection Mileposts'!$G$21),"Y",IF(AND(H156&gt;='Intersection Mileposts'!$F$22,H156&lt;='Intersection Mileposts'!$G$22),"Y",IF(AND(H156&gt;='Intersection Mileposts'!$F$23,H156&lt;='Intersection Mileposts'!$G$23),"Y",IF(AND(H156&gt;='Intersection Mileposts'!$F$24,H156&lt;='Intersection Mileposts'!$G$24),"Y",IF(AND(H156&gt;='Intersection Mileposts'!$F$25,H156&lt;='Intersection Mileposts'!$G$25),"Y",IF(AND(H156&gt;='Intersection Mileposts'!$F$26,H156&lt;='Intersection Mileposts'!$G$26),"Y",IF(AND(H156&gt;='Intersection Mileposts'!$F$27,H156&lt;='Intersection Mileposts'!$G$27),"Y",IF(AND(H156&gt;='Intersection Mileposts'!$F$28,H156&lt;='Intersection Mileposts'!$G$28),"Y",IF(AND(H156&gt;='Intersection Mileposts'!$F$29,H156&lt;='Intersection Mileposts'!$G$29),"Y", IF(AND(H156&gt;='Intersection Mileposts'!$F$30,H156&lt;='Intersection Mileposts'!$G$30),"Y",IF(AND(H156&gt;='Intersection Mileposts'!$F$31,H156&lt;='Intersection Mileposts'!$G$31),"Y",IF(AND(H156&gt;='Intersection Mileposts'!$F$32,H156&lt;='Intersection Mileposts'!$G$32),"Y",IF(AND(H156&gt;='Intersection Mileposts'!$F$33,H156&lt;='Intersection Mileposts'!$G$33),"Y",IF(AND(H156&gt;='Intersection Mileposts'!$F$34,H156&lt;='Intersection Mileposts'!$G$34),"Y",IF(AND(H156&gt;='Intersection Mileposts'!$F$35,H156&lt;='Intersection Mileposts'!$G$35),"Y",IF(AND(H156&gt;='Intersection Mileposts'!$F$36,H156&lt;='Intersection Mileposts'!$G$36),"Y",IF(AND(H156&gt;='Intersection Mileposts'!$F$37,H156&lt;='Intersection Mileposts'!$G$37),"Y",IF(AND(H156&gt;='Intersection Mileposts'!$F$38,H156&lt;='Intersection Mileposts'!$G$38),"Y",IF(AND(H156&gt;='Intersection Mileposts'!$F$39,H156&lt;='Intersection Mileposts'!$G$39),"Y","N"))))))))))))))))))))))))))))))))))))</f>
        <v/>
      </c>
    </row>
    <row r="157" spans="1:46" x14ac:dyDescent="0.3">
      <c r="A157" s="279"/>
      <c r="B157" s="261"/>
      <c r="C157" s="262"/>
      <c r="D157" s="262"/>
      <c r="E157" s="262"/>
      <c r="F157" s="262"/>
      <c r="G157" s="284"/>
      <c r="H157" s="286"/>
      <c r="I157" s="279"/>
      <c r="J157" s="260"/>
      <c r="K157" s="260"/>
      <c r="L157" s="280"/>
      <c r="M157" s="275"/>
      <c r="N157" s="263"/>
      <c r="P157" s="264" t="str">
        <f>IF(R157 = "", "", COUNT($R$4:R157))</f>
        <v/>
      </c>
      <c r="Q157" s="264" t="str">
        <f t="shared" si="16"/>
        <v/>
      </c>
      <c r="R157" s="265" t="str">
        <f t="shared" si="17"/>
        <v/>
      </c>
      <c r="S157" s="266" t="str">
        <f t="shared" si="21"/>
        <v/>
      </c>
      <c r="T157" s="267" t="str">
        <f t="shared" si="18"/>
        <v/>
      </c>
      <c r="U157" s="268" t="str">
        <f t="shared" si="22"/>
        <v/>
      </c>
      <c r="V157" s="269" t="str">
        <f t="shared" si="19"/>
        <v/>
      </c>
      <c r="W157" s="5"/>
      <c r="AR157" s="2" t="str">
        <f t="shared" si="23"/>
        <v/>
      </c>
      <c r="AS157" s="2" t="str">
        <f t="shared" si="20"/>
        <v/>
      </c>
      <c r="AT157" s="2" t="str">
        <f>IF(AR157="","",IF(AND(H157&gt;='Intersection Mileposts'!$F$5,H157&lt;='Intersection Mileposts'!$G$5),"Y",IF(AND(H157&gt;='Intersection Mileposts'!$F$6,H157&lt;='Intersection Mileposts'!$G$6),"Y",IF(AND(H157&gt;='Intersection Mileposts'!$F$7,H157&lt;='Intersection Mileposts'!$G$7),"Y",IF(AND(H157&gt;='Intersection Mileposts'!$F$8,H157&lt;='Intersection Mileposts'!$G$8),"Y",IF(AND(H157&gt;='Intersection Mileposts'!$F$9,H157&lt;='Intersection Mileposts'!$G$9),"Y",IF(AND(H157&gt;='Intersection Mileposts'!$F$10,H157&lt;='Intersection Mileposts'!$G$10),"Y",IF(AND(H157&gt;='Intersection Mileposts'!$F$11,H157&lt;='Intersection Mileposts'!$G$11),"Y",IF(AND(H157&gt;='Intersection Mileposts'!$F$12,H157&lt;='Intersection Mileposts'!$G$12),"Y",IF(AND(H157&gt;='Intersection Mileposts'!$F$13,H157&lt;='Intersection Mileposts'!$G$13),"Y",IF(AND(H157&gt;='Intersection Mileposts'!$F$14,H157&lt;='Intersection Mileposts'!$G$14),"Y",IF(AND(H157&gt;='Intersection Mileposts'!$F$15,H157&lt;='Intersection Mileposts'!$G$15),"Y",IF(AND(H157&gt;='Intersection Mileposts'!$F$16,H157&lt;='Intersection Mileposts'!$G$16),"Y",IF(AND(H157&gt;='Intersection Mileposts'!$F$17,H157&lt;='Intersection Mileposts'!$G$17),"Y",IF(AND(H157&gt;='Intersection Mileposts'!$F$18,H157&lt;='Intersection Mileposts'!$G$18),"Y",IF(AND(H157&gt;='Intersection Mileposts'!$F$19,H157&lt;='Intersection Mileposts'!$G$19),"Y",IF(AND(H157&gt;='Intersection Mileposts'!$F$20,H157&lt;='Intersection Mileposts'!$G$20),"Y",IF(AND(H157&gt;='Intersection Mileposts'!$F$21,H157&lt;='Intersection Mileposts'!$G$21),"Y",IF(AND(H157&gt;='Intersection Mileposts'!$F$22,H157&lt;='Intersection Mileposts'!$G$22),"Y",IF(AND(H157&gt;='Intersection Mileposts'!$F$23,H157&lt;='Intersection Mileposts'!$G$23),"Y",IF(AND(H157&gt;='Intersection Mileposts'!$F$24,H157&lt;='Intersection Mileposts'!$G$24),"Y",IF(AND(H157&gt;='Intersection Mileposts'!$F$25,H157&lt;='Intersection Mileposts'!$G$25),"Y",IF(AND(H157&gt;='Intersection Mileposts'!$F$26,H157&lt;='Intersection Mileposts'!$G$26),"Y",IF(AND(H157&gt;='Intersection Mileposts'!$F$27,H157&lt;='Intersection Mileposts'!$G$27),"Y",IF(AND(H157&gt;='Intersection Mileposts'!$F$28,H157&lt;='Intersection Mileposts'!$G$28),"Y",IF(AND(H157&gt;='Intersection Mileposts'!$F$29,H157&lt;='Intersection Mileposts'!$G$29),"Y", IF(AND(H157&gt;='Intersection Mileposts'!$F$30,H157&lt;='Intersection Mileposts'!$G$30),"Y",IF(AND(H157&gt;='Intersection Mileposts'!$F$31,H157&lt;='Intersection Mileposts'!$G$31),"Y",IF(AND(H157&gt;='Intersection Mileposts'!$F$32,H157&lt;='Intersection Mileposts'!$G$32),"Y",IF(AND(H157&gt;='Intersection Mileposts'!$F$33,H157&lt;='Intersection Mileposts'!$G$33),"Y",IF(AND(H157&gt;='Intersection Mileposts'!$F$34,H157&lt;='Intersection Mileposts'!$G$34),"Y",IF(AND(H157&gt;='Intersection Mileposts'!$F$35,H157&lt;='Intersection Mileposts'!$G$35),"Y",IF(AND(H157&gt;='Intersection Mileposts'!$F$36,H157&lt;='Intersection Mileposts'!$G$36),"Y",IF(AND(H157&gt;='Intersection Mileposts'!$F$37,H157&lt;='Intersection Mileposts'!$G$37),"Y",IF(AND(H157&gt;='Intersection Mileposts'!$F$38,H157&lt;='Intersection Mileposts'!$G$38),"Y",IF(AND(H157&gt;='Intersection Mileposts'!$F$39,H157&lt;='Intersection Mileposts'!$G$39),"Y","N"))))))))))))))))))))))))))))))))))))</f>
        <v/>
      </c>
    </row>
    <row r="158" spans="1:46" x14ac:dyDescent="0.3">
      <c r="A158" s="279"/>
      <c r="B158" s="261"/>
      <c r="C158" s="262"/>
      <c r="D158" s="262"/>
      <c r="E158" s="262"/>
      <c r="F158" s="262"/>
      <c r="G158" s="284"/>
      <c r="H158" s="286"/>
      <c r="I158" s="279"/>
      <c r="J158" s="260"/>
      <c r="K158" s="260"/>
      <c r="L158" s="280"/>
      <c r="M158" s="275"/>
      <c r="N158" s="263"/>
      <c r="P158" s="264" t="str">
        <f>IF(R158 = "", "", COUNT($R$4:R158))</f>
        <v/>
      </c>
      <c r="Q158" s="264" t="str">
        <f t="shared" si="16"/>
        <v/>
      </c>
      <c r="R158" s="265" t="str">
        <f t="shared" si="17"/>
        <v/>
      </c>
      <c r="S158" s="266" t="str">
        <f t="shared" si="21"/>
        <v/>
      </c>
      <c r="T158" s="267" t="str">
        <f t="shared" si="18"/>
        <v/>
      </c>
      <c r="U158" s="268" t="str">
        <f t="shared" si="22"/>
        <v/>
      </c>
      <c r="V158" s="269" t="str">
        <f t="shared" si="19"/>
        <v/>
      </c>
      <c r="W158" s="5"/>
      <c r="AR158" s="2" t="str">
        <f t="shared" si="23"/>
        <v/>
      </c>
      <c r="AS158" s="2" t="str">
        <f t="shared" si="20"/>
        <v/>
      </c>
      <c r="AT158" s="2" t="str">
        <f>IF(AR158="","",IF(AND(H158&gt;='Intersection Mileposts'!$F$5,H158&lt;='Intersection Mileposts'!$G$5),"Y",IF(AND(H158&gt;='Intersection Mileposts'!$F$6,H158&lt;='Intersection Mileposts'!$G$6),"Y",IF(AND(H158&gt;='Intersection Mileposts'!$F$7,H158&lt;='Intersection Mileposts'!$G$7),"Y",IF(AND(H158&gt;='Intersection Mileposts'!$F$8,H158&lt;='Intersection Mileposts'!$G$8),"Y",IF(AND(H158&gt;='Intersection Mileposts'!$F$9,H158&lt;='Intersection Mileposts'!$G$9),"Y",IF(AND(H158&gt;='Intersection Mileposts'!$F$10,H158&lt;='Intersection Mileposts'!$G$10),"Y",IF(AND(H158&gt;='Intersection Mileposts'!$F$11,H158&lt;='Intersection Mileposts'!$G$11),"Y",IF(AND(H158&gt;='Intersection Mileposts'!$F$12,H158&lt;='Intersection Mileposts'!$G$12),"Y",IF(AND(H158&gt;='Intersection Mileposts'!$F$13,H158&lt;='Intersection Mileposts'!$G$13),"Y",IF(AND(H158&gt;='Intersection Mileposts'!$F$14,H158&lt;='Intersection Mileposts'!$G$14),"Y",IF(AND(H158&gt;='Intersection Mileposts'!$F$15,H158&lt;='Intersection Mileposts'!$G$15),"Y",IF(AND(H158&gt;='Intersection Mileposts'!$F$16,H158&lt;='Intersection Mileposts'!$G$16),"Y",IF(AND(H158&gt;='Intersection Mileposts'!$F$17,H158&lt;='Intersection Mileposts'!$G$17),"Y",IF(AND(H158&gt;='Intersection Mileposts'!$F$18,H158&lt;='Intersection Mileposts'!$G$18),"Y",IF(AND(H158&gt;='Intersection Mileposts'!$F$19,H158&lt;='Intersection Mileposts'!$G$19),"Y",IF(AND(H158&gt;='Intersection Mileposts'!$F$20,H158&lt;='Intersection Mileposts'!$G$20),"Y",IF(AND(H158&gt;='Intersection Mileposts'!$F$21,H158&lt;='Intersection Mileposts'!$G$21),"Y",IF(AND(H158&gt;='Intersection Mileposts'!$F$22,H158&lt;='Intersection Mileposts'!$G$22),"Y",IF(AND(H158&gt;='Intersection Mileposts'!$F$23,H158&lt;='Intersection Mileposts'!$G$23),"Y",IF(AND(H158&gt;='Intersection Mileposts'!$F$24,H158&lt;='Intersection Mileposts'!$G$24),"Y",IF(AND(H158&gt;='Intersection Mileposts'!$F$25,H158&lt;='Intersection Mileposts'!$G$25),"Y",IF(AND(H158&gt;='Intersection Mileposts'!$F$26,H158&lt;='Intersection Mileposts'!$G$26),"Y",IF(AND(H158&gt;='Intersection Mileposts'!$F$27,H158&lt;='Intersection Mileposts'!$G$27),"Y",IF(AND(H158&gt;='Intersection Mileposts'!$F$28,H158&lt;='Intersection Mileposts'!$G$28),"Y",IF(AND(H158&gt;='Intersection Mileposts'!$F$29,H158&lt;='Intersection Mileposts'!$G$29),"Y", IF(AND(H158&gt;='Intersection Mileposts'!$F$30,H158&lt;='Intersection Mileposts'!$G$30),"Y",IF(AND(H158&gt;='Intersection Mileposts'!$F$31,H158&lt;='Intersection Mileposts'!$G$31),"Y",IF(AND(H158&gt;='Intersection Mileposts'!$F$32,H158&lt;='Intersection Mileposts'!$G$32),"Y",IF(AND(H158&gt;='Intersection Mileposts'!$F$33,H158&lt;='Intersection Mileposts'!$G$33),"Y",IF(AND(H158&gt;='Intersection Mileposts'!$F$34,H158&lt;='Intersection Mileposts'!$G$34),"Y",IF(AND(H158&gt;='Intersection Mileposts'!$F$35,H158&lt;='Intersection Mileposts'!$G$35),"Y",IF(AND(H158&gt;='Intersection Mileposts'!$F$36,H158&lt;='Intersection Mileposts'!$G$36),"Y",IF(AND(H158&gt;='Intersection Mileposts'!$F$37,H158&lt;='Intersection Mileposts'!$G$37),"Y",IF(AND(H158&gt;='Intersection Mileposts'!$F$38,H158&lt;='Intersection Mileposts'!$G$38),"Y",IF(AND(H158&gt;='Intersection Mileposts'!$F$39,H158&lt;='Intersection Mileposts'!$G$39),"Y","N"))))))))))))))))))))))))))))))))))))</f>
        <v/>
      </c>
    </row>
    <row r="159" spans="1:46" x14ac:dyDescent="0.3">
      <c r="A159" s="279"/>
      <c r="B159" s="261"/>
      <c r="C159" s="262"/>
      <c r="D159" s="262"/>
      <c r="E159" s="262"/>
      <c r="F159" s="262"/>
      <c r="G159" s="284"/>
      <c r="H159" s="286"/>
      <c r="I159" s="279"/>
      <c r="J159" s="260"/>
      <c r="K159" s="260"/>
      <c r="L159" s="280"/>
      <c r="M159" s="275"/>
      <c r="N159" s="263"/>
      <c r="P159" s="264" t="str">
        <f>IF(R159 = "", "", COUNT($R$4:R159))</f>
        <v/>
      </c>
      <c r="Q159" s="264" t="str">
        <f t="shared" si="16"/>
        <v/>
      </c>
      <c r="R159" s="265" t="str">
        <f t="shared" si="17"/>
        <v/>
      </c>
      <c r="S159" s="266" t="str">
        <f t="shared" si="21"/>
        <v/>
      </c>
      <c r="T159" s="267" t="str">
        <f t="shared" si="18"/>
        <v/>
      </c>
      <c r="U159" s="268" t="str">
        <f t="shared" si="22"/>
        <v/>
      </c>
      <c r="V159" s="269" t="str">
        <f t="shared" si="19"/>
        <v/>
      </c>
      <c r="W159" s="5"/>
      <c r="AR159" s="2" t="str">
        <f t="shared" si="23"/>
        <v/>
      </c>
      <c r="AS159" s="2" t="str">
        <f t="shared" si="20"/>
        <v/>
      </c>
      <c r="AT159" s="2" t="str">
        <f>IF(AR159="","",IF(AND(H159&gt;='Intersection Mileposts'!$F$5,H159&lt;='Intersection Mileposts'!$G$5),"Y",IF(AND(H159&gt;='Intersection Mileposts'!$F$6,H159&lt;='Intersection Mileposts'!$G$6),"Y",IF(AND(H159&gt;='Intersection Mileposts'!$F$7,H159&lt;='Intersection Mileposts'!$G$7),"Y",IF(AND(H159&gt;='Intersection Mileposts'!$F$8,H159&lt;='Intersection Mileposts'!$G$8),"Y",IF(AND(H159&gt;='Intersection Mileposts'!$F$9,H159&lt;='Intersection Mileposts'!$G$9),"Y",IF(AND(H159&gt;='Intersection Mileposts'!$F$10,H159&lt;='Intersection Mileposts'!$G$10),"Y",IF(AND(H159&gt;='Intersection Mileposts'!$F$11,H159&lt;='Intersection Mileposts'!$G$11),"Y",IF(AND(H159&gt;='Intersection Mileposts'!$F$12,H159&lt;='Intersection Mileposts'!$G$12),"Y",IF(AND(H159&gt;='Intersection Mileposts'!$F$13,H159&lt;='Intersection Mileposts'!$G$13),"Y",IF(AND(H159&gt;='Intersection Mileposts'!$F$14,H159&lt;='Intersection Mileposts'!$G$14),"Y",IF(AND(H159&gt;='Intersection Mileposts'!$F$15,H159&lt;='Intersection Mileposts'!$G$15),"Y",IF(AND(H159&gt;='Intersection Mileposts'!$F$16,H159&lt;='Intersection Mileposts'!$G$16),"Y",IF(AND(H159&gt;='Intersection Mileposts'!$F$17,H159&lt;='Intersection Mileposts'!$G$17),"Y",IF(AND(H159&gt;='Intersection Mileposts'!$F$18,H159&lt;='Intersection Mileposts'!$G$18),"Y",IF(AND(H159&gt;='Intersection Mileposts'!$F$19,H159&lt;='Intersection Mileposts'!$G$19),"Y",IF(AND(H159&gt;='Intersection Mileposts'!$F$20,H159&lt;='Intersection Mileposts'!$G$20),"Y",IF(AND(H159&gt;='Intersection Mileposts'!$F$21,H159&lt;='Intersection Mileposts'!$G$21),"Y",IF(AND(H159&gt;='Intersection Mileposts'!$F$22,H159&lt;='Intersection Mileposts'!$G$22),"Y",IF(AND(H159&gt;='Intersection Mileposts'!$F$23,H159&lt;='Intersection Mileposts'!$G$23),"Y",IF(AND(H159&gt;='Intersection Mileposts'!$F$24,H159&lt;='Intersection Mileposts'!$G$24),"Y",IF(AND(H159&gt;='Intersection Mileposts'!$F$25,H159&lt;='Intersection Mileposts'!$G$25),"Y",IF(AND(H159&gt;='Intersection Mileposts'!$F$26,H159&lt;='Intersection Mileposts'!$G$26),"Y",IF(AND(H159&gt;='Intersection Mileposts'!$F$27,H159&lt;='Intersection Mileposts'!$G$27),"Y",IF(AND(H159&gt;='Intersection Mileposts'!$F$28,H159&lt;='Intersection Mileposts'!$G$28),"Y",IF(AND(H159&gt;='Intersection Mileposts'!$F$29,H159&lt;='Intersection Mileposts'!$G$29),"Y", IF(AND(H159&gt;='Intersection Mileposts'!$F$30,H159&lt;='Intersection Mileposts'!$G$30),"Y",IF(AND(H159&gt;='Intersection Mileposts'!$F$31,H159&lt;='Intersection Mileposts'!$G$31),"Y",IF(AND(H159&gt;='Intersection Mileposts'!$F$32,H159&lt;='Intersection Mileposts'!$G$32),"Y",IF(AND(H159&gt;='Intersection Mileposts'!$F$33,H159&lt;='Intersection Mileposts'!$G$33),"Y",IF(AND(H159&gt;='Intersection Mileposts'!$F$34,H159&lt;='Intersection Mileposts'!$G$34),"Y",IF(AND(H159&gt;='Intersection Mileposts'!$F$35,H159&lt;='Intersection Mileposts'!$G$35),"Y",IF(AND(H159&gt;='Intersection Mileposts'!$F$36,H159&lt;='Intersection Mileposts'!$G$36),"Y",IF(AND(H159&gt;='Intersection Mileposts'!$F$37,H159&lt;='Intersection Mileposts'!$G$37),"Y",IF(AND(H159&gt;='Intersection Mileposts'!$F$38,H159&lt;='Intersection Mileposts'!$G$38),"Y",IF(AND(H159&gt;='Intersection Mileposts'!$F$39,H159&lt;='Intersection Mileposts'!$G$39),"Y","N"))))))))))))))))))))))))))))))))))))</f>
        <v/>
      </c>
    </row>
    <row r="160" spans="1:46" x14ac:dyDescent="0.3">
      <c r="A160" s="279"/>
      <c r="B160" s="261"/>
      <c r="C160" s="262"/>
      <c r="D160" s="262"/>
      <c r="E160" s="262"/>
      <c r="F160" s="262"/>
      <c r="G160" s="284"/>
      <c r="H160" s="286"/>
      <c r="I160" s="279"/>
      <c r="J160" s="260"/>
      <c r="K160" s="260"/>
      <c r="L160" s="280"/>
      <c r="M160" s="275"/>
      <c r="N160" s="263"/>
      <c r="P160" s="264" t="str">
        <f>IF(R160 = "", "", COUNT($R$4:R160))</f>
        <v/>
      </c>
      <c r="Q160" s="264" t="str">
        <f t="shared" si="16"/>
        <v/>
      </c>
      <c r="R160" s="265" t="str">
        <f t="shared" si="17"/>
        <v/>
      </c>
      <c r="S160" s="266" t="str">
        <f t="shared" si="21"/>
        <v/>
      </c>
      <c r="T160" s="267" t="str">
        <f t="shared" si="18"/>
        <v/>
      </c>
      <c r="U160" s="268" t="str">
        <f t="shared" si="22"/>
        <v/>
      </c>
      <c r="V160" s="269" t="str">
        <f t="shared" si="19"/>
        <v/>
      </c>
      <c r="W160" s="5"/>
      <c r="AR160" s="2" t="str">
        <f t="shared" si="23"/>
        <v/>
      </c>
      <c r="AS160" s="2" t="str">
        <f t="shared" si="20"/>
        <v/>
      </c>
      <c r="AT160" s="2" t="str">
        <f>IF(AR160="","",IF(AND(H160&gt;='Intersection Mileposts'!$F$5,H160&lt;='Intersection Mileposts'!$G$5),"Y",IF(AND(H160&gt;='Intersection Mileposts'!$F$6,H160&lt;='Intersection Mileposts'!$G$6),"Y",IF(AND(H160&gt;='Intersection Mileposts'!$F$7,H160&lt;='Intersection Mileposts'!$G$7),"Y",IF(AND(H160&gt;='Intersection Mileposts'!$F$8,H160&lt;='Intersection Mileposts'!$G$8),"Y",IF(AND(H160&gt;='Intersection Mileposts'!$F$9,H160&lt;='Intersection Mileposts'!$G$9),"Y",IF(AND(H160&gt;='Intersection Mileposts'!$F$10,H160&lt;='Intersection Mileposts'!$G$10),"Y",IF(AND(H160&gt;='Intersection Mileposts'!$F$11,H160&lt;='Intersection Mileposts'!$G$11),"Y",IF(AND(H160&gt;='Intersection Mileposts'!$F$12,H160&lt;='Intersection Mileposts'!$G$12),"Y",IF(AND(H160&gt;='Intersection Mileposts'!$F$13,H160&lt;='Intersection Mileposts'!$G$13),"Y",IF(AND(H160&gt;='Intersection Mileposts'!$F$14,H160&lt;='Intersection Mileposts'!$G$14),"Y",IF(AND(H160&gt;='Intersection Mileposts'!$F$15,H160&lt;='Intersection Mileposts'!$G$15),"Y",IF(AND(H160&gt;='Intersection Mileposts'!$F$16,H160&lt;='Intersection Mileposts'!$G$16),"Y",IF(AND(H160&gt;='Intersection Mileposts'!$F$17,H160&lt;='Intersection Mileposts'!$G$17),"Y",IF(AND(H160&gt;='Intersection Mileposts'!$F$18,H160&lt;='Intersection Mileposts'!$G$18),"Y",IF(AND(H160&gt;='Intersection Mileposts'!$F$19,H160&lt;='Intersection Mileposts'!$G$19),"Y",IF(AND(H160&gt;='Intersection Mileposts'!$F$20,H160&lt;='Intersection Mileposts'!$G$20),"Y",IF(AND(H160&gt;='Intersection Mileposts'!$F$21,H160&lt;='Intersection Mileposts'!$G$21),"Y",IF(AND(H160&gt;='Intersection Mileposts'!$F$22,H160&lt;='Intersection Mileposts'!$G$22),"Y",IF(AND(H160&gt;='Intersection Mileposts'!$F$23,H160&lt;='Intersection Mileposts'!$G$23),"Y",IF(AND(H160&gt;='Intersection Mileposts'!$F$24,H160&lt;='Intersection Mileposts'!$G$24),"Y",IF(AND(H160&gt;='Intersection Mileposts'!$F$25,H160&lt;='Intersection Mileposts'!$G$25),"Y",IF(AND(H160&gt;='Intersection Mileposts'!$F$26,H160&lt;='Intersection Mileposts'!$G$26),"Y",IF(AND(H160&gt;='Intersection Mileposts'!$F$27,H160&lt;='Intersection Mileposts'!$G$27),"Y",IF(AND(H160&gt;='Intersection Mileposts'!$F$28,H160&lt;='Intersection Mileposts'!$G$28),"Y",IF(AND(H160&gt;='Intersection Mileposts'!$F$29,H160&lt;='Intersection Mileposts'!$G$29),"Y", IF(AND(H160&gt;='Intersection Mileposts'!$F$30,H160&lt;='Intersection Mileposts'!$G$30),"Y",IF(AND(H160&gt;='Intersection Mileposts'!$F$31,H160&lt;='Intersection Mileposts'!$G$31),"Y",IF(AND(H160&gt;='Intersection Mileposts'!$F$32,H160&lt;='Intersection Mileposts'!$G$32),"Y",IF(AND(H160&gt;='Intersection Mileposts'!$F$33,H160&lt;='Intersection Mileposts'!$G$33),"Y",IF(AND(H160&gt;='Intersection Mileposts'!$F$34,H160&lt;='Intersection Mileposts'!$G$34),"Y",IF(AND(H160&gt;='Intersection Mileposts'!$F$35,H160&lt;='Intersection Mileposts'!$G$35),"Y",IF(AND(H160&gt;='Intersection Mileposts'!$F$36,H160&lt;='Intersection Mileposts'!$G$36),"Y",IF(AND(H160&gt;='Intersection Mileposts'!$F$37,H160&lt;='Intersection Mileposts'!$G$37),"Y",IF(AND(H160&gt;='Intersection Mileposts'!$F$38,H160&lt;='Intersection Mileposts'!$G$38),"Y",IF(AND(H160&gt;='Intersection Mileposts'!$F$39,H160&lt;='Intersection Mileposts'!$G$39),"Y","N"))))))))))))))))))))))))))))))))))))</f>
        <v/>
      </c>
    </row>
    <row r="161" spans="1:46" x14ac:dyDescent="0.3">
      <c r="A161" s="279"/>
      <c r="B161" s="261"/>
      <c r="C161" s="262"/>
      <c r="D161" s="262"/>
      <c r="E161" s="262"/>
      <c r="F161" s="262"/>
      <c r="G161" s="284"/>
      <c r="H161" s="286"/>
      <c r="I161" s="279"/>
      <c r="J161" s="260"/>
      <c r="K161" s="260"/>
      <c r="L161" s="280"/>
      <c r="M161" s="275"/>
      <c r="N161" s="263"/>
      <c r="P161" s="264" t="str">
        <f>IF(R161 = "", "", COUNT($R$4:R161))</f>
        <v/>
      </c>
      <c r="Q161" s="264" t="str">
        <f t="shared" si="16"/>
        <v/>
      </c>
      <c r="R161" s="265" t="str">
        <f t="shared" si="17"/>
        <v/>
      </c>
      <c r="S161" s="266" t="str">
        <f t="shared" si="21"/>
        <v/>
      </c>
      <c r="T161" s="267" t="str">
        <f t="shared" si="18"/>
        <v/>
      </c>
      <c r="U161" s="268" t="str">
        <f t="shared" si="22"/>
        <v/>
      </c>
      <c r="V161" s="269" t="str">
        <f t="shared" si="19"/>
        <v/>
      </c>
      <c r="W161" s="5"/>
      <c r="AR161" s="2" t="str">
        <f t="shared" si="23"/>
        <v/>
      </c>
      <c r="AS161" s="2" t="str">
        <f t="shared" si="20"/>
        <v/>
      </c>
      <c r="AT161" s="2" t="str">
        <f>IF(AR161="","",IF(AND(H161&gt;='Intersection Mileposts'!$F$5,H161&lt;='Intersection Mileposts'!$G$5),"Y",IF(AND(H161&gt;='Intersection Mileposts'!$F$6,H161&lt;='Intersection Mileposts'!$G$6),"Y",IF(AND(H161&gt;='Intersection Mileposts'!$F$7,H161&lt;='Intersection Mileposts'!$G$7),"Y",IF(AND(H161&gt;='Intersection Mileposts'!$F$8,H161&lt;='Intersection Mileposts'!$G$8),"Y",IF(AND(H161&gt;='Intersection Mileposts'!$F$9,H161&lt;='Intersection Mileposts'!$G$9),"Y",IF(AND(H161&gt;='Intersection Mileposts'!$F$10,H161&lt;='Intersection Mileposts'!$G$10),"Y",IF(AND(H161&gt;='Intersection Mileposts'!$F$11,H161&lt;='Intersection Mileposts'!$G$11),"Y",IF(AND(H161&gt;='Intersection Mileposts'!$F$12,H161&lt;='Intersection Mileposts'!$G$12),"Y",IF(AND(H161&gt;='Intersection Mileposts'!$F$13,H161&lt;='Intersection Mileposts'!$G$13),"Y",IF(AND(H161&gt;='Intersection Mileposts'!$F$14,H161&lt;='Intersection Mileposts'!$G$14),"Y",IF(AND(H161&gt;='Intersection Mileposts'!$F$15,H161&lt;='Intersection Mileposts'!$G$15),"Y",IF(AND(H161&gt;='Intersection Mileposts'!$F$16,H161&lt;='Intersection Mileposts'!$G$16),"Y",IF(AND(H161&gt;='Intersection Mileposts'!$F$17,H161&lt;='Intersection Mileposts'!$G$17),"Y",IF(AND(H161&gt;='Intersection Mileposts'!$F$18,H161&lt;='Intersection Mileposts'!$G$18),"Y",IF(AND(H161&gt;='Intersection Mileposts'!$F$19,H161&lt;='Intersection Mileposts'!$G$19),"Y",IF(AND(H161&gt;='Intersection Mileposts'!$F$20,H161&lt;='Intersection Mileposts'!$G$20),"Y",IF(AND(H161&gt;='Intersection Mileposts'!$F$21,H161&lt;='Intersection Mileposts'!$G$21),"Y",IF(AND(H161&gt;='Intersection Mileposts'!$F$22,H161&lt;='Intersection Mileposts'!$G$22),"Y",IF(AND(H161&gt;='Intersection Mileposts'!$F$23,H161&lt;='Intersection Mileposts'!$G$23),"Y",IF(AND(H161&gt;='Intersection Mileposts'!$F$24,H161&lt;='Intersection Mileposts'!$G$24),"Y",IF(AND(H161&gt;='Intersection Mileposts'!$F$25,H161&lt;='Intersection Mileposts'!$G$25),"Y",IF(AND(H161&gt;='Intersection Mileposts'!$F$26,H161&lt;='Intersection Mileposts'!$G$26),"Y",IF(AND(H161&gt;='Intersection Mileposts'!$F$27,H161&lt;='Intersection Mileposts'!$G$27),"Y",IF(AND(H161&gt;='Intersection Mileposts'!$F$28,H161&lt;='Intersection Mileposts'!$G$28),"Y",IF(AND(H161&gt;='Intersection Mileposts'!$F$29,H161&lt;='Intersection Mileposts'!$G$29),"Y", IF(AND(H161&gt;='Intersection Mileposts'!$F$30,H161&lt;='Intersection Mileposts'!$G$30),"Y",IF(AND(H161&gt;='Intersection Mileposts'!$F$31,H161&lt;='Intersection Mileposts'!$G$31),"Y",IF(AND(H161&gt;='Intersection Mileposts'!$F$32,H161&lt;='Intersection Mileposts'!$G$32),"Y",IF(AND(H161&gt;='Intersection Mileposts'!$F$33,H161&lt;='Intersection Mileposts'!$G$33),"Y",IF(AND(H161&gt;='Intersection Mileposts'!$F$34,H161&lt;='Intersection Mileposts'!$G$34),"Y",IF(AND(H161&gt;='Intersection Mileposts'!$F$35,H161&lt;='Intersection Mileposts'!$G$35),"Y",IF(AND(H161&gt;='Intersection Mileposts'!$F$36,H161&lt;='Intersection Mileposts'!$G$36),"Y",IF(AND(H161&gt;='Intersection Mileposts'!$F$37,H161&lt;='Intersection Mileposts'!$G$37),"Y",IF(AND(H161&gt;='Intersection Mileposts'!$F$38,H161&lt;='Intersection Mileposts'!$G$38),"Y",IF(AND(H161&gt;='Intersection Mileposts'!$F$39,H161&lt;='Intersection Mileposts'!$G$39),"Y","N"))))))))))))))))))))))))))))))))))))</f>
        <v/>
      </c>
    </row>
    <row r="162" spans="1:46" x14ac:dyDescent="0.3">
      <c r="A162" s="279"/>
      <c r="B162" s="261"/>
      <c r="C162" s="262"/>
      <c r="D162" s="262"/>
      <c r="E162" s="262"/>
      <c r="F162" s="262"/>
      <c r="G162" s="284"/>
      <c r="H162" s="286"/>
      <c r="I162" s="279"/>
      <c r="J162" s="260"/>
      <c r="K162" s="260"/>
      <c r="L162" s="280"/>
      <c r="M162" s="275"/>
      <c r="N162" s="263"/>
      <c r="P162" s="264" t="str">
        <f>IF(R162 = "", "", COUNT($R$4:R162))</f>
        <v/>
      </c>
      <c r="Q162" s="264" t="str">
        <f t="shared" si="16"/>
        <v/>
      </c>
      <c r="R162" s="265" t="str">
        <f t="shared" si="17"/>
        <v/>
      </c>
      <c r="S162" s="266" t="str">
        <f t="shared" si="21"/>
        <v/>
      </c>
      <c r="T162" s="267" t="str">
        <f t="shared" si="18"/>
        <v/>
      </c>
      <c r="U162" s="268" t="str">
        <f t="shared" si="22"/>
        <v/>
      </c>
      <c r="V162" s="269" t="str">
        <f t="shared" si="19"/>
        <v/>
      </c>
      <c r="W162" s="5"/>
      <c r="AR162" s="2" t="str">
        <f t="shared" si="23"/>
        <v/>
      </c>
      <c r="AS162" s="2" t="str">
        <f t="shared" si="20"/>
        <v/>
      </c>
      <c r="AT162" s="2" t="str">
        <f>IF(AR162="","",IF(AND(H162&gt;='Intersection Mileposts'!$F$5,H162&lt;='Intersection Mileposts'!$G$5),"Y",IF(AND(H162&gt;='Intersection Mileposts'!$F$6,H162&lt;='Intersection Mileposts'!$G$6),"Y",IF(AND(H162&gt;='Intersection Mileposts'!$F$7,H162&lt;='Intersection Mileposts'!$G$7),"Y",IF(AND(H162&gt;='Intersection Mileposts'!$F$8,H162&lt;='Intersection Mileposts'!$G$8),"Y",IF(AND(H162&gt;='Intersection Mileposts'!$F$9,H162&lt;='Intersection Mileposts'!$G$9),"Y",IF(AND(H162&gt;='Intersection Mileposts'!$F$10,H162&lt;='Intersection Mileposts'!$G$10),"Y",IF(AND(H162&gt;='Intersection Mileposts'!$F$11,H162&lt;='Intersection Mileposts'!$G$11),"Y",IF(AND(H162&gt;='Intersection Mileposts'!$F$12,H162&lt;='Intersection Mileposts'!$G$12),"Y",IF(AND(H162&gt;='Intersection Mileposts'!$F$13,H162&lt;='Intersection Mileposts'!$G$13),"Y",IF(AND(H162&gt;='Intersection Mileposts'!$F$14,H162&lt;='Intersection Mileposts'!$G$14),"Y",IF(AND(H162&gt;='Intersection Mileposts'!$F$15,H162&lt;='Intersection Mileposts'!$G$15),"Y",IF(AND(H162&gt;='Intersection Mileposts'!$F$16,H162&lt;='Intersection Mileposts'!$G$16),"Y",IF(AND(H162&gt;='Intersection Mileposts'!$F$17,H162&lt;='Intersection Mileposts'!$G$17),"Y",IF(AND(H162&gt;='Intersection Mileposts'!$F$18,H162&lt;='Intersection Mileposts'!$G$18),"Y",IF(AND(H162&gt;='Intersection Mileposts'!$F$19,H162&lt;='Intersection Mileposts'!$G$19),"Y",IF(AND(H162&gt;='Intersection Mileposts'!$F$20,H162&lt;='Intersection Mileposts'!$G$20),"Y",IF(AND(H162&gt;='Intersection Mileposts'!$F$21,H162&lt;='Intersection Mileposts'!$G$21),"Y",IF(AND(H162&gt;='Intersection Mileposts'!$F$22,H162&lt;='Intersection Mileposts'!$G$22),"Y",IF(AND(H162&gt;='Intersection Mileposts'!$F$23,H162&lt;='Intersection Mileposts'!$G$23),"Y",IF(AND(H162&gt;='Intersection Mileposts'!$F$24,H162&lt;='Intersection Mileposts'!$G$24),"Y",IF(AND(H162&gt;='Intersection Mileposts'!$F$25,H162&lt;='Intersection Mileposts'!$G$25),"Y",IF(AND(H162&gt;='Intersection Mileposts'!$F$26,H162&lt;='Intersection Mileposts'!$G$26),"Y",IF(AND(H162&gt;='Intersection Mileposts'!$F$27,H162&lt;='Intersection Mileposts'!$G$27),"Y",IF(AND(H162&gt;='Intersection Mileposts'!$F$28,H162&lt;='Intersection Mileposts'!$G$28),"Y",IF(AND(H162&gt;='Intersection Mileposts'!$F$29,H162&lt;='Intersection Mileposts'!$G$29),"Y", IF(AND(H162&gt;='Intersection Mileposts'!$F$30,H162&lt;='Intersection Mileposts'!$G$30),"Y",IF(AND(H162&gt;='Intersection Mileposts'!$F$31,H162&lt;='Intersection Mileposts'!$G$31),"Y",IF(AND(H162&gt;='Intersection Mileposts'!$F$32,H162&lt;='Intersection Mileposts'!$G$32),"Y",IF(AND(H162&gt;='Intersection Mileposts'!$F$33,H162&lt;='Intersection Mileposts'!$G$33),"Y",IF(AND(H162&gt;='Intersection Mileposts'!$F$34,H162&lt;='Intersection Mileposts'!$G$34),"Y",IF(AND(H162&gt;='Intersection Mileposts'!$F$35,H162&lt;='Intersection Mileposts'!$G$35),"Y",IF(AND(H162&gt;='Intersection Mileposts'!$F$36,H162&lt;='Intersection Mileposts'!$G$36),"Y",IF(AND(H162&gt;='Intersection Mileposts'!$F$37,H162&lt;='Intersection Mileposts'!$G$37),"Y",IF(AND(H162&gt;='Intersection Mileposts'!$F$38,H162&lt;='Intersection Mileposts'!$G$38),"Y",IF(AND(H162&gt;='Intersection Mileposts'!$F$39,H162&lt;='Intersection Mileposts'!$G$39),"Y","N"))))))))))))))))))))))))))))))))))))</f>
        <v/>
      </c>
    </row>
    <row r="163" spans="1:46" x14ac:dyDescent="0.3">
      <c r="A163" s="279"/>
      <c r="B163" s="261"/>
      <c r="C163" s="262"/>
      <c r="D163" s="262"/>
      <c r="E163" s="262"/>
      <c r="F163" s="262"/>
      <c r="G163" s="284"/>
      <c r="H163" s="286"/>
      <c r="I163" s="279"/>
      <c r="J163" s="260"/>
      <c r="K163" s="260"/>
      <c r="L163" s="280"/>
      <c r="M163" s="275"/>
      <c r="N163" s="263"/>
      <c r="P163" s="264" t="str">
        <f>IF(R163 = "", "", COUNT($R$4:R163))</f>
        <v/>
      </c>
      <c r="Q163" s="264" t="str">
        <f t="shared" si="16"/>
        <v/>
      </c>
      <c r="R163" s="265" t="str">
        <f t="shared" si="17"/>
        <v/>
      </c>
      <c r="S163" s="266" t="str">
        <f t="shared" si="21"/>
        <v/>
      </c>
      <c r="T163" s="267" t="str">
        <f t="shared" si="18"/>
        <v/>
      </c>
      <c r="U163" s="268" t="str">
        <f t="shared" si="22"/>
        <v/>
      </c>
      <c r="V163" s="269" t="str">
        <f t="shared" si="19"/>
        <v/>
      </c>
      <c r="W163" s="5"/>
      <c r="AR163" s="2" t="str">
        <f t="shared" si="23"/>
        <v/>
      </c>
      <c r="AS163" s="2" t="str">
        <f t="shared" si="20"/>
        <v/>
      </c>
      <c r="AT163" s="2" t="str">
        <f>IF(AR163="","",IF(AND(H163&gt;='Intersection Mileposts'!$F$5,H163&lt;='Intersection Mileposts'!$G$5),"Y",IF(AND(H163&gt;='Intersection Mileposts'!$F$6,H163&lt;='Intersection Mileposts'!$G$6),"Y",IF(AND(H163&gt;='Intersection Mileposts'!$F$7,H163&lt;='Intersection Mileposts'!$G$7),"Y",IF(AND(H163&gt;='Intersection Mileposts'!$F$8,H163&lt;='Intersection Mileposts'!$G$8),"Y",IF(AND(H163&gt;='Intersection Mileposts'!$F$9,H163&lt;='Intersection Mileposts'!$G$9),"Y",IF(AND(H163&gt;='Intersection Mileposts'!$F$10,H163&lt;='Intersection Mileposts'!$G$10),"Y",IF(AND(H163&gt;='Intersection Mileposts'!$F$11,H163&lt;='Intersection Mileposts'!$G$11),"Y",IF(AND(H163&gt;='Intersection Mileposts'!$F$12,H163&lt;='Intersection Mileposts'!$G$12),"Y",IF(AND(H163&gt;='Intersection Mileposts'!$F$13,H163&lt;='Intersection Mileposts'!$G$13),"Y",IF(AND(H163&gt;='Intersection Mileposts'!$F$14,H163&lt;='Intersection Mileposts'!$G$14),"Y",IF(AND(H163&gt;='Intersection Mileposts'!$F$15,H163&lt;='Intersection Mileposts'!$G$15),"Y",IF(AND(H163&gt;='Intersection Mileposts'!$F$16,H163&lt;='Intersection Mileposts'!$G$16),"Y",IF(AND(H163&gt;='Intersection Mileposts'!$F$17,H163&lt;='Intersection Mileposts'!$G$17),"Y",IF(AND(H163&gt;='Intersection Mileposts'!$F$18,H163&lt;='Intersection Mileposts'!$G$18),"Y",IF(AND(H163&gt;='Intersection Mileposts'!$F$19,H163&lt;='Intersection Mileposts'!$G$19),"Y",IF(AND(H163&gt;='Intersection Mileposts'!$F$20,H163&lt;='Intersection Mileposts'!$G$20),"Y",IF(AND(H163&gt;='Intersection Mileposts'!$F$21,H163&lt;='Intersection Mileposts'!$G$21),"Y",IF(AND(H163&gt;='Intersection Mileposts'!$F$22,H163&lt;='Intersection Mileposts'!$G$22),"Y",IF(AND(H163&gt;='Intersection Mileposts'!$F$23,H163&lt;='Intersection Mileposts'!$G$23),"Y",IF(AND(H163&gt;='Intersection Mileposts'!$F$24,H163&lt;='Intersection Mileposts'!$G$24),"Y",IF(AND(H163&gt;='Intersection Mileposts'!$F$25,H163&lt;='Intersection Mileposts'!$G$25),"Y",IF(AND(H163&gt;='Intersection Mileposts'!$F$26,H163&lt;='Intersection Mileposts'!$G$26),"Y",IF(AND(H163&gt;='Intersection Mileposts'!$F$27,H163&lt;='Intersection Mileposts'!$G$27),"Y",IF(AND(H163&gt;='Intersection Mileposts'!$F$28,H163&lt;='Intersection Mileposts'!$G$28),"Y",IF(AND(H163&gt;='Intersection Mileposts'!$F$29,H163&lt;='Intersection Mileposts'!$G$29),"Y", IF(AND(H163&gt;='Intersection Mileposts'!$F$30,H163&lt;='Intersection Mileposts'!$G$30),"Y",IF(AND(H163&gt;='Intersection Mileposts'!$F$31,H163&lt;='Intersection Mileposts'!$G$31),"Y",IF(AND(H163&gt;='Intersection Mileposts'!$F$32,H163&lt;='Intersection Mileposts'!$G$32),"Y",IF(AND(H163&gt;='Intersection Mileposts'!$F$33,H163&lt;='Intersection Mileposts'!$G$33),"Y",IF(AND(H163&gt;='Intersection Mileposts'!$F$34,H163&lt;='Intersection Mileposts'!$G$34),"Y",IF(AND(H163&gt;='Intersection Mileposts'!$F$35,H163&lt;='Intersection Mileposts'!$G$35),"Y",IF(AND(H163&gt;='Intersection Mileposts'!$F$36,H163&lt;='Intersection Mileposts'!$G$36),"Y",IF(AND(H163&gt;='Intersection Mileposts'!$F$37,H163&lt;='Intersection Mileposts'!$G$37),"Y",IF(AND(H163&gt;='Intersection Mileposts'!$F$38,H163&lt;='Intersection Mileposts'!$G$38),"Y",IF(AND(H163&gt;='Intersection Mileposts'!$F$39,H163&lt;='Intersection Mileposts'!$G$39),"Y","N"))))))))))))))))))))))))))))))))))))</f>
        <v/>
      </c>
    </row>
    <row r="164" spans="1:46" x14ac:dyDescent="0.3">
      <c r="A164" s="279"/>
      <c r="B164" s="261"/>
      <c r="C164" s="262"/>
      <c r="D164" s="262"/>
      <c r="E164" s="262"/>
      <c r="F164" s="262"/>
      <c r="G164" s="284"/>
      <c r="H164" s="286"/>
      <c r="I164" s="279"/>
      <c r="J164" s="260"/>
      <c r="K164" s="260"/>
      <c r="L164" s="280"/>
      <c r="M164" s="275"/>
      <c r="N164" s="263"/>
      <c r="P164" s="264" t="str">
        <f>IF(R164 = "", "", COUNT($R$4:R164))</f>
        <v/>
      </c>
      <c r="Q164" s="264" t="str">
        <f t="shared" si="16"/>
        <v/>
      </c>
      <c r="R164" s="265" t="str">
        <f t="shared" si="17"/>
        <v/>
      </c>
      <c r="S164" s="266" t="str">
        <f t="shared" si="21"/>
        <v/>
      </c>
      <c r="T164" s="267" t="str">
        <f t="shared" si="18"/>
        <v/>
      </c>
      <c r="U164" s="268" t="str">
        <f t="shared" si="22"/>
        <v/>
      </c>
      <c r="V164" s="269" t="str">
        <f t="shared" si="19"/>
        <v/>
      </c>
      <c r="W164" s="5"/>
      <c r="AR164" s="2" t="str">
        <f t="shared" si="23"/>
        <v/>
      </c>
      <c r="AS164" s="2" t="str">
        <f t="shared" si="20"/>
        <v/>
      </c>
      <c r="AT164" s="2" t="str">
        <f>IF(AR164="","",IF(AND(H164&gt;='Intersection Mileposts'!$F$5,H164&lt;='Intersection Mileposts'!$G$5),"Y",IF(AND(H164&gt;='Intersection Mileposts'!$F$6,H164&lt;='Intersection Mileposts'!$G$6),"Y",IF(AND(H164&gt;='Intersection Mileposts'!$F$7,H164&lt;='Intersection Mileposts'!$G$7),"Y",IF(AND(H164&gt;='Intersection Mileposts'!$F$8,H164&lt;='Intersection Mileposts'!$G$8),"Y",IF(AND(H164&gt;='Intersection Mileposts'!$F$9,H164&lt;='Intersection Mileposts'!$G$9),"Y",IF(AND(H164&gt;='Intersection Mileposts'!$F$10,H164&lt;='Intersection Mileposts'!$G$10),"Y",IF(AND(H164&gt;='Intersection Mileposts'!$F$11,H164&lt;='Intersection Mileposts'!$G$11),"Y",IF(AND(H164&gt;='Intersection Mileposts'!$F$12,H164&lt;='Intersection Mileposts'!$G$12),"Y",IF(AND(H164&gt;='Intersection Mileposts'!$F$13,H164&lt;='Intersection Mileposts'!$G$13),"Y",IF(AND(H164&gt;='Intersection Mileposts'!$F$14,H164&lt;='Intersection Mileposts'!$G$14),"Y",IF(AND(H164&gt;='Intersection Mileposts'!$F$15,H164&lt;='Intersection Mileposts'!$G$15),"Y",IF(AND(H164&gt;='Intersection Mileposts'!$F$16,H164&lt;='Intersection Mileposts'!$G$16),"Y",IF(AND(H164&gt;='Intersection Mileposts'!$F$17,H164&lt;='Intersection Mileposts'!$G$17),"Y",IF(AND(H164&gt;='Intersection Mileposts'!$F$18,H164&lt;='Intersection Mileposts'!$G$18),"Y",IF(AND(H164&gt;='Intersection Mileposts'!$F$19,H164&lt;='Intersection Mileposts'!$G$19),"Y",IF(AND(H164&gt;='Intersection Mileposts'!$F$20,H164&lt;='Intersection Mileposts'!$G$20),"Y",IF(AND(H164&gt;='Intersection Mileposts'!$F$21,H164&lt;='Intersection Mileposts'!$G$21),"Y",IF(AND(H164&gt;='Intersection Mileposts'!$F$22,H164&lt;='Intersection Mileposts'!$G$22),"Y",IF(AND(H164&gt;='Intersection Mileposts'!$F$23,H164&lt;='Intersection Mileposts'!$G$23),"Y",IF(AND(H164&gt;='Intersection Mileposts'!$F$24,H164&lt;='Intersection Mileposts'!$G$24),"Y",IF(AND(H164&gt;='Intersection Mileposts'!$F$25,H164&lt;='Intersection Mileposts'!$G$25),"Y",IF(AND(H164&gt;='Intersection Mileposts'!$F$26,H164&lt;='Intersection Mileposts'!$G$26),"Y",IF(AND(H164&gt;='Intersection Mileposts'!$F$27,H164&lt;='Intersection Mileposts'!$G$27),"Y",IF(AND(H164&gt;='Intersection Mileposts'!$F$28,H164&lt;='Intersection Mileposts'!$G$28),"Y",IF(AND(H164&gt;='Intersection Mileposts'!$F$29,H164&lt;='Intersection Mileposts'!$G$29),"Y", IF(AND(H164&gt;='Intersection Mileposts'!$F$30,H164&lt;='Intersection Mileposts'!$G$30),"Y",IF(AND(H164&gt;='Intersection Mileposts'!$F$31,H164&lt;='Intersection Mileposts'!$G$31),"Y",IF(AND(H164&gt;='Intersection Mileposts'!$F$32,H164&lt;='Intersection Mileposts'!$G$32),"Y",IF(AND(H164&gt;='Intersection Mileposts'!$F$33,H164&lt;='Intersection Mileposts'!$G$33),"Y",IF(AND(H164&gt;='Intersection Mileposts'!$F$34,H164&lt;='Intersection Mileposts'!$G$34),"Y",IF(AND(H164&gt;='Intersection Mileposts'!$F$35,H164&lt;='Intersection Mileposts'!$G$35),"Y",IF(AND(H164&gt;='Intersection Mileposts'!$F$36,H164&lt;='Intersection Mileposts'!$G$36),"Y",IF(AND(H164&gt;='Intersection Mileposts'!$F$37,H164&lt;='Intersection Mileposts'!$G$37),"Y",IF(AND(H164&gt;='Intersection Mileposts'!$F$38,H164&lt;='Intersection Mileposts'!$G$38),"Y",IF(AND(H164&gt;='Intersection Mileposts'!$F$39,H164&lt;='Intersection Mileposts'!$G$39),"Y","N"))))))))))))))))))))))))))))))))))))</f>
        <v/>
      </c>
    </row>
    <row r="165" spans="1:46" x14ac:dyDescent="0.3">
      <c r="A165" s="279"/>
      <c r="B165" s="261"/>
      <c r="C165" s="262"/>
      <c r="D165" s="262"/>
      <c r="E165" s="262"/>
      <c r="F165" s="262"/>
      <c r="G165" s="284"/>
      <c r="H165" s="286"/>
      <c r="I165" s="279"/>
      <c r="J165" s="260"/>
      <c r="K165" s="260"/>
      <c r="L165" s="280"/>
      <c r="M165" s="275"/>
      <c r="N165" s="263"/>
      <c r="P165" s="264" t="str">
        <f>IF(R165 = "", "", COUNT($R$4:R165))</f>
        <v/>
      </c>
      <c r="Q165" s="264" t="str">
        <f t="shared" si="16"/>
        <v/>
      </c>
      <c r="R165" s="265" t="str">
        <f t="shared" si="17"/>
        <v/>
      </c>
      <c r="S165" s="266" t="str">
        <f t="shared" si="21"/>
        <v/>
      </c>
      <c r="T165" s="267" t="str">
        <f t="shared" si="18"/>
        <v/>
      </c>
      <c r="U165" s="268" t="str">
        <f t="shared" si="22"/>
        <v/>
      </c>
      <c r="V165" s="269" t="str">
        <f t="shared" si="19"/>
        <v/>
      </c>
      <c r="W165" s="5"/>
      <c r="AR165" s="2" t="str">
        <f t="shared" si="23"/>
        <v/>
      </c>
      <c r="AS165" s="2" t="str">
        <f t="shared" si="20"/>
        <v/>
      </c>
      <c r="AT165" s="2" t="str">
        <f>IF(AR165="","",IF(AND(H165&gt;='Intersection Mileposts'!$F$5,H165&lt;='Intersection Mileposts'!$G$5),"Y",IF(AND(H165&gt;='Intersection Mileposts'!$F$6,H165&lt;='Intersection Mileposts'!$G$6),"Y",IF(AND(H165&gt;='Intersection Mileposts'!$F$7,H165&lt;='Intersection Mileposts'!$G$7),"Y",IF(AND(H165&gt;='Intersection Mileposts'!$F$8,H165&lt;='Intersection Mileposts'!$G$8),"Y",IF(AND(H165&gt;='Intersection Mileposts'!$F$9,H165&lt;='Intersection Mileposts'!$G$9),"Y",IF(AND(H165&gt;='Intersection Mileposts'!$F$10,H165&lt;='Intersection Mileposts'!$G$10),"Y",IF(AND(H165&gt;='Intersection Mileposts'!$F$11,H165&lt;='Intersection Mileposts'!$G$11),"Y",IF(AND(H165&gt;='Intersection Mileposts'!$F$12,H165&lt;='Intersection Mileposts'!$G$12),"Y",IF(AND(H165&gt;='Intersection Mileposts'!$F$13,H165&lt;='Intersection Mileposts'!$G$13),"Y",IF(AND(H165&gt;='Intersection Mileposts'!$F$14,H165&lt;='Intersection Mileposts'!$G$14),"Y",IF(AND(H165&gt;='Intersection Mileposts'!$F$15,H165&lt;='Intersection Mileposts'!$G$15),"Y",IF(AND(H165&gt;='Intersection Mileposts'!$F$16,H165&lt;='Intersection Mileposts'!$G$16),"Y",IF(AND(H165&gt;='Intersection Mileposts'!$F$17,H165&lt;='Intersection Mileposts'!$G$17),"Y",IF(AND(H165&gt;='Intersection Mileposts'!$F$18,H165&lt;='Intersection Mileposts'!$G$18),"Y",IF(AND(H165&gt;='Intersection Mileposts'!$F$19,H165&lt;='Intersection Mileposts'!$G$19),"Y",IF(AND(H165&gt;='Intersection Mileposts'!$F$20,H165&lt;='Intersection Mileposts'!$G$20),"Y",IF(AND(H165&gt;='Intersection Mileposts'!$F$21,H165&lt;='Intersection Mileposts'!$G$21),"Y",IF(AND(H165&gt;='Intersection Mileposts'!$F$22,H165&lt;='Intersection Mileposts'!$G$22),"Y",IF(AND(H165&gt;='Intersection Mileposts'!$F$23,H165&lt;='Intersection Mileposts'!$G$23),"Y",IF(AND(H165&gt;='Intersection Mileposts'!$F$24,H165&lt;='Intersection Mileposts'!$G$24),"Y",IF(AND(H165&gt;='Intersection Mileposts'!$F$25,H165&lt;='Intersection Mileposts'!$G$25),"Y",IF(AND(H165&gt;='Intersection Mileposts'!$F$26,H165&lt;='Intersection Mileposts'!$G$26),"Y",IF(AND(H165&gt;='Intersection Mileposts'!$F$27,H165&lt;='Intersection Mileposts'!$G$27),"Y",IF(AND(H165&gt;='Intersection Mileposts'!$F$28,H165&lt;='Intersection Mileposts'!$G$28),"Y",IF(AND(H165&gt;='Intersection Mileposts'!$F$29,H165&lt;='Intersection Mileposts'!$G$29),"Y", IF(AND(H165&gt;='Intersection Mileposts'!$F$30,H165&lt;='Intersection Mileposts'!$G$30),"Y",IF(AND(H165&gt;='Intersection Mileposts'!$F$31,H165&lt;='Intersection Mileposts'!$G$31),"Y",IF(AND(H165&gt;='Intersection Mileposts'!$F$32,H165&lt;='Intersection Mileposts'!$G$32),"Y",IF(AND(H165&gt;='Intersection Mileposts'!$F$33,H165&lt;='Intersection Mileposts'!$G$33),"Y",IF(AND(H165&gt;='Intersection Mileposts'!$F$34,H165&lt;='Intersection Mileposts'!$G$34),"Y",IF(AND(H165&gt;='Intersection Mileposts'!$F$35,H165&lt;='Intersection Mileposts'!$G$35),"Y",IF(AND(H165&gt;='Intersection Mileposts'!$F$36,H165&lt;='Intersection Mileposts'!$G$36),"Y",IF(AND(H165&gt;='Intersection Mileposts'!$F$37,H165&lt;='Intersection Mileposts'!$G$37),"Y",IF(AND(H165&gt;='Intersection Mileposts'!$F$38,H165&lt;='Intersection Mileposts'!$G$38),"Y",IF(AND(H165&gt;='Intersection Mileposts'!$F$39,H165&lt;='Intersection Mileposts'!$G$39),"Y","N"))))))))))))))))))))))))))))))))))))</f>
        <v/>
      </c>
    </row>
    <row r="166" spans="1:46" x14ac:dyDescent="0.3">
      <c r="A166" s="279"/>
      <c r="B166" s="261"/>
      <c r="C166" s="262"/>
      <c r="D166" s="262"/>
      <c r="E166" s="262"/>
      <c r="F166" s="262"/>
      <c r="G166" s="284"/>
      <c r="H166" s="286"/>
      <c r="I166" s="279"/>
      <c r="J166" s="260"/>
      <c r="K166" s="260"/>
      <c r="L166" s="280"/>
      <c r="M166" s="275"/>
      <c r="N166" s="263"/>
      <c r="P166" s="264" t="str">
        <f>IF(R166 = "", "", COUNT($R$4:R166))</f>
        <v/>
      </c>
      <c r="Q166" s="264" t="str">
        <f t="shared" si="16"/>
        <v/>
      </c>
      <c r="R166" s="265" t="str">
        <f t="shared" si="17"/>
        <v/>
      </c>
      <c r="S166" s="266" t="str">
        <f t="shared" si="21"/>
        <v/>
      </c>
      <c r="T166" s="267" t="str">
        <f t="shared" si="18"/>
        <v/>
      </c>
      <c r="U166" s="268" t="str">
        <f t="shared" si="22"/>
        <v/>
      </c>
      <c r="V166" s="269" t="str">
        <f t="shared" si="19"/>
        <v/>
      </c>
      <c r="W166" s="5"/>
      <c r="AR166" s="2" t="str">
        <f t="shared" si="23"/>
        <v/>
      </c>
      <c r="AS166" s="2" t="str">
        <f t="shared" si="20"/>
        <v/>
      </c>
      <c r="AT166" s="2" t="str">
        <f>IF(AR166="","",IF(AND(H166&gt;='Intersection Mileposts'!$F$5,H166&lt;='Intersection Mileposts'!$G$5),"Y",IF(AND(H166&gt;='Intersection Mileposts'!$F$6,H166&lt;='Intersection Mileposts'!$G$6),"Y",IF(AND(H166&gt;='Intersection Mileposts'!$F$7,H166&lt;='Intersection Mileposts'!$G$7),"Y",IF(AND(H166&gt;='Intersection Mileposts'!$F$8,H166&lt;='Intersection Mileposts'!$G$8),"Y",IF(AND(H166&gt;='Intersection Mileposts'!$F$9,H166&lt;='Intersection Mileposts'!$G$9),"Y",IF(AND(H166&gt;='Intersection Mileposts'!$F$10,H166&lt;='Intersection Mileposts'!$G$10),"Y",IF(AND(H166&gt;='Intersection Mileposts'!$F$11,H166&lt;='Intersection Mileposts'!$G$11),"Y",IF(AND(H166&gt;='Intersection Mileposts'!$F$12,H166&lt;='Intersection Mileposts'!$G$12),"Y",IF(AND(H166&gt;='Intersection Mileposts'!$F$13,H166&lt;='Intersection Mileposts'!$G$13),"Y",IF(AND(H166&gt;='Intersection Mileposts'!$F$14,H166&lt;='Intersection Mileposts'!$G$14),"Y",IF(AND(H166&gt;='Intersection Mileposts'!$F$15,H166&lt;='Intersection Mileposts'!$G$15),"Y",IF(AND(H166&gt;='Intersection Mileposts'!$F$16,H166&lt;='Intersection Mileposts'!$G$16),"Y",IF(AND(H166&gt;='Intersection Mileposts'!$F$17,H166&lt;='Intersection Mileposts'!$G$17),"Y",IF(AND(H166&gt;='Intersection Mileposts'!$F$18,H166&lt;='Intersection Mileposts'!$G$18),"Y",IF(AND(H166&gt;='Intersection Mileposts'!$F$19,H166&lt;='Intersection Mileposts'!$G$19),"Y",IF(AND(H166&gt;='Intersection Mileposts'!$F$20,H166&lt;='Intersection Mileposts'!$G$20),"Y",IF(AND(H166&gt;='Intersection Mileposts'!$F$21,H166&lt;='Intersection Mileposts'!$G$21),"Y",IF(AND(H166&gt;='Intersection Mileposts'!$F$22,H166&lt;='Intersection Mileposts'!$G$22),"Y",IF(AND(H166&gt;='Intersection Mileposts'!$F$23,H166&lt;='Intersection Mileposts'!$G$23),"Y",IF(AND(H166&gt;='Intersection Mileposts'!$F$24,H166&lt;='Intersection Mileposts'!$G$24),"Y",IF(AND(H166&gt;='Intersection Mileposts'!$F$25,H166&lt;='Intersection Mileposts'!$G$25),"Y",IF(AND(H166&gt;='Intersection Mileposts'!$F$26,H166&lt;='Intersection Mileposts'!$G$26),"Y",IF(AND(H166&gt;='Intersection Mileposts'!$F$27,H166&lt;='Intersection Mileposts'!$G$27),"Y",IF(AND(H166&gt;='Intersection Mileposts'!$F$28,H166&lt;='Intersection Mileposts'!$G$28),"Y",IF(AND(H166&gt;='Intersection Mileposts'!$F$29,H166&lt;='Intersection Mileposts'!$G$29),"Y", IF(AND(H166&gt;='Intersection Mileposts'!$F$30,H166&lt;='Intersection Mileposts'!$G$30),"Y",IF(AND(H166&gt;='Intersection Mileposts'!$F$31,H166&lt;='Intersection Mileposts'!$G$31),"Y",IF(AND(H166&gt;='Intersection Mileposts'!$F$32,H166&lt;='Intersection Mileposts'!$G$32),"Y",IF(AND(H166&gt;='Intersection Mileposts'!$F$33,H166&lt;='Intersection Mileposts'!$G$33),"Y",IF(AND(H166&gt;='Intersection Mileposts'!$F$34,H166&lt;='Intersection Mileposts'!$G$34),"Y",IF(AND(H166&gt;='Intersection Mileposts'!$F$35,H166&lt;='Intersection Mileposts'!$G$35),"Y",IF(AND(H166&gt;='Intersection Mileposts'!$F$36,H166&lt;='Intersection Mileposts'!$G$36),"Y",IF(AND(H166&gt;='Intersection Mileposts'!$F$37,H166&lt;='Intersection Mileposts'!$G$37),"Y",IF(AND(H166&gt;='Intersection Mileposts'!$F$38,H166&lt;='Intersection Mileposts'!$G$38),"Y",IF(AND(H166&gt;='Intersection Mileposts'!$F$39,H166&lt;='Intersection Mileposts'!$G$39),"Y","N"))))))))))))))))))))))))))))))))))))</f>
        <v/>
      </c>
    </row>
    <row r="167" spans="1:46" x14ac:dyDescent="0.3">
      <c r="A167" s="279"/>
      <c r="B167" s="261"/>
      <c r="C167" s="262"/>
      <c r="D167" s="262"/>
      <c r="E167" s="262"/>
      <c r="F167" s="262"/>
      <c r="G167" s="284"/>
      <c r="H167" s="286"/>
      <c r="I167" s="279"/>
      <c r="J167" s="260"/>
      <c r="K167" s="260"/>
      <c r="L167" s="280"/>
      <c r="M167" s="275"/>
      <c r="N167" s="263"/>
      <c r="P167" s="264" t="str">
        <f>IF(R167 = "", "", COUNT($R$4:R167))</f>
        <v/>
      </c>
      <c r="Q167" s="264" t="str">
        <f t="shared" si="16"/>
        <v/>
      </c>
      <c r="R167" s="265" t="str">
        <f t="shared" si="17"/>
        <v/>
      </c>
      <c r="S167" s="266" t="str">
        <f t="shared" si="21"/>
        <v/>
      </c>
      <c r="T167" s="267" t="str">
        <f t="shared" si="18"/>
        <v/>
      </c>
      <c r="U167" s="268" t="str">
        <f t="shared" si="22"/>
        <v/>
      </c>
      <c r="V167" s="269" t="str">
        <f t="shared" si="19"/>
        <v/>
      </c>
      <c r="W167" s="5"/>
      <c r="AR167" s="2" t="str">
        <f t="shared" si="23"/>
        <v/>
      </c>
      <c r="AS167" s="2" t="str">
        <f t="shared" si="20"/>
        <v/>
      </c>
      <c r="AT167" s="2" t="str">
        <f>IF(AR167="","",IF(AND(H167&gt;='Intersection Mileposts'!$F$5,H167&lt;='Intersection Mileposts'!$G$5),"Y",IF(AND(H167&gt;='Intersection Mileposts'!$F$6,H167&lt;='Intersection Mileposts'!$G$6),"Y",IF(AND(H167&gt;='Intersection Mileposts'!$F$7,H167&lt;='Intersection Mileposts'!$G$7),"Y",IF(AND(H167&gt;='Intersection Mileposts'!$F$8,H167&lt;='Intersection Mileposts'!$G$8),"Y",IF(AND(H167&gt;='Intersection Mileposts'!$F$9,H167&lt;='Intersection Mileposts'!$G$9),"Y",IF(AND(H167&gt;='Intersection Mileposts'!$F$10,H167&lt;='Intersection Mileposts'!$G$10),"Y",IF(AND(H167&gt;='Intersection Mileposts'!$F$11,H167&lt;='Intersection Mileposts'!$G$11),"Y",IF(AND(H167&gt;='Intersection Mileposts'!$F$12,H167&lt;='Intersection Mileposts'!$G$12),"Y",IF(AND(H167&gt;='Intersection Mileposts'!$F$13,H167&lt;='Intersection Mileposts'!$G$13),"Y",IF(AND(H167&gt;='Intersection Mileposts'!$F$14,H167&lt;='Intersection Mileposts'!$G$14),"Y",IF(AND(H167&gt;='Intersection Mileposts'!$F$15,H167&lt;='Intersection Mileposts'!$G$15),"Y",IF(AND(H167&gt;='Intersection Mileposts'!$F$16,H167&lt;='Intersection Mileposts'!$G$16),"Y",IF(AND(H167&gt;='Intersection Mileposts'!$F$17,H167&lt;='Intersection Mileposts'!$G$17),"Y",IF(AND(H167&gt;='Intersection Mileposts'!$F$18,H167&lt;='Intersection Mileposts'!$G$18),"Y",IF(AND(H167&gt;='Intersection Mileposts'!$F$19,H167&lt;='Intersection Mileposts'!$G$19),"Y",IF(AND(H167&gt;='Intersection Mileposts'!$F$20,H167&lt;='Intersection Mileposts'!$G$20),"Y",IF(AND(H167&gt;='Intersection Mileposts'!$F$21,H167&lt;='Intersection Mileposts'!$G$21),"Y",IF(AND(H167&gt;='Intersection Mileposts'!$F$22,H167&lt;='Intersection Mileposts'!$G$22),"Y",IF(AND(H167&gt;='Intersection Mileposts'!$F$23,H167&lt;='Intersection Mileposts'!$G$23),"Y",IF(AND(H167&gt;='Intersection Mileposts'!$F$24,H167&lt;='Intersection Mileposts'!$G$24),"Y",IF(AND(H167&gt;='Intersection Mileposts'!$F$25,H167&lt;='Intersection Mileposts'!$G$25),"Y",IF(AND(H167&gt;='Intersection Mileposts'!$F$26,H167&lt;='Intersection Mileposts'!$G$26),"Y",IF(AND(H167&gt;='Intersection Mileposts'!$F$27,H167&lt;='Intersection Mileposts'!$G$27),"Y",IF(AND(H167&gt;='Intersection Mileposts'!$F$28,H167&lt;='Intersection Mileposts'!$G$28),"Y",IF(AND(H167&gt;='Intersection Mileposts'!$F$29,H167&lt;='Intersection Mileposts'!$G$29),"Y", IF(AND(H167&gt;='Intersection Mileposts'!$F$30,H167&lt;='Intersection Mileposts'!$G$30),"Y",IF(AND(H167&gt;='Intersection Mileposts'!$F$31,H167&lt;='Intersection Mileposts'!$G$31),"Y",IF(AND(H167&gt;='Intersection Mileposts'!$F$32,H167&lt;='Intersection Mileposts'!$G$32),"Y",IF(AND(H167&gt;='Intersection Mileposts'!$F$33,H167&lt;='Intersection Mileposts'!$G$33),"Y",IF(AND(H167&gt;='Intersection Mileposts'!$F$34,H167&lt;='Intersection Mileposts'!$G$34),"Y",IF(AND(H167&gt;='Intersection Mileposts'!$F$35,H167&lt;='Intersection Mileposts'!$G$35),"Y",IF(AND(H167&gt;='Intersection Mileposts'!$F$36,H167&lt;='Intersection Mileposts'!$G$36),"Y",IF(AND(H167&gt;='Intersection Mileposts'!$F$37,H167&lt;='Intersection Mileposts'!$G$37),"Y",IF(AND(H167&gt;='Intersection Mileposts'!$F$38,H167&lt;='Intersection Mileposts'!$G$38),"Y",IF(AND(H167&gt;='Intersection Mileposts'!$F$39,H167&lt;='Intersection Mileposts'!$G$39),"Y","N"))))))))))))))))))))))))))))))))))))</f>
        <v/>
      </c>
    </row>
    <row r="168" spans="1:46" x14ac:dyDescent="0.3">
      <c r="A168" s="279"/>
      <c r="B168" s="261"/>
      <c r="C168" s="262"/>
      <c r="D168" s="262"/>
      <c r="E168" s="262"/>
      <c r="F168" s="262"/>
      <c r="G168" s="284"/>
      <c r="H168" s="286"/>
      <c r="I168" s="279"/>
      <c r="J168" s="260"/>
      <c r="K168" s="260"/>
      <c r="L168" s="280"/>
      <c r="M168" s="275"/>
      <c r="N168" s="263"/>
      <c r="P168" s="264" t="str">
        <f>IF(R168 = "", "", COUNT($R$4:R168))</f>
        <v/>
      </c>
      <c r="Q168" s="264" t="str">
        <f t="shared" si="16"/>
        <v/>
      </c>
      <c r="R168" s="265" t="str">
        <f t="shared" si="17"/>
        <v/>
      </c>
      <c r="S168" s="266" t="str">
        <f t="shared" si="21"/>
        <v/>
      </c>
      <c r="T168" s="267" t="str">
        <f t="shared" si="18"/>
        <v/>
      </c>
      <c r="U168" s="268" t="str">
        <f t="shared" si="22"/>
        <v/>
      </c>
      <c r="V168" s="269" t="str">
        <f t="shared" si="19"/>
        <v/>
      </c>
      <c r="W168" s="5"/>
      <c r="AR168" s="2" t="str">
        <f t="shared" si="23"/>
        <v/>
      </c>
      <c r="AS168" s="2" t="str">
        <f t="shared" si="20"/>
        <v/>
      </c>
      <c r="AT168" s="2" t="str">
        <f>IF(AR168="","",IF(AND(H168&gt;='Intersection Mileposts'!$F$5,H168&lt;='Intersection Mileposts'!$G$5),"Y",IF(AND(H168&gt;='Intersection Mileposts'!$F$6,H168&lt;='Intersection Mileposts'!$G$6),"Y",IF(AND(H168&gt;='Intersection Mileposts'!$F$7,H168&lt;='Intersection Mileposts'!$G$7),"Y",IF(AND(H168&gt;='Intersection Mileposts'!$F$8,H168&lt;='Intersection Mileposts'!$G$8),"Y",IF(AND(H168&gt;='Intersection Mileposts'!$F$9,H168&lt;='Intersection Mileposts'!$G$9),"Y",IF(AND(H168&gt;='Intersection Mileposts'!$F$10,H168&lt;='Intersection Mileposts'!$G$10),"Y",IF(AND(H168&gt;='Intersection Mileposts'!$F$11,H168&lt;='Intersection Mileposts'!$G$11),"Y",IF(AND(H168&gt;='Intersection Mileposts'!$F$12,H168&lt;='Intersection Mileposts'!$G$12),"Y",IF(AND(H168&gt;='Intersection Mileposts'!$F$13,H168&lt;='Intersection Mileposts'!$G$13),"Y",IF(AND(H168&gt;='Intersection Mileposts'!$F$14,H168&lt;='Intersection Mileposts'!$G$14),"Y",IF(AND(H168&gt;='Intersection Mileposts'!$F$15,H168&lt;='Intersection Mileposts'!$G$15),"Y",IF(AND(H168&gt;='Intersection Mileposts'!$F$16,H168&lt;='Intersection Mileposts'!$G$16),"Y",IF(AND(H168&gt;='Intersection Mileposts'!$F$17,H168&lt;='Intersection Mileposts'!$G$17),"Y",IF(AND(H168&gt;='Intersection Mileposts'!$F$18,H168&lt;='Intersection Mileposts'!$G$18),"Y",IF(AND(H168&gt;='Intersection Mileposts'!$F$19,H168&lt;='Intersection Mileposts'!$G$19),"Y",IF(AND(H168&gt;='Intersection Mileposts'!$F$20,H168&lt;='Intersection Mileposts'!$G$20),"Y",IF(AND(H168&gt;='Intersection Mileposts'!$F$21,H168&lt;='Intersection Mileposts'!$G$21),"Y",IF(AND(H168&gt;='Intersection Mileposts'!$F$22,H168&lt;='Intersection Mileposts'!$G$22),"Y",IF(AND(H168&gt;='Intersection Mileposts'!$F$23,H168&lt;='Intersection Mileposts'!$G$23),"Y",IF(AND(H168&gt;='Intersection Mileposts'!$F$24,H168&lt;='Intersection Mileposts'!$G$24),"Y",IF(AND(H168&gt;='Intersection Mileposts'!$F$25,H168&lt;='Intersection Mileposts'!$G$25),"Y",IF(AND(H168&gt;='Intersection Mileposts'!$F$26,H168&lt;='Intersection Mileposts'!$G$26),"Y",IF(AND(H168&gt;='Intersection Mileposts'!$F$27,H168&lt;='Intersection Mileposts'!$G$27),"Y",IF(AND(H168&gt;='Intersection Mileposts'!$F$28,H168&lt;='Intersection Mileposts'!$G$28),"Y",IF(AND(H168&gt;='Intersection Mileposts'!$F$29,H168&lt;='Intersection Mileposts'!$G$29),"Y", IF(AND(H168&gt;='Intersection Mileposts'!$F$30,H168&lt;='Intersection Mileposts'!$G$30),"Y",IF(AND(H168&gt;='Intersection Mileposts'!$F$31,H168&lt;='Intersection Mileposts'!$G$31),"Y",IF(AND(H168&gt;='Intersection Mileposts'!$F$32,H168&lt;='Intersection Mileposts'!$G$32),"Y",IF(AND(H168&gt;='Intersection Mileposts'!$F$33,H168&lt;='Intersection Mileposts'!$G$33),"Y",IF(AND(H168&gt;='Intersection Mileposts'!$F$34,H168&lt;='Intersection Mileposts'!$G$34),"Y",IF(AND(H168&gt;='Intersection Mileposts'!$F$35,H168&lt;='Intersection Mileposts'!$G$35),"Y",IF(AND(H168&gt;='Intersection Mileposts'!$F$36,H168&lt;='Intersection Mileposts'!$G$36),"Y",IF(AND(H168&gt;='Intersection Mileposts'!$F$37,H168&lt;='Intersection Mileposts'!$G$37),"Y",IF(AND(H168&gt;='Intersection Mileposts'!$F$38,H168&lt;='Intersection Mileposts'!$G$38),"Y",IF(AND(H168&gt;='Intersection Mileposts'!$F$39,H168&lt;='Intersection Mileposts'!$G$39),"Y","N"))))))))))))))))))))))))))))))))))))</f>
        <v/>
      </c>
    </row>
    <row r="169" spans="1:46" x14ac:dyDescent="0.3">
      <c r="A169" s="279"/>
      <c r="B169" s="261"/>
      <c r="C169" s="262"/>
      <c r="D169" s="262"/>
      <c r="E169" s="262"/>
      <c r="F169" s="262"/>
      <c r="G169" s="284"/>
      <c r="H169" s="286"/>
      <c r="I169" s="279"/>
      <c r="J169" s="260"/>
      <c r="K169" s="260"/>
      <c r="L169" s="280"/>
      <c r="M169" s="275"/>
      <c r="N169" s="263"/>
      <c r="P169" s="264" t="str">
        <f>IF(R169 = "", "", COUNT($R$4:R169))</f>
        <v/>
      </c>
      <c r="Q169" s="264" t="str">
        <f t="shared" si="16"/>
        <v/>
      </c>
      <c r="R169" s="265" t="str">
        <f t="shared" si="17"/>
        <v/>
      </c>
      <c r="S169" s="266" t="str">
        <f t="shared" si="21"/>
        <v/>
      </c>
      <c r="T169" s="267" t="str">
        <f t="shared" si="18"/>
        <v/>
      </c>
      <c r="U169" s="268" t="str">
        <f t="shared" si="22"/>
        <v/>
      </c>
      <c r="V169" s="269" t="str">
        <f t="shared" si="19"/>
        <v/>
      </c>
      <c r="W169" s="5"/>
      <c r="AR169" s="2" t="str">
        <f t="shared" si="23"/>
        <v/>
      </c>
      <c r="AS169" s="2" t="str">
        <f t="shared" si="20"/>
        <v/>
      </c>
      <c r="AT169" s="2" t="str">
        <f>IF(AR169="","",IF(AND(H169&gt;='Intersection Mileposts'!$F$5,H169&lt;='Intersection Mileposts'!$G$5),"Y",IF(AND(H169&gt;='Intersection Mileposts'!$F$6,H169&lt;='Intersection Mileposts'!$G$6),"Y",IF(AND(H169&gt;='Intersection Mileposts'!$F$7,H169&lt;='Intersection Mileposts'!$G$7),"Y",IF(AND(H169&gt;='Intersection Mileposts'!$F$8,H169&lt;='Intersection Mileposts'!$G$8),"Y",IF(AND(H169&gt;='Intersection Mileposts'!$F$9,H169&lt;='Intersection Mileposts'!$G$9),"Y",IF(AND(H169&gt;='Intersection Mileposts'!$F$10,H169&lt;='Intersection Mileposts'!$G$10),"Y",IF(AND(H169&gt;='Intersection Mileposts'!$F$11,H169&lt;='Intersection Mileposts'!$G$11),"Y",IF(AND(H169&gt;='Intersection Mileposts'!$F$12,H169&lt;='Intersection Mileposts'!$G$12),"Y",IF(AND(H169&gt;='Intersection Mileposts'!$F$13,H169&lt;='Intersection Mileposts'!$G$13),"Y",IF(AND(H169&gt;='Intersection Mileposts'!$F$14,H169&lt;='Intersection Mileposts'!$G$14),"Y",IF(AND(H169&gt;='Intersection Mileposts'!$F$15,H169&lt;='Intersection Mileposts'!$G$15),"Y",IF(AND(H169&gt;='Intersection Mileposts'!$F$16,H169&lt;='Intersection Mileposts'!$G$16),"Y",IF(AND(H169&gt;='Intersection Mileposts'!$F$17,H169&lt;='Intersection Mileposts'!$G$17),"Y",IF(AND(H169&gt;='Intersection Mileposts'!$F$18,H169&lt;='Intersection Mileposts'!$G$18),"Y",IF(AND(H169&gt;='Intersection Mileposts'!$F$19,H169&lt;='Intersection Mileposts'!$G$19),"Y",IF(AND(H169&gt;='Intersection Mileposts'!$F$20,H169&lt;='Intersection Mileposts'!$G$20),"Y",IF(AND(H169&gt;='Intersection Mileposts'!$F$21,H169&lt;='Intersection Mileposts'!$G$21),"Y",IF(AND(H169&gt;='Intersection Mileposts'!$F$22,H169&lt;='Intersection Mileposts'!$G$22),"Y",IF(AND(H169&gt;='Intersection Mileposts'!$F$23,H169&lt;='Intersection Mileposts'!$G$23),"Y",IF(AND(H169&gt;='Intersection Mileposts'!$F$24,H169&lt;='Intersection Mileposts'!$G$24),"Y",IF(AND(H169&gt;='Intersection Mileposts'!$F$25,H169&lt;='Intersection Mileposts'!$G$25),"Y",IF(AND(H169&gt;='Intersection Mileposts'!$F$26,H169&lt;='Intersection Mileposts'!$G$26),"Y",IF(AND(H169&gt;='Intersection Mileposts'!$F$27,H169&lt;='Intersection Mileposts'!$G$27),"Y",IF(AND(H169&gt;='Intersection Mileposts'!$F$28,H169&lt;='Intersection Mileposts'!$G$28),"Y",IF(AND(H169&gt;='Intersection Mileposts'!$F$29,H169&lt;='Intersection Mileposts'!$G$29),"Y", IF(AND(H169&gt;='Intersection Mileposts'!$F$30,H169&lt;='Intersection Mileposts'!$G$30),"Y",IF(AND(H169&gt;='Intersection Mileposts'!$F$31,H169&lt;='Intersection Mileposts'!$G$31),"Y",IF(AND(H169&gt;='Intersection Mileposts'!$F$32,H169&lt;='Intersection Mileposts'!$G$32),"Y",IF(AND(H169&gt;='Intersection Mileposts'!$F$33,H169&lt;='Intersection Mileposts'!$G$33),"Y",IF(AND(H169&gt;='Intersection Mileposts'!$F$34,H169&lt;='Intersection Mileposts'!$G$34),"Y",IF(AND(H169&gt;='Intersection Mileposts'!$F$35,H169&lt;='Intersection Mileposts'!$G$35),"Y",IF(AND(H169&gt;='Intersection Mileposts'!$F$36,H169&lt;='Intersection Mileposts'!$G$36),"Y",IF(AND(H169&gt;='Intersection Mileposts'!$F$37,H169&lt;='Intersection Mileposts'!$G$37),"Y",IF(AND(H169&gt;='Intersection Mileposts'!$F$38,H169&lt;='Intersection Mileposts'!$G$38),"Y",IF(AND(H169&gt;='Intersection Mileposts'!$F$39,H169&lt;='Intersection Mileposts'!$G$39),"Y","N"))))))))))))))))))))))))))))))))))))</f>
        <v/>
      </c>
    </row>
    <row r="170" spans="1:46" x14ac:dyDescent="0.3">
      <c r="A170" s="279"/>
      <c r="B170" s="261"/>
      <c r="C170" s="262"/>
      <c r="D170" s="262"/>
      <c r="E170" s="262"/>
      <c r="F170" s="262"/>
      <c r="G170" s="284"/>
      <c r="H170" s="286"/>
      <c r="I170" s="279"/>
      <c r="J170" s="260"/>
      <c r="K170" s="260"/>
      <c r="L170" s="280"/>
      <c r="M170" s="275"/>
      <c r="N170" s="263"/>
      <c r="P170" s="264" t="str">
        <f>IF(R170 = "", "", COUNT($R$4:R170))</f>
        <v/>
      </c>
      <c r="Q170" s="264" t="str">
        <f t="shared" si="16"/>
        <v/>
      </c>
      <c r="R170" s="265" t="str">
        <f t="shared" si="17"/>
        <v/>
      </c>
      <c r="S170" s="266" t="str">
        <f t="shared" si="21"/>
        <v/>
      </c>
      <c r="T170" s="267" t="str">
        <f t="shared" si="18"/>
        <v/>
      </c>
      <c r="U170" s="268" t="str">
        <f t="shared" si="22"/>
        <v/>
      </c>
      <c r="V170" s="269" t="str">
        <f t="shared" si="19"/>
        <v/>
      </c>
      <c r="W170" s="5"/>
      <c r="AR170" s="2" t="str">
        <f t="shared" si="23"/>
        <v/>
      </c>
      <c r="AS170" s="2" t="str">
        <f t="shared" si="20"/>
        <v/>
      </c>
      <c r="AT170" s="2" t="str">
        <f>IF(AR170="","",IF(AND(H170&gt;='Intersection Mileposts'!$F$5,H170&lt;='Intersection Mileposts'!$G$5),"Y",IF(AND(H170&gt;='Intersection Mileposts'!$F$6,H170&lt;='Intersection Mileposts'!$G$6),"Y",IF(AND(H170&gt;='Intersection Mileposts'!$F$7,H170&lt;='Intersection Mileposts'!$G$7),"Y",IF(AND(H170&gt;='Intersection Mileposts'!$F$8,H170&lt;='Intersection Mileposts'!$G$8),"Y",IF(AND(H170&gt;='Intersection Mileposts'!$F$9,H170&lt;='Intersection Mileposts'!$G$9),"Y",IF(AND(H170&gt;='Intersection Mileposts'!$F$10,H170&lt;='Intersection Mileposts'!$G$10),"Y",IF(AND(H170&gt;='Intersection Mileposts'!$F$11,H170&lt;='Intersection Mileposts'!$G$11),"Y",IF(AND(H170&gt;='Intersection Mileposts'!$F$12,H170&lt;='Intersection Mileposts'!$G$12),"Y",IF(AND(H170&gt;='Intersection Mileposts'!$F$13,H170&lt;='Intersection Mileposts'!$G$13),"Y",IF(AND(H170&gt;='Intersection Mileposts'!$F$14,H170&lt;='Intersection Mileposts'!$G$14),"Y",IF(AND(H170&gt;='Intersection Mileposts'!$F$15,H170&lt;='Intersection Mileposts'!$G$15),"Y",IF(AND(H170&gt;='Intersection Mileposts'!$F$16,H170&lt;='Intersection Mileposts'!$G$16),"Y",IF(AND(H170&gt;='Intersection Mileposts'!$F$17,H170&lt;='Intersection Mileposts'!$G$17),"Y",IF(AND(H170&gt;='Intersection Mileposts'!$F$18,H170&lt;='Intersection Mileposts'!$G$18),"Y",IF(AND(H170&gt;='Intersection Mileposts'!$F$19,H170&lt;='Intersection Mileposts'!$G$19),"Y",IF(AND(H170&gt;='Intersection Mileposts'!$F$20,H170&lt;='Intersection Mileposts'!$G$20),"Y",IF(AND(H170&gt;='Intersection Mileposts'!$F$21,H170&lt;='Intersection Mileposts'!$G$21),"Y",IF(AND(H170&gt;='Intersection Mileposts'!$F$22,H170&lt;='Intersection Mileposts'!$G$22),"Y",IF(AND(H170&gt;='Intersection Mileposts'!$F$23,H170&lt;='Intersection Mileposts'!$G$23),"Y",IF(AND(H170&gt;='Intersection Mileposts'!$F$24,H170&lt;='Intersection Mileposts'!$G$24),"Y",IF(AND(H170&gt;='Intersection Mileposts'!$F$25,H170&lt;='Intersection Mileposts'!$G$25),"Y",IF(AND(H170&gt;='Intersection Mileposts'!$F$26,H170&lt;='Intersection Mileposts'!$G$26),"Y",IF(AND(H170&gt;='Intersection Mileposts'!$F$27,H170&lt;='Intersection Mileposts'!$G$27),"Y",IF(AND(H170&gt;='Intersection Mileposts'!$F$28,H170&lt;='Intersection Mileposts'!$G$28),"Y",IF(AND(H170&gt;='Intersection Mileposts'!$F$29,H170&lt;='Intersection Mileposts'!$G$29),"Y", IF(AND(H170&gt;='Intersection Mileposts'!$F$30,H170&lt;='Intersection Mileposts'!$G$30),"Y",IF(AND(H170&gt;='Intersection Mileposts'!$F$31,H170&lt;='Intersection Mileposts'!$G$31),"Y",IF(AND(H170&gt;='Intersection Mileposts'!$F$32,H170&lt;='Intersection Mileposts'!$G$32),"Y",IF(AND(H170&gt;='Intersection Mileposts'!$F$33,H170&lt;='Intersection Mileposts'!$G$33),"Y",IF(AND(H170&gt;='Intersection Mileposts'!$F$34,H170&lt;='Intersection Mileposts'!$G$34),"Y",IF(AND(H170&gt;='Intersection Mileposts'!$F$35,H170&lt;='Intersection Mileposts'!$G$35),"Y",IF(AND(H170&gt;='Intersection Mileposts'!$F$36,H170&lt;='Intersection Mileposts'!$G$36),"Y",IF(AND(H170&gt;='Intersection Mileposts'!$F$37,H170&lt;='Intersection Mileposts'!$G$37),"Y",IF(AND(H170&gt;='Intersection Mileposts'!$F$38,H170&lt;='Intersection Mileposts'!$G$38),"Y",IF(AND(H170&gt;='Intersection Mileposts'!$F$39,H170&lt;='Intersection Mileposts'!$G$39),"Y","N"))))))))))))))))))))))))))))))))))))</f>
        <v/>
      </c>
    </row>
    <row r="171" spans="1:46" x14ac:dyDescent="0.3">
      <c r="A171" s="279"/>
      <c r="B171" s="261"/>
      <c r="C171" s="262"/>
      <c r="D171" s="262"/>
      <c r="E171" s="262"/>
      <c r="F171" s="262"/>
      <c r="G171" s="284"/>
      <c r="H171" s="286"/>
      <c r="I171" s="279"/>
      <c r="J171" s="260"/>
      <c r="K171" s="260"/>
      <c r="L171" s="280"/>
      <c r="M171" s="275"/>
      <c r="N171" s="263"/>
      <c r="P171" s="264" t="str">
        <f>IF(R171 = "", "", COUNT($R$4:R171))</f>
        <v/>
      </c>
      <c r="Q171" s="264" t="str">
        <f t="shared" si="16"/>
        <v/>
      </c>
      <c r="R171" s="265" t="str">
        <f t="shared" si="17"/>
        <v/>
      </c>
      <c r="S171" s="266" t="str">
        <f t="shared" si="21"/>
        <v/>
      </c>
      <c r="T171" s="267" t="str">
        <f t="shared" si="18"/>
        <v/>
      </c>
      <c r="U171" s="268" t="str">
        <f t="shared" si="22"/>
        <v/>
      </c>
      <c r="V171" s="269" t="str">
        <f t="shared" si="19"/>
        <v/>
      </c>
      <c r="W171" s="5"/>
      <c r="AR171" s="2" t="str">
        <f t="shared" si="23"/>
        <v/>
      </c>
      <c r="AS171" s="2" t="str">
        <f t="shared" si="20"/>
        <v/>
      </c>
      <c r="AT171" s="2" t="str">
        <f>IF(AR171="","",IF(AND(H171&gt;='Intersection Mileposts'!$F$5,H171&lt;='Intersection Mileposts'!$G$5),"Y",IF(AND(H171&gt;='Intersection Mileposts'!$F$6,H171&lt;='Intersection Mileposts'!$G$6),"Y",IF(AND(H171&gt;='Intersection Mileposts'!$F$7,H171&lt;='Intersection Mileposts'!$G$7),"Y",IF(AND(H171&gt;='Intersection Mileposts'!$F$8,H171&lt;='Intersection Mileposts'!$G$8),"Y",IF(AND(H171&gt;='Intersection Mileposts'!$F$9,H171&lt;='Intersection Mileposts'!$G$9),"Y",IF(AND(H171&gt;='Intersection Mileposts'!$F$10,H171&lt;='Intersection Mileposts'!$G$10),"Y",IF(AND(H171&gt;='Intersection Mileposts'!$F$11,H171&lt;='Intersection Mileposts'!$G$11),"Y",IF(AND(H171&gt;='Intersection Mileposts'!$F$12,H171&lt;='Intersection Mileposts'!$G$12),"Y",IF(AND(H171&gt;='Intersection Mileposts'!$F$13,H171&lt;='Intersection Mileposts'!$G$13),"Y",IF(AND(H171&gt;='Intersection Mileposts'!$F$14,H171&lt;='Intersection Mileposts'!$G$14),"Y",IF(AND(H171&gt;='Intersection Mileposts'!$F$15,H171&lt;='Intersection Mileposts'!$G$15),"Y",IF(AND(H171&gt;='Intersection Mileposts'!$F$16,H171&lt;='Intersection Mileposts'!$G$16),"Y",IF(AND(H171&gt;='Intersection Mileposts'!$F$17,H171&lt;='Intersection Mileposts'!$G$17),"Y",IF(AND(H171&gt;='Intersection Mileposts'!$F$18,H171&lt;='Intersection Mileposts'!$G$18),"Y",IF(AND(H171&gt;='Intersection Mileposts'!$F$19,H171&lt;='Intersection Mileposts'!$G$19),"Y",IF(AND(H171&gt;='Intersection Mileposts'!$F$20,H171&lt;='Intersection Mileposts'!$G$20),"Y",IF(AND(H171&gt;='Intersection Mileposts'!$F$21,H171&lt;='Intersection Mileposts'!$G$21),"Y",IF(AND(H171&gt;='Intersection Mileposts'!$F$22,H171&lt;='Intersection Mileposts'!$G$22),"Y",IF(AND(H171&gt;='Intersection Mileposts'!$F$23,H171&lt;='Intersection Mileposts'!$G$23),"Y",IF(AND(H171&gt;='Intersection Mileposts'!$F$24,H171&lt;='Intersection Mileposts'!$G$24),"Y",IF(AND(H171&gt;='Intersection Mileposts'!$F$25,H171&lt;='Intersection Mileposts'!$G$25),"Y",IF(AND(H171&gt;='Intersection Mileposts'!$F$26,H171&lt;='Intersection Mileposts'!$G$26),"Y",IF(AND(H171&gt;='Intersection Mileposts'!$F$27,H171&lt;='Intersection Mileposts'!$G$27),"Y",IF(AND(H171&gt;='Intersection Mileposts'!$F$28,H171&lt;='Intersection Mileposts'!$G$28),"Y",IF(AND(H171&gt;='Intersection Mileposts'!$F$29,H171&lt;='Intersection Mileposts'!$G$29),"Y", IF(AND(H171&gt;='Intersection Mileposts'!$F$30,H171&lt;='Intersection Mileposts'!$G$30),"Y",IF(AND(H171&gt;='Intersection Mileposts'!$F$31,H171&lt;='Intersection Mileposts'!$G$31),"Y",IF(AND(H171&gt;='Intersection Mileposts'!$F$32,H171&lt;='Intersection Mileposts'!$G$32),"Y",IF(AND(H171&gt;='Intersection Mileposts'!$F$33,H171&lt;='Intersection Mileposts'!$G$33),"Y",IF(AND(H171&gt;='Intersection Mileposts'!$F$34,H171&lt;='Intersection Mileposts'!$G$34),"Y",IF(AND(H171&gt;='Intersection Mileposts'!$F$35,H171&lt;='Intersection Mileposts'!$G$35),"Y",IF(AND(H171&gt;='Intersection Mileposts'!$F$36,H171&lt;='Intersection Mileposts'!$G$36),"Y",IF(AND(H171&gt;='Intersection Mileposts'!$F$37,H171&lt;='Intersection Mileposts'!$G$37),"Y",IF(AND(H171&gt;='Intersection Mileposts'!$F$38,H171&lt;='Intersection Mileposts'!$G$38),"Y",IF(AND(H171&gt;='Intersection Mileposts'!$F$39,H171&lt;='Intersection Mileposts'!$G$39),"Y","N"))))))))))))))))))))))))))))))))))))</f>
        <v/>
      </c>
    </row>
    <row r="172" spans="1:46" x14ac:dyDescent="0.3">
      <c r="A172" s="279"/>
      <c r="B172" s="261"/>
      <c r="C172" s="262"/>
      <c r="D172" s="262"/>
      <c r="E172" s="262"/>
      <c r="F172" s="262"/>
      <c r="G172" s="284"/>
      <c r="H172" s="286"/>
      <c r="I172" s="279"/>
      <c r="J172" s="260"/>
      <c r="K172" s="260"/>
      <c r="L172" s="280"/>
      <c r="M172" s="275"/>
      <c r="N172" s="263"/>
      <c r="P172" s="264" t="str">
        <f>IF(R172 = "", "", COUNT($R$4:R172))</f>
        <v/>
      </c>
      <c r="Q172" s="264" t="str">
        <f t="shared" si="16"/>
        <v/>
      </c>
      <c r="R172" s="265" t="str">
        <f t="shared" si="17"/>
        <v/>
      </c>
      <c r="S172" s="266" t="str">
        <f t="shared" si="21"/>
        <v/>
      </c>
      <c r="T172" s="267" t="str">
        <f t="shared" si="18"/>
        <v/>
      </c>
      <c r="U172" s="268" t="str">
        <f t="shared" si="22"/>
        <v/>
      </c>
      <c r="V172" s="269" t="str">
        <f t="shared" si="19"/>
        <v/>
      </c>
      <c r="W172" s="5"/>
      <c r="AR172" s="2" t="str">
        <f t="shared" si="23"/>
        <v/>
      </c>
      <c r="AS172" s="2" t="str">
        <f t="shared" si="20"/>
        <v/>
      </c>
      <c r="AT172" s="2" t="str">
        <f>IF(AR172="","",IF(AND(H172&gt;='Intersection Mileposts'!$F$5,H172&lt;='Intersection Mileposts'!$G$5),"Y",IF(AND(H172&gt;='Intersection Mileposts'!$F$6,H172&lt;='Intersection Mileposts'!$G$6),"Y",IF(AND(H172&gt;='Intersection Mileposts'!$F$7,H172&lt;='Intersection Mileposts'!$G$7),"Y",IF(AND(H172&gt;='Intersection Mileposts'!$F$8,H172&lt;='Intersection Mileposts'!$G$8),"Y",IF(AND(H172&gt;='Intersection Mileposts'!$F$9,H172&lt;='Intersection Mileposts'!$G$9),"Y",IF(AND(H172&gt;='Intersection Mileposts'!$F$10,H172&lt;='Intersection Mileposts'!$G$10),"Y",IF(AND(H172&gt;='Intersection Mileposts'!$F$11,H172&lt;='Intersection Mileposts'!$G$11),"Y",IF(AND(H172&gt;='Intersection Mileposts'!$F$12,H172&lt;='Intersection Mileposts'!$G$12),"Y",IF(AND(H172&gt;='Intersection Mileposts'!$F$13,H172&lt;='Intersection Mileposts'!$G$13),"Y",IF(AND(H172&gt;='Intersection Mileposts'!$F$14,H172&lt;='Intersection Mileposts'!$G$14),"Y",IF(AND(H172&gt;='Intersection Mileposts'!$F$15,H172&lt;='Intersection Mileposts'!$G$15),"Y",IF(AND(H172&gt;='Intersection Mileposts'!$F$16,H172&lt;='Intersection Mileposts'!$G$16),"Y",IF(AND(H172&gt;='Intersection Mileposts'!$F$17,H172&lt;='Intersection Mileposts'!$G$17),"Y",IF(AND(H172&gt;='Intersection Mileposts'!$F$18,H172&lt;='Intersection Mileposts'!$G$18),"Y",IF(AND(H172&gt;='Intersection Mileposts'!$F$19,H172&lt;='Intersection Mileposts'!$G$19),"Y",IF(AND(H172&gt;='Intersection Mileposts'!$F$20,H172&lt;='Intersection Mileposts'!$G$20),"Y",IF(AND(H172&gt;='Intersection Mileposts'!$F$21,H172&lt;='Intersection Mileposts'!$G$21),"Y",IF(AND(H172&gt;='Intersection Mileposts'!$F$22,H172&lt;='Intersection Mileposts'!$G$22),"Y",IF(AND(H172&gt;='Intersection Mileposts'!$F$23,H172&lt;='Intersection Mileposts'!$G$23),"Y",IF(AND(H172&gt;='Intersection Mileposts'!$F$24,H172&lt;='Intersection Mileposts'!$G$24),"Y",IF(AND(H172&gt;='Intersection Mileposts'!$F$25,H172&lt;='Intersection Mileposts'!$G$25),"Y",IF(AND(H172&gt;='Intersection Mileposts'!$F$26,H172&lt;='Intersection Mileposts'!$G$26),"Y",IF(AND(H172&gt;='Intersection Mileposts'!$F$27,H172&lt;='Intersection Mileposts'!$G$27),"Y",IF(AND(H172&gt;='Intersection Mileposts'!$F$28,H172&lt;='Intersection Mileposts'!$G$28),"Y",IF(AND(H172&gt;='Intersection Mileposts'!$F$29,H172&lt;='Intersection Mileposts'!$G$29),"Y", IF(AND(H172&gt;='Intersection Mileposts'!$F$30,H172&lt;='Intersection Mileposts'!$G$30),"Y",IF(AND(H172&gt;='Intersection Mileposts'!$F$31,H172&lt;='Intersection Mileposts'!$G$31),"Y",IF(AND(H172&gt;='Intersection Mileposts'!$F$32,H172&lt;='Intersection Mileposts'!$G$32),"Y",IF(AND(H172&gt;='Intersection Mileposts'!$F$33,H172&lt;='Intersection Mileposts'!$G$33),"Y",IF(AND(H172&gt;='Intersection Mileposts'!$F$34,H172&lt;='Intersection Mileposts'!$G$34),"Y",IF(AND(H172&gt;='Intersection Mileposts'!$F$35,H172&lt;='Intersection Mileposts'!$G$35),"Y",IF(AND(H172&gt;='Intersection Mileposts'!$F$36,H172&lt;='Intersection Mileposts'!$G$36),"Y",IF(AND(H172&gt;='Intersection Mileposts'!$F$37,H172&lt;='Intersection Mileposts'!$G$37),"Y",IF(AND(H172&gt;='Intersection Mileposts'!$F$38,H172&lt;='Intersection Mileposts'!$G$38),"Y",IF(AND(H172&gt;='Intersection Mileposts'!$F$39,H172&lt;='Intersection Mileposts'!$G$39),"Y","N"))))))))))))))))))))))))))))))))))))</f>
        <v/>
      </c>
    </row>
    <row r="173" spans="1:46" x14ac:dyDescent="0.3">
      <c r="A173" s="279"/>
      <c r="B173" s="261"/>
      <c r="C173" s="262"/>
      <c r="D173" s="262"/>
      <c r="E173" s="262"/>
      <c r="F173" s="262"/>
      <c r="G173" s="284"/>
      <c r="H173" s="286"/>
      <c r="I173" s="279"/>
      <c r="J173" s="260"/>
      <c r="K173" s="260"/>
      <c r="L173" s="280"/>
      <c r="M173" s="275"/>
      <c r="N173" s="263"/>
      <c r="P173" s="264" t="str">
        <f>IF(R173 = "", "", COUNT($R$4:R173))</f>
        <v/>
      </c>
      <c r="Q173" s="264" t="str">
        <f t="shared" si="16"/>
        <v/>
      </c>
      <c r="R173" s="265" t="str">
        <f t="shared" si="17"/>
        <v/>
      </c>
      <c r="S173" s="266" t="str">
        <f t="shared" si="21"/>
        <v/>
      </c>
      <c r="T173" s="267" t="str">
        <f t="shared" si="18"/>
        <v/>
      </c>
      <c r="U173" s="268" t="str">
        <f t="shared" si="22"/>
        <v/>
      </c>
      <c r="V173" s="269" t="str">
        <f t="shared" si="19"/>
        <v/>
      </c>
      <c r="W173" s="5"/>
      <c r="AR173" s="2" t="str">
        <f t="shared" si="23"/>
        <v/>
      </c>
      <c r="AS173" s="2" t="str">
        <f t="shared" si="20"/>
        <v/>
      </c>
      <c r="AT173" s="2" t="str">
        <f>IF(AR173="","",IF(AND(H173&gt;='Intersection Mileposts'!$F$5,H173&lt;='Intersection Mileposts'!$G$5),"Y",IF(AND(H173&gt;='Intersection Mileposts'!$F$6,H173&lt;='Intersection Mileposts'!$G$6),"Y",IF(AND(H173&gt;='Intersection Mileposts'!$F$7,H173&lt;='Intersection Mileposts'!$G$7),"Y",IF(AND(H173&gt;='Intersection Mileposts'!$F$8,H173&lt;='Intersection Mileposts'!$G$8),"Y",IF(AND(H173&gt;='Intersection Mileposts'!$F$9,H173&lt;='Intersection Mileposts'!$G$9),"Y",IF(AND(H173&gt;='Intersection Mileposts'!$F$10,H173&lt;='Intersection Mileposts'!$G$10),"Y",IF(AND(H173&gt;='Intersection Mileposts'!$F$11,H173&lt;='Intersection Mileposts'!$G$11),"Y",IF(AND(H173&gt;='Intersection Mileposts'!$F$12,H173&lt;='Intersection Mileposts'!$G$12),"Y",IF(AND(H173&gt;='Intersection Mileposts'!$F$13,H173&lt;='Intersection Mileposts'!$G$13),"Y",IF(AND(H173&gt;='Intersection Mileposts'!$F$14,H173&lt;='Intersection Mileposts'!$G$14),"Y",IF(AND(H173&gt;='Intersection Mileposts'!$F$15,H173&lt;='Intersection Mileposts'!$G$15),"Y",IF(AND(H173&gt;='Intersection Mileposts'!$F$16,H173&lt;='Intersection Mileposts'!$G$16),"Y",IF(AND(H173&gt;='Intersection Mileposts'!$F$17,H173&lt;='Intersection Mileposts'!$G$17),"Y",IF(AND(H173&gt;='Intersection Mileposts'!$F$18,H173&lt;='Intersection Mileposts'!$G$18),"Y",IF(AND(H173&gt;='Intersection Mileposts'!$F$19,H173&lt;='Intersection Mileposts'!$G$19),"Y",IF(AND(H173&gt;='Intersection Mileposts'!$F$20,H173&lt;='Intersection Mileposts'!$G$20),"Y",IF(AND(H173&gt;='Intersection Mileposts'!$F$21,H173&lt;='Intersection Mileposts'!$G$21),"Y",IF(AND(H173&gt;='Intersection Mileposts'!$F$22,H173&lt;='Intersection Mileposts'!$G$22),"Y",IF(AND(H173&gt;='Intersection Mileposts'!$F$23,H173&lt;='Intersection Mileposts'!$G$23),"Y",IF(AND(H173&gt;='Intersection Mileposts'!$F$24,H173&lt;='Intersection Mileposts'!$G$24),"Y",IF(AND(H173&gt;='Intersection Mileposts'!$F$25,H173&lt;='Intersection Mileposts'!$G$25),"Y",IF(AND(H173&gt;='Intersection Mileposts'!$F$26,H173&lt;='Intersection Mileposts'!$G$26),"Y",IF(AND(H173&gt;='Intersection Mileposts'!$F$27,H173&lt;='Intersection Mileposts'!$G$27),"Y",IF(AND(H173&gt;='Intersection Mileposts'!$F$28,H173&lt;='Intersection Mileposts'!$G$28),"Y",IF(AND(H173&gt;='Intersection Mileposts'!$F$29,H173&lt;='Intersection Mileposts'!$G$29),"Y", IF(AND(H173&gt;='Intersection Mileposts'!$F$30,H173&lt;='Intersection Mileposts'!$G$30),"Y",IF(AND(H173&gt;='Intersection Mileposts'!$F$31,H173&lt;='Intersection Mileposts'!$G$31),"Y",IF(AND(H173&gt;='Intersection Mileposts'!$F$32,H173&lt;='Intersection Mileposts'!$G$32),"Y",IF(AND(H173&gt;='Intersection Mileposts'!$F$33,H173&lt;='Intersection Mileposts'!$G$33),"Y",IF(AND(H173&gt;='Intersection Mileposts'!$F$34,H173&lt;='Intersection Mileposts'!$G$34),"Y",IF(AND(H173&gt;='Intersection Mileposts'!$F$35,H173&lt;='Intersection Mileposts'!$G$35),"Y",IF(AND(H173&gt;='Intersection Mileposts'!$F$36,H173&lt;='Intersection Mileposts'!$G$36),"Y",IF(AND(H173&gt;='Intersection Mileposts'!$F$37,H173&lt;='Intersection Mileposts'!$G$37),"Y",IF(AND(H173&gt;='Intersection Mileposts'!$F$38,H173&lt;='Intersection Mileposts'!$G$38),"Y",IF(AND(H173&gt;='Intersection Mileposts'!$F$39,H173&lt;='Intersection Mileposts'!$G$39),"Y","N"))))))))))))))))))))))))))))))))))))</f>
        <v/>
      </c>
    </row>
    <row r="174" spans="1:46" x14ac:dyDescent="0.3">
      <c r="A174" s="279"/>
      <c r="B174" s="261"/>
      <c r="C174" s="262"/>
      <c r="D174" s="262"/>
      <c r="E174" s="262"/>
      <c r="F174" s="262"/>
      <c r="G174" s="284"/>
      <c r="H174" s="286"/>
      <c r="I174" s="279"/>
      <c r="J174" s="260"/>
      <c r="K174" s="260"/>
      <c r="L174" s="280"/>
      <c r="M174" s="275"/>
      <c r="N174" s="263"/>
      <c r="P174" s="264" t="str">
        <f>IF(R174 = "", "", COUNT($R$4:R174))</f>
        <v/>
      </c>
      <c r="Q174" s="264" t="str">
        <f t="shared" si="16"/>
        <v/>
      </c>
      <c r="R174" s="265" t="str">
        <f t="shared" si="17"/>
        <v/>
      </c>
      <c r="S174" s="266" t="str">
        <f t="shared" si="21"/>
        <v/>
      </c>
      <c r="T174" s="267" t="str">
        <f t="shared" si="18"/>
        <v/>
      </c>
      <c r="U174" s="268" t="str">
        <f t="shared" si="22"/>
        <v/>
      </c>
      <c r="V174" s="269" t="str">
        <f t="shared" si="19"/>
        <v/>
      </c>
      <c r="W174" s="5"/>
      <c r="AR174" s="2" t="str">
        <f t="shared" si="23"/>
        <v/>
      </c>
      <c r="AS174" s="2" t="str">
        <f t="shared" si="20"/>
        <v/>
      </c>
      <c r="AT174" s="2" t="str">
        <f>IF(AR174="","",IF(AND(H174&gt;='Intersection Mileposts'!$F$5,H174&lt;='Intersection Mileposts'!$G$5),"Y",IF(AND(H174&gt;='Intersection Mileposts'!$F$6,H174&lt;='Intersection Mileposts'!$G$6),"Y",IF(AND(H174&gt;='Intersection Mileposts'!$F$7,H174&lt;='Intersection Mileposts'!$G$7),"Y",IF(AND(H174&gt;='Intersection Mileposts'!$F$8,H174&lt;='Intersection Mileposts'!$G$8),"Y",IF(AND(H174&gt;='Intersection Mileposts'!$F$9,H174&lt;='Intersection Mileposts'!$G$9),"Y",IF(AND(H174&gt;='Intersection Mileposts'!$F$10,H174&lt;='Intersection Mileposts'!$G$10),"Y",IF(AND(H174&gt;='Intersection Mileposts'!$F$11,H174&lt;='Intersection Mileposts'!$G$11),"Y",IF(AND(H174&gt;='Intersection Mileposts'!$F$12,H174&lt;='Intersection Mileposts'!$G$12),"Y",IF(AND(H174&gt;='Intersection Mileposts'!$F$13,H174&lt;='Intersection Mileposts'!$G$13),"Y",IF(AND(H174&gt;='Intersection Mileposts'!$F$14,H174&lt;='Intersection Mileposts'!$G$14),"Y",IF(AND(H174&gt;='Intersection Mileposts'!$F$15,H174&lt;='Intersection Mileposts'!$G$15),"Y",IF(AND(H174&gt;='Intersection Mileposts'!$F$16,H174&lt;='Intersection Mileposts'!$G$16),"Y",IF(AND(H174&gt;='Intersection Mileposts'!$F$17,H174&lt;='Intersection Mileposts'!$G$17),"Y",IF(AND(H174&gt;='Intersection Mileposts'!$F$18,H174&lt;='Intersection Mileposts'!$G$18),"Y",IF(AND(H174&gt;='Intersection Mileposts'!$F$19,H174&lt;='Intersection Mileposts'!$G$19),"Y",IF(AND(H174&gt;='Intersection Mileposts'!$F$20,H174&lt;='Intersection Mileposts'!$G$20),"Y",IF(AND(H174&gt;='Intersection Mileposts'!$F$21,H174&lt;='Intersection Mileposts'!$G$21),"Y",IF(AND(H174&gt;='Intersection Mileposts'!$F$22,H174&lt;='Intersection Mileposts'!$G$22),"Y",IF(AND(H174&gt;='Intersection Mileposts'!$F$23,H174&lt;='Intersection Mileposts'!$G$23),"Y",IF(AND(H174&gt;='Intersection Mileposts'!$F$24,H174&lt;='Intersection Mileposts'!$G$24),"Y",IF(AND(H174&gt;='Intersection Mileposts'!$F$25,H174&lt;='Intersection Mileposts'!$G$25),"Y",IF(AND(H174&gt;='Intersection Mileposts'!$F$26,H174&lt;='Intersection Mileposts'!$G$26),"Y",IF(AND(H174&gt;='Intersection Mileposts'!$F$27,H174&lt;='Intersection Mileposts'!$G$27),"Y",IF(AND(H174&gt;='Intersection Mileposts'!$F$28,H174&lt;='Intersection Mileposts'!$G$28),"Y",IF(AND(H174&gt;='Intersection Mileposts'!$F$29,H174&lt;='Intersection Mileposts'!$G$29),"Y", IF(AND(H174&gt;='Intersection Mileposts'!$F$30,H174&lt;='Intersection Mileposts'!$G$30),"Y",IF(AND(H174&gt;='Intersection Mileposts'!$F$31,H174&lt;='Intersection Mileposts'!$G$31),"Y",IF(AND(H174&gt;='Intersection Mileposts'!$F$32,H174&lt;='Intersection Mileposts'!$G$32),"Y",IF(AND(H174&gt;='Intersection Mileposts'!$F$33,H174&lt;='Intersection Mileposts'!$G$33),"Y",IF(AND(H174&gt;='Intersection Mileposts'!$F$34,H174&lt;='Intersection Mileposts'!$G$34),"Y",IF(AND(H174&gt;='Intersection Mileposts'!$F$35,H174&lt;='Intersection Mileposts'!$G$35),"Y",IF(AND(H174&gt;='Intersection Mileposts'!$F$36,H174&lt;='Intersection Mileposts'!$G$36),"Y",IF(AND(H174&gt;='Intersection Mileposts'!$F$37,H174&lt;='Intersection Mileposts'!$G$37),"Y",IF(AND(H174&gt;='Intersection Mileposts'!$F$38,H174&lt;='Intersection Mileposts'!$G$38),"Y",IF(AND(H174&gt;='Intersection Mileposts'!$F$39,H174&lt;='Intersection Mileposts'!$G$39),"Y","N"))))))))))))))))))))))))))))))))))))</f>
        <v/>
      </c>
    </row>
    <row r="175" spans="1:46" x14ac:dyDescent="0.3">
      <c r="A175" s="279"/>
      <c r="B175" s="261"/>
      <c r="C175" s="262"/>
      <c r="D175" s="262"/>
      <c r="E175" s="262"/>
      <c r="F175" s="262"/>
      <c r="G175" s="284"/>
      <c r="H175" s="286"/>
      <c r="I175" s="279"/>
      <c r="J175" s="260"/>
      <c r="K175" s="260"/>
      <c r="L175" s="280"/>
      <c r="M175" s="275"/>
      <c r="N175" s="263"/>
      <c r="P175" s="264" t="str">
        <f>IF(R175 = "", "", COUNT($R$4:R175))</f>
        <v/>
      </c>
      <c r="Q175" s="264" t="str">
        <f t="shared" si="16"/>
        <v/>
      </c>
      <c r="R175" s="265" t="str">
        <f t="shared" si="17"/>
        <v/>
      </c>
      <c r="S175" s="266" t="str">
        <f t="shared" si="21"/>
        <v/>
      </c>
      <c r="T175" s="267" t="str">
        <f t="shared" si="18"/>
        <v/>
      </c>
      <c r="U175" s="268" t="str">
        <f t="shared" si="22"/>
        <v/>
      </c>
      <c r="V175" s="269" t="str">
        <f t="shared" si="19"/>
        <v/>
      </c>
      <c r="W175" s="5"/>
      <c r="AR175" s="2" t="str">
        <f t="shared" si="23"/>
        <v/>
      </c>
      <c r="AS175" s="2" t="str">
        <f t="shared" si="20"/>
        <v/>
      </c>
      <c r="AT175" s="2" t="str">
        <f>IF(AR175="","",IF(AND(H175&gt;='Intersection Mileposts'!$F$5,H175&lt;='Intersection Mileposts'!$G$5),"Y",IF(AND(H175&gt;='Intersection Mileposts'!$F$6,H175&lt;='Intersection Mileposts'!$G$6),"Y",IF(AND(H175&gt;='Intersection Mileposts'!$F$7,H175&lt;='Intersection Mileposts'!$G$7),"Y",IF(AND(H175&gt;='Intersection Mileposts'!$F$8,H175&lt;='Intersection Mileposts'!$G$8),"Y",IF(AND(H175&gt;='Intersection Mileposts'!$F$9,H175&lt;='Intersection Mileposts'!$G$9),"Y",IF(AND(H175&gt;='Intersection Mileposts'!$F$10,H175&lt;='Intersection Mileposts'!$G$10),"Y",IF(AND(H175&gt;='Intersection Mileposts'!$F$11,H175&lt;='Intersection Mileposts'!$G$11),"Y",IF(AND(H175&gt;='Intersection Mileposts'!$F$12,H175&lt;='Intersection Mileposts'!$G$12),"Y",IF(AND(H175&gt;='Intersection Mileposts'!$F$13,H175&lt;='Intersection Mileposts'!$G$13),"Y",IF(AND(H175&gt;='Intersection Mileposts'!$F$14,H175&lt;='Intersection Mileposts'!$G$14),"Y",IF(AND(H175&gt;='Intersection Mileposts'!$F$15,H175&lt;='Intersection Mileposts'!$G$15),"Y",IF(AND(H175&gt;='Intersection Mileposts'!$F$16,H175&lt;='Intersection Mileposts'!$G$16),"Y",IF(AND(H175&gt;='Intersection Mileposts'!$F$17,H175&lt;='Intersection Mileposts'!$G$17),"Y",IF(AND(H175&gt;='Intersection Mileposts'!$F$18,H175&lt;='Intersection Mileposts'!$G$18),"Y",IF(AND(H175&gt;='Intersection Mileposts'!$F$19,H175&lt;='Intersection Mileposts'!$G$19),"Y",IF(AND(H175&gt;='Intersection Mileposts'!$F$20,H175&lt;='Intersection Mileposts'!$G$20),"Y",IF(AND(H175&gt;='Intersection Mileposts'!$F$21,H175&lt;='Intersection Mileposts'!$G$21),"Y",IF(AND(H175&gt;='Intersection Mileposts'!$F$22,H175&lt;='Intersection Mileposts'!$G$22),"Y",IF(AND(H175&gt;='Intersection Mileposts'!$F$23,H175&lt;='Intersection Mileposts'!$G$23),"Y",IF(AND(H175&gt;='Intersection Mileposts'!$F$24,H175&lt;='Intersection Mileposts'!$G$24),"Y",IF(AND(H175&gt;='Intersection Mileposts'!$F$25,H175&lt;='Intersection Mileposts'!$G$25),"Y",IF(AND(H175&gt;='Intersection Mileposts'!$F$26,H175&lt;='Intersection Mileposts'!$G$26),"Y",IF(AND(H175&gt;='Intersection Mileposts'!$F$27,H175&lt;='Intersection Mileposts'!$G$27),"Y",IF(AND(H175&gt;='Intersection Mileposts'!$F$28,H175&lt;='Intersection Mileposts'!$G$28),"Y",IF(AND(H175&gt;='Intersection Mileposts'!$F$29,H175&lt;='Intersection Mileposts'!$G$29),"Y", IF(AND(H175&gt;='Intersection Mileposts'!$F$30,H175&lt;='Intersection Mileposts'!$G$30),"Y",IF(AND(H175&gt;='Intersection Mileposts'!$F$31,H175&lt;='Intersection Mileposts'!$G$31),"Y",IF(AND(H175&gt;='Intersection Mileposts'!$F$32,H175&lt;='Intersection Mileposts'!$G$32),"Y",IF(AND(H175&gt;='Intersection Mileposts'!$F$33,H175&lt;='Intersection Mileposts'!$G$33),"Y",IF(AND(H175&gt;='Intersection Mileposts'!$F$34,H175&lt;='Intersection Mileposts'!$G$34),"Y",IF(AND(H175&gt;='Intersection Mileposts'!$F$35,H175&lt;='Intersection Mileposts'!$G$35),"Y",IF(AND(H175&gt;='Intersection Mileposts'!$F$36,H175&lt;='Intersection Mileposts'!$G$36),"Y",IF(AND(H175&gt;='Intersection Mileposts'!$F$37,H175&lt;='Intersection Mileposts'!$G$37),"Y",IF(AND(H175&gt;='Intersection Mileposts'!$F$38,H175&lt;='Intersection Mileposts'!$G$38),"Y",IF(AND(H175&gt;='Intersection Mileposts'!$F$39,H175&lt;='Intersection Mileposts'!$G$39),"Y","N"))))))))))))))))))))))))))))))))))))</f>
        <v/>
      </c>
    </row>
    <row r="176" spans="1:46" x14ac:dyDescent="0.3">
      <c r="A176" s="279"/>
      <c r="B176" s="261"/>
      <c r="C176" s="262"/>
      <c r="D176" s="262"/>
      <c r="E176" s="262"/>
      <c r="F176" s="262"/>
      <c r="G176" s="284"/>
      <c r="H176" s="286"/>
      <c r="I176" s="279"/>
      <c r="J176" s="260"/>
      <c r="K176" s="260"/>
      <c r="L176" s="280"/>
      <c r="M176" s="275"/>
      <c r="N176" s="263"/>
      <c r="P176" s="264" t="str">
        <f>IF(R176 = "", "", COUNT($R$4:R176))</f>
        <v/>
      </c>
      <c r="Q176" s="264" t="str">
        <f t="shared" si="16"/>
        <v/>
      </c>
      <c r="R176" s="265" t="str">
        <f t="shared" si="17"/>
        <v/>
      </c>
      <c r="S176" s="266" t="str">
        <f t="shared" si="21"/>
        <v/>
      </c>
      <c r="T176" s="267" t="str">
        <f t="shared" si="18"/>
        <v/>
      </c>
      <c r="U176" s="268" t="str">
        <f t="shared" si="22"/>
        <v/>
      </c>
      <c r="V176" s="269" t="str">
        <f t="shared" si="19"/>
        <v/>
      </c>
      <c r="W176" s="5"/>
      <c r="AR176" s="2" t="str">
        <f t="shared" si="23"/>
        <v/>
      </c>
      <c r="AS176" s="2" t="str">
        <f t="shared" si="20"/>
        <v/>
      </c>
      <c r="AT176" s="2" t="str">
        <f>IF(AR176="","",IF(AND(H176&gt;='Intersection Mileposts'!$F$5,H176&lt;='Intersection Mileposts'!$G$5),"Y",IF(AND(H176&gt;='Intersection Mileposts'!$F$6,H176&lt;='Intersection Mileposts'!$G$6),"Y",IF(AND(H176&gt;='Intersection Mileposts'!$F$7,H176&lt;='Intersection Mileposts'!$G$7),"Y",IF(AND(H176&gt;='Intersection Mileposts'!$F$8,H176&lt;='Intersection Mileposts'!$G$8),"Y",IF(AND(H176&gt;='Intersection Mileposts'!$F$9,H176&lt;='Intersection Mileposts'!$G$9),"Y",IF(AND(H176&gt;='Intersection Mileposts'!$F$10,H176&lt;='Intersection Mileposts'!$G$10),"Y",IF(AND(H176&gt;='Intersection Mileposts'!$F$11,H176&lt;='Intersection Mileposts'!$G$11),"Y",IF(AND(H176&gt;='Intersection Mileposts'!$F$12,H176&lt;='Intersection Mileposts'!$G$12),"Y",IF(AND(H176&gt;='Intersection Mileposts'!$F$13,H176&lt;='Intersection Mileposts'!$G$13),"Y",IF(AND(H176&gt;='Intersection Mileposts'!$F$14,H176&lt;='Intersection Mileposts'!$G$14),"Y",IF(AND(H176&gt;='Intersection Mileposts'!$F$15,H176&lt;='Intersection Mileposts'!$G$15),"Y",IF(AND(H176&gt;='Intersection Mileposts'!$F$16,H176&lt;='Intersection Mileposts'!$G$16),"Y",IF(AND(H176&gt;='Intersection Mileposts'!$F$17,H176&lt;='Intersection Mileposts'!$G$17),"Y",IF(AND(H176&gt;='Intersection Mileposts'!$F$18,H176&lt;='Intersection Mileposts'!$G$18),"Y",IF(AND(H176&gt;='Intersection Mileposts'!$F$19,H176&lt;='Intersection Mileposts'!$G$19),"Y",IF(AND(H176&gt;='Intersection Mileposts'!$F$20,H176&lt;='Intersection Mileposts'!$G$20),"Y",IF(AND(H176&gt;='Intersection Mileposts'!$F$21,H176&lt;='Intersection Mileposts'!$G$21),"Y",IF(AND(H176&gt;='Intersection Mileposts'!$F$22,H176&lt;='Intersection Mileposts'!$G$22),"Y",IF(AND(H176&gt;='Intersection Mileposts'!$F$23,H176&lt;='Intersection Mileposts'!$G$23),"Y",IF(AND(H176&gt;='Intersection Mileposts'!$F$24,H176&lt;='Intersection Mileposts'!$G$24),"Y",IF(AND(H176&gt;='Intersection Mileposts'!$F$25,H176&lt;='Intersection Mileposts'!$G$25),"Y",IF(AND(H176&gt;='Intersection Mileposts'!$F$26,H176&lt;='Intersection Mileposts'!$G$26),"Y",IF(AND(H176&gt;='Intersection Mileposts'!$F$27,H176&lt;='Intersection Mileposts'!$G$27),"Y",IF(AND(H176&gt;='Intersection Mileposts'!$F$28,H176&lt;='Intersection Mileposts'!$G$28),"Y",IF(AND(H176&gt;='Intersection Mileposts'!$F$29,H176&lt;='Intersection Mileposts'!$G$29),"Y", IF(AND(H176&gt;='Intersection Mileposts'!$F$30,H176&lt;='Intersection Mileposts'!$G$30),"Y",IF(AND(H176&gt;='Intersection Mileposts'!$F$31,H176&lt;='Intersection Mileposts'!$G$31),"Y",IF(AND(H176&gt;='Intersection Mileposts'!$F$32,H176&lt;='Intersection Mileposts'!$G$32),"Y",IF(AND(H176&gt;='Intersection Mileposts'!$F$33,H176&lt;='Intersection Mileposts'!$G$33),"Y",IF(AND(H176&gt;='Intersection Mileposts'!$F$34,H176&lt;='Intersection Mileposts'!$G$34),"Y",IF(AND(H176&gt;='Intersection Mileposts'!$F$35,H176&lt;='Intersection Mileposts'!$G$35),"Y",IF(AND(H176&gt;='Intersection Mileposts'!$F$36,H176&lt;='Intersection Mileposts'!$G$36),"Y",IF(AND(H176&gt;='Intersection Mileposts'!$F$37,H176&lt;='Intersection Mileposts'!$G$37),"Y",IF(AND(H176&gt;='Intersection Mileposts'!$F$38,H176&lt;='Intersection Mileposts'!$G$38),"Y",IF(AND(H176&gt;='Intersection Mileposts'!$F$39,H176&lt;='Intersection Mileposts'!$G$39),"Y","N"))))))))))))))))))))))))))))))))))))</f>
        <v/>
      </c>
    </row>
    <row r="177" spans="1:46" x14ac:dyDescent="0.3">
      <c r="A177" s="279"/>
      <c r="B177" s="261"/>
      <c r="C177" s="262"/>
      <c r="D177" s="262"/>
      <c r="E177" s="262"/>
      <c r="F177" s="262"/>
      <c r="G177" s="284"/>
      <c r="H177" s="286"/>
      <c r="I177" s="279"/>
      <c r="J177" s="260"/>
      <c r="K177" s="260"/>
      <c r="L177" s="280"/>
      <c r="M177" s="275"/>
      <c r="N177" s="263"/>
      <c r="P177" s="264" t="str">
        <f>IF(R177 = "", "", COUNT($R$4:R177))</f>
        <v/>
      </c>
      <c r="Q177" s="264" t="str">
        <f t="shared" si="16"/>
        <v/>
      </c>
      <c r="R177" s="265" t="str">
        <f t="shared" si="17"/>
        <v/>
      </c>
      <c r="S177" s="266" t="str">
        <f t="shared" si="21"/>
        <v/>
      </c>
      <c r="T177" s="267" t="str">
        <f t="shared" si="18"/>
        <v/>
      </c>
      <c r="U177" s="268" t="str">
        <f t="shared" si="22"/>
        <v/>
      </c>
      <c r="V177" s="269" t="str">
        <f t="shared" si="19"/>
        <v/>
      </c>
      <c r="W177" s="5"/>
      <c r="AR177" s="2" t="str">
        <f t="shared" si="23"/>
        <v/>
      </c>
      <c r="AS177" s="2" t="str">
        <f t="shared" si="20"/>
        <v/>
      </c>
      <c r="AT177" s="2" t="str">
        <f>IF(AR177="","",IF(AND(H177&gt;='Intersection Mileposts'!$F$5,H177&lt;='Intersection Mileposts'!$G$5),"Y",IF(AND(H177&gt;='Intersection Mileposts'!$F$6,H177&lt;='Intersection Mileposts'!$G$6),"Y",IF(AND(H177&gt;='Intersection Mileposts'!$F$7,H177&lt;='Intersection Mileposts'!$G$7),"Y",IF(AND(H177&gt;='Intersection Mileposts'!$F$8,H177&lt;='Intersection Mileposts'!$G$8),"Y",IF(AND(H177&gt;='Intersection Mileposts'!$F$9,H177&lt;='Intersection Mileposts'!$G$9),"Y",IF(AND(H177&gt;='Intersection Mileposts'!$F$10,H177&lt;='Intersection Mileposts'!$G$10),"Y",IF(AND(H177&gt;='Intersection Mileposts'!$F$11,H177&lt;='Intersection Mileposts'!$G$11),"Y",IF(AND(H177&gt;='Intersection Mileposts'!$F$12,H177&lt;='Intersection Mileposts'!$G$12),"Y",IF(AND(H177&gt;='Intersection Mileposts'!$F$13,H177&lt;='Intersection Mileposts'!$G$13),"Y",IF(AND(H177&gt;='Intersection Mileposts'!$F$14,H177&lt;='Intersection Mileposts'!$G$14),"Y",IF(AND(H177&gt;='Intersection Mileposts'!$F$15,H177&lt;='Intersection Mileposts'!$G$15),"Y",IF(AND(H177&gt;='Intersection Mileposts'!$F$16,H177&lt;='Intersection Mileposts'!$G$16),"Y",IF(AND(H177&gt;='Intersection Mileposts'!$F$17,H177&lt;='Intersection Mileposts'!$G$17),"Y",IF(AND(H177&gt;='Intersection Mileposts'!$F$18,H177&lt;='Intersection Mileposts'!$G$18),"Y",IF(AND(H177&gt;='Intersection Mileposts'!$F$19,H177&lt;='Intersection Mileposts'!$G$19),"Y",IF(AND(H177&gt;='Intersection Mileposts'!$F$20,H177&lt;='Intersection Mileposts'!$G$20),"Y",IF(AND(H177&gt;='Intersection Mileposts'!$F$21,H177&lt;='Intersection Mileposts'!$G$21),"Y",IF(AND(H177&gt;='Intersection Mileposts'!$F$22,H177&lt;='Intersection Mileposts'!$G$22),"Y",IF(AND(H177&gt;='Intersection Mileposts'!$F$23,H177&lt;='Intersection Mileposts'!$G$23),"Y",IF(AND(H177&gt;='Intersection Mileposts'!$F$24,H177&lt;='Intersection Mileposts'!$G$24),"Y",IF(AND(H177&gt;='Intersection Mileposts'!$F$25,H177&lt;='Intersection Mileposts'!$G$25),"Y",IF(AND(H177&gt;='Intersection Mileposts'!$F$26,H177&lt;='Intersection Mileposts'!$G$26),"Y",IF(AND(H177&gt;='Intersection Mileposts'!$F$27,H177&lt;='Intersection Mileposts'!$G$27),"Y",IF(AND(H177&gt;='Intersection Mileposts'!$F$28,H177&lt;='Intersection Mileposts'!$G$28),"Y",IF(AND(H177&gt;='Intersection Mileposts'!$F$29,H177&lt;='Intersection Mileposts'!$G$29),"Y", IF(AND(H177&gt;='Intersection Mileposts'!$F$30,H177&lt;='Intersection Mileposts'!$G$30),"Y",IF(AND(H177&gt;='Intersection Mileposts'!$F$31,H177&lt;='Intersection Mileposts'!$G$31),"Y",IF(AND(H177&gt;='Intersection Mileposts'!$F$32,H177&lt;='Intersection Mileposts'!$G$32),"Y",IF(AND(H177&gt;='Intersection Mileposts'!$F$33,H177&lt;='Intersection Mileposts'!$G$33),"Y",IF(AND(H177&gt;='Intersection Mileposts'!$F$34,H177&lt;='Intersection Mileposts'!$G$34),"Y",IF(AND(H177&gt;='Intersection Mileposts'!$F$35,H177&lt;='Intersection Mileposts'!$G$35),"Y",IF(AND(H177&gt;='Intersection Mileposts'!$F$36,H177&lt;='Intersection Mileposts'!$G$36),"Y",IF(AND(H177&gt;='Intersection Mileposts'!$F$37,H177&lt;='Intersection Mileposts'!$G$37),"Y",IF(AND(H177&gt;='Intersection Mileposts'!$F$38,H177&lt;='Intersection Mileposts'!$G$38),"Y",IF(AND(H177&gt;='Intersection Mileposts'!$F$39,H177&lt;='Intersection Mileposts'!$G$39),"Y","N"))))))))))))))))))))))))))))))))))))</f>
        <v/>
      </c>
    </row>
    <row r="178" spans="1:46" x14ac:dyDescent="0.3">
      <c r="A178" s="279"/>
      <c r="B178" s="261"/>
      <c r="C178" s="262"/>
      <c r="D178" s="262"/>
      <c r="E178" s="262"/>
      <c r="F178" s="262"/>
      <c r="G178" s="284"/>
      <c r="H178" s="286"/>
      <c r="I178" s="279"/>
      <c r="J178" s="260"/>
      <c r="K178" s="260"/>
      <c r="L178" s="280"/>
      <c r="M178" s="275"/>
      <c r="N178" s="263"/>
      <c r="P178" s="264" t="str">
        <f>IF(R178 = "", "", COUNT($R$4:R178))</f>
        <v/>
      </c>
      <c r="Q178" s="264" t="str">
        <f t="shared" si="16"/>
        <v/>
      </c>
      <c r="R178" s="265" t="str">
        <f t="shared" si="17"/>
        <v/>
      </c>
      <c r="S178" s="266" t="str">
        <f t="shared" si="21"/>
        <v/>
      </c>
      <c r="T178" s="267" t="str">
        <f t="shared" si="18"/>
        <v/>
      </c>
      <c r="U178" s="268" t="str">
        <f t="shared" si="22"/>
        <v/>
      </c>
      <c r="V178" s="269" t="str">
        <f t="shared" si="19"/>
        <v/>
      </c>
      <c r="W178" s="5"/>
      <c r="AR178" s="2" t="str">
        <f t="shared" si="23"/>
        <v/>
      </c>
      <c r="AS178" s="2" t="str">
        <f t="shared" si="20"/>
        <v/>
      </c>
      <c r="AT178" s="2" t="str">
        <f>IF(AR178="","",IF(AND(H178&gt;='Intersection Mileposts'!$F$5,H178&lt;='Intersection Mileposts'!$G$5),"Y",IF(AND(H178&gt;='Intersection Mileposts'!$F$6,H178&lt;='Intersection Mileposts'!$G$6),"Y",IF(AND(H178&gt;='Intersection Mileposts'!$F$7,H178&lt;='Intersection Mileposts'!$G$7),"Y",IF(AND(H178&gt;='Intersection Mileposts'!$F$8,H178&lt;='Intersection Mileposts'!$G$8),"Y",IF(AND(H178&gt;='Intersection Mileposts'!$F$9,H178&lt;='Intersection Mileposts'!$G$9),"Y",IF(AND(H178&gt;='Intersection Mileposts'!$F$10,H178&lt;='Intersection Mileposts'!$G$10),"Y",IF(AND(H178&gt;='Intersection Mileposts'!$F$11,H178&lt;='Intersection Mileposts'!$G$11),"Y",IF(AND(H178&gt;='Intersection Mileposts'!$F$12,H178&lt;='Intersection Mileposts'!$G$12),"Y",IF(AND(H178&gt;='Intersection Mileposts'!$F$13,H178&lt;='Intersection Mileposts'!$G$13),"Y",IF(AND(H178&gt;='Intersection Mileposts'!$F$14,H178&lt;='Intersection Mileposts'!$G$14),"Y",IF(AND(H178&gt;='Intersection Mileposts'!$F$15,H178&lt;='Intersection Mileposts'!$G$15),"Y",IF(AND(H178&gt;='Intersection Mileposts'!$F$16,H178&lt;='Intersection Mileposts'!$G$16),"Y",IF(AND(H178&gt;='Intersection Mileposts'!$F$17,H178&lt;='Intersection Mileposts'!$G$17),"Y",IF(AND(H178&gt;='Intersection Mileposts'!$F$18,H178&lt;='Intersection Mileposts'!$G$18),"Y",IF(AND(H178&gt;='Intersection Mileposts'!$F$19,H178&lt;='Intersection Mileposts'!$G$19),"Y",IF(AND(H178&gt;='Intersection Mileposts'!$F$20,H178&lt;='Intersection Mileposts'!$G$20),"Y",IF(AND(H178&gt;='Intersection Mileposts'!$F$21,H178&lt;='Intersection Mileposts'!$G$21),"Y",IF(AND(H178&gt;='Intersection Mileposts'!$F$22,H178&lt;='Intersection Mileposts'!$G$22),"Y",IF(AND(H178&gt;='Intersection Mileposts'!$F$23,H178&lt;='Intersection Mileposts'!$G$23),"Y",IF(AND(H178&gt;='Intersection Mileposts'!$F$24,H178&lt;='Intersection Mileposts'!$G$24),"Y",IF(AND(H178&gt;='Intersection Mileposts'!$F$25,H178&lt;='Intersection Mileposts'!$G$25),"Y",IF(AND(H178&gt;='Intersection Mileposts'!$F$26,H178&lt;='Intersection Mileposts'!$G$26),"Y",IF(AND(H178&gt;='Intersection Mileposts'!$F$27,H178&lt;='Intersection Mileposts'!$G$27),"Y",IF(AND(H178&gt;='Intersection Mileposts'!$F$28,H178&lt;='Intersection Mileposts'!$G$28),"Y",IF(AND(H178&gt;='Intersection Mileposts'!$F$29,H178&lt;='Intersection Mileposts'!$G$29),"Y", IF(AND(H178&gt;='Intersection Mileposts'!$F$30,H178&lt;='Intersection Mileposts'!$G$30),"Y",IF(AND(H178&gt;='Intersection Mileposts'!$F$31,H178&lt;='Intersection Mileposts'!$G$31),"Y",IF(AND(H178&gt;='Intersection Mileposts'!$F$32,H178&lt;='Intersection Mileposts'!$G$32),"Y",IF(AND(H178&gt;='Intersection Mileposts'!$F$33,H178&lt;='Intersection Mileposts'!$G$33),"Y",IF(AND(H178&gt;='Intersection Mileposts'!$F$34,H178&lt;='Intersection Mileposts'!$G$34),"Y",IF(AND(H178&gt;='Intersection Mileposts'!$F$35,H178&lt;='Intersection Mileposts'!$G$35),"Y",IF(AND(H178&gt;='Intersection Mileposts'!$F$36,H178&lt;='Intersection Mileposts'!$G$36),"Y",IF(AND(H178&gt;='Intersection Mileposts'!$F$37,H178&lt;='Intersection Mileposts'!$G$37),"Y",IF(AND(H178&gt;='Intersection Mileposts'!$F$38,H178&lt;='Intersection Mileposts'!$G$38),"Y",IF(AND(H178&gt;='Intersection Mileposts'!$F$39,H178&lt;='Intersection Mileposts'!$G$39),"Y","N"))))))))))))))))))))))))))))))))))))</f>
        <v/>
      </c>
    </row>
    <row r="179" spans="1:46" x14ac:dyDescent="0.3">
      <c r="A179" s="279"/>
      <c r="B179" s="261"/>
      <c r="C179" s="262"/>
      <c r="D179" s="262"/>
      <c r="E179" s="262"/>
      <c r="F179" s="262"/>
      <c r="G179" s="284"/>
      <c r="H179" s="286"/>
      <c r="I179" s="279"/>
      <c r="J179" s="260"/>
      <c r="K179" s="260"/>
      <c r="L179" s="280"/>
      <c r="M179" s="275"/>
      <c r="N179" s="263"/>
      <c r="P179" s="264" t="str">
        <f>IF(R179 = "", "", COUNT($R$4:R179))</f>
        <v/>
      </c>
      <c r="Q179" s="264" t="str">
        <f t="shared" si="16"/>
        <v/>
      </c>
      <c r="R179" s="265" t="str">
        <f t="shared" si="17"/>
        <v/>
      </c>
      <c r="S179" s="266" t="str">
        <f t="shared" si="21"/>
        <v/>
      </c>
      <c r="T179" s="267" t="str">
        <f t="shared" si="18"/>
        <v/>
      </c>
      <c r="U179" s="268" t="str">
        <f t="shared" si="22"/>
        <v/>
      </c>
      <c r="V179" s="269" t="str">
        <f t="shared" si="19"/>
        <v/>
      </c>
      <c r="W179" s="5"/>
      <c r="AR179" s="2" t="str">
        <f t="shared" si="23"/>
        <v/>
      </c>
      <c r="AS179" s="2" t="str">
        <f t="shared" si="20"/>
        <v/>
      </c>
      <c r="AT179" s="2" t="str">
        <f>IF(AR179="","",IF(AND(H179&gt;='Intersection Mileposts'!$F$5,H179&lt;='Intersection Mileposts'!$G$5),"Y",IF(AND(H179&gt;='Intersection Mileposts'!$F$6,H179&lt;='Intersection Mileposts'!$G$6),"Y",IF(AND(H179&gt;='Intersection Mileposts'!$F$7,H179&lt;='Intersection Mileposts'!$G$7),"Y",IF(AND(H179&gt;='Intersection Mileposts'!$F$8,H179&lt;='Intersection Mileposts'!$G$8),"Y",IF(AND(H179&gt;='Intersection Mileposts'!$F$9,H179&lt;='Intersection Mileposts'!$G$9),"Y",IF(AND(H179&gt;='Intersection Mileposts'!$F$10,H179&lt;='Intersection Mileposts'!$G$10),"Y",IF(AND(H179&gt;='Intersection Mileposts'!$F$11,H179&lt;='Intersection Mileposts'!$G$11),"Y",IF(AND(H179&gt;='Intersection Mileposts'!$F$12,H179&lt;='Intersection Mileposts'!$G$12),"Y",IF(AND(H179&gt;='Intersection Mileposts'!$F$13,H179&lt;='Intersection Mileposts'!$G$13),"Y",IF(AND(H179&gt;='Intersection Mileposts'!$F$14,H179&lt;='Intersection Mileposts'!$G$14),"Y",IF(AND(H179&gt;='Intersection Mileposts'!$F$15,H179&lt;='Intersection Mileposts'!$G$15),"Y",IF(AND(H179&gt;='Intersection Mileposts'!$F$16,H179&lt;='Intersection Mileposts'!$G$16),"Y",IF(AND(H179&gt;='Intersection Mileposts'!$F$17,H179&lt;='Intersection Mileposts'!$G$17),"Y",IF(AND(H179&gt;='Intersection Mileposts'!$F$18,H179&lt;='Intersection Mileposts'!$G$18),"Y",IF(AND(H179&gt;='Intersection Mileposts'!$F$19,H179&lt;='Intersection Mileposts'!$G$19),"Y",IF(AND(H179&gt;='Intersection Mileposts'!$F$20,H179&lt;='Intersection Mileposts'!$G$20),"Y",IF(AND(H179&gt;='Intersection Mileposts'!$F$21,H179&lt;='Intersection Mileposts'!$G$21),"Y",IF(AND(H179&gt;='Intersection Mileposts'!$F$22,H179&lt;='Intersection Mileposts'!$G$22),"Y",IF(AND(H179&gt;='Intersection Mileposts'!$F$23,H179&lt;='Intersection Mileposts'!$G$23),"Y",IF(AND(H179&gt;='Intersection Mileposts'!$F$24,H179&lt;='Intersection Mileposts'!$G$24),"Y",IF(AND(H179&gt;='Intersection Mileposts'!$F$25,H179&lt;='Intersection Mileposts'!$G$25),"Y",IF(AND(H179&gt;='Intersection Mileposts'!$F$26,H179&lt;='Intersection Mileposts'!$G$26),"Y",IF(AND(H179&gt;='Intersection Mileposts'!$F$27,H179&lt;='Intersection Mileposts'!$G$27),"Y",IF(AND(H179&gt;='Intersection Mileposts'!$F$28,H179&lt;='Intersection Mileposts'!$G$28),"Y",IF(AND(H179&gt;='Intersection Mileposts'!$F$29,H179&lt;='Intersection Mileposts'!$G$29),"Y", IF(AND(H179&gt;='Intersection Mileposts'!$F$30,H179&lt;='Intersection Mileposts'!$G$30),"Y",IF(AND(H179&gt;='Intersection Mileposts'!$F$31,H179&lt;='Intersection Mileposts'!$G$31),"Y",IF(AND(H179&gt;='Intersection Mileposts'!$F$32,H179&lt;='Intersection Mileposts'!$G$32),"Y",IF(AND(H179&gt;='Intersection Mileposts'!$F$33,H179&lt;='Intersection Mileposts'!$G$33),"Y",IF(AND(H179&gt;='Intersection Mileposts'!$F$34,H179&lt;='Intersection Mileposts'!$G$34),"Y",IF(AND(H179&gt;='Intersection Mileposts'!$F$35,H179&lt;='Intersection Mileposts'!$G$35),"Y",IF(AND(H179&gt;='Intersection Mileposts'!$F$36,H179&lt;='Intersection Mileposts'!$G$36),"Y",IF(AND(H179&gt;='Intersection Mileposts'!$F$37,H179&lt;='Intersection Mileposts'!$G$37),"Y",IF(AND(H179&gt;='Intersection Mileposts'!$F$38,H179&lt;='Intersection Mileposts'!$G$38),"Y",IF(AND(H179&gt;='Intersection Mileposts'!$F$39,H179&lt;='Intersection Mileposts'!$G$39),"Y","N"))))))))))))))))))))))))))))))))))))</f>
        <v/>
      </c>
    </row>
    <row r="180" spans="1:46" x14ac:dyDescent="0.3">
      <c r="A180" s="279"/>
      <c r="B180" s="261"/>
      <c r="C180" s="262"/>
      <c r="D180" s="262"/>
      <c r="E180" s="262"/>
      <c r="F180" s="262"/>
      <c r="G180" s="284"/>
      <c r="H180" s="286"/>
      <c r="I180" s="279"/>
      <c r="J180" s="260"/>
      <c r="K180" s="260"/>
      <c r="L180" s="280"/>
      <c r="M180" s="275"/>
      <c r="N180" s="263"/>
      <c r="P180" s="264" t="str">
        <f>IF(R180 = "", "", COUNT($R$4:R180))</f>
        <v/>
      </c>
      <c r="Q180" s="264" t="str">
        <f t="shared" si="16"/>
        <v/>
      </c>
      <c r="R180" s="265" t="str">
        <f t="shared" si="17"/>
        <v/>
      </c>
      <c r="S180" s="266" t="str">
        <f t="shared" si="21"/>
        <v/>
      </c>
      <c r="T180" s="267" t="str">
        <f t="shared" si="18"/>
        <v/>
      </c>
      <c r="U180" s="268" t="str">
        <f t="shared" si="22"/>
        <v/>
      </c>
      <c r="V180" s="269" t="str">
        <f t="shared" si="19"/>
        <v/>
      </c>
      <c r="W180" s="5"/>
      <c r="AR180" s="2" t="str">
        <f t="shared" si="23"/>
        <v/>
      </c>
      <c r="AS180" s="2" t="str">
        <f t="shared" si="20"/>
        <v/>
      </c>
      <c r="AT180" s="2" t="str">
        <f>IF(AR180="","",IF(AND(H180&gt;='Intersection Mileposts'!$F$5,H180&lt;='Intersection Mileposts'!$G$5),"Y",IF(AND(H180&gt;='Intersection Mileposts'!$F$6,H180&lt;='Intersection Mileposts'!$G$6),"Y",IF(AND(H180&gt;='Intersection Mileposts'!$F$7,H180&lt;='Intersection Mileposts'!$G$7),"Y",IF(AND(H180&gt;='Intersection Mileposts'!$F$8,H180&lt;='Intersection Mileposts'!$G$8),"Y",IF(AND(H180&gt;='Intersection Mileposts'!$F$9,H180&lt;='Intersection Mileposts'!$G$9),"Y",IF(AND(H180&gt;='Intersection Mileposts'!$F$10,H180&lt;='Intersection Mileposts'!$G$10),"Y",IF(AND(H180&gt;='Intersection Mileposts'!$F$11,H180&lt;='Intersection Mileposts'!$G$11),"Y",IF(AND(H180&gt;='Intersection Mileposts'!$F$12,H180&lt;='Intersection Mileposts'!$G$12),"Y",IF(AND(H180&gt;='Intersection Mileposts'!$F$13,H180&lt;='Intersection Mileposts'!$G$13),"Y",IF(AND(H180&gt;='Intersection Mileposts'!$F$14,H180&lt;='Intersection Mileposts'!$G$14),"Y",IF(AND(H180&gt;='Intersection Mileposts'!$F$15,H180&lt;='Intersection Mileposts'!$G$15),"Y",IF(AND(H180&gt;='Intersection Mileposts'!$F$16,H180&lt;='Intersection Mileposts'!$G$16),"Y",IF(AND(H180&gt;='Intersection Mileposts'!$F$17,H180&lt;='Intersection Mileposts'!$G$17),"Y",IF(AND(H180&gt;='Intersection Mileposts'!$F$18,H180&lt;='Intersection Mileposts'!$G$18),"Y",IF(AND(H180&gt;='Intersection Mileposts'!$F$19,H180&lt;='Intersection Mileposts'!$G$19),"Y",IF(AND(H180&gt;='Intersection Mileposts'!$F$20,H180&lt;='Intersection Mileposts'!$G$20),"Y",IF(AND(H180&gt;='Intersection Mileposts'!$F$21,H180&lt;='Intersection Mileposts'!$G$21),"Y",IF(AND(H180&gt;='Intersection Mileposts'!$F$22,H180&lt;='Intersection Mileposts'!$G$22),"Y",IF(AND(H180&gt;='Intersection Mileposts'!$F$23,H180&lt;='Intersection Mileposts'!$G$23),"Y",IF(AND(H180&gt;='Intersection Mileposts'!$F$24,H180&lt;='Intersection Mileposts'!$G$24),"Y",IF(AND(H180&gt;='Intersection Mileposts'!$F$25,H180&lt;='Intersection Mileposts'!$G$25),"Y",IF(AND(H180&gt;='Intersection Mileposts'!$F$26,H180&lt;='Intersection Mileposts'!$G$26),"Y",IF(AND(H180&gt;='Intersection Mileposts'!$F$27,H180&lt;='Intersection Mileposts'!$G$27),"Y",IF(AND(H180&gt;='Intersection Mileposts'!$F$28,H180&lt;='Intersection Mileposts'!$G$28),"Y",IF(AND(H180&gt;='Intersection Mileposts'!$F$29,H180&lt;='Intersection Mileposts'!$G$29),"Y", IF(AND(H180&gt;='Intersection Mileposts'!$F$30,H180&lt;='Intersection Mileposts'!$G$30),"Y",IF(AND(H180&gt;='Intersection Mileposts'!$F$31,H180&lt;='Intersection Mileposts'!$G$31),"Y",IF(AND(H180&gt;='Intersection Mileposts'!$F$32,H180&lt;='Intersection Mileposts'!$G$32),"Y",IF(AND(H180&gt;='Intersection Mileposts'!$F$33,H180&lt;='Intersection Mileposts'!$G$33),"Y",IF(AND(H180&gt;='Intersection Mileposts'!$F$34,H180&lt;='Intersection Mileposts'!$G$34),"Y",IF(AND(H180&gt;='Intersection Mileposts'!$F$35,H180&lt;='Intersection Mileposts'!$G$35),"Y",IF(AND(H180&gt;='Intersection Mileposts'!$F$36,H180&lt;='Intersection Mileposts'!$G$36),"Y",IF(AND(H180&gt;='Intersection Mileposts'!$F$37,H180&lt;='Intersection Mileposts'!$G$37),"Y",IF(AND(H180&gt;='Intersection Mileposts'!$F$38,H180&lt;='Intersection Mileposts'!$G$38),"Y",IF(AND(H180&gt;='Intersection Mileposts'!$F$39,H180&lt;='Intersection Mileposts'!$G$39),"Y","N"))))))))))))))))))))))))))))))))))))</f>
        <v/>
      </c>
    </row>
    <row r="181" spans="1:46" x14ac:dyDescent="0.3">
      <c r="A181" s="279"/>
      <c r="B181" s="261"/>
      <c r="C181" s="262"/>
      <c r="D181" s="262"/>
      <c r="E181" s="262"/>
      <c r="F181" s="262"/>
      <c r="G181" s="284"/>
      <c r="H181" s="286"/>
      <c r="I181" s="279"/>
      <c r="J181" s="260"/>
      <c r="K181" s="260"/>
      <c r="L181" s="280"/>
      <c r="M181" s="275"/>
      <c r="N181" s="263"/>
      <c r="P181" s="264" t="str">
        <f>IF(R181 = "", "", COUNT($R$4:R181))</f>
        <v/>
      </c>
      <c r="Q181" s="264" t="str">
        <f t="shared" si="16"/>
        <v/>
      </c>
      <c r="R181" s="265" t="str">
        <f t="shared" si="17"/>
        <v/>
      </c>
      <c r="S181" s="266" t="str">
        <f t="shared" si="21"/>
        <v/>
      </c>
      <c r="T181" s="267" t="str">
        <f t="shared" si="18"/>
        <v/>
      </c>
      <c r="U181" s="268" t="str">
        <f t="shared" si="22"/>
        <v/>
      </c>
      <c r="V181" s="269" t="str">
        <f t="shared" si="19"/>
        <v/>
      </c>
      <c r="W181" s="5"/>
      <c r="AR181" s="2" t="str">
        <f t="shared" si="23"/>
        <v/>
      </c>
      <c r="AS181" s="2" t="str">
        <f t="shared" si="20"/>
        <v/>
      </c>
      <c r="AT181" s="2" t="str">
        <f>IF(AR181="","",IF(AND(H181&gt;='Intersection Mileposts'!$F$5,H181&lt;='Intersection Mileposts'!$G$5),"Y",IF(AND(H181&gt;='Intersection Mileposts'!$F$6,H181&lt;='Intersection Mileposts'!$G$6),"Y",IF(AND(H181&gt;='Intersection Mileposts'!$F$7,H181&lt;='Intersection Mileposts'!$G$7),"Y",IF(AND(H181&gt;='Intersection Mileposts'!$F$8,H181&lt;='Intersection Mileposts'!$G$8),"Y",IF(AND(H181&gt;='Intersection Mileposts'!$F$9,H181&lt;='Intersection Mileposts'!$G$9),"Y",IF(AND(H181&gt;='Intersection Mileposts'!$F$10,H181&lt;='Intersection Mileposts'!$G$10),"Y",IF(AND(H181&gt;='Intersection Mileposts'!$F$11,H181&lt;='Intersection Mileposts'!$G$11),"Y",IF(AND(H181&gt;='Intersection Mileposts'!$F$12,H181&lt;='Intersection Mileposts'!$G$12),"Y",IF(AND(H181&gt;='Intersection Mileposts'!$F$13,H181&lt;='Intersection Mileposts'!$G$13),"Y",IF(AND(H181&gt;='Intersection Mileposts'!$F$14,H181&lt;='Intersection Mileposts'!$G$14),"Y",IF(AND(H181&gt;='Intersection Mileposts'!$F$15,H181&lt;='Intersection Mileposts'!$G$15),"Y",IF(AND(H181&gt;='Intersection Mileposts'!$F$16,H181&lt;='Intersection Mileposts'!$G$16),"Y",IF(AND(H181&gt;='Intersection Mileposts'!$F$17,H181&lt;='Intersection Mileposts'!$G$17),"Y",IF(AND(H181&gt;='Intersection Mileposts'!$F$18,H181&lt;='Intersection Mileposts'!$G$18),"Y",IF(AND(H181&gt;='Intersection Mileposts'!$F$19,H181&lt;='Intersection Mileposts'!$G$19),"Y",IF(AND(H181&gt;='Intersection Mileposts'!$F$20,H181&lt;='Intersection Mileposts'!$G$20),"Y",IF(AND(H181&gt;='Intersection Mileposts'!$F$21,H181&lt;='Intersection Mileposts'!$G$21),"Y",IF(AND(H181&gt;='Intersection Mileposts'!$F$22,H181&lt;='Intersection Mileposts'!$G$22),"Y",IF(AND(H181&gt;='Intersection Mileposts'!$F$23,H181&lt;='Intersection Mileposts'!$G$23),"Y",IF(AND(H181&gt;='Intersection Mileposts'!$F$24,H181&lt;='Intersection Mileposts'!$G$24),"Y",IF(AND(H181&gt;='Intersection Mileposts'!$F$25,H181&lt;='Intersection Mileposts'!$G$25),"Y",IF(AND(H181&gt;='Intersection Mileposts'!$F$26,H181&lt;='Intersection Mileposts'!$G$26),"Y",IF(AND(H181&gt;='Intersection Mileposts'!$F$27,H181&lt;='Intersection Mileposts'!$G$27),"Y",IF(AND(H181&gt;='Intersection Mileposts'!$F$28,H181&lt;='Intersection Mileposts'!$G$28),"Y",IF(AND(H181&gt;='Intersection Mileposts'!$F$29,H181&lt;='Intersection Mileposts'!$G$29),"Y", IF(AND(H181&gt;='Intersection Mileposts'!$F$30,H181&lt;='Intersection Mileposts'!$G$30),"Y",IF(AND(H181&gt;='Intersection Mileposts'!$F$31,H181&lt;='Intersection Mileposts'!$G$31),"Y",IF(AND(H181&gt;='Intersection Mileposts'!$F$32,H181&lt;='Intersection Mileposts'!$G$32),"Y",IF(AND(H181&gt;='Intersection Mileposts'!$F$33,H181&lt;='Intersection Mileposts'!$G$33),"Y",IF(AND(H181&gt;='Intersection Mileposts'!$F$34,H181&lt;='Intersection Mileposts'!$G$34),"Y",IF(AND(H181&gt;='Intersection Mileposts'!$F$35,H181&lt;='Intersection Mileposts'!$G$35),"Y",IF(AND(H181&gt;='Intersection Mileposts'!$F$36,H181&lt;='Intersection Mileposts'!$G$36),"Y",IF(AND(H181&gt;='Intersection Mileposts'!$F$37,H181&lt;='Intersection Mileposts'!$G$37),"Y",IF(AND(H181&gt;='Intersection Mileposts'!$F$38,H181&lt;='Intersection Mileposts'!$G$38),"Y",IF(AND(H181&gt;='Intersection Mileposts'!$F$39,H181&lt;='Intersection Mileposts'!$G$39),"Y","N"))))))))))))))))))))))))))))))))))))</f>
        <v/>
      </c>
    </row>
    <row r="182" spans="1:46" x14ac:dyDescent="0.3">
      <c r="A182" s="279"/>
      <c r="B182" s="261"/>
      <c r="C182" s="262"/>
      <c r="D182" s="262"/>
      <c r="E182" s="262"/>
      <c r="F182" s="262"/>
      <c r="G182" s="284"/>
      <c r="H182" s="286"/>
      <c r="I182" s="279"/>
      <c r="J182" s="260"/>
      <c r="K182" s="260"/>
      <c r="L182" s="280"/>
      <c r="M182" s="275"/>
      <c r="N182" s="263"/>
      <c r="P182" s="264" t="str">
        <f>IF(R182 = "", "", COUNT($R$4:R182))</f>
        <v/>
      </c>
      <c r="Q182" s="264" t="str">
        <f t="shared" si="16"/>
        <v/>
      </c>
      <c r="R182" s="265" t="str">
        <f t="shared" si="17"/>
        <v/>
      </c>
      <c r="S182" s="266" t="str">
        <f t="shared" si="21"/>
        <v/>
      </c>
      <c r="T182" s="267" t="str">
        <f t="shared" si="18"/>
        <v/>
      </c>
      <c r="U182" s="268" t="str">
        <f t="shared" si="22"/>
        <v/>
      </c>
      <c r="V182" s="269" t="str">
        <f t="shared" si="19"/>
        <v/>
      </c>
      <c r="W182" s="5"/>
      <c r="AR182" s="2" t="str">
        <f t="shared" si="23"/>
        <v/>
      </c>
      <c r="AS182" s="2" t="str">
        <f t="shared" si="20"/>
        <v/>
      </c>
      <c r="AT182" s="2" t="str">
        <f>IF(AR182="","",IF(AND(H182&gt;='Intersection Mileposts'!$F$5,H182&lt;='Intersection Mileposts'!$G$5),"Y",IF(AND(H182&gt;='Intersection Mileposts'!$F$6,H182&lt;='Intersection Mileposts'!$G$6),"Y",IF(AND(H182&gt;='Intersection Mileposts'!$F$7,H182&lt;='Intersection Mileposts'!$G$7),"Y",IF(AND(H182&gt;='Intersection Mileposts'!$F$8,H182&lt;='Intersection Mileposts'!$G$8),"Y",IF(AND(H182&gt;='Intersection Mileposts'!$F$9,H182&lt;='Intersection Mileposts'!$G$9),"Y",IF(AND(H182&gt;='Intersection Mileposts'!$F$10,H182&lt;='Intersection Mileposts'!$G$10),"Y",IF(AND(H182&gt;='Intersection Mileposts'!$F$11,H182&lt;='Intersection Mileposts'!$G$11),"Y",IF(AND(H182&gt;='Intersection Mileposts'!$F$12,H182&lt;='Intersection Mileposts'!$G$12),"Y",IF(AND(H182&gt;='Intersection Mileposts'!$F$13,H182&lt;='Intersection Mileposts'!$G$13),"Y",IF(AND(H182&gt;='Intersection Mileposts'!$F$14,H182&lt;='Intersection Mileposts'!$G$14),"Y",IF(AND(H182&gt;='Intersection Mileposts'!$F$15,H182&lt;='Intersection Mileposts'!$G$15),"Y",IF(AND(H182&gt;='Intersection Mileposts'!$F$16,H182&lt;='Intersection Mileposts'!$G$16),"Y",IF(AND(H182&gt;='Intersection Mileposts'!$F$17,H182&lt;='Intersection Mileposts'!$G$17),"Y",IF(AND(H182&gt;='Intersection Mileposts'!$F$18,H182&lt;='Intersection Mileposts'!$G$18),"Y",IF(AND(H182&gt;='Intersection Mileposts'!$F$19,H182&lt;='Intersection Mileposts'!$G$19),"Y",IF(AND(H182&gt;='Intersection Mileposts'!$F$20,H182&lt;='Intersection Mileposts'!$G$20),"Y",IF(AND(H182&gt;='Intersection Mileposts'!$F$21,H182&lt;='Intersection Mileposts'!$G$21),"Y",IF(AND(H182&gt;='Intersection Mileposts'!$F$22,H182&lt;='Intersection Mileposts'!$G$22),"Y",IF(AND(H182&gt;='Intersection Mileposts'!$F$23,H182&lt;='Intersection Mileposts'!$G$23),"Y",IF(AND(H182&gt;='Intersection Mileposts'!$F$24,H182&lt;='Intersection Mileposts'!$G$24),"Y",IF(AND(H182&gt;='Intersection Mileposts'!$F$25,H182&lt;='Intersection Mileposts'!$G$25),"Y",IF(AND(H182&gt;='Intersection Mileposts'!$F$26,H182&lt;='Intersection Mileposts'!$G$26),"Y",IF(AND(H182&gt;='Intersection Mileposts'!$F$27,H182&lt;='Intersection Mileposts'!$G$27),"Y",IF(AND(H182&gt;='Intersection Mileposts'!$F$28,H182&lt;='Intersection Mileposts'!$G$28),"Y",IF(AND(H182&gt;='Intersection Mileposts'!$F$29,H182&lt;='Intersection Mileposts'!$G$29),"Y", IF(AND(H182&gt;='Intersection Mileposts'!$F$30,H182&lt;='Intersection Mileposts'!$G$30),"Y",IF(AND(H182&gt;='Intersection Mileposts'!$F$31,H182&lt;='Intersection Mileposts'!$G$31),"Y",IF(AND(H182&gt;='Intersection Mileposts'!$F$32,H182&lt;='Intersection Mileposts'!$G$32),"Y",IF(AND(H182&gt;='Intersection Mileposts'!$F$33,H182&lt;='Intersection Mileposts'!$G$33),"Y",IF(AND(H182&gt;='Intersection Mileposts'!$F$34,H182&lt;='Intersection Mileposts'!$G$34),"Y",IF(AND(H182&gt;='Intersection Mileposts'!$F$35,H182&lt;='Intersection Mileposts'!$G$35),"Y",IF(AND(H182&gt;='Intersection Mileposts'!$F$36,H182&lt;='Intersection Mileposts'!$G$36),"Y",IF(AND(H182&gt;='Intersection Mileposts'!$F$37,H182&lt;='Intersection Mileposts'!$G$37),"Y",IF(AND(H182&gt;='Intersection Mileposts'!$F$38,H182&lt;='Intersection Mileposts'!$G$38),"Y",IF(AND(H182&gt;='Intersection Mileposts'!$F$39,H182&lt;='Intersection Mileposts'!$G$39),"Y","N"))))))))))))))))))))))))))))))))))))</f>
        <v/>
      </c>
    </row>
    <row r="183" spans="1:46" x14ac:dyDescent="0.3">
      <c r="A183" s="279"/>
      <c r="B183" s="261"/>
      <c r="C183" s="262"/>
      <c r="D183" s="262"/>
      <c r="E183" s="262"/>
      <c r="F183" s="262"/>
      <c r="G183" s="284"/>
      <c r="H183" s="286"/>
      <c r="I183" s="279"/>
      <c r="J183" s="260"/>
      <c r="K183" s="260"/>
      <c r="L183" s="280"/>
      <c r="M183" s="275"/>
      <c r="N183" s="263"/>
      <c r="P183" s="264" t="str">
        <f>IF(R183 = "", "", COUNT($R$4:R183))</f>
        <v/>
      </c>
      <c r="Q183" s="264" t="str">
        <f t="shared" si="16"/>
        <v/>
      </c>
      <c r="R183" s="265" t="str">
        <f t="shared" si="17"/>
        <v/>
      </c>
      <c r="S183" s="266" t="str">
        <f t="shared" si="21"/>
        <v/>
      </c>
      <c r="T183" s="267" t="str">
        <f t="shared" si="18"/>
        <v/>
      </c>
      <c r="U183" s="268" t="str">
        <f t="shared" si="22"/>
        <v/>
      </c>
      <c r="V183" s="269" t="str">
        <f t="shared" si="19"/>
        <v/>
      </c>
      <c r="W183" s="5"/>
      <c r="AR183" s="2" t="str">
        <f t="shared" si="23"/>
        <v/>
      </c>
      <c r="AS183" s="2" t="str">
        <f t="shared" si="20"/>
        <v/>
      </c>
      <c r="AT183" s="2" t="str">
        <f>IF(AR183="","",IF(AND(H183&gt;='Intersection Mileposts'!$F$5,H183&lt;='Intersection Mileposts'!$G$5),"Y",IF(AND(H183&gt;='Intersection Mileposts'!$F$6,H183&lt;='Intersection Mileposts'!$G$6),"Y",IF(AND(H183&gt;='Intersection Mileposts'!$F$7,H183&lt;='Intersection Mileposts'!$G$7),"Y",IF(AND(H183&gt;='Intersection Mileposts'!$F$8,H183&lt;='Intersection Mileposts'!$G$8),"Y",IF(AND(H183&gt;='Intersection Mileposts'!$F$9,H183&lt;='Intersection Mileposts'!$G$9),"Y",IF(AND(H183&gt;='Intersection Mileposts'!$F$10,H183&lt;='Intersection Mileposts'!$G$10),"Y",IF(AND(H183&gt;='Intersection Mileposts'!$F$11,H183&lt;='Intersection Mileposts'!$G$11),"Y",IF(AND(H183&gt;='Intersection Mileposts'!$F$12,H183&lt;='Intersection Mileposts'!$G$12),"Y",IF(AND(H183&gt;='Intersection Mileposts'!$F$13,H183&lt;='Intersection Mileposts'!$G$13),"Y",IF(AND(H183&gt;='Intersection Mileposts'!$F$14,H183&lt;='Intersection Mileposts'!$G$14),"Y",IF(AND(H183&gt;='Intersection Mileposts'!$F$15,H183&lt;='Intersection Mileposts'!$G$15),"Y",IF(AND(H183&gt;='Intersection Mileposts'!$F$16,H183&lt;='Intersection Mileposts'!$G$16),"Y",IF(AND(H183&gt;='Intersection Mileposts'!$F$17,H183&lt;='Intersection Mileposts'!$G$17),"Y",IF(AND(H183&gt;='Intersection Mileposts'!$F$18,H183&lt;='Intersection Mileposts'!$G$18),"Y",IF(AND(H183&gt;='Intersection Mileposts'!$F$19,H183&lt;='Intersection Mileposts'!$G$19),"Y",IF(AND(H183&gt;='Intersection Mileposts'!$F$20,H183&lt;='Intersection Mileposts'!$G$20),"Y",IF(AND(H183&gt;='Intersection Mileposts'!$F$21,H183&lt;='Intersection Mileposts'!$G$21),"Y",IF(AND(H183&gt;='Intersection Mileposts'!$F$22,H183&lt;='Intersection Mileposts'!$G$22),"Y",IF(AND(H183&gt;='Intersection Mileposts'!$F$23,H183&lt;='Intersection Mileposts'!$G$23),"Y",IF(AND(H183&gt;='Intersection Mileposts'!$F$24,H183&lt;='Intersection Mileposts'!$G$24),"Y",IF(AND(H183&gt;='Intersection Mileposts'!$F$25,H183&lt;='Intersection Mileposts'!$G$25),"Y",IF(AND(H183&gt;='Intersection Mileposts'!$F$26,H183&lt;='Intersection Mileposts'!$G$26),"Y",IF(AND(H183&gt;='Intersection Mileposts'!$F$27,H183&lt;='Intersection Mileposts'!$G$27),"Y",IF(AND(H183&gt;='Intersection Mileposts'!$F$28,H183&lt;='Intersection Mileposts'!$G$28),"Y",IF(AND(H183&gt;='Intersection Mileposts'!$F$29,H183&lt;='Intersection Mileposts'!$G$29),"Y", IF(AND(H183&gt;='Intersection Mileposts'!$F$30,H183&lt;='Intersection Mileposts'!$G$30),"Y",IF(AND(H183&gt;='Intersection Mileposts'!$F$31,H183&lt;='Intersection Mileposts'!$G$31),"Y",IF(AND(H183&gt;='Intersection Mileposts'!$F$32,H183&lt;='Intersection Mileposts'!$G$32),"Y",IF(AND(H183&gt;='Intersection Mileposts'!$F$33,H183&lt;='Intersection Mileposts'!$G$33),"Y",IF(AND(H183&gt;='Intersection Mileposts'!$F$34,H183&lt;='Intersection Mileposts'!$G$34),"Y",IF(AND(H183&gt;='Intersection Mileposts'!$F$35,H183&lt;='Intersection Mileposts'!$G$35),"Y",IF(AND(H183&gt;='Intersection Mileposts'!$F$36,H183&lt;='Intersection Mileposts'!$G$36),"Y",IF(AND(H183&gt;='Intersection Mileposts'!$F$37,H183&lt;='Intersection Mileposts'!$G$37),"Y",IF(AND(H183&gt;='Intersection Mileposts'!$F$38,H183&lt;='Intersection Mileposts'!$G$38),"Y",IF(AND(H183&gt;='Intersection Mileposts'!$F$39,H183&lt;='Intersection Mileposts'!$G$39),"Y","N"))))))))))))))))))))))))))))))))))))</f>
        <v/>
      </c>
    </row>
    <row r="184" spans="1:46" x14ac:dyDescent="0.3">
      <c r="A184" s="279"/>
      <c r="B184" s="261"/>
      <c r="C184" s="262"/>
      <c r="D184" s="262"/>
      <c r="E184" s="262"/>
      <c r="F184" s="262"/>
      <c r="G184" s="284"/>
      <c r="H184" s="286"/>
      <c r="I184" s="279"/>
      <c r="J184" s="260"/>
      <c r="K184" s="260"/>
      <c r="L184" s="280"/>
      <c r="M184" s="275"/>
      <c r="N184" s="263"/>
      <c r="P184" s="264" t="str">
        <f>IF(R184 = "", "", COUNT($R$4:R184))</f>
        <v/>
      </c>
      <c r="Q184" s="264" t="str">
        <f t="shared" si="16"/>
        <v/>
      </c>
      <c r="R184" s="265" t="str">
        <f t="shared" si="17"/>
        <v/>
      </c>
      <c r="S184" s="266" t="str">
        <f t="shared" si="21"/>
        <v/>
      </c>
      <c r="T184" s="267" t="str">
        <f t="shared" si="18"/>
        <v/>
      </c>
      <c r="U184" s="268" t="str">
        <f t="shared" si="22"/>
        <v/>
      </c>
      <c r="V184" s="269" t="str">
        <f t="shared" si="19"/>
        <v/>
      </c>
      <c r="W184" s="5"/>
      <c r="AR184" s="2" t="str">
        <f t="shared" si="23"/>
        <v/>
      </c>
      <c r="AS184" s="2" t="str">
        <f t="shared" si="20"/>
        <v/>
      </c>
      <c r="AT184" s="2" t="str">
        <f>IF(AR184="","",IF(AND(H184&gt;='Intersection Mileposts'!$F$5,H184&lt;='Intersection Mileposts'!$G$5),"Y",IF(AND(H184&gt;='Intersection Mileposts'!$F$6,H184&lt;='Intersection Mileposts'!$G$6),"Y",IF(AND(H184&gt;='Intersection Mileposts'!$F$7,H184&lt;='Intersection Mileposts'!$G$7),"Y",IF(AND(H184&gt;='Intersection Mileposts'!$F$8,H184&lt;='Intersection Mileposts'!$G$8),"Y",IF(AND(H184&gt;='Intersection Mileposts'!$F$9,H184&lt;='Intersection Mileposts'!$G$9),"Y",IF(AND(H184&gt;='Intersection Mileposts'!$F$10,H184&lt;='Intersection Mileposts'!$G$10),"Y",IF(AND(H184&gt;='Intersection Mileposts'!$F$11,H184&lt;='Intersection Mileposts'!$G$11),"Y",IF(AND(H184&gt;='Intersection Mileposts'!$F$12,H184&lt;='Intersection Mileposts'!$G$12),"Y",IF(AND(H184&gt;='Intersection Mileposts'!$F$13,H184&lt;='Intersection Mileposts'!$G$13),"Y",IF(AND(H184&gt;='Intersection Mileposts'!$F$14,H184&lt;='Intersection Mileposts'!$G$14),"Y",IF(AND(H184&gt;='Intersection Mileposts'!$F$15,H184&lt;='Intersection Mileposts'!$G$15),"Y",IF(AND(H184&gt;='Intersection Mileposts'!$F$16,H184&lt;='Intersection Mileposts'!$G$16),"Y",IF(AND(H184&gt;='Intersection Mileposts'!$F$17,H184&lt;='Intersection Mileposts'!$G$17),"Y",IF(AND(H184&gt;='Intersection Mileposts'!$F$18,H184&lt;='Intersection Mileposts'!$G$18),"Y",IF(AND(H184&gt;='Intersection Mileposts'!$F$19,H184&lt;='Intersection Mileposts'!$G$19),"Y",IF(AND(H184&gt;='Intersection Mileposts'!$F$20,H184&lt;='Intersection Mileposts'!$G$20),"Y",IF(AND(H184&gt;='Intersection Mileposts'!$F$21,H184&lt;='Intersection Mileposts'!$G$21),"Y",IF(AND(H184&gt;='Intersection Mileposts'!$F$22,H184&lt;='Intersection Mileposts'!$G$22),"Y",IF(AND(H184&gt;='Intersection Mileposts'!$F$23,H184&lt;='Intersection Mileposts'!$G$23),"Y",IF(AND(H184&gt;='Intersection Mileposts'!$F$24,H184&lt;='Intersection Mileposts'!$G$24),"Y",IF(AND(H184&gt;='Intersection Mileposts'!$F$25,H184&lt;='Intersection Mileposts'!$G$25),"Y",IF(AND(H184&gt;='Intersection Mileposts'!$F$26,H184&lt;='Intersection Mileposts'!$G$26),"Y",IF(AND(H184&gt;='Intersection Mileposts'!$F$27,H184&lt;='Intersection Mileposts'!$G$27),"Y",IF(AND(H184&gt;='Intersection Mileposts'!$F$28,H184&lt;='Intersection Mileposts'!$G$28),"Y",IF(AND(H184&gt;='Intersection Mileposts'!$F$29,H184&lt;='Intersection Mileposts'!$G$29),"Y", IF(AND(H184&gt;='Intersection Mileposts'!$F$30,H184&lt;='Intersection Mileposts'!$G$30),"Y",IF(AND(H184&gt;='Intersection Mileposts'!$F$31,H184&lt;='Intersection Mileposts'!$G$31),"Y",IF(AND(H184&gt;='Intersection Mileposts'!$F$32,H184&lt;='Intersection Mileposts'!$G$32),"Y",IF(AND(H184&gt;='Intersection Mileposts'!$F$33,H184&lt;='Intersection Mileposts'!$G$33),"Y",IF(AND(H184&gt;='Intersection Mileposts'!$F$34,H184&lt;='Intersection Mileposts'!$G$34),"Y",IF(AND(H184&gt;='Intersection Mileposts'!$F$35,H184&lt;='Intersection Mileposts'!$G$35),"Y",IF(AND(H184&gt;='Intersection Mileposts'!$F$36,H184&lt;='Intersection Mileposts'!$G$36),"Y",IF(AND(H184&gt;='Intersection Mileposts'!$F$37,H184&lt;='Intersection Mileposts'!$G$37),"Y",IF(AND(H184&gt;='Intersection Mileposts'!$F$38,H184&lt;='Intersection Mileposts'!$G$38),"Y",IF(AND(H184&gt;='Intersection Mileposts'!$F$39,H184&lt;='Intersection Mileposts'!$G$39),"Y","N"))))))))))))))))))))))))))))))))))))</f>
        <v/>
      </c>
    </row>
    <row r="185" spans="1:46" x14ac:dyDescent="0.3">
      <c r="A185" s="279"/>
      <c r="B185" s="261"/>
      <c r="C185" s="262"/>
      <c r="D185" s="262"/>
      <c r="E185" s="262"/>
      <c r="F185" s="262"/>
      <c r="G185" s="284"/>
      <c r="H185" s="286"/>
      <c r="I185" s="279"/>
      <c r="J185" s="260"/>
      <c r="K185" s="260"/>
      <c r="L185" s="280"/>
      <c r="M185" s="275"/>
      <c r="N185" s="263"/>
      <c r="P185" s="264" t="str">
        <f>IF(R185 = "", "", COUNT($R$4:R185))</f>
        <v/>
      </c>
      <c r="Q185" s="264" t="str">
        <f t="shared" si="16"/>
        <v/>
      </c>
      <c r="R185" s="265" t="str">
        <f t="shared" si="17"/>
        <v/>
      </c>
      <c r="S185" s="266" t="str">
        <f t="shared" si="21"/>
        <v/>
      </c>
      <c r="T185" s="267" t="str">
        <f t="shared" si="18"/>
        <v/>
      </c>
      <c r="U185" s="268" t="str">
        <f t="shared" si="22"/>
        <v/>
      </c>
      <c r="V185" s="269" t="str">
        <f t="shared" si="19"/>
        <v/>
      </c>
      <c r="W185" s="5"/>
      <c r="AR185" s="2" t="str">
        <f t="shared" si="23"/>
        <v/>
      </c>
      <c r="AS185" s="2" t="str">
        <f t="shared" si="20"/>
        <v/>
      </c>
      <c r="AT185" s="2" t="str">
        <f>IF(AR185="","",IF(AND(H185&gt;='Intersection Mileposts'!$F$5,H185&lt;='Intersection Mileposts'!$G$5),"Y",IF(AND(H185&gt;='Intersection Mileposts'!$F$6,H185&lt;='Intersection Mileposts'!$G$6),"Y",IF(AND(H185&gt;='Intersection Mileposts'!$F$7,H185&lt;='Intersection Mileposts'!$G$7),"Y",IF(AND(H185&gt;='Intersection Mileposts'!$F$8,H185&lt;='Intersection Mileposts'!$G$8),"Y",IF(AND(H185&gt;='Intersection Mileposts'!$F$9,H185&lt;='Intersection Mileposts'!$G$9),"Y",IF(AND(H185&gt;='Intersection Mileposts'!$F$10,H185&lt;='Intersection Mileposts'!$G$10),"Y",IF(AND(H185&gt;='Intersection Mileposts'!$F$11,H185&lt;='Intersection Mileposts'!$G$11),"Y",IF(AND(H185&gt;='Intersection Mileposts'!$F$12,H185&lt;='Intersection Mileposts'!$G$12),"Y",IF(AND(H185&gt;='Intersection Mileposts'!$F$13,H185&lt;='Intersection Mileposts'!$G$13),"Y",IF(AND(H185&gt;='Intersection Mileposts'!$F$14,H185&lt;='Intersection Mileposts'!$G$14),"Y",IF(AND(H185&gt;='Intersection Mileposts'!$F$15,H185&lt;='Intersection Mileposts'!$G$15),"Y",IF(AND(H185&gt;='Intersection Mileposts'!$F$16,H185&lt;='Intersection Mileposts'!$G$16),"Y",IF(AND(H185&gt;='Intersection Mileposts'!$F$17,H185&lt;='Intersection Mileposts'!$G$17),"Y",IF(AND(H185&gt;='Intersection Mileposts'!$F$18,H185&lt;='Intersection Mileposts'!$G$18),"Y",IF(AND(H185&gt;='Intersection Mileposts'!$F$19,H185&lt;='Intersection Mileposts'!$G$19),"Y",IF(AND(H185&gt;='Intersection Mileposts'!$F$20,H185&lt;='Intersection Mileposts'!$G$20),"Y",IF(AND(H185&gt;='Intersection Mileposts'!$F$21,H185&lt;='Intersection Mileposts'!$G$21),"Y",IF(AND(H185&gt;='Intersection Mileposts'!$F$22,H185&lt;='Intersection Mileposts'!$G$22),"Y",IF(AND(H185&gt;='Intersection Mileposts'!$F$23,H185&lt;='Intersection Mileposts'!$G$23),"Y",IF(AND(H185&gt;='Intersection Mileposts'!$F$24,H185&lt;='Intersection Mileposts'!$G$24),"Y",IF(AND(H185&gt;='Intersection Mileposts'!$F$25,H185&lt;='Intersection Mileposts'!$G$25),"Y",IF(AND(H185&gt;='Intersection Mileposts'!$F$26,H185&lt;='Intersection Mileposts'!$G$26),"Y",IF(AND(H185&gt;='Intersection Mileposts'!$F$27,H185&lt;='Intersection Mileposts'!$G$27),"Y",IF(AND(H185&gt;='Intersection Mileposts'!$F$28,H185&lt;='Intersection Mileposts'!$G$28),"Y",IF(AND(H185&gt;='Intersection Mileposts'!$F$29,H185&lt;='Intersection Mileposts'!$G$29),"Y", IF(AND(H185&gt;='Intersection Mileposts'!$F$30,H185&lt;='Intersection Mileposts'!$G$30),"Y",IF(AND(H185&gt;='Intersection Mileposts'!$F$31,H185&lt;='Intersection Mileposts'!$G$31),"Y",IF(AND(H185&gt;='Intersection Mileposts'!$F$32,H185&lt;='Intersection Mileposts'!$G$32),"Y",IF(AND(H185&gt;='Intersection Mileposts'!$F$33,H185&lt;='Intersection Mileposts'!$G$33),"Y",IF(AND(H185&gt;='Intersection Mileposts'!$F$34,H185&lt;='Intersection Mileposts'!$G$34),"Y",IF(AND(H185&gt;='Intersection Mileposts'!$F$35,H185&lt;='Intersection Mileposts'!$G$35),"Y",IF(AND(H185&gt;='Intersection Mileposts'!$F$36,H185&lt;='Intersection Mileposts'!$G$36),"Y",IF(AND(H185&gt;='Intersection Mileposts'!$F$37,H185&lt;='Intersection Mileposts'!$G$37),"Y",IF(AND(H185&gt;='Intersection Mileposts'!$F$38,H185&lt;='Intersection Mileposts'!$G$38),"Y",IF(AND(H185&gt;='Intersection Mileposts'!$F$39,H185&lt;='Intersection Mileposts'!$G$39),"Y","N"))))))))))))))))))))))))))))))))))))</f>
        <v/>
      </c>
    </row>
    <row r="186" spans="1:46" x14ac:dyDescent="0.3">
      <c r="A186" s="279"/>
      <c r="B186" s="261"/>
      <c r="C186" s="262"/>
      <c r="D186" s="262"/>
      <c r="E186" s="262"/>
      <c r="F186" s="262"/>
      <c r="G186" s="284"/>
      <c r="H186" s="286"/>
      <c r="I186" s="279"/>
      <c r="J186" s="260"/>
      <c r="K186" s="260"/>
      <c r="L186" s="280"/>
      <c r="M186" s="275"/>
      <c r="N186" s="263"/>
      <c r="P186" s="264" t="str">
        <f>IF(R186 = "", "", COUNT($R$4:R186))</f>
        <v/>
      </c>
      <c r="Q186" s="264" t="str">
        <f t="shared" si="16"/>
        <v/>
      </c>
      <c r="R186" s="265" t="str">
        <f t="shared" si="17"/>
        <v/>
      </c>
      <c r="S186" s="266" t="str">
        <f t="shared" si="21"/>
        <v/>
      </c>
      <c r="T186" s="267" t="str">
        <f t="shared" si="18"/>
        <v/>
      </c>
      <c r="U186" s="268" t="str">
        <f t="shared" si="22"/>
        <v/>
      </c>
      <c r="V186" s="269" t="str">
        <f t="shared" si="19"/>
        <v/>
      </c>
      <c r="W186" s="5"/>
      <c r="AR186" s="2" t="str">
        <f t="shared" si="23"/>
        <v/>
      </c>
      <c r="AS186" s="2" t="str">
        <f t="shared" si="20"/>
        <v/>
      </c>
      <c r="AT186" s="2" t="str">
        <f>IF(AR186="","",IF(AND(H186&gt;='Intersection Mileposts'!$F$5,H186&lt;='Intersection Mileposts'!$G$5),"Y",IF(AND(H186&gt;='Intersection Mileposts'!$F$6,H186&lt;='Intersection Mileposts'!$G$6),"Y",IF(AND(H186&gt;='Intersection Mileposts'!$F$7,H186&lt;='Intersection Mileposts'!$G$7),"Y",IF(AND(H186&gt;='Intersection Mileposts'!$F$8,H186&lt;='Intersection Mileposts'!$G$8),"Y",IF(AND(H186&gt;='Intersection Mileposts'!$F$9,H186&lt;='Intersection Mileposts'!$G$9),"Y",IF(AND(H186&gt;='Intersection Mileposts'!$F$10,H186&lt;='Intersection Mileposts'!$G$10),"Y",IF(AND(H186&gt;='Intersection Mileposts'!$F$11,H186&lt;='Intersection Mileposts'!$G$11),"Y",IF(AND(H186&gt;='Intersection Mileposts'!$F$12,H186&lt;='Intersection Mileposts'!$G$12),"Y",IF(AND(H186&gt;='Intersection Mileposts'!$F$13,H186&lt;='Intersection Mileposts'!$G$13),"Y",IF(AND(H186&gt;='Intersection Mileposts'!$F$14,H186&lt;='Intersection Mileposts'!$G$14),"Y",IF(AND(H186&gt;='Intersection Mileposts'!$F$15,H186&lt;='Intersection Mileposts'!$G$15),"Y",IF(AND(H186&gt;='Intersection Mileposts'!$F$16,H186&lt;='Intersection Mileposts'!$G$16),"Y",IF(AND(H186&gt;='Intersection Mileposts'!$F$17,H186&lt;='Intersection Mileposts'!$G$17),"Y",IF(AND(H186&gt;='Intersection Mileposts'!$F$18,H186&lt;='Intersection Mileposts'!$G$18),"Y",IF(AND(H186&gt;='Intersection Mileposts'!$F$19,H186&lt;='Intersection Mileposts'!$G$19),"Y",IF(AND(H186&gt;='Intersection Mileposts'!$F$20,H186&lt;='Intersection Mileposts'!$G$20),"Y",IF(AND(H186&gt;='Intersection Mileposts'!$F$21,H186&lt;='Intersection Mileposts'!$G$21),"Y",IF(AND(H186&gt;='Intersection Mileposts'!$F$22,H186&lt;='Intersection Mileposts'!$G$22),"Y",IF(AND(H186&gt;='Intersection Mileposts'!$F$23,H186&lt;='Intersection Mileposts'!$G$23),"Y",IF(AND(H186&gt;='Intersection Mileposts'!$F$24,H186&lt;='Intersection Mileposts'!$G$24),"Y",IF(AND(H186&gt;='Intersection Mileposts'!$F$25,H186&lt;='Intersection Mileposts'!$G$25),"Y",IF(AND(H186&gt;='Intersection Mileposts'!$F$26,H186&lt;='Intersection Mileposts'!$G$26),"Y",IF(AND(H186&gt;='Intersection Mileposts'!$F$27,H186&lt;='Intersection Mileposts'!$G$27),"Y",IF(AND(H186&gt;='Intersection Mileposts'!$F$28,H186&lt;='Intersection Mileposts'!$G$28),"Y",IF(AND(H186&gt;='Intersection Mileposts'!$F$29,H186&lt;='Intersection Mileposts'!$G$29),"Y", IF(AND(H186&gt;='Intersection Mileposts'!$F$30,H186&lt;='Intersection Mileposts'!$G$30),"Y",IF(AND(H186&gt;='Intersection Mileposts'!$F$31,H186&lt;='Intersection Mileposts'!$G$31),"Y",IF(AND(H186&gt;='Intersection Mileposts'!$F$32,H186&lt;='Intersection Mileposts'!$G$32),"Y",IF(AND(H186&gt;='Intersection Mileposts'!$F$33,H186&lt;='Intersection Mileposts'!$G$33),"Y",IF(AND(H186&gt;='Intersection Mileposts'!$F$34,H186&lt;='Intersection Mileposts'!$G$34),"Y",IF(AND(H186&gt;='Intersection Mileposts'!$F$35,H186&lt;='Intersection Mileposts'!$G$35),"Y",IF(AND(H186&gt;='Intersection Mileposts'!$F$36,H186&lt;='Intersection Mileposts'!$G$36),"Y",IF(AND(H186&gt;='Intersection Mileposts'!$F$37,H186&lt;='Intersection Mileposts'!$G$37),"Y",IF(AND(H186&gt;='Intersection Mileposts'!$F$38,H186&lt;='Intersection Mileposts'!$G$38),"Y",IF(AND(H186&gt;='Intersection Mileposts'!$F$39,H186&lt;='Intersection Mileposts'!$G$39),"Y","N"))))))))))))))))))))))))))))))))))))</f>
        <v/>
      </c>
    </row>
    <row r="187" spans="1:46" x14ac:dyDescent="0.3">
      <c r="A187" s="279"/>
      <c r="B187" s="261"/>
      <c r="C187" s="262"/>
      <c r="D187" s="262"/>
      <c r="E187" s="262"/>
      <c r="F187" s="262"/>
      <c r="G187" s="284"/>
      <c r="H187" s="286"/>
      <c r="I187" s="279"/>
      <c r="J187" s="260"/>
      <c r="K187" s="260"/>
      <c r="L187" s="280"/>
      <c r="M187" s="275"/>
      <c r="N187" s="263"/>
      <c r="P187" s="264" t="str">
        <f>IF(R187 = "", "", COUNT($R$4:R187))</f>
        <v/>
      </c>
      <c r="Q187" s="264" t="str">
        <f t="shared" si="16"/>
        <v/>
      </c>
      <c r="R187" s="265" t="str">
        <f t="shared" si="17"/>
        <v/>
      </c>
      <c r="S187" s="266" t="str">
        <f t="shared" si="21"/>
        <v/>
      </c>
      <c r="T187" s="267" t="str">
        <f t="shared" si="18"/>
        <v/>
      </c>
      <c r="U187" s="268" t="str">
        <f t="shared" si="22"/>
        <v/>
      </c>
      <c r="V187" s="269" t="str">
        <f t="shared" si="19"/>
        <v/>
      </c>
      <c r="W187" s="5"/>
      <c r="AR187" s="2" t="str">
        <f t="shared" si="23"/>
        <v/>
      </c>
      <c r="AS187" s="2" t="str">
        <f t="shared" si="20"/>
        <v/>
      </c>
      <c r="AT187" s="2" t="str">
        <f>IF(AR187="","",IF(AND(H187&gt;='Intersection Mileposts'!$F$5,H187&lt;='Intersection Mileposts'!$G$5),"Y",IF(AND(H187&gt;='Intersection Mileposts'!$F$6,H187&lt;='Intersection Mileposts'!$G$6),"Y",IF(AND(H187&gt;='Intersection Mileposts'!$F$7,H187&lt;='Intersection Mileposts'!$G$7),"Y",IF(AND(H187&gt;='Intersection Mileposts'!$F$8,H187&lt;='Intersection Mileposts'!$G$8),"Y",IF(AND(H187&gt;='Intersection Mileposts'!$F$9,H187&lt;='Intersection Mileposts'!$G$9),"Y",IF(AND(H187&gt;='Intersection Mileposts'!$F$10,H187&lt;='Intersection Mileposts'!$G$10),"Y",IF(AND(H187&gt;='Intersection Mileposts'!$F$11,H187&lt;='Intersection Mileposts'!$G$11),"Y",IF(AND(H187&gt;='Intersection Mileposts'!$F$12,H187&lt;='Intersection Mileposts'!$G$12),"Y",IF(AND(H187&gt;='Intersection Mileposts'!$F$13,H187&lt;='Intersection Mileposts'!$G$13),"Y",IF(AND(H187&gt;='Intersection Mileposts'!$F$14,H187&lt;='Intersection Mileposts'!$G$14),"Y",IF(AND(H187&gt;='Intersection Mileposts'!$F$15,H187&lt;='Intersection Mileposts'!$G$15),"Y",IF(AND(H187&gt;='Intersection Mileposts'!$F$16,H187&lt;='Intersection Mileposts'!$G$16),"Y",IF(AND(H187&gt;='Intersection Mileposts'!$F$17,H187&lt;='Intersection Mileposts'!$G$17),"Y",IF(AND(H187&gt;='Intersection Mileposts'!$F$18,H187&lt;='Intersection Mileposts'!$G$18),"Y",IF(AND(H187&gt;='Intersection Mileposts'!$F$19,H187&lt;='Intersection Mileposts'!$G$19),"Y",IF(AND(H187&gt;='Intersection Mileposts'!$F$20,H187&lt;='Intersection Mileposts'!$G$20),"Y",IF(AND(H187&gt;='Intersection Mileposts'!$F$21,H187&lt;='Intersection Mileposts'!$G$21),"Y",IF(AND(H187&gt;='Intersection Mileposts'!$F$22,H187&lt;='Intersection Mileposts'!$G$22),"Y",IF(AND(H187&gt;='Intersection Mileposts'!$F$23,H187&lt;='Intersection Mileposts'!$G$23),"Y",IF(AND(H187&gt;='Intersection Mileposts'!$F$24,H187&lt;='Intersection Mileposts'!$G$24),"Y",IF(AND(H187&gt;='Intersection Mileposts'!$F$25,H187&lt;='Intersection Mileposts'!$G$25),"Y",IF(AND(H187&gt;='Intersection Mileposts'!$F$26,H187&lt;='Intersection Mileposts'!$G$26),"Y",IF(AND(H187&gt;='Intersection Mileposts'!$F$27,H187&lt;='Intersection Mileposts'!$G$27),"Y",IF(AND(H187&gt;='Intersection Mileposts'!$F$28,H187&lt;='Intersection Mileposts'!$G$28),"Y",IF(AND(H187&gt;='Intersection Mileposts'!$F$29,H187&lt;='Intersection Mileposts'!$G$29),"Y", IF(AND(H187&gt;='Intersection Mileposts'!$F$30,H187&lt;='Intersection Mileposts'!$G$30),"Y",IF(AND(H187&gt;='Intersection Mileposts'!$F$31,H187&lt;='Intersection Mileposts'!$G$31),"Y",IF(AND(H187&gt;='Intersection Mileposts'!$F$32,H187&lt;='Intersection Mileposts'!$G$32),"Y",IF(AND(H187&gt;='Intersection Mileposts'!$F$33,H187&lt;='Intersection Mileposts'!$G$33),"Y",IF(AND(H187&gt;='Intersection Mileposts'!$F$34,H187&lt;='Intersection Mileposts'!$G$34),"Y",IF(AND(H187&gt;='Intersection Mileposts'!$F$35,H187&lt;='Intersection Mileposts'!$G$35),"Y",IF(AND(H187&gt;='Intersection Mileposts'!$F$36,H187&lt;='Intersection Mileposts'!$G$36),"Y",IF(AND(H187&gt;='Intersection Mileposts'!$F$37,H187&lt;='Intersection Mileposts'!$G$37),"Y",IF(AND(H187&gt;='Intersection Mileposts'!$F$38,H187&lt;='Intersection Mileposts'!$G$38),"Y",IF(AND(H187&gt;='Intersection Mileposts'!$F$39,H187&lt;='Intersection Mileposts'!$G$39),"Y","N"))))))))))))))))))))))))))))))))))))</f>
        <v/>
      </c>
    </row>
    <row r="188" spans="1:46" x14ac:dyDescent="0.3">
      <c r="A188" s="279"/>
      <c r="B188" s="261"/>
      <c r="C188" s="262"/>
      <c r="D188" s="262"/>
      <c r="E188" s="262"/>
      <c r="F188" s="262"/>
      <c r="G188" s="284"/>
      <c r="H188" s="286"/>
      <c r="I188" s="279"/>
      <c r="J188" s="260"/>
      <c r="K188" s="260"/>
      <c r="L188" s="280"/>
      <c r="M188" s="275"/>
      <c r="N188" s="263"/>
      <c r="P188" s="264" t="str">
        <f>IF(R188 = "", "", COUNT($R$4:R188))</f>
        <v/>
      </c>
      <c r="Q188" s="264" t="str">
        <f t="shared" si="16"/>
        <v/>
      </c>
      <c r="R188" s="265" t="str">
        <f t="shared" si="17"/>
        <v/>
      </c>
      <c r="S188" s="266" t="str">
        <f t="shared" si="21"/>
        <v/>
      </c>
      <c r="T188" s="267" t="str">
        <f t="shared" si="18"/>
        <v/>
      </c>
      <c r="U188" s="268" t="str">
        <f t="shared" si="22"/>
        <v/>
      </c>
      <c r="V188" s="269" t="str">
        <f t="shared" si="19"/>
        <v/>
      </c>
      <c r="W188" s="5"/>
      <c r="AR188" s="2" t="str">
        <f t="shared" si="23"/>
        <v/>
      </c>
      <c r="AS188" s="2" t="str">
        <f t="shared" si="20"/>
        <v/>
      </c>
      <c r="AT188" s="2" t="str">
        <f>IF(AR188="","",IF(AND(H188&gt;='Intersection Mileposts'!$F$5,H188&lt;='Intersection Mileposts'!$G$5),"Y",IF(AND(H188&gt;='Intersection Mileposts'!$F$6,H188&lt;='Intersection Mileposts'!$G$6),"Y",IF(AND(H188&gt;='Intersection Mileposts'!$F$7,H188&lt;='Intersection Mileposts'!$G$7),"Y",IF(AND(H188&gt;='Intersection Mileposts'!$F$8,H188&lt;='Intersection Mileposts'!$G$8),"Y",IF(AND(H188&gt;='Intersection Mileposts'!$F$9,H188&lt;='Intersection Mileposts'!$G$9),"Y",IF(AND(H188&gt;='Intersection Mileposts'!$F$10,H188&lt;='Intersection Mileposts'!$G$10),"Y",IF(AND(H188&gt;='Intersection Mileposts'!$F$11,H188&lt;='Intersection Mileposts'!$G$11),"Y",IF(AND(H188&gt;='Intersection Mileposts'!$F$12,H188&lt;='Intersection Mileposts'!$G$12),"Y",IF(AND(H188&gt;='Intersection Mileposts'!$F$13,H188&lt;='Intersection Mileposts'!$G$13),"Y",IF(AND(H188&gt;='Intersection Mileposts'!$F$14,H188&lt;='Intersection Mileposts'!$G$14),"Y",IF(AND(H188&gt;='Intersection Mileposts'!$F$15,H188&lt;='Intersection Mileposts'!$G$15),"Y",IF(AND(H188&gt;='Intersection Mileposts'!$F$16,H188&lt;='Intersection Mileposts'!$G$16),"Y",IF(AND(H188&gt;='Intersection Mileposts'!$F$17,H188&lt;='Intersection Mileposts'!$G$17),"Y",IF(AND(H188&gt;='Intersection Mileposts'!$F$18,H188&lt;='Intersection Mileposts'!$G$18),"Y",IF(AND(H188&gt;='Intersection Mileposts'!$F$19,H188&lt;='Intersection Mileposts'!$G$19),"Y",IF(AND(H188&gt;='Intersection Mileposts'!$F$20,H188&lt;='Intersection Mileposts'!$G$20),"Y",IF(AND(H188&gt;='Intersection Mileposts'!$F$21,H188&lt;='Intersection Mileposts'!$G$21),"Y",IF(AND(H188&gt;='Intersection Mileposts'!$F$22,H188&lt;='Intersection Mileposts'!$G$22),"Y",IF(AND(H188&gt;='Intersection Mileposts'!$F$23,H188&lt;='Intersection Mileposts'!$G$23),"Y",IF(AND(H188&gt;='Intersection Mileposts'!$F$24,H188&lt;='Intersection Mileposts'!$G$24),"Y",IF(AND(H188&gt;='Intersection Mileposts'!$F$25,H188&lt;='Intersection Mileposts'!$G$25),"Y",IF(AND(H188&gt;='Intersection Mileposts'!$F$26,H188&lt;='Intersection Mileposts'!$G$26),"Y",IF(AND(H188&gt;='Intersection Mileposts'!$F$27,H188&lt;='Intersection Mileposts'!$G$27),"Y",IF(AND(H188&gt;='Intersection Mileposts'!$F$28,H188&lt;='Intersection Mileposts'!$G$28),"Y",IF(AND(H188&gt;='Intersection Mileposts'!$F$29,H188&lt;='Intersection Mileposts'!$G$29),"Y", IF(AND(H188&gt;='Intersection Mileposts'!$F$30,H188&lt;='Intersection Mileposts'!$G$30),"Y",IF(AND(H188&gt;='Intersection Mileposts'!$F$31,H188&lt;='Intersection Mileposts'!$G$31),"Y",IF(AND(H188&gt;='Intersection Mileposts'!$F$32,H188&lt;='Intersection Mileposts'!$G$32),"Y",IF(AND(H188&gt;='Intersection Mileposts'!$F$33,H188&lt;='Intersection Mileposts'!$G$33),"Y",IF(AND(H188&gt;='Intersection Mileposts'!$F$34,H188&lt;='Intersection Mileposts'!$G$34),"Y",IF(AND(H188&gt;='Intersection Mileposts'!$F$35,H188&lt;='Intersection Mileposts'!$G$35),"Y",IF(AND(H188&gt;='Intersection Mileposts'!$F$36,H188&lt;='Intersection Mileposts'!$G$36),"Y",IF(AND(H188&gt;='Intersection Mileposts'!$F$37,H188&lt;='Intersection Mileposts'!$G$37),"Y",IF(AND(H188&gt;='Intersection Mileposts'!$F$38,H188&lt;='Intersection Mileposts'!$G$38),"Y",IF(AND(H188&gt;='Intersection Mileposts'!$F$39,H188&lt;='Intersection Mileposts'!$G$39),"Y","N"))))))))))))))))))))))))))))))))))))</f>
        <v/>
      </c>
    </row>
    <row r="189" spans="1:46" x14ac:dyDescent="0.3">
      <c r="A189" s="279"/>
      <c r="B189" s="261"/>
      <c r="C189" s="262"/>
      <c r="D189" s="262"/>
      <c r="E189" s="262"/>
      <c r="F189" s="262"/>
      <c r="G189" s="284"/>
      <c r="H189" s="286"/>
      <c r="I189" s="279"/>
      <c r="J189" s="260"/>
      <c r="K189" s="260"/>
      <c r="L189" s="280"/>
      <c r="M189" s="275"/>
      <c r="N189" s="263"/>
      <c r="P189" s="264" t="str">
        <f>IF(R189 = "", "", COUNT($R$4:R189))</f>
        <v/>
      </c>
      <c r="Q189" s="264" t="str">
        <f t="shared" si="16"/>
        <v/>
      </c>
      <c r="R189" s="265" t="str">
        <f t="shared" si="17"/>
        <v/>
      </c>
      <c r="S189" s="266" t="str">
        <f t="shared" si="21"/>
        <v/>
      </c>
      <c r="T189" s="267" t="str">
        <f t="shared" si="18"/>
        <v/>
      </c>
      <c r="U189" s="268" t="str">
        <f t="shared" si="22"/>
        <v/>
      </c>
      <c r="V189" s="269" t="str">
        <f t="shared" si="19"/>
        <v/>
      </c>
      <c r="W189" s="5"/>
      <c r="AR189" s="2" t="str">
        <f t="shared" si="23"/>
        <v/>
      </c>
      <c r="AS189" s="2" t="str">
        <f t="shared" si="20"/>
        <v/>
      </c>
      <c r="AT189" s="2" t="str">
        <f>IF(AR189="","",IF(AND(H189&gt;='Intersection Mileposts'!$F$5,H189&lt;='Intersection Mileposts'!$G$5),"Y",IF(AND(H189&gt;='Intersection Mileposts'!$F$6,H189&lt;='Intersection Mileposts'!$G$6),"Y",IF(AND(H189&gt;='Intersection Mileposts'!$F$7,H189&lt;='Intersection Mileposts'!$G$7),"Y",IF(AND(H189&gt;='Intersection Mileposts'!$F$8,H189&lt;='Intersection Mileposts'!$G$8),"Y",IF(AND(H189&gt;='Intersection Mileposts'!$F$9,H189&lt;='Intersection Mileposts'!$G$9),"Y",IF(AND(H189&gt;='Intersection Mileposts'!$F$10,H189&lt;='Intersection Mileposts'!$G$10),"Y",IF(AND(H189&gt;='Intersection Mileposts'!$F$11,H189&lt;='Intersection Mileposts'!$G$11),"Y",IF(AND(H189&gt;='Intersection Mileposts'!$F$12,H189&lt;='Intersection Mileposts'!$G$12),"Y",IF(AND(H189&gt;='Intersection Mileposts'!$F$13,H189&lt;='Intersection Mileposts'!$G$13),"Y",IF(AND(H189&gt;='Intersection Mileposts'!$F$14,H189&lt;='Intersection Mileposts'!$G$14),"Y",IF(AND(H189&gt;='Intersection Mileposts'!$F$15,H189&lt;='Intersection Mileposts'!$G$15),"Y",IF(AND(H189&gt;='Intersection Mileposts'!$F$16,H189&lt;='Intersection Mileposts'!$G$16),"Y",IF(AND(H189&gt;='Intersection Mileposts'!$F$17,H189&lt;='Intersection Mileposts'!$G$17),"Y",IF(AND(H189&gt;='Intersection Mileposts'!$F$18,H189&lt;='Intersection Mileposts'!$G$18),"Y",IF(AND(H189&gt;='Intersection Mileposts'!$F$19,H189&lt;='Intersection Mileposts'!$G$19),"Y",IF(AND(H189&gt;='Intersection Mileposts'!$F$20,H189&lt;='Intersection Mileposts'!$G$20),"Y",IF(AND(H189&gt;='Intersection Mileposts'!$F$21,H189&lt;='Intersection Mileposts'!$G$21),"Y",IF(AND(H189&gt;='Intersection Mileposts'!$F$22,H189&lt;='Intersection Mileposts'!$G$22),"Y",IF(AND(H189&gt;='Intersection Mileposts'!$F$23,H189&lt;='Intersection Mileposts'!$G$23),"Y",IF(AND(H189&gt;='Intersection Mileposts'!$F$24,H189&lt;='Intersection Mileposts'!$G$24),"Y",IF(AND(H189&gt;='Intersection Mileposts'!$F$25,H189&lt;='Intersection Mileposts'!$G$25),"Y",IF(AND(H189&gt;='Intersection Mileposts'!$F$26,H189&lt;='Intersection Mileposts'!$G$26),"Y",IF(AND(H189&gt;='Intersection Mileposts'!$F$27,H189&lt;='Intersection Mileposts'!$G$27),"Y",IF(AND(H189&gt;='Intersection Mileposts'!$F$28,H189&lt;='Intersection Mileposts'!$G$28),"Y",IF(AND(H189&gt;='Intersection Mileposts'!$F$29,H189&lt;='Intersection Mileposts'!$G$29),"Y", IF(AND(H189&gt;='Intersection Mileposts'!$F$30,H189&lt;='Intersection Mileposts'!$G$30),"Y",IF(AND(H189&gt;='Intersection Mileposts'!$F$31,H189&lt;='Intersection Mileposts'!$G$31),"Y",IF(AND(H189&gt;='Intersection Mileposts'!$F$32,H189&lt;='Intersection Mileposts'!$G$32),"Y",IF(AND(H189&gt;='Intersection Mileposts'!$F$33,H189&lt;='Intersection Mileposts'!$G$33),"Y",IF(AND(H189&gt;='Intersection Mileposts'!$F$34,H189&lt;='Intersection Mileposts'!$G$34),"Y",IF(AND(H189&gt;='Intersection Mileposts'!$F$35,H189&lt;='Intersection Mileposts'!$G$35),"Y",IF(AND(H189&gt;='Intersection Mileposts'!$F$36,H189&lt;='Intersection Mileposts'!$G$36),"Y",IF(AND(H189&gt;='Intersection Mileposts'!$F$37,H189&lt;='Intersection Mileposts'!$G$37),"Y",IF(AND(H189&gt;='Intersection Mileposts'!$F$38,H189&lt;='Intersection Mileposts'!$G$38),"Y",IF(AND(H189&gt;='Intersection Mileposts'!$F$39,H189&lt;='Intersection Mileposts'!$G$39),"Y","N"))))))))))))))))))))))))))))))))))))</f>
        <v/>
      </c>
    </row>
    <row r="190" spans="1:46" x14ac:dyDescent="0.3">
      <c r="A190" s="279"/>
      <c r="B190" s="261"/>
      <c r="C190" s="262"/>
      <c r="D190" s="262"/>
      <c r="E190" s="262"/>
      <c r="F190" s="262"/>
      <c r="G190" s="284"/>
      <c r="H190" s="286"/>
      <c r="I190" s="279"/>
      <c r="J190" s="260"/>
      <c r="K190" s="260"/>
      <c r="L190" s="280"/>
      <c r="M190" s="275"/>
      <c r="N190" s="263"/>
      <c r="P190" s="264" t="str">
        <f>IF(R190 = "", "", COUNT($R$4:R190))</f>
        <v/>
      </c>
      <c r="Q190" s="264" t="str">
        <f t="shared" si="16"/>
        <v/>
      </c>
      <c r="R190" s="265" t="str">
        <f t="shared" si="17"/>
        <v/>
      </c>
      <c r="S190" s="266" t="str">
        <f t="shared" si="21"/>
        <v/>
      </c>
      <c r="T190" s="267" t="str">
        <f t="shared" si="18"/>
        <v/>
      </c>
      <c r="U190" s="268" t="str">
        <f t="shared" si="22"/>
        <v/>
      </c>
      <c r="V190" s="269" t="str">
        <f t="shared" si="19"/>
        <v/>
      </c>
      <c r="W190" s="5"/>
      <c r="AR190" s="2" t="str">
        <f t="shared" si="23"/>
        <v/>
      </c>
      <c r="AS190" s="2" t="str">
        <f t="shared" si="20"/>
        <v/>
      </c>
      <c r="AT190" s="2" t="str">
        <f>IF(AR190="","",IF(AND(H190&gt;='Intersection Mileposts'!$F$5,H190&lt;='Intersection Mileposts'!$G$5),"Y",IF(AND(H190&gt;='Intersection Mileposts'!$F$6,H190&lt;='Intersection Mileposts'!$G$6),"Y",IF(AND(H190&gt;='Intersection Mileposts'!$F$7,H190&lt;='Intersection Mileposts'!$G$7),"Y",IF(AND(H190&gt;='Intersection Mileposts'!$F$8,H190&lt;='Intersection Mileposts'!$G$8),"Y",IF(AND(H190&gt;='Intersection Mileposts'!$F$9,H190&lt;='Intersection Mileposts'!$G$9),"Y",IF(AND(H190&gt;='Intersection Mileposts'!$F$10,H190&lt;='Intersection Mileposts'!$G$10),"Y",IF(AND(H190&gt;='Intersection Mileposts'!$F$11,H190&lt;='Intersection Mileposts'!$G$11),"Y",IF(AND(H190&gt;='Intersection Mileposts'!$F$12,H190&lt;='Intersection Mileposts'!$G$12),"Y",IF(AND(H190&gt;='Intersection Mileposts'!$F$13,H190&lt;='Intersection Mileposts'!$G$13),"Y",IF(AND(H190&gt;='Intersection Mileposts'!$F$14,H190&lt;='Intersection Mileposts'!$G$14),"Y",IF(AND(H190&gt;='Intersection Mileposts'!$F$15,H190&lt;='Intersection Mileposts'!$G$15),"Y",IF(AND(H190&gt;='Intersection Mileposts'!$F$16,H190&lt;='Intersection Mileposts'!$G$16),"Y",IF(AND(H190&gt;='Intersection Mileposts'!$F$17,H190&lt;='Intersection Mileposts'!$G$17),"Y",IF(AND(H190&gt;='Intersection Mileposts'!$F$18,H190&lt;='Intersection Mileposts'!$G$18),"Y",IF(AND(H190&gt;='Intersection Mileposts'!$F$19,H190&lt;='Intersection Mileposts'!$G$19),"Y",IF(AND(H190&gt;='Intersection Mileposts'!$F$20,H190&lt;='Intersection Mileposts'!$G$20),"Y",IF(AND(H190&gt;='Intersection Mileposts'!$F$21,H190&lt;='Intersection Mileposts'!$G$21),"Y",IF(AND(H190&gt;='Intersection Mileposts'!$F$22,H190&lt;='Intersection Mileposts'!$G$22),"Y",IF(AND(H190&gt;='Intersection Mileposts'!$F$23,H190&lt;='Intersection Mileposts'!$G$23),"Y",IF(AND(H190&gt;='Intersection Mileposts'!$F$24,H190&lt;='Intersection Mileposts'!$G$24),"Y",IF(AND(H190&gt;='Intersection Mileposts'!$F$25,H190&lt;='Intersection Mileposts'!$G$25),"Y",IF(AND(H190&gt;='Intersection Mileposts'!$F$26,H190&lt;='Intersection Mileposts'!$G$26),"Y",IF(AND(H190&gt;='Intersection Mileposts'!$F$27,H190&lt;='Intersection Mileposts'!$G$27),"Y",IF(AND(H190&gt;='Intersection Mileposts'!$F$28,H190&lt;='Intersection Mileposts'!$G$28),"Y",IF(AND(H190&gt;='Intersection Mileposts'!$F$29,H190&lt;='Intersection Mileposts'!$G$29),"Y", IF(AND(H190&gt;='Intersection Mileposts'!$F$30,H190&lt;='Intersection Mileposts'!$G$30),"Y",IF(AND(H190&gt;='Intersection Mileposts'!$F$31,H190&lt;='Intersection Mileposts'!$G$31),"Y",IF(AND(H190&gt;='Intersection Mileposts'!$F$32,H190&lt;='Intersection Mileposts'!$G$32),"Y",IF(AND(H190&gt;='Intersection Mileposts'!$F$33,H190&lt;='Intersection Mileposts'!$G$33),"Y",IF(AND(H190&gt;='Intersection Mileposts'!$F$34,H190&lt;='Intersection Mileposts'!$G$34),"Y",IF(AND(H190&gt;='Intersection Mileposts'!$F$35,H190&lt;='Intersection Mileposts'!$G$35),"Y",IF(AND(H190&gt;='Intersection Mileposts'!$F$36,H190&lt;='Intersection Mileposts'!$G$36),"Y",IF(AND(H190&gt;='Intersection Mileposts'!$F$37,H190&lt;='Intersection Mileposts'!$G$37),"Y",IF(AND(H190&gt;='Intersection Mileposts'!$F$38,H190&lt;='Intersection Mileposts'!$G$38),"Y",IF(AND(H190&gt;='Intersection Mileposts'!$F$39,H190&lt;='Intersection Mileposts'!$G$39),"Y","N"))))))))))))))))))))))))))))))))))))</f>
        <v/>
      </c>
    </row>
    <row r="191" spans="1:46" x14ac:dyDescent="0.3">
      <c r="A191" s="279"/>
      <c r="B191" s="261"/>
      <c r="C191" s="262"/>
      <c r="D191" s="262"/>
      <c r="E191" s="262"/>
      <c r="F191" s="262"/>
      <c r="G191" s="284"/>
      <c r="H191" s="286"/>
      <c r="I191" s="279"/>
      <c r="J191" s="260"/>
      <c r="K191" s="260"/>
      <c r="L191" s="280"/>
      <c r="M191" s="275"/>
      <c r="N191" s="263"/>
      <c r="P191" s="264" t="str">
        <f>IF(R191 = "", "", COUNT($R$4:R191))</f>
        <v/>
      </c>
      <c r="Q191" s="264" t="str">
        <f t="shared" si="16"/>
        <v/>
      </c>
      <c r="R191" s="265" t="str">
        <f t="shared" si="17"/>
        <v/>
      </c>
      <c r="S191" s="266" t="str">
        <f t="shared" si="21"/>
        <v/>
      </c>
      <c r="T191" s="267" t="str">
        <f t="shared" si="18"/>
        <v/>
      </c>
      <c r="U191" s="268" t="str">
        <f t="shared" si="22"/>
        <v/>
      </c>
      <c r="V191" s="269" t="str">
        <f t="shared" si="19"/>
        <v/>
      </c>
      <c r="W191" s="5"/>
      <c r="AR191" s="2" t="str">
        <f t="shared" si="23"/>
        <v/>
      </c>
      <c r="AS191" s="2" t="str">
        <f t="shared" si="20"/>
        <v/>
      </c>
      <c r="AT191" s="2" t="str">
        <f>IF(AR191="","",IF(AND(H191&gt;='Intersection Mileposts'!$F$5,H191&lt;='Intersection Mileposts'!$G$5),"Y",IF(AND(H191&gt;='Intersection Mileposts'!$F$6,H191&lt;='Intersection Mileposts'!$G$6),"Y",IF(AND(H191&gt;='Intersection Mileposts'!$F$7,H191&lt;='Intersection Mileposts'!$G$7),"Y",IF(AND(H191&gt;='Intersection Mileposts'!$F$8,H191&lt;='Intersection Mileposts'!$G$8),"Y",IF(AND(H191&gt;='Intersection Mileposts'!$F$9,H191&lt;='Intersection Mileposts'!$G$9),"Y",IF(AND(H191&gt;='Intersection Mileposts'!$F$10,H191&lt;='Intersection Mileposts'!$G$10),"Y",IF(AND(H191&gt;='Intersection Mileposts'!$F$11,H191&lt;='Intersection Mileposts'!$G$11),"Y",IF(AND(H191&gt;='Intersection Mileposts'!$F$12,H191&lt;='Intersection Mileposts'!$G$12),"Y",IF(AND(H191&gt;='Intersection Mileposts'!$F$13,H191&lt;='Intersection Mileposts'!$G$13),"Y",IF(AND(H191&gt;='Intersection Mileposts'!$F$14,H191&lt;='Intersection Mileposts'!$G$14),"Y",IF(AND(H191&gt;='Intersection Mileposts'!$F$15,H191&lt;='Intersection Mileposts'!$G$15),"Y",IF(AND(H191&gt;='Intersection Mileposts'!$F$16,H191&lt;='Intersection Mileposts'!$G$16),"Y",IF(AND(H191&gt;='Intersection Mileposts'!$F$17,H191&lt;='Intersection Mileposts'!$G$17),"Y",IF(AND(H191&gt;='Intersection Mileposts'!$F$18,H191&lt;='Intersection Mileposts'!$G$18),"Y",IF(AND(H191&gt;='Intersection Mileposts'!$F$19,H191&lt;='Intersection Mileposts'!$G$19),"Y",IF(AND(H191&gt;='Intersection Mileposts'!$F$20,H191&lt;='Intersection Mileposts'!$G$20),"Y",IF(AND(H191&gt;='Intersection Mileposts'!$F$21,H191&lt;='Intersection Mileposts'!$G$21),"Y",IF(AND(H191&gt;='Intersection Mileposts'!$F$22,H191&lt;='Intersection Mileposts'!$G$22),"Y",IF(AND(H191&gt;='Intersection Mileposts'!$F$23,H191&lt;='Intersection Mileposts'!$G$23),"Y",IF(AND(H191&gt;='Intersection Mileposts'!$F$24,H191&lt;='Intersection Mileposts'!$G$24),"Y",IF(AND(H191&gt;='Intersection Mileposts'!$F$25,H191&lt;='Intersection Mileposts'!$G$25),"Y",IF(AND(H191&gt;='Intersection Mileposts'!$F$26,H191&lt;='Intersection Mileposts'!$G$26),"Y",IF(AND(H191&gt;='Intersection Mileposts'!$F$27,H191&lt;='Intersection Mileposts'!$G$27),"Y",IF(AND(H191&gt;='Intersection Mileposts'!$F$28,H191&lt;='Intersection Mileposts'!$G$28),"Y",IF(AND(H191&gt;='Intersection Mileposts'!$F$29,H191&lt;='Intersection Mileposts'!$G$29),"Y", IF(AND(H191&gt;='Intersection Mileposts'!$F$30,H191&lt;='Intersection Mileposts'!$G$30),"Y",IF(AND(H191&gt;='Intersection Mileposts'!$F$31,H191&lt;='Intersection Mileposts'!$G$31),"Y",IF(AND(H191&gt;='Intersection Mileposts'!$F$32,H191&lt;='Intersection Mileposts'!$G$32),"Y",IF(AND(H191&gt;='Intersection Mileposts'!$F$33,H191&lt;='Intersection Mileposts'!$G$33),"Y",IF(AND(H191&gt;='Intersection Mileposts'!$F$34,H191&lt;='Intersection Mileposts'!$G$34),"Y",IF(AND(H191&gt;='Intersection Mileposts'!$F$35,H191&lt;='Intersection Mileposts'!$G$35),"Y",IF(AND(H191&gt;='Intersection Mileposts'!$F$36,H191&lt;='Intersection Mileposts'!$G$36),"Y",IF(AND(H191&gt;='Intersection Mileposts'!$F$37,H191&lt;='Intersection Mileposts'!$G$37),"Y",IF(AND(H191&gt;='Intersection Mileposts'!$F$38,H191&lt;='Intersection Mileposts'!$G$38),"Y",IF(AND(H191&gt;='Intersection Mileposts'!$F$39,H191&lt;='Intersection Mileposts'!$G$39),"Y","N"))))))))))))))))))))))))))))))))))))</f>
        <v/>
      </c>
    </row>
    <row r="192" spans="1:46" x14ac:dyDescent="0.3">
      <c r="A192" s="279"/>
      <c r="B192" s="261"/>
      <c r="C192" s="262"/>
      <c r="D192" s="262"/>
      <c r="E192" s="262"/>
      <c r="F192" s="262"/>
      <c r="G192" s="284"/>
      <c r="H192" s="286"/>
      <c r="I192" s="279"/>
      <c r="J192" s="260"/>
      <c r="K192" s="260"/>
      <c r="L192" s="280"/>
      <c r="M192" s="275"/>
      <c r="N192" s="263"/>
      <c r="P192" s="264" t="str">
        <f>IF(R192 = "", "", COUNT($R$4:R192))</f>
        <v/>
      </c>
      <c r="Q192" s="264" t="str">
        <f t="shared" si="16"/>
        <v/>
      </c>
      <c r="R192" s="265" t="str">
        <f t="shared" si="17"/>
        <v/>
      </c>
      <c r="S192" s="266" t="str">
        <f t="shared" si="21"/>
        <v/>
      </c>
      <c r="T192" s="267" t="str">
        <f t="shared" si="18"/>
        <v/>
      </c>
      <c r="U192" s="268" t="str">
        <f t="shared" si="22"/>
        <v/>
      </c>
      <c r="V192" s="269" t="str">
        <f t="shared" si="19"/>
        <v/>
      </c>
      <c r="W192" s="5"/>
      <c r="AR192" s="2" t="str">
        <f t="shared" si="23"/>
        <v/>
      </c>
      <c r="AS192" s="2" t="str">
        <f t="shared" si="20"/>
        <v/>
      </c>
      <c r="AT192" s="2" t="str">
        <f>IF(AR192="","",IF(AND(H192&gt;='Intersection Mileposts'!$F$5,H192&lt;='Intersection Mileposts'!$G$5),"Y",IF(AND(H192&gt;='Intersection Mileposts'!$F$6,H192&lt;='Intersection Mileposts'!$G$6),"Y",IF(AND(H192&gt;='Intersection Mileposts'!$F$7,H192&lt;='Intersection Mileposts'!$G$7),"Y",IF(AND(H192&gt;='Intersection Mileposts'!$F$8,H192&lt;='Intersection Mileposts'!$G$8),"Y",IF(AND(H192&gt;='Intersection Mileposts'!$F$9,H192&lt;='Intersection Mileposts'!$G$9),"Y",IF(AND(H192&gt;='Intersection Mileposts'!$F$10,H192&lt;='Intersection Mileposts'!$G$10),"Y",IF(AND(H192&gt;='Intersection Mileposts'!$F$11,H192&lt;='Intersection Mileposts'!$G$11),"Y",IF(AND(H192&gt;='Intersection Mileposts'!$F$12,H192&lt;='Intersection Mileposts'!$G$12),"Y",IF(AND(H192&gt;='Intersection Mileposts'!$F$13,H192&lt;='Intersection Mileposts'!$G$13),"Y",IF(AND(H192&gt;='Intersection Mileposts'!$F$14,H192&lt;='Intersection Mileposts'!$G$14),"Y",IF(AND(H192&gt;='Intersection Mileposts'!$F$15,H192&lt;='Intersection Mileposts'!$G$15),"Y",IF(AND(H192&gt;='Intersection Mileposts'!$F$16,H192&lt;='Intersection Mileposts'!$G$16),"Y",IF(AND(H192&gt;='Intersection Mileposts'!$F$17,H192&lt;='Intersection Mileposts'!$G$17),"Y",IF(AND(H192&gt;='Intersection Mileposts'!$F$18,H192&lt;='Intersection Mileposts'!$G$18),"Y",IF(AND(H192&gt;='Intersection Mileposts'!$F$19,H192&lt;='Intersection Mileposts'!$G$19),"Y",IF(AND(H192&gt;='Intersection Mileposts'!$F$20,H192&lt;='Intersection Mileposts'!$G$20),"Y",IF(AND(H192&gt;='Intersection Mileposts'!$F$21,H192&lt;='Intersection Mileposts'!$G$21),"Y",IF(AND(H192&gt;='Intersection Mileposts'!$F$22,H192&lt;='Intersection Mileposts'!$G$22),"Y",IF(AND(H192&gt;='Intersection Mileposts'!$F$23,H192&lt;='Intersection Mileposts'!$G$23),"Y",IF(AND(H192&gt;='Intersection Mileposts'!$F$24,H192&lt;='Intersection Mileposts'!$G$24),"Y",IF(AND(H192&gt;='Intersection Mileposts'!$F$25,H192&lt;='Intersection Mileposts'!$G$25),"Y",IF(AND(H192&gt;='Intersection Mileposts'!$F$26,H192&lt;='Intersection Mileposts'!$G$26),"Y",IF(AND(H192&gt;='Intersection Mileposts'!$F$27,H192&lt;='Intersection Mileposts'!$G$27),"Y",IF(AND(H192&gt;='Intersection Mileposts'!$F$28,H192&lt;='Intersection Mileposts'!$G$28),"Y",IF(AND(H192&gt;='Intersection Mileposts'!$F$29,H192&lt;='Intersection Mileposts'!$G$29),"Y", IF(AND(H192&gt;='Intersection Mileposts'!$F$30,H192&lt;='Intersection Mileposts'!$G$30),"Y",IF(AND(H192&gt;='Intersection Mileposts'!$F$31,H192&lt;='Intersection Mileposts'!$G$31),"Y",IF(AND(H192&gt;='Intersection Mileposts'!$F$32,H192&lt;='Intersection Mileposts'!$G$32),"Y",IF(AND(H192&gt;='Intersection Mileposts'!$F$33,H192&lt;='Intersection Mileposts'!$G$33),"Y",IF(AND(H192&gt;='Intersection Mileposts'!$F$34,H192&lt;='Intersection Mileposts'!$G$34),"Y",IF(AND(H192&gt;='Intersection Mileposts'!$F$35,H192&lt;='Intersection Mileposts'!$G$35),"Y",IF(AND(H192&gt;='Intersection Mileposts'!$F$36,H192&lt;='Intersection Mileposts'!$G$36),"Y",IF(AND(H192&gt;='Intersection Mileposts'!$F$37,H192&lt;='Intersection Mileposts'!$G$37),"Y",IF(AND(H192&gt;='Intersection Mileposts'!$F$38,H192&lt;='Intersection Mileposts'!$G$38),"Y",IF(AND(H192&gt;='Intersection Mileposts'!$F$39,H192&lt;='Intersection Mileposts'!$G$39),"Y","N"))))))))))))))))))))))))))))))))))))</f>
        <v/>
      </c>
    </row>
    <row r="193" spans="1:46" x14ac:dyDescent="0.3">
      <c r="A193" s="279"/>
      <c r="B193" s="261"/>
      <c r="C193" s="262"/>
      <c r="D193" s="262"/>
      <c r="E193" s="262"/>
      <c r="F193" s="262"/>
      <c r="G193" s="284"/>
      <c r="H193" s="286"/>
      <c r="I193" s="279"/>
      <c r="J193" s="260"/>
      <c r="K193" s="260"/>
      <c r="L193" s="280"/>
      <c r="M193" s="275"/>
      <c r="N193" s="263"/>
      <c r="P193" s="264" t="str">
        <f>IF(R193 = "", "", COUNT($R$4:R193))</f>
        <v/>
      </c>
      <c r="Q193" s="264" t="str">
        <f t="shared" si="16"/>
        <v/>
      </c>
      <c r="R193" s="265" t="str">
        <f t="shared" si="17"/>
        <v/>
      </c>
      <c r="S193" s="266" t="str">
        <f t="shared" si="21"/>
        <v/>
      </c>
      <c r="T193" s="267" t="str">
        <f t="shared" si="18"/>
        <v/>
      </c>
      <c r="U193" s="268" t="str">
        <f t="shared" si="22"/>
        <v/>
      </c>
      <c r="V193" s="269" t="str">
        <f t="shared" si="19"/>
        <v/>
      </c>
      <c r="W193" s="5"/>
      <c r="AR193" s="2" t="str">
        <f t="shared" si="23"/>
        <v/>
      </c>
      <c r="AS193" s="2" t="str">
        <f t="shared" si="20"/>
        <v/>
      </c>
      <c r="AT193" s="2" t="str">
        <f>IF(AR193="","",IF(AND(H193&gt;='Intersection Mileposts'!$F$5,H193&lt;='Intersection Mileposts'!$G$5),"Y",IF(AND(H193&gt;='Intersection Mileposts'!$F$6,H193&lt;='Intersection Mileposts'!$G$6),"Y",IF(AND(H193&gt;='Intersection Mileposts'!$F$7,H193&lt;='Intersection Mileposts'!$G$7),"Y",IF(AND(H193&gt;='Intersection Mileposts'!$F$8,H193&lt;='Intersection Mileposts'!$G$8),"Y",IF(AND(H193&gt;='Intersection Mileposts'!$F$9,H193&lt;='Intersection Mileposts'!$G$9),"Y",IF(AND(H193&gt;='Intersection Mileposts'!$F$10,H193&lt;='Intersection Mileposts'!$G$10),"Y",IF(AND(H193&gt;='Intersection Mileposts'!$F$11,H193&lt;='Intersection Mileposts'!$G$11),"Y",IF(AND(H193&gt;='Intersection Mileposts'!$F$12,H193&lt;='Intersection Mileposts'!$G$12),"Y",IF(AND(H193&gt;='Intersection Mileposts'!$F$13,H193&lt;='Intersection Mileposts'!$G$13),"Y",IF(AND(H193&gt;='Intersection Mileposts'!$F$14,H193&lt;='Intersection Mileposts'!$G$14),"Y",IF(AND(H193&gt;='Intersection Mileposts'!$F$15,H193&lt;='Intersection Mileposts'!$G$15),"Y",IF(AND(H193&gt;='Intersection Mileposts'!$F$16,H193&lt;='Intersection Mileposts'!$G$16),"Y",IF(AND(H193&gt;='Intersection Mileposts'!$F$17,H193&lt;='Intersection Mileposts'!$G$17),"Y",IF(AND(H193&gt;='Intersection Mileposts'!$F$18,H193&lt;='Intersection Mileposts'!$G$18),"Y",IF(AND(H193&gt;='Intersection Mileposts'!$F$19,H193&lt;='Intersection Mileposts'!$G$19),"Y",IF(AND(H193&gt;='Intersection Mileposts'!$F$20,H193&lt;='Intersection Mileposts'!$G$20),"Y",IF(AND(H193&gt;='Intersection Mileposts'!$F$21,H193&lt;='Intersection Mileposts'!$G$21),"Y",IF(AND(H193&gt;='Intersection Mileposts'!$F$22,H193&lt;='Intersection Mileposts'!$G$22),"Y",IF(AND(H193&gt;='Intersection Mileposts'!$F$23,H193&lt;='Intersection Mileposts'!$G$23),"Y",IF(AND(H193&gt;='Intersection Mileposts'!$F$24,H193&lt;='Intersection Mileposts'!$G$24),"Y",IF(AND(H193&gt;='Intersection Mileposts'!$F$25,H193&lt;='Intersection Mileposts'!$G$25),"Y",IF(AND(H193&gt;='Intersection Mileposts'!$F$26,H193&lt;='Intersection Mileposts'!$G$26),"Y",IF(AND(H193&gt;='Intersection Mileposts'!$F$27,H193&lt;='Intersection Mileposts'!$G$27),"Y",IF(AND(H193&gt;='Intersection Mileposts'!$F$28,H193&lt;='Intersection Mileposts'!$G$28),"Y",IF(AND(H193&gt;='Intersection Mileposts'!$F$29,H193&lt;='Intersection Mileposts'!$G$29),"Y", IF(AND(H193&gt;='Intersection Mileposts'!$F$30,H193&lt;='Intersection Mileposts'!$G$30),"Y",IF(AND(H193&gt;='Intersection Mileposts'!$F$31,H193&lt;='Intersection Mileposts'!$G$31),"Y",IF(AND(H193&gt;='Intersection Mileposts'!$F$32,H193&lt;='Intersection Mileposts'!$G$32),"Y",IF(AND(H193&gt;='Intersection Mileposts'!$F$33,H193&lt;='Intersection Mileposts'!$G$33),"Y",IF(AND(H193&gt;='Intersection Mileposts'!$F$34,H193&lt;='Intersection Mileposts'!$G$34),"Y",IF(AND(H193&gt;='Intersection Mileposts'!$F$35,H193&lt;='Intersection Mileposts'!$G$35),"Y",IF(AND(H193&gt;='Intersection Mileposts'!$F$36,H193&lt;='Intersection Mileposts'!$G$36),"Y",IF(AND(H193&gt;='Intersection Mileposts'!$F$37,H193&lt;='Intersection Mileposts'!$G$37),"Y",IF(AND(H193&gt;='Intersection Mileposts'!$F$38,H193&lt;='Intersection Mileposts'!$G$38),"Y",IF(AND(H193&gt;='Intersection Mileposts'!$F$39,H193&lt;='Intersection Mileposts'!$G$39),"Y","N"))))))))))))))))))))))))))))))))))))</f>
        <v/>
      </c>
    </row>
    <row r="194" spans="1:46" x14ac:dyDescent="0.3">
      <c r="A194" s="279"/>
      <c r="B194" s="261"/>
      <c r="C194" s="262"/>
      <c r="D194" s="262"/>
      <c r="E194" s="262"/>
      <c r="F194" s="262"/>
      <c r="G194" s="284"/>
      <c r="H194" s="286"/>
      <c r="I194" s="279"/>
      <c r="J194" s="260"/>
      <c r="K194" s="260"/>
      <c r="L194" s="280"/>
      <c r="M194" s="275"/>
      <c r="N194" s="263"/>
      <c r="P194" s="264" t="str">
        <f>IF(R194 = "", "", COUNT($R$4:R194))</f>
        <v/>
      </c>
      <c r="Q194" s="264" t="str">
        <f t="shared" si="16"/>
        <v/>
      </c>
      <c r="R194" s="265" t="str">
        <f t="shared" si="17"/>
        <v/>
      </c>
      <c r="S194" s="266" t="str">
        <f t="shared" si="21"/>
        <v/>
      </c>
      <c r="T194" s="267" t="str">
        <f t="shared" si="18"/>
        <v/>
      </c>
      <c r="U194" s="268" t="str">
        <f t="shared" si="22"/>
        <v/>
      </c>
      <c r="V194" s="269" t="str">
        <f t="shared" si="19"/>
        <v/>
      </c>
      <c r="W194" s="5"/>
      <c r="AR194" s="2" t="str">
        <f t="shared" si="23"/>
        <v/>
      </c>
      <c r="AS194" s="2" t="str">
        <f t="shared" si="20"/>
        <v/>
      </c>
      <c r="AT194" s="2" t="str">
        <f>IF(AR194="","",IF(AND(H194&gt;='Intersection Mileposts'!$F$5,H194&lt;='Intersection Mileposts'!$G$5),"Y",IF(AND(H194&gt;='Intersection Mileposts'!$F$6,H194&lt;='Intersection Mileposts'!$G$6),"Y",IF(AND(H194&gt;='Intersection Mileposts'!$F$7,H194&lt;='Intersection Mileposts'!$G$7),"Y",IF(AND(H194&gt;='Intersection Mileposts'!$F$8,H194&lt;='Intersection Mileposts'!$G$8),"Y",IF(AND(H194&gt;='Intersection Mileposts'!$F$9,H194&lt;='Intersection Mileposts'!$G$9),"Y",IF(AND(H194&gt;='Intersection Mileposts'!$F$10,H194&lt;='Intersection Mileposts'!$G$10),"Y",IF(AND(H194&gt;='Intersection Mileposts'!$F$11,H194&lt;='Intersection Mileposts'!$G$11),"Y",IF(AND(H194&gt;='Intersection Mileposts'!$F$12,H194&lt;='Intersection Mileposts'!$G$12),"Y",IF(AND(H194&gt;='Intersection Mileposts'!$F$13,H194&lt;='Intersection Mileposts'!$G$13),"Y",IF(AND(H194&gt;='Intersection Mileposts'!$F$14,H194&lt;='Intersection Mileposts'!$G$14),"Y",IF(AND(H194&gt;='Intersection Mileposts'!$F$15,H194&lt;='Intersection Mileposts'!$G$15),"Y",IF(AND(H194&gt;='Intersection Mileposts'!$F$16,H194&lt;='Intersection Mileposts'!$G$16),"Y",IF(AND(H194&gt;='Intersection Mileposts'!$F$17,H194&lt;='Intersection Mileposts'!$G$17),"Y",IF(AND(H194&gt;='Intersection Mileposts'!$F$18,H194&lt;='Intersection Mileposts'!$G$18),"Y",IF(AND(H194&gt;='Intersection Mileposts'!$F$19,H194&lt;='Intersection Mileposts'!$G$19),"Y",IF(AND(H194&gt;='Intersection Mileposts'!$F$20,H194&lt;='Intersection Mileposts'!$G$20),"Y",IF(AND(H194&gt;='Intersection Mileposts'!$F$21,H194&lt;='Intersection Mileposts'!$G$21),"Y",IF(AND(H194&gt;='Intersection Mileposts'!$F$22,H194&lt;='Intersection Mileposts'!$G$22),"Y",IF(AND(H194&gt;='Intersection Mileposts'!$F$23,H194&lt;='Intersection Mileposts'!$G$23),"Y",IF(AND(H194&gt;='Intersection Mileposts'!$F$24,H194&lt;='Intersection Mileposts'!$G$24),"Y",IF(AND(H194&gt;='Intersection Mileposts'!$F$25,H194&lt;='Intersection Mileposts'!$G$25),"Y",IF(AND(H194&gt;='Intersection Mileposts'!$F$26,H194&lt;='Intersection Mileposts'!$G$26),"Y",IF(AND(H194&gt;='Intersection Mileposts'!$F$27,H194&lt;='Intersection Mileposts'!$G$27),"Y",IF(AND(H194&gt;='Intersection Mileposts'!$F$28,H194&lt;='Intersection Mileposts'!$G$28),"Y",IF(AND(H194&gt;='Intersection Mileposts'!$F$29,H194&lt;='Intersection Mileposts'!$G$29),"Y", IF(AND(H194&gt;='Intersection Mileposts'!$F$30,H194&lt;='Intersection Mileposts'!$G$30),"Y",IF(AND(H194&gt;='Intersection Mileposts'!$F$31,H194&lt;='Intersection Mileposts'!$G$31),"Y",IF(AND(H194&gt;='Intersection Mileposts'!$F$32,H194&lt;='Intersection Mileposts'!$G$32),"Y",IF(AND(H194&gt;='Intersection Mileposts'!$F$33,H194&lt;='Intersection Mileposts'!$G$33),"Y",IF(AND(H194&gt;='Intersection Mileposts'!$F$34,H194&lt;='Intersection Mileposts'!$G$34),"Y",IF(AND(H194&gt;='Intersection Mileposts'!$F$35,H194&lt;='Intersection Mileposts'!$G$35),"Y",IF(AND(H194&gt;='Intersection Mileposts'!$F$36,H194&lt;='Intersection Mileposts'!$G$36),"Y",IF(AND(H194&gt;='Intersection Mileposts'!$F$37,H194&lt;='Intersection Mileposts'!$G$37),"Y",IF(AND(H194&gt;='Intersection Mileposts'!$F$38,H194&lt;='Intersection Mileposts'!$G$38),"Y",IF(AND(H194&gt;='Intersection Mileposts'!$F$39,H194&lt;='Intersection Mileposts'!$G$39),"Y","N"))))))))))))))))))))))))))))))))))))</f>
        <v/>
      </c>
    </row>
    <row r="195" spans="1:46" x14ac:dyDescent="0.3">
      <c r="A195" s="279"/>
      <c r="B195" s="261"/>
      <c r="C195" s="262"/>
      <c r="D195" s="262"/>
      <c r="E195" s="262"/>
      <c r="F195" s="262"/>
      <c r="G195" s="284"/>
      <c r="H195" s="286"/>
      <c r="I195" s="279"/>
      <c r="J195" s="260"/>
      <c r="K195" s="260"/>
      <c r="L195" s="280"/>
      <c r="M195" s="275"/>
      <c r="N195" s="263"/>
      <c r="P195" s="264" t="str">
        <f>IF(R195 = "", "", COUNT($R$4:R195))</f>
        <v/>
      </c>
      <c r="Q195" s="264" t="str">
        <f t="shared" si="16"/>
        <v/>
      </c>
      <c r="R195" s="265" t="str">
        <f t="shared" si="17"/>
        <v/>
      </c>
      <c r="S195" s="266" t="str">
        <f t="shared" si="21"/>
        <v/>
      </c>
      <c r="T195" s="267" t="str">
        <f t="shared" si="18"/>
        <v/>
      </c>
      <c r="U195" s="268" t="str">
        <f t="shared" si="22"/>
        <v/>
      </c>
      <c r="V195" s="269" t="str">
        <f t="shared" si="19"/>
        <v/>
      </c>
      <c r="W195" s="5"/>
      <c r="AR195" s="2" t="str">
        <f t="shared" si="23"/>
        <v/>
      </c>
      <c r="AS195" s="2" t="str">
        <f t="shared" si="20"/>
        <v/>
      </c>
      <c r="AT195" s="2" t="str">
        <f>IF(AR195="","",IF(AND(H195&gt;='Intersection Mileposts'!$F$5,H195&lt;='Intersection Mileposts'!$G$5),"Y",IF(AND(H195&gt;='Intersection Mileposts'!$F$6,H195&lt;='Intersection Mileposts'!$G$6),"Y",IF(AND(H195&gt;='Intersection Mileposts'!$F$7,H195&lt;='Intersection Mileposts'!$G$7),"Y",IF(AND(H195&gt;='Intersection Mileposts'!$F$8,H195&lt;='Intersection Mileposts'!$G$8),"Y",IF(AND(H195&gt;='Intersection Mileposts'!$F$9,H195&lt;='Intersection Mileposts'!$G$9),"Y",IF(AND(H195&gt;='Intersection Mileposts'!$F$10,H195&lt;='Intersection Mileposts'!$G$10),"Y",IF(AND(H195&gt;='Intersection Mileposts'!$F$11,H195&lt;='Intersection Mileposts'!$G$11),"Y",IF(AND(H195&gt;='Intersection Mileposts'!$F$12,H195&lt;='Intersection Mileposts'!$G$12),"Y",IF(AND(H195&gt;='Intersection Mileposts'!$F$13,H195&lt;='Intersection Mileposts'!$G$13),"Y",IF(AND(H195&gt;='Intersection Mileposts'!$F$14,H195&lt;='Intersection Mileposts'!$G$14),"Y",IF(AND(H195&gt;='Intersection Mileposts'!$F$15,H195&lt;='Intersection Mileposts'!$G$15),"Y",IF(AND(H195&gt;='Intersection Mileposts'!$F$16,H195&lt;='Intersection Mileposts'!$G$16),"Y",IF(AND(H195&gt;='Intersection Mileposts'!$F$17,H195&lt;='Intersection Mileposts'!$G$17),"Y",IF(AND(H195&gt;='Intersection Mileposts'!$F$18,H195&lt;='Intersection Mileposts'!$G$18),"Y",IF(AND(H195&gt;='Intersection Mileposts'!$F$19,H195&lt;='Intersection Mileposts'!$G$19),"Y",IF(AND(H195&gt;='Intersection Mileposts'!$F$20,H195&lt;='Intersection Mileposts'!$G$20),"Y",IF(AND(H195&gt;='Intersection Mileposts'!$F$21,H195&lt;='Intersection Mileposts'!$G$21),"Y",IF(AND(H195&gt;='Intersection Mileposts'!$F$22,H195&lt;='Intersection Mileposts'!$G$22),"Y",IF(AND(H195&gt;='Intersection Mileposts'!$F$23,H195&lt;='Intersection Mileposts'!$G$23),"Y",IF(AND(H195&gt;='Intersection Mileposts'!$F$24,H195&lt;='Intersection Mileposts'!$G$24),"Y",IF(AND(H195&gt;='Intersection Mileposts'!$F$25,H195&lt;='Intersection Mileposts'!$G$25),"Y",IF(AND(H195&gt;='Intersection Mileposts'!$F$26,H195&lt;='Intersection Mileposts'!$G$26),"Y",IF(AND(H195&gt;='Intersection Mileposts'!$F$27,H195&lt;='Intersection Mileposts'!$G$27),"Y",IF(AND(H195&gt;='Intersection Mileposts'!$F$28,H195&lt;='Intersection Mileposts'!$G$28),"Y",IF(AND(H195&gt;='Intersection Mileposts'!$F$29,H195&lt;='Intersection Mileposts'!$G$29),"Y", IF(AND(H195&gt;='Intersection Mileposts'!$F$30,H195&lt;='Intersection Mileposts'!$G$30),"Y",IF(AND(H195&gt;='Intersection Mileposts'!$F$31,H195&lt;='Intersection Mileposts'!$G$31),"Y",IF(AND(H195&gt;='Intersection Mileposts'!$F$32,H195&lt;='Intersection Mileposts'!$G$32),"Y",IF(AND(H195&gt;='Intersection Mileposts'!$F$33,H195&lt;='Intersection Mileposts'!$G$33),"Y",IF(AND(H195&gt;='Intersection Mileposts'!$F$34,H195&lt;='Intersection Mileposts'!$G$34),"Y",IF(AND(H195&gt;='Intersection Mileposts'!$F$35,H195&lt;='Intersection Mileposts'!$G$35),"Y",IF(AND(H195&gt;='Intersection Mileposts'!$F$36,H195&lt;='Intersection Mileposts'!$G$36),"Y",IF(AND(H195&gt;='Intersection Mileposts'!$F$37,H195&lt;='Intersection Mileposts'!$G$37),"Y",IF(AND(H195&gt;='Intersection Mileposts'!$F$38,H195&lt;='Intersection Mileposts'!$G$38),"Y",IF(AND(H195&gt;='Intersection Mileposts'!$F$39,H195&lt;='Intersection Mileposts'!$G$39),"Y","N"))))))))))))))))))))))))))))))))))))</f>
        <v/>
      </c>
    </row>
    <row r="196" spans="1:46" x14ac:dyDescent="0.3">
      <c r="A196" s="279"/>
      <c r="B196" s="261"/>
      <c r="C196" s="262"/>
      <c r="D196" s="262"/>
      <c r="E196" s="262"/>
      <c r="F196" s="262"/>
      <c r="G196" s="284"/>
      <c r="H196" s="286"/>
      <c r="I196" s="279"/>
      <c r="J196" s="260"/>
      <c r="K196" s="260"/>
      <c r="L196" s="280"/>
      <c r="M196" s="275"/>
      <c r="N196" s="263"/>
      <c r="P196" s="264" t="str">
        <f>IF(R196 = "", "", COUNT($R$4:R196))</f>
        <v/>
      </c>
      <c r="Q196" s="264" t="str">
        <f t="shared" ref="Q196:Q259" si="24">IF(B196="", "", YEAR(B196))</f>
        <v/>
      </c>
      <c r="R196" s="265" t="str">
        <f t="shared" ref="R196:R259" si="25">IF(A196="", "", IF(G196="",1,IF(G196="O",1,IF(G196="C",8.4,IF(G196="B",8.4,IF(G196="A",76.8,IF(G196="K",76.8,"ERR")))))))</f>
        <v/>
      </c>
      <c r="S196" s="266" t="str">
        <f t="shared" si="21"/>
        <v/>
      </c>
      <c r="T196" s="267" t="str">
        <f t="shared" ref="T196:T259" si="26">IF(IF(M196="Y",G196,"")=0, "O", IF(M196="Y",G196,""))</f>
        <v/>
      </c>
      <c r="U196" s="268" t="str">
        <f t="shared" si="22"/>
        <v/>
      </c>
      <c r="V196" s="269" t="str">
        <f t="shared" ref="V196:V259" si="27">IF(IF(N196="Y",G196,"")=0, "O", IF(N196="Y",G196,""))</f>
        <v/>
      </c>
      <c r="W196" s="5"/>
      <c r="AR196" s="2" t="str">
        <f t="shared" si="23"/>
        <v/>
      </c>
      <c r="AS196" s="2" t="str">
        <f t="shared" ref="AS196:AS259" si="28">IF(OR(M196="Y",N196="Y"),"Y","")</f>
        <v/>
      </c>
      <c r="AT196" s="2" t="str">
        <f>IF(AR196="","",IF(AND(H196&gt;='Intersection Mileposts'!$F$5,H196&lt;='Intersection Mileposts'!$G$5),"Y",IF(AND(H196&gt;='Intersection Mileposts'!$F$6,H196&lt;='Intersection Mileposts'!$G$6),"Y",IF(AND(H196&gt;='Intersection Mileposts'!$F$7,H196&lt;='Intersection Mileposts'!$G$7),"Y",IF(AND(H196&gt;='Intersection Mileposts'!$F$8,H196&lt;='Intersection Mileposts'!$G$8),"Y",IF(AND(H196&gt;='Intersection Mileposts'!$F$9,H196&lt;='Intersection Mileposts'!$G$9),"Y",IF(AND(H196&gt;='Intersection Mileposts'!$F$10,H196&lt;='Intersection Mileposts'!$G$10),"Y",IF(AND(H196&gt;='Intersection Mileposts'!$F$11,H196&lt;='Intersection Mileposts'!$G$11),"Y",IF(AND(H196&gt;='Intersection Mileposts'!$F$12,H196&lt;='Intersection Mileposts'!$G$12),"Y",IF(AND(H196&gt;='Intersection Mileposts'!$F$13,H196&lt;='Intersection Mileposts'!$G$13),"Y",IF(AND(H196&gt;='Intersection Mileposts'!$F$14,H196&lt;='Intersection Mileposts'!$G$14),"Y",IF(AND(H196&gt;='Intersection Mileposts'!$F$15,H196&lt;='Intersection Mileposts'!$G$15),"Y",IF(AND(H196&gt;='Intersection Mileposts'!$F$16,H196&lt;='Intersection Mileposts'!$G$16),"Y",IF(AND(H196&gt;='Intersection Mileposts'!$F$17,H196&lt;='Intersection Mileposts'!$G$17),"Y",IF(AND(H196&gt;='Intersection Mileposts'!$F$18,H196&lt;='Intersection Mileposts'!$G$18),"Y",IF(AND(H196&gt;='Intersection Mileposts'!$F$19,H196&lt;='Intersection Mileposts'!$G$19),"Y",IF(AND(H196&gt;='Intersection Mileposts'!$F$20,H196&lt;='Intersection Mileposts'!$G$20),"Y",IF(AND(H196&gt;='Intersection Mileposts'!$F$21,H196&lt;='Intersection Mileposts'!$G$21),"Y",IF(AND(H196&gt;='Intersection Mileposts'!$F$22,H196&lt;='Intersection Mileposts'!$G$22),"Y",IF(AND(H196&gt;='Intersection Mileposts'!$F$23,H196&lt;='Intersection Mileposts'!$G$23),"Y",IF(AND(H196&gt;='Intersection Mileposts'!$F$24,H196&lt;='Intersection Mileposts'!$G$24),"Y",IF(AND(H196&gt;='Intersection Mileposts'!$F$25,H196&lt;='Intersection Mileposts'!$G$25),"Y",IF(AND(H196&gt;='Intersection Mileposts'!$F$26,H196&lt;='Intersection Mileposts'!$G$26),"Y",IF(AND(H196&gt;='Intersection Mileposts'!$F$27,H196&lt;='Intersection Mileposts'!$G$27),"Y",IF(AND(H196&gt;='Intersection Mileposts'!$F$28,H196&lt;='Intersection Mileposts'!$G$28),"Y",IF(AND(H196&gt;='Intersection Mileposts'!$F$29,H196&lt;='Intersection Mileposts'!$G$29),"Y", IF(AND(H196&gt;='Intersection Mileposts'!$F$30,H196&lt;='Intersection Mileposts'!$G$30),"Y",IF(AND(H196&gt;='Intersection Mileposts'!$F$31,H196&lt;='Intersection Mileposts'!$G$31),"Y",IF(AND(H196&gt;='Intersection Mileposts'!$F$32,H196&lt;='Intersection Mileposts'!$G$32),"Y",IF(AND(H196&gt;='Intersection Mileposts'!$F$33,H196&lt;='Intersection Mileposts'!$G$33),"Y",IF(AND(H196&gt;='Intersection Mileposts'!$F$34,H196&lt;='Intersection Mileposts'!$G$34),"Y",IF(AND(H196&gt;='Intersection Mileposts'!$F$35,H196&lt;='Intersection Mileposts'!$G$35),"Y",IF(AND(H196&gt;='Intersection Mileposts'!$F$36,H196&lt;='Intersection Mileposts'!$G$36),"Y",IF(AND(H196&gt;='Intersection Mileposts'!$F$37,H196&lt;='Intersection Mileposts'!$G$37),"Y",IF(AND(H196&gt;='Intersection Mileposts'!$F$38,H196&lt;='Intersection Mileposts'!$G$38),"Y",IF(AND(H196&gt;='Intersection Mileposts'!$F$39,H196&lt;='Intersection Mileposts'!$G$39),"Y","N"))))))))))))))))))))))))))))))))))))</f>
        <v/>
      </c>
    </row>
    <row r="197" spans="1:46" x14ac:dyDescent="0.3">
      <c r="A197" s="279"/>
      <c r="B197" s="261"/>
      <c r="C197" s="262"/>
      <c r="D197" s="262"/>
      <c r="E197" s="262"/>
      <c r="F197" s="262"/>
      <c r="G197" s="284"/>
      <c r="H197" s="286"/>
      <c r="I197" s="279"/>
      <c r="J197" s="260"/>
      <c r="K197" s="260"/>
      <c r="L197" s="280"/>
      <c r="M197" s="275"/>
      <c r="N197" s="263"/>
      <c r="P197" s="264" t="str">
        <f>IF(R197 = "", "", COUNT($R$4:R197))</f>
        <v/>
      </c>
      <c r="Q197" s="264" t="str">
        <f t="shared" si="24"/>
        <v/>
      </c>
      <c r="R197" s="265" t="str">
        <f t="shared" si="25"/>
        <v/>
      </c>
      <c r="S197" s="266" t="str">
        <f t="shared" ref="S197:S260" si="29">IF(M197="Y",R197,"")</f>
        <v/>
      </c>
      <c r="T197" s="267" t="str">
        <f t="shared" si="26"/>
        <v/>
      </c>
      <c r="U197" s="268" t="str">
        <f t="shared" ref="U197:U260" si="30">IF(N197="Y",R197,"")</f>
        <v/>
      </c>
      <c r="V197" s="269" t="str">
        <f t="shared" si="27"/>
        <v/>
      </c>
      <c r="W197" s="5"/>
      <c r="AR197" s="2" t="str">
        <f t="shared" ref="AR197:AR260" si="31">IF(P197&gt;0, P197, "")</f>
        <v/>
      </c>
      <c r="AS197" s="2" t="str">
        <f t="shared" si="28"/>
        <v/>
      </c>
      <c r="AT197" s="2" t="str">
        <f>IF(AR197="","",IF(AND(H197&gt;='Intersection Mileposts'!$F$5,H197&lt;='Intersection Mileposts'!$G$5),"Y",IF(AND(H197&gt;='Intersection Mileposts'!$F$6,H197&lt;='Intersection Mileposts'!$G$6),"Y",IF(AND(H197&gt;='Intersection Mileposts'!$F$7,H197&lt;='Intersection Mileposts'!$G$7),"Y",IF(AND(H197&gt;='Intersection Mileposts'!$F$8,H197&lt;='Intersection Mileposts'!$G$8),"Y",IF(AND(H197&gt;='Intersection Mileposts'!$F$9,H197&lt;='Intersection Mileposts'!$G$9),"Y",IF(AND(H197&gt;='Intersection Mileposts'!$F$10,H197&lt;='Intersection Mileposts'!$G$10),"Y",IF(AND(H197&gt;='Intersection Mileposts'!$F$11,H197&lt;='Intersection Mileposts'!$G$11),"Y",IF(AND(H197&gt;='Intersection Mileposts'!$F$12,H197&lt;='Intersection Mileposts'!$G$12),"Y",IF(AND(H197&gt;='Intersection Mileposts'!$F$13,H197&lt;='Intersection Mileposts'!$G$13),"Y",IF(AND(H197&gt;='Intersection Mileposts'!$F$14,H197&lt;='Intersection Mileposts'!$G$14),"Y",IF(AND(H197&gt;='Intersection Mileposts'!$F$15,H197&lt;='Intersection Mileposts'!$G$15),"Y",IF(AND(H197&gt;='Intersection Mileposts'!$F$16,H197&lt;='Intersection Mileposts'!$G$16),"Y",IF(AND(H197&gt;='Intersection Mileposts'!$F$17,H197&lt;='Intersection Mileposts'!$G$17),"Y",IF(AND(H197&gt;='Intersection Mileposts'!$F$18,H197&lt;='Intersection Mileposts'!$G$18),"Y",IF(AND(H197&gt;='Intersection Mileposts'!$F$19,H197&lt;='Intersection Mileposts'!$G$19),"Y",IF(AND(H197&gt;='Intersection Mileposts'!$F$20,H197&lt;='Intersection Mileposts'!$G$20),"Y",IF(AND(H197&gt;='Intersection Mileposts'!$F$21,H197&lt;='Intersection Mileposts'!$G$21),"Y",IF(AND(H197&gt;='Intersection Mileposts'!$F$22,H197&lt;='Intersection Mileposts'!$G$22),"Y",IF(AND(H197&gt;='Intersection Mileposts'!$F$23,H197&lt;='Intersection Mileposts'!$G$23),"Y",IF(AND(H197&gt;='Intersection Mileposts'!$F$24,H197&lt;='Intersection Mileposts'!$G$24),"Y",IF(AND(H197&gt;='Intersection Mileposts'!$F$25,H197&lt;='Intersection Mileposts'!$G$25),"Y",IF(AND(H197&gt;='Intersection Mileposts'!$F$26,H197&lt;='Intersection Mileposts'!$G$26),"Y",IF(AND(H197&gt;='Intersection Mileposts'!$F$27,H197&lt;='Intersection Mileposts'!$G$27),"Y",IF(AND(H197&gt;='Intersection Mileposts'!$F$28,H197&lt;='Intersection Mileposts'!$G$28),"Y",IF(AND(H197&gt;='Intersection Mileposts'!$F$29,H197&lt;='Intersection Mileposts'!$G$29),"Y", IF(AND(H197&gt;='Intersection Mileposts'!$F$30,H197&lt;='Intersection Mileposts'!$G$30),"Y",IF(AND(H197&gt;='Intersection Mileposts'!$F$31,H197&lt;='Intersection Mileposts'!$G$31),"Y",IF(AND(H197&gt;='Intersection Mileposts'!$F$32,H197&lt;='Intersection Mileposts'!$G$32),"Y",IF(AND(H197&gt;='Intersection Mileposts'!$F$33,H197&lt;='Intersection Mileposts'!$G$33),"Y",IF(AND(H197&gt;='Intersection Mileposts'!$F$34,H197&lt;='Intersection Mileposts'!$G$34),"Y",IF(AND(H197&gt;='Intersection Mileposts'!$F$35,H197&lt;='Intersection Mileposts'!$G$35),"Y",IF(AND(H197&gt;='Intersection Mileposts'!$F$36,H197&lt;='Intersection Mileposts'!$G$36),"Y",IF(AND(H197&gt;='Intersection Mileposts'!$F$37,H197&lt;='Intersection Mileposts'!$G$37),"Y",IF(AND(H197&gt;='Intersection Mileposts'!$F$38,H197&lt;='Intersection Mileposts'!$G$38),"Y",IF(AND(H197&gt;='Intersection Mileposts'!$F$39,H197&lt;='Intersection Mileposts'!$G$39),"Y","N"))))))))))))))))))))))))))))))))))))</f>
        <v/>
      </c>
    </row>
    <row r="198" spans="1:46" x14ac:dyDescent="0.3">
      <c r="A198" s="279"/>
      <c r="B198" s="261"/>
      <c r="C198" s="262"/>
      <c r="D198" s="262"/>
      <c r="E198" s="262"/>
      <c r="F198" s="262"/>
      <c r="G198" s="284"/>
      <c r="H198" s="286"/>
      <c r="I198" s="279"/>
      <c r="J198" s="260"/>
      <c r="K198" s="260"/>
      <c r="L198" s="280"/>
      <c r="M198" s="275"/>
      <c r="N198" s="263"/>
      <c r="P198" s="264" t="str">
        <f>IF(R198 = "", "", COUNT($R$4:R198))</f>
        <v/>
      </c>
      <c r="Q198" s="264" t="str">
        <f t="shared" si="24"/>
        <v/>
      </c>
      <c r="R198" s="265" t="str">
        <f t="shared" si="25"/>
        <v/>
      </c>
      <c r="S198" s="266" t="str">
        <f t="shared" si="29"/>
        <v/>
      </c>
      <c r="T198" s="267" t="str">
        <f t="shared" si="26"/>
        <v/>
      </c>
      <c r="U198" s="268" t="str">
        <f t="shared" si="30"/>
        <v/>
      </c>
      <c r="V198" s="269" t="str">
        <f t="shared" si="27"/>
        <v/>
      </c>
      <c r="W198" s="5"/>
      <c r="AR198" s="2" t="str">
        <f t="shared" si="31"/>
        <v/>
      </c>
      <c r="AS198" s="2" t="str">
        <f t="shared" si="28"/>
        <v/>
      </c>
      <c r="AT198" s="2" t="str">
        <f>IF(AR198="","",IF(AND(H198&gt;='Intersection Mileposts'!$F$5,H198&lt;='Intersection Mileposts'!$G$5),"Y",IF(AND(H198&gt;='Intersection Mileposts'!$F$6,H198&lt;='Intersection Mileposts'!$G$6),"Y",IF(AND(H198&gt;='Intersection Mileposts'!$F$7,H198&lt;='Intersection Mileposts'!$G$7),"Y",IF(AND(H198&gt;='Intersection Mileposts'!$F$8,H198&lt;='Intersection Mileposts'!$G$8),"Y",IF(AND(H198&gt;='Intersection Mileposts'!$F$9,H198&lt;='Intersection Mileposts'!$G$9),"Y",IF(AND(H198&gt;='Intersection Mileposts'!$F$10,H198&lt;='Intersection Mileposts'!$G$10),"Y",IF(AND(H198&gt;='Intersection Mileposts'!$F$11,H198&lt;='Intersection Mileposts'!$G$11),"Y",IF(AND(H198&gt;='Intersection Mileposts'!$F$12,H198&lt;='Intersection Mileposts'!$G$12),"Y",IF(AND(H198&gt;='Intersection Mileposts'!$F$13,H198&lt;='Intersection Mileposts'!$G$13),"Y",IF(AND(H198&gt;='Intersection Mileposts'!$F$14,H198&lt;='Intersection Mileposts'!$G$14),"Y",IF(AND(H198&gt;='Intersection Mileposts'!$F$15,H198&lt;='Intersection Mileposts'!$G$15),"Y",IF(AND(H198&gt;='Intersection Mileposts'!$F$16,H198&lt;='Intersection Mileposts'!$G$16),"Y",IF(AND(H198&gt;='Intersection Mileposts'!$F$17,H198&lt;='Intersection Mileposts'!$G$17),"Y",IF(AND(H198&gt;='Intersection Mileposts'!$F$18,H198&lt;='Intersection Mileposts'!$G$18),"Y",IF(AND(H198&gt;='Intersection Mileposts'!$F$19,H198&lt;='Intersection Mileposts'!$G$19),"Y",IF(AND(H198&gt;='Intersection Mileposts'!$F$20,H198&lt;='Intersection Mileposts'!$G$20),"Y",IF(AND(H198&gt;='Intersection Mileposts'!$F$21,H198&lt;='Intersection Mileposts'!$G$21),"Y",IF(AND(H198&gt;='Intersection Mileposts'!$F$22,H198&lt;='Intersection Mileposts'!$G$22),"Y",IF(AND(H198&gt;='Intersection Mileposts'!$F$23,H198&lt;='Intersection Mileposts'!$G$23),"Y",IF(AND(H198&gt;='Intersection Mileposts'!$F$24,H198&lt;='Intersection Mileposts'!$G$24),"Y",IF(AND(H198&gt;='Intersection Mileposts'!$F$25,H198&lt;='Intersection Mileposts'!$G$25),"Y",IF(AND(H198&gt;='Intersection Mileposts'!$F$26,H198&lt;='Intersection Mileposts'!$G$26),"Y",IF(AND(H198&gt;='Intersection Mileposts'!$F$27,H198&lt;='Intersection Mileposts'!$G$27),"Y",IF(AND(H198&gt;='Intersection Mileposts'!$F$28,H198&lt;='Intersection Mileposts'!$G$28),"Y",IF(AND(H198&gt;='Intersection Mileposts'!$F$29,H198&lt;='Intersection Mileposts'!$G$29),"Y", IF(AND(H198&gt;='Intersection Mileposts'!$F$30,H198&lt;='Intersection Mileposts'!$G$30),"Y",IF(AND(H198&gt;='Intersection Mileposts'!$F$31,H198&lt;='Intersection Mileposts'!$G$31),"Y",IF(AND(H198&gt;='Intersection Mileposts'!$F$32,H198&lt;='Intersection Mileposts'!$G$32),"Y",IF(AND(H198&gt;='Intersection Mileposts'!$F$33,H198&lt;='Intersection Mileposts'!$G$33),"Y",IF(AND(H198&gt;='Intersection Mileposts'!$F$34,H198&lt;='Intersection Mileposts'!$G$34),"Y",IF(AND(H198&gt;='Intersection Mileposts'!$F$35,H198&lt;='Intersection Mileposts'!$G$35),"Y",IF(AND(H198&gt;='Intersection Mileposts'!$F$36,H198&lt;='Intersection Mileposts'!$G$36),"Y",IF(AND(H198&gt;='Intersection Mileposts'!$F$37,H198&lt;='Intersection Mileposts'!$G$37),"Y",IF(AND(H198&gt;='Intersection Mileposts'!$F$38,H198&lt;='Intersection Mileposts'!$G$38),"Y",IF(AND(H198&gt;='Intersection Mileposts'!$F$39,H198&lt;='Intersection Mileposts'!$G$39),"Y","N"))))))))))))))))))))))))))))))))))))</f>
        <v/>
      </c>
    </row>
    <row r="199" spans="1:46" x14ac:dyDescent="0.3">
      <c r="A199" s="279"/>
      <c r="B199" s="261"/>
      <c r="C199" s="262"/>
      <c r="D199" s="262"/>
      <c r="E199" s="262"/>
      <c r="F199" s="262"/>
      <c r="G199" s="284"/>
      <c r="H199" s="286"/>
      <c r="I199" s="279"/>
      <c r="J199" s="260"/>
      <c r="K199" s="260"/>
      <c r="L199" s="280"/>
      <c r="M199" s="275"/>
      <c r="N199" s="263"/>
      <c r="P199" s="264" t="str">
        <f>IF(R199 = "", "", COUNT($R$4:R199))</f>
        <v/>
      </c>
      <c r="Q199" s="264" t="str">
        <f t="shared" si="24"/>
        <v/>
      </c>
      <c r="R199" s="265" t="str">
        <f t="shared" si="25"/>
        <v/>
      </c>
      <c r="S199" s="266" t="str">
        <f t="shared" si="29"/>
        <v/>
      </c>
      <c r="T199" s="267" t="str">
        <f t="shared" si="26"/>
        <v/>
      </c>
      <c r="U199" s="268" t="str">
        <f t="shared" si="30"/>
        <v/>
      </c>
      <c r="V199" s="269" t="str">
        <f t="shared" si="27"/>
        <v/>
      </c>
      <c r="W199" s="5"/>
      <c r="AR199" s="2" t="str">
        <f t="shared" si="31"/>
        <v/>
      </c>
      <c r="AS199" s="2" t="str">
        <f t="shared" si="28"/>
        <v/>
      </c>
      <c r="AT199" s="2" t="str">
        <f>IF(AR199="","",IF(AND(H199&gt;='Intersection Mileposts'!$F$5,H199&lt;='Intersection Mileposts'!$G$5),"Y",IF(AND(H199&gt;='Intersection Mileposts'!$F$6,H199&lt;='Intersection Mileposts'!$G$6),"Y",IF(AND(H199&gt;='Intersection Mileposts'!$F$7,H199&lt;='Intersection Mileposts'!$G$7),"Y",IF(AND(H199&gt;='Intersection Mileposts'!$F$8,H199&lt;='Intersection Mileposts'!$G$8),"Y",IF(AND(H199&gt;='Intersection Mileposts'!$F$9,H199&lt;='Intersection Mileposts'!$G$9),"Y",IF(AND(H199&gt;='Intersection Mileposts'!$F$10,H199&lt;='Intersection Mileposts'!$G$10),"Y",IF(AND(H199&gt;='Intersection Mileposts'!$F$11,H199&lt;='Intersection Mileposts'!$G$11),"Y",IF(AND(H199&gt;='Intersection Mileposts'!$F$12,H199&lt;='Intersection Mileposts'!$G$12),"Y",IF(AND(H199&gt;='Intersection Mileposts'!$F$13,H199&lt;='Intersection Mileposts'!$G$13),"Y",IF(AND(H199&gt;='Intersection Mileposts'!$F$14,H199&lt;='Intersection Mileposts'!$G$14),"Y",IF(AND(H199&gt;='Intersection Mileposts'!$F$15,H199&lt;='Intersection Mileposts'!$G$15),"Y",IF(AND(H199&gt;='Intersection Mileposts'!$F$16,H199&lt;='Intersection Mileposts'!$G$16),"Y",IF(AND(H199&gt;='Intersection Mileposts'!$F$17,H199&lt;='Intersection Mileposts'!$G$17),"Y",IF(AND(H199&gt;='Intersection Mileposts'!$F$18,H199&lt;='Intersection Mileposts'!$G$18),"Y",IF(AND(H199&gt;='Intersection Mileposts'!$F$19,H199&lt;='Intersection Mileposts'!$G$19),"Y",IF(AND(H199&gt;='Intersection Mileposts'!$F$20,H199&lt;='Intersection Mileposts'!$G$20),"Y",IF(AND(H199&gt;='Intersection Mileposts'!$F$21,H199&lt;='Intersection Mileposts'!$G$21),"Y",IF(AND(H199&gt;='Intersection Mileposts'!$F$22,H199&lt;='Intersection Mileposts'!$G$22),"Y",IF(AND(H199&gt;='Intersection Mileposts'!$F$23,H199&lt;='Intersection Mileposts'!$G$23),"Y",IF(AND(H199&gt;='Intersection Mileposts'!$F$24,H199&lt;='Intersection Mileposts'!$G$24),"Y",IF(AND(H199&gt;='Intersection Mileposts'!$F$25,H199&lt;='Intersection Mileposts'!$G$25),"Y",IF(AND(H199&gt;='Intersection Mileposts'!$F$26,H199&lt;='Intersection Mileposts'!$G$26),"Y",IF(AND(H199&gt;='Intersection Mileposts'!$F$27,H199&lt;='Intersection Mileposts'!$G$27),"Y",IF(AND(H199&gt;='Intersection Mileposts'!$F$28,H199&lt;='Intersection Mileposts'!$G$28),"Y",IF(AND(H199&gt;='Intersection Mileposts'!$F$29,H199&lt;='Intersection Mileposts'!$G$29),"Y", IF(AND(H199&gt;='Intersection Mileposts'!$F$30,H199&lt;='Intersection Mileposts'!$G$30),"Y",IF(AND(H199&gt;='Intersection Mileposts'!$F$31,H199&lt;='Intersection Mileposts'!$G$31),"Y",IF(AND(H199&gt;='Intersection Mileposts'!$F$32,H199&lt;='Intersection Mileposts'!$G$32),"Y",IF(AND(H199&gt;='Intersection Mileposts'!$F$33,H199&lt;='Intersection Mileposts'!$G$33),"Y",IF(AND(H199&gt;='Intersection Mileposts'!$F$34,H199&lt;='Intersection Mileposts'!$G$34),"Y",IF(AND(H199&gt;='Intersection Mileposts'!$F$35,H199&lt;='Intersection Mileposts'!$G$35),"Y",IF(AND(H199&gt;='Intersection Mileposts'!$F$36,H199&lt;='Intersection Mileposts'!$G$36),"Y",IF(AND(H199&gt;='Intersection Mileposts'!$F$37,H199&lt;='Intersection Mileposts'!$G$37),"Y",IF(AND(H199&gt;='Intersection Mileposts'!$F$38,H199&lt;='Intersection Mileposts'!$G$38),"Y",IF(AND(H199&gt;='Intersection Mileposts'!$F$39,H199&lt;='Intersection Mileposts'!$G$39),"Y","N"))))))))))))))))))))))))))))))))))))</f>
        <v/>
      </c>
    </row>
    <row r="200" spans="1:46" x14ac:dyDescent="0.3">
      <c r="A200" s="279"/>
      <c r="B200" s="261"/>
      <c r="C200" s="262"/>
      <c r="D200" s="262"/>
      <c r="E200" s="262"/>
      <c r="F200" s="262"/>
      <c r="G200" s="284"/>
      <c r="H200" s="286"/>
      <c r="I200" s="279"/>
      <c r="J200" s="260"/>
      <c r="K200" s="260"/>
      <c r="L200" s="280"/>
      <c r="M200" s="275"/>
      <c r="N200" s="263"/>
      <c r="P200" s="264" t="str">
        <f>IF(R200 = "", "", COUNT($R$4:R200))</f>
        <v/>
      </c>
      <c r="Q200" s="264" t="str">
        <f t="shared" si="24"/>
        <v/>
      </c>
      <c r="R200" s="265" t="str">
        <f t="shared" si="25"/>
        <v/>
      </c>
      <c r="S200" s="266" t="str">
        <f t="shared" si="29"/>
        <v/>
      </c>
      <c r="T200" s="267" t="str">
        <f t="shared" si="26"/>
        <v/>
      </c>
      <c r="U200" s="268" t="str">
        <f t="shared" si="30"/>
        <v/>
      </c>
      <c r="V200" s="269" t="str">
        <f t="shared" si="27"/>
        <v/>
      </c>
      <c r="W200" s="5"/>
      <c r="AR200" s="2" t="str">
        <f t="shared" si="31"/>
        <v/>
      </c>
      <c r="AS200" s="2" t="str">
        <f t="shared" si="28"/>
        <v/>
      </c>
      <c r="AT200" s="2" t="str">
        <f>IF(AR200="","",IF(AND(H200&gt;='Intersection Mileposts'!$F$5,H200&lt;='Intersection Mileposts'!$G$5),"Y",IF(AND(H200&gt;='Intersection Mileposts'!$F$6,H200&lt;='Intersection Mileposts'!$G$6),"Y",IF(AND(H200&gt;='Intersection Mileposts'!$F$7,H200&lt;='Intersection Mileposts'!$G$7),"Y",IF(AND(H200&gt;='Intersection Mileposts'!$F$8,H200&lt;='Intersection Mileposts'!$G$8),"Y",IF(AND(H200&gt;='Intersection Mileposts'!$F$9,H200&lt;='Intersection Mileposts'!$G$9),"Y",IF(AND(H200&gt;='Intersection Mileposts'!$F$10,H200&lt;='Intersection Mileposts'!$G$10),"Y",IF(AND(H200&gt;='Intersection Mileposts'!$F$11,H200&lt;='Intersection Mileposts'!$G$11),"Y",IF(AND(H200&gt;='Intersection Mileposts'!$F$12,H200&lt;='Intersection Mileposts'!$G$12),"Y",IF(AND(H200&gt;='Intersection Mileposts'!$F$13,H200&lt;='Intersection Mileposts'!$G$13),"Y",IF(AND(H200&gt;='Intersection Mileposts'!$F$14,H200&lt;='Intersection Mileposts'!$G$14),"Y",IF(AND(H200&gt;='Intersection Mileposts'!$F$15,H200&lt;='Intersection Mileposts'!$G$15),"Y",IF(AND(H200&gt;='Intersection Mileposts'!$F$16,H200&lt;='Intersection Mileposts'!$G$16),"Y",IF(AND(H200&gt;='Intersection Mileposts'!$F$17,H200&lt;='Intersection Mileposts'!$G$17),"Y",IF(AND(H200&gt;='Intersection Mileposts'!$F$18,H200&lt;='Intersection Mileposts'!$G$18),"Y",IF(AND(H200&gt;='Intersection Mileposts'!$F$19,H200&lt;='Intersection Mileposts'!$G$19),"Y",IF(AND(H200&gt;='Intersection Mileposts'!$F$20,H200&lt;='Intersection Mileposts'!$G$20),"Y",IF(AND(H200&gt;='Intersection Mileposts'!$F$21,H200&lt;='Intersection Mileposts'!$G$21),"Y",IF(AND(H200&gt;='Intersection Mileposts'!$F$22,H200&lt;='Intersection Mileposts'!$G$22),"Y",IF(AND(H200&gt;='Intersection Mileposts'!$F$23,H200&lt;='Intersection Mileposts'!$G$23),"Y",IF(AND(H200&gt;='Intersection Mileposts'!$F$24,H200&lt;='Intersection Mileposts'!$G$24),"Y",IF(AND(H200&gt;='Intersection Mileposts'!$F$25,H200&lt;='Intersection Mileposts'!$G$25),"Y",IF(AND(H200&gt;='Intersection Mileposts'!$F$26,H200&lt;='Intersection Mileposts'!$G$26),"Y",IF(AND(H200&gt;='Intersection Mileposts'!$F$27,H200&lt;='Intersection Mileposts'!$G$27),"Y",IF(AND(H200&gt;='Intersection Mileposts'!$F$28,H200&lt;='Intersection Mileposts'!$G$28),"Y",IF(AND(H200&gt;='Intersection Mileposts'!$F$29,H200&lt;='Intersection Mileposts'!$G$29),"Y", IF(AND(H200&gt;='Intersection Mileposts'!$F$30,H200&lt;='Intersection Mileposts'!$G$30),"Y",IF(AND(H200&gt;='Intersection Mileposts'!$F$31,H200&lt;='Intersection Mileposts'!$G$31),"Y",IF(AND(H200&gt;='Intersection Mileposts'!$F$32,H200&lt;='Intersection Mileposts'!$G$32),"Y",IF(AND(H200&gt;='Intersection Mileposts'!$F$33,H200&lt;='Intersection Mileposts'!$G$33),"Y",IF(AND(H200&gt;='Intersection Mileposts'!$F$34,H200&lt;='Intersection Mileposts'!$G$34),"Y",IF(AND(H200&gt;='Intersection Mileposts'!$F$35,H200&lt;='Intersection Mileposts'!$G$35),"Y",IF(AND(H200&gt;='Intersection Mileposts'!$F$36,H200&lt;='Intersection Mileposts'!$G$36),"Y",IF(AND(H200&gt;='Intersection Mileposts'!$F$37,H200&lt;='Intersection Mileposts'!$G$37),"Y",IF(AND(H200&gt;='Intersection Mileposts'!$F$38,H200&lt;='Intersection Mileposts'!$G$38),"Y",IF(AND(H200&gt;='Intersection Mileposts'!$F$39,H200&lt;='Intersection Mileposts'!$G$39),"Y","N"))))))))))))))))))))))))))))))))))))</f>
        <v/>
      </c>
    </row>
    <row r="201" spans="1:46" x14ac:dyDescent="0.3">
      <c r="A201" s="279"/>
      <c r="B201" s="261"/>
      <c r="C201" s="262"/>
      <c r="D201" s="262"/>
      <c r="E201" s="262"/>
      <c r="F201" s="262"/>
      <c r="G201" s="284"/>
      <c r="H201" s="286"/>
      <c r="I201" s="279"/>
      <c r="J201" s="260"/>
      <c r="K201" s="260"/>
      <c r="L201" s="280"/>
      <c r="M201" s="275"/>
      <c r="N201" s="263"/>
      <c r="P201" s="264" t="str">
        <f>IF(R201 = "", "", COUNT($R$4:R201))</f>
        <v/>
      </c>
      <c r="Q201" s="264" t="str">
        <f t="shared" si="24"/>
        <v/>
      </c>
      <c r="R201" s="265" t="str">
        <f t="shared" si="25"/>
        <v/>
      </c>
      <c r="S201" s="266" t="str">
        <f t="shared" si="29"/>
        <v/>
      </c>
      <c r="T201" s="267" t="str">
        <f t="shared" si="26"/>
        <v/>
      </c>
      <c r="U201" s="268" t="str">
        <f t="shared" si="30"/>
        <v/>
      </c>
      <c r="V201" s="269" t="str">
        <f t="shared" si="27"/>
        <v/>
      </c>
      <c r="W201" s="5"/>
      <c r="AR201" s="2" t="str">
        <f t="shared" si="31"/>
        <v/>
      </c>
      <c r="AS201" s="2" t="str">
        <f t="shared" si="28"/>
        <v/>
      </c>
      <c r="AT201" s="2" t="str">
        <f>IF(AR201="","",IF(AND(H201&gt;='Intersection Mileposts'!$F$5,H201&lt;='Intersection Mileposts'!$G$5),"Y",IF(AND(H201&gt;='Intersection Mileposts'!$F$6,H201&lt;='Intersection Mileposts'!$G$6),"Y",IF(AND(H201&gt;='Intersection Mileposts'!$F$7,H201&lt;='Intersection Mileposts'!$G$7),"Y",IF(AND(H201&gt;='Intersection Mileposts'!$F$8,H201&lt;='Intersection Mileposts'!$G$8),"Y",IF(AND(H201&gt;='Intersection Mileposts'!$F$9,H201&lt;='Intersection Mileposts'!$G$9),"Y",IF(AND(H201&gt;='Intersection Mileposts'!$F$10,H201&lt;='Intersection Mileposts'!$G$10),"Y",IF(AND(H201&gt;='Intersection Mileposts'!$F$11,H201&lt;='Intersection Mileposts'!$G$11),"Y",IF(AND(H201&gt;='Intersection Mileposts'!$F$12,H201&lt;='Intersection Mileposts'!$G$12),"Y",IF(AND(H201&gt;='Intersection Mileposts'!$F$13,H201&lt;='Intersection Mileposts'!$G$13),"Y",IF(AND(H201&gt;='Intersection Mileposts'!$F$14,H201&lt;='Intersection Mileposts'!$G$14),"Y",IF(AND(H201&gt;='Intersection Mileposts'!$F$15,H201&lt;='Intersection Mileposts'!$G$15),"Y",IF(AND(H201&gt;='Intersection Mileposts'!$F$16,H201&lt;='Intersection Mileposts'!$G$16),"Y",IF(AND(H201&gt;='Intersection Mileposts'!$F$17,H201&lt;='Intersection Mileposts'!$G$17),"Y",IF(AND(H201&gt;='Intersection Mileposts'!$F$18,H201&lt;='Intersection Mileposts'!$G$18),"Y",IF(AND(H201&gt;='Intersection Mileposts'!$F$19,H201&lt;='Intersection Mileposts'!$G$19),"Y",IF(AND(H201&gt;='Intersection Mileposts'!$F$20,H201&lt;='Intersection Mileposts'!$G$20),"Y",IF(AND(H201&gt;='Intersection Mileposts'!$F$21,H201&lt;='Intersection Mileposts'!$G$21),"Y",IF(AND(H201&gt;='Intersection Mileposts'!$F$22,H201&lt;='Intersection Mileposts'!$G$22),"Y",IF(AND(H201&gt;='Intersection Mileposts'!$F$23,H201&lt;='Intersection Mileposts'!$G$23),"Y",IF(AND(H201&gt;='Intersection Mileposts'!$F$24,H201&lt;='Intersection Mileposts'!$G$24),"Y",IF(AND(H201&gt;='Intersection Mileposts'!$F$25,H201&lt;='Intersection Mileposts'!$G$25),"Y",IF(AND(H201&gt;='Intersection Mileposts'!$F$26,H201&lt;='Intersection Mileposts'!$G$26),"Y",IF(AND(H201&gt;='Intersection Mileposts'!$F$27,H201&lt;='Intersection Mileposts'!$G$27),"Y",IF(AND(H201&gt;='Intersection Mileposts'!$F$28,H201&lt;='Intersection Mileposts'!$G$28),"Y",IF(AND(H201&gt;='Intersection Mileposts'!$F$29,H201&lt;='Intersection Mileposts'!$G$29),"Y", IF(AND(H201&gt;='Intersection Mileposts'!$F$30,H201&lt;='Intersection Mileposts'!$G$30),"Y",IF(AND(H201&gt;='Intersection Mileposts'!$F$31,H201&lt;='Intersection Mileposts'!$G$31),"Y",IF(AND(H201&gt;='Intersection Mileposts'!$F$32,H201&lt;='Intersection Mileposts'!$G$32),"Y",IF(AND(H201&gt;='Intersection Mileposts'!$F$33,H201&lt;='Intersection Mileposts'!$G$33),"Y",IF(AND(H201&gt;='Intersection Mileposts'!$F$34,H201&lt;='Intersection Mileposts'!$G$34),"Y",IF(AND(H201&gt;='Intersection Mileposts'!$F$35,H201&lt;='Intersection Mileposts'!$G$35),"Y",IF(AND(H201&gt;='Intersection Mileposts'!$F$36,H201&lt;='Intersection Mileposts'!$G$36),"Y",IF(AND(H201&gt;='Intersection Mileposts'!$F$37,H201&lt;='Intersection Mileposts'!$G$37),"Y",IF(AND(H201&gt;='Intersection Mileposts'!$F$38,H201&lt;='Intersection Mileposts'!$G$38),"Y",IF(AND(H201&gt;='Intersection Mileposts'!$F$39,H201&lt;='Intersection Mileposts'!$G$39),"Y","N"))))))))))))))))))))))))))))))))))))</f>
        <v/>
      </c>
    </row>
    <row r="202" spans="1:46" x14ac:dyDescent="0.3">
      <c r="A202" s="279"/>
      <c r="B202" s="261"/>
      <c r="C202" s="262"/>
      <c r="D202" s="262"/>
      <c r="E202" s="262"/>
      <c r="F202" s="262"/>
      <c r="G202" s="284"/>
      <c r="H202" s="286"/>
      <c r="I202" s="279"/>
      <c r="J202" s="260"/>
      <c r="K202" s="260"/>
      <c r="L202" s="280"/>
      <c r="M202" s="275"/>
      <c r="N202" s="263"/>
      <c r="P202" s="264" t="str">
        <f>IF(R202 = "", "", COUNT($R$4:R202))</f>
        <v/>
      </c>
      <c r="Q202" s="264" t="str">
        <f t="shared" si="24"/>
        <v/>
      </c>
      <c r="R202" s="265" t="str">
        <f t="shared" si="25"/>
        <v/>
      </c>
      <c r="S202" s="266" t="str">
        <f t="shared" si="29"/>
        <v/>
      </c>
      <c r="T202" s="267" t="str">
        <f t="shared" si="26"/>
        <v/>
      </c>
      <c r="U202" s="268" t="str">
        <f t="shared" si="30"/>
        <v/>
      </c>
      <c r="V202" s="269" t="str">
        <f t="shared" si="27"/>
        <v/>
      </c>
      <c r="W202" s="5"/>
      <c r="AR202" s="2" t="str">
        <f t="shared" si="31"/>
        <v/>
      </c>
      <c r="AS202" s="2" t="str">
        <f t="shared" si="28"/>
        <v/>
      </c>
      <c r="AT202" s="2" t="str">
        <f>IF(AR202="","",IF(AND(H202&gt;='Intersection Mileposts'!$F$5,H202&lt;='Intersection Mileposts'!$G$5),"Y",IF(AND(H202&gt;='Intersection Mileposts'!$F$6,H202&lt;='Intersection Mileposts'!$G$6),"Y",IF(AND(H202&gt;='Intersection Mileposts'!$F$7,H202&lt;='Intersection Mileposts'!$G$7),"Y",IF(AND(H202&gt;='Intersection Mileposts'!$F$8,H202&lt;='Intersection Mileposts'!$G$8),"Y",IF(AND(H202&gt;='Intersection Mileposts'!$F$9,H202&lt;='Intersection Mileposts'!$G$9),"Y",IF(AND(H202&gt;='Intersection Mileposts'!$F$10,H202&lt;='Intersection Mileposts'!$G$10),"Y",IF(AND(H202&gt;='Intersection Mileposts'!$F$11,H202&lt;='Intersection Mileposts'!$G$11),"Y",IF(AND(H202&gt;='Intersection Mileposts'!$F$12,H202&lt;='Intersection Mileposts'!$G$12),"Y",IF(AND(H202&gt;='Intersection Mileposts'!$F$13,H202&lt;='Intersection Mileposts'!$G$13),"Y",IF(AND(H202&gt;='Intersection Mileposts'!$F$14,H202&lt;='Intersection Mileposts'!$G$14),"Y",IF(AND(H202&gt;='Intersection Mileposts'!$F$15,H202&lt;='Intersection Mileposts'!$G$15),"Y",IF(AND(H202&gt;='Intersection Mileposts'!$F$16,H202&lt;='Intersection Mileposts'!$G$16),"Y",IF(AND(H202&gt;='Intersection Mileposts'!$F$17,H202&lt;='Intersection Mileposts'!$G$17),"Y",IF(AND(H202&gt;='Intersection Mileposts'!$F$18,H202&lt;='Intersection Mileposts'!$G$18),"Y",IF(AND(H202&gt;='Intersection Mileposts'!$F$19,H202&lt;='Intersection Mileposts'!$G$19),"Y",IF(AND(H202&gt;='Intersection Mileposts'!$F$20,H202&lt;='Intersection Mileposts'!$G$20),"Y",IF(AND(H202&gt;='Intersection Mileposts'!$F$21,H202&lt;='Intersection Mileposts'!$G$21),"Y",IF(AND(H202&gt;='Intersection Mileposts'!$F$22,H202&lt;='Intersection Mileposts'!$G$22),"Y",IF(AND(H202&gt;='Intersection Mileposts'!$F$23,H202&lt;='Intersection Mileposts'!$G$23),"Y",IF(AND(H202&gt;='Intersection Mileposts'!$F$24,H202&lt;='Intersection Mileposts'!$G$24),"Y",IF(AND(H202&gt;='Intersection Mileposts'!$F$25,H202&lt;='Intersection Mileposts'!$G$25),"Y",IF(AND(H202&gt;='Intersection Mileposts'!$F$26,H202&lt;='Intersection Mileposts'!$G$26),"Y",IF(AND(H202&gt;='Intersection Mileposts'!$F$27,H202&lt;='Intersection Mileposts'!$G$27),"Y",IF(AND(H202&gt;='Intersection Mileposts'!$F$28,H202&lt;='Intersection Mileposts'!$G$28),"Y",IF(AND(H202&gt;='Intersection Mileposts'!$F$29,H202&lt;='Intersection Mileposts'!$G$29),"Y", IF(AND(H202&gt;='Intersection Mileposts'!$F$30,H202&lt;='Intersection Mileposts'!$G$30),"Y",IF(AND(H202&gt;='Intersection Mileposts'!$F$31,H202&lt;='Intersection Mileposts'!$G$31),"Y",IF(AND(H202&gt;='Intersection Mileposts'!$F$32,H202&lt;='Intersection Mileposts'!$G$32),"Y",IF(AND(H202&gt;='Intersection Mileposts'!$F$33,H202&lt;='Intersection Mileposts'!$G$33),"Y",IF(AND(H202&gt;='Intersection Mileposts'!$F$34,H202&lt;='Intersection Mileposts'!$G$34),"Y",IF(AND(H202&gt;='Intersection Mileposts'!$F$35,H202&lt;='Intersection Mileposts'!$G$35),"Y",IF(AND(H202&gt;='Intersection Mileposts'!$F$36,H202&lt;='Intersection Mileposts'!$G$36),"Y",IF(AND(H202&gt;='Intersection Mileposts'!$F$37,H202&lt;='Intersection Mileposts'!$G$37),"Y",IF(AND(H202&gt;='Intersection Mileposts'!$F$38,H202&lt;='Intersection Mileposts'!$G$38),"Y",IF(AND(H202&gt;='Intersection Mileposts'!$F$39,H202&lt;='Intersection Mileposts'!$G$39),"Y","N"))))))))))))))))))))))))))))))))))))</f>
        <v/>
      </c>
    </row>
    <row r="203" spans="1:46" x14ac:dyDescent="0.3">
      <c r="A203" s="279"/>
      <c r="B203" s="261"/>
      <c r="C203" s="262"/>
      <c r="D203" s="262"/>
      <c r="E203" s="262"/>
      <c r="F203" s="262"/>
      <c r="G203" s="284"/>
      <c r="H203" s="286"/>
      <c r="I203" s="279"/>
      <c r="J203" s="260"/>
      <c r="K203" s="260"/>
      <c r="L203" s="280"/>
      <c r="M203" s="275"/>
      <c r="N203" s="263"/>
      <c r="P203" s="264" t="str">
        <f>IF(R203 = "", "", COUNT($R$4:R203))</f>
        <v/>
      </c>
      <c r="Q203" s="264" t="str">
        <f t="shared" si="24"/>
        <v/>
      </c>
      <c r="R203" s="265" t="str">
        <f t="shared" si="25"/>
        <v/>
      </c>
      <c r="S203" s="266" t="str">
        <f t="shared" si="29"/>
        <v/>
      </c>
      <c r="T203" s="267" t="str">
        <f t="shared" si="26"/>
        <v/>
      </c>
      <c r="U203" s="268" t="str">
        <f t="shared" si="30"/>
        <v/>
      </c>
      <c r="V203" s="269" t="str">
        <f t="shared" si="27"/>
        <v/>
      </c>
      <c r="W203" s="5"/>
      <c r="AR203" s="2" t="str">
        <f t="shared" si="31"/>
        <v/>
      </c>
      <c r="AS203" s="2" t="str">
        <f t="shared" si="28"/>
        <v/>
      </c>
      <c r="AT203" s="2" t="str">
        <f>IF(AR203="","",IF(AND(H203&gt;='Intersection Mileposts'!$F$5,H203&lt;='Intersection Mileposts'!$G$5),"Y",IF(AND(H203&gt;='Intersection Mileposts'!$F$6,H203&lt;='Intersection Mileposts'!$G$6),"Y",IF(AND(H203&gt;='Intersection Mileposts'!$F$7,H203&lt;='Intersection Mileposts'!$G$7),"Y",IF(AND(H203&gt;='Intersection Mileposts'!$F$8,H203&lt;='Intersection Mileposts'!$G$8),"Y",IF(AND(H203&gt;='Intersection Mileposts'!$F$9,H203&lt;='Intersection Mileposts'!$G$9),"Y",IF(AND(H203&gt;='Intersection Mileposts'!$F$10,H203&lt;='Intersection Mileposts'!$G$10),"Y",IF(AND(H203&gt;='Intersection Mileposts'!$F$11,H203&lt;='Intersection Mileposts'!$G$11),"Y",IF(AND(H203&gt;='Intersection Mileposts'!$F$12,H203&lt;='Intersection Mileposts'!$G$12),"Y",IF(AND(H203&gt;='Intersection Mileposts'!$F$13,H203&lt;='Intersection Mileposts'!$G$13),"Y",IF(AND(H203&gt;='Intersection Mileposts'!$F$14,H203&lt;='Intersection Mileposts'!$G$14),"Y",IF(AND(H203&gt;='Intersection Mileposts'!$F$15,H203&lt;='Intersection Mileposts'!$G$15),"Y",IF(AND(H203&gt;='Intersection Mileposts'!$F$16,H203&lt;='Intersection Mileposts'!$G$16),"Y",IF(AND(H203&gt;='Intersection Mileposts'!$F$17,H203&lt;='Intersection Mileposts'!$G$17),"Y",IF(AND(H203&gt;='Intersection Mileposts'!$F$18,H203&lt;='Intersection Mileposts'!$G$18),"Y",IF(AND(H203&gt;='Intersection Mileposts'!$F$19,H203&lt;='Intersection Mileposts'!$G$19),"Y",IF(AND(H203&gt;='Intersection Mileposts'!$F$20,H203&lt;='Intersection Mileposts'!$G$20),"Y",IF(AND(H203&gt;='Intersection Mileposts'!$F$21,H203&lt;='Intersection Mileposts'!$G$21),"Y",IF(AND(H203&gt;='Intersection Mileposts'!$F$22,H203&lt;='Intersection Mileposts'!$G$22),"Y",IF(AND(H203&gt;='Intersection Mileposts'!$F$23,H203&lt;='Intersection Mileposts'!$G$23),"Y",IF(AND(H203&gt;='Intersection Mileposts'!$F$24,H203&lt;='Intersection Mileposts'!$G$24),"Y",IF(AND(H203&gt;='Intersection Mileposts'!$F$25,H203&lt;='Intersection Mileposts'!$G$25),"Y",IF(AND(H203&gt;='Intersection Mileposts'!$F$26,H203&lt;='Intersection Mileposts'!$G$26),"Y",IF(AND(H203&gt;='Intersection Mileposts'!$F$27,H203&lt;='Intersection Mileposts'!$G$27),"Y",IF(AND(H203&gt;='Intersection Mileposts'!$F$28,H203&lt;='Intersection Mileposts'!$G$28),"Y",IF(AND(H203&gt;='Intersection Mileposts'!$F$29,H203&lt;='Intersection Mileposts'!$G$29),"Y", IF(AND(H203&gt;='Intersection Mileposts'!$F$30,H203&lt;='Intersection Mileposts'!$G$30),"Y",IF(AND(H203&gt;='Intersection Mileposts'!$F$31,H203&lt;='Intersection Mileposts'!$G$31),"Y",IF(AND(H203&gt;='Intersection Mileposts'!$F$32,H203&lt;='Intersection Mileposts'!$G$32),"Y",IF(AND(H203&gt;='Intersection Mileposts'!$F$33,H203&lt;='Intersection Mileposts'!$G$33),"Y",IF(AND(H203&gt;='Intersection Mileposts'!$F$34,H203&lt;='Intersection Mileposts'!$G$34),"Y",IF(AND(H203&gt;='Intersection Mileposts'!$F$35,H203&lt;='Intersection Mileposts'!$G$35),"Y",IF(AND(H203&gt;='Intersection Mileposts'!$F$36,H203&lt;='Intersection Mileposts'!$G$36),"Y",IF(AND(H203&gt;='Intersection Mileposts'!$F$37,H203&lt;='Intersection Mileposts'!$G$37),"Y",IF(AND(H203&gt;='Intersection Mileposts'!$F$38,H203&lt;='Intersection Mileposts'!$G$38),"Y",IF(AND(H203&gt;='Intersection Mileposts'!$F$39,H203&lt;='Intersection Mileposts'!$G$39),"Y","N"))))))))))))))))))))))))))))))))))))</f>
        <v/>
      </c>
    </row>
    <row r="204" spans="1:46" x14ac:dyDescent="0.3">
      <c r="A204" s="279"/>
      <c r="B204" s="261"/>
      <c r="C204" s="262"/>
      <c r="D204" s="262"/>
      <c r="E204" s="262"/>
      <c r="F204" s="262"/>
      <c r="G204" s="284"/>
      <c r="H204" s="286"/>
      <c r="I204" s="279"/>
      <c r="J204" s="260"/>
      <c r="K204" s="260"/>
      <c r="L204" s="280"/>
      <c r="M204" s="275"/>
      <c r="N204" s="263"/>
      <c r="P204" s="264" t="str">
        <f>IF(R204 = "", "", COUNT($R$4:R204))</f>
        <v/>
      </c>
      <c r="Q204" s="264" t="str">
        <f t="shared" si="24"/>
        <v/>
      </c>
      <c r="R204" s="265" t="str">
        <f t="shared" si="25"/>
        <v/>
      </c>
      <c r="S204" s="266" t="str">
        <f t="shared" si="29"/>
        <v/>
      </c>
      <c r="T204" s="267" t="str">
        <f t="shared" si="26"/>
        <v/>
      </c>
      <c r="U204" s="268" t="str">
        <f t="shared" si="30"/>
        <v/>
      </c>
      <c r="V204" s="269" t="str">
        <f t="shared" si="27"/>
        <v/>
      </c>
      <c r="W204" s="5"/>
      <c r="AR204" s="2" t="str">
        <f t="shared" si="31"/>
        <v/>
      </c>
      <c r="AS204" s="2" t="str">
        <f t="shared" si="28"/>
        <v/>
      </c>
      <c r="AT204" s="2" t="str">
        <f>IF(AR204="","",IF(AND(H204&gt;='Intersection Mileposts'!$F$5,H204&lt;='Intersection Mileposts'!$G$5),"Y",IF(AND(H204&gt;='Intersection Mileposts'!$F$6,H204&lt;='Intersection Mileposts'!$G$6),"Y",IF(AND(H204&gt;='Intersection Mileposts'!$F$7,H204&lt;='Intersection Mileposts'!$G$7),"Y",IF(AND(H204&gt;='Intersection Mileposts'!$F$8,H204&lt;='Intersection Mileposts'!$G$8),"Y",IF(AND(H204&gt;='Intersection Mileposts'!$F$9,H204&lt;='Intersection Mileposts'!$G$9),"Y",IF(AND(H204&gt;='Intersection Mileposts'!$F$10,H204&lt;='Intersection Mileposts'!$G$10),"Y",IF(AND(H204&gt;='Intersection Mileposts'!$F$11,H204&lt;='Intersection Mileposts'!$G$11),"Y",IF(AND(H204&gt;='Intersection Mileposts'!$F$12,H204&lt;='Intersection Mileposts'!$G$12),"Y",IF(AND(H204&gt;='Intersection Mileposts'!$F$13,H204&lt;='Intersection Mileposts'!$G$13),"Y",IF(AND(H204&gt;='Intersection Mileposts'!$F$14,H204&lt;='Intersection Mileposts'!$G$14),"Y",IF(AND(H204&gt;='Intersection Mileposts'!$F$15,H204&lt;='Intersection Mileposts'!$G$15),"Y",IF(AND(H204&gt;='Intersection Mileposts'!$F$16,H204&lt;='Intersection Mileposts'!$G$16),"Y",IF(AND(H204&gt;='Intersection Mileposts'!$F$17,H204&lt;='Intersection Mileposts'!$G$17),"Y",IF(AND(H204&gt;='Intersection Mileposts'!$F$18,H204&lt;='Intersection Mileposts'!$G$18),"Y",IF(AND(H204&gt;='Intersection Mileposts'!$F$19,H204&lt;='Intersection Mileposts'!$G$19),"Y",IF(AND(H204&gt;='Intersection Mileposts'!$F$20,H204&lt;='Intersection Mileposts'!$G$20),"Y",IF(AND(H204&gt;='Intersection Mileposts'!$F$21,H204&lt;='Intersection Mileposts'!$G$21),"Y",IF(AND(H204&gt;='Intersection Mileposts'!$F$22,H204&lt;='Intersection Mileposts'!$G$22),"Y",IF(AND(H204&gt;='Intersection Mileposts'!$F$23,H204&lt;='Intersection Mileposts'!$G$23),"Y",IF(AND(H204&gt;='Intersection Mileposts'!$F$24,H204&lt;='Intersection Mileposts'!$G$24),"Y",IF(AND(H204&gt;='Intersection Mileposts'!$F$25,H204&lt;='Intersection Mileposts'!$G$25),"Y",IF(AND(H204&gt;='Intersection Mileposts'!$F$26,H204&lt;='Intersection Mileposts'!$G$26),"Y",IF(AND(H204&gt;='Intersection Mileposts'!$F$27,H204&lt;='Intersection Mileposts'!$G$27),"Y",IF(AND(H204&gt;='Intersection Mileposts'!$F$28,H204&lt;='Intersection Mileposts'!$G$28),"Y",IF(AND(H204&gt;='Intersection Mileposts'!$F$29,H204&lt;='Intersection Mileposts'!$G$29),"Y", IF(AND(H204&gt;='Intersection Mileposts'!$F$30,H204&lt;='Intersection Mileposts'!$G$30),"Y",IF(AND(H204&gt;='Intersection Mileposts'!$F$31,H204&lt;='Intersection Mileposts'!$G$31),"Y",IF(AND(H204&gt;='Intersection Mileposts'!$F$32,H204&lt;='Intersection Mileposts'!$G$32),"Y",IF(AND(H204&gt;='Intersection Mileposts'!$F$33,H204&lt;='Intersection Mileposts'!$G$33),"Y",IF(AND(H204&gt;='Intersection Mileposts'!$F$34,H204&lt;='Intersection Mileposts'!$G$34),"Y",IF(AND(H204&gt;='Intersection Mileposts'!$F$35,H204&lt;='Intersection Mileposts'!$G$35),"Y",IF(AND(H204&gt;='Intersection Mileposts'!$F$36,H204&lt;='Intersection Mileposts'!$G$36),"Y",IF(AND(H204&gt;='Intersection Mileposts'!$F$37,H204&lt;='Intersection Mileposts'!$G$37),"Y",IF(AND(H204&gt;='Intersection Mileposts'!$F$38,H204&lt;='Intersection Mileposts'!$G$38),"Y",IF(AND(H204&gt;='Intersection Mileposts'!$F$39,H204&lt;='Intersection Mileposts'!$G$39),"Y","N"))))))))))))))))))))))))))))))))))))</f>
        <v/>
      </c>
    </row>
    <row r="205" spans="1:46" x14ac:dyDescent="0.3">
      <c r="A205" s="279"/>
      <c r="B205" s="261"/>
      <c r="C205" s="262"/>
      <c r="D205" s="262"/>
      <c r="E205" s="262"/>
      <c r="F205" s="262"/>
      <c r="G205" s="284"/>
      <c r="H205" s="286"/>
      <c r="I205" s="279"/>
      <c r="J205" s="260"/>
      <c r="K205" s="260"/>
      <c r="L205" s="280"/>
      <c r="M205" s="275"/>
      <c r="N205" s="263"/>
      <c r="P205" s="264" t="str">
        <f>IF(R205 = "", "", COUNT($R$4:R205))</f>
        <v/>
      </c>
      <c r="Q205" s="264" t="str">
        <f t="shared" si="24"/>
        <v/>
      </c>
      <c r="R205" s="265" t="str">
        <f t="shared" si="25"/>
        <v/>
      </c>
      <c r="S205" s="266" t="str">
        <f t="shared" si="29"/>
        <v/>
      </c>
      <c r="T205" s="267" t="str">
        <f t="shared" si="26"/>
        <v/>
      </c>
      <c r="U205" s="268" t="str">
        <f t="shared" si="30"/>
        <v/>
      </c>
      <c r="V205" s="269" t="str">
        <f t="shared" si="27"/>
        <v/>
      </c>
      <c r="W205" s="5"/>
      <c r="AR205" s="2" t="str">
        <f t="shared" si="31"/>
        <v/>
      </c>
      <c r="AS205" s="2" t="str">
        <f t="shared" si="28"/>
        <v/>
      </c>
      <c r="AT205" s="2" t="str">
        <f>IF(AR205="","",IF(AND(H205&gt;='Intersection Mileposts'!$F$5,H205&lt;='Intersection Mileposts'!$G$5),"Y",IF(AND(H205&gt;='Intersection Mileposts'!$F$6,H205&lt;='Intersection Mileposts'!$G$6),"Y",IF(AND(H205&gt;='Intersection Mileposts'!$F$7,H205&lt;='Intersection Mileposts'!$G$7),"Y",IF(AND(H205&gt;='Intersection Mileposts'!$F$8,H205&lt;='Intersection Mileposts'!$G$8),"Y",IF(AND(H205&gt;='Intersection Mileposts'!$F$9,H205&lt;='Intersection Mileposts'!$G$9),"Y",IF(AND(H205&gt;='Intersection Mileposts'!$F$10,H205&lt;='Intersection Mileposts'!$G$10),"Y",IF(AND(H205&gt;='Intersection Mileposts'!$F$11,H205&lt;='Intersection Mileposts'!$G$11),"Y",IF(AND(H205&gt;='Intersection Mileposts'!$F$12,H205&lt;='Intersection Mileposts'!$G$12),"Y",IF(AND(H205&gt;='Intersection Mileposts'!$F$13,H205&lt;='Intersection Mileposts'!$G$13),"Y",IF(AND(H205&gt;='Intersection Mileposts'!$F$14,H205&lt;='Intersection Mileposts'!$G$14),"Y",IF(AND(H205&gt;='Intersection Mileposts'!$F$15,H205&lt;='Intersection Mileposts'!$G$15),"Y",IF(AND(H205&gt;='Intersection Mileposts'!$F$16,H205&lt;='Intersection Mileposts'!$G$16),"Y",IF(AND(H205&gt;='Intersection Mileposts'!$F$17,H205&lt;='Intersection Mileposts'!$G$17),"Y",IF(AND(H205&gt;='Intersection Mileposts'!$F$18,H205&lt;='Intersection Mileposts'!$G$18),"Y",IF(AND(H205&gt;='Intersection Mileposts'!$F$19,H205&lt;='Intersection Mileposts'!$G$19),"Y",IF(AND(H205&gt;='Intersection Mileposts'!$F$20,H205&lt;='Intersection Mileposts'!$G$20),"Y",IF(AND(H205&gt;='Intersection Mileposts'!$F$21,H205&lt;='Intersection Mileposts'!$G$21),"Y",IF(AND(H205&gt;='Intersection Mileposts'!$F$22,H205&lt;='Intersection Mileposts'!$G$22),"Y",IF(AND(H205&gt;='Intersection Mileposts'!$F$23,H205&lt;='Intersection Mileposts'!$G$23),"Y",IF(AND(H205&gt;='Intersection Mileposts'!$F$24,H205&lt;='Intersection Mileposts'!$G$24),"Y",IF(AND(H205&gt;='Intersection Mileposts'!$F$25,H205&lt;='Intersection Mileposts'!$G$25),"Y",IF(AND(H205&gt;='Intersection Mileposts'!$F$26,H205&lt;='Intersection Mileposts'!$G$26),"Y",IF(AND(H205&gt;='Intersection Mileposts'!$F$27,H205&lt;='Intersection Mileposts'!$G$27),"Y",IF(AND(H205&gt;='Intersection Mileposts'!$F$28,H205&lt;='Intersection Mileposts'!$G$28),"Y",IF(AND(H205&gt;='Intersection Mileposts'!$F$29,H205&lt;='Intersection Mileposts'!$G$29),"Y", IF(AND(H205&gt;='Intersection Mileposts'!$F$30,H205&lt;='Intersection Mileposts'!$G$30),"Y",IF(AND(H205&gt;='Intersection Mileposts'!$F$31,H205&lt;='Intersection Mileposts'!$G$31),"Y",IF(AND(H205&gt;='Intersection Mileposts'!$F$32,H205&lt;='Intersection Mileposts'!$G$32),"Y",IF(AND(H205&gt;='Intersection Mileposts'!$F$33,H205&lt;='Intersection Mileposts'!$G$33),"Y",IF(AND(H205&gt;='Intersection Mileposts'!$F$34,H205&lt;='Intersection Mileposts'!$G$34),"Y",IF(AND(H205&gt;='Intersection Mileposts'!$F$35,H205&lt;='Intersection Mileposts'!$G$35),"Y",IF(AND(H205&gt;='Intersection Mileposts'!$F$36,H205&lt;='Intersection Mileposts'!$G$36),"Y",IF(AND(H205&gt;='Intersection Mileposts'!$F$37,H205&lt;='Intersection Mileposts'!$G$37),"Y",IF(AND(H205&gt;='Intersection Mileposts'!$F$38,H205&lt;='Intersection Mileposts'!$G$38),"Y",IF(AND(H205&gt;='Intersection Mileposts'!$F$39,H205&lt;='Intersection Mileposts'!$G$39),"Y","N"))))))))))))))))))))))))))))))))))))</f>
        <v/>
      </c>
    </row>
    <row r="206" spans="1:46" x14ac:dyDescent="0.3">
      <c r="A206" s="279"/>
      <c r="B206" s="261"/>
      <c r="C206" s="262"/>
      <c r="D206" s="262"/>
      <c r="E206" s="262"/>
      <c r="F206" s="262"/>
      <c r="G206" s="284"/>
      <c r="H206" s="286"/>
      <c r="I206" s="279"/>
      <c r="J206" s="260"/>
      <c r="K206" s="260"/>
      <c r="L206" s="280"/>
      <c r="M206" s="275"/>
      <c r="N206" s="263"/>
      <c r="P206" s="264" t="str">
        <f>IF(R206 = "", "", COUNT($R$4:R206))</f>
        <v/>
      </c>
      <c r="Q206" s="264" t="str">
        <f t="shared" si="24"/>
        <v/>
      </c>
      <c r="R206" s="265" t="str">
        <f t="shared" si="25"/>
        <v/>
      </c>
      <c r="S206" s="266" t="str">
        <f t="shared" si="29"/>
        <v/>
      </c>
      <c r="T206" s="267" t="str">
        <f t="shared" si="26"/>
        <v/>
      </c>
      <c r="U206" s="268" t="str">
        <f t="shared" si="30"/>
        <v/>
      </c>
      <c r="V206" s="269" t="str">
        <f t="shared" si="27"/>
        <v/>
      </c>
      <c r="W206" s="5"/>
      <c r="AR206" s="2" t="str">
        <f t="shared" si="31"/>
        <v/>
      </c>
      <c r="AS206" s="2" t="str">
        <f t="shared" si="28"/>
        <v/>
      </c>
      <c r="AT206" s="2" t="str">
        <f>IF(AR206="","",IF(AND(H206&gt;='Intersection Mileposts'!$F$5,H206&lt;='Intersection Mileposts'!$G$5),"Y",IF(AND(H206&gt;='Intersection Mileposts'!$F$6,H206&lt;='Intersection Mileposts'!$G$6),"Y",IF(AND(H206&gt;='Intersection Mileposts'!$F$7,H206&lt;='Intersection Mileposts'!$G$7),"Y",IF(AND(H206&gt;='Intersection Mileposts'!$F$8,H206&lt;='Intersection Mileposts'!$G$8),"Y",IF(AND(H206&gt;='Intersection Mileposts'!$F$9,H206&lt;='Intersection Mileposts'!$G$9),"Y",IF(AND(H206&gt;='Intersection Mileposts'!$F$10,H206&lt;='Intersection Mileposts'!$G$10),"Y",IF(AND(H206&gt;='Intersection Mileposts'!$F$11,H206&lt;='Intersection Mileposts'!$G$11),"Y",IF(AND(H206&gt;='Intersection Mileposts'!$F$12,H206&lt;='Intersection Mileposts'!$G$12),"Y",IF(AND(H206&gt;='Intersection Mileposts'!$F$13,H206&lt;='Intersection Mileposts'!$G$13),"Y",IF(AND(H206&gt;='Intersection Mileposts'!$F$14,H206&lt;='Intersection Mileposts'!$G$14),"Y",IF(AND(H206&gt;='Intersection Mileposts'!$F$15,H206&lt;='Intersection Mileposts'!$G$15),"Y",IF(AND(H206&gt;='Intersection Mileposts'!$F$16,H206&lt;='Intersection Mileposts'!$G$16),"Y",IF(AND(H206&gt;='Intersection Mileposts'!$F$17,H206&lt;='Intersection Mileposts'!$G$17),"Y",IF(AND(H206&gt;='Intersection Mileposts'!$F$18,H206&lt;='Intersection Mileposts'!$G$18),"Y",IF(AND(H206&gt;='Intersection Mileposts'!$F$19,H206&lt;='Intersection Mileposts'!$G$19),"Y",IF(AND(H206&gt;='Intersection Mileposts'!$F$20,H206&lt;='Intersection Mileposts'!$G$20),"Y",IF(AND(H206&gt;='Intersection Mileposts'!$F$21,H206&lt;='Intersection Mileposts'!$G$21),"Y",IF(AND(H206&gt;='Intersection Mileposts'!$F$22,H206&lt;='Intersection Mileposts'!$G$22),"Y",IF(AND(H206&gt;='Intersection Mileposts'!$F$23,H206&lt;='Intersection Mileposts'!$G$23),"Y",IF(AND(H206&gt;='Intersection Mileposts'!$F$24,H206&lt;='Intersection Mileposts'!$G$24),"Y",IF(AND(H206&gt;='Intersection Mileposts'!$F$25,H206&lt;='Intersection Mileposts'!$G$25),"Y",IF(AND(H206&gt;='Intersection Mileposts'!$F$26,H206&lt;='Intersection Mileposts'!$G$26),"Y",IF(AND(H206&gt;='Intersection Mileposts'!$F$27,H206&lt;='Intersection Mileposts'!$G$27),"Y",IF(AND(H206&gt;='Intersection Mileposts'!$F$28,H206&lt;='Intersection Mileposts'!$G$28),"Y",IF(AND(H206&gt;='Intersection Mileposts'!$F$29,H206&lt;='Intersection Mileposts'!$G$29),"Y", IF(AND(H206&gt;='Intersection Mileposts'!$F$30,H206&lt;='Intersection Mileposts'!$G$30),"Y",IF(AND(H206&gt;='Intersection Mileposts'!$F$31,H206&lt;='Intersection Mileposts'!$G$31),"Y",IF(AND(H206&gt;='Intersection Mileposts'!$F$32,H206&lt;='Intersection Mileposts'!$G$32),"Y",IF(AND(H206&gt;='Intersection Mileposts'!$F$33,H206&lt;='Intersection Mileposts'!$G$33),"Y",IF(AND(H206&gt;='Intersection Mileposts'!$F$34,H206&lt;='Intersection Mileposts'!$G$34),"Y",IF(AND(H206&gt;='Intersection Mileposts'!$F$35,H206&lt;='Intersection Mileposts'!$G$35),"Y",IF(AND(H206&gt;='Intersection Mileposts'!$F$36,H206&lt;='Intersection Mileposts'!$G$36),"Y",IF(AND(H206&gt;='Intersection Mileposts'!$F$37,H206&lt;='Intersection Mileposts'!$G$37),"Y",IF(AND(H206&gt;='Intersection Mileposts'!$F$38,H206&lt;='Intersection Mileposts'!$G$38),"Y",IF(AND(H206&gt;='Intersection Mileposts'!$F$39,H206&lt;='Intersection Mileposts'!$G$39),"Y","N"))))))))))))))))))))))))))))))))))))</f>
        <v/>
      </c>
    </row>
    <row r="207" spans="1:46" x14ac:dyDescent="0.3">
      <c r="A207" s="279"/>
      <c r="B207" s="261"/>
      <c r="C207" s="262"/>
      <c r="D207" s="262"/>
      <c r="E207" s="262"/>
      <c r="F207" s="262"/>
      <c r="G207" s="284"/>
      <c r="H207" s="286"/>
      <c r="I207" s="279"/>
      <c r="J207" s="260"/>
      <c r="K207" s="260"/>
      <c r="L207" s="280"/>
      <c r="M207" s="275"/>
      <c r="N207" s="263"/>
      <c r="P207" s="264" t="str">
        <f>IF(R207 = "", "", COUNT($R$4:R207))</f>
        <v/>
      </c>
      <c r="Q207" s="264" t="str">
        <f t="shared" si="24"/>
        <v/>
      </c>
      <c r="R207" s="265" t="str">
        <f t="shared" si="25"/>
        <v/>
      </c>
      <c r="S207" s="266" t="str">
        <f t="shared" si="29"/>
        <v/>
      </c>
      <c r="T207" s="267" t="str">
        <f t="shared" si="26"/>
        <v/>
      </c>
      <c r="U207" s="268" t="str">
        <f t="shared" si="30"/>
        <v/>
      </c>
      <c r="V207" s="269" t="str">
        <f t="shared" si="27"/>
        <v/>
      </c>
      <c r="W207" s="5"/>
      <c r="AR207" s="2" t="str">
        <f t="shared" si="31"/>
        <v/>
      </c>
      <c r="AS207" s="2" t="str">
        <f t="shared" si="28"/>
        <v/>
      </c>
      <c r="AT207" s="2" t="str">
        <f>IF(AR207="","",IF(AND(H207&gt;='Intersection Mileposts'!$F$5,H207&lt;='Intersection Mileposts'!$G$5),"Y",IF(AND(H207&gt;='Intersection Mileposts'!$F$6,H207&lt;='Intersection Mileposts'!$G$6),"Y",IF(AND(H207&gt;='Intersection Mileposts'!$F$7,H207&lt;='Intersection Mileposts'!$G$7),"Y",IF(AND(H207&gt;='Intersection Mileposts'!$F$8,H207&lt;='Intersection Mileposts'!$G$8),"Y",IF(AND(H207&gt;='Intersection Mileposts'!$F$9,H207&lt;='Intersection Mileposts'!$G$9),"Y",IF(AND(H207&gt;='Intersection Mileposts'!$F$10,H207&lt;='Intersection Mileposts'!$G$10),"Y",IF(AND(H207&gt;='Intersection Mileposts'!$F$11,H207&lt;='Intersection Mileposts'!$G$11),"Y",IF(AND(H207&gt;='Intersection Mileposts'!$F$12,H207&lt;='Intersection Mileposts'!$G$12),"Y",IF(AND(H207&gt;='Intersection Mileposts'!$F$13,H207&lt;='Intersection Mileposts'!$G$13),"Y",IF(AND(H207&gt;='Intersection Mileposts'!$F$14,H207&lt;='Intersection Mileposts'!$G$14),"Y",IF(AND(H207&gt;='Intersection Mileposts'!$F$15,H207&lt;='Intersection Mileposts'!$G$15),"Y",IF(AND(H207&gt;='Intersection Mileposts'!$F$16,H207&lt;='Intersection Mileposts'!$G$16),"Y",IF(AND(H207&gt;='Intersection Mileposts'!$F$17,H207&lt;='Intersection Mileposts'!$G$17),"Y",IF(AND(H207&gt;='Intersection Mileposts'!$F$18,H207&lt;='Intersection Mileposts'!$G$18),"Y",IF(AND(H207&gt;='Intersection Mileposts'!$F$19,H207&lt;='Intersection Mileposts'!$G$19),"Y",IF(AND(H207&gt;='Intersection Mileposts'!$F$20,H207&lt;='Intersection Mileposts'!$G$20),"Y",IF(AND(H207&gt;='Intersection Mileposts'!$F$21,H207&lt;='Intersection Mileposts'!$G$21),"Y",IF(AND(H207&gt;='Intersection Mileposts'!$F$22,H207&lt;='Intersection Mileposts'!$G$22),"Y",IF(AND(H207&gt;='Intersection Mileposts'!$F$23,H207&lt;='Intersection Mileposts'!$G$23),"Y",IF(AND(H207&gt;='Intersection Mileposts'!$F$24,H207&lt;='Intersection Mileposts'!$G$24),"Y",IF(AND(H207&gt;='Intersection Mileposts'!$F$25,H207&lt;='Intersection Mileposts'!$G$25),"Y",IF(AND(H207&gt;='Intersection Mileposts'!$F$26,H207&lt;='Intersection Mileposts'!$G$26),"Y",IF(AND(H207&gt;='Intersection Mileposts'!$F$27,H207&lt;='Intersection Mileposts'!$G$27),"Y",IF(AND(H207&gt;='Intersection Mileposts'!$F$28,H207&lt;='Intersection Mileposts'!$G$28),"Y",IF(AND(H207&gt;='Intersection Mileposts'!$F$29,H207&lt;='Intersection Mileposts'!$G$29),"Y", IF(AND(H207&gt;='Intersection Mileposts'!$F$30,H207&lt;='Intersection Mileposts'!$G$30),"Y",IF(AND(H207&gt;='Intersection Mileposts'!$F$31,H207&lt;='Intersection Mileposts'!$G$31),"Y",IF(AND(H207&gt;='Intersection Mileposts'!$F$32,H207&lt;='Intersection Mileposts'!$G$32),"Y",IF(AND(H207&gt;='Intersection Mileposts'!$F$33,H207&lt;='Intersection Mileposts'!$G$33),"Y",IF(AND(H207&gt;='Intersection Mileposts'!$F$34,H207&lt;='Intersection Mileposts'!$G$34),"Y",IF(AND(H207&gt;='Intersection Mileposts'!$F$35,H207&lt;='Intersection Mileposts'!$G$35),"Y",IF(AND(H207&gt;='Intersection Mileposts'!$F$36,H207&lt;='Intersection Mileposts'!$G$36),"Y",IF(AND(H207&gt;='Intersection Mileposts'!$F$37,H207&lt;='Intersection Mileposts'!$G$37),"Y",IF(AND(H207&gt;='Intersection Mileposts'!$F$38,H207&lt;='Intersection Mileposts'!$G$38),"Y",IF(AND(H207&gt;='Intersection Mileposts'!$F$39,H207&lt;='Intersection Mileposts'!$G$39),"Y","N"))))))))))))))))))))))))))))))))))))</f>
        <v/>
      </c>
    </row>
    <row r="208" spans="1:46" x14ac:dyDescent="0.3">
      <c r="A208" s="279"/>
      <c r="B208" s="261"/>
      <c r="C208" s="262"/>
      <c r="D208" s="262"/>
      <c r="E208" s="262"/>
      <c r="F208" s="262"/>
      <c r="G208" s="284"/>
      <c r="H208" s="286"/>
      <c r="I208" s="279"/>
      <c r="J208" s="260"/>
      <c r="K208" s="260"/>
      <c r="L208" s="280"/>
      <c r="M208" s="275"/>
      <c r="N208" s="263"/>
      <c r="P208" s="264" t="str">
        <f>IF(R208 = "", "", COUNT($R$4:R208))</f>
        <v/>
      </c>
      <c r="Q208" s="264" t="str">
        <f t="shared" si="24"/>
        <v/>
      </c>
      <c r="R208" s="265" t="str">
        <f t="shared" si="25"/>
        <v/>
      </c>
      <c r="S208" s="266" t="str">
        <f t="shared" si="29"/>
        <v/>
      </c>
      <c r="T208" s="267" t="str">
        <f t="shared" si="26"/>
        <v/>
      </c>
      <c r="U208" s="268" t="str">
        <f t="shared" si="30"/>
        <v/>
      </c>
      <c r="V208" s="269" t="str">
        <f t="shared" si="27"/>
        <v/>
      </c>
      <c r="W208" s="5"/>
      <c r="AR208" s="2" t="str">
        <f t="shared" si="31"/>
        <v/>
      </c>
      <c r="AS208" s="2" t="str">
        <f t="shared" si="28"/>
        <v/>
      </c>
      <c r="AT208" s="2" t="str">
        <f>IF(AR208="","",IF(AND(H208&gt;='Intersection Mileposts'!$F$5,H208&lt;='Intersection Mileposts'!$G$5),"Y",IF(AND(H208&gt;='Intersection Mileposts'!$F$6,H208&lt;='Intersection Mileposts'!$G$6),"Y",IF(AND(H208&gt;='Intersection Mileposts'!$F$7,H208&lt;='Intersection Mileposts'!$G$7),"Y",IF(AND(H208&gt;='Intersection Mileposts'!$F$8,H208&lt;='Intersection Mileposts'!$G$8),"Y",IF(AND(H208&gt;='Intersection Mileposts'!$F$9,H208&lt;='Intersection Mileposts'!$G$9),"Y",IF(AND(H208&gt;='Intersection Mileposts'!$F$10,H208&lt;='Intersection Mileposts'!$G$10),"Y",IF(AND(H208&gt;='Intersection Mileposts'!$F$11,H208&lt;='Intersection Mileposts'!$G$11),"Y",IF(AND(H208&gt;='Intersection Mileposts'!$F$12,H208&lt;='Intersection Mileposts'!$G$12),"Y",IF(AND(H208&gt;='Intersection Mileposts'!$F$13,H208&lt;='Intersection Mileposts'!$G$13),"Y",IF(AND(H208&gt;='Intersection Mileposts'!$F$14,H208&lt;='Intersection Mileposts'!$G$14),"Y",IF(AND(H208&gt;='Intersection Mileposts'!$F$15,H208&lt;='Intersection Mileposts'!$G$15),"Y",IF(AND(H208&gt;='Intersection Mileposts'!$F$16,H208&lt;='Intersection Mileposts'!$G$16),"Y",IF(AND(H208&gt;='Intersection Mileposts'!$F$17,H208&lt;='Intersection Mileposts'!$G$17),"Y",IF(AND(H208&gt;='Intersection Mileposts'!$F$18,H208&lt;='Intersection Mileposts'!$G$18),"Y",IF(AND(H208&gt;='Intersection Mileposts'!$F$19,H208&lt;='Intersection Mileposts'!$G$19),"Y",IF(AND(H208&gt;='Intersection Mileposts'!$F$20,H208&lt;='Intersection Mileposts'!$G$20),"Y",IF(AND(H208&gt;='Intersection Mileposts'!$F$21,H208&lt;='Intersection Mileposts'!$G$21),"Y",IF(AND(H208&gt;='Intersection Mileposts'!$F$22,H208&lt;='Intersection Mileposts'!$G$22),"Y",IF(AND(H208&gt;='Intersection Mileposts'!$F$23,H208&lt;='Intersection Mileposts'!$G$23),"Y",IF(AND(H208&gt;='Intersection Mileposts'!$F$24,H208&lt;='Intersection Mileposts'!$G$24),"Y",IF(AND(H208&gt;='Intersection Mileposts'!$F$25,H208&lt;='Intersection Mileposts'!$G$25),"Y",IF(AND(H208&gt;='Intersection Mileposts'!$F$26,H208&lt;='Intersection Mileposts'!$G$26),"Y",IF(AND(H208&gt;='Intersection Mileposts'!$F$27,H208&lt;='Intersection Mileposts'!$G$27),"Y",IF(AND(H208&gt;='Intersection Mileposts'!$F$28,H208&lt;='Intersection Mileposts'!$G$28),"Y",IF(AND(H208&gt;='Intersection Mileposts'!$F$29,H208&lt;='Intersection Mileposts'!$G$29),"Y", IF(AND(H208&gt;='Intersection Mileposts'!$F$30,H208&lt;='Intersection Mileposts'!$G$30),"Y",IF(AND(H208&gt;='Intersection Mileposts'!$F$31,H208&lt;='Intersection Mileposts'!$G$31),"Y",IF(AND(H208&gt;='Intersection Mileposts'!$F$32,H208&lt;='Intersection Mileposts'!$G$32),"Y",IF(AND(H208&gt;='Intersection Mileposts'!$F$33,H208&lt;='Intersection Mileposts'!$G$33),"Y",IF(AND(H208&gt;='Intersection Mileposts'!$F$34,H208&lt;='Intersection Mileposts'!$G$34),"Y",IF(AND(H208&gt;='Intersection Mileposts'!$F$35,H208&lt;='Intersection Mileposts'!$G$35),"Y",IF(AND(H208&gt;='Intersection Mileposts'!$F$36,H208&lt;='Intersection Mileposts'!$G$36),"Y",IF(AND(H208&gt;='Intersection Mileposts'!$F$37,H208&lt;='Intersection Mileposts'!$G$37),"Y",IF(AND(H208&gt;='Intersection Mileposts'!$F$38,H208&lt;='Intersection Mileposts'!$G$38),"Y",IF(AND(H208&gt;='Intersection Mileposts'!$F$39,H208&lt;='Intersection Mileposts'!$G$39),"Y","N"))))))))))))))))))))))))))))))))))))</f>
        <v/>
      </c>
    </row>
    <row r="209" spans="1:46" x14ac:dyDescent="0.3">
      <c r="A209" s="279"/>
      <c r="B209" s="261"/>
      <c r="C209" s="262"/>
      <c r="D209" s="262"/>
      <c r="E209" s="262"/>
      <c r="F209" s="262"/>
      <c r="G209" s="284"/>
      <c r="H209" s="286"/>
      <c r="I209" s="279"/>
      <c r="J209" s="260"/>
      <c r="K209" s="260"/>
      <c r="L209" s="280"/>
      <c r="M209" s="275"/>
      <c r="N209" s="263"/>
      <c r="P209" s="264" t="str">
        <f>IF(R209 = "", "", COUNT($R$4:R209))</f>
        <v/>
      </c>
      <c r="Q209" s="264" t="str">
        <f t="shared" si="24"/>
        <v/>
      </c>
      <c r="R209" s="265" t="str">
        <f t="shared" si="25"/>
        <v/>
      </c>
      <c r="S209" s="266" t="str">
        <f t="shared" si="29"/>
        <v/>
      </c>
      <c r="T209" s="267" t="str">
        <f t="shared" si="26"/>
        <v/>
      </c>
      <c r="U209" s="268" t="str">
        <f t="shared" si="30"/>
        <v/>
      </c>
      <c r="V209" s="269" t="str">
        <f t="shared" si="27"/>
        <v/>
      </c>
      <c r="W209" s="5"/>
      <c r="AR209" s="2" t="str">
        <f t="shared" si="31"/>
        <v/>
      </c>
      <c r="AS209" s="2" t="str">
        <f t="shared" si="28"/>
        <v/>
      </c>
      <c r="AT209" s="2" t="str">
        <f>IF(AR209="","",IF(AND(H209&gt;='Intersection Mileposts'!$F$5,H209&lt;='Intersection Mileposts'!$G$5),"Y",IF(AND(H209&gt;='Intersection Mileposts'!$F$6,H209&lt;='Intersection Mileposts'!$G$6),"Y",IF(AND(H209&gt;='Intersection Mileposts'!$F$7,H209&lt;='Intersection Mileposts'!$G$7),"Y",IF(AND(H209&gt;='Intersection Mileposts'!$F$8,H209&lt;='Intersection Mileposts'!$G$8),"Y",IF(AND(H209&gt;='Intersection Mileposts'!$F$9,H209&lt;='Intersection Mileposts'!$G$9),"Y",IF(AND(H209&gt;='Intersection Mileposts'!$F$10,H209&lt;='Intersection Mileposts'!$G$10),"Y",IF(AND(H209&gt;='Intersection Mileposts'!$F$11,H209&lt;='Intersection Mileposts'!$G$11),"Y",IF(AND(H209&gt;='Intersection Mileposts'!$F$12,H209&lt;='Intersection Mileposts'!$G$12),"Y",IF(AND(H209&gt;='Intersection Mileposts'!$F$13,H209&lt;='Intersection Mileposts'!$G$13),"Y",IF(AND(H209&gt;='Intersection Mileposts'!$F$14,H209&lt;='Intersection Mileposts'!$G$14),"Y",IF(AND(H209&gt;='Intersection Mileposts'!$F$15,H209&lt;='Intersection Mileposts'!$G$15),"Y",IF(AND(H209&gt;='Intersection Mileposts'!$F$16,H209&lt;='Intersection Mileposts'!$G$16),"Y",IF(AND(H209&gt;='Intersection Mileposts'!$F$17,H209&lt;='Intersection Mileposts'!$G$17),"Y",IF(AND(H209&gt;='Intersection Mileposts'!$F$18,H209&lt;='Intersection Mileposts'!$G$18),"Y",IF(AND(H209&gt;='Intersection Mileposts'!$F$19,H209&lt;='Intersection Mileposts'!$G$19),"Y",IF(AND(H209&gt;='Intersection Mileposts'!$F$20,H209&lt;='Intersection Mileposts'!$G$20),"Y",IF(AND(H209&gt;='Intersection Mileposts'!$F$21,H209&lt;='Intersection Mileposts'!$G$21),"Y",IF(AND(H209&gt;='Intersection Mileposts'!$F$22,H209&lt;='Intersection Mileposts'!$G$22),"Y",IF(AND(H209&gt;='Intersection Mileposts'!$F$23,H209&lt;='Intersection Mileposts'!$G$23),"Y",IF(AND(H209&gt;='Intersection Mileposts'!$F$24,H209&lt;='Intersection Mileposts'!$G$24),"Y",IF(AND(H209&gt;='Intersection Mileposts'!$F$25,H209&lt;='Intersection Mileposts'!$G$25),"Y",IF(AND(H209&gt;='Intersection Mileposts'!$F$26,H209&lt;='Intersection Mileposts'!$G$26),"Y",IF(AND(H209&gt;='Intersection Mileposts'!$F$27,H209&lt;='Intersection Mileposts'!$G$27),"Y",IF(AND(H209&gt;='Intersection Mileposts'!$F$28,H209&lt;='Intersection Mileposts'!$G$28),"Y",IF(AND(H209&gt;='Intersection Mileposts'!$F$29,H209&lt;='Intersection Mileposts'!$G$29),"Y", IF(AND(H209&gt;='Intersection Mileposts'!$F$30,H209&lt;='Intersection Mileposts'!$G$30),"Y",IF(AND(H209&gt;='Intersection Mileposts'!$F$31,H209&lt;='Intersection Mileposts'!$G$31),"Y",IF(AND(H209&gt;='Intersection Mileposts'!$F$32,H209&lt;='Intersection Mileposts'!$G$32),"Y",IF(AND(H209&gt;='Intersection Mileposts'!$F$33,H209&lt;='Intersection Mileposts'!$G$33),"Y",IF(AND(H209&gt;='Intersection Mileposts'!$F$34,H209&lt;='Intersection Mileposts'!$G$34),"Y",IF(AND(H209&gt;='Intersection Mileposts'!$F$35,H209&lt;='Intersection Mileposts'!$G$35),"Y",IF(AND(H209&gt;='Intersection Mileposts'!$F$36,H209&lt;='Intersection Mileposts'!$G$36),"Y",IF(AND(H209&gt;='Intersection Mileposts'!$F$37,H209&lt;='Intersection Mileposts'!$G$37),"Y",IF(AND(H209&gt;='Intersection Mileposts'!$F$38,H209&lt;='Intersection Mileposts'!$G$38),"Y",IF(AND(H209&gt;='Intersection Mileposts'!$F$39,H209&lt;='Intersection Mileposts'!$G$39),"Y","N"))))))))))))))))))))))))))))))))))))</f>
        <v/>
      </c>
    </row>
    <row r="210" spans="1:46" x14ac:dyDescent="0.3">
      <c r="A210" s="279"/>
      <c r="B210" s="261"/>
      <c r="C210" s="262"/>
      <c r="D210" s="262"/>
      <c r="E210" s="262"/>
      <c r="F210" s="262"/>
      <c r="G210" s="284"/>
      <c r="H210" s="286"/>
      <c r="I210" s="279"/>
      <c r="J210" s="260"/>
      <c r="K210" s="260"/>
      <c r="L210" s="280"/>
      <c r="M210" s="275"/>
      <c r="N210" s="263"/>
      <c r="P210" s="264" t="str">
        <f>IF(R210 = "", "", COUNT($R$4:R210))</f>
        <v/>
      </c>
      <c r="Q210" s="264" t="str">
        <f t="shared" si="24"/>
        <v/>
      </c>
      <c r="R210" s="265" t="str">
        <f t="shared" si="25"/>
        <v/>
      </c>
      <c r="S210" s="266" t="str">
        <f t="shared" si="29"/>
        <v/>
      </c>
      <c r="T210" s="267" t="str">
        <f t="shared" si="26"/>
        <v/>
      </c>
      <c r="U210" s="268" t="str">
        <f t="shared" si="30"/>
        <v/>
      </c>
      <c r="V210" s="269" t="str">
        <f t="shared" si="27"/>
        <v/>
      </c>
      <c r="W210" s="5"/>
      <c r="AR210" s="2" t="str">
        <f t="shared" si="31"/>
        <v/>
      </c>
      <c r="AS210" s="2" t="str">
        <f t="shared" si="28"/>
        <v/>
      </c>
      <c r="AT210" s="2" t="str">
        <f>IF(AR210="","",IF(AND(H210&gt;='Intersection Mileposts'!$F$5,H210&lt;='Intersection Mileposts'!$G$5),"Y",IF(AND(H210&gt;='Intersection Mileposts'!$F$6,H210&lt;='Intersection Mileposts'!$G$6),"Y",IF(AND(H210&gt;='Intersection Mileposts'!$F$7,H210&lt;='Intersection Mileposts'!$G$7),"Y",IF(AND(H210&gt;='Intersection Mileposts'!$F$8,H210&lt;='Intersection Mileposts'!$G$8),"Y",IF(AND(H210&gt;='Intersection Mileposts'!$F$9,H210&lt;='Intersection Mileposts'!$G$9),"Y",IF(AND(H210&gt;='Intersection Mileposts'!$F$10,H210&lt;='Intersection Mileposts'!$G$10),"Y",IF(AND(H210&gt;='Intersection Mileposts'!$F$11,H210&lt;='Intersection Mileposts'!$G$11),"Y",IF(AND(H210&gt;='Intersection Mileposts'!$F$12,H210&lt;='Intersection Mileposts'!$G$12),"Y",IF(AND(H210&gt;='Intersection Mileposts'!$F$13,H210&lt;='Intersection Mileposts'!$G$13),"Y",IF(AND(H210&gt;='Intersection Mileposts'!$F$14,H210&lt;='Intersection Mileposts'!$G$14),"Y",IF(AND(H210&gt;='Intersection Mileposts'!$F$15,H210&lt;='Intersection Mileposts'!$G$15),"Y",IF(AND(H210&gt;='Intersection Mileposts'!$F$16,H210&lt;='Intersection Mileposts'!$G$16),"Y",IF(AND(H210&gt;='Intersection Mileposts'!$F$17,H210&lt;='Intersection Mileposts'!$G$17),"Y",IF(AND(H210&gt;='Intersection Mileposts'!$F$18,H210&lt;='Intersection Mileposts'!$G$18),"Y",IF(AND(H210&gt;='Intersection Mileposts'!$F$19,H210&lt;='Intersection Mileposts'!$G$19),"Y",IF(AND(H210&gt;='Intersection Mileposts'!$F$20,H210&lt;='Intersection Mileposts'!$G$20),"Y",IF(AND(H210&gt;='Intersection Mileposts'!$F$21,H210&lt;='Intersection Mileposts'!$G$21),"Y",IF(AND(H210&gt;='Intersection Mileposts'!$F$22,H210&lt;='Intersection Mileposts'!$G$22),"Y",IF(AND(H210&gt;='Intersection Mileposts'!$F$23,H210&lt;='Intersection Mileposts'!$G$23),"Y",IF(AND(H210&gt;='Intersection Mileposts'!$F$24,H210&lt;='Intersection Mileposts'!$G$24),"Y",IF(AND(H210&gt;='Intersection Mileposts'!$F$25,H210&lt;='Intersection Mileposts'!$G$25),"Y",IF(AND(H210&gt;='Intersection Mileposts'!$F$26,H210&lt;='Intersection Mileposts'!$G$26),"Y",IF(AND(H210&gt;='Intersection Mileposts'!$F$27,H210&lt;='Intersection Mileposts'!$G$27),"Y",IF(AND(H210&gt;='Intersection Mileposts'!$F$28,H210&lt;='Intersection Mileposts'!$G$28),"Y",IF(AND(H210&gt;='Intersection Mileposts'!$F$29,H210&lt;='Intersection Mileposts'!$G$29),"Y", IF(AND(H210&gt;='Intersection Mileposts'!$F$30,H210&lt;='Intersection Mileposts'!$G$30),"Y",IF(AND(H210&gt;='Intersection Mileposts'!$F$31,H210&lt;='Intersection Mileposts'!$G$31),"Y",IF(AND(H210&gt;='Intersection Mileposts'!$F$32,H210&lt;='Intersection Mileposts'!$G$32),"Y",IF(AND(H210&gt;='Intersection Mileposts'!$F$33,H210&lt;='Intersection Mileposts'!$G$33),"Y",IF(AND(H210&gt;='Intersection Mileposts'!$F$34,H210&lt;='Intersection Mileposts'!$G$34),"Y",IF(AND(H210&gt;='Intersection Mileposts'!$F$35,H210&lt;='Intersection Mileposts'!$G$35),"Y",IF(AND(H210&gt;='Intersection Mileposts'!$F$36,H210&lt;='Intersection Mileposts'!$G$36),"Y",IF(AND(H210&gt;='Intersection Mileposts'!$F$37,H210&lt;='Intersection Mileposts'!$G$37),"Y",IF(AND(H210&gt;='Intersection Mileposts'!$F$38,H210&lt;='Intersection Mileposts'!$G$38),"Y",IF(AND(H210&gt;='Intersection Mileposts'!$F$39,H210&lt;='Intersection Mileposts'!$G$39),"Y","N"))))))))))))))))))))))))))))))))))))</f>
        <v/>
      </c>
    </row>
    <row r="211" spans="1:46" x14ac:dyDescent="0.3">
      <c r="A211" s="279"/>
      <c r="B211" s="261"/>
      <c r="C211" s="262"/>
      <c r="D211" s="262"/>
      <c r="E211" s="262"/>
      <c r="F211" s="262"/>
      <c r="G211" s="284"/>
      <c r="H211" s="286"/>
      <c r="I211" s="279"/>
      <c r="J211" s="260"/>
      <c r="K211" s="260"/>
      <c r="L211" s="280"/>
      <c r="M211" s="275"/>
      <c r="N211" s="263"/>
      <c r="P211" s="264" t="str">
        <f>IF(R211 = "", "", COUNT($R$4:R211))</f>
        <v/>
      </c>
      <c r="Q211" s="264" t="str">
        <f t="shared" si="24"/>
        <v/>
      </c>
      <c r="R211" s="265" t="str">
        <f t="shared" si="25"/>
        <v/>
      </c>
      <c r="S211" s="266" t="str">
        <f t="shared" si="29"/>
        <v/>
      </c>
      <c r="T211" s="267" t="str">
        <f t="shared" si="26"/>
        <v/>
      </c>
      <c r="U211" s="268" t="str">
        <f t="shared" si="30"/>
        <v/>
      </c>
      <c r="V211" s="269" t="str">
        <f t="shared" si="27"/>
        <v/>
      </c>
      <c r="W211" s="5"/>
      <c r="AR211" s="2" t="str">
        <f t="shared" si="31"/>
        <v/>
      </c>
      <c r="AS211" s="2" t="str">
        <f t="shared" si="28"/>
        <v/>
      </c>
      <c r="AT211" s="2" t="str">
        <f>IF(AR211="","",IF(AND(H211&gt;='Intersection Mileposts'!$F$5,H211&lt;='Intersection Mileposts'!$G$5),"Y",IF(AND(H211&gt;='Intersection Mileposts'!$F$6,H211&lt;='Intersection Mileposts'!$G$6),"Y",IF(AND(H211&gt;='Intersection Mileposts'!$F$7,H211&lt;='Intersection Mileposts'!$G$7),"Y",IF(AND(H211&gt;='Intersection Mileposts'!$F$8,H211&lt;='Intersection Mileposts'!$G$8),"Y",IF(AND(H211&gt;='Intersection Mileposts'!$F$9,H211&lt;='Intersection Mileposts'!$G$9),"Y",IF(AND(H211&gt;='Intersection Mileposts'!$F$10,H211&lt;='Intersection Mileposts'!$G$10),"Y",IF(AND(H211&gt;='Intersection Mileposts'!$F$11,H211&lt;='Intersection Mileposts'!$G$11),"Y",IF(AND(H211&gt;='Intersection Mileposts'!$F$12,H211&lt;='Intersection Mileposts'!$G$12),"Y",IF(AND(H211&gt;='Intersection Mileposts'!$F$13,H211&lt;='Intersection Mileposts'!$G$13),"Y",IF(AND(H211&gt;='Intersection Mileposts'!$F$14,H211&lt;='Intersection Mileposts'!$G$14),"Y",IF(AND(H211&gt;='Intersection Mileposts'!$F$15,H211&lt;='Intersection Mileposts'!$G$15),"Y",IF(AND(H211&gt;='Intersection Mileposts'!$F$16,H211&lt;='Intersection Mileposts'!$G$16),"Y",IF(AND(H211&gt;='Intersection Mileposts'!$F$17,H211&lt;='Intersection Mileposts'!$G$17),"Y",IF(AND(H211&gt;='Intersection Mileposts'!$F$18,H211&lt;='Intersection Mileposts'!$G$18),"Y",IF(AND(H211&gt;='Intersection Mileposts'!$F$19,H211&lt;='Intersection Mileposts'!$G$19),"Y",IF(AND(H211&gt;='Intersection Mileposts'!$F$20,H211&lt;='Intersection Mileposts'!$G$20),"Y",IF(AND(H211&gt;='Intersection Mileposts'!$F$21,H211&lt;='Intersection Mileposts'!$G$21),"Y",IF(AND(H211&gt;='Intersection Mileposts'!$F$22,H211&lt;='Intersection Mileposts'!$G$22),"Y",IF(AND(H211&gt;='Intersection Mileposts'!$F$23,H211&lt;='Intersection Mileposts'!$G$23),"Y",IF(AND(H211&gt;='Intersection Mileposts'!$F$24,H211&lt;='Intersection Mileposts'!$G$24),"Y",IF(AND(H211&gt;='Intersection Mileposts'!$F$25,H211&lt;='Intersection Mileposts'!$G$25),"Y",IF(AND(H211&gt;='Intersection Mileposts'!$F$26,H211&lt;='Intersection Mileposts'!$G$26),"Y",IF(AND(H211&gt;='Intersection Mileposts'!$F$27,H211&lt;='Intersection Mileposts'!$G$27),"Y",IF(AND(H211&gt;='Intersection Mileposts'!$F$28,H211&lt;='Intersection Mileposts'!$G$28),"Y",IF(AND(H211&gt;='Intersection Mileposts'!$F$29,H211&lt;='Intersection Mileposts'!$G$29),"Y", IF(AND(H211&gt;='Intersection Mileposts'!$F$30,H211&lt;='Intersection Mileposts'!$G$30),"Y",IF(AND(H211&gt;='Intersection Mileposts'!$F$31,H211&lt;='Intersection Mileposts'!$G$31),"Y",IF(AND(H211&gt;='Intersection Mileposts'!$F$32,H211&lt;='Intersection Mileposts'!$G$32),"Y",IF(AND(H211&gt;='Intersection Mileposts'!$F$33,H211&lt;='Intersection Mileposts'!$G$33),"Y",IF(AND(H211&gt;='Intersection Mileposts'!$F$34,H211&lt;='Intersection Mileposts'!$G$34),"Y",IF(AND(H211&gt;='Intersection Mileposts'!$F$35,H211&lt;='Intersection Mileposts'!$G$35),"Y",IF(AND(H211&gt;='Intersection Mileposts'!$F$36,H211&lt;='Intersection Mileposts'!$G$36),"Y",IF(AND(H211&gt;='Intersection Mileposts'!$F$37,H211&lt;='Intersection Mileposts'!$G$37),"Y",IF(AND(H211&gt;='Intersection Mileposts'!$F$38,H211&lt;='Intersection Mileposts'!$G$38),"Y",IF(AND(H211&gt;='Intersection Mileposts'!$F$39,H211&lt;='Intersection Mileposts'!$G$39),"Y","N"))))))))))))))))))))))))))))))))))))</f>
        <v/>
      </c>
    </row>
    <row r="212" spans="1:46" x14ac:dyDescent="0.3">
      <c r="A212" s="279"/>
      <c r="B212" s="261"/>
      <c r="C212" s="262"/>
      <c r="D212" s="262"/>
      <c r="E212" s="262"/>
      <c r="F212" s="262"/>
      <c r="G212" s="284"/>
      <c r="H212" s="286"/>
      <c r="I212" s="279"/>
      <c r="J212" s="260"/>
      <c r="K212" s="260"/>
      <c r="L212" s="280"/>
      <c r="M212" s="275"/>
      <c r="N212" s="263"/>
      <c r="P212" s="264" t="str">
        <f>IF(R212 = "", "", COUNT($R$4:R212))</f>
        <v/>
      </c>
      <c r="Q212" s="264" t="str">
        <f t="shared" si="24"/>
        <v/>
      </c>
      <c r="R212" s="265" t="str">
        <f t="shared" si="25"/>
        <v/>
      </c>
      <c r="S212" s="266" t="str">
        <f t="shared" si="29"/>
        <v/>
      </c>
      <c r="T212" s="267" t="str">
        <f t="shared" si="26"/>
        <v/>
      </c>
      <c r="U212" s="268" t="str">
        <f t="shared" si="30"/>
        <v/>
      </c>
      <c r="V212" s="269" t="str">
        <f t="shared" si="27"/>
        <v/>
      </c>
      <c r="W212" s="5"/>
      <c r="AR212" s="2" t="str">
        <f t="shared" si="31"/>
        <v/>
      </c>
      <c r="AS212" s="2" t="str">
        <f t="shared" si="28"/>
        <v/>
      </c>
      <c r="AT212" s="2" t="str">
        <f>IF(AR212="","",IF(AND(H212&gt;='Intersection Mileposts'!$F$5,H212&lt;='Intersection Mileposts'!$G$5),"Y",IF(AND(H212&gt;='Intersection Mileposts'!$F$6,H212&lt;='Intersection Mileposts'!$G$6),"Y",IF(AND(H212&gt;='Intersection Mileposts'!$F$7,H212&lt;='Intersection Mileposts'!$G$7),"Y",IF(AND(H212&gt;='Intersection Mileposts'!$F$8,H212&lt;='Intersection Mileposts'!$G$8),"Y",IF(AND(H212&gt;='Intersection Mileposts'!$F$9,H212&lt;='Intersection Mileposts'!$G$9),"Y",IF(AND(H212&gt;='Intersection Mileposts'!$F$10,H212&lt;='Intersection Mileposts'!$G$10),"Y",IF(AND(H212&gt;='Intersection Mileposts'!$F$11,H212&lt;='Intersection Mileposts'!$G$11),"Y",IF(AND(H212&gt;='Intersection Mileposts'!$F$12,H212&lt;='Intersection Mileposts'!$G$12),"Y",IF(AND(H212&gt;='Intersection Mileposts'!$F$13,H212&lt;='Intersection Mileposts'!$G$13),"Y",IF(AND(H212&gt;='Intersection Mileposts'!$F$14,H212&lt;='Intersection Mileposts'!$G$14),"Y",IF(AND(H212&gt;='Intersection Mileposts'!$F$15,H212&lt;='Intersection Mileposts'!$G$15),"Y",IF(AND(H212&gt;='Intersection Mileposts'!$F$16,H212&lt;='Intersection Mileposts'!$G$16),"Y",IF(AND(H212&gt;='Intersection Mileposts'!$F$17,H212&lt;='Intersection Mileposts'!$G$17),"Y",IF(AND(H212&gt;='Intersection Mileposts'!$F$18,H212&lt;='Intersection Mileposts'!$G$18),"Y",IF(AND(H212&gt;='Intersection Mileposts'!$F$19,H212&lt;='Intersection Mileposts'!$G$19),"Y",IF(AND(H212&gt;='Intersection Mileposts'!$F$20,H212&lt;='Intersection Mileposts'!$G$20),"Y",IF(AND(H212&gt;='Intersection Mileposts'!$F$21,H212&lt;='Intersection Mileposts'!$G$21),"Y",IF(AND(H212&gt;='Intersection Mileposts'!$F$22,H212&lt;='Intersection Mileposts'!$G$22),"Y",IF(AND(H212&gt;='Intersection Mileposts'!$F$23,H212&lt;='Intersection Mileposts'!$G$23),"Y",IF(AND(H212&gt;='Intersection Mileposts'!$F$24,H212&lt;='Intersection Mileposts'!$G$24),"Y",IF(AND(H212&gt;='Intersection Mileposts'!$F$25,H212&lt;='Intersection Mileposts'!$G$25),"Y",IF(AND(H212&gt;='Intersection Mileposts'!$F$26,H212&lt;='Intersection Mileposts'!$G$26),"Y",IF(AND(H212&gt;='Intersection Mileposts'!$F$27,H212&lt;='Intersection Mileposts'!$G$27),"Y",IF(AND(H212&gt;='Intersection Mileposts'!$F$28,H212&lt;='Intersection Mileposts'!$G$28),"Y",IF(AND(H212&gt;='Intersection Mileposts'!$F$29,H212&lt;='Intersection Mileposts'!$G$29),"Y", IF(AND(H212&gt;='Intersection Mileposts'!$F$30,H212&lt;='Intersection Mileposts'!$G$30),"Y",IF(AND(H212&gt;='Intersection Mileposts'!$F$31,H212&lt;='Intersection Mileposts'!$G$31),"Y",IF(AND(H212&gt;='Intersection Mileposts'!$F$32,H212&lt;='Intersection Mileposts'!$G$32),"Y",IF(AND(H212&gt;='Intersection Mileposts'!$F$33,H212&lt;='Intersection Mileposts'!$G$33),"Y",IF(AND(H212&gt;='Intersection Mileposts'!$F$34,H212&lt;='Intersection Mileposts'!$G$34),"Y",IF(AND(H212&gt;='Intersection Mileposts'!$F$35,H212&lt;='Intersection Mileposts'!$G$35),"Y",IF(AND(H212&gt;='Intersection Mileposts'!$F$36,H212&lt;='Intersection Mileposts'!$G$36),"Y",IF(AND(H212&gt;='Intersection Mileposts'!$F$37,H212&lt;='Intersection Mileposts'!$G$37),"Y",IF(AND(H212&gt;='Intersection Mileposts'!$F$38,H212&lt;='Intersection Mileposts'!$G$38),"Y",IF(AND(H212&gt;='Intersection Mileposts'!$F$39,H212&lt;='Intersection Mileposts'!$G$39),"Y","N"))))))))))))))))))))))))))))))))))))</f>
        <v/>
      </c>
    </row>
    <row r="213" spans="1:46" x14ac:dyDescent="0.3">
      <c r="A213" s="279"/>
      <c r="B213" s="261"/>
      <c r="C213" s="262"/>
      <c r="D213" s="262"/>
      <c r="E213" s="262"/>
      <c r="F213" s="262"/>
      <c r="G213" s="284"/>
      <c r="H213" s="286"/>
      <c r="I213" s="279"/>
      <c r="J213" s="260"/>
      <c r="K213" s="260"/>
      <c r="L213" s="280"/>
      <c r="M213" s="275"/>
      <c r="N213" s="263"/>
      <c r="P213" s="264" t="str">
        <f>IF(R213 = "", "", COUNT($R$4:R213))</f>
        <v/>
      </c>
      <c r="Q213" s="264" t="str">
        <f t="shared" si="24"/>
        <v/>
      </c>
      <c r="R213" s="265" t="str">
        <f t="shared" si="25"/>
        <v/>
      </c>
      <c r="S213" s="266" t="str">
        <f t="shared" si="29"/>
        <v/>
      </c>
      <c r="T213" s="267" t="str">
        <f t="shared" si="26"/>
        <v/>
      </c>
      <c r="U213" s="268" t="str">
        <f t="shared" si="30"/>
        <v/>
      </c>
      <c r="V213" s="269" t="str">
        <f t="shared" si="27"/>
        <v/>
      </c>
      <c r="W213" s="5"/>
      <c r="AR213" s="2" t="str">
        <f t="shared" si="31"/>
        <v/>
      </c>
      <c r="AS213" s="2" t="str">
        <f t="shared" si="28"/>
        <v/>
      </c>
      <c r="AT213" s="2" t="str">
        <f>IF(AR213="","",IF(AND(H213&gt;='Intersection Mileposts'!$F$5,H213&lt;='Intersection Mileposts'!$G$5),"Y",IF(AND(H213&gt;='Intersection Mileposts'!$F$6,H213&lt;='Intersection Mileposts'!$G$6),"Y",IF(AND(H213&gt;='Intersection Mileposts'!$F$7,H213&lt;='Intersection Mileposts'!$G$7),"Y",IF(AND(H213&gt;='Intersection Mileposts'!$F$8,H213&lt;='Intersection Mileposts'!$G$8),"Y",IF(AND(H213&gt;='Intersection Mileposts'!$F$9,H213&lt;='Intersection Mileposts'!$G$9),"Y",IF(AND(H213&gt;='Intersection Mileposts'!$F$10,H213&lt;='Intersection Mileposts'!$G$10),"Y",IF(AND(H213&gt;='Intersection Mileposts'!$F$11,H213&lt;='Intersection Mileposts'!$G$11),"Y",IF(AND(H213&gt;='Intersection Mileposts'!$F$12,H213&lt;='Intersection Mileposts'!$G$12),"Y",IF(AND(H213&gt;='Intersection Mileposts'!$F$13,H213&lt;='Intersection Mileposts'!$G$13),"Y",IF(AND(H213&gt;='Intersection Mileposts'!$F$14,H213&lt;='Intersection Mileposts'!$G$14),"Y",IF(AND(H213&gt;='Intersection Mileposts'!$F$15,H213&lt;='Intersection Mileposts'!$G$15),"Y",IF(AND(H213&gt;='Intersection Mileposts'!$F$16,H213&lt;='Intersection Mileposts'!$G$16),"Y",IF(AND(H213&gt;='Intersection Mileposts'!$F$17,H213&lt;='Intersection Mileposts'!$G$17),"Y",IF(AND(H213&gt;='Intersection Mileposts'!$F$18,H213&lt;='Intersection Mileposts'!$G$18),"Y",IF(AND(H213&gt;='Intersection Mileposts'!$F$19,H213&lt;='Intersection Mileposts'!$G$19),"Y",IF(AND(H213&gt;='Intersection Mileposts'!$F$20,H213&lt;='Intersection Mileposts'!$G$20),"Y",IF(AND(H213&gt;='Intersection Mileposts'!$F$21,H213&lt;='Intersection Mileposts'!$G$21),"Y",IF(AND(H213&gt;='Intersection Mileposts'!$F$22,H213&lt;='Intersection Mileposts'!$G$22),"Y",IF(AND(H213&gt;='Intersection Mileposts'!$F$23,H213&lt;='Intersection Mileposts'!$G$23),"Y",IF(AND(H213&gt;='Intersection Mileposts'!$F$24,H213&lt;='Intersection Mileposts'!$G$24),"Y",IF(AND(H213&gt;='Intersection Mileposts'!$F$25,H213&lt;='Intersection Mileposts'!$G$25),"Y",IF(AND(H213&gt;='Intersection Mileposts'!$F$26,H213&lt;='Intersection Mileposts'!$G$26),"Y",IF(AND(H213&gt;='Intersection Mileposts'!$F$27,H213&lt;='Intersection Mileposts'!$G$27),"Y",IF(AND(H213&gt;='Intersection Mileposts'!$F$28,H213&lt;='Intersection Mileposts'!$G$28),"Y",IF(AND(H213&gt;='Intersection Mileposts'!$F$29,H213&lt;='Intersection Mileposts'!$G$29),"Y", IF(AND(H213&gt;='Intersection Mileposts'!$F$30,H213&lt;='Intersection Mileposts'!$G$30),"Y",IF(AND(H213&gt;='Intersection Mileposts'!$F$31,H213&lt;='Intersection Mileposts'!$G$31),"Y",IF(AND(H213&gt;='Intersection Mileposts'!$F$32,H213&lt;='Intersection Mileposts'!$G$32),"Y",IF(AND(H213&gt;='Intersection Mileposts'!$F$33,H213&lt;='Intersection Mileposts'!$G$33),"Y",IF(AND(H213&gt;='Intersection Mileposts'!$F$34,H213&lt;='Intersection Mileposts'!$G$34),"Y",IF(AND(H213&gt;='Intersection Mileposts'!$F$35,H213&lt;='Intersection Mileposts'!$G$35),"Y",IF(AND(H213&gt;='Intersection Mileposts'!$F$36,H213&lt;='Intersection Mileposts'!$G$36),"Y",IF(AND(H213&gt;='Intersection Mileposts'!$F$37,H213&lt;='Intersection Mileposts'!$G$37),"Y",IF(AND(H213&gt;='Intersection Mileposts'!$F$38,H213&lt;='Intersection Mileposts'!$G$38),"Y",IF(AND(H213&gt;='Intersection Mileposts'!$F$39,H213&lt;='Intersection Mileposts'!$G$39),"Y","N"))))))))))))))))))))))))))))))))))))</f>
        <v/>
      </c>
    </row>
    <row r="214" spans="1:46" x14ac:dyDescent="0.3">
      <c r="A214" s="279"/>
      <c r="B214" s="261"/>
      <c r="C214" s="262"/>
      <c r="D214" s="262"/>
      <c r="E214" s="262"/>
      <c r="F214" s="262"/>
      <c r="G214" s="284"/>
      <c r="H214" s="286"/>
      <c r="I214" s="279"/>
      <c r="J214" s="260"/>
      <c r="K214" s="260"/>
      <c r="L214" s="280"/>
      <c r="M214" s="275"/>
      <c r="N214" s="263"/>
      <c r="P214" s="264" t="str">
        <f>IF(R214 = "", "", COUNT($R$4:R214))</f>
        <v/>
      </c>
      <c r="Q214" s="264" t="str">
        <f t="shared" si="24"/>
        <v/>
      </c>
      <c r="R214" s="265" t="str">
        <f t="shared" si="25"/>
        <v/>
      </c>
      <c r="S214" s="266" t="str">
        <f t="shared" si="29"/>
        <v/>
      </c>
      <c r="T214" s="267" t="str">
        <f t="shared" si="26"/>
        <v/>
      </c>
      <c r="U214" s="268" t="str">
        <f t="shared" si="30"/>
        <v/>
      </c>
      <c r="V214" s="269" t="str">
        <f t="shared" si="27"/>
        <v/>
      </c>
      <c r="W214" s="5"/>
      <c r="AR214" s="2" t="str">
        <f t="shared" si="31"/>
        <v/>
      </c>
      <c r="AS214" s="2" t="str">
        <f t="shared" si="28"/>
        <v/>
      </c>
      <c r="AT214" s="2" t="str">
        <f>IF(AR214="","",IF(AND(H214&gt;='Intersection Mileposts'!$F$5,H214&lt;='Intersection Mileposts'!$G$5),"Y",IF(AND(H214&gt;='Intersection Mileposts'!$F$6,H214&lt;='Intersection Mileposts'!$G$6),"Y",IF(AND(H214&gt;='Intersection Mileposts'!$F$7,H214&lt;='Intersection Mileposts'!$G$7),"Y",IF(AND(H214&gt;='Intersection Mileposts'!$F$8,H214&lt;='Intersection Mileposts'!$G$8),"Y",IF(AND(H214&gt;='Intersection Mileposts'!$F$9,H214&lt;='Intersection Mileposts'!$G$9),"Y",IF(AND(H214&gt;='Intersection Mileposts'!$F$10,H214&lt;='Intersection Mileposts'!$G$10),"Y",IF(AND(H214&gt;='Intersection Mileposts'!$F$11,H214&lt;='Intersection Mileposts'!$G$11),"Y",IF(AND(H214&gt;='Intersection Mileposts'!$F$12,H214&lt;='Intersection Mileposts'!$G$12),"Y",IF(AND(H214&gt;='Intersection Mileposts'!$F$13,H214&lt;='Intersection Mileposts'!$G$13),"Y",IF(AND(H214&gt;='Intersection Mileposts'!$F$14,H214&lt;='Intersection Mileposts'!$G$14),"Y",IF(AND(H214&gt;='Intersection Mileposts'!$F$15,H214&lt;='Intersection Mileposts'!$G$15),"Y",IF(AND(H214&gt;='Intersection Mileposts'!$F$16,H214&lt;='Intersection Mileposts'!$G$16),"Y",IF(AND(H214&gt;='Intersection Mileposts'!$F$17,H214&lt;='Intersection Mileposts'!$G$17),"Y",IF(AND(H214&gt;='Intersection Mileposts'!$F$18,H214&lt;='Intersection Mileposts'!$G$18),"Y",IF(AND(H214&gt;='Intersection Mileposts'!$F$19,H214&lt;='Intersection Mileposts'!$G$19),"Y",IF(AND(H214&gt;='Intersection Mileposts'!$F$20,H214&lt;='Intersection Mileposts'!$G$20),"Y",IF(AND(H214&gt;='Intersection Mileposts'!$F$21,H214&lt;='Intersection Mileposts'!$G$21),"Y",IF(AND(H214&gt;='Intersection Mileposts'!$F$22,H214&lt;='Intersection Mileposts'!$G$22),"Y",IF(AND(H214&gt;='Intersection Mileposts'!$F$23,H214&lt;='Intersection Mileposts'!$G$23),"Y",IF(AND(H214&gt;='Intersection Mileposts'!$F$24,H214&lt;='Intersection Mileposts'!$G$24),"Y",IF(AND(H214&gt;='Intersection Mileposts'!$F$25,H214&lt;='Intersection Mileposts'!$G$25),"Y",IF(AND(H214&gt;='Intersection Mileposts'!$F$26,H214&lt;='Intersection Mileposts'!$G$26),"Y",IF(AND(H214&gt;='Intersection Mileposts'!$F$27,H214&lt;='Intersection Mileposts'!$G$27),"Y",IF(AND(H214&gt;='Intersection Mileposts'!$F$28,H214&lt;='Intersection Mileposts'!$G$28),"Y",IF(AND(H214&gt;='Intersection Mileposts'!$F$29,H214&lt;='Intersection Mileposts'!$G$29),"Y", IF(AND(H214&gt;='Intersection Mileposts'!$F$30,H214&lt;='Intersection Mileposts'!$G$30),"Y",IF(AND(H214&gt;='Intersection Mileposts'!$F$31,H214&lt;='Intersection Mileposts'!$G$31),"Y",IF(AND(H214&gt;='Intersection Mileposts'!$F$32,H214&lt;='Intersection Mileposts'!$G$32),"Y",IF(AND(H214&gt;='Intersection Mileposts'!$F$33,H214&lt;='Intersection Mileposts'!$G$33),"Y",IF(AND(H214&gt;='Intersection Mileposts'!$F$34,H214&lt;='Intersection Mileposts'!$G$34),"Y",IF(AND(H214&gt;='Intersection Mileposts'!$F$35,H214&lt;='Intersection Mileposts'!$G$35),"Y",IF(AND(H214&gt;='Intersection Mileposts'!$F$36,H214&lt;='Intersection Mileposts'!$G$36),"Y",IF(AND(H214&gt;='Intersection Mileposts'!$F$37,H214&lt;='Intersection Mileposts'!$G$37),"Y",IF(AND(H214&gt;='Intersection Mileposts'!$F$38,H214&lt;='Intersection Mileposts'!$G$38),"Y",IF(AND(H214&gt;='Intersection Mileposts'!$F$39,H214&lt;='Intersection Mileposts'!$G$39),"Y","N"))))))))))))))))))))))))))))))))))))</f>
        <v/>
      </c>
    </row>
    <row r="215" spans="1:46" x14ac:dyDescent="0.3">
      <c r="A215" s="279"/>
      <c r="B215" s="261"/>
      <c r="C215" s="262"/>
      <c r="D215" s="262"/>
      <c r="E215" s="262"/>
      <c r="F215" s="262"/>
      <c r="G215" s="284"/>
      <c r="H215" s="286"/>
      <c r="I215" s="279"/>
      <c r="J215" s="260"/>
      <c r="K215" s="260"/>
      <c r="L215" s="280"/>
      <c r="M215" s="275"/>
      <c r="N215" s="263"/>
      <c r="P215" s="264" t="str">
        <f>IF(R215 = "", "", COUNT($R$4:R215))</f>
        <v/>
      </c>
      <c r="Q215" s="264" t="str">
        <f t="shared" si="24"/>
        <v/>
      </c>
      <c r="R215" s="265" t="str">
        <f t="shared" si="25"/>
        <v/>
      </c>
      <c r="S215" s="266" t="str">
        <f t="shared" si="29"/>
        <v/>
      </c>
      <c r="T215" s="267" t="str">
        <f t="shared" si="26"/>
        <v/>
      </c>
      <c r="U215" s="268" t="str">
        <f t="shared" si="30"/>
        <v/>
      </c>
      <c r="V215" s="269" t="str">
        <f t="shared" si="27"/>
        <v/>
      </c>
      <c r="W215" s="5"/>
      <c r="AR215" s="2" t="str">
        <f t="shared" si="31"/>
        <v/>
      </c>
      <c r="AS215" s="2" t="str">
        <f t="shared" si="28"/>
        <v/>
      </c>
      <c r="AT215" s="2" t="str">
        <f>IF(AR215="","",IF(AND(H215&gt;='Intersection Mileposts'!$F$5,H215&lt;='Intersection Mileposts'!$G$5),"Y",IF(AND(H215&gt;='Intersection Mileposts'!$F$6,H215&lt;='Intersection Mileposts'!$G$6),"Y",IF(AND(H215&gt;='Intersection Mileposts'!$F$7,H215&lt;='Intersection Mileposts'!$G$7),"Y",IF(AND(H215&gt;='Intersection Mileposts'!$F$8,H215&lt;='Intersection Mileposts'!$G$8),"Y",IF(AND(H215&gt;='Intersection Mileposts'!$F$9,H215&lt;='Intersection Mileposts'!$G$9),"Y",IF(AND(H215&gt;='Intersection Mileposts'!$F$10,H215&lt;='Intersection Mileposts'!$G$10),"Y",IF(AND(H215&gt;='Intersection Mileposts'!$F$11,H215&lt;='Intersection Mileposts'!$G$11),"Y",IF(AND(H215&gt;='Intersection Mileposts'!$F$12,H215&lt;='Intersection Mileposts'!$G$12),"Y",IF(AND(H215&gt;='Intersection Mileposts'!$F$13,H215&lt;='Intersection Mileposts'!$G$13),"Y",IF(AND(H215&gt;='Intersection Mileposts'!$F$14,H215&lt;='Intersection Mileposts'!$G$14),"Y",IF(AND(H215&gt;='Intersection Mileposts'!$F$15,H215&lt;='Intersection Mileposts'!$G$15),"Y",IF(AND(H215&gt;='Intersection Mileposts'!$F$16,H215&lt;='Intersection Mileposts'!$G$16),"Y",IF(AND(H215&gt;='Intersection Mileposts'!$F$17,H215&lt;='Intersection Mileposts'!$G$17),"Y",IF(AND(H215&gt;='Intersection Mileposts'!$F$18,H215&lt;='Intersection Mileposts'!$G$18),"Y",IF(AND(H215&gt;='Intersection Mileposts'!$F$19,H215&lt;='Intersection Mileposts'!$G$19),"Y",IF(AND(H215&gt;='Intersection Mileposts'!$F$20,H215&lt;='Intersection Mileposts'!$G$20),"Y",IF(AND(H215&gt;='Intersection Mileposts'!$F$21,H215&lt;='Intersection Mileposts'!$G$21),"Y",IF(AND(H215&gt;='Intersection Mileposts'!$F$22,H215&lt;='Intersection Mileposts'!$G$22),"Y",IF(AND(H215&gt;='Intersection Mileposts'!$F$23,H215&lt;='Intersection Mileposts'!$G$23),"Y",IF(AND(H215&gt;='Intersection Mileposts'!$F$24,H215&lt;='Intersection Mileposts'!$G$24),"Y",IF(AND(H215&gt;='Intersection Mileposts'!$F$25,H215&lt;='Intersection Mileposts'!$G$25),"Y",IF(AND(H215&gt;='Intersection Mileposts'!$F$26,H215&lt;='Intersection Mileposts'!$G$26),"Y",IF(AND(H215&gt;='Intersection Mileposts'!$F$27,H215&lt;='Intersection Mileposts'!$G$27),"Y",IF(AND(H215&gt;='Intersection Mileposts'!$F$28,H215&lt;='Intersection Mileposts'!$G$28),"Y",IF(AND(H215&gt;='Intersection Mileposts'!$F$29,H215&lt;='Intersection Mileposts'!$G$29),"Y", IF(AND(H215&gt;='Intersection Mileposts'!$F$30,H215&lt;='Intersection Mileposts'!$G$30),"Y",IF(AND(H215&gt;='Intersection Mileposts'!$F$31,H215&lt;='Intersection Mileposts'!$G$31),"Y",IF(AND(H215&gt;='Intersection Mileposts'!$F$32,H215&lt;='Intersection Mileposts'!$G$32),"Y",IF(AND(H215&gt;='Intersection Mileposts'!$F$33,H215&lt;='Intersection Mileposts'!$G$33),"Y",IF(AND(H215&gt;='Intersection Mileposts'!$F$34,H215&lt;='Intersection Mileposts'!$G$34),"Y",IF(AND(H215&gt;='Intersection Mileposts'!$F$35,H215&lt;='Intersection Mileposts'!$G$35),"Y",IF(AND(H215&gt;='Intersection Mileposts'!$F$36,H215&lt;='Intersection Mileposts'!$G$36),"Y",IF(AND(H215&gt;='Intersection Mileposts'!$F$37,H215&lt;='Intersection Mileposts'!$G$37),"Y",IF(AND(H215&gt;='Intersection Mileposts'!$F$38,H215&lt;='Intersection Mileposts'!$G$38),"Y",IF(AND(H215&gt;='Intersection Mileposts'!$F$39,H215&lt;='Intersection Mileposts'!$G$39),"Y","N"))))))))))))))))))))))))))))))))))))</f>
        <v/>
      </c>
    </row>
    <row r="216" spans="1:46" x14ac:dyDescent="0.3">
      <c r="A216" s="279"/>
      <c r="B216" s="261"/>
      <c r="C216" s="262"/>
      <c r="D216" s="262"/>
      <c r="E216" s="262"/>
      <c r="F216" s="262"/>
      <c r="G216" s="284"/>
      <c r="H216" s="286"/>
      <c r="I216" s="279"/>
      <c r="J216" s="260"/>
      <c r="K216" s="260"/>
      <c r="L216" s="280"/>
      <c r="M216" s="275"/>
      <c r="N216" s="263"/>
      <c r="P216" s="264" t="str">
        <f>IF(R216 = "", "", COUNT($R$4:R216))</f>
        <v/>
      </c>
      <c r="Q216" s="264" t="str">
        <f t="shared" si="24"/>
        <v/>
      </c>
      <c r="R216" s="265" t="str">
        <f t="shared" si="25"/>
        <v/>
      </c>
      <c r="S216" s="266" t="str">
        <f t="shared" si="29"/>
        <v/>
      </c>
      <c r="T216" s="267" t="str">
        <f t="shared" si="26"/>
        <v/>
      </c>
      <c r="U216" s="268" t="str">
        <f t="shared" si="30"/>
        <v/>
      </c>
      <c r="V216" s="269" t="str">
        <f t="shared" si="27"/>
        <v/>
      </c>
      <c r="W216" s="5"/>
      <c r="AR216" s="2" t="str">
        <f t="shared" si="31"/>
        <v/>
      </c>
      <c r="AS216" s="2" t="str">
        <f t="shared" si="28"/>
        <v/>
      </c>
      <c r="AT216" s="2" t="str">
        <f>IF(AR216="","",IF(AND(H216&gt;='Intersection Mileposts'!$F$5,H216&lt;='Intersection Mileposts'!$G$5),"Y",IF(AND(H216&gt;='Intersection Mileposts'!$F$6,H216&lt;='Intersection Mileposts'!$G$6),"Y",IF(AND(H216&gt;='Intersection Mileposts'!$F$7,H216&lt;='Intersection Mileposts'!$G$7),"Y",IF(AND(H216&gt;='Intersection Mileposts'!$F$8,H216&lt;='Intersection Mileposts'!$G$8),"Y",IF(AND(H216&gt;='Intersection Mileposts'!$F$9,H216&lt;='Intersection Mileposts'!$G$9),"Y",IF(AND(H216&gt;='Intersection Mileposts'!$F$10,H216&lt;='Intersection Mileposts'!$G$10),"Y",IF(AND(H216&gt;='Intersection Mileposts'!$F$11,H216&lt;='Intersection Mileposts'!$G$11),"Y",IF(AND(H216&gt;='Intersection Mileposts'!$F$12,H216&lt;='Intersection Mileposts'!$G$12),"Y",IF(AND(H216&gt;='Intersection Mileposts'!$F$13,H216&lt;='Intersection Mileposts'!$G$13),"Y",IF(AND(H216&gt;='Intersection Mileposts'!$F$14,H216&lt;='Intersection Mileposts'!$G$14),"Y",IF(AND(H216&gt;='Intersection Mileposts'!$F$15,H216&lt;='Intersection Mileposts'!$G$15),"Y",IF(AND(H216&gt;='Intersection Mileposts'!$F$16,H216&lt;='Intersection Mileposts'!$G$16),"Y",IF(AND(H216&gt;='Intersection Mileposts'!$F$17,H216&lt;='Intersection Mileposts'!$G$17),"Y",IF(AND(H216&gt;='Intersection Mileposts'!$F$18,H216&lt;='Intersection Mileposts'!$G$18),"Y",IF(AND(H216&gt;='Intersection Mileposts'!$F$19,H216&lt;='Intersection Mileposts'!$G$19),"Y",IF(AND(H216&gt;='Intersection Mileposts'!$F$20,H216&lt;='Intersection Mileposts'!$G$20),"Y",IF(AND(H216&gt;='Intersection Mileposts'!$F$21,H216&lt;='Intersection Mileposts'!$G$21),"Y",IF(AND(H216&gt;='Intersection Mileposts'!$F$22,H216&lt;='Intersection Mileposts'!$G$22),"Y",IF(AND(H216&gt;='Intersection Mileposts'!$F$23,H216&lt;='Intersection Mileposts'!$G$23),"Y",IF(AND(H216&gt;='Intersection Mileposts'!$F$24,H216&lt;='Intersection Mileposts'!$G$24),"Y",IF(AND(H216&gt;='Intersection Mileposts'!$F$25,H216&lt;='Intersection Mileposts'!$G$25),"Y",IF(AND(H216&gt;='Intersection Mileposts'!$F$26,H216&lt;='Intersection Mileposts'!$G$26),"Y",IF(AND(H216&gt;='Intersection Mileposts'!$F$27,H216&lt;='Intersection Mileposts'!$G$27),"Y",IF(AND(H216&gt;='Intersection Mileposts'!$F$28,H216&lt;='Intersection Mileposts'!$G$28),"Y",IF(AND(H216&gt;='Intersection Mileposts'!$F$29,H216&lt;='Intersection Mileposts'!$G$29),"Y", IF(AND(H216&gt;='Intersection Mileposts'!$F$30,H216&lt;='Intersection Mileposts'!$G$30),"Y",IF(AND(H216&gt;='Intersection Mileposts'!$F$31,H216&lt;='Intersection Mileposts'!$G$31),"Y",IF(AND(H216&gt;='Intersection Mileposts'!$F$32,H216&lt;='Intersection Mileposts'!$G$32),"Y",IF(AND(H216&gt;='Intersection Mileposts'!$F$33,H216&lt;='Intersection Mileposts'!$G$33),"Y",IF(AND(H216&gt;='Intersection Mileposts'!$F$34,H216&lt;='Intersection Mileposts'!$G$34),"Y",IF(AND(H216&gt;='Intersection Mileposts'!$F$35,H216&lt;='Intersection Mileposts'!$G$35),"Y",IF(AND(H216&gt;='Intersection Mileposts'!$F$36,H216&lt;='Intersection Mileposts'!$G$36),"Y",IF(AND(H216&gt;='Intersection Mileposts'!$F$37,H216&lt;='Intersection Mileposts'!$G$37),"Y",IF(AND(H216&gt;='Intersection Mileposts'!$F$38,H216&lt;='Intersection Mileposts'!$G$38),"Y",IF(AND(H216&gt;='Intersection Mileposts'!$F$39,H216&lt;='Intersection Mileposts'!$G$39),"Y","N"))))))))))))))))))))))))))))))))))))</f>
        <v/>
      </c>
    </row>
    <row r="217" spans="1:46" x14ac:dyDescent="0.3">
      <c r="A217" s="279"/>
      <c r="B217" s="261"/>
      <c r="C217" s="262"/>
      <c r="D217" s="262"/>
      <c r="E217" s="262"/>
      <c r="F217" s="262"/>
      <c r="G217" s="284"/>
      <c r="H217" s="286"/>
      <c r="I217" s="279"/>
      <c r="J217" s="260"/>
      <c r="K217" s="260"/>
      <c r="L217" s="280"/>
      <c r="M217" s="275"/>
      <c r="N217" s="263"/>
      <c r="P217" s="264" t="str">
        <f>IF(R217 = "", "", COUNT($R$4:R217))</f>
        <v/>
      </c>
      <c r="Q217" s="264" t="str">
        <f t="shared" si="24"/>
        <v/>
      </c>
      <c r="R217" s="265" t="str">
        <f t="shared" si="25"/>
        <v/>
      </c>
      <c r="S217" s="266" t="str">
        <f t="shared" si="29"/>
        <v/>
      </c>
      <c r="T217" s="267" t="str">
        <f t="shared" si="26"/>
        <v/>
      </c>
      <c r="U217" s="268" t="str">
        <f t="shared" si="30"/>
        <v/>
      </c>
      <c r="V217" s="269" t="str">
        <f t="shared" si="27"/>
        <v/>
      </c>
      <c r="W217" s="5"/>
      <c r="AR217" s="2" t="str">
        <f t="shared" si="31"/>
        <v/>
      </c>
      <c r="AS217" s="2" t="str">
        <f t="shared" si="28"/>
        <v/>
      </c>
      <c r="AT217" s="2" t="str">
        <f>IF(AR217="","",IF(AND(H217&gt;='Intersection Mileposts'!$F$5,H217&lt;='Intersection Mileposts'!$G$5),"Y",IF(AND(H217&gt;='Intersection Mileposts'!$F$6,H217&lt;='Intersection Mileposts'!$G$6),"Y",IF(AND(H217&gt;='Intersection Mileposts'!$F$7,H217&lt;='Intersection Mileposts'!$G$7),"Y",IF(AND(H217&gt;='Intersection Mileposts'!$F$8,H217&lt;='Intersection Mileposts'!$G$8),"Y",IF(AND(H217&gt;='Intersection Mileposts'!$F$9,H217&lt;='Intersection Mileposts'!$G$9),"Y",IF(AND(H217&gt;='Intersection Mileposts'!$F$10,H217&lt;='Intersection Mileposts'!$G$10),"Y",IF(AND(H217&gt;='Intersection Mileposts'!$F$11,H217&lt;='Intersection Mileposts'!$G$11),"Y",IF(AND(H217&gt;='Intersection Mileposts'!$F$12,H217&lt;='Intersection Mileposts'!$G$12),"Y",IF(AND(H217&gt;='Intersection Mileposts'!$F$13,H217&lt;='Intersection Mileposts'!$G$13),"Y",IF(AND(H217&gt;='Intersection Mileposts'!$F$14,H217&lt;='Intersection Mileposts'!$G$14),"Y",IF(AND(H217&gt;='Intersection Mileposts'!$F$15,H217&lt;='Intersection Mileposts'!$G$15),"Y",IF(AND(H217&gt;='Intersection Mileposts'!$F$16,H217&lt;='Intersection Mileposts'!$G$16),"Y",IF(AND(H217&gt;='Intersection Mileposts'!$F$17,H217&lt;='Intersection Mileposts'!$G$17),"Y",IF(AND(H217&gt;='Intersection Mileposts'!$F$18,H217&lt;='Intersection Mileposts'!$G$18),"Y",IF(AND(H217&gt;='Intersection Mileposts'!$F$19,H217&lt;='Intersection Mileposts'!$G$19),"Y",IF(AND(H217&gt;='Intersection Mileposts'!$F$20,H217&lt;='Intersection Mileposts'!$G$20),"Y",IF(AND(H217&gt;='Intersection Mileposts'!$F$21,H217&lt;='Intersection Mileposts'!$G$21),"Y",IF(AND(H217&gt;='Intersection Mileposts'!$F$22,H217&lt;='Intersection Mileposts'!$G$22),"Y",IF(AND(H217&gt;='Intersection Mileposts'!$F$23,H217&lt;='Intersection Mileposts'!$G$23),"Y",IF(AND(H217&gt;='Intersection Mileposts'!$F$24,H217&lt;='Intersection Mileposts'!$G$24),"Y",IF(AND(H217&gt;='Intersection Mileposts'!$F$25,H217&lt;='Intersection Mileposts'!$G$25),"Y",IF(AND(H217&gt;='Intersection Mileposts'!$F$26,H217&lt;='Intersection Mileposts'!$G$26),"Y",IF(AND(H217&gt;='Intersection Mileposts'!$F$27,H217&lt;='Intersection Mileposts'!$G$27),"Y",IF(AND(H217&gt;='Intersection Mileposts'!$F$28,H217&lt;='Intersection Mileposts'!$G$28),"Y",IF(AND(H217&gt;='Intersection Mileposts'!$F$29,H217&lt;='Intersection Mileposts'!$G$29),"Y", IF(AND(H217&gt;='Intersection Mileposts'!$F$30,H217&lt;='Intersection Mileposts'!$G$30),"Y",IF(AND(H217&gt;='Intersection Mileposts'!$F$31,H217&lt;='Intersection Mileposts'!$G$31),"Y",IF(AND(H217&gt;='Intersection Mileposts'!$F$32,H217&lt;='Intersection Mileposts'!$G$32),"Y",IF(AND(H217&gt;='Intersection Mileposts'!$F$33,H217&lt;='Intersection Mileposts'!$G$33),"Y",IF(AND(H217&gt;='Intersection Mileposts'!$F$34,H217&lt;='Intersection Mileposts'!$G$34),"Y",IF(AND(H217&gt;='Intersection Mileposts'!$F$35,H217&lt;='Intersection Mileposts'!$G$35),"Y",IF(AND(H217&gt;='Intersection Mileposts'!$F$36,H217&lt;='Intersection Mileposts'!$G$36),"Y",IF(AND(H217&gt;='Intersection Mileposts'!$F$37,H217&lt;='Intersection Mileposts'!$G$37),"Y",IF(AND(H217&gt;='Intersection Mileposts'!$F$38,H217&lt;='Intersection Mileposts'!$G$38),"Y",IF(AND(H217&gt;='Intersection Mileposts'!$F$39,H217&lt;='Intersection Mileposts'!$G$39),"Y","N"))))))))))))))))))))))))))))))))))))</f>
        <v/>
      </c>
    </row>
    <row r="218" spans="1:46" x14ac:dyDescent="0.3">
      <c r="A218" s="279"/>
      <c r="B218" s="261"/>
      <c r="C218" s="262"/>
      <c r="D218" s="262"/>
      <c r="E218" s="262"/>
      <c r="F218" s="262"/>
      <c r="G218" s="284"/>
      <c r="H218" s="286"/>
      <c r="I218" s="279"/>
      <c r="J218" s="260"/>
      <c r="K218" s="260"/>
      <c r="L218" s="280"/>
      <c r="M218" s="275"/>
      <c r="N218" s="263"/>
      <c r="P218" s="264" t="str">
        <f>IF(R218 = "", "", COUNT($R$4:R218))</f>
        <v/>
      </c>
      <c r="Q218" s="264" t="str">
        <f t="shared" si="24"/>
        <v/>
      </c>
      <c r="R218" s="265" t="str">
        <f t="shared" si="25"/>
        <v/>
      </c>
      <c r="S218" s="266" t="str">
        <f t="shared" si="29"/>
        <v/>
      </c>
      <c r="T218" s="267" t="str">
        <f t="shared" si="26"/>
        <v/>
      </c>
      <c r="U218" s="268" t="str">
        <f t="shared" si="30"/>
        <v/>
      </c>
      <c r="V218" s="269" t="str">
        <f t="shared" si="27"/>
        <v/>
      </c>
      <c r="W218" s="5"/>
      <c r="AR218" s="2" t="str">
        <f t="shared" si="31"/>
        <v/>
      </c>
      <c r="AS218" s="2" t="str">
        <f t="shared" si="28"/>
        <v/>
      </c>
      <c r="AT218" s="2" t="str">
        <f>IF(AR218="","",IF(AND(H218&gt;='Intersection Mileposts'!$F$5,H218&lt;='Intersection Mileposts'!$G$5),"Y",IF(AND(H218&gt;='Intersection Mileposts'!$F$6,H218&lt;='Intersection Mileposts'!$G$6),"Y",IF(AND(H218&gt;='Intersection Mileposts'!$F$7,H218&lt;='Intersection Mileposts'!$G$7),"Y",IF(AND(H218&gt;='Intersection Mileposts'!$F$8,H218&lt;='Intersection Mileposts'!$G$8),"Y",IF(AND(H218&gt;='Intersection Mileposts'!$F$9,H218&lt;='Intersection Mileposts'!$G$9),"Y",IF(AND(H218&gt;='Intersection Mileposts'!$F$10,H218&lt;='Intersection Mileposts'!$G$10),"Y",IF(AND(H218&gt;='Intersection Mileposts'!$F$11,H218&lt;='Intersection Mileposts'!$G$11),"Y",IF(AND(H218&gt;='Intersection Mileposts'!$F$12,H218&lt;='Intersection Mileposts'!$G$12),"Y",IF(AND(H218&gt;='Intersection Mileposts'!$F$13,H218&lt;='Intersection Mileposts'!$G$13),"Y",IF(AND(H218&gt;='Intersection Mileposts'!$F$14,H218&lt;='Intersection Mileposts'!$G$14),"Y",IF(AND(H218&gt;='Intersection Mileposts'!$F$15,H218&lt;='Intersection Mileposts'!$G$15),"Y",IF(AND(H218&gt;='Intersection Mileposts'!$F$16,H218&lt;='Intersection Mileposts'!$G$16),"Y",IF(AND(H218&gt;='Intersection Mileposts'!$F$17,H218&lt;='Intersection Mileposts'!$G$17),"Y",IF(AND(H218&gt;='Intersection Mileposts'!$F$18,H218&lt;='Intersection Mileposts'!$G$18),"Y",IF(AND(H218&gt;='Intersection Mileposts'!$F$19,H218&lt;='Intersection Mileposts'!$G$19),"Y",IF(AND(H218&gt;='Intersection Mileposts'!$F$20,H218&lt;='Intersection Mileposts'!$G$20),"Y",IF(AND(H218&gt;='Intersection Mileposts'!$F$21,H218&lt;='Intersection Mileposts'!$G$21),"Y",IF(AND(H218&gt;='Intersection Mileposts'!$F$22,H218&lt;='Intersection Mileposts'!$G$22),"Y",IF(AND(H218&gt;='Intersection Mileposts'!$F$23,H218&lt;='Intersection Mileposts'!$G$23),"Y",IF(AND(H218&gt;='Intersection Mileposts'!$F$24,H218&lt;='Intersection Mileposts'!$G$24),"Y",IF(AND(H218&gt;='Intersection Mileposts'!$F$25,H218&lt;='Intersection Mileposts'!$G$25),"Y",IF(AND(H218&gt;='Intersection Mileposts'!$F$26,H218&lt;='Intersection Mileposts'!$G$26),"Y",IF(AND(H218&gt;='Intersection Mileposts'!$F$27,H218&lt;='Intersection Mileposts'!$G$27),"Y",IF(AND(H218&gt;='Intersection Mileposts'!$F$28,H218&lt;='Intersection Mileposts'!$G$28),"Y",IF(AND(H218&gt;='Intersection Mileposts'!$F$29,H218&lt;='Intersection Mileposts'!$G$29),"Y", IF(AND(H218&gt;='Intersection Mileposts'!$F$30,H218&lt;='Intersection Mileposts'!$G$30),"Y",IF(AND(H218&gt;='Intersection Mileposts'!$F$31,H218&lt;='Intersection Mileposts'!$G$31),"Y",IF(AND(H218&gt;='Intersection Mileposts'!$F$32,H218&lt;='Intersection Mileposts'!$G$32),"Y",IF(AND(H218&gt;='Intersection Mileposts'!$F$33,H218&lt;='Intersection Mileposts'!$G$33),"Y",IF(AND(H218&gt;='Intersection Mileposts'!$F$34,H218&lt;='Intersection Mileposts'!$G$34),"Y",IF(AND(H218&gt;='Intersection Mileposts'!$F$35,H218&lt;='Intersection Mileposts'!$G$35),"Y",IF(AND(H218&gt;='Intersection Mileposts'!$F$36,H218&lt;='Intersection Mileposts'!$G$36),"Y",IF(AND(H218&gt;='Intersection Mileposts'!$F$37,H218&lt;='Intersection Mileposts'!$G$37),"Y",IF(AND(H218&gt;='Intersection Mileposts'!$F$38,H218&lt;='Intersection Mileposts'!$G$38),"Y",IF(AND(H218&gt;='Intersection Mileposts'!$F$39,H218&lt;='Intersection Mileposts'!$G$39),"Y","N"))))))))))))))))))))))))))))))))))))</f>
        <v/>
      </c>
    </row>
    <row r="219" spans="1:46" x14ac:dyDescent="0.3">
      <c r="A219" s="279"/>
      <c r="B219" s="261"/>
      <c r="C219" s="262"/>
      <c r="D219" s="262"/>
      <c r="E219" s="262"/>
      <c r="F219" s="262"/>
      <c r="G219" s="284"/>
      <c r="H219" s="286"/>
      <c r="I219" s="279"/>
      <c r="J219" s="260"/>
      <c r="K219" s="260"/>
      <c r="L219" s="280"/>
      <c r="M219" s="275"/>
      <c r="N219" s="263"/>
      <c r="P219" s="264" t="str">
        <f>IF(R219 = "", "", COUNT($R$4:R219))</f>
        <v/>
      </c>
      <c r="Q219" s="264" t="str">
        <f t="shared" si="24"/>
        <v/>
      </c>
      <c r="R219" s="265" t="str">
        <f t="shared" si="25"/>
        <v/>
      </c>
      <c r="S219" s="266" t="str">
        <f t="shared" si="29"/>
        <v/>
      </c>
      <c r="T219" s="267" t="str">
        <f t="shared" si="26"/>
        <v/>
      </c>
      <c r="U219" s="268" t="str">
        <f t="shared" si="30"/>
        <v/>
      </c>
      <c r="V219" s="269" t="str">
        <f t="shared" si="27"/>
        <v/>
      </c>
      <c r="W219" s="5"/>
      <c r="AR219" s="2" t="str">
        <f t="shared" si="31"/>
        <v/>
      </c>
      <c r="AS219" s="2" t="str">
        <f t="shared" si="28"/>
        <v/>
      </c>
      <c r="AT219" s="2" t="str">
        <f>IF(AR219="","",IF(AND(H219&gt;='Intersection Mileposts'!$F$5,H219&lt;='Intersection Mileposts'!$G$5),"Y",IF(AND(H219&gt;='Intersection Mileposts'!$F$6,H219&lt;='Intersection Mileposts'!$G$6),"Y",IF(AND(H219&gt;='Intersection Mileposts'!$F$7,H219&lt;='Intersection Mileposts'!$G$7),"Y",IF(AND(H219&gt;='Intersection Mileposts'!$F$8,H219&lt;='Intersection Mileposts'!$G$8),"Y",IF(AND(H219&gt;='Intersection Mileposts'!$F$9,H219&lt;='Intersection Mileposts'!$G$9),"Y",IF(AND(H219&gt;='Intersection Mileposts'!$F$10,H219&lt;='Intersection Mileposts'!$G$10),"Y",IF(AND(H219&gt;='Intersection Mileposts'!$F$11,H219&lt;='Intersection Mileposts'!$G$11),"Y",IF(AND(H219&gt;='Intersection Mileposts'!$F$12,H219&lt;='Intersection Mileposts'!$G$12),"Y",IF(AND(H219&gt;='Intersection Mileposts'!$F$13,H219&lt;='Intersection Mileposts'!$G$13),"Y",IF(AND(H219&gt;='Intersection Mileposts'!$F$14,H219&lt;='Intersection Mileposts'!$G$14),"Y",IF(AND(H219&gt;='Intersection Mileposts'!$F$15,H219&lt;='Intersection Mileposts'!$G$15),"Y",IF(AND(H219&gt;='Intersection Mileposts'!$F$16,H219&lt;='Intersection Mileposts'!$G$16),"Y",IF(AND(H219&gt;='Intersection Mileposts'!$F$17,H219&lt;='Intersection Mileposts'!$G$17),"Y",IF(AND(H219&gt;='Intersection Mileposts'!$F$18,H219&lt;='Intersection Mileposts'!$G$18),"Y",IF(AND(H219&gt;='Intersection Mileposts'!$F$19,H219&lt;='Intersection Mileposts'!$G$19),"Y",IF(AND(H219&gt;='Intersection Mileposts'!$F$20,H219&lt;='Intersection Mileposts'!$G$20),"Y",IF(AND(H219&gt;='Intersection Mileposts'!$F$21,H219&lt;='Intersection Mileposts'!$G$21),"Y",IF(AND(H219&gt;='Intersection Mileposts'!$F$22,H219&lt;='Intersection Mileposts'!$G$22),"Y",IF(AND(H219&gt;='Intersection Mileposts'!$F$23,H219&lt;='Intersection Mileposts'!$G$23),"Y",IF(AND(H219&gt;='Intersection Mileposts'!$F$24,H219&lt;='Intersection Mileposts'!$G$24),"Y",IF(AND(H219&gt;='Intersection Mileposts'!$F$25,H219&lt;='Intersection Mileposts'!$G$25),"Y",IF(AND(H219&gt;='Intersection Mileposts'!$F$26,H219&lt;='Intersection Mileposts'!$G$26),"Y",IF(AND(H219&gt;='Intersection Mileposts'!$F$27,H219&lt;='Intersection Mileposts'!$G$27),"Y",IF(AND(H219&gt;='Intersection Mileposts'!$F$28,H219&lt;='Intersection Mileposts'!$G$28),"Y",IF(AND(H219&gt;='Intersection Mileposts'!$F$29,H219&lt;='Intersection Mileposts'!$G$29),"Y", IF(AND(H219&gt;='Intersection Mileposts'!$F$30,H219&lt;='Intersection Mileposts'!$G$30),"Y",IF(AND(H219&gt;='Intersection Mileposts'!$F$31,H219&lt;='Intersection Mileposts'!$G$31),"Y",IF(AND(H219&gt;='Intersection Mileposts'!$F$32,H219&lt;='Intersection Mileposts'!$G$32),"Y",IF(AND(H219&gt;='Intersection Mileposts'!$F$33,H219&lt;='Intersection Mileposts'!$G$33),"Y",IF(AND(H219&gt;='Intersection Mileposts'!$F$34,H219&lt;='Intersection Mileposts'!$G$34),"Y",IF(AND(H219&gt;='Intersection Mileposts'!$F$35,H219&lt;='Intersection Mileposts'!$G$35),"Y",IF(AND(H219&gt;='Intersection Mileposts'!$F$36,H219&lt;='Intersection Mileposts'!$G$36),"Y",IF(AND(H219&gt;='Intersection Mileposts'!$F$37,H219&lt;='Intersection Mileposts'!$G$37),"Y",IF(AND(H219&gt;='Intersection Mileposts'!$F$38,H219&lt;='Intersection Mileposts'!$G$38),"Y",IF(AND(H219&gt;='Intersection Mileposts'!$F$39,H219&lt;='Intersection Mileposts'!$G$39),"Y","N"))))))))))))))))))))))))))))))))))))</f>
        <v/>
      </c>
    </row>
    <row r="220" spans="1:46" x14ac:dyDescent="0.3">
      <c r="A220" s="279"/>
      <c r="B220" s="261"/>
      <c r="C220" s="262"/>
      <c r="D220" s="262"/>
      <c r="E220" s="262"/>
      <c r="F220" s="262"/>
      <c r="G220" s="284"/>
      <c r="H220" s="286"/>
      <c r="I220" s="279"/>
      <c r="J220" s="260"/>
      <c r="K220" s="260"/>
      <c r="L220" s="280"/>
      <c r="M220" s="275"/>
      <c r="N220" s="263"/>
      <c r="P220" s="264" t="str">
        <f>IF(R220 = "", "", COUNT($R$4:R220))</f>
        <v/>
      </c>
      <c r="Q220" s="264" t="str">
        <f t="shared" si="24"/>
        <v/>
      </c>
      <c r="R220" s="265" t="str">
        <f t="shared" si="25"/>
        <v/>
      </c>
      <c r="S220" s="266" t="str">
        <f t="shared" si="29"/>
        <v/>
      </c>
      <c r="T220" s="267" t="str">
        <f t="shared" si="26"/>
        <v/>
      </c>
      <c r="U220" s="268" t="str">
        <f t="shared" si="30"/>
        <v/>
      </c>
      <c r="V220" s="269" t="str">
        <f t="shared" si="27"/>
        <v/>
      </c>
      <c r="W220" s="5"/>
      <c r="AR220" s="2" t="str">
        <f t="shared" si="31"/>
        <v/>
      </c>
      <c r="AS220" s="2" t="str">
        <f t="shared" si="28"/>
        <v/>
      </c>
      <c r="AT220" s="2" t="str">
        <f>IF(AR220="","",IF(AND(H220&gt;='Intersection Mileposts'!$F$5,H220&lt;='Intersection Mileposts'!$G$5),"Y",IF(AND(H220&gt;='Intersection Mileposts'!$F$6,H220&lt;='Intersection Mileposts'!$G$6),"Y",IF(AND(H220&gt;='Intersection Mileposts'!$F$7,H220&lt;='Intersection Mileposts'!$G$7),"Y",IF(AND(H220&gt;='Intersection Mileposts'!$F$8,H220&lt;='Intersection Mileposts'!$G$8),"Y",IF(AND(H220&gt;='Intersection Mileposts'!$F$9,H220&lt;='Intersection Mileposts'!$G$9),"Y",IF(AND(H220&gt;='Intersection Mileposts'!$F$10,H220&lt;='Intersection Mileposts'!$G$10),"Y",IF(AND(H220&gt;='Intersection Mileposts'!$F$11,H220&lt;='Intersection Mileposts'!$G$11),"Y",IF(AND(H220&gt;='Intersection Mileposts'!$F$12,H220&lt;='Intersection Mileposts'!$G$12),"Y",IF(AND(H220&gt;='Intersection Mileposts'!$F$13,H220&lt;='Intersection Mileposts'!$G$13),"Y",IF(AND(H220&gt;='Intersection Mileposts'!$F$14,H220&lt;='Intersection Mileposts'!$G$14),"Y",IF(AND(H220&gt;='Intersection Mileposts'!$F$15,H220&lt;='Intersection Mileposts'!$G$15),"Y",IF(AND(H220&gt;='Intersection Mileposts'!$F$16,H220&lt;='Intersection Mileposts'!$G$16),"Y",IF(AND(H220&gt;='Intersection Mileposts'!$F$17,H220&lt;='Intersection Mileposts'!$G$17),"Y",IF(AND(H220&gt;='Intersection Mileposts'!$F$18,H220&lt;='Intersection Mileposts'!$G$18),"Y",IF(AND(H220&gt;='Intersection Mileposts'!$F$19,H220&lt;='Intersection Mileposts'!$G$19),"Y",IF(AND(H220&gt;='Intersection Mileposts'!$F$20,H220&lt;='Intersection Mileposts'!$G$20),"Y",IF(AND(H220&gt;='Intersection Mileposts'!$F$21,H220&lt;='Intersection Mileposts'!$G$21),"Y",IF(AND(H220&gt;='Intersection Mileposts'!$F$22,H220&lt;='Intersection Mileposts'!$G$22),"Y",IF(AND(H220&gt;='Intersection Mileposts'!$F$23,H220&lt;='Intersection Mileposts'!$G$23),"Y",IF(AND(H220&gt;='Intersection Mileposts'!$F$24,H220&lt;='Intersection Mileposts'!$G$24),"Y",IF(AND(H220&gt;='Intersection Mileposts'!$F$25,H220&lt;='Intersection Mileposts'!$G$25),"Y",IF(AND(H220&gt;='Intersection Mileposts'!$F$26,H220&lt;='Intersection Mileposts'!$G$26),"Y",IF(AND(H220&gt;='Intersection Mileposts'!$F$27,H220&lt;='Intersection Mileposts'!$G$27),"Y",IF(AND(H220&gt;='Intersection Mileposts'!$F$28,H220&lt;='Intersection Mileposts'!$G$28),"Y",IF(AND(H220&gt;='Intersection Mileposts'!$F$29,H220&lt;='Intersection Mileposts'!$G$29),"Y", IF(AND(H220&gt;='Intersection Mileposts'!$F$30,H220&lt;='Intersection Mileposts'!$G$30),"Y",IF(AND(H220&gt;='Intersection Mileposts'!$F$31,H220&lt;='Intersection Mileposts'!$G$31),"Y",IF(AND(H220&gt;='Intersection Mileposts'!$F$32,H220&lt;='Intersection Mileposts'!$G$32),"Y",IF(AND(H220&gt;='Intersection Mileposts'!$F$33,H220&lt;='Intersection Mileposts'!$G$33),"Y",IF(AND(H220&gt;='Intersection Mileposts'!$F$34,H220&lt;='Intersection Mileposts'!$G$34),"Y",IF(AND(H220&gt;='Intersection Mileposts'!$F$35,H220&lt;='Intersection Mileposts'!$G$35),"Y",IF(AND(H220&gt;='Intersection Mileposts'!$F$36,H220&lt;='Intersection Mileposts'!$G$36),"Y",IF(AND(H220&gt;='Intersection Mileposts'!$F$37,H220&lt;='Intersection Mileposts'!$G$37),"Y",IF(AND(H220&gt;='Intersection Mileposts'!$F$38,H220&lt;='Intersection Mileposts'!$G$38),"Y",IF(AND(H220&gt;='Intersection Mileposts'!$F$39,H220&lt;='Intersection Mileposts'!$G$39),"Y","N"))))))))))))))))))))))))))))))))))))</f>
        <v/>
      </c>
    </row>
    <row r="221" spans="1:46" x14ac:dyDescent="0.3">
      <c r="A221" s="279"/>
      <c r="B221" s="261"/>
      <c r="C221" s="262"/>
      <c r="D221" s="262"/>
      <c r="E221" s="262"/>
      <c r="F221" s="262"/>
      <c r="G221" s="284"/>
      <c r="H221" s="286"/>
      <c r="I221" s="279"/>
      <c r="J221" s="260"/>
      <c r="K221" s="260"/>
      <c r="L221" s="280"/>
      <c r="M221" s="275"/>
      <c r="N221" s="263"/>
      <c r="P221" s="264" t="str">
        <f>IF(R221 = "", "", COUNT($R$4:R221))</f>
        <v/>
      </c>
      <c r="Q221" s="264" t="str">
        <f t="shared" si="24"/>
        <v/>
      </c>
      <c r="R221" s="265" t="str">
        <f t="shared" si="25"/>
        <v/>
      </c>
      <c r="S221" s="266" t="str">
        <f t="shared" si="29"/>
        <v/>
      </c>
      <c r="T221" s="267" t="str">
        <f t="shared" si="26"/>
        <v/>
      </c>
      <c r="U221" s="268" t="str">
        <f t="shared" si="30"/>
        <v/>
      </c>
      <c r="V221" s="269" t="str">
        <f t="shared" si="27"/>
        <v/>
      </c>
      <c r="W221" s="5"/>
      <c r="AR221" s="2" t="str">
        <f t="shared" si="31"/>
        <v/>
      </c>
      <c r="AS221" s="2" t="str">
        <f t="shared" si="28"/>
        <v/>
      </c>
      <c r="AT221" s="2" t="str">
        <f>IF(AR221="","",IF(AND(H221&gt;='Intersection Mileposts'!$F$5,H221&lt;='Intersection Mileposts'!$G$5),"Y",IF(AND(H221&gt;='Intersection Mileposts'!$F$6,H221&lt;='Intersection Mileposts'!$G$6),"Y",IF(AND(H221&gt;='Intersection Mileposts'!$F$7,H221&lt;='Intersection Mileposts'!$G$7),"Y",IF(AND(H221&gt;='Intersection Mileposts'!$F$8,H221&lt;='Intersection Mileposts'!$G$8),"Y",IF(AND(H221&gt;='Intersection Mileposts'!$F$9,H221&lt;='Intersection Mileposts'!$G$9),"Y",IF(AND(H221&gt;='Intersection Mileposts'!$F$10,H221&lt;='Intersection Mileposts'!$G$10),"Y",IF(AND(H221&gt;='Intersection Mileposts'!$F$11,H221&lt;='Intersection Mileposts'!$G$11),"Y",IF(AND(H221&gt;='Intersection Mileposts'!$F$12,H221&lt;='Intersection Mileposts'!$G$12),"Y",IF(AND(H221&gt;='Intersection Mileposts'!$F$13,H221&lt;='Intersection Mileposts'!$G$13),"Y",IF(AND(H221&gt;='Intersection Mileposts'!$F$14,H221&lt;='Intersection Mileposts'!$G$14),"Y",IF(AND(H221&gt;='Intersection Mileposts'!$F$15,H221&lt;='Intersection Mileposts'!$G$15),"Y",IF(AND(H221&gt;='Intersection Mileposts'!$F$16,H221&lt;='Intersection Mileposts'!$G$16),"Y",IF(AND(H221&gt;='Intersection Mileposts'!$F$17,H221&lt;='Intersection Mileposts'!$G$17),"Y",IF(AND(H221&gt;='Intersection Mileposts'!$F$18,H221&lt;='Intersection Mileposts'!$G$18),"Y",IF(AND(H221&gt;='Intersection Mileposts'!$F$19,H221&lt;='Intersection Mileposts'!$G$19),"Y",IF(AND(H221&gt;='Intersection Mileposts'!$F$20,H221&lt;='Intersection Mileposts'!$G$20),"Y",IF(AND(H221&gt;='Intersection Mileposts'!$F$21,H221&lt;='Intersection Mileposts'!$G$21),"Y",IF(AND(H221&gt;='Intersection Mileposts'!$F$22,H221&lt;='Intersection Mileposts'!$G$22),"Y",IF(AND(H221&gt;='Intersection Mileposts'!$F$23,H221&lt;='Intersection Mileposts'!$G$23),"Y",IF(AND(H221&gt;='Intersection Mileposts'!$F$24,H221&lt;='Intersection Mileposts'!$G$24),"Y",IF(AND(H221&gt;='Intersection Mileposts'!$F$25,H221&lt;='Intersection Mileposts'!$G$25),"Y",IF(AND(H221&gt;='Intersection Mileposts'!$F$26,H221&lt;='Intersection Mileposts'!$G$26),"Y",IF(AND(H221&gt;='Intersection Mileposts'!$F$27,H221&lt;='Intersection Mileposts'!$G$27),"Y",IF(AND(H221&gt;='Intersection Mileposts'!$F$28,H221&lt;='Intersection Mileposts'!$G$28),"Y",IF(AND(H221&gt;='Intersection Mileposts'!$F$29,H221&lt;='Intersection Mileposts'!$G$29),"Y", IF(AND(H221&gt;='Intersection Mileposts'!$F$30,H221&lt;='Intersection Mileposts'!$G$30),"Y",IF(AND(H221&gt;='Intersection Mileposts'!$F$31,H221&lt;='Intersection Mileposts'!$G$31),"Y",IF(AND(H221&gt;='Intersection Mileposts'!$F$32,H221&lt;='Intersection Mileposts'!$G$32),"Y",IF(AND(H221&gt;='Intersection Mileposts'!$F$33,H221&lt;='Intersection Mileposts'!$G$33),"Y",IF(AND(H221&gt;='Intersection Mileposts'!$F$34,H221&lt;='Intersection Mileposts'!$G$34),"Y",IF(AND(H221&gt;='Intersection Mileposts'!$F$35,H221&lt;='Intersection Mileposts'!$G$35),"Y",IF(AND(H221&gt;='Intersection Mileposts'!$F$36,H221&lt;='Intersection Mileposts'!$G$36),"Y",IF(AND(H221&gt;='Intersection Mileposts'!$F$37,H221&lt;='Intersection Mileposts'!$G$37),"Y",IF(AND(H221&gt;='Intersection Mileposts'!$F$38,H221&lt;='Intersection Mileposts'!$G$38),"Y",IF(AND(H221&gt;='Intersection Mileposts'!$F$39,H221&lt;='Intersection Mileposts'!$G$39),"Y","N"))))))))))))))))))))))))))))))))))))</f>
        <v/>
      </c>
    </row>
    <row r="222" spans="1:46" x14ac:dyDescent="0.3">
      <c r="A222" s="279"/>
      <c r="B222" s="261"/>
      <c r="C222" s="262"/>
      <c r="D222" s="262"/>
      <c r="E222" s="262"/>
      <c r="F222" s="262"/>
      <c r="G222" s="284"/>
      <c r="H222" s="286"/>
      <c r="I222" s="279"/>
      <c r="J222" s="260"/>
      <c r="K222" s="260"/>
      <c r="L222" s="280"/>
      <c r="M222" s="275"/>
      <c r="N222" s="263"/>
      <c r="P222" s="264" t="str">
        <f>IF(R222 = "", "", COUNT($R$4:R222))</f>
        <v/>
      </c>
      <c r="Q222" s="264" t="str">
        <f t="shared" si="24"/>
        <v/>
      </c>
      <c r="R222" s="265" t="str">
        <f t="shared" si="25"/>
        <v/>
      </c>
      <c r="S222" s="266" t="str">
        <f t="shared" si="29"/>
        <v/>
      </c>
      <c r="T222" s="267" t="str">
        <f t="shared" si="26"/>
        <v/>
      </c>
      <c r="U222" s="268" t="str">
        <f t="shared" si="30"/>
        <v/>
      </c>
      <c r="V222" s="269" t="str">
        <f t="shared" si="27"/>
        <v/>
      </c>
      <c r="W222" s="5"/>
      <c r="AR222" s="2" t="str">
        <f t="shared" si="31"/>
        <v/>
      </c>
      <c r="AS222" s="2" t="str">
        <f t="shared" si="28"/>
        <v/>
      </c>
      <c r="AT222" s="2" t="str">
        <f>IF(AR222="","",IF(AND(H222&gt;='Intersection Mileposts'!$F$5,H222&lt;='Intersection Mileposts'!$G$5),"Y",IF(AND(H222&gt;='Intersection Mileposts'!$F$6,H222&lt;='Intersection Mileposts'!$G$6),"Y",IF(AND(H222&gt;='Intersection Mileposts'!$F$7,H222&lt;='Intersection Mileposts'!$G$7),"Y",IF(AND(H222&gt;='Intersection Mileposts'!$F$8,H222&lt;='Intersection Mileposts'!$G$8),"Y",IF(AND(H222&gt;='Intersection Mileposts'!$F$9,H222&lt;='Intersection Mileposts'!$G$9),"Y",IF(AND(H222&gt;='Intersection Mileposts'!$F$10,H222&lt;='Intersection Mileposts'!$G$10),"Y",IF(AND(H222&gt;='Intersection Mileposts'!$F$11,H222&lt;='Intersection Mileposts'!$G$11),"Y",IF(AND(H222&gt;='Intersection Mileposts'!$F$12,H222&lt;='Intersection Mileposts'!$G$12),"Y",IF(AND(H222&gt;='Intersection Mileposts'!$F$13,H222&lt;='Intersection Mileposts'!$G$13),"Y",IF(AND(H222&gt;='Intersection Mileposts'!$F$14,H222&lt;='Intersection Mileposts'!$G$14),"Y",IF(AND(H222&gt;='Intersection Mileposts'!$F$15,H222&lt;='Intersection Mileposts'!$G$15),"Y",IF(AND(H222&gt;='Intersection Mileposts'!$F$16,H222&lt;='Intersection Mileposts'!$G$16),"Y",IF(AND(H222&gt;='Intersection Mileposts'!$F$17,H222&lt;='Intersection Mileposts'!$G$17),"Y",IF(AND(H222&gt;='Intersection Mileposts'!$F$18,H222&lt;='Intersection Mileposts'!$G$18),"Y",IF(AND(H222&gt;='Intersection Mileposts'!$F$19,H222&lt;='Intersection Mileposts'!$G$19),"Y",IF(AND(H222&gt;='Intersection Mileposts'!$F$20,H222&lt;='Intersection Mileposts'!$G$20),"Y",IF(AND(H222&gt;='Intersection Mileposts'!$F$21,H222&lt;='Intersection Mileposts'!$G$21),"Y",IF(AND(H222&gt;='Intersection Mileposts'!$F$22,H222&lt;='Intersection Mileposts'!$G$22),"Y",IF(AND(H222&gt;='Intersection Mileposts'!$F$23,H222&lt;='Intersection Mileposts'!$G$23),"Y",IF(AND(H222&gt;='Intersection Mileposts'!$F$24,H222&lt;='Intersection Mileposts'!$G$24),"Y",IF(AND(H222&gt;='Intersection Mileposts'!$F$25,H222&lt;='Intersection Mileposts'!$G$25),"Y",IF(AND(H222&gt;='Intersection Mileposts'!$F$26,H222&lt;='Intersection Mileposts'!$G$26),"Y",IF(AND(H222&gt;='Intersection Mileposts'!$F$27,H222&lt;='Intersection Mileposts'!$G$27),"Y",IF(AND(H222&gt;='Intersection Mileposts'!$F$28,H222&lt;='Intersection Mileposts'!$G$28),"Y",IF(AND(H222&gt;='Intersection Mileposts'!$F$29,H222&lt;='Intersection Mileposts'!$G$29),"Y", IF(AND(H222&gt;='Intersection Mileposts'!$F$30,H222&lt;='Intersection Mileposts'!$G$30),"Y",IF(AND(H222&gt;='Intersection Mileposts'!$F$31,H222&lt;='Intersection Mileposts'!$G$31),"Y",IF(AND(H222&gt;='Intersection Mileposts'!$F$32,H222&lt;='Intersection Mileposts'!$G$32),"Y",IF(AND(H222&gt;='Intersection Mileposts'!$F$33,H222&lt;='Intersection Mileposts'!$G$33),"Y",IF(AND(H222&gt;='Intersection Mileposts'!$F$34,H222&lt;='Intersection Mileposts'!$G$34),"Y",IF(AND(H222&gt;='Intersection Mileposts'!$F$35,H222&lt;='Intersection Mileposts'!$G$35),"Y",IF(AND(H222&gt;='Intersection Mileposts'!$F$36,H222&lt;='Intersection Mileposts'!$G$36),"Y",IF(AND(H222&gt;='Intersection Mileposts'!$F$37,H222&lt;='Intersection Mileposts'!$G$37),"Y",IF(AND(H222&gt;='Intersection Mileposts'!$F$38,H222&lt;='Intersection Mileposts'!$G$38),"Y",IF(AND(H222&gt;='Intersection Mileposts'!$F$39,H222&lt;='Intersection Mileposts'!$G$39),"Y","N"))))))))))))))))))))))))))))))))))))</f>
        <v/>
      </c>
    </row>
    <row r="223" spans="1:46" x14ac:dyDescent="0.3">
      <c r="A223" s="279"/>
      <c r="B223" s="261"/>
      <c r="C223" s="262"/>
      <c r="D223" s="262"/>
      <c r="E223" s="262"/>
      <c r="F223" s="262"/>
      <c r="G223" s="284"/>
      <c r="H223" s="286"/>
      <c r="I223" s="279"/>
      <c r="J223" s="260"/>
      <c r="K223" s="260"/>
      <c r="L223" s="280"/>
      <c r="M223" s="275"/>
      <c r="N223" s="263"/>
      <c r="P223" s="264" t="str">
        <f>IF(R223 = "", "", COUNT($R$4:R223))</f>
        <v/>
      </c>
      <c r="Q223" s="264" t="str">
        <f t="shared" si="24"/>
        <v/>
      </c>
      <c r="R223" s="265" t="str">
        <f t="shared" si="25"/>
        <v/>
      </c>
      <c r="S223" s="266" t="str">
        <f t="shared" si="29"/>
        <v/>
      </c>
      <c r="T223" s="267" t="str">
        <f t="shared" si="26"/>
        <v/>
      </c>
      <c r="U223" s="268" t="str">
        <f t="shared" si="30"/>
        <v/>
      </c>
      <c r="V223" s="269" t="str">
        <f t="shared" si="27"/>
        <v/>
      </c>
      <c r="W223" s="5"/>
      <c r="AR223" s="2" t="str">
        <f t="shared" si="31"/>
        <v/>
      </c>
      <c r="AS223" s="2" t="str">
        <f t="shared" si="28"/>
        <v/>
      </c>
      <c r="AT223" s="2" t="str">
        <f>IF(AR223="","",IF(AND(H223&gt;='Intersection Mileposts'!$F$5,H223&lt;='Intersection Mileposts'!$G$5),"Y",IF(AND(H223&gt;='Intersection Mileposts'!$F$6,H223&lt;='Intersection Mileposts'!$G$6),"Y",IF(AND(H223&gt;='Intersection Mileposts'!$F$7,H223&lt;='Intersection Mileposts'!$G$7),"Y",IF(AND(H223&gt;='Intersection Mileposts'!$F$8,H223&lt;='Intersection Mileposts'!$G$8),"Y",IF(AND(H223&gt;='Intersection Mileposts'!$F$9,H223&lt;='Intersection Mileposts'!$G$9),"Y",IF(AND(H223&gt;='Intersection Mileposts'!$F$10,H223&lt;='Intersection Mileposts'!$G$10),"Y",IF(AND(H223&gt;='Intersection Mileposts'!$F$11,H223&lt;='Intersection Mileposts'!$G$11),"Y",IF(AND(H223&gt;='Intersection Mileposts'!$F$12,H223&lt;='Intersection Mileposts'!$G$12),"Y",IF(AND(H223&gt;='Intersection Mileposts'!$F$13,H223&lt;='Intersection Mileposts'!$G$13),"Y",IF(AND(H223&gt;='Intersection Mileposts'!$F$14,H223&lt;='Intersection Mileposts'!$G$14),"Y",IF(AND(H223&gt;='Intersection Mileposts'!$F$15,H223&lt;='Intersection Mileposts'!$G$15),"Y",IF(AND(H223&gt;='Intersection Mileposts'!$F$16,H223&lt;='Intersection Mileposts'!$G$16),"Y",IF(AND(H223&gt;='Intersection Mileposts'!$F$17,H223&lt;='Intersection Mileposts'!$G$17),"Y",IF(AND(H223&gt;='Intersection Mileposts'!$F$18,H223&lt;='Intersection Mileposts'!$G$18),"Y",IF(AND(H223&gt;='Intersection Mileposts'!$F$19,H223&lt;='Intersection Mileposts'!$G$19),"Y",IF(AND(H223&gt;='Intersection Mileposts'!$F$20,H223&lt;='Intersection Mileposts'!$G$20),"Y",IF(AND(H223&gt;='Intersection Mileposts'!$F$21,H223&lt;='Intersection Mileposts'!$G$21),"Y",IF(AND(H223&gt;='Intersection Mileposts'!$F$22,H223&lt;='Intersection Mileposts'!$G$22),"Y",IF(AND(H223&gt;='Intersection Mileposts'!$F$23,H223&lt;='Intersection Mileposts'!$G$23),"Y",IF(AND(H223&gt;='Intersection Mileposts'!$F$24,H223&lt;='Intersection Mileposts'!$G$24),"Y",IF(AND(H223&gt;='Intersection Mileposts'!$F$25,H223&lt;='Intersection Mileposts'!$G$25),"Y",IF(AND(H223&gt;='Intersection Mileposts'!$F$26,H223&lt;='Intersection Mileposts'!$G$26),"Y",IF(AND(H223&gt;='Intersection Mileposts'!$F$27,H223&lt;='Intersection Mileposts'!$G$27),"Y",IF(AND(H223&gt;='Intersection Mileposts'!$F$28,H223&lt;='Intersection Mileposts'!$G$28),"Y",IF(AND(H223&gt;='Intersection Mileposts'!$F$29,H223&lt;='Intersection Mileposts'!$G$29),"Y", IF(AND(H223&gt;='Intersection Mileposts'!$F$30,H223&lt;='Intersection Mileposts'!$G$30),"Y",IF(AND(H223&gt;='Intersection Mileposts'!$F$31,H223&lt;='Intersection Mileposts'!$G$31),"Y",IF(AND(H223&gt;='Intersection Mileposts'!$F$32,H223&lt;='Intersection Mileposts'!$G$32),"Y",IF(AND(H223&gt;='Intersection Mileposts'!$F$33,H223&lt;='Intersection Mileposts'!$G$33),"Y",IF(AND(H223&gt;='Intersection Mileposts'!$F$34,H223&lt;='Intersection Mileposts'!$G$34),"Y",IF(AND(H223&gt;='Intersection Mileposts'!$F$35,H223&lt;='Intersection Mileposts'!$G$35),"Y",IF(AND(H223&gt;='Intersection Mileposts'!$F$36,H223&lt;='Intersection Mileposts'!$G$36),"Y",IF(AND(H223&gt;='Intersection Mileposts'!$F$37,H223&lt;='Intersection Mileposts'!$G$37),"Y",IF(AND(H223&gt;='Intersection Mileposts'!$F$38,H223&lt;='Intersection Mileposts'!$G$38),"Y",IF(AND(H223&gt;='Intersection Mileposts'!$F$39,H223&lt;='Intersection Mileposts'!$G$39),"Y","N"))))))))))))))))))))))))))))))))))))</f>
        <v/>
      </c>
    </row>
    <row r="224" spans="1:46" x14ac:dyDescent="0.3">
      <c r="A224" s="279"/>
      <c r="B224" s="261"/>
      <c r="C224" s="262"/>
      <c r="D224" s="262"/>
      <c r="E224" s="262"/>
      <c r="F224" s="262"/>
      <c r="G224" s="284"/>
      <c r="H224" s="286"/>
      <c r="I224" s="279"/>
      <c r="J224" s="260"/>
      <c r="K224" s="260"/>
      <c r="L224" s="280"/>
      <c r="M224" s="275"/>
      <c r="N224" s="263"/>
      <c r="P224" s="264" t="str">
        <f>IF(R224 = "", "", COUNT($R$4:R224))</f>
        <v/>
      </c>
      <c r="Q224" s="264" t="str">
        <f t="shared" si="24"/>
        <v/>
      </c>
      <c r="R224" s="265" t="str">
        <f t="shared" si="25"/>
        <v/>
      </c>
      <c r="S224" s="266" t="str">
        <f t="shared" si="29"/>
        <v/>
      </c>
      <c r="T224" s="267" t="str">
        <f t="shared" si="26"/>
        <v/>
      </c>
      <c r="U224" s="268" t="str">
        <f t="shared" si="30"/>
        <v/>
      </c>
      <c r="V224" s="269" t="str">
        <f t="shared" si="27"/>
        <v/>
      </c>
      <c r="W224" s="5"/>
      <c r="AR224" s="2" t="str">
        <f t="shared" si="31"/>
        <v/>
      </c>
      <c r="AS224" s="2" t="str">
        <f t="shared" si="28"/>
        <v/>
      </c>
      <c r="AT224" s="2" t="str">
        <f>IF(AR224="","",IF(AND(H224&gt;='Intersection Mileposts'!$F$5,H224&lt;='Intersection Mileposts'!$G$5),"Y",IF(AND(H224&gt;='Intersection Mileposts'!$F$6,H224&lt;='Intersection Mileposts'!$G$6),"Y",IF(AND(H224&gt;='Intersection Mileposts'!$F$7,H224&lt;='Intersection Mileposts'!$G$7),"Y",IF(AND(H224&gt;='Intersection Mileposts'!$F$8,H224&lt;='Intersection Mileposts'!$G$8),"Y",IF(AND(H224&gt;='Intersection Mileposts'!$F$9,H224&lt;='Intersection Mileposts'!$G$9),"Y",IF(AND(H224&gt;='Intersection Mileposts'!$F$10,H224&lt;='Intersection Mileposts'!$G$10),"Y",IF(AND(H224&gt;='Intersection Mileposts'!$F$11,H224&lt;='Intersection Mileposts'!$G$11),"Y",IF(AND(H224&gt;='Intersection Mileposts'!$F$12,H224&lt;='Intersection Mileposts'!$G$12),"Y",IF(AND(H224&gt;='Intersection Mileposts'!$F$13,H224&lt;='Intersection Mileposts'!$G$13),"Y",IF(AND(H224&gt;='Intersection Mileposts'!$F$14,H224&lt;='Intersection Mileposts'!$G$14),"Y",IF(AND(H224&gt;='Intersection Mileposts'!$F$15,H224&lt;='Intersection Mileposts'!$G$15),"Y",IF(AND(H224&gt;='Intersection Mileposts'!$F$16,H224&lt;='Intersection Mileposts'!$G$16),"Y",IF(AND(H224&gt;='Intersection Mileposts'!$F$17,H224&lt;='Intersection Mileposts'!$G$17),"Y",IF(AND(H224&gt;='Intersection Mileposts'!$F$18,H224&lt;='Intersection Mileposts'!$G$18),"Y",IF(AND(H224&gt;='Intersection Mileposts'!$F$19,H224&lt;='Intersection Mileposts'!$G$19),"Y",IF(AND(H224&gt;='Intersection Mileposts'!$F$20,H224&lt;='Intersection Mileposts'!$G$20),"Y",IF(AND(H224&gt;='Intersection Mileposts'!$F$21,H224&lt;='Intersection Mileposts'!$G$21),"Y",IF(AND(H224&gt;='Intersection Mileposts'!$F$22,H224&lt;='Intersection Mileposts'!$G$22),"Y",IF(AND(H224&gt;='Intersection Mileposts'!$F$23,H224&lt;='Intersection Mileposts'!$G$23),"Y",IF(AND(H224&gt;='Intersection Mileposts'!$F$24,H224&lt;='Intersection Mileposts'!$G$24),"Y",IF(AND(H224&gt;='Intersection Mileposts'!$F$25,H224&lt;='Intersection Mileposts'!$G$25),"Y",IF(AND(H224&gt;='Intersection Mileposts'!$F$26,H224&lt;='Intersection Mileposts'!$G$26),"Y",IF(AND(H224&gt;='Intersection Mileposts'!$F$27,H224&lt;='Intersection Mileposts'!$G$27),"Y",IF(AND(H224&gt;='Intersection Mileposts'!$F$28,H224&lt;='Intersection Mileposts'!$G$28),"Y",IF(AND(H224&gt;='Intersection Mileposts'!$F$29,H224&lt;='Intersection Mileposts'!$G$29),"Y", IF(AND(H224&gt;='Intersection Mileposts'!$F$30,H224&lt;='Intersection Mileposts'!$G$30),"Y",IF(AND(H224&gt;='Intersection Mileposts'!$F$31,H224&lt;='Intersection Mileposts'!$G$31),"Y",IF(AND(H224&gt;='Intersection Mileposts'!$F$32,H224&lt;='Intersection Mileposts'!$G$32),"Y",IF(AND(H224&gt;='Intersection Mileposts'!$F$33,H224&lt;='Intersection Mileposts'!$G$33),"Y",IF(AND(H224&gt;='Intersection Mileposts'!$F$34,H224&lt;='Intersection Mileposts'!$G$34),"Y",IF(AND(H224&gt;='Intersection Mileposts'!$F$35,H224&lt;='Intersection Mileposts'!$G$35),"Y",IF(AND(H224&gt;='Intersection Mileposts'!$F$36,H224&lt;='Intersection Mileposts'!$G$36),"Y",IF(AND(H224&gt;='Intersection Mileposts'!$F$37,H224&lt;='Intersection Mileposts'!$G$37),"Y",IF(AND(H224&gt;='Intersection Mileposts'!$F$38,H224&lt;='Intersection Mileposts'!$G$38),"Y",IF(AND(H224&gt;='Intersection Mileposts'!$F$39,H224&lt;='Intersection Mileposts'!$G$39),"Y","N"))))))))))))))))))))))))))))))))))))</f>
        <v/>
      </c>
    </row>
    <row r="225" spans="1:46" x14ac:dyDescent="0.3">
      <c r="A225" s="279"/>
      <c r="B225" s="261"/>
      <c r="C225" s="262"/>
      <c r="D225" s="262"/>
      <c r="E225" s="262"/>
      <c r="F225" s="262"/>
      <c r="G225" s="284"/>
      <c r="H225" s="286"/>
      <c r="I225" s="279"/>
      <c r="J225" s="260"/>
      <c r="K225" s="260"/>
      <c r="L225" s="280"/>
      <c r="M225" s="275"/>
      <c r="N225" s="263"/>
      <c r="P225" s="264" t="str">
        <f>IF(R225 = "", "", COUNT($R$4:R225))</f>
        <v/>
      </c>
      <c r="Q225" s="264" t="str">
        <f t="shared" si="24"/>
        <v/>
      </c>
      <c r="R225" s="265" t="str">
        <f t="shared" si="25"/>
        <v/>
      </c>
      <c r="S225" s="266" t="str">
        <f t="shared" si="29"/>
        <v/>
      </c>
      <c r="T225" s="267" t="str">
        <f t="shared" si="26"/>
        <v/>
      </c>
      <c r="U225" s="268" t="str">
        <f t="shared" si="30"/>
        <v/>
      </c>
      <c r="V225" s="269" t="str">
        <f t="shared" si="27"/>
        <v/>
      </c>
      <c r="W225" s="5"/>
      <c r="AR225" s="2" t="str">
        <f t="shared" si="31"/>
        <v/>
      </c>
      <c r="AS225" s="2" t="str">
        <f t="shared" si="28"/>
        <v/>
      </c>
      <c r="AT225" s="2" t="str">
        <f>IF(AR225="","",IF(AND(H225&gt;='Intersection Mileposts'!$F$5,H225&lt;='Intersection Mileposts'!$G$5),"Y",IF(AND(H225&gt;='Intersection Mileposts'!$F$6,H225&lt;='Intersection Mileposts'!$G$6),"Y",IF(AND(H225&gt;='Intersection Mileposts'!$F$7,H225&lt;='Intersection Mileposts'!$G$7),"Y",IF(AND(H225&gt;='Intersection Mileposts'!$F$8,H225&lt;='Intersection Mileposts'!$G$8),"Y",IF(AND(H225&gt;='Intersection Mileposts'!$F$9,H225&lt;='Intersection Mileposts'!$G$9),"Y",IF(AND(H225&gt;='Intersection Mileposts'!$F$10,H225&lt;='Intersection Mileposts'!$G$10),"Y",IF(AND(H225&gt;='Intersection Mileposts'!$F$11,H225&lt;='Intersection Mileposts'!$G$11),"Y",IF(AND(H225&gt;='Intersection Mileposts'!$F$12,H225&lt;='Intersection Mileposts'!$G$12),"Y",IF(AND(H225&gt;='Intersection Mileposts'!$F$13,H225&lt;='Intersection Mileposts'!$G$13),"Y",IF(AND(H225&gt;='Intersection Mileposts'!$F$14,H225&lt;='Intersection Mileposts'!$G$14),"Y",IF(AND(H225&gt;='Intersection Mileposts'!$F$15,H225&lt;='Intersection Mileposts'!$G$15),"Y",IF(AND(H225&gt;='Intersection Mileposts'!$F$16,H225&lt;='Intersection Mileposts'!$G$16),"Y",IF(AND(H225&gt;='Intersection Mileposts'!$F$17,H225&lt;='Intersection Mileposts'!$G$17),"Y",IF(AND(H225&gt;='Intersection Mileposts'!$F$18,H225&lt;='Intersection Mileposts'!$G$18),"Y",IF(AND(H225&gt;='Intersection Mileposts'!$F$19,H225&lt;='Intersection Mileposts'!$G$19),"Y",IF(AND(H225&gt;='Intersection Mileposts'!$F$20,H225&lt;='Intersection Mileposts'!$G$20),"Y",IF(AND(H225&gt;='Intersection Mileposts'!$F$21,H225&lt;='Intersection Mileposts'!$G$21),"Y",IF(AND(H225&gt;='Intersection Mileposts'!$F$22,H225&lt;='Intersection Mileposts'!$G$22),"Y",IF(AND(H225&gt;='Intersection Mileposts'!$F$23,H225&lt;='Intersection Mileposts'!$G$23),"Y",IF(AND(H225&gt;='Intersection Mileposts'!$F$24,H225&lt;='Intersection Mileposts'!$G$24),"Y",IF(AND(H225&gt;='Intersection Mileposts'!$F$25,H225&lt;='Intersection Mileposts'!$G$25),"Y",IF(AND(H225&gt;='Intersection Mileposts'!$F$26,H225&lt;='Intersection Mileposts'!$G$26),"Y",IF(AND(H225&gt;='Intersection Mileposts'!$F$27,H225&lt;='Intersection Mileposts'!$G$27),"Y",IF(AND(H225&gt;='Intersection Mileposts'!$F$28,H225&lt;='Intersection Mileposts'!$G$28),"Y",IF(AND(H225&gt;='Intersection Mileposts'!$F$29,H225&lt;='Intersection Mileposts'!$G$29),"Y", IF(AND(H225&gt;='Intersection Mileposts'!$F$30,H225&lt;='Intersection Mileposts'!$G$30),"Y",IF(AND(H225&gt;='Intersection Mileposts'!$F$31,H225&lt;='Intersection Mileposts'!$G$31),"Y",IF(AND(H225&gt;='Intersection Mileposts'!$F$32,H225&lt;='Intersection Mileposts'!$G$32),"Y",IF(AND(H225&gt;='Intersection Mileposts'!$F$33,H225&lt;='Intersection Mileposts'!$G$33),"Y",IF(AND(H225&gt;='Intersection Mileposts'!$F$34,H225&lt;='Intersection Mileposts'!$G$34),"Y",IF(AND(H225&gt;='Intersection Mileposts'!$F$35,H225&lt;='Intersection Mileposts'!$G$35),"Y",IF(AND(H225&gt;='Intersection Mileposts'!$F$36,H225&lt;='Intersection Mileposts'!$G$36),"Y",IF(AND(H225&gt;='Intersection Mileposts'!$F$37,H225&lt;='Intersection Mileposts'!$G$37),"Y",IF(AND(H225&gt;='Intersection Mileposts'!$F$38,H225&lt;='Intersection Mileposts'!$G$38),"Y",IF(AND(H225&gt;='Intersection Mileposts'!$F$39,H225&lt;='Intersection Mileposts'!$G$39),"Y","N"))))))))))))))))))))))))))))))))))))</f>
        <v/>
      </c>
    </row>
    <row r="226" spans="1:46" x14ac:dyDescent="0.3">
      <c r="A226" s="279"/>
      <c r="B226" s="261"/>
      <c r="C226" s="262"/>
      <c r="D226" s="262"/>
      <c r="E226" s="262"/>
      <c r="F226" s="262"/>
      <c r="G226" s="284"/>
      <c r="H226" s="286"/>
      <c r="I226" s="279"/>
      <c r="J226" s="260"/>
      <c r="K226" s="260"/>
      <c r="L226" s="280"/>
      <c r="M226" s="275"/>
      <c r="N226" s="263"/>
      <c r="P226" s="264" t="str">
        <f>IF(R226 = "", "", COUNT($R$4:R226))</f>
        <v/>
      </c>
      <c r="Q226" s="264" t="str">
        <f t="shared" si="24"/>
        <v/>
      </c>
      <c r="R226" s="265" t="str">
        <f t="shared" si="25"/>
        <v/>
      </c>
      <c r="S226" s="266" t="str">
        <f t="shared" si="29"/>
        <v/>
      </c>
      <c r="T226" s="267" t="str">
        <f t="shared" si="26"/>
        <v/>
      </c>
      <c r="U226" s="268" t="str">
        <f t="shared" si="30"/>
        <v/>
      </c>
      <c r="V226" s="269" t="str">
        <f t="shared" si="27"/>
        <v/>
      </c>
      <c r="W226" s="5"/>
      <c r="AR226" s="2" t="str">
        <f t="shared" si="31"/>
        <v/>
      </c>
      <c r="AS226" s="2" t="str">
        <f t="shared" si="28"/>
        <v/>
      </c>
      <c r="AT226" s="2" t="str">
        <f>IF(AR226="","",IF(AND(H226&gt;='Intersection Mileposts'!$F$5,H226&lt;='Intersection Mileposts'!$G$5),"Y",IF(AND(H226&gt;='Intersection Mileposts'!$F$6,H226&lt;='Intersection Mileposts'!$G$6),"Y",IF(AND(H226&gt;='Intersection Mileposts'!$F$7,H226&lt;='Intersection Mileposts'!$G$7),"Y",IF(AND(H226&gt;='Intersection Mileposts'!$F$8,H226&lt;='Intersection Mileposts'!$G$8),"Y",IF(AND(H226&gt;='Intersection Mileposts'!$F$9,H226&lt;='Intersection Mileposts'!$G$9),"Y",IF(AND(H226&gt;='Intersection Mileposts'!$F$10,H226&lt;='Intersection Mileposts'!$G$10),"Y",IF(AND(H226&gt;='Intersection Mileposts'!$F$11,H226&lt;='Intersection Mileposts'!$G$11),"Y",IF(AND(H226&gt;='Intersection Mileposts'!$F$12,H226&lt;='Intersection Mileposts'!$G$12),"Y",IF(AND(H226&gt;='Intersection Mileposts'!$F$13,H226&lt;='Intersection Mileposts'!$G$13),"Y",IF(AND(H226&gt;='Intersection Mileposts'!$F$14,H226&lt;='Intersection Mileposts'!$G$14),"Y",IF(AND(H226&gt;='Intersection Mileposts'!$F$15,H226&lt;='Intersection Mileposts'!$G$15),"Y",IF(AND(H226&gt;='Intersection Mileposts'!$F$16,H226&lt;='Intersection Mileposts'!$G$16),"Y",IF(AND(H226&gt;='Intersection Mileposts'!$F$17,H226&lt;='Intersection Mileposts'!$G$17),"Y",IF(AND(H226&gt;='Intersection Mileposts'!$F$18,H226&lt;='Intersection Mileposts'!$G$18),"Y",IF(AND(H226&gt;='Intersection Mileposts'!$F$19,H226&lt;='Intersection Mileposts'!$G$19),"Y",IF(AND(H226&gt;='Intersection Mileposts'!$F$20,H226&lt;='Intersection Mileposts'!$G$20),"Y",IF(AND(H226&gt;='Intersection Mileposts'!$F$21,H226&lt;='Intersection Mileposts'!$G$21),"Y",IF(AND(H226&gt;='Intersection Mileposts'!$F$22,H226&lt;='Intersection Mileposts'!$G$22),"Y",IF(AND(H226&gt;='Intersection Mileposts'!$F$23,H226&lt;='Intersection Mileposts'!$G$23),"Y",IF(AND(H226&gt;='Intersection Mileposts'!$F$24,H226&lt;='Intersection Mileposts'!$G$24),"Y",IF(AND(H226&gt;='Intersection Mileposts'!$F$25,H226&lt;='Intersection Mileposts'!$G$25),"Y",IF(AND(H226&gt;='Intersection Mileposts'!$F$26,H226&lt;='Intersection Mileposts'!$G$26),"Y",IF(AND(H226&gt;='Intersection Mileposts'!$F$27,H226&lt;='Intersection Mileposts'!$G$27),"Y",IF(AND(H226&gt;='Intersection Mileposts'!$F$28,H226&lt;='Intersection Mileposts'!$G$28),"Y",IF(AND(H226&gt;='Intersection Mileposts'!$F$29,H226&lt;='Intersection Mileposts'!$G$29),"Y", IF(AND(H226&gt;='Intersection Mileposts'!$F$30,H226&lt;='Intersection Mileposts'!$G$30),"Y",IF(AND(H226&gt;='Intersection Mileposts'!$F$31,H226&lt;='Intersection Mileposts'!$G$31),"Y",IF(AND(H226&gt;='Intersection Mileposts'!$F$32,H226&lt;='Intersection Mileposts'!$G$32),"Y",IF(AND(H226&gt;='Intersection Mileposts'!$F$33,H226&lt;='Intersection Mileposts'!$G$33),"Y",IF(AND(H226&gt;='Intersection Mileposts'!$F$34,H226&lt;='Intersection Mileposts'!$G$34),"Y",IF(AND(H226&gt;='Intersection Mileposts'!$F$35,H226&lt;='Intersection Mileposts'!$G$35),"Y",IF(AND(H226&gt;='Intersection Mileposts'!$F$36,H226&lt;='Intersection Mileposts'!$G$36),"Y",IF(AND(H226&gt;='Intersection Mileposts'!$F$37,H226&lt;='Intersection Mileposts'!$G$37),"Y",IF(AND(H226&gt;='Intersection Mileposts'!$F$38,H226&lt;='Intersection Mileposts'!$G$38),"Y",IF(AND(H226&gt;='Intersection Mileposts'!$F$39,H226&lt;='Intersection Mileposts'!$G$39),"Y","N"))))))))))))))))))))))))))))))))))))</f>
        <v/>
      </c>
    </row>
    <row r="227" spans="1:46" x14ac:dyDescent="0.3">
      <c r="A227" s="279"/>
      <c r="B227" s="261"/>
      <c r="C227" s="262"/>
      <c r="D227" s="262"/>
      <c r="E227" s="262"/>
      <c r="F227" s="262"/>
      <c r="G227" s="284"/>
      <c r="H227" s="286"/>
      <c r="I227" s="279"/>
      <c r="J227" s="260"/>
      <c r="K227" s="260"/>
      <c r="L227" s="280"/>
      <c r="M227" s="275"/>
      <c r="N227" s="263"/>
      <c r="P227" s="264" t="str">
        <f>IF(R227 = "", "", COUNT($R$4:R227))</f>
        <v/>
      </c>
      <c r="Q227" s="264" t="str">
        <f t="shared" si="24"/>
        <v/>
      </c>
      <c r="R227" s="265" t="str">
        <f t="shared" si="25"/>
        <v/>
      </c>
      <c r="S227" s="266" t="str">
        <f t="shared" si="29"/>
        <v/>
      </c>
      <c r="T227" s="267" t="str">
        <f t="shared" si="26"/>
        <v/>
      </c>
      <c r="U227" s="268" t="str">
        <f t="shared" si="30"/>
        <v/>
      </c>
      <c r="V227" s="269" t="str">
        <f t="shared" si="27"/>
        <v/>
      </c>
      <c r="W227" s="5"/>
      <c r="AR227" s="2" t="str">
        <f t="shared" si="31"/>
        <v/>
      </c>
      <c r="AS227" s="2" t="str">
        <f t="shared" si="28"/>
        <v/>
      </c>
      <c r="AT227" s="2" t="str">
        <f>IF(AR227="","",IF(AND(H227&gt;='Intersection Mileposts'!$F$5,H227&lt;='Intersection Mileposts'!$G$5),"Y",IF(AND(H227&gt;='Intersection Mileposts'!$F$6,H227&lt;='Intersection Mileposts'!$G$6),"Y",IF(AND(H227&gt;='Intersection Mileposts'!$F$7,H227&lt;='Intersection Mileposts'!$G$7),"Y",IF(AND(H227&gt;='Intersection Mileposts'!$F$8,H227&lt;='Intersection Mileposts'!$G$8),"Y",IF(AND(H227&gt;='Intersection Mileposts'!$F$9,H227&lt;='Intersection Mileposts'!$G$9),"Y",IF(AND(H227&gt;='Intersection Mileposts'!$F$10,H227&lt;='Intersection Mileposts'!$G$10),"Y",IF(AND(H227&gt;='Intersection Mileposts'!$F$11,H227&lt;='Intersection Mileposts'!$G$11),"Y",IF(AND(H227&gt;='Intersection Mileposts'!$F$12,H227&lt;='Intersection Mileposts'!$G$12),"Y",IF(AND(H227&gt;='Intersection Mileposts'!$F$13,H227&lt;='Intersection Mileposts'!$G$13),"Y",IF(AND(H227&gt;='Intersection Mileposts'!$F$14,H227&lt;='Intersection Mileposts'!$G$14),"Y",IF(AND(H227&gt;='Intersection Mileposts'!$F$15,H227&lt;='Intersection Mileposts'!$G$15),"Y",IF(AND(H227&gt;='Intersection Mileposts'!$F$16,H227&lt;='Intersection Mileposts'!$G$16),"Y",IF(AND(H227&gt;='Intersection Mileposts'!$F$17,H227&lt;='Intersection Mileposts'!$G$17),"Y",IF(AND(H227&gt;='Intersection Mileposts'!$F$18,H227&lt;='Intersection Mileposts'!$G$18),"Y",IF(AND(H227&gt;='Intersection Mileposts'!$F$19,H227&lt;='Intersection Mileposts'!$G$19),"Y",IF(AND(H227&gt;='Intersection Mileposts'!$F$20,H227&lt;='Intersection Mileposts'!$G$20),"Y",IF(AND(H227&gt;='Intersection Mileposts'!$F$21,H227&lt;='Intersection Mileposts'!$G$21),"Y",IF(AND(H227&gt;='Intersection Mileposts'!$F$22,H227&lt;='Intersection Mileposts'!$G$22),"Y",IF(AND(H227&gt;='Intersection Mileposts'!$F$23,H227&lt;='Intersection Mileposts'!$G$23),"Y",IF(AND(H227&gt;='Intersection Mileposts'!$F$24,H227&lt;='Intersection Mileposts'!$G$24),"Y",IF(AND(H227&gt;='Intersection Mileposts'!$F$25,H227&lt;='Intersection Mileposts'!$G$25),"Y",IF(AND(H227&gt;='Intersection Mileposts'!$F$26,H227&lt;='Intersection Mileposts'!$G$26),"Y",IF(AND(H227&gt;='Intersection Mileposts'!$F$27,H227&lt;='Intersection Mileposts'!$G$27),"Y",IF(AND(H227&gt;='Intersection Mileposts'!$F$28,H227&lt;='Intersection Mileposts'!$G$28),"Y",IF(AND(H227&gt;='Intersection Mileposts'!$F$29,H227&lt;='Intersection Mileposts'!$G$29),"Y", IF(AND(H227&gt;='Intersection Mileposts'!$F$30,H227&lt;='Intersection Mileposts'!$G$30),"Y",IF(AND(H227&gt;='Intersection Mileposts'!$F$31,H227&lt;='Intersection Mileposts'!$G$31),"Y",IF(AND(H227&gt;='Intersection Mileposts'!$F$32,H227&lt;='Intersection Mileposts'!$G$32),"Y",IF(AND(H227&gt;='Intersection Mileposts'!$F$33,H227&lt;='Intersection Mileposts'!$G$33),"Y",IF(AND(H227&gt;='Intersection Mileposts'!$F$34,H227&lt;='Intersection Mileposts'!$G$34),"Y",IF(AND(H227&gt;='Intersection Mileposts'!$F$35,H227&lt;='Intersection Mileposts'!$G$35),"Y",IF(AND(H227&gt;='Intersection Mileposts'!$F$36,H227&lt;='Intersection Mileposts'!$G$36),"Y",IF(AND(H227&gt;='Intersection Mileposts'!$F$37,H227&lt;='Intersection Mileposts'!$G$37),"Y",IF(AND(H227&gt;='Intersection Mileposts'!$F$38,H227&lt;='Intersection Mileposts'!$G$38),"Y",IF(AND(H227&gt;='Intersection Mileposts'!$F$39,H227&lt;='Intersection Mileposts'!$G$39),"Y","N"))))))))))))))))))))))))))))))))))))</f>
        <v/>
      </c>
    </row>
    <row r="228" spans="1:46" x14ac:dyDescent="0.3">
      <c r="A228" s="279"/>
      <c r="B228" s="261"/>
      <c r="C228" s="262"/>
      <c r="D228" s="262"/>
      <c r="E228" s="262"/>
      <c r="F228" s="262"/>
      <c r="G228" s="284"/>
      <c r="H228" s="286"/>
      <c r="I228" s="279"/>
      <c r="J228" s="260"/>
      <c r="K228" s="260"/>
      <c r="L228" s="280"/>
      <c r="M228" s="275"/>
      <c r="N228" s="263"/>
      <c r="P228" s="264" t="str">
        <f>IF(R228 = "", "", COUNT($R$4:R228))</f>
        <v/>
      </c>
      <c r="Q228" s="264" t="str">
        <f t="shared" si="24"/>
        <v/>
      </c>
      <c r="R228" s="265" t="str">
        <f t="shared" si="25"/>
        <v/>
      </c>
      <c r="S228" s="266" t="str">
        <f t="shared" si="29"/>
        <v/>
      </c>
      <c r="T228" s="267" t="str">
        <f t="shared" si="26"/>
        <v/>
      </c>
      <c r="U228" s="268" t="str">
        <f t="shared" si="30"/>
        <v/>
      </c>
      <c r="V228" s="269" t="str">
        <f t="shared" si="27"/>
        <v/>
      </c>
      <c r="W228" s="5"/>
      <c r="AR228" s="2" t="str">
        <f t="shared" si="31"/>
        <v/>
      </c>
      <c r="AS228" s="2" t="str">
        <f t="shared" si="28"/>
        <v/>
      </c>
      <c r="AT228" s="2" t="str">
        <f>IF(AR228="","",IF(AND(H228&gt;='Intersection Mileposts'!$F$5,H228&lt;='Intersection Mileposts'!$G$5),"Y",IF(AND(H228&gt;='Intersection Mileposts'!$F$6,H228&lt;='Intersection Mileposts'!$G$6),"Y",IF(AND(H228&gt;='Intersection Mileposts'!$F$7,H228&lt;='Intersection Mileposts'!$G$7),"Y",IF(AND(H228&gt;='Intersection Mileposts'!$F$8,H228&lt;='Intersection Mileposts'!$G$8),"Y",IF(AND(H228&gt;='Intersection Mileposts'!$F$9,H228&lt;='Intersection Mileposts'!$G$9),"Y",IF(AND(H228&gt;='Intersection Mileposts'!$F$10,H228&lt;='Intersection Mileposts'!$G$10),"Y",IF(AND(H228&gt;='Intersection Mileposts'!$F$11,H228&lt;='Intersection Mileposts'!$G$11),"Y",IF(AND(H228&gt;='Intersection Mileposts'!$F$12,H228&lt;='Intersection Mileposts'!$G$12),"Y",IF(AND(H228&gt;='Intersection Mileposts'!$F$13,H228&lt;='Intersection Mileposts'!$G$13),"Y",IF(AND(H228&gt;='Intersection Mileposts'!$F$14,H228&lt;='Intersection Mileposts'!$G$14),"Y",IF(AND(H228&gt;='Intersection Mileposts'!$F$15,H228&lt;='Intersection Mileposts'!$G$15),"Y",IF(AND(H228&gt;='Intersection Mileposts'!$F$16,H228&lt;='Intersection Mileposts'!$G$16),"Y",IF(AND(H228&gt;='Intersection Mileposts'!$F$17,H228&lt;='Intersection Mileposts'!$G$17),"Y",IF(AND(H228&gt;='Intersection Mileposts'!$F$18,H228&lt;='Intersection Mileposts'!$G$18),"Y",IF(AND(H228&gt;='Intersection Mileposts'!$F$19,H228&lt;='Intersection Mileposts'!$G$19),"Y",IF(AND(H228&gt;='Intersection Mileposts'!$F$20,H228&lt;='Intersection Mileposts'!$G$20),"Y",IF(AND(H228&gt;='Intersection Mileposts'!$F$21,H228&lt;='Intersection Mileposts'!$G$21),"Y",IF(AND(H228&gt;='Intersection Mileposts'!$F$22,H228&lt;='Intersection Mileposts'!$G$22),"Y",IF(AND(H228&gt;='Intersection Mileposts'!$F$23,H228&lt;='Intersection Mileposts'!$G$23),"Y",IF(AND(H228&gt;='Intersection Mileposts'!$F$24,H228&lt;='Intersection Mileposts'!$G$24),"Y",IF(AND(H228&gt;='Intersection Mileposts'!$F$25,H228&lt;='Intersection Mileposts'!$G$25),"Y",IF(AND(H228&gt;='Intersection Mileposts'!$F$26,H228&lt;='Intersection Mileposts'!$G$26),"Y",IF(AND(H228&gt;='Intersection Mileposts'!$F$27,H228&lt;='Intersection Mileposts'!$G$27),"Y",IF(AND(H228&gt;='Intersection Mileposts'!$F$28,H228&lt;='Intersection Mileposts'!$G$28),"Y",IF(AND(H228&gt;='Intersection Mileposts'!$F$29,H228&lt;='Intersection Mileposts'!$G$29),"Y", IF(AND(H228&gt;='Intersection Mileposts'!$F$30,H228&lt;='Intersection Mileposts'!$G$30),"Y",IF(AND(H228&gt;='Intersection Mileposts'!$F$31,H228&lt;='Intersection Mileposts'!$G$31),"Y",IF(AND(H228&gt;='Intersection Mileposts'!$F$32,H228&lt;='Intersection Mileposts'!$G$32),"Y",IF(AND(H228&gt;='Intersection Mileposts'!$F$33,H228&lt;='Intersection Mileposts'!$G$33),"Y",IF(AND(H228&gt;='Intersection Mileposts'!$F$34,H228&lt;='Intersection Mileposts'!$G$34),"Y",IF(AND(H228&gt;='Intersection Mileposts'!$F$35,H228&lt;='Intersection Mileposts'!$G$35),"Y",IF(AND(H228&gt;='Intersection Mileposts'!$F$36,H228&lt;='Intersection Mileposts'!$G$36),"Y",IF(AND(H228&gt;='Intersection Mileposts'!$F$37,H228&lt;='Intersection Mileposts'!$G$37),"Y",IF(AND(H228&gt;='Intersection Mileposts'!$F$38,H228&lt;='Intersection Mileposts'!$G$38),"Y",IF(AND(H228&gt;='Intersection Mileposts'!$F$39,H228&lt;='Intersection Mileposts'!$G$39),"Y","N"))))))))))))))))))))))))))))))))))))</f>
        <v/>
      </c>
    </row>
    <row r="229" spans="1:46" x14ac:dyDescent="0.3">
      <c r="A229" s="279"/>
      <c r="B229" s="261"/>
      <c r="C229" s="262"/>
      <c r="D229" s="262"/>
      <c r="E229" s="262"/>
      <c r="F229" s="262"/>
      <c r="G229" s="284"/>
      <c r="H229" s="286"/>
      <c r="I229" s="279"/>
      <c r="J229" s="260"/>
      <c r="K229" s="260"/>
      <c r="L229" s="280"/>
      <c r="M229" s="275"/>
      <c r="N229" s="263"/>
      <c r="P229" s="264" t="str">
        <f>IF(R229 = "", "", COUNT($R$4:R229))</f>
        <v/>
      </c>
      <c r="Q229" s="264" t="str">
        <f t="shared" si="24"/>
        <v/>
      </c>
      <c r="R229" s="265" t="str">
        <f t="shared" si="25"/>
        <v/>
      </c>
      <c r="S229" s="266" t="str">
        <f t="shared" si="29"/>
        <v/>
      </c>
      <c r="T229" s="267" t="str">
        <f t="shared" si="26"/>
        <v/>
      </c>
      <c r="U229" s="268" t="str">
        <f t="shared" si="30"/>
        <v/>
      </c>
      <c r="V229" s="269" t="str">
        <f t="shared" si="27"/>
        <v/>
      </c>
      <c r="W229" s="5"/>
      <c r="AR229" s="2" t="str">
        <f t="shared" si="31"/>
        <v/>
      </c>
      <c r="AS229" s="2" t="str">
        <f t="shared" si="28"/>
        <v/>
      </c>
      <c r="AT229" s="2" t="str">
        <f>IF(AR229="","",IF(AND(H229&gt;='Intersection Mileposts'!$F$5,H229&lt;='Intersection Mileposts'!$G$5),"Y",IF(AND(H229&gt;='Intersection Mileposts'!$F$6,H229&lt;='Intersection Mileposts'!$G$6),"Y",IF(AND(H229&gt;='Intersection Mileposts'!$F$7,H229&lt;='Intersection Mileposts'!$G$7),"Y",IF(AND(H229&gt;='Intersection Mileposts'!$F$8,H229&lt;='Intersection Mileposts'!$G$8),"Y",IF(AND(H229&gt;='Intersection Mileposts'!$F$9,H229&lt;='Intersection Mileposts'!$G$9),"Y",IF(AND(H229&gt;='Intersection Mileposts'!$F$10,H229&lt;='Intersection Mileposts'!$G$10),"Y",IF(AND(H229&gt;='Intersection Mileposts'!$F$11,H229&lt;='Intersection Mileposts'!$G$11),"Y",IF(AND(H229&gt;='Intersection Mileposts'!$F$12,H229&lt;='Intersection Mileposts'!$G$12),"Y",IF(AND(H229&gt;='Intersection Mileposts'!$F$13,H229&lt;='Intersection Mileposts'!$G$13),"Y",IF(AND(H229&gt;='Intersection Mileposts'!$F$14,H229&lt;='Intersection Mileposts'!$G$14),"Y",IF(AND(H229&gt;='Intersection Mileposts'!$F$15,H229&lt;='Intersection Mileposts'!$G$15),"Y",IF(AND(H229&gt;='Intersection Mileposts'!$F$16,H229&lt;='Intersection Mileposts'!$G$16),"Y",IF(AND(H229&gt;='Intersection Mileposts'!$F$17,H229&lt;='Intersection Mileposts'!$G$17),"Y",IF(AND(H229&gt;='Intersection Mileposts'!$F$18,H229&lt;='Intersection Mileposts'!$G$18),"Y",IF(AND(H229&gt;='Intersection Mileposts'!$F$19,H229&lt;='Intersection Mileposts'!$G$19),"Y",IF(AND(H229&gt;='Intersection Mileposts'!$F$20,H229&lt;='Intersection Mileposts'!$G$20),"Y",IF(AND(H229&gt;='Intersection Mileposts'!$F$21,H229&lt;='Intersection Mileposts'!$G$21),"Y",IF(AND(H229&gt;='Intersection Mileposts'!$F$22,H229&lt;='Intersection Mileposts'!$G$22),"Y",IF(AND(H229&gt;='Intersection Mileposts'!$F$23,H229&lt;='Intersection Mileposts'!$G$23),"Y",IF(AND(H229&gt;='Intersection Mileposts'!$F$24,H229&lt;='Intersection Mileposts'!$G$24),"Y",IF(AND(H229&gt;='Intersection Mileposts'!$F$25,H229&lt;='Intersection Mileposts'!$G$25),"Y",IF(AND(H229&gt;='Intersection Mileposts'!$F$26,H229&lt;='Intersection Mileposts'!$G$26),"Y",IF(AND(H229&gt;='Intersection Mileposts'!$F$27,H229&lt;='Intersection Mileposts'!$G$27),"Y",IF(AND(H229&gt;='Intersection Mileposts'!$F$28,H229&lt;='Intersection Mileposts'!$G$28),"Y",IF(AND(H229&gt;='Intersection Mileposts'!$F$29,H229&lt;='Intersection Mileposts'!$G$29),"Y", IF(AND(H229&gt;='Intersection Mileposts'!$F$30,H229&lt;='Intersection Mileposts'!$G$30),"Y",IF(AND(H229&gt;='Intersection Mileposts'!$F$31,H229&lt;='Intersection Mileposts'!$G$31),"Y",IF(AND(H229&gt;='Intersection Mileposts'!$F$32,H229&lt;='Intersection Mileposts'!$G$32),"Y",IF(AND(H229&gt;='Intersection Mileposts'!$F$33,H229&lt;='Intersection Mileposts'!$G$33),"Y",IF(AND(H229&gt;='Intersection Mileposts'!$F$34,H229&lt;='Intersection Mileposts'!$G$34),"Y",IF(AND(H229&gt;='Intersection Mileposts'!$F$35,H229&lt;='Intersection Mileposts'!$G$35),"Y",IF(AND(H229&gt;='Intersection Mileposts'!$F$36,H229&lt;='Intersection Mileposts'!$G$36),"Y",IF(AND(H229&gt;='Intersection Mileposts'!$F$37,H229&lt;='Intersection Mileposts'!$G$37),"Y",IF(AND(H229&gt;='Intersection Mileposts'!$F$38,H229&lt;='Intersection Mileposts'!$G$38),"Y",IF(AND(H229&gt;='Intersection Mileposts'!$F$39,H229&lt;='Intersection Mileposts'!$G$39),"Y","N"))))))))))))))))))))))))))))))))))))</f>
        <v/>
      </c>
    </row>
    <row r="230" spans="1:46" x14ac:dyDescent="0.3">
      <c r="A230" s="279"/>
      <c r="B230" s="261"/>
      <c r="C230" s="262"/>
      <c r="D230" s="262"/>
      <c r="E230" s="262"/>
      <c r="F230" s="262"/>
      <c r="G230" s="284"/>
      <c r="H230" s="286"/>
      <c r="I230" s="279"/>
      <c r="J230" s="260"/>
      <c r="K230" s="260"/>
      <c r="L230" s="280"/>
      <c r="M230" s="275"/>
      <c r="N230" s="263"/>
      <c r="P230" s="264" t="str">
        <f>IF(R230 = "", "", COUNT($R$4:R230))</f>
        <v/>
      </c>
      <c r="Q230" s="264" t="str">
        <f t="shared" si="24"/>
        <v/>
      </c>
      <c r="R230" s="265" t="str">
        <f t="shared" si="25"/>
        <v/>
      </c>
      <c r="S230" s="266" t="str">
        <f t="shared" si="29"/>
        <v/>
      </c>
      <c r="T230" s="267" t="str">
        <f t="shared" si="26"/>
        <v/>
      </c>
      <c r="U230" s="268" t="str">
        <f t="shared" si="30"/>
        <v/>
      </c>
      <c r="V230" s="269" t="str">
        <f t="shared" si="27"/>
        <v/>
      </c>
      <c r="W230" s="5"/>
      <c r="AR230" s="2" t="str">
        <f t="shared" si="31"/>
        <v/>
      </c>
      <c r="AS230" s="2" t="str">
        <f t="shared" si="28"/>
        <v/>
      </c>
      <c r="AT230" s="2" t="str">
        <f>IF(AR230="","",IF(AND(H230&gt;='Intersection Mileposts'!$F$5,H230&lt;='Intersection Mileposts'!$G$5),"Y",IF(AND(H230&gt;='Intersection Mileposts'!$F$6,H230&lt;='Intersection Mileposts'!$G$6),"Y",IF(AND(H230&gt;='Intersection Mileposts'!$F$7,H230&lt;='Intersection Mileposts'!$G$7),"Y",IF(AND(H230&gt;='Intersection Mileposts'!$F$8,H230&lt;='Intersection Mileposts'!$G$8),"Y",IF(AND(H230&gt;='Intersection Mileposts'!$F$9,H230&lt;='Intersection Mileposts'!$G$9),"Y",IF(AND(H230&gt;='Intersection Mileposts'!$F$10,H230&lt;='Intersection Mileposts'!$G$10),"Y",IF(AND(H230&gt;='Intersection Mileposts'!$F$11,H230&lt;='Intersection Mileposts'!$G$11),"Y",IF(AND(H230&gt;='Intersection Mileposts'!$F$12,H230&lt;='Intersection Mileposts'!$G$12),"Y",IF(AND(H230&gt;='Intersection Mileposts'!$F$13,H230&lt;='Intersection Mileposts'!$G$13),"Y",IF(AND(H230&gt;='Intersection Mileposts'!$F$14,H230&lt;='Intersection Mileposts'!$G$14),"Y",IF(AND(H230&gt;='Intersection Mileposts'!$F$15,H230&lt;='Intersection Mileposts'!$G$15),"Y",IF(AND(H230&gt;='Intersection Mileposts'!$F$16,H230&lt;='Intersection Mileposts'!$G$16),"Y",IF(AND(H230&gt;='Intersection Mileposts'!$F$17,H230&lt;='Intersection Mileposts'!$G$17),"Y",IF(AND(H230&gt;='Intersection Mileposts'!$F$18,H230&lt;='Intersection Mileposts'!$G$18),"Y",IF(AND(H230&gt;='Intersection Mileposts'!$F$19,H230&lt;='Intersection Mileposts'!$G$19),"Y",IF(AND(H230&gt;='Intersection Mileposts'!$F$20,H230&lt;='Intersection Mileposts'!$G$20),"Y",IF(AND(H230&gt;='Intersection Mileposts'!$F$21,H230&lt;='Intersection Mileposts'!$G$21),"Y",IF(AND(H230&gt;='Intersection Mileposts'!$F$22,H230&lt;='Intersection Mileposts'!$G$22),"Y",IF(AND(H230&gt;='Intersection Mileposts'!$F$23,H230&lt;='Intersection Mileposts'!$G$23),"Y",IF(AND(H230&gt;='Intersection Mileposts'!$F$24,H230&lt;='Intersection Mileposts'!$G$24),"Y",IF(AND(H230&gt;='Intersection Mileposts'!$F$25,H230&lt;='Intersection Mileposts'!$G$25),"Y",IF(AND(H230&gt;='Intersection Mileposts'!$F$26,H230&lt;='Intersection Mileposts'!$G$26),"Y",IF(AND(H230&gt;='Intersection Mileposts'!$F$27,H230&lt;='Intersection Mileposts'!$G$27),"Y",IF(AND(H230&gt;='Intersection Mileposts'!$F$28,H230&lt;='Intersection Mileposts'!$G$28),"Y",IF(AND(H230&gt;='Intersection Mileposts'!$F$29,H230&lt;='Intersection Mileposts'!$G$29),"Y", IF(AND(H230&gt;='Intersection Mileposts'!$F$30,H230&lt;='Intersection Mileposts'!$G$30),"Y",IF(AND(H230&gt;='Intersection Mileposts'!$F$31,H230&lt;='Intersection Mileposts'!$G$31),"Y",IF(AND(H230&gt;='Intersection Mileposts'!$F$32,H230&lt;='Intersection Mileposts'!$G$32),"Y",IF(AND(H230&gt;='Intersection Mileposts'!$F$33,H230&lt;='Intersection Mileposts'!$G$33),"Y",IF(AND(H230&gt;='Intersection Mileposts'!$F$34,H230&lt;='Intersection Mileposts'!$G$34),"Y",IF(AND(H230&gt;='Intersection Mileposts'!$F$35,H230&lt;='Intersection Mileposts'!$G$35),"Y",IF(AND(H230&gt;='Intersection Mileposts'!$F$36,H230&lt;='Intersection Mileposts'!$G$36),"Y",IF(AND(H230&gt;='Intersection Mileposts'!$F$37,H230&lt;='Intersection Mileposts'!$G$37),"Y",IF(AND(H230&gt;='Intersection Mileposts'!$F$38,H230&lt;='Intersection Mileposts'!$G$38),"Y",IF(AND(H230&gt;='Intersection Mileposts'!$F$39,H230&lt;='Intersection Mileposts'!$G$39),"Y","N"))))))))))))))))))))))))))))))))))))</f>
        <v/>
      </c>
    </row>
    <row r="231" spans="1:46" x14ac:dyDescent="0.3">
      <c r="A231" s="279"/>
      <c r="B231" s="261"/>
      <c r="C231" s="262"/>
      <c r="D231" s="262"/>
      <c r="E231" s="262"/>
      <c r="F231" s="262"/>
      <c r="G231" s="284"/>
      <c r="H231" s="286"/>
      <c r="I231" s="279"/>
      <c r="J231" s="260"/>
      <c r="K231" s="260"/>
      <c r="L231" s="280"/>
      <c r="M231" s="275"/>
      <c r="N231" s="263"/>
      <c r="P231" s="264" t="str">
        <f>IF(R231 = "", "", COUNT($R$4:R231))</f>
        <v/>
      </c>
      <c r="Q231" s="264" t="str">
        <f t="shared" si="24"/>
        <v/>
      </c>
      <c r="R231" s="265" t="str">
        <f t="shared" si="25"/>
        <v/>
      </c>
      <c r="S231" s="266" t="str">
        <f t="shared" si="29"/>
        <v/>
      </c>
      <c r="T231" s="267" t="str">
        <f t="shared" si="26"/>
        <v/>
      </c>
      <c r="U231" s="268" t="str">
        <f t="shared" si="30"/>
        <v/>
      </c>
      <c r="V231" s="269" t="str">
        <f t="shared" si="27"/>
        <v/>
      </c>
      <c r="W231" s="5"/>
      <c r="AR231" s="2" t="str">
        <f t="shared" si="31"/>
        <v/>
      </c>
      <c r="AS231" s="2" t="str">
        <f t="shared" si="28"/>
        <v/>
      </c>
      <c r="AT231" s="2" t="str">
        <f>IF(AR231="","",IF(AND(H231&gt;='Intersection Mileposts'!$F$5,H231&lt;='Intersection Mileposts'!$G$5),"Y",IF(AND(H231&gt;='Intersection Mileposts'!$F$6,H231&lt;='Intersection Mileposts'!$G$6),"Y",IF(AND(H231&gt;='Intersection Mileposts'!$F$7,H231&lt;='Intersection Mileposts'!$G$7),"Y",IF(AND(H231&gt;='Intersection Mileposts'!$F$8,H231&lt;='Intersection Mileposts'!$G$8),"Y",IF(AND(H231&gt;='Intersection Mileposts'!$F$9,H231&lt;='Intersection Mileposts'!$G$9),"Y",IF(AND(H231&gt;='Intersection Mileposts'!$F$10,H231&lt;='Intersection Mileposts'!$G$10),"Y",IF(AND(H231&gt;='Intersection Mileposts'!$F$11,H231&lt;='Intersection Mileposts'!$G$11),"Y",IF(AND(H231&gt;='Intersection Mileposts'!$F$12,H231&lt;='Intersection Mileposts'!$G$12),"Y",IF(AND(H231&gt;='Intersection Mileposts'!$F$13,H231&lt;='Intersection Mileposts'!$G$13),"Y",IF(AND(H231&gt;='Intersection Mileposts'!$F$14,H231&lt;='Intersection Mileposts'!$G$14),"Y",IF(AND(H231&gt;='Intersection Mileposts'!$F$15,H231&lt;='Intersection Mileposts'!$G$15),"Y",IF(AND(H231&gt;='Intersection Mileposts'!$F$16,H231&lt;='Intersection Mileposts'!$G$16),"Y",IF(AND(H231&gt;='Intersection Mileposts'!$F$17,H231&lt;='Intersection Mileposts'!$G$17),"Y",IF(AND(H231&gt;='Intersection Mileposts'!$F$18,H231&lt;='Intersection Mileposts'!$G$18),"Y",IF(AND(H231&gt;='Intersection Mileposts'!$F$19,H231&lt;='Intersection Mileposts'!$G$19),"Y",IF(AND(H231&gt;='Intersection Mileposts'!$F$20,H231&lt;='Intersection Mileposts'!$G$20),"Y",IF(AND(H231&gt;='Intersection Mileposts'!$F$21,H231&lt;='Intersection Mileposts'!$G$21),"Y",IF(AND(H231&gt;='Intersection Mileposts'!$F$22,H231&lt;='Intersection Mileposts'!$G$22),"Y",IF(AND(H231&gt;='Intersection Mileposts'!$F$23,H231&lt;='Intersection Mileposts'!$G$23),"Y",IF(AND(H231&gt;='Intersection Mileposts'!$F$24,H231&lt;='Intersection Mileposts'!$G$24),"Y",IF(AND(H231&gt;='Intersection Mileposts'!$F$25,H231&lt;='Intersection Mileposts'!$G$25),"Y",IF(AND(H231&gt;='Intersection Mileposts'!$F$26,H231&lt;='Intersection Mileposts'!$G$26),"Y",IF(AND(H231&gt;='Intersection Mileposts'!$F$27,H231&lt;='Intersection Mileposts'!$G$27),"Y",IF(AND(H231&gt;='Intersection Mileposts'!$F$28,H231&lt;='Intersection Mileposts'!$G$28),"Y",IF(AND(H231&gt;='Intersection Mileposts'!$F$29,H231&lt;='Intersection Mileposts'!$G$29),"Y", IF(AND(H231&gt;='Intersection Mileposts'!$F$30,H231&lt;='Intersection Mileposts'!$G$30),"Y",IF(AND(H231&gt;='Intersection Mileposts'!$F$31,H231&lt;='Intersection Mileposts'!$G$31),"Y",IF(AND(H231&gt;='Intersection Mileposts'!$F$32,H231&lt;='Intersection Mileposts'!$G$32),"Y",IF(AND(H231&gt;='Intersection Mileposts'!$F$33,H231&lt;='Intersection Mileposts'!$G$33),"Y",IF(AND(H231&gt;='Intersection Mileposts'!$F$34,H231&lt;='Intersection Mileposts'!$G$34),"Y",IF(AND(H231&gt;='Intersection Mileposts'!$F$35,H231&lt;='Intersection Mileposts'!$G$35),"Y",IF(AND(H231&gt;='Intersection Mileposts'!$F$36,H231&lt;='Intersection Mileposts'!$G$36),"Y",IF(AND(H231&gt;='Intersection Mileposts'!$F$37,H231&lt;='Intersection Mileposts'!$G$37),"Y",IF(AND(H231&gt;='Intersection Mileposts'!$F$38,H231&lt;='Intersection Mileposts'!$G$38),"Y",IF(AND(H231&gt;='Intersection Mileposts'!$F$39,H231&lt;='Intersection Mileposts'!$G$39),"Y","N"))))))))))))))))))))))))))))))))))))</f>
        <v/>
      </c>
    </row>
    <row r="232" spans="1:46" x14ac:dyDescent="0.3">
      <c r="A232" s="279"/>
      <c r="B232" s="261"/>
      <c r="C232" s="262"/>
      <c r="D232" s="262"/>
      <c r="E232" s="262"/>
      <c r="F232" s="262"/>
      <c r="G232" s="284"/>
      <c r="H232" s="286"/>
      <c r="I232" s="279"/>
      <c r="J232" s="260"/>
      <c r="K232" s="260"/>
      <c r="L232" s="280"/>
      <c r="M232" s="275"/>
      <c r="N232" s="263"/>
      <c r="P232" s="264" t="str">
        <f>IF(R232 = "", "", COUNT($R$4:R232))</f>
        <v/>
      </c>
      <c r="Q232" s="264" t="str">
        <f t="shared" si="24"/>
        <v/>
      </c>
      <c r="R232" s="265" t="str">
        <f t="shared" si="25"/>
        <v/>
      </c>
      <c r="S232" s="266" t="str">
        <f t="shared" si="29"/>
        <v/>
      </c>
      <c r="T232" s="267" t="str">
        <f t="shared" si="26"/>
        <v/>
      </c>
      <c r="U232" s="268" t="str">
        <f t="shared" si="30"/>
        <v/>
      </c>
      <c r="V232" s="269" t="str">
        <f t="shared" si="27"/>
        <v/>
      </c>
      <c r="W232" s="5"/>
      <c r="AR232" s="2" t="str">
        <f t="shared" si="31"/>
        <v/>
      </c>
      <c r="AS232" s="2" t="str">
        <f t="shared" si="28"/>
        <v/>
      </c>
      <c r="AT232" s="2" t="str">
        <f>IF(AR232="","",IF(AND(H232&gt;='Intersection Mileposts'!$F$5,H232&lt;='Intersection Mileposts'!$G$5),"Y",IF(AND(H232&gt;='Intersection Mileposts'!$F$6,H232&lt;='Intersection Mileposts'!$G$6),"Y",IF(AND(H232&gt;='Intersection Mileposts'!$F$7,H232&lt;='Intersection Mileposts'!$G$7),"Y",IF(AND(H232&gt;='Intersection Mileposts'!$F$8,H232&lt;='Intersection Mileposts'!$G$8),"Y",IF(AND(H232&gt;='Intersection Mileposts'!$F$9,H232&lt;='Intersection Mileposts'!$G$9),"Y",IF(AND(H232&gt;='Intersection Mileposts'!$F$10,H232&lt;='Intersection Mileposts'!$G$10),"Y",IF(AND(H232&gt;='Intersection Mileposts'!$F$11,H232&lt;='Intersection Mileposts'!$G$11),"Y",IF(AND(H232&gt;='Intersection Mileposts'!$F$12,H232&lt;='Intersection Mileposts'!$G$12),"Y",IF(AND(H232&gt;='Intersection Mileposts'!$F$13,H232&lt;='Intersection Mileposts'!$G$13),"Y",IF(AND(H232&gt;='Intersection Mileposts'!$F$14,H232&lt;='Intersection Mileposts'!$G$14),"Y",IF(AND(H232&gt;='Intersection Mileposts'!$F$15,H232&lt;='Intersection Mileposts'!$G$15),"Y",IF(AND(H232&gt;='Intersection Mileposts'!$F$16,H232&lt;='Intersection Mileposts'!$G$16),"Y",IF(AND(H232&gt;='Intersection Mileposts'!$F$17,H232&lt;='Intersection Mileposts'!$G$17),"Y",IF(AND(H232&gt;='Intersection Mileposts'!$F$18,H232&lt;='Intersection Mileposts'!$G$18),"Y",IF(AND(H232&gt;='Intersection Mileposts'!$F$19,H232&lt;='Intersection Mileposts'!$G$19),"Y",IF(AND(H232&gt;='Intersection Mileposts'!$F$20,H232&lt;='Intersection Mileposts'!$G$20),"Y",IF(AND(H232&gt;='Intersection Mileposts'!$F$21,H232&lt;='Intersection Mileposts'!$G$21),"Y",IF(AND(H232&gt;='Intersection Mileposts'!$F$22,H232&lt;='Intersection Mileposts'!$G$22),"Y",IF(AND(H232&gt;='Intersection Mileposts'!$F$23,H232&lt;='Intersection Mileposts'!$G$23),"Y",IF(AND(H232&gt;='Intersection Mileposts'!$F$24,H232&lt;='Intersection Mileposts'!$G$24),"Y",IF(AND(H232&gt;='Intersection Mileposts'!$F$25,H232&lt;='Intersection Mileposts'!$G$25),"Y",IF(AND(H232&gt;='Intersection Mileposts'!$F$26,H232&lt;='Intersection Mileposts'!$G$26),"Y",IF(AND(H232&gt;='Intersection Mileposts'!$F$27,H232&lt;='Intersection Mileposts'!$G$27),"Y",IF(AND(H232&gt;='Intersection Mileposts'!$F$28,H232&lt;='Intersection Mileposts'!$G$28),"Y",IF(AND(H232&gt;='Intersection Mileposts'!$F$29,H232&lt;='Intersection Mileposts'!$G$29),"Y", IF(AND(H232&gt;='Intersection Mileposts'!$F$30,H232&lt;='Intersection Mileposts'!$G$30),"Y",IF(AND(H232&gt;='Intersection Mileposts'!$F$31,H232&lt;='Intersection Mileposts'!$G$31),"Y",IF(AND(H232&gt;='Intersection Mileposts'!$F$32,H232&lt;='Intersection Mileposts'!$G$32),"Y",IF(AND(H232&gt;='Intersection Mileposts'!$F$33,H232&lt;='Intersection Mileposts'!$G$33),"Y",IF(AND(H232&gt;='Intersection Mileposts'!$F$34,H232&lt;='Intersection Mileposts'!$G$34),"Y",IF(AND(H232&gt;='Intersection Mileposts'!$F$35,H232&lt;='Intersection Mileposts'!$G$35),"Y",IF(AND(H232&gt;='Intersection Mileposts'!$F$36,H232&lt;='Intersection Mileposts'!$G$36),"Y",IF(AND(H232&gt;='Intersection Mileposts'!$F$37,H232&lt;='Intersection Mileposts'!$G$37),"Y",IF(AND(H232&gt;='Intersection Mileposts'!$F$38,H232&lt;='Intersection Mileposts'!$G$38),"Y",IF(AND(H232&gt;='Intersection Mileposts'!$F$39,H232&lt;='Intersection Mileposts'!$G$39),"Y","N"))))))))))))))))))))))))))))))))))))</f>
        <v/>
      </c>
    </row>
    <row r="233" spans="1:46" x14ac:dyDescent="0.3">
      <c r="A233" s="279"/>
      <c r="B233" s="261"/>
      <c r="C233" s="262"/>
      <c r="D233" s="262"/>
      <c r="E233" s="262"/>
      <c r="F233" s="262"/>
      <c r="G233" s="284"/>
      <c r="H233" s="286"/>
      <c r="I233" s="279"/>
      <c r="J233" s="260"/>
      <c r="K233" s="260"/>
      <c r="L233" s="280"/>
      <c r="M233" s="275"/>
      <c r="N233" s="263"/>
      <c r="P233" s="264" t="str">
        <f>IF(R233 = "", "", COUNT($R$4:R233))</f>
        <v/>
      </c>
      <c r="Q233" s="264" t="str">
        <f t="shared" si="24"/>
        <v/>
      </c>
      <c r="R233" s="265" t="str">
        <f t="shared" si="25"/>
        <v/>
      </c>
      <c r="S233" s="266" t="str">
        <f t="shared" si="29"/>
        <v/>
      </c>
      <c r="T233" s="267" t="str">
        <f t="shared" si="26"/>
        <v/>
      </c>
      <c r="U233" s="268" t="str">
        <f t="shared" si="30"/>
        <v/>
      </c>
      <c r="V233" s="269" t="str">
        <f t="shared" si="27"/>
        <v/>
      </c>
      <c r="W233" s="5"/>
      <c r="AR233" s="2" t="str">
        <f t="shared" si="31"/>
        <v/>
      </c>
      <c r="AS233" s="2" t="str">
        <f t="shared" si="28"/>
        <v/>
      </c>
      <c r="AT233" s="2" t="str">
        <f>IF(AR233="","",IF(AND(H233&gt;='Intersection Mileposts'!$F$5,H233&lt;='Intersection Mileposts'!$G$5),"Y",IF(AND(H233&gt;='Intersection Mileposts'!$F$6,H233&lt;='Intersection Mileposts'!$G$6),"Y",IF(AND(H233&gt;='Intersection Mileposts'!$F$7,H233&lt;='Intersection Mileposts'!$G$7),"Y",IF(AND(H233&gt;='Intersection Mileposts'!$F$8,H233&lt;='Intersection Mileposts'!$G$8),"Y",IF(AND(H233&gt;='Intersection Mileposts'!$F$9,H233&lt;='Intersection Mileposts'!$G$9),"Y",IF(AND(H233&gt;='Intersection Mileposts'!$F$10,H233&lt;='Intersection Mileposts'!$G$10),"Y",IF(AND(H233&gt;='Intersection Mileposts'!$F$11,H233&lt;='Intersection Mileposts'!$G$11),"Y",IF(AND(H233&gt;='Intersection Mileposts'!$F$12,H233&lt;='Intersection Mileposts'!$G$12),"Y",IF(AND(H233&gt;='Intersection Mileposts'!$F$13,H233&lt;='Intersection Mileposts'!$G$13),"Y",IF(AND(H233&gt;='Intersection Mileposts'!$F$14,H233&lt;='Intersection Mileposts'!$G$14),"Y",IF(AND(H233&gt;='Intersection Mileposts'!$F$15,H233&lt;='Intersection Mileposts'!$G$15),"Y",IF(AND(H233&gt;='Intersection Mileposts'!$F$16,H233&lt;='Intersection Mileposts'!$G$16),"Y",IF(AND(H233&gt;='Intersection Mileposts'!$F$17,H233&lt;='Intersection Mileposts'!$G$17),"Y",IF(AND(H233&gt;='Intersection Mileposts'!$F$18,H233&lt;='Intersection Mileposts'!$G$18),"Y",IF(AND(H233&gt;='Intersection Mileposts'!$F$19,H233&lt;='Intersection Mileposts'!$G$19),"Y",IF(AND(H233&gt;='Intersection Mileposts'!$F$20,H233&lt;='Intersection Mileposts'!$G$20),"Y",IF(AND(H233&gt;='Intersection Mileposts'!$F$21,H233&lt;='Intersection Mileposts'!$G$21),"Y",IF(AND(H233&gt;='Intersection Mileposts'!$F$22,H233&lt;='Intersection Mileposts'!$G$22),"Y",IF(AND(H233&gt;='Intersection Mileposts'!$F$23,H233&lt;='Intersection Mileposts'!$G$23),"Y",IF(AND(H233&gt;='Intersection Mileposts'!$F$24,H233&lt;='Intersection Mileposts'!$G$24),"Y",IF(AND(H233&gt;='Intersection Mileposts'!$F$25,H233&lt;='Intersection Mileposts'!$G$25),"Y",IF(AND(H233&gt;='Intersection Mileposts'!$F$26,H233&lt;='Intersection Mileposts'!$G$26),"Y",IF(AND(H233&gt;='Intersection Mileposts'!$F$27,H233&lt;='Intersection Mileposts'!$G$27),"Y",IF(AND(H233&gt;='Intersection Mileposts'!$F$28,H233&lt;='Intersection Mileposts'!$G$28),"Y",IF(AND(H233&gt;='Intersection Mileposts'!$F$29,H233&lt;='Intersection Mileposts'!$G$29),"Y", IF(AND(H233&gt;='Intersection Mileposts'!$F$30,H233&lt;='Intersection Mileposts'!$G$30),"Y",IF(AND(H233&gt;='Intersection Mileposts'!$F$31,H233&lt;='Intersection Mileposts'!$G$31),"Y",IF(AND(H233&gt;='Intersection Mileposts'!$F$32,H233&lt;='Intersection Mileposts'!$G$32),"Y",IF(AND(H233&gt;='Intersection Mileposts'!$F$33,H233&lt;='Intersection Mileposts'!$G$33),"Y",IF(AND(H233&gt;='Intersection Mileposts'!$F$34,H233&lt;='Intersection Mileposts'!$G$34),"Y",IF(AND(H233&gt;='Intersection Mileposts'!$F$35,H233&lt;='Intersection Mileposts'!$G$35),"Y",IF(AND(H233&gt;='Intersection Mileposts'!$F$36,H233&lt;='Intersection Mileposts'!$G$36),"Y",IF(AND(H233&gt;='Intersection Mileposts'!$F$37,H233&lt;='Intersection Mileposts'!$G$37),"Y",IF(AND(H233&gt;='Intersection Mileposts'!$F$38,H233&lt;='Intersection Mileposts'!$G$38),"Y",IF(AND(H233&gt;='Intersection Mileposts'!$F$39,H233&lt;='Intersection Mileposts'!$G$39),"Y","N"))))))))))))))))))))))))))))))))))))</f>
        <v/>
      </c>
    </row>
    <row r="234" spans="1:46" x14ac:dyDescent="0.3">
      <c r="A234" s="279"/>
      <c r="B234" s="261"/>
      <c r="C234" s="262"/>
      <c r="D234" s="262"/>
      <c r="E234" s="262"/>
      <c r="F234" s="262"/>
      <c r="G234" s="284"/>
      <c r="H234" s="286"/>
      <c r="I234" s="279"/>
      <c r="J234" s="260"/>
      <c r="K234" s="260"/>
      <c r="L234" s="280"/>
      <c r="M234" s="275"/>
      <c r="N234" s="263"/>
      <c r="P234" s="264" t="str">
        <f>IF(R234 = "", "", COUNT($R$4:R234))</f>
        <v/>
      </c>
      <c r="Q234" s="264" t="str">
        <f t="shared" si="24"/>
        <v/>
      </c>
      <c r="R234" s="265" t="str">
        <f t="shared" si="25"/>
        <v/>
      </c>
      <c r="S234" s="266" t="str">
        <f t="shared" si="29"/>
        <v/>
      </c>
      <c r="T234" s="267" t="str">
        <f t="shared" si="26"/>
        <v/>
      </c>
      <c r="U234" s="268" t="str">
        <f t="shared" si="30"/>
        <v/>
      </c>
      <c r="V234" s="269" t="str">
        <f t="shared" si="27"/>
        <v/>
      </c>
      <c r="W234" s="5"/>
      <c r="AR234" s="2" t="str">
        <f t="shared" si="31"/>
        <v/>
      </c>
      <c r="AS234" s="2" t="str">
        <f t="shared" si="28"/>
        <v/>
      </c>
      <c r="AT234" s="2" t="str">
        <f>IF(AR234="","",IF(AND(H234&gt;='Intersection Mileposts'!$F$5,H234&lt;='Intersection Mileposts'!$G$5),"Y",IF(AND(H234&gt;='Intersection Mileposts'!$F$6,H234&lt;='Intersection Mileposts'!$G$6),"Y",IF(AND(H234&gt;='Intersection Mileposts'!$F$7,H234&lt;='Intersection Mileposts'!$G$7),"Y",IF(AND(H234&gt;='Intersection Mileposts'!$F$8,H234&lt;='Intersection Mileposts'!$G$8),"Y",IF(AND(H234&gt;='Intersection Mileposts'!$F$9,H234&lt;='Intersection Mileposts'!$G$9),"Y",IF(AND(H234&gt;='Intersection Mileposts'!$F$10,H234&lt;='Intersection Mileposts'!$G$10),"Y",IF(AND(H234&gt;='Intersection Mileposts'!$F$11,H234&lt;='Intersection Mileposts'!$G$11),"Y",IF(AND(H234&gt;='Intersection Mileposts'!$F$12,H234&lt;='Intersection Mileposts'!$G$12),"Y",IF(AND(H234&gt;='Intersection Mileposts'!$F$13,H234&lt;='Intersection Mileposts'!$G$13),"Y",IF(AND(H234&gt;='Intersection Mileposts'!$F$14,H234&lt;='Intersection Mileposts'!$G$14),"Y",IF(AND(H234&gt;='Intersection Mileposts'!$F$15,H234&lt;='Intersection Mileposts'!$G$15),"Y",IF(AND(H234&gt;='Intersection Mileposts'!$F$16,H234&lt;='Intersection Mileposts'!$G$16),"Y",IF(AND(H234&gt;='Intersection Mileposts'!$F$17,H234&lt;='Intersection Mileposts'!$G$17),"Y",IF(AND(H234&gt;='Intersection Mileposts'!$F$18,H234&lt;='Intersection Mileposts'!$G$18),"Y",IF(AND(H234&gt;='Intersection Mileposts'!$F$19,H234&lt;='Intersection Mileposts'!$G$19),"Y",IF(AND(H234&gt;='Intersection Mileposts'!$F$20,H234&lt;='Intersection Mileposts'!$G$20),"Y",IF(AND(H234&gt;='Intersection Mileposts'!$F$21,H234&lt;='Intersection Mileposts'!$G$21),"Y",IF(AND(H234&gt;='Intersection Mileposts'!$F$22,H234&lt;='Intersection Mileposts'!$G$22),"Y",IF(AND(H234&gt;='Intersection Mileposts'!$F$23,H234&lt;='Intersection Mileposts'!$G$23),"Y",IF(AND(H234&gt;='Intersection Mileposts'!$F$24,H234&lt;='Intersection Mileposts'!$G$24),"Y",IF(AND(H234&gt;='Intersection Mileposts'!$F$25,H234&lt;='Intersection Mileposts'!$G$25),"Y",IF(AND(H234&gt;='Intersection Mileposts'!$F$26,H234&lt;='Intersection Mileposts'!$G$26),"Y",IF(AND(H234&gt;='Intersection Mileposts'!$F$27,H234&lt;='Intersection Mileposts'!$G$27),"Y",IF(AND(H234&gt;='Intersection Mileposts'!$F$28,H234&lt;='Intersection Mileposts'!$G$28),"Y",IF(AND(H234&gt;='Intersection Mileposts'!$F$29,H234&lt;='Intersection Mileposts'!$G$29),"Y", IF(AND(H234&gt;='Intersection Mileposts'!$F$30,H234&lt;='Intersection Mileposts'!$G$30),"Y",IF(AND(H234&gt;='Intersection Mileposts'!$F$31,H234&lt;='Intersection Mileposts'!$G$31),"Y",IF(AND(H234&gt;='Intersection Mileposts'!$F$32,H234&lt;='Intersection Mileposts'!$G$32),"Y",IF(AND(H234&gt;='Intersection Mileposts'!$F$33,H234&lt;='Intersection Mileposts'!$G$33),"Y",IF(AND(H234&gt;='Intersection Mileposts'!$F$34,H234&lt;='Intersection Mileposts'!$G$34),"Y",IF(AND(H234&gt;='Intersection Mileposts'!$F$35,H234&lt;='Intersection Mileposts'!$G$35),"Y",IF(AND(H234&gt;='Intersection Mileposts'!$F$36,H234&lt;='Intersection Mileposts'!$G$36),"Y",IF(AND(H234&gt;='Intersection Mileposts'!$F$37,H234&lt;='Intersection Mileposts'!$G$37),"Y",IF(AND(H234&gt;='Intersection Mileposts'!$F$38,H234&lt;='Intersection Mileposts'!$G$38),"Y",IF(AND(H234&gt;='Intersection Mileposts'!$F$39,H234&lt;='Intersection Mileposts'!$G$39),"Y","N"))))))))))))))))))))))))))))))))))))</f>
        <v/>
      </c>
    </row>
    <row r="235" spans="1:46" x14ac:dyDescent="0.3">
      <c r="A235" s="279"/>
      <c r="B235" s="261"/>
      <c r="C235" s="262"/>
      <c r="D235" s="262"/>
      <c r="E235" s="262"/>
      <c r="F235" s="262"/>
      <c r="G235" s="284"/>
      <c r="H235" s="286"/>
      <c r="I235" s="279"/>
      <c r="J235" s="260"/>
      <c r="K235" s="260"/>
      <c r="L235" s="280"/>
      <c r="M235" s="275"/>
      <c r="N235" s="263"/>
      <c r="P235" s="264" t="str">
        <f>IF(R235 = "", "", COUNT($R$4:R235))</f>
        <v/>
      </c>
      <c r="Q235" s="264" t="str">
        <f t="shared" si="24"/>
        <v/>
      </c>
      <c r="R235" s="265" t="str">
        <f t="shared" si="25"/>
        <v/>
      </c>
      <c r="S235" s="266" t="str">
        <f t="shared" si="29"/>
        <v/>
      </c>
      <c r="T235" s="267" t="str">
        <f t="shared" si="26"/>
        <v/>
      </c>
      <c r="U235" s="268" t="str">
        <f t="shared" si="30"/>
        <v/>
      </c>
      <c r="V235" s="269" t="str">
        <f t="shared" si="27"/>
        <v/>
      </c>
      <c r="W235" s="5"/>
      <c r="AR235" s="2" t="str">
        <f t="shared" si="31"/>
        <v/>
      </c>
      <c r="AS235" s="2" t="str">
        <f t="shared" si="28"/>
        <v/>
      </c>
      <c r="AT235" s="2" t="str">
        <f>IF(AR235="","",IF(AND(H235&gt;='Intersection Mileposts'!$F$5,H235&lt;='Intersection Mileposts'!$G$5),"Y",IF(AND(H235&gt;='Intersection Mileposts'!$F$6,H235&lt;='Intersection Mileposts'!$G$6),"Y",IF(AND(H235&gt;='Intersection Mileposts'!$F$7,H235&lt;='Intersection Mileposts'!$G$7),"Y",IF(AND(H235&gt;='Intersection Mileposts'!$F$8,H235&lt;='Intersection Mileposts'!$G$8),"Y",IF(AND(H235&gt;='Intersection Mileposts'!$F$9,H235&lt;='Intersection Mileposts'!$G$9),"Y",IF(AND(H235&gt;='Intersection Mileposts'!$F$10,H235&lt;='Intersection Mileposts'!$G$10),"Y",IF(AND(H235&gt;='Intersection Mileposts'!$F$11,H235&lt;='Intersection Mileposts'!$G$11),"Y",IF(AND(H235&gt;='Intersection Mileposts'!$F$12,H235&lt;='Intersection Mileposts'!$G$12),"Y",IF(AND(H235&gt;='Intersection Mileposts'!$F$13,H235&lt;='Intersection Mileposts'!$G$13),"Y",IF(AND(H235&gt;='Intersection Mileposts'!$F$14,H235&lt;='Intersection Mileposts'!$G$14),"Y",IF(AND(H235&gt;='Intersection Mileposts'!$F$15,H235&lt;='Intersection Mileposts'!$G$15),"Y",IF(AND(H235&gt;='Intersection Mileposts'!$F$16,H235&lt;='Intersection Mileposts'!$G$16),"Y",IF(AND(H235&gt;='Intersection Mileposts'!$F$17,H235&lt;='Intersection Mileposts'!$G$17),"Y",IF(AND(H235&gt;='Intersection Mileposts'!$F$18,H235&lt;='Intersection Mileposts'!$G$18),"Y",IF(AND(H235&gt;='Intersection Mileposts'!$F$19,H235&lt;='Intersection Mileposts'!$G$19),"Y",IF(AND(H235&gt;='Intersection Mileposts'!$F$20,H235&lt;='Intersection Mileposts'!$G$20),"Y",IF(AND(H235&gt;='Intersection Mileposts'!$F$21,H235&lt;='Intersection Mileposts'!$G$21),"Y",IF(AND(H235&gt;='Intersection Mileposts'!$F$22,H235&lt;='Intersection Mileposts'!$G$22),"Y",IF(AND(H235&gt;='Intersection Mileposts'!$F$23,H235&lt;='Intersection Mileposts'!$G$23),"Y",IF(AND(H235&gt;='Intersection Mileposts'!$F$24,H235&lt;='Intersection Mileposts'!$G$24),"Y",IF(AND(H235&gt;='Intersection Mileposts'!$F$25,H235&lt;='Intersection Mileposts'!$G$25),"Y",IF(AND(H235&gt;='Intersection Mileposts'!$F$26,H235&lt;='Intersection Mileposts'!$G$26),"Y",IF(AND(H235&gt;='Intersection Mileposts'!$F$27,H235&lt;='Intersection Mileposts'!$G$27),"Y",IF(AND(H235&gt;='Intersection Mileposts'!$F$28,H235&lt;='Intersection Mileposts'!$G$28),"Y",IF(AND(H235&gt;='Intersection Mileposts'!$F$29,H235&lt;='Intersection Mileposts'!$G$29),"Y", IF(AND(H235&gt;='Intersection Mileposts'!$F$30,H235&lt;='Intersection Mileposts'!$G$30),"Y",IF(AND(H235&gt;='Intersection Mileposts'!$F$31,H235&lt;='Intersection Mileposts'!$G$31),"Y",IF(AND(H235&gt;='Intersection Mileposts'!$F$32,H235&lt;='Intersection Mileposts'!$G$32),"Y",IF(AND(H235&gt;='Intersection Mileposts'!$F$33,H235&lt;='Intersection Mileposts'!$G$33),"Y",IF(AND(H235&gt;='Intersection Mileposts'!$F$34,H235&lt;='Intersection Mileposts'!$G$34),"Y",IF(AND(H235&gt;='Intersection Mileposts'!$F$35,H235&lt;='Intersection Mileposts'!$G$35),"Y",IF(AND(H235&gt;='Intersection Mileposts'!$F$36,H235&lt;='Intersection Mileposts'!$G$36),"Y",IF(AND(H235&gt;='Intersection Mileposts'!$F$37,H235&lt;='Intersection Mileposts'!$G$37),"Y",IF(AND(H235&gt;='Intersection Mileposts'!$F$38,H235&lt;='Intersection Mileposts'!$G$38),"Y",IF(AND(H235&gt;='Intersection Mileposts'!$F$39,H235&lt;='Intersection Mileposts'!$G$39),"Y","N"))))))))))))))))))))))))))))))))))))</f>
        <v/>
      </c>
    </row>
    <row r="236" spans="1:46" x14ac:dyDescent="0.3">
      <c r="A236" s="279"/>
      <c r="B236" s="261"/>
      <c r="C236" s="262"/>
      <c r="D236" s="262"/>
      <c r="E236" s="262"/>
      <c r="F236" s="262"/>
      <c r="G236" s="284"/>
      <c r="H236" s="286"/>
      <c r="I236" s="279"/>
      <c r="J236" s="260"/>
      <c r="K236" s="260"/>
      <c r="L236" s="280"/>
      <c r="M236" s="275"/>
      <c r="N236" s="263"/>
      <c r="P236" s="264" t="str">
        <f>IF(R236 = "", "", COUNT($R$4:R236))</f>
        <v/>
      </c>
      <c r="Q236" s="264" t="str">
        <f t="shared" si="24"/>
        <v/>
      </c>
      <c r="R236" s="265" t="str">
        <f t="shared" si="25"/>
        <v/>
      </c>
      <c r="S236" s="266" t="str">
        <f t="shared" si="29"/>
        <v/>
      </c>
      <c r="T236" s="267" t="str">
        <f t="shared" si="26"/>
        <v/>
      </c>
      <c r="U236" s="268" t="str">
        <f t="shared" si="30"/>
        <v/>
      </c>
      <c r="V236" s="269" t="str">
        <f t="shared" si="27"/>
        <v/>
      </c>
      <c r="W236" s="5"/>
      <c r="AR236" s="2" t="str">
        <f t="shared" si="31"/>
        <v/>
      </c>
      <c r="AS236" s="2" t="str">
        <f t="shared" si="28"/>
        <v/>
      </c>
      <c r="AT236" s="2" t="str">
        <f>IF(AR236="","",IF(AND(H236&gt;='Intersection Mileposts'!$F$5,H236&lt;='Intersection Mileposts'!$G$5),"Y",IF(AND(H236&gt;='Intersection Mileposts'!$F$6,H236&lt;='Intersection Mileposts'!$G$6),"Y",IF(AND(H236&gt;='Intersection Mileposts'!$F$7,H236&lt;='Intersection Mileposts'!$G$7),"Y",IF(AND(H236&gt;='Intersection Mileposts'!$F$8,H236&lt;='Intersection Mileposts'!$G$8),"Y",IF(AND(H236&gt;='Intersection Mileposts'!$F$9,H236&lt;='Intersection Mileposts'!$G$9),"Y",IF(AND(H236&gt;='Intersection Mileposts'!$F$10,H236&lt;='Intersection Mileposts'!$G$10),"Y",IF(AND(H236&gt;='Intersection Mileposts'!$F$11,H236&lt;='Intersection Mileposts'!$G$11),"Y",IF(AND(H236&gt;='Intersection Mileposts'!$F$12,H236&lt;='Intersection Mileposts'!$G$12),"Y",IF(AND(H236&gt;='Intersection Mileposts'!$F$13,H236&lt;='Intersection Mileposts'!$G$13),"Y",IF(AND(H236&gt;='Intersection Mileposts'!$F$14,H236&lt;='Intersection Mileposts'!$G$14),"Y",IF(AND(H236&gt;='Intersection Mileposts'!$F$15,H236&lt;='Intersection Mileposts'!$G$15),"Y",IF(AND(H236&gt;='Intersection Mileposts'!$F$16,H236&lt;='Intersection Mileposts'!$G$16),"Y",IF(AND(H236&gt;='Intersection Mileposts'!$F$17,H236&lt;='Intersection Mileposts'!$G$17),"Y",IF(AND(H236&gt;='Intersection Mileposts'!$F$18,H236&lt;='Intersection Mileposts'!$G$18),"Y",IF(AND(H236&gt;='Intersection Mileposts'!$F$19,H236&lt;='Intersection Mileposts'!$G$19),"Y",IF(AND(H236&gt;='Intersection Mileposts'!$F$20,H236&lt;='Intersection Mileposts'!$G$20),"Y",IF(AND(H236&gt;='Intersection Mileposts'!$F$21,H236&lt;='Intersection Mileposts'!$G$21),"Y",IF(AND(H236&gt;='Intersection Mileposts'!$F$22,H236&lt;='Intersection Mileposts'!$G$22),"Y",IF(AND(H236&gt;='Intersection Mileposts'!$F$23,H236&lt;='Intersection Mileposts'!$G$23),"Y",IF(AND(H236&gt;='Intersection Mileposts'!$F$24,H236&lt;='Intersection Mileposts'!$G$24),"Y",IF(AND(H236&gt;='Intersection Mileposts'!$F$25,H236&lt;='Intersection Mileposts'!$G$25),"Y",IF(AND(H236&gt;='Intersection Mileposts'!$F$26,H236&lt;='Intersection Mileposts'!$G$26),"Y",IF(AND(H236&gt;='Intersection Mileposts'!$F$27,H236&lt;='Intersection Mileposts'!$G$27),"Y",IF(AND(H236&gt;='Intersection Mileposts'!$F$28,H236&lt;='Intersection Mileposts'!$G$28),"Y",IF(AND(H236&gt;='Intersection Mileposts'!$F$29,H236&lt;='Intersection Mileposts'!$G$29),"Y", IF(AND(H236&gt;='Intersection Mileposts'!$F$30,H236&lt;='Intersection Mileposts'!$G$30),"Y",IF(AND(H236&gt;='Intersection Mileposts'!$F$31,H236&lt;='Intersection Mileposts'!$G$31),"Y",IF(AND(H236&gt;='Intersection Mileposts'!$F$32,H236&lt;='Intersection Mileposts'!$G$32),"Y",IF(AND(H236&gt;='Intersection Mileposts'!$F$33,H236&lt;='Intersection Mileposts'!$G$33),"Y",IF(AND(H236&gt;='Intersection Mileposts'!$F$34,H236&lt;='Intersection Mileposts'!$G$34),"Y",IF(AND(H236&gt;='Intersection Mileposts'!$F$35,H236&lt;='Intersection Mileposts'!$G$35),"Y",IF(AND(H236&gt;='Intersection Mileposts'!$F$36,H236&lt;='Intersection Mileposts'!$G$36),"Y",IF(AND(H236&gt;='Intersection Mileposts'!$F$37,H236&lt;='Intersection Mileposts'!$G$37),"Y",IF(AND(H236&gt;='Intersection Mileposts'!$F$38,H236&lt;='Intersection Mileposts'!$G$38),"Y",IF(AND(H236&gt;='Intersection Mileposts'!$F$39,H236&lt;='Intersection Mileposts'!$G$39),"Y","N"))))))))))))))))))))))))))))))))))))</f>
        <v/>
      </c>
    </row>
    <row r="237" spans="1:46" x14ac:dyDescent="0.3">
      <c r="A237" s="279"/>
      <c r="B237" s="261"/>
      <c r="C237" s="262"/>
      <c r="D237" s="262"/>
      <c r="E237" s="262"/>
      <c r="F237" s="262"/>
      <c r="G237" s="284"/>
      <c r="H237" s="286"/>
      <c r="I237" s="279"/>
      <c r="J237" s="260"/>
      <c r="K237" s="260"/>
      <c r="L237" s="280"/>
      <c r="M237" s="275"/>
      <c r="N237" s="263"/>
      <c r="P237" s="264" t="str">
        <f>IF(R237 = "", "", COUNT($R$4:R237))</f>
        <v/>
      </c>
      <c r="Q237" s="264" t="str">
        <f t="shared" si="24"/>
        <v/>
      </c>
      <c r="R237" s="265" t="str">
        <f t="shared" si="25"/>
        <v/>
      </c>
      <c r="S237" s="266" t="str">
        <f t="shared" si="29"/>
        <v/>
      </c>
      <c r="T237" s="267" t="str">
        <f t="shared" si="26"/>
        <v/>
      </c>
      <c r="U237" s="268" t="str">
        <f t="shared" si="30"/>
        <v/>
      </c>
      <c r="V237" s="269" t="str">
        <f t="shared" si="27"/>
        <v/>
      </c>
      <c r="W237" s="5"/>
      <c r="AR237" s="2" t="str">
        <f t="shared" si="31"/>
        <v/>
      </c>
      <c r="AS237" s="2" t="str">
        <f t="shared" si="28"/>
        <v/>
      </c>
      <c r="AT237" s="2" t="str">
        <f>IF(AR237="","",IF(AND(H237&gt;='Intersection Mileposts'!$F$5,H237&lt;='Intersection Mileposts'!$G$5),"Y",IF(AND(H237&gt;='Intersection Mileposts'!$F$6,H237&lt;='Intersection Mileposts'!$G$6),"Y",IF(AND(H237&gt;='Intersection Mileposts'!$F$7,H237&lt;='Intersection Mileposts'!$G$7),"Y",IF(AND(H237&gt;='Intersection Mileposts'!$F$8,H237&lt;='Intersection Mileposts'!$G$8),"Y",IF(AND(H237&gt;='Intersection Mileposts'!$F$9,H237&lt;='Intersection Mileposts'!$G$9),"Y",IF(AND(H237&gt;='Intersection Mileposts'!$F$10,H237&lt;='Intersection Mileposts'!$G$10),"Y",IF(AND(H237&gt;='Intersection Mileposts'!$F$11,H237&lt;='Intersection Mileposts'!$G$11),"Y",IF(AND(H237&gt;='Intersection Mileposts'!$F$12,H237&lt;='Intersection Mileposts'!$G$12),"Y",IF(AND(H237&gt;='Intersection Mileposts'!$F$13,H237&lt;='Intersection Mileposts'!$G$13),"Y",IF(AND(H237&gt;='Intersection Mileposts'!$F$14,H237&lt;='Intersection Mileposts'!$G$14),"Y",IF(AND(H237&gt;='Intersection Mileposts'!$F$15,H237&lt;='Intersection Mileposts'!$G$15),"Y",IF(AND(H237&gt;='Intersection Mileposts'!$F$16,H237&lt;='Intersection Mileposts'!$G$16),"Y",IF(AND(H237&gt;='Intersection Mileposts'!$F$17,H237&lt;='Intersection Mileposts'!$G$17),"Y",IF(AND(H237&gt;='Intersection Mileposts'!$F$18,H237&lt;='Intersection Mileposts'!$G$18),"Y",IF(AND(H237&gt;='Intersection Mileposts'!$F$19,H237&lt;='Intersection Mileposts'!$G$19),"Y",IF(AND(H237&gt;='Intersection Mileposts'!$F$20,H237&lt;='Intersection Mileposts'!$G$20),"Y",IF(AND(H237&gt;='Intersection Mileposts'!$F$21,H237&lt;='Intersection Mileposts'!$G$21),"Y",IF(AND(H237&gt;='Intersection Mileposts'!$F$22,H237&lt;='Intersection Mileposts'!$G$22),"Y",IF(AND(H237&gt;='Intersection Mileposts'!$F$23,H237&lt;='Intersection Mileposts'!$G$23),"Y",IF(AND(H237&gt;='Intersection Mileposts'!$F$24,H237&lt;='Intersection Mileposts'!$G$24),"Y",IF(AND(H237&gt;='Intersection Mileposts'!$F$25,H237&lt;='Intersection Mileposts'!$G$25),"Y",IF(AND(H237&gt;='Intersection Mileposts'!$F$26,H237&lt;='Intersection Mileposts'!$G$26),"Y",IF(AND(H237&gt;='Intersection Mileposts'!$F$27,H237&lt;='Intersection Mileposts'!$G$27),"Y",IF(AND(H237&gt;='Intersection Mileposts'!$F$28,H237&lt;='Intersection Mileposts'!$G$28),"Y",IF(AND(H237&gt;='Intersection Mileposts'!$F$29,H237&lt;='Intersection Mileposts'!$G$29),"Y", IF(AND(H237&gt;='Intersection Mileposts'!$F$30,H237&lt;='Intersection Mileposts'!$G$30),"Y",IF(AND(H237&gt;='Intersection Mileposts'!$F$31,H237&lt;='Intersection Mileposts'!$G$31),"Y",IF(AND(H237&gt;='Intersection Mileposts'!$F$32,H237&lt;='Intersection Mileposts'!$G$32),"Y",IF(AND(H237&gt;='Intersection Mileposts'!$F$33,H237&lt;='Intersection Mileposts'!$G$33),"Y",IF(AND(H237&gt;='Intersection Mileposts'!$F$34,H237&lt;='Intersection Mileposts'!$G$34),"Y",IF(AND(H237&gt;='Intersection Mileposts'!$F$35,H237&lt;='Intersection Mileposts'!$G$35),"Y",IF(AND(H237&gt;='Intersection Mileposts'!$F$36,H237&lt;='Intersection Mileposts'!$G$36),"Y",IF(AND(H237&gt;='Intersection Mileposts'!$F$37,H237&lt;='Intersection Mileposts'!$G$37),"Y",IF(AND(H237&gt;='Intersection Mileposts'!$F$38,H237&lt;='Intersection Mileposts'!$G$38),"Y",IF(AND(H237&gt;='Intersection Mileposts'!$F$39,H237&lt;='Intersection Mileposts'!$G$39),"Y","N"))))))))))))))))))))))))))))))))))))</f>
        <v/>
      </c>
    </row>
    <row r="238" spans="1:46" x14ac:dyDescent="0.3">
      <c r="A238" s="279"/>
      <c r="B238" s="261"/>
      <c r="C238" s="262"/>
      <c r="D238" s="262"/>
      <c r="E238" s="262"/>
      <c r="F238" s="262"/>
      <c r="G238" s="284"/>
      <c r="H238" s="286"/>
      <c r="I238" s="279"/>
      <c r="J238" s="260"/>
      <c r="K238" s="260"/>
      <c r="L238" s="280"/>
      <c r="M238" s="275"/>
      <c r="N238" s="263"/>
      <c r="P238" s="264" t="str">
        <f>IF(R238 = "", "", COUNT($R$4:R238))</f>
        <v/>
      </c>
      <c r="Q238" s="264" t="str">
        <f t="shared" si="24"/>
        <v/>
      </c>
      <c r="R238" s="265" t="str">
        <f t="shared" si="25"/>
        <v/>
      </c>
      <c r="S238" s="266" t="str">
        <f t="shared" si="29"/>
        <v/>
      </c>
      <c r="T238" s="267" t="str">
        <f t="shared" si="26"/>
        <v/>
      </c>
      <c r="U238" s="268" t="str">
        <f t="shared" si="30"/>
        <v/>
      </c>
      <c r="V238" s="269" t="str">
        <f t="shared" si="27"/>
        <v/>
      </c>
      <c r="W238" s="5"/>
      <c r="AR238" s="2" t="str">
        <f t="shared" si="31"/>
        <v/>
      </c>
      <c r="AS238" s="2" t="str">
        <f t="shared" si="28"/>
        <v/>
      </c>
      <c r="AT238" s="2" t="str">
        <f>IF(AR238="","",IF(AND(H238&gt;='Intersection Mileposts'!$F$5,H238&lt;='Intersection Mileposts'!$G$5),"Y",IF(AND(H238&gt;='Intersection Mileposts'!$F$6,H238&lt;='Intersection Mileposts'!$G$6),"Y",IF(AND(H238&gt;='Intersection Mileposts'!$F$7,H238&lt;='Intersection Mileposts'!$G$7),"Y",IF(AND(H238&gt;='Intersection Mileposts'!$F$8,H238&lt;='Intersection Mileposts'!$G$8),"Y",IF(AND(H238&gt;='Intersection Mileposts'!$F$9,H238&lt;='Intersection Mileposts'!$G$9),"Y",IF(AND(H238&gt;='Intersection Mileposts'!$F$10,H238&lt;='Intersection Mileposts'!$G$10),"Y",IF(AND(H238&gt;='Intersection Mileposts'!$F$11,H238&lt;='Intersection Mileposts'!$G$11),"Y",IF(AND(H238&gt;='Intersection Mileposts'!$F$12,H238&lt;='Intersection Mileposts'!$G$12),"Y",IF(AND(H238&gt;='Intersection Mileposts'!$F$13,H238&lt;='Intersection Mileposts'!$G$13),"Y",IF(AND(H238&gt;='Intersection Mileposts'!$F$14,H238&lt;='Intersection Mileposts'!$G$14),"Y",IF(AND(H238&gt;='Intersection Mileposts'!$F$15,H238&lt;='Intersection Mileposts'!$G$15),"Y",IF(AND(H238&gt;='Intersection Mileposts'!$F$16,H238&lt;='Intersection Mileposts'!$G$16),"Y",IF(AND(H238&gt;='Intersection Mileposts'!$F$17,H238&lt;='Intersection Mileposts'!$G$17),"Y",IF(AND(H238&gt;='Intersection Mileposts'!$F$18,H238&lt;='Intersection Mileposts'!$G$18),"Y",IF(AND(H238&gt;='Intersection Mileposts'!$F$19,H238&lt;='Intersection Mileposts'!$G$19),"Y",IF(AND(H238&gt;='Intersection Mileposts'!$F$20,H238&lt;='Intersection Mileposts'!$G$20),"Y",IF(AND(H238&gt;='Intersection Mileposts'!$F$21,H238&lt;='Intersection Mileposts'!$G$21),"Y",IF(AND(H238&gt;='Intersection Mileposts'!$F$22,H238&lt;='Intersection Mileposts'!$G$22),"Y",IF(AND(H238&gt;='Intersection Mileposts'!$F$23,H238&lt;='Intersection Mileposts'!$G$23),"Y",IF(AND(H238&gt;='Intersection Mileposts'!$F$24,H238&lt;='Intersection Mileposts'!$G$24),"Y",IF(AND(H238&gt;='Intersection Mileposts'!$F$25,H238&lt;='Intersection Mileposts'!$G$25),"Y",IF(AND(H238&gt;='Intersection Mileposts'!$F$26,H238&lt;='Intersection Mileposts'!$G$26),"Y",IF(AND(H238&gt;='Intersection Mileposts'!$F$27,H238&lt;='Intersection Mileposts'!$G$27),"Y",IF(AND(H238&gt;='Intersection Mileposts'!$F$28,H238&lt;='Intersection Mileposts'!$G$28),"Y",IF(AND(H238&gt;='Intersection Mileposts'!$F$29,H238&lt;='Intersection Mileposts'!$G$29),"Y", IF(AND(H238&gt;='Intersection Mileposts'!$F$30,H238&lt;='Intersection Mileposts'!$G$30),"Y",IF(AND(H238&gt;='Intersection Mileposts'!$F$31,H238&lt;='Intersection Mileposts'!$G$31),"Y",IF(AND(H238&gt;='Intersection Mileposts'!$F$32,H238&lt;='Intersection Mileposts'!$G$32),"Y",IF(AND(H238&gt;='Intersection Mileposts'!$F$33,H238&lt;='Intersection Mileposts'!$G$33),"Y",IF(AND(H238&gt;='Intersection Mileposts'!$F$34,H238&lt;='Intersection Mileposts'!$G$34),"Y",IF(AND(H238&gt;='Intersection Mileposts'!$F$35,H238&lt;='Intersection Mileposts'!$G$35),"Y",IF(AND(H238&gt;='Intersection Mileposts'!$F$36,H238&lt;='Intersection Mileposts'!$G$36),"Y",IF(AND(H238&gt;='Intersection Mileposts'!$F$37,H238&lt;='Intersection Mileposts'!$G$37),"Y",IF(AND(H238&gt;='Intersection Mileposts'!$F$38,H238&lt;='Intersection Mileposts'!$G$38),"Y",IF(AND(H238&gt;='Intersection Mileposts'!$F$39,H238&lt;='Intersection Mileposts'!$G$39),"Y","N"))))))))))))))))))))))))))))))))))))</f>
        <v/>
      </c>
    </row>
    <row r="239" spans="1:46" x14ac:dyDescent="0.3">
      <c r="A239" s="279"/>
      <c r="B239" s="261"/>
      <c r="C239" s="262"/>
      <c r="D239" s="262"/>
      <c r="E239" s="262"/>
      <c r="F239" s="262"/>
      <c r="G239" s="284"/>
      <c r="H239" s="286"/>
      <c r="I239" s="279"/>
      <c r="J239" s="260"/>
      <c r="K239" s="260"/>
      <c r="L239" s="280"/>
      <c r="M239" s="275"/>
      <c r="N239" s="263"/>
      <c r="P239" s="264" t="str">
        <f>IF(R239 = "", "", COUNT($R$4:R239))</f>
        <v/>
      </c>
      <c r="Q239" s="264" t="str">
        <f t="shared" si="24"/>
        <v/>
      </c>
      <c r="R239" s="265" t="str">
        <f t="shared" si="25"/>
        <v/>
      </c>
      <c r="S239" s="266" t="str">
        <f t="shared" si="29"/>
        <v/>
      </c>
      <c r="T239" s="267" t="str">
        <f t="shared" si="26"/>
        <v/>
      </c>
      <c r="U239" s="268" t="str">
        <f t="shared" si="30"/>
        <v/>
      </c>
      <c r="V239" s="269" t="str">
        <f t="shared" si="27"/>
        <v/>
      </c>
      <c r="W239" s="5"/>
      <c r="AR239" s="2" t="str">
        <f t="shared" si="31"/>
        <v/>
      </c>
      <c r="AS239" s="2" t="str">
        <f t="shared" si="28"/>
        <v/>
      </c>
      <c r="AT239" s="2" t="str">
        <f>IF(AR239="","",IF(AND(H239&gt;='Intersection Mileposts'!$F$5,H239&lt;='Intersection Mileposts'!$G$5),"Y",IF(AND(H239&gt;='Intersection Mileposts'!$F$6,H239&lt;='Intersection Mileposts'!$G$6),"Y",IF(AND(H239&gt;='Intersection Mileposts'!$F$7,H239&lt;='Intersection Mileposts'!$G$7),"Y",IF(AND(H239&gt;='Intersection Mileposts'!$F$8,H239&lt;='Intersection Mileposts'!$G$8),"Y",IF(AND(H239&gt;='Intersection Mileposts'!$F$9,H239&lt;='Intersection Mileposts'!$G$9),"Y",IF(AND(H239&gt;='Intersection Mileposts'!$F$10,H239&lt;='Intersection Mileposts'!$G$10),"Y",IF(AND(H239&gt;='Intersection Mileposts'!$F$11,H239&lt;='Intersection Mileposts'!$G$11),"Y",IF(AND(H239&gt;='Intersection Mileposts'!$F$12,H239&lt;='Intersection Mileposts'!$G$12),"Y",IF(AND(H239&gt;='Intersection Mileposts'!$F$13,H239&lt;='Intersection Mileposts'!$G$13),"Y",IF(AND(H239&gt;='Intersection Mileposts'!$F$14,H239&lt;='Intersection Mileposts'!$G$14),"Y",IF(AND(H239&gt;='Intersection Mileposts'!$F$15,H239&lt;='Intersection Mileposts'!$G$15),"Y",IF(AND(H239&gt;='Intersection Mileposts'!$F$16,H239&lt;='Intersection Mileposts'!$G$16),"Y",IF(AND(H239&gt;='Intersection Mileposts'!$F$17,H239&lt;='Intersection Mileposts'!$G$17),"Y",IF(AND(H239&gt;='Intersection Mileposts'!$F$18,H239&lt;='Intersection Mileposts'!$G$18),"Y",IF(AND(H239&gt;='Intersection Mileposts'!$F$19,H239&lt;='Intersection Mileposts'!$G$19),"Y",IF(AND(H239&gt;='Intersection Mileposts'!$F$20,H239&lt;='Intersection Mileposts'!$G$20),"Y",IF(AND(H239&gt;='Intersection Mileposts'!$F$21,H239&lt;='Intersection Mileposts'!$G$21),"Y",IF(AND(H239&gt;='Intersection Mileposts'!$F$22,H239&lt;='Intersection Mileposts'!$G$22),"Y",IF(AND(H239&gt;='Intersection Mileposts'!$F$23,H239&lt;='Intersection Mileposts'!$G$23),"Y",IF(AND(H239&gt;='Intersection Mileposts'!$F$24,H239&lt;='Intersection Mileposts'!$G$24),"Y",IF(AND(H239&gt;='Intersection Mileposts'!$F$25,H239&lt;='Intersection Mileposts'!$G$25),"Y",IF(AND(H239&gt;='Intersection Mileposts'!$F$26,H239&lt;='Intersection Mileposts'!$G$26),"Y",IF(AND(H239&gt;='Intersection Mileposts'!$F$27,H239&lt;='Intersection Mileposts'!$G$27),"Y",IF(AND(H239&gt;='Intersection Mileposts'!$F$28,H239&lt;='Intersection Mileposts'!$G$28),"Y",IF(AND(H239&gt;='Intersection Mileposts'!$F$29,H239&lt;='Intersection Mileposts'!$G$29),"Y", IF(AND(H239&gt;='Intersection Mileposts'!$F$30,H239&lt;='Intersection Mileposts'!$G$30),"Y",IF(AND(H239&gt;='Intersection Mileposts'!$F$31,H239&lt;='Intersection Mileposts'!$G$31),"Y",IF(AND(H239&gt;='Intersection Mileposts'!$F$32,H239&lt;='Intersection Mileposts'!$G$32),"Y",IF(AND(H239&gt;='Intersection Mileposts'!$F$33,H239&lt;='Intersection Mileposts'!$G$33),"Y",IF(AND(H239&gt;='Intersection Mileposts'!$F$34,H239&lt;='Intersection Mileposts'!$G$34),"Y",IF(AND(H239&gt;='Intersection Mileposts'!$F$35,H239&lt;='Intersection Mileposts'!$G$35),"Y",IF(AND(H239&gt;='Intersection Mileposts'!$F$36,H239&lt;='Intersection Mileposts'!$G$36),"Y",IF(AND(H239&gt;='Intersection Mileposts'!$F$37,H239&lt;='Intersection Mileposts'!$G$37),"Y",IF(AND(H239&gt;='Intersection Mileposts'!$F$38,H239&lt;='Intersection Mileposts'!$G$38),"Y",IF(AND(H239&gt;='Intersection Mileposts'!$F$39,H239&lt;='Intersection Mileposts'!$G$39),"Y","N"))))))))))))))))))))))))))))))))))))</f>
        <v/>
      </c>
    </row>
    <row r="240" spans="1:46" x14ac:dyDescent="0.3">
      <c r="A240" s="279"/>
      <c r="B240" s="261"/>
      <c r="C240" s="262"/>
      <c r="D240" s="262"/>
      <c r="E240" s="262"/>
      <c r="F240" s="262"/>
      <c r="G240" s="284"/>
      <c r="H240" s="286"/>
      <c r="I240" s="279"/>
      <c r="J240" s="260"/>
      <c r="K240" s="260"/>
      <c r="L240" s="280"/>
      <c r="M240" s="275"/>
      <c r="N240" s="263"/>
      <c r="P240" s="264" t="str">
        <f>IF(R240 = "", "", COUNT($R$4:R240))</f>
        <v/>
      </c>
      <c r="Q240" s="264" t="str">
        <f t="shared" si="24"/>
        <v/>
      </c>
      <c r="R240" s="265" t="str">
        <f t="shared" si="25"/>
        <v/>
      </c>
      <c r="S240" s="266" t="str">
        <f t="shared" si="29"/>
        <v/>
      </c>
      <c r="T240" s="267" t="str">
        <f t="shared" si="26"/>
        <v/>
      </c>
      <c r="U240" s="268" t="str">
        <f t="shared" si="30"/>
        <v/>
      </c>
      <c r="V240" s="269" t="str">
        <f t="shared" si="27"/>
        <v/>
      </c>
      <c r="W240" s="5"/>
      <c r="AR240" s="2" t="str">
        <f t="shared" si="31"/>
        <v/>
      </c>
      <c r="AS240" s="2" t="str">
        <f t="shared" si="28"/>
        <v/>
      </c>
      <c r="AT240" s="2" t="str">
        <f>IF(AR240="","",IF(AND(H240&gt;='Intersection Mileposts'!$F$5,H240&lt;='Intersection Mileposts'!$G$5),"Y",IF(AND(H240&gt;='Intersection Mileposts'!$F$6,H240&lt;='Intersection Mileposts'!$G$6),"Y",IF(AND(H240&gt;='Intersection Mileposts'!$F$7,H240&lt;='Intersection Mileposts'!$G$7),"Y",IF(AND(H240&gt;='Intersection Mileposts'!$F$8,H240&lt;='Intersection Mileposts'!$G$8),"Y",IF(AND(H240&gt;='Intersection Mileposts'!$F$9,H240&lt;='Intersection Mileposts'!$G$9),"Y",IF(AND(H240&gt;='Intersection Mileposts'!$F$10,H240&lt;='Intersection Mileposts'!$G$10),"Y",IF(AND(H240&gt;='Intersection Mileposts'!$F$11,H240&lt;='Intersection Mileposts'!$G$11),"Y",IF(AND(H240&gt;='Intersection Mileposts'!$F$12,H240&lt;='Intersection Mileposts'!$G$12),"Y",IF(AND(H240&gt;='Intersection Mileposts'!$F$13,H240&lt;='Intersection Mileposts'!$G$13),"Y",IF(AND(H240&gt;='Intersection Mileposts'!$F$14,H240&lt;='Intersection Mileposts'!$G$14),"Y",IF(AND(H240&gt;='Intersection Mileposts'!$F$15,H240&lt;='Intersection Mileposts'!$G$15),"Y",IF(AND(H240&gt;='Intersection Mileposts'!$F$16,H240&lt;='Intersection Mileposts'!$G$16),"Y",IF(AND(H240&gt;='Intersection Mileposts'!$F$17,H240&lt;='Intersection Mileposts'!$G$17),"Y",IF(AND(H240&gt;='Intersection Mileposts'!$F$18,H240&lt;='Intersection Mileposts'!$G$18),"Y",IF(AND(H240&gt;='Intersection Mileposts'!$F$19,H240&lt;='Intersection Mileposts'!$G$19),"Y",IF(AND(H240&gt;='Intersection Mileposts'!$F$20,H240&lt;='Intersection Mileposts'!$G$20),"Y",IF(AND(H240&gt;='Intersection Mileposts'!$F$21,H240&lt;='Intersection Mileposts'!$G$21),"Y",IF(AND(H240&gt;='Intersection Mileposts'!$F$22,H240&lt;='Intersection Mileposts'!$G$22),"Y",IF(AND(H240&gt;='Intersection Mileposts'!$F$23,H240&lt;='Intersection Mileposts'!$G$23),"Y",IF(AND(H240&gt;='Intersection Mileposts'!$F$24,H240&lt;='Intersection Mileposts'!$G$24),"Y",IF(AND(H240&gt;='Intersection Mileposts'!$F$25,H240&lt;='Intersection Mileposts'!$G$25),"Y",IF(AND(H240&gt;='Intersection Mileposts'!$F$26,H240&lt;='Intersection Mileposts'!$G$26),"Y",IF(AND(H240&gt;='Intersection Mileposts'!$F$27,H240&lt;='Intersection Mileposts'!$G$27),"Y",IF(AND(H240&gt;='Intersection Mileposts'!$F$28,H240&lt;='Intersection Mileposts'!$G$28),"Y",IF(AND(H240&gt;='Intersection Mileposts'!$F$29,H240&lt;='Intersection Mileposts'!$G$29),"Y", IF(AND(H240&gt;='Intersection Mileposts'!$F$30,H240&lt;='Intersection Mileposts'!$G$30),"Y",IF(AND(H240&gt;='Intersection Mileposts'!$F$31,H240&lt;='Intersection Mileposts'!$G$31),"Y",IF(AND(H240&gt;='Intersection Mileposts'!$F$32,H240&lt;='Intersection Mileposts'!$G$32),"Y",IF(AND(H240&gt;='Intersection Mileposts'!$F$33,H240&lt;='Intersection Mileposts'!$G$33),"Y",IF(AND(H240&gt;='Intersection Mileposts'!$F$34,H240&lt;='Intersection Mileposts'!$G$34),"Y",IF(AND(H240&gt;='Intersection Mileposts'!$F$35,H240&lt;='Intersection Mileposts'!$G$35),"Y",IF(AND(H240&gt;='Intersection Mileposts'!$F$36,H240&lt;='Intersection Mileposts'!$G$36),"Y",IF(AND(H240&gt;='Intersection Mileposts'!$F$37,H240&lt;='Intersection Mileposts'!$G$37),"Y",IF(AND(H240&gt;='Intersection Mileposts'!$F$38,H240&lt;='Intersection Mileposts'!$G$38),"Y",IF(AND(H240&gt;='Intersection Mileposts'!$F$39,H240&lt;='Intersection Mileposts'!$G$39),"Y","N"))))))))))))))))))))))))))))))))))))</f>
        <v/>
      </c>
    </row>
    <row r="241" spans="1:46" x14ac:dyDescent="0.3">
      <c r="A241" s="279"/>
      <c r="B241" s="261"/>
      <c r="C241" s="262"/>
      <c r="D241" s="262"/>
      <c r="E241" s="262"/>
      <c r="F241" s="262"/>
      <c r="G241" s="284"/>
      <c r="H241" s="286"/>
      <c r="I241" s="279"/>
      <c r="J241" s="260"/>
      <c r="K241" s="260"/>
      <c r="L241" s="280"/>
      <c r="M241" s="275"/>
      <c r="N241" s="263"/>
      <c r="P241" s="264" t="str">
        <f>IF(R241 = "", "", COUNT($R$4:R241))</f>
        <v/>
      </c>
      <c r="Q241" s="264" t="str">
        <f t="shared" si="24"/>
        <v/>
      </c>
      <c r="R241" s="265" t="str">
        <f t="shared" si="25"/>
        <v/>
      </c>
      <c r="S241" s="266" t="str">
        <f t="shared" si="29"/>
        <v/>
      </c>
      <c r="T241" s="267" t="str">
        <f t="shared" si="26"/>
        <v/>
      </c>
      <c r="U241" s="268" t="str">
        <f t="shared" si="30"/>
        <v/>
      </c>
      <c r="V241" s="269" t="str">
        <f t="shared" si="27"/>
        <v/>
      </c>
      <c r="W241" s="5"/>
      <c r="AR241" s="2" t="str">
        <f t="shared" si="31"/>
        <v/>
      </c>
      <c r="AS241" s="2" t="str">
        <f t="shared" si="28"/>
        <v/>
      </c>
      <c r="AT241" s="2" t="str">
        <f>IF(AR241="","",IF(AND(H241&gt;='Intersection Mileposts'!$F$5,H241&lt;='Intersection Mileposts'!$G$5),"Y",IF(AND(H241&gt;='Intersection Mileposts'!$F$6,H241&lt;='Intersection Mileposts'!$G$6),"Y",IF(AND(H241&gt;='Intersection Mileposts'!$F$7,H241&lt;='Intersection Mileposts'!$G$7),"Y",IF(AND(H241&gt;='Intersection Mileposts'!$F$8,H241&lt;='Intersection Mileposts'!$G$8),"Y",IF(AND(H241&gt;='Intersection Mileposts'!$F$9,H241&lt;='Intersection Mileposts'!$G$9),"Y",IF(AND(H241&gt;='Intersection Mileposts'!$F$10,H241&lt;='Intersection Mileposts'!$G$10),"Y",IF(AND(H241&gt;='Intersection Mileposts'!$F$11,H241&lt;='Intersection Mileposts'!$G$11),"Y",IF(AND(H241&gt;='Intersection Mileposts'!$F$12,H241&lt;='Intersection Mileposts'!$G$12),"Y",IF(AND(H241&gt;='Intersection Mileposts'!$F$13,H241&lt;='Intersection Mileposts'!$G$13),"Y",IF(AND(H241&gt;='Intersection Mileposts'!$F$14,H241&lt;='Intersection Mileposts'!$G$14),"Y",IF(AND(H241&gt;='Intersection Mileposts'!$F$15,H241&lt;='Intersection Mileposts'!$G$15),"Y",IF(AND(H241&gt;='Intersection Mileposts'!$F$16,H241&lt;='Intersection Mileposts'!$G$16),"Y",IF(AND(H241&gt;='Intersection Mileposts'!$F$17,H241&lt;='Intersection Mileposts'!$G$17),"Y",IF(AND(H241&gt;='Intersection Mileposts'!$F$18,H241&lt;='Intersection Mileposts'!$G$18),"Y",IF(AND(H241&gt;='Intersection Mileposts'!$F$19,H241&lt;='Intersection Mileposts'!$G$19),"Y",IF(AND(H241&gt;='Intersection Mileposts'!$F$20,H241&lt;='Intersection Mileposts'!$G$20),"Y",IF(AND(H241&gt;='Intersection Mileposts'!$F$21,H241&lt;='Intersection Mileposts'!$G$21),"Y",IF(AND(H241&gt;='Intersection Mileposts'!$F$22,H241&lt;='Intersection Mileposts'!$G$22),"Y",IF(AND(H241&gt;='Intersection Mileposts'!$F$23,H241&lt;='Intersection Mileposts'!$G$23),"Y",IF(AND(H241&gt;='Intersection Mileposts'!$F$24,H241&lt;='Intersection Mileposts'!$G$24),"Y",IF(AND(H241&gt;='Intersection Mileposts'!$F$25,H241&lt;='Intersection Mileposts'!$G$25),"Y",IF(AND(H241&gt;='Intersection Mileposts'!$F$26,H241&lt;='Intersection Mileposts'!$G$26),"Y",IF(AND(H241&gt;='Intersection Mileposts'!$F$27,H241&lt;='Intersection Mileposts'!$G$27),"Y",IF(AND(H241&gt;='Intersection Mileposts'!$F$28,H241&lt;='Intersection Mileposts'!$G$28),"Y",IF(AND(H241&gt;='Intersection Mileposts'!$F$29,H241&lt;='Intersection Mileposts'!$G$29),"Y", IF(AND(H241&gt;='Intersection Mileposts'!$F$30,H241&lt;='Intersection Mileposts'!$G$30),"Y",IF(AND(H241&gt;='Intersection Mileposts'!$F$31,H241&lt;='Intersection Mileposts'!$G$31),"Y",IF(AND(H241&gt;='Intersection Mileposts'!$F$32,H241&lt;='Intersection Mileposts'!$G$32),"Y",IF(AND(H241&gt;='Intersection Mileposts'!$F$33,H241&lt;='Intersection Mileposts'!$G$33),"Y",IF(AND(H241&gt;='Intersection Mileposts'!$F$34,H241&lt;='Intersection Mileposts'!$G$34),"Y",IF(AND(H241&gt;='Intersection Mileposts'!$F$35,H241&lt;='Intersection Mileposts'!$G$35),"Y",IF(AND(H241&gt;='Intersection Mileposts'!$F$36,H241&lt;='Intersection Mileposts'!$G$36),"Y",IF(AND(H241&gt;='Intersection Mileposts'!$F$37,H241&lt;='Intersection Mileposts'!$G$37),"Y",IF(AND(H241&gt;='Intersection Mileposts'!$F$38,H241&lt;='Intersection Mileposts'!$G$38),"Y",IF(AND(H241&gt;='Intersection Mileposts'!$F$39,H241&lt;='Intersection Mileposts'!$G$39),"Y","N"))))))))))))))))))))))))))))))))))))</f>
        <v/>
      </c>
    </row>
    <row r="242" spans="1:46" x14ac:dyDescent="0.3">
      <c r="A242" s="279"/>
      <c r="B242" s="261"/>
      <c r="C242" s="262"/>
      <c r="D242" s="262"/>
      <c r="E242" s="262"/>
      <c r="F242" s="262"/>
      <c r="G242" s="284"/>
      <c r="H242" s="286"/>
      <c r="I242" s="279"/>
      <c r="J242" s="260"/>
      <c r="K242" s="260"/>
      <c r="L242" s="280"/>
      <c r="M242" s="275"/>
      <c r="N242" s="263"/>
      <c r="P242" s="264" t="str">
        <f>IF(R242 = "", "", COUNT($R$4:R242))</f>
        <v/>
      </c>
      <c r="Q242" s="264" t="str">
        <f t="shared" si="24"/>
        <v/>
      </c>
      <c r="R242" s="265" t="str">
        <f t="shared" si="25"/>
        <v/>
      </c>
      <c r="S242" s="266" t="str">
        <f t="shared" si="29"/>
        <v/>
      </c>
      <c r="T242" s="267" t="str">
        <f t="shared" si="26"/>
        <v/>
      </c>
      <c r="U242" s="268" t="str">
        <f t="shared" si="30"/>
        <v/>
      </c>
      <c r="V242" s="269" t="str">
        <f t="shared" si="27"/>
        <v/>
      </c>
      <c r="W242" s="5"/>
      <c r="AR242" s="2" t="str">
        <f t="shared" si="31"/>
        <v/>
      </c>
      <c r="AS242" s="2" t="str">
        <f t="shared" si="28"/>
        <v/>
      </c>
      <c r="AT242" s="2" t="str">
        <f>IF(AR242="","",IF(AND(H242&gt;='Intersection Mileposts'!$F$5,H242&lt;='Intersection Mileposts'!$G$5),"Y",IF(AND(H242&gt;='Intersection Mileposts'!$F$6,H242&lt;='Intersection Mileposts'!$G$6),"Y",IF(AND(H242&gt;='Intersection Mileposts'!$F$7,H242&lt;='Intersection Mileposts'!$G$7),"Y",IF(AND(H242&gt;='Intersection Mileposts'!$F$8,H242&lt;='Intersection Mileposts'!$G$8),"Y",IF(AND(H242&gt;='Intersection Mileposts'!$F$9,H242&lt;='Intersection Mileposts'!$G$9),"Y",IF(AND(H242&gt;='Intersection Mileposts'!$F$10,H242&lt;='Intersection Mileposts'!$G$10),"Y",IF(AND(H242&gt;='Intersection Mileposts'!$F$11,H242&lt;='Intersection Mileposts'!$G$11),"Y",IF(AND(H242&gt;='Intersection Mileposts'!$F$12,H242&lt;='Intersection Mileposts'!$G$12),"Y",IF(AND(H242&gt;='Intersection Mileposts'!$F$13,H242&lt;='Intersection Mileposts'!$G$13),"Y",IF(AND(H242&gt;='Intersection Mileposts'!$F$14,H242&lt;='Intersection Mileposts'!$G$14),"Y",IF(AND(H242&gt;='Intersection Mileposts'!$F$15,H242&lt;='Intersection Mileposts'!$G$15),"Y",IF(AND(H242&gt;='Intersection Mileposts'!$F$16,H242&lt;='Intersection Mileposts'!$G$16),"Y",IF(AND(H242&gt;='Intersection Mileposts'!$F$17,H242&lt;='Intersection Mileposts'!$G$17),"Y",IF(AND(H242&gt;='Intersection Mileposts'!$F$18,H242&lt;='Intersection Mileposts'!$G$18),"Y",IF(AND(H242&gt;='Intersection Mileposts'!$F$19,H242&lt;='Intersection Mileposts'!$G$19),"Y",IF(AND(H242&gt;='Intersection Mileposts'!$F$20,H242&lt;='Intersection Mileposts'!$G$20),"Y",IF(AND(H242&gt;='Intersection Mileposts'!$F$21,H242&lt;='Intersection Mileposts'!$G$21),"Y",IF(AND(H242&gt;='Intersection Mileposts'!$F$22,H242&lt;='Intersection Mileposts'!$G$22),"Y",IF(AND(H242&gt;='Intersection Mileposts'!$F$23,H242&lt;='Intersection Mileposts'!$G$23),"Y",IF(AND(H242&gt;='Intersection Mileposts'!$F$24,H242&lt;='Intersection Mileposts'!$G$24),"Y",IF(AND(H242&gt;='Intersection Mileposts'!$F$25,H242&lt;='Intersection Mileposts'!$G$25),"Y",IF(AND(H242&gt;='Intersection Mileposts'!$F$26,H242&lt;='Intersection Mileposts'!$G$26),"Y",IF(AND(H242&gt;='Intersection Mileposts'!$F$27,H242&lt;='Intersection Mileposts'!$G$27),"Y",IF(AND(H242&gt;='Intersection Mileposts'!$F$28,H242&lt;='Intersection Mileposts'!$G$28),"Y",IF(AND(H242&gt;='Intersection Mileposts'!$F$29,H242&lt;='Intersection Mileposts'!$G$29),"Y", IF(AND(H242&gt;='Intersection Mileposts'!$F$30,H242&lt;='Intersection Mileposts'!$G$30),"Y",IF(AND(H242&gt;='Intersection Mileposts'!$F$31,H242&lt;='Intersection Mileposts'!$G$31),"Y",IF(AND(H242&gt;='Intersection Mileposts'!$F$32,H242&lt;='Intersection Mileposts'!$G$32),"Y",IF(AND(H242&gt;='Intersection Mileposts'!$F$33,H242&lt;='Intersection Mileposts'!$G$33),"Y",IF(AND(H242&gt;='Intersection Mileposts'!$F$34,H242&lt;='Intersection Mileposts'!$G$34),"Y",IF(AND(H242&gt;='Intersection Mileposts'!$F$35,H242&lt;='Intersection Mileposts'!$G$35),"Y",IF(AND(H242&gt;='Intersection Mileposts'!$F$36,H242&lt;='Intersection Mileposts'!$G$36),"Y",IF(AND(H242&gt;='Intersection Mileposts'!$F$37,H242&lt;='Intersection Mileposts'!$G$37),"Y",IF(AND(H242&gt;='Intersection Mileposts'!$F$38,H242&lt;='Intersection Mileposts'!$G$38),"Y",IF(AND(H242&gt;='Intersection Mileposts'!$F$39,H242&lt;='Intersection Mileposts'!$G$39),"Y","N"))))))))))))))))))))))))))))))))))))</f>
        <v/>
      </c>
    </row>
    <row r="243" spans="1:46" x14ac:dyDescent="0.3">
      <c r="A243" s="279"/>
      <c r="B243" s="261"/>
      <c r="C243" s="262"/>
      <c r="D243" s="262"/>
      <c r="E243" s="262"/>
      <c r="F243" s="262"/>
      <c r="G243" s="284"/>
      <c r="H243" s="286"/>
      <c r="I243" s="279"/>
      <c r="J243" s="260"/>
      <c r="K243" s="260"/>
      <c r="L243" s="280"/>
      <c r="M243" s="275"/>
      <c r="N243" s="263"/>
      <c r="P243" s="264" t="str">
        <f>IF(R243 = "", "", COUNT($R$4:R243))</f>
        <v/>
      </c>
      <c r="Q243" s="264" t="str">
        <f t="shared" si="24"/>
        <v/>
      </c>
      <c r="R243" s="265" t="str">
        <f t="shared" si="25"/>
        <v/>
      </c>
      <c r="S243" s="266" t="str">
        <f t="shared" si="29"/>
        <v/>
      </c>
      <c r="T243" s="267" t="str">
        <f t="shared" si="26"/>
        <v/>
      </c>
      <c r="U243" s="268" t="str">
        <f t="shared" si="30"/>
        <v/>
      </c>
      <c r="V243" s="269" t="str">
        <f t="shared" si="27"/>
        <v/>
      </c>
      <c r="W243" s="5"/>
      <c r="AR243" s="2" t="str">
        <f t="shared" si="31"/>
        <v/>
      </c>
      <c r="AS243" s="2" t="str">
        <f t="shared" si="28"/>
        <v/>
      </c>
      <c r="AT243" s="2" t="str">
        <f>IF(AR243="","",IF(AND(H243&gt;='Intersection Mileposts'!$F$5,H243&lt;='Intersection Mileposts'!$G$5),"Y",IF(AND(H243&gt;='Intersection Mileposts'!$F$6,H243&lt;='Intersection Mileposts'!$G$6),"Y",IF(AND(H243&gt;='Intersection Mileposts'!$F$7,H243&lt;='Intersection Mileposts'!$G$7),"Y",IF(AND(H243&gt;='Intersection Mileposts'!$F$8,H243&lt;='Intersection Mileposts'!$G$8),"Y",IF(AND(H243&gt;='Intersection Mileposts'!$F$9,H243&lt;='Intersection Mileposts'!$G$9),"Y",IF(AND(H243&gt;='Intersection Mileposts'!$F$10,H243&lt;='Intersection Mileposts'!$G$10),"Y",IF(AND(H243&gt;='Intersection Mileposts'!$F$11,H243&lt;='Intersection Mileposts'!$G$11),"Y",IF(AND(H243&gt;='Intersection Mileposts'!$F$12,H243&lt;='Intersection Mileposts'!$G$12),"Y",IF(AND(H243&gt;='Intersection Mileposts'!$F$13,H243&lt;='Intersection Mileposts'!$G$13),"Y",IF(AND(H243&gt;='Intersection Mileposts'!$F$14,H243&lt;='Intersection Mileposts'!$G$14),"Y",IF(AND(H243&gt;='Intersection Mileposts'!$F$15,H243&lt;='Intersection Mileposts'!$G$15),"Y",IF(AND(H243&gt;='Intersection Mileposts'!$F$16,H243&lt;='Intersection Mileposts'!$G$16),"Y",IF(AND(H243&gt;='Intersection Mileposts'!$F$17,H243&lt;='Intersection Mileposts'!$G$17),"Y",IF(AND(H243&gt;='Intersection Mileposts'!$F$18,H243&lt;='Intersection Mileposts'!$G$18),"Y",IF(AND(H243&gt;='Intersection Mileposts'!$F$19,H243&lt;='Intersection Mileposts'!$G$19),"Y",IF(AND(H243&gt;='Intersection Mileposts'!$F$20,H243&lt;='Intersection Mileposts'!$G$20),"Y",IF(AND(H243&gt;='Intersection Mileposts'!$F$21,H243&lt;='Intersection Mileposts'!$G$21),"Y",IF(AND(H243&gt;='Intersection Mileposts'!$F$22,H243&lt;='Intersection Mileposts'!$G$22),"Y",IF(AND(H243&gt;='Intersection Mileposts'!$F$23,H243&lt;='Intersection Mileposts'!$G$23),"Y",IF(AND(H243&gt;='Intersection Mileposts'!$F$24,H243&lt;='Intersection Mileposts'!$G$24),"Y",IF(AND(H243&gt;='Intersection Mileposts'!$F$25,H243&lt;='Intersection Mileposts'!$G$25),"Y",IF(AND(H243&gt;='Intersection Mileposts'!$F$26,H243&lt;='Intersection Mileposts'!$G$26),"Y",IF(AND(H243&gt;='Intersection Mileposts'!$F$27,H243&lt;='Intersection Mileposts'!$G$27),"Y",IF(AND(H243&gt;='Intersection Mileposts'!$F$28,H243&lt;='Intersection Mileposts'!$G$28),"Y",IF(AND(H243&gt;='Intersection Mileposts'!$F$29,H243&lt;='Intersection Mileposts'!$G$29),"Y", IF(AND(H243&gt;='Intersection Mileposts'!$F$30,H243&lt;='Intersection Mileposts'!$G$30),"Y",IF(AND(H243&gt;='Intersection Mileposts'!$F$31,H243&lt;='Intersection Mileposts'!$G$31),"Y",IF(AND(H243&gt;='Intersection Mileposts'!$F$32,H243&lt;='Intersection Mileposts'!$G$32),"Y",IF(AND(H243&gt;='Intersection Mileposts'!$F$33,H243&lt;='Intersection Mileposts'!$G$33),"Y",IF(AND(H243&gt;='Intersection Mileposts'!$F$34,H243&lt;='Intersection Mileposts'!$G$34),"Y",IF(AND(H243&gt;='Intersection Mileposts'!$F$35,H243&lt;='Intersection Mileposts'!$G$35),"Y",IF(AND(H243&gt;='Intersection Mileposts'!$F$36,H243&lt;='Intersection Mileposts'!$G$36),"Y",IF(AND(H243&gt;='Intersection Mileposts'!$F$37,H243&lt;='Intersection Mileposts'!$G$37),"Y",IF(AND(H243&gt;='Intersection Mileposts'!$F$38,H243&lt;='Intersection Mileposts'!$G$38),"Y",IF(AND(H243&gt;='Intersection Mileposts'!$F$39,H243&lt;='Intersection Mileposts'!$G$39),"Y","N"))))))))))))))))))))))))))))))))))))</f>
        <v/>
      </c>
    </row>
    <row r="244" spans="1:46" x14ac:dyDescent="0.3">
      <c r="A244" s="279"/>
      <c r="B244" s="261"/>
      <c r="C244" s="262"/>
      <c r="D244" s="262"/>
      <c r="E244" s="262"/>
      <c r="F244" s="262"/>
      <c r="G244" s="284"/>
      <c r="H244" s="286"/>
      <c r="I244" s="279"/>
      <c r="J244" s="260"/>
      <c r="K244" s="260"/>
      <c r="L244" s="280"/>
      <c r="M244" s="275"/>
      <c r="N244" s="263"/>
      <c r="P244" s="264" t="str">
        <f>IF(R244 = "", "", COUNT($R$4:R244))</f>
        <v/>
      </c>
      <c r="Q244" s="264" t="str">
        <f t="shared" si="24"/>
        <v/>
      </c>
      <c r="R244" s="265" t="str">
        <f t="shared" si="25"/>
        <v/>
      </c>
      <c r="S244" s="266" t="str">
        <f t="shared" si="29"/>
        <v/>
      </c>
      <c r="T244" s="267" t="str">
        <f t="shared" si="26"/>
        <v/>
      </c>
      <c r="U244" s="268" t="str">
        <f t="shared" si="30"/>
        <v/>
      </c>
      <c r="V244" s="269" t="str">
        <f t="shared" si="27"/>
        <v/>
      </c>
      <c r="W244" s="5"/>
      <c r="AR244" s="2" t="str">
        <f t="shared" si="31"/>
        <v/>
      </c>
      <c r="AS244" s="2" t="str">
        <f t="shared" si="28"/>
        <v/>
      </c>
      <c r="AT244" s="2" t="str">
        <f>IF(AR244="","",IF(AND(H244&gt;='Intersection Mileposts'!$F$5,H244&lt;='Intersection Mileposts'!$G$5),"Y",IF(AND(H244&gt;='Intersection Mileposts'!$F$6,H244&lt;='Intersection Mileposts'!$G$6),"Y",IF(AND(H244&gt;='Intersection Mileposts'!$F$7,H244&lt;='Intersection Mileposts'!$G$7),"Y",IF(AND(H244&gt;='Intersection Mileposts'!$F$8,H244&lt;='Intersection Mileposts'!$G$8),"Y",IF(AND(H244&gt;='Intersection Mileposts'!$F$9,H244&lt;='Intersection Mileposts'!$G$9),"Y",IF(AND(H244&gt;='Intersection Mileposts'!$F$10,H244&lt;='Intersection Mileposts'!$G$10),"Y",IF(AND(H244&gt;='Intersection Mileposts'!$F$11,H244&lt;='Intersection Mileposts'!$G$11),"Y",IF(AND(H244&gt;='Intersection Mileposts'!$F$12,H244&lt;='Intersection Mileposts'!$G$12),"Y",IF(AND(H244&gt;='Intersection Mileposts'!$F$13,H244&lt;='Intersection Mileposts'!$G$13),"Y",IF(AND(H244&gt;='Intersection Mileposts'!$F$14,H244&lt;='Intersection Mileposts'!$G$14),"Y",IF(AND(H244&gt;='Intersection Mileposts'!$F$15,H244&lt;='Intersection Mileposts'!$G$15),"Y",IF(AND(H244&gt;='Intersection Mileposts'!$F$16,H244&lt;='Intersection Mileposts'!$G$16),"Y",IF(AND(H244&gt;='Intersection Mileposts'!$F$17,H244&lt;='Intersection Mileposts'!$G$17),"Y",IF(AND(H244&gt;='Intersection Mileposts'!$F$18,H244&lt;='Intersection Mileposts'!$G$18),"Y",IF(AND(H244&gt;='Intersection Mileposts'!$F$19,H244&lt;='Intersection Mileposts'!$G$19),"Y",IF(AND(H244&gt;='Intersection Mileposts'!$F$20,H244&lt;='Intersection Mileposts'!$G$20),"Y",IF(AND(H244&gt;='Intersection Mileposts'!$F$21,H244&lt;='Intersection Mileposts'!$G$21),"Y",IF(AND(H244&gt;='Intersection Mileposts'!$F$22,H244&lt;='Intersection Mileposts'!$G$22),"Y",IF(AND(H244&gt;='Intersection Mileposts'!$F$23,H244&lt;='Intersection Mileposts'!$G$23),"Y",IF(AND(H244&gt;='Intersection Mileposts'!$F$24,H244&lt;='Intersection Mileposts'!$G$24),"Y",IF(AND(H244&gt;='Intersection Mileposts'!$F$25,H244&lt;='Intersection Mileposts'!$G$25),"Y",IF(AND(H244&gt;='Intersection Mileposts'!$F$26,H244&lt;='Intersection Mileposts'!$G$26),"Y",IF(AND(H244&gt;='Intersection Mileposts'!$F$27,H244&lt;='Intersection Mileposts'!$G$27),"Y",IF(AND(H244&gt;='Intersection Mileposts'!$F$28,H244&lt;='Intersection Mileposts'!$G$28),"Y",IF(AND(H244&gt;='Intersection Mileposts'!$F$29,H244&lt;='Intersection Mileposts'!$G$29),"Y", IF(AND(H244&gt;='Intersection Mileposts'!$F$30,H244&lt;='Intersection Mileposts'!$G$30),"Y",IF(AND(H244&gt;='Intersection Mileposts'!$F$31,H244&lt;='Intersection Mileposts'!$G$31),"Y",IF(AND(H244&gt;='Intersection Mileposts'!$F$32,H244&lt;='Intersection Mileposts'!$G$32),"Y",IF(AND(H244&gt;='Intersection Mileposts'!$F$33,H244&lt;='Intersection Mileposts'!$G$33),"Y",IF(AND(H244&gt;='Intersection Mileposts'!$F$34,H244&lt;='Intersection Mileposts'!$G$34),"Y",IF(AND(H244&gt;='Intersection Mileposts'!$F$35,H244&lt;='Intersection Mileposts'!$G$35),"Y",IF(AND(H244&gt;='Intersection Mileposts'!$F$36,H244&lt;='Intersection Mileposts'!$G$36),"Y",IF(AND(H244&gt;='Intersection Mileposts'!$F$37,H244&lt;='Intersection Mileposts'!$G$37),"Y",IF(AND(H244&gt;='Intersection Mileposts'!$F$38,H244&lt;='Intersection Mileposts'!$G$38),"Y",IF(AND(H244&gt;='Intersection Mileposts'!$F$39,H244&lt;='Intersection Mileposts'!$G$39),"Y","N"))))))))))))))))))))))))))))))))))))</f>
        <v/>
      </c>
    </row>
    <row r="245" spans="1:46" x14ac:dyDescent="0.3">
      <c r="A245" s="279"/>
      <c r="B245" s="261"/>
      <c r="C245" s="262"/>
      <c r="D245" s="262"/>
      <c r="E245" s="262"/>
      <c r="F245" s="262"/>
      <c r="G245" s="284"/>
      <c r="H245" s="286"/>
      <c r="I245" s="279"/>
      <c r="J245" s="260"/>
      <c r="K245" s="260"/>
      <c r="L245" s="280"/>
      <c r="M245" s="275"/>
      <c r="N245" s="263"/>
      <c r="P245" s="264" t="str">
        <f>IF(R245 = "", "", COUNT($R$4:R245))</f>
        <v/>
      </c>
      <c r="Q245" s="264" t="str">
        <f t="shared" si="24"/>
        <v/>
      </c>
      <c r="R245" s="265" t="str">
        <f t="shared" si="25"/>
        <v/>
      </c>
      <c r="S245" s="266" t="str">
        <f t="shared" si="29"/>
        <v/>
      </c>
      <c r="T245" s="267" t="str">
        <f t="shared" si="26"/>
        <v/>
      </c>
      <c r="U245" s="268" t="str">
        <f t="shared" si="30"/>
        <v/>
      </c>
      <c r="V245" s="269" t="str">
        <f t="shared" si="27"/>
        <v/>
      </c>
      <c r="W245" s="5"/>
      <c r="AR245" s="2" t="str">
        <f t="shared" si="31"/>
        <v/>
      </c>
      <c r="AS245" s="2" t="str">
        <f t="shared" si="28"/>
        <v/>
      </c>
      <c r="AT245" s="2" t="str">
        <f>IF(AR245="","",IF(AND(H245&gt;='Intersection Mileposts'!$F$5,H245&lt;='Intersection Mileposts'!$G$5),"Y",IF(AND(H245&gt;='Intersection Mileposts'!$F$6,H245&lt;='Intersection Mileposts'!$G$6),"Y",IF(AND(H245&gt;='Intersection Mileposts'!$F$7,H245&lt;='Intersection Mileposts'!$G$7),"Y",IF(AND(H245&gt;='Intersection Mileposts'!$F$8,H245&lt;='Intersection Mileposts'!$G$8),"Y",IF(AND(H245&gt;='Intersection Mileposts'!$F$9,H245&lt;='Intersection Mileposts'!$G$9),"Y",IF(AND(H245&gt;='Intersection Mileposts'!$F$10,H245&lt;='Intersection Mileposts'!$G$10),"Y",IF(AND(H245&gt;='Intersection Mileposts'!$F$11,H245&lt;='Intersection Mileposts'!$G$11),"Y",IF(AND(H245&gt;='Intersection Mileposts'!$F$12,H245&lt;='Intersection Mileposts'!$G$12),"Y",IF(AND(H245&gt;='Intersection Mileposts'!$F$13,H245&lt;='Intersection Mileposts'!$G$13),"Y",IF(AND(H245&gt;='Intersection Mileposts'!$F$14,H245&lt;='Intersection Mileposts'!$G$14),"Y",IF(AND(H245&gt;='Intersection Mileposts'!$F$15,H245&lt;='Intersection Mileposts'!$G$15),"Y",IF(AND(H245&gt;='Intersection Mileposts'!$F$16,H245&lt;='Intersection Mileposts'!$G$16),"Y",IF(AND(H245&gt;='Intersection Mileposts'!$F$17,H245&lt;='Intersection Mileposts'!$G$17),"Y",IF(AND(H245&gt;='Intersection Mileposts'!$F$18,H245&lt;='Intersection Mileposts'!$G$18),"Y",IF(AND(H245&gt;='Intersection Mileposts'!$F$19,H245&lt;='Intersection Mileposts'!$G$19),"Y",IF(AND(H245&gt;='Intersection Mileposts'!$F$20,H245&lt;='Intersection Mileposts'!$G$20),"Y",IF(AND(H245&gt;='Intersection Mileposts'!$F$21,H245&lt;='Intersection Mileposts'!$G$21),"Y",IF(AND(H245&gt;='Intersection Mileposts'!$F$22,H245&lt;='Intersection Mileposts'!$G$22),"Y",IF(AND(H245&gt;='Intersection Mileposts'!$F$23,H245&lt;='Intersection Mileposts'!$G$23),"Y",IF(AND(H245&gt;='Intersection Mileposts'!$F$24,H245&lt;='Intersection Mileposts'!$G$24),"Y",IF(AND(H245&gt;='Intersection Mileposts'!$F$25,H245&lt;='Intersection Mileposts'!$G$25),"Y",IF(AND(H245&gt;='Intersection Mileposts'!$F$26,H245&lt;='Intersection Mileposts'!$G$26),"Y",IF(AND(H245&gt;='Intersection Mileposts'!$F$27,H245&lt;='Intersection Mileposts'!$G$27),"Y",IF(AND(H245&gt;='Intersection Mileposts'!$F$28,H245&lt;='Intersection Mileposts'!$G$28),"Y",IF(AND(H245&gt;='Intersection Mileposts'!$F$29,H245&lt;='Intersection Mileposts'!$G$29),"Y", IF(AND(H245&gt;='Intersection Mileposts'!$F$30,H245&lt;='Intersection Mileposts'!$G$30),"Y",IF(AND(H245&gt;='Intersection Mileposts'!$F$31,H245&lt;='Intersection Mileposts'!$G$31),"Y",IF(AND(H245&gt;='Intersection Mileposts'!$F$32,H245&lt;='Intersection Mileposts'!$G$32),"Y",IF(AND(H245&gt;='Intersection Mileposts'!$F$33,H245&lt;='Intersection Mileposts'!$G$33),"Y",IF(AND(H245&gt;='Intersection Mileposts'!$F$34,H245&lt;='Intersection Mileposts'!$G$34),"Y",IF(AND(H245&gt;='Intersection Mileposts'!$F$35,H245&lt;='Intersection Mileposts'!$G$35),"Y",IF(AND(H245&gt;='Intersection Mileposts'!$F$36,H245&lt;='Intersection Mileposts'!$G$36),"Y",IF(AND(H245&gt;='Intersection Mileposts'!$F$37,H245&lt;='Intersection Mileposts'!$G$37),"Y",IF(AND(H245&gt;='Intersection Mileposts'!$F$38,H245&lt;='Intersection Mileposts'!$G$38),"Y",IF(AND(H245&gt;='Intersection Mileposts'!$F$39,H245&lt;='Intersection Mileposts'!$G$39),"Y","N"))))))))))))))))))))))))))))))))))))</f>
        <v/>
      </c>
    </row>
    <row r="246" spans="1:46" x14ac:dyDescent="0.3">
      <c r="A246" s="279"/>
      <c r="B246" s="261"/>
      <c r="C246" s="262"/>
      <c r="D246" s="262"/>
      <c r="E246" s="262"/>
      <c r="F246" s="262"/>
      <c r="G246" s="284"/>
      <c r="H246" s="286"/>
      <c r="I246" s="279"/>
      <c r="J246" s="260"/>
      <c r="K246" s="260"/>
      <c r="L246" s="280"/>
      <c r="M246" s="275"/>
      <c r="N246" s="263"/>
      <c r="P246" s="264" t="str">
        <f>IF(R246 = "", "", COUNT($R$4:R246))</f>
        <v/>
      </c>
      <c r="Q246" s="264" t="str">
        <f t="shared" si="24"/>
        <v/>
      </c>
      <c r="R246" s="265" t="str">
        <f t="shared" si="25"/>
        <v/>
      </c>
      <c r="S246" s="266" t="str">
        <f t="shared" si="29"/>
        <v/>
      </c>
      <c r="T246" s="267" t="str">
        <f t="shared" si="26"/>
        <v/>
      </c>
      <c r="U246" s="268" t="str">
        <f t="shared" si="30"/>
        <v/>
      </c>
      <c r="V246" s="269" t="str">
        <f t="shared" si="27"/>
        <v/>
      </c>
      <c r="W246" s="5"/>
      <c r="AR246" s="2" t="str">
        <f t="shared" si="31"/>
        <v/>
      </c>
      <c r="AS246" s="2" t="str">
        <f t="shared" si="28"/>
        <v/>
      </c>
      <c r="AT246" s="2" t="str">
        <f>IF(AR246="","",IF(AND(H246&gt;='Intersection Mileposts'!$F$5,H246&lt;='Intersection Mileposts'!$G$5),"Y",IF(AND(H246&gt;='Intersection Mileposts'!$F$6,H246&lt;='Intersection Mileposts'!$G$6),"Y",IF(AND(H246&gt;='Intersection Mileposts'!$F$7,H246&lt;='Intersection Mileposts'!$G$7),"Y",IF(AND(H246&gt;='Intersection Mileposts'!$F$8,H246&lt;='Intersection Mileposts'!$G$8),"Y",IF(AND(H246&gt;='Intersection Mileposts'!$F$9,H246&lt;='Intersection Mileposts'!$G$9),"Y",IF(AND(H246&gt;='Intersection Mileposts'!$F$10,H246&lt;='Intersection Mileposts'!$G$10),"Y",IF(AND(H246&gt;='Intersection Mileposts'!$F$11,H246&lt;='Intersection Mileposts'!$G$11),"Y",IF(AND(H246&gt;='Intersection Mileposts'!$F$12,H246&lt;='Intersection Mileposts'!$G$12),"Y",IF(AND(H246&gt;='Intersection Mileposts'!$F$13,H246&lt;='Intersection Mileposts'!$G$13),"Y",IF(AND(H246&gt;='Intersection Mileposts'!$F$14,H246&lt;='Intersection Mileposts'!$G$14),"Y",IF(AND(H246&gt;='Intersection Mileposts'!$F$15,H246&lt;='Intersection Mileposts'!$G$15),"Y",IF(AND(H246&gt;='Intersection Mileposts'!$F$16,H246&lt;='Intersection Mileposts'!$G$16),"Y",IF(AND(H246&gt;='Intersection Mileposts'!$F$17,H246&lt;='Intersection Mileposts'!$G$17),"Y",IF(AND(H246&gt;='Intersection Mileposts'!$F$18,H246&lt;='Intersection Mileposts'!$G$18),"Y",IF(AND(H246&gt;='Intersection Mileposts'!$F$19,H246&lt;='Intersection Mileposts'!$G$19),"Y",IF(AND(H246&gt;='Intersection Mileposts'!$F$20,H246&lt;='Intersection Mileposts'!$G$20),"Y",IF(AND(H246&gt;='Intersection Mileposts'!$F$21,H246&lt;='Intersection Mileposts'!$G$21),"Y",IF(AND(H246&gt;='Intersection Mileposts'!$F$22,H246&lt;='Intersection Mileposts'!$G$22),"Y",IF(AND(H246&gt;='Intersection Mileposts'!$F$23,H246&lt;='Intersection Mileposts'!$G$23),"Y",IF(AND(H246&gt;='Intersection Mileposts'!$F$24,H246&lt;='Intersection Mileposts'!$G$24),"Y",IF(AND(H246&gt;='Intersection Mileposts'!$F$25,H246&lt;='Intersection Mileposts'!$G$25),"Y",IF(AND(H246&gt;='Intersection Mileposts'!$F$26,H246&lt;='Intersection Mileposts'!$G$26),"Y",IF(AND(H246&gt;='Intersection Mileposts'!$F$27,H246&lt;='Intersection Mileposts'!$G$27),"Y",IF(AND(H246&gt;='Intersection Mileposts'!$F$28,H246&lt;='Intersection Mileposts'!$G$28),"Y",IF(AND(H246&gt;='Intersection Mileposts'!$F$29,H246&lt;='Intersection Mileposts'!$G$29),"Y", IF(AND(H246&gt;='Intersection Mileposts'!$F$30,H246&lt;='Intersection Mileposts'!$G$30),"Y",IF(AND(H246&gt;='Intersection Mileposts'!$F$31,H246&lt;='Intersection Mileposts'!$G$31),"Y",IF(AND(H246&gt;='Intersection Mileposts'!$F$32,H246&lt;='Intersection Mileposts'!$G$32),"Y",IF(AND(H246&gt;='Intersection Mileposts'!$F$33,H246&lt;='Intersection Mileposts'!$G$33),"Y",IF(AND(H246&gt;='Intersection Mileposts'!$F$34,H246&lt;='Intersection Mileposts'!$G$34),"Y",IF(AND(H246&gt;='Intersection Mileposts'!$F$35,H246&lt;='Intersection Mileposts'!$G$35),"Y",IF(AND(H246&gt;='Intersection Mileposts'!$F$36,H246&lt;='Intersection Mileposts'!$G$36),"Y",IF(AND(H246&gt;='Intersection Mileposts'!$F$37,H246&lt;='Intersection Mileposts'!$G$37),"Y",IF(AND(H246&gt;='Intersection Mileposts'!$F$38,H246&lt;='Intersection Mileposts'!$G$38),"Y",IF(AND(H246&gt;='Intersection Mileposts'!$F$39,H246&lt;='Intersection Mileposts'!$G$39),"Y","N"))))))))))))))))))))))))))))))))))))</f>
        <v/>
      </c>
    </row>
    <row r="247" spans="1:46" x14ac:dyDescent="0.3">
      <c r="A247" s="279"/>
      <c r="B247" s="261"/>
      <c r="C247" s="262"/>
      <c r="D247" s="262"/>
      <c r="E247" s="262"/>
      <c r="F247" s="262"/>
      <c r="G247" s="284"/>
      <c r="H247" s="286"/>
      <c r="I247" s="279"/>
      <c r="J247" s="260"/>
      <c r="K247" s="260"/>
      <c r="L247" s="280"/>
      <c r="M247" s="275"/>
      <c r="N247" s="263"/>
      <c r="P247" s="264" t="str">
        <f>IF(R247 = "", "", COUNT($R$4:R247))</f>
        <v/>
      </c>
      <c r="Q247" s="264" t="str">
        <f t="shared" si="24"/>
        <v/>
      </c>
      <c r="R247" s="265" t="str">
        <f t="shared" si="25"/>
        <v/>
      </c>
      <c r="S247" s="266" t="str">
        <f t="shared" si="29"/>
        <v/>
      </c>
      <c r="T247" s="267" t="str">
        <f t="shared" si="26"/>
        <v/>
      </c>
      <c r="U247" s="268" t="str">
        <f t="shared" si="30"/>
        <v/>
      </c>
      <c r="V247" s="269" t="str">
        <f t="shared" si="27"/>
        <v/>
      </c>
      <c r="W247" s="5"/>
      <c r="AR247" s="2" t="str">
        <f t="shared" si="31"/>
        <v/>
      </c>
      <c r="AS247" s="2" t="str">
        <f t="shared" si="28"/>
        <v/>
      </c>
      <c r="AT247" s="2" t="str">
        <f>IF(AR247="","",IF(AND(H247&gt;='Intersection Mileposts'!$F$5,H247&lt;='Intersection Mileposts'!$G$5),"Y",IF(AND(H247&gt;='Intersection Mileposts'!$F$6,H247&lt;='Intersection Mileposts'!$G$6),"Y",IF(AND(H247&gt;='Intersection Mileposts'!$F$7,H247&lt;='Intersection Mileposts'!$G$7),"Y",IF(AND(H247&gt;='Intersection Mileposts'!$F$8,H247&lt;='Intersection Mileposts'!$G$8),"Y",IF(AND(H247&gt;='Intersection Mileposts'!$F$9,H247&lt;='Intersection Mileposts'!$G$9),"Y",IF(AND(H247&gt;='Intersection Mileposts'!$F$10,H247&lt;='Intersection Mileposts'!$G$10),"Y",IF(AND(H247&gt;='Intersection Mileposts'!$F$11,H247&lt;='Intersection Mileposts'!$G$11),"Y",IF(AND(H247&gt;='Intersection Mileposts'!$F$12,H247&lt;='Intersection Mileposts'!$G$12),"Y",IF(AND(H247&gt;='Intersection Mileposts'!$F$13,H247&lt;='Intersection Mileposts'!$G$13),"Y",IF(AND(H247&gt;='Intersection Mileposts'!$F$14,H247&lt;='Intersection Mileposts'!$G$14),"Y",IF(AND(H247&gt;='Intersection Mileposts'!$F$15,H247&lt;='Intersection Mileposts'!$G$15),"Y",IF(AND(H247&gt;='Intersection Mileposts'!$F$16,H247&lt;='Intersection Mileposts'!$G$16),"Y",IF(AND(H247&gt;='Intersection Mileposts'!$F$17,H247&lt;='Intersection Mileposts'!$G$17),"Y",IF(AND(H247&gt;='Intersection Mileposts'!$F$18,H247&lt;='Intersection Mileposts'!$G$18),"Y",IF(AND(H247&gt;='Intersection Mileposts'!$F$19,H247&lt;='Intersection Mileposts'!$G$19),"Y",IF(AND(H247&gt;='Intersection Mileposts'!$F$20,H247&lt;='Intersection Mileposts'!$G$20),"Y",IF(AND(H247&gt;='Intersection Mileposts'!$F$21,H247&lt;='Intersection Mileposts'!$G$21),"Y",IF(AND(H247&gt;='Intersection Mileposts'!$F$22,H247&lt;='Intersection Mileposts'!$G$22),"Y",IF(AND(H247&gt;='Intersection Mileposts'!$F$23,H247&lt;='Intersection Mileposts'!$G$23),"Y",IF(AND(H247&gt;='Intersection Mileposts'!$F$24,H247&lt;='Intersection Mileposts'!$G$24),"Y",IF(AND(H247&gt;='Intersection Mileposts'!$F$25,H247&lt;='Intersection Mileposts'!$G$25),"Y",IF(AND(H247&gt;='Intersection Mileposts'!$F$26,H247&lt;='Intersection Mileposts'!$G$26),"Y",IF(AND(H247&gt;='Intersection Mileposts'!$F$27,H247&lt;='Intersection Mileposts'!$G$27),"Y",IF(AND(H247&gt;='Intersection Mileposts'!$F$28,H247&lt;='Intersection Mileposts'!$G$28),"Y",IF(AND(H247&gt;='Intersection Mileposts'!$F$29,H247&lt;='Intersection Mileposts'!$G$29),"Y", IF(AND(H247&gt;='Intersection Mileposts'!$F$30,H247&lt;='Intersection Mileposts'!$G$30),"Y",IF(AND(H247&gt;='Intersection Mileposts'!$F$31,H247&lt;='Intersection Mileposts'!$G$31),"Y",IF(AND(H247&gt;='Intersection Mileposts'!$F$32,H247&lt;='Intersection Mileposts'!$G$32),"Y",IF(AND(H247&gt;='Intersection Mileposts'!$F$33,H247&lt;='Intersection Mileposts'!$G$33),"Y",IF(AND(H247&gt;='Intersection Mileposts'!$F$34,H247&lt;='Intersection Mileposts'!$G$34),"Y",IF(AND(H247&gt;='Intersection Mileposts'!$F$35,H247&lt;='Intersection Mileposts'!$G$35),"Y",IF(AND(H247&gt;='Intersection Mileposts'!$F$36,H247&lt;='Intersection Mileposts'!$G$36),"Y",IF(AND(H247&gt;='Intersection Mileposts'!$F$37,H247&lt;='Intersection Mileposts'!$G$37),"Y",IF(AND(H247&gt;='Intersection Mileposts'!$F$38,H247&lt;='Intersection Mileposts'!$G$38),"Y",IF(AND(H247&gt;='Intersection Mileposts'!$F$39,H247&lt;='Intersection Mileposts'!$G$39),"Y","N"))))))))))))))))))))))))))))))))))))</f>
        <v/>
      </c>
    </row>
    <row r="248" spans="1:46" x14ac:dyDescent="0.3">
      <c r="A248" s="279"/>
      <c r="B248" s="261"/>
      <c r="C248" s="262"/>
      <c r="D248" s="262"/>
      <c r="E248" s="262"/>
      <c r="F248" s="262"/>
      <c r="G248" s="284"/>
      <c r="H248" s="286"/>
      <c r="I248" s="279"/>
      <c r="J248" s="260"/>
      <c r="K248" s="260"/>
      <c r="L248" s="280"/>
      <c r="M248" s="275"/>
      <c r="N248" s="263"/>
      <c r="P248" s="264" t="str">
        <f>IF(R248 = "", "", COUNT($R$4:R248))</f>
        <v/>
      </c>
      <c r="Q248" s="264" t="str">
        <f t="shared" si="24"/>
        <v/>
      </c>
      <c r="R248" s="265" t="str">
        <f t="shared" si="25"/>
        <v/>
      </c>
      <c r="S248" s="266" t="str">
        <f t="shared" si="29"/>
        <v/>
      </c>
      <c r="T248" s="267" t="str">
        <f t="shared" si="26"/>
        <v/>
      </c>
      <c r="U248" s="268" t="str">
        <f t="shared" si="30"/>
        <v/>
      </c>
      <c r="V248" s="269" t="str">
        <f t="shared" si="27"/>
        <v/>
      </c>
      <c r="W248" s="5"/>
      <c r="AR248" s="2" t="str">
        <f t="shared" si="31"/>
        <v/>
      </c>
      <c r="AS248" s="2" t="str">
        <f t="shared" si="28"/>
        <v/>
      </c>
      <c r="AT248" s="2" t="str">
        <f>IF(AR248="","",IF(AND(H248&gt;='Intersection Mileposts'!$F$5,H248&lt;='Intersection Mileposts'!$G$5),"Y",IF(AND(H248&gt;='Intersection Mileposts'!$F$6,H248&lt;='Intersection Mileposts'!$G$6),"Y",IF(AND(H248&gt;='Intersection Mileposts'!$F$7,H248&lt;='Intersection Mileposts'!$G$7),"Y",IF(AND(H248&gt;='Intersection Mileposts'!$F$8,H248&lt;='Intersection Mileposts'!$G$8),"Y",IF(AND(H248&gt;='Intersection Mileposts'!$F$9,H248&lt;='Intersection Mileposts'!$G$9),"Y",IF(AND(H248&gt;='Intersection Mileposts'!$F$10,H248&lt;='Intersection Mileposts'!$G$10),"Y",IF(AND(H248&gt;='Intersection Mileposts'!$F$11,H248&lt;='Intersection Mileposts'!$G$11),"Y",IF(AND(H248&gt;='Intersection Mileposts'!$F$12,H248&lt;='Intersection Mileposts'!$G$12),"Y",IF(AND(H248&gt;='Intersection Mileposts'!$F$13,H248&lt;='Intersection Mileposts'!$G$13),"Y",IF(AND(H248&gt;='Intersection Mileposts'!$F$14,H248&lt;='Intersection Mileposts'!$G$14),"Y",IF(AND(H248&gt;='Intersection Mileposts'!$F$15,H248&lt;='Intersection Mileposts'!$G$15),"Y",IF(AND(H248&gt;='Intersection Mileposts'!$F$16,H248&lt;='Intersection Mileposts'!$G$16),"Y",IF(AND(H248&gt;='Intersection Mileposts'!$F$17,H248&lt;='Intersection Mileposts'!$G$17),"Y",IF(AND(H248&gt;='Intersection Mileposts'!$F$18,H248&lt;='Intersection Mileposts'!$G$18),"Y",IF(AND(H248&gt;='Intersection Mileposts'!$F$19,H248&lt;='Intersection Mileposts'!$G$19),"Y",IF(AND(H248&gt;='Intersection Mileposts'!$F$20,H248&lt;='Intersection Mileposts'!$G$20),"Y",IF(AND(H248&gt;='Intersection Mileposts'!$F$21,H248&lt;='Intersection Mileposts'!$G$21),"Y",IF(AND(H248&gt;='Intersection Mileposts'!$F$22,H248&lt;='Intersection Mileposts'!$G$22),"Y",IF(AND(H248&gt;='Intersection Mileposts'!$F$23,H248&lt;='Intersection Mileposts'!$G$23),"Y",IF(AND(H248&gt;='Intersection Mileposts'!$F$24,H248&lt;='Intersection Mileposts'!$G$24),"Y",IF(AND(H248&gt;='Intersection Mileposts'!$F$25,H248&lt;='Intersection Mileposts'!$G$25),"Y",IF(AND(H248&gt;='Intersection Mileposts'!$F$26,H248&lt;='Intersection Mileposts'!$G$26),"Y",IF(AND(H248&gt;='Intersection Mileposts'!$F$27,H248&lt;='Intersection Mileposts'!$G$27),"Y",IF(AND(H248&gt;='Intersection Mileposts'!$F$28,H248&lt;='Intersection Mileposts'!$G$28),"Y",IF(AND(H248&gt;='Intersection Mileposts'!$F$29,H248&lt;='Intersection Mileposts'!$G$29),"Y", IF(AND(H248&gt;='Intersection Mileposts'!$F$30,H248&lt;='Intersection Mileposts'!$G$30),"Y",IF(AND(H248&gt;='Intersection Mileposts'!$F$31,H248&lt;='Intersection Mileposts'!$G$31),"Y",IF(AND(H248&gt;='Intersection Mileposts'!$F$32,H248&lt;='Intersection Mileposts'!$G$32),"Y",IF(AND(H248&gt;='Intersection Mileposts'!$F$33,H248&lt;='Intersection Mileposts'!$G$33),"Y",IF(AND(H248&gt;='Intersection Mileposts'!$F$34,H248&lt;='Intersection Mileposts'!$G$34),"Y",IF(AND(H248&gt;='Intersection Mileposts'!$F$35,H248&lt;='Intersection Mileposts'!$G$35),"Y",IF(AND(H248&gt;='Intersection Mileposts'!$F$36,H248&lt;='Intersection Mileposts'!$G$36),"Y",IF(AND(H248&gt;='Intersection Mileposts'!$F$37,H248&lt;='Intersection Mileposts'!$G$37),"Y",IF(AND(H248&gt;='Intersection Mileposts'!$F$38,H248&lt;='Intersection Mileposts'!$G$38),"Y",IF(AND(H248&gt;='Intersection Mileposts'!$F$39,H248&lt;='Intersection Mileposts'!$G$39),"Y","N"))))))))))))))))))))))))))))))))))))</f>
        <v/>
      </c>
    </row>
    <row r="249" spans="1:46" x14ac:dyDescent="0.3">
      <c r="A249" s="279"/>
      <c r="B249" s="261"/>
      <c r="C249" s="262"/>
      <c r="D249" s="262"/>
      <c r="E249" s="262"/>
      <c r="F249" s="262"/>
      <c r="G249" s="284"/>
      <c r="H249" s="286"/>
      <c r="I249" s="279"/>
      <c r="J249" s="260"/>
      <c r="K249" s="260"/>
      <c r="L249" s="280"/>
      <c r="M249" s="275"/>
      <c r="N249" s="263"/>
      <c r="P249" s="264" t="str">
        <f>IF(R249 = "", "", COUNT($R$4:R249))</f>
        <v/>
      </c>
      <c r="Q249" s="264" t="str">
        <f t="shared" si="24"/>
        <v/>
      </c>
      <c r="R249" s="265" t="str">
        <f t="shared" si="25"/>
        <v/>
      </c>
      <c r="S249" s="266" t="str">
        <f t="shared" si="29"/>
        <v/>
      </c>
      <c r="T249" s="267" t="str">
        <f t="shared" si="26"/>
        <v/>
      </c>
      <c r="U249" s="268" t="str">
        <f t="shared" si="30"/>
        <v/>
      </c>
      <c r="V249" s="269" t="str">
        <f t="shared" si="27"/>
        <v/>
      </c>
      <c r="W249" s="5"/>
      <c r="AR249" s="2" t="str">
        <f t="shared" si="31"/>
        <v/>
      </c>
      <c r="AS249" s="2" t="str">
        <f t="shared" si="28"/>
        <v/>
      </c>
      <c r="AT249" s="2" t="str">
        <f>IF(AR249="","",IF(AND(H249&gt;='Intersection Mileposts'!$F$5,H249&lt;='Intersection Mileposts'!$G$5),"Y",IF(AND(H249&gt;='Intersection Mileposts'!$F$6,H249&lt;='Intersection Mileposts'!$G$6),"Y",IF(AND(H249&gt;='Intersection Mileposts'!$F$7,H249&lt;='Intersection Mileposts'!$G$7),"Y",IF(AND(H249&gt;='Intersection Mileposts'!$F$8,H249&lt;='Intersection Mileposts'!$G$8),"Y",IF(AND(H249&gt;='Intersection Mileposts'!$F$9,H249&lt;='Intersection Mileposts'!$G$9),"Y",IF(AND(H249&gt;='Intersection Mileposts'!$F$10,H249&lt;='Intersection Mileposts'!$G$10),"Y",IF(AND(H249&gt;='Intersection Mileposts'!$F$11,H249&lt;='Intersection Mileposts'!$G$11),"Y",IF(AND(H249&gt;='Intersection Mileposts'!$F$12,H249&lt;='Intersection Mileposts'!$G$12),"Y",IF(AND(H249&gt;='Intersection Mileposts'!$F$13,H249&lt;='Intersection Mileposts'!$G$13),"Y",IF(AND(H249&gt;='Intersection Mileposts'!$F$14,H249&lt;='Intersection Mileposts'!$G$14),"Y",IF(AND(H249&gt;='Intersection Mileposts'!$F$15,H249&lt;='Intersection Mileposts'!$G$15),"Y",IF(AND(H249&gt;='Intersection Mileposts'!$F$16,H249&lt;='Intersection Mileposts'!$G$16),"Y",IF(AND(H249&gt;='Intersection Mileposts'!$F$17,H249&lt;='Intersection Mileposts'!$G$17),"Y",IF(AND(H249&gt;='Intersection Mileposts'!$F$18,H249&lt;='Intersection Mileposts'!$G$18),"Y",IF(AND(H249&gt;='Intersection Mileposts'!$F$19,H249&lt;='Intersection Mileposts'!$G$19),"Y",IF(AND(H249&gt;='Intersection Mileposts'!$F$20,H249&lt;='Intersection Mileposts'!$G$20),"Y",IF(AND(H249&gt;='Intersection Mileposts'!$F$21,H249&lt;='Intersection Mileposts'!$G$21),"Y",IF(AND(H249&gt;='Intersection Mileposts'!$F$22,H249&lt;='Intersection Mileposts'!$G$22),"Y",IF(AND(H249&gt;='Intersection Mileposts'!$F$23,H249&lt;='Intersection Mileposts'!$G$23),"Y",IF(AND(H249&gt;='Intersection Mileposts'!$F$24,H249&lt;='Intersection Mileposts'!$G$24),"Y",IF(AND(H249&gt;='Intersection Mileposts'!$F$25,H249&lt;='Intersection Mileposts'!$G$25),"Y",IF(AND(H249&gt;='Intersection Mileposts'!$F$26,H249&lt;='Intersection Mileposts'!$G$26),"Y",IF(AND(H249&gt;='Intersection Mileposts'!$F$27,H249&lt;='Intersection Mileposts'!$G$27),"Y",IF(AND(H249&gt;='Intersection Mileposts'!$F$28,H249&lt;='Intersection Mileposts'!$G$28),"Y",IF(AND(H249&gt;='Intersection Mileposts'!$F$29,H249&lt;='Intersection Mileposts'!$G$29),"Y", IF(AND(H249&gt;='Intersection Mileposts'!$F$30,H249&lt;='Intersection Mileposts'!$G$30),"Y",IF(AND(H249&gt;='Intersection Mileposts'!$F$31,H249&lt;='Intersection Mileposts'!$G$31),"Y",IF(AND(H249&gt;='Intersection Mileposts'!$F$32,H249&lt;='Intersection Mileposts'!$G$32),"Y",IF(AND(H249&gt;='Intersection Mileposts'!$F$33,H249&lt;='Intersection Mileposts'!$G$33),"Y",IF(AND(H249&gt;='Intersection Mileposts'!$F$34,H249&lt;='Intersection Mileposts'!$G$34),"Y",IF(AND(H249&gt;='Intersection Mileposts'!$F$35,H249&lt;='Intersection Mileposts'!$G$35),"Y",IF(AND(H249&gt;='Intersection Mileposts'!$F$36,H249&lt;='Intersection Mileposts'!$G$36),"Y",IF(AND(H249&gt;='Intersection Mileposts'!$F$37,H249&lt;='Intersection Mileposts'!$G$37),"Y",IF(AND(H249&gt;='Intersection Mileposts'!$F$38,H249&lt;='Intersection Mileposts'!$G$38),"Y",IF(AND(H249&gt;='Intersection Mileposts'!$F$39,H249&lt;='Intersection Mileposts'!$G$39),"Y","N"))))))))))))))))))))))))))))))))))))</f>
        <v/>
      </c>
    </row>
    <row r="250" spans="1:46" x14ac:dyDescent="0.3">
      <c r="A250" s="279"/>
      <c r="B250" s="261"/>
      <c r="C250" s="262"/>
      <c r="D250" s="262"/>
      <c r="E250" s="262"/>
      <c r="F250" s="262"/>
      <c r="G250" s="284"/>
      <c r="H250" s="286"/>
      <c r="I250" s="279"/>
      <c r="J250" s="260"/>
      <c r="K250" s="260"/>
      <c r="L250" s="280"/>
      <c r="M250" s="275"/>
      <c r="N250" s="263"/>
      <c r="P250" s="264" t="str">
        <f>IF(R250 = "", "", COUNT($R$4:R250))</f>
        <v/>
      </c>
      <c r="Q250" s="264" t="str">
        <f t="shared" si="24"/>
        <v/>
      </c>
      <c r="R250" s="265" t="str">
        <f t="shared" si="25"/>
        <v/>
      </c>
      <c r="S250" s="266" t="str">
        <f t="shared" si="29"/>
        <v/>
      </c>
      <c r="T250" s="267" t="str">
        <f t="shared" si="26"/>
        <v/>
      </c>
      <c r="U250" s="268" t="str">
        <f t="shared" si="30"/>
        <v/>
      </c>
      <c r="V250" s="269" t="str">
        <f t="shared" si="27"/>
        <v/>
      </c>
      <c r="W250" s="5"/>
      <c r="AR250" s="2" t="str">
        <f t="shared" si="31"/>
        <v/>
      </c>
      <c r="AS250" s="2" t="str">
        <f t="shared" si="28"/>
        <v/>
      </c>
      <c r="AT250" s="2" t="str">
        <f>IF(AR250="","",IF(AND(H250&gt;='Intersection Mileposts'!$F$5,H250&lt;='Intersection Mileposts'!$G$5),"Y",IF(AND(H250&gt;='Intersection Mileposts'!$F$6,H250&lt;='Intersection Mileposts'!$G$6),"Y",IF(AND(H250&gt;='Intersection Mileposts'!$F$7,H250&lt;='Intersection Mileposts'!$G$7),"Y",IF(AND(H250&gt;='Intersection Mileposts'!$F$8,H250&lt;='Intersection Mileposts'!$G$8),"Y",IF(AND(H250&gt;='Intersection Mileposts'!$F$9,H250&lt;='Intersection Mileposts'!$G$9),"Y",IF(AND(H250&gt;='Intersection Mileposts'!$F$10,H250&lt;='Intersection Mileposts'!$G$10),"Y",IF(AND(H250&gt;='Intersection Mileposts'!$F$11,H250&lt;='Intersection Mileposts'!$G$11),"Y",IF(AND(H250&gt;='Intersection Mileposts'!$F$12,H250&lt;='Intersection Mileposts'!$G$12),"Y",IF(AND(H250&gt;='Intersection Mileposts'!$F$13,H250&lt;='Intersection Mileposts'!$G$13),"Y",IF(AND(H250&gt;='Intersection Mileposts'!$F$14,H250&lt;='Intersection Mileposts'!$G$14),"Y",IF(AND(H250&gt;='Intersection Mileposts'!$F$15,H250&lt;='Intersection Mileposts'!$G$15),"Y",IF(AND(H250&gt;='Intersection Mileposts'!$F$16,H250&lt;='Intersection Mileposts'!$G$16),"Y",IF(AND(H250&gt;='Intersection Mileposts'!$F$17,H250&lt;='Intersection Mileposts'!$G$17),"Y",IF(AND(H250&gt;='Intersection Mileposts'!$F$18,H250&lt;='Intersection Mileposts'!$G$18),"Y",IF(AND(H250&gt;='Intersection Mileposts'!$F$19,H250&lt;='Intersection Mileposts'!$G$19),"Y",IF(AND(H250&gt;='Intersection Mileposts'!$F$20,H250&lt;='Intersection Mileposts'!$G$20),"Y",IF(AND(H250&gt;='Intersection Mileposts'!$F$21,H250&lt;='Intersection Mileposts'!$G$21),"Y",IF(AND(H250&gt;='Intersection Mileposts'!$F$22,H250&lt;='Intersection Mileposts'!$G$22),"Y",IF(AND(H250&gt;='Intersection Mileposts'!$F$23,H250&lt;='Intersection Mileposts'!$G$23),"Y",IF(AND(H250&gt;='Intersection Mileposts'!$F$24,H250&lt;='Intersection Mileposts'!$G$24),"Y",IF(AND(H250&gt;='Intersection Mileposts'!$F$25,H250&lt;='Intersection Mileposts'!$G$25),"Y",IF(AND(H250&gt;='Intersection Mileposts'!$F$26,H250&lt;='Intersection Mileposts'!$G$26),"Y",IF(AND(H250&gt;='Intersection Mileposts'!$F$27,H250&lt;='Intersection Mileposts'!$G$27),"Y",IF(AND(H250&gt;='Intersection Mileposts'!$F$28,H250&lt;='Intersection Mileposts'!$G$28),"Y",IF(AND(H250&gt;='Intersection Mileposts'!$F$29,H250&lt;='Intersection Mileposts'!$G$29),"Y", IF(AND(H250&gt;='Intersection Mileposts'!$F$30,H250&lt;='Intersection Mileposts'!$G$30),"Y",IF(AND(H250&gt;='Intersection Mileposts'!$F$31,H250&lt;='Intersection Mileposts'!$G$31),"Y",IF(AND(H250&gt;='Intersection Mileposts'!$F$32,H250&lt;='Intersection Mileposts'!$G$32),"Y",IF(AND(H250&gt;='Intersection Mileposts'!$F$33,H250&lt;='Intersection Mileposts'!$G$33),"Y",IF(AND(H250&gt;='Intersection Mileposts'!$F$34,H250&lt;='Intersection Mileposts'!$G$34),"Y",IF(AND(H250&gt;='Intersection Mileposts'!$F$35,H250&lt;='Intersection Mileposts'!$G$35),"Y",IF(AND(H250&gt;='Intersection Mileposts'!$F$36,H250&lt;='Intersection Mileposts'!$G$36),"Y",IF(AND(H250&gt;='Intersection Mileposts'!$F$37,H250&lt;='Intersection Mileposts'!$G$37),"Y",IF(AND(H250&gt;='Intersection Mileposts'!$F$38,H250&lt;='Intersection Mileposts'!$G$38),"Y",IF(AND(H250&gt;='Intersection Mileposts'!$F$39,H250&lt;='Intersection Mileposts'!$G$39),"Y","N"))))))))))))))))))))))))))))))))))))</f>
        <v/>
      </c>
    </row>
    <row r="251" spans="1:46" x14ac:dyDescent="0.3">
      <c r="A251" s="279"/>
      <c r="B251" s="261"/>
      <c r="C251" s="262"/>
      <c r="D251" s="262"/>
      <c r="E251" s="262"/>
      <c r="F251" s="262"/>
      <c r="G251" s="284"/>
      <c r="H251" s="286"/>
      <c r="I251" s="279"/>
      <c r="J251" s="260"/>
      <c r="K251" s="260"/>
      <c r="L251" s="280"/>
      <c r="M251" s="275"/>
      <c r="N251" s="263"/>
      <c r="P251" s="264" t="str">
        <f>IF(R251 = "", "", COUNT($R$4:R251))</f>
        <v/>
      </c>
      <c r="Q251" s="264" t="str">
        <f t="shared" si="24"/>
        <v/>
      </c>
      <c r="R251" s="265" t="str">
        <f t="shared" si="25"/>
        <v/>
      </c>
      <c r="S251" s="266" t="str">
        <f t="shared" si="29"/>
        <v/>
      </c>
      <c r="T251" s="267" t="str">
        <f t="shared" si="26"/>
        <v/>
      </c>
      <c r="U251" s="268" t="str">
        <f t="shared" si="30"/>
        <v/>
      </c>
      <c r="V251" s="269" t="str">
        <f t="shared" si="27"/>
        <v/>
      </c>
      <c r="W251" s="5"/>
      <c r="AR251" s="2" t="str">
        <f t="shared" si="31"/>
        <v/>
      </c>
      <c r="AS251" s="2" t="str">
        <f t="shared" si="28"/>
        <v/>
      </c>
      <c r="AT251" s="2" t="str">
        <f>IF(AR251="","",IF(AND(H251&gt;='Intersection Mileposts'!$F$5,H251&lt;='Intersection Mileposts'!$G$5),"Y",IF(AND(H251&gt;='Intersection Mileposts'!$F$6,H251&lt;='Intersection Mileposts'!$G$6),"Y",IF(AND(H251&gt;='Intersection Mileposts'!$F$7,H251&lt;='Intersection Mileposts'!$G$7),"Y",IF(AND(H251&gt;='Intersection Mileposts'!$F$8,H251&lt;='Intersection Mileposts'!$G$8),"Y",IF(AND(H251&gt;='Intersection Mileposts'!$F$9,H251&lt;='Intersection Mileposts'!$G$9),"Y",IF(AND(H251&gt;='Intersection Mileposts'!$F$10,H251&lt;='Intersection Mileposts'!$G$10),"Y",IF(AND(H251&gt;='Intersection Mileposts'!$F$11,H251&lt;='Intersection Mileposts'!$G$11),"Y",IF(AND(H251&gt;='Intersection Mileposts'!$F$12,H251&lt;='Intersection Mileposts'!$G$12),"Y",IF(AND(H251&gt;='Intersection Mileposts'!$F$13,H251&lt;='Intersection Mileposts'!$G$13),"Y",IF(AND(H251&gt;='Intersection Mileposts'!$F$14,H251&lt;='Intersection Mileposts'!$G$14),"Y",IF(AND(H251&gt;='Intersection Mileposts'!$F$15,H251&lt;='Intersection Mileposts'!$G$15),"Y",IF(AND(H251&gt;='Intersection Mileposts'!$F$16,H251&lt;='Intersection Mileposts'!$G$16),"Y",IF(AND(H251&gt;='Intersection Mileposts'!$F$17,H251&lt;='Intersection Mileposts'!$G$17),"Y",IF(AND(H251&gt;='Intersection Mileposts'!$F$18,H251&lt;='Intersection Mileposts'!$G$18),"Y",IF(AND(H251&gt;='Intersection Mileposts'!$F$19,H251&lt;='Intersection Mileposts'!$G$19),"Y",IF(AND(H251&gt;='Intersection Mileposts'!$F$20,H251&lt;='Intersection Mileposts'!$G$20),"Y",IF(AND(H251&gt;='Intersection Mileposts'!$F$21,H251&lt;='Intersection Mileposts'!$G$21),"Y",IF(AND(H251&gt;='Intersection Mileposts'!$F$22,H251&lt;='Intersection Mileposts'!$G$22),"Y",IF(AND(H251&gt;='Intersection Mileposts'!$F$23,H251&lt;='Intersection Mileposts'!$G$23),"Y",IF(AND(H251&gt;='Intersection Mileposts'!$F$24,H251&lt;='Intersection Mileposts'!$G$24),"Y",IF(AND(H251&gt;='Intersection Mileposts'!$F$25,H251&lt;='Intersection Mileposts'!$G$25),"Y",IF(AND(H251&gt;='Intersection Mileposts'!$F$26,H251&lt;='Intersection Mileposts'!$G$26),"Y",IF(AND(H251&gt;='Intersection Mileposts'!$F$27,H251&lt;='Intersection Mileposts'!$G$27),"Y",IF(AND(H251&gt;='Intersection Mileposts'!$F$28,H251&lt;='Intersection Mileposts'!$G$28),"Y",IF(AND(H251&gt;='Intersection Mileposts'!$F$29,H251&lt;='Intersection Mileposts'!$G$29),"Y", IF(AND(H251&gt;='Intersection Mileposts'!$F$30,H251&lt;='Intersection Mileposts'!$G$30),"Y",IF(AND(H251&gt;='Intersection Mileposts'!$F$31,H251&lt;='Intersection Mileposts'!$G$31),"Y",IF(AND(H251&gt;='Intersection Mileposts'!$F$32,H251&lt;='Intersection Mileposts'!$G$32),"Y",IF(AND(H251&gt;='Intersection Mileposts'!$F$33,H251&lt;='Intersection Mileposts'!$G$33),"Y",IF(AND(H251&gt;='Intersection Mileposts'!$F$34,H251&lt;='Intersection Mileposts'!$G$34),"Y",IF(AND(H251&gt;='Intersection Mileposts'!$F$35,H251&lt;='Intersection Mileposts'!$G$35),"Y",IF(AND(H251&gt;='Intersection Mileposts'!$F$36,H251&lt;='Intersection Mileposts'!$G$36),"Y",IF(AND(H251&gt;='Intersection Mileposts'!$F$37,H251&lt;='Intersection Mileposts'!$G$37),"Y",IF(AND(H251&gt;='Intersection Mileposts'!$F$38,H251&lt;='Intersection Mileposts'!$G$38),"Y",IF(AND(H251&gt;='Intersection Mileposts'!$F$39,H251&lt;='Intersection Mileposts'!$G$39),"Y","N"))))))))))))))))))))))))))))))))))))</f>
        <v/>
      </c>
    </row>
    <row r="252" spans="1:46" x14ac:dyDescent="0.3">
      <c r="A252" s="279"/>
      <c r="B252" s="261"/>
      <c r="C252" s="262"/>
      <c r="D252" s="262"/>
      <c r="E252" s="262"/>
      <c r="F252" s="262"/>
      <c r="G252" s="284"/>
      <c r="H252" s="286"/>
      <c r="I252" s="279"/>
      <c r="J252" s="260"/>
      <c r="K252" s="260"/>
      <c r="L252" s="280"/>
      <c r="M252" s="275"/>
      <c r="N252" s="263"/>
      <c r="P252" s="264" t="str">
        <f>IF(R252 = "", "", COUNT($R$4:R252))</f>
        <v/>
      </c>
      <c r="Q252" s="264" t="str">
        <f t="shared" si="24"/>
        <v/>
      </c>
      <c r="R252" s="265" t="str">
        <f t="shared" si="25"/>
        <v/>
      </c>
      <c r="S252" s="266" t="str">
        <f t="shared" si="29"/>
        <v/>
      </c>
      <c r="T252" s="267" t="str">
        <f t="shared" si="26"/>
        <v/>
      </c>
      <c r="U252" s="268" t="str">
        <f t="shared" si="30"/>
        <v/>
      </c>
      <c r="V252" s="269" t="str">
        <f t="shared" si="27"/>
        <v/>
      </c>
      <c r="W252" s="5"/>
      <c r="AR252" s="2" t="str">
        <f t="shared" si="31"/>
        <v/>
      </c>
      <c r="AS252" s="2" t="str">
        <f t="shared" si="28"/>
        <v/>
      </c>
      <c r="AT252" s="2" t="str">
        <f>IF(AR252="","",IF(AND(H252&gt;='Intersection Mileposts'!$F$5,H252&lt;='Intersection Mileposts'!$G$5),"Y",IF(AND(H252&gt;='Intersection Mileposts'!$F$6,H252&lt;='Intersection Mileposts'!$G$6),"Y",IF(AND(H252&gt;='Intersection Mileposts'!$F$7,H252&lt;='Intersection Mileposts'!$G$7),"Y",IF(AND(H252&gt;='Intersection Mileposts'!$F$8,H252&lt;='Intersection Mileposts'!$G$8),"Y",IF(AND(H252&gt;='Intersection Mileposts'!$F$9,H252&lt;='Intersection Mileposts'!$G$9),"Y",IF(AND(H252&gt;='Intersection Mileposts'!$F$10,H252&lt;='Intersection Mileposts'!$G$10),"Y",IF(AND(H252&gt;='Intersection Mileposts'!$F$11,H252&lt;='Intersection Mileposts'!$G$11),"Y",IF(AND(H252&gt;='Intersection Mileposts'!$F$12,H252&lt;='Intersection Mileposts'!$G$12),"Y",IF(AND(H252&gt;='Intersection Mileposts'!$F$13,H252&lt;='Intersection Mileposts'!$G$13),"Y",IF(AND(H252&gt;='Intersection Mileposts'!$F$14,H252&lt;='Intersection Mileposts'!$G$14),"Y",IF(AND(H252&gt;='Intersection Mileposts'!$F$15,H252&lt;='Intersection Mileposts'!$G$15),"Y",IF(AND(H252&gt;='Intersection Mileposts'!$F$16,H252&lt;='Intersection Mileposts'!$G$16),"Y",IF(AND(H252&gt;='Intersection Mileposts'!$F$17,H252&lt;='Intersection Mileposts'!$G$17),"Y",IF(AND(H252&gt;='Intersection Mileposts'!$F$18,H252&lt;='Intersection Mileposts'!$G$18),"Y",IF(AND(H252&gt;='Intersection Mileposts'!$F$19,H252&lt;='Intersection Mileposts'!$G$19),"Y",IF(AND(H252&gt;='Intersection Mileposts'!$F$20,H252&lt;='Intersection Mileposts'!$G$20),"Y",IF(AND(H252&gt;='Intersection Mileposts'!$F$21,H252&lt;='Intersection Mileposts'!$G$21),"Y",IF(AND(H252&gt;='Intersection Mileposts'!$F$22,H252&lt;='Intersection Mileposts'!$G$22),"Y",IF(AND(H252&gt;='Intersection Mileposts'!$F$23,H252&lt;='Intersection Mileposts'!$G$23),"Y",IF(AND(H252&gt;='Intersection Mileposts'!$F$24,H252&lt;='Intersection Mileposts'!$G$24),"Y",IF(AND(H252&gt;='Intersection Mileposts'!$F$25,H252&lt;='Intersection Mileposts'!$G$25),"Y",IF(AND(H252&gt;='Intersection Mileposts'!$F$26,H252&lt;='Intersection Mileposts'!$G$26),"Y",IF(AND(H252&gt;='Intersection Mileposts'!$F$27,H252&lt;='Intersection Mileposts'!$G$27),"Y",IF(AND(H252&gt;='Intersection Mileposts'!$F$28,H252&lt;='Intersection Mileposts'!$G$28),"Y",IF(AND(H252&gt;='Intersection Mileposts'!$F$29,H252&lt;='Intersection Mileposts'!$G$29),"Y", IF(AND(H252&gt;='Intersection Mileposts'!$F$30,H252&lt;='Intersection Mileposts'!$G$30),"Y",IF(AND(H252&gt;='Intersection Mileposts'!$F$31,H252&lt;='Intersection Mileposts'!$G$31),"Y",IF(AND(H252&gt;='Intersection Mileposts'!$F$32,H252&lt;='Intersection Mileposts'!$G$32),"Y",IF(AND(H252&gt;='Intersection Mileposts'!$F$33,H252&lt;='Intersection Mileposts'!$G$33),"Y",IF(AND(H252&gt;='Intersection Mileposts'!$F$34,H252&lt;='Intersection Mileposts'!$G$34),"Y",IF(AND(H252&gt;='Intersection Mileposts'!$F$35,H252&lt;='Intersection Mileposts'!$G$35),"Y",IF(AND(H252&gt;='Intersection Mileposts'!$F$36,H252&lt;='Intersection Mileposts'!$G$36),"Y",IF(AND(H252&gt;='Intersection Mileposts'!$F$37,H252&lt;='Intersection Mileposts'!$G$37),"Y",IF(AND(H252&gt;='Intersection Mileposts'!$F$38,H252&lt;='Intersection Mileposts'!$G$38),"Y",IF(AND(H252&gt;='Intersection Mileposts'!$F$39,H252&lt;='Intersection Mileposts'!$G$39),"Y","N"))))))))))))))))))))))))))))))))))))</f>
        <v/>
      </c>
    </row>
    <row r="253" spans="1:46" x14ac:dyDescent="0.3">
      <c r="A253" s="279"/>
      <c r="B253" s="261"/>
      <c r="C253" s="262"/>
      <c r="D253" s="262"/>
      <c r="E253" s="262"/>
      <c r="F253" s="262"/>
      <c r="G253" s="284"/>
      <c r="H253" s="286"/>
      <c r="I253" s="279"/>
      <c r="J253" s="260"/>
      <c r="K253" s="260"/>
      <c r="L253" s="280"/>
      <c r="M253" s="275"/>
      <c r="N253" s="263"/>
      <c r="P253" s="264" t="str">
        <f>IF(R253 = "", "", COUNT($R$4:R253))</f>
        <v/>
      </c>
      <c r="Q253" s="264" t="str">
        <f t="shared" si="24"/>
        <v/>
      </c>
      <c r="R253" s="265" t="str">
        <f t="shared" si="25"/>
        <v/>
      </c>
      <c r="S253" s="266" t="str">
        <f t="shared" si="29"/>
        <v/>
      </c>
      <c r="T253" s="267" t="str">
        <f t="shared" si="26"/>
        <v/>
      </c>
      <c r="U253" s="268" t="str">
        <f t="shared" si="30"/>
        <v/>
      </c>
      <c r="V253" s="269" t="str">
        <f t="shared" si="27"/>
        <v/>
      </c>
      <c r="W253" s="5"/>
      <c r="AR253" s="2" t="str">
        <f t="shared" si="31"/>
        <v/>
      </c>
      <c r="AS253" s="2" t="str">
        <f t="shared" si="28"/>
        <v/>
      </c>
      <c r="AT253" s="2" t="str">
        <f>IF(AR253="","",IF(AND(H253&gt;='Intersection Mileposts'!$F$5,H253&lt;='Intersection Mileposts'!$G$5),"Y",IF(AND(H253&gt;='Intersection Mileposts'!$F$6,H253&lt;='Intersection Mileposts'!$G$6),"Y",IF(AND(H253&gt;='Intersection Mileposts'!$F$7,H253&lt;='Intersection Mileposts'!$G$7),"Y",IF(AND(H253&gt;='Intersection Mileposts'!$F$8,H253&lt;='Intersection Mileposts'!$G$8),"Y",IF(AND(H253&gt;='Intersection Mileposts'!$F$9,H253&lt;='Intersection Mileposts'!$G$9),"Y",IF(AND(H253&gt;='Intersection Mileposts'!$F$10,H253&lt;='Intersection Mileposts'!$G$10),"Y",IF(AND(H253&gt;='Intersection Mileposts'!$F$11,H253&lt;='Intersection Mileposts'!$G$11),"Y",IF(AND(H253&gt;='Intersection Mileposts'!$F$12,H253&lt;='Intersection Mileposts'!$G$12),"Y",IF(AND(H253&gt;='Intersection Mileposts'!$F$13,H253&lt;='Intersection Mileposts'!$G$13),"Y",IF(AND(H253&gt;='Intersection Mileposts'!$F$14,H253&lt;='Intersection Mileposts'!$G$14),"Y",IF(AND(H253&gt;='Intersection Mileposts'!$F$15,H253&lt;='Intersection Mileposts'!$G$15),"Y",IF(AND(H253&gt;='Intersection Mileposts'!$F$16,H253&lt;='Intersection Mileposts'!$G$16),"Y",IF(AND(H253&gt;='Intersection Mileposts'!$F$17,H253&lt;='Intersection Mileposts'!$G$17),"Y",IF(AND(H253&gt;='Intersection Mileposts'!$F$18,H253&lt;='Intersection Mileposts'!$G$18),"Y",IF(AND(H253&gt;='Intersection Mileposts'!$F$19,H253&lt;='Intersection Mileposts'!$G$19),"Y",IF(AND(H253&gt;='Intersection Mileposts'!$F$20,H253&lt;='Intersection Mileposts'!$G$20),"Y",IF(AND(H253&gt;='Intersection Mileposts'!$F$21,H253&lt;='Intersection Mileposts'!$G$21),"Y",IF(AND(H253&gt;='Intersection Mileposts'!$F$22,H253&lt;='Intersection Mileposts'!$G$22),"Y",IF(AND(H253&gt;='Intersection Mileposts'!$F$23,H253&lt;='Intersection Mileposts'!$G$23),"Y",IF(AND(H253&gt;='Intersection Mileposts'!$F$24,H253&lt;='Intersection Mileposts'!$G$24),"Y",IF(AND(H253&gt;='Intersection Mileposts'!$F$25,H253&lt;='Intersection Mileposts'!$G$25),"Y",IF(AND(H253&gt;='Intersection Mileposts'!$F$26,H253&lt;='Intersection Mileposts'!$G$26),"Y",IF(AND(H253&gt;='Intersection Mileposts'!$F$27,H253&lt;='Intersection Mileposts'!$G$27),"Y",IF(AND(H253&gt;='Intersection Mileposts'!$F$28,H253&lt;='Intersection Mileposts'!$G$28),"Y",IF(AND(H253&gt;='Intersection Mileposts'!$F$29,H253&lt;='Intersection Mileposts'!$G$29),"Y", IF(AND(H253&gt;='Intersection Mileposts'!$F$30,H253&lt;='Intersection Mileposts'!$G$30),"Y",IF(AND(H253&gt;='Intersection Mileposts'!$F$31,H253&lt;='Intersection Mileposts'!$G$31),"Y",IF(AND(H253&gt;='Intersection Mileposts'!$F$32,H253&lt;='Intersection Mileposts'!$G$32),"Y",IF(AND(H253&gt;='Intersection Mileposts'!$F$33,H253&lt;='Intersection Mileposts'!$G$33),"Y",IF(AND(H253&gt;='Intersection Mileposts'!$F$34,H253&lt;='Intersection Mileposts'!$G$34),"Y",IF(AND(H253&gt;='Intersection Mileposts'!$F$35,H253&lt;='Intersection Mileposts'!$G$35),"Y",IF(AND(H253&gt;='Intersection Mileposts'!$F$36,H253&lt;='Intersection Mileposts'!$G$36),"Y",IF(AND(H253&gt;='Intersection Mileposts'!$F$37,H253&lt;='Intersection Mileposts'!$G$37),"Y",IF(AND(H253&gt;='Intersection Mileposts'!$F$38,H253&lt;='Intersection Mileposts'!$G$38),"Y",IF(AND(H253&gt;='Intersection Mileposts'!$F$39,H253&lt;='Intersection Mileposts'!$G$39),"Y","N"))))))))))))))))))))))))))))))))))))</f>
        <v/>
      </c>
    </row>
    <row r="254" spans="1:46" x14ac:dyDescent="0.3">
      <c r="A254" s="279"/>
      <c r="B254" s="261"/>
      <c r="C254" s="262"/>
      <c r="D254" s="262"/>
      <c r="E254" s="262"/>
      <c r="F254" s="262"/>
      <c r="G254" s="284"/>
      <c r="H254" s="286"/>
      <c r="I254" s="279"/>
      <c r="J254" s="260"/>
      <c r="K254" s="260"/>
      <c r="L254" s="280"/>
      <c r="M254" s="275"/>
      <c r="N254" s="263"/>
      <c r="P254" s="264" t="str">
        <f>IF(R254 = "", "", COUNT($R$4:R254))</f>
        <v/>
      </c>
      <c r="Q254" s="264" t="str">
        <f t="shared" si="24"/>
        <v/>
      </c>
      <c r="R254" s="265" t="str">
        <f t="shared" si="25"/>
        <v/>
      </c>
      <c r="S254" s="266" t="str">
        <f t="shared" si="29"/>
        <v/>
      </c>
      <c r="T254" s="267" t="str">
        <f t="shared" si="26"/>
        <v/>
      </c>
      <c r="U254" s="268" t="str">
        <f t="shared" si="30"/>
        <v/>
      </c>
      <c r="V254" s="269" t="str">
        <f t="shared" si="27"/>
        <v/>
      </c>
      <c r="W254" s="5"/>
      <c r="AR254" s="2" t="str">
        <f t="shared" si="31"/>
        <v/>
      </c>
      <c r="AS254" s="2" t="str">
        <f t="shared" si="28"/>
        <v/>
      </c>
      <c r="AT254" s="2" t="str">
        <f>IF(AR254="","",IF(AND(H254&gt;='Intersection Mileposts'!$F$5,H254&lt;='Intersection Mileposts'!$G$5),"Y",IF(AND(H254&gt;='Intersection Mileposts'!$F$6,H254&lt;='Intersection Mileposts'!$G$6),"Y",IF(AND(H254&gt;='Intersection Mileposts'!$F$7,H254&lt;='Intersection Mileposts'!$G$7),"Y",IF(AND(H254&gt;='Intersection Mileposts'!$F$8,H254&lt;='Intersection Mileposts'!$G$8),"Y",IF(AND(H254&gt;='Intersection Mileposts'!$F$9,H254&lt;='Intersection Mileposts'!$G$9),"Y",IF(AND(H254&gt;='Intersection Mileposts'!$F$10,H254&lt;='Intersection Mileposts'!$G$10),"Y",IF(AND(H254&gt;='Intersection Mileposts'!$F$11,H254&lt;='Intersection Mileposts'!$G$11),"Y",IF(AND(H254&gt;='Intersection Mileposts'!$F$12,H254&lt;='Intersection Mileposts'!$G$12),"Y",IF(AND(H254&gt;='Intersection Mileposts'!$F$13,H254&lt;='Intersection Mileposts'!$G$13),"Y",IF(AND(H254&gt;='Intersection Mileposts'!$F$14,H254&lt;='Intersection Mileposts'!$G$14),"Y",IF(AND(H254&gt;='Intersection Mileposts'!$F$15,H254&lt;='Intersection Mileposts'!$G$15),"Y",IF(AND(H254&gt;='Intersection Mileposts'!$F$16,H254&lt;='Intersection Mileposts'!$G$16),"Y",IF(AND(H254&gt;='Intersection Mileposts'!$F$17,H254&lt;='Intersection Mileposts'!$G$17),"Y",IF(AND(H254&gt;='Intersection Mileposts'!$F$18,H254&lt;='Intersection Mileposts'!$G$18),"Y",IF(AND(H254&gt;='Intersection Mileposts'!$F$19,H254&lt;='Intersection Mileposts'!$G$19),"Y",IF(AND(H254&gt;='Intersection Mileposts'!$F$20,H254&lt;='Intersection Mileposts'!$G$20),"Y",IF(AND(H254&gt;='Intersection Mileposts'!$F$21,H254&lt;='Intersection Mileposts'!$G$21),"Y",IF(AND(H254&gt;='Intersection Mileposts'!$F$22,H254&lt;='Intersection Mileposts'!$G$22),"Y",IF(AND(H254&gt;='Intersection Mileposts'!$F$23,H254&lt;='Intersection Mileposts'!$G$23),"Y",IF(AND(H254&gt;='Intersection Mileposts'!$F$24,H254&lt;='Intersection Mileposts'!$G$24),"Y",IF(AND(H254&gt;='Intersection Mileposts'!$F$25,H254&lt;='Intersection Mileposts'!$G$25),"Y",IF(AND(H254&gt;='Intersection Mileposts'!$F$26,H254&lt;='Intersection Mileposts'!$G$26),"Y",IF(AND(H254&gt;='Intersection Mileposts'!$F$27,H254&lt;='Intersection Mileposts'!$G$27),"Y",IF(AND(H254&gt;='Intersection Mileposts'!$F$28,H254&lt;='Intersection Mileposts'!$G$28),"Y",IF(AND(H254&gt;='Intersection Mileposts'!$F$29,H254&lt;='Intersection Mileposts'!$G$29),"Y", IF(AND(H254&gt;='Intersection Mileposts'!$F$30,H254&lt;='Intersection Mileposts'!$G$30),"Y",IF(AND(H254&gt;='Intersection Mileposts'!$F$31,H254&lt;='Intersection Mileposts'!$G$31),"Y",IF(AND(H254&gt;='Intersection Mileposts'!$F$32,H254&lt;='Intersection Mileposts'!$G$32),"Y",IF(AND(H254&gt;='Intersection Mileposts'!$F$33,H254&lt;='Intersection Mileposts'!$G$33),"Y",IF(AND(H254&gt;='Intersection Mileposts'!$F$34,H254&lt;='Intersection Mileposts'!$G$34),"Y",IF(AND(H254&gt;='Intersection Mileposts'!$F$35,H254&lt;='Intersection Mileposts'!$G$35),"Y",IF(AND(H254&gt;='Intersection Mileposts'!$F$36,H254&lt;='Intersection Mileposts'!$G$36),"Y",IF(AND(H254&gt;='Intersection Mileposts'!$F$37,H254&lt;='Intersection Mileposts'!$G$37),"Y",IF(AND(H254&gt;='Intersection Mileposts'!$F$38,H254&lt;='Intersection Mileposts'!$G$38),"Y",IF(AND(H254&gt;='Intersection Mileposts'!$F$39,H254&lt;='Intersection Mileposts'!$G$39),"Y","N"))))))))))))))))))))))))))))))))))))</f>
        <v/>
      </c>
    </row>
    <row r="255" spans="1:46" x14ac:dyDescent="0.3">
      <c r="A255" s="279"/>
      <c r="B255" s="261"/>
      <c r="C255" s="262"/>
      <c r="D255" s="262"/>
      <c r="E255" s="262"/>
      <c r="F255" s="262"/>
      <c r="G255" s="284"/>
      <c r="H255" s="286"/>
      <c r="I255" s="279"/>
      <c r="J255" s="260"/>
      <c r="K255" s="260"/>
      <c r="L255" s="280"/>
      <c r="M255" s="275"/>
      <c r="N255" s="263"/>
      <c r="P255" s="264" t="str">
        <f>IF(R255 = "", "", COUNT($R$4:R255))</f>
        <v/>
      </c>
      <c r="Q255" s="264" t="str">
        <f t="shared" si="24"/>
        <v/>
      </c>
      <c r="R255" s="265" t="str">
        <f t="shared" si="25"/>
        <v/>
      </c>
      <c r="S255" s="266" t="str">
        <f t="shared" si="29"/>
        <v/>
      </c>
      <c r="T255" s="267" t="str">
        <f t="shared" si="26"/>
        <v/>
      </c>
      <c r="U255" s="268" t="str">
        <f t="shared" si="30"/>
        <v/>
      </c>
      <c r="V255" s="269" t="str">
        <f t="shared" si="27"/>
        <v/>
      </c>
      <c r="W255" s="5"/>
      <c r="AR255" s="2" t="str">
        <f t="shared" si="31"/>
        <v/>
      </c>
      <c r="AS255" s="2" t="str">
        <f t="shared" si="28"/>
        <v/>
      </c>
      <c r="AT255" s="2" t="str">
        <f>IF(AR255="","",IF(AND(H255&gt;='Intersection Mileposts'!$F$5,H255&lt;='Intersection Mileposts'!$G$5),"Y",IF(AND(H255&gt;='Intersection Mileposts'!$F$6,H255&lt;='Intersection Mileposts'!$G$6),"Y",IF(AND(H255&gt;='Intersection Mileposts'!$F$7,H255&lt;='Intersection Mileposts'!$G$7),"Y",IF(AND(H255&gt;='Intersection Mileposts'!$F$8,H255&lt;='Intersection Mileposts'!$G$8),"Y",IF(AND(H255&gt;='Intersection Mileposts'!$F$9,H255&lt;='Intersection Mileposts'!$G$9),"Y",IF(AND(H255&gt;='Intersection Mileposts'!$F$10,H255&lt;='Intersection Mileposts'!$G$10),"Y",IF(AND(H255&gt;='Intersection Mileposts'!$F$11,H255&lt;='Intersection Mileposts'!$G$11),"Y",IF(AND(H255&gt;='Intersection Mileposts'!$F$12,H255&lt;='Intersection Mileposts'!$G$12),"Y",IF(AND(H255&gt;='Intersection Mileposts'!$F$13,H255&lt;='Intersection Mileposts'!$G$13),"Y",IF(AND(H255&gt;='Intersection Mileposts'!$F$14,H255&lt;='Intersection Mileposts'!$G$14),"Y",IF(AND(H255&gt;='Intersection Mileposts'!$F$15,H255&lt;='Intersection Mileposts'!$G$15),"Y",IF(AND(H255&gt;='Intersection Mileposts'!$F$16,H255&lt;='Intersection Mileposts'!$G$16),"Y",IF(AND(H255&gt;='Intersection Mileposts'!$F$17,H255&lt;='Intersection Mileposts'!$G$17),"Y",IF(AND(H255&gt;='Intersection Mileposts'!$F$18,H255&lt;='Intersection Mileposts'!$G$18),"Y",IF(AND(H255&gt;='Intersection Mileposts'!$F$19,H255&lt;='Intersection Mileposts'!$G$19),"Y",IF(AND(H255&gt;='Intersection Mileposts'!$F$20,H255&lt;='Intersection Mileposts'!$G$20),"Y",IF(AND(H255&gt;='Intersection Mileposts'!$F$21,H255&lt;='Intersection Mileposts'!$G$21),"Y",IF(AND(H255&gt;='Intersection Mileposts'!$F$22,H255&lt;='Intersection Mileposts'!$G$22),"Y",IF(AND(H255&gt;='Intersection Mileposts'!$F$23,H255&lt;='Intersection Mileposts'!$G$23),"Y",IF(AND(H255&gt;='Intersection Mileposts'!$F$24,H255&lt;='Intersection Mileposts'!$G$24),"Y",IF(AND(H255&gt;='Intersection Mileposts'!$F$25,H255&lt;='Intersection Mileposts'!$G$25),"Y",IF(AND(H255&gt;='Intersection Mileposts'!$F$26,H255&lt;='Intersection Mileposts'!$G$26),"Y",IF(AND(H255&gt;='Intersection Mileposts'!$F$27,H255&lt;='Intersection Mileposts'!$G$27),"Y",IF(AND(H255&gt;='Intersection Mileposts'!$F$28,H255&lt;='Intersection Mileposts'!$G$28),"Y",IF(AND(H255&gt;='Intersection Mileposts'!$F$29,H255&lt;='Intersection Mileposts'!$G$29),"Y", IF(AND(H255&gt;='Intersection Mileposts'!$F$30,H255&lt;='Intersection Mileposts'!$G$30),"Y",IF(AND(H255&gt;='Intersection Mileposts'!$F$31,H255&lt;='Intersection Mileposts'!$G$31),"Y",IF(AND(H255&gt;='Intersection Mileposts'!$F$32,H255&lt;='Intersection Mileposts'!$G$32),"Y",IF(AND(H255&gt;='Intersection Mileposts'!$F$33,H255&lt;='Intersection Mileposts'!$G$33),"Y",IF(AND(H255&gt;='Intersection Mileposts'!$F$34,H255&lt;='Intersection Mileposts'!$G$34),"Y",IF(AND(H255&gt;='Intersection Mileposts'!$F$35,H255&lt;='Intersection Mileposts'!$G$35),"Y",IF(AND(H255&gt;='Intersection Mileposts'!$F$36,H255&lt;='Intersection Mileposts'!$G$36),"Y",IF(AND(H255&gt;='Intersection Mileposts'!$F$37,H255&lt;='Intersection Mileposts'!$G$37),"Y",IF(AND(H255&gt;='Intersection Mileposts'!$F$38,H255&lt;='Intersection Mileposts'!$G$38),"Y",IF(AND(H255&gt;='Intersection Mileposts'!$F$39,H255&lt;='Intersection Mileposts'!$G$39),"Y","N"))))))))))))))))))))))))))))))))))))</f>
        <v/>
      </c>
    </row>
    <row r="256" spans="1:46" x14ac:dyDescent="0.3">
      <c r="A256" s="279"/>
      <c r="B256" s="261"/>
      <c r="C256" s="262"/>
      <c r="D256" s="262"/>
      <c r="E256" s="262"/>
      <c r="F256" s="262"/>
      <c r="G256" s="284"/>
      <c r="H256" s="286"/>
      <c r="I256" s="279"/>
      <c r="J256" s="260"/>
      <c r="K256" s="260"/>
      <c r="L256" s="280"/>
      <c r="M256" s="275"/>
      <c r="N256" s="263"/>
      <c r="P256" s="264" t="str">
        <f>IF(R256 = "", "", COUNT($R$4:R256))</f>
        <v/>
      </c>
      <c r="Q256" s="264" t="str">
        <f t="shared" si="24"/>
        <v/>
      </c>
      <c r="R256" s="265" t="str">
        <f t="shared" si="25"/>
        <v/>
      </c>
      <c r="S256" s="266" t="str">
        <f t="shared" si="29"/>
        <v/>
      </c>
      <c r="T256" s="267" t="str">
        <f t="shared" si="26"/>
        <v/>
      </c>
      <c r="U256" s="268" t="str">
        <f t="shared" si="30"/>
        <v/>
      </c>
      <c r="V256" s="269" t="str">
        <f t="shared" si="27"/>
        <v/>
      </c>
      <c r="W256" s="5"/>
      <c r="AR256" s="2" t="str">
        <f t="shared" si="31"/>
        <v/>
      </c>
      <c r="AS256" s="2" t="str">
        <f t="shared" si="28"/>
        <v/>
      </c>
      <c r="AT256" s="2" t="str">
        <f>IF(AR256="","",IF(AND(H256&gt;='Intersection Mileposts'!$F$5,H256&lt;='Intersection Mileposts'!$G$5),"Y",IF(AND(H256&gt;='Intersection Mileposts'!$F$6,H256&lt;='Intersection Mileposts'!$G$6),"Y",IF(AND(H256&gt;='Intersection Mileposts'!$F$7,H256&lt;='Intersection Mileposts'!$G$7),"Y",IF(AND(H256&gt;='Intersection Mileposts'!$F$8,H256&lt;='Intersection Mileposts'!$G$8),"Y",IF(AND(H256&gt;='Intersection Mileposts'!$F$9,H256&lt;='Intersection Mileposts'!$G$9),"Y",IF(AND(H256&gt;='Intersection Mileposts'!$F$10,H256&lt;='Intersection Mileposts'!$G$10),"Y",IF(AND(H256&gt;='Intersection Mileposts'!$F$11,H256&lt;='Intersection Mileposts'!$G$11),"Y",IF(AND(H256&gt;='Intersection Mileposts'!$F$12,H256&lt;='Intersection Mileposts'!$G$12),"Y",IF(AND(H256&gt;='Intersection Mileposts'!$F$13,H256&lt;='Intersection Mileposts'!$G$13),"Y",IF(AND(H256&gt;='Intersection Mileposts'!$F$14,H256&lt;='Intersection Mileposts'!$G$14),"Y",IF(AND(H256&gt;='Intersection Mileposts'!$F$15,H256&lt;='Intersection Mileposts'!$G$15),"Y",IF(AND(H256&gt;='Intersection Mileposts'!$F$16,H256&lt;='Intersection Mileposts'!$G$16),"Y",IF(AND(H256&gt;='Intersection Mileposts'!$F$17,H256&lt;='Intersection Mileposts'!$G$17),"Y",IF(AND(H256&gt;='Intersection Mileposts'!$F$18,H256&lt;='Intersection Mileposts'!$G$18),"Y",IF(AND(H256&gt;='Intersection Mileposts'!$F$19,H256&lt;='Intersection Mileposts'!$G$19),"Y",IF(AND(H256&gt;='Intersection Mileposts'!$F$20,H256&lt;='Intersection Mileposts'!$G$20),"Y",IF(AND(H256&gt;='Intersection Mileposts'!$F$21,H256&lt;='Intersection Mileposts'!$G$21),"Y",IF(AND(H256&gt;='Intersection Mileposts'!$F$22,H256&lt;='Intersection Mileposts'!$G$22),"Y",IF(AND(H256&gt;='Intersection Mileposts'!$F$23,H256&lt;='Intersection Mileposts'!$G$23),"Y",IF(AND(H256&gt;='Intersection Mileposts'!$F$24,H256&lt;='Intersection Mileposts'!$G$24),"Y",IF(AND(H256&gt;='Intersection Mileposts'!$F$25,H256&lt;='Intersection Mileposts'!$G$25),"Y",IF(AND(H256&gt;='Intersection Mileposts'!$F$26,H256&lt;='Intersection Mileposts'!$G$26),"Y",IF(AND(H256&gt;='Intersection Mileposts'!$F$27,H256&lt;='Intersection Mileposts'!$G$27),"Y",IF(AND(H256&gt;='Intersection Mileposts'!$F$28,H256&lt;='Intersection Mileposts'!$G$28),"Y",IF(AND(H256&gt;='Intersection Mileposts'!$F$29,H256&lt;='Intersection Mileposts'!$G$29),"Y", IF(AND(H256&gt;='Intersection Mileposts'!$F$30,H256&lt;='Intersection Mileposts'!$G$30),"Y",IF(AND(H256&gt;='Intersection Mileposts'!$F$31,H256&lt;='Intersection Mileposts'!$G$31),"Y",IF(AND(H256&gt;='Intersection Mileposts'!$F$32,H256&lt;='Intersection Mileposts'!$G$32),"Y",IF(AND(H256&gt;='Intersection Mileposts'!$F$33,H256&lt;='Intersection Mileposts'!$G$33),"Y",IF(AND(H256&gt;='Intersection Mileposts'!$F$34,H256&lt;='Intersection Mileposts'!$G$34),"Y",IF(AND(H256&gt;='Intersection Mileposts'!$F$35,H256&lt;='Intersection Mileposts'!$G$35),"Y",IF(AND(H256&gt;='Intersection Mileposts'!$F$36,H256&lt;='Intersection Mileposts'!$G$36),"Y",IF(AND(H256&gt;='Intersection Mileposts'!$F$37,H256&lt;='Intersection Mileposts'!$G$37),"Y",IF(AND(H256&gt;='Intersection Mileposts'!$F$38,H256&lt;='Intersection Mileposts'!$G$38),"Y",IF(AND(H256&gt;='Intersection Mileposts'!$F$39,H256&lt;='Intersection Mileposts'!$G$39),"Y","N"))))))))))))))))))))))))))))))))))))</f>
        <v/>
      </c>
    </row>
    <row r="257" spans="1:46" x14ac:dyDescent="0.3">
      <c r="A257" s="279"/>
      <c r="B257" s="261"/>
      <c r="C257" s="262"/>
      <c r="D257" s="262"/>
      <c r="E257" s="262"/>
      <c r="F257" s="262"/>
      <c r="G257" s="284"/>
      <c r="H257" s="286"/>
      <c r="I257" s="279"/>
      <c r="J257" s="260"/>
      <c r="K257" s="260"/>
      <c r="L257" s="280"/>
      <c r="M257" s="275"/>
      <c r="N257" s="263"/>
      <c r="P257" s="264" t="str">
        <f>IF(R257 = "", "", COUNT($R$4:R257))</f>
        <v/>
      </c>
      <c r="Q257" s="264" t="str">
        <f t="shared" si="24"/>
        <v/>
      </c>
      <c r="R257" s="265" t="str">
        <f t="shared" si="25"/>
        <v/>
      </c>
      <c r="S257" s="266" t="str">
        <f t="shared" si="29"/>
        <v/>
      </c>
      <c r="T257" s="267" t="str">
        <f t="shared" si="26"/>
        <v/>
      </c>
      <c r="U257" s="268" t="str">
        <f t="shared" si="30"/>
        <v/>
      </c>
      <c r="V257" s="269" t="str">
        <f t="shared" si="27"/>
        <v/>
      </c>
      <c r="W257" s="5"/>
      <c r="AR257" s="2" t="str">
        <f t="shared" si="31"/>
        <v/>
      </c>
      <c r="AS257" s="2" t="str">
        <f t="shared" si="28"/>
        <v/>
      </c>
      <c r="AT257" s="2" t="str">
        <f>IF(AR257="","",IF(AND(H257&gt;='Intersection Mileposts'!$F$5,H257&lt;='Intersection Mileposts'!$G$5),"Y",IF(AND(H257&gt;='Intersection Mileposts'!$F$6,H257&lt;='Intersection Mileposts'!$G$6),"Y",IF(AND(H257&gt;='Intersection Mileposts'!$F$7,H257&lt;='Intersection Mileposts'!$G$7),"Y",IF(AND(H257&gt;='Intersection Mileposts'!$F$8,H257&lt;='Intersection Mileposts'!$G$8),"Y",IF(AND(H257&gt;='Intersection Mileposts'!$F$9,H257&lt;='Intersection Mileposts'!$G$9),"Y",IF(AND(H257&gt;='Intersection Mileposts'!$F$10,H257&lt;='Intersection Mileposts'!$G$10),"Y",IF(AND(H257&gt;='Intersection Mileposts'!$F$11,H257&lt;='Intersection Mileposts'!$G$11),"Y",IF(AND(H257&gt;='Intersection Mileposts'!$F$12,H257&lt;='Intersection Mileposts'!$G$12),"Y",IF(AND(H257&gt;='Intersection Mileposts'!$F$13,H257&lt;='Intersection Mileposts'!$G$13),"Y",IF(AND(H257&gt;='Intersection Mileposts'!$F$14,H257&lt;='Intersection Mileposts'!$G$14),"Y",IF(AND(H257&gt;='Intersection Mileposts'!$F$15,H257&lt;='Intersection Mileposts'!$G$15),"Y",IF(AND(H257&gt;='Intersection Mileposts'!$F$16,H257&lt;='Intersection Mileposts'!$G$16),"Y",IF(AND(H257&gt;='Intersection Mileposts'!$F$17,H257&lt;='Intersection Mileposts'!$G$17),"Y",IF(AND(H257&gt;='Intersection Mileposts'!$F$18,H257&lt;='Intersection Mileposts'!$G$18),"Y",IF(AND(H257&gt;='Intersection Mileposts'!$F$19,H257&lt;='Intersection Mileposts'!$G$19),"Y",IF(AND(H257&gt;='Intersection Mileposts'!$F$20,H257&lt;='Intersection Mileposts'!$G$20),"Y",IF(AND(H257&gt;='Intersection Mileposts'!$F$21,H257&lt;='Intersection Mileposts'!$G$21),"Y",IF(AND(H257&gt;='Intersection Mileposts'!$F$22,H257&lt;='Intersection Mileposts'!$G$22),"Y",IF(AND(H257&gt;='Intersection Mileposts'!$F$23,H257&lt;='Intersection Mileposts'!$G$23),"Y",IF(AND(H257&gt;='Intersection Mileposts'!$F$24,H257&lt;='Intersection Mileposts'!$G$24),"Y",IF(AND(H257&gt;='Intersection Mileposts'!$F$25,H257&lt;='Intersection Mileposts'!$G$25),"Y",IF(AND(H257&gt;='Intersection Mileposts'!$F$26,H257&lt;='Intersection Mileposts'!$G$26),"Y",IF(AND(H257&gt;='Intersection Mileposts'!$F$27,H257&lt;='Intersection Mileposts'!$G$27),"Y",IF(AND(H257&gt;='Intersection Mileposts'!$F$28,H257&lt;='Intersection Mileposts'!$G$28),"Y",IF(AND(H257&gt;='Intersection Mileposts'!$F$29,H257&lt;='Intersection Mileposts'!$G$29),"Y", IF(AND(H257&gt;='Intersection Mileposts'!$F$30,H257&lt;='Intersection Mileposts'!$G$30),"Y",IF(AND(H257&gt;='Intersection Mileposts'!$F$31,H257&lt;='Intersection Mileposts'!$G$31),"Y",IF(AND(H257&gt;='Intersection Mileposts'!$F$32,H257&lt;='Intersection Mileposts'!$G$32),"Y",IF(AND(H257&gt;='Intersection Mileposts'!$F$33,H257&lt;='Intersection Mileposts'!$G$33),"Y",IF(AND(H257&gt;='Intersection Mileposts'!$F$34,H257&lt;='Intersection Mileposts'!$G$34),"Y",IF(AND(H257&gt;='Intersection Mileposts'!$F$35,H257&lt;='Intersection Mileposts'!$G$35),"Y",IF(AND(H257&gt;='Intersection Mileposts'!$F$36,H257&lt;='Intersection Mileposts'!$G$36),"Y",IF(AND(H257&gt;='Intersection Mileposts'!$F$37,H257&lt;='Intersection Mileposts'!$G$37),"Y",IF(AND(H257&gt;='Intersection Mileposts'!$F$38,H257&lt;='Intersection Mileposts'!$G$38),"Y",IF(AND(H257&gt;='Intersection Mileposts'!$F$39,H257&lt;='Intersection Mileposts'!$G$39),"Y","N"))))))))))))))))))))))))))))))))))))</f>
        <v/>
      </c>
    </row>
    <row r="258" spans="1:46" x14ac:dyDescent="0.3">
      <c r="A258" s="279"/>
      <c r="B258" s="261"/>
      <c r="C258" s="262"/>
      <c r="D258" s="262"/>
      <c r="E258" s="262"/>
      <c r="F258" s="262"/>
      <c r="G258" s="284"/>
      <c r="H258" s="286"/>
      <c r="I258" s="279"/>
      <c r="J258" s="260"/>
      <c r="K258" s="260"/>
      <c r="L258" s="280"/>
      <c r="M258" s="275"/>
      <c r="N258" s="263"/>
      <c r="P258" s="264" t="str">
        <f>IF(R258 = "", "", COUNT($R$4:R258))</f>
        <v/>
      </c>
      <c r="Q258" s="264" t="str">
        <f t="shared" si="24"/>
        <v/>
      </c>
      <c r="R258" s="265" t="str">
        <f t="shared" si="25"/>
        <v/>
      </c>
      <c r="S258" s="266" t="str">
        <f t="shared" si="29"/>
        <v/>
      </c>
      <c r="T258" s="267" t="str">
        <f t="shared" si="26"/>
        <v/>
      </c>
      <c r="U258" s="268" t="str">
        <f t="shared" si="30"/>
        <v/>
      </c>
      <c r="V258" s="269" t="str">
        <f t="shared" si="27"/>
        <v/>
      </c>
      <c r="W258" s="5"/>
      <c r="AR258" s="2" t="str">
        <f t="shared" si="31"/>
        <v/>
      </c>
      <c r="AS258" s="2" t="str">
        <f t="shared" si="28"/>
        <v/>
      </c>
      <c r="AT258" s="2" t="str">
        <f>IF(AR258="","",IF(AND(H258&gt;='Intersection Mileposts'!$F$5,H258&lt;='Intersection Mileposts'!$G$5),"Y",IF(AND(H258&gt;='Intersection Mileposts'!$F$6,H258&lt;='Intersection Mileposts'!$G$6),"Y",IF(AND(H258&gt;='Intersection Mileposts'!$F$7,H258&lt;='Intersection Mileposts'!$G$7),"Y",IF(AND(H258&gt;='Intersection Mileposts'!$F$8,H258&lt;='Intersection Mileposts'!$G$8),"Y",IF(AND(H258&gt;='Intersection Mileposts'!$F$9,H258&lt;='Intersection Mileposts'!$G$9),"Y",IF(AND(H258&gt;='Intersection Mileposts'!$F$10,H258&lt;='Intersection Mileposts'!$G$10),"Y",IF(AND(H258&gt;='Intersection Mileposts'!$F$11,H258&lt;='Intersection Mileposts'!$G$11),"Y",IF(AND(H258&gt;='Intersection Mileposts'!$F$12,H258&lt;='Intersection Mileposts'!$G$12),"Y",IF(AND(H258&gt;='Intersection Mileposts'!$F$13,H258&lt;='Intersection Mileposts'!$G$13),"Y",IF(AND(H258&gt;='Intersection Mileposts'!$F$14,H258&lt;='Intersection Mileposts'!$G$14),"Y",IF(AND(H258&gt;='Intersection Mileposts'!$F$15,H258&lt;='Intersection Mileposts'!$G$15),"Y",IF(AND(H258&gt;='Intersection Mileposts'!$F$16,H258&lt;='Intersection Mileposts'!$G$16),"Y",IF(AND(H258&gt;='Intersection Mileposts'!$F$17,H258&lt;='Intersection Mileposts'!$G$17),"Y",IF(AND(H258&gt;='Intersection Mileposts'!$F$18,H258&lt;='Intersection Mileposts'!$G$18),"Y",IF(AND(H258&gt;='Intersection Mileposts'!$F$19,H258&lt;='Intersection Mileposts'!$G$19),"Y",IF(AND(H258&gt;='Intersection Mileposts'!$F$20,H258&lt;='Intersection Mileposts'!$G$20),"Y",IF(AND(H258&gt;='Intersection Mileposts'!$F$21,H258&lt;='Intersection Mileposts'!$G$21),"Y",IF(AND(H258&gt;='Intersection Mileposts'!$F$22,H258&lt;='Intersection Mileposts'!$G$22),"Y",IF(AND(H258&gt;='Intersection Mileposts'!$F$23,H258&lt;='Intersection Mileposts'!$G$23),"Y",IF(AND(H258&gt;='Intersection Mileposts'!$F$24,H258&lt;='Intersection Mileposts'!$G$24),"Y",IF(AND(H258&gt;='Intersection Mileposts'!$F$25,H258&lt;='Intersection Mileposts'!$G$25),"Y",IF(AND(H258&gt;='Intersection Mileposts'!$F$26,H258&lt;='Intersection Mileposts'!$G$26),"Y",IF(AND(H258&gt;='Intersection Mileposts'!$F$27,H258&lt;='Intersection Mileposts'!$G$27),"Y",IF(AND(H258&gt;='Intersection Mileposts'!$F$28,H258&lt;='Intersection Mileposts'!$G$28),"Y",IF(AND(H258&gt;='Intersection Mileposts'!$F$29,H258&lt;='Intersection Mileposts'!$G$29),"Y", IF(AND(H258&gt;='Intersection Mileposts'!$F$30,H258&lt;='Intersection Mileposts'!$G$30),"Y",IF(AND(H258&gt;='Intersection Mileposts'!$F$31,H258&lt;='Intersection Mileposts'!$G$31),"Y",IF(AND(H258&gt;='Intersection Mileposts'!$F$32,H258&lt;='Intersection Mileposts'!$G$32),"Y",IF(AND(H258&gt;='Intersection Mileposts'!$F$33,H258&lt;='Intersection Mileposts'!$G$33),"Y",IF(AND(H258&gt;='Intersection Mileposts'!$F$34,H258&lt;='Intersection Mileposts'!$G$34),"Y",IF(AND(H258&gt;='Intersection Mileposts'!$F$35,H258&lt;='Intersection Mileposts'!$G$35),"Y",IF(AND(H258&gt;='Intersection Mileposts'!$F$36,H258&lt;='Intersection Mileposts'!$G$36),"Y",IF(AND(H258&gt;='Intersection Mileposts'!$F$37,H258&lt;='Intersection Mileposts'!$G$37),"Y",IF(AND(H258&gt;='Intersection Mileposts'!$F$38,H258&lt;='Intersection Mileposts'!$G$38),"Y",IF(AND(H258&gt;='Intersection Mileposts'!$F$39,H258&lt;='Intersection Mileposts'!$G$39),"Y","N"))))))))))))))))))))))))))))))))))))</f>
        <v/>
      </c>
    </row>
    <row r="259" spans="1:46" x14ac:dyDescent="0.3">
      <c r="A259" s="279"/>
      <c r="B259" s="261"/>
      <c r="C259" s="262"/>
      <c r="D259" s="262"/>
      <c r="E259" s="262"/>
      <c r="F259" s="262"/>
      <c r="G259" s="284"/>
      <c r="H259" s="286"/>
      <c r="I259" s="279"/>
      <c r="J259" s="260"/>
      <c r="K259" s="260"/>
      <c r="L259" s="280"/>
      <c r="M259" s="275"/>
      <c r="N259" s="263"/>
      <c r="P259" s="264" t="str">
        <f>IF(R259 = "", "", COUNT($R$4:R259))</f>
        <v/>
      </c>
      <c r="Q259" s="264" t="str">
        <f t="shared" si="24"/>
        <v/>
      </c>
      <c r="R259" s="265" t="str">
        <f t="shared" si="25"/>
        <v/>
      </c>
      <c r="S259" s="266" t="str">
        <f t="shared" si="29"/>
        <v/>
      </c>
      <c r="T259" s="267" t="str">
        <f t="shared" si="26"/>
        <v/>
      </c>
      <c r="U259" s="268" t="str">
        <f t="shared" si="30"/>
        <v/>
      </c>
      <c r="V259" s="269" t="str">
        <f t="shared" si="27"/>
        <v/>
      </c>
      <c r="W259" s="5"/>
      <c r="AR259" s="2" t="str">
        <f t="shared" si="31"/>
        <v/>
      </c>
      <c r="AS259" s="2" t="str">
        <f t="shared" si="28"/>
        <v/>
      </c>
      <c r="AT259" s="2" t="str">
        <f>IF(AR259="","",IF(AND(H259&gt;='Intersection Mileposts'!$F$5,H259&lt;='Intersection Mileposts'!$G$5),"Y",IF(AND(H259&gt;='Intersection Mileposts'!$F$6,H259&lt;='Intersection Mileposts'!$G$6),"Y",IF(AND(H259&gt;='Intersection Mileposts'!$F$7,H259&lt;='Intersection Mileposts'!$G$7),"Y",IF(AND(H259&gt;='Intersection Mileposts'!$F$8,H259&lt;='Intersection Mileposts'!$G$8),"Y",IF(AND(H259&gt;='Intersection Mileposts'!$F$9,H259&lt;='Intersection Mileposts'!$G$9),"Y",IF(AND(H259&gt;='Intersection Mileposts'!$F$10,H259&lt;='Intersection Mileposts'!$G$10),"Y",IF(AND(H259&gt;='Intersection Mileposts'!$F$11,H259&lt;='Intersection Mileposts'!$G$11),"Y",IF(AND(H259&gt;='Intersection Mileposts'!$F$12,H259&lt;='Intersection Mileposts'!$G$12),"Y",IF(AND(H259&gt;='Intersection Mileposts'!$F$13,H259&lt;='Intersection Mileposts'!$G$13),"Y",IF(AND(H259&gt;='Intersection Mileposts'!$F$14,H259&lt;='Intersection Mileposts'!$G$14),"Y",IF(AND(H259&gt;='Intersection Mileposts'!$F$15,H259&lt;='Intersection Mileposts'!$G$15),"Y",IF(AND(H259&gt;='Intersection Mileposts'!$F$16,H259&lt;='Intersection Mileposts'!$G$16),"Y",IF(AND(H259&gt;='Intersection Mileposts'!$F$17,H259&lt;='Intersection Mileposts'!$G$17),"Y",IF(AND(H259&gt;='Intersection Mileposts'!$F$18,H259&lt;='Intersection Mileposts'!$G$18),"Y",IF(AND(H259&gt;='Intersection Mileposts'!$F$19,H259&lt;='Intersection Mileposts'!$G$19),"Y",IF(AND(H259&gt;='Intersection Mileposts'!$F$20,H259&lt;='Intersection Mileposts'!$G$20),"Y",IF(AND(H259&gt;='Intersection Mileposts'!$F$21,H259&lt;='Intersection Mileposts'!$G$21),"Y",IF(AND(H259&gt;='Intersection Mileposts'!$F$22,H259&lt;='Intersection Mileposts'!$G$22),"Y",IF(AND(H259&gt;='Intersection Mileposts'!$F$23,H259&lt;='Intersection Mileposts'!$G$23),"Y",IF(AND(H259&gt;='Intersection Mileposts'!$F$24,H259&lt;='Intersection Mileposts'!$G$24),"Y",IF(AND(H259&gt;='Intersection Mileposts'!$F$25,H259&lt;='Intersection Mileposts'!$G$25),"Y",IF(AND(H259&gt;='Intersection Mileposts'!$F$26,H259&lt;='Intersection Mileposts'!$G$26),"Y",IF(AND(H259&gt;='Intersection Mileposts'!$F$27,H259&lt;='Intersection Mileposts'!$G$27),"Y",IF(AND(H259&gt;='Intersection Mileposts'!$F$28,H259&lt;='Intersection Mileposts'!$G$28),"Y",IF(AND(H259&gt;='Intersection Mileposts'!$F$29,H259&lt;='Intersection Mileposts'!$G$29),"Y", IF(AND(H259&gt;='Intersection Mileposts'!$F$30,H259&lt;='Intersection Mileposts'!$G$30),"Y",IF(AND(H259&gt;='Intersection Mileposts'!$F$31,H259&lt;='Intersection Mileposts'!$G$31),"Y",IF(AND(H259&gt;='Intersection Mileposts'!$F$32,H259&lt;='Intersection Mileposts'!$G$32),"Y",IF(AND(H259&gt;='Intersection Mileposts'!$F$33,H259&lt;='Intersection Mileposts'!$G$33),"Y",IF(AND(H259&gt;='Intersection Mileposts'!$F$34,H259&lt;='Intersection Mileposts'!$G$34),"Y",IF(AND(H259&gt;='Intersection Mileposts'!$F$35,H259&lt;='Intersection Mileposts'!$G$35),"Y",IF(AND(H259&gt;='Intersection Mileposts'!$F$36,H259&lt;='Intersection Mileposts'!$G$36),"Y",IF(AND(H259&gt;='Intersection Mileposts'!$F$37,H259&lt;='Intersection Mileposts'!$G$37),"Y",IF(AND(H259&gt;='Intersection Mileposts'!$F$38,H259&lt;='Intersection Mileposts'!$G$38),"Y",IF(AND(H259&gt;='Intersection Mileposts'!$F$39,H259&lt;='Intersection Mileposts'!$G$39),"Y","N"))))))))))))))))))))))))))))))))))))</f>
        <v/>
      </c>
    </row>
    <row r="260" spans="1:46" x14ac:dyDescent="0.3">
      <c r="A260" s="279"/>
      <c r="B260" s="261"/>
      <c r="C260" s="262"/>
      <c r="D260" s="262"/>
      <c r="E260" s="262"/>
      <c r="F260" s="262"/>
      <c r="G260" s="284"/>
      <c r="H260" s="286"/>
      <c r="I260" s="279"/>
      <c r="J260" s="260"/>
      <c r="K260" s="260"/>
      <c r="L260" s="280"/>
      <c r="M260" s="275"/>
      <c r="N260" s="263"/>
      <c r="P260" s="264" t="str">
        <f>IF(R260 = "", "", COUNT($R$4:R260))</f>
        <v/>
      </c>
      <c r="Q260" s="264" t="str">
        <f t="shared" ref="Q260:Q323" si="32">IF(B260="", "", YEAR(B260))</f>
        <v/>
      </c>
      <c r="R260" s="265" t="str">
        <f t="shared" ref="R260:R323" si="33">IF(A260="", "", IF(G260="",1,IF(G260="O",1,IF(G260="C",8.4,IF(G260="B",8.4,IF(G260="A",76.8,IF(G260="K",76.8,"ERR")))))))</f>
        <v/>
      </c>
      <c r="S260" s="266" t="str">
        <f t="shared" si="29"/>
        <v/>
      </c>
      <c r="T260" s="267" t="str">
        <f t="shared" ref="T260:T323" si="34">IF(IF(M260="Y",G260,"")=0, "O", IF(M260="Y",G260,""))</f>
        <v/>
      </c>
      <c r="U260" s="268" t="str">
        <f t="shared" si="30"/>
        <v/>
      </c>
      <c r="V260" s="269" t="str">
        <f t="shared" ref="V260:V323" si="35">IF(IF(N260="Y",G260,"")=0, "O", IF(N260="Y",G260,""))</f>
        <v/>
      </c>
      <c r="W260" s="5"/>
      <c r="AR260" s="2" t="str">
        <f t="shared" si="31"/>
        <v/>
      </c>
      <c r="AS260" s="2" t="str">
        <f t="shared" ref="AS260:AS323" si="36">IF(OR(M260="Y",N260="Y"),"Y","")</f>
        <v/>
      </c>
      <c r="AT260" s="2" t="str">
        <f>IF(AR260="","",IF(AND(H260&gt;='Intersection Mileposts'!$F$5,H260&lt;='Intersection Mileposts'!$G$5),"Y",IF(AND(H260&gt;='Intersection Mileposts'!$F$6,H260&lt;='Intersection Mileposts'!$G$6),"Y",IF(AND(H260&gt;='Intersection Mileposts'!$F$7,H260&lt;='Intersection Mileposts'!$G$7),"Y",IF(AND(H260&gt;='Intersection Mileposts'!$F$8,H260&lt;='Intersection Mileposts'!$G$8),"Y",IF(AND(H260&gt;='Intersection Mileposts'!$F$9,H260&lt;='Intersection Mileposts'!$G$9),"Y",IF(AND(H260&gt;='Intersection Mileposts'!$F$10,H260&lt;='Intersection Mileposts'!$G$10),"Y",IF(AND(H260&gt;='Intersection Mileposts'!$F$11,H260&lt;='Intersection Mileposts'!$G$11),"Y",IF(AND(H260&gt;='Intersection Mileposts'!$F$12,H260&lt;='Intersection Mileposts'!$G$12),"Y",IF(AND(H260&gt;='Intersection Mileposts'!$F$13,H260&lt;='Intersection Mileposts'!$G$13),"Y",IF(AND(H260&gt;='Intersection Mileposts'!$F$14,H260&lt;='Intersection Mileposts'!$G$14),"Y",IF(AND(H260&gt;='Intersection Mileposts'!$F$15,H260&lt;='Intersection Mileposts'!$G$15),"Y",IF(AND(H260&gt;='Intersection Mileposts'!$F$16,H260&lt;='Intersection Mileposts'!$G$16),"Y",IF(AND(H260&gt;='Intersection Mileposts'!$F$17,H260&lt;='Intersection Mileposts'!$G$17),"Y",IF(AND(H260&gt;='Intersection Mileposts'!$F$18,H260&lt;='Intersection Mileposts'!$G$18),"Y",IF(AND(H260&gt;='Intersection Mileposts'!$F$19,H260&lt;='Intersection Mileposts'!$G$19),"Y",IF(AND(H260&gt;='Intersection Mileposts'!$F$20,H260&lt;='Intersection Mileposts'!$G$20),"Y",IF(AND(H260&gt;='Intersection Mileposts'!$F$21,H260&lt;='Intersection Mileposts'!$G$21),"Y",IF(AND(H260&gt;='Intersection Mileposts'!$F$22,H260&lt;='Intersection Mileposts'!$G$22),"Y",IF(AND(H260&gt;='Intersection Mileposts'!$F$23,H260&lt;='Intersection Mileposts'!$G$23),"Y",IF(AND(H260&gt;='Intersection Mileposts'!$F$24,H260&lt;='Intersection Mileposts'!$G$24),"Y",IF(AND(H260&gt;='Intersection Mileposts'!$F$25,H260&lt;='Intersection Mileposts'!$G$25),"Y",IF(AND(H260&gt;='Intersection Mileposts'!$F$26,H260&lt;='Intersection Mileposts'!$G$26),"Y",IF(AND(H260&gt;='Intersection Mileposts'!$F$27,H260&lt;='Intersection Mileposts'!$G$27),"Y",IF(AND(H260&gt;='Intersection Mileposts'!$F$28,H260&lt;='Intersection Mileposts'!$G$28),"Y",IF(AND(H260&gt;='Intersection Mileposts'!$F$29,H260&lt;='Intersection Mileposts'!$G$29),"Y", IF(AND(H260&gt;='Intersection Mileposts'!$F$30,H260&lt;='Intersection Mileposts'!$G$30),"Y",IF(AND(H260&gt;='Intersection Mileposts'!$F$31,H260&lt;='Intersection Mileposts'!$G$31),"Y",IF(AND(H260&gt;='Intersection Mileposts'!$F$32,H260&lt;='Intersection Mileposts'!$G$32),"Y",IF(AND(H260&gt;='Intersection Mileposts'!$F$33,H260&lt;='Intersection Mileposts'!$G$33),"Y",IF(AND(H260&gt;='Intersection Mileposts'!$F$34,H260&lt;='Intersection Mileposts'!$G$34),"Y",IF(AND(H260&gt;='Intersection Mileposts'!$F$35,H260&lt;='Intersection Mileposts'!$G$35),"Y",IF(AND(H260&gt;='Intersection Mileposts'!$F$36,H260&lt;='Intersection Mileposts'!$G$36),"Y",IF(AND(H260&gt;='Intersection Mileposts'!$F$37,H260&lt;='Intersection Mileposts'!$G$37),"Y",IF(AND(H260&gt;='Intersection Mileposts'!$F$38,H260&lt;='Intersection Mileposts'!$G$38),"Y",IF(AND(H260&gt;='Intersection Mileposts'!$F$39,H260&lt;='Intersection Mileposts'!$G$39),"Y","N"))))))))))))))))))))))))))))))))))))</f>
        <v/>
      </c>
    </row>
    <row r="261" spans="1:46" x14ac:dyDescent="0.3">
      <c r="A261" s="279"/>
      <c r="B261" s="261"/>
      <c r="C261" s="262"/>
      <c r="D261" s="262"/>
      <c r="E261" s="262"/>
      <c r="F261" s="262"/>
      <c r="G261" s="284"/>
      <c r="H261" s="286"/>
      <c r="I261" s="279"/>
      <c r="J261" s="260"/>
      <c r="K261" s="260"/>
      <c r="L261" s="280"/>
      <c r="M261" s="275"/>
      <c r="N261" s="263"/>
      <c r="P261" s="264" t="str">
        <f>IF(R261 = "", "", COUNT($R$4:R261))</f>
        <v/>
      </c>
      <c r="Q261" s="264" t="str">
        <f t="shared" si="32"/>
        <v/>
      </c>
      <c r="R261" s="265" t="str">
        <f t="shared" si="33"/>
        <v/>
      </c>
      <c r="S261" s="266" t="str">
        <f t="shared" ref="S261:S324" si="37">IF(M261="Y",R261,"")</f>
        <v/>
      </c>
      <c r="T261" s="267" t="str">
        <f t="shared" si="34"/>
        <v/>
      </c>
      <c r="U261" s="268" t="str">
        <f t="shared" ref="U261:U324" si="38">IF(N261="Y",R261,"")</f>
        <v/>
      </c>
      <c r="V261" s="269" t="str">
        <f t="shared" si="35"/>
        <v/>
      </c>
      <c r="W261" s="5"/>
      <c r="AR261" s="2" t="str">
        <f t="shared" ref="AR261:AR324" si="39">IF(P261&gt;0, P261, "")</f>
        <v/>
      </c>
      <c r="AS261" s="2" t="str">
        <f t="shared" si="36"/>
        <v/>
      </c>
      <c r="AT261" s="2" t="str">
        <f>IF(AR261="","",IF(AND(H261&gt;='Intersection Mileposts'!$F$5,H261&lt;='Intersection Mileposts'!$G$5),"Y",IF(AND(H261&gt;='Intersection Mileposts'!$F$6,H261&lt;='Intersection Mileposts'!$G$6),"Y",IF(AND(H261&gt;='Intersection Mileposts'!$F$7,H261&lt;='Intersection Mileposts'!$G$7),"Y",IF(AND(H261&gt;='Intersection Mileposts'!$F$8,H261&lt;='Intersection Mileposts'!$G$8),"Y",IF(AND(H261&gt;='Intersection Mileposts'!$F$9,H261&lt;='Intersection Mileposts'!$G$9),"Y",IF(AND(H261&gt;='Intersection Mileposts'!$F$10,H261&lt;='Intersection Mileposts'!$G$10),"Y",IF(AND(H261&gt;='Intersection Mileposts'!$F$11,H261&lt;='Intersection Mileposts'!$G$11),"Y",IF(AND(H261&gt;='Intersection Mileposts'!$F$12,H261&lt;='Intersection Mileposts'!$G$12),"Y",IF(AND(H261&gt;='Intersection Mileposts'!$F$13,H261&lt;='Intersection Mileposts'!$G$13),"Y",IF(AND(H261&gt;='Intersection Mileposts'!$F$14,H261&lt;='Intersection Mileposts'!$G$14),"Y",IF(AND(H261&gt;='Intersection Mileposts'!$F$15,H261&lt;='Intersection Mileposts'!$G$15),"Y",IF(AND(H261&gt;='Intersection Mileposts'!$F$16,H261&lt;='Intersection Mileposts'!$G$16),"Y",IF(AND(H261&gt;='Intersection Mileposts'!$F$17,H261&lt;='Intersection Mileposts'!$G$17),"Y",IF(AND(H261&gt;='Intersection Mileposts'!$F$18,H261&lt;='Intersection Mileposts'!$G$18),"Y",IF(AND(H261&gt;='Intersection Mileposts'!$F$19,H261&lt;='Intersection Mileposts'!$G$19),"Y",IF(AND(H261&gt;='Intersection Mileposts'!$F$20,H261&lt;='Intersection Mileposts'!$G$20),"Y",IF(AND(H261&gt;='Intersection Mileposts'!$F$21,H261&lt;='Intersection Mileposts'!$G$21),"Y",IF(AND(H261&gt;='Intersection Mileposts'!$F$22,H261&lt;='Intersection Mileposts'!$G$22),"Y",IF(AND(H261&gt;='Intersection Mileposts'!$F$23,H261&lt;='Intersection Mileposts'!$G$23),"Y",IF(AND(H261&gt;='Intersection Mileposts'!$F$24,H261&lt;='Intersection Mileposts'!$G$24),"Y",IF(AND(H261&gt;='Intersection Mileposts'!$F$25,H261&lt;='Intersection Mileposts'!$G$25),"Y",IF(AND(H261&gt;='Intersection Mileposts'!$F$26,H261&lt;='Intersection Mileposts'!$G$26),"Y",IF(AND(H261&gt;='Intersection Mileposts'!$F$27,H261&lt;='Intersection Mileposts'!$G$27),"Y",IF(AND(H261&gt;='Intersection Mileposts'!$F$28,H261&lt;='Intersection Mileposts'!$G$28),"Y",IF(AND(H261&gt;='Intersection Mileposts'!$F$29,H261&lt;='Intersection Mileposts'!$G$29),"Y", IF(AND(H261&gt;='Intersection Mileposts'!$F$30,H261&lt;='Intersection Mileposts'!$G$30),"Y",IF(AND(H261&gt;='Intersection Mileposts'!$F$31,H261&lt;='Intersection Mileposts'!$G$31),"Y",IF(AND(H261&gt;='Intersection Mileposts'!$F$32,H261&lt;='Intersection Mileposts'!$G$32),"Y",IF(AND(H261&gt;='Intersection Mileposts'!$F$33,H261&lt;='Intersection Mileposts'!$G$33),"Y",IF(AND(H261&gt;='Intersection Mileposts'!$F$34,H261&lt;='Intersection Mileposts'!$G$34),"Y",IF(AND(H261&gt;='Intersection Mileposts'!$F$35,H261&lt;='Intersection Mileposts'!$G$35),"Y",IF(AND(H261&gt;='Intersection Mileposts'!$F$36,H261&lt;='Intersection Mileposts'!$G$36),"Y",IF(AND(H261&gt;='Intersection Mileposts'!$F$37,H261&lt;='Intersection Mileposts'!$G$37),"Y",IF(AND(H261&gt;='Intersection Mileposts'!$F$38,H261&lt;='Intersection Mileposts'!$G$38),"Y",IF(AND(H261&gt;='Intersection Mileposts'!$F$39,H261&lt;='Intersection Mileposts'!$G$39),"Y","N"))))))))))))))))))))))))))))))))))))</f>
        <v/>
      </c>
    </row>
    <row r="262" spans="1:46" x14ac:dyDescent="0.3">
      <c r="A262" s="279"/>
      <c r="B262" s="261"/>
      <c r="C262" s="262"/>
      <c r="D262" s="262"/>
      <c r="E262" s="262"/>
      <c r="F262" s="262"/>
      <c r="G262" s="284"/>
      <c r="H262" s="286"/>
      <c r="I262" s="279"/>
      <c r="J262" s="260"/>
      <c r="K262" s="260"/>
      <c r="L262" s="280"/>
      <c r="M262" s="275"/>
      <c r="N262" s="263"/>
      <c r="P262" s="264" t="str">
        <f>IF(R262 = "", "", COUNT($R$4:R262))</f>
        <v/>
      </c>
      <c r="Q262" s="264" t="str">
        <f t="shared" si="32"/>
        <v/>
      </c>
      <c r="R262" s="265" t="str">
        <f t="shared" si="33"/>
        <v/>
      </c>
      <c r="S262" s="266" t="str">
        <f t="shared" si="37"/>
        <v/>
      </c>
      <c r="T262" s="267" t="str">
        <f t="shared" si="34"/>
        <v/>
      </c>
      <c r="U262" s="268" t="str">
        <f t="shared" si="38"/>
        <v/>
      </c>
      <c r="V262" s="269" t="str">
        <f t="shared" si="35"/>
        <v/>
      </c>
      <c r="W262" s="5"/>
      <c r="AR262" s="2" t="str">
        <f t="shared" si="39"/>
        <v/>
      </c>
      <c r="AS262" s="2" t="str">
        <f t="shared" si="36"/>
        <v/>
      </c>
      <c r="AT262" s="2" t="str">
        <f>IF(AR262="","",IF(AND(H262&gt;='Intersection Mileposts'!$F$5,H262&lt;='Intersection Mileposts'!$G$5),"Y",IF(AND(H262&gt;='Intersection Mileposts'!$F$6,H262&lt;='Intersection Mileposts'!$G$6),"Y",IF(AND(H262&gt;='Intersection Mileposts'!$F$7,H262&lt;='Intersection Mileposts'!$G$7),"Y",IF(AND(H262&gt;='Intersection Mileposts'!$F$8,H262&lt;='Intersection Mileposts'!$G$8),"Y",IF(AND(H262&gt;='Intersection Mileposts'!$F$9,H262&lt;='Intersection Mileposts'!$G$9),"Y",IF(AND(H262&gt;='Intersection Mileposts'!$F$10,H262&lt;='Intersection Mileposts'!$G$10),"Y",IF(AND(H262&gt;='Intersection Mileposts'!$F$11,H262&lt;='Intersection Mileposts'!$G$11),"Y",IF(AND(H262&gt;='Intersection Mileposts'!$F$12,H262&lt;='Intersection Mileposts'!$G$12),"Y",IF(AND(H262&gt;='Intersection Mileposts'!$F$13,H262&lt;='Intersection Mileposts'!$G$13),"Y",IF(AND(H262&gt;='Intersection Mileposts'!$F$14,H262&lt;='Intersection Mileposts'!$G$14),"Y",IF(AND(H262&gt;='Intersection Mileposts'!$F$15,H262&lt;='Intersection Mileposts'!$G$15),"Y",IF(AND(H262&gt;='Intersection Mileposts'!$F$16,H262&lt;='Intersection Mileposts'!$G$16),"Y",IF(AND(H262&gt;='Intersection Mileposts'!$F$17,H262&lt;='Intersection Mileposts'!$G$17),"Y",IF(AND(H262&gt;='Intersection Mileposts'!$F$18,H262&lt;='Intersection Mileposts'!$G$18),"Y",IF(AND(H262&gt;='Intersection Mileposts'!$F$19,H262&lt;='Intersection Mileposts'!$G$19),"Y",IF(AND(H262&gt;='Intersection Mileposts'!$F$20,H262&lt;='Intersection Mileposts'!$G$20),"Y",IF(AND(H262&gt;='Intersection Mileposts'!$F$21,H262&lt;='Intersection Mileposts'!$G$21),"Y",IF(AND(H262&gt;='Intersection Mileposts'!$F$22,H262&lt;='Intersection Mileposts'!$G$22),"Y",IF(AND(H262&gt;='Intersection Mileposts'!$F$23,H262&lt;='Intersection Mileposts'!$G$23),"Y",IF(AND(H262&gt;='Intersection Mileposts'!$F$24,H262&lt;='Intersection Mileposts'!$G$24),"Y",IF(AND(H262&gt;='Intersection Mileposts'!$F$25,H262&lt;='Intersection Mileposts'!$G$25),"Y",IF(AND(H262&gt;='Intersection Mileposts'!$F$26,H262&lt;='Intersection Mileposts'!$G$26),"Y",IF(AND(H262&gt;='Intersection Mileposts'!$F$27,H262&lt;='Intersection Mileposts'!$G$27),"Y",IF(AND(H262&gt;='Intersection Mileposts'!$F$28,H262&lt;='Intersection Mileposts'!$G$28),"Y",IF(AND(H262&gt;='Intersection Mileposts'!$F$29,H262&lt;='Intersection Mileposts'!$G$29),"Y", IF(AND(H262&gt;='Intersection Mileposts'!$F$30,H262&lt;='Intersection Mileposts'!$G$30),"Y",IF(AND(H262&gt;='Intersection Mileposts'!$F$31,H262&lt;='Intersection Mileposts'!$G$31),"Y",IF(AND(H262&gt;='Intersection Mileposts'!$F$32,H262&lt;='Intersection Mileposts'!$G$32),"Y",IF(AND(H262&gt;='Intersection Mileposts'!$F$33,H262&lt;='Intersection Mileposts'!$G$33),"Y",IF(AND(H262&gt;='Intersection Mileposts'!$F$34,H262&lt;='Intersection Mileposts'!$G$34),"Y",IF(AND(H262&gt;='Intersection Mileposts'!$F$35,H262&lt;='Intersection Mileposts'!$G$35),"Y",IF(AND(H262&gt;='Intersection Mileposts'!$F$36,H262&lt;='Intersection Mileposts'!$G$36),"Y",IF(AND(H262&gt;='Intersection Mileposts'!$F$37,H262&lt;='Intersection Mileposts'!$G$37),"Y",IF(AND(H262&gt;='Intersection Mileposts'!$F$38,H262&lt;='Intersection Mileposts'!$G$38),"Y",IF(AND(H262&gt;='Intersection Mileposts'!$F$39,H262&lt;='Intersection Mileposts'!$G$39),"Y","N"))))))))))))))))))))))))))))))))))))</f>
        <v/>
      </c>
    </row>
    <row r="263" spans="1:46" x14ac:dyDescent="0.3">
      <c r="A263" s="279"/>
      <c r="B263" s="261"/>
      <c r="C263" s="262"/>
      <c r="D263" s="262"/>
      <c r="E263" s="262"/>
      <c r="F263" s="262"/>
      <c r="G263" s="284"/>
      <c r="H263" s="286"/>
      <c r="I263" s="279"/>
      <c r="J263" s="260"/>
      <c r="K263" s="260"/>
      <c r="L263" s="280"/>
      <c r="M263" s="275"/>
      <c r="N263" s="263"/>
      <c r="P263" s="264" t="str">
        <f>IF(R263 = "", "", COUNT($R$4:R263))</f>
        <v/>
      </c>
      <c r="Q263" s="264" t="str">
        <f t="shared" si="32"/>
        <v/>
      </c>
      <c r="R263" s="265" t="str">
        <f t="shared" si="33"/>
        <v/>
      </c>
      <c r="S263" s="266" t="str">
        <f t="shared" si="37"/>
        <v/>
      </c>
      <c r="T263" s="267" t="str">
        <f t="shared" si="34"/>
        <v/>
      </c>
      <c r="U263" s="268" t="str">
        <f t="shared" si="38"/>
        <v/>
      </c>
      <c r="V263" s="269" t="str">
        <f t="shared" si="35"/>
        <v/>
      </c>
      <c r="W263" s="5"/>
      <c r="AR263" s="2" t="str">
        <f t="shared" si="39"/>
        <v/>
      </c>
      <c r="AS263" s="2" t="str">
        <f t="shared" si="36"/>
        <v/>
      </c>
      <c r="AT263" s="2" t="str">
        <f>IF(AR263="","",IF(AND(H263&gt;='Intersection Mileposts'!$F$5,H263&lt;='Intersection Mileposts'!$G$5),"Y",IF(AND(H263&gt;='Intersection Mileposts'!$F$6,H263&lt;='Intersection Mileposts'!$G$6),"Y",IF(AND(H263&gt;='Intersection Mileposts'!$F$7,H263&lt;='Intersection Mileposts'!$G$7),"Y",IF(AND(H263&gt;='Intersection Mileposts'!$F$8,H263&lt;='Intersection Mileposts'!$G$8),"Y",IF(AND(H263&gt;='Intersection Mileposts'!$F$9,H263&lt;='Intersection Mileposts'!$G$9),"Y",IF(AND(H263&gt;='Intersection Mileposts'!$F$10,H263&lt;='Intersection Mileposts'!$G$10),"Y",IF(AND(H263&gt;='Intersection Mileposts'!$F$11,H263&lt;='Intersection Mileposts'!$G$11),"Y",IF(AND(H263&gt;='Intersection Mileposts'!$F$12,H263&lt;='Intersection Mileposts'!$G$12),"Y",IF(AND(H263&gt;='Intersection Mileposts'!$F$13,H263&lt;='Intersection Mileposts'!$G$13),"Y",IF(AND(H263&gt;='Intersection Mileposts'!$F$14,H263&lt;='Intersection Mileposts'!$G$14),"Y",IF(AND(H263&gt;='Intersection Mileposts'!$F$15,H263&lt;='Intersection Mileposts'!$G$15),"Y",IF(AND(H263&gt;='Intersection Mileposts'!$F$16,H263&lt;='Intersection Mileposts'!$G$16),"Y",IF(AND(H263&gt;='Intersection Mileposts'!$F$17,H263&lt;='Intersection Mileposts'!$G$17),"Y",IF(AND(H263&gt;='Intersection Mileposts'!$F$18,H263&lt;='Intersection Mileposts'!$G$18),"Y",IF(AND(H263&gt;='Intersection Mileposts'!$F$19,H263&lt;='Intersection Mileposts'!$G$19),"Y",IF(AND(H263&gt;='Intersection Mileposts'!$F$20,H263&lt;='Intersection Mileposts'!$G$20),"Y",IF(AND(H263&gt;='Intersection Mileposts'!$F$21,H263&lt;='Intersection Mileposts'!$G$21),"Y",IF(AND(H263&gt;='Intersection Mileposts'!$F$22,H263&lt;='Intersection Mileposts'!$G$22),"Y",IF(AND(H263&gt;='Intersection Mileposts'!$F$23,H263&lt;='Intersection Mileposts'!$G$23),"Y",IF(AND(H263&gt;='Intersection Mileposts'!$F$24,H263&lt;='Intersection Mileposts'!$G$24),"Y",IF(AND(H263&gt;='Intersection Mileposts'!$F$25,H263&lt;='Intersection Mileposts'!$G$25),"Y",IF(AND(H263&gt;='Intersection Mileposts'!$F$26,H263&lt;='Intersection Mileposts'!$G$26),"Y",IF(AND(H263&gt;='Intersection Mileposts'!$F$27,H263&lt;='Intersection Mileposts'!$G$27),"Y",IF(AND(H263&gt;='Intersection Mileposts'!$F$28,H263&lt;='Intersection Mileposts'!$G$28),"Y",IF(AND(H263&gt;='Intersection Mileposts'!$F$29,H263&lt;='Intersection Mileposts'!$G$29),"Y", IF(AND(H263&gt;='Intersection Mileposts'!$F$30,H263&lt;='Intersection Mileposts'!$G$30),"Y",IF(AND(H263&gt;='Intersection Mileposts'!$F$31,H263&lt;='Intersection Mileposts'!$G$31),"Y",IF(AND(H263&gt;='Intersection Mileposts'!$F$32,H263&lt;='Intersection Mileposts'!$G$32),"Y",IF(AND(H263&gt;='Intersection Mileposts'!$F$33,H263&lt;='Intersection Mileposts'!$G$33),"Y",IF(AND(H263&gt;='Intersection Mileposts'!$F$34,H263&lt;='Intersection Mileposts'!$G$34),"Y",IF(AND(H263&gt;='Intersection Mileposts'!$F$35,H263&lt;='Intersection Mileposts'!$G$35),"Y",IF(AND(H263&gt;='Intersection Mileposts'!$F$36,H263&lt;='Intersection Mileposts'!$G$36),"Y",IF(AND(H263&gt;='Intersection Mileposts'!$F$37,H263&lt;='Intersection Mileposts'!$G$37),"Y",IF(AND(H263&gt;='Intersection Mileposts'!$F$38,H263&lt;='Intersection Mileposts'!$G$38),"Y",IF(AND(H263&gt;='Intersection Mileposts'!$F$39,H263&lt;='Intersection Mileposts'!$G$39),"Y","N"))))))))))))))))))))))))))))))))))))</f>
        <v/>
      </c>
    </row>
    <row r="264" spans="1:46" x14ac:dyDescent="0.3">
      <c r="A264" s="279"/>
      <c r="B264" s="261"/>
      <c r="C264" s="262"/>
      <c r="D264" s="262"/>
      <c r="E264" s="262"/>
      <c r="F264" s="262"/>
      <c r="G264" s="284"/>
      <c r="H264" s="286"/>
      <c r="I264" s="279"/>
      <c r="J264" s="260"/>
      <c r="K264" s="260"/>
      <c r="L264" s="280"/>
      <c r="M264" s="275"/>
      <c r="N264" s="263"/>
      <c r="P264" s="264" t="str">
        <f>IF(R264 = "", "", COUNT($R$4:R264))</f>
        <v/>
      </c>
      <c r="Q264" s="264" t="str">
        <f t="shared" si="32"/>
        <v/>
      </c>
      <c r="R264" s="265" t="str">
        <f t="shared" si="33"/>
        <v/>
      </c>
      <c r="S264" s="266" t="str">
        <f t="shared" si="37"/>
        <v/>
      </c>
      <c r="T264" s="267" t="str">
        <f t="shared" si="34"/>
        <v/>
      </c>
      <c r="U264" s="268" t="str">
        <f t="shared" si="38"/>
        <v/>
      </c>
      <c r="V264" s="269" t="str">
        <f t="shared" si="35"/>
        <v/>
      </c>
      <c r="W264" s="5"/>
      <c r="AR264" s="2" t="str">
        <f t="shared" si="39"/>
        <v/>
      </c>
      <c r="AS264" s="2" t="str">
        <f t="shared" si="36"/>
        <v/>
      </c>
      <c r="AT264" s="2" t="str">
        <f>IF(AR264="","",IF(AND(H264&gt;='Intersection Mileposts'!$F$5,H264&lt;='Intersection Mileposts'!$G$5),"Y",IF(AND(H264&gt;='Intersection Mileposts'!$F$6,H264&lt;='Intersection Mileposts'!$G$6),"Y",IF(AND(H264&gt;='Intersection Mileposts'!$F$7,H264&lt;='Intersection Mileposts'!$G$7),"Y",IF(AND(H264&gt;='Intersection Mileposts'!$F$8,H264&lt;='Intersection Mileposts'!$G$8),"Y",IF(AND(H264&gt;='Intersection Mileposts'!$F$9,H264&lt;='Intersection Mileposts'!$G$9),"Y",IF(AND(H264&gt;='Intersection Mileposts'!$F$10,H264&lt;='Intersection Mileposts'!$G$10),"Y",IF(AND(H264&gt;='Intersection Mileposts'!$F$11,H264&lt;='Intersection Mileposts'!$G$11),"Y",IF(AND(H264&gt;='Intersection Mileposts'!$F$12,H264&lt;='Intersection Mileposts'!$G$12),"Y",IF(AND(H264&gt;='Intersection Mileposts'!$F$13,H264&lt;='Intersection Mileposts'!$G$13),"Y",IF(AND(H264&gt;='Intersection Mileposts'!$F$14,H264&lt;='Intersection Mileposts'!$G$14),"Y",IF(AND(H264&gt;='Intersection Mileposts'!$F$15,H264&lt;='Intersection Mileposts'!$G$15),"Y",IF(AND(H264&gt;='Intersection Mileposts'!$F$16,H264&lt;='Intersection Mileposts'!$G$16),"Y",IF(AND(H264&gt;='Intersection Mileposts'!$F$17,H264&lt;='Intersection Mileposts'!$G$17),"Y",IF(AND(H264&gt;='Intersection Mileposts'!$F$18,H264&lt;='Intersection Mileposts'!$G$18),"Y",IF(AND(H264&gt;='Intersection Mileposts'!$F$19,H264&lt;='Intersection Mileposts'!$G$19),"Y",IF(AND(H264&gt;='Intersection Mileposts'!$F$20,H264&lt;='Intersection Mileposts'!$G$20),"Y",IF(AND(H264&gt;='Intersection Mileposts'!$F$21,H264&lt;='Intersection Mileposts'!$G$21),"Y",IF(AND(H264&gt;='Intersection Mileposts'!$F$22,H264&lt;='Intersection Mileposts'!$G$22),"Y",IF(AND(H264&gt;='Intersection Mileposts'!$F$23,H264&lt;='Intersection Mileposts'!$G$23),"Y",IF(AND(H264&gt;='Intersection Mileposts'!$F$24,H264&lt;='Intersection Mileposts'!$G$24),"Y",IF(AND(H264&gt;='Intersection Mileposts'!$F$25,H264&lt;='Intersection Mileposts'!$G$25),"Y",IF(AND(H264&gt;='Intersection Mileposts'!$F$26,H264&lt;='Intersection Mileposts'!$G$26),"Y",IF(AND(H264&gt;='Intersection Mileposts'!$F$27,H264&lt;='Intersection Mileposts'!$G$27),"Y",IF(AND(H264&gt;='Intersection Mileposts'!$F$28,H264&lt;='Intersection Mileposts'!$G$28),"Y",IF(AND(H264&gt;='Intersection Mileposts'!$F$29,H264&lt;='Intersection Mileposts'!$G$29),"Y", IF(AND(H264&gt;='Intersection Mileposts'!$F$30,H264&lt;='Intersection Mileposts'!$G$30),"Y",IF(AND(H264&gt;='Intersection Mileposts'!$F$31,H264&lt;='Intersection Mileposts'!$G$31),"Y",IF(AND(H264&gt;='Intersection Mileposts'!$F$32,H264&lt;='Intersection Mileposts'!$G$32),"Y",IF(AND(H264&gt;='Intersection Mileposts'!$F$33,H264&lt;='Intersection Mileposts'!$G$33),"Y",IF(AND(H264&gt;='Intersection Mileposts'!$F$34,H264&lt;='Intersection Mileposts'!$G$34),"Y",IF(AND(H264&gt;='Intersection Mileposts'!$F$35,H264&lt;='Intersection Mileposts'!$G$35),"Y",IF(AND(H264&gt;='Intersection Mileposts'!$F$36,H264&lt;='Intersection Mileposts'!$G$36),"Y",IF(AND(H264&gt;='Intersection Mileposts'!$F$37,H264&lt;='Intersection Mileposts'!$G$37),"Y",IF(AND(H264&gt;='Intersection Mileposts'!$F$38,H264&lt;='Intersection Mileposts'!$G$38),"Y",IF(AND(H264&gt;='Intersection Mileposts'!$F$39,H264&lt;='Intersection Mileposts'!$G$39),"Y","N"))))))))))))))))))))))))))))))))))))</f>
        <v/>
      </c>
    </row>
    <row r="265" spans="1:46" x14ac:dyDescent="0.3">
      <c r="A265" s="279"/>
      <c r="B265" s="261"/>
      <c r="C265" s="262"/>
      <c r="D265" s="262"/>
      <c r="E265" s="262"/>
      <c r="F265" s="262"/>
      <c r="G265" s="284"/>
      <c r="H265" s="286"/>
      <c r="I265" s="279"/>
      <c r="J265" s="260"/>
      <c r="K265" s="260"/>
      <c r="L265" s="280"/>
      <c r="M265" s="275"/>
      <c r="N265" s="263"/>
      <c r="P265" s="264" t="str">
        <f>IF(R265 = "", "", COUNT($R$4:R265))</f>
        <v/>
      </c>
      <c r="Q265" s="264" t="str">
        <f t="shared" si="32"/>
        <v/>
      </c>
      <c r="R265" s="265" t="str">
        <f t="shared" si="33"/>
        <v/>
      </c>
      <c r="S265" s="266" t="str">
        <f t="shared" si="37"/>
        <v/>
      </c>
      <c r="T265" s="267" t="str">
        <f t="shared" si="34"/>
        <v/>
      </c>
      <c r="U265" s="268" t="str">
        <f t="shared" si="38"/>
        <v/>
      </c>
      <c r="V265" s="269" t="str">
        <f t="shared" si="35"/>
        <v/>
      </c>
      <c r="W265" s="5"/>
      <c r="AR265" s="2" t="str">
        <f t="shared" si="39"/>
        <v/>
      </c>
      <c r="AS265" s="2" t="str">
        <f t="shared" si="36"/>
        <v/>
      </c>
      <c r="AT265" s="2" t="str">
        <f>IF(AR265="","",IF(AND(H265&gt;='Intersection Mileposts'!$F$5,H265&lt;='Intersection Mileposts'!$G$5),"Y",IF(AND(H265&gt;='Intersection Mileposts'!$F$6,H265&lt;='Intersection Mileposts'!$G$6),"Y",IF(AND(H265&gt;='Intersection Mileposts'!$F$7,H265&lt;='Intersection Mileposts'!$G$7),"Y",IF(AND(H265&gt;='Intersection Mileposts'!$F$8,H265&lt;='Intersection Mileposts'!$G$8),"Y",IF(AND(H265&gt;='Intersection Mileposts'!$F$9,H265&lt;='Intersection Mileposts'!$G$9),"Y",IF(AND(H265&gt;='Intersection Mileposts'!$F$10,H265&lt;='Intersection Mileposts'!$G$10),"Y",IF(AND(H265&gt;='Intersection Mileposts'!$F$11,H265&lt;='Intersection Mileposts'!$G$11),"Y",IF(AND(H265&gt;='Intersection Mileposts'!$F$12,H265&lt;='Intersection Mileposts'!$G$12),"Y",IF(AND(H265&gt;='Intersection Mileposts'!$F$13,H265&lt;='Intersection Mileposts'!$G$13),"Y",IF(AND(H265&gt;='Intersection Mileposts'!$F$14,H265&lt;='Intersection Mileposts'!$G$14),"Y",IF(AND(H265&gt;='Intersection Mileposts'!$F$15,H265&lt;='Intersection Mileposts'!$G$15),"Y",IF(AND(H265&gt;='Intersection Mileposts'!$F$16,H265&lt;='Intersection Mileposts'!$G$16),"Y",IF(AND(H265&gt;='Intersection Mileposts'!$F$17,H265&lt;='Intersection Mileposts'!$G$17),"Y",IF(AND(H265&gt;='Intersection Mileposts'!$F$18,H265&lt;='Intersection Mileposts'!$G$18),"Y",IF(AND(H265&gt;='Intersection Mileposts'!$F$19,H265&lt;='Intersection Mileposts'!$G$19),"Y",IF(AND(H265&gt;='Intersection Mileposts'!$F$20,H265&lt;='Intersection Mileposts'!$G$20),"Y",IF(AND(H265&gt;='Intersection Mileposts'!$F$21,H265&lt;='Intersection Mileposts'!$G$21),"Y",IF(AND(H265&gt;='Intersection Mileposts'!$F$22,H265&lt;='Intersection Mileposts'!$G$22),"Y",IF(AND(H265&gt;='Intersection Mileposts'!$F$23,H265&lt;='Intersection Mileposts'!$G$23),"Y",IF(AND(H265&gt;='Intersection Mileposts'!$F$24,H265&lt;='Intersection Mileposts'!$G$24),"Y",IF(AND(H265&gt;='Intersection Mileposts'!$F$25,H265&lt;='Intersection Mileposts'!$G$25),"Y",IF(AND(H265&gt;='Intersection Mileposts'!$F$26,H265&lt;='Intersection Mileposts'!$G$26),"Y",IF(AND(H265&gt;='Intersection Mileposts'!$F$27,H265&lt;='Intersection Mileposts'!$G$27),"Y",IF(AND(H265&gt;='Intersection Mileposts'!$F$28,H265&lt;='Intersection Mileposts'!$G$28),"Y",IF(AND(H265&gt;='Intersection Mileposts'!$F$29,H265&lt;='Intersection Mileposts'!$G$29),"Y", IF(AND(H265&gt;='Intersection Mileposts'!$F$30,H265&lt;='Intersection Mileposts'!$G$30),"Y",IF(AND(H265&gt;='Intersection Mileposts'!$F$31,H265&lt;='Intersection Mileposts'!$G$31),"Y",IF(AND(H265&gt;='Intersection Mileposts'!$F$32,H265&lt;='Intersection Mileposts'!$G$32),"Y",IF(AND(H265&gt;='Intersection Mileposts'!$F$33,H265&lt;='Intersection Mileposts'!$G$33),"Y",IF(AND(H265&gt;='Intersection Mileposts'!$F$34,H265&lt;='Intersection Mileposts'!$G$34),"Y",IF(AND(H265&gt;='Intersection Mileposts'!$F$35,H265&lt;='Intersection Mileposts'!$G$35),"Y",IF(AND(H265&gt;='Intersection Mileposts'!$F$36,H265&lt;='Intersection Mileposts'!$G$36),"Y",IF(AND(H265&gt;='Intersection Mileposts'!$F$37,H265&lt;='Intersection Mileposts'!$G$37),"Y",IF(AND(H265&gt;='Intersection Mileposts'!$F$38,H265&lt;='Intersection Mileposts'!$G$38),"Y",IF(AND(H265&gt;='Intersection Mileposts'!$F$39,H265&lt;='Intersection Mileposts'!$G$39),"Y","N"))))))))))))))))))))))))))))))))))))</f>
        <v/>
      </c>
    </row>
    <row r="266" spans="1:46" x14ac:dyDescent="0.3">
      <c r="A266" s="279"/>
      <c r="B266" s="261"/>
      <c r="C266" s="262"/>
      <c r="D266" s="262"/>
      <c r="E266" s="262"/>
      <c r="F266" s="262"/>
      <c r="G266" s="284"/>
      <c r="H266" s="286"/>
      <c r="I266" s="279"/>
      <c r="J266" s="260"/>
      <c r="K266" s="260"/>
      <c r="L266" s="280"/>
      <c r="M266" s="275"/>
      <c r="N266" s="263"/>
      <c r="P266" s="264" t="str">
        <f>IF(R266 = "", "", COUNT($R$4:R266))</f>
        <v/>
      </c>
      <c r="Q266" s="264" t="str">
        <f t="shared" si="32"/>
        <v/>
      </c>
      <c r="R266" s="265" t="str">
        <f t="shared" si="33"/>
        <v/>
      </c>
      <c r="S266" s="266" t="str">
        <f t="shared" si="37"/>
        <v/>
      </c>
      <c r="T266" s="267" t="str">
        <f t="shared" si="34"/>
        <v/>
      </c>
      <c r="U266" s="268" t="str">
        <f t="shared" si="38"/>
        <v/>
      </c>
      <c r="V266" s="269" t="str">
        <f t="shared" si="35"/>
        <v/>
      </c>
      <c r="W266" s="5"/>
      <c r="AR266" s="2" t="str">
        <f t="shared" si="39"/>
        <v/>
      </c>
      <c r="AS266" s="2" t="str">
        <f t="shared" si="36"/>
        <v/>
      </c>
      <c r="AT266" s="2" t="str">
        <f>IF(AR266="","",IF(AND(H266&gt;='Intersection Mileposts'!$F$5,H266&lt;='Intersection Mileposts'!$G$5),"Y",IF(AND(H266&gt;='Intersection Mileposts'!$F$6,H266&lt;='Intersection Mileposts'!$G$6),"Y",IF(AND(H266&gt;='Intersection Mileposts'!$F$7,H266&lt;='Intersection Mileposts'!$G$7),"Y",IF(AND(H266&gt;='Intersection Mileposts'!$F$8,H266&lt;='Intersection Mileposts'!$G$8),"Y",IF(AND(H266&gt;='Intersection Mileposts'!$F$9,H266&lt;='Intersection Mileposts'!$G$9),"Y",IF(AND(H266&gt;='Intersection Mileposts'!$F$10,H266&lt;='Intersection Mileposts'!$G$10),"Y",IF(AND(H266&gt;='Intersection Mileposts'!$F$11,H266&lt;='Intersection Mileposts'!$G$11),"Y",IF(AND(H266&gt;='Intersection Mileposts'!$F$12,H266&lt;='Intersection Mileposts'!$G$12),"Y",IF(AND(H266&gt;='Intersection Mileposts'!$F$13,H266&lt;='Intersection Mileposts'!$G$13),"Y",IF(AND(H266&gt;='Intersection Mileposts'!$F$14,H266&lt;='Intersection Mileposts'!$G$14),"Y",IF(AND(H266&gt;='Intersection Mileposts'!$F$15,H266&lt;='Intersection Mileposts'!$G$15),"Y",IF(AND(H266&gt;='Intersection Mileposts'!$F$16,H266&lt;='Intersection Mileposts'!$G$16),"Y",IF(AND(H266&gt;='Intersection Mileposts'!$F$17,H266&lt;='Intersection Mileposts'!$G$17),"Y",IF(AND(H266&gt;='Intersection Mileposts'!$F$18,H266&lt;='Intersection Mileposts'!$G$18),"Y",IF(AND(H266&gt;='Intersection Mileposts'!$F$19,H266&lt;='Intersection Mileposts'!$G$19),"Y",IF(AND(H266&gt;='Intersection Mileposts'!$F$20,H266&lt;='Intersection Mileposts'!$G$20),"Y",IF(AND(H266&gt;='Intersection Mileposts'!$F$21,H266&lt;='Intersection Mileposts'!$G$21),"Y",IF(AND(H266&gt;='Intersection Mileposts'!$F$22,H266&lt;='Intersection Mileposts'!$G$22),"Y",IF(AND(H266&gt;='Intersection Mileposts'!$F$23,H266&lt;='Intersection Mileposts'!$G$23),"Y",IF(AND(H266&gt;='Intersection Mileposts'!$F$24,H266&lt;='Intersection Mileposts'!$G$24),"Y",IF(AND(H266&gt;='Intersection Mileposts'!$F$25,H266&lt;='Intersection Mileposts'!$G$25),"Y",IF(AND(H266&gt;='Intersection Mileposts'!$F$26,H266&lt;='Intersection Mileposts'!$G$26),"Y",IF(AND(H266&gt;='Intersection Mileposts'!$F$27,H266&lt;='Intersection Mileposts'!$G$27),"Y",IF(AND(H266&gt;='Intersection Mileposts'!$F$28,H266&lt;='Intersection Mileposts'!$G$28),"Y",IF(AND(H266&gt;='Intersection Mileposts'!$F$29,H266&lt;='Intersection Mileposts'!$G$29),"Y", IF(AND(H266&gt;='Intersection Mileposts'!$F$30,H266&lt;='Intersection Mileposts'!$G$30),"Y",IF(AND(H266&gt;='Intersection Mileposts'!$F$31,H266&lt;='Intersection Mileposts'!$G$31),"Y",IF(AND(H266&gt;='Intersection Mileposts'!$F$32,H266&lt;='Intersection Mileposts'!$G$32),"Y",IF(AND(H266&gt;='Intersection Mileposts'!$F$33,H266&lt;='Intersection Mileposts'!$G$33),"Y",IF(AND(H266&gt;='Intersection Mileposts'!$F$34,H266&lt;='Intersection Mileposts'!$G$34),"Y",IF(AND(H266&gt;='Intersection Mileposts'!$F$35,H266&lt;='Intersection Mileposts'!$G$35),"Y",IF(AND(H266&gt;='Intersection Mileposts'!$F$36,H266&lt;='Intersection Mileposts'!$G$36),"Y",IF(AND(H266&gt;='Intersection Mileposts'!$F$37,H266&lt;='Intersection Mileposts'!$G$37),"Y",IF(AND(H266&gt;='Intersection Mileposts'!$F$38,H266&lt;='Intersection Mileposts'!$G$38),"Y",IF(AND(H266&gt;='Intersection Mileposts'!$F$39,H266&lt;='Intersection Mileposts'!$G$39),"Y","N"))))))))))))))))))))))))))))))))))))</f>
        <v/>
      </c>
    </row>
    <row r="267" spans="1:46" x14ac:dyDescent="0.3">
      <c r="A267" s="279"/>
      <c r="B267" s="261"/>
      <c r="C267" s="262"/>
      <c r="D267" s="262"/>
      <c r="E267" s="262"/>
      <c r="F267" s="262"/>
      <c r="G267" s="284"/>
      <c r="H267" s="286"/>
      <c r="I267" s="279"/>
      <c r="J267" s="260"/>
      <c r="K267" s="260"/>
      <c r="L267" s="280"/>
      <c r="M267" s="275"/>
      <c r="N267" s="263"/>
      <c r="P267" s="264" t="str">
        <f>IF(R267 = "", "", COUNT($R$4:R267))</f>
        <v/>
      </c>
      <c r="Q267" s="264" t="str">
        <f t="shared" si="32"/>
        <v/>
      </c>
      <c r="R267" s="265" t="str">
        <f t="shared" si="33"/>
        <v/>
      </c>
      <c r="S267" s="266" t="str">
        <f t="shared" si="37"/>
        <v/>
      </c>
      <c r="T267" s="267" t="str">
        <f t="shared" si="34"/>
        <v/>
      </c>
      <c r="U267" s="268" t="str">
        <f t="shared" si="38"/>
        <v/>
      </c>
      <c r="V267" s="269" t="str">
        <f t="shared" si="35"/>
        <v/>
      </c>
      <c r="W267" s="5"/>
      <c r="AR267" s="2" t="str">
        <f t="shared" si="39"/>
        <v/>
      </c>
      <c r="AS267" s="2" t="str">
        <f t="shared" si="36"/>
        <v/>
      </c>
      <c r="AT267" s="2" t="str">
        <f>IF(AR267="","",IF(AND(H267&gt;='Intersection Mileposts'!$F$5,H267&lt;='Intersection Mileposts'!$G$5),"Y",IF(AND(H267&gt;='Intersection Mileposts'!$F$6,H267&lt;='Intersection Mileposts'!$G$6),"Y",IF(AND(H267&gt;='Intersection Mileposts'!$F$7,H267&lt;='Intersection Mileposts'!$G$7),"Y",IF(AND(H267&gt;='Intersection Mileposts'!$F$8,H267&lt;='Intersection Mileposts'!$G$8),"Y",IF(AND(H267&gt;='Intersection Mileposts'!$F$9,H267&lt;='Intersection Mileposts'!$G$9),"Y",IF(AND(H267&gt;='Intersection Mileposts'!$F$10,H267&lt;='Intersection Mileposts'!$G$10),"Y",IF(AND(H267&gt;='Intersection Mileposts'!$F$11,H267&lt;='Intersection Mileposts'!$G$11),"Y",IF(AND(H267&gt;='Intersection Mileposts'!$F$12,H267&lt;='Intersection Mileposts'!$G$12),"Y",IF(AND(H267&gt;='Intersection Mileposts'!$F$13,H267&lt;='Intersection Mileposts'!$G$13),"Y",IF(AND(H267&gt;='Intersection Mileposts'!$F$14,H267&lt;='Intersection Mileposts'!$G$14),"Y",IF(AND(H267&gt;='Intersection Mileposts'!$F$15,H267&lt;='Intersection Mileposts'!$G$15),"Y",IF(AND(H267&gt;='Intersection Mileposts'!$F$16,H267&lt;='Intersection Mileposts'!$G$16),"Y",IF(AND(H267&gt;='Intersection Mileposts'!$F$17,H267&lt;='Intersection Mileposts'!$G$17),"Y",IF(AND(H267&gt;='Intersection Mileposts'!$F$18,H267&lt;='Intersection Mileposts'!$G$18),"Y",IF(AND(H267&gt;='Intersection Mileposts'!$F$19,H267&lt;='Intersection Mileposts'!$G$19),"Y",IF(AND(H267&gt;='Intersection Mileposts'!$F$20,H267&lt;='Intersection Mileposts'!$G$20),"Y",IF(AND(H267&gt;='Intersection Mileposts'!$F$21,H267&lt;='Intersection Mileposts'!$G$21),"Y",IF(AND(H267&gt;='Intersection Mileposts'!$F$22,H267&lt;='Intersection Mileposts'!$G$22),"Y",IF(AND(H267&gt;='Intersection Mileposts'!$F$23,H267&lt;='Intersection Mileposts'!$G$23),"Y",IF(AND(H267&gt;='Intersection Mileposts'!$F$24,H267&lt;='Intersection Mileposts'!$G$24),"Y",IF(AND(H267&gt;='Intersection Mileposts'!$F$25,H267&lt;='Intersection Mileposts'!$G$25),"Y",IF(AND(H267&gt;='Intersection Mileposts'!$F$26,H267&lt;='Intersection Mileposts'!$G$26),"Y",IF(AND(H267&gt;='Intersection Mileposts'!$F$27,H267&lt;='Intersection Mileposts'!$G$27),"Y",IF(AND(H267&gt;='Intersection Mileposts'!$F$28,H267&lt;='Intersection Mileposts'!$G$28),"Y",IF(AND(H267&gt;='Intersection Mileposts'!$F$29,H267&lt;='Intersection Mileposts'!$G$29),"Y", IF(AND(H267&gt;='Intersection Mileposts'!$F$30,H267&lt;='Intersection Mileposts'!$G$30),"Y",IF(AND(H267&gt;='Intersection Mileposts'!$F$31,H267&lt;='Intersection Mileposts'!$G$31),"Y",IF(AND(H267&gt;='Intersection Mileposts'!$F$32,H267&lt;='Intersection Mileposts'!$G$32),"Y",IF(AND(H267&gt;='Intersection Mileposts'!$F$33,H267&lt;='Intersection Mileposts'!$G$33),"Y",IF(AND(H267&gt;='Intersection Mileposts'!$F$34,H267&lt;='Intersection Mileposts'!$G$34),"Y",IF(AND(H267&gt;='Intersection Mileposts'!$F$35,H267&lt;='Intersection Mileposts'!$G$35),"Y",IF(AND(H267&gt;='Intersection Mileposts'!$F$36,H267&lt;='Intersection Mileposts'!$G$36),"Y",IF(AND(H267&gt;='Intersection Mileposts'!$F$37,H267&lt;='Intersection Mileposts'!$G$37),"Y",IF(AND(H267&gt;='Intersection Mileposts'!$F$38,H267&lt;='Intersection Mileposts'!$G$38),"Y",IF(AND(H267&gt;='Intersection Mileposts'!$F$39,H267&lt;='Intersection Mileposts'!$G$39),"Y","N"))))))))))))))))))))))))))))))))))))</f>
        <v/>
      </c>
    </row>
    <row r="268" spans="1:46" x14ac:dyDescent="0.3">
      <c r="A268" s="279"/>
      <c r="B268" s="261"/>
      <c r="C268" s="262"/>
      <c r="D268" s="262"/>
      <c r="E268" s="262"/>
      <c r="F268" s="262"/>
      <c r="G268" s="284"/>
      <c r="H268" s="286"/>
      <c r="I268" s="279"/>
      <c r="J268" s="260"/>
      <c r="K268" s="260"/>
      <c r="L268" s="280"/>
      <c r="M268" s="275"/>
      <c r="N268" s="263"/>
      <c r="P268" s="264" t="str">
        <f>IF(R268 = "", "", COUNT($R$4:R268))</f>
        <v/>
      </c>
      <c r="Q268" s="264" t="str">
        <f t="shared" si="32"/>
        <v/>
      </c>
      <c r="R268" s="265" t="str">
        <f t="shared" si="33"/>
        <v/>
      </c>
      <c r="S268" s="266" t="str">
        <f t="shared" si="37"/>
        <v/>
      </c>
      <c r="T268" s="267" t="str">
        <f t="shared" si="34"/>
        <v/>
      </c>
      <c r="U268" s="268" t="str">
        <f t="shared" si="38"/>
        <v/>
      </c>
      <c r="V268" s="269" t="str">
        <f t="shared" si="35"/>
        <v/>
      </c>
      <c r="W268" s="5"/>
      <c r="AR268" s="2" t="str">
        <f t="shared" si="39"/>
        <v/>
      </c>
      <c r="AS268" s="2" t="str">
        <f t="shared" si="36"/>
        <v/>
      </c>
      <c r="AT268" s="2" t="str">
        <f>IF(AR268="","",IF(AND(H268&gt;='Intersection Mileposts'!$F$5,H268&lt;='Intersection Mileposts'!$G$5),"Y",IF(AND(H268&gt;='Intersection Mileposts'!$F$6,H268&lt;='Intersection Mileposts'!$G$6),"Y",IF(AND(H268&gt;='Intersection Mileposts'!$F$7,H268&lt;='Intersection Mileposts'!$G$7),"Y",IF(AND(H268&gt;='Intersection Mileposts'!$F$8,H268&lt;='Intersection Mileposts'!$G$8),"Y",IF(AND(H268&gt;='Intersection Mileposts'!$F$9,H268&lt;='Intersection Mileposts'!$G$9),"Y",IF(AND(H268&gt;='Intersection Mileposts'!$F$10,H268&lt;='Intersection Mileposts'!$G$10),"Y",IF(AND(H268&gt;='Intersection Mileposts'!$F$11,H268&lt;='Intersection Mileposts'!$G$11),"Y",IF(AND(H268&gt;='Intersection Mileposts'!$F$12,H268&lt;='Intersection Mileposts'!$G$12),"Y",IF(AND(H268&gt;='Intersection Mileposts'!$F$13,H268&lt;='Intersection Mileposts'!$G$13),"Y",IF(AND(H268&gt;='Intersection Mileposts'!$F$14,H268&lt;='Intersection Mileposts'!$G$14),"Y",IF(AND(H268&gt;='Intersection Mileposts'!$F$15,H268&lt;='Intersection Mileposts'!$G$15),"Y",IF(AND(H268&gt;='Intersection Mileposts'!$F$16,H268&lt;='Intersection Mileposts'!$G$16),"Y",IF(AND(H268&gt;='Intersection Mileposts'!$F$17,H268&lt;='Intersection Mileposts'!$G$17),"Y",IF(AND(H268&gt;='Intersection Mileposts'!$F$18,H268&lt;='Intersection Mileposts'!$G$18),"Y",IF(AND(H268&gt;='Intersection Mileposts'!$F$19,H268&lt;='Intersection Mileposts'!$G$19),"Y",IF(AND(H268&gt;='Intersection Mileposts'!$F$20,H268&lt;='Intersection Mileposts'!$G$20),"Y",IF(AND(H268&gt;='Intersection Mileposts'!$F$21,H268&lt;='Intersection Mileposts'!$G$21),"Y",IF(AND(H268&gt;='Intersection Mileposts'!$F$22,H268&lt;='Intersection Mileposts'!$G$22),"Y",IF(AND(H268&gt;='Intersection Mileposts'!$F$23,H268&lt;='Intersection Mileposts'!$G$23),"Y",IF(AND(H268&gt;='Intersection Mileposts'!$F$24,H268&lt;='Intersection Mileposts'!$G$24),"Y",IF(AND(H268&gt;='Intersection Mileposts'!$F$25,H268&lt;='Intersection Mileposts'!$G$25),"Y",IF(AND(H268&gt;='Intersection Mileposts'!$F$26,H268&lt;='Intersection Mileposts'!$G$26),"Y",IF(AND(H268&gt;='Intersection Mileposts'!$F$27,H268&lt;='Intersection Mileposts'!$G$27),"Y",IF(AND(H268&gt;='Intersection Mileposts'!$F$28,H268&lt;='Intersection Mileposts'!$G$28),"Y",IF(AND(H268&gt;='Intersection Mileposts'!$F$29,H268&lt;='Intersection Mileposts'!$G$29),"Y", IF(AND(H268&gt;='Intersection Mileposts'!$F$30,H268&lt;='Intersection Mileposts'!$G$30),"Y",IF(AND(H268&gt;='Intersection Mileposts'!$F$31,H268&lt;='Intersection Mileposts'!$G$31),"Y",IF(AND(H268&gt;='Intersection Mileposts'!$F$32,H268&lt;='Intersection Mileposts'!$G$32),"Y",IF(AND(H268&gt;='Intersection Mileposts'!$F$33,H268&lt;='Intersection Mileposts'!$G$33),"Y",IF(AND(H268&gt;='Intersection Mileposts'!$F$34,H268&lt;='Intersection Mileposts'!$G$34),"Y",IF(AND(H268&gt;='Intersection Mileposts'!$F$35,H268&lt;='Intersection Mileposts'!$G$35),"Y",IF(AND(H268&gt;='Intersection Mileposts'!$F$36,H268&lt;='Intersection Mileposts'!$G$36),"Y",IF(AND(H268&gt;='Intersection Mileposts'!$F$37,H268&lt;='Intersection Mileposts'!$G$37),"Y",IF(AND(H268&gt;='Intersection Mileposts'!$F$38,H268&lt;='Intersection Mileposts'!$G$38),"Y",IF(AND(H268&gt;='Intersection Mileposts'!$F$39,H268&lt;='Intersection Mileposts'!$G$39),"Y","N"))))))))))))))))))))))))))))))))))))</f>
        <v/>
      </c>
    </row>
    <row r="269" spans="1:46" x14ac:dyDescent="0.3">
      <c r="A269" s="279"/>
      <c r="B269" s="261"/>
      <c r="C269" s="262"/>
      <c r="D269" s="262"/>
      <c r="E269" s="262"/>
      <c r="F269" s="262"/>
      <c r="G269" s="284"/>
      <c r="H269" s="286"/>
      <c r="I269" s="279"/>
      <c r="J269" s="260"/>
      <c r="K269" s="260"/>
      <c r="L269" s="280"/>
      <c r="M269" s="275"/>
      <c r="N269" s="263"/>
      <c r="P269" s="264" t="str">
        <f>IF(R269 = "", "", COUNT($R$4:R269))</f>
        <v/>
      </c>
      <c r="Q269" s="264" t="str">
        <f t="shared" si="32"/>
        <v/>
      </c>
      <c r="R269" s="265" t="str">
        <f t="shared" si="33"/>
        <v/>
      </c>
      <c r="S269" s="266" t="str">
        <f t="shared" si="37"/>
        <v/>
      </c>
      <c r="T269" s="267" t="str">
        <f t="shared" si="34"/>
        <v/>
      </c>
      <c r="U269" s="268" t="str">
        <f t="shared" si="38"/>
        <v/>
      </c>
      <c r="V269" s="269" t="str">
        <f t="shared" si="35"/>
        <v/>
      </c>
      <c r="W269" s="5"/>
      <c r="AR269" s="2" t="str">
        <f t="shared" si="39"/>
        <v/>
      </c>
      <c r="AS269" s="2" t="str">
        <f t="shared" si="36"/>
        <v/>
      </c>
      <c r="AT269" s="2" t="str">
        <f>IF(AR269="","",IF(AND(H269&gt;='Intersection Mileposts'!$F$5,H269&lt;='Intersection Mileposts'!$G$5),"Y",IF(AND(H269&gt;='Intersection Mileposts'!$F$6,H269&lt;='Intersection Mileposts'!$G$6),"Y",IF(AND(H269&gt;='Intersection Mileposts'!$F$7,H269&lt;='Intersection Mileposts'!$G$7),"Y",IF(AND(H269&gt;='Intersection Mileposts'!$F$8,H269&lt;='Intersection Mileposts'!$G$8),"Y",IF(AND(H269&gt;='Intersection Mileposts'!$F$9,H269&lt;='Intersection Mileposts'!$G$9),"Y",IF(AND(H269&gt;='Intersection Mileposts'!$F$10,H269&lt;='Intersection Mileposts'!$G$10),"Y",IF(AND(H269&gt;='Intersection Mileposts'!$F$11,H269&lt;='Intersection Mileposts'!$G$11),"Y",IF(AND(H269&gt;='Intersection Mileposts'!$F$12,H269&lt;='Intersection Mileposts'!$G$12),"Y",IF(AND(H269&gt;='Intersection Mileposts'!$F$13,H269&lt;='Intersection Mileposts'!$G$13),"Y",IF(AND(H269&gt;='Intersection Mileposts'!$F$14,H269&lt;='Intersection Mileposts'!$G$14),"Y",IF(AND(H269&gt;='Intersection Mileposts'!$F$15,H269&lt;='Intersection Mileposts'!$G$15),"Y",IF(AND(H269&gt;='Intersection Mileposts'!$F$16,H269&lt;='Intersection Mileposts'!$G$16),"Y",IF(AND(H269&gt;='Intersection Mileposts'!$F$17,H269&lt;='Intersection Mileposts'!$G$17),"Y",IF(AND(H269&gt;='Intersection Mileposts'!$F$18,H269&lt;='Intersection Mileposts'!$G$18),"Y",IF(AND(H269&gt;='Intersection Mileposts'!$F$19,H269&lt;='Intersection Mileposts'!$G$19),"Y",IF(AND(H269&gt;='Intersection Mileposts'!$F$20,H269&lt;='Intersection Mileposts'!$G$20),"Y",IF(AND(H269&gt;='Intersection Mileposts'!$F$21,H269&lt;='Intersection Mileposts'!$G$21),"Y",IF(AND(H269&gt;='Intersection Mileposts'!$F$22,H269&lt;='Intersection Mileposts'!$G$22),"Y",IF(AND(H269&gt;='Intersection Mileposts'!$F$23,H269&lt;='Intersection Mileposts'!$G$23),"Y",IF(AND(H269&gt;='Intersection Mileposts'!$F$24,H269&lt;='Intersection Mileposts'!$G$24),"Y",IF(AND(H269&gt;='Intersection Mileposts'!$F$25,H269&lt;='Intersection Mileposts'!$G$25),"Y",IF(AND(H269&gt;='Intersection Mileposts'!$F$26,H269&lt;='Intersection Mileposts'!$G$26),"Y",IF(AND(H269&gt;='Intersection Mileposts'!$F$27,H269&lt;='Intersection Mileposts'!$G$27),"Y",IF(AND(H269&gt;='Intersection Mileposts'!$F$28,H269&lt;='Intersection Mileposts'!$G$28),"Y",IF(AND(H269&gt;='Intersection Mileposts'!$F$29,H269&lt;='Intersection Mileposts'!$G$29),"Y", IF(AND(H269&gt;='Intersection Mileposts'!$F$30,H269&lt;='Intersection Mileposts'!$G$30),"Y",IF(AND(H269&gt;='Intersection Mileposts'!$F$31,H269&lt;='Intersection Mileposts'!$G$31),"Y",IF(AND(H269&gt;='Intersection Mileposts'!$F$32,H269&lt;='Intersection Mileposts'!$G$32),"Y",IF(AND(H269&gt;='Intersection Mileposts'!$F$33,H269&lt;='Intersection Mileposts'!$G$33),"Y",IF(AND(H269&gt;='Intersection Mileposts'!$F$34,H269&lt;='Intersection Mileposts'!$G$34),"Y",IF(AND(H269&gt;='Intersection Mileposts'!$F$35,H269&lt;='Intersection Mileposts'!$G$35),"Y",IF(AND(H269&gt;='Intersection Mileposts'!$F$36,H269&lt;='Intersection Mileposts'!$G$36),"Y",IF(AND(H269&gt;='Intersection Mileposts'!$F$37,H269&lt;='Intersection Mileposts'!$G$37),"Y",IF(AND(H269&gt;='Intersection Mileposts'!$F$38,H269&lt;='Intersection Mileposts'!$G$38),"Y",IF(AND(H269&gt;='Intersection Mileposts'!$F$39,H269&lt;='Intersection Mileposts'!$G$39),"Y","N"))))))))))))))))))))))))))))))))))))</f>
        <v/>
      </c>
    </row>
    <row r="270" spans="1:46" x14ac:dyDescent="0.3">
      <c r="A270" s="279"/>
      <c r="B270" s="261"/>
      <c r="C270" s="262"/>
      <c r="D270" s="262"/>
      <c r="E270" s="262"/>
      <c r="F270" s="262"/>
      <c r="G270" s="284"/>
      <c r="H270" s="286"/>
      <c r="I270" s="279"/>
      <c r="J270" s="260"/>
      <c r="K270" s="260"/>
      <c r="L270" s="280"/>
      <c r="M270" s="275"/>
      <c r="N270" s="263"/>
      <c r="P270" s="264" t="str">
        <f>IF(R270 = "", "", COUNT($R$4:R270))</f>
        <v/>
      </c>
      <c r="Q270" s="264" t="str">
        <f t="shared" si="32"/>
        <v/>
      </c>
      <c r="R270" s="265" t="str">
        <f t="shared" si="33"/>
        <v/>
      </c>
      <c r="S270" s="266" t="str">
        <f t="shared" si="37"/>
        <v/>
      </c>
      <c r="T270" s="267" t="str">
        <f t="shared" si="34"/>
        <v/>
      </c>
      <c r="U270" s="268" t="str">
        <f t="shared" si="38"/>
        <v/>
      </c>
      <c r="V270" s="269" t="str">
        <f t="shared" si="35"/>
        <v/>
      </c>
      <c r="W270" s="5"/>
      <c r="AR270" s="2" t="str">
        <f t="shared" si="39"/>
        <v/>
      </c>
      <c r="AS270" s="2" t="str">
        <f t="shared" si="36"/>
        <v/>
      </c>
      <c r="AT270" s="2" t="str">
        <f>IF(AR270="","",IF(AND(H270&gt;='Intersection Mileposts'!$F$5,H270&lt;='Intersection Mileposts'!$G$5),"Y",IF(AND(H270&gt;='Intersection Mileposts'!$F$6,H270&lt;='Intersection Mileposts'!$G$6),"Y",IF(AND(H270&gt;='Intersection Mileposts'!$F$7,H270&lt;='Intersection Mileposts'!$G$7),"Y",IF(AND(H270&gt;='Intersection Mileposts'!$F$8,H270&lt;='Intersection Mileposts'!$G$8),"Y",IF(AND(H270&gt;='Intersection Mileposts'!$F$9,H270&lt;='Intersection Mileposts'!$G$9),"Y",IF(AND(H270&gt;='Intersection Mileposts'!$F$10,H270&lt;='Intersection Mileposts'!$G$10),"Y",IF(AND(H270&gt;='Intersection Mileposts'!$F$11,H270&lt;='Intersection Mileposts'!$G$11),"Y",IF(AND(H270&gt;='Intersection Mileposts'!$F$12,H270&lt;='Intersection Mileposts'!$G$12),"Y",IF(AND(H270&gt;='Intersection Mileposts'!$F$13,H270&lt;='Intersection Mileposts'!$G$13),"Y",IF(AND(H270&gt;='Intersection Mileposts'!$F$14,H270&lt;='Intersection Mileposts'!$G$14),"Y",IF(AND(H270&gt;='Intersection Mileposts'!$F$15,H270&lt;='Intersection Mileposts'!$G$15),"Y",IF(AND(H270&gt;='Intersection Mileposts'!$F$16,H270&lt;='Intersection Mileposts'!$G$16),"Y",IF(AND(H270&gt;='Intersection Mileposts'!$F$17,H270&lt;='Intersection Mileposts'!$G$17),"Y",IF(AND(H270&gt;='Intersection Mileposts'!$F$18,H270&lt;='Intersection Mileposts'!$G$18),"Y",IF(AND(H270&gt;='Intersection Mileposts'!$F$19,H270&lt;='Intersection Mileposts'!$G$19),"Y",IF(AND(H270&gt;='Intersection Mileposts'!$F$20,H270&lt;='Intersection Mileposts'!$G$20),"Y",IF(AND(H270&gt;='Intersection Mileposts'!$F$21,H270&lt;='Intersection Mileposts'!$G$21),"Y",IF(AND(H270&gt;='Intersection Mileposts'!$F$22,H270&lt;='Intersection Mileposts'!$G$22),"Y",IF(AND(H270&gt;='Intersection Mileposts'!$F$23,H270&lt;='Intersection Mileposts'!$G$23),"Y",IF(AND(H270&gt;='Intersection Mileposts'!$F$24,H270&lt;='Intersection Mileposts'!$G$24),"Y",IF(AND(H270&gt;='Intersection Mileposts'!$F$25,H270&lt;='Intersection Mileposts'!$G$25),"Y",IF(AND(H270&gt;='Intersection Mileposts'!$F$26,H270&lt;='Intersection Mileposts'!$G$26),"Y",IF(AND(H270&gt;='Intersection Mileposts'!$F$27,H270&lt;='Intersection Mileposts'!$G$27),"Y",IF(AND(H270&gt;='Intersection Mileposts'!$F$28,H270&lt;='Intersection Mileposts'!$G$28),"Y",IF(AND(H270&gt;='Intersection Mileposts'!$F$29,H270&lt;='Intersection Mileposts'!$G$29),"Y", IF(AND(H270&gt;='Intersection Mileposts'!$F$30,H270&lt;='Intersection Mileposts'!$G$30),"Y",IF(AND(H270&gt;='Intersection Mileposts'!$F$31,H270&lt;='Intersection Mileposts'!$G$31),"Y",IF(AND(H270&gt;='Intersection Mileposts'!$F$32,H270&lt;='Intersection Mileposts'!$G$32),"Y",IF(AND(H270&gt;='Intersection Mileposts'!$F$33,H270&lt;='Intersection Mileposts'!$G$33),"Y",IF(AND(H270&gt;='Intersection Mileposts'!$F$34,H270&lt;='Intersection Mileposts'!$G$34),"Y",IF(AND(H270&gt;='Intersection Mileposts'!$F$35,H270&lt;='Intersection Mileposts'!$G$35),"Y",IF(AND(H270&gt;='Intersection Mileposts'!$F$36,H270&lt;='Intersection Mileposts'!$G$36),"Y",IF(AND(H270&gt;='Intersection Mileposts'!$F$37,H270&lt;='Intersection Mileposts'!$G$37),"Y",IF(AND(H270&gt;='Intersection Mileposts'!$F$38,H270&lt;='Intersection Mileposts'!$G$38),"Y",IF(AND(H270&gt;='Intersection Mileposts'!$F$39,H270&lt;='Intersection Mileposts'!$G$39),"Y","N"))))))))))))))))))))))))))))))))))))</f>
        <v/>
      </c>
    </row>
    <row r="271" spans="1:46" x14ac:dyDescent="0.3">
      <c r="A271" s="279"/>
      <c r="B271" s="261"/>
      <c r="C271" s="262"/>
      <c r="D271" s="262"/>
      <c r="E271" s="262"/>
      <c r="F271" s="262"/>
      <c r="G271" s="284"/>
      <c r="H271" s="286"/>
      <c r="I271" s="279"/>
      <c r="J271" s="260"/>
      <c r="K271" s="260"/>
      <c r="L271" s="280"/>
      <c r="M271" s="275"/>
      <c r="N271" s="263"/>
      <c r="P271" s="264" t="str">
        <f>IF(R271 = "", "", COUNT($R$4:R271))</f>
        <v/>
      </c>
      <c r="Q271" s="264" t="str">
        <f t="shared" si="32"/>
        <v/>
      </c>
      <c r="R271" s="265" t="str">
        <f t="shared" si="33"/>
        <v/>
      </c>
      <c r="S271" s="266" t="str">
        <f t="shared" si="37"/>
        <v/>
      </c>
      <c r="T271" s="267" t="str">
        <f t="shared" si="34"/>
        <v/>
      </c>
      <c r="U271" s="268" t="str">
        <f t="shared" si="38"/>
        <v/>
      </c>
      <c r="V271" s="269" t="str">
        <f t="shared" si="35"/>
        <v/>
      </c>
      <c r="W271" s="5"/>
      <c r="AR271" s="2" t="str">
        <f t="shared" si="39"/>
        <v/>
      </c>
      <c r="AS271" s="2" t="str">
        <f t="shared" si="36"/>
        <v/>
      </c>
      <c r="AT271" s="2" t="str">
        <f>IF(AR271="","",IF(AND(H271&gt;='Intersection Mileposts'!$F$5,H271&lt;='Intersection Mileposts'!$G$5),"Y",IF(AND(H271&gt;='Intersection Mileposts'!$F$6,H271&lt;='Intersection Mileposts'!$G$6),"Y",IF(AND(H271&gt;='Intersection Mileposts'!$F$7,H271&lt;='Intersection Mileposts'!$G$7),"Y",IF(AND(H271&gt;='Intersection Mileposts'!$F$8,H271&lt;='Intersection Mileposts'!$G$8),"Y",IF(AND(H271&gt;='Intersection Mileposts'!$F$9,H271&lt;='Intersection Mileposts'!$G$9),"Y",IF(AND(H271&gt;='Intersection Mileposts'!$F$10,H271&lt;='Intersection Mileposts'!$G$10),"Y",IF(AND(H271&gt;='Intersection Mileposts'!$F$11,H271&lt;='Intersection Mileposts'!$G$11),"Y",IF(AND(H271&gt;='Intersection Mileposts'!$F$12,H271&lt;='Intersection Mileposts'!$G$12),"Y",IF(AND(H271&gt;='Intersection Mileposts'!$F$13,H271&lt;='Intersection Mileposts'!$G$13),"Y",IF(AND(H271&gt;='Intersection Mileposts'!$F$14,H271&lt;='Intersection Mileposts'!$G$14),"Y",IF(AND(H271&gt;='Intersection Mileposts'!$F$15,H271&lt;='Intersection Mileposts'!$G$15),"Y",IF(AND(H271&gt;='Intersection Mileposts'!$F$16,H271&lt;='Intersection Mileposts'!$G$16),"Y",IF(AND(H271&gt;='Intersection Mileposts'!$F$17,H271&lt;='Intersection Mileposts'!$G$17),"Y",IF(AND(H271&gt;='Intersection Mileposts'!$F$18,H271&lt;='Intersection Mileposts'!$G$18),"Y",IF(AND(H271&gt;='Intersection Mileposts'!$F$19,H271&lt;='Intersection Mileposts'!$G$19),"Y",IF(AND(H271&gt;='Intersection Mileposts'!$F$20,H271&lt;='Intersection Mileposts'!$G$20),"Y",IF(AND(H271&gt;='Intersection Mileposts'!$F$21,H271&lt;='Intersection Mileposts'!$G$21),"Y",IF(AND(H271&gt;='Intersection Mileposts'!$F$22,H271&lt;='Intersection Mileposts'!$G$22),"Y",IF(AND(H271&gt;='Intersection Mileposts'!$F$23,H271&lt;='Intersection Mileposts'!$G$23),"Y",IF(AND(H271&gt;='Intersection Mileposts'!$F$24,H271&lt;='Intersection Mileposts'!$G$24),"Y",IF(AND(H271&gt;='Intersection Mileposts'!$F$25,H271&lt;='Intersection Mileposts'!$G$25),"Y",IF(AND(H271&gt;='Intersection Mileposts'!$F$26,H271&lt;='Intersection Mileposts'!$G$26),"Y",IF(AND(H271&gt;='Intersection Mileposts'!$F$27,H271&lt;='Intersection Mileposts'!$G$27),"Y",IF(AND(H271&gt;='Intersection Mileposts'!$F$28,H271&lt;='Intersection Mileposts'!$G$28),"Y",IF(AND(H271&gt;='Intersection Mileposts'!$F$29,H271&lt;='Intersection Mileposts'!$G$29),"Y", IF(AND(H271&gt;='Intersection Mileposts'!$F$30,H271&lt;='Intersection Mileposts'!$G$30),"Y",IF(AND(H271&gt;='Intersection Mileposts'!$F$31,H271&lt;='Intersection Mileposts'!$G$31),"Y",IF(AND(H271&gt;='Intersection Mileposts'!$F$32,H271&lt;='Intersection Mileposts'!$G$32),"Y",IF(AND(H271&gt;='Intersection Mileposts'!$F$33,H271&lt;='Intersection Mileposts'!$G$33),"Y",IF(AND(H271&gt;='Intersection Mileposts'!$F$34,H271&lt;='Intersection Mileposts'!$G$34),"Y",IF(AND(H271&gt;='Intersection Mileposts'!$F$35,H271&lt;='Intersection Mileposts'!$G$35),"Y",IF(AND(H271&gt;='Intersection Mileposts'!$F$36,H271&lt;='Intersection Mileposts'!$G$36),"Y",IF(AND(H271&gt;='Intersection Mileposts'!$F$37,H271&lt;='Intersection Mileposts'!$G$37),"Y",IF(AND(H271&gt;='Intersection Mileposts'!$F$38,H271&lt;='Intersection Mileposts'!$G$38),"Y",IF(AND(H271&gt;='Intersection Mileposts'!$F$39,H271&lt;='Intersection Mileposts'!$G$39),"Y","N"))))))))))))))))))))))))))))))))))))</f>
        <v/>
      </c>
    </row>
    <row r="272" spans="1:46" x14ac:dyDescent="0.3">
      <c r="A272" s="279"/>
      <c r="B272" s="261"/>
      <c r="C272" s="262"/>
      <c r="D272" s="262"/>
      <c r="E272" s="262"/>
      <c r="F272" s="262"/>
      <c r="G272" s="284"/>
      <c r="H272" s="286"/>
      <c r="I272" s="279"/>
      <c r="J272" s="260"/>
      <c r="K272" s="260"/>
      <c r="L272" s="280"/>
      <c r="M272" s="275"/>
      <c r="N272" s="263"/>
      <c r="P272" s="264" t="str">
        <f>IF(R272 = "", "", COUNT($R$4:R272))</f>
        <v/>
      </c>
      <c r="Q272" s="264" t="str">
        <f t="shared" si="32"/>
        <v/>
      </c>
      <c r="R272" s="265" t="str">
        <f t="shared" si="33"/>
        <v/>
      </c>
      <c r="S272" s="266" t="str">
        <f t="shared" si="37"/>
        <v/>
      </c>
      <c r="T272" s="267" t="str">
        <f t="shared" si="34"/>
        <v/>
      </c>
      <c r="U272" s="268" t="str">
        <f t="shared" si="38"/>
        <v/>
      </c>
      <c r="V272" s="269" t="str">
        <f t="shared" si="35"/>
        <v/>
      </c>
      <c r="W272" s="5"/>
      <c r="AR272" s="2" t="str">
        <f t="shared" si="39"/>
        <v/>
      </c>
      <c r="AS272" s="2" t="str">
        <f t="shared" si="36"/>
        <v/>
      </c>
      <c r="AT272" s="2" t="str">
        <f>IF(AR272="","",IF(AND(H272&gt;='Intersection Mileposts'!$F$5,H272&lt;='Intersection Mileposts'!$G$5),"Y",IF(AND(H272&gt;='Intersection Mileposts'!$F$6,H272&lt;='Intersection Mileposts'!$G$6),"Y",IF(AND(H272&gt;='Intersection Mileposts'!$F$7,H272&lt;='Intersection Mileposts'!$G$7),"Y",IF(AND(H272&gt;='Intersection Mileposts'!$F$8,H272&lt;='Intersection Mileposts'!$G$8),"Y",IF(AND(H272&gt;='Intersection Mileposts'!$F$9,H272&lt;='Intersection Mileposts'!$G$9),"Y",IF(AND(H272&gt;='Intersection Mileposts'!$F$10,H272&lt;='Intersection Mileposts'!$G$10),"Y",IF(AND(H272&gt;='Intersection Mileposts'!$F$11,H272&lt;='Intersection Mileposts'!$G$11),"Y",IF(AND(H272&gt;='Intersection Mileposts'!$F$12,H272&lt;='Intersection Mileposts'!$G$12),"Y",IF(AND(H272&gt;='Intersection Mileposts'!$F$13,H272&lt;='Intersection Mileposts'!$G$13),"Y",IF(AND(H272&gt;='Intersection Mileposts'!$F$14,H272&lt;='Intersection Mileposts'!$G$14),"Y",IF(AND(H272&gt;='Intersection Mileposts'!$F$15,H272&lt;='Intersection Mileposts'!$G$15),"Y",IF(AND(H272&gt;='Intersection Mileposts'!$F$16,H272&lt;='Intersection Mileposts'!$G$16),"Y",IF(AND(H272&gt;='Intersection Mileposts'!$F$17,H272&lt;='Intersection Mileposts'!$G$17),"Y",IF(AND(H272&gt;='Intersection Mileposts'!$F$18,H272&lt;='Intersection Mileposts'!$G$18),"Y",IF(AND(H272&gt;='Intersection Mileposts'!$F$19,H272&lt;='Intersection Mileposts'!$G$19),"Y",IF(AND(H272&gt;='Intersection Mileposts'!$F$20,H272&lt;='Intersection Mileposts'!$G$20),"Y",IF(AND(H272&gt;='Intersection Mileposts'!$F$21,H272&lt;='Intersection Mileposts'!$G$21),"Y",IF(AND(H272&gt;='Intersection Mileposts'!$F$22,H272&lt;='Intersection Mileposts'!$G$22),"Y",IF(AND(H272&gt;='Intersection Mileposts'!$F$23,H272&lt;='Intersection Mileposts'!$G$23),"Y",IF(AND(H272&gt;='Intersection Mileposts'!$F$24,H272&lt;='Intersection Mileposts'!$G$24),"Y",IF(AND(H272&gt;='Intersection Mileposts'!$F$25,H272&lt;='Intersection Mileposts'!$G$25),"Y",IF(AND(H272&gt;='Intersection Mileposts'!$F$26,H272&lt;='Intersection Mileposts'!$G$26),"Y",IF(AND(H272&gt;='Intersection Mileposts'!$F$27,H272&lt;='Intersection Mileposts'!$G$27),"Y",IF(AND(H272&gt;='Intersection Mileposts'!$F$28,H272&lt;='Intersection Mileposts'!$G$28),"Y",IF(AND(H272&gt;='Intersection Mileposts'!$F$29,H272&lt;='Intersection Mileposts'!$G$29),"Y", IF(AND(H272&gt;='Intersection Mileposts'!$F$30,H272&lt;='Intersection Mileposts'!$G$30),"Y",IF(AND(H272&gt;='Intersection Mileposts'!$F$31,H272&lt;='Intersection Mileposts'!$G$31),"Y",IF(AND(H272&gt;='Intersection Mileposts'!$F$32,H272&lt;='Intersection Mileposts'!$G$32),"Y",IF(AND(H272&gt;='Intersection Mileposts'!$F$33,H272&lt;='Intersection Mileposts'!$G$33),"Y",IF(AND(H272&gt;='Intersection Mileposts'!$F$34,H272&lt;='Intersection Mileposts'!$G$34),"Y",IF(AND(H272&gt;='Intersection Mileposts'!$F$35,H272&lt;='Intersection Mileposts'!$G$35),"Y",IF(AND(H272&gt;='Intersection Mileposts'!$F$36,H272&lt;='Intersection Mileposts'!$G$36),"Y",IF(AND(H272&gt;='Intersection Mileposts'!$F$37,H272&lt;='Intersection Mileposts'!$G$37),"Y",IF(AND(H272&gt;='Intersection Mileposts'!$F$38,H272&lt;='Intersection Mileposts'!$G$38),"Y",IF(AND(H272&gt;='Intersection Mileposts'!$F$39,H272&lt;='Intersection Mileposts'!$G$39),"Y","N"))))))))))))))))))))))))))))))))))))</f>
        <v/>
      </c>
    </row>
    <row r="273" spans="1:46" x14ac:dyDescent="0.3">
      <c r="A273" s="279"/>
      <c r="B273" s="261"/>
      <c r="C273" s="262"/>
      <c r="D273" s="262"/>
      <c r="E273" s="262"/>
      <c r="F273" s="262"/>
      <c r="G273" s="284"/>
      <c r="H273" s="286"/>
      <c r="I273" s="279"/>
      <c r="J273" s="260"/>
      <c r="K273" s="260"/>
      <c r="L273" s="280"/>
      <c r="M273" s="275"/>
      <c r="N273" s="263"/>
      <c r="P273" s="264" t="str">
        <f>IF(R273 = "", "", COUNT($R$4:R273))</f>
        <v/>
      </c>
      <c r="Q273" s="264" t="str">
        <f t="shared" si="32"/>
        <v/>
      </c>
      <c r="R273" s="265" t="str">
        <f t="shared" si="33"/>
        <v/>
      </c>
      <c r="S273" s="266" t="str">
        <f t="shared" si="37"/>
        <v/>
      </c>
      <c r="T273" s="267" t="str">
        <f t="shared" si="34"/>
        <v/>
      </c>
      <c r="U273" s="268" t="str">
        <f t="shared" si="38"/>
        <v/>
      </c>
      <c r="V273" s="269" t="str">
        <f t="shared" si="35"/>
        <v/>
      </c>
      <c r="W273" s="5"/>
      <c r="AR273" s="2" t="str">
        <f t="shared" si="39"/>
        <v/>
      </c>
      <c r="AS273" s="2" t="str">
        <f t="shared" si="36"/>
        <v/>
      </c>
      <c r="AT273" s="2" t="str">
        <f>IF(AR273="","",IF(AND(H273&gt;='Intersection Mileposts'!$F$5,H273&lt;='Intersection Mileposts'!$G$5),"Y",IF(AND(H273&gt;='Intersection Mileposts'!$F$6,H273&lt;='Intersection Mileposts'!$G$6),"Y",IF(AND(H273&gt;='Intersection Mileposts'!$F$7,H273&lt;='Intersection Mileposts'!$G$7),"Y",IF(AND(H273&gt;='Intersection Mileposts'!$F$8,H273&lt;='Intersection Mileposts'!$G$8),"Y",IF(AND(H273&gt;='Intersection Mileposts'!$F$9,H273&lt;='Intersection Mileposts'!$G$9),"Y",IF(AND(H273&gt;='Intersection Mileposts'!$F$10,H273&lt;='Intersection Mileposts'!$G$10),"Y",IF(AND(H273&gt;='Intersection Mileposts'!$F$11,H273&lt;='Intersection Mileposts'!$G$11),"Y",IF(AND(H273&gt;='Intersection Mileposts'!$F$12,H273&lt;='Intersection Mileposts'!$G$12),"Y",IF(AND(H273&gt;='Intersection Mileposts'!$F$13,H273&lt;='Intersection Mileposts'!$G$13),"Y",IF(AND(H273&gt;='Intersection Mileposts'!$F$14,H273&lt;='Intersection Mileposts'!$G$14),"Y",IF(AND(H273&gt;='Intersection Mileposts'!$F$15,H273&lt;='Intersection Mileposts'!$G$15),"Y",IF(AND(H273&gt;='Intersection Mileposts'!$F$16,H273&lt;='Intersection Mileposts'!$G$16),"Y",IF(AND(H273&gt;='Intersection Mileposts'!$F$17,H273&lt;='Intersection Mileposts'!$G$17),"Y",IF(AND(H273&gt;='Intersection Mileposts'!$F$18,H273&lt;='Intersection Mileposts'!$G$18),"Y",IF(AND(H273&gt;='Intersection Mileposts'!$F$19,H273&lt;='Intersection Mileposts'!$G$19),"Y",IF(AND(H273&gt;='Intersection Mileposts'!$F$20,H273&lt;='Intersection Mileposts'!$G$20),"Y",IF(AND(H273&gt;='Intersection Mileposts'!$F$21,H273&lt;='Intersection Mileposts'!$G$21),"Y",IF(AND(H273&gt;='Intersection Mileposts'!$F$22,H273&lt;='Intersection Mileposts'!$G$22),"Y",IF(AND(H273&gt;='Intersection Mileposts'!$F$23,H273&lt;='Intersection Mileposts'!$G$23),"Y",IF(AND(H273&gt;='Intersection Mileposts'!$F$24,H273&lt;='Intersection Mileposts'!$G$24),"Y",IF(AND(H273&gt;='Intersection Mileposts'!$F$25,H273&lt;='Intersection Mileposts'!$G$25),"Y",IF(AND(H273&gt;='Intersection Mileposts'!$F$26,H273&lt;='Intersection Mileposts'!$G$26),"Y",IF(AND(H273&gt;='Intersection Mileposts'!$F$27,H273&lt;='Intersection Mileposts'!$G$27),"Y",IF(AND(H273&gt;='Intersection Mileposts'!$F$28,H273&lt;='Intersection Mileposts'!$G$28),"Y",IF(AND(H273&gt;='Intersection Mileposts'!$F$29,H273&lt;='Intersection Mileposts'!$G$29),"Y", IF(AND(H273&gt;='Intersection Mileposts'!$F$30,H273&lt;='Intersection Mileposts'!$G$30),"Y",IF(AND(H273&gt;='Intersection Mileposts'!$F$31,H273&lt;='Intersection Mileposts'!$G$31),"Y",IF(AND(H273&gt;='Intersection Mileposts'!$F$32,H273&lt;='Intersection Mileposts'!$G$32),"Y",IF(AND(H273&gt;='Intersection Mileposts'!$F$33,H273&lt;='Intersection Mileposts'!$G$33),"Y",IF(AND(H273&gt;='Intersection Mileposts'!$F$34,H273&lt;='Intersection Mileposts'!$G$34),"Y",IF(AND(H273&gt;='Intersection Mileposts'!$F$35,H273&lt;='Intersection Mileposts'!$G$35),"Y",IF(AND(H273&gt;='Intersection Mileposts'!$F$36,H273&lt;='Intersection Mileposts'!$G$36),"Y",IF(AND(H273&gt;='Intersection Mileposts'!$F$37,H273&lt;='Intersection Mileposts'!$G$37),"Y",IF(AND(H273&gt;='Intersection Mileposts'!$F$38,H273&lt;='Intersection Mileposts'!$G$38),"Y",IF(AND(H273&gt;='Intersection Mileposts'!$F$39,H273&lt;='Intersection Mileposts'!$G$39),"Y","N"))))))))))))))))))))))))))))))))))))</f>
        <v/>
      </c>
    </row>
    <row r="274" spans="1:46" x14ac:dyDescent="0.3">
      <c r="A274" s="279"/>
      <c r="B274" s="261"/>
      <c r="C274" s="262"/>
      <c r="D274" s="262"/>
      <c r="E274" s="262"/>
      <c r="F274" s="262"/>
      <c r="G274" s="284"/>
      <c r="H274" s="286"/>
      <c r="I274" s="279"/>
      <c r="J274" s="260"/>
      <c r="K274" s="260"/>
      <c r="L274" s="280"/>
      <c r="M274" s="275"/>
      <c r="N274" s="263"/>
      <c r="P274" s="264" t="str">
        <f>IF(R274 = "", "", COUNT($R$4:R274))</f>
        <v/>
      </c>
      <c r="Q274" s="264" t="str">
        <f t="shared" si="32"/>
        <v/>
      </c>
      <c r="R274" s="265" t="str">
        <f t="shared" si="33"/>
        <v/>
      </c>
      <c r="S274" s="266" t="str">
        <f t="shared" si="37"/>
        <v/>
      </c>
      <c r="T274" s="267" t="str">
        <f t="shared" si="34"/>
        <v/>
      </c>
      <c r="U274" s="268" t="str">
        <f t="shared" si="38"/>
        <v/>
      </c>
      <c r="V274" s="269" t="str">
        <f t="shared" si="35"/>
        <v/>
      </c>
      <c r="W274" s="5"/>
      <c r="AR274" s="2" t="str">
        <f t="shared" si="39"/>
        <v/>
      </c>
      <c r="AS274" s="2" t="str">
        <f t="shared" si="36"/>
        <v/>
      </c>
      <c r="AT274" s="2" t="str">
        <f>IF(AR274="","",IF(AND(H274&gt;='Intersection Mileposts'!$F$5,H274&lt;='Intersection Mileposts'!$G$5),"Y",IF(AND(H274&gt;='Intersection Mileposts'!$F$6,H274&lt;='Intersection Mileposts'!$G$6),"Y",IF(AND(H274&gt;='Intersection Mileposts'!$F$7,H274&lt;='Intersection Mileposts'!$G$7),"Y",IF(AND(H274&gt;='Intersection Mileposts'!$F$8,H274&lt;='Intersection Mileposts'!$G$8),"Y",IF(AND(H274&gt;='Intersection Mileposts'!$F$9,H274&lt;='Intersection Mileposts'!$G$9),"Y",IF(AND(H274&gt;='Intersection Mileposts'!$F$10,H274&lt;='Intersection Mileposts'!$G$10),"Y",IF(AND(H274&gt;='Intersection Mileposts'!$F$11,H274&lt;='Intersection Mileposts'!$G$11),"Y",IF(AND(H274&gt;='Intersection Mileposts'!$F$12,H274&lt;='Intersection Mileposts'!$G$12),"Y",IF(AND(H274&gt;='Intersection Mileposts'!$F$13,H274&lt;='Intersection Mileposts'!$G$13),"Y",IF(AND(H274&gt;='Intersection Mileposts'!$F$14,H274&lt;='Intersection Mileposts'!$G$14),"Y",IF(AND(H274&gt;='Intersection Mileposts'!$F$15,H274&lt;='Intersection Mileposts'!$G$15),"Y",IF(AND(H274&gt;='Intersection Mileposts'!$F$16,H274&lt;='Intersection Mileposts'!$G$16),"Y",IF(AND(H274&gt;='Intersection Mileposts'!$F$17,H274&lt;='Intersection Mileposts'!$G$17),"Y",IF(AND(H274&gt;='Intersection Mileposts'!$F$18,H274&lt;='Intersection Mileposts'!$G$18),"Y",IF(AND(H274&gt;='Intersection Mileposts'!$F$19,H274&lt;='Intersection Mileposts'!$G$19),"Y",IF(AND(H274&gt;='Intersection Mileposts'!$F$20,H274&lt;='Intersection Mileposts'!$G$20),"Y",IF(AND(H274&gt;='Intersection Mileposts'!$F$21,H274&lt;='Intersection Mileposts'!$G$21),"Y",IF(AND(H274&gt;='Intersection Mileposts'!$F$22,H274&lt;='Intersection Mileposts'!$G$22),"Y",IF(AND(H274&gt;='Intersection Mileposts'!$F$23,H274&lt;='Intersection Mileposts'!$G$23),"Y",IF(AND(H274&gt;='Intersection Mileposts'!$F$24,H274&lt;='Intersection Mileposts'!$G$24),"Y",IF(AND(H274&gt;='Intersection Mileposts'!$F$25,H274&lt;='Intersection Mileposts'!$G$25),"Y",IF(AND(H274&gt;='Intersection Mileposts'!$F$26,H274&lt;='Intersection Mileposts'!$G$26),"Y",IF(AND(H274&gt;='Intersection Mileposts'!$F$27,H274&lt;='Intersection Mileposts'!$G$27),"Y",IF(AND(H274&gt;='Intersection Mileposts'!$F$28,H274&lt;='Intersection Mileposts'!$G$28),"Y",IF(AND(H274&gt;='Intersection Mileposts'!$F$29,H274&lt;='Intersection Mileposts'!$G$29),"Y", IF(AND(H274&gt;='Intersection Mileposts'!$F$30,H274&lt;='Intersection Mileposts'!$G$30),"Y",IF(AND(H274&gt;='Intersection Mileposts'!$F$31,H274&lt;='Intersection Mileposts'!$G$31),"Y",IF(AND(H274&gt;='Intersection Mileposts'!$F$32,H274&lt;='Intersection Mileposts'!$G$32),"Y",IF(AND(H274&gt;='Intersection Mileposts'!$F$33,H274&lt;='Intersection Mileposts'!$G$33),"Y",IF(AND(H274&gt;='Intersection Mileposts'!$F$34,H274&lt;='Intersection Mileposts'!$G$34),"Y",IF(AND(H274&gt;='Intersection Mileposts'!$F$35,H274&lt;='Intersection Mileposts'!$G$35),"Y",IF(AND(H274&gt;='Intersection Mileposts'!$F$36,H274&lt;='Intersection Mileposts'!$G$36),"Y",IF(AND(H274&gt;='Intersection Mileposts'!$F$37,H274&lt;='Intersection Mileposts'!$G$37),"Y",IF(AND(H274&gt;='Intersection Mileposts'!$F$38,H274&lt;='Intersection Mileposts'!$G$38),"Y",IF(AND(H274&gt;='Intersection Mileposts'!$F$39,H274&lt;='Intersection Mileposts'!$G$39),"Y","N"))))))))))))))))))))))))))))))))))))</f>
        <v/>
      </c>
    </row>
    <row r="275" spans="1:46" x14ac:dyDescent="0.3">
      <c r="A275" s="279"/>
      <c r="B275" s="261"/>
      <c r="C275" s="262"/>
      <c r="D275" s="262"/>
      <c r="E275" s="262"/>
      <c r="F275" s="262"/>
      <c r="G275" s="284"/>
      <c r="H275" s="286"/>
      <c r="I275" s="279"/>
      <c r="J275" s="260"/>
      <c r="K275" s="260"/>
      <c r="L275" s="280"/>
      <c r="M275" s="275"/>
      <c r="N275" s="263"/>
      <c r="P275" s="264" t="str">
        <f>IF(R275 = "", "", COUNT($R$4:R275))</f>
        <v/>
      </c>
      <c r="Q275" s="264" t="str">
        <f t="shared" si="32"/>
        <v/>
      </c>
      <c r="R275" s="265" t="str">
        <f t="shared" si="33"/>
        <v/>
      </c>
      <c r="S275" s="266" t="str">
        <f t="shared" si="37"/>
        <v/>
      </c>
      <c r="T275" s="267" t="str">
        <f t="shared" si="34"/>
        <v/>
      </c>
      <c r="U275" s="268" t="str">
        <f t="shared" si="38"/>
        <v/>
      </c>
      <c r="V275" s="269" t="str">
        <f t="shared" si="35"/>
        <v/>
      </c>
      <c r="W275" s="5"/>
      <c r="AR275" s="2" t="str">
        <f t="shared" si="39"/>
        <v/>
      </c>
      <c r="AS275" s="2" t="str">
        <f t="shared" si="36"/>
        <v/>
      </c>
      <c r="AT275" s="2" t="str">
        <f>IF(AR275="","",IF(AND(H275&gt;='Intersection Mileposts'!$F$5,H275&lt;='Intersection Mileposts'!$G$5),"Y",IF(AND(H275&gt;='Intersection Mileposts'!$F$6,H275&lt;='Intersection Mileposts'!$G$6),"Y",IF(AND(H275&gt;='Intersection Mileposts'!$F$7,H275&lt;='Intersection Mileposts'!$G$7),"Y",IF(AND(H275&gt;='Intersection Mileposts'!$F$8,H275&lt;='Intersection Mileposts'!$G$8),"Y",IF(AND(H275&gt;='Intersection Mileposts'!$F$9,H275&lt;='Intersection Mileposts'!$G$9),"Y",IF(AND(H275&gt;='Intersection Mileposts'!$F$10,H275&lt;='Intersection Mileposts'!$G$10),"Y",IF(AND(H275&gt;='Intersection Mileposts'!$F$11,H275&lt;='Intersection Mileposts'!$G$11),"Y",IF(AND(H275&gt;='Intersection Mileposts'!$F$12,H275&lt;='Intersection Mileposts'!$G$12),"Y",IF(AND(H275&gt;='Intersection Mileposts'!$F$13,H275&lt;='Intersection Mileposts'!$G$13),"Y",IF(AND(H275&gt;='Intersection Mileposts'!$F$14,H275&lt;='Intersection Mileposts'!$G$14),"Y",IF(AND(H275&gt;='Intersection Mileposts'!$F$15,H275&lt;='Intersection Mileposts'!$G$15),"Y",IF(AND(H275&gt;='Intersection Mileposts'!$F$16,H275&lt;='Intersection Mileposts'!$G$16),"Y",IF(AND(H275&gt;='Intersection Mileposts'!$F$17,H275&lt;='Intersection Mileposts'!$G$17),"Y",IF(AND(H275&gt;='Intersection Mileposts'!$F$18,H275&lt;='Intersection Mileposts'!$G$18),"Y",IF(AND(H275&gt;='Intersection Mileposts'!$F$19,H275&lt;='Intersection Mileposts'!$G$19),"Y",IF(AND(H275&gt;='Intersection Mileposts'!$F$20,H275&lt;='Intersection Mileposts'!$G$20),"Y",IF(AND(H275&gt;='Intersection Mileposts'!$F$21,H275&lt;='Intersection Mileposts'!$G$21),"Y",IF(AND(H275&gt;='Intersection Mileposts'!$F$22,H275&lt;='Intersection Mileposts'!$G$22),"Y",IF(AND(H275&gt;='Intersection Mileposts'!$F$23,H275&lt;='Intersection Mileposts'!$G$23),"Y",IF(AND(H275&gt;='Intersection Mileposts'!$F$24,H275&lt;='Intersection Mileposts'!$G$24),"Y",IF(AND(H275&gt;='Intersection Mileposts'!$F$25,H275&lt;='Intersection Mileposts'!$G$25),"Y",IF(AND(H275&gt;='Intersection Mileposts'!$F$26,H275&lt;='Intersection Mileposts'!$G$26),"Y",IF(AND(H275&gt;='Intersection Mileposts'!$F$27,H275&lt;='Intersection Mileposts'!$G$27),"Y",IF(AND(H275&gt;='Intersection Mileposts'!$F$28,H275&lt;='Intersection Mileposts'!$G$28),"Y",IF(AND(H275&gt;='Intersection Mileposts'!$F$29,H275&lt;='Intersection Mileposts'!$G$29),"Y", IF(AND(H275&gt;='Intersection Mileposts'!$F$30,H275&lt;='Intersection Mileposts'!$G$30),"Y",IF(AND(H275&gt;='Intersection Mileposts'!$F$31,H275&lt;='Intersection Mileposts'!$G$31),"Y",IF(AND(H275&gt;='Intersection Mileposts'!$F$32,H275&lt;='Intersection Mileposts'!$G$32),"Y",IF(AND(H275&gt;='Intersection Mileposts'!$F$33,H275&lt;='Intersection Mileposts'!$G$33),"Y",IF(AND(H275&gt;='Intersection Mileposts'!$F$34,H275&lt;='Intersection Mileposts'!$G$34),"Y",IF(AND(H275&gt;='Intersection Mileposts'!$F$35,H275&lt;='Intersection Mileposts'!$G$35),"Y",IF(AND(H275&gt;='Intersection Mileposts'!$F$36,H275&lt;='Intersection Mileposts'!$G$36),"Y",IF(AND(H275&gt;='Intersection Mileposts'!$F$37,H275&lt;='Intersection Mileposts'!$G$37),"Y",IF(AND(H275&gt;='Intersection Mileposts'!$F$38,H275&lt;='Intersection Mileposts'!$G$38),"Y",IF(AND(H275&gt;='Intersection Mileposts'!$F$39,H275&lt;='Intersection Mileposts'!$G$39),"Y","N"))))))))))))))))))))))))))))))))))))</f>
        <v/>
      </c>
    </row>
    <row r="276" spans="1:46" x14ac:dyDescent="0.3">
      <c r="A276" s="279"/>
      <c r="B276" s="261"/>
      <c r="C276" s="262"/>
      <c r="D276" s="262"/>
      <c r="E276" s="262"/>
      <c r="F276" s="262"/>
      <c r="G276" s="284"/>
      <c r="H276" s="286"/>
      <c r="I276" s="279"/>
      <c r="J276" s="260"/>
      <c r="K276" s="260"/>
      <c r="L276" s="280"/>
      <c r="M276" s="275"/>
      <c r="N276" s="263"/>
      <c r="P276" s="264" t="str">
        <f>IF(R276 = "", "", COUNT($R$4:R276))</f>
        <v/>
      </c>
      <c r="Q276" s="264" t="str">
        <f t="shared" si="32"/>
        <v/>
      </c>
      <c r="R276" s="265" t="str">
        <f t="shared" si="33"/>
        <v/>
      </c>
      <c r="S276" s="266" t="str">
        <f t="shared" si="37"/>
        <v/>
      </c>
      <c r="T276" s="267" t="str">
        <f t="shared" si="34"/>
        <v/>
      </c>
      <c r="U276" s="268" t="str">
        <f t="shared" si="38"/>
        <v/>
      </c>
      <c r="V276" s="269" t="str">
        <f t="shared" si="35"/>
        <v/>
      </c>
      <c r="W276" s="5"/>
      <c r="AR276" s="2" t="str">
        <f t="shared" si="39"/>
        <v/>
      </c>
      <c r="AS276" s="2" t="str">
        <f t="shared" si="36"/>
        <v/>
      </c>
      <c r="AT276" s="2" t="str">
        <f>IF(AR276="","",IF(AND(H276&gt;='Intersection Mileposts'!$F$5,H276&lt;='Intersection Mileposts'!$G$5),"Y",IF(AND(H276&gt;='Intersection Mileposts'!$F$6,H276&lt;='Intersection Mileposts'!$G$6),"Y",IF(AND(H276&gt;='Intersection Mileposts'!$F$7,H276&lt;='Intersection Mileposts'!$G$7),"Y",IF(AND(H276&gt;='Intersection Mileposts'!$F$8,H276&lt;='Intersection Mileposts'!$G$8),"Y",IF(AND(H276&gt;='Intersection Mileposts'!$F$9,H276&lt;='Intersection Mileposts'!$G$9),"Y",IF(AND(H276&gt;='Intersection Mileposts'!$F$10,H276&lt;='Intersection Mileposts'!$G$10),"Y",IF(AND(H276&gt;='Intersection Mileposts'!$F$11,H276&lt;='Intersection Mileposts'!$G$11),"Y",IF(AND(H276&gt;='Intersection Mileposts'!$F$12,H276&lt;='Intersection Mileposts'!$G$12),"Y",IF(AND(H276&gt;='Intersection Mileposts'!$F$13,H276&lt;='Intersection Mileposts'!$G$13),"Y",IF(AND(H276&gt;='Intersection Mileposts'!$F$14,H276&lt;='Intersection Mileposts'!$G$14),"Y",IF(AND(H276&gt;='Intersection Mileposts'!$F$15,H276&lt;='Intersection Mileposts'!$G$15),"Y",IF(AND(H276&gt;='Intersection Mileposts'!$F$16,H276&lt;='Intersection Mileposts'!$G$16),"Y",IF(AND(H276&gt;='Intersection Mileposts'!$F$17,H276&lt;='Intersection Mileposts'!$G$17),"Y",IF(AND(H276&gt;='Intersection Mileposts'!$F$18,H276&lt;='Intersection Mileposts'!$G$18),"Y",IF(AND(H276&gt;='Intersection Mileposts'!$F$19,H276&lt;='Intersection Mileposts'!$G$19),"Y",IF(AND(H276&gt;='Intersection Mileposts'!$F$20,H276&lt;='Intersection Mileposts'!$G$20),"Y",IF(AND(H276&gt;='Intersection Mileposts'!$F$21,H276&lt;='Intersection Mileposts'!$G$21),"Y",IF(AND(H276&gt;='Intersection Mileposts'!$F$22,H276&lt;='Intersection Mileposts'!$G$22),"Y",IF(AND(H276&gt;='Intersection Mileposts'!$F$23,H276&lt;='Intersection Mileposts'!$G$23),"Y",IF(AND(H276&gt;='Intersection Mileposts'!$F$24,H276&lt;='Intersection Mileposts'!$G$24),"Y",IF(AND(H276&gt;='Intersection Mileposts'!$F$25,H276&lt;='Intersection Mileposts'!$G$25),"Y",IF(AND(H276&gt;='Intersection Mileposts'!$F$26,H276&lt;='Intersection Mileposts'!$G$26),"Y",IF(AND(H276&gt;='Intersection Mileposts'!$F$27,H276&lt;='Intersection Mileposts'!$G$27),"Y",IF(AND(H276&gt;='Intersection Mileposts'!$F$28,H276&lt;='Intersection Mileposts'!$G$28),"Y",IF(AND(H276&gt;='Intersection Mileposts'!$F$29,H276&lt;='Intersection Mileposts'!$G$29),"Y", IF(AND(H276&gt;='Intersection Mileposts'!$F$30,H276&lt;='Intersection Mileposts'!$G$30),"Y",IF(AND(H276&gt;='Intersection Mileposts'!$F$31,H276&lt;='Intersection Mileposts'!$G$31),"Y",IF(AND(H276&gt;='Intersection Mileposts'!$F$32,H276&lt;='Intersection Mileposts'!$G$32),"Y",IF(AND(H276&gt;='Intersection Mileposts'!$F$33,H276&lt;='Intersection Mileposts'!$G$33),"Y",IF(AND(H276&gt;='Intersection Mileposts'!$F$34,H276&lt;='Intersection Mileposts'!$G$34),"Y",IF(AND(H276&gt;='Intersection Mileposts'!$F$35,H276&lt;='Intersection Mileposts'!$G$35),"Y",IF(AND(H276&gt;='Intersection Mileposts'!$F$36,H276&lt;='Intersection Mileposts'!$G$36),"Y",IF(AND(H276&gt;='Intersection Mileposts'!$F$37,H276&lt;='Intersection Mileposts'!$G$37),"Y",IF(AND(H276&gt;='Intersection Mileposts'!$F$38,H276&lt;='Intersection Mileposts'!$G$38),"Y",IF(AND(H276&gt;='Intersection Mileposts'!$F$39,H276&lt;='Intersection Mileposts'!$G$39),"Y","N"))))))))))))))))))))))))))))))))))))</f>
        <v/>
      </c>
    </row>
    <row r="277" spans="1:46" x14ac:dyDescent="0.3">
      <c r="A277" s="279"/>
      <c r="B277" s="261"/>
      <c r="C277" s="262"/>
      <c r="D277" s="262"/>
      <c r="E277" s="262"/>
      <c r="F277" s="262"/>
      <c r="G277" s="284"/>
      <c r="H277" s="286"/>
      <c r="I277" s="279"/>
      <c r="J277" s="260"/>
      <c r="K277" s="260"/>
      <c r="L277" s="280"/>
      <c r="M277" s="275"/>
      <c r="N277" s="263"/>
      <c r="P277" s="264" t="str">
        <f>IF(R277 = "", "", COUNT($R$4:R277))</f>
        <v/>
      </c>
      <c r="Q277" s="264" t="str">
        <f t="shared" si="32"/>
        <v/>
      </c>
      <c r="R277" s="265" t="str">
        <f t="shared" si="33"/>
        <v/>
      </c>
      <c r="S277" s="266" t="str">
        <f t="shared" si="37"/>
        <v/>
      </c>
      <c r="T277" s="267" t="str">
        <f t="shared" si="34"/>
        <v/>
      </c>
      <c r="U277" s="268" t="str">
        <f t="shared" si="38"/>
        <v/>
      </c>
      <c r="V277" s="269" t="str">
        <f t="shared" si="35"/>
        <v/>
      </c>
      <c r="W277" s="5"/>
      <c r="AR277" s="2" t="str">
        <f t="shared" si="39"/>
        <v/>
      </c>
      <c r="AS277" s="2" t="str">
        <f t="shared" si="36"/>
        <v/>
      </c>
      <c r="AT277" s="2" t="str">
        <f>IF(AR277="","",IF(AND(H277&gt;='Intersection Mileposts'!$F$5,H277&lt;='Intersection Mileposts'!$G$5),"Y",IF(AND(H277&gt;='Intersection Mileposts'!$F$6,H277&lt;='Intersection Mileposts'!$G$6),"Y",IF(AND(H277&gt;='Intersection Mileposts'!$F$7,H277&lt;='Intersection Mileposts'!$G$7),"Y",IF(AND(H277&gt;='Intersection Mileposts'!$F$8,H277&lt;='Intersection Mileposts'!$G$8),"Y",IF(AND(H277&gt;='Intersection Mileposts'!$F$9,H277&lt;='Intersection Mileposts'!$G$9),"Y",IF(AND(H277&gt;='Intersection Mileposts'!$F$10,H277&lt;='Intersection Mileposts'!$G$10),"Y",IF(AND(H277&gt;='Intersection Mileposts'!$F$11,H277&lt;='Intersection Mileposts'!$G$11),"Y",IF(AND(H277&gt;='Intersection Mileposts'!$F$12,H277&lt;='Intersection Mileposts'!$G$12),"Y",IF(AND(H277&gt;='Intersection Mileposts'!$F$13,H277&lt;='Intersection Mileposts'!$G$13),"Y",IF(AND(H277&gt;='Intersection Mileposts'!$F$14,H277&lt;='Intersection Mileposts'!$G$14),"Y",IF(AND(H277&gt;='Intersection Mileposts'!$F$15,H277&lt;='Intersection Mileposts'!$G$15),"Y",IF(AND(H277&gt;='Intersection Mileposts'!$F$16,H277&lt;='Intersection Mileposts'!$G$16),"Y",IF(AND(H277&gt;='Intersection Mileposts'!$F$17,H277&lt;='Intersection Mileposts'!$G$17),"Y",IF(AND(H277&gt;='Intersection Mileposts'!$F$18,H277&lt;='Intersection Mileposts'!$G$18),"Y",IF(AND(H277&gt;='Intersection Mileposts'!$F$19,H277&lt;='Intersection Mileposts'!$G$19),"Y",IF(AND(H277&gt;='Intersection Mileposts'!$F$20,H277&lt;='Intersection Mileposts'!$G$20),"Y",IF(AND(H277&gt;='Intersection Mileposts'!$F$21,H277&lt;='Intersection Mileposts'!$G$21),"Y",IF(AND(H277&gt;='Intersection Mileposts'!$F$22,H277&lt;='Intersection Mileposts'!$G$22),"Y",IF(AND(H277&gt;='Intersection Mileposts'!$F$23,H277&lt;='Intersection Mileposts'!$G$23),"Y",IF(AND(H277&gt;='Intersection Mileposts'!$F$24,H277&lt;='Intersection Mileposts'!$G$24),"Y",IF(AND(H277&gt;='Intersection Mileposts'!$F$25,H277&lt;='Intersection Mileposts'!$G$25),"Y",IF(AND(H277&gt;='Intersection Mileposts'!$F$26,H277&lt;='Intersection Mileposts'!$G$26),"Y",IF(AND(H277&gt;='Intersection Mileposts'!$F$27,H277&lt;='Intersection Mileposts'!$G$27),"Y",IF(AND(H277&gt;='Intersection Mileposts'!$F$28,H277&lt;='Intersection Mileposts'!$G$28),"Y",IF(AND(H277&gt;='Intersection Mileposts'!$F$29,H277&lt;='Intersection Mileposts'!$G$29),"Y", IF(AND(H277&gt;='Intersection Mileposts'!$F$30,H277&lt;='Intersection Mileposts'!$G$30),"Y",IF(AND(H277&gt;='Intersection Mileposts'!$F$31,H277&lt;='Intersection Mileposts'!$G$31),"Y",IF(AND(H277&gt;='Intersection Mileposts'!$F$32,H277&lt;='Intersection Mileposts'!$G$32),"Y",IF(AND(H277&gt;='Intersection Mileposts'!$F$33,H277&lt;='Intersection Mileposts'!$G$33),"Y",IF(AND(H277&gt;='Intersection Mileposts'!$F$34,H277&lt;='Intersection Mileposts'!$G$34),"Y",IF(AND(H277&gt;='Intersection Mileposts'!$F$35,H277&lt;='Intersection Mileposts'!$G$35),"Y",IF(AND(H277&gt;='Intersection Mileposts'!$F$36,H277&lt;='Intersection Mileposts'!$G$36),"Y",IF(AND(H277&gt;='Intersection Mileposts'!$F$37,H277&lt;='Intersection Mileposts'!$G$37),"Y",IF(AND(H277&gt;='Intersection Mileposts'!$F$38,H277&lt;='Intersection Mileposts'!$G$38),"Y",IF(AND(H277&gt;='Intersection Mileposts'!$F$39,H277&lt;='Intersection Mileposts'!$G$39),"Y","N"))))))))))))))))))))))))))))))))))))</f>
        <v/>
      </c>
    </row>
    <row r="278" spans="1:46" x14ac:dyDescent="0.3">
      <c r="A278" s="279"/>
      <c r="B278" s="261"/>
      <c r="C278" s="262"/>
      <c r="D278" s="262"/>
      <c r="E278" s="262"/>
      <c r="F278" s="262"/>
      <c r="G278" s="284"/>
      <c r="H278" s="286"/>
      <c r="I278" s="279"/>
      <c r="J278" s="260"/>
      <c r="K278" s="260"/>
      <c r="L278" s="280"/>
      <c r="M278" s="275"/>
      <c r="N278" s="263"/>
      <c r="P278" s="264" t="str">
        <f>IF(R278 = "", "", COUNT($R$4:R278))</f>
        <v/>
      </c>
      <c r="Q278" s="264" t="str">
        <f t="shared" si="32"/>
        <v/>
      </c>
      <c r="R278" s="265" t="str">
        <f t="shared" si="33"/>
        <v/>
      </c>
      <c r="S278" s="266" t="str">
        <f t="shared" si="37"/>
        <v/>
      </c>
      <c r="T278" s="267" t="str">
        <f t="shared" si="34"/>
        <v/>
      </c>
      <c r="U278" s="268" t="str">
        <f t="shared" si="38"/>
        <v/>
      </c>
      <c r="V278" s="269" t="str">
        <f t="shared" si="35"/>
        <v/>
      </c>
      <c r="W278" s="5"/>
      <c r="AR278" s="2" t="str">
        <f t="shared" si="39"/>
        <v/>
      </c>
      <c r="AS278" s="2" t="str">
        <f t="shared" si="36"/>
        <v/>
      </c>
      <c r="AT278" s="2" t="str">
        <f>IF(AR278="","",IF(AND(H278&gt;='Intersection Mileposts'!$F$5,H278&lt;='Intersection Mileposts'!$G$5),"Y",IF(AND(H278&gt;='Intersection Mileposts'!$F$6,H278&lt;='Intersection Mileposts'!$G$6),"Y",IF(AND(H278&gt;='Intersection Mileposts'!$F$7,H278&lt;='Intersection Mileposts'!$G$7),"Y",IF(AND(H278&gt;='Intersection Mileposts'!$F$8,H278&lt;='Intersection Mileposts'!$G$8),"Y",IF(AND(H278&gt;='Intersection Mileposts'!$F$9,H278&lt;='Intersection Mileposts'!$G$9),"Y",IF(AND(H278&gt;='Intersection Mileposts'!$F$10,H278&lt;='Intersection Mileposts'!$G$10),"Y",IF(AND(H278&gt;='Intersection Mileposts'!$F$11,H278&lt;='Intersection Mileposts'!$G$11),"Y",IF(AND(H278&gt;='Intersection Mileposts'!$F$12,H278&lt;='Intersection Mileposts'!$G$12),"Y",IF(AND(H278&gt;='Intersection Mileposts'!$F$13,H278&lt;='Intersection Mileposts'!$G$13),"Y",IF(AND(H278&gt;='Intersection Mileposts'!$F$14,H278&lt;='Intersection Mileposts'!$G$14),"Y",IF(AND(H278&gt;='Intersection Mileposts'!$F$15,H278&lt;='Intersection Mileposts'!$G$15),"Y",IF(AND(H278&gt;='Intersection Mileposts'!$F$16,H278&lt;='Intersection Mileposts'!$G$16),"Y",IF(AND(H278&gt;='Intersection Mileposts'!$F$17,H278&lt;='Intersection Mileposts'!$G$17),"Y",IF(AND(H278&gt;='Intersection Mileposts'!$F$18,H278&lt;='Intersection Mileposts'!$G$18),"Y",IF(AND(H278&gt;='Intersection Mileposts'!$F$19,H278&lt;='Intersection Mileposts'!$G$19),"Y",IF(AND(H278&gt;='Intersection Mileposts'!$F$20,H278&lt;='Intersection Mileposts'!$G$20),"Y",IF(AND(H278&gt;='Intersection Mileposts'!$F$21,H278&lt;='Intersection Mileposts'!$G$21),"Y",IF(AND(H278&gt;='Intersection Mileposts'!$F$22,H278&lt;='Intersection Mileposts'!$G$22),"Y",IF(AND(H278&gt;='Intersection Mileposts'!$F$23,H278&lt;='Intersection Mileposts'!$G$23),"Y",IF(AND(H278&gt;='Intersection Mileposts'!$F$24,H278&lt;='Intersection Mileposts'!$G$24),"Y",IF(AND(H278&gt;='Intersection Mileposts'!$F$25,H278&lt;='Intersection Mileposts'!$G$25),"Y",IF(AND(H278&gt;='Intersection Mileposts'!$F$26,H278&lt;='Intersection Mileposts'!$G$26),"Y",IF(AND(H278&gt;='Intersection Mileposts'!$F$27,H278&lt;='Intersection Mileposts'!$G$27),"Y",IF(AND(H278&gt;='Intersection Mileposts'!$F$28,H278&lt;='Intersection Mileposts'!$G$28),"Y",IF(AND(H278&gt;='Intersection Mileposts'!$F$29,H278&lt;='Intersection Mileposts'!$G$29),"Y", IF(AND(H278&gt;='Intersection Mileposts'!$F$30,H278&lt;='Intersection Mileposts'!$G$30),"Y",IF(AND(H278&gt;='Intersection Mileposts'!$F$31,H278&lt;='Intersection Mileposts'!$G$31),"Y",IF(AND(H278&gt;='Intersection Mileposts'!$F$32,H278&lt;='Intersection Mileposts'!$G$32),"Y",IF(AND(H278&gt;='Intersection Mileposts'!$F$33,H278&lt;='Intersection Mileposts'!$G$33),"Y",IF(AND(H278&gt;='Intersection Mileposts'!$F$34,H278&lt;='Intersection Mileposts'!$G$34),"Y",IF(AND(H278&gt;='Intersection Mileposts'!$F$35,H278&lt;='Intersection Mileposts'!$G$35),"Y",IF(AND(H278&gt;='Intersection Mileposts'!$F$36,H278&lt;='Intersection Mileposts'!$G$36),"Y",IF(AND(H278&gt;='Intersection Mileposts'!$F$37,H278&lt;='Intersection Mileposts'!$G$37),"Y",IF(AND(H278&gt;='Intersection Mileposts'!$F$38,H278&lt;='Intersection Mileposts'!$G$38),"Y",IF(AND(H278&gt;='Intersection Mileposts'!$F$39,H278&lt;='Intersection Mileposts'!$G$39),"Y","N"))))))))))))))))))))))))))))))))))))</f>
        <v/>
      </c>
    </row>
    <row r="279" spans="1:46" x14ac:dyDescent="0.3">
      <c r="A279" s="279"/>
      <c r="B279" s="261"/>
      <c r="C279" s="262"/>
      <c r="D279" s="262"/>
      <c r="E279" s="262"/>
      <c r="F279" s="262"/>
      <c r="G279" s="284"/>
      <c r="H279" s="286"/>
      <c r="I279" s="279"/>
      <c r="J279" s="260"/>
      <c r="K279" s="260"/>
      <c r="L279" s="280"/>
      <c r="M279" s="275"/>
      <c r="N279" s="263"/>
      <c r="P279" s="264" t="str">
        <f>IF(R279 = "", "", COUNT($R$4:R279))</f>
        <v/>
      </c>
      <c r="Q279" s="264" t="str">
        <f t="shared" si="32"/>
        <v/>
      </c>
      <c r="R279" s="265" t="str">
        <f t="shared" si="33"/>
        <v/>
      </c>
      <c r="S279" s="266" t="str">
        <f t="shared" si="37"/>
        <v/>
      </c>
      <c r="T279" s="267" t="str">
        <f t="shared" si="34"/>
        <v/>
      </c>
      <c r="U279" s="268" t="str">
        <f t="shared" si="38"/>
        <v/>
      </c>
      <c r="V279" s="269" t="str">
        <f t="shared" si="35"/>
        <v/>
      </c>
      <c r="W279" s="5"/>
      <c r="AR279" s="2" t="str">
        <f t="shared" si="39"/>
        <v/>
      </c>
      <c r="AS279" s="2" t="str">
        <f t="shared" si="36"/>
        <v/>
      </c>
      <c r="AT279" s="2" t="str">
        <f>IF(AR279="","",IF(AND(H279&gt;='Intersection Mileposts'!$F$5,H279&lt;='Intersection Mileposts'!$G$5),"Y",IF(AND(H279&gt;='Intersection Mileposts'!$F$6,H279&lt;='Intersection Mileposts'!$G$6),"Y",IF(AND(H279&gt;='Intersection Mileposts'!$F$7,H279&lt;='Intersection Mileposts'!$G$7),"Y",IF(AND(H279&gt;='Intersection Mileposts'!$F$8,H279&lt;='Intersection Mileposts'!$G$8),"Y",IF(AND(H279&gt;='Intersection Mileposts'!$F$9,H279&lt;='Intersection Mileposts'!$G$9),"Y",IF(AND(H279&gt;='Intersection Mileposts'!$F$10,H279&lt;='Intersection Mileposts'!$G$10),"Y",IF(AND(H279&gt;='Intersection Mileposts'!$F$11,H279&lt;='Intersection Mileposts'!$G$11),"Y",IF(AND(H279&gt;='Intersection Mileposts'!$F$12,H279&lt;='Intersection Mileposts'!$G$12),"Y",IF(AND(H279&gt;='Intersection Mileposts'!$F$13,H279&lt;='Intersection Mileposts'!$G$13),"Y",IF(AND(H279&gt;='Intersection Mileposts'!$F$14,H279&lt;='Intersection Mileposts'!$G$14),"Y",IF(AND(H279&gt;='Intersection Mileposts'!$F$15,H279&lt;='Intersection Mileposts'!$G$15),"Y",IF(AND(H279&gt;='Intersection Mileposts'!$F$16,H279&lt;='Intersection Mileposts'!$G$16),"Y",IF(AND(H279&gt;='Intersection Mileposts'!$F$17,H279&lt;='Intersection Mileposts'!$G$17),"Y",IF(AND(H279&gt;='Intersection Mileposts'!$F$18,H279&lt;='Intersection Mileposts'!$G$18),"Y",IF(AND(H279&gt;='Intersection Mileposts'!$F$19,H279&lt;='Intersection Mileposts'!$G$19),"Y",IF(AND(H279&gt;='Intersection Mileposts'!$F$20,H279&lt;='Intersection Mileposts'!$G$20),"Y",IF(AND(H279&gt;='Intersection Mileposts'!$F$21,H279&lt;='Intersection Mileposts'!$G$21),"Y",IF(AND(H279&gt;='Intersection Mileposts'!$F$22,H279&lt;='Intersection Mileposts'!$G$22),"Y",IF(AND(H279&gt;='Intersection Mileposts'!$F$23,H279&lt;='Intersection Mileposts'!$G$23),"Y",IF(AND(H279&gt;='Intersection Mileposts'!$F$24,H279&lt;='Intersection Mileposts'!$G$24),"Y",IF(AND(H279&gt;='Intersection Mileposts'!$F$25,H279&lt;='Intersection Mileposts'!$G$25),"Y",IF(AND(H279&gt;='Intersection Mileposts'!$F$26,H279&lt;='Intersection Mileposts'!$G$26),"Y",IF(AND(H279&gt;='Intersection Mileposts'!$F$27,H279&lt;='Intersection Mileposts'!$G$27),"Y",IF(AND(H279&gt;='Intersection Mileposts'!$F$28,H279&lt;='Intersection Mileposts'!$G$28),"Y",IF(AND(H279&gt;='Intersection Mileposts'!$F$29,H279&lt;='Intersection Mileposts'!$G$29),"Y", IF(AND(H279&gt;='Intersection Mileposts'!$F$30,H279&lt;='Intersection Mileposts'!$G$30),"Y",IF(AND(H279&gt;='Intersection Mileposts'!$F$31,H279&lt;='Intersection Mileposts'!$G$31),"Y",IF(AND(H279&gt;='Intersection Mileposts'!$F$32,H279&lt;='Intersection Mileposts'!$G$32),"Y",IF(AND(H279&gt;='Intersection Mileposts'!$F$33,H279&lt;='Intersection Mileposts'!$G$33),"Y",IF(AND(H279&gt;='Intersection Mileposts'!$F$34,H279&lt;='Intersection Mileposts'!$G$34),"Y",IF(AND(H279&gt;='Intersection Mileposts'!$F$35,H279&lt;='Intersection Mileposts'!$G$35),"Y",IF(AND(H279&gt;='Intersection Mileposts'!$F$36,H279&lt;='Intersection Mileposts'!$G$36),"Y",IF(AND(H279&gt;='Intersection Mileposts'!$F$37,H279&lt;='Intersection Mileposts'!$G$37),"Y",IF(AND(H279&gt;='Intersection Mileposts'!$F$38,H279&lt;='Intersection Mileposts'!$G$38),"Y",IF(AND(H279&gt;='Intersection Mileposts'!$F$39,H279&lt;='Intersection Mileposts'!$G$39),"Y","N"))))))))))))))))))))))))))))))))))))</f>
        <v/>
      </c>
    </row>
    <row r="280" spans="1:46" x14ac:dyDescent="0.3">
      <c r="A280" s="279"/>
      <c r="B280" s="261"/>
      <c r="C280" s="262"/>
      <c r="D280" s="262"/>
      <c r="E280" s="262"/>
      <c r="F280" s="262"/>
      <c r="G280" s="284"/>
      <c r="H280" s="286"/>
      <c r="I280" s="279"/>
      <c r="J280" s="260"/>
      <c r="K280" s="260"/>
      <c r="L280" s="280"/>
      <c r="M280" s="275"/>
      <c r="N280" s="263"/>
      <c r="P280" s="264" t="str">
        <f>IF(R280 = "", "", COUNT($R$4:R280))</f>
        <v/>
      </c>
      <c r="Q280" s="264" t="str">
        <f t="shared" si="32"/>
        <v/>
      </c>
      <c r="R280" s="265" t="str">
        <f t="shared" si="33"/>
        <v/>
      </c>
      <c r="S280" s="266" t="str">
        <f t="shared" si="37"/>
        <v/>
      </c>
      <c r="T280" s="267" t="str">
        <f t="shared" si="34"/>
        <v/>
      </c>
      <c r="U280" s="268" t="str">
        <f t="shared" si="38"/>
        <v/>
      </c>
      <c r="V280" s="269" t="str">
        <f t="shared" si="35"/>
        <v/>
      </c>
      <c r="W280" s="5"/>
      <c r="AR280" s="2" t="str">
        <f t="shared" si="39"/>
        <v/>
      </c>
      <c r="AS280" s="2" t="str">
        <f t="shared" si="36"/>
        <v/>
      </c>
      <c r="AT280" s="2" t="str">
        <f>IF(AR280="","",IF(AND(H280&gt;='Intersection Mileposts'!$F$5,H280&lt;='Intersection Mileposts'!$G$5),"Y",IF(AND(H280&gt;='Intersection Mileposts'!$F$6,H280&lt;='Intersection Mileposts'!$G$6),"Y",IF(AND(H280&gt;='Intersection Mileposts'!$F$7,H280&lt;='Intersection Mileposts'!$G$7),"Y",IF(AND(H280&gt;='Intersection Mileposts'!$F$8,H280&lt;='Intersection Mileposts'!$G$8),"Y",IF(AND(H280&gt;='Intersection Mileposts'!$F$9,H280&lt;='Intersection Mileposts'!$G$9),"Y",IF(AND(H280&gt;='Intersection Mileposts'!$F$10,H280&lt;='Intersection Mileposts'!$G$10),"Y",IF(AND(H280&gt;='Intersection Mileposts'!$F$11,H280&lt;='Intersection Mileposts'!$G$11),"Y",IF(AND(H280&gt;='Intersection Mileposts'!$F$12,H280&lt;='Intersection Mileposts'!$G$12),"Y",IF(AND(H280&gt;='Intersection Mileposts'!$F$13,H280&lt;='Intersection Mileposts'!$G$13),"Y",IF(AND(H280&gt;='Intersection Mileposts'!$F$14,H280&lt;='Intersection Mileposts'!$G$14),"Y",IF(AND(H280&gt;='Intersection Mileposts'!$F$15,H280&lt;='Intersection Mileposts'!$G$15),"Y",IF(AND(H280&gt;='Intersection Mileposts'!$F$16,H280&lt;='Intersection Mileposts'!$G$16),"Y",IF(AND(H280&gt;='Intersection Mileposts'!$F$17,H280&lt;='Intersection Mileposts'!$G$17),"Y",IF(AND(H280&gt;='Intersection Mileposts'!$F$18,H280&lt;='Intersection Mileposts'!$G$18),"Y",IF(AND(H280&gt;='Intersection Mileposts'!$F$19,H280&lt;='Intersection Mileposts'!$G$19),"Y",IF(AND(H280&gt;='Intersection Mileposts'!$F$20,H280&lt;='Intersection Mileposts'!$G$20),"Y",IF(AND(H280&gt;='Intersection Mileposts'!$F$21,H280&lt;='Intersection Mileposts'!$G$21),"Y",IF(AND(H280&gt;='Intersection Mileposts'!$F$22,H280&lt;='Intersection Mileposts'!$G$22),"Y",IF(AND(H280&gt;='Intersection Mileposts'!$F$23,H280&lt;='Intersection Mileposts'!$G$23),"Y",IF(AND(H280&gt;='Intersection Mileposts'!$F$24,H280&lt;='Intersection Mileposts'!$G$24),"Y",IF(AND(H280&gt;='Intersection Mileposts'!$F$25,H280&lt;='Intersection Mileposts'!$G$25),"Y",IF(AND(H280&gt;='Intersection Mileposts'!$F$26,H280&lt;='Intersection Mileposts'!$G$26),"Y",IF(AND(H280&gt;='Intersection Mileposts'!$F$27,H280&lt;='Intersection Mileposts'!$G$27),"Y",IF(AND(H280&gt;='Intersection Mileposts'!$F$28,H280&lt;='Intersection Mileposts'!$G$28),"Y",IF(AND(H280&gt;='Intersection Mileposts'!$F$29,H280&lt;='Intersection Mileposts'!$G$29),"Y", IF(AND(H280&gt;='Intersection Mileposts'!$F$30,H280&lt;='Intersection Mileposts'!$G$30),"Y",IF(AND(H280&gt;='Intersection Mileposts'!$F$31,H280&lt;='Intersection Mileposts'!$G$31),"Y",IF(AND(H280&gt;='Intersection Mileposts'!$F$32,H280&lt;='Intersection Mileposts'!$G$32),"Y",IF(AND(H280&gt;='Intersection Mileposts'!$F$33,H280&lt;='Intersection Mileposts'!$G$33),"Y",IF(AND(H280&gt;='Intersection Mileposts'!$F$34,H280&lt;='Intersection Mileposts'!$G$34),"Y",IF(AND(H280&gt;='Intersection Mileposts'!$F$35,H280&lt;='Intersection Mileposts'!$G$35),"Y",IF(AND(H280&gt;='Intersection Mileposts'!$F$36,H280&lt;='Intersection Mileposts'!$G$36),"Y",IF(AND(H280&gt;='Intersection Mileposts'!$F$37,H280&lt;='Intersection Mileposts'!$G$37),"Y",IF(AND(H280&gt;='Intersection Mileposts'!$F$38,H280&lt;='Intersection Mileposts'!$G$38),"Y",IF(AND(H280&gt;='Intersection Mileposts'!$F$39,H280&lt;='Intersection Mileposts'!$G$39),"Y","N"))))))))))))))))))))))))))))))))))))</f>
        <v/>
      </c>
    </row>
    <row r="281" spans="1:46" x14ac:dyDescent="0.3">
      <c r="A281" s="279"/>
      <c r="B281" s="261"/>
      <c r="C281" s="262"/>
      <c r="D281" s="262"/>
      <c r="E281" s="262"/>
      <c r="F281" s="262"/>
      <c r="G281" s="284"/>
      <c r="H281" s="286"/>
      <c r="I281" s="279"/>
      <c r="J281" s="260"/>
      <c r="K281" s="260"/>
      <c r="L281" s="280"/>
      <c r="M281" s="275"/>
      <c r="N281" s="263"/>
      <c r="P281" s="264" t="str">
        <f>IF(R281 = "", "", COUNT($R$4:R281))</f>
        <v/>
      </c>
      <c r="Q281" s="264" t="str">
        <f t="shared" si="32"/>
        <v/>
      </c>
      <c r="R281" s="265" t="str">
        <f t="shared" si="33"/>
        <v/>
      </c>
      <c r="S281" s="266" t="str">
        <f t="shared" si="37"/>
        <v/>
      </c>
      <c r="T281" s="267" t="str">
        <f t="shared" si="34"/>
        <v/>
      </c>
      <c r="U281" s="268" t="str">
        <f t="shared" si="38"/>
        <v/>
      </c>
      <c r="V281" s="269" t="str">
        <f t="shared" si="35"/>
        <v/>
      </c>
      <c r="W281" s="5"/>
      <c r="AR281" s="2" t="str">
        <f t="shared" si="39"/>
        <v/>
      </c>
      <c r="AS281" s="2" t="str">
        <f t="shared" si="36"/>
        <v/>
      </c>
      <c r="AT281" s="2" t="str">
        <f>IF(AR281="","",IF(AND(H281&gt;='Intersection Mileposts'!$F$5,H281&lt;='Intersection Mileposts'!$G$5),"Y",IF(AND(H281&gt;='Intersection Mileposts'!$F$6,H281&lt;='Intersection Mileposts'!$G$6),"Y",IF(AND(H281&gt;='Intersection Mileposts'!$F$7,H281&lt;='Intersection Mileposts'!$G$7),"Y",IF(AND(H281&gt;='Intersection Mileposts'!$F$8,H281&lt;='Intersection Mileposts'!$G$8),"Y",IF(AND(H281&gt;='Intersection Mileposts'!$F$9,H281&lt;='Intersection Mileposts'!$G$9),"Y",IF(AND(H281&gt;='Intersection Mileposts'!$F$10,H281&lt;='Intersection Mileposts'!$G$10),"Y",IF(AND(H281&gt;='Intersection Mileposts'!$F$11,H281&lt;='Intersection Mileposts'!$G$11),"Y",IF(AND(H281&gt;='Intersection Mileposts'!$F$12,H281&lt;='Intersection Mileposts'!$G$12),"Y",IF(AND(H281&gt;='Intersection Mileposts'!$F$13,H281&lt;='Intersection Mileposts'!$G$13),"Y",IF(AND(H281&gt;='Intersection Mileposts'!$F$14,H281&lt;='Intersection Mileposts'!$G$14),"Y",IF(AND(H281&gt;='Intersection Mileposts'!$F$15,H281&lt;='Intersection Mileposts'!$G$15),"Y",IF(AND(H281&gt;='Intersection Mileposts'!$F$16,H281&lt;='Intersection Mileposts'!$G$16),"Y",IF(AND(H281&gt;='Intersection Mileposts'!$F$17,H281&lt;='Intersection Mileposts'!$G$17),"Y",IF(AND(H281&gt;='Intersection Mileposts'!$F$18,H281&lt;='Intersection Mileposts'!$G$18),"Y",IF(AND(H281&gt;='Intersection Mileposts'!$F$19,H281&lt;='Intersection Mileposts'!$G$19),"Y",IF(AND(H281&gt;='Intersection Mileposts'!$F$20,H281&lt;='Intersection Mileposts'!$G$20),"Y",IF(AND(H281&gt;='Intersection Mileposts'!$F$21,H281&lt;='Intersection Mileposts'!$G$21),"Y",IF(AND(H281&gt;='Intersection Mileposts'!$F$22,H281&lt;='Intersection Mileposts'!$G$22),"Y",IF(AND(H281&gt;='Intersection Mileposts'!$F$23,H281&lt;='Intersection Mileposts'!$G$23),"Y",IF(AND(H281&gt;='Intersection Mileposts'!$F$24,H281&lt;='Intersection Mileposts'!$G$24),"Y",IF(AND(H281&gt;='Intersection Mileposts'!$F$25,H281&lt;='Intersection Mileposts'!$G$25),"Y",IF(AND(H281&gt;='Intersection Mileposts'!$F$26,H281&lt;='Intersection Mileposts'!$G$26),"Y",IF(AND(H281&gt;='Intersection Mileposts'!$F$27,H281&lt;='Intersection Mileposts'!$G$27),"Y",IF(AND(H281&gt;='Intersection Mileposts'!$F$28,H281&lt;='Intersection Mileposts'!$G$28),"Y",IF(AND(H281&gt;='Intersection Mileposts'!$F$29,H281&lt;='Intersection Mileposts'!$G$29),"Y", IF(AND(H281&gt;='Intersection Mileposts'!$F$30,H281&lt;='Intersection Mileposts'!$G$30),"Y",IF(AND(H281&gt;='Intersection Mileposts'!$F$31,H281&lt;='Intersection Mileposts'!$G$31),"Y",IF(AND(H281&gt;='Intersection Mileposts'!$F$32,H281&lt;='Intersection Mileposts'!$G$32),"Y",IF(AND(H281&gt;='Intersection Mileposts'!$F$33,H281&lt;='Intersection Mileposts'!$G$33),"Y",IF(AND(H281&gt;='Intersection Mileposts'!$F$34,H281&lt;='Intersection Mileposts'!$G$34),"Y",IF(AND(H281&gt;='Intersection Mileposts'!$F$35,H281&lt;='Intersection Mileposts'!$G$35),"Y",IF(AND(H281&gt;='Intersection Mileposts'!$F$36,H281&lt;='Intersection Mileposts'!$G$36),"Y",IF(AND(H281&gt;='Intersection Mileposts'!$F$37,H281&lt;='Intersection Mileposts'!$G$37),"Y",IF(AND(H281&gt;='Intersection Mileposts'!$F$38,H281&lt;='Intersection Mileposts'!$G$38),"Y",IF(AND(H281&gt;='Intersection Mileposts'!$F$39,H281&lt;='Intersection Mileposts'!$G$39),"Y","N"))))))))))))))))))))))))))))))))))))</f>
        <v/>
      </c>
    </row>
    <row r="282" spans="1:46" x14ac:dyDescent="0.3">
      <c r="A282" s="279"/>
      <c r="B282" s="261"/>
      <c r="C282" s="262"/>
      <c r="D282" s="262"/>
      <c r="E282" s="262"/>
      <c r="F282" s="262"/>
      <c r="G282" s="284"/>
      <c r="H282" s="286"/>
      <c r="I282" s="279"/>
      <c r="J282" s="260"/>
      <c r="K282" s="260"/>
      <c r="L282" s="280"/>
      <c r="M282" s="275"/>
      <c r="N282" s="263"/>
      <c r="P282" s="264" t="str">
        <f>IF(R282 = "", "", COUNT($R$4:R282))</f>
        <v/>
      </c>
      <c r="Q282" s="264" t="str">
        <f t="shared" si="32"/>
        <v/>
      </c>
      <c r="R282" s="265" t="str">
        <f t="shared" si="33"/>
        <v/>
      </c>
      <c r="S282" s="266" t="str">
        <f t="shared" si="37"/>
        <v/>
      </c>
      <c r="T282" s="267" t="str">
        <f t="shared" si="34"/>
        <v/>
      </c>
      <c r="U282" s="268" t="str">
        <f t="shared" si="38"/>
        <v/>
      </c>
      <c r="V282" s="269" t="str">
        <f t="shared" si="35"/>
        <v/>
      </c>
      <c r="W282" s="5"/>
      <c r="AR282" s="2" t="str">
        <f t="shared" si="39"/>
        <v/>
      </c>
      <c r="AS282" s="2" t="str">
        <f t="shared" si="36"/>
        <v/>
      </c>
      <c r="AT282" s="2" t="str">
        <f>IF(AR282="","",IF(AND(H282&gt;='Intersection Mileposts'!$F$5,H282&lt;='Intersection Mileposts'!$G$5),"Y",IF(AND(H282&gt;='Intersection Mileposts'!$F$6,H282&lt;='Intersection Mileposts'!$G$6),"Y",IF(AND(H282&gt;='Intersection Mileposts'!$F$7,H282&lt;='Intersection Mileposts'!$G$7),"Y",IF(AND(H282&gt;='Intersection Mileposts'!$F$8,H282&lt;='Intersection Mileposts'!$G$8),"Y",IF(AND(H282&gt;='Intersection Mileposts'!$F$9,H282&lt;='Intersection Mileposts'!$G$9),"Y",IF(AND(H282&gt;='Intersection Mileposts'!$F$10,H282&lt;='Intersection Mileposts'!$G$10),"Y",IF(AND(H282&gt;='Intersection Mileposts'!$F$11,H282&lt;='Intersection Mileposts'!$G$11),"Y",IF(AND(H282&gt;='Intersection Mileposts'!$F$12,H282&lt;='Intersection Mileposts'!$G$12),"Y",IF(AND(H282&gt;='Intersection Mileposts'!$F$13,H282&lt;='Intersection Mileposts'!$G$13),"Y",IF(AND(H282&gt;='Intersection Mileposts'!$F$14,H282&lt;='Intersection Mileposts'!$G$14),"Y",IF(AND(H282&gt;='Intersection Mileposts'!$F$15,H282&lt;='Intersection Mileposts'!$G$15),"Y",IF(AND(H282&gt;='Intersection Mileposts'!$F$16,H282&lt;='Intersection Mileposts'!$G$16),"Y",IF(AND(H282&gt;='Intersection Mileposts'!$F$17,H282&lt;='Intersection Mileposts'!$G$17),"Y",IF(AND(H282&gt;='Intersection Mileposts'!$F$18,H282&lt;='Intersection Mileposts'!$G$18),"Y",IF(AND(H282&gt;='Intersection Mileposts'!$F$19,H282&lt;='Intersection Mileposts'!$G$19),"Y",IF(AND(H282&gt;='Intersection Mileposts'!$F$20,H282&lt;='Intersection Mileposts'!$G$20),"Y",IF(AND(H282&gt;='Intersection Mileposts'!$F$21,H282&lt;='Intersection Mileposts'!$G$21),"Y",IF(AND(H282&gt;='Intersection Mileposts'!$F$22,H282&lt;='Intersection Mileposts'!$G$22),"Y",IF(AND(H282&gt;='Intersection Mileposts'!$F$23,H282&lt;='Intersection Mileposts'!$G$23),"Y",IF(AND(H282&gt;='Intersection Mileposts'!$F$24,H282&lt;='Intersection Mileposts'!$G$24),"Y",IF(AND(H282&gt;='Intersection Mileposts'!$F$25,H282&lt;='Intersection Mileposts'!$G$25),"Y",IF(AND(H282&gt;='Intersection Mileposts'!$F$26,H282&lt;='Intersection Mileposts'!$G$26),"Y",IF(AND(H282&gt;='Intersection Mileposts'!$F$27,H282&lt;='Intersection Mileposts'!$G$27),"Y",IF(AND(H282&gt;='Intersection Mileposts'!$F$28,H282&lt;='Intersection Mileposts'!$G$28),"Y",IF(AND(H282&gt;='Intersection Mileposts'!$F$29,H282&lt;='Intersection Mileposts'!$G$29),"Y", IF(AND(H282&gt;='Intersection Mileposts'!$F$30,H282&lt;='Intersection Mileposts'!$G$30),"Y",IF(AND(H282&gt;='Intersection Mileposts'!$F$31,H282&lt;='Intersection Mileposts'!$G$31),"Y",IF(AND(H282&gt;='Intersection Mileposts'!$F$32,H282&lt;='Intersection Mileposts'!$G$32),"Y",IF(AND(H282&gt;='Intersection Mileposts'!$F$33,H282&lt;='Intersection Mileposts'!$G$33),"Y",IF(AND(H282&gt;='Intersection Mileposts'!$F$34,H282&lt;='Intersection Mileposts'!$G$34),"Y",IF(AND(H282&gt;='Intersection Mileposts'!$F$35,H282&lt;='Intersection Mileposts'!$G$35),"Y",IF(AND(H282&gt;='Intersection Mileposts'!$F$36,H282&lt;='Intersection Mileposts'!$G$36),"Y",IF(AND(H282&gt;='Intersection Mileposts'!$F$37,H282&lt;='Intersection Mileposts'!$G$37),"Y",IF(AND(H282&gt;='Intersection Mileposts'!$F$38,H282&lt;='Intersection Mileposts'!$G$38),"Y",IF(AND(H282&gt;='Intersection Mileposts'!$F$39,H282&lt;='Intersection Mileposts'!$G$39),"Y","N"))))))))))))))))))))))))))))))))))))</f>
        <v/>
      </c>
    </row>
    <row r="283" spans="1:46" x14ac:dyDescent="0.3">
      <c r="A283" s="279"/>
      <c r="B283" s="261"/>
      <c r="C283" s="262"/>
      <c r="D283" s="262"/>
      <c r="E283" s="262"/>
      <c r="F283" s="262"/>
      <c r="G283" s="284"/>
      <c r="H283" s="286"/>
      <c r="I283" s="279"/>
      <c r="J283" s="260"/>
      <c r="K283" s="260"/>
      <c r="L283" s="280"/>
      <c r="M283" s="275"/>
      <c r="N283" s="263"/>
      <c r="P283" s="264" t="str">
        <f>IF(R283 = "", "", COUNT($R$4:R283))</f>
        <v/>
      </c>
      <c r="Q283" s="264" t="str">
        <f t="shared" si="32"/>
        <v/>
      </c>
      <c r="R283" s="265" t="str">
        <f t="shared" si="33"/>
        <v/>
      </c>
      <c r="S283" s="266" t="str">
        <f t="shared" si="37"/>
        <v/>
      </c>
      <c r="T283" s="267" t="str">
        <f t="shared" si="34"/>
        <v/>
      </c>
      <c r="U283" s="268" t="str">
        <f t="shared" si="38"/>
        <v/>
      </c>
      <c r="V283" s="269" t="str">
        <f t="shared" si="35"/>
        <v/>
      </c>
      <c r="W283" s="5"/>
      <c r="AR283" s="2" t="str">
        <f t="shared" si="39"/>
        <v/>
      </c>
      <c r="AS283" s="2" t="str">
        <f t="shared" si="36"/>
        <v/>
      </c>
      <c r="AT283" s="2" t="str">
        <f>IF(AR283="","",IF(AND(H283&gt;='Intersection Mileposts'!$F$5,H283&lt;='Intersection Mileposts'!$G$5),"Y",IF(AND(H283&gt;='Intersection Mileposts'!$F$6,H283&lt;='Intersection Mileposts'!$G$6),"Y",IF(AND(H283&gt;='Intersection Mileposts'!$F$7,H283&lt;='Intersection Mileposts'!$G$7),"Y",IF(AND(H283&gt;='Intersection Mileposts'!$F$8,H283&lt;='Intersection Mileposts'!$G$8),"Y",IF(AND(H283&gt;='Intersection Mileposts'!$F$9,H283&lt;='Intersection Mileposts'!$G$9),"Y",IF(AND(H283&gt;='Intersection Mileposts'!$F$10,H283&lt;='Intersection Mileposts'!$G$10),"Y",IF(AND(H283&gt;='Intersection Mileposts'!$F$11,H283&lt;='Intersection Mileposts'!$G$11),"Y",IF(AND(H283&gt;='Intersection Mileposts'!$F$12,H283&lt;='Intersection Mileposts'!$G$12),"Y",IF(AND(H283&gt;='Intersection Mileposts'!$F$13,H283&lt;='Intersection Mileposts'!$G$13),"Y",IF(AND(H283&gt;='Intersection Mileposts'!$F$14,H283&lt;='Intersection Mileposts'!$G$14),"Y",IF(AND(H283&gt;='Intersection Mileposts'!$F$15,H283&lt;='Intersection Mileposts'!$G$15),"Y",IF(AND(H283&gt;='Intersection Mileposts'!$F$16,H283&lt;='Intersection Mileposts'!$G$16),"Y",IF(AND(H283&gt;='Intersection Mileposts'!$F$17,H283&lt;='Intersection Mileposts'!$G$17),"Y",IF(AND(H283&gt;='Intersection Mileposts'!$F$18,H283&lt;='Intersection Mileposts'!$G$18),"Y",IF(AND(H283&gt;='Intersection Mileposts'!$F$19,H283&lt;='Intersection Mileposts'!$G$19),"Y",IF(AND(H283&gt;='Intersection Mileposts'!$F$20,H283&lt;='Intersection Mileposts'!$G$20),"Y",IF(AND(H283&gt;='Intersection Mileposts'!$F$21,H283&lt;='Intersection Mileposts'!$G$21),"Y",IF(AND(H283&gt;='Intersection Mileposts'!$F$22,H283&lt;='Intersection Mileposts'!$G$22),"Y",IF(AND(H283&gt;='Intersection Mileposts'!$F$23,H283&lt;='Intersection Mileposts'!$G$23),"Y",IF(AND(H283&gt;='Intersection Mileposts'!$F$24,H283&lt;='Intersection Mileposts'!$G$24),"Y",IF(AND(H283&gt;='Intersection Mileposts'!$F$25,H283&lt;='Intersection Mileposts'!$G$25),"Y",IF(AND(H283&gt;='Intersection Mileposts'!$F$26,H283&lt;='Intersection Mileposts'!$G$26),"Y",IF(AND(H283&gt;='Intersection Mileposts'!$F$27,H283&lt;='Intersection Mileposts'!$G$27),"Y",IF(AND(H283&gt;='Intersection Mileposts'!$F$28,H283&lt;='Intersection Mileposts'!$G$28),"Y",IF(AND(H283&gt;='Intersection Mileposts'!$F$29,H283&lt;='Intersection Mileposts'!$G$29),"Y", IF(AND(H283&gt;='Intersection Mileposts'!$F$30,H283&lt;='Intersection Mileposts'!$G$30),"Y",IF(AND(H283&gt;='Intersection Mileposts'!$F$31,H283&lt;='Intersection Mileposts'!$G$31),"Y",IF(AND(H283&gt;='Intersection Mileposts'!$F$32,H283&lt;='Intersection Mileposts'!$G$32),"Y",IF(AND(H283&gt;='Intersection Mileposts'!$F$33,H283&lt;='Intersection Mileposts'!$G$33),"Y",IF(AND(H283&gt;='Intersection Mileposts'!$F$34,H283&lt;='Intersection Mileposts'!$G$34),"Y",IF(AND(H283&gt;='Intersection Mileposts'!$F$35,H283&lt;='Intersection Mileposts'!$G$35),"Y",IF(AND(H283&gt;='Intersection Mileposts'!$F$36,H283&lt;='Intersection Mileposts'!$G$36),"Y",IF(AND(H283&gt;='Intersection Mileposts'!$F$37,H283&lt;='Intersection Mileposts'!$G$37),"Y",IF(AND(H283&gt;='Intersection Mileposts'!$F$38,H283&lt;='Intersection Mileposts'!$G$38),"Y",IF(AND(H283&gt;='Intersection Mileposts'!$F$39,H283&lt;='Intersection Mileposts'!$G$39),"Y","N"))))))))))))))))))))))))))))))))))))</f>
        <v/>
      </c>
    </row>
    <row r="284" spans="1:46" x14ac:dyDescent="0.3">
      <c r="A284" s="279"/>
      <c r="B284" s="261"/>
      <c r="C284" s="262"/>
      <c r="D284" s="262"/>
      <c r="E284" s="262"/>
      <c r="F284" s="262"/>
      <c r="G284" s="284"/>
      <c r="H284" s="286"/>
      <c r="I284" s="279"/>
      <c r="J284" s="260"/>
      <c r="K284" s="260"/>
      <c r="L284" s="280"/>
      <c r="M284" s="275"/>
      <c r="N284" s="263"/>
      <c r="P284" s="264" t="str">
        <f>IF(R284 = "", "", COUNT($R$4:R284))</f>
        <v/>
      </c>
      <c r="Q284" s="264" t="str">
        <f t="shared" si="32"/>
        <v/>
      </c>
      <c r="R284" s="265" t="str">
        <f t="shared" si="33"/>
        <v/>
      </c>
      <c r="S284" s="266" t="str">
        <f t="shared" si="37"/>
        <v/>
      </c>
      <c r="T284" s="267" t="str">
        <f t="shared" si="34"/>
        <v/>
      </c>
      <c r="U284" s="268" t="str">
        <f t="shared" si="38"/>
        <v/>
      </c>
      <c r="V284" s="269" t="str">
        <f t="shared" si="35"/>
        <v/>
      </c>
      <c r="W284" s="5"/>
      <c r="AR284" s="2" t="str">
        <f t="shared" si="39"/>
        <v/>
      </c>
      <c r="AS284" s="2" t="str">
        <f t="shared" si="36"/>
        <v/>
      </c>
      <c r="AT284" s="2" t="str">
        <f>IF(AR284="","",IF(AND(H284&gt;='Intersection Mileposts'!$F$5,H284&lt;='Intersection Mileposts'!$G$5),"Y",IF(AND(H284&gt;='Intersection Mileposts'!$F$6,H284&lt;='Intersection Mileposts'!$G$6),"Y",IF(AND(H284&gt;='Intersection Mileposts'!$F$7,H284&lt;='Intersection Mileposts'!$G$7),"Y",IF(AND(H284&gt;='Intersection Mileposts'!$F$8,H284&lt;='Intersection Mileposts'!$G$8),"Y",IF(AND(H284&gt;='Intersection Mileposts'!$F$9,H284&lt;='Intersection Mileposts'!$G$9),"Y",IF(AND(H284&gt;='Intersection Mileposts'!$F$10,H284&lt;='Intersection Mileposts'!$G$10),"Y",IF(AND(H284&gt;='Intersection Mileposts'!$F$11,H284&lt;='Intersection Mileposts'!$G$11),"Y",IF(AND(H284&gt;='Intersection Mileposts'!$F$12,H284&lt;='Intersection Mileposts'!$G$12),"Y",IF(AND(H284&gt;='Intersection Mileposts'!$F$13,H284&lt;='Intersection Mileposts'!$G$13),"Y",IF(AND(H284&gt;='Intersection Mileposts'!$F$14,H284&lt;='Intersection Mileposts'!$G$14),"Y",IF(AND(H284&gt;='Intersection Mileposts'!$F$15,H284&lt;='Intersection Mileposts'!$G$15),"Y",IF(AND(H284&gt;='Intersection Mileposts'!$F$16,H284&lt;='Intersection Mileposts'!$G$16),"Y",IF(AND(H284&gt;='Intersection Mileposts'!$F$17,H284&lt;='Intersection Mileposts'!$G$17),"Y",IF(AND(H284&gt;='Intersection Mileposts'!$F$18,H284&lt;='Intersection Mileposts'!$G$18),"Y",IF(AND(H284&gt;='Intersection Mileposts'!$F$19,H284&lt;='Intersection Mileposts'!$G$19),"Y",IF(AND(H284&gt;='Intersection Mileposts'!$F$20,H284&lt;='Intersection Mileposts'!$G$20),"Y",IF(AND(H284&gt;='Intersection Mileposts'!$F$21,H284&lt;='Intersection Mileposts'!$G$21),"Y",IF(AND(H284&gt;='Intersection Mileposts'!$F$22,H284&lt;='Intersection Mileposts'!$G$22),"Y",IF(AND(H284&gt;='Intersection Mileposts'!$F$23,H284&lt;='Intersection Mileposts'!$G$23),"Y",IF(AND(H284&gt;='Intersection Mileposts'!$F$24,H284&lt;='Intersection Mileposts'!$G$24),"Y",IF(AND(H284&gt;='Intersection Mileposts'!$F$25,H284&lt;='Intersection Mileposts'!$G$25),"Y",IF(AND(H284&gt;='Intersection Mileposts'!$F$26,H284&lt;='Intersection Mileposts'!$G$26),"Y",IF(AND(H284&gt;='Intersection Mileposts'!$F$27,H284&lt;='Intersection Mileposts'!$G$27),"Y",IF(AND(H284&gt;='Intersection Mileposts'!$F$28,H284&lt;='Intersection Mileposts'!$G$28),"Y",IF(AND(H284&gt;='Intersection Mileposts'!$F$29,H284&lt;='Intersection Mileposts'!$G$29),"Y", IF(AND(H284&gt;='Intersection Mileposts'!$F$30,H284&lt;='Intersection Mileposts'!$G$30),"Y",IF(AND(H284&gt;='Intersection Mileposts'!$F$31,H284&lt;='Intersection Mileposts'!$G$31),"Y",IF(AND(H284&gt;='Intersection Mileposts'!$F$32,H284&lt;='Intersection Mileposts'!$G$32),"Y",IF(AND(H284&gt;='Intersection Mileposts'!$F$33,H284&lt;='Intersection Mileposts'!$G$33),"Y",IF(AND(H284&gt;='Intersection Mileposts'!$F$34,H284&lt;='Intersection Mileposts'!$G$34),"Y",IF(AND(H284&gt;='Intersection Mileposts'!$F$35,H284&lt;='Intersection Mileposts'!$G$35),"Y",IF(AND(H284&gt;='Intersection Mileposts'!$F$36,H284&lt;='Intersection Mileposts'!$G$36),"Y",IF(AND(H284&gt;='Intersection Mileposts'!$F$37,H284&lt;='Intersection Mileposts'!$G$37),"Y",IF(AND(H284&gt;='Intersection Mileposts'!$F$38,H284&lt;='Intersection Mileposts'!$G$38),"Y",IF(AND(H284&gt;='Intersection Mileposts'!$F$39,H284&lt;='Intersection Mileposts'!$G$39),"Y","N"))))))))))))))))))))))))))))))))))))</f>
        <v/>
      </c>
    </row>
    <row r="285" spans="1:46" x14ac:dyDescent="0.3">
      <c r="A285" s="279"/>
      <c r="B285" s="261"/>
      <c r="C285" s="262"/>
      <c r="D285" s="262"/>
      <c r="E285" s="262"/>
      <c r="F285" s="262"/>
      <c r="G285" s="284"/>
      <c r="H285" s="286"/>
      <c r="I285" s="279"/>
      <c r="J285" s="260"/>
      <c r="K285" s="260"/>
      <c r="L285" s="280"/>
      <c r="M285" s="275"/>
      <c r="N285" s="263"/>
      <c r="P285" s="264" t="str">
        <f>IF(R285 = "", "", COUNT($R$4:R285))</f>
        <v/>
      </c>
      <c r="Q285" s="264" t="str">
        <f t="shared" si="32"/>
        <v/>
      </c>
      <c r="R285" s="265" t="str">
        <f t="shared" si="33"/>
        <v/>
      </c>
      <c r="S285" s="266" t="str">
        <f t="shared" si="37"/>
        <v/>
      </c>
      <c r="T285" s="267" t="str">
        <f t="shared" si="34"/>
        <v/>
      </c>
      <c r="U285" s="268" t="str">
        <f t="shared" si="38"/>
        <v/>
      </c>
      <c r="V285" s="269" t="str">
        <f t="shared" si="35"/>
        <v/>
      </c>
      <c r="W285" s="5"/>
      <c r="AR285" s="2" t="str">
        <f t="shared" si="39"/>
        <v/>
      </c>
      <c r="AS285" s="2" t="str">
        <f t="shared" si="36"/>
        <v/>
      </c>
      <c r="AT285" s="2" t="str">
        <f>IF(AR285="","",IF(AND(H285&gt;='Intersection Mileposts'!$F$5,H285&lt;='Intersection Mileposts'!$G$5),"Y",IF(AND(H285&gt;='Intersection Mileposts'!$F$6,H285&lt;='Intersection Mileposts'!$G$6),"Y",IF(AND(H285&gt;='Intersection Mileposts'!$F$7,H285&lt;='Intersection Mileposts'!$G$7),"Y",IF(AND(H285&gt;='Intersection Mileposts'!$F$8,H285&lt;='Intersection Mileposts'!$G$8),"Y",IF(AND(H285&gt;='Intersection Mileposts'!$F$9,H285&lt;='Intersection Mileposts'!$G$9),"Y",IF(AND(H285&gt;='Intersection Mileposts'!$F$10,H285&lt;='Intersection Mileposts'!$G$10),"Y",IF(AND(H285&gt;='Intersection Mileposts'!$F$11,H285&lt;='Intersection Mileposts'!$G$11),"Y",IF(AND(H285&gt;='Intersection Mileposts'!$F$12,H285&lt;='Intersection Mileposts'!$G$12),"Y",IF(AND(H285&gt;='Intersection Mileposts'!$F$13,H285&lt;='Intersection Mileposts'!$G$13),"Y",IF(AND(H285&gt;='Intersection Mileposts'!$F$14,H285&lt;='Intersection Mileposts'!$G$14),"Y",IF(AND(H285&gt;='Intersection Mileposts'!$F$15,H285&lt;='Intersection Mileposts'!$G$15),"Y",IF(AND(H285&gt;='Intersection Mileposts'!$F$16,H285&lt;='Intersection Mileposts'!$G$16),"Y",IF(AND(H285&gt;='Intersection Mileposts'!$F$17,H285&lt;='Intersection Mileposts'!$G$17),"Y",IF(AND(H285&gt;='Intersection Mileposts'!$F$18,H285&lt;='Intersection Mileposts'!$G$18),"Y",IF(AND(H285&gt;='Intersection Mileposts'!$F$19,H285&lt;='Intersection Mileposts'!$G$19),"Y",IF(AND(H285&gt;='Intersection Mileposts'!$F$20,H285&lt;='Intersection Mileposts'!$G$20),"Y",IF(AND(H285&gt;='Intersection Mileposts'!$F$21,H285&lt;='Intersection Mileposts'!$G$21),"Y",IF(AND(H285&gt;='Intersection Mileposts'!$F$22,H285&lt;='Intersection Mileposts'!$G$22),"Y",IF(AND(H285&gt;='Intersection Mileposts'!$F$23,H285&lt;='Intersection Mileposts'!$G$23),"Y",IF(AND(H285&gt;='Intersection Mileposts'!$F$24,H285&lt;='Intersection Mileposts'!$G$24),"Y",IF(AND(H285&gt;='Intersection Mileposts'!$F$25,H285&lt;='Intersection Mileposts'!$G$25),"Y",IF(AND(H285&gt;='Intersection Mileposts'!$F$26,H285&lt;='Intersection Mileposts'!$G$26),"Y",IF(AND(H285&gt;='Intersection Mileposts'!$F$27,H285&lt;='Intersection Mileposts'!$G$27),"Y",IF(AND(H285&gt;='Intersection Mileposts'!$F$28,H285&lt;='Intersection Mileposts'!$G$28),"Y",IF(AND(H285&gt;='Intersection Mileposts'!$F$29,H285&lt;='Intersection Mileposts'!$G$29),"Y", IF(AND(H285&gt;='Intersection Mileposts'!$F$30,H285&lt;='Intersection Mileposts'!$G$30),"Y",IF(AND(H285&gt;='Intersection Mileposts'!$F$31,H285&lt;='Intersection Mileposts'!$G$31),"Y",IF(AND(H285&gt;='Intersection Mileposts'!$F$32,H285&lt;='Intersection Mileposts'!$G$32),"Y",IF(AND(H285&gt;='Intersection Mileposts'!$F$33,H285&lt;='Intersection Mileposts'!$G$33),"Y",IF(AND(H285&gt;='Intersection Mileposts'!$F$34,H285&lt;='Intersection Mileposts'!$G$34),"Y",IF(AND(H285&gt;='Intersection Mileposts'!$F$35,H285&lt;='Intersection Mileposts'!$G$35),"Y",IF(AND(H285&gt;='Intersection Mileposts'!$F$36,H285&lt;='Intersection Mileposts'!$G$36),"Y",IF(AND(H285&gt;='Intersection Mileposts'!$F$37,H285&lt;='Intersection Mileposts'!$G$37),"Y",IF(AND(H285&gt;='Intersection Mileposts'!$F$38,H285&lt;='Intersection Mileposts'!$G$38),"Y",IF(AND(H285&gt;='Intersection Mileposts'!$F$39,H285&lt;='Intersection Mileposts'!$G$39),"Y","N"))))))))))))))))))))))))))))))))))))</f>
        <v/>
      </c>
    </row>
    <row r="286" spans="1:46" x14ac:dyDescent="0.3">
      <c r="A286" s="279"/>
      <c r="B286" s="261"/>
      <c r="C286" s="262"/>
      <c r="D286" s="262"/>
      <c r="E286" s="262"/>
      <c r="F286" s="262"/>
      <c r="G286" s="284"/>
      <c r="H286" s="286"/>
      <c r="I286" s="279"/>
      <c r="J286" s="260"/>
      <c r="K286" s="260"/>
      <c r="L286" s="280"/>
      <c r="M286" s="275"/>
      <c r="N286" s="263"/>
      <c r="P286" s="264" t="str">
        <f>IF(R286 = "", "", COUNT($R$4:R286))</f>
        <v/>
      </c>
      <c r="Q286" s="264" t="str">
        <f t="shared" si="32"/>
        <v/>
      </c>
      <c r="R286" s="265" t="str">
        <f t="shared" si="33"/>
        <v/>
      </c>
      <c r="S286" s="266" t="str">
        <f t="shared" si="37"/>
        <v/>
      </c>
      <c r="T286" s="267" t="str">
        <f t="shared" si="34"/>
        <v/>
      </c>
      <c r="U286" s="268" t="str">
        <f t="shared" si="38"/>
        <v/>
      </c>
      <c r="V286" s="269" t="str">
        <f t="shared" si="35"/>
        <v/>
      </c>
      <c r="W286" s="5"/>
      <c r="AR286" s="2" t="str">
        <f t="shared" si="39"/>
        <v/>
      </c>
      <c r="AS286" s="2" t="str">
        <f t="shared" si="36"/>
        <v/>
      </c>
      <c r="AT286" s="2" t="str">
        <f>IF(AR286="","",IF(AND(H286&gt;='Intersection Mileposts'!$F$5,H286&lt;='Intersection Mileposts'!$G$5),"Y",IF(AND(H286&gt;='Intersection Mileposts'!$F$6,H286&lt;='Intersection Mileposts'!$G$6),"Y",IF(AND(H286&gt;='Intersection Mileposts'!$F$7,H286&lt;='Intersection Mileposts'!$G$7),"Y",IF(AND(H286&gt;='Intersection Mileposts'!$F$8,H286&lt;='Intersection Mileposts'!$G$8),"Y",IF(AND(H286&gt;='Intersection Mileposts'!$F$9,H286&lt;='Intersection Mileposts'!$G$9),"Y",IF(AND(H286&gt;='Intersection Mileposts'!$F$10,H286&lt;='Intersection Mileposts'!$G$10),"Y",IF(AND(H286&gt;='Intersection Mileposts'!$F$11,H286&lt;='Intersection Mileposts'!$G$11),"Y",IF(AND(H286&gt;='Intersection Mileposts'!$F$12,H286&lt;='Intersection Mileposts'!$G$12),"Y",IF(AND(H286&gt;='Intersection Mileposts'!$F$13,H286&lt;='Intersection Mileposts'!$G$13),"Y",IF(AND(H286&gt;='Intersection Mileposts'!$F$14,H286&lt;='Intersection Mileposts'!$G$14),"Y",IF(AND(H286&gt;='Intersection Mileposts'!$F$15,H286&lt;='Intersection Mileposts'!$G$15),"Y",IF(AND(H286&gt;='Intersection Mileposts'!$F$16,H286&lt;='Intersection Mileposts'!$G$16),"Y",IF(AND(H286&gt;='Intersection Mileposts'!$F$17,H286&lt;='Intersection Mileposts'!$G$17),"Y",IF(AND(H286&gt;='Intersection Mileposts'!$F$18,H286&lt;='Intersection Mileposts'!$G$18),"Y",IF(AND(H286&gt;='Intersection Mileposts'!$F$19,H286&lt;='Intersection Mileposts'!$G$19),"Y",IF(AND(H286&gt;='Intersection Mileposts'!$F$20,H286&lt;='Intersection Mileposts'!$G$20),"Y",IF(AND(H286&gt;='Intersection Mileposts'!$F$21,H286&lt;='Intersection Mileposts'!$G$21),"Y",IF(AND(H286&gt;='Intersection Mileposts'!$F$22,H286&lt;='Intersection Mileposts'!$G$22),"Y",IF(AND(H286&gt;='Intersection Mileposts'!$F$23,H286&lt;='Intersection Mileposts'!$G$23),"Y",IF(AND(H286&gt;='Intersection Mileposts'!$F$24,H286&lt;='Intersection Mileposts'!$G$24),"Y",IF(AND(H286&gt;='Intersection Mileposts'!$F$25,H286&lt;='Intersection Mileposts'!$G$25),"Y",IF(AND(H286&gt;='Intersection Mileposts'!$F$26,H286&lt;='Intersection Mileposts'!$G$26),"Y",IF(AND(H286&gt;='Intersection Mileposts'!$F$27,H286&lt;='Intersection Mileposts'!$G$27),"Y",IF(AND(H286&gt;='Intersection Mileposts'!$F$28,H286&lt;='Intersection Mileposts'!$G$28),"Y",IF(AND(H286&gt;='Intersection Mileposts'!$F$29,H286&lt;='Intersection Mileposts'!$G$29),"Y", IF(AND(H286&gt;='Intersection Mileposts'!$F$30,H286&lt;='Intersection Mileposts'!$G$30),"Y",IF(AND(H286&gt;='Intersection Mileposts'!$F$31,H286&lt;='Intersection Mileposts'!$G$31),"Y",IF(AND(H286&gt;='Intersection Mileposts'!$F$32,H286&lt;='Intersection Mileposts'!$G$32),"Y",IF(AND(H286&gt;='Intersection Mileposts'!$F$33,H286&lt;='Intersection Mileposts'!$G$33),"Y",IF(AND(H286&gt;='Intersection Mileposts'!$F$34,H286&lt;='Intersection Mileposts'!$G$34),"Y",IF(AND(H286&gt;='Intersection Mileposts'!$F$35,H286&lt;='Intersection Mileposts'!$G$35),"Y",IF(AND(H286&gt;='Intersection Mileposts'!$F$36,H286&lt;='Intersection Mileposts'!$G$36),"Y",IF(AND(H286&gt;='Intersection Mileposts'!$F$37,H286&lt;='Intersection Mileposts'!$G$37),"Y",IF(AND(H286&gt;='Intersection Mileposts'!$F$38,H286&lt;='Intersection Mileposts'!$G$38),"Y",IF(AND(H286&gt;='Intersection Mileposts'!$F$39,H286&lt;='Intersection Mileposts'!$G$39),"Y","N"))))))))))))))))))))))))))))))))))))</f>
        <v/>
      </c>
    </row>
    <row r="287" spans="1:46" x14ac:dyDescent="0.3">
      <c r="A287" s="279"/>
      <c r="B287" s="261"/>
      <c r="C287" s="262"/>
      <c r="D287" s="262"/>
      <c r="E287" s="262"/>
      <c r="F287" s="262"/>
      <c r="G287" s="284"/>
      <c r="H287" s="286"/>
      <c r="I287" s="279"/>
      <c r="J287" s="260"/>
      <c r="K287" s="260"/>
      <c r="L287" s="280"/>
      <c r="M287" s="275"/>
      <c r="N287" s="263"/>
      <c r="P287" s="264" t="str">
        <f>IF(R287 = "", "", COUNT($R$4:R287))</f>
        <v/>
      </c>
      <c r="Q287" s="264" t="str">
        <f t="shared" si="32"/>
        <v/>
      </c>
      <c r="R287" s="265" t="str">
        <f t="shared" si="33"/>
        <v/>
      </c>
      <c r="S287" s="266" t="str">
        <f t="shared" si="37"/>
        <v/>
      </c>
      <c r="T287" s="267" t="str">
        <f t="shared" si="34"/>
        <v/>
      </c>
      <c r="U287" s="268" t="str">
        <f t="shared" si="38"/>
        <v/>
      </c>
      <c r="V287" s="269" t="str">
        <f t="shared" si="35"/>
        <v/>
      </c>
      <c r="W287" s="5"/>
      <c r="AR287" s="2" t="str">
        <f t="shared" si="39"/>
        <v/>
      </c>
      <c r="AS287" s="2" t="str">
        <f t="shared" si="36"/>
        <v/>
      </c>
      <c r="AT287" s="2" t="str">
        <f>IF(AR287="","",IF(AND(H287&gt;='Intersection Mileposts'!$F$5,H287&lt;='Intersection Mileposts'!$G$5),"Y",IF(AND(H287&gt;='Intersection Mileposts'!$F$6,H287&lt;='Intersection Mileposts'!$G$6),"Y",IF(AND(H287&gt;='Intersection Mileposts'!$F$7,H287&lt;='Intersection Mileposts'!$G$7),"Y",IF(AND(H287&gt;='Intersection Mileposts'!$F$8,H287&lt;='Intersection Mileposts'!$G$8),"Y",IF(AND(H287&gt;='Intersection Mileposts'!$F$9,H287&lt;='Intersection Mileposts'!$G$9),"Y",IF(AND(H287&gt;='Intersection Mileposts'!$F$10,H287&lt;='Intersection Mileposts'!$G$10),"Y",IF(AND(H287&gt;='Intersection Mileposts'!$F$11,H287&lt;='Intersection Mileposts'!$G$11),"Y",IF(AND(H287&gt;='Intersection Mileposts'!$F$12,H287&lt;='Intersection Mileposts'!$G$12),"Y",IF(AND(H287&gt;='Intersection Mileposts'!$F$13,H287&lt;='Intersection Mileposts'!$G$13),"Y",IF(AND(H287&gt;='Intersection Mileposts'!$F$14,H287&lt;='Intersection Mileposts'!$G$14),"Y",IF(AND(H287&gt;='Intersection Mileposts'!$F$15,H287&lt;='Intersection Mileposts'!$G$15),"Y",IF(AND(H287&gt;='Intersection Mileposts'!$F$16,H287&lt;='Intersection Mileposts'!$G$16),"Y",IF(AND(H287&gt;='Intersection Mileposts'!$F$17,H287&lt;='Intersection Mileposts'!$G$17),"Y",IF(AND(H287&gt;='Intersection Mileposts'!$F$18,H287&lt;='Intersection Mileposts'!$G$18),"Y",IF(AND(H287&gt;='Intersection Mileposts'!$F$19,H287&lt;='Intersection Mileposts'!$G$19),"Y",IF(AND(H287&gt;='Intersection Mileposts'!$F$20,H287&lt;='Intersection Mileposts'!$G$20),"Y",IF(AND(H287&gt;='Intersection Mileposts'!$F$21,H287&lt;='Intersection Mileposts'!$G$21),"Y",IF(AND(H287&gt;='Intersection Mileposts'!$F$22,H287&lt;='Intersection Mileposts'!$G$22),"Y",IF(AND(H287&gt;='Intersection Mileposts'!$F$23,H287&lt;='Intersection Mileposts'!$G$23),"Y",IF(AND(H287&gt;='Intersection Mileposts'!$F$24,H287&lt;='Intersection Mileposts'!$G$24),"Y",IF(AND(H287&gt;='Intersection Mileposts'!$F$25,H287&lt;='Intersection Mileposts'!$G$25),"Y",IF(AND(H287&gt;='Intersection Mileposts'!$F$26,H287&lt;='Intersection Mileposts'!$G$26),"Y",IF(AND(H287&gt;='Intersection Mileposts'!$F$27,H287&lt;='Intersection Mileposts'!$G$27),"Y",IF(AND(H287&gt;='Intersection Mileposts'!$F$28,H287&lt;='Intersection Mileposts'!$G$28),"Y",IF(AND(H287&gt;='Intersection Mileposts'!$F$29,H287&lt;='Intersection Mileposts'!$G$29),"Y", IF(AND(H287&gt;='Intersection Mileposts'!$F$30,H287&lt;='Intersection Mileposts'!$G$30),"Y",IF(AND(H287&gt;='Intersection Mileposts'!$F$31,H287&lt;='Intersection Mileposts'!$G$31),"Y",IF(AND(H287&gt;='Intersection Mileposts'!$F$32,H287&lt;='Intersection Mileposts'!$G$32),"Y",IF(AND(H287&gt;='Intersection Mileposts'!$F$33,H287&lt;='Intersection Mileposts'!$G$33),"Y",IF(AND(H287&gt;='Intersection Mileposts'!$F$34,H287&lt;='Intersection Mileposts'!$G$34),"Y",IF(AND(H287&gt;='Intersection Mileposts'!$F$35,H287&lt;='Intersection Mileposts'!$G$35),"Y",IF(AND(H287&gt;='Intersection Mileposts'!$F$36,H287&lt;='Intersection Mileposts'!$G$36),"Y",IF(AND(H287&gt;='Intersection Mileposts'!$F$37,H287&lt;='Intersection Mileposts'!$G$37),"Y",IF(AND(H287&gt;='Intersection Mileposts'!$F$38,H287&lt;='Intersection Mileposts'!$G$38),"Y",IF(AND(H287&gt;='Intersection Mileposts'!$F$39,H287&lt;='Intersection Mileposts'!$G$39),"Y","N"))))))))))))))))))))))))))))))))))))</f>
        <v/>
      </c>
    </row>
    <row r="288" spans="1:46" x14ac:dyDescent="0.3">
      <c r="A288" s="279"/>
      <c r="B288" s="261"/>
      <c r="C288" s="262"/>
      <c r="D288" s="262"/>
      <c r="E288" s="262"/>
      <c r="F288" s="262"/>
      <c r="G288" s="284"/>
      <c r="H288" s="286"/>
      <c r="I288" s="279"/>
      <c r="J288" s="260"/>
      <c r="K288" s="260"/>
      <c r="L288" s="280"/>
      <c r="M288" s="275"/>
      <c r="N288" s="263"/>
      <c r="P288" s="264" t="str">
        <f>IF(R288 = "", "", COUNT($R$4:R288))</f>
        <v/>
      </c>
      <c r="Q288" s="264" t="str">
        <f t="shared" si="32"/>
        <v/>
      </c>
      <c r="R288" s="265" t="str">
        <f t="shared" si="33"/>
        <v/>
      </c>
      <c r="S288" s="266" t="str">
        <f t="shared" si="37"/>
        <v/>
      </c>
      <c r="T288" s="267" t="str">
        <f t="shared" si="34"/>
        <v/>
      </c>
      <c r="U288" s="268" t="str">
        <f t="shared" si="38"/>
        <v/>
      </c>
      <c r="V288" s="269" t="str">
        <f t="shared" si="35"/>
        <v/>
      </c>
      <c r="W288" s="5"/>
      <c r="AR288" s="2" t="str">
        <f t="shared" si="39"/>
        <v/>
      </c>
      <c r="AS288" s="2" t="str">
        <f t="shared" si="36"/>
        <v/>
      </c>
      <c r="AT288" s="2" t="str">
        <f>IF(AR288="","",IF(AND(H288&gt;='Intersection Mileposts'!$F$5,H288&lt;='Intersection Mileposts'!$G$5),"Y",IF(AND(H288&gt;='Intersection Mileposts'!$F$6,H288&lt;='Intersection Mileposts'!$G$6),"Y",IF(AND(H288&gt;='Intersection Mileposts'!$F$7,H288&lt;='Intersection Mileposts'!$G$7),"Y",IF(AND(H288&gt;='Intersection Mileposts'!$F$8,H288&lt;='Intersection Mileposts'!$G$8),"Y",IF(AND(H288&gt;='Intersection Mileposts'!$F$9,H288&lt;='Intersection Mileposts'!$G$9),"Y",IF(AND(H288&gt;='Intersection Mileposts'!$F$10,H288&lt;='Intersection Mileposts'!$G$10),"Y",IF(AND(H288&gt;='Intersection Mileposts'!$F$11,H288&lt;='Intersection Mileposts'!$G$11),"Y",IF(AND(H288&gt;='Intersection Mileposts'!$F$12,H288&lt;='Intersection Mileposts'!$G$12),"Y",IF(AND(H288&gt;='Intersection Mileposts'!$F$13,H288&lt;='Intersection Mileposts'!$G$13),"Y",IF(AND(H288&gt;='Intersection Mileposts'!$F$14,H288&lt;='Intersection Mileposts'!$G$14),"Y",IF(AND(H288&gt;='Intersection Mileposts'!$F$15,H288&lt;='Intersection Mileposts'!$G$15),"Y",IF(AND(H288&gt;='Intersection Mileposts'!$F$16,H288&lt;='Intersection Mileposts'!$G$16),"Y",IF(AND(H288&gt;='Intersection Mileposts'!$F$17,H288&lt;='Intersection Mileposts'!$G$17),"Y",IF(AND(H288&gt;='Intersection Mileposts'!$F$18,H288&lt;='Intersection Mileposts'!$G$18),"Y",IF(AND(H288&gt;='Intersection Mileposts'!$F$19,H288&lt;='Intersection Mileposts'!$G$19),"Y",IF(AND(H288&gt;='Intersection Mileposts'!$F$20,H288&lt;='Intersection Mileposts'!$G$20),"Y",IF(AND(H288&gt;='Intersection Mileposts'!$F$21,H288&lt;='Intersection Mileposts'!$G$21),"Y",IF(AND(H288&gt;='Intersection Mileposts'!$F$22,H288&lt;='Intersection Mileposts'!$G$22),"Y",IF(AND(H288&gt;='Intersection Mileposts'!$F$23,H288&lt;='Intersection Mileposts'!$G$23),"Y",IF(AND(H288&gt;='Intersection Mileposts'!$F$24,H288&lt;='Intersection Mileposts'!$G$24),"Y",IF(AND(H288&gt;='Intersection Mileposts'!$F$25,H288&lt;='Intersection Mileposts'!$G$25),"Y",IF(AND(H288&gt;='Intersection Mileposts'!$F$26,H288&lt;='Intersection Mileposts'!$G$26),"Y",IF(AND(H288&gt;='Intersection Mileposts'!$F$27,H288&lt;='Intersection Mileposts'!$G$27),"Y",IF(AND(H288&gt;='Intersection Mileposts'!$F$28,H288&lt;='Intersection Mileposts'!$G$28),"Y",IF(AND(H288&gt;='Intersection Mileposts'!$F$29,H288&lt;='Intersection Mileposts'!$G$29),"Y", IF(AND(H288&gt;='Intersection Mileposts'!$F$30,H288&lt;='Intersection Mileposts'!$G$30),"Y",IF(AND(H288&gt;='Intersection Mileposts'!$F$31,H288&lt;='Intersection Mileposts'!$G$31),"Y",IF(AND(H288&gt;='Intersection Mileposts'!$F$32,H288&lt;='Intersection Mileposts'!$G$32),"Y",IF(AND(H288&gt;='Intersection Mileposts'!$F$33,H288&lt;='Intersection Mileposts'!$G$33),"Y",IF(AND(H288&gt;='Intersection Mileposts'!$F$34,H288&lt;='Intersection Mileposts'!$G$34),"Y",IF(AND(H288&gt;='Intersection Mileposts'!$F$35,H288&lt;='Intersection Mileposts'!$G$35),"Y",IF(AND(H288&gt;='Intersection Mileposts'!$F$36,H288&lt;='Intersection Mileposts'!$G$36),"Y",IF(AND(H288&gt;='Intersection Mileposts'!$F$37,H288&lt;='Intersection Mileposts'!$G$37),"Y",IF(AND(H288&gt;='Intersection Mileposts'!$F$38,H288&lt;='Intersection Mileposts'!$G$38),"Y",IF(AND(H288&gt;='Intersection Mileposts'!$F$39,H288&lt;='Intersection Mileposts'!$G$39),"Y","N"))))))))))))))))))))))))))))))))))))</f>
        <v/>
      </c>
    </row>
    <row r="289" spans="1:46" x14ac:dyDescent="0.3">
      <c r="A289" s="279"/>
      <c r="B289" s="261"/>
      <c r="C289" s="262"/>
      <c r="D289" s="262"/>
      <c r="E289" s="262"/>
      <c r="F289" s="262"/>
      <c r="G289" s="284"/>
      <c r="H289" s="286"/>
      <c r="I289" s="279"/>
      <c r="J289" s="260"/>
      <c r="K289" s="260"/>
      <c r="L289" s="280"/>
      <c r="M289" s="275"/>
      <c r="N289" s="263"/>
      <c r="P289" s="264" t="str">
        <f>IF(R289 = "", "", COUNT($R$4:R289))</f>
        <v/>
      </c>
      <c r="Q289" s="264" t="str">
        <f t="shared" si="32"/>
        <v/>
      </c>
      <c r="R289" s="265" t="str">
        <f t="shared" si="33"/>
        <v/>
      </c>
      <c r="S289" s="266" t="str">
        <f t="shared" si="37"/>
        <v/>
      </c>
      <c r="T289" s="267" t="str">
        <f t="shared" si="34"/>
        <v/>
      </c>
      <c r="U289" s="268" t="str">
        <f t="shared" si="38"/>
        <v/>
      </c>
      <c r="V289" s="269" t="str">
        <f t="shared" si="35"/>
        <v/>
      </c>
      <c r="W289" s="5"/>
      <c r="AR289" s="2" t="str">
        <f t="shared" si="39"/>
        <v/>
      </c>
      <c r="AS289" s="2" t="str">
        <f t="shared" si="36"/>
        <v/>
      </c>
      <c r="AT289" s="2" t="str">
        <f>IF(AR289="","",IF(AND(H289&gt;='Intersection Mileposts'!$F$5,H289&lt;='Intersection Mileposts'!$G$5),"Y",IF(AND(H289&gt;='Intersection Mileposts'!$F$6,H289&lt;='Intersection Mileposts'!$G$6),"Y",IF(AND(H289&gt;='Intersection Mileposts'!$F$7,H289&lt;='Intersection Mileposts'!$G$7),"Y",IF(AND(H289&gt;='Intersection Mileposts'!$F$8,H289&lt;='Intersection Mileposts'!$G$8),"Y",IF(AND(H289&gt;='Intersection Mileposts'!$F$9,H289&lt;='Intersection Mileposts'!$G$9),"Y",IF(AND(H289&gt;='Intersection Mileposts'!$F$10,H289&lt;='Intersection Mileposts'!$G$10),"Y",IF(AND(H289&gt;='Intersection Mileposts'!$F$11,H289&lt;='Intersection Mileposts'!$G$11),"Y",IF(AND(H289&gt;='Intersection Mileposts'!$F$12,H289&lt;='Intersection Mileposts'!$G$12),"Y",IF(AND(H289&gt;='Intersection Mileposts'!$F$13,H289&lt;='Intersection Mileposts'!$G$13),"Y",IF(AND(H289&gt;='Intersection Mileposts'!$F$14,H289&lt;='Intersection Mileposts'!$G$14),"Y",IF(AND(H289&gt;='Intersection Mileposts'!$F$15,H289&lt;='Intersection Mileposts'!$G$15),"Y",IF(AND(H289&gt;='Intersection Mileposts'!$F$16,H289&lt;='Intersection Mileposts'!$G$16),"Y",IF(AND(H289&gt;='Intersection Mileposts'!$F$17,H289&lt;='Intersection Mileposts'!$G$17),"Y",IF(AND(H289&gt;='Intersection Mileposts'!$F$18,H289&lt;='Intersection Mileposts'!$G$18),"Y",IF(AND(H289&gt;='Intersection Mileposts'!$F$19,H289&lt;='Intersection Mileposts'!$G$19),"Y",IF(AND(H289&gt;='Intersection Mileposts'!$F$20,H289&lt;='Intersection Mileposts'!$G$20),"Y",IF(AND(H289&gt;='Intersection Mileposts'!$F$21,H289&lt;='Intersection Mileposts'!$G$21),"Y",IF(AND(H289&gt;='Intersection Mileposts'!$F$22,H289&lt;='Intersection Mileposts'!$G$22),"Y",IF(AND(H289&gt;='Intersection Mileposts'!$F$23,H289&lt;='Intersection Mileposts'!$G$23),"Y",IF(AND(H289&gt;='Intersection Mileposts'!$F$24,H289&lt;='Intersection Mileposts'!$G$24),"Y",IF(AND(H289&gt;='Intersection Mileposts'!$F$25,H289&lt;='Intersection Mileposts'!$G$25),"Y",IF(AND(H289&gt;='Intersection Mileposts'!$F$26,H289&lt;='Intersection Mileposts'!$G$26),"Y",IF(AND(H289&gt;='Intersection Mileposts'!$F$27,H289&lt;='Intersection Mileposts'!$G$27),"Y",IF(AND(H289&gt;='Intersection Mileposts'!$F$28,H289&lt;='Intersection Mileposts'!$G$28),"Y",IF(AND(H289&gt;='Intersection Mileposts'!$F$29,H289&lt;='Intersection Mileposts'!$G$29),"Y", IF(AND(H289&gt;='Intersection Mileposts'!$F$30,H289&lt;='Intersection Mileposts'!$G$30),"Y",IF(AND(H289&gt;='Intersection Mileposts'!$F$31,H289&lt;='Intersection Mileposts'!$G$31),"Y",IF(AND(H289&gt;='Intersection Mileposts'!$F$32,H289&lt;='Intersection Mileposts'!$G$32),"Y",IF(AND(H289&gt;='Intersection Mileposts'!$F$33,H289&lt;='Intersection Mileposts'!$G$33),"Y",IF(AND(H289&gt;='Intersection Mileposts'!$F$34,H289&lt;='Intersection Mileposts'!$G$34),"Y",IF(AND(H289&gt;='Intersection Mileposts'!$F$35,H289&lt;='Intersection Mileposts'!$G$35),"Y",IF(AND(H289&gt;='Intersection Mileposts'!$F$36,H289&lt;='Intersection Mileposts'!$G$36),"Y",IF(AND(H289&gt;='Intersection Mileposts'!$F$37,H289&lt;='Intersection Mileposts'!$G$37),"Y",IF(AND(H289&gt;='Intersection Mileposts'!$F$38,H289&lt;='Intersection Mileposts'!$G$38),"Y",IF(AND(H289&gt;='Intersection Mileposts'!$F$39,H289&lt;='Intersection Mileposts'!$G$39),"Y","N"))))))))))))))))))))))))))))))))))))</f>
        <v/>
      </c>
    </row>
    <row r="290" spans="1:46" x14ac:dyDescent="0.3">
      <c r="A290" s="279"/>
      <c r="B290" s="261"/>
      <c r="C290" s="262"/>
      <c r="D290" s="262"/>
      <c r="E290" s="262"/>
      <c r="F290" s="262"/>
      <c r="G290" s="284"/>
      <c r="H290" s="286"/>
      <c r="I290" s="279"/>
      <c r="J290" s="260"/>
      <c r="K290" s="260"/>
      <c r="L290" s="280"/>
      <c r="M290" s="275"/>
      <c r="N290" s="263"/>
      <c r="P290" s="264" t="str">
        <f>IF(R290 = "", "", COUNT($R$4:R290))</f>
        <v/>
      </c>
      <c r="Q290" s="264" t="str">
        <f t="shared" si="32"/>
        <v/>
      </c>
      <c r="R290" s="265" t="str">
        <f t="shared" si="33"/>
        <v/>
      </c>
      <c r="S290" s="266" t="str">
        <f t="shared" si="37"/>
        <v/>
      </c>
      <c r="T290" s="267" t="str">
        <f t="shared" si="34"/>
        <v/>
      </c>
      <c r="U290" s="268" t="str">
        <f t="shared" si="38"/>
        <v/>
      </c>
      <c r="V290" s="269" t="str">
        <f t="shared" si="35"/>
        <v/>
      </c>
      <c r="W290" s="5"/>
      <c r="AR290" s="2" t="str">
        <f t="shared" si="39"/>
        <v/>
      </c>
      <c r="AS290" s="2" t="str">
        <f t="shared" si="36"/>
        <v/>
      </c>
      <c r="AT290" s="2" t="str">
        <f>IF(AR290="","",IF(AND(H290&gt;='Intersection Mileposts'!$F$5,H290&lt;='Intersection Mileposts'!$G$5),"Y",IF(AND(H290&gt;='Intersection Mileposts'!$F$6,H290&lt;='Intersection Mileposts'!$G$6),"Y",IF(AND(H290&gt;='Intersection Mileposts'!$F$7,H290&lt;='Intersection Mileposts'!$G$7),"Y",IF(AND(H290&gt;='Intersection Mileposts'!$F$8,H290&lt;='Intersection Mileposts'!$G$8),"Y",IF(AND(H290&gt;='Intersection Mileposts'!$F$9,H290&lt;='Intersection Mileposts'!$G$9),"Y",IF(AND(H290&gt;='Intersection Mileposts'!$F$10,H290&lt;='Intersection Mileposts'!$G$10),"Y",IF(AND(H290&gt;='Intersection Mileposts'!$F$11,H290&lt;='Intersection Mileposts'!$G$11),"Y",IF(AND(H290&gt;='Intersection Mileposts'!$F$12,H290&lt;='Intersection Mileposts'!$G$12),"Y",IF(AND(H290&gt;='Intersection Mileposts'!$F$13,H290&lt;='Intersection Mileposts'!$G$13),"Y",IF(AND(H290&gt;='Intersection Mileposts'!$F$14,H290&lt;='Intersection Mileposts'!$G$14),"Y",IF(AND(H290&gt;='Intersection Mileposts'!$F$15,H290&lt;='Intersection Mileposts'!$G$15),"Y",IF(AND(H290&gt;='Intersection Mileposts'!$F$16,H290&lt;='Intersection Mileposts'!$G$16),"Y",IF(AND(H290&gt;='Intersection Mileposts'!$F$17,H290&lt;='Intersection Mileposts'!$G$17),"Y",IF(AND(H290&gt;='Intersection Mileposts'!$F$18,H290&lt;='Intersection Mileposts'!$G$18),"Y",IF(AND(H290&gt;='Intersection Mileposts'!$F$19,H290&lt;='Intersection Mileposts'!$G$19),"Y",IF(AND(H290&gt;='Intersection Mileposts'!$F$20,H290&lt;='Intersection Mileposts'!$G$20),"Y",IF(AND(H290&gt;='Intersection Mileposts'!$F$21,H290&lt;='Intersection Mileposts'!$G$21),"Y",IF(AND(H290&gt;='Intersection Mileposts'!$F$22,H290&lt;='Intersection Mileposts'!$G$22),"Y",IF(AND(H290&gt;='Intersection Mileposts'!$F$23,H290&lt;='Intersection Mileposts'!$G$23),"Y",IF(AND(H290&gt;='Intersection Mileposts'!$F$24,H290&lt;='Intersection Mileposts'!$G$24),"Y",IF(AND(H290&gt;='Intersection Mileposts'!$F$25,H290&lt;='Intersection Mileposts'!$G$25),"Y",IF(AND(H290&gt;='Intersection Mileposts'!$F$26,H290&lt;='Intersection Mileposts'!$G$26),"Y",IF(AND(H290&gt;='Intersection Mileposts'!$F$27,H290&lt;='Intersection Mileposts'!$G$27),"Y",IF(AND(H290&gt;='Intersection Mileposts'!$F$28,H290&lt;='Intersection Mileposts'!$G$28),"Y",IF(AND(H290&gt;='Intersection Mileposts'!$F$29,H290&lt;='Intersection Mileposts'!$G$29),"Y", IF(AND(H290&gt;='Intersection Mileposts'!$F$30,H290&lt;='Intersection Mileposts'!$G$30),"Y",IF(AND(H290&gt;='Intersection Mileposts'!$F$31,H290&lt;='Intersection Mileposts'!$G$31),"Y",IF(AND(H290&gt;='Intersection Mileposts'!$F$32,H290&lt;='Intersection Mileposts'!$G$32),"Y",IF(AND(H290&gt;='Intersection Mileposts'!$F$33,H290&lt;='Intersection Mileposts'!$G$33),"Y",IF(AND(H290&gt;='Intersection Mileposts'!$F$34,H290&lt;='Intersection Mileposts'!$G$34),"Y",IF(AND(H290&gt;='Intersection Mileposts'!$F$35,H290&lt;='Intersection Mileposts'!$G$35),"Y",IF(AND(H290&gt;='Intersection Mileposts'!$F$36,H290&lt;='Intersection Mileposts'!$G$36),"Y",IF(AND(H290&gt;='Intersection Mileposts'!$F$37,H290&lt;='Intersection Mileposts'!$G$37),"Y",IF(AND(H290&gt;='Intersection Mileposts'!$F$38,H290&lt;='Intersection Mileposts'!$G$38),"Y",IF(AND(H290&gt;='Intersection Mileposts'!$F$39,H290&lt;='Intersection Mileposts'!$G$39),"Y","N"))))))))))))))))))))))))))))))))))))</f>
        <v/>
      </c>
    </row>
    <row r="291" spans="1:46" x14ac:dyDescent="0.3">
      <c r="A291" s="279"/>
      <c r="B291" s="261"/>
      <c r="C291" s="262"/>
      <c r="D291" s="262"/>
      <c r="E291" s="262"/>
      <c r="F291" s="262"/>
      <c r="G291" s="284"/>
      <c r="H291" s="286"/>
      <c r="I291" s="279"/>
      <c r="J291" s="260"/>
      <c r="K291" s="260"/>
      <c r="L291" s="280"/>
      <c r="M291" s="275"/>
      <c r="N291" s="263"/>
      <c r="P291" s="264" t="str">
        <f>IF(R291 = "", "", COUNT($R$4:R291))</f>
        <v/>
      </c>
      <c r="Q291" s="264" t="str">
        <f t="shared" si="32"/>
        <v/>
      </c>
      <c r="R291" s="265" t="str">
        <f t="shared" si="33"/>
        <v/>
      </c>
      <c r="S291" s="266" t="str">
        <f t="shared" si="37"/>
        <v/>
      </c>
      <c r="T291" s="267" t="str">
        <f t="shared" si="34"/>
        <v/>
      </c>
      <c r="U291" s="268" t="str">
        <f t="shared" si="38"/>
        <v/>
      </c>
      <c r="V291" s="269" t="str">
        <f t="shared" si="35"/>
        <v/>
      </c>
      <c r="W291" s="5"/>
      <c r="AR291" s="2" t="str">
        <f t="shared" si="39"/>
        <v/>
      </c>
      <c r="AS291" s="2" t="str">
        <f t="shared" si="36"/>
        <v/>
      </c>
      <c r="AT291" s="2" t="str">
        <f>IF(AR291="","",IF(AND(H291&gt;='Intersection Mileposts'!$F$5,H291&lt;='Intersection Mileposts'!$G$5),"Y",IF(AND(H291&gt;='Intersection Mileposts'!$F$6,H291&lt;='Intersection Mileposts'!$G$6),"Y",IF(AND(H291&gt;='Intersection Mileposts'!$F$7,H291&lt;='Intersection Mileposts'!$G$7),"Y",IF(AND(H291&gt;='Intersection Mileposts'!$F$8,H291&lt;='Intersection Mileposts'!$G$8),"Y",IF(AND(H291&gt;='Intersection Mileposts'!$F$9,H291&lt;='Intersection Mileposts'!$G$9),"Y",IF(AND(H291&gt;='Intersection Mileposts'!$F$10,H291&lt;='Intersection Mileposts'!$G$10),"Y",IF(AND(H291&gt;='Intersection Mileposts'!$F$11,H291&lt;='Intersection Mileposts'!$G$11),"Y",IF(AND(H291&gt;='Intersection Mileposts'!$F$12,H291&lt;='Intersection Mileposts'!$G$12),"Y",IF(AND(H291&gt;='Intersection Mileposts'!$F$13,H291&lt;='Intersection Mileposts'!$G$13),"Y",IF(AND(H291&gt;='Intersection Mileposts'!$F$14,H291&lt;='Intersection Mileposts'!$G$14),"Y",IF(AND(H291&gt;='Intersection Mileposts'!$F$15,H291&lt;='Intersection Mileposts'!$G$15),"Y",IF(AND(H291&gt;='Intersection Mileposts'!$F$16,H291&lt;='Intersection Mileposts'!$G$16),"Y",IF(AND(H291&gt;='Intersection Mileposts'!$F$17,H291&lt;='Intersection Mileposts'!$G$17),"Y",IF(AND(H291&gt;='Intersection Mileposts'!$F$18,H291&lt;='Intersection Mileposts'!$G$18),"Y",IF(AND(H291&gt;='Intersection Mileposts'!$F$19,H291&lt;='Intersection Mileposts'!$G$19),"Y",IF(AND(H291&gt;='Intersection Mileposts'!$F$20,H291&lt;='Intersection Mileposts'!$G$20),"Y",IF(AND(H291&gt;='Intersection Mileposts'!$F$21,H291&lt;='Intersection Mileposts'!$G$21),"Y",IF(AND(H291&gt;='Intersection Mileposts'!$F$22,H291&lt;='Intersection Mileposts'!$G$22),"Y",IF(AND(H291&gt;='Intersection Mileposts'!$F$23,H291&lt;='Intersection Mileposts'!$G$23),"Y",IF(AND(H291&gt;='Intersection Mileposts'!$F$24,H291&lt;='Intersection Mileposts'!$G$24),"Y",IF(AND(H291&gt;='Intersection Mileposts'!$F$25,H291&lt;='Intersection Mileposts'!$G$25),"Y",IF(AND(H291&gt;='Intersection Mileposts'!$F$26,H291&lt;='Intersection Mileposts'!$G$26),"Y",IF(AND(H291&gt;='Intersection Mileposts'!$F$27,H291&lt;='Intersection Mileposts'!$G$27),"Y",IF(AND(H291&gt;='Intersection Mileposts'!$F$28,H291&lt;='Intersection Mileposts'!$G$28),"Y",IF(AND(H291&gt;='Intersection Mileposts'!$F$29,H291&lt;='Intersection Mileposts'!$G$29),"Y", IF(AND(H291&gt;='Intersection Mileposts'!$F$30,H291&lt;='Intersection Mileposts'!$G$30),"Y",IF(AND(H291&gt;='Intersection Mileposts'!$F$31,H291&lt;='Intersection Mileposts'!$G$31),"Y",IF(AND(H291&gt;='Intersection Mileposts'!$F$32,H291&lt;='Intersection Mileposts'!$G$32),"Y",IF(AND(H291&gt;='Intersection Mileposts'!$F$33,H291&lt;='Intersection Mileposts'!$G$33),"Y",IF(AND(H291&gt;='Intersection Mileposts'!$F$34,H291&lt;='Intersection Mileposts'!$G$34),"Y",IF(AND(H291&gt;='Intersection Mileposts'!$F$35,H291&lt;='Intersection Mileposts'!$G$35),"Y",IF(AND(H291&gt;='Intersection Mileposts'!$F$36,H291&lt;='Intersection Mileposts'!$G$36),"Y",IF(AND(H291&gt;='Intersection Mileposts'!$F$37,H291&lt;='Intersection Mileposts'!$G$37),"Y",IF(AND(H291&gt;='Intersection Mileposts'!$F$38,H291&lt;='Intersection Mileposts'!$G$38),"Y",IF(AND(H291&gt;='Intersection Mileposts'!$F$39,H291&lt;='Intersection Mileposts'!$G$39),"Y","N"))))))))))))))))))))))))))))))))))))</f>
        <v/>
      </c>
    </row>
    <row r="292" spans="1:46" x14ac:dyDescent="0.3">
      <c r="A292" s="279"/>
      <c r="B292" s="261"/>
      <c r="C292" s="262"/>
      <c r="D292" s="262"/>
      <c r="E292" s="262"/>
      <c r="F292" s="262"/>
      <c r="G292" s="284"/>
      <c r="H292" s="286"/>
      <c r="I292" s="279"/>
      <c r="J292" s="260"/>
      <c r="K292" s="260"/>
      <c r="L292" s="280"/>
      <c r="M292" s="275"/>
      <c r="N292" s="263"/>
      <c r="P292" s="264" t="str">
        <f>IF(R292 = "", "", COUNT($R$4:R292))</f>
        <v/>
      </c>
      <c r="Q292" s="264" t="str">
        <f t="shared" si="32"/>
        <v/>
      </c>
      <c r="R292" s="265" t="str">
        <f t="shared" si="33"/>
        <v/>
      </c>
      <c r="S292" s="266" t="str">
        <f t="shared" si="37"/>
        <v/>
      </c>
      <c r="T292" s="267" t="str">
        <f t="shared" si="34"/>
        <v/>
      </c>
      <c r="U292" s="268" t="str">
        <f t="shared" si="38"/>
        <v/>
      </c>
      <c r="V292" s="269" t="str">
        <f t="shared" si="35"/>
        <v/>
      </c>
      <c r="W292" s="5"/>
      <c r="AR292" s="2" t="str">
        <f t="shared" si="39"/>
        <v/>
      </c>
      <c r="AS292" s="2" t="str">
        <f t="shared" si="36"/>
        <v/>
      </c>
      <c r="AT292" s="2" t="str">
        <f>IF(AR292="","",IF(AND(H292&gt;='Intersection Mileposts'!$F$5,H292&lt;='Intersection Mileposts'!$G$5),"Y",IF(AND(H292&gt;='Intersection Mileposts'!$F$6,H292&lt;='Intersection Mileposts'!$G$6),"Y",IF(AND(H292&gt;='Intersection Mileposts'!$F$7,H292&lt;='Intersection Mileposts'!$G$7),"Y",IF(AND(H292&gt;='Intersection Mileposts'!$F$8,H292&lt;='Intersection Mileposts'!$G$8),"Y",IF(AND(H292&gt;='Intersection Mileposts'!$F$9,H292&lt;='Intersection Mileposts'!$G$9),"Y",IF(AND(H292&gt;='Intersection Mileposts'!$F$10,H292&lt;='Intersection Mileposts'!$G$10),"Y",IF(AND(H292&gt;='Intersection Mileposts'!$F$11,H292&lt;='Intersection Mileposts'!$G$11),"Y",IF(AND(H292&gt;='Intersection Mileposts'!$F$12,H292&lt;='Intersection Mileposts'!$G$12),"Y",IF(AND(H292&gt;='Intersection Mileposts'!$F$13,H292&lt;='Intersection Mileposts'!$G$13),"Y",IF(AND(H292&gt;='Intersection Mileposts'!$F$14,H292&lt;='Intersection Mileposts'!$G$14),"Y",IF(AND(H292&gt;='Intersection Mileposts'!$F$15,H292&lt;='Intersection Mileposts'!$G$15),"Y",IF(AND(H292&gt;='Intersection Mileposts'!$F$16,H292&lt;='Intersection Mileposts'!$G$16),"Y",IF(AND(H292&gt;='Intersection Mileposts'!$F$17,H292&lt;='Intersection Mileposts'!$G$17),"Y",IF(AND(H292&gt;='Intersection Mileposts'!$F$18,H292&lt;='Intersection Mileposts'!$G$18),"Y",IF(AND(H292&gt;='Intersection Mileposts'!$F$19,H292&lt;='Intersection Mileposts'!$G$19),"Y",IF(AND(H292&gt;='Intersection Mileposts'!$F$20,H292&lt;='Intersection Mileposts'!$G$20),"Y",IF(AND(H292&gt;='Intersection Mileposts'!$F$21,H292&lt;='Intersection Mileposts'!$G$21),"Y",IF(AND(H292&gt;='Intersection Mileposts'!$F$22,H292&lt;='Intersection Mileposts'!$G$22),"Y",IF(AND(H292&gt;='Intersection Mileposts'!$F$23,H292&lt;='Intersection Mileposts'!$G$23),"Y",IF(AND(H292&gt;='Intersection Mileposts'!$F$24,H292&lt;='Intersection Mileposts'!$G$24),"Y",IF(AND(H292&gt;='Intersection Mileposts'!$F$25,H292&lt;='Intersection Mileposts'!$G$25),"Y",IF(AND(H292&gt;='Intersection Mileposts'!$F$26,H292&lt;='Intersection Mileposts'!$G$26),"Y",IF(AND(H292&gt;='Intersection Mileposts'!$F$27,H292&lt;='Intersection Mileposts'!$G$27),"Y",IF(AND(H292&gt;='Intersection Mileposts'!$F$28,H292&lt;='Intersection Mileposts'!$G$28),"Y",IF(AND(H292&gt;='Intersection Mileposts'!$F$29,H292&lt;='Intersection Mileposts'!$G$29),"Y", IF(AND(H292&gt;='Intersection Mileposts'!$F$30,H292&lt;='Intersection Mileposts'!$G$30),"Y",IF(AND(H292&gt;='Intersection Mileposts'!$F$31,H292&lt;='Intersection Mileposts'!$G$31),"Y",IF(AND(H292&gt;='Intersection Mileposts'!$F$32,H292&lt;='Intersection Mileposts'!$G$32),"Y",IF(AND(H292&gt;='Intersection Mileposts'!$F$33,H292&lt;='Intersection Mileposts'!$G$33),"Y",IF(AND(H292&gt;='Intersection Mileposts'!$F$34,H292&lt;='Intersection Mileposts'!$G$34),"Y",IF(AND(H292&gt;='Intersection Mileposts'!$F$35,H292&lt;='Intersection Mileposts'!$G$35),"Y",IF(AND(H292&gt;='Intersection Mileposts'!$F$36,H292&lt;='Intersection Mileposts'!$G$36),"Y",IF(AND(H292&gt;='Intersection Mileposts'!$F$37,H292&lt;='Intersection Mileposts'!$G$37),"Y",IF(AND(H292&gt;='Intersection Mileposts'!$F$38,H292&lt;='Intersection Mileposts'!$G$38),"Y",IF(AND(H292&gt;='Intersection Mileposts'!$F$39,H292&lt;='Intersection Mileposts'!$G$39),"Y","N"))))))))))))))))))))))))))))))))))))</f>
        <v/>
      </c>
    </row>
    <row r="293" spans="1:46" x14ac:dyDescent="0.3">
      <c r="A293" s="279"/>
      <c r="B293" s="261"/>
      <c r="C293" s="262"/>
      <c r="D293" s="262"/>
      <c r="E293" s="262"/>
      <c r="F293" s="262"/>
      <c r="G293" s="284"/>
      <c r="H293" s="286"/>
      <c r="I293" s="279"/>
      <c r="J293" s="260"/>
      <c r="K293" s="260"/>
      <c r="L293" s="280"/>
      <c r="M293" s="275"/>
      <c r="N293" s="263"/>
      <c r="P293" s="264" t="str">
        <f>IF(R293 = "", "", COUNT($R$4:R293))</f>
        <v/>
      </c>
      <c r="Q293" s="264" t="str">
        <f t="shared" si="32"/>
        <v/>
      </c>
      <c r="R293" s="265" t="str">
        <f t="shared" si="33"/>
        <v/>
      </c>
      <c r="S293" s="266" t="str">
        <f t="shared" si="37"/>
        <v/>
      </c>
      <c r="T293" s="267" t="str">
        <f t="shared" si="34"/>
        <v/>
      </c>
      <c r="U293" s="268" t="str">
        <f t="shared" si="38"/>
        <v/>
      </c>
      <c r="V293" s="269" t="str">
        <f t="shared" si="35"/>
        <v/>
      </c>
      <c r="W293" s="5"/>
      <c r="AR293" s="2" t="str">
        <f t="shared" si="39"/>
        <v/>
      </c>
      <c r="AS293" s="2" t="str">
        <f t="shared" si="36"/>
        <v/>
      </c>
      <c r="AT293" s="2" t="str">
        <f>IF(AR293="","",IF(AND(H293&gt;='Intersection Mileposts'!$F$5,H293&lt;='Intersection Mileposts'!$G$5),"Y",IF(AND(H293&gt;='Intersection Mileposts'!$F$6,H293&lt;='Intersection Mileposts'!$G$6),"Y",IF(AND(H293&gt;='Intersection Mileposts'!$F$7,H293&lt;='Intersection Mileposts'!$G$7),"Y",IF(AND(H293&gt;='Intersection Mileposts'!$F$8,H293&lt;='Intersection Mileposts'!$G$8),"Y",IF(AND(H293&gt;='Intersection Mileposts'!$F$9,H293&lt;='Intersection Mileposts'!$G$9),"Y",IF(AND(H293&gt;='Intersection Mileposts'!$F$10,H293&lt;='Intersection Mileposts'!$G$10),"Y",IF(AND(H293&gt;='Intersection Mileposts'!$F$11,H293&lt;='Intersection Mileposts'!$G$11),"Y",IF(AND(H293&gt;='Intersection Mileposts'!$F$12,H293&lt;='Intersection Mileposts'!$G$12),"Y",IF(AND(H293&gt;='Intersection Mileposts'!$F$13,H293&lt;='Intersection Mileposts'!$G$13),"Y",IF(AND(H293&gt;='Intersection Mileposts'!$F$14,H293&lt;='Intersection Mileposts'!$G$14),"Y",IF(AND(H293&gt;='Intersection Mileposts'!$F$15,H293&lt;='Intersection Mileposts'!$G$15),"Y",IF(AND(H293&gt;='Intersection Mileposts'!$F$16,H293&lt;='Intersection Mileposts'!$G$16),"Y",IF(AND(H293&gt;='Intersection Mileposts'!$F$17,H293&lt;='Intersection Mileposts'!$G$17),"Y",IF(AND(H293&gt;='Intersection Mileposts'!$F$18,H293&lt;='Intersection Mileposts'!$G$18),"Y",IF(AND(H293&gt;='Intersection Mileposts'!$F$19,H293&lt;='Intersection Mileposts'!$G$19),"Y",IF(AND(H293&gt;='Intersection Mileposts'!$F$20,H293&lt;='Intersection Mileposts'!$G$20),"Y",IF(AND(H293&gt;='Intersection Mileposts'!$F$21,H293&lt;='Intersection Mileposts'!$G$21),"Y",IF(AND(H293&gt;='Intersection Mileposts'!$F$22,H293&lt;='Intersection Mileposts'!$G$22),"Y",IF(AND(H293&gt;='Intersection Mileposts'!$F$23,H293&lt;='Intersection Mileposts'!$G$23),"Y",IF(AND(H293&gt;='Intersection Mileposts'!$F$24,H293&lt;='Intersection Mileposts'!$G$24),"Y",IF(AND(H293&gt;='Intersection Mileposts'!$F$25,H293&lt;='Intersection Mileposts'!$G$25),"Y",IF(AND(H293&gt;='Intersection Mileposts'!$F$26,H293&lt;='Intersection Mileposts'!$G$26),"Y",IF(AND(H293&gt;='Intersection Mileposts'!$F$27,H293&lt;='Intersection Mileposts'!$G$27),"Y",IF(AND(H293&gt;='Intersection Mileposts'!$F$28,H293&lt;='Intersection Mileposts'!$G$28),"Y",IF(AND(H293&gt;='Intersection Mileposts'!$F$29,H293&lt;='Intersection Mileposts'!$G$29),"Y", IF(AND(H293&gt;='Intersection Mileposts'!$F$30,H293&lt;='Intersection Mileposts'!$G$30),"Y",IF(AND(H293&gt;='Intersection Mileposts'!$F$31,H293&lt;='Intersection Mileposts'!$G$31),"Y",IF(AND(H293&gt;='Intersection Mileposts'!$F$32,H293&lt;='Intersection Mileposts'!$G$32),"Y",IF(AND(H293&gt;='Intersection Mileposts'!$F$33,H293&lt;='Intersection Mileposts'!$G$33),"Y",IF(AND(H293&gt;='Intersection Mileposts'!$F$34,H293&lt;='Intersection Mileposts'!$G$34),"Y",IF(AND(H293&gt;='Intersection Mileposts'!$F$35,H293&lt;='Intersection Mileposts'!$G$35),"Y",IF(AND(H293&gt;='Intersection Mileposts'!$F$36,H293&lt;='Intersection Mileposts'!$G$36),"Y",IF(AND(H293&gt;='Intersection Mileposts'!$F$37,H293&lt;='Intersection Mileposts'!$G$37),"Y",IF(AND(H293&gt;='Intersection Mileposts'!$F$38,H293&lt;='Intersection Mileposts'!$G$38),"Y",IF(AND(H293&gt;='Intersection Mileposts'!$F$39,H293&lt;='Intersection Mileposts'!$G$39),"Y","N"))))))))))))))))))))))))))))))))))))</f>
        <v/>
      </c>
    </row>
    <row r="294" spans="1:46" x14ac:dyDescent="0.3">
      <c r="A294" s="279"/>
      <c r="B294" s="261"/>
      <c r="C294" s="262"/>
      <c r="D294" s="262"/>
      <c r="E294" s="262"/>
      <c r="F294" s="262"/>
      <c r="G294" s="284"/>
      <c r="H294" s="286"/>
      <c r="I294" s="279"/>
      <c r="J294" s="260"/>
      <c r="K294" s="260"/>
      <c r="L294" s="280"/>
      <c r="M294" s="275"/>
      <c r="N294" s="263"/>
      <c r="P294" s="264" t="str">
        <f>IF(R294 = "", "", COUNT($R$4:R294))</f>
        <v/>
      </c>
      <c r="Q294" s="264" t="str">
        <f t="shared" si="32"/>
        <v/>
      </c>
      <c r="R294" s="265" t="str">
        <f t="shared" si="33"/>
        <v/>
      </c>
      <c r="S294" s="266" t="str">
        <f t="shared" si="37"/>
        <v/>
      </c>
      <c r="T294" s="267" t="str">
        <f t="shared" si="34"/>
        <v/>
      </c>
      <c r="U294" s="268" t="str">
        <f t="shared" si="38"/>
        <v/>
      </c>
      <c r="V294" s="269" t="str">
        <f t="shared" si="35"/>
        <v/>
      </c>
      <c r="W294" s="5"/>
      <c r="AR294" s="2" t="str">
        <f t="shared" si="39"/>
        <v/>
      </c>
      <c r="AS294" s="2" t="str">
        <f t="shared" si="36"/>
        <v/>
      </c>
      <c r="AT294" s="2" t="str">
        <f>IF(AR294="","",IF(AND(H294&gt;='Intersection Mileposts'!$F$5,H294&lt;='Intersection Mileposts'!$G$5),"Y",IF(AND(H294&gt;='Intersection Mileposts'!$F$6,H294&lt;='Intersection Mileposts'!$G$6),"Y",IF(AND(H294&gt;='Intersection Mileposts'!$F$7,H294&lt;='Intersection Mileposts'!$G$7),"Y",IF(AND(H294&gt;='Intersection Mileposts'!$F$8,H294&lt;='Intersection Mileposts'!$G$8),"Y",IF(AND(H294&gt;='Intersection Mileposts'!$F$9,H294&lt;='Intersection Mileposts'!$G$9),"Y",IF(AND(H294&gt;='Intersection Mileposts'!$F$10,H294&lt;='Intersection Mileposts'!$G$10),"Y",IF(AND(H294&gt;='Intersection Mileposts'!$F$11,H294&lt;='Intersection Mileposts'!$G$11),"Y",IF(AND(H294&gt;='Intersection Mileposts'!$F$12,H294&lt;='Intersection Mileposts'!$G$12),"Y",IF(AND(H294&gt;='Intersection Mileposts'!$F$13,H294&lt;='Intersection Mileposts'!$G$13),"Y",IF(AND(H294&gt;='Intersection Mileposts'!$F$14,H294&lt;='Intersection Mileposts'!$G$14),"Y",IF(AND(H294&gt;='Intersection Mileposts'!$F$15,H294&lt;='Intersection Mileposts'!$G$15),"Y",IF(AND(H294&gt;='Intersection Mileposts'!$F$16,H294&lt;='Intersection Mileposts'!$G$16),"Y",IF(AND(H294&gt;='Intersection Mileposts'!$F$17,H294&lt;='Intersection Mileposts'!$G$17),"Y",IF(AND(H294&gt;='Intersection Mileposts'!$F$18,H294&lt;='Intersection Mileposts'!$G$18),"Y",IF(AND(H294&gt;='Intersection Mileposts'!$F$19,H294&lt;='Intersection Mileposts'!$G$19),"Y",IF(AND(H294&gt;='Intersection Mileposts'!$F$20,H294&lt;='Intersection Mileposts'!$G$20),"Y",IF(AND(H294&gt;='Intersection Mileposts'!$F$21,H294&lt;='Intersection Mileposts'!$G$21),"Y",IF(AND(H294&gt;='Intersection Mileposts'!$F$22,H294&lt;='Intersection Mileposts'!$G$22),"Y",IF(AND(H294&gt;='Intersection Mileposts'!$F$23,H294&lt;='Intersection Mileposts'!$G$23),"Y",IF(AND(H294&gt;='Intersection Mileposts'!$F$24,H294&lt;='Intersection Mileposts'!$G$24),"Y",IF(AND(H294&gt;='Intersection Mileposts'!$F$25,H294&lt;='Intersection Mileposts'!$G$25),"Y",IF(AND(H294&gt;='Intersection Mileposts'!$F$26,H294&lt;='Intersection Mileposts'!$G$26),"Y",IF(AND(H294&gt;='Intersection Mileposts'!$F$27,H294&lt;='Intersection Mileposts'!$G$27),"Y",IF(AND(H294&gt;='Intersection Mileposts'!$F$28,H294&lt;='Intersection Mileposts'!$G$28),"Y",IF(AND(H294&gt;='Intersection Mileposts'!$F$29,H294&lt;='Intersection Mileposts'!$G$29),"Y", IF(AND(H294&gt;='Intersection Mileposts'!$F$30,H294&lt;='Intersection Mileposts'!$G$30),"Y",IF(AND(H294&gt;='Intersection Mileposts'!$F$31,H294&lt;='Intersection Mileposts'!$G$31),"Y",IF(AND(H294&gt;='Intersection Mileposts'!$F$32,H294&lt;='Intersection Mileposts'!$G$32),"Y",IF(AND(H294&gt;='Intersection Mileposts'!$F$33,H294&lt;='Intersection Mileposts'!$G$33),"Y",IF(AND(H294&gt;='Intersection Mileposts'!$F$34,H294&lt;='Intersection Mileposts'!$G$34),"Y",IF(AND(H294&gt;='Intersection Mileposts'!$F$35,H294&lt;='Intersection Mileposts'!$G$35),"Y",IF(AND(H294&gt;='Intersection Mileposts'!$F$36,H294&lt;='Intersection Mileposts'!$G$36),"Y",IF(AND(H294&gt;='Intersection Mileposts'!$F$37,H294&lt;='Intersection Mileposts'!$G$37),"Y",IF(AND(H294&gt;='Intersection Mileposts'!$F$38,H294&lt;='Intersection Mileposts'!$G$38),"Y",IF(AND(H294&gt;='Intersection Mileposts'!$F$39,H294&lt;='Intersection Mileposts'!$G$39),"Y","N"))))))))))))))))))))))))))))))))))))</f>
        <v/>
      </c>
    </row>
    <row r="295" spans="1:46" x14ac:dyDescent="0.3">
      <c r="A295" s="279"/>
      <c r="B295" s="261"/>
      <c r="C295" s="262"/>
      <c r="D295" s="262"/>
      <c r="E295" s="262"/>
      <c r="F295" s="262"/>
      <c r="G295" s="284"/>
      <c r="H295" s="286"/>
      <c r="I295" s="279"/>
      <c r="J295" s="260"/>
      <c r="K295" s="260"/>
      <c r="L295" s="280"/>
      <c r="M295" s="275"/>
      <c r="N295" s="263"/>
      <c r="P295" s="264" t="str">
        <f>IF(R295 = "", "", COUNT($R$4:R295))</f>
        <v/>
      </c>
      <c r="Q295" s="264" t="str">
        <f t="shared" si="32"/>
        <v/>
      </c>
      <c r="R295" s="265" t="str">
        <f t="shared" si="33"/>
        <v/>
      </c>
      <c r="S295" s="266" t="str">
        <f t="shared" si="37"/>
        <v/>
      </c>
      <c r="T295" s="267" t="str">
        <f t="shared" si="34"/>
        <v/>
      </c>
      <c r="U295" s="268" t="str">
        <f t="shared" si="38"/>
        <v/>
      </c>
      <c r="V295" s="269" t="str">
        <f t="shared" si="35"/>
        <v/>
      </c>
      <c r="W295" s="5"/>
      <c r="AR295" s="2" t="str">
        <f t="shared" si="39"/>
        <v/>
      </c>
      <c r="AS295" s="2" t="str">
        <f t="shared" si="36"/>
        <v/>
      </c>
      <c r="AT295" s="2" t="str">
        <f>IF(AR295="","",IF(AND(H295&gt;='Intersection Mileposts'!$F$5,H295&lt;='Intersection Mileposts'!$G$5),"Y",IF(AND(H295&gt;='Intersection Mileposts'!$F$6,H295&lt;='Intersection Mileposts'!$G$6),"Y",IF(AND(H295&gt;='Intersection Mileposts'!$F$7,H295&lt;='Intersection Mileposts'!$G$7),"Y",IF(AND(H295&gt;='Intersection Mileposts'!$F$8,H295&lt;='Intersection Mileposts'!$G$8),"Y",IF(AND(H295&gt;='Intersection Mileposts'!$F$9,H295&lt;='Intersection Mileposts'!$G$9),"Y",IF(AND(H295&gt;='Intersection Mileposts'!$F$10,H295&lt;='Intersection Mileposts'!$G$10),"Y",IF(AND(H295&gt;='Intersection Mileposts'!$F$11,H295&lt;='Intersection Mileposts'!$G$11),"Y",IF(AND(H295&gt;='Intersection Mileposts'!$F$12,H295&lt;='Intersection Mileposts'!$G$12),"Y",IF(AND(H295&gt;='Intersection Mileposts'!$F$13,H295&lt;='Intersection Mileposts'!$G$13),"Y",IF(AND(H295&gt;='Intersection Mileposts'!$F$14,H295&lt;='Intersection Mileposts'!$G$14),"Y",IF(AND(H295&gt;='Intersection Mileposts'!$F$15,H295&lt;='Intersection Mileposts'!$G$15),"Y",IF(AND(H295&gt;='Intersection Mileposts'!$F$16,H295&lt;='Intersection Mileposts'!$G$16),"Y",IF(AND(H295&gt;='Intersection Mileposts'!$F$17,H295&lt;='Intersection Mileposts'!$G$17),"Y",IF(AND(H295&gt;='Intersection Mileposts'!$F$18,H295&lt;='Intersection Mileposts'!$G$18),"Y",IF(AND(H295&gt;='Intersection Mileposts'!$F$19,H295&lt;='Intersection Mileposts'!$G$19),"Y",IF(AND(H295&gt;='Intersection Mileposts'!$F$20,H295&lt;='Intersection Mileposts'!$G$20),"Y",IF(AND(H295&gt;='Intersection Mileposts'!$F$21,H295&lt;='Intersection Mileposts'!$G$21),"Y",IF(AND(H295&gt;='Intersection Mileposts'!$F$22,H295&lt;='Intersection Mileposts'!$G$22),"Y",IF(AND(H295&gt;='Intersection Mileposts'!$F$23,H295&lt;='Intersection Mileposts'!$G$23),"Y",IF(AND(H295&gt;='Intersection Mileposts'!$F$24,H295&lt;='Intersection Mileposts'!$G$24),"Y",IF(AND(H295&gt;='Intersection Mileposts'!$F$25,H295&lt;='Intersection Mileposts'!$G$25),"Y",IF(AND(H295&gt;='Intersection Mileposts'!$F$26,H295&lt;='Intersection Mileposts'!$G$26),"Y",IF(AND(H295&gt;='Intersection Mileposts'!$F$27,H295&lt;='Intersection Mileposts'!$G$27),"Y",IF(AND(H295&gt;='Intersection Mileposts'!$F$28,H295&lt;='Intersection Mileposts'!$G$28),"Y",IF(AND(H295&gt;='Intersection Mileposts'!$F$29,H295&lt;='Intersection Mileposts'!$G$29),"Y", IF(AND(H295&gt;='Intersection Mileposts'!$F$30,H295&lt;='Intersection Mileposts'!$G$30),"Y",IF(AND(H295&gt;='Intersection Mileposts'!$F$31,H295&lt;='Intersection Mileposts'!$G$31),"Y",IF(AND(H295&gt;='Intersection Mileposts'!$F$32,H295&lt;='Intersection Mileposts'!$G$32),"Y",IF(AND(H295&gt;='Intersection Mileposts'!$F$33,H295&lt;='Intersection Mileposts'!$G$33),"Y",IF(AND(H295&gt;='Intersection Mileposts'!$F$34,H295&lt;='Intersection Mileposts'!$G$34),"Y",IF(AND(H295&gt;='Intersection Mileposts'!$F$35,H295&lt;='Intersection Mileposts'!$G$35),"Y",IF(AND(H295&gt;='Intersection Mileposts'!$F$36,H295&lt;='Intersection Mileposts'!$G$36),"Y",IF(AND(H295&gt;='Intersection Mileposts'!$F$37,H295&lt;='Intersection Mileposts'!$G$37),"Y",IF(AND(H295&gt;='Intersection Mileposts'!$F$38,H295&lt;='Intersection Mileposts'!$G$38),"Y",IF(AND(H295&gt;='Intersection Mileposts'!$F$39,H295&lt;='Intersection Mileposts'!$G$39),"Y","N"))))))))))))))))))))))))))))))))))))</f>
        <v/>
      </c>
    </row>
    <row r="296" spans="1:46" x14ac:dyDescent="0.3">
      <c r="A296" s="279"/>
      <c r="B296" s="261"/>
      <c r="C296" s="262"/>
      <c r="D296" s="262"/>
      <c r="E296" s="262"/>
      <c r="F296" s="262"/>
      <c r="G296" s="284"/>
      <c r="H296" s="286"/>
      <c r="I296" s="279"/>
      <c r="J296" s="260"/>
      <c r="K296" s="260"/>
      <c r="L296" s="280"/>
      <c r="M296" s="275"/>
      <c r="N296" s="263"/>
      <c r="P296" s="264" t="str">
        <f>IF(R296 = "", "", COUNT($R$4:R296))</f>
        <v/>
      </c>
      <c r="Q296" s="264" t="str">
        <f t="shared" si="32"/>
        <v/>
      </c>
      <c r="R296" s="265" t="str">
        <f t="shared" si="33"/>
        <v/>
      </c>
      <c r="S296" s="266" t="str">
        <f t="shared" si="37"/>
        <v/>
      </c>
      <c r="T296" s="267" t="str">
        <f t="shared" si="34"/>
        <v/>
      </c>
      <c r="U296" s="268" t="str">
        <f t="shared" si="38"/>
        <v/>
      </c>
      <c r="V296" s="269" t="str">
        <f t="shared" si="35"/>
        <v/>
      </c>
      <c r="W296" s="5"/>
      <c r="AR296" s="2" t="str">
        <f t="shared" si="39"/>
        <v/>
      </c>
      <c r="AS296" s="2" t="str">
        <f t="shared" si="36"/>
        <v/>
      </c>
      <c r="AT296" s="2" t="str">
        <f>IF(AR296="","",IF(AND(H296&gt;='Intersection Mileposts'!$F$5,H296&lt;='Intersection Mileposts'!$G$5),"Y",IF(AND(H296&gt;='Intersection Mileposts'!$F$6,H296&lt;='Intersection Mileposts'!$G$6),"Y",IF(AND(H296&gt;='Intersection Mileposts'!$F$7,H296&lt;='Intersection Mileposts'!$G$7),"Y",IF(AND(H296&gt;='Intersection Mileposts'!$F$8,H296&lt;='Intersection Mileposts'!$G$8),"Y",IF(AND(H296&gt;='Intersection Mileposts'!$F$9,H296&lt;='Intersection Mileposts'!$G$9),"Y",IF(AND(H296&gt;='Intersection Mileposts'!$F$10,H296&lt;='Intersection Mileposts'!$G$10),"Y",IF(AND(H296&gt;='Intersection Mileposts'!$F$11,H296&lt;='Intersection Mileposts'!$G$11),"Y",IF(AND(H296&gt;='Intersection Mileposts'!$F$12,H296&lt;='Intersection Mileposts'!$G$12),"Y",IF(AND(H296&gt;='Intersection Mileposts'!$F$13,H296&lt;='Intersection Mileposts'!$G$13),"Y",IF(AND(H296&gt;='Intersection Mileposts'!$F$14,H296&lt;='Intersection Mileposts'!$G$14),"Y",IF(AND(H296&gt;='Intersection Mileposts'!$F$15,H296&lt;='Intersection Mileposts'!$G$15),"Y",IF(AND(H296&gt;='Intersection Mileposts'!$F$16,H296&lt;='Intersection Mileposts'!$G$16),"Y",IF(AND(H296&gt;='Intersection Mileposts'!$F$17,H296&lt;='Intersection Mileposts'!$G$17),"Y",IF(AND(H296&gt;='Intersection Mileposts'!$F$18,H296&lt;='Intersection Mileposts'!$G$18),"Y",IF(AND(H296&gt;='Intersection Mileposts'!$F$19,H296&lt;='Intersection Mileposts'!$G$19),"Y",IF(AND(H296&gt;='Intersection Mileposts'!$F$20,H296&lt;='Intersection Mileposts'!$G$20),"Y",IF(AND(H296&gt;='Intersection Mileposts'!$F$21,H296&lt;='Intersection Mileposts'!$G$21),"Y",IF(AND(H296&gt;='Intersection Mileposts'!$F$22,H296&lt;='Intersection Mileposts'!$G$22),"Y",IF(AND(H296&gt;='Intersection Mileposts'!$F$23,H296&lt;='Intersection Mileposts'!$G$23),"Y",IF(AND(H296&gt;='Intersection Mileposts'!$F$24,H296&lt;='Intersection Mileposts'!$G$24),"Y",IF(AND(H296&gt;='Intersection Mileposts'!$F$25,H296&lt;='Intersection Mileposts'!$G$25),"Y",IF(AND(H296&gt;='Intersection Mileposts'!$F$26,H296&lt;='Intersection Mileposts'!$G$26),"Y",IF(AND(H296&gt;='Intersection Mileposts'!$F$27,H296&lt;='Intersection Mileposts'!$G$27),"Y",IF(AND(H296&gt;='Intersection Mileposts'!$F$28,H296&lt;='Intersection Mileposts'!$G$28),"Y",IF(AND(H296&gt;='Intersection Mileposts'!$F$29,H296&lt;='Intersection Mileposts'!$G$29),"Y", IF(AND(H296&gt;='Intersection Mileposts'!$F$30,H296&lt;='Intersection Mileposts'!$G$30),"Y",IF(AND(H296&gt;='Intersection Mileposts'!$F$31,H296&lt;='Intersection Mileposts'!$G$31),"Y",IF(AND(H296&gt;='Intersection Mileposts'!$F$32,H296&lt;='Intersection Mileposts'!$G$32),"Y",IF(AND(H296&gt;='Intersection Mileposts'!$F$33,H296&lt;='Intersection Mileposts'!$G$33),"Y",IF(AND(H296&gt;='Intersection Mileposts'!$F$34,H296&lt;='Intersection Mileposts'!$G$34),"Y",IF(AND(H296&gt;='Intersection Mileposts'!$F$35,H296&lt;='Intersection Mileposts'!$G$35),"Y",IF(AND(H296&gt;='Intersection Mileposts'!$F$36,H296&lt;='Intersection Mileposts'!$G$36),"Y",IF(AND(H296&gt;='Intersection Mileposts'!$F$37,H296&lt;='Intersection Mileposts'!$G$37),"Y",IF(AND(H296&gt;='Intersection Mileposts'!$F$38,H296&lt;='Intersection Mileposts'!$G$38),"Y",IF(AND(H296&gt;='Intersection Mileposts'!$F$39,H296&lt;='Intersection Mileposts'!$G$39),"Y","N"))))))))))))))))))))))))))))))))))))</f>
        <v/>
      </c>
    </row>
    <row r="297" spans="1:46" x14ac:dyDescent="0.3">
      <c r="A297" s="279"/>
      <c r="B297" s="261"/>
      <c r="C297" s="262"/>
      <c r="D297" s="262"/>
      <c r="E297" s="262"/>
      <c r="F297" s="262"/>
      <c r="G297" s="284"/>
      <c r="H297" s="286"/>
      <c r="I297" s="279"/>
      <c r="J297" s="260"/>
      <c r="K297" s="260"/>
      <c r="L297" s="280"/>
      <c r="M297" s="275"/>
      <c r="N297" s="263"/>
      <c r="P297" s="264" t="str">
        <f>IF(R297 = "", "", COUNT($R$4:R297))</f>
        <v/>
      </c>
      <c r="Q297" s="264" t="str">
        <f t="shared" si="32"/>
        <v/>
      </c>
      <c r="R297" s="265" t="str">
        <f t="shared" si="33"/>
        <v/>
      </c>
      <c r="S297" s="266" t="str">
        <f t="shared" si="37"/>
        <v/>
      </c>
      <c r="T297" s="267" t="str">
        <f t="shared" si="34"/>
        <v/>
      </c>
      <c r="U297" s="268" t="str">
        <f t="shared" si="38"/>
        <v/>
      </c>
      <c r="V297" s="269" t="str">
        <f t="shared" si="35"/>
        <v/>
      </c>
      <c r="W297" s="5"/>
      <c r="AR297" s="2" t="str">
        <f t="shared" si="39"/>
        <v/>
      </c>
      <c r="AS297" s="2" t="str">
        <f t="shared" si="36"/>
        <v/>
      </c>
      <c r="AT297" s="2" t="str">
        <f>IF(AR297="","",IF(AND(H297&gt;='Intersection Mileposts'!$F$5,H297&lt;='Intersection Mileposts'!$G$5),"Y",IF(AND(H297&gt;='Intersection Mileposts'!$F$6,H297&lt;='Intersection Mileposts'!$G$6),"Y",IF(AND(H297&gt;='Intersection Mileposts'!$F$7,H297&lt;='Intersection Mileposts'!$G$7),"Y",IF(AND(H297&gt;='Intersection Mileposts'!$F$8,H297&lt;='Intersection Mileposts'!$G$8),"Y",IF(AND(H297&gt;='Intersection Mileposts'!$F$9,H297&lt;='Intersection Mileposts'!$G$9),"Y",IF(AND(H297&gt;='Intersection Mileposts'!$F$10,H297&lt;='Intersection Mileposts'!$G$10),"Y",IF(AND(H297&gt;='Intersection Mileposts'!$F$11,H297&lt;='Intersection Mileposts'!$G$11),"Y",IF(AND(H297&gt;='Intersection Mileposts'!$F$12,H297&lt;='Intersection Mileposts'!$G$12),"Y",IF(AND(H297&gt;='Intersection Mileposts'!$F$13,H297&lt;='Intersection Mileposts'!$G$13),"Y",IF(AND(H297&gt;='Intersection Mileposts'!$F$14,H297&lt;='Intersection Mileposts'!$G$14),"Y",IF(AND(H297&gt;='Intersection Mileposts'!$F$15,H297&lt;='Intersection Mileposts'!$G$15),"Y",IF(AND(H297&gt;='Intersection Mileposts'!$F$16,H297&lt;='Intersection Mileposts'!$G$16),"Y",IF(AND(H297&gt;='Intersection Mileposts'!$F$17,H297&lt;='Intersection Mileposts'!$G$17),"Y",IF(AND(H297&gt;='Intersection Mileposts'!$F$18,H297&lt;='Intersection Mileposts'!$G$18),"Y",IF(AND(H297&gt;='Intersection Mileposts'!$F$19,H297&lt;='Intersection Mileposts'!$G$19),"Y",IF(AND(H297&gt;='Intersection Mileposts'!$F$20,H297&lt;='Intersection Mileposts'!$G$20),"Y",IF(AND(H297&gt;='Intersection Mileposts'!$F$21,H297&lt;='Intersection Mileposts'!$G$21),"Y",IF(AND(H297&gt;='Intersection Mileposts'!$F$22,H297&lt;='Intersection Mileposts'!$G$22),"Y",IF(AND(H297&gt;='Intersection Mileposts'!$F$23,H297&lt;='Intersection Mileposts'!$G$23),"Y",IF(AND(H297&gt;='Intersection Mileposts'!$F$24,H297&lt;='Intersection Mileposts'!$G$24),"Y",IF(AND(H297&gt;='Intersection Mileposts'!$F$25,H297&lt;='Intersection Mileposts'!$G$25),"Y",IF(AND(H297&gt;='Intersection Mileposts'!$F$26,H297&lt;='Intersection Mileposts'!$G$26),"Y",IF(AND(H297&gt;='Intersection Mileposts'!$F$27,H297&lt;='Intersection Mileposts'!$G$27),"Y",IF(AND(H297&gt;='Intersection Mileposts'!$F$28,H297&lt;='Intersection Mileposts'!$G$28),"Y",IF(AND(H297&gt;='Intersection Mileposts'!$F$29,H297&lt;='Intersection Mileposts'!$G$29),"Y", IF(AND(H297&gt;='Intersection Mileposts'!$F$30,H297&lt;='Intersection Mileposts'!$G$30),"Y",IF(AND(H297&gt;='Intersection Mileposts'!$F$31,H297&lt;='Intersection Mileposts'!$G$31),"Y",IF(AND(H297&gt;='Intersection Mileposts'!$F$32,H297&lt;='Intersection Mileposts'!$G$32),"Y",IF(AND(H297&gt;='Intersection Mileposts'!$F$33,H297&lt;='Intersection Mileposts'!$G$33),"Y",IF(AND(H297&gt;='Intersection Mileposts'!$F$34,H297&lt;='Intersection Mileposts'!$G$34),"Y",IF(AND(H297&gt;='Intersection Mileposts'!$F$35,H297&lt;='Intersection Mileposts'!$G$35),"Y",IF(AND(H297&gt;='Intersection Mileposts'!$F$36,H297&lt;='Intersection Mileposts'!$G$36),"Y",IF(AND(H297&gt;='Intersection Mileposts'!$F$37,H297&lt;='Intersection Mileposts'!$G$37),"Y",IF(AND(H297&gt;='Intersection Mileposts'!$F$38,H297&lt;='Intersection Mileposts'!$G$38),"Y",IF(AND(H297&gt;='Intersection Mileposts'!$F$39,H297&lt;='Intersection Mileposts'!$G$39),"Y","N"))))))))))))))))))))))))))))))))))))</f>
        <v/>
      </c>
    </row>
    <row r="298" spans="1:46" x14ac:dyDescent="0.3">
      <c r="A298" s="279"/>
      <c r="B298" s="261"/>
      <c r="C298" s="262"/>
      <c r="D298" s="262"/>
      <c r="E298" s="262"/>
      <c r="F298" s="262"/>
      <c r="G298" s="284"/>
      <c r="H298" s="286"/>
      <c r="I298" s="279"/>
      <c r="J298" s="260"/>
      <c r="K298" s="260"/>
      <c r="L298" s="280"/>
      <c r="M298" s="275"/>
      <c r="N298" s="263"/>
      <c r="P298" s="264" t="str">
        <f>IF(R298 = "", "", COUNT($R$4:R298))</f>
        <v/>
      </c>
      <c r="Q298" s="264" t="str">
        <f t="shared" si="32"/>
        <v/>
      </c>
      <c r="R298" s="265" t="str">
        <f t="shared" si="33"/>
        <v/>
      </c>
      <c r="S298" s="266" t="str">
        <f t="shared" si="37"/>
        <v/>
      </c>
      <c r="T298" s="267" t="str">
        <f t="shared" si="34"/>
        <v/>
      </c>
      <c r="U298" s="268" t="str">
        <f t="shared" si="38"/>
        <v/>
      </c>
      <c r="V298" s="269" t="str">
        <f t="shared" si="35"/>
        <v/>
      </c>
      <c r="W298" s="5"/>
      <c r="AR298" s="2" t="str">
        <f t="shared" si="39"/>
        <v/>
      </c>
      <c r="AS298" s="2" t="str">
        <f t="shared" si="36"/>
        <v/>
      </c>
      <c r="AT298" s="2" t="str">
        <f>IF(AR298="","",IF(AND(H298&gt;='Intersection Mileposts'!$F$5,H298&lt;='Intersection Mileposts'!$G$5),"Y",IF(AND(H298&gt;='Intersection Mileposts'!$F$6,H298&lt;='Intersection Mileposts'!$G$6),"Y",IF(AND(H298&gt;='Intersection Mileposts'!$F$7,H298&lt;='Intersection Mileposts'!$G$7),"Y",IF(AND(H298&gt;='Intersection Mileposts'!$F$8,H298&lt;='Intersection Mileposts'!$G$8),"Y",IF(AND(H298&gt;='Intersection Mileposts'!$F$9,H298&lt;='Intersection Mileposts'!$G$9),"Y",IF(AND(H298&gt;='Intersection Mileposts'!$F$10,H298&lt;='Intersection Mileposts'!$G$10),"Y",IF(AND(H298&gt;='Intersection Mileposts'!$F$11,H298&lt;='Intersection Mileposts'!$G$11),"Y",IF(AND(H298&gt;='Intersection Mileposts'!$F$12,H298&lt;='Intersection Mileposts'!$G$12),"Y",IF(AND(H298&gt;='Intersection Mileposts'!$F$13,H298&lt;='Intersection Mileposts'!$G$13),"Y",IF(AND(H298&gt;='Intersection Mileposts'!$F$14,H298&lt;='Intersection Mileposts'!$G$14),"Y",IF(AND(H298&gt;='Intersection Mileposts'!$F$15,H298&lt;='Intersection Mileposts'!$G$15),"Y",IF(AND(H298&gt;='Intersection Mileposts'!$F$16,H298&lt;='Intersection Mileposts'!$G$16),"Y",IF(AND(H298&gt;='Intersection Mileposts'!$F$17,H298&lt;='Intersection Mileposts'!$G$17),"Y",IF(AND(H298&gt;='Intersection Mileposts'!$F$18,H298&lt;='Intersection Mileposts'!$G$18),"Y",IF(AND(H298&gt;='Intersection Mileposts'!$F$19,H298&lt;='Intersection Mileposts'!$G$19),"Y",IF(AND(H298&gt;='Intersection Mileposts'!$F$20,H298&lt;='Intersection Mileposts'!$G$20),"Y",IF(AND(H298&gt;='Intersection Mileposts'!$F$21,H298&lt;='Intersection Mileposts'!$G$21),"Y",IF(AND(H298&gt;='Intersection Mileposts'!$F$22,H298&lt;='Intersection Mileposts'!$G$22),"Y",IF(AND(H298&gt;='Intersection Mileposts'!$F$23,H298&lt;='Intersection Mileposts'!$G$23),"Y",IF(AND(H298&gt;='Intersection Mileposts'!$F$24,H298&lt;='Intersection Mileposts'!$G$24),"Y",IF(AND(H298&gt;='Intersection Mileposts'!$F$25,H298&lt;='Intersection Mileposts'!$G$25),"Y",IF(AND(H298&gt;='Intersection Mileposts'!$F$26,H298&lt;='Intersection Mileposts'!$G$26),"Y",IF(AND(H298&gt;='Intersection Mileposts'!$F$27,H298&lt;='Intersection Mileposts'!$G$27),"Y",IF(AND(H298&gt;='Intersection Mileposts'!$F$28,H298&lt;='Intersection Mileposts'!$G$28),"Y",IF(AND(H298&gt;='Intersection Mileposts'!$F$29,H298&lt;='Intersection Mileposts'!$G$29),"Y", IF(AND(H298&gt;='Intersection Mileposts'!$F$30,H298&lt;='Intersection Mileposts'!$G$30),"Y",IF(AND(H298&gt;='Intersection Mileposts'!$F$31,H298&lt;='Intersection Mileposts'!$G$31),"Y",IF(AND(H298&gt;='Intersection Mileposts'!$F$32,H298&lt;='Intersection Mileposts'!$G$32),"Y",IF(AND(H298&gt;='Intersection Mileposts'!$F$33,H298&lt;='Intersection Mileposts'!$G$33),"Y",IF(AND(H298&gt;='Intersection Mileposts'!$F$34,H298&lt;='Intersection Mileposts'!$G$34),"Y",IF(AND(H298&gt;='Intersection Mileposts'!$F$35,H298&lt;='Intersection Mileposts'!$G$35),"Y",IF(AND(H298&gt;='Intersection Mileposts'!$F$36,H298&lt;='Intersection Mileposts'!$G$36),"Y",IF(AND(H298&gt;='Intersection Mileposts'!$F$37,H298&lt;='Intersection Mileposts'!$G$37),"Y",IF(AND(H298&gt;='Intersection Mileposts'!$F$38,H298&lt;='Intersection Mileposts'!$G$38),"Y",IF(AND(H298&gt;='Intersection Mileposts'!$F$39,H298&lt;='Intersection Mileposts'!$G$39),"Y","N"))))))))))))))))))))))))))))))))))))</f>
        <v/>
      </c>
    </row>
    <row r="299" spans="1:46" x14ac:dyDescent="0.3">
      <c r="A299" s="279"/>
      <c r="B299" s="261"/>
      <c r="C299" s="262"/>
      <c r="D299" s="262"/>
      <c r="E299" s="262"/>
      <c r="F299" s="262"/>
      <c r="G299" s="284"/>
      <c r="H299" s="286"/>
      <c r="I299" s="279"/>
      <c r="J299" s="260"/>
      <c r="K299" s="260"/>
      <c r="L299" s="280"/>
      <c r="M299" s="275"/>
      <c r="N299" s="263"/>
      <c r="P299" s="264" t="str">
        <f>IF(R299 = "", "", COUNT($R$4:R299))</f>
        <v/>
      </c>
      <c r="Q299" s="264" t="str">
        <f t="shared" si="32"/>
        <v/>
      </c>
      <c r="R299" s="265" t="str">
        <f t="shared" si="33"/>
        <v/>
      </c>
      <c r="S299" s="266" t="str">
        <f t="shared" si="37"/>
        <v/>
      </c>
      <c r="T299" s="267" t="str">
        <f t="shared" si="34"/>
        <v/>
      </c>
      <c r="U299" s="268" t="str">
        <f t="shared" si="38"/>
        <v/>
      </c>
      <c r="V299" s="269" t="str">
        <f t="shared" si="35"/>
        <v/>
      </c>
      <c r="W299" s="5"/>
      <c r="AR299" s="2" t="str">
        <f t="shared" si="39"/>
        <v/>
      </c>
      <c r="AS299" s="2" t="str">
        <f t="shared" si="36"/>
        <v/>
      </c>
      <c r="AT299" s="2" t="str">
        <f>IF(AR299="","",IF(AND(H299&gt;='Intersection Mileposts'!$F$5,H299&lt;='Intersection Mileposts'!$G$5),"Y",IF(AND(H299&gt;='Intersection Mileposts'!$F$6,H299&lt;='Intersection Mileposts'!$G$6),"Y",IF(AND(H299&gt;='Intersection Mileposts'!$F$7,H299&lt;='Intersection Mileposts'!$G$7),"Y",IF(AND(H299&gt;='Intersection Mileposts'!$F$8,H299&lt;='Intersection Mileposts'!$G$8),"Y",IF(AND(H299&gt;='Intersection Mileposts'!$F$9,H299&lt;='Intersection Mileposts'!$G$9),"Y",IF(AND(H299&gt;='Intersection Mileposts'!$F$10,H299&lt;='Intersection Mileposts'!$G$10),"Y",IF(AND(H299&gt;='Intersection Mileposts'!$F$11,H299&lt;='Intersection Mileposts'!$G$11),"Y",IF(AND(H299&gt;='Intersection Mileposts'!$F$12,H299&lt;='Intersection Mileposts'!$G$12),"Y",IF(AND(H299&gt;='Intersection Mileposts'!$F$13,H299&lt;='Intersection Mileposts'!$G$13),"Y",IF(AND(H299&gt;='Intersection Mileposts'!$F$14,H299&lt;='Intersection Mileposts'!$G$14),"Y",IF(AND(H299&gt;='Intersection Mileposts'!$F$15,H299&lt;='Intersection Mileposts'!$G$15),"Y",IF(AND(H299&gt;='Intersection Mileposts'!$F$16,H299&lt;='Intersection Mileposts'!$G$16),"Y",IF(AND(H299&gt;='Intersection Mileposts'!$F$17,H299&lt;='Intersection Mileposts'!$G$17),"Y",IF(AND(H299&gt;='Intersection Mileposts'!$F$18,H299&lt;='Intersection Mileposts'!$G$18),"Y",IF(AND(H299&gt;='Intersection Mileposts'!$F$19,H299&lt;='Intersection Mileposts'!$G$19),"Y",IF(AND(H299&gt;='Intersection Mileposts'!$F$20,H299&lt;='Intersection Mileposts'!$G$20),"Y",IF(AND(H299&gt;='Intersection Mileposts'!$F$21,H299&lt;='Intersection Mileposts'!$G$21),"Y",IF(AND(H299&gt;='Intersection Mileposts'!$F$22,H299&lt;='Intersection Mileposts'!$G$22),"Y",IF(AND(H299&gt;='Intersection Mileposts'!$F$23,H299&lt;='Intersection Mileposts'!$G$23),"Y",IF(AND(H299&gt;='Intersection Mileposts'!$F$24,H299&lt;='Intersection Mileposts'!$G$24),"Y",IF(AND(H299&gt;='Intersection Mileposts'!$F$25,H299&lt;='Intersection Mileposts'!$G$25),"Y",IF(AND(H299&gt;='Intersection Mileposts'!$F$26,H299&lt;='Intersection Mileposts'!$G$26),"Y",IF(AND(H299&gt;='Intersection Mileposts'!$F$27,H299&lt;='Intersection Mileposts'!$G$27),"Y",IF(AND(H299&gt;='Intersection Mileposts'!$F$28,H299&lt;='Intersection Mileposts'!$G$28),"Y",IF(AND(H299&gt;='Intersection Mileposts'!$F$29,H299&lt;='Intersection Mileposts'!$G$29),"Y", IF(AND(H299&gt;='Intersection Mileposts'!$F$30,H299&lt;='Intersection Mileposts'!$G$30),"Y",IF(AND(H299&gt;='Intersection Mileposts'!$F$31,H299&lt;='Intersection Mileposts'!$G$31),"Y",IF(AND(H299&gt;='Intersection Mileposts'!$F$32,H299&lt;='Intersection Mileposts'!$G$32),"Y",IF(AND(H299&gt;='Intersection Mileposts'!$F$33,H299&lt;='Intersection Mileposts'!$G$33),"Y",IF(AND(H299&gt;='Intersection Mileposts'!$F$34,H299&lt;='Intersection Mileposts'!$G$34),"Y",IF(AND(H299&gt;='Intersection Mileposts'!$F$35,H299&lt;='Intersection Mileposts'!$G$35),"Y",IF(AND(H299&gt;='Intersection Mileposts'!$F$36,H299&lt;='Intersection Mileposts'!$G$36),"Y",IF(AND(H299&gt;='Intersection Mileposts'!$F$37,H299&lt;='Intersection Mileposts'!$G$37),"Y",IF(AND(H299&gt;='Intersection Mileposts'!$F$38,H299&lt;='Intersection Mileposts'!$G$38),"Y",IF(AND(H299&gt;='Intersection Mileposts'!$F$39,H299&lt;='Intersection Mileposts'!$G$39),"Y","N"))))))))))))))))))))))))))))))))))))</f>
        <v/>
      </c>
    </row>
    <row r="300" spans="1:46" x14ac:dyDescent="0.3">
      <c r="A300" s="279"/>
      <c r="B300" s="261"/>
      <c r="C300" s="262"/>
      <c r="D300" s="262"/>
      <c r="E300" s="262"/>
      <c r="F300" s="262"/>
      <c r="G300" s="284"/>
      <c r="H300" s="286"/>
      <c r="I300" s="279"/>
      <c r="J300" s="260"/>
      <c r="K300" s="260"/>
      <c r="L300" s="280"/>
      <c r="M300" s="275"/>
      <c r="N300" s="263"/>
      <c r="P300" s="264" t="str">
        <f>IF(R300 = "", "", COUNT($R$4:R300))</f>
        <v/>
      </c>
      <c r="Q300" s="264" t="str">
        <f t="shared" si="32"/>
        <v/>
      </c>
      <c r="R300" s="265" t="str">
        <f t="shared" si="33"/>
        <v/>
      </c>
      <c r="S300" s="266" t="str">
        <f t="shared" si="37"/>
        <v/>
      </c>
      <c r="T300" s="267" t="str">
        <f t="shared" si="34"/>
        <v/>
      </c>
      <c r="U300" s="268" t="str">
        <f t="shared" si="38"/>
        <v/>
      </c>
      <c r="V300" s="269" t="str">
        <f t="shared" si="35"/>
        <v/>
      </c>
      <c r="W300" s="5"/>
      <c r="AR300" s="2" t="str">
        <f t="shared" si="39"/>
        <v/>
      </c>
      <c r="AS300" s="2" t="str">
        <f t="shared" si="36"/>
        <v/>
      </c>
      <c r="AT300" s="2" t="str">
        <f>IF(AR300="","",IF(AND(H300&gt;='Intersection Mileposts'!$F$5,H300&lt;='Intersection Mileposts'!$G$5),"Y",IF(AND(H300&gt;='Intersection Mileposts'!$F$6,H300&lt;='Intersection Mileposts'!$G$6),"Y",IF(AND(H300&gt;='Intersection Mileposts'!$F$7,H300&lt;='Intersection Mileposts'!$G$7),"Y",IF(AND(H300&gt;='Intersection Mileposts'!$F$8,H300&lt;='Intersection Mileposts'!$G$8),"Y",IF(AND(H300&gt;='Intersection Mileposts'!$F$9,H300&lt;='Intersection Mileposts'!$G$9),"Y",IF(AND(H300&gt;='Intersection Mileposts'!$F$10,H300&lt;='Intersection Mileposts'!$G$10),"Y",IF(AND(H300&gt;='Intersection Mileposts'!$F$11,H300&lt;='Intersection Mileposts'!$G$11),"Y",IF(AND(H300&gt;='Intersection Mileposts'!$F$12,H300&lt;='Intersection Mileposts'!$G$12),"Y",IF(AND(H300&gt;='Intersection Mileposts'!$F$13,H300&lt;='Intersection Mileposts'!$G$13),"Y",IF(AND(H300&gt;='Intersection Mileposts'!$F$14,H300&lt;='Intersection Mileposts'!$G$14),"Y",IF(AND(H300&gt;='Intersection Mileposts'!$F$15,H300&lt;='Intersection Mileposts'!$G$15),"Y",IF(AND(H300&gt;='Intersection Mileposts'!$F$16,H300&lt;='Intersection Mileposts'!$G$16),"Y",IF(AND(H300&gt;='Intersection Mileposts'!$F$17,H300&lt;='Intersection Mileposts'!$G$17),"Y",IF(AND(H300&gt;='Intersection Mileposts'!$F$18,H300&lt;='Intersection Mileposts'!$G$18),"Y",IF(AND(H300&gt;='Intersection Mileposts'!$F$19,H300&lt;='Intersection Mileposts'!$G$19),"Y",IF(AND(H300&gt;='Intersection Mileposts'!$F$20,H300&lt;='Intersection Mileposts'!$G$20),"Y",IF(AND(H300&gt;='Intersection Mileposts'!$F$21,H300&lt;='Intersection Mileposts'!$G$21),"Y",IF(AND(H300&gt;='Intersection Mileposts'!$F$22,H300&lt;='Intersection Mileposts'!$G$22),"Y",IF(AND(H300&gt;='Intersection Mileposts'!$F$23,H300&lt;='Intersection Mileposts'!$G$23),"Y",IF(AND(H300&gt;='Intersection Mileposts'!$F$24,H300&lt;='Intersection Mileposts'!$G$24),"Y",IF(AND(H300&gt;='Intersection Mileposts'!$F$25,H300&lt;='Intersection Mileposts'!$G$25),"Y",IF(AND(H300&gt;='Intersection Mileposts'!$F$26,H300&lt;='Intersection Mileposts'!$G$26),"Y",IF(AND(H300&gt;='Intersection Mileposts'!$F$27,H300&lt;='Intersection Mileposts'!$G$27),"Y",IF(AND(H300&gt;='Intersection Mileposts'!$F$28,H300&lt;='Intersection Mileposts'!$G$28),"Y",IF(AND(H300&gt;='Intersection Mileposts'!$F$29,H300&lt;='Intersection Mileposts'!$G$29),"Y", IF(AND(H300&gt;='Intersection Mileposts'!$F$30,H300&lt;='Intersection Mileposts'!$G$30),"Y",IF(AND(H300&gt;='Intersection Mileposts'!$F$31,H300&lt;='Intersection Mileposts'!$G$31),"Y",IF(AND(H300&gt;='Intersection Mileposts'!$F$32,H300&lt;='Intersection Mileposts'!$G$32),"Y",IF(AND(H300&gt;='Intersection Mileposts'!$F$33,H300&lt;='Intersection Mileposts'!$G$33),"Y",IF(AND(H300&gt;='Intersection Mileposts'!$F$34,H300&lt;='Intersection Mileposts'!$G$34),"Y",IF(AND(H300&gt;='Intersection Mileposts'!$F$35,H300&lt;='Intersection Mileposts'!$G$35),"Y",IF(AND(H300&gt;='Intersection Mileposts'!$F$36,H300&lt;='Intersection Mileposts'!$G$36),"Y",IF(AND(H300&gt;='Intersection Mileposts'!$F$37,H300&lt;='Intersection Mileposts'!$G$37),"Y",IF(AND(H300&gt;='Intersection Mileposts'!$F$38,H300&lt;='Intersection Mileposts'!$G$38),"Y",IF(AND(H300&gt;='Intersection Mileposts'!$F$39,H300&lt;='Intersection Mileposts'!$G$39),"Y","N"))))))))))))))))))))))))))))))))))))</f>
        <v/>
      </c>
    </row>
    <row r="301" spans="1:46" x14ac:dyDescent="0.3">
      <c r="A301" s="279"/>
      <c r="B301" s="261"/>
      <c r="C301" s="262"/>
      <c r="D301" s="262"/>
      <c r="E301" s="262"/>
      <c r="F301" s="262"/>
      <c r="G301" s="284"/>
      <c r="H301" s="286"/>
      <c r="I301" s="279"/>
      <c r="J301" s="260"/>
      <c r="K301" s="260"/>
      <c r="L301" s="280"/>
      <c r="M301" s="275"/>
      <c r="N301" s="263"/>
      <c r="P301" s="264" t="str">
        <f>IF(R301 = "", "", COUNT($R$4:R301))</f>
        <v/>
      </c>
      <c r="Q301" s="264" t="str">
        <f t="shared" si="32"/>
        <v/>
      </c>
      <c r="R301" s="265" t="str">
        <f t="shared" si="33"/>
        <v/>
      </c>
      <c r="S301" s="266" t="str">
        <f t="shared" si="37"/>
        <v/>
      </c>
      <c r="T301" s="267" t="str">
        <f t="shared" si="34"/>
        <v/>
      </c>
      <c r="U301" s="268" t="str">
        <f t="shared" si="38"/>
        <v/>
      </c>
      <c r="V301" s="269" t="str">
        <f t="shared" si="35"/>
        <v/>
      </c>
      <c r="W301" s="5"/>
      <c r="AR301" s="2" t="str">
        <f t="shared" si="39"/>
        <v/>
      </c>
      <c r="AS301" s="2" t="str">
        <f t="shared" si="36"/>
        <v/>
      </c>
      <c r="AT301" s="2" t="str">
        <f>IF(AR301="","",IF(AND(H301&gt;='Intersection Mileposts'!$F$5,H301&lt;='Intersection Mileposts'!$G$5),"Y",IF(AND(H301&gt;='Intersection Mileposts'!$F$6,H301&lt;='Intersection Mileposts'!$G$6),"Y",IF(AND(H301&gt;='Intersection Mileposts'!$F$7,H301&lt;='Intersection Mileposts'!$G$7),"Y",IF(AND(H301&gt;='Intersection Mileposts'!$F$8,H301&lt;='Intersection Mileposts'!$G$8),"Y",IF(AND(H301&gt;='Intersection Mileposts'!$F$9,H301&lt;='Intersection Mileposts'!$G$9),"Y",IF(AND(H301&gt;='Intersection Mileposts'!$F$10,H301&lt;='Intersection Mileposts'!$G$10),"Y",IF(AND(H301&gt;='Intersection Mileposts'!$F$11,H301&lt;='Intersection Mileposts'!$G$11),"Y",IF(AND(H301&gt;='Intersection Mileposts'!$F$12,H301&lt;='Intersection Mileposts'!$G$12),"Y",IF(AND(H301&gt;='Intersection Mileposts'!$F$13,H301&lt;='Intersection Mileposts'!$G$13),"Y",IF(AND(H301&gt;='Intersection Mileposts'!$F$14,H301&lt;='Intersection Mileposts'!$G$14),"Y",IF(AND(H301&gt;='Intersection Mileposts'!$F$15,H301&lt;='Intersection Mileposts'!$G$15),"Y",IF(AND(H301&gt;='Intersection Mileposts'!$F$16,H301&lt;='Intersection Mileposts'!$G$16),"Y",IF(AND(H301&gt;='Intersection Mileposts'!$F$17,H301&lt;='Intersection Mileposts'!$G$17),"Y",IF(AND(H301&gt;='Intersection Mileposts'!$F$18,H301&lt;='Intersection Mileposts'!$G$18),"Y",IF(AND(H301&gt;='Intersection Mileposts'!$F$19,H301&lt;='Intersection Mileposts'!$G$19),"Y",IF(AND(H301&gt;='Intersection Mileposts'!$F$20,H301&lt;='Intersection Mileposts'!$G$20),"Y",IF(AND(H301&gt;='Intersection Mileposts'!$F$21,H301&lt;='Intersection Mileposts'!$G$21),"Y",IF(AND(H301&gt;='Intersection Mileposts'!$F$22,H301&lt;='Intersection Mileposts'!$G$22),"Y",IF(AND(H301&gt;='Intersection Mileposts'!$F$23,H301&lt;='Intersection Mileposts'!$G$23),"Y",IF(AND(H301&gt;='Intersection Mileposts'!$F$24,H301&lt;='Intersection Mileposts'!$G$24),"Y",IF(AND(H301&gt;='Intersection Mileposts'!$F$25,H301&lt;='Intersection Mileposts'!$G$25),"Y",IF(AND(H301&gt;='Intersection Mileposts'!$F$26,H301&lt;='Intersection Mileposts'!$G$26),"Y",IF(AND(H301&gt;='Intersection Mileposts'!$F$27,H301&lt;='Intersection Mileposts'!$G$27),"Y",IF(AND(H301&gt;='Intersection Mileposts'!$F$28,H301&lt;='Intersection Mileposts'!$G$28),"Y",IF(AND(H301&gt;='Intersection Mileposts'!$F$29,H301&lt;='Intersection Mileposts'!$G$29),"Y", IF(AND(H301&gt;='Intersection Mileposts'!$F$30,H301&lt;='Intersection Mileposts'!$G$30),"Y",IF(AND(H301&gt;='Intersection Mileposts'!$F$31,H301&lt;='Intersection Mileposts'!$G$31),"Y",IF(AND(H301&gt;='Intersection Mileposts'!$F$32,H301&lt;='Intersection Mileposts'!$G$32),"Y",IF(AND(H301&gt;='Intersection Mileposts'!$F$33,H301&lt;='Intersection Mileposts'!$G$33),"Y",IF(AND(H301&gt;='Intersection Mileposts'!$F$34,H301&lt;='Intersection Mileposts'!$G$34),"Y",IF(AND(H301&gt;='Intersection Mileposts'!$F$35,H301&lt;='Intersection Mileposts'!$G$35),"Y",IF(AND(H301&gt;='Intersection Mileposts'!$F$36,H301&lt;='Intersection Mileposts'!$G$36),"Y",IF(AND(H301&gt;='Intersection Mileposts'!$F$37,H301&lt;='Intersection Mileposts'!$G$37),"Y",IF(AND(H301&gt;='Intersection Mileposts'!$F$38,H301&lt;='Intersection Mileposts'!$G$38),"Y",IF(AND(H301&gt;='Intersection Mileposts'!$F$39,H301&lt;='Intersection Mileposts'!$G$39),"Y","N"))))))))))))))))))))))))))))))))))))</f>
        <v/>
      </c>
    </row>
    <row r="302" spans="1:46" x14ac:dyDescent="0.3">
      <c r="A302" s="279"/>
      <c r="B302" s="261"/>
      <c r="C302" s="262"/>
      <c r="D302" s="262"/>
      <c r="E302" s="262"/>
      <c r="F302" s="262"/>
      <c r="G302" s="284"/>
      <c r="H302" s="286"/>
      <c r="I302" s="279"/>
      <c r="J302" s="260"/>
      <c r="K302" s="260"/>
      <c r="L302" s="280"/>
      <c r="M302" s="275"/>
      <c r="N302" s="263"/>
      <c r="P302" s="264" t="str">
        <f>IF(R302 = "", "", COUNT($R$4:R302))</f>
        <v/>
      </c>
      <c r="Q302" s="264" t="str">
        <f t="shared" si="32"/>
        <v/>
      </c>
      <c r="R302" s="265" t="str">
        <f t="shared" si="33"/>
        <v/>
      </c>
      <c r="S302" s="266" t="str">
        <f t="shared" si="37"/>
        <v/>
      </c>
      <c r="T302" s="267" t="str">
        <f t="shared" si="34"/>
        <v/>
      </c>
      <c r="U302" s="268" t="str">
        <f t="shared" si="38"/>
        <v/>
      </c>
      <c r="V302" s="269" t="str">
        <f t="shared" si="35"/>
        <v/>
      </c>
      <c r="W302" s="5"/>
      <c r="AR302" s="2" t="str">
        <f t="shared" si="39"/>
        <v/>
      </c>
      <c r="AS302" s="2" t="str">
        <f t="shared" si="36"/>
        <v/>
      </c>
      <c r="AT302" s="2" t="str">
        <f>IF(AR302="","",IF(AND(H302&gt;='Intersection Mileposts'!$F$5,H302&lt;='Intersection Mileposts'!$G$5),"Y",IF(AND(H302&gt;='Intersection Mileposts'!$F$6,H302&lt;='Intersection Mileposts'!$G$6),"Y",IF(AND(H302&gt;='Intersection Mileposts'!$F$7,H302&lt;='Intersection Mileposts'!$G$7),"Y",IF(AND(H302&gt;='Intersection Mileposts'!$F$8,H302&lt;='Intersection Mileposts'!$G$8),"Y",IF(AND(H302&gt;='Intersection Mileposts'!$F$9,H302&lt;='Intersection Mileposts'!$G$9),"Y",IF(AND(H302&gt;='Intersection Mileposts'!$F$10,H302&lt;='Intersection Mileposts'!$G$10),"Y",IF(AND(H302&gt;='Intersection Mileposts'!$F$11,H302&lt;='Intersection Mileposts'!$G$11),"Y",IF(AND(H302&gt;='Intersection Mileposts'!$F$12,H302&lt;='Intersection Mileposts'!$G$12),"Y",IF(AND(H302&gt;='Intersection Mileposts'!$F$13,H302&lt;='Intersection Mileposts'!$G$13),"Y",IF(AND(H302&gt;='Intersection Mileposts'!$F$14,H302&lt;='Intersection Mileposts'!$G$14),"Y",IF(AND(H302&gt;='Intersection Mileposts'!$F$15,H302&lt;='Intersection Mileposts'!$G$15),"Y",IF(AND(H302&gt;='Intersection Mileposts'!$F$16,H302&lt;='Intersection Mileposts'!$G$16),"Y",IF(AND(H302&gt;='Intersection Mileposts'!$F$17,H302&lt;='Intersection Mileposts'!$G$17),"Y",IF(AND(H302&gt;='Intersection Mileposts'!$F$18,H302&lt;='Intersection Mileposts'!$G$18),"Y",IF(AND(H302&gt;='Intersection Mileposts'!$F$19,H302&lt;='Intersection Mileposts'!$G$19),"Y",IF(AND(H302&gt;='Intersection Mileposts'!$F$20,H302&lt;='Intersection Mileposts'!$G$20),"Y",IF(AND(H302&gt;='Intersection Mileposts'!$F$21,H302&lt;='Intersection Mileposts'!$G$21),"Y",IF(AND(H302&gt;='Intersection Mileposts'!$F$22,H302&lt;='Intersection Mileposts'!$G$22),"Y",IF(AND(H302&gt;='Intersection Mileposts'!$F$23,H302&lt;='Intersection Mileposts'!$G$23),"Y",IF(AND(H302&gt;='Intersection Mileposts'!$F$24,H302&lt;='Intersection Mileposts'!$G$24),"Y",IF(AND(H302&gt;='Intersection Mileposts'!$F$25,H302&lt;='Intersection Mileposts'!$G$25),"Y",IF(AND(H302&gt;='Intersection Mileposts'!$F$26,H302&lt;='Intersection Mileposts'!$G$26),"Y",IF(AND(H302&gt;='Intersection Mileposts'!$F$27,H302&lt;='Intersection Mileposts'!$G$27),"Y",IF(AND(H302&gt;='Intersection Mileposts'!$F$28,H302&lt;='Intersection Mileposts'!$G$28),"Y",IF(AND(H302&gt;='Intersection Mileposts'!$F$29,H302&lt;='Intersection Mileposts'!$G$29),"Y", IF(AND(H302&gt;='Intersection Mileposts'!$F$30,H302&lt;='Intersection Mileposts'!$G$30),"Y",IF(AND(H302&gt;='Intersection Mileposts'!$F$31,H302&lt;='Intersection Mileposts'!$G$31),"Y",IF(AND(H302&gt;='Intersection Mileposts'!$F$32,H302&lt;='Intersection Mileposts'!$G$32),"Y",IF(AND(H302&gt;='Intersection Mileposts'!$F$33,H302&lt;='Intersection Mileposts'!$G$33),"Y",IF(AND(H302&gt;='Intersection Mileposts'!$F$34,H302&lt;='Intersection Mileposts'!$G$34),"Y",IF(AND(H302&gt;='Intersection Mileposts'!$F$35,H302&lt;='Intersection Mileposts'!$G$35),"Y",IF(AND(H302&gt;='Intersection Mileposts'!$F$36,H302&lt;='Intersection Mileposts'!$G$36),"Y",IF(AND(H302&gt;='Intersection Mileposts'!$F$37,H302&lt;='Intersection Mileposts'!$G$37),"Y",IF(AND(H302&gt;='Intersection Mileposts'!$F$38,H302&lt;='Intersection Mileposts'!$G$38),"Y",IF(AND(H302&gt;='Intersection Mileposts'!$F$39,H302&lt;='Intersection Mileposts'!$G$39),"Y","N"))))))))))))))))))))))))))))))))))))</f>
        <v/>
      </c>
    </row>
    <row r="303" spans="1:46" x14ac:dyDescent="0.3">
      <c r="A303" s="279"/>
      <c r="B303" s="261"/>
      <c r="C303" s="262"/>
      <c r="D303" s="262"/>
      <c r="E303" s="262"/>
      <c r="F303" s="262"/>
      <c r="G303" s="284"/>
      <c r="H303" s="286"/>
      <c r="I303" s="279"/>
      <c r="J303" s="260"/>
      <c r="K303" s="260"/>
      <c r="L303" s="280"/>
      <c r="M303" s="275"/>
      <c r="N303" s="263"/>
      <c r="P303" s="264" t="str">
        <f>IF(R303 = "", "", COUNT($R$4:R303))</f>
        <v/>
      </c>
      <c r="Q303" s="264" t="str">
        <f t="shared" si="32"/>
        <v/>
      </c>
      <c r="R303" s="265" t="str">
        <f t="shared" si="33"/>
        <v/>
      </c>
      <c r="S303" s="266" t="str">
        <f t="shared" si="37"/>
        <v/>
      </c>
      <c r="T303" s="267" t="str">
        <f t="shared" si="34"/>
        <v/>
      </c>
      <c r="U303" s="268" t="str">
        <f t="shared" si="38"/>
        <v/>
      </c>
      <c r="V303" s="269" t="str">
        <f t="shared" si="35"/>
        <v/>
      </c>
      <c r="W303" s="5"/>
      <c r="AR303" s="2" t="str">
        <f t="shared" si="39"/>
        <v/>
      </c>
      <c r="AS303" s="2" t="str">
        <f t="shared" si="36"/>
        <v/>
      </c>
      <c r="AT303" s="2" t="str">
        <f>IF(AR303="","",IF(AND(H303&gt;='Intersection Mileposts'!$F$5,H303&lt;='Intersection Mileposts'!$G$5),"Y",IF(AND(H303&gt;='Intersection Mileposts'!$F$6,H303&lt;='Intersection Mileposts'!$G$6),"Y",IF(AND(H303&gt;='Intersection Mileposts'!$F$7,H303&lt;='Intersection Mileposts'!$G$7),"Y",IF(AND(H303&gt;='Intersection Mileposts'!$F$8,H303&lt;='Intersection Mileposts'!$G$8),"Y",IF(AND(H303&gt;='Intersection Mileposts'!$F$9,H303&lt;='Intersection Mileposts'!$G$9),"Y",IF(AND(H303&gt;='Intersection Mileposts'!$F$10,H303&lt;='Intersection Mileposts'!$G$10),"Y",IF(AND(H303&gt;='Intersection Mileposts'!$F$11,H303&lt;='Intersection Mileposts'!$G$11),"Y",IF(AND(H303&gt;='Intersection Mileposts'!$F$12,H303&lt;='Intersection Mileposts'!$G$12),"Y",IF(AND(H303&gt;='Intersection Mileposts'!$F$13,H303&lt;='Intersection Mileposts'!$G$13),"Y",IF(AND(H303&gt;='Intersection Mileposts'!$F$14,H303&lt;='Intersection Mileposts'!$G$14),"Y",IF(AND(H303&gt;='Intersection Mileposts'!$F$15,H303&lt;='Intersection Mileposts'!$G$15),"Y",IF(AND(H303&gt;='Intersection Mileposts'!$F$16,H303&lt;='Intersection Mileposts'!$G$16),"Y",IF(AND(H303&gt;='Intersection Mileposts'!$F$17,H303&lt;='Intersection Mileposts'!$G$17),"Y",IF(AND(H303&gt;='Intersection Mileposts'!$F$18,H303&lt;='Intersection Mileposts'!$G$18),"Y",IF(AND(H303&gt;='Intersection Mileposts'!$F$19,H303&lt;='Intersection Mileposts'!$G$19),"Y",IF(AND(H303&gt;='Intersection Mileposts'!$F$20,H303&lt;='Intersection Mileposts'!$G$20),"Y",IF(AND(H303&gt;='Intersection Mileposts'!$F$21,H303&lt;='Intersection Mileposts'!$G$21),"Y",IF(AND(H303&gt;='Intersection Mileposts'!$F$22,H303&lt;='Intersection Mileposts'!$G$22),"Y",IF(AND(H303&gt;='Intersection Mileposts'!$F$23,H303&lt;='Intersection Mileposts'!$G$23),"Y",IF(AND(H303&gt;='Intersection Mileposts'!$F$24,H303&lt;='Intersection Mileposts'!$G$24),"Y",IF(AND(H303&gt;='Intersection Mileposts'!$F$25,H303&lt;='Intersection Mileposts'!$G$25),"Y",IF(AND(H303&gt;='Intersection Mileposts'!$F$26,H303&lt;='Intersection Mileposts'!$G$26),"Y",IF(AND(H303&gt;='Intersection Mileposts'!$F$27,H303&lt;='Intersection Mileposts'!$G$27),"Y",IF(AND(H303&gt;='Intersection Mileposts'!$F$28,H303&lt;='Intersection Mileposts'!$G$28),"Y",IF(AND(H303&gt;='Intersection Mileposts'!$F$29,H303&lt;='Intersection Mileposts'!$G$29),"Y", IF(AND(H303&gt;='Intersection Mileposts'!$F$30,H303&lt;='Intersection Mileposts'!$G$30),"Y",IF(AND(H303&gt;='Intersection Mileposts'!$F$31,H303&lt;='Intersection Mileposts'!$G$31),"Y",IF(AND(H303&gt;='Intersection Mileposts'!$F$32,H303&lt;='Intersection Mileposts'!$G$32),"Y",IF(AND(H303&gt;='Intersection Mileposts'!$F$33,H303&lt;='Intersection Mileposts'!$G$33),"Y",IF(AND(H303&gt;='Intersection Mileposts'!$F$34,H303&lt;='Intersection Mileposts'!$G$34),"Y",IF(AND(H303&gt;='Intersection Mileposts'!$F$35,H303&lt;='Intersection Mileposts'!$G$35),"Y",IF(AND(H303&gt;='Intersection Mileposts'!$F$36,H303&lt;='Intersection Mileposts'!$G$36),"Y",IF(AND(H303&gt;='Intersection Mileposts'!$F$37,H303&lt;='Intersection Mileposts'!$G$37),"Y",IF(AND(H303&gt;='Intersection Mileposts'!$F$38,H303&lt;='Intersection Mileposts'!$G$38),"Y",IF(AND(H303&gt;='Intersection Mileposts'!$F$39,H303&lt;='Intersection Mileposts'!$G$39),"Y","N"))))))))))))))))))))))))))))))))))))</f>
        <v/>
      </c>
    </row>
    <row r="304" spans="1:46" x14ac:dyDescent="0.3">
      <c r="A304" s="279"/>
      <c r="B304" s="261"/>
      <c r="C304" s="262"/>
      <c r="D304" s="262"/>
      <c r="E304" s="262"/>
      <c r="F304" s="262"/>
      <c r="G304" s="284"/>
      <c r="H304" s="286"/>
      <c r="I304" s="279"/>
      <c r="J304" s="260"/>
      <c r="K304" s="260"/>
      <c r="L304" s="280"/>
      <c r="M304" s="275"/>
      <c r="N304" s="263"/>
      <c r="P304" s="264" t="str">
        <f>IF(R304 = "", "", COUNT($R$4:R304))</f>
        <v/>
      </c>
      <c r="Q304" s="264" t="str">
        <f t="shared" si="32"/>
        <v/>
      </c>
      <c r="R304" s="265" t="str">
        <f t="shared" si="33"/>
        <v/>
      </c>
      <c r="S304" s="266" t="str">
        <f t="shared" si="37"/>
        <v/>
      </c>
      <c r="T304" s="267" t="str">
        <f t="shared" si="34"/>
        <v/>
      </c>
      <c r="U304" s="268" t="str">
        <f t="shared" si="38"/>
        <v/>
      </c>
      <c r="V304" s="269" t="str">
        <f t="shared" si="35"/>
        <v/>
      </c>
      <c r="W304" s="5"/>
      <c r="AR304" s="2" t="str">
        <f t="shared" si="39"/>
        <v/>
      </c>
      <c r="AS304" s="2" t="str">
        <f t="shared" si="36"/>
        <v/>
      </c>
      <c r="AT304" s="2" t="str">
        <f>IF(AR304="","",IF(AND(H304&gt;='Intersection Mileposts'!$F$5,H304&lt;='Intersection Mileposts'!$G$5),"Y",IF(AND(H304&gt;='Intersection Mileposts'!$F$6,H304&lt;='Intersection Mileposts'!$G$6),"Y",IF(AND(H304&gt;='Intersection Mileposts'!$F$7,H304&lt;='Intersection Mileposts'!$G$7),"Y",IF(AND(H304&gt;='Intersection Mileposts'!$F$8,H304&lt;='Intersection Mileposts'!$G$8),"Y",IF(AND(H304&gt;='Intersection Mileposts'!$F$9,H304&lt;='Intersection Mileposts'!$G$9),"Y",IF(AND(H304&gt;='Intersection Mileposts'!$F$10,H304&lt;='Intersection Mileposts'!$G$10),"Y",IF(AND(H304&gt;='Intersection Mileposts'!$F$11,H304&lt;='Intersection Mileposts'!$G$11),"Y",IF(AND(H304&gt;='Intersection Mileposts'!$F$12,H304&lt;='Intersection Mileposts'!$G$12),"Y",IF(AND(H304&gt;='Intersection Mileposts'!$F$13,H304&lt;='Intersection Mileposts'!$G$13),"Y",IF(AND(H304&gt;='Intersection Mileposts'!$F$14,H304&lt;='Intersection Mileposts'!$G$14),"Y",IF(AND(H304&gt;='Intersection Mileposts'!$F$15,H304&lt;='Intersection Mileposts'!$G$15),"Y",IF(AND(H304&gt;='Intersection Mileposts'!$F$16,H304&lt;='Intersection Mileposts'!$G$16),"Y",IF(AND(H304&gt;='Intersection Mileposts'!$F$17,H304&lt;='Intersection Mileposts'!$G$17),"Y",IF(AND(H304&gt;='Intersection Mileposts'!$F$18,H304&lt;='Intersection Mileposts'!$G$18),"Y",IF(AND(H304&gt;='Intersection Mileposts'!$F$19,H304&lt;='Intersection Mileposts'!$G$19),"Y",IF(AND(H304&gt;='Intersection Mileposts'!$F$20,H304&lt;='Intersection Mileposts'!$G$20),"Y",IF(AND(H304&gt;='Intersection Mileposts'!$F$21,H304&lt;='Intersection Mileposts'!$G$21),"Y",IF(AND(H304&gt;='Intersection Mileposts'!$F$22,H304&lt;='Intersection Mileposts'!$G$22),"Y",IF(AND(H304&gt;='Intersection Mileposts'!$F$23,H304&lt;='Intersection Mileposts'!$G$23),"Y",IF(AND(H304&gt;='Intersection Mileposts'!$F$24,H304&lt;='Intersection Mileposts'!$G$24),"Y",IF(AND(H304&gt;='Intersection Mileposts'!$F$25,H304&lt;='Intersection Mileposts'!$G$25),"Y",IF(AND(H304&gt;='Intersection Mileposts'!$F$26,H304&lt;='Intersection Mileposts'!$G$26),"Y",IF(AND(H304&gt;='Intersection Mileposts'!$F$27,H304&lt;='Intersection Mileposts'!$G$27),"Y",IF(AND(H304&gt;='Intersection Mileposts'!$F$28,H304&lt;='Intersection Mileposts'!$G$28),"Y",IF(AND(H304&gt;='Intersection Mileposts'!$F$29,H304&lt;='Intersection Mileposts'!$G$29),"Y", IF(AND(H304&gt;='Intersection Mileposts'!$F$30,H304&lt;='Intersection Mileposts'!$G$30),"Y",IF(AND(H304&gt;='Intersection Mileposts'!$F$31,H304&lt;='Intersection Mileposts'!$G$31),"Y",IF(AND(H304&gt;='Intersection Mileposts'!$F$32,H304&lt;='Intersection Mileposts'!$G$32),"Y",IF(AND(H304&gt;='Intersection Mileposts'!$F$33,H304&lt;='Intersection Mileposts'!$G$33),"Y",IF(AND(H304&gt;='Intersection Mileposts'!$F$34,H304&lt;='Intersection Mileposts'!$G$34),"Y",IF(AND(H304&gt;='Intersection Mileposts'!$F$35,H304&lt;='Intersection Mileposts'!$G$35),"Y",IF(AND(H304&gt;='Intersection Mileposts'!$F$36,H304&lt;='Intersection Mileposts'!$G$36),"Y",IF(AND(H304&gt;='Intersection Mileposts'!$F$37,H304&lt;='Intersection Mileposts'!$G$37),"Y",IF(AND(H304&gt;='Intersection Mileposts'!$F$38,H304&lt;='Intersection Mileposts'!$G$38),"Y",IF(AND(H304&gt;='Intersection Mileposts'!$F$39,H304&lt;='Intersection Mileposts'!$G$39),"Y","N"))))))))))))))))))))))))))))))))))))</f>
        <v/>
      </c>
    </row>
    <row r="305" spans="1:46" x14ac:dyDescent="0.3">
      <c r="A305" s="279"/>
      <c r="B305" s="261"/>
      <c r="C305" s="262"/>
      <c r="D305" s="262"/>
      <c r="E305" s="262"/>
      <c r="F305" s="262"/>
      <c r="G305" s="284"/>
      <c r="H305" s="286"/>
      <c r="I305" s="279"/>
      <c r="J305" s="260"/>
      <c r="K305" s="260"/>
      <c r="L305" s="280"/>
      <c r="M305" s="275"/>
      <c r="N305" s="263"/>
      <c r="P305" s="264" t="str">
        <f>IF(R305 = "", "", COUNT($R$4:R305))</f>
        <v/>
      </c>
      <c r="Q305" s="264" t="str">
        <f t="shared" si="32"/>
        <v/>
      </c>
      <c r="R305" s="265" t="str">
        <f t="shared" si="33"/>
        <v/>
      </c>
      <c r="S305" s="266" t="str">
        <f t="shared" si="37"/>
        <v/>
      </c>
      <c r="T305" s="267" t="str">
        <f t="shared" si="34"/>
        <v/>
      </c>
      <c r="U305" s="268" t="str">
        <f t="shared" si="38"/>
        <v/>
      </c>
      <c r="V305" s="269" t="str">
        <f t="shared" si="35"/>
        <v/>
      </c>
      <c r="W305" s="5"/>
      <c r="AR305" s="2" t="str">
        <f t="shared" si="39"/>
        <v/>
      </c>
      <c r="AS305" s="2" t="str">
        <f t="shared" si="36"/>
        <v/>
      </c>
      <c r="AT305" s="2" t="str">
        <f>IF(AR305="","",IF(AND(H305&gt;='Intersection Mileposts'!$F$5,H305&lt;='Intersection Mileposts'!$G$5),"Y",IF(AND(H305&gt;='Intersection Mileposts'!$F$6,H305&lt;='Intersection Mileposts'!$G$6),"Y",IF(AND(H305&gt;='Intersection Mileposts'!$F$7,H305&lt;='Intersection Mileposts'!$G$7),"Y",IF(AND(H305&gt;='Intersection Mileposts'!$F$8,H305&lt;='Intersection Mileposts'!$G$8),"Y",IF(AND(H305&gt;='Intersection Mileposts'!$F$9,H305&lt;='Intersection Mileposts'!$G$9),"Y",IF(AND(H305&gt;='Intersection Mileposts'!$F$10,H305&lt;='Intersection Mileposts'!$G$10),"Y",IF(AND(H305&gt;='Intersection Mileposts'!$F$11,H305&lt;='Intersection Mileposts'!$G$11),"Y",IF(AND(H305&gt;='Intersection Mileposts'!$F$12,H305&lt;='Intersection Mileposts'!$G$12),"Y",IF(AND(H305&gt;='Intersection Mileposts'!$F$13,H305&lt;='Intersection Mileposts'!$G$13),"Y",IF(AND(H305&gt;='Intersection Mileposts'!$F$14,H305&lt;='Intersection Mileposts'!$G$14),"Y",IF(AND(H305&gt;='Intersection Mileposts'!$F$15,H305&lt;='Intersection Mileposts'!$G$15),"Y",IF(AND(H305&gt;='Intersection Mileposts'!$F$16,H305&lt;='Intersection Mileposts'!$G$16),"Y",IF(AND(H305&gt;='Intersection Mileposts'!$F$17,H305&lt;='Intersection Mileposts'!$G$17),"Y",IF(AND(H305&gt;='Intersection Mileposts'!$F$18,H305&lt;='Intersection Mileposts'!$G$18),"Y",IF(AND(H305&gt;='Intersection Mileposts'!$F$19,H305&lt;='Intersection Mileposts'!$G$19),"Y",IF(AND(H305&gt;='Intersection Mileposts'!$F$20,H305&lt;='Intersection Mileposts'!$G$20),"Y",IF(AND(H305&gt;='Intersection Mileposts'!$F$21,H305&lt;='Intersection Mileposts'!$G$21),"Y",IF(AND(H305&gt;='Intersection Mileposts'!$F$22,H305&lt;='Intersection Mileposts'!$G$22),"Y",IF(AND(H305&gt;='Intersection Mileposts'!$F$23,H305&lt;='Intersection Mileposts'!$G$23),"Y",IF(AND(H305&gt;='Intersection Mileposts'!$F$24,H305&lt;='Intersection Mileposts'!$G$24),"Y",IF(AND(H305&gt;='Intersection Mileposts'!$F$25,H305&lt;='Intersection Mileposts'!$G$25),"Y",IF(AND(H305&gt;='Intersection Mileposts'!$F$26,H305&lt;='Intersection Mileposts'!$G$26),"Y",IF(AND(H305&gt;='Intersection Mileposts'!$F$27,H305&lt;='Intersection Mileposts'!$G$27),"Y",IF(AND(H305&gt;='Intersection Mileposts'!$F$28,H305&lt;='Intersection Mileposts'!$G$28),"Y",IF(AND(H305&gt;='Intersection Mileposts'!$F$29,H305&lt;='Intersection Mileposts'!$G$29),"Y", IF(AND(H305&gt;='Intersection Mileposts'!$F$30,H305&lt;='Intersection Mileposts'!$G$30),"Y",IF(AND(H305&gt;='Intersection Mileposts'!$F$31,H305&lt;='Intersection Mileposts'!$G$31),"Y",IF(AND(H305&gt;='Intersection Mileposts'!$F$32,H305&lt;='Intersection Mileposts'!$G$32),"Y",IF(AND(H305&gt;='Intersection Mileposts'!$F$33,H305&lt;='Intersection Mileposts'!$G$33),"Y",IF(AND(H305&gt;='Intersection Mileposts'!$F$34,H305&lt;='Intersection Mileposts'!$G$34),"Y",IF(AND(H305&gt;='Intersection Mileposts'!$F$35,H305&lt;='Intersection Mileposts'!$G$35),"Y",IF(AND(H305&gt;='Intersection Mileposts'!$F$36,H305&lt;='Intersection Mileposts'!$G$36),"Y",IF(AND(H305&gt;='Intersection Mileposts'!$F$37,H305&lt;='Intersection Mileposts'!$G$37),"Y",IF(AND(H305&gt;='Intersection Mileposts'!$F$38,H305&lt;='Intersection Mileposts'!$G$38),"Y",IF(AND(H305&gt;='Intersection Mileposts'!$F$39,H305&lt;='Intersection Mileposts'!$G$39),"Y","N"))))))))))))))))))))))))))))))))))))</f>
        <v/>
      </c>
    </row>
    <row r="306" spans="1:46" x14ac:dyDescent="0.3">
      <c r="A306" s="279"/>
      <c r="B306" s="261"/>
      <c r="C306" s="262"/>
      <c r="D306" s="262"/>
      <c r="E306" s="262"/>
      <c r="F306" s="262"/>
      <c r="G306" s="284"/>
      <c r="H306" s="286"/>
      <c r="I306" s="279"/>
      <c r="J306" s="260"/>
      <c r="K306" s="260"/>
      <c r="L306" s="280"/>
      <c r="M306" s="275"/>
      <c r="N306" s="263"/>
      <c r="P306" s="264" t="str">
        <f>IF(R306 = "", "", COUNT($R$4:R306))</f>
        <v/>
      </c>
      <c r="Q306" s="264" t="str">
        <f t="shared" si="32"/>
        <v/>
      </c>
      <c r="R306" s="265" t="str">
        <f t="shared" si="33"/>
        <v/>
      </c>
      <c r="S306" s="266" t="str">
        <f t="shared" si="37"/>
        <v/>
      </c>
      <c r="T306" s="267" t="str">
        <f t="shared" si="34"/>
        <v/>
      </c>
      <c r="U306" s="268" t="str">
        <f t="shared" si="38"/>
        <v/>
      </c>
      <c r="V306" s="269" t="str">
        <f t="shared" si="35"/>
        <v/>
      </c>
      <c r="W306" s="5"/>
      <c r="AR306" s="2" t="str">
        <f t="shared" si="39"/>
        <v/>
      </c>
      <c r="AS306" s="2" t="str">
        <f t="shared" si="36"/>
        <v/>
      </c>
      <c r="AT306" s="2" t="str">
        <f>IF(AR306="","",IF(AND(H306&gt;='Intersection Mileposts'!$F$5,H306&lt;='Intersection Mileposts'!$G$5),"Y",IF(AND(H306&gt;='Intersection Mileposts'!$F$6,H306&lt;='Intersection Mileposts'!$G$6),"Y",IF(AND(H306&gt;='Intersection Mileposts'!$F$7,H306&lt;='Intersection Mileposts'!$G$7),"Y",IF(AND(H306&gt;='Intersection Mileposts'!$F$8,H306&lt;='Intersection Mileposts'!$G$8),"Y",IF(AND(H306&gt;='Intersection Mileposts'!$F$9,H306&lt;='Intersection Mileposts'!$G$9),"Y",IF(AND(H306&gt;='Intersection Mileposts'!$F$10,H306&lt;='Intersection Mileposts'!$G$10),"Y",IF(AND(H306&gt;='Intersection Mileposts'!$F$11,H306&lt;='Intersection Mileposts'!$G$11),"Y",IF(AND(H306&gt;='Intersection Mileposts'!$F$12,H306&lt;='Intersection Mileposts'!$G$12),"Y",IF(AND(H306&gt;='Intersection Mileposts'!$F$13,H306&lt;='Intersection Mileposts'!$G$13),"Y",IF(AND(H306&gt;='Intersection Mileposts'!$F$14,H306&lt;='Intersection Mileposts'!$G$14),"Y",IF(AND(H306&gt;='Intersection Mileposts'!$F$15,H306&lt;='Intersection Mileposts'!$G$15),"Y",IF(AND(H306&gt;='Intersection Mileposts'!$F$16,H306&lt;='Intersection Mileposts'!$G$16),"Y",IF(AND(H306&gt;='Intersection Mileposts'!$F$17,H306&lt;='Intersection Mileposts'!$G$17),"Y",IF(AND(H306&gt;='Intersection Mileposts'!$F$18,H306&lt;='Intersection Mileposts'!$G$18),"Y",IF(AND(H306&gt;='Intersection Mileposts'!$F$19,H306&lt;='Intersection Mileposts'!$G$19),"Y",IF(AND(H306&gt;='Intersection Mileposts'!$F$20,H306&lt;='Intersection Mileposts'!$G$20),"Y",IF(AND(H306&gt;='Intersection Mileposts'!$F$21,H306&lt;='Intersection Mileposts'!$G$21),"Y",IF(AND(H306&gt;='Intersection Mileposts'!$F$22,H306&lt;='Intersection Mileposts'!$G$22),"Y",IF(AND(H306&gt;='Intersection Mileposts'!$F$23,H306&lt;='Intersection Mileposts'!$G$23),"Y",IF(AND(H306&gt;='Intersection Mileposts'!$F$24,H306&lt;='Intersection Mileposts'!$G$24),"Y",IF(AND(H306&gt;='Intersection Mileposts'!$F$25,H306&lt;='Intersection Mileposts'!$G$25),"Y",IF(AND(H306&gt;='Intersection Mileposts'!$F$26,H306&lt;='Intersection Mileposts'!$G$26),"Y",IF(AND(H306&gt;='Intersection Mileposts'!$F$27,H306&lt;='Intersection Mileposts'!$G$27),"Y",IF(AND(H306&gt;='Intersection Mileposts'!$F$28,H306&lt;='Intersection Mileposts'!$G$28),"Y",IF(AND(H306&gt;='Intersection Mileposts'!$F$29,H306&lt;='Intersection Mileposts'!$G$29),"Y", IF(AND(H306&gt;='Intersection Mileposts'!$F$30,H306&lt;='Intersection Mileposts'!$G$30),"Y",IF(AND(H306&gt;='Intersection Mileposts'!$F$31,H306&lt;='Intersection Mileposts'!$G$31),"Y",IF(AND(H306&gt;='Intersection Mileposts'!$F$32,H306&lt;='Intersection Mileposts'!$G$32),"Y",IF(AND(H306&gt;='Intersection Mileposts'!$F$33,H306&lt;='Intersection Mileposts'!$G$33),"Y",IF(AND(H306&gt;='Intersection Mileposts'!$F$34,H306&lt;='Intersection Mileposts'!$G$34),"Y",IF(AND(H306&gt;='Intersection Mileposts'!$F$35,H306&lt;='Intersection Mileposts'!$G$35),"Y",IF(AND(H306&gt;='Intersection Mileposts'!$F$36,H306&lt;='Intersection Mileposts'!$G$36),"Y",IF(AND(H306&gt;='Intersection Mileposts'!$F$37,H306&lt;='Intersection Mileposts'!$G$37),"Y",IF(AND(H306&gt;='Intersection Mileposts'!$F$38,H306&lt;='Intersection Mileposts'!$G$38),"Y",IF(AND(H306&gt;='Intersection Mileposts'!$F$39,H306&lt;='Intersection Mileposts'!$G$39),"Y","N"))))))))))))))))))))))))))))))))))))</f>
        <v/>
      </c>
    </row>
    <row r="307" spans="1:46" x14ac:dyDescent="0.3">
      <c r="A307" s="279"/>
      <c r="B307" s="261"/>
      <c r="C307" s="262"/>
      <c r="D307" s="262"/>
      <c r="E307" s="262"/>
      <c r="F307" s="262"/>
      <c r="G307" s="284"/>
      <c r="H307" s="286"/>
      <c r="I307" s="279"/>
      <c r="J307" s="260"/>
      <c r="K307" s="260"/>
      <c r="L307" s="280"/>
      <c r="M307" s="275"/>
      <c r="N307" s="263"/>
      <c r="P307" s="264" t="str">
        <f>IF(R307 = "", "", COUNT($R$4:R307))</f>
        <v/>
      </c>
      <c r="Q307" s="264" t="str">
        <f t="shared" si="32"/>
        <v/>
      </c>
      <c r="R307" s="265" t="str">
        <f t="shared" si="33"/>
        <v/>
      </c>
      <c r="S307" s="266" t="str">
        <f t="shared" si="37"/>
        <v/>
      </c>
      <c r="T307" s="267" t="str">
        <f t="shared" si="34"/>
        <v/>
      </c>
      <c r="U307" s="268" t="str">
        <f t="shared" si="38"/>
        <v/>
      </c>
      <c r="V307" s="269" t="str">
        <f t="shared" si="35"/>
        <v/>
      </c>
      <c r="W307" s="5"/>
      <c r="AR307" s="2" t="str">
        <f t="shared" si="39"/>
        <v/>
      </c>
      <c r="AS307" s="2" t="str">
        <f t="shared" si="36"/>
        <v/>
      </c>
      <c r="AT307" s="2" t="str">
        <f>IF(AR307="","",IF(AND(H307&gt;='Intersection Mileposts'!$F$5,H307&lt;='Intersection Mileposts'!$G$5),"Y",IF(AND(H307&gt;='Intersection Mileposts'!$F$6,H307&lt;='Intersection Mileposts'!$G$6),"Y",IF(AND(H307&gt;='Intersection Mileposts'!$F$7,H307&lt;='Intersection Mileposts'!$G$7),"Y",IF(AND(H307&gt;='Intersection Mileposts'!$F$8,H307&lt;='Intersection Mileposts'!$G$8),"Y",IF(AND(H307&gt;='Intersection Mileposts'!$F$9,H307&lt;='Intersection Mileposts'!$G$9),"Y",IF(AND(H307&gt;='Intersection Mileposts'!$F$10,H307&lt;='Intersection Mileposts'!$G$10),"Y",IF(AND(H307&gt;='Intersection Mileposts'!$F$11,H307&lt;='Intersection Mileposts'!$G$11),"Y",IF(AND(H307&gt;='Intersection Mileposts'!$F$12,H307&lt;='Intersection Mileposts'!$G$12),"Y",IF(AND(H307&gt;='Intersection Mileposts'!$F$13,H307&lt;='Intersection Mileposts'!$G$13),"Y",IF(AND(H307&gt;='Intersection Mileposts'!$F$14,H307&lt;='Intersection Mileposts'!$G$14),"Y",IF(AND(H307&gt;='Intersection Mileposts'!$F$15,H307&lt;='Intersection Mileposts'!$G$15),"Y",IF(AND(H307&gt;='Intersection Mileposts'!$F$16,H307&lt;='Intersection Mileposts'!$G$16),"Y",IF(AND(H307&gt;='Intersection Mileposts'!$F$17,H307&lt;='Intersection Mileposts'!$G$17),"Y",IF(AND(H307&gt;='Intersection Mileposts'!$F$18,H307&lt;='Intersection Mileposts'!$G$18),"Y",IF(AND(H307&gt;='Intersection Mileposts'!$F$19,H307&lt;='Intersection Mileposts'!$G$19),"Y",IF(AND(H307&gt;='Intersection Mileposts'!$F$20,H307&lt;='Intersection Mileposts'!$G$20),"Y",IF(AND(H307&gt;='Intersection Mileposts'!$F$21,H307&lt;='Intersection Mileposts'!$G$21),"Y",IF(AND(H307&gt;='Intersection Mileposts'!$F$22,H307&lt;='Intersection Mileposts'!$G$22),"Y",IF(AND(H307&gt;='Intersection Mileposts'!$F$23,H307&lt;='Intersection Mileposts'!$G$23),"Y",IF(AND(H307&gt;='Intersection Mileposts'!$F$24,H307&lt;='Intersection Mileposts'!$G$24),"Y",IF(AND(H307&gt;='Intersection Mileposts'!$F$25,H307&lt;='Intersection Mileposts'!$G$25),"Y",IF(AND(H307&gt;='Intersection Mileposts'!$F$26,H307&lt;='Intersection Mileposts'!$G$26),"Y",IF(AND(H307&gt;='Intersection Mileposts'!$F$27,H307&lt;='Intersection Mileposts'!$G$27),"Y",IF(AND(H307&gt;='Intersection Mileposts'!$F$28,H307&lt;='Intersection Mileposts'!$G$28),"Y",IF(AND(H307&gt;='Intersection Mileposts'!$F$29,H307&lt;='Intersection Mileposts'!$G$29),"Y", IF(AND(H307&gt;='Intersection Mileposts'!$F$30,H307&lt;='Intersection Mileposts'!$G$30),"Y",IF(AND(H307&gt;='Intersection Mileposts'!$F$31,H307&lt;='Intersection Mileposts'!$G$31),"Y",IF(AND(H307&gt;='Intersection Mileposts'!$F$32,H307&lt;='Intersection Mileposts'!$G$32),"Y",IF(AND(H307&gt;='Intersection Mileposts'!$F$33,H307&lt;='Intersection Mileposts'!$G$33),"Y",IF(AND(H307&gt;='Intersection Mileposts'!$F$34,H307&lt;='Intersection Mileposts'!$G$34),"Y",IF(AND(H307&gt;='Intersection Mileposts'!$F$35,H307&lt;='Intersection Mileposts'!$G$35),"Y",IF(AND(H307&gt;='Intersection Mileposts'!$F$36,H307&lt;='Intersection Mileposts'!$G$36),"Y",IF(AND(H307&gt;='Intersection Mileposts'!$F$37,H307&lt;='Intersection Mileposts'!$G$37),"Y",IF(AND(H307&gt;='Intersection Mileposts'!$F$38,H307&lt;='Intersection Mileposts'!$G$38),"Y",IF(AND(H307&gt;='Intersection Mileposts'!$F$39,H307&lt;='Intersection Mileposts'!$G$39),"Y","N"))))))))))))))))))))))))))))))))))))</f>
        <v/>
      </c>
    </row>
    <row r="308" spans="1:46" x14ac:dyDescent="0.3">
      <c r="A308" s="279"/>
      <c r="B308" s="261"/>
      <c r="C308" s="262"/>
      <c r="D308" s="262"/>
      <c r="E308" s="262"/>
      <c r="F308" s="262"/>
      <c r="G308" s="284"/>
      <c r="H308" s="286"/>
      <c r="I308" s="279"/>
      <c r="J308" s="260"/>
      <c r="K308" s="260"/>
      <c r="L308" s="280"/>
      <c r="M308" s="275"/>
      <c r="N308" s="263"/>
      <c r="P308" s="264" t="str">
        <f>IF(R308 = "", "", COUNT($R$4:R308))</f>
        <v/>
      </c>
      <c r="Q308" s="264" t="str">
        <f t="shared" si="32"/>
        <v/>
      </c>
      <c r="R308" s="265" t="str">
        <f t="shared" si="33"/>
        <v/>
      </c>
      <c r="S308" s="266" t="str">
        <f t="shared" si="37"/>
        <v/>
      </c>
      <c r="T308" s="267" t="str">
        <f t="shared" si="34"/>
        <v/>
      </c>
      <c r="U308" s="268" t="str">
        <f t="shared" si="38"/>
        <v/>
      </c>
      <c r="V308" s="269" t="str">
        <f t="shared" si="35"/>
        <v/>
      </c>
      <c r="W308" s="5"/>
      <c r="AR308" s="2" t="str">
        <f t="shared" si="39"/>
        <v/>
      </c>
      <c r="AS308" s="2" t="str">
        <f t="shared" si="36"/>
        <v/>
      </c>
      <c r="AT308" s="2" t="str">
        <f>IF(AR308="","",IF(AND(H308&gt;='Intersection Mileposts'!$F$5,H308&lt;='Intersection Mileposts'!$G$5),"Y",IF(AND(H308&gt;='Intersection Mileposts'!$F$6,H308&lt;='Intersection Mileposts'!$G$6),"Y",IF(AND(H308&gt;='Intersection Mileposts'!$F$7,H308&lt;='Intersection Mileposts'!$G$7),"Y",IF(AND(H308&gt;='Intersection Mileposts'!$F$8,H308&lt;='Intersection Mileposts'!$G$8),"Y",IF(AND(H308&gt;='Intersection Mileposts'!$F$9,H308&lt;='Intersection Mileposts'!$G$9),"Y",IF(AND(H308&gt;='Intersection Mileposts'!$F$10,H308&lt;='Intersection Mileposts'!$G$10),"Y",IF(AND(H308&gt;='Intersection Mileposts'!$F$11,H308&lt;='Intersection Mileposts'!$G$11),"Y",IF(AND(H308&gt;='Intersection Mileposts'!$F$12,H308&lt;='Intersection Mileposts'!$G$12),"Y",IF(AND(H308&gt;='Intersection Mileposts'!$F$13,H308&lt;='Intersection Mileposts'!$G$13),"Y",IF(AND(H308&gt;='Intersection Mileposts'!$F$14,H308&lt;='Intersection Mileposts'!$G$14),"Y",IF(AND(H308&gt;='Intersection Mileposts'!$F$15,H308&lt;='Intersection Mileposts'!$G$15),"Y",IF(AND(H308&gt;='Intersection Mileposts'!$F$16,H308&lt;='Intersection Mileposts'!$G$16),"Y",IF(AND(H308&gt;='Intersection Mileposts'!$F$17,H308&lt;='Intersection Mileposts'!$G$17),"Y",IF(AND(H308&gt;='Intersection Mileposts'!$F$18,H308&lt;='Intersection Mileposts'!$G$18),"Y",IF(AND(H308&gt;='Intersection Mileposts'!$F$19,H308&lt;='Intersection Mileposts'!$G$19),"Y",IF(AND(H308&gt;='Intersection Mileposts'!$F$20,H308&lt;='Intersection Mileposts'!$G$20),"Y",IF(AND(H308&gt;='Intersection Mileposts'!$F$21,H308&lt;='Intersection Mileposts'!$G$21),"Y",IF(AND(H308&gt;='Intersection Mileposts'!$F$22,H308&lt;='Intersection Mileposts'!$G$22),"Y",IF(AND(H308&gt;='Intersection Mileposts'!$F$23,H308&lt;='Intersection Mileposts'!$G$23),"Y",IF(AND(H308&gt;='Intersection Mileposts'!$F$24,H308&lt;='Intersection Mileposts'!$G$24),"Y",IF(AND(H308&gt;='Intersection Mileposts'!$F$25,H308&lt;='Intersection Mileposts'!$G$25),"Y",IF(AND(H308&gt;='Intersection Mileposts'!$F$26,H308&lt;='Intersection Mileposts'!$G$26),"Y",IF(AND(H308&gt;='Intersection Mileposts'!$F$27,H308&lt;='Intersection Mileposts'!$G$27),"Y",IF(AND(H308&gt;='Intersection Mileposts'!$F$28,H308&lt;='Intersection Mileposts'!$G$28),"Y",IF(AND(H308&gt;='Intersection Mileposts'!$F$29,H308&lt;='Intersection Mileposts'!$G$29),"Y", IF(AND(H308&gt;='Intersection Mileposts'!$F$30,H308&lt;='Intersection Mileposts'!$G$30),"Y",IF(AND(H308&gt;='Intersection Mileposts'!$F$31,H308&lt;='Intersection Mileposts'!$G$31),"Y",IF(AND(H308&gt;='Intersection Mileposts'!$F$32,H308&lt;='Intersection Mileposts'!$G$32),"Y",IF(AND(H308&gt;='Intersection Mileposts'!$F$33,H308&lt;='Intersection Mileposts'!$G$33),"Y",IF(AND(H308&gt;='Intersection Mileposts'!$F$34,H308&lt;='Intersection Mileposts'!$G$34),"Y",IF(AND(H308&gt;='Intersection Mileposts'!$F$35,H308&lt;='Intersection Mileposts'!$G$35),"Y",IF(AND(H308&gt;='Intersection Mileposts'!$F$36,H308&lt;='Intersection Mileposts'!$G$36),"Y",IF(AND(H308&gt;='Intersection Mileposts'!$F$37,H308&lt;='Intersection Mileposts'!$G$37),"Y",IF(AND(H308&gt;='Intersection Mileposts'!$F$38,H308&lt;='Intersection Mileposts'!$G$38),"Y",IF(AND(H308&gt;='Intersection Mileposts'!$F$39,H308&lt;='Intersection Mileposts'!$G$39),"Y","N"))))))))))))))))))))))))))))))))))))</f>
        <v/>
      </c>
    </row>
    <row r="309" spans="1:46" x14ac:dyDescent="0.3">
      <c r="A309" s="279"/>
      <c r="B309" s="261"/>
      <c r="C309" s="262"/>
      <c r="D309" s="262"/>
      <c r="E309" s="262"/>
      <c r="F309" s="262"/>
      <c r="G309" s="284"/>
      <c r="H309" s="286"/>
      <c r="I309" s="279"/>
      <c r="J309" s="260"/>
      <c r="K309" s="260"/>
      <c r="L309" s="280"/>
      <c r="M309" s="275"/>
      <c r="N309" s="263"/>
      <c r="P309" s="264" t="str">
        <f>IF(R309 = "", "", COUNT($R$4:R309))</f>
        <v/>
      </c>
      <c r="Q309" s="264" t="str">
        <f t="shared" si="32"/>
        <v/>
      </c>
      <c r="R309" s="265" t="str">
        <f t="shared" si="33"/>
        <v/>
      </c>
      <c r="S309" s="266" t="str">
        <f t="shared" si="37"/>
        <v/>
      </c>
      <c r="T309" s="267" t="str">
        <f t="shared" si="34"/>
        <v/>
      </c>
      <c r="U309" s="268" t="str">
        <f t="shared" si="38"/>
        <v/>
      </c>
      <c r="V309" s="269" t="str">
        <f t="shared" si="35"/>
        <v/>
      </c>
      <c r="W309" s="5"/>
      <c r="AR309" s="2" t="str">
        <f t="shared" si="39"/>
        <v/>
      </c>
      <c r="AS309" s="2" t="str">
        <f t="shared" si="36"/>
        <v/>
      </c>
      <c r="AT309" s="2" t="str">
        <f>IF(AR309="","",IF(AND(H309&gt;='Intersection Mileposts'!$F$5,H309&lt;='Intersection Mileposts'!$G$5),"Y",IF(AND(H309&gt;='Intersection Mileposts'!$F$6,H309&lt;='Intersection Mileposts'!$G$6),"Y",IF(AND(H309&gt;='Intersection Mileposts'!$F$7,H309&lt;='Intersection Mileposts'!$G$7),"Y",IF(AND(H309&gt;='Intersection Mileposts'!$F$8,H309&lt;='Intersection Mileposts'!$G$8),"Y",IF(AND(H309&gt;='Intersection Mileposts'!$F$9,H309&lt;='Intersection Mileposts'!$G$9),"Y",IF(AND(H309&gt;='Intersection Mileposts'!$F$10,H309&lt;='Intersection Mileposts'!$G$10),"Y",IF(AND(H309&gt;='Intersection Mileposts'!$F$11,H309&lt;='Intersection Mileposts'!$G$11),"Y",IF(AND(H309&gt;='Intersection Mileposts'!$F$12,H309&lt;='Intersection Mileposts'!$G$12),"Y",IF(AND(H309&gt;='Intersection Mileposts'!$F$13,H309&lt;='Intersection Mileposts'!$G$13),"Y",IF(AND(H309&gt;='Intersection Mileposts'!$F$14,H309&lt;='Intersection Mileposts'!$G$14),"Y",IF(AND(H309&gt;='Intersection Mileposts'!$F$15,H309&lt;='Intersection Mileposts'!$G$15),"Y",IF(AND(H309&gt;='Intersection Mileposts'!$F$16,H309&lt;='Intersection Mileposts'!$G$16),"Y",IF(AND(H309&gt;='Intersection Mileposts'!$F$17,H309&lt;='Intersection Mileposts'!$G$17),"Y",IF(AND(H309&gt;='Intersection Mileposts'!$F$18,H309&lt;='Intersection Mileposts'!$G$18),"Y",IF(AND(H309&gt;='Intersection Mileposts'!$F$19,H309&lt;='Intersection Mileposts'!$G$19),"Y",IF(AND(H309&gt;='Intersection Mileposts'!$F$20,H309&lt;='Intersection Mileposts'!$G$20),"Y",IF(AND(H309&gt;='Intersection Mileposts'!$F$21,H309&lt;='Intersection Mileposts'!$G$21),"Y",IF(AND(H309&gt;='Intersection Mileposts'!$F$22,H309&lt;='Intersection Mileposts'!$G$22),"Y",IF(AND(H309&gt;='Intersection Mileposts'!$F$23,H309&lt;='Intersection Mileposts'!$G$23),"Y",IF(AND(H309&gt;='Intersection Mileposts'!$F$24,H309&lt;='Intersection Mileposts'!$G$24),"Y",IF(AND(H309&gt;='Intersection Mileposts'!$F$25,H309&lt;='Intersection Mileposts'!$G$25),"Y",IF(AND(H309&gt;='Intersection Mileposts'!$F$26,H309&lt;='Intersection Mileposts'!$G$26),"Y",IF(AND(H309&gt;='Intersection Mileposts'!$F$27,H309&lt;='Intersection Mileposts'!$G$27),"Y",IF(AND(H309&gt;='Intersection Mileposts'!$F$28,H309&lt;='Intersection Mileposts'!$G$28),"Y",IF(AND(H309&gt;='Intersection Mileposts'!$F$29,H309&lt;='Intersection Mileposts'!$G$29),"Y", IF(AND(H309&gt;='Intersection Mileposts'!$F$30,H309&lt;='Intersection Mileposts'!$G$30),"Y",IF(AND(H309&gt;='Intersection Mileposts'!$F$31,H309&lt;='Intersection Mileposts'!$G$31),"Y",IF(AND(H309&gt;='Intersection Mileposts'!$F$32,H309&lt;='Intersection Mileposts'!$G$32),"Y",IF(AND(H309&gt;='Intersection Mileposts'!$F$33,H309&lt;='Intersection Mileposts'!$G$33),"Y",IF(AND(H309&gt;='Intersection Mileposts'!$F$34,H309&lt;='Intersection Mileposts'!$G$34),"Y",IF(AND(H309&gt;='Intersection Mileposts'!$F$35,H309&lt;='Intersection Mileposts'!$G$35),"Y",IF(AND(H309&gt;='Intersection Mileposts'!$F$36,H309&lt;='Intersection Mileposts'!$G$36),"Y",IF(AND(H309&gt;='Intersection Mileposts'!$F$37,H309&lt;='Intersection Mileposts'!$G$37),"Y",IF(AND(H309&gt;='Intersection Mileposts'!$F$38,H309&lt;='Intersection Mileposts'!$G$38),"Y",IF(AND(H309&gt;='Intersection Mileposts'!$F$39,H309&lt;='Intersection Mileposts'!$G$39),"Y","N"))))))))))))))))))))))))))))))))))))</f>
        <v/>
      </c>
    </row>
    <row r="310" spans="1:46" x14ac:dyDescent="0.3">
      <c r="A310" s="279"/>
      <c r="B310" s="261"/>
      <c r="C310" s="262"/>
      <c r="D310" s="262"/>
      <c r="E310" s="262"/>
      <c r="F310" s="262"/>
      <c r="G310" s="284"/>
      <c r="H310" s="286"/>
      <c r="I310" s="279"/>
      <c r="J310" s="260"/>
      <c r="K310" s="260"/>
      <c r="L310" s="280"/>
      <c r="M310" s="275"/>
      <c r="N310" s="263"/>
      <c r="P310" s="264" t="str">
        <f>IF(R310 = "", "", COUNT($R$4:R310))</f>
        <v/>
      </c>
      <c r="Q310" s="264" t="str">
        <f t="shared" si="32"/>
        <v/>
      </c>
      <c r="R310" s="265" t="str">
        <f t="shared" si="33"/>
        <v/>
      </c>
      <c r="S310" s="266" t="str">
        <f t="shared" si="37"/>
        <v/>
      </c>
      <c r="T310" s="267" t="str">
        <f t="shared" si="34"/>
        <v/>
      </c>
      <c r="U310" s="268" t="str">
        <f t="shared" si="38"/>
        <v/>
      </c>
      <c r="V310" s="269" t="str">
        <f t="shared" si="35"/>
        <v/>
      </c>
      <c r="W310" s="5"/>
      <c r="AR310" s="2" t="str">
        <f t="shared" si="39"/>
        <v/>
      </c>
      <c r="AS310" s="2" t="str">
        <f t="shared" si="36"/>
        <v/>
      </c>
      <c r="AT310" s="2" t="str">
        <f>IF(AR310="","",IF(AND(H310&gt;='Intersection Mileposts'!$F$5,H310&lt;='Intersection Mileposts'!$G$5),"Y",IF(AND(H310&gt;='Intersection Mileposts'!$F$6,H310&lt;='Intersection Mileposts'!$G$6),"Y",IF(AND(H310&gt;='Intersection Mileposts'!$F$7,H310&lt;='Intersection Mileposts'!$G$7),"Y",IF(AND(H310&gt;='Intersection Mileposts'!$F$8,H310&lt;='Intersection Mileposts'!$G$8),"Y",IF(AND(H310&gt;='Intersection Mileposts'!$F$9,H310&lt;='Intersection Mileposts'!$G$9),"Y",IF(AND(H310&gt;='Intersection Mileposts'!$F$10,H310&lt;='Intersection Mileposts'!$G$10),"Y",IF(AND(H310&gt;='Intersection Mileposts'!$F$11,H310&lt;='Intersection Mileposts'!$G$11),"Y",IF(AND(H310&gt;='Intersection Mileposts'!$F$12,H310&lt;='Intersection Mileposts'!$G$12),"Y",IF(AND(H310&gt;='Intersection Mileposts'!$F$13,H310&lt;='Intersection Mileposts'!$G$13),"Y",IF(AND(H310&gt;='Intersection Mileposts'!$F$14,H310&lt;='Intersection Mileposts'!$G$14),"Y",IF(AND(H310&gt;='Intersection Mileposts'!$F$15,H310&lt;='Intersection Mileposts'!$G$15),"Y",IF(AND(H310&gt;='Intersection Mileposts'!$F$16,H310&lt;='Intersection Mileposts'!$G$16),"Y",IF(AND(H310&gt;='Intersection Mileposts'!$F$17,H310&lt;='Intersection Mileposts'!$G$17),"Y",IF(AND(H310&gt;='Intersection Mileposts'!$F$18,H310&lt;='Intersection Mileposts'!$G$18),"Y",IF(AND(H310&gt;='Intersection Mileposts'!$F$19,H310&lt;='Intersection Mileposts'!$G$19),"Y",IF(AND(H310&gt;='Intersection Mileposts'!$F$20,H310&lt;='Intersection Mileposts'!$G$20),"Y",IF(AND(H310&gt;='Intersection Mileposts'!$F$21,H310&lt;='Intersection Mileposts'!$G$21),"Y",IF(AND(H310&gt;='Intersection Mileposts'!$F$22,H310&lt;='Intersection Mileposts'!$G$22),"Y",IF(AND(H310&gt;='Intersection Mileposts'!$F$23,H310&lt;='Intersection Mileposts'!$G$23),"Y",IF(AND(H310&gt;='Intersection Mileposts'!$F$24,H310&lt;='Intersection Mileposts'!$G$24),"Y",IF(AND(H310&gt;='Intersection Mileposts'!$F$25,H310&lt;='Intersection Mileposts'!$G$25),"Y",IF(AND(H310&gt;='Intersection Mileposts'!$F$26,H310&lt;='Intersection Mileposts'!$G$26),"Y",IF(AND(H310&gt;='Intersection Mileposts'!$F$27,H310&lt;='Intersection Mileposts'!$G$27),"Y",IF(AND(H310&gt;='Intersection Mileposts'!$F$28,H310&lt;='Intersection Mileposts'!$G$28),"Y",IF(AND(H310&gt;='Intersection Mileposts'!$F$29,H310&lt;='Intersection Mileposts'!$G$29),"Y", IF(AND(H310&gt;='Intersection Mileposts'!$F$30,H310&lt;='Intersection Mileposts'!$G$30),"Y",IF(AND(H310&gt;='Intersection Mileposts'!$F$31,H310&lt;='Intersection Mileposts'!$G$31),"Y",IF(AND(H310&gt;='Intersection Mileposts'!$F$32,H310&lt;='Intersection Mileposts'!$G$32),"Y",IF(AND(H310&gt;='Intersection Mileposts'!$F$33,H310&lt;='Intersection Mileposts'!$G$33),"Y",IF(AND(H310&gt;='Intersection Mileposts'!$F$34,H310&lt;='Intersection Mileposts'!$G$34),"Y",IF(AND(H310&gt;='Intersection Mileposts'!$F$35,H310&lt;='Intersection Mileposts'!$G$35),"Y",IF(AND(H310&gt;='Intersection Mileposts'!$F$36,H310&lt;='Intersection Mileposts'!$G$36),"Y",IF(AND(H310&gt;='Intersection Mileposts'!$F$37,H310&lt;='Intersection Mileposts'!$G$37),"Y",IF(AND(H310&gt;='Intersection Mileposts'!$F$38,H310&lt;='Intersection Mileposts'!$G$38),"Y",IF(AND(H310&gt;='Intersection Mileposts'!$F$39,H310&lt;='Intersection Mileposts'!$G$39),"Y","N"))))))))))))))))))))))))))))))))))))</f>
        <v/>
      </c>
    </row>
    <row r="311" spans="1:46" x14ac:dyDescent="0.3">
      <c r="A311" s="279"/>
      <c r="B311" s="261"/>
      <c r="C311" s="262"/>
      <c r="D311" s="262"/>
      <c r="E311" s="262"/>
      <c r="F311" s="262"/>
      <c r="G311" s="284"/>
      <c r="H311" s="286"/>
      <c r="I311" s="279"/>
      <c r="J311" s="260"/>
      <c r="K311" s="260"/>
      <c r="L311" s="280"/>
      <c r="M311" s="275"/>
      <c r="N311" s="263"/>
      <c r="P311" s="264" t="str">
        <f>IF(R311 = "", "", COUNT($R$4:R311))</f>
        <v/>
      </c>
      <c r="Q311" s="264" t="str">
        <f t="shared" si="32"/>
        <v/>
      </c>
      <c r="R311" s="265" t="str">
        <f t="shared" si="33"/>
        <v/>
      </c>
      <c r="S311" s="266" t="str">
        <f t="shared" si="37"/>
        <v/>
      </c>
      <c r="T311" s="267" t="str">
        <f t="shared" si="34"/>
        <v/>
      </c>
      <c r="U311" s="268" t="str">
        <f t="shared" si="38"/>
        <v/>
      </c>
      <c r="V311" s="269" t="str">
        <f t="shared" si="35"/>
        <v/>
      </c>
      <c r="W311" s="5"/>
      <c r="AR311" s="2" t="str">
        <f t="shared" si="39"/>
        <v/>
      </c>
      <c r="AS311" s="2" t="str">
        <f t="shared" si="36"/>
        <v/>
      </c>
      <c r="AT311" s="2" t="str">
        <f>IF(AR311="","",IF(AND(H311&gt;='Intersection Mileposts'!$F$5,H311&lt;='Intersection Mileposts'!$G$5),"Y",IF(AND(H311&gt;='Intersection Mileposts'!$F$6,H311&lt;='Intersection Mileposts'!$G$6),"Y",IF(AND(H311&gt;='Intersection Mileposts'!$F$7,H311&lt;='Intersection Mileposts'!$G$7),"Y",IF(AND(H311&gt;='Intersection Mileposts'!$F$8,H311&lt;='Intersection Mileposts'!$G$8),"Y",IF(AND(H311&gt;='Intersection Mileposts'!$F$9,H311&lt;='Intersection Mileposts'!$G$9),"Y",IF(AND(H311&gt;='Intersection Mileposts'!$F$10,H311&lt;='Intersection Mileposts'!$G$10),"Y",IF(AND(H311&gt;='Intersection Mileposts'!$F$11,H311&lt;='Intersection Mileposts'!$G$11),"Y",IF(AND(H311&gt;='Intersection Mileposts'!$F$12,H311&lt;='Intersection Mileposts'!$G$12),"Y",IF(AND(H311&gt;='Intersection Mileposts'!$F$13,H311&lt;='Intersection Mileposts'!$G$13),"Y",IF(AND(H311&gt;='Intersection Mileposts'!$F$14,H311&lt;='Intersection Mileposts'!$G$14),"Y",IF(AND(H311&gt;='Intersection Mileposts'!$F$15,H311&lt;='Intersection Mileposts'!$G$15),"Y",IF(AND(H311&gt;='Intersection Mileposts'!$F$16,H311&lt;='Intersection Mileposts'!$G$16),"Y",IF(AND(H311&gt;='Intersection Mileposts'!$F$17,H311&lt;='Intersection Mileposts'!$G$17),"Y",IF(AND(H311&gt;='Intersection Mileposts'!$F$18,H311&lt;='Intersection Mileposts'!$G$18),"Y",IF(AND(H311&gt;='Intersection Mileposts'!$F$19,H311&lt;='Intersection Mileposts'!$G$19),"Y",IF(AND(H311&gt;='Intersection Mileposts'!$F$20,H311&lt;='Intersection Mileposts'!$G$20),"Y",IF(AND(H311&gt;='Intersection Mileposts'!$F$21,H311&lt;='Intersection Mileposts'!$G$21),"Y",IF(AND(H311&gt;='Intersection Mileposts'!$F$22,H311&lt;='Intersection Mileposts'!$G$22),"Y",IF(AND(H311&gt;='Intersection Mileposts'!$F$23,H311&lt;='Intersection Mileposts'!$G$23),"Y",IF(AND(H311&gt;='Intersection Mileposts'!$F$24,H311&lt;='Intersection Mileposts'!$G$24),"Y",IF(AND(H311&gt;='Intersection Mileposts'!$F$25,H311&lt;='Intersection Mileposts'!$G$25),"Y",IF(AND(H311&gt;='Intersection Mileposts'!$F$26,H311&lt;='Intersection Mileposts'!$G$26),"Y",IF(AND(H311&gt;='Intersection Mileposts'!$F$27,H311&lt;='Intersection Mileposts'!$G$27),"Y",IF(AND(H311&gt;='Intersection Mileposts'!$F$28,H311&lt;='Intersection Mileposts'!$G$28),"Y",IF(AND(H311&gt;='Intersection Mileposts'!$F$29,H311&lt;='Intersection Mileposts'!$G$29),"Y", IF(AND(H311&gt;='Intersection Mileposts'!$F$30,H311&lt;='Intersection Mileposts'!$G$30),"Y",IF(AND(H311&gt;='Intersection Mileposts'!$F$31,H311&lt;='Intersection Mileposts'!$G$31),"Y",IF(AND(H311&gt;='Intersection Mileposts'!$F$32,H311&lt;='Intersection Mileposts'!$G$32),"Y",IF(AND(H311&gt;='Intersection Mileposts'!$F$33,H311&lt;='Intersection Mileposts'!$G$33),"Y",IF(AND(H311&gt;='Intersection Mileposts'!$F$34,H311&lt;='Intersection Mileposts'!$G$34),"Y",IF(AND(H311&gt;='Intersection Mileposts'!$F$35,H311&lt;='Intersection Mileposts'!$G$35),"Y",IF(AND(H311&gt;='Intersection Mileposts'!$F$36,H311&lt;='Intersection Mileposts'!$G$36),"Y",IF(AND(H311&gt;='Intersection Mileposts'!$F$37,H311&lt;='Intersection Mileposts'!$G$37),"Y",IF(AND(H311&gt;='Intersection Mileposts'!$F$38,H311&lt;='Intersection Mileposts'!$G$38),"Y",IF(AND(H311&gt;='Intersection Mileposts'!$F$39,H311&lt;='Intersection Mileposts'!$G$39),"Y","N"))))))))))))))))))))))))))))))))))))</f>
        <v/>
      </c>
    </row>
    <row r="312" spans="1:46" x14ac:dyDescent="0.3">
      <c r="A312" s="279"/>
      <c r="B312" s="261"/>
      <c r="C312" s="262"/>
      <c r="D312" s="262"/>
      <c r="E312" s="262"/>
      <c r="F312" s="262"/>
      <c r="G312" s="284"/>
      <c r="H312" s="286"/>
      <c r="I312" s="279"/>
      <c r="J312" s="260"/>
      <c r="K312" s="260"/>
      <c r="L312" s="280"/>
      <c r="M312" s="275"/>
      <c r="N312" s="263"/>
      <c r="P312" s="264" t="str">
        <f>IF(R312 = "", "", COUNT($R$4:R312))</f>
        <v/>
      </c>
      <c r="Q312" s="264" t="str">
        <f t="shared" si="32"/>
        <v/>
      </c>
      <c r="R312" s="265" t="str">
        <f t="shared" si="33"/>
        <v/>
      </c>
      <c r="S312" s="266" t="str">
        <f t="shared" si="37"/>
        <v/>
      </c>
      <c r="T312" s="267" t="str">
        <f t="shared" si="34"/>
        <v/>
      </c>
      <c r="U312" s="268" t="str">
        <f t="shared" si="38"/>
        <v/>
      </c>
      <c r="V312" s="269" t="str">
        <f t="shared" si="35"/>
        <v/>
      </c>
      <c r="W312" s="5"/>
      <c r="AR312" s="2" t="str">
        <f t="shared" si="39"/>
        <v/>
      </c>
      <c r="AS312" s="2" t="str">
        <f t="shared" si="36"/>
        <v/>
      </c>
      <c r="AT312" s="2" t="str">
        <f>IF(AR312="","",IF(AND(H312&gt;='Intersection Mileposts'!$F$5,H312&lt;='Intersection Mileposts'!$G$5),"Y",IF(AND(H312&gt;='Intersection Mileposts'!$F$6,H312&lt;='Intersection Mileposts'!$G$6),"Y",IF(AND(H312&gt;='Intersection Mileposts'!$F$7,H312&lt;='Intersection Mileposts'!$G$7),"Y",IF(AND(H312&gt;='Intersection Mileposts'!$F$8,H312&lt;='Intersection Mileposts'!$G$8),"Y",IF(AND(H312&gt;='Intersection Mileposts'!$F$9,H312&lt;='Intersection Mileposts'!$G$9),"Y",IF(AND(H312&gt;='Intersection Mileposts'!$F$10,H312&lt;='Intersection Mileposts'!$G$10),"Y",IF(AND(H312&gt;='Intersection Mileposts'!$F$11,H312&lt;='Intersection Mileposts'!$G$11),"Y",IF(AND(H312&gt;='Intersection Mileposts'!$F$12,H312&lt;='Intersection Mileposts'!$G$12),"Y",IF(AND(H312&gt;='Intersection Mileposts'!$F$13,H312&lt;='Intersection Mileposts'!$G$13),"Y",IF(AND(H312&gt;='Intersection Mileposts'!$F$14,H312&lt;='Intersection Mileposts'!$G$14),"Y",IF(AND(H312&gt;='Intersection Mileposts'!$F$15,H312&lt;='Intersection Mileposts'!$G$15),"Y",IF(AND(H312&gt;='Intersection Mileposts'!$F$16,H312&lt;='Intersection Mileposts'!$G$16),"Y",IF(AND(H312&gt;='Intersection Mileposts'!$F$17,H312&lt;='Intersection Mileposts'!$G$17),"Y",IF(AND(H312&gt;='Intersection Mileposts'!$F$18,H312&lt;='Intersection Mileposts'!$G$18),"Y",IF(AND(H312&gt;='Intersection Mileposts'!$F$19,H312&lt;='Intersection Mileposts'!$G$19),"Y",IF(AND(H312&gt;='Intersection Mileposts'!$F$20,H312&lt;='Intersection Mileposts'!$G$20),"Y",IF(AND(H312&gt;='Intersection Mileposts'!$F$21,H312&lt;='Intersection Mileposts'!$G$21),"Y",IF(AND(H312&gt;='Intersection Mileposts'!$F$22,H312&lt;='Intersection Mileposts'!$G$22),"Y",IF(AND(H312&gt;='Intersection Mileposts'!$F$23,H312&lt;='Intersection Mileposts'!$G$23),"Y",IF(AND(H312&gt;='Intersection Mileposts'!$F$24,H312&lt;='Intersection Mileposts'!$G$24),"Y",IF(AND(H312&gt;='Intersection Mileposts'!$F$25,H312&lt;='Intersection Mileposts'!$G$25),"Y",IF(AND(H312&gt;='Intersection Mileposts'!$F$26,H312&lt;='Intersection Mileposts'!$G$26),"Y",IF(AND(H312&gt;='Intersection Mileposts'!$F$27,H312&lt;='Intersection Mileposts'!$G$27),"Y",IF(AND(H312&gt;='Intersection Mileposts'!$F$28,H312&lt;='Intersection Mileposts'!$G$28),"Y",IF(AND(H312&gt;='Intersection Mileposts'!$F$29,H312&lt;='Intersection Mileposts'!$G$29),"Y", IF(AND(H312&gt;='Intersection Mileposts'!$F$30,H312&lt;='Intersection Mileposts'!$G$30),"Y",IF(AND(H312&gt;='Intersection Mileposts'!$F$31,H312&lt;='Intersection Mileposts'!$G$31),"Y",IF(AND(H312&gt;='Intersection Mileposts'!$F$32,H312&lt;='Intersection Mileposts'!$G$32),"Y",IF(AND(H312&gt;='Intersection Mileposts'!$F$33,H312&lt;='Intersection Mileposts'!$G$33),"Y",IF(AND(H312&gt;='Intersection Mileposts'!$F$34,H312&lt;='Intersection Mileposts'!$G$34),"Y",IF(AND(H312&gt;='Intersection Mileposts'!$F$35,H312&lt;='Intersection Mileposts'!$G$35),"Y",IF(AND(H312&gt;='Intersection Mileposts'!$F$36,H312&lt;='Intersection Mileposts'!$G$36),"Y",IF(AND(H312&gt;='Intersection Mileposts'!$F$37,H312&lt;='Intersection Mileposts'!$G$37),"Y",IF(AND(H312&gt;='Intersection Mileposts'!$F$38,H312&lt;='Intersection Mileposts'!$G$38),"Y",IF(AND(H312&gt;='Intersection Mileposts'!$F$39,H312&lt;='Intersection Mileposts'!$G$39),"Y","N"))))))))))))))))))))))))))))))))))))</f>
        <v/>
      </c>
    </row>
    <row r="313" spans="1:46" x14ac:dyDescent="0.3">
      <c r="A313" s="279"/>
      <c r="B313" s="261"/>
      <c r="C313" s="262"/>
      <c r="D313" s="262"/>
      <c r="E313" s="262"/>
      <c r="F313" s="262"/>
      <c r="G313" s="284"/>
      <c r="H313" s="286"/>
      <c r="I313" s="279"/>
      <c r="J313" s="260"/>
      <c r="K313" s="260"/>
      <c r="L313" s="280"/>
      <c r="M313" s="275"/>
      <c r="N313" s="263"/>
      <c r="P313" s="264" t="str">
        <f>IF(R313 = "", "", COUNT($R$4:R313))</f>
        <v/>
      </c>
      <c r="Q313" s="264" t="str">
        <f t="shared" si="32"/>
        <v/>
      </c>
      <c r="R313" s="265" t="str">
        <f t="shared" si="33"/>
        <v/>
      </c>
      <c r="S313" s="266" t="str">
        <f t="shared" si="37"/>
        <v/>
      </c>
      <c r="T313" s="267" t="str">
        <f t="shared" si="34"/>
        <v/>
      </c>
      <c r="U313" s="268" t="str">
        <f t="shared" si="38"/>
        <v/>
      </c>
      <c r="V313" s="269" t="str">
        <f t="shared" si="35"/>
        <v/>
      </c>
      <c r="W313" s="5"/>
      <c r="AR313" s="2" t="str">
        <f t="shared" si="39"/>
        <v/>
      </c>
      <c r="AS313" s="2" t="str">
        <f t="shared" si="36"/>
        <v/>
      </c>
      <c r="AT313" s="2" t="str">
        <f>IF(AR313="","",IF(AND(H313&gt;='Intersection Mileposts'!$F$5,H313&lt;='Intersection Mileposts'!$G$5),"Y",IF(AND(H313&gt;='Intersection Mileposts'!$F$6,H313&lt;='Intersection Mileposts'!$G$6),"Y",IF(AND(H313&gt;='Intersection Mileposts'!$F$7,H313&lt;='Intersection Mileposts'!$G$7),"Y",IF(AND(H313&gt;='Intersection Mileposts'!$F$8,H313&lt;='Intersection Mileposts'!$G$8),"Y",IF(AND(H313&gt;='Intersection Mileposts'!$F$9,H313&lt;='Intersection Mileposts'!$G$9),"Y",IF(AND(H313&gt;='Intersection Mileposts'!$F$10,H313&lt;='Intersection Mileposts'!$G$10),"Y",IF(AND(H313&gt;='Intersection Mileposts'!$F$11,H313&lt;='Intersection Mileposts'!$G$11),"Y",IF(AND(H313&gt;='Intersection Mileposts'!$F$12,H313&lt;='Intersection Mileposts'!$G$12),"Y",IF(AND(H313&gt;='Intersection Mileposts'!$F$13,H313&lt;='Intersection Mileposts'!$G$13),"Y",IF(AND(H313&gt;='Intersection Mileposts'!$F$14,H313&lt;='Intersection Mileposts'!$G$14),"Y",IF(AND(H313&gt;='Intersection Mileposts'!$F$15,H313&lt;='Intersection Mileposts'!$G$15),"Y",IF(AND(H313&gt;='Intersection Mileposts'!$F$16,H313&lt;='Intersection Mileposts'!$G$16),"Y",IF(AND(H313&gt;='Intersection Mileposts'!$F$17,H313&lt;='Intersection Mileposts'!$G$17),"Y",IF(AND(H313&gt;='Intersection Mileposts'!$F$18,H313&lt;='Intersection Mileposts'!$G$18),"Y",IF(AND(H313&gt;='Intersection Mileposts'!$F$19,H313&lt;='Intersection Mileposts'!$G$19),"Y",IF(AND(H313&gt;='Intersection Mileposts'!$F$20,H313&lt;='Intersection Mileposts'!$G$20),"Y",IF(AND(H313&gt;='Intersection Mileposts'!$F$21,H313&lt;='Intersection Mileposts'!$G$21),"Y",IF(AND(H313&gt;='Intersection Mileposts'!$F$22,H313&lt;='Intersection Mileposts'!$G$22),"Y",IF(AND(H313&gt;='Intersection Mileposts'!$F$23,H313&lt;='Intersection Mileposts'!$G$23),"Y",IF(AND(H313&gt;='Intersection Mileposts'!$F$24,H313&lt;='Intersection Mileposts'!$G$24),"Y",IF(AND(H313&gt;='Intersection Mileposts'!$F$25,H313&lt;='Intersection Mileposts'!$G$25),"Y",IF(AND(H313&gt;='Intersection Mileposts'!$F$26,H313&lt;='Intersection Mileposts'!$G$26),"Y",IF(AND(H313&gt;='Intersection Mileposts'!$F$27,H313&lt;='Intersection Mileposts'!$G$27),"Y",IF(AND(H313&gt;='Intersection Mileposts'!$F$28,H313&lt;='Intersection Mileposts'!$G$28),"Y",IF(AND(H313&gt;='Intersection Mileposts'!$F$29,H313&lt;='Intersection Mileposts'!$G$29),"Y", IF(AND(H313&gt;='Intersection Mileposts'!$F$30,H313&lt;='Intersection Mileposts'!$G$30),"Y",IF(AND(H313&gt;='Intersection Mileposts'!$F$31,H313&lt;='Intersection Mileposts'!$G$31),"Y",IF(AND(H313&gt;='Intersection Mileposts'!$F$32,H313&lt;='Intersection Mileposts'!$G$32),"Y",IF(AND(H313&gt;='Intersection Mileposts'!$F$33,H313&lt;='Intersection Mileposts'!$G$33),"Y",IF(AND(H313&gt;='Intersection Mileposts'!$F$34,H313&lt;='Intersection Mileposts'!$G$34),"Y",IF(AND(H313&gt;='Intersection Mileposts'!$F$35,H313&lt;='Intersection Mileposts'!$G$35),"Y",IF(AND(H313&gt;='Intersection Mileposts'!$F$36,H313&lt;='Intersection Mileposts'!$G$36),"Y",IF(AND(H313&gt;='Intersection Mileposts'!$F$37,H313&lt;='Intersection Mileposts'!$G$37),"Y",IF(AND(H313&gt;='Intersection Mileposts'!$F$38,H313&lt;='Intersection Mileposts'!$G$38),"Y",IF(AND(H313&gt;='Intersection Mileposts'!$F$39,H313&lt;='Intersection Mileposts'!$G$39),"Y","N"))))))))))))))))))))))))))))))))))))</f>
        <v/>
      </c>
    </row>
    <row r="314" spans="1:46" x14ac:dyDescent="0.3">
      <c r="A314" s="279"/>
      <c r="B314" s="261"/>
      <c r="C314" s="262"/>
      <c r="D314" s="262"/>
      <c r="E314" s="262"/>
      <c r="F314" s="262"/>
      <c r="G314" s="284"/>
      <c r="H314" s="286"/>
      <c r="I314" s="279"/>
      <c r="J314" s="260"/>
      <c r="K314" s="260"/>
      <c r="L314" s="280"/>
      <c r="M314" s="275"/>
      <c r="N314" s="263"/>
      <c r="P314" s="264" t="str">
        <f>IF(R314 = "", "", COUNT($R$4:R314))</f>
        <v/>
      </c>
      <c r="Q314" s="264" t="str">
        <f t="shared" si="32"/>
        <v/>
      </c>
      <c r="R314" s="265" t="str">
        <f t="shared" si="33"/>
        <v/>
      </c>
      <c r="S314" s="266" t="str">
        <f t="shared" si="37"/>
        <v/>
      </c>
      <c r="T314" s="267" t="str">
        <f t="shared" si="34"/>
        <v/>
      </c>
      <c r="U314" s="268" t="str">
        <f t="shared" si="38"/>
        <v/>
      </c>
      <c r="V314" s="269" t="str">
        <f t="shared" si="35"/>
        <v/>
      </c>
      <c r="W314" s="5"/>
      <c r="AR314" s="2" t="str">
        <f t="shared" si="39"/>
        <v/>
      </c>
      <c r="AS314" s="2" t="str">
        <f t="shared" si="36"/>
        <v/>
      </c>
      <c r="AT314" s="2" t="str">
        <f>IF(AR314="","",IF(AND(H314&gt;='Intersection Mileposts'!$F$5,H314&lt;='Intersection Mileposts'!$G$5),"Y",IF(AND(H314&gt;='Intersection Mileposts'!$F$6,H314&lt;='Intersection Mileposts'!$G$6),"Y",IF(AND(H314&gt;='Intersection Mileposts'!$F$7,H314&lt;='Intersection Mileposts'!$G$7),"Y",IF(AND(H314&gt;='Intersection Mileposts'!$F$8,H314&lt;='Intersection Mileposts'!$G$8),"Y",IF(AND(H314&gt;='Intersection Mileposts'!$F$9,H314&lt;='Intersection Mileposts'!$G$9),"Y",IF(AND(H314&gt;='Intersection Mileposts'!$F$10,H314&lt;='Intersection Mileposts'!$G$10),"Y",IF(AND(H314&gt;='Intersection Mileposts'!$F$11,H314&lt;='Intersection Mileposts'!$G$11),"Y",IF(AND(H314&gt;='Intersection Mileposts'!$F$12,H314&lt;='Intersection Mileposts'!$G$12),"Y",IF(AND(H314&gt;='Intersection Mileposts'!$F$13,H314&lt;='Intersection Mileposts'!$G$13),"Y",IF(AND(H314&gt;='Intersection Mileposts'!$F$14,H314&lt;='Intersection Mileposts'!$G$14),"Y",IF(AND(H314&gt;='Intersection Mileposts'!$F$15,H314&lt;='Intersection Mileposts'!$G$15),"Y",IF(AND(H314&gt;='Intersection Mileposts'!$F$16,H314&lt;='Intersection Mileposts'!$G$16),"Y",IF(AND(H314&gt;='Intersection Mileposts'!$F$17,H314&lt;='Intersection Mileposts'!$G$17),"Y",IF(AND(H314&gt;='Intersection Mileposts'!$F$18,H314&lt;='Intersection Mileposts'!$G$18),"Y",IF(AND(H314&gt;='Intersection Mileposts'!$F$19,H314&lt;='Intersection Mileposts'!$G$19),"Y",IF(AND(H314&gt;='Intersection Mileposts'!$F$20,H314&lt;='Intersection Mileposts'!$G$20),"Y",IF(AND(H314&gt;='Intersection Mileposts'!$F$21,H314&lt;='Intersection Mileposts'!$G$21),"Y",IF(AND(H314&gt;='Intersection Mileposts'!$F$22,H314&lt;='Intersection Mileposts'!$G$22),"Y",IF(AND(H314&gt;='Intersection Mileposts'!$F$23,H314&lt;='Intersection Mileposts'!$G$23),"Y",IF(AND(H314&gt;='Intersection Mileposts'!$F$24,H314&lt;='Intersection Mileposts'!$G$24),"Y",IF(AND(H314&gt;='Intersection Mileposts'!$F$25,H314&lt;='Intersection Mileposts'!$G$25),"Y",IF(AND(H314&gt;='Intersection Mileposts'!$F$26,H314&lt;='Intersection Mileposts'!$G$26),"Y",IF(AND(H314&gt;='Intersection Mileposts'!$F$27,H314&lt;='Intersection Mileposts'!$G$27),"Y",IF(AND(H314&gt;='Intersection Mileposts'!$F$28,H314&lt;='Intersection Mileposts'!$G$28),"Y",IF(AND(H314&gt;='Intersection Mileposts'!$F$29,H314&lt;='Intersection Mileposts'!$G$29),"Y", IF(AND(H314&gt;='Intersection Mileposts'!$F$30,H314&lt;='Intersection Mileposts'!$G$30),"Y",IF(AND(H314&gt;='Intersection Mileposts'!$F$31,H314&lt;='Intersection Mileposts'!$G$31),"Y",IF(AND(H314&gt;='Intersection Mileposts'!$F$32,H314&lt;='Intersection Mileposts'!$G$32),"Y",IF(AND(H314&gt;='Intersection Mileposts'!$F$33,H314&lt;='Intersection Mileposts'!$G$33),"Y",IF(AND(H314&gt;='Intersection Mileposts'!$F$34,H314&lt;='Intersection Mileposts'!$G$34),"Y",IF(AND(H314&gt;='Intersection Mileposts'!$F$35,H314&lt;='Intersection Mileposts'!$G$35),"Y",IF(AND(H314&gt;='Intersection Mileposts'!$F$36,H314&lt;='Intersection Mileposts'!$G$36),"Y",IF(AND(H314&gt;='Intersection Mileposts'!$F$37,H314&lt;='Intersection Mileposts'!$G$37),"Y",IF(AND(H314&gt;='Intersection Mileposts'!$F$38,H314&lt;='Intersection Mileposts'!$G$38),"Y",IF(AND(H314&gt;='Intersection Mileposts'!$F$39,H314&lt;='Intersection Mileposts'!$G$39),"Y","N"))))))))))))))))))))))))))))))))))))</f>
        <v/>
      </c>
    </row>
    <row r="315" spans="1:46" x14ac:dyDescent="0.3">
      <c r="A315" s="279"/>
      <c r="B315" s="261"/>
      <c r="C315" s="262"/>
      <c r="D315" s="262"/>
      <c r="E315" s="262"/>
      <c r="F315" s="262"/>
      <c r="G315" s="284"/>
      <c r="H315" s="286"/>
      <c r="I315" s="279"/>
      <c r="J315" s="260"/>
      <c r="K315" s="260"/>
      <c r="L315" s="280"/>
      <c r="M315" s="275"/>
      <c r="N315" s="263"/>
      <c r="P315" s="264" t="str">
        <f>IF(R315 = "", "", COUNT($R$4:R315))</f>
        <v/>
      </c>
      <c r="Q315" s="264" t="str">
        <f t="shared" si="32"/>
        <v/>
      </c>
      <c r="R315" s="265" t="str">
        <f t="shared" si="33"/>
        <v/>
      </c>
      <c r="S315" s="266" t="str">
        <f t="shared" si="37"/>
        <v/>
      </c>
      <c r="T315" s="267" t="str">
        <f t="shared" si="34"/>
        <v/>
      </c>
      <c r="U315" s="268" t="str">
        <f t="shared" si="38"/>
        <v/>
      </c>
      <c r="V315" s="269" t="str">
        <f t="shared" si="35"/>
        <v/>
      </c>
      <c r="W315" s="5"/>
      <c r="AR315" s="2" t="str">
        <f t="shared" si="39"/>
        <v/>
      </c>
      <c r="AS315" s="2" t="str">
        <f t="shared" si="36"/>
        <v/>
      </c>
      <c r="AT315" s="2" t="str">
        <f>IF(AR315="","",IF(AND(H315&gt;='Intersection Mileposts'!$F$5,H315&lt;='Intersection Mileposts'!$G$5),"Y",IF(AND(H315&gt;='Intersection Mileposts'!$F$6,H315&lt;='Intersection Mileposts'!$G$6),"Y",IF(AND(H315&gt;='Intersection Mileposts'!$F$7,H315&lt;='Intersection Mileposts'!$G$7),"Y",IF(AND(H315&gt;='Intersection Mileposts'!$F$8,H315&lt;='Intersection Mileposts'!$G$8),"Y",IF(AND(H315&gt;='Intersection Mileposts'!$F$9,H315&lt;='Intersection Mileposts'!$G$9),"Y",IF(AND(H315&gt;='Intersection Mileposts'!$F$10,H315&lt;='Intersection Mileposts'!$G$10),"Y",IF(AND(H315&gt;='Intersection Mileposts'!$F$11,H315&lt;='Intersection Mileposts'!$G$11),"Y",IF(AND(H315&gt;='Intersection Mileposts'!$F$12,H315&lt;='Intersection Mileposts'!$G$12),"Y",IF(AND(H315&gt;='Intersection Mileposts'!$F$13,H315&lt;='Intersection Mileposts'!$G$13),"Y",IF(AND(H315&gt;='Intersection Mileposts'!$F$14,H315&lt;='Intersection Mileposts'!$G$14),"Y",IF(AND(H315&gt;='Intersection Mileposts'!$F$15,H315&lt;='Intersection Mileposts'!$G$15),"Y",IF(AND(H315&gt;='Intersection Mileposts'!$F$16,H315&lt;='Intersection Mileposts'!$G$16),"Y",IF(AND(H315&gt;='Intersection Mileposts'!$F$17,H315&lt;='Intersection Mileposts'!$G$17),"Y",IF(AND(H315&gt;='Intersection Mileposts'!$F$18,H315&lt;='Intersection Mileposts'!$G$18),"Y",IF(AND(H315&gt;='Intersection Mileposts'!$F$19,H315&lt;='Intersection Mileposts'!$G$19),"Y",IF(AND(H315&gt;='Intersection Mileposts'!$F$20,H315&lt;='Intersection Mileposts'!$G$20),"Y",IF(AND(H315&gt;='Intersection Mileposts'!$F$21,H315&lt;='Intersection Mileposts'!$G$21),"Y",IF(AND(H315&gt;='Intersection Mileposts'!$F$22,H315&lt;='Intersection Mileposts'!$G$22),"Y",IF(AND(H315&gt;='Intersection Mileposts'!$F$23,H315&lt;='Intersection Mileposts'!$G$23),"Y",IF(AND(H315&gt;='Intersection Mileposts'!$F$24,H315&lt;='Intersection Mileposts'!$G$24),"Y",IF(AND(H315&gt;='Intersection Mileposts'!$F$25,H315&lt;='Intersection Mileposts'!$G$25),"Y",IF(AND(H315&gt;='Intersection Mileposts'!$F$26,H315&lt;='Intersection Mileposts'!$G$26),"Y",IF(AND(H315&gt;='Intersection Mileposts'!$F$27,H315&lt;='Intersection Mileposts'!$G$27),"Y",IF(AND(H315&gt;='Intersection Mileposts'!$F$28,H315&lt;='Intersection Mileposts'!$G$28),"Y",IF(AND(H315&gt;='Intersection Mileposts'!$F$29,H315&lt;='Intersection Mileposts'!$G$29),"Y", IF(AND(H315&gt;='Intersection Mileposts'!$F$30,H315&lt;='Intersection Mileposts'!$G$30),"Y",IF(AND(H315&gt;='Intersection Mileposts'!$F$31,H315&lt;='Intersection Mileposts'!$G$31),"Y",IF(AND(H315&gt;='Intersection Mileposts'!$F$32,H315&lt;='Intersection Mileposts'!$G$32),"Y",IF(AND(H315&gt;='Intersection Mileposts'!$F$33,H315&lt;='Intersection Mileposts'!$G$33),"Y",IF(AND(H315&gt;='Intersection Mileposts'!$F$34,H315&lt;='Intersection Mileposts'!$G$34),"Y",IF(AND(H315&gt;='Intersection Mileposts'!$F$35,H315&lt;='Intersection Mileposts'!$G$35),"Y",IF(AND(H315&gt;='Intersection Mileposts'!$F$36,H315&lt;='Intersection Mileposts'!$G$36),"Y",IF(AND(H315&gt;='Intersection Mileposts'!$F$37,H315&lt;='Intersection Mileposts'!$G$37),"Y",IF(AND(H315&gt;='Intersection Mileposts'!$F$38,H315&lt;='Intersection Mileposts'!$G$38),"Y",IF(AND(H315&gt;='Intersection Mileposts'!$F$39,H315&lt;='Intersection Mileposts'!$G$39),"Y","N"))))))))))))))))))))))))))))))))))))</f>
        <v/>
      </c>
    </row>
    <row r="316" spans="1:46" x14ac:dyDescent="0.3">
      <c r="A316" s="279"/>
      <c r="B316" s="261"/>
      <c r="C316" s="262"/>
      <c r="D316" s="262"/>
      <c r="E316" s="262"/>
      <c r="F316" s="262"/>
      <c r="G316" s="284"/>
      <c r="H316" s="286"/>
      <c r="I316" s="279"/>
      <c r="J316" s="260"/>
      <c r="K316" s="260"/>
      <c r="L316" s="280"/>
      <c r="M316" s="275"/>
      <c r="N316" s="263"/>
      <c r="P316" s="264" t="str">
        <f>IF(R316 = "", "", COUNT($R$4:R316))</f>
        <v/>
      </c>
      <c r="Q316" s="264" t="str">
        <f t="shared" si="32"/>
        <v/>
      </c>
      <c r="R316" s="265" t="str">
        <f t="shared" si="33"/>
        <v/>
      </c>
      <c r="S316" s="266" t="str">
        <f t="shared" si="37"/>
        <v/>
      </c>
      <c r="T316" s="267" t="str">
        <f t="shared" si="34"/>
        <v/>
      </c>
      <c r="U316" s="268" t="str">
        <f t="shared" si="38"/>
        <v/>
      </c>
      <c r="V316" s="269" t="str">
        <f t="shared" si="35"/>
        <v/>
      </c>
      <c r="W316" s="5"/>
      <c r="AR316" s="2" t="str">
        <f t="shared" si="39"/>
        <v/>
      </c>
      <c r="AS316" s="2" t="str">
        <f t="shared" si="36"/>
        <v/>
      </c>
      <c r="AT316" s="2" t="str">
        <f>IF(AR316="","",IF(AND(H316&gt;='Intersection Mileposts'!$F$5,H316&lt;='Intersection Mileposts'!$G$5),"Y",IF(AND(H316&gt;='Intersection Mileposts'!$F$6,H316&lt;='Intersection Mileposts'!$G$6),"Y",IF(AND(H316&gt;='Intersection Mileposts'!$F$7,H316&lt;='Intersection Mileposts'!$G$7),"Y",IF(AND(H316&gt;='Intersection Mileposts'!$F$8,H316&lt;='Intersection Mileposts'!$G$8),"Y",IF(AND(H316&gt;='Intersection Mileposts'!$F$9,H316&lt;='Intersection Mileposts'!$G$9),"Y",IF(AND(H316&gt;='Intersection Mileposts'!$F$10,H316&lt;='Intersection Mileposts'!$G$10),"Y",IF(AND(H316&gt;='Intersection Mileposts'!$F$11,H316&lt;='Intersection Mileposts'!$G$11),"Y",IF(AND(H316&gt;='Intersection Mileposts'!$F$12,H316&lt;='Intersection Mileposts'!$G$12),"Y",IF(AND(H316&gt;='Intersection Mileposts'!$F$13,H316&lt;='Intersection Mileposts'!$G$13),"Y",IF(AND(H316&gt;='Intersection Mileposts'!$F$14,H316&lt;='Intersection Mileposts'!$G$14),"Y",IF(AND(H316&gt;='Intersection Mileposts'!$F$15,H316&lt;='Intersection Mileposts'!$G$15),"Y",IF(AND(H316&gt;='Intersection Mileposts'!$F$16,H316&lt;='Intersection Mileposts'!$G$16),"Y",IF(AND(H316&gt;='Intersection Mileposts'!$F$17,H316&lt;='Intersection Mileposts'!$G$17),"Y",IF(AND(H316&gt;='Intersection Mileposts'!$F$18,H316&lt;='Intersection Mileposts'!$G$18),"Y",IF(AND(H316&gt;='Intersection Mileposts'!$F$19,H316&lt;='Intersection Mileposts'!$G$19),"Y",IF(AND(H316&gt;='Intersection Mileposts'!$F$20,H316&lt;='Intersection Mileposts'!$G$20),"Y",IF(AND(H316&gt;='Intersection Mileposts'!$F$21,H316&lt;='Intersection Mileposts'!$G$21),"Y",IF(AND(H316&gt;='Intersection Mileposts'!$F$22,H316&lt;='Intersection Mileposts'!$G$22),"Y",IF(AND(H316&gt;='Intersection Mileposts'!$F$23,H316&lt;='Intersection Mileposts'!$G$23),"Y",IF(AND(H316&gt;='Intersection Mileposts'!$F$24,H316&lt;='Intersection Mileposts'!$G$24),"Y",IF(AND(H316&gt;='Intersection Mileposts'!$F$25,H316&lt;='Intersection Mileposts'!$G$25),"Y",IF(AND(H316&gt;='Intersection Mileposts'!$F$26,H316&lt;='Intersection Mileposts'!$G$26),"Y",IF(AND(H316&gt;='Intersection Mileposts'!$F$27,H316&lt;='Intersection Mileposts'!$G$27),"Y",IF(AND(H316&gt;='Intersection Mileposts'!$F$28,H316&lt;='Intersection Mileposts'!$G$28),"Y",IF(AND(H316&gt;='Intersection Mileposts'!$F$29,H316&lt;='Intersection Mileposts'!$G$29),"Y", IF(AND(H316&gt;='Intersection Mileposts'!$F$30,H316&lt;='Intersection Mileposts'!$G$30),"Y",IF(AND(H316&gt;='Intersection Mileposts'!$F$31,H316&lt;='Intersection Mileposts'!$G$31),"Y",IF(AND(H316&gt;='Intersection Mileposts'!$F$32,H316&lt;='Intersection Mileposts'!$G$32),"Y",IF(AND(H316&gt;='Intersection Mileposts'!$F$33,H316&lt;='Intersection Mileposts'!$G$33),"Y",IF(AND(H316&gt;='Intersection Mileposts'!$F$34,H316&lt;='Intersection Mileposts'!$G$34),"Y",IF(AND(H316&gt;='Intersection Mileposts'!$F$35,H316&lt;='Intersection Mileposts'!$G$35),"Y",IF(AND(H316&gt;='Intersection Mileposts'!$F$36,H316&lt;='Intersection Mileposts'!$G$36),"Y",IF(AND(H316&gt;='Intersection Mileposts'!$F$37,H316&lt;='Intersection Mileposts'!$G$37),"Y",IF(AND(H316&gt;='Intersection Mileposts'!$F$38,H316&lt;='Intersection Mileposts'!$G$38),"Y",IF(AND(H316&gt;='Intersection Mileposts'!$F$39,H316&lt;='Intersection Mileposts'!$G$39),"Y","N"))))))))))))))))))))))))))))))))))))</f>
        <v/>
      </c>
    </row>
    <row r="317" spans="1:46" x14ac:dyDescent="0.3">
      <c r="A317" s="279"/>
      <c r="B317" s="261"/>
      <c r="C317" s="262"/>
      <c r="D317" s="262"/>
      <c r="E317" s="262"/>
      <c r="F317" s="262"/>
      <c r="G317" s="284"/>
      <c r="H317" s="286"/>
      <c r="I317" s="279"/>
      <c r="J317" s="260"/>
      <c r="K317" s="260"/>
      <c r="L317" s="280"/>
      <c r="M317" s="275"/>
      <c r="N317" s="263"/>
      <c r="P317" s="264" t="str">
        <f>IF(R317 = "", "", COUNT($R$4:R317))</f>
        <v/>
      </c>
      <c r="Q317" s="264" t="str">
        <f t="shared" si="32"/>
        <v/>
      </c>
      <c r="R317" s="265" t="str">
        <f t="shared" si="33"/>
        <v/>
      </c>
      <c r="S317" s="266" t="str">
        <f t="shared" si="37"/>
        <v/>
      </c>
      <c r="T317" s="267" t="str">
        <f t="shared" si="34"/>
        <v/>
      </c>
      <c r="U317" s="268" t="str">
        <f t="shared" si="38"/>
        <v/>
      </c>
      <c r="V317" s="269" t="str">
        <f t="shared" si="35"/>
        <v/>
      </c>
      <c r="W317" s="5"/>
      <c r="AR317" s="2" t="str">
        <f t="shared" si="39"/>
        <v/>
      </c>
      <c r="AS317" s="2" t="str">
        <f t="shared" si="36"/>
        <v/>
      </c>
      <c r="AT317" s="2" t="str">
        <f>IF(AR317="","",IF(AND(H317&gt;='Intersection Mileposts'!$F$5,H317&lt;='Intersection Mileposts'!$G$5),"Y",IF(AND(H317&gt;='Intersection Mileposts'!$F$6,H317&lt;='Intersection Mileposts'!$G$6),"Y",IF(AND(H317&gt;='Intersection Mileposts'!$F$7,H317&lt;='Intersection Mileposts'!$G$7),"Y",IF(AND(H317&gt;='Intersection Mileposts'!$F$8,H317&lt;='Intersection Mileposts'!$G$8),"Y",IF(AND(H317&gt;='Intersection Mileposts'!$F$9,H317&lt;='Intersection Mileposts'!$G$9),"Y",IF(AND(H317&gt;='Intersection Mileposts'!$F$10,H317&lt;='Intersection Mileposts'!$G$10),"Y",IF(AND(H317&gt;='Intersection Mileposts'!$F$11,H317&lt;='Intersection Mileposts'!$G$11),"Y",IF(AND(H317&gt;='Intersection Mileposts'!$F$12,H317&lt;='Intersection Mileposts'!$G$12),"Y",IF(AND(H317&gt;='Intersection Mileposts'!$F$13,H317&lt;='Intersection Mileposts'!$G$13),"Y",IF(AND(H317&gt;='Intersection Mileposts'!$F$14,H317&lt;='Intersection Mileposts'!$G$14),"Y",IF(AND(H317&gt;='Intersection Mileposts'!$F$15,H317&lt;='Intersection Mileposts'!$G$15),"Y",IF(AND(H317&gt;='Intersection Mileposts'!$F$16,H317&lt;='Intersection Mileposts'!$G$16),"Y",IF(AND(H317&gt;='Intersection Mileposts'!$F$17,H317&lt;='Intersection Mileposts'!$G$17),"Y",IF(AND(H317&gt;='Intersection Mileposts'!$F$18,H317&lt;='Intersection Mileposts'!$G$18),"Y",IF(AND(H317&gt;='Intersection Mileposts'!$F$19,H317&lt;='Intersection Mileposts'!$G$19),"Y",IF(AND(H317&gt;='Intersection Mileposts'!$F$20,H317&lt;='Intersection Mileposts'!$G$20),"Y",IF(AND(H317&gt;='Intersection Mileposts'!$F$21,H317&lt;='Intersection Mileposts'!$G$21),"Y",IF(AND(H317&gt;='Intersection Mileposts'!$F$22,H317&lt;='Intersection Mileposts'!$G$22),"Y",IF(AND(H317&gt;='Intersection Mileposts'!$F$23,H317&lt;='Intersection Mileposts'!$G$23),"Y",IF(AND(H317&gt;='Intersection Mileposts'!$F$24,H317&lt;='Intersection Mileposts'!$G$24),"Y",IF(AND(H317&gt;='Intersection Mileposts'!$F$25,H317&lt;='Intersection Mileposts'!$G$25),"Y",IF(AND(H317&gt;='Intersection Mileposts'!$F$26,H317&lt;='Intersection Mileposts'!$G$26),"Y",IF(AND(H317&gt;='Intersection Mileposts'!$F$27,H317&lt;='Intersection Mileposts'!$G$27),"Y",IF(AND(H317&gt;='Intersection Mileposts'!$F$28,H317&lt;='Intersection Mileposts'!$G$28),"Y",IF(AND(H317&gt;='Intersection Mileposts'!$F$29,H317&lt;='Intersection Mileposts'!$G$29),"Y", IF(AND(H317&gt;='Intersection Mileposts'!$F$30,H317&lt;='Intersection Mileposts'!$G$30),"Y",IF(AND(H317&gt;='Intersection Mileposts'!$F$31,H317&lt;='Intersection Mileposts'!$G$31),"Y",IF(AND(H317&gt;='Intersection Mileposts'!$F$32,H317&lt;='Intersection Mileposts'!$G$32),"Y",IF(AND(H317&gt;='Intersection Mileposts'!$F$33,H317&lt;='Intersection Mileposts'!$G$33),"Y",IF(AND(H317&gt;='Intersection Mileposts'!$F$34,H317&lt;='Intersection Mileposts'!$G$34),"Y",IF(AND(H317&gt;='Intersection Mileposts'!$F$35,H317&lt;='Intersection Mileposts'!$G$35),"Y",IF(AND(H317&gt;='Intersection Mileposts'!$F$36,H317&lt;='Intersection Mileposts'!$G$36),"Y",IF(AND(H317&gt;='Intersection Mileposts'!$F$37,H317&lt;='Intersection Mileposts'!$G$37),"Y",IF(AND(H317&gt;='Intersection Mileposts'!$F$38,H317&lt;='Intersection Mileposts'!$G$38),"Y",IF(AND(H317&gt;='Intersection Mileposts'!$F$39,H317&lt;='Intersection Mileposts'!$G$39),"Y","N"))))))))))))))))))))))))))))))))))))</f>
        <v/>
      </c>
    </row>
    <row r="318" spans="1:46" x14ac:dyDescent="0.3">
      <c r="A318" s="279"/>
      <c r="B318" s="261"/>
      <c r="C318" s="262"/>
      <c r="D318" s="262"/>
      <c r="E318" s="262"/>
      <c r="F318" s="262"/>
      <c r="G318" s="284"/>
      <c r="H318" s="286"/>
      <c r="I318" s="279"/>
      <c r="J318" s="260"/>
      <c r="K318" s="260"/>
      <c r="L318" s="280"/>
      <c r="M318" s="275"/>
      <c r="N318" s="263"/>
      <c r="P318" s="264" t="str">
        <f>IF(R318 = "", "", COUNT($R$4:R318))</f>
        <v/>
      </c>
      <c r="Q318" s="264" t="str">
        <f t="shared" si="32"/>
        <v/>
      </c>
      <c r="R318" s="265" t="str">
        <f t="shared" si="33"/>
        <v/>
      </c>
      <c r="S318" s="266" t="str">
        <f t="shared" si="37"/>
        <v/>
      </c>
      <c r="T318" s="267" t="str">
        <f t="shared" si="34"/>
        <v/>
      </c>
      <c r="U318" s="268" t="str">
        <f t="shared" si="38"/>
        <v/>
      </c>
      <c r="V318" s="269" t="str">
        <f t="shared" si="35"/>
        <v/>
      </c>
      <c r="W318" s="5"/>
      <c r="AR318" s="2" t="str">
        <f t="shared" si="39"/>
        <v/>
      </c>
      <c r="AS318" s="2" t="str">
        <f t="shared" si="36"/>
        <v/>
      </c>
      <c r="AT318" s="2" t="str">
        <f>IF(AR318="","",IF(AND(H318&gt;='Intersection Mileposts'!$F$5,H318&lt;='Intersection Mileposts'!$G$5),"Y",IF(AND(H318&gt;='Intersection Mileposts'!$F$6,H318&lt;='Intersection Mileposts'!$G$6),"Y",IF(AND(H318&gt;='Intersection Mileposts'!$F$7,H318&lt;='Intersection Mileposts'!$G$7),"Y",IF(AND(H318&gt;='Intersection Mileposts'!$F$8,H318&lt;='Intersection Mileposts'!$G$8),"Y",IF(AND(H318&gt;='Intersection Mileposts'!$F$9,H318&lt;='Intersection Mileposts'!$G$9),"Y",IF(AND(H318&gt;='Intersection Mileposts'!$F$10,H318&lt;='Intersection Mileposts'!$G$10),"Y",IF(AND(H318&gt;='Intersection Mileposts'!$F$11,H318&lt;='Intersection Mileposts'!$G$11),"Y",IF(AND(H318&gt;='Intersection Mileposts'!$F$12,H318&lt;='Intersection Mileposts'!$G$12),"Y",IF(AND(H318&gt;='Intersection Mileposts'!$F$13,H318&lt;='Intersection Mileposts'!$G$13),"Y",IF(AND(H318&gt;='Intersection Mileposts'!$F$14,H318&lt;='Intersection Mileposts'!$G$14),"Y",IF(AND(H318&gt;='Intersection Mileposts'!$F$15,H318&lt;='Intersection Mileposts'!$G$15),"Y",IF(AND(H318&gt;='Intersection Mileposts'!$F$16,H318&lt;='Intersection Mileposts'!$G$16),"Y",IF(AND(H318&gt;='Intersection Mileposts'!$F$17,H318&lt;='Intersection Mileposts'!$G$17),"Y",IF(AND(H318&gt;='Intersection Mileposts'!$F$18,H318&lt;='Intersection Mileposts'!$G$18),"Y",IF(AND(H318&gt;='Intersection Mileposts'!$F$19,H318&lt;='Intersection Mileposts'!$G$19),"Y",IF(AND(H318&gt;='Intersection Mileposts'!$F$20,H318&lt;='Intersection Mileposts'!$G$20),"Y",IF(AND(H318&gt;='Intersection Mileposts'!$F$21,H318&lt;='Intersection Mileposts'!$G$21),"Y",IF(AND(H318&gt;='Intersection Mileposts'!$F$22,H318&lt;='Intersection Mileposts'!$G$22),"Y",IF(AND(H318&gt;='Intersection Mileposts'!$F$23,H318&lt;='Intersection Mileposts'!$G$23),"Y",IF(AND(H318&gt;='Intersection Mileposts'!$F$24,H318&lt;='Intersection Mileposts'!$G$24),"Y",IF(AND(H318&gt;='Intersection Mileposts'!$F$25,H318&lt;='Intersection Mileposts'!$G$25),"Y",IF(AND(H318&gt;='Intersection Mileposts'!$F$26,H318&lt;='Intersection Mileposts'!$G$26),"Y",IF(AND(H318&gt;='Intersection Mileposts'!$F$27,H318&lt;='Intersection Mileposts'!$G$27),"Y",IF(AND(H318&gt;='Intersection Mileposts'!$F$28,H318&lt;='Intersection Mileposts'!$G$28),"Y",IF(AND(H318&gt;='Intersection Mileposts'!$F$29,H318&lt;='Intersection Mileposts'!$G$29),"Y", IF(AND(H318&gt;='Intersection Mileposts'!$F$30,H318&lt;='Intersection Mileposts'!$G$30),"Y",IF(AND(H318&gt;='Intersection Mileposts'!$F$31,H318&lt;='Intersection Mileposts'!$G$31),"Y",IF(AND(H318&gt;='Intersection Mileposts'!$F$32,H318&lt;='Intersection Mileposts'!$G$32),"Y",IF(AND(H318&gt;='Intersection Mileposts'!$F$33,H318&lt;='Intersection Mileposts'!$G$33),"Y",IF(AND(H318&gt;='Intersection Mileposts'!$F$34,H318&lt;='Intersection Mileposts'!$G$34),"Y",IF(AND(H318&gt;='Intersection Mileposts'!$F$35,H318&lt;='Intersection Mileposts'!$G$35),"Y",IF(AND(H318&gt;='Intersection Mileposts'!$F$36,H318&lt;='Intersection Mileposts'!$G$36),"Y",IF(AND(H318&gt;='Intersection Mileposts'!$F$37,H318&lt;='Intersection Mileposts'!$G$37),"Y",IF(AND(H318&gt;='Intersection Mileposts'!$F$38,H318&lt;='Intersection Mileposts'!$G$38),"Y",IF(AND(H318&gt;='Intersection Mileposts'!$F$39,H318&lt;='Intersection Mileposts'!$G$39),"Y","N"))))))))))))))))))))))))))))))))))))</f>
        <v/>
      </c>
    </row>
    <row r="319" spans="1:46" x14ac:dyDescent="0.3">
      <c r="A319" s="279"/>
      <c r="B319" s="261"/>
      <c r="C319" s="262"/>
      <c r="D319" s="262"/>
      <c r="E319" s="262"/>
      <c r="F319" s="262"/>
      <c r="G319" s="284"/>
      <c r="H319" s="286"/>
      <c r="I319" s="279"/>
      <c r="J319" s="260"/>
      <c r="K319" s="260"/>
      <c r="L319" s="280"/>
      <c r="M319" s="275"/>
      <c r="N319" s="263"/>
      <c r="P319" s="264" t="str">
        <f>IF(R319 = "", "", COUNT($R$4:R319))</f>
        <v/>
      </c>
      <c r="Q319" s="264" t="str">
        <f t="shared" si="32"/>
        <v/>
      </c>
      <c r="R319" s="265" t="str">
        <f t="shared" si="33"/>
        <v/>
      </c>
      <c r="S319" s="266" t="str">
        <f t="shared" si="37"/>
        <v/>
      </c>
      <c r="T319" s="267" t="str">
        <f t="shared" si="34"/>
        <v/>
      </c>
      <c r="U319" s="268" t="str">
        <f t="shared" si="38"/>
        <v/>
      </c>
      <c r="V319" s="269" t="str">
        <f t="shared" si="35"/>
        <v/>
      </c>
      <c r="W319" s="5"/>
      <c r="AR319" s="2" t="str">
        <f t="shared" si="39"/>
        <v/>
      </c>
      <c r="AS319" s="2" t="str">
        <f t="shared" si="36"/>
        <v/>
      </c>
      <c r="AT319" s="2" t="str">
        <f>IF(AR319="","",IF(AND(H319&gt;='Intersection Mileposts'!$F$5,H319&lt;='Intersection Mileposts'!$G$5),"Y",IF(AND(H319&gt;='Intersection Mileposts'!$F$6,H319&lt;='Intersection Mileposts'!$G$6),"Y",IF(AND(H319&gt;='Intersection Mileposts'!$F$7,H319&lt;='Intersection Mileposts'!$G$7),"Y",IF(AND(H319&gt;='Intersection Mileposts'!$F$8,H319&lt;='Intersection Mileposts'!$G$8),"Y",IF(AND(H319&gt;='Intersection Mileposts'!$F$9,H319&lt;='Intersection Mileposts'!$G$9),"Y",IF(AND(H319&gt;='Intersection Mileposts'!$F$10,H319&lt;='Intersection Mileposts'!$G$10),"Y",IF(AND(H319&gt;='Intersection Mileposts'!$F$11,H319&lt;='Intersection Mileposts'!$G$11),"Y",IF(AND(H319&gt;='Intersection Mileposts'!$F$12,H319&lt;='Intersection Mileposts'!$G$12),"Y",IF(AND(H319&gt;='Intersection Mileposts'!$F$13,H319&lt;='Intersection Mileposts'!$G$13),"Y",IF(AND(H319&gt;='Intersection Mileposts'!$F$14,H319&lt;='Intersection Mileposts'!$G$14),"Y",IF(AND(H319&gt;='Intersection Mileposts'!$F$15,H319&lt;='Intersection Mileposts'!$G$15),"Y",IF(AND(H319&gt;='Intersection Mileposts'!$F$16,H319&lt;='Intersection Mileposts'!$G$16),"Y",IF(AND(H319&gt;='Intersection Mileposts'!$F$17,H319&lt;='Intersection Mileposts'!$G$17),"Y",IF(AND(H319&gt;='Intersection Mileposts'!$F$18,H319&lt;='Intersection Mileposts'!$G$18),"Y",IF(AND(H319&gt;='Intersection Mileposts'!$F$19,H319&lt;='Intersection Mileposts'!$G$19),"Y",IF(AND(H319&gt;='Intersection Mileposts'!$F$20,H319&lt;='Intersection Mileposts'!$G$20),"Y",IF(AND(H319&gt;='Intersection Mileposts'!$F$21,H319&lt;='Intersection Mileposts'!$G$21),"Y",IF(AND(H319&gt;='Intersection Mileposts'!$F$22,H319&lt;='Intersection Mileposts'!$G$22),"Y",IF(AND(H319&gt;='Intersection Mileposts'!$F$23,H319&lt;='Intersection Mileposts'!$G$23),"Y",IF(AND(H319&gt;='Intersection Mileposts'!$F$24,H319&lt;='Intersection Mileposts'!$G$24),"Y",IF(AND(H319&gt;='Intersection Mileposts'!$F$25,H319&lt;='Intersection Mileposts'!$G$25),"Y",IF(AND(H319&gt;='Intersection Mileposts'!$F$26,H319&lt;='Intersection Mileposts'!$G$26),"Y",IF(AND(H319&gt;='Intersection Mileposts'!$F$27,H319&lt;='Intersection Mileposts'!$G$27),"Y",IF(AND(H319&gt;='Intersection Mileposts'!$F$28,H319&lt;='Intersection Mileposts'!$G$28),"Y",IF(AND(H319&gt;='Intersection Mileposts'!$F$29,H319&lt;='Intersection Mileposts'!$G$29),"Y", IF(AND(H319&gt;='Intersection Mileposts'!$F$30,H319&lt;='Intersection Mileposts'!$G$30),"Y",IF(AND(H319&gt;='Intersection Mileposts'!$F$31,H319&lt;='Intersection Mileposts'!$G$31),"Y",IF(AND(H319&gt;='Intersection Mileposts'!$F$32,H319&lt;='Intersection Mileposts'!$G$32),"Y",IF(AND(H319&gt;='Intersection Mileposts'!$F$33,H319&lt;='Intersection Mileposts'!$G$33),"Y",IF(AND(H319&gt;='Intersection Mileposts'!$F$34,H319&lt;='Intersection Mileposts'!$G$34),"Y",IF(AND(H319&gt;='Intersection Mileposts'!$F$35,H319&lt;='Intersection Mileposts'!$G$35),"Y",IF(AND(H319&gt;='Intersection Mileposts'!$F$36,H319&lt;='Intersection Mileposts'!$G$36),"Y",IF(AND(H319&gt;='Intersection Mileposts'!$F$37,H319&lt;='Intersection Mileposts'!$G$37),"Y",IF(AND(H319&gt;='Intersection Mileposts'!$F$38,H319&lt;='Intersection Mileposts'!$G$38),"Y",IF(AND(H319&gt;='Intersection Mileposts'!$F$39,H319&lt;='Intersection Mileposts'!$G$39),"Y","N"))))))))))))))))))))))))))))))))))))</f>
        <v/>
      </c>
    </row>
    <row r="320" spans="1:46" x14ac:dyDescent="0.3">
      <c r="A320" s="279"/>
      <c r="B320" s="261"/>
      <c r="C320" s="262"/>
      <c r="D320" s="262"/>
      <c r="E320" s="262"/>
      <c r="F320" s="262"/>
      <c r="G320" s="284"/>
      <c r="H320" s="286"/>
      <c r="I320" s="279"/>
      <c r="J320" s="260"/>
      <c r="K320" s="260"/>
      <c r="L320" s="280"/>
      <c r="M320" s="275"/>
      <c r="N320" s="263"/>
      <c r="P320" s="264" t="str">
        <f>IF(R320 = "", "", COUNT($R$4:R320))</f>
        <v/>
      </c>
      <c r="Q320" s="264" t="str">
        <f t="shared" si="32"/>
        <v/>
      </c>
      <c r="R320" s="265" t="str">
        <f t="shared" si="33"/>
        <v/>
      </c>
      <c r="S320" s="266" t="str">
        <f t="shared" si="37"/>
        <v/>
      </c>
      <c r="T320" s="267" t="str">
        <f t="shared" si="34"/>
        <v/>
      </c>
      <c r="U320" s="268" t="str">
        <f t="shared" si="38"/>
        <v/>
      </c>
      <c r="V320" s="269" t="str">
        <f t="shared" si="35"/>
        <v/>
      </c>
      <c r="W320" s="5"/>
      <c r="AR320" s="2" t="str">
        <f t="shared" si="39"/>
        <v/>
      </c>
      <c r="AS320" s="2" t="str">
        <f t="shared" si="36"/>
        <v/>
      </c>
      <c r="AT320" s="2" t="str">
        <f>IF(AR320="","",IF(AND(H320&gt;='Intersection Mileposts'!$F$5,H320&lt;='Intersection Mileposts'!$G$5),"Y",IF(AND(H320&gt;='Intersection Mileposts'!$F$6,H320&lt;='Intersection Mileposts'!$G$6),"Y",IF(AND(H320&gt;='Intersection Mileposts'!$F$7,H320&lt;='Intersection Mileposts'!$G$7),"Y",IF(AND(H320&gt;='Intersection Mileposts'!$F$8,H320&lt;='Intersection Mileposts'!$G$8),"Y",IF(AND(H320&gt;='Intersection Mileposts'!$F$9,H320&lt;='Intersection Mileposts'!$G$9),"Y",IF(AND(H320&gt;='Intersection Mileposts'!$F$10,H320&lt;='Intersection Mileposts'!$G$10),"Y",IF(AND(H320&gt;='Intersection Mileposts'!$F$11,H320&lt;='Intersection Mileposts'!$G$11),"Y",IF(AND(H320&gt;='Intersection Mileposts'!$F$12,H320&lt;='Intersection Mileposts'!$G$12),"Y",IF(AND(H320&gt;='Intersection Mileposts'!$F$13,H320&lt;='Intersection Mileposts'!$G$13),"Y",IF(AND(H320&gt;='Intersection Mileposts'!$F$14,H320&lt;='Intersection Mileposts'!$G$14),"Y",IF(AND(H320&gt;='Intersection Mileposts'!$F$15,H320&lt;='Intersection Mileposts'!$G$15),"Y",IF(AND(H320&gt;='Intersection Mileposts'!$F$16,H320&lt;='Intersection Mileposts'!$G$16),"Y",IF(AND(H320&gt;='Intersection Mileposts'!$F$17,H320&lt;='Intersection Mileposts'!$G$17),"Y",IF(AND(H320&gt;='Intersection Mileposts'!$F$18,H320&lt;='Intersection Mileposts'!$G$18),"Y",IF(AND(H320&gt;='Intersection Mileposts'!$F$19,H320&lt;='Intersection Mileposts'!$G$19),"Y",IF(AND(H320&gt;='Intersection Mileposts'!$F$20,H320&lt;='Intersection Mileposts'!$G$20),"Y",IF(AND(H320&gt;='Intersection Mileposts'!$F$21,H320&lt;='Intersection Mileposts'!$G$21),"Y",IF(AND(H320&gt;='Intersection Mileposts'!$F$22,H320&lt;='Intersection Mileposts'!$G$22),"Y",IF(AND(H320&gt;='Intersection Mileposts'!$F$23,H320&lt;='Intersection Mileposts'!$G$23),"Y",IF(AND(H320&gt;='Intersection Mileposts'!$F$24,H320&lt;='Intersection Mileposts'!$G$24),"Y",IF(AND(H320&gt;='Intersection Mileposts'!$F$25,H320&lt;='Intersection Mileposts'!$G$25),"Y",IF(AND(H320&gt;='Intersection Mileposts'!$F$26,H320&lt;='Intersection Mileposts'!$G$26),"Y",IF(AND(H320&gt;='Intersection Mileposts'!$F$27,H320&lt;='Intersection Mileposts'!$G$27),"Y",IF(AND(H320&gt;='Intersection Mileposts'!$F$28,H320&lt;='Intersection Mileposts'!$G$28),"Y",IF(AND(H320&gt;='Intersection Mileposts'!$F$29,H320&lt;='Intersection Mileposts'!$G$29),"Y", IF(AND(H320&gt;='Intersection Mileposts'!$F$30,H320&lt;='Intersection Mileposts'!$G$30),"Y",IF(AND(H320&gt;='Intersection Mileposts'!$F$31,H320&lt;='Intersection Mileposts'!$G$31),"Y",IF(AND(H320&gt;='Intersection Mileposts'!$F$32,H320&lt;='Intersection Mileposts'!$G$32),"Y",IF(AND(H320&gt;='Intersection Mileposts'!$F$33,H320&lt;='Intersection Mileposts'!$G$33),"Y",IF(AND(H320&gt;='Intersection Mileposts'!$F$34,H320&lt;='Intersection Mileposts'!$G$34),"Y",IF(AND(H320&gt;='Intersection Mileposts'!$F$35,H320&lt;='Intersection Mileposts'!$G$35),"Y",IF(AND(H320&gt;='Intersection Mileposts'!$F$36,H320&lt;='Intersection Mileposts'!$G$36),"Y",IF(AND(H320&gt;='Intersection Mileposts'!$F$37,H320&lt;='Intersection Mileposts'!$G$37),"Y",IF(AND(H320&gt;='Intersection Mileposts'!$F$38,H320&lt;='Intersection Mileposts'!$G$38),"Y",IF(AND(H320&gt;='Intersection Mileposts'!$F$39,H320&lt;='Intersection Mileposts'!$G$39),"Y","N"))))))))))))))))))))))))))))))))))))</f>
        <v/>
      </c>
    </row>
    <row r="321" spans="1:46" x14ac:dyDescent="0.3">
      <c r="A321" s="279"/>
      <c r="B321" s="261"/>
      <c r="C321" s="262"/>
      <c r="D321" s="262"/>
      <c r="E321" s="262"/>
      <c r="F321" s="262"/>
      <c r="G321" s="284"/>
      <c r="H321" s="286"/>
      <c r="I321" s="279"/>
      <c r="J321" s="260"/>
      <c r="K321" s="260"/>
      <c r="L321" s="280"/>
      <c r="M321" s="275"/>
      <c r="N321" s="263"/>
      <c r="P321" s="264" t="str">
        <f>IF(R321 = "", "", COUNT($R$4:R321))</f>
        <v/>
      </c>
      <c r="Q321" s="264" t="str">
        <f t="shared" si="32"/>
        <v/>
      </c>
      <c r="R321" s="265" t="str">
        <f t="shared" si="33"/>
        <v/>
      </c>
      <c r="S321" s="266" t="str">
        <f t="shared" si="37"/>
        <v/>
      </c>
      <c r="T321" s="267" t="str">
        <f t="shared" si="34"/>
        <v/>
      </c>
      <c r="U321" s="268" t="str">
        <f t="shared" si="38"/>
        <v/>
      </c>
      <c r="V321" s="269" t="str">
        <f t="shared" si="35"/>
        <v/>
      </c>
      <c r="W321" s="5"/>
      <c r="AR321" s="2" t="str">
        <f t="shared" si="39"/>
        <v/>
      </c>
      <c r="AS321" s="2" t="str">
        <f t="shared" si="36"/>
        <v/>
      </c>
      <c r="AT321" s="2" t="str">
        <f>IF(AR321="","",IF(AND(H321&gt;='Intersection Mileposts'!$F$5,H321&lt;='Intersection Mileposts'!$G$5),"Y",IF(AND(H321&gt;='Intersection Mileposts'!$F$6,H321&lt;='Intersection Mileposts'!$G$6),"Y",IF(AND(H321&gt;='Intersection Mileposts'!$F$7,H321&lt;='Intersection Mileposts'!$G$7),"Y",IF(AND(H321&gt;='Intersection Mileposts'!$F$8,H321&lt;='Intersection Mileposts'!$G$8),"Y",IF(AND(H321&gt;='Intersection Mileposts'!$F$9,H321&lt;='Intersection Mileposts'!$G$9),"Y",IF(AND(H321&gt;='Intersection Mileposts'!$F$10,H321&lt;='Intersection Mileposts'!$G$10),"Y",IF(AND(H321&gt;='Intersection Mileposts'!$F$11,H321&lt;='Intersection Mileposts'!$G$11),"Y",IF(AND(H321&gt;='Intersection Mileposts'!$F$12,H321&lt;='Intersection Mileposts'!$G$12),"Y",IF(AND(H321&gt;='Intersection Mileposts'!$F$13,H321&lt;='Intersection Mileposts'!$G$13),"Y",IF(AND(H321&gt;='Intersection Mileposts'!$F$14,H321&lt;='Intersection Mileposts'!$G$14),"Y",IF(AND(H321&gt;='Intersection Mileposts'!$F$15,H321&lt;='Intersection Mileposts'!$G$15),"Y",IF(AND(H321&gt;='Intersection Mileposts'!$F$16,H321&lt;='Intersection Mileposts'!$G$16),"Y",IF(AND(H321&gt;='Intersection Mileposts'!$F$17,H321&lt;='Intersection Mileposts'!$G$17),"Y",IF(AND(H321&gt;='Intersection Mileposts'!$F$18,H321&lt;='Intersection Mileposts'!$G$18),"Y",IF(AND(H321&gt;='Intersection Mileposts'!$F$19,H321&lt;='Intersection Mileposts'!$G$19),"Y",IF(AND(H321&gt;='Intersection Mileposts'!$F$20,H321&lt;='Intersection Mileposts'!$G$20),"Y",IF(AND(H321&gt;='Intersection Mileposts'!$F$21,H321&lt;='Intersection Mileposts'!$G$21),"Y",IF(AND(H321&gt;='Intersection Mileposts'!$F$22,H321&lt;='Intersection Mileposts'!$G$22),"Y",IF(AND(H321&gt;='Intersection Mileposts'!$F$23,H321&lt;='Intersection Mileposts'!$G$23),"Y",IF(AND(H321&gt;='Intersection Mileposts'!$F$24,H321&lt;='Intersection Mileposts'!$G$24),"Y",IF(AND(H321&gt;='Intersection Mileposts'!$F$25,H321&lt;='Intersection Mileposts'!$G$25),"Y",IF(AND(H321&gt;='Intersection Mileposts'!$F$26,H321&lt;='Intersection Mileposts'!$G$26),"Y",IF(AND(H321&gt;='Intersection Mileposts'!$F$27,H321&lt;='Intersection Mileposts'!$G$27),"Y",IF(AND(H321&gt;='Intersection Mileposts'!$F$28,H321&lt;='Intersection Mileposts'!$G$28),"Y",IF(AND(H321&gt;='Intersection Mileposts'!$F$29,H321&lt;='Intersection Mileposts'!$G$29),"Y", IF(AND(H321&gt;='Intersection Mileposts'!$F$30,H321&lt;='Intersection Mileposts'!$G$30),"Y",IF(AND(H321&gt;='Intersection Mileposts'!$F$31,H321&lt;='Intersection Mileposts'!$G$31),"Y",IF(AND(H321&gt;='Intersection Mileposts'!$F$32,H321&lt;='Intersection Mileposts'!$G$32),"Y",IF(AND(H321&gt;='Intersection Mileposts'!$F$33,H321&lt;='Intersection Mileposts'!$G$33),"Y",IF(AND(H321&gt;='Intersection Mileposts'!$F$34,H321&lt;='Intersection Mileposts'!$G$34),"Y",IF(AND(H321&gt;='Intersection Mileposts'!$F$35,H321&lt;='Intersection Mileposts'!$G$35),"Y",IF(AND(H321&gt;='Intersection Mileposts'!$F$36,H321&lt;='Intersection Mileposts'!$G$36),"Y",IF(AND(H321&gt;='Intersection Mileposts'!$F$37,H321&lt;='Intersection Mileposts'!$G$37),"Y",IF(AND(H321&gt;='Intersection Mileposts'!$F$38,H321&lt;='Intersection Mileposts'!$G$38),"Y",IF(AND(H321&gt;='Intersection Mileposts'!$F$39,H321&lt;='Intersection Mileposts'!$G$39),"Y","N"))))))))))))))))))))))))))))))))))))</f>
        <v/>
      </c>
    </row>
    <row r="322" spans="1:46" x14ac:dyDescent="0.3">
      <c r="A322" s="279"/>
      <c r="B322" s="261"/>
      <c r="C322" s="262"/>
      <c r="D322" s="262"/>
      <c r="E322" s="262"/>
      <c r="F322" s="262"/>
      <c r="G322" s="284"/>
      <c r="H322" s="286"/>
      <c r="I322" s="279"/>
      <c r="J322" s="260"/>
      <c r="K322" s="260"/>
      <c r="L322" s="280"/>
      <c r="M322" s="275"/>
      <c r="N322" s="263"/>
      <c r="P322" s="264" t="str">
        <f>IF(R322 = "", "", COUNT($R$4:R322))</f>
        <v/>
      </c>
      <c r="Q322" s="264" t="str">
        <f t="shared" si="32"/>
        <v/>
      </c>
      <c r="R322" s="265" t="str">
        <f t="shared" si="33"/>
        <v/>
      </c>
      <c r="S322" s="266" t="str">
        <f t="shared" si="37"/>
        <v/>
      </c>
      <c r="T322" s="267" t="str">
        <f t="shared" si="34"/>
        <v/>
      </c>
      <c r="U322" s="268" t="str">
        <f t="shared" si="38"/>
        <v/>
      </c>
      <c r="V322" s="269" t="str">
        <f t="shared" si="35"/>
        <v/>
      </c>
      <c r="W322" s="5"/>
      <c r="AR322" s="2" t="str">
        <f t="shared" si="39"/>
        <v/>
      </c>
      <c r="AS322" s="2" t="str">
        <f t="shared" si="36"/>
        <v/>
      </c>
      <c r="AT322" s="2" t="str">
        <f>IF(AR322="","",IF(AND(H322&gt;='Intersection Mileposts'!$F$5,H322&lt;='Intersection Mileposts'!$G$5),"Y",IF(AND(H322&gt;='Intersection Mileposts'!$F$6,H322&lt;='Intersection Mileposts'!$G$6),"Y",IF(AND(H322&gt;='Intersection Mileposts'!$F$7,H322&lt;='Intersection Mileposts'!$G$7),"Y",IF(AND(H322&gt;='Intersection Mileposts'!$F$8,H322&lt;='Intersection Mileposts'!$G$8),"Y",IF(AND(H322&gt;='Intersection Mileposts'!$F$9,H322&lt;='Intersection Mileposts'!$G$9),"Y",IF(AND(H322&gt;='Intersection Mileposts'!$F$10,H322&lt;='Intersection Mileposts'!$G$10),"Y",IF(AND(H322&gt;='Intersection Mileposts'!$F$11,H322&lt;='Intersection Mileposts'!$G$11),"Y",IF(AND(H322&gt;='Intersection Mileposts'!$F$12,H322&lt;='Intersection Mileposts'!$G$12),"Y",IF(AND(H322&gt;='Intersection Mileposts'!$F$13,H322&lt;='Intersection Mileposts'!$G$13),"Y",IF(AND(H322&gt;='Intersection Mileposts'!$F$14,H322&lt;='Intersection Mileposts'!$G$14),"Y",IF(AND(H322&gt;='Intersection Mileposts'!$F$15,H322&lt;='Intersection Mileposts'!$G$15),"Y",IF(AND(H322&gt;='Intersection Mileposts'!$F$16,H322&lt;='Intersection Mileposts'!$G$16),"Y",IF(AND(H322&gt;='Intersection Mileposts'!$F$17,H322&lt;='Intersection Mileposts'!$G$17),"Y",IF(AND(H322&gt;='Intersection Mileposts'!$F$18,H322&lt;='Intersection Mileposts'!$G$18),"Y",IF(AND(H322&gt;='Intersection Mileposts'!$F$19,H322&lt;='Intersection Mileposts'!$G$19),"Y",IF(AND(H322&gt;='Intersection Mileposts'!$F$20,H322&lt;='Intersection Mileposts'!$G$20),"Y",IF(AND(H322&gt;='Intersection Mileposts'!$F$21,H322&lt;='Intersection Mileposts'!$G$21),"Y",IF(AND(H322&gt;='Intersection Mileposts'!$F$22,H322&lt;='Intersection Mileposts'!$G$22),"Y",IF(AND(H322&gt;='Intersection Mileposts'!$F$23,H322&lt;='Intersection Mileposts'!$G$23),"Y",IF(AND(H322&gt;='Intersection Mileposts'!$F$24,H322&lt;='Intersection Mileposts'!$G$24),"Y",IF(AND(H322&gt;='Intersection Mileposts'!$F$25,H322&lt;='Intersection Mileposts'!$G$25),"Y",IF(AND(H322&gt;='Intersection Mileposts'!$F$26,H322&lt;='Intersection Mileposts'!$G$26),"Y",IF(AND(H322&gt;='Intersection Mileposts'!$F$27,H322&lt;='Intersection Mileposts'!$G$27),"Y",IF(AND(H322&gt;='Intersection Mileposts'!$F$28,H322&lt;='Intersection Mileposts'!$G$28),"Y",IF(AND(H322&gt;='Intersection Mileposts'!$F$29,H322&lt;='Intersection Mileposts'!$G$29),"Y", IF(AND(H322&gt;='Intersection Mileposts'!$F$30,H322&lt;='Intersection Mileposts'!$G$30),"Y",IF(AND(H322&gt;='Intersection Mileposts'!$F$31,H322&lt;='Intersection Mileposts'!$G$31),"Y",IF(AND(H322&gt;='Intersection Mileposts'!$F$32,H322&lt;='Intersection Mileposts'!$G$32),"Y",IF(AND(H322&gt;='Intersection Mileposts'!$F$33,H322&lt;='Intersection Mileposts'!$G$33),"Y",IF(AND(H322&gt;='Intersection Mileposts'!$F$34,H322&lt;='Intersection Mileposts'!$G$34),"Y",IF(AND(H322&gt;='Intersection Mileposts'!$F$35,H322&lt;='Intersection Mileposts'!$G$35),"Y",IF(AND(H322&gt;='Intersection Mileposts'!$F$36,H322&lt;='Intersection Mileposts'!$G$36),"Y",IF(AND(H322&gt;='Intersection Mileposts'!$F$37,H322&lt;='Intersection Mileposts'!$G$37),"Y",IF(AND(H322&gt;='Intersection Mileposts'!$F$38,H322&lt;='Intersection Mileposts'!$G$38),"Y",IF(AND(H322&gt;='Intersection Mileposts'!$F$39,H322&lt;='Intersection Mileposts'!$G$39),"Y","N"))))))))))))))))))))))))))))))))))))</f>
        <v/>
      </c>
    </row>
    <row r="323" spans="1:46" x14ac:dyDescent="0.3">
      <c r="A323" s="279"/>
      <c r="B323" s="261"/>
      <c r="C323" s="262"/>
      <c r="D323" s="262"/>
      <c r="E323" s="262"/>
      <c r="F323" s="262"/>
      <c r="G323" s="284"/>
      <c r="H323" s="286"/>
      <c r="I323" s="279"/>
      <c r="J323" s="260"/>
      <c r="K323" s="260"/>
      <c r="L323" s="280"/>
      <c r="M323" s="275"/>
      <c r="N323" s="263"/>
      <c r="P323" s="264" t="str">
        <f>IF(R323 = "", "", COUNT($R$4:R323))</f>
        <v/>
      </c>
      <c r="Q323" s="264" t="str">
        <f t="shared" si="32"/>
        <v/>
      </c>
      <c r="R323" s="265" t="str">
        <f t="shared" si="33"/>
        <v/>
      </c>
      <c r="S323" s="266" t="str">
        <f t="shared" si="37"/>
        <v/>
      </c>
      <c r="T323" s="267" t="str">
        <f t="shared" si="34"/>
        <v/>
      </c>
      <c r="U323" s="268" t="str">
        <f t="shared" si="38"/>
        <v/>
      </c>
      <c r="V323" s="269" t="str">
        <f t="shared" si="35"/>
        <v/>
      </c>
      <c r="W323" s="5"/>
      <c r="AR323" s="2" t="str">
        <f t="shared" si="39"/>
        <v/>
      </c>
      <c r="AS323" s="2" t="str">
        <f t="shared" si="36"/>
        <v/>
      </c>
      <c r="AT323" s="2" t="str">
        <f>IF(AR323="","",IF(AND(H323&gt;='Intersection Mileposts'!$F$5,H323&lt;='Intersection Mileposts'!$G$5),"Y",IF(AND(H323&gt;='Intersection Mileposts'!$F$6,H323&lt;='Intersection Mileposts'!$G$6),"Y",IF(AND(H323&gt;='Intersection Mileposts'!$F$7,H323&lt;='Intersection Mileposts'!$G$7),"Y",IF(AND(H323&gt;='Intersection Mileposts'!$F$8,H323&lt;='Intersection Mileposts'!$G$8),"Y",IF(AND(H323&gt;='Intersection Mileposts'!$F$9,H323&lt;='Intersection Mileposts'!$G$9),"Y",IF(AND(H323&gt;='Intersection Mileposts'!$F$10,H323&lt;='Intersection Mileposts'!$G$10),"Y",IF(AND(H323&gt;='Intersection Mileposts'!$F$11,H323&lt;='Intersection Mileposts'!$G$11),"Y",IF(AND(H323&gt;='Intersection Mileposts'!$F$12,H323&lt;='Intersection Mileposts'!$G$12),"Y",IF(AND(H323&gt;='Intersection Mileposts'!$F$13,H323&lt;='Intersection Mileposts'!$G$13),"Y",IF(AND(H323&gt;='Intersection Mileposts'!$F$14,H323&lt;='Intersection Mileposts'!$G$14),"Y",IF(AND(H323&gt;='Intersection Mileposts'!$F$15,H323&lt;='Intersection Mileposts'!$G$15),"Y",IF(AND(H323&gt;='Intersection Mileposts'!$F$16,H323&lt;='Intersection Mileposts'!$G$16),"Y",IF(AND(H323&gt;='Intersection Mileposts'!$F$17,H323&lt;='Intersection Mileposts'!$G$17),"Y",IF(AND(H323&gt;='Intersection Mileposts'!$F$18,H323&lt;='Intersection Mileposts'!$G$18),"Y",IF(AND(H323&gt;='Intersection Mileposts'!$F$19,H323&lt;='Intersection Mileposts'!$G$19),"Y",IF(AND(H323&gt;='Intersection Mileposts'!$F$20,H323&lt;='Intersection Mileposts'!$G$20),"Y",IF(AND(H323&gt;='Intersection Mileposts'!$F$21,H323&lt;='Intersection Mileposts'!$G$21),"Y",IF(AND(H323&gt;='Intersection Mileposts'!$F$22,H323&lt;='Intersection Mileposts'!$G$22),"Y",IF(AND(H323&gt;='Intersection Mileposts'!$F$23,H323&lt;='Intersection Mileposts'!$G$23),"Y",IF(AND(H323&gt;='Intersection Mileposts'!$F$24,H323&lt;='Intersection Mileposts'!$G$24),"Y",IF(AND(H323&gt;='Intersection Mileposts'!$F$25,H323&lt;='Intersection Mileposts'!$G$25),"Y",IF(AND(H323&gt;='Intersection Mileposts'!$F$26,H323&lt;='Intersection Mileposts'!$G$26),"Y",IF(AND(H323&gt;='Intersection Mileposts'!$F$27,H323&lt;='Intersection Mileposts'!$G$27),"Y",IF(AND(H323&gt;='Intersection Mileposts'!$F$28,H323&lt;='Intersection Mileposts'!$G$28),"Y",IF(AND(H323&gt;='Intersection Mileposts'!$F$29,H323&lt;='Intersection Mileposts'!$G$29),"Y", IF(AND(H323&gt;='Intersection Mileposts'!$F$30,H323&lt;='Intersection Mileposts'!$G$30),"Y",IF(AND(H323&gt;='Intersection Mileposts'!$F$31,H323&lt;='Intersection Mileposts'!$G$31),"Y",IF(AND(H323&gt;='Intersection Mileposts'!$F$32,H323&lt;='Intersection Mileposts'!$G$32),"Y",IF(AND(H323&gt;='Intersection Mileposts'!$F$33,H323&lt;='Intersection Mileposts'!$G$33),"Y",IF(AND(H323&gt;='Intersection Mileposts'!$F$34,H323&lt;='Intersection Mileposts'!$G$34),"Y",IF(AND(H323&gt;='Intersection Mileposts'!$F$35,H323&lt;='Intersection Mileposts'!$G$35),"Y",IF(AND(H323&gt;='Intersection Mileposts'!$F$36,H323&lt;='Intersection Mileposts'!$G$36),"Y",IF(AND(H323&gt;='Intersection Mileposts'!$F$37,H323&lt;='Intersection Mileposts'!$G$37),"Y",IF(AND(H323&gt;='Intersection Mileposts'!$F$38,H323&lt;='Intersection Mileposts'!$G$38),"Y",IF(AND(H323&gt;='Intersection Mileposts'!$F$39,H323&lt;='Intersection Mileposts'!$G$39),"Y","N"))))))))))))))))))))))))))))))))))))</f>
        <v/>
      </c>
    </row>
    <row r="324" spans="1:46" x14ac:dyDescent="0.3">
      <c r="A324" s="279"/>
      <c r="B324" s="261"/>
      <c r="C324" s="262"/>
      <c r="D324" s="262"/>
      <c r="E324" s="262"/>
      <c r="F324" s="262"/>
      <c r="G324" s="284"/>
      <c r="H324" s="286"/>
      <c r="I324" s="279"/>
      <c r="J324" s="260"/>
      <c r="K324" s="260"/>
      <c r="L324" s="280"/>
      <c r="M324" s="275"/>
      <c r="N324" s="263"/>
      <c r="P324" s="264" t="str">
        <f>IF(R324 = "", "", COUNT($R$4:R324))</f>
        <v/>
      </c>
      <c r="Q324" s="264" t="str">
        <f t="shared" ref="Q324:Q387" si="40">IF(B324="", "", YEAR(B324))</f>
        <v/>
      </c>
      <c r="R324" s="265" t="str">
        <f t="shared" ref="R324:R387" si="41">IF(A324="", "", IF(G324="",1,IF(G324="O",1,IF(G324="C",8.4,IF(G324="B",8.4,IF(G324="A",76.8,IF(G324="K",76.8,"ERR")))))))</f>
        <v/>
      </c>
      <c r="S324" s="266" t="str">
        <f t="shared" si="37"/>
        <v/>
      </c>
      <c r="T324" s="267" t="str">
        <f t="shared" ref="T324:T387" si="42">IF(IF(M324="Y",G324,"")=0, "O", IF(M324="Y",G324,""))</f>
        <v/>
      </c>
      <c r="U324" s="268" t="str">
        <f t="shared" si="38"/>
        <v/>
      </c>
      <c r="V324" s="269" t="str">
        <f t="shared" ref="V324:V387" si="43">IF(IF(N324="Y",G324,"")=0, "O", IF(N324="Y",G324,""))</f>
        <v/>
      </c>
      <c r="W324" s="5"/>
      <c r="AR324" s="2" t="str">
        <f t="shared" si="39"/>
        <v/>
      </c>
      <c r="AS324" s="2" t="str">
        <f t="shared" ref="AS324:AS387" si="44">IF(OR(M324="Y",N324="Y"),"Y","")</f>
        <v/>
      </c>
      <c r="AT324" s="2" t="str">
        <f>IF(AR324="","",IF(AND(H324&gt;='Intersection Mileposts'!$F$5,H324&lt;='Intersection Mileposts'!$G$5),"Y",IF(AND(H324&gt;='Intersection Mileposts'!$F$6,H324&lt;='Intersection Mileposts'!$G$6),"Y",IF(AND(H324&gt;='Intersection Mileposts'!$F$7,H324&lt;='Intersection Mileposts'!$G$7),"Y",IF(AND(H324&gt;='Intersection Mileposts'!$F$8,H324&lt;='Intersection Mileposts'!$G$8),"Y",IF(AND(H324&gt;='Intersection Mileposts'!$F$9,H324&lt;='Intersection Mileposts'!$G$9),"Y",IF(AND(H324&gt;='Intersection Mileposts'!$F$10,H324&lt;='Intersection Mileposts'!$G$10),"Y",IF(AND(H324&gt;='Intersection Mileposts'!$F$11,H324&lt;='Intersection Mileposts'!$G$11),"Y",IF(AND(H324&gt;='Intersection Mileposts'!$F$12,H324&lt;='Intersection Mileposts'!$G$12),"Y",IF(AND(H324&gt;='Intersection Mileposts'!$F$13,H324&lt;='Intersection Mileposts'!$G$13),"Y",IF(AND(H324&gt;='Intersection Mileposts'!$F$14,H324&lt;='Intersection Mileposts'!$G$14),"Y",IF(AND(H324&gt;='Intersection Mileposts'!$F$15,H324&lt;='Intersection Mileposts'!$G$15),"Y",IF(AND(H324&gt;='Intersection Mileposts'!$F$16,H324&lt;='Intersection Mileposts'!$G$16),"Y",IF(AND(H324&gt;='Intersection Mileposts'!$F$17,H324&lt;='Intersection Mileposts'!$G$17),"Y",IF(AND(H324&gt;='Intersection Mileposts'!$F$18,H324&lt;='Intersection Mileposts'!$G$18),"Y",IF(AND(H324&gt;='Intersection Mileposts'!$F$19,H324&lt;='Intersection Mileposts'!$G$19),"Y",IF(AND(H324&gt;='Intersection Mileposts'!$F$20,H324&lt;='Intersection Mileposts'!$G$20),"Y",IF(AND(H324&gt;='Intersection Mileposts'!$F$21,H324&lt;='Intersection Mileposts'!$G$21),"Y",IF(AND(H324&gt;='Intersection Mileposts'!$F$22,H324&lt;='Intersection Mileposts'!$G$22),"Y",IF(AND(H324&gt;='Intersection Mileposts'!$F$23,H324&lt;='Intersection Mileposts'!$G$23),"Y",IF(AND(H324&gt;='Intersection Mileposts'!$F$24,H324&lt;='Intersection Mileposts'!$G$24),"Y",IF(AND(H324&gt;='Intersection Mileposts'!$F$25,H324&lt;='Intersection Mileposts'!$G$25),"Y",IF(AND(H324&gt;='Intersection Mileposts'!$F$26,H324&lt;='Intersection Mileposts'!$G$26),"Y",IF(AND(H324&gt;='Intersection Mileposts'!$F$27,H324&lt;='Intersection Mileposts'!$G$27),"Y",IF(AND(H324&gt;='Intersection Mileposts'!$F$28,H324&lt;='Intersection Mileposts'!$G$28),"Y",IF(AND(H324&gt;='Intersection Mileposts'!$F$29,H324&lt;='Intersection Mileposts'!$G$29),"Y", IF(AND(H324&gt;='Intersection Mileposts'!$F$30,H324&lt;='Intersection Mileposts'!$G$30),"Y",IF(AND(H324&gt;='Intersection Mileposts'!$F$31,H324&lt;='Intersection Mileposts'!$G$31),"Y",IF(AND(H324&gt;='Intersection Mileposts'!$F$32,H324&lt;='Intersection Mileposts'!$G$32),"Y",IF(AND(H324&gt;='Intersection Mileposts'!$F$33,H324&lt;='Intersection Mileposts'!$G$33),"Y",IF(AND(H324&gt;='Intersection Mileposts'!$F$34,H324&lt;='Intersection Mileposts'!$G$34),"Y",IF(AND(H324&gt;='Intersection Mileposts'!$F$35,H324&lt;='Intersection Mileposts'!$G$35),"Y",IF(AND(H324&gt;='Intersection Mileposts'!$F$36,H324&lt;='Intersection Mileposts'!$G$36),"Y",IF(AND(H324&gt;='Intersection Mileposts'!$F$37,H324&lt;='Intersection Mileposts'!$G$37),"Y",IF(AND(H324&gt;='Intersection Mileposts'!$F$38,H324&lt;='Intersection Mileposts'!$G$38),"Y",IF(AND(H324&gt;='Intersection Mileposts'!$F$39,H324&lt;='Intersection Mileposts'!$G$39),"Y","N"))))))))))))))))))))))))))))))))))))</f>
        <v/>
      </c>
    </row>
    <row r="325" spans="1:46" x14ac:dyDescent="0.3">
      <c r="A325" s="279"/>
      <c r="B325" s="261"/>
      <c r="C325" s="262"/>
      <c r="D325" s="262"/>
      <c r="E325" s="262"/>
      <c r="F325" s="262"/>
      <c r="G325" s="284"/>
      <c r="H325" s="286"/>
      <c r="I325" s="279"/>
      <c r="J325" s="260"/>
      <c r="K325" s="260"/>
      <c r="L325" s="280"/>
      <c r="M325" s="275"/>
      <c r="N325" s="263"/>
      <c r="P325" s="264" t="str">
        <f>IF(R325 = "", "", COUNT($R$4:R325))</f>
        <v/>
      </c>
      <c r="Q325" s="264" t="str">
        <f t="shared" si="40"/>
        <v/>
      </c>
      <c r="R325" s="265" t="str">
        <f t="shared" si="41"/>
        <v/>
      </c>
      <c r="S325" s="266" t="str">
        <f t="shared" ref="S325:S388" si="45">IF(M325="Y",R325,"")</f>
        <v/>
      </c>
      <c r="T325" s="267" t="str">
        <f t="shared" si="42"/>
        <v/>
      </c>
      <c r="U325" s="268" t="str">
        <f t="shared" ref="U325:U388" si="46">IF(N325="Y",R325,"")</f>
        <v/>
      </c>
      <c r="V325" s="269" t="str">
        <f t="shared" si="43"/>
        <v/>
      </c>
      <c r="W325" s="5"/>
      <c r="AR325" s="2" t="str">
        <f t="shared" ref="AR325:AR388" si="47">IF(P325&gt;0, P325, "")</f>
        <v/>
      </c>
      <c r="AS325" s="2" t="str">
        <f t="shared" si="44"/>
        <v/>
      </c>
      <c r="AT325" s="2" t="str">
        <f>IF(AR325="","",IF(AND(H325&gt;='Intersection Mileposts'!$F$5,H325&lt;='Intersection Mileposts'!$G$5),"Y",IF(AND(H325&gt;='Intersection Mileposts'!$F$6,H325&lt;='Intersection Mileposts'!$G$6),"Y",IF(AND(H325&gt;='Intersection Mileposts'!$F$7,H325&lt;='Intersection Mileposts'!$G$7),"Y",IF(AND(H325&gt;='Intersection Mileposts'!$F$8,H325&lt;='Intersection Mileposts'!$G$8),"Y",IF(AND(H325&gt;='Intersection Mileposts'!$F$9,H325&lt;='Intersection Mileposts'!$G$9),"Y",IF(AND(H325&gt;='Intersection Mileposts'!$F$10,H325&lt;='Intersection Mileposts'!$G$10),"Y",IF(AND(H325&gt;='Intersection Mileposts'!$F$11,H325&lt;='Intersection Mileposts'!$G$11),"Y",IF(AND(H325&gt;='Intersection Mileposts'!$F$12,H325&lt;='Intersection Mileposts'!$G$12),"Y",IF(AND(H325&gt;='Intersection Mileposts'!$F$13,H325&lt;='Intersection Mileposts'!$G$13),"Y",IF(AND(H325&gt;='Intersection Mileposts'!$F$14,H325&lt;='Intersection Mileposts'!$G$14),"Y",IF(AND(H325&gt;='Intersection Mileposts'!$F$15,H325&lt;='Intersection Mileposts'!$G$15),"Y",IF(AND(H325&gt;='Intersection Mileposts'!$F$16,H325&lt;='Intersection Mileposts'!$G$16),"Y",IF(AND(H325&gt;='Intersection Mileposts'!$F$17,H325&lt;='Intersection Mileposts'!$G$17),"Y",IF(AND(H325&gt;='Intersection Mileposts'!$F$18,H325&lt;='Intersection Mileposts'!$G$18),"Y",IF(AND(H325&gt;='Intersection Mileposts'!$F$19,H325&lt;='Intersection Mileposts'!$G$19),"Y",IF(AND(H325&gt;='Intersection Mileposts'!$F$20,H325&lt;='Intersection Mileposts'!$G$20),"Y",IF(AND(H325&gt;='Intersection Mileposts'!$F$21,H325&lt;='Intersection Mileposts'!$G$21),"Y",IF(AND(H325&gt;='Intersection Mileposts'!$F$22,H325&lt;='Intersection Mileposts'!$G$22),"Y",IF(AND(H325&gt;='Intersection Mileposts'!$F$23,H325&lt;='Intersection Mileposts'!$G$23),"Y",IF(AND(H325&gt;='Intersection Mileposts'!$F$24,H325&lt;='Intersection Mileposts'!$G$24),"Y",IF(AND(H325&gt;='Intersection Mileposts'!$F$25,H325&lt;='Intersection Mileposts'!$G$25),"Y",IF(AND(H325&gt;='Intersection Mileposts'!$F$26,H325&lt;='Intersection Mileposts'!$G$26),"Y",IF(AND(H325&gt;='Intersection Mileposts'!$F$27,H325&lt;='Intersection Mileposts'!$G$27),"Y",IF(AND(H325&gt;='Intersection Mileposts'!$F$28,H325&lt;='Intersection Mileposts'!$G$28),"Y",IF(AND(H325&gt;='Intersection Mileposts'!$F$29,H325&lt;='Intersection Mileposts'!$G$29),"Y", IF(AND(H325&gt;='Intersection Mileposts'!$F$30,H325&lt;='Intersection Mileposts'!$G$30),"Y",IF(AND(H325&gt;='Intersection Mileposts'!$F$31,H325&lt;='Intersection Mileposts'!$G$31),"Y",IF(AND(H325&gt;='Intersection Mileposts'!$F$32,H325&lt;='Intersection Mileposts'!$G$32),"Y",IF(AND(H325&gt;='Intersection Mileposts'!$F$33,H325&lt;='Intersection Mileposts'!$G$33),"Y",IF(AND(H325&gt;='Intersection Mileposts'!$F$34,H325&lt;='Intersection Mileposts'!$G$34),"Y",IF(AND(H325&gt;='Intersection Mileposts'!$F$35,H325&lt;='Intersection Mileposts'!$G$35),"Y",IF(AND(H325&gt;='Intersection Mileposts'!$F$36,H325&lt;='Intersection Mileposts'!$G$36),"Y",IF(AND(H325&gt;='Intersection Mileposts'!$F$37,H325&lt;='Intersection Mileposts'!$G$37),"Y",IF(AND(H325&gt;='Intersection Mileposts'!$F$38,H325&lt;='Intersection Mileposts'!$G$38),"Y",IF(AND(H325&gt;='Intersection Mileposts'!$F$39,H325&lt;='Intersection Mileposts'!$G$39),"Y","N"))))))))))))))))))))))))))))))))))))</f>
        <v/>
      </c>
    </row>
    <row r="326" spans="1:46" x14ac:dyDescent="0.3">
      <c r="A326" s="279"/>
      <c r="B326" s="261"/>
      <c r="C326" s="262"/>
      <c r="D326" s="262"/>
      <c r="E326" s="262"/>
      <c r="F326" s="262"/>
      <c r="G326" s="284"/>
      <c r="H326" s="286"/>
      <c r="I326" s="279"/>
      <c r="J326" s="260"/>
      <c r="K326" s="260"/>
      <c r="L326" s="280"/>
      <c r="M326" s="275"/>
      <c r="N326" s="263"/>
      <c r="P326" s="264" t="str">
        <f>IF(R326 = "", "", COUNT($R$4:R326))</f>
        <v/>
      </c>
      <c r="Q326" s="264" t="str">
        <f t="shared" si="40"/>
        <v/>
      </c>
      <c r="R326" s="265" t="str">
        <f t="shared" si="41"/>
        <v/>
      </c>
      <c r="S326" s="266" t="str">
        <f t="shared" si="45"/>
        <v/>
      </c>
      <c r="T326" s="267" t="str">
        <f t="shared" si="42"/>
        <v/>
      </c>
      <c r="U326" s="268" t="str">
        <f t="shared" si="46"/>
        <v/>
      </c>
      <c r="V326" s="269" t="str">
        <f t="shared" si="43"/>
        <v/>
      </c>
      <c r="W326" s="5"/>
      <c r="AR326" s="2" t="str">
        <f t="shared" si="47"/>
        <v/>
      </c>
      <c r="AS326" s="2" t="str">
        <f t="shared" si="44"/>
        <v/>
      </c>
      <c r="AT326" s="2" t="str">
        <f>IF(AR326="","",IF(AND(H326&gt;='Intersection Mileposts'!$F$5,H326&lt;='Intersection Mileposts'!$G$5),"Y",IF(AND(H326&gt;='Intersection Mileposts'!$F$6,H326&lt;='Intersection Mileposts'!$G$6),"Y",IF(AND(H326&gt;='Intersection Mileposts'!$F$7,H326&lt;='Intersection Mileposts'!$G$7),"Y",IF(AND(H326&gt;='Intersection Mileposts'!$F$8,H326&lt;='Intersection Mileposts'!$G$8),"Y",IF(AND(H326&gt;='Intersection Mileposts'!$F$9,H326&lt;='Intersection Mileposts'!$G$9),"Y",IF(AND(H326&gt;='Intersection Mileposts'!$F$10,H326&lt;='Intersection Mileposts'!$G$10),"Y",IF(AND(H326&gt;='Intersection Mileposts'!$F$11,H326&lt;='Intersection Mileposts'!$G$11),"Y",IF(AND(H326&gt;='Intersection Mileposts'!$F$12,H326&lt;='Intersection Mileposts'!$G$12),"Y",IF(AND(H326&gt;='Intersection Mileposts'!$F$13,H326&lt;='Intersection Mileposts'!$G$13),"Y",IF(AND(H326&gt;='Intersection Mileposts'!$F$14,H326&lt;='Intersection Mileposts'!$G$14),"Y",IF(AND(H326&gt;='Intersection Mileposts'!$F$15,H326&lt;='Intersection Mileposts'!$G$15),"Y",IF(AND(H326&gt;='Intersection Mileposts'!$F$16,H326&lt;='Intersection Mileposts'!$G$16),"Y",IF(AND(H326&gt;='Intersection Mileposts'!$F$17,H326&lt;='Intersection Mileposts'!$G$17),"Y",IF(AND(H326&gt;='Intersection Mileposts'!$F$18,H326&lt;='Intersection Mileposts'!$G$18),"Y",IF(AND(H326&gt;='Intersection Mileposts'!$F$19,H326&lt;='Intersection Mileposts'!$G$19),"Y",IF(AND(H326&gt;='Intersection Mileposts'!$F$20,H326&lt;='Intersection Mileposts'!$G$20),"Y",IF(AND(H326&gt;='Intersection Mileposts'!$F$21,H326&lt;='Intersection Mileposts'!$G$21),"Y",IF(AND(H326&gt;='Intersection Mileposts'!$F$22,H326&lt;='Intersection Mileposts'!$G$22),"Y",IF(AND(H326&gt;='Intersection Mileposts'!$F$23,H326&lt;='Intersection Mileposts'!$G$23),"Y",IF(AND(H326&gt;='Intersection Mileposts'!$F$24,H326&lt;='Intersection Mileposts'!$G$24),"Y",IF(AND(H326&gt;='Intersection Mileposts'!$F$25,H326&lt;='Intersection Mileposts'!$G$25),"Y",IF(AND(H326&gt;='Intersection Mileposts'!$F$26,H326&lt;='Intersection Mileposts'!$G$26),"Y",IF(AND(H326&gt;='Intersection Mileposts'!$F$27,H326&lt;='Intersection Mileposts'!$G$27),"Y",IF(AND(H326&gt;='Intersection Mileposts'!$F$28,H326&lt;='Intersection Mileposts'!$G$28),"Y",IF(AND(H326&gt;='Intersection Mileposts'!$F$29,H326&lt;='Intersection Mileposts'!$G$29),"Y", IF(AND(H326&gt;='Intersection Mileposts'!$F$30,H326&lt;='Intersection Mileposts'!$G$30),"Y",IF(AND(H326&gt;='Intersection Mileposts'!$F$31,H326&lt;='Intersection Mileposts'!$G$31),"Y",IF(AND(H326&gt;='Intersection Mileposts'!$F$32,H326&lt;='Intersection Mileposts'!$G$32),"Y",IF(AND(H326&gt;='Intersection Mileposts'!$F$33,H326&lt;='Intersection Mileposts'!$G$33),"Y",IF(AND(H326&gt;='Intersection Mileposts'!$F$34,H326&lt;='Intersection Mileposts'!$G$34),"Y",IF(AND(H326&gt;='Intersection Mileposts'!$F$35,H326&lt;='Intersection Mileposts'!$G$35),"Y",IF(AND(H326&gt;='Intersection Mileposts'!$F$36,H326&lt;='Intersection Mileposts'!$G$36),"Y",IF(AND(H326&gt;='Intersection Mileposts'!$F$37,H326&lt;='Intersection Mileposts'!$G$37),"Y",IF(AND(H326&gt;='Intersection Mileposts'!$F$38,H326&lt;='Intersection Mileposts'!$G$38),"Y",IF(AND(H326&gt;='Intersection Mileposts'!$F$39,H326&lt;='Intersection Mileposts'!$G$39),"Y","N"))))))))))))))))))))))))))))))))))))</f>
        <v/>
      </c>
    </row>
    <row r="327" spans="1:46" x14ac:dyDescent="0.3">
      <c r="A327" s="279"/>
      <c r="B327" s="261"/>
      <c r="C327" s="262"/>
      <c r="D327" s="262"/>
      <c r="E327" s="262"/>
      <c r="F327" s="262"/>
      <c r="G327" s="284"/>
      <c r="H327" s="286"/>
      <c r="I327" s="279"/>
      <c r="J327" s="260"/>
      <c r="K327" s="260"/>
      <c r="L327" s="280"/>
      <c r="M327" s="275"/>
      <c r="N327" s="263"/>
      <c r="P327" s="264" t="str">
        <f>IF(R327 = "", "", COUNT($R$4:R327))</f>
        <v/>
      </c>
      <c r="Q327" s="264" t="str">
        <f t="shared" si="40"/>
        <v/>
      </c>
      <c r="R327" s="265" t="str">
        <f t="shared" si="41"/>
        <v/>
      </c>
      <c r="S327" s="266" t="str">
        <f t="shared" si="45"/>
        <v/>
      </c>
      <c r="T327" s="267" t="str">
        <f t="shared" si="42"/>
        <v/>
      </c>
      <c r="U327" s="268" t="str">
        <f t="shared" si="46"/>
        <v/>
      </c>
      <c r="V327" s="269" t="str">
        <f t="shared" si="43"/>
        <v/>
      </c>
      <c r="W327" s="5"/>
      <c r="AR327" s="2" t="str">
        <f t="shared" si="47"/>
        <v/>
      </c>
      <c r="AS327" s="2" t="str">
        <f t="shared" si="44"/>
        <v/>
      </c>
      <c r="AT327" s="2" t="str">
        <f>IF(AR327="","",IF(AND(H327&gt;='Intersection Mileposts'!$F$5,H327&lt;='Intersection Mileposts'!$G$5),"Y",IF(AND(H327&gt;='Intersection Mileposts'!$F$6,H327&lt;='Intersection Mileposts'!$G$6),"Y",IF(AND(H327&gt;='Intersection Mileposts'!$F$7,H327&lt;='Intersection Mileposts'!$G$7),"Y",IF(AND(H327&gt;='Intersection Mileposts'!$F$8,H327&lt;='Intersection Mileposts'!$G$8),"Y",IF(AND(H327&gt;='Intersection Mileposts'!$F$9,H327&lt;='Intersection Mileposts'!$G$9),"Y",IF(AND(H327&gt;='Intersection Mileposts'!$F$10,H327&lt;='Intersection Mileposts'!$G$10),"Y",IF(AND(H327&gt;='Intersection Mileposts'!$F$11,H327&lt;='Intersection Mileposts'!$G$11),"Y",IF(AND(H327&gt;='Intersection Mileposts'!$F$12,H327&lt;='Intersection Mileposts'!$G$12),"Y",IF(AND(H327&gt;='Intersection Mileposts'!$F$13,H327&lt;='Intersection Mileposts'!$G$13),"Y",IF(AND(H327&gt;='Intersection Mileposts'!$F$14,H327&lt;='Intersection Mileposts'!$G$14),"Y",IF(AND(H327&gt;='Intersection Mileposts'!$F$15,H327&lt;='Intersection Mileposts'!$G$15),"Y",IF(AND(H327&gt;='Intersection Mileposts'!$F$16,H327&lt;='Intersection Mileposts'!$G$16),"Y",IF(AND(H327&gt;='Intersection Mileposts'!$F$17,H327&lt;='Intersection Mileposts'!$G$17),"Y",IF(AND(H327&gt;='Intersection Mileposts'!$F$18,H327&lt;='Intersection Mileposts'!$G$18),"Y",IF(AND(H327&gt;='Intersection Mileposts'!$F$19,H327&lt;='Intersection Mileposts'!$G$19),"Y",IF(AND(H327&gt;='Intersection Mileposts'!$F$20,H327&lt;='Intersection Mileposts'!$G$20),"Y",IF(AND(H327&gt;='Intersection Mileposts'!$F$21,H327&lt;='Intersection Mileposts'!$G$21),"Y",IF(AND(H327&gt;='Intersection Mileposts'!$F$22,H327&lt;='Intersection Mileposts'!$G$22),"Y",IF(AND(H327&gt;='Intersection Mileposts'!$F$23,H327&lt;='Intersection Mileposts'!$G$23),"Y",IF(AND(H327&gt;='Intersection Mileposts'!$F$24,H327&lt;='Intersection Mileposts'!$G$24),"Y",IF(AND(H327&gt;='Intersection Mileposts'!$F$25,H327&lt;='Intersection Mileposts'!$G$25),"Y",IF(AND(H327&gt;='Intersection Mileposts'!$F$26,H327&lt;='Intersection Mileposts'!$G$26),"Y",IF(AND(H327&gt;='Intersection Mileposts'!$F$27,H327&lt;='Intersection Mileposts'!$G$27),"Y",IF(AND(H327&gt;='Intersection Mileposts'!$F$28,H327&lt;='Intersection Mileposts'!$G$28),"Y",IF(AND(H327&gt;='Intersection Mileposts'!$F$29,H327&lt;='Intersection Mileposts'!$G$29),"Y", IF(AND(H327&gt;='Intersection Mileposts'!$F$30,H327&lt;='Intersection Mileposts'!$G$30),"Y",IF(AND(H327&gt;='Intersection Mileposts'!$F$31,H327&lt;='Intersection Mileposts'!$G$31),"Y",IF(AND(H327&gt;='Intersection Mileposts'!$F$32,H327&lt;='Intersection Mileposts'!$G$32),"Y",IF(AND(H327&gt;='Intersection Mileposts'!$F$33,H327&lt;='Intersection Mileposts'!$G$33),"Y",IF(AND(H327&gt;='Intersection Mileposts'!$F$34,H327&lt;='Intersection Mileposts'!$G$34),"Y",IF(AND(H327&gt;='Intersection Mileposts'!$F$35,H327&lt;='Intersection Mileposts'!$G$35),"Y",IF(AND(H327&gt;='Intersection Mileposts'!$F$36,H327&lt;='Intersection Mileposts'!$G$36),"Y",IF(AND(H327&gt;='Intersection Mileposts'!$F$37,H327&lt;='Intersection Mileposts'!$G$37),"Y",IF(AND(H327&gt;='Intersection Mileposts'!$F$38,H327&lt;='Intersection Mileposts'!$G$38),"Y",IF(AND(H327&gt;='Intersection Mileposts'!$F$39,H327&lt;='Intersection Mileposts'!$G$39),"Y","N"))))))))))))))))))))))))))))))))))))</f>
        <v/>
      </c>
    </row>
    <row r="328" spans="1:46" x14ac:dyDescent="0.3">
      <c r="A328" s="279"/>
      <c r="B328" s="261"/>
      <c r="C328" s="262"/>
      <c r="D328" s="262"/>
      <c r="E328" s="262"/>
      <c r="F328" s="262"/>
      <c r="G328" s="284"/>
      <c r="H328" s="286"/>
      <c r="I328" s="279"/>
      <c r="J328" s="260"/>
      <c r="K328" s="260"/>
      <c r="L328" s="280"/>
      <c r="M328" s="275"/>
      <c r="N328" s="263"/>
      <c r="P328" s="264" t="str">
        <f>IF(R328 = "", "", COUNT($R$4:R328))</f>
        <v/>
      </c>
      <c r="Q328" s="264" t="str">
        <f t="shared" si="40"/>
        <v/>
      </c>
      <c r="R328" s="265" t="str">
        <f t="shared" si="41"/>
        <v/>
      </c>
      <c r="S328" s="266" t="str">
        <f t="shared" si="45"/>
        <v/>
      </c>
      <c r="T328" s="267" t="str">
        <f t="shared" si="42"/>
        <v/>
      </c>
      <c r="U328" s="268" t="str">
        <f t="shared" si="46"/>
        <v/>
      </c>
      <c r="V328" s="269" t="str">
        <f t="shared" si="43"/>
        <v/>
      </c>
      <c r="W328" s="5"/>
      <c r="AR328" s="2" t="str">
        <f t="shared" si="47"/>
        <v/>
      </c>
      <c r="AS328" s="2" t="str">
        <f t="shared" si="44"/>
        <v/>
      </c>
      <c r="AT328" s="2" t="str">
        <f>IF(AR328="","",IF(AND(H328&gt;='Intersection Mileposts'!$F$5,H328&lt;='Intersection Mileposts'!$G$5),"Y",IF(AND(H328&gt;='Intersection Mileposts'!$F$6,H328&lt;='Intersection Mileposts'!$G$6),"Y",IF(AND(H328&gt;='Intersection Mileposts'!$F$7,H328&lt;='Intersection Mileposts'!$G$7),"Y",IF(AND(H328&gt;='Intersection Mileposts'!$F$8,H328&lt;='Intersection Mileposts'!$G$8),"Y",IF(AND(H328&gt;='Intersection Mileposts'!$F$9,H328&lt;='Intersection Mileposts'!$G$9),"Y",IF(AND(H328&gt;='Intersection Mileposts'!$F$10,H328&lt;='Intersection Mileposts'!$G$10),"Y",IF(AND(H328&gt;='Intersection Mileposts'!$F$11,H328&lt;='Intersection Mileposts'!$G$11),"Y",IF(AND(H328&gt;='Intersection Mileposts'!$F$12,H328&lt;='Intersection Mileposts'!$G$12),"Y",IF(AND(H328&gt;='Intersection Mileposts'!$F$13,H328&lt;='Intersection Mileposts'!$G$13),"Y",IF(AND(H328&gt;='Intersection Mileposts'!$F$14,H328&lt;='Intersection Mileposts'!$G$14),"Y",IF(AND(H328&gt;='Intersection Mileposts'!$F$15,H328&lt;='Intersection Mileposts'!$G$15),"Y",IF(AND(H328&gt;='Intersection Mileposts'!$F$16,H328&lt;='Intersection Mileposts'!$G$16),"Y",IF(AND(H328&gt;='Intersection Mileposts'!$F$17,H328&lt;='Intersection Mileposts'!$G$17),"Y",IF(AND(H328&gt;='Intersection Mileposts'!$F$18,H328&lt;='Intersection Mileposts'!$G$18),"Y",IF(AND(H328&gt;='Intersection Mileposts'!$F$19,H328&lt;='Intersection Mileposts'!$G$19),"Y",IF(AND(H328&gt;='Intersection Mileposts'!$F$20,H328&lt;='Intersection Mileposts'!$G$20),"Y",IF(AND(H328&gt;='Intersection Mileposts'!$F$21,H328&lt;='Intersection Mileposts'!$G$21),"Y",IF(AND(H328&gt;='Intersection Mileposts'!$F$22,H328&lt;='Intersection Mileposts'!$G$22),"Y",IF(AND(H328&gt;='Intersection Mileposts'!$F$23,H328&lt;='Intersection Mileposts'!$G$23),"Y",IF(AND(H328&gt;='Intersection Mileposts'!$F$24,H328&lt;='Intersection Mileposts'!$G$24),"Y",IF(AND(H328&gt;='Intersection Mileposts'!$F$25,H328&lt;='Intersection Mileposts'!$G$25),"Y",IF(AND(H328&gt;='Intersection Mileposts'!$F$26,H328&lt;='Intersection Mileposts'!$G$26),"Y",IF(AND(H328&gt;='Intersection Mileposts'!$F$27,H328&lt;='Intersection Mileposts'!$G$27),"Y",IF(AND(H328&gt;='Intersection Mileposts'!$F$28,H328&lt;='Intersection Mileposts'!$G$28),"Y",IF(AND(H328&gt;='Intersection Mileposts'!$F$29,H328&lt;='Intersection Mileposts'!$G$29),"Y", IF(AND(H328&gt;='Intersection Mileposts'!$F$30,H328&lt;='Intersection Mileposts'!$G$30),"Y",IF(AND(H328&gt;='Intersection Mileposts'!$F$31,H328&lt;='Intersection Mileposts'!$G$31),"Y",IF(AND(H328&gt;='Intersection Mileposts'!$F$32,H328&lt;='Intersection Mileposts'!$G$32),"Y",IF(AND(H328&gt;='Intersection Mileposts'!$F$33,H328&lt;='Intersection Mileposts'!$G$33),"Y",IF(AND(H328&gt;='Intersection Mileposts'!$F$34,H328&lt;='Intersection Mileposts'!$G$34),"Y",IF(AND(H328&gt;='Intersection Mileposts'!$F$35,H328&lt;='Intersection Mileposts'!$G$35),"Y",IF(AND(H328&gt;='Intersection Mileposts'!$F$36,H328&lt;='Intersection Mileposts'!$G$36),"Y",IF(AND(H328&gt;='Intersection Mileposts'!$F$37,H328&lt;='Intersection Mileposts'!$G$37),"Y",IF(AND(H328&gt;='Intersection Mileposts'!$F$38,H328&lt;='Intersection Mileposts'!$G$38),"Y",IF(AND(H328&gt;='Intersection Mileposts'!$F$39,H328&lt;='Intersection Mileposts'!$G$39),"Y","N"))))))))))))))))))))))))))))))))))))</f>
        <v/>
      </c>
    </row>
    <row r="329" spans="1:46" x14ac:dyDescent="0.3">
      <c r="A329" s="279"/>
      <c r="B329" s="261"/>
      <c r="C329" s="262"/>
      <c r="D329" s="262"/>
      <c r="E329" s="262"/>
      <c r="F329" s="262"/>
      <c r="G329" s="284"/>
      <c r="H329" s="286"/>
      <c r="I329" s="279"/>
      <c r="J329" s="260"/>
      <c r="K329" s="260"/>
      <c r="L329" s="280"/>
      <c r="M329" s="275"/>
      <c r="N329" s="263"/>
      <c r="P329" s="264" t="str">
        <f>IF(R329 = "", "", COUNT($R$4:R329))</f>
        <v/>
      </c>
      <c r="Q329" s="264" t="str">
        <f t="shared" si="40"/>
        <v/>
      </c>
      <c r="R329" s="265" t="str">
        <f t="shared" si="41"/>
        <v/>
      </c>
      <c r="S329" s="266" t="str">
        <f t="shared" si="45"/>
        <v/>
      </c>
      <c r="T329" s="267" t="str">
        <f t="shared" si="42"/>
        <v/>
      </c>
      <c r="U329" s="268" t="str">
        <f t="shared" si="46"/>
        <v/>
      </c>
      <c r="V329" s="269" t="str">
        <f t="shared" si="43"/>
        <v/>
      </c>
      <c r="W329" s="5"/>
      <c r="AR329" s="2" t="str">
        <f t="shared" si="47"/>
        <v/>
      </c>
      <c r="AS329" s="2" t="str">
        <f t="shared" si="44"/>
        <v/>
      </c>
      <c r="AT329" s="2" t="str">
        <f>IF(AR329="","",IF(AND(H329&gt;='Intersection Mileposts'!$F$5,H329&lt;='Intersection Mileposts'!$G$5),"Y",IF(AND(H329&gt;='Intersection Mileposts'!$F$6,H329&lt;='Intersection Mileposts'!$G$6),"Y",IF(AND(H329&gt;='Intersection Mileposts'!$F$7,H329&lt;='Intersection Mileposts'!$G$7),"Y",IF(AND(H329&gt;='Intersection Mileposts'!$F$8,H329&lt;='Intersection Mileposts'!$G$8),"Y",IF(AND(H329&gt;='Intersection Mileposts'!$F$9,H329&lt;='Intersection Mileposts'!$G$9),"Y",IF(AND(H329&gt;='Intersection Mileposts'!$F$10,H329&lt;='Intersection Mileposts'!$G$10),"Y",IF(AND(H329&gt;='Intersection Mileposts'!$F$11,H329&lt;='Intersection Mileposts'!$G$11),"Y",IF(AND(H329&gt;='Intersection Mileposts'!$F$12,H329&lt;='Intersection Mileposts'!$G$12),"Y",IF(AND(H329&gt;='Intersection Mileposts'!$F$13,H329&lt;='Intersection Mileposts'!$G$13),"Y",IF(AND(H329&gt;='Intersection Mileposts'!$F$14,H329&lt;='Intersection Mileposts'!$G$14),"Y",IF(AND(H329&gt;='Intersection Mileposts'!$F$15,H329&lt;='Intersection Mileposts'!$G$15),"Y",IF(AND(H329&gt;='Intersection Mileposts'!$F$16,H329&lt;='Intersection Mileposts'!$G$16),"Y",IF(AND(H329&gt;='Intersection Mileposts'!$F$17,H329&lt;='Intersection Mileposts'!$G$17),"Y",IF(AND(H329&gt;='Intersection Mileposts'!$F$18,H329&lt;='Intersection Mileposts'!$G$18),"Y",IF(AND(H329&gt;='Intersection Mileposts'!$F$19,H329&lt;='Intersection Mileposts'!$G$19),"Y",IF(AND(H329&gt;='Intersection Mileposts'!$F$20,H329&lt;='Intersection Mileposts'!$G$20),"Y",IF(AND(H329&gt;='Intersection Mileposts'!$F$21,H329&lt;='Intersection Mileposts'!$G$21),"Y",IF(AND(H329&gt;='Intersection Mileposts'!$F$22,H329&lt;='Intersection Mileposts'!$G$22),"Y",IF(AND(H329&gt;='Intersection Mileposts'!$F$23,H329&lt;='Intersection Mileposts'!$G$23),"Y",IF(AND(H329&gt;='Intersection Mileposts'!$F$24,H329&lt;='Intersection Mileposts'!$G$24),"Y",IF(AND(H329&gt;='Intersection Mileposts'!$F$25,H329&lt;='Intersection Mileposts'!$G$25),"Y",IF(AND(H329&gt;='Intersection Mileposts'!$F$26,H329&lt;='Intersection Mileposts'!$G$26),"Y",IF(AND(H329&gt;='Intersection Mileposts'!$F$27,H329&lt;='Intersection Mileposts'!$G$27),"Y",IF(AND(H329&gt;='Intersection Mileposts'!$F$28,H329&lt;='Intersection Mileposts'!$G$28),"Y",IF(AND(H329&gt;='Intersection Mileposts'!$F$29,H329&lt;='Intersection Mileposts'!$G$29),"Y", IF(AND(H329&gt;='Intersection Mileposts'!$F$30,H329&lt;='Intersection Mileposts'!$G$30),"Y",IF(AND(H329&gt;='Intersection Mileposts'!$F$31,H329&lt;='Intersection Mileposts'!$G$31),"Y",IF(AND(H329&gt;='Intersection Mileposts'!$F$32,H329&lt;='Intersection Mileposts'!$G$32),"Y",IF(AND(H329&gt;='Intersection Mileposts'!$F$33,H329&lt;='Intersection Mileposts'!$G$33),"Y",IF(AND(H329&gt;='Intersection Mileposts'!$F$34,H329&lt;='Intersection Mileposts'!$G$34),"Y",IF(AND(H329&gt;='Intersection Mileposts'!$F$35,H329&lt;='Intersection Mileposts'!$G$35),"Y",IF(AND(H329&gt;='Intersection Mileposts'!$F$36,H329&lt;='Intersection Mileposts'!$G$36),"Y",IF(AND(H329&gt;='Intersection Mileposts'!$F$37,H329&lt;='Intersection Mileposts'!$G$37),"Y",IF(AND(H329&gt;='Intersection Mileposts'!$F$38,H329&lt;='Intersection Mileposts'!$G$38),"Y",IF(AND(H329&gt;='Intersection Mileposts'!$F$39,H329&lt;='Intersection Mileposts'!$G$39),"Y","N"))))))))))))))))))))))))))))))))))))</f>
        <v/>
      </c>
    </row>
    <row r="330" spans="1:46" x14ac:dyDescent="0.3">
      <c r="A330" s="279"/>
      <c r="B330" s="261"/>
      <c r="C330" s="262"/>
      <c r="D330" s="262"/>
      <c r="E330" s="262"/>
      <c r="F330" s="262"/>
      <c r="G330" s="284"/>
      <c r="H330" s="286"/>
      <c r="I330" s="279"/>
      <c r="J330" s="260"/>
      <c r="K330" s="260"/>
      <c r="L330" s="280"/>
      <c r="M330" s="275"/>
      <c r="N330" s="263"/>
      <c r="P330" s="264" t="str">
        <f>IF(R330 = "", "", COUNT($R$4:R330))</f>
        <v/>
      </c>
      <c r="Q330" s="264" t="str">
        <f t="shared" si="40"/>
        <v/>
      </c>
      <c r="R330" s="265" t="str">
        <f t="shared" si="41"/>
        <v/>
      </c>
      <c r="S330" s="266" t="str">
        <f t="shared" si="45"/>
        <v/>
      </c>
      <c r="T330" s="267" t="str">
        <f t="shared" si="42"/>
        <v/>
      </c>
      <c r="U330" s="268" t="str">
        <f t="shared" si="46"/>
        <v/>
      </c>
      <c r="V330" s="269" t="str">
        <f t="shared" si="43"/>
        <v/>
      </c>
      <c r="W330" s="5"/>
      <c r="AR330" s="2" t="str">
        <f t="shared" si="47"/>
        <v/>
      </c>
      <c r="AS330" s="2" t="str">
        <f t="shared" si="44"/>
        <v/>
      </c>
      <c r="AT330" s="2" t="str">
        <f>IF(AR330="","",IF(AND(H330&gt;='Intersection Mileposts'!$F$5,H330&lt;='Intersection Mileposts'!$G$5),"Y",IF(AND(H330&gt;='Intersection Mileposts'!$F$6,H330&lt;='Intersection Mileposts'!$G$6),"Y",IF(AND(H330&gt;='Intersection Mileposts'!$F$7,H330&lt;='Intersection Mileposts'!$G$7),"Y",IF(AND(H330&gt;='Intersection Mileposts'!$F$8,H330&lt;='Intersection Mileposts'!$G$8),"Y",IF(AND(H330&gt;='Intersection Mileposts'!$F$9,H330&lt;='Intersection Mileposts'!$G$9),"Y",IF(AND(H330&gt;='Intersection Mileposts'!$F$10,H330&lt;='Intersection Mileposts'!$G$10),"Y",IF(AND(H330&gt;='Intersection Mileposts'!$F$11,H330&lt;='Intersection Mileposts'!$G$11),"Y",IF(AND(H330&gt;='Intersection Mileposts'!$F$12,H330&lt;='Intersection Mileposts'!$G$12),"Y",IF(AND(H330&gt;='Intersection Mileposts'!$F$13,H330&lt;='Intersection Mileposts'!$G$13),"Y",IF(AND(H330&gt;='Intersection Mileposts'!$F$14,H330&lt;='Intersection Mileposts'!$G$14),"Y",IF(AND(H330&gt;='Intersection Mileposts'!$F$15,H330&lt;='Intersection Mileposts'!$G$15),"Y",IF(AND(H330&gt;='Intersection Mileposts'!$F$16,H330&lt;='Intersection Mileposts'!$G$16),"Y",IF(AND(H330&gt;='Intersection Mileposts'!$F$17,H330&lt;='Intersection Mileposts'!$G$17),"Y",IF(AND(H330&gt;='Intersection Mileposts'!$F$18,H330&lt;='Intersection Mileposts'!$G$18),"Y",IF(AND(H330&gt;='Intersection Mileposts'!$F$19,H330&lt;='Intersection Mileposts'!$G$19),"Y",IF(AND(H330&gt;='Intersection Mileposts'!$F$20,H330&lt;='Intersection Mileposts'!$G$20),"Y",IF(AND(H330&gt;='Intersection Mileposts'!$F$21,H330&lt;='Intersection Mileposts'!$G$21),"Y",IF(AND(H330&gt;='Intersection Mileposts'!$F$22,H330&lt;='Intersection Mileposts'!$G$22),"Y",IF(AND(H330&gt;='Intersection Mileposts'!$F$23,H330&lt;='Intersection Mileposts'!$G$23),"Y",IF(AND(H330&gt;='Intersection Mileposts'!$F$24,H330&lt;='Intersection Mileposts'!$G$24),"Y",IF(AND(H330&gt;='Intersection Mileposts'!$F$25,H330&lt;='Intersection Mileposts'!$G$25),"Y",IF(AND(H330&gt;='Intersection Mileposts'!$F$26,H330&lt;='Intersection Mileposts'!$G$26),"Y",IF(AND(H330&gt;='Intersection Mileposts'!$F$27,H330&lt;='Intersection Mileposts'!$G$27),"Y",IF(AND(H330&gt;='Intersection Mileposts'!$F$28,H330&lt;='Intersection Mileposts'!$G$28),"Y",IF(AND(H330&gt;='Intersection Mileposts'!$F$29,H330&lt;='Intersection Mileposts'!$G$29),"Y", IF(AND(H330&gt;='Intersection Mileposts'!$F$30,H330&lt;='Intersection Mileposts'!$G$30),"Y",IF(AND(H330&gt;='Intersection Mileposts'!$F$31,H330&lt;='Intersection Mileposts'!$G$31),"Y",IF(AND(H330&gt;='Intersection Mileposts'!$F$32,H330&lt;='Intersection Mileposts'!$G$32),"Y",IF(AND(H330&gt;='Intersection Mileposts'!$F$33,H330&lt;='Intersection Mileposts'!$G$33),"Y",IF(AND(H330&gt;='Intersection Mileposts'!$F$34,H330&lt;='Intersection Mileposts'!$G$34),"Y",IF(AND(H330&gt;='Intersection Mileposts'!$F$35,H330&lt;='Intersection Mileposts'!$G$35),"Y",IF(AND(H330&gt;='Intersection Mileposts'!$F$36,H330&lt;='Intersection Mileposts'!$G$36),"Y",IF(AND(H330&gt;='Intersection Mileposts'!$F$37,H330&lt;='Intersection Mileposts'!$G$37),"Y",IF(AND(H330&gt;='Intersection Mileposts'!$F$38,H330&lt;='Intersection Mileposts'!$G$38),"Y",IF(AND(H330&gt;='Intersection Mileposts'!$F$39,H330&lt;='Intersection Mileposts'!$G$39),"Y","N"))))))))))))))))))))))))))))))))))))</f>
        <v/>
      </c>
    </row>
    <row r="331" spans="1:46" x14ac:dyDescent="0.3">
      <c r="A331" s="279"/>
      <c r="B331" s="261"/>
      <c r="C331" s="262"/>
      <c r="D331" s="262"/>
      <c r="E331" s="262"/>
      <c r="F331" s="262"/>
      <c r="G331" s="284"/>
      <c r="H331" s="286"/>
      <c r="I331" s="279"/>
      <c r="J331" s="260"/>
      <c r="K331" s="260"/>
      <c r="L331" s="280"/>
      <c r="M331" s="275"/>
      <c r="N331" s="263"/>
      <c r="P331" s="264" t="str">
        <f>IF(R331 = "", "", COUNT($R$4:R331))</f>
        <v/>
      </c>
      <c r="Q331" s="264" t="str">
        <f t="shared" si="40"/>
        <v/>
      </c>
      <c r="R331" s="265" t="str">
        <f t="shared" si="41"/>
        <v/>
      </c>
      <c r="S331" s="266" t="str">
        <f t="shared" si="45"/>
        <v/>
      </c>
      <c r="T331" s="267" t="str">
        <f t="shared" si="42"/>
        <v/>
      </c>
      <c r="U331" s="268" t="str">
        <f t="shared" si="46"/>
        <v/>
      </c>
      <c r="V331" s="269" t="str">
        <f t="shared" si="43"/>
        <v/>
      </c>
      <c r="W331" s="5"/>
      <c r="AR331" s="2" t="str">
        <f t="shared" si="47"/>
        <v/>
      </c>
      <c r="AS331" s="2" t="str">
        <f t="shared" si="44"/>
        <v/>
      </c>
      <c r="AT331" s="2" t="str">
        <f>IF(AR331="","",IF(AND(H331&gt;='Intersection Mileposts'!$F$5,H331&lt;='Intersection Mileposts'!$G$5),"Y",IF(AND(H331&gt;='Intersection Mileposts'!$F$6,H331&lt;='Intersection Mileposts'!$G$6),"Y",IF(AND(H331&gt;='Intersection Mileposts'!$F$7,H331&lt;='Intersection Mileposts'!$G$7),"Y",IF(AND(H331&gt;='Intersection Mileposts'!$F$8,H331&lt;='Intersection Mileposts'!$G$8),"Y",IF(AND(H331&gt;='Intersection Mileposts'!$F$9,H331&lt;='Intersection Mileposts'!$G$9),"Y",IF(AND(H331&gt;='Intersection Mileposts'!$F$10,H331&lt;='Intersection Mileposts'!$G$10),"Y",IF(AND(H331&gt;='Intersection Mileposts'!$F$11,H331&lt;='Intersection Mileposts'!$G$11),"Y",IF(AND(H331&gt;='Intersection Mileposts'!$F$12,H331&lt;='Intersection Mileposts'!$G$12),"Y",IF(AND(H331&gt;='Intersection Mileposts'!$F$13,H331&lt;='Intersection Mileposts'!$G$13),"Y",IF(AND(H331&gt;='Intersection Mileposts'!$F$14,H331&lt;='Intersection Mileposts'!$G$14),"Y",IF(AND(H331&gt;='Intersection Mileposts'!$F$15,H331&lt;='Intersection Mileposts'!$G$15),"Y",IF(AND(H331&gt;='Intersection Mileposts'!$F$16,H331&lt;='Intersection Mileposts'!$G$16),"Y",IF(AND(H331&gt;='Intersection Mileposts'!$F$17,H331&lt;='Intersection Mileposts'!$G$17),"Y",IF(AND(H331&gt;='Intersection Mileposts'!$F$18,H331&lt;='Intersection Mileposts'!$G$18),"Y",IF(AND(H331&gt;='Intersection Mileposts'!$F$19,H331&lt;='Intersection Mileposts'!$G$19),"Y",IF(AND(H331&gt;='Intersection Mileposts'!$F$20,H331&lt;='Intersection Mileposts'!$G$20),"Y",IF(AND(H331&gt;='Intersection Mileposts'!$F$21,H331&lt;='Intersection Mileposts'!$G$21),"Y",IF(AND(H331&gt;='Intersection Mileposts'!$F$22,H331&lt;='Intersection Mileposts'!$G$22),"Y",IF(AND(H331&gt;='Intersection Mileposts'!$F$23,H331&lt;='Intersection Mileposts'!$G$23),"Y",IF(AND(H331&gt;='Intersection Mileposts'!$F$24,H331&lt;='Intersection Mileposts'!$G$24),"Y",IF(AND(H331&gt;='Intersection Mileposts'!$F$25,H331&lt;='Intersection Mileposts'!$G$25),"Y",IF(AND(H331&gt;='Intersection Mileposts'!$F$26,H331&lt;='Intersection Mileposts'!$G$26),"Y",IF(AND(H331&gt;='Intersection Mileposts'!$F$27,H331&lt;='Intersection Mileposts'!$G$27),"Y",IF(AND(H331&gt;='Intersection Mileposts'!$F$28,H331&lt;='Intersection Mileposts'!$G$28),"Y",IF(AND(H331&gt;='Intersection Mileposts'!$F$29,H331&lt;='Intersection Mileposts'!$G$29),"Y", IF(AND(H331&gt;='Intersection Mileposts'!$F$30,H331&lt;='Intersection Mileposts'!$G$30),"Y",IF(AND(H331&gt;='Intersection Mileposts'!$F$31,H331&lt;='Intersection Mileposts'!$G$31),"Y",IF(AND(H331&gt;='Intersection Mileposts'!$F$32,H331&lt;='Intersection Mileposts'!$G$32),"Y",IF(AND(H331&gt;='Intersection Mileposts'!$F$33,H331&lt;='Intersection Mileposts'!$G$33),"Y",IF(AND(H331&gt;='Intersection Mileposts'!$F$34,H331&lt;='Intersection Mileposts'!$G$34),"Y",IF(AND(H331&gt;='Intersection Mileposts'!$F$35,H331&lt;='Intersection Mileposts'!$G$35),"Y",IF(AND(H331&gt;='Intersection Mileposts'!$F$36,H331&lt;='Intersection Mileposts'!$G$36),"Y",IF(AND(H331&gt;='Intersection Mileposts'!$F$37,H331&lt;='Intersection Mileposts'!$G$37),"Y",IF(AND(H331&gt;='Intersection Mileposts'!$F$38,H331&lt;='Intersection Mileposts'!$G$38),"Y",IF(AND(H331&gt;='Intersection Mileposts'!$F$39,H331&lt;='Intersection Mileposts'!$G$39),"Y","N"))))))))))))))))))))))))))))))))))))</f>
        <v/>
      </c>
    </row>
    <row r="332" spans="1:46" x14ac:dyDescent="0.3">
      <c r="A332" s="279"/>
      <c r="B332" s="261"/>
      <c r="C332" s="262"/>
      <c r="D332" s="262"/>
      <c r="E332" s="262"/>
      <c r="F332" s="262"/>
      <c r="G332" s="284"/>
      <c r="H332" s="286"/>
      <c r="I332" s="279"/>
      <c r="J332" s="260"/>
      <c r="K332" s="260"/>
      <c r="L332" s="280"/>
      <c r="M332" s="275"/>
      <c r="N332" s="263"/>
      <c r="P332" s="264" t="str">
        <f>IF(R332 = "", "", COUNT($R$4:R332))</f>
        <v/>
      </c>
      <c r="Q332" s="264" t="str">
        <f t="shared" si="40"/>
        <v/>
      </c>
      <c r="R332" s="265" t="str">
        <f t="shared" si="41"/>
        <v/>
      </c>
      <c r="S332" s="266" t="str">
        <f t="shared" si="45"/>
        <v/>
      </c>
      <c r="T332" s="267" t="str">
        <f t="shared" si="42"/>
        <v/>
      </c>
      <c r="U332" s="268" t="str">
        <f t="shared" si="46"/>
        <v/>
      </c>
      <c r="V332" s="269" t="str">
        <f t="shared" si="43"/>
        <v/>
      </c>
      <c r="W332" s="5"/>
      <c r="AR332" s="2" t="str">
        <f t="shared" si="47"/>
        <v/>
      </c>
      <c r="AS332" s="2" t="str">
        <f t="shared" si="44"/>
        <v/>
      </c>
      <c r="AT332" s="2" t="str">
        <f>IF(AR332="","",IF(AND(H332&gt;='Intersection Mileposts'!$F$5,H332&lt;='Intersection Mileposts'!$G$5),"Y",IF(AND(H332&gt;='Intersection Mileposts'!$F$6,H332&lt;='Intersection Mileposts'!$G$6),"Y",IF(AND(H332&gt;='Intersection Mileposts'!$F$7,H332&lt;='Intersection Mileposts'!$G$7),"Y",IF(AND(H332&gt;='Intersection Mileposts'!$F$8,H332&lt;='Intersection Mileposts'!$G$8),"Y",IF(AND(H332&gt;='Intersection Mileposts'!$F$9,H332&lt;='Intersection Mileposts'!$G$9),"Y",IF(AND(H332&gt;='Intersection Mileposts'!$F$10,H332&lt;='Intersection Mileposts'!$G$10),"Y",IF(AND(H332&gt;='Intersection Mileposts'!$F$11,H332&lt;='Intersection Mileposts'!$G$11),"Y",IF(AND(H332&gt;='Intersection Mileposts'!$F$12,H332&lt;='Intersection Mileposts'!$G$12),"Y",IF(AND(H332&gt;='Intersection Mileposts'!$F$13,H332&lt;='Intersection Mileposts'!$G$13),"Y",IF(AND(H332&gt;='Intersection Mileposts'!$F$14,H332&lt;='Intersection Mileposts'!$G$14),"Y",IF(AND(H332&gt;='Intersection Mileposts'!$F$15,H332&lt;='Intersection Mileposts'!$G$15),"Y",IF(AND(H332&gt;='Intersection Mileposts'!$F$16,H332&lt;='Intersection Mileposts'!$G$16),"Y",IF(AND(H332&gt;='Intersection Mileposts'!$F$17,H332&lt;='Intersection Mileposts'!$G$17),"Y",IF(AND(H332&gt;='Intersection Mileposts'!$F$18,H332&lt;='Intersection Mileposts'!$G$18),"Y",IF(AND(H332&gt;='Intersection Mileposts'!$F$19,H332&lt;='Intersection Mileposts'!$G$19),"Y",IF(AND(H332&gt;='Intersection Mileposts'!$F$20,H332&lt;='Intersection Mileposts'!$G$20),"Y",IF(AND(H332&gt;='Intersection Mileposts'!$F$21,H332&lt;='Intersection Mileposts'!$G$21),"Y",IF(AND(H332&gt;='Intersection Mileposts'!$F$22,H332&lt;='Intersection Mileposts'!$G$22),"Y",IF(AND(H332&gt;='Intersection Mileposts'!$F$23,H332&lt;='Intersection Mileposts'!$G$23),"Y",IF(AND(H332&gt;='Intersection Mileposts'!$F$24,H332&lt;='Intersection Mileposts'!$G$24),"Y",IF(AND(H332&gt;='Intersection Mileposts'!$F$25,H332&lt;='Intersection Mileposts'!$G$25),"Y",IF(AND(H332&gt;='Intersection Mileposts'!$F$26,H332&lt;='Intersection Mileposts'!$G$26),"Y",IF(AND(H332&gt;='Intersection Mileposts'!$F$27,H332&lt;='Intersection Mileposts'!$G$27),"Y",IF(AND(H332&gt;='Intersection Mileposts'!$F$28,H332&lt;='Intersection Mileposts'!$G$28),"Y",IF(AND(H332&gt;='Intersection Mileposts'!$F$29,H332&lt;='Intersection Mileposts'!$G$29),"Y", IF(AND(H332&gt;='Intersection Mileposts'!$F$30,H332&lt;='Intersection Mileposts'!$G$30),"Y",IF(AND(H332&gt;='Intersection Mileposts'!$F$31,H332&lt;='Intersection Mileposts'!$G$31),"Y",IF(AND(H332&gt;='Intersection Mileposts'!$F$32,H332&lt;='Intersection Mileposts'!$G$32),"Y",IF(AND(H332&gt;='Intersection Mileposts'!$F$33,H332&lt;='Intersection Mileposts'!$G$33),"Y",IF(AND(H332&gt;='Intersection Mileposts'!$F$34,H332&lt;='Intersection Mileposts'!$G$34),"Y",IF(AND(H332&gt;='Intersection Mileposts'!$F$35,H332&lt;='Intersection Mileposts'!$G$35),"Y",IF(AND(H332&gt;='Intersection Mileposts'!$F$36,H332&lt;='Intersection Mileposts'!$G$36),"Y",IF(AND(H332&gt;='Intersection Mileposts'!$F$37,H332&lt;='Intersection Mileposts'!$G$37),"Y",IF(AND(H332&gt;='Intersection Mileposts'!$F$38,H332&lt;='Intersection Mileposts'!$G$38),"Y",IF(AND(H332&gt;='Intersection Mileposts'!$F$39,H332&lt;='Intersection Mileposts'!$G$39),"Y","N"))))))))))))))))))))))))))))))))))))</f>
        <v/>
      </c>
    </row>
    <row r="333" spans="1:46" x14ac:dyDescent="0.3">
      <c r="A333" s="279"/>
      <c r="B333" s="261"/>
      <c r="C333" s="262"/>
      <c r="D333" s="262"/>
      <c r="E333" s="262"/>
      <c r="F333" s="262"/>
      <c r="G333" s="284"/>
      <c r="H333" s="286"/>
      <c r="I333" s="279"/>
      <c r="J333" s="260"/>
      <c r="K333" s="260"/>
      <c r="L333" s="280"/>
      <c r="M333" s="275"/>
      <c r="N333" s="263"/>
      <c r="P333" s="264" t="str">
        <f>IF(R333 = "", "", COUNT($R$4:R333))</f>
        <v/>
      </c>
      <c r="Q333" s="264" t="str">
        <f t="shared" si="40"/>
        <v/>
      </c>
      <c r="R333" s="265" t="str">
        <f t="shared" si="41"/>
        <v/>
      </c>
      <c r="S333" s="266" t="str">
        <f t="shared" si="45"/>
        <v/>
      </c>
      <c r="T333" s="267" t="str">
        <f t="shared" si="42"/>
        <v/>
      </c>
      <c r="U333" s="268" t="str">
        <f t="shared" si="46"/>
        <v/>
      </c>
      <c r="V333" s="269" t="str">
        <f t="shared" si="43"/>
        <v/>
      </c>
      <c r="W333" s="5"/>
      <c r="AR333" s="2" t="str">
        <f t="shared" si="47"/>
        <v/>
      </c>
      <c r="AS333" s="2" t="str">
        <f t="shared" si="44"/>
        <v/>
      </c>
      <c r="AT333" s="2" t="str">
        <f>IF(AR333="","",IF(AND(H333&gt;='Intersection Mileposts'!$F$5,H333&lt;='Intersection Mileposts'!$G$5),"Y",IF(AND(H333&gt;='Intersection Mileposts'!$F$6,H333&lt;='Intersection Mileposts'!$G$6),"Y",IF(AND(H333&gt;='Intersection Mileposts'!$F$7,H333&lt;='Intersection Mileposts'!$G$7),"Y",IF(AND(H333&gt;='Intersection Mileposts'!$F$8,H333&lt;='Intersection Mileposts'!$G$8),"Y",IF(AND(H333&gt;='Intersection Mileposts'!$F$9,H333&lt;='Intersection Mileposts'!$G$9),"Y",IF(AND(H333&gt;='Intersection Mileposts'!$F$10,H333&lt;='Intersection Mileposts'!$G$10),"Y",IF(AND(H333&gt;='Intersection Mileposts'!$F$11,H333&lt;='Intersection Mileposts'!$G$11),"Y",IF(AND(H333&gt;='Intersection Mileposts'!$F$12,H333&lt;='Intersection Mileposts'!$G$12),"Y",IF(AND(H333&gt;='Intersection Mileposts'!$F$13,H333&lt;='Intersection Mileposts'!$G$13),"Y",IF(AND(H333&gt;='Intersection Mileposts'!$F$14,H333&lt;='Intersection Mileposts'!$G$14),"Y",IF(AND(H333&gt;='Intersection Mileposts'!$F$15,H333&lt;='Intersection Mileposts'!$G$15),"Y",IF(AND(H333&gt;='Intersection Mileposts'!$F$16,H333&lt;='Intersection Mileposts'!$G$16),"Y",IF(AND(H333&gt;='Intersection Mileposts'!$F$17,H333&lt;='Intersection Mileposts'!$G$17),"Y",IF(AND(H333&gt;='Intersection Mileposts'!$F$18,H333&lt;='Intersection Mileposts'!$G$18),"Y",IF(AND(H333&gt;='Intersection Mileposts'!$F$19,H333&lt;='Intersection Mileposts'!$G$19),"Y",IF(AND(H333&gt;='Intersection Mileposts'!$F$20,H333&lt;='Intersection Mileposts'!$G$20),"Y",IF(AND(H333&gt;='Intersection Mileposts'!$F$21,H333&lt;='Intersection Mileposts'!$G$21),"Y",IF(AND(H333&gt;='Intersection Mileposts'!$F$22,H333&lt;='Intersection Mileposts'!$G$22),"Y",IF(AND(H333&gt;='Intersection Mileposts'!$F$23,H333&lt;='Intersection Mileposts'!$G$23),"Y",IF(AND(H333&gt;='Intersection Mileposts'!$F$24,H333&lt;='Intersection Mileposts'!$G$24),"Y",IF(AND(H333&gt;='Intersection Mileposts'!$F$25,H333&lt;='Intersection Mileposts'!$G$25),"Y",IF(AND(H333&gt;='Intersection Mileposts'!$F$26,H333&lt;='Intersection Mileposts'!$G$26),"Y",IF(AND(H333&gt;='Intersection Mileposts'!$F$27,H333&lt;='Intersection Mileposts'!$G$27),"Y",IF(AND(H333&gt;='Intersection Mileposts'!$F$28,H333&lt;='Intersection Mileposts'!$G$28),"Y",IF(AND(H333&gt;='Intersection Mileposts'!$F$29,H333&lt;='Intersection Mileposts'!$G$29),"Y", IF(AND(H333&gt;='Intersection Mileposts'!$F$30,H333&lt;='Intersection Mileposts'!$G$30),"Y",IF(AND(H333&gt;='Intersection Mileposts'!$F$31,H333&lt;='Intersection Mileposts'!$G$31),"Y",IF(AND(H333&gt;='Intersection Mileposts'!$F$32,H333&lt;='Intersection Mileposts'!$G$32),"Y",IF(AND(H333&gt;='Intersection Mileposts'!$F$33,H333&lt;='Intersection Mileposts'!$G$33),"Y",IF(AND(H333&gt;='Intersection Mileposts'!$F$34,H333&lt;='Intersection Mileposts'!$G$34),"Y",IF(AND(H333&gt;='Intersection Mileposts'!$F$35,H333&lt;='Intersection Mileposts'!$G$35),"Y",IF(AND(H333&gt;='Intersection Mileposts'!$F$36,H333&lt;='Intersection Mileposts'!$G$36),"Y",IF(AND(H333&gt;='Intersection Mileposts'!$F$37,H333&lt;='Intersection Mileposts'!$G$37),"Y",IF(AND(H333&gt;='Intersection Mileposts'!$F$38,H333&lt;='Intersection Mileposts'!$G$38),"Y",IF(AND(H333&gt;='Intersection Mileposts'!$F$39,H333&lt;='Intersection Mileposts'!$G$39),"Y","N"))))))))))))))))))))))))))))))))))))</f>
        <v/>
      </c>
    </row>
    <row r="334" spans="1:46" x14ac:dyDescent="0.3">
      <c r="A334" s="279"/>
      <c r="B334" s="261"/>
      <c r="C334" s="262"/>
      <c r="D334" s="262"/>
      <c r="E334" s="262"/>
      <c r="F334" s="262"/>
      <c r="G334" s="284"/>
      <c r="H334" s="286"/>
      <c r="I334" s="279"/>
      <c r="J334" s="260"/>
      <c r="K334" s="260"/>
      <c r="L334" s="280"/>
      <c r="M334" s="275"/>
      <c r="N334" s="263"/>
      <c r="P334" s="264" t="str">
        <f>IF(R334 = "", "", COUNT($R$4:R334))</f>
        <v/>
      </c>
      <c r="Q334" s="264" t="str">
        <f t="shared" si="40"/>
        <v/>
      </c>
      <c r="R334" s="265" t="str">
        <f t="shared" si="41"/>
        <v/>
      </c>
      <c r="S334" s="266" t="str">
        <f t="shared" si="45"/>
        <v/>
      </c>
      <c r="T334" s="267" t="str">
        <f t="shared" si="42"/>
        <v/>
      </c>
      <c r="U334" s="268" t="str">
        <f t="shared" si="46"/>
        <v/>
      </c>
      <c r="V334" s="269" t="str">
        <f t="shared" si="43"/>
        <v/>
      </c>
      <c r="W334" s="5"/>
      <c r="AR334" s="2" t="str">
        <f t="shared" si="47"/>
        <v/>
      </c>
      <c r="AS334" s="2" t="str">
        <f t="shared" si="44"/>
        <v/>
      </c>
      <c r="AT334" s="2" t="str">
        <f>IF(AR334="","",IF(AND(H334&gt;='Intersection Mileposts'!$F$5,H334&lt;='Intersection Mileposts'!$G$5),"Y",IF(AND(H334&gt;='Intersection Mileposts'!$F$6,H334&lt;='Intersection Mileposts'!$G$6),"Y",IF(AND(H334&gt;='Intersection Mileposts'!$F$7,H334&lt;='Intersection Mileposts'!$G$7),"Y",IF(AND(H334&gt;='Intersection Mileposts'!$F$8,H334&lt;='Intersection Mileposts'!$G$8),"Y",IF(AND(H334&gt;='Intersection Mileposts'!$F$9,H334&lt;='Intersection Mileposts'!$G$9),"Y",IF(AND(H334&gt;='Intersection Mileposts'!$F$10,H334&lt;='Intersection Mileposts'!$G$10),"Y",IF(AND(H334&gt;='Intersection Mileposts'!$F$11,H334&lt;='Intersection Mileposts'!$G$11),"Y",IF(AND(H334&gt;='Intersection Mileposts'!$F$12,H334&lt;='Intersection Mileposts'!$G$12),"Y",IF(AND(H334&gt;='Intersection Mileposts'!$F$13,H334&lt;='Intersection Mileposts'!$G$13),"Y",IF(AND(H334&gt;='Intersection Mileposts'!$F$14,H334&lt;='Intersection Mileposts'!$G$14),"Y",IF(AND(H334&gt;='Intersection Mileposts'!$F$15,H334&lt;='Intersection Mileposts'!$G$15),"Y",IF(AND(H334&gt;='Intersection Mileposts'!$F$16,H334&lt;='Intersection Mileposts'!$G$16),"Y",IF(AND(H334&gt;='Intersection Mileposts'!$F$17,H334&lt;='Intersection Mileposts'!$G$17),"Y",IF(AND(H334&gt;='Intersection Mileposts'!$F$18,H334&lt;='Intersection Mileposts'!$G$18),"Y",IF(AND(H334&gt;='Intersection Mileposts'!$F$19,H334&lt;='Intersection Mileposts'!$G$19),"Y",IF(AND(H334&gt;='Intersection Mileposts'!$F$20,H334&lt;='Intersection Mileposts'!$G$20),"Y",IF(AND(H334&gt;='Intersection Mileposts'!$F$21,H334&lt;='Intersection Mileposts'!$G$21),"Y",IF(AND(H334&gt;='Intersection Mileposts'!$F$22,H334&lt;='Intersection Mileposts'!$G$22),"Y",IF(AND(H334&gt;='Intersection Mileposts'!$F$23,H334&lt;='Intersection Mileposts'!$G$23),"Y",IF(AND(H334&gt;='Intersection Mileposts'!$F$24,H334&lt;='Intersection Mileposts'!$G$24),"Y",IF(AND(H334&gt;='Intersection Mileposts'!$F$25,H334&lt;='Intersection Mileposts'!$G$25),"Y",IF(AND(H334&gt;='Intersection Mileposts'!$F$26,H334&lt;='Intersection Mileposts'!$G$26),"Y",IF(AND(H334&gt;='Intersection Mileposts'!$F$27,H334&lt;='Intersection Mileposts'!$G$27),"Y",IF(AND(H334&gt;='Intersection Mileposts'!$F$28,H334&lt;='Intersection Mileposts'!$G$28),"Y",IF(AND(H334&gt;='Intersection Mileposts'!$F$29,H334&lt;='Intersection Mileposts'!$G$29),"Y", IF(AND(H334&gt;='Intersection Mileposts'!$F$30,H334&lt;='Intersection Mileposts'!$G$30),"Y",IF(AND(H334&gt;='Intersection Mileposts'!$F$31,H334&lt;='Intersection Mileposts'!$G$31),"Y",IF(AND(H334&gt;='Intersection Mileposts'!$F$32,H334&lt;='Intersection Mileposts'!$G$32),"Y",IF(AND(H334&gt;='Intersection Mileposts'!$F$33,H334&lt;='Intersection Mileposts'!$G$33),"Y",IF(AND(H334&gt;='Intersection Mileposts'!$F$34,H334&lt;='Intersection Mileposts'!$G$34),"Y",IF(AND(H334&gt;='Intersection Mileposts'!$F$35,H334&lt;='Intersection Mileposts'!$G$35),"Y",IF(AND(H334&gt;='Intersection Mileposts'!$F$36,H334&lt;='Intersection Mileposts'!$G$36),"Y",IF(AND(H334&gt;='Intersection Mileposts'!$F$37,H334&lt;='Intersection Mileposts'!$G$37),"Y",IF(AND(H334&gt;='Intersection Mileposts'!$F$38,H334&lt;='Intersection Mileposts'!$G$38),"Y",IF(AND(H334&gt;='Intersection Mileposts'!$F$39,H334&lt;='Intersection Mileposts'!$G$39),"Y","N"))))))))))))))))))))))))))))))))))))</f>
        <v/>
      </c>
    </row>
    <row r="335" spans="1:46" x14ac:dyDescent="0.3">
      <c r="A335" s="279"/>
      <c r="B335" s="261"/>
      <c r="C335" s="262"/>
      <c r="D335" s="262"/>
      <c r="E335" s="262"/>
      <c r="F335" s="262"/>
      <c r="G335" s="284"/>
      <c r="H335" s="286"/>
      <c r="I335" s="279"/>
      <c r="J335" s="260"/>
      <c r="K335" s="260"/>
      <c r="L335" s="280"/>
      <c r="M335" s="275"/>
      <c r="N335" s="263"/>
      <c r="P335" s="264" t="str">
        <f>IF(R335 = "", "", COUNT($R$4:R335))</f>
        <v/>
      </c>
      <c r="Q335" s="264" t="str">
        <f t="shared" si="40"/>
        <v/>
      </c>
      <c r="R335" s="265" t="str">
        <f t="shared" si="41"/>
        <v/>
      </c>
      <c r="S335" s="266" t="str">
        <f t="shared" si="45"/>
        <v/>
      </c>
      <c r="T335" s="267" t="str">
        <f t="shared" si="42"/>
        <v/>
      </c>
      <c r="U335" s="268" t="str">
        <f t="shared" si="46"/>
        <v/>
      </c>
      <c r="V335" s="269" t="str">
        <f t="shared" si="43"/>
        <v/>
      </c>
      <c r="W335" s="5"/>
      <c r="AR335" s="2" t="str">
        <f t="shared" si="47"/>
        <v/>
      </c>
      <c r="AS335" s="2" t="str">
        <f t="shared" si="44"/>
        <v/>
      </c>
      <c r="AT335" s="2" t="str">
        <f>IF(AR335="","",IF(AND(H335&gt;='Intersection Mileposts'!$F$5,H335&lt;='Intersection Mileposts'!$G$5),"Y",IF(AND(H335&gt;='Intersection Mileposts'!$F$6,H335&lt;='Intersection Mileposts'!$G$6),"Y",IF(AND(H335&gt;='Intersection Mileposts'!$F$7,H335&lt;='Intersection Mileposts'!$G$7),"Y",IF(AND(H335&gt;='Intersection Mileposts'!$F$8,H335&lt;='Intersection Mileposts'!$G$8),"Y",IF(AND(H335&gt;='Intersection Mileposts'!$F$9,H335&lt;='Intersection Mileposts'!$G$9),"Y",IF(AND(H335&gt;='Intersection Mileposts'!$F$10,H335&lt;='Intersection Mileposts'!$G$10),"Y",IF(AND(H335&gt;='Intersection Mileposts'!$F$11,H335&lt;='Intersection Mileposts'!$G$11),"Y",IF(AND(H335&gt;='Intersection Mileposts'!$F$12,H335&lt;='Intersection Mileposts'!$G$12),"Y",IF(AND(H335&gt;='Intersection Mileposts'!$F$13,H335&lt;='Intersection Mileposts'!$G$13),"Y",IF(AND(H335&gt;='Intersection Mileposts'!$F$14,H335&lt;='Intersection Mileposts'!$G$14),"Y",IF(AND(H335&gt;='Intersection Mileposts'!$F$15,H335&lt;='Intersection Mileposts'!$G$15),"Y",IF(AND(H335&gt;='Intersection Mileposts'!$F$16,H335&lt;='Intersection Mileposts'!$G$16),"Y",IF(AND(H335&gt;='Intersection Mileposts'!$F$17,H335&lt;='Intersection Mileposts'!$G$17),"Y",IF(AND(H335&gt;='Intersection Mileposts'!$F$18,H335&lt;='Intersection Mileposts'!$G$18),"Y",IF(AND(H335&gt;='Intersection Mileposts'!$F$19,H335&lt;='Intersection Mileposts'!$G$19),"Y",IF(AND(H335&gt;='Intersection Mileposts'!$F$20,H335&lt;='Intersection Mileposts'!$G$20),"Y",IF(AND(H335&gt;='Intersection Mileposts'!$F$21,H335&lt;='Intersection Mileposts'!$G$21),"Y",IF(AND(H335&gt;='Intersection Mileposts'!$F$22,H335&lt;='Intersection Mileposts'!$G$22),"Y",IF(AND(H335&gt;='Intersection Mileposts'!$F$23,H335&lt;='Intersection Mileposts'!$G$23),"Y",IF(AND(H335&gt;='Intersection Mileposts'!$F$24,H335&lt;='Intersection Mileposts'!$G$24),"Y",IF(AND(H335&gt;='Intersection Mileposts'!$F$25,H335&lt;='Intersection Mileposts'!$G$25),"Y",IF(AND(H335&gt;='Intersection Mileposts'!$F$26,H335&lt;='Intersection Mileposts'!$G$26),"Y",IF(AND(H335&gt;='Intersection Mileposts'!$F$27,H335&lt;='Intersection Mileposts'!$G$27),"Y",IF(AND(H335&gt;='Intersection Mileposts'!$F$28,H335&lt;='Intersection Mileposts'!$G$28),"Y",IF(AND(H335&gt;='Intersection Mileposts'!$F$29,H335&lt;='Intersection Mileposts'!$G$29),"Y", IF(AND(H335&gt;='Intersection Mileposts'!$F$30,H335&lt;='Intersection Mileposts'!$G$30),"Y",IF(AND(H335&gt;='Intersection Mileposts'!$F$31,H335&lt;='Intersection Mileposts'!$G$31),"Y",IF(AND(H335&gt;='Intersection Mileposts'!$F$32,H335&lt;='Intersection Mileposts'!$G$32),"Y",IF(AND(H335&gt;='Intersection Mileposts'!$F$33,H335&lt;='Intersection Mileposts'!$G$33),"Y",IF(AND(H335&gt;='Intersection Mileposts'!$F$34,H335&lt;='Intersection Mileposts'!$G$34),"Y",IF(AND(H335&gt;='Intersection Mileposts'!$F$35,H335&lt;='Intersection Mileposts'!$G$35),"Y",IF(AND(H335&gt;='Intersection Mileposts'!$F$36,H335&lt;='Intersection Mileposts'!$G$36),"Y",IF(AND(H335&gt;='Intersection Mileposts'!$F$37,H335&lt;='Intersection Mileposts'!$G$37),"Y",IF(AND(H335&gt;='Intersection Mileposts'!$F$38,H335&lt;='Intersection Mileposts'!$G$38),"Y",IF(AND(H335&gt;='Intersection Mileposts'!$F$39,H335&lt;='Intersection Mileposts'!$G$39),"Y","N"))))))))))))))))))))))))))))))))))))</f>
        <v/>
      </c>
    </row>
    <row r="336" spans="1:46" x14ac:dyDescent="0.3">
      <c r="A336" s="279"/>
      <c r="B336" s="261"/>
      <c r="C336" s="262"/>
      <c r="D336" s="262"/>
      <c r="E336" s="262"/>
      <c r="F336" s="262"/>
      <c r="G336" s="284"/>
      <c r="H336" s="286"/>
      <c r="I336" s="279"/>
      <c r="J336" s="260"/>
      <c r="K336" s="260"/>
      <c r="L336" s="280"/>
      <c r="M336" s="275"/>
      <c r="N336" s="263"/>
      <c r="P336" s="264" t="str">
        <f>IF(R336 = "", "", COUNT($R$4:R336))</f>
        <v/>
      </c>
      <c r="Q336" s="264" t="str">
        <f t="shared" si="40"/>
        <v/>
      </c>
      <c r="R336" s="265" t="str">
        <f t="shared" si="41"/>
        <v/>
      </c>
      <c r="S336" s="266" t="str">
        <f t="shared" si="45"/>
        <v/>
      </c>
      <c r="T336" s="267" t="str">
        <f t="shared" si="42"/>
        <v/>
      </c>
      <c r="U336" s="268" t="str">
        <f t="shared" si="46"/>
        <v/>
      </c>
      <c r="V336" s="269" t="str">
        <f t="shared" si="43"/>
        <v/>
      </c>
      <c r="W336" s="5"/>
      <c r="AR336" s="2" t="str">
        <f t="shared" si="47"/>
        <v/>
      </c>
      <c r="AS336" s="2" t="str">
        <f t="shared" si="44"/>
        <v/>
      </c>
      <c r="AT336" s="2" t="str">
        <f>IF(AR336="","",IF(AND(H336&gt;='Intersection Mileposts'!$F$5,H336&lt;='Intersection Mileposts'!$G$5),"Y",IF(AND(H336&gt;='Intersection Mileposts'!$F$6,H336&lt;='Intersection Mileposts'!$G$6),"Y",IF(AND(H336&gt;='Intersection Mileposts'!$F$7,H336&lt;='Intersection Mileposts'!$G$7),"Y",IF(AND(H336&gt;='Intersection Mileposts'!$F$8,H336&lt;='Intersection Mileposts'!$G$8),"Y",IF(AND(H336&gt;='Intersection Mileposts'!$F$9,H336&lt;='Intersection Mileposts'!$G$9),"Y",IF(AND(H336&gt;='Intersection Mileposts'!$F$10,H336&lt;='Intersection Mileposts'!$G$10),"Y",IF(AND(H336&gt;='Intersection Mileposts'!$F$11,H336&lt;='Intersection Mileposts'!$G$11),"Y",IF(AND(H336&gt;='Intersection Mileposts'!$F$12,H336&lt;='Intersection Mileposts'!$G$12),"Y",IF(AND(H336&gt;='Intersection Mileposts'!$F$13,H336&lt;='Intersection Mileposts'!$G$13),"Y",IF(AND(H336&gt;='Intersection Mileposts'!$F$14,H336&lt;='Intersection Mileposts'!$G$14),"Y",IF(AND(H336&gt;='Intersection Mileposts'!$F$15,H336&lt;='Intersection Mileposts'!$G$15),"Y",IF(AND(H336&gt;='Intersection Mileposts'!$F$16,H336&lt;='Intersection Mileposts'!$G$16),"Y",IF(AND(H336&gt;='Intersection Mileposts'!$F$17,H336&lt;='Intersection Mileposts'!$G$17),"Y",IF(AND(H336&gt;='Intersection Mileposts'!$F$18,H336&lt;='Intersection Mileposts'!$G$18),"Y",IF(AND(H336&gt;='Intersection Mileposts'!$F$19,H336&lt;='Intersection Mileposts'!$G$19),"Y",IF(AND(H336&gt;='Intersection Mileposts'!$F$20,H336&lt;='Intersection Mileposts'!$G$20),"Y",IF(AND(H336&gt;='Intersection Mileposts'!$F$21,H336&lt;='Intersection Mileposts'!$G$21),"Y",IF(AND(H336&gt;='Intersection Mileposts'!$F$22,H336&lt;='Intersection Mileposts'!$G$22),"Y",IF(AND(H336&gt;='Intersection Mileposts'!$F$23,H336&lt;='Intersection Mileposts'!$G$23),"Y",IF(AND(H336&gt;='Intersection Mileposts'!$F$24,H336&lt;='Intersection Mileposts'!$G$24),"Y",IF(AND(H336&gt;='Intersection Mileposts'!$F$25,H336&lt;='Intersection Mileposts'!$G$25),"Y",IF(AND(H336&gt;='Intersection Mileposts'!$F$26,H336&lt;='Intersection Mileposts'!$G$26),"Y",IF(AND(H336&gt;='Intersection Mileposts'!$F$27,H336&lt;='Intersection Mileposts'!$G$27),"Y",IF(AND(H336&gt;='Intersection Mileposts'!$F$28,H336&lt;='Intersection Mileposts'!$G$28),"Y",IF(AND(H336&gt;='Intersection Mileposts'!$F$29,H336&lt;='Intersection Mileposts'!$G$29),"Y", IF(AND(H336&gt;='Intersection Mileposts'!$F$30,H336&lt;='Intersection Mileposts'!$G$30),"Y",IF(AND(H336&gt;='Intersection Mileposts'!$F$31,H336&lt;='Intersection Mileposts'!$G$31),"Y",IF(AND(H336&gt;='Intersection Mileposts'!$F$32,H336&lt;='Intersection Mileposts'!$G$32),"Y",IF(AND(H336&gt;='Intersection Mileposts'!$F$33,H336&lt;='Intersection Mileposts'!$G$33),"Y",IF(AND(H336&gt;='Intersection Mileposts'!$F$34,H336&lt;='Intersection Mileposts'!$G$34),"Y",IF(AND(H336&gt;='Intersection Mileposts'!$F$35,H336&lt;='Intersection Mileposts'!$G$35),"Y",IF(AND(H336&gt;='Intersection Mileposts'!$F$36,H336&lt;='Intersection Mileposts'!$G$36),"Y",IF(AND(H336&gt;='Intersection Mileposts'!$F$37,H336&lt;='Intersection Mileposts'!$G$37),"Y",IF(AND(H336&gt;='Intersection Mileposts'!$F$38,H336&lt;='Intersection Mileposts'!$G$38),"Y",IF(AND(H336&gt;='Intersection Mileposts'!$F$39,H336&lt;='Intersection Mileposts'!$G$39),"Y","N"))))))))))))))))))))))))))))))))))))</f>
        <v/>
      </c>
    </row>
    <row r="337" spans="1:46" x14ac:dyDescent="0.3">
      <c r="A337" s="279"/>
      <c r="B337" s="261"/>
      <c r="C337" s="262"/>
      <c r="D337" s="262"/>
      <c r="E337" s="262"/>
      <c r="F337" s="262"/>
      <c r="G337" s="284"/>
      <c r="H337" s="286"/>
      <c r="I337" s="279"/>
      <c r="J337" s="260"/>
      <c r="K337" s="260"/>
      <c r="L337" s="280"/>
      <c r="M337" s="275"/>
      <c r="N337" s="263"/>
      <c r="P337" s="264" t="str">
        <f>IF(R337 = "", "", COUNT($R$4:R337))</f>
        <v/>
      </c>
      <c r="Q337" s="264" t="str">
        <f t="shared" si="40"/>
        <v/>
      </c>
      <c r="R337" s="265" t="str">
        <f t="shared" si="41"/>
        <v/>
      </c>
      <c r="S337" s="266" t="str">
        <f t="shared" si="45"/>
        <v/>
      </c>
      <c r="T337" s="267" t="str">
        <f t="shared" si="42"/>
        <v/>
      </c>
      <c r="U337" s="268" t="str">
        <f t="shared" si="46"/>
        <v/>
      </c>
      <c r="V337" s="269" t="str">
        <f t="shared" si="43"/>
        <v/>
      </c>
      <c r="W337" s="5"/>
      <c r="AR337" s="2" t="str">
        <f t="shared" si="47"/>
        <v/>
      </c>
      <c r="AS337" s="2" t="str">
        <f t="shared" si="44"/>
        <v/>
      </c>
      <c r="AT337" s="2" t="str">
        <f>IF(AR337="","",IF(AND(H337&gt;='Intersection Mileposts'!$F$5,H337&lt;='Intersection Mileposts'!$G$5),"Y",IF(AND(H337&gt;='Intersection Mileposts'!$F$6,H337&lt;='Intersection Mileposts'!$G$6),"Y",IF(AND(H337&gt;='Intersection Mileposts'!$F$7,H337&lt;='Intersection Mileposts'!$G$7),"Y",IF(AND(H337&gt;='Intersection Mileposts'!$F$8,H337&lt;='Intersection Mileposts'!$G$8),"Y",IF(AND(H337&gt;='Intersection Mileposts'!$F$9,H337&lt;='Intersection Mileposts'!$G$9),"Y",IF(AND(H337&gt;='Intersection Mileposts'!$F$10,H337&lt;='Intersection Mileposts'!$G$10),"Y",IF(AND(H337&gt;='Intersection Mileposts'!$F$11,H337&lt;='Intersection Mileposts'!$G$11),"Y",IF(AND(H337&gt;='Intersection Mileposts'!$F$12,H337&lt;='Intersection Mileposts'!$G$12),"Y",IF(AND(H337&gt;='Intersection Mileposts'!$F$13,H337&lt;='Intersection Mileposts'!$G$13),"Y",IF(AND(H337&gt;='Intersection Mileposts'!$F$14,H337&lt;='Intersection Mileposts'!$G$14),"Y",IF(AND(H337&gt;='Intersection Mileposts'!$F$15,H337&lt;='Intersection Mileposts'!$G$15),"Y",IF(AND(H337&gt;='Intersection Mileposts'!$F$16,H337&lt;='Intersection Mileposts'!$G$16),"Y",IF(AND(H337&gt;='Intersection Mileposts'!$F$17,H337&lt;='Intersection Mileposts'!$G$17),"Y",IF(AND(H337&gt;='Intersection Mileposts'!$F$18,H337&lt;='Intersection Mileposts'!$G$18),"Y",IF(AND(H337&gt;='Intersection Mileposts'!$F$19,H337&lt;='Intersection Mileposts'!$G$19),"Y",IF(AND(H337&gt;='Intersection Mileposts'!$F$20,H337&lt;='Intersection Mileposts'!$G$20),"Y",IF(AND(H337&gt;='Intersection Mileposts'!$F$21,H337&lt;='Intersection Mileposts'!$G$21),"Y",IF(AND(H337&gt;='Intersection Mileposts'!$F$22,H337&lt;='Intersection Mileposts'!$G$22),"Y",IF(AND(H337&gt;='Intersection Mileposts'!$F$23,H337&lt;='Intersection Mileposts'!$G$23),"Y",IF(AND(H337&gt;='Intersection Mileposts'!$F$24,H337&lt;='Intersection Mileposts'!$G$24),"Y",IF(AND(H337&gt;='Intersection Mileposts'!$F$25,H337&lt;='Intersection Mileposts'!$G$25),"Y",IF(AND(H337&gt;='Intersection Mileposts'!$F$26,H337&lt;='Intersection Mileposts'!$G$26),"Y",IF(AND(H337&gt;='Intersection Mileposts'!$F$27,H337&lt;='Intersection Mileposts'!$G$27),"Y",IF(AND(H337&gt;='Intersection Mileposts'!$F$28,H337&lt;='Intersection Mileposts'!$G$28),"Y",IF(AND(H337&gt;='Intersection Mileposts'!$F$29,H337&lt;='Intersection Mileposts'!$G$29),"Y", IF(AND(H337&gt;='Intersection Mileposts'!$F$30,H337&lt;='Intersection Mileposts'!$G$30),"Y",IF(AND(H337&gt;='Intersection Mileposts'!$F$31,H337&lt;='Intersection Mileposts'!$G$31),"Y",IF(AND(H337&gt;='Intersection Mileposts'!$F$32,H337&lt;='Intersection Mileposts'!$G$32),"Y",IF(AND(H337&gt;='Intersection Mileposts'!$F$33,H337&lt;='Intersection Mileposts'!$G$33),"Y",IF(AND(H337&gt;='Intersection Mileposts'!$F$34,H337&lt;='Intersection Mileposts'!$G$34),"Y",IF(AND(H337&gt;='Intersection Mileposts'!$F$35,H337&lt;='Intersection Mileposts'!$G$35),"Y",IF(AND(H337&gt;='Intersection Mileposts'!$F$36,H337&lt;='Intersection Mileposts'!$G$36),"Y",IF(AND(H337&gt;='Intersection Mileposts'!$F$37,H337&lt;='Intersection Mileposts'!$G$37),"Y",IF(AND(H337&gt;='Intersection Mileposts'!$F$38,H337&lt;='Intersection Mileposts'!$G$38),"Y",IF(AND(H337&gt;='Intersection Mileposts'!$F$39,H337&lt;='Intersection Mileposts'!$G$39),"Y","N"))))))))))))))))))))))))))))))))))))</f>
        <v/>
      </c>
    </row>
    <row r="338" spans="1:46" x14ac:dyDescent="0.3">
      <c r="A338" s="279"/>
      <c r="B338" s="261"/>
      <c r="C338" s="262"/>
      <c r="D338" s="262"/>
      <c r="E338" s="262"/>
      <c r="F338" s="262"/>
      <c r="G338" s="284"/>
      <c r="H338" s="286"/>
      <c r="I338" s="279"/>
      <c r="J338" s="260"/>
      <c r="K338" s="260"/>
      <c r="L338" s="280"/>
      <c r="M338" s="275"/>
      <c r="N338" s="263"/>
      <c r="P338" s="264" t="str">
        <f>IF(R338 = "", "", COUNT($R$4:R338))</f>
        <v/>
      </c>
      <c r="Q338" s="264" t="str">
        <f t="shared" si="40"/>
        <v/>
      </c>
      <c r="R338" s="265" t="str">
        <f t="shared" si="41"/>
        <v/>
      </c>
      <c r="S338" s="266" t="str">
        <f t="shared" si="45"/>
        <v/>
      </c>
      <c r="T338" s="267" t="str">
        <f t="shared" si="42"/>
        <v/>
      </c>
      <c r="U338" s="268" t="str">
        <f t="shared" si="46"/>
        <v/>
      </c>
      <c r="V338" s="269" t="str">
        <f t="shared" si="43"/>
        <v/>
      </c>
      <c r="W338" s="5"/>
      <c r="AR338" s="2" t="str">
        <f t="shared" si="47"/>
        <v/>
      </c>
      <c r="AS338" s="2" t="str">
        <f t="shared" si="44"/>
        <v/>
      </c>
      <c r="AT338" s="2" t="str">
        <f>IF(AR338="","",IF(AND(H338&gt;='Intersection Mileposts'!$F$5,H338&lt;='Intersection Mileposts'!$G$5),"Y",IF(AND(H338&gt;='Intersection Mileposts'!$F$6,H338&lt;='Intersection Mileposts'!$G$6),"Y",IF(AND(H338&gt;='Intersection Mileposts'!$F$7,H338&lt;='Intersection Mileposts'!$G$7),"Y",IF(AND(H338&gt;='Intersection Mileposts'!$F$8,H338&lt;='Intersection Mileposts'!$G$8),"Y",IF(AND(H338&gt;='Intersection Mileposts'!$F$9,H338&lt;='Intersection Mileposts'!$G$9),"Y",IF(AND(H338&gt;='Intersection Mileposts'!$F$10,H338&lt;='Intersection Mileposts'!$G$10),"Y",IF(AND(H338&gt;='Intersection Mileposts'!$F$11,H338&lt;='Intersection Mileposts'!$G$11),"Y",IF(AND(H338&gt;='Intersection Mileposts'!$F$12,H338&lt;='Intersection Mileposts'!$G$12),"Y",IF(AND(H338&gt;='Intersection Mileposts'!$F$13,H338&lt;='Intersection Mileposts'!$G$13),"Y",IF(AND(H338&gt;='Intersection Mileposts'!$F$14,H338&lt;='Intersection Mileposts'!$G$14),"Y",IF(AND(H338&gt;='Intersection Mileposts'!$F$15,H338&lt;='Intersection Mileposts'!$G$15),"Y",IF(AND(H338&gt;='Intersection Mileposts'!$F$16,H338&lt;='Intersection Mileposts'!$G$16),"Y",IF(AND(H338&gt;='Intersection Mileposts'!$F$17,H338&lt;='Intersection Mileposts'!$G$17),"Y",IF(AND(H338&gt;='Intersection Mileposts'!$F$18,H338&lt;='Intersection Mileposts'!$G$18),"Y",IF(AND(H338&gt;='Intersection Mileposts'!$F$19,H338&lt;='Intersection Mileposts'!$G$19),"Y",IF(AND(H338&gt;='Intersection Mileposts'!$F$20,H338&lt;='Intersection Mileposts'!$G$20),"Y",IF(AND(H338&gt;='Intersection Mileposts'!$F$21,H338&lt;='Intersection Mileposts'!$G$21),"Y",IF(AND(H338&gt;='Intersection Mileposts'!$F$22,H338&lt;='Intersection Mileposts'!$G$22),"Y",IF(AND(H338&gt;='Intersection Mileposts'!$F$23,H338&lt;='Intersection Mileposts'!$G$23),"Y",IF(AND(H338&gt;='Intersection Mileposts'!$F$24,H338&lt;='Intersection Mileposts'!$G$24),"Y",IF(AND(H338&gt;='Intersection Mileposts'!$F$25,H338&lt;='Intersection Mileposts'!$G$25),"Y",IF(AND(H338&gt;='Intersection Mileposts'!$F$26,H338&lt;='Intersection Mileposts'!$G$26),"Y",IF(AND(H338&gt;='Intersection Mileposts'!$F$27,H338&lt;='Intersection Mileposts'!$G$27),"Y",IF(AND(H338&gt;='Intersection Mileposts'!$F$28,H338&lt;='Intersection Mileposts'!$G$28),"Y",IF(AND(H338&gt;='Intersection Mileposts'!$F$29,H338&lt;='Intersection Mileposts'!$G$29),"Y", IF(AND(H338&gt;='Intersection Mileposts'!$F$30,H338&lt;='Intersection Mileposts'!$G$30),"Y",IF(AND(H338&gt;='Intersection Mileposts'!$F$31,H338&lt;='Intersection Mileposts'!$G$31),"Y",IF(AND(H338&gt;='Intersection Mileposts'!$F$32,H338&lt;='Intersection Mileposts'!$G$32),"Y",IF(AND(H338&gt;='Intersection Mileposts'!$F$33,H338&lt;='Intersection Mileposts'!$G$33),"Y",IF(AND(H338&gt;='Intersection Mileposts'!$F$34,H338&lt;='Intersection Mileposts'!$G$34),"Y",IF(AND(H338&gt;='Intersection Mileposts'!$F$35,H338&lt;='Intersection Mileposts'!$G$35),"Y",IF(AND(H338&gt;='Intersection Mileposts'!$F$36,H338&lt;='Intersection Mileposts'!$G$36),"Y",IF(AND(H338&gt;='Intersection Mileposts'!$F$37,H338&lt;='Intersection Mileposts'!$G$37),"Y",IF(AND(H338&gt;='Intersection Mileposts'!$F$38,H338&lt;='Intersection Mileposts'!$G$38),"Y",IF(AND(H338&gt;='Intersection Mileposts'!$F$39,H338&lt;='Intersection Mileposts'!$G$39),"Y","N"))))))))))))))))))))))))))))))))))))</f>
        <v/>
      </c>
    </row>
    <row r="339" spans="1:46" x14ac:dyDescent="0.3">
      <c r="A339" s="279"/>
      <c r="B339" s="261"/>
      <c r="C339" s="262"/>
      <c r="D339" s="262"/>
      <c r="E339" s="262"/>
      <c r="F339" s="262"/>
      <c r="G339" s="284"/>
      <c r="H339" s="286"/>
      <c r="I339" s="279"/>
      <c r="J339" s="260"/>
      <c r="K339" s="260"/>
      <c r="L339" s="280"/>
      <c r="M339" s="275"/>
      <c r="N339" s="263"/>
      <c r="P339" s="264" t="str">
        <f>IF(R339 = "", "", COUNT($R$4:R339))</f>
        <v/>
      </c>
      <c r="Q339" s="264" t="str">
        <f t="shared" si="40"/>
        <v/>
      </c>
      <c r="R339" s="265" t="str">
        <f t="shared" si="41"/>
        <v/>
      </c>
      <c r="S339" s="266" t="str">
        <f t="shared" si="45"/>
        <v/>
      </c>
      <c r="T339" s="267" t="str">
        <f t="shared" si="42"/>
        <v/>
      </c>
      <c r="U339" s="268" t="str">
        <f t="shared" si="46"/>
        <v/>
      </c>
      <c r="V339" s="269" t="str">
        <f t="shared" si="43"/>
        <v/>
      </c>
      <c r="W339" s="5"/>
      <c r="AR339" s="2" t="str">
        <f t="shared" si="47"/>
        <v/>
      </c>
      <c r="AS339" s="2" t="str">
        <f t="shared" si="44"/>
        <v/>
      </c>
      <c r="AT339" s="2" t="str">
        <f>IF(AR339="","",IF(AND(H339&gt;='Intersection Mileposts'!$F$5,H339&lt;='Intersection Mileposts'!$G$5),"Y",IF(AND(H339&gt;='Intersection Mileposts'!$F$6,H339&lt;='Intersection Mileposts'!$G$6),"Y",IF(AND(H339&gt;='Intersection Mileposts'!$F$7,H339&lt;='Intersection Mileposts'!$G$7),"Y",IF(AND(H339&gt;='Intersection Mileposts'!$F$8,H339&lt;='Intersection Mileposts'!$G$8),"Y",IF(AND(H339&gt;='Intersection Mileposts'!$F$9,H339&lt;='Intersection Mileposts'!$G$9),"Y",IF(AND(H339&gt;='Intersection Mileposts'!$F$10,H339&lt;='Intersection Mileposts'!$G$10),"Y",IF(AND(H339&gt;='Intersection Mileposts'!$F$11,H339&lt;='Intersection Mileposts'!$G$11),"Y",IF(AND(H339&gt;='Intersection Mileposts'!$F$12,H339&lt;='Intersection Mileposts'!$G$12),"Y",IF(AND(H339&gt;='Intersection Mileposts'!$F$13,H339&lt;='Intersection Mileposts'!$G$13),"Y",IF(AND(H339&gt;='Intersection Mileposts'!$F$14,H339&lt;='Intersection Mileposts'!$G$14),"Y",IF(AND(H339&gt;='Intersection Mileposts'!$F$15,H339&lt;='Intersection Mileposts'!$G$15),"Y",IF(AND(H339&gt;='Intersection Mileposts'!$F$16,H339&lt;='Intersection Mileposts'!$G$16),"Y",IF(AND(H339&gt;='Intersection Mileposts'!$F$17,H339&lt;='Intersection Mileposts'!$G$17),"Y",IF(AND(H339&gt;='Intersection Mileposts'!$F$18,H339&lt;='Intersection Mileposts'!$G$18),"Y",IF(AND(H339&gt;='Intersection Mileposts'!$F$19,H339&lt;='Intersection Mileposts'!$G$19),"Y",IF(AND(H339&gt;='Intersection Mileposts'!$F$20,H339&lt;='Intersection Mileposts'!$G$20),"Y",IF(AND(H339&gt;='Intersection Mileposts'!$F$21,H339&lt;='Intersection Mileposts'!$G$21),"Y",IF(AND(H339&gt;='Intersection Mileposts'!$F$22,H339&lt;='Intersection Mileposts'!$G$22),"Y",IF(AND(H339&gt;='Intersection Mileposts'!$F$23,H339&lt;='Intersection Mileposts'!$G$23),"Y",IF(AND(H339&gt;='Intersection Mileposts'!$F$24,H339&lt;='Intersection Mileposts'!$G$24),"Y",IF(AND(H339&gt;='Intersection Mileposts'!$F$25,H339&lt;='Intersection Mileposts'!$G$25),"Y",IF(AND(H339&gt;='Intersection Mileposts'!$F$26,H339&lt;='Intersection Mileposts'!$G$26),"Y",IF(AND(H339&gt;='Intersection Mileposts'!$F$27,H339&lt;='Intersection Mileposts'!$G$27),"Y",IF(AND(H339&gt;='Intersection Mileposts'!$F$28,H339&lt;='Intersection Mileposts'!$G$28),"Y",IF(AND(H339&gt;='Intersection Mileposts'!$F$29,H339&lt;='Intersection Mileposts'!$G$29),"Y", IF(AND(H339&gt;='Intersection Mileposts'!$F$30,H339&lt;='Intersection Mileposts'!$G$30),"Y",IF(AND(H339&gt;='Intersection Mileposts'!$F$31,H339&lt;='Intersection Mileposts'!$G$31),"Y",IF(AND(H339&gt;='Intersection Mileposts'!$F$32,H339&lt;='Intersection Mileposts'!$G$32),"Y",IF(AND(H339&gt;='Intersection Mileposts'!$F$33,H339&lt;='Intersection Mileposts'!$G$33),"Y",IF(AND(H339&gt;='Intersection Mileposts'!$F$34,H339&lt;='Intersection Mileposts'!$G$34),"Y",IF(AND(H339&gt;='Intersection Mileposts'!$F$35,H339&lt;='Intersection Mileposts'!$G$35),"Y",IF(AND(H339&gt;='Intersection Mileposts'!$F$36,H339&lt;='Intersection Mileposts'!$G$36),"Y",IF(AND(H339&gt;='Intersection Mileposts'!$F$37,H339&lt;='Intersection Mileposts'!$G$37),"Y",IF(AND(H339&gt;='Intersection Mileposts'!$F$38,H339&lt;='Intersection Mileposts'!$G$38),"Y",IF(AND(H339&gt;='Intersection Mileposts'!$F$39,H339&lt;='Intersection Mileposts'!$G$39),"Y","N"))))))))))))))))))))))))))))))))))))</f>
        <v/>
      </c>
    </row>
    <row r="340" spans="1:46" x14ac:dyDescent="0.3">
      <c r="A340" s="279"/>
      <c r="B340" s="261"/>
      <c r="C340" s="262"/>
      <c r="D340" s="262"/>
      <c r="E340" s="262"/>
      <c r="F340" s="262"/>
      <c r="G340" s="284"/>
      <c r="H340" s="286"/>
      <c r="I340" s="279"/>
      <c r="J340" s="260"/>
      <c r="K340" s="260"/>
      <c r="L340" s="280"/>
      <c r="M340" s="275"/>
      <c r="N340" s="263"/>
      <c r="P340" s="264" t="str">
        <f>IF(R340 = "", "", COUNT($R$4:R340))</f>
        <v/>
      </c>
      <c r="Q340" s="264" t="str">
        <f t="shared" si="40"/>
        <v/>
      </c>
      <c r="R340" s="265" t="str">
        <f t="shared" si="41"/>
        <v/>
      </c>
      <c r="S340" s="266" t="str">
        <f t="shared" si="45"/>
        <v/>
      </c>
      <c r="T340" s="267" t="str">
        <f t="shared" si="42"/>
        <v/>
      </c>
      <c r="U340" s="268" t="str">
        <f t="shared" si="46"/>
        <v/>
      </c>
      <c r="V340" s="269" t="str">
        <f t="shared" si="43"/>
        <v/>
      </c>
      <c r="W340" s="5"/>
      <c r="AR340" s="2" t="str">
        <f t="shared" si="47"/>
        <v/>
      </c>
      <c r="AS340" s="2" t="str">
        <f t="shared" si="44"/>
        <v/>
      </c>
      <c r="AT340" s="2" t="str">
        <f>IF(AR340="","",IF(AND(H340&gt;='Intersection Mileposts'!$F$5,H340&lt;='Intersection Mileposts'!$G$5),"Y",IF(AND(H340&gt;='Intersection Mileposts'!$F$6,H340&lt;='Intersection Mileposts'!$G$6),"Y",IF(AND(H340&gt;='Intersection Mileposts'!$F$7,H340&lt;='Intersection Mileposts'!$G$7),"Y",IF(AND(H340&gt;='Intersection Mileposts'!$F$8,H340&lt;='Intersection Mileposts'!$G$8),"Y",IF(AND(H340&gt;='Intersection Mileposts'!$F$9,H340&lt;='Intersection Mileposts'!$G$9),"Y",IF(AND(H340&gt;='Intersection Mileposts'!$F$10,H340&lt;='Intersection Mileposts'!$G$10),"Y",IF(AND(H340&gt;='Intersection Mileposts'!$F$11,H340&lt;='Intersection Mileposts'!$G$11),"Y",IF(AND(H340&gt;='Intersection Mileposts'!$F$12,H340&lt;='Intersection Mileposts'!$G$12),"Y",IF(AND(H340&gt;='Intersection Mileposts'!$F$13,H340&lt;='Intersection Mileposts'!$G$13),"Y",IF(AND(H340&gt;='Intersection Mileposts'!$F$14,H340&lt;='Intersection Mileposts'!$G$14),"Y",IF(AND(H340&gt;='Intersection Mileposts'!$F$15,H340&lt;='Intersection Mileposts'!$G$15),"Y",IF(AND(H340&gt;='Intersection Mileposts'!$F$16,H340&lt;='Intersection Mileposts'!$G$16),"Y",IF(AND(H340&gt;='Intersection Mileposts'!$F$17,H340&lt;='Intersection Mileposts'!$G$17),"Y",IF(AND(H340&gt;='Intersection Mileposts'!$F$18,H340&lt;='Intersection Mileposts'!$G$18),"Y",IF(AND(H340&gt;='Intersection Mileposts'!$F$19,H340&lt;='Intersection Mileposts'!$G$19),"Y",IF(AND(H340&gt;='Intersection Mileposts'!$F$20,H340&lt;='Intersection Mileposts'!$G$20),"Y",IF(AND(H340&gt;='Intersection Mileposts'!$F$21,H340&lt;='Intersection Mileposts'!$G$21),"Y",IF(AND(H340&gt;='Intersection Mileposts'!$F$22,H340&lt;='Intersection Mileposts'!$G$22),"Y",IF(AND(H340&gt;='Intersection Mileposts'!$F$23,H340&lt;='Intersection Mileposts'!$G$23),"Y",IF(AND(H340&gt;='Intersection Mileposts'!$F$24,H340&lt;='Intersection Mileposts'!$G$24),"Y",IF(AND(H340&gt;='Intersection Mileposts'!$F$25,H340&lt;='Intersection Mileposts'!$G$25),"Y",IF(AND(H340&gt;='Intersection Mileposts'!$F$26,H340&lt;='Intersection Mileposts'!$G$26),"Y",IF(AND(H340&gt;='Intersection Mileposts'!$F$27,H340&lt;='Intersection Mileposts'!$G$27),"Y",IF(AND(H340&gt;='Intersection Mileposts'!$F$28,H340&lt;='Intersection Mileposts'!$G$28),"Y",IF(AND(H340&gt;='Intersection Mileposts'!$F$29,H340&lt;='Intersection Mileposts'!$G$29),"Y", IF(AND(H340&gt;='Intersection Mileposts'!$F$30,H340&lt;='Intersection Mileposts'!$G$30),"Y",IF(AND(H340&gt;='Intersection Mileposts'!$F$31,H340&lt;='Intersection Mileposts'!$G$31),"Y",IF(AND(H340&gt;='Intersection Mileposts'!$F$32,H340&lt;='Intersection Mileposts'!$G$32),"Y",IF(AND(H340&gt;='Intersection Mileposts'!$F$33,H340&lt;='Intersection Mileposts'!$G$33),"Y",IF(AND(H340&gt;='Intersection Mileposts'!$F$34,H340&lt;='Intersection Mileposts'!$G$34),"Y",IF(AND(H340&gt;='Intersection Mileposts'!$F$35,H340&lt;='Intersection Mileposts'!$G$35),"Y",IF(AND(H340&gt;='Intersection Mileposts'!$F$36,H340&lt;='Intersection Mileposts'!$G$36),"Y",IF(AND(H340&gt;='Intersection Mileposts'!$F$37,H340&lt;='Intersection Mileposts'!$G$37),"Y",IF(AND(H340&gt;='Intersection Mileposts'!$F$38,H340&lt;='Intersection Mileposts'!$G$38),"Y",IF(AND(H340&gt;='Intersection Mileposts'!$F$39,H340&lt;='Intersection Mileposts'!$G$39),"Y","N"))))))))))))))))))))))))))))))))))))</f>
        <v/>
      </c>
    </row>
    <row r="341" spans="1:46" x14ac:dyDescent="0.3">
      <c r="A341" s="279"/>
      <c r="B341" s="261"/>
      <c r="C341" s="262"/>
      <c r="D341" s="262"/>
      <c r="E341" s="262"/>
      <c r="F341" s="262"/>
      <c r="G341" s="284"/>
      <c r="H341" s="286"/>
      <c r="I341" s="279"/>
      <c r="J341" s="260"/>
      <c r="K341" s="260"/>
      <c r="L341" s="280"/>
      <c r="M341" s="275"/>
      <c r="N341" s="263"/>
      <c r="P341" s="264" t="str">
        <f>IF(R341 = "", "", COUNT($R$4:R341))</f>
        <v/>
      </c>
      <c r="Q341" s="264" t="str">
        <f t="shared" si="40"/>
        <v/>
      </c>
      <c r="R341" s="265" t="str">
        <f t="shared" si="41"/>
        <v/>
      </c>
      <c r="S341" s="266" t="str">
        <f t="shared" si="45"/>
        <v/>
      </c>
      <c r="T341" s="267" t="str">
        <f t="shared" si="42"/>
        <v/>
      </c>
      <c r="U341" s="268" t="str">
        <f t="shared" si="46"/>
        <v/>
      </c>
      <c r="V341" s="269" t="str">
        <f t="shared" si="43"/>
        <v/>
      </c>
      <c r="W341" s="5"/>
      <c r="AR341" s="2" t="str">
        <f t="shared" si="47"/>
        <v/>
      </c>
      <c r="AS341" s="2" t="str">
        <f t="shared" si="44"/>
        <v/>
      </c>
      <c r="AT341" s="2" t="str">
        <f>IF(AR341="","",IF(AND(H341&gt;='Intersection Mileposts'!$F$5,H341&lt;='Intersection Mileposts'!$G$5),"Y",IF(AND(H341&gt;='Intersection Mileposts'!$F$6,H341&lt;='Intersection Mileposts'!$G$6),"Y",IF(AND(H341&gt;='Intersection Mileposts'!$F$7,H341&lt;='Intersection Mileposts'!$G$7),"Y",IF(AND(H341&gt;='Intersection Mileposts'!$F$8,H341&lt;='Intersection Mileposts'!$G$8),"Y",IF(AND(H341&gt;='Intersection Mileposts'!$F$9,H341&lt;='Intersection Mileposts'!$G$9),"Y",IF(AND(H341&gt;='Intersection Mileposts'!$F$10,H341&lt;='Intersection Mileposts'!$G$10),"Y",IF(AND(H341&gt;='Intersection Mileposts'!$F$11,H341&lt;='Intersection Mileposts'!$G$11),"Y",IF(AND(H341&gt;='Intersection Mileposts'!$F$12,H341&lt;='Intersection Mileposts'!$G$12),"Y",IF(AND(H341&gt;='Intersection Mileposts'!$F$13,H341&lt;='Intersection Mileposts'!$G$13),"Y",IF(AND(H341&gt;='Intersection Mileposts'!$F$14,H341&lt;='Intersection Mileposts'!$G$14),"Y",IF(AND(H341&gt;='Intersection Mileposts'!$F$15,H341&lt;='Intersection Mileposts'!$G$15),"Y",IF(AND(H341&gt;='Intersection Mileposts'!$F$16,H341&lt;='Intersection Mileposts'!$G$16),"Y",IF(AND(H341&gt;='Intersection Mileposts'!$F$17,H341&lt;='Intersection Mileposts'!$G$17),"Y",IF(AND(H341&gt;='Intersection Mileposts'!$F$18,H341&lt;='Intersection Mileposts'!$G$18),"Y",IF(AND(H341&gt;='Intersection Mileposts'!$F$19,H341&lt;='Intersection Mileposts'!$G$19),"Y",IF(AND(H341&gt;='Intersection Mileposts'!$F$20,H341&lt;='Intersection Mileposts'!$G$20),"Y",IF(AND(H341&gt;='Intersection Mileposts'!$F$21,H341&lt;='Intersection Mileposts'!$G$21),"Y",IF(AND(H341&gt;='Intersection Mileposts'!$F$22,H341&lt;='Intersection Mileposts'!$G$22),"Y",IF(AND(H341&gt;='Intersection Mileposts'!$F$23,H341&lt;='Intersection Mileposts'!$G$23),"Y",IF(AND(H341&gt;='Intersection Mileposts'!$F$24,H341&lt;='Intersection Mileposts'!$G$24),"Y",IF(AND(H341&gt;='Intersection Mileposts'!$F$25,H341&lt;='Intersection Mileposts'!$G$25),"Y",IF(AND(H341&gt;='Intersection Mileposts'!$F$26,H341&lt;='Intersection Mileposts'!$G$26),"Y",IF(AND(H341&gt;='Intersection Mileposts'!$F$27,H341&lt;='Intersection Mileposts'!$G$27),"Y",IF(AND(H341&gt;='Intersection Mileposts'!$F$28,H341&lt;='Intersection Mileposts'!$G$28),"Y",IF(AND(H341&gt;='Intersection Mileposts'!$F$29,H341&lt;='Intersection Mileposts'!$G$29),"Y", IF(AND(H341&gt;='Intersection Mileposts'!$F$30,H341&lt;='Intersection Mileposts'!$G$30),"Y",IF(AND(H341&gt;='Intersection Mileposts'!$F$31,H341&lt;='Intersection Mileposts'!$G$31),"Y",IF(AND(H341&gt;='Intersection Mileposts'!$F$32,H341&lt;='Intersection Mileposts'!$G$32),"Y",IF(AND(H341&gt;='Intersection Mileposts'!$F$33,H341&lt;='Intersection Mileposts'!$G$33),"Y",IF(AND(H341&gt;='Intersection Mileposts'!$F$34,H341&lt;='Intersection Mileposts'!$G$34),"Y",IF(AND(H341&gt;='Intersection Mileposts'!$F$35,H341&lt;='Intersection Mileposts'!$G$35),"Y",IF(AND(H341&gt;='Intersection Mileposts'!$F$36,H341&lt;='Intersection Mileposts'!$G$36),"Y",IF(AND(H341&gt;='Intersection Mileposts'!$F$37,H341&lt;='Intersection Mileposts'!$G$37),"Y",IF(AND(H341&gt;='Intersection Mileposts'!$F$38,H341&lt;='Intersection Mileposts'!$G$38),"Y",IF(AND(H341&gt;='Intersection Mileposts'!$F$39,H341&lt;='Intersection Mileposts'!$G$39),"Y","N"))))))))))))))))))))))))))))))))))))</f>
        <v/>
      </c>
    </row>
    <row r="342" spans="1:46" x14ac:dyDescent="0.3">
      <c r="A342" s="279"/>
      <c r="B342" s="261"/>
      <c r="C342" s="262"/>
      <c r="D342" s="262"/>
      <c r="E342" s="262"/>
      <c r="F342" s="262"/>
      <c r="G342" s="284"/>
      <c r="H342" s="286"/>
      <c r="I342" s="279"/>
      <c r="J342" s="260"/>
      <c r="K342" s="260"/>
      <c r="L342" s="280"/>
      <c r="M342" s="275"/>
      <c r="N342" s="263"/>
      <c r="P342" s="264" t="str">
        <f>IF(R342 = "", "", COUNT($R$4:R342))</f>
        <v/>
      </c>
      <c r="Q342" s="264" t="str">
        <f t="shared" si="40"/>
        <v/>
      </c>
      <c r="R342" s="265" t="str">
        <f t="shared" si="41"/>
        <v/>
      </c>
      <c r="S342" s="266" t="str">
        <f t="shared" si="45"/>
        <v/>
      </c>
      <c r="T342" s="267" t="str">
        <f t="shared" si="42"/>
        <v/>
      </c>
      <c r="U342" s="268" t="str">
        <f t="shared" si="46"/>
        <v/>
      </c>
      <c r="V342" s="269" t="str">
        <f t="shared" si="43"/>
        <v/>
      </c>
      <c r="W342" s="5"/>
      <c r="AR342" s="2" t="str">
        <f t="shared" si="47"/>
        <v/>
      </c>
      <c r="AS342" s="2" t="str">
        <f t="shared" si="44"/>
        <v/>
      </c>
      <c r="AT342" s="2" t="str">
        <f>IF(AR342="","",IF(AND(H342&gt;='Intersection Mileposts'!$F$5,H342&lt;='Intersection Mileposts'!$G$5),"Y",IF(AND(H342&gt;='Intersection Mileposts'!$F$6,H342&lt;='Intersection Mileposts'!$G$6),"Y",IF(AND(H342&gt;='Intersection Mileposts'!$F$7,H342&lt;='Intersection Mileposts'!$G$7),"Y",IF(AND(H342&gt;='Intersection Mileposts'!$F$8,H342&lt;='Intersection Mileposts'!$G$8),"Y",IF(AND(H342&gt;='Intersection Mileposts'!$F$9,H342&lt;='Intersection Mileposts'!$G$9),"Y",IF(AND(H342&gt;='Intersection Mileposts'!$F$10,H342&lt;='Intersection Mileposts'!$G$10),"Y",IF(AND(H342&gt;='Intersection Mileposts'!$F$11,H342&lt;='Intersection Mileposts'!$G$11),"Y",IF(AND(H342&gt;='Intersection Mileposts'!$F$12,H342&lt;='Intersection Mileposts'!$G$12),"Y",IF(AND(H342&gt;='Intersection Mileposts'!$F$13,H342&lt;='Intersection Mileposts'!$G$13),"Y",IF(AND(H342&gt;='Intersection Mileposts'!$F$14,H342&lt;='Intersection Mileposts'!$G$14),"Y",IF(AND(H342&gt;='Intersection Mileposts'!$F$15,H342&lt;='Intersection Mileposts'!$G$15),"Y",IF(AND(H342&gt;='Intersection Mileposts'!$F$16,H342&lt;='Intersection Mileposts'!$G$16),"Y",IF(AND(H342&gt;='Intersection Mileposts'!$F$17,H342&lt;='Intersection Mileposts'!$G$17),"Y",IF(AND(H342&gt;='Intersection Mileposts'!$F$18,H342&lt;='Intersection Mileposts'!$G$18),"Y",IF(AND(H342&gt;='Intersection Mileposts'!$F$19,H342&lt;='Intersection Mileposts'!$G$19),"Y",IF(AND(H342&gt;='Intersection Mileposts'!$F$20,H342&lt;='Intersection Mileposts'!$G$20),"Y",IF(AND(H342&gt;='Intersection Mileposts'!$F$21,H342&lt;='Intersection Mileposts'!$G$21),"Y",IF(AND(H342&gt;='Intersection Mileposts'!$F$22,H342&lt;='Intersection Mileposts'!$G$22),"Y",IF(AND(H342&gt;='Intersection Mileposts'!$F$23,H342&lt;='Intersection Mileposts'!$G$23),"Y",IF(AND(H342&gt;='Intersection Mileposts'!$F$24,H342&lt;='Intersection Mileposts'!$G$24),"Y",IF(AND(H342&gt;='Intersection Mileposts'!$F$25,H342&lt;='Intersection Mileposts'!$G$25),"Y",IF(AND(H342&gt;='Intersection Mileposts'!$F$26,H342&lt;='Intersection Mileposts'!$G$26),"Y",IF(AND(H342&gt;='Intersection Mileposts'!$F$27,H342&lt;='Intersection Mileposts'!$G$27),"Y",IF(AND(H342&gt;='Intersection Mileposts'!$F$28,H342&lt;='Intersection Mileposts'!$G$28),"Y",IF(AND(H342&gt;='Intersection Mileposts'!$F$29,H342&lt;='Intersection Mileposts'!$G$29),"Y", IF(AND(H342&gt;='Intersection Mileposts'!$F$30,H342&lt;='Intersection Mileposts'!$G$30),"Y",IF(AND(H342&gt;='Intersection Mileposts'!$F$31,H342&lt;='Intersection Mileposts'!$G$31),"Y",IF(AND(H342&gt;='Intersection Mileposts'!$F$32,H342&lt;='Intersection Mileposts'!$G$32),"Y",IF(AND(H342&gt;='Intersection Mileposts'!$F$33,H342&lt;='Intersection Mileposts'!$G$33),"Y",IF(AND(H342&gt;='Intersection Mileposts'!$F$34,H342&lt;='Intersection Mileposts'!$G$34),"Y",IF(AND(H342&gt;='Intersection Mileposts'!$F$35,H342&lt;='Intersection Mileposts'!$G$35),"Y",IF(AND(H342&gt;='Intersection Mileposts'!$F$36,H342&lt;='Intersection Mileposts'!$G$36),"Y",IF(AND(H342&gt;='Intersection Mileposts'!$F$37,H342&lt;='Intersection Mileposts'!$G$37),"Y",IF(AND(H342&gt;='Intersection Mileposts'!$F$38,H342&lt;='Intersection Mileposts'!$G$38),"Y",IF(AND(H342&gt;='Intersection Mileposts'!$F$39,H342&lt;='Intersection Mileposts'!$G$39),"Y","N"))))))))))))))))))))))))))))))))))))</f>
        <v/>
      </c>
    </row>
    <row r="343" spans="1:46" x14ac:dyDescent="0.3">
      <c r="A343" s="279"/>
      <c r="B343" s="261"/>
      <c r="C343" s="262"/>
      <c r="D343" s="262"/>
      <c r="E343" s="262"/>
      <c r="F343" s="262"/>
      <c r="G343" s="284"/>
      <c r="H343" s="286"/>
      <c r="I343" s="279"/>
      <c r="J343" s="260"/>
      <c r="K343" s="260"/>
      <c r="L343" s="280"/>
      <c r="M343" s="275"/>
      <c r="N343" s="263"/>
      <c r="P343" s="264" t="str">
        <f>IF(R343 = "", "", COUNT($R$4:R343))</f>
        <v/>
      </c>
      <c r="Q343" s="264" t="str">
        <f t="shared" si="40"/>
        <v/>
      </c>
      <c r="R343" s="265" t="str">
        <f t="shared" si="41"/>
        <v/>
      </c>
      <c r="S343" s="266" t="str">
        <f t="shared" si="45"/>
        <v/>
      </c>
      <c r="T343" s="267" t="str">
        <f t="shared" si="42"/>
        <v/>
      </c>
      <c r="U343" s="268" t="str">
        <f t="shared" si="46"/>
        <v/>
      </c>
      <c r="V343" s="269" t="str">
        <f t="shared" si="43"/>
        <v/>
      </c>
      <c r="W343" s="5"/>
      <c r="AR343" s="2" t="str">
        <f t="shared" si="47"/>
        <v/>
      </c>
      <c r="AS343" s="2" t="str">
        <f t="shared" si="44"/>
        <v/>
      </c>
      <c r="AT343" s="2" t="str">
        <f>IF(AR343="","",IF(AND(H343&gt;='Intersection Mileposts'!$F$5,H343&lt;='Intersection Mileposts'!$G$5),"Y",IF(AND(H343&gt;='Intersection Mileposts'!$F$6,H343&lt;='Intersection Mileposts'!$G$6),"Y",IF(AND(H343&gt;='Intersection Mileposts'!$F$7,H343&lt;='Intersection Mileposts'!$G$7),"Y",IF(AND(H343&gt;='Intersection Mileposts'!$F$8,H343&lt;='Intersection Mileposts'!$G$8),"Y",IF(AND(H343&gt;='Intersection Mileposts'!$F$9,H343&lt;='Intersection Mileposts'!$G$9),"Y",IF(AND(H343&gt;='Intersection Mileposts'!$F$10,H343&lt;='Intersection Mileposts'!$G$10),"Y",IF(AND(H343&gt;='Intersection Mileposts'!$F$11,H343&lt;='Intersection Mileposts'!$G$11),"Y",IF(AND(H343&gt;='Intersection Mileposts'!$F$12,H343&lt;='Intersection Mileposts'!$G$12),"Y",IF(AND(H343&gt;='Intersection Mileposts'!$F$13,H343&lt;='Intersection Mileposts'!$G$13),"Y",IF(AND(H343&gt;='Intersection Mileposts'!$F$14,H343&lt;='Intersection Mileposts'!$G$14),"Y",IF(AND(H343&gt;='Intersection Mileposts'!$F$15,H343&lt;='Intersection Mileposts'!$G$15),"Y",IF(AND(H343&gt;='Intersection Mileposts'!$F$16,H343&lt;='Intersection Mileposts'!$G$16),"Y",IF(AND(H343&gt;='Intersection Mileposts'!$F$17,H343&lt;='Intersection Mileposts'!$G$17),"Y",IF(AND(H343&gt;='Intersection Mileposts'!$F$18,H343&lt;='Intersection Mileposts'!$G$18),"Y",IF(AND(H343&gt;='Intersection Mileposts'!$F$19,H343&lt;='Intersection Mileposts'!$G$19),"Y",IF(AND(H343&gt;='Intersection Mileposts'!$F$20,H343&lt;='Intersection Mileposts'!$G$20),"Y",IF(AND(H343&gt;='Intersection Mileposts'!$F$21,H343&lt;='Intersection Mileposts'!$G$21),"Y",IF(AND(H343&gt;='Intersection Mileposts'!$F$22,H343&lt;='Intersection Mileposts'!$G$22),"Y",IF(AND(H343&gt;='Intersection Mileposts'!$F$23,H343&lt;='Intersection Mileposts'!$G$23),"Y",IF(AND(H343&gt;='Intersection Mileposts'!$F$24,H343&lt;='Intersection Mileposts'!$G$24),"Y",IF(AND(H343&gt;='Intersection Mileposts'!$F$25,H343&lt;='Intersection Mileposts'!$G$25),"Y",IF(AND(H343&gt;='Intersection Mileposts'!$F$26,H343&lt;='Intersection Mileposts'!$G$26),"Y",IF(AND(H343&gt;='Intersection Mileposts'!$F$27,H343&lt;='Intersection Mileposts'!$G$27),"Y",IF(AND(H343&gt;='Intersection Mileposts'!$F$28,H343&lt;='Intersection Mileposts'!$G$28),"Y",IF(AND(H343&gt;='Intersection Mileposts'!$F$29,H343&lt;='Intersection Mileposts'!$G$29),"Y", IF(AND(H343&gt;='Intersection Mileposts'!$F$30,H343&lt;='Intersection Mileposts'!$G$30),"Y",IF(AND(H343&gt;='Intersection Mileposts'!$F$31,H343&lt;='Intersection Mileposts'!$G$31),"Y",IF(AND(H343&gt;='Intersection Mileposts'!$F$32,H343&lt;='Intersection Mileposts'!$G$32),"Y",IF(AND(H343&gt;='Intersection Mileposts'!$F$33,H343&lt;='Intersection Mileposts'!$G$33),"Y",IF(AND(H343&gt;='Intersection Mileposts'!$F$34,H343&lt;='Intersection Mileposts'!$G$34),"Y",IF(AND(H343&gt;='Intersection Mileposts'!$F$35,H343&lt;='Intersection Mileposts'!$G$35),"Y",IF(AND(H343&gt;='Intersection Mileposts'!$F$36,H343&lt;='Intersection Mileposts'!$G$36),"Y",IF(AND(H343&gt;='Intersection Mileposts'!$F$37,H343&lt;='Intersection Mileposts'!$G$37),"Y",IF(AND(H343&gt;='Intersection Mileposts'!$F$38,H343&lt;='Intersection Mileposts'!$G$38),"Y",IF(AND(H343&gt;='Intersection Mileposts'!$F$39,H343&lt;='Intersection Mileposts'!$G$39),"Y","N"))))))))))))))))))))))))))))))))))))</f>
        <v/>
      </c>
    </row>
    <row r="344" spans="1:46" x14ac:dyDescent="0.3">
      <c r="A344" s="279"/>
      <c r="B344" s="261"/>
      <c r="C344" s="262"/>
      <c r="D344" s="262"/>
      <c r="E344" s="262"/>
      <c r="F344" s="262"/>
      <c r="G344" s="284"/>
      <c r="H344" s="286"/>
      <c r="I344" s="279"/>
      <c r="J344" s="260"/>
      <c r="K344" s="260"/>
      <c r="L344" s="280"/>
      <c r="M344" s="275"/>
      <c r="N344" s="263"/>
      <c r="P344" s="264" t="str">
        <f>IF(R344 = "", "", COUNT($R$4:R344))</f>
        <v/>
      </c>
      <c r="Q344" s="264" t="str">
        <f t="shared" si="40"/>
        <v/>
      </c>
      <c r="R344" s="265" t="str">
        <f t="shared" si="41"/>
        <v/>
      </c>
      <c r="S344" s="266" t="str">
        <f t="shared" si="45"/>
        <v/>
      </c>
      <c r="T344" s="267" t="str">
        <f t="shared" si="42"/>
        <v/>
      </c>
      <c r="U344" s="268" t="str">
        <f t="shared" si="46"/>
        <v/>
      </c>
      <c r="V344" s="269" t="str">
        <f t="shared" si="43"/>
        <v/>
      </c>
      <c r="W344" s="5"/>
      <c r="AR344" s="2" t="str">
        <f t="shared" si="47"/>
        <v/>
      </c>
      <c r="AS344" s="2" t="str">
        <f t="shared" si="44"/>
        <v/>
      </c>
      <c r="AT344" s="2" t="str">
        <f>IF(AR344="","",IF(AND(H344&gt;='Intersection Mileposts'!$F$5,H344&lt;='Intersection Mileposts'!$G$5),"Y",IF(AND(H344&gt;='Intersection Mileposts'!$F$6,H344&lt;='Intersection Mileposts'!$G$6),"Y",IF(AND(H344&gt;='Intersection Mileposts'!$F$7,H344&lt;='Intersection Mileposts'!$G$7),"Y",IF(AND(H344&gt;='Intersection Mileposts'!$F$8,H344&lt;='Intersection Mileposts'!$G$8),"Y",IF(AND(H344&gt;='Intersection Mileposts'!$F$9,H344&lt;='Intersection Mileposts'!$G$9),"Y",IF(AND(H344&gt;='Intersection Mileposts'!$F$10,H344&lt;='Intersection Mileposts'!$G$10),"Y",IF(AND(H344&gt;='Intersection Mileposts'!$F$11,H344&lt;='Intersection Mileposts'!$G$11),"Y",IF(AND(H344&gt;='Intersection Mileposts'!$F$12,H344&lt;='Intersection Mileposts'!$G$12),"Y",IF(AND(H344&gt;='Intersection Mileposts'!$F$13,H344&lt;='Intersection Mileposts'!$G$13),"Y",IF(AND(H344&gt;='Intersection Mileposts'!$F$14,H344&lt;='Intersection Mileposts'!$G$14),"Y",IF(AND(H344&gt;='Intersection Mileposts'!$F$15,H344&lt;='Intersection Mileposts'!$G$15),"Y",IF(AND(H344&gt;='Intersection Mileposts'!$F$16,H344&lt;='Intersection Mileposts'!$G$16),"Y",IF(AND(H344&gt;='Intersection Mileposts'!$F$17,H344&lt;='Intersection Mileposts'!$G$17),"Y",IF(AND(H344&gt;='Intersection Mileposts'!$F$18,H344&lt;='Intersection Mileposts'!$G$18),"Y",IF(AND(H344&gt;='Intersection Mileposts'!$F$19,H344&lt;='Intersection Mileposts'!$G$19),"Y",IF(AND(H344&gt;='Intersection Mileposts'!$F$20,H344&lt;='Intersection Mileposts'!$G$20),"Y",IF(AND(H344&gt;='Intersection Mileposts'!$F$21,H344&lt;='Intersection Mileposts'!$G$21),"Y",IF(AND(H344&gt;='Intersection Mileposts'!$F$22,H344&lt;='Intersection Mileposts'!$G$22),"Y",IF(AND(H344&gt;='Intersection Mileposts'!$F$23,H344&lt;='Intersection Mileposts'!$G$23),"Y",IF(AND(H344&gt;='Intersection Mileposts'!$F$24,H344&lt;='Intersection Mileposts'!$G$24),"Y",IF(AND(H344&gt;='Intersection Mileposts'!$F$25,H344&lt;='Intersection Mileposts'!$G$25),"Y",IF(AND(H344&gt;='Intersection Mileposts'!$F$26,H344&lt;='Intersection Mileposts'!$G$26),"Y",IF(AND(H344&gt;='Intersection Mileposts'!$F$27,H344&lt;='Intersection Mileposts'!$G$27),"Y",IF(AND(H344&gt;='Intersection Mileposts'!$F$28,H344&lt;='Intersection Mileposts'!$G$28),"Y",IF(AND(H344&gt;='Intersection Mileposts'!$F$29,H344&lt;='Intersection Mileposts'!$G$29),"Y", IF(AND(H344&gt;='Intersection Mileposts'!$F$30,H344&lt;='Intersection Mileposts'!$G$30),"Y",IF(AND(H344&gt;='Intersection Mileposts'!$F$31,H344&lt;='Intersection Mileposts'!$G$31),"Y",IF(AND(H344&gt;='Intersection Mileposts'!$F$32,H344&lt;='Intersection Mileposts'!$G$32),"Y",IF(AND(H344&gt;='Intersection Mileposts'!$F$33,H344&lt;='Intersection Mileposts'!$G$33),"Y",IF(AND(H344&gt;='Intersection Mileposts'!$F$34,H344&lt;='Intersection Mileposts'!$G$34),"Y",IF(AND(H344&gt;='Intersection Mileposts'!$F$35,H344&lt;='Intersection Mileposts'!$G$35),"Y",IF(AND(H344&gt;='Intersection Mileposts'!$F$36,H344&lt;='Intersection Mileposts'!$G$36),"Y",IF(AND(H344&gt;='Intersection Mileposts'!$F$37,H344&lt;='Intersection Mileposts'!$G$37),"Y",IF(AND(H344&gt;='Intersection Mileposts'!$F$38,H344&lt;='Intersection Mileposts'!$G$38),"Y",IF(AND(H344&gt;='Intersection Mileposts'!$F$39,H344&lt;='Intersection Mileposts'!$G$39),"Y","N"))))))))))))))))))))))))))))))))))))</f>
        <v/>
      </c>
    </row>
    <row r="345" spans="1:46" x14ac:dyDescent="0.3">
      <c r="A345" s="279"/>
      <c r="B345" s="261"/>
      <c r="C345" s="262"/>
      <c r="D345" s="262"/>
      <c r="E345" s="262"/>
      <c r="F345" s="262"/>
      <c r="G345" s="284"/>
      <c r="H345" s="286"/>
      <c r="I345" s="279"/>
      <c r="J345" s="260"/>
      <c r="K345" s="260"/>
      <c r="L345" s="280"/>
      <c r="M345" s="275"/>
      <c r="N345" s="263"/>
      <c r="P345" s="264" t="str">
        <f>IF(R345 = "", "", COUNT($R$4:R345))</f>
        <v/>
      </c>
      <c r="Q345" s="264" t="str">
        <f t="shared" si="40"/>
        <v/>
      </c>
      <c r="R345" s="265" t="str">
        <f t="shared" si="41"/>
        <v/>
      </c>
      <c r="S345" s="266" t="str">
        <f t="shared" si="45"/>
        <v/>
      </c>
      <c r="T345" s="267" t="str">
        <f t="shared" si="42"/>
        <v/>
      </c>
      <c r="U345" s="268" t="str">
        <f t="shared" si="46"/>
        <v/>
      </c>
      <c r="V345" s="269" t="str">
        <f t="shared" si="43"/>
        <v/>
      </c>
      <c r="W345" s="5"/>
      <c r="AR345" s="2" t="str">
        <f t="shared" si="47"/>
        <v/>
      </c>
      <c r="AS345" s="2" t="str">
        <f t="shared" si="44"/>
        <v/>
      </c>
      <c r="AT345" s="2" t="str">
        <f>IF(AR345="","",IF(AND(H345&gt;='Intersection Mileposts'!$F$5,H345&lt;='Intersection Mileposts'!$G$5),"Y",IF(AND(H345&gt;='Intersection Mileposts'!$F$6,H345&lt;='Intersection Mileposts'!$G$6),"Y",IF(AND(H345&gt;='Intersection Mileposts'!$F$7,H345&lt;='Intersection Mileposts'!$G$7),"Y",IF(AND(H345&gt;='Intersection Mileposts'!$F$8,H345&lt;='Intersection Mileposts'!$G$8),"Y",IF(AND(H345&gt;='Intersection Mileposts'!$F$9,H345&lt;='Intersection Mileposts'!$G$9),"Y",IF(AND(H345&gt;='Intersection Mileposts'!$F$10,H345&lt;='Intersection Mileposts'!$G$10),"Y",IF(AND(H345&gt;='Intersection Mileposts'!$F$11,H345&lt;='Intersection Mileposts'!$G$11),"Y",IF(AND(H345&gt;='Intersection Mileposts'!$F$12,H345&lt;='Intersection Mileposts'!$G$12),"Y",IF(AND(H345&gt;='Intersection Mileposts'!$F$13,H345&lt;='Intersection Mileposts'!$G$13),"Y",IF(AND(H345&gt;='Intersection Mileposts'!$F$14,H345&lt;='Intersection Mileposts'!$G$14),"Y",IF(AND(H345&gt;='Intersection Mileposts'!$F$15,H345&lt;='Intersection Mileposts'!$G$15),"Y",IF(AND(H345&gt;='Intersection Mileposts'!$F$16,H345&lt;='Intersection Mileposts'!$G$16),"Y",IF(AND(H345&gt;='Intersection Mileposts'!$F$17,H345&lt;='Intersection Mileposts'!$G$17),"Y",IF(AND(H345&gt;='Intersection Mileposts'!$F$18,H345&lt;='Intersection Mileposts'!$G$18),"Y",IF(AND(H345&gt;='Intersection Mileposts'!$F$19,H345&lt;='Intersection Mileposts'!$G$19),"Y",IF(AND(H345&gt;='Intersection Mileposts'!$F$20,H345&lt;='Intersection Mileposts'!$G$20),"Y",IF(AND(H345&gt;='Intersection Mileposts'!$F$21,H345&lt;='Intersection Mileposts'!$G$21),"Y",IF(AND(H345&gt;='Intersection Mileposts'!$F$22,H345&lt;='Intersection Mileposts'!$G$22),"Y",IF(AND(H345&gt;='Intersection Mileposts'!$F$23,H345&lt;='Intersection Mileposts'!$G$23),"Y",IF(AND(H345&gt;='Intersection Mileposts'!$F$24,H345&lt;='Intersection Mileposts'!$G$24),"Y",IF(AND(H345&gt;='Intersection Mileposts'!$F$25,H345&lt;='Intersection Mileposts'!$G$25),"Y",IF(AND(H345&gt;='Intersection Mileposts'!$F$26,H345&lt;='Intersection Mileposts'!$G$26),"Y",IF(AND(H345&gt;='Intersection Mileposts'!$F$27,H345&lt;='Intersection Mileposts'!$G$27),"Y",IF(AND(H345&gt;='Intersection Mileposts'!$F$28,H345&lt;='Intersection Mileposts'!$G$28),"Y",IF(AND(H345&gt;='Intersection Mileposts'!$F$29,H345&lt;='Intersection Mileposts'!$G$29),"Y", IF(AND(H345&gt;='Intersection Mileposts'!$F$30,H345&lt;='Intersection Mileposts'!$G$30),"Y",IF(AND(H345&gt;='Intersection Mileposts'!$F$31,H345&lt;='Intersection Mileposts'!$G$31),"Y",IF(AND(H345&gt;='Intersection Mileposts'!$F$32,H345&lt;='Intersection Mileposts'!$G$32),"Y",IF(AND(H345&gt;='Intersection Mileposts'!$F$33,H345&lt;='Intersection Mileposts'!$G$33),"Y",IF(AND(H345&gt;='Intersection Mileposts'!$F$34,H345&lt;='Intersection Mileposts'!$G$34),"Y",IF(AND(H345&gt;='Intersection Mileposts'!$F$35,H345&lt;='Intersection Mileposts'!$G$35),"Y",IF(AND(H345&gt;='Intersection Mileposts'!$F$36,H345&lt;='Intersection Mileposts'!$G$36),"Y",IF(AND(H345&gt;='Intersection Mileposts'!$F$37,H345&lt;='Intersection Mileposts'!$G$37),"Y",IF(AND(H345&gt;='Intersection Mileposts'!$F$38,H345&lt;='Intersection Mileposts'!$G$38),"Y",IF(AND(H345&gt;='Intersection Mileposts'!$F$39,H345&lt;='Intersection Mileposts'!$G$39),"Y","N"))))))))))))))))))))))))))))))))))))</f>
        <v/>
      </c>
    </row>
    <row r="346" spans="1:46" x14ac:dyDescent="0.3">
      <c r="A346" s="279"/>
      <c r="B346" s="261"/>
      <c r="C346" s="262"/>
      <c r="D346" s="262"/>
      <c r="E346" s="262"/>
      <c r="F346" s="262"/>
      <c r="G346" s="284"/>
      <c r="H346" s="286"/>
      <c r="I346" s="279"/>
      <c r="J346" s="260"/>
      <c r="K346" s="260"/>
      <c r="L346" s="280"/>
      <c r="M346" s="275"/>
      <c r="N346" s="263"/>
      <c r="P346" s="264" t="str">
        <f>IF(R346 = "", "", COUNT($R$4:R346))</f>
        <v/>
      </c>
      <c r="Q346" s="264" t="str">
        <f t="shared" si="40"/>
        <v/>
      </c>
      <c r="R346" s="265" t="str">
        <f t="shared" si="41"/>
        <v/>
      </c>
      <c r="S346" s="266" t="str">
        <f t="shared" si="45"/>
        <v/>
      </c>
      <c r="T346" s="267" t="str">
        <f t="shared" si="42"/>
        <v/>
      </c>
      <c r="U346" s="268" t="str">
        <f t="shared" si="46"/>
        <v/>
      </c>
      <c r="V346" s="269" t="str">
        <f t="shared" si="43"/>
        <v/>
      </c>
      <c r="W346" s="5"/>
      <c r="AR346" s="2" t="str">
        <f t="shared" si="47"/>
        <v/>
      </c>
      <c r="AS346" s="2" t="str">
        <f t="shared" si="44"/>
        <v/>
      </c>
      <c r="AT346" s="2" t="str">
        <f>IF(AR346="","",IF(AND(H346&gt;='Intersection Mileposts'!$F$5,H346&lt;='Intersection Mileposts'!$G$5),"Y",IF(AND(H346&gt;='Intersection Mileposts'!$F$6,H346&lt;='Intersection Mileposts'!$G$6),"Y",IF(AND(H346&gt;='Intersection Mileposts'!$F$7,H346&lt;='Intersection Mileposts'!$G$7),"Y",IF(AND(H346&gt;='Intersection Mileposts'!$F$8,H346&lt;='Intersection Mileposts'!$G$8),"Y",IF(AND(H346&gt;='Intersection Mileposts'!$F$9,H346&lt;='Intersection Mileposts'!$G$9),"Y",IF(AND(H346&gt;='Intersection Mileposts'!$F$10,H346&lt;='Intersection Mileposts'!$G$10),"Y",IF(AND(H346&gt;='Intersection Mileposts'!$F$11,H346&lt;='Intersection Mileposts'!$G$11),"Y",IF(AND(H346&gt;='Intersection Mileposts'!$F$12,H346&lt;='Intersection Mileposts'!$G$12),"Y",IF(AND(H346&gt;='Intersection Mileposts'!$F$13,H346&lt;='Intersection Mileposts'!$G$13),"Y",IF(AND(H346&gt;='Intersection Mileposts'!$F$14,H346&lt;='Intersection Mileposts'!$G$14),"Y",IF(AND(H346&gt;='Intersection Mileposts'!$F$15,H346&lt;='Intersection Mileposts'!$G$15),"Y",IF(AND(H346&gt;='Intersection Mileposts'!$F$16,H346&lt;='Intersection Mileposts'!$G$16),"Y",IF(AND(H346&gt;='Intersection Mileposts'!$F$17,H346&lt;='Intersection Mileposts'!$G$17),"Y",IF(AND(H346&gt;='Intersection Mileposts'!$F$18,H346&lt;='Intersection Mileposts'!$G$18),"Y",IF(AND(H346&gt;='Intersection Mileposts'!$F$19,H346&lt;='Intersection Mileposts'!$G$19),"Y",IF(AND(H346&gt;='Intersection Mileposts'!$F$20,H346&lt;='Intersection Mileposts'!$G$20),"Y",IF(AND(H346&gt;='Intersection Mileposts'!$F$21,H346&lt;='Intersection Mileposts'!$G$21),"Y",IF(AND(H346&gt;='Intersection Mileposts'!$F$22,H346&lt;='Intersection Mileposts'!$G$22),"Y",IF(AND(H346&gt;='Intersection Mileposts'!$F$23,H346&lt;='Intersection Mileposts'!$G$23),"Y",IF(AND(H346&gt;='Intersection Mileposts'!$F$24,H346&lt;='Intersection Mileposts'!$G$24),"Y",IF(AND(H346&gt;='Intersection Mileposts'!$F$25,H346&lt;='Intersection Mileposts'!$G$25),"Y",IF(AND(H346&gt;='Intersection Mileposts'!$F$26,H346&lt;='Intersection Mileposts'!$G$26),"Y",IF(AND(H346&gt;='Intersection Mileposts'!$F$27,H346&lt;='Intersection Mileposts'!$G$27),"Y",IF(AND(H346&gt;='Intersection Mileposts'!$F$28,H346&lt;='Intersection Mileposts'!$G$28),"Y",IF(AND(H346&gt;='Intersection Mileposts'!$F$29,H346&lt;='Intersection Mileposts'!$G$29),"Y", IF(AND(H346&gt;='Intersection Mileposts'!$F$30,H346&lt;='Intersection Mileposts'!$G$30),"Y",IF(AND(H346&gt;='Intersection Mileposts'!$F$31,H346&lt;='Intersection Mileposts'!$G$31),"Y",IF(AND(H346&gt;='Intersection Mileposts'!$F$32,H346&lt;='Intersection Mileposts'!$G$32),"Y",IF(AND(H346&gt;='Intersection Mileposts'!$F$33,H346&lt;='Intersection Mileposts'!$G$33),"Y",IF(AND(H346&gt;='Intersection Mileposts'!$F$34,H346&lt;='Intersection Mileposts'!$G$34),"Y",IF(AND(H346&gt;='Intersection Mileposts'!$F$35,H346&lt;='Intersection Mileposts'!$G$35),"Y",IF(AND(H346&gt;='Intersection Mileposts'!$F$36,H346&lt;='Intersection Mileposts'!$G$36),"Y",IF(AND(H346&gt;='Intersection Mileposts'!$F$37,H346&lt;='Intersection Mileposts'!$G$37),"Y",IF(AND(H346&gt;='Intersection Mileposts'!$F$38,H346&lt;='Intersection Mileposts'!$G$38),"Y",IF(AND(H346&gt;='Intersection Mileposts'!$F$39,H346&lt;='Intersection Mileposts'!$G$39),"Y","N"))))))))))))))))))))))))))))))))))))</f>
        <v/>
      </c>
    </row>
    <row r="347" spans="1:46" x14ac:dyDescent="0.3">
      <c r="A347" s="279"/>
      <c r="B347" s="261"/>
      <c r="C347" s="262"/>
      <c r="D347" s="262"/>
      <c r="E347" s="262"/>
      <c r="F347" s="262"/>
      <c r="G347" s="284"/>
      <c r="H347" s="286"/>
      <c r="I347" s="279"/>
      <c r="J347" s="260"/>
      <c r="K347" s="260"/>
      <c r="L347" s="280"/>
      <c r="M347" s="275"/>
      <c r="N347" s="263"/>
      <c r="P347" s="264" t="str">
        <f>IF(R347 = "", "", COUNT($R$4:R347))</f>
        <v/>
      </c>
      <c r="Q347" s="264" t="str">
        <f t="shared" si="40"/>
        <v/>
      </c>
      <c r="R347" s="265" t="str">
        <f t="shared" si="41"/>
        <v/>
      </c>
      <c r="S347" s="266" t="str">
        <f t="shared" si="45"/>
        <v/>
      </c>
      <c r="T347" s="267" t="str">
        <f t="shared" si="42"/>
        <v/>
      </c>
      <c r="U347" s="268" t="str">
        <f t="shared" si="46"/>
        <v/>
      </c>
      <c r="V347" s="269" t="str">
        <f t="shared" si="43"/>
        <v/>
      </c>
      <c r="W347" s="5"/>
      <c r="AR347" s="2" t="str">
        <f t="shared" si="47"/>
        <v/>
      </c>
      <c r="AS347" s="2" t="str">
        <f t="shared" si="44"/>
        <v/>
      </c>
      <c r="AT347" s="2" t="str">
        <f>IF(AR347="","",IF(AND(H347&gt;='Intersection Mileposts'!$F$5,H347&lt;='Intersection Mileposts'!$G$5),"Y",IF(AND(H347&gt;='Intersection Mileposts'!$F$6,H347&lt;='Intersection Mileposts'!$G$6),"Y",IF(AND(H347&gt;='Intersection Mileposts'!$F$7,H347&lt;='Intersection Mileposts'!$G$7),"Y",IF(AND(H347&gt;='Intersection Mileposts'!$F$8,H347&lt;='Intersection Mileposts'!$G$8),"Y",IF(AND(H347&gt;='Intersection Mileposts'!$F$9,H347&lt;='Intersection Mileposts'!$G$9),"Y",IF(AND(H347&gt;='Intersection Mileposts'!$F$10,H347&lt;='Intersection Mileposts'!$G$10),"Y",IF(AND(H347&gt;='Intersection Mileposts'!$F$11,H347&lt;='Intersection Mileposts'!$G$11),"Y",IF(AND(H347&gt;='Intersection Mileposts'!$F$12,H347&lt;='Intersection Mileposts'!$G$12),"Y",IF(AND(H347&gt;='Intersection Mileposts'!$F$13,H347&lt;='Intersection Mileposts'!$G$13),"Y",IF(AND(H347&gt;='Intersection Mileposts'!$F$14,H347&lt;='Intersection Mileposts'!$G$14),"Y",IF(AND(H347&gt;='Intersection Mileposts'!$F$15,H347&lt;='Intersection Mileposts'!$G$15),"Y",IF(AND(H347&gt;='Intersection Mileposts'!$F$16,H347&lt;='Intersection Mileposts'!$G$16),"Y",IF(AND(H347&gt;='Intersection Mileposts'!$F$17,H347&lt;='Intersection Mileposts'!$G$17),"Y",IF(AND(H347&gt;='Intersection Mileposts'!$F$18,H347&lt;='Intersection Mileposts'!$G$18),"Y",IF(AND(H347&gt;='Intersection Mileposts'!$F$19,H347&lt;='Intersection Mileposts'!$G$19),"Y",IF(AND(H347&gt;='Intersection Mileposts'!$F$20,H347&lt;='Intersection Mileposts'!$G$20),"Y",IF(AND(H347&gt;='Intersection Mileposts'!$F$21,H347&lt;='Intersection Mileposts'!$G$21),"Y",IF(AND(H347&gt;='Intersection Mileposts'!$F$22,H347&lt;='Intersection Mileposts'!$G$22),"Y",IF(AND(H347&gt;='Intersection Mileposts'!$F$23,H347&lt;='Intersection Mileposts'!$G$23),"Y",IF(AND(H347&gt;='Intersection Mileposts'!$F$24,H347&lt;='Intersection Mileposts'!$G$24),"Y",IF(AND(H347&gt;='Intersection Mileposts'!$F$25,H347&lt;='Intersection Mileposts'!$G$25),"Y",IF(AND(H347&gt;='Intersection Mileposts'!$F$26,H347&lt;='Intersection Mileposts'!$G$26),"Y",IF(AND(H347&gt;='Intersection Mileposts'!$F$27,H347&lt;='Intersection Mileposts'!$G$27),"Y",IF(AND(H347&gt;='Intersection Mileposts'!$F$28,H347&lt;='Intersection Mileposts'!$G$28),"Y",IF(AND(H347&gt;='Intersection Mileposts'!$F$29,H347&lt;='Intersection Mileposts'!$G$29),"Y", IF(AND(H347&gt;='Intersection Mileposts'!$F$30,H347&lt;='Intersection Mileposts'!$G$30),"Y",IF(AND(H347&gt;='Intersection Mileposts'!$F$31,H347&lt;='Intersection Mileposts'!$G$31),"Y",IF(AND(H347&gt;='Intersection Mileposts'!$F$32,H347&lt;='Intersection Mileposts'!$G$32),"Y",IF(AND(H347&gt;='Intersection Mileposts'!$F$33,H347&lt;='Intersection Mileposts'!$G$33),"Y",IF(AND(H347&gt;='Intersection Mileposts'!$F$34,H347&lt;='Intersection Mileposts'!$G$34),"Y",IF(AND(H347&gt;='Intersection Mileposts'!$F$35,H347&lt;='Intersection Mileposts'!$G$35),"Y",IF(AND(H347&gt;='Intersection Mileposts'!$F$36,H347&lt;='Intersection Mileposts'!$G$36),"Y",IF(AND(H347&gt;='Intersection Mileposts'!$F$37,H347&lt;='Intersection Mileposts'!$G$37),"Y",IF(AND(H347&gt;='Intersection Mileposts'!$F$38,H347&lt;='Intersection Mileposts'!$G$38),"Y",IF(AND(H347&gt;='Intersection Mileposts'!$F$39,H347&lt;='Intersection Mileposts'!$G$39),"Y","N"))))))))))))))))))))))))))))))))))))</f>
        <v/>
      </c>
    </row>
    <row r="348" spans="1:46" x14ac:dyDescent="0.3">
      <c r="A348" s="279"/>
      <c r="B348" s="261"/>
      <c r="C348" s="262"/>
      <c r="D348" s="262"/>
      <c r="E348" s="262"/>
      <c r="F348" s="262"/>
      <c r="G348" s="284"/>
      <c r="H348" s="286"/>
      <c r="I348" s="279"/>
      <c r="J348" s="260"/>
      <c r="K348" s="260"/>
      <c r="L348" s="280"/>
      <c r="M348" s="275"/>
      <c r="N348" s="263"/>
      <c r="P348" s="264" t="str">
        <f>IF(R348 = "", "", COUNT($R$4:R348))</f>
        <v/>
      </c>
      <c r="Q348" s="264" t="str">
        <f t="shared" si="40"/>
        <v/>
      </c>
      <c r="R348" s="265" t="str">
        <f t="shared" si="41"/>
        <v/>
      </c>
      <c r="S348" s="266" t="str">
        <f t="shared" si="45"/>
        <v/>
      </c>
      <c r="T348" s="267" t="str">
        <f t="shared" si="42"/>
        <v/>
      </c>
      <c r="U348" s="268" t="str">
        <f t="shared" si="46"/>
        <v/>
      </c>
      <c r="V348" s="269" t="str">
        <f t="shared" si="43"/>
        <v/>
      </c>
      <c r="W348" s="5"/>
      <c r="AR348" s="2" t="str">
        <f t="shared" si="47"/>
        <v/>
      </c>
      <c r="AS348" s="2" t="str">
        <f t="shared" si="44"/>
        <v/>
      </c>
      <c r="AT348" s="2" t="str">
        <f>IF(AR348="","",IF(AND(H348&gt;='Intersection Mileposts'!$F$5,H348&lt;='Intersection Mileposts'!$G$5),"Y",IF(AND(H348&gt;='Intersection Mileposts'!$F$6,H348&lt;='Intersection Mileposts'!$G$6),"Y",IF(AND(H348&gt;='Intersection Mileposts'!$F$7,H348&lt;='Intersection Mileposts'!$G$7),"Y",IF(AND(H348&gt;='Intersection Mileposts'!$F$8,H348&lt;='Intersection Mileposts'!$G$8),"Y",IF(AND(H348&gt;='Intersection Mileposts'!$F$9,H348&lt;='Intersection Mileposts'!$G$9),"Y",IF(AND(H348&gt;='Intersection Mileposts'!$F$10,H348&lt;='Intersection Mileposts'!$G$10),"Y",IF(AND(H348&gt;='Intersection Mileposts'!$F$11,H348&lt;='Intersection Mileposts'!$G$11),"Y",IF(AND(H348&gt;='Intersection Mileposts'!$F$12,H348&lt;='Intersection Mileposts'!$G$12),"Y",IF(AND(H348&gt;='Intersection Mileposts'!$F$13,H348&lt;='Intersection Mileposts'!$G$13),"Y",IF(AND(H348&gt;='Intersection Mileposts'!$F$14,H348&lt;='Intersection Mileposts'!$G$14),"Y",IF(AND(H348&gt;='Intersection Mileposts'!$F$15,H348&lt;='Intersection Mileposts'!$G$15),"Y",IF(AND(H348&gt;='Intersection Mileposts'!$F$16,H348&lt;='Intersection Mileposts'!$G$16),"Y",IF(AND(H348&gt;='Intersection Mileposts'!$F$17,H348&lt;='Intersection Mileposts'!$G$17),"Y",IF(AND(H348&gt;='Intersection Mileposts'!$F$18,H348&lt;='Intersection Mileposts'!$G$18),"Y",IF(AND(H348&gt;='Intersection Mileposts'!$F$19,H348&lt;='Intersection Mileposts'!$G$19),"Y",IF(AND(H348&gt;='Intersection Mileposts'!$F$20,H348&lt;='Intersection Mileposts'!$G$20),"Y",IF(AND(H348&gt;='Intersection Mileposts'!$F$21,H348&lt;='Intersection Mileposts'!$G$21),"Y",IF(AND(H348&gt;='Intersection Mileposts'!$F$22,H348&lt;='Intersection Mileposts'!$G$22),"Y",IF(AND(H348&gt;='Intersection Mileposts'!$F$23,H348&lt;='Intersection Mileposts'!$G$23),"Y",IF(AND(H348&gt;='Intersection Mileposts'!$F$24,H348&lt;='Intersection Mileposts'!$G$24),"Y",IF(AND(H348&gt;='Intersection Mileposts'!$F$25,H348&lt;='Intersection Mileposts'!$G$25),"Y",IF(AND(H348&gt;='Intersection Mileposts'!$F$26,H348&lt;='Intersection Mileposts'!$G$26),"Y",IF(AND(H348&gt;='Intersection Mileposts'!$F$27,H348&lt;='Intersection Mileposts'!$G$27),"Y",IF(AND(H348&gt;='Intersection Mileposts'!$F$28,H348&lt;='Intersection Mileposts'!$G$28),"Y",IF(AND(H348&gt;='Intersection Mileposts'!$F$29,H348&lt;='Intersection Mileposts'!$G$29),"Y", IF(AND(H348&gt;='Intersection Mileposts'!$F$30,H348&lt;='Intersection Mileposts'!$G$30),"Y",IF(AND(H348&gt;='Intersection Mileposts'!$F$31,H348&lt;='Intersection Mileposts'!$G$31),"Y",IF(AND(H348&gt;='Intersection Mileposts'!$F$32,H348&lt;='Intersection Mileposts'!$G$32),"Y",IF(AND(H348&gt;='Intersection Mileposts'!$F$33,H348&lt;='Intersection Mileposts'!$G$33),"Y",IF(AND(H348&gt;='Intersection Mileposts'!$F$34,H348&lt;='Intersection Mileposts'!$G$34),"Y",IF(AND(H348&gt;='Intersection Mileposts'!$F$35,H348&lt;='Intersection Mileposts'!$G$35),"Y",IF(AND(H348&gt;='Intersection Mileposts'!$F$36,H348&lt;='Intersection Mileposts'!$G$36),"Y",IF(AND(H348&gt;='Intersection Mileposts'!$F$37,H348&lt;='Intersection Mileposts'!$G$37),"Y",IF(AND(H348&gt;='Intersection Mileposts'!$F$38,H348&lt;='Intersection Mileposts'!$G$38),"Y",IF(AND(H348&gt;='Intersection Mileposts'!$F$39,H348&lt;='Intersection Mileposts'!$G$39),"Y","N"))))))))))))))))))))))))))))))))))))</f>
        <v/>
      </c>
    </row>
    <row r="349" spans="1:46" x14ac:dyDescent="0.3">
      <c r="A349" s="279"/>
      <c r="B349" s="261"/>
      <c r="C349" s="262"/>
      <c r="D349" s="262"/>
      <c r="E349" s="262"/>
      <c r="F349" s="262"/>
      <c r="G349" s="284"/>
      <c r="H349" s="286"/>
      <c r="I349" s="279"/>
      <c r="J349" s="260"/>
      <c r="K349" s="260"/>
      <c r="L349" s="280"/>
      <c r="M349" s="275"/>
      <c r="N349" s="263"/>
      <c r="P349" s="264" t="str">
        <f>IF(R349 = "", "", COUNT($R$4:R349))</f>
        <v/>
      </c>
      <c r="Q349" s="264" t="str">
        <f t="shared" si="40"/>
        <v/>
      </c>
      <c r="R349" s="265" t="str">
        <f t="shared" si="41"/>
        <v/>
      </c>
      <c r="S349" s="266" t="str">
        <f t="shared" si="45"/>
        <v/>
      </c>
      <c r="T349" s="267" t="str">
        <f t="shared" si="42"/>
        <v/>
      </c>
      <c r="U349" s="268" t="str">
        <f t="shared" si="46"/>
        <v/>
      </c>
      <c r="V349" s="269" t="str">
        <f t="shared" si="43"/>
        <v/>
      </c>
      <c r="W349" s="5"/>
      <c r="AR349" s="2" t="str">
        <f t="shared" si="47"/>
        <v/>
      </c>
      <c r="AS349" s="2" t="str">
        <f t="shared" si="44"/>
        <v/>
      </c>
      <c r="AT349" s="2" t="str">
        <f>IF(AR349="","",IF(AND(H349&gt;='Intersection Mileposts'!$F$5,H349&lt;='Intersection Mileposts'!$G$5),"Y",IF(AND(H349&gt;='Intersection Mileposts'!$F$6,H349&lt;='Intersection Mileposts'!$G$6),"Y",IF(AND(H349&gt;='Intersection Mileposts'!$F$7,H349&lt;='Intersection Mileposts'!$G$7),"Y",IF(AND(H349&gt;='Intersection Mileposts'!$F$8,H349&lt;='Intersection Mileposts'!$G$8),"Y",IF(AND(H349&gt;='Intersection Mileposts'!$F$9,H349&lt;='Intersection Mileposts'!$G$9),"Y",IF(AND(H349&gt;='Intersection Mileposts'!$F$10,H349&lt;='Intersection Mileposts'!$G$10),"Y",IF(AND(H349&gt;='Intersection Mileposts'!$F$11,H349&lt;='Intersection Mileposts'!$G$11),"Y",IF(AND(H349&gt;='Intersection Mileposts'!$F$12,H349&lt;='Intersection Mileposts'!$G$12),"Y",IF(AND(H349&gt;='Intersection Mileposts'!$F$13,H349&lt;='Intersection Mileposts'!$G$13),"Y",IF(AND(H349&gt;='Intersection Mileposts'!$F$14,H349&lt;='Intersection Mileposts'!$G$14),"Y",IF(AND(H349&gt;='Intersection Mileposts'!$F$15,H349&lt;='Intersection Mileposts'!$G$15),"Y",IF(AND(H349&gt;='Intersection Mileposts'!$F$16,H349&lt;='Intersection Mileposts'!$G$16),"Y",IF(AND(H349&gt;='Intersection Mileposts'!$F$17,H349&lt;='Intersection Mileposts'!$G$17),"Y",IF(AND(H349&gt;='Intersection Mileposts'!$F$18,H349&lt;='Intersection Mileposts'!$G$18),"Y",IF(AND(H349&gt;='Intersection Mileposts'!$F$19,H349&lt;='Intersection Mileposts'!$G$19),"Y",IF(AND(H349&gt;='Intersection Mileposts'!$F$20,H349&lt;='Intersection Mileposts'!$G$20),"Y",IF(AND(H349&gt;='Intersection Mileposts'!$F$21,H349&lt;='Intersection Mileposts'!$G$21),"Y",IF(AND(H349&gt;='Intersection Mileposts'!$F$22,H349&lt;='Intersection Mileposts'!$G$22),"Y",IF(AND(H349&gt;='Intersection Mileposts'!$F$23,H349&lt;='Intersection Mileposts'!$G$23),"Y",IF(AND(H349&gt;='Intersection Mileposts'!$F$24,H349&lt;='Intersection Mileposts'!$G$24),"Y",IF(AND(H349&gt;='Intersection Mileposts'!$F$25,H349&lt;='Intersection Mileposts'!$G$25),"Y",IF(AND(H349&gt;='Intersection Mileposts'!$F$26,H349&lt;='Intersection Mileposts'!$G$26),"Y",IF(AND(H349&gt;='Intersection Mileposts'!$F$27,H349&lt;='Intersection Mileposts'!$G$27),"Y",IF(AND(H349&gt;='Intersection Mileposts'!$F$28,H349&lt;='Intersection Mileposts'!$G$28),"Y",IF(AND(H349&gt;='Intersection Mileposts'!$F$29,H349&lt;='Intersection Mileposts'!$G$29),"Y", IF(AND(H349&gt;='Intersection Mileposts'!$F$30,H349&lt;='Intersection Mileposts'!$G$30),"Y",IF(AND(H349&gt;='Intersection Mileposts'!$F$31,H349&lt;='Intersection Mileposts'!$G$31),"Y",IF(AND(H349&gt;='Intersection Mileposts'!$F$32,H349&lt;='Intersection Mileposts'!$G$32),"Y",IF(AND(H349&gt;='Intersection Mileposts'!$F$33,H349&lt;='Intersection Mileposts'!$G$33),"Y",IF(AND(H349&gt;='Intersection Mileposts'!$F$34,H349&lt;='Intersection Mileposts'!$G$34),"Y",IF(AND(H349&gt;='Intersection Mileposts'!$F$35,H349&lt;='Intersection Mileposts'!$G$35),"Y",IF(AND(H349&gt;='Intersection Mileposts'!$F$36,H349&lt;='Intersection Mileposts'!$G$36),"Y",IF(AND(H349&gt;='Intersection Mileposts'!$F$37,H349&lt;='Intersection Mileposts'!$G$37),"Y",IF(AND(H349&gt;='Intersection Mileposts'!$F$38,H349&lt;='Intersection Mileposts'!$G$38),"Y",IF(AND(H349&gt;='Intersection Mileposts'!$F$39,H349&lt;='Intersection Mileposts'!$G$39),"Y","N"))))))))))))))))))))))))))))))))))))</f>
        <v/>
      </c>
    </row>
    <row r="350" spans="1:46" x14ac:dyDescent="0.3">
      <c r="A350" s="279"/>
      <c r="B350" s="261"/>
      <c r="C350" s="262"/>
      <c r="D350" s="262"/>
      <c r="E350" s="262"/>
      <c r="F350" s="262"/>
      <c r="G350" s="284"/>
      <c r="H350" s="286"/>
      <c r="I350" s="279"/>
      <c r="J350" s="260"/>
      <c r="K350" s="260"/>
      <c r="L350" s="280"/>
      <c r="M350" s="275"/>
      <c r="N350" s="263"/>
      <c r="P350" s="264" t="str">
        <f>IF(R350 = "", "", COUNT($R$4:R350))</f>
        <v/>
      </c>
      <c r="Q350" s="264" t="str">
        <f t="shared" si="40"/>
        <v/>
      </c>
      <c r="R350" s="265" t="str">
        <f t="shared" si="41"/>
        <v/>
      </c>
      <c r="S350" s="266" t="str">
        <f t="shared" si="45"/>
        <v/>
      </c>
      <c r="T350" s="267" t="str">
        <f t="shared" si="42"/>
        <v/>
      </c>
      <c r="U350" s="268" t="str">
        <f t="shared" si="46"/>
        <v/>
      </c>
      <c r="V350" s="269" t="str">
        <f t="shared" si="43"/>
        <v/>
      </c>
      <c r="W350" s="5"/>
      <c r="AR350" s="2" t="str">
        <f t="shared" si="47"/>
        <v/>
      </c>
      <c r="AS350" s="2" t="str">
        <f t="shared" si="44"/>
        <v/>
      </c>
      <c r="AT350" s="2" t="str">
        <f>IF(AR350="","",IF(AND(H350&gt;='Intersection Mileposts'!$F$5,H350&lt;='Intersection Mileposts'!$G$5),"Y",IF(AND(H350&gt;='Intersection Mileposts'!$F$6,H350&lt;='Intersection Mileposts'!$G$6),"Y",IF(AND(H350&gt;='Intersection Mileposts'!$F$7,H350&lt;='Intersection Mileposts'!$G$7),"Y",IF(AND(H350&gt;='Intersection Mileposts'!$F$8,H350&lt;='Intersection Mileposts'!$G$8),"Y",IF(AND(H350&gt;='Intersection Mileposts'!$F$9,H350&lt;='Intersection Mileposts'!$G$9),"Y",IF(AND(H350&gt;='Intersection Mileposts'!$F$10,H350&lt;='Intersection Mileposts'!$G$10),"Y",IF(AND(H350&gt;='Intersection Mileposts'!$F$11,H350&lt;='Intersection Mileposts'!$G$11),"Y",IF(AND(H350&gt;='Intersection Mileposts'!$F$12,H350&lt;='Intersection Mileposts'!$G$12),"Y",IF(AND(H350&gt;='Intersection Mileposts'!$F$13,H350&lt;='Intersection Mileposts'!$G$13),"Y",IF(AND(H350&gt;='Intersection Mileposts'!$F$14,H350&lt;='Intersection Mileposts'!$G$14),"Y",IF(AND(H350&gt;='Intersection Mileposts'!$F$15,H350&lt;='Intersection Mileposts'!$G$15),"Y",IF(AND(H350&gt;='Intersection Mileposts'!$F$16,H350&lt;='Intersection Mileposts'!$G$16),"Y",IF(AND(H350&gt;='Intersection Mileposts'!$F$17,H350&lt;='Intersection Mileposts'!$G$17),"Y",IF(AND(H350&gt;='Intersection Mileposts'!$F$18,H350&lt;='Intersection Mileposts'!$G$18),"Y",IF(AND(H350&gt;='Intersection Mileposts'!$F$19,H350&lt;='Intersection Mileposts'!$G$19),"Y",IF(AND(H350&gt;='Intersection Mileposts'!$F$20,H350&lt;='Intersection Mileposts'!$G$20),"Y",IF(AND(H350&gt;='Intersection Mileposts'!$F$21,H350&lt;='Intersection Mileposts'!$G$21),"Y",IF(AND(H350&gt;='Intersection Mileposts'!$F$22,H350&lt;='Intersection Mileposts'!$G$22),"Y",IF(AND(H350&gt;='Intersection Mileposts'!$F$23,H350&lt;='Intersection Mileposts'!$G$23),"Y",IF(AND(H350&gt;='Intersection Mileposts'!$F$24,H350&lt;='Intersection Mileposts'!$G$24),"Y",IF(AND(H350&gt;='Intersection Mileposts'!$F$25,H350&lt;='Intersection Mileposts'!$G$25),"Y",IF(AND(H350&gt;='Intersection Mileposts'!$F$26,H350&lt;='Intersection Mileposts'!$G$26),"Y",IF(AND(H350&gt;='Intersection Mileposts'!$F$27,H350&lt;='Intersection Mileposts'!$G$27),"Y",IF(AND(H350&gt;='Intersection Mileposts'!$F$28,H350&lt;='Intersection Mileposts'!$G$28),"Y",IF(AND(H350&gt;='Intersection Mileposts'!$F$29,H350&lt;='Intersection Mileposts'!$G$29),"Y", IF(AND(H350&gt;='Intersection Mileposts'!$F$30,H350&lt;='Intersection Mileposts'!$G$30),"Y",IF(AND(H350&gt;='Intersection Mileposts'!$F$31,H350&lt;='Intersection Mileposts'!$G$31),"Y",IF(AND(H350&gt;='Intersection Mileposts'!$F$32,H350&lt;='Intersection Mileposts'!$G$32),"Y",IF(AND(H350&gt;='Intersection Mileposts'!$F$33,H350&lt;='Intersection Mileposts'!$G$33),"Y",IF(AND(H350&gt;='Intersection Mileposts'!$F$34,H350&lt;='Intersection Mileposts'!$G$34),"Y",IF(AND(H350&gt;='Intersection Mileposts'!$F$35,H350&lt;='Intersection Mileposts'!$G$35),"Y",IF(AND(H350&gt;='Intersection Mileposts'!$F$36,H350&lt;='Intersection Mileposts'!$G$36),"Y",IF(AND(H350&gt;='Intersection Mileposts'!$F$37,H350&lt;='Intersection Mileposts'!$G$37),"Y",IF(AND(H350&gt;='Intersection Mileposts'!$F$38,H350&lt;='Intersection Mileposts'!$G$38),"Y",IF(AND(H350&gt;='Intersection Mileposts'!$F$39,H350&lt;='Intersection Mileposts'!$G$39),"Y","N"))))))))))))))))))))))))))))))))))))</f>
        <v/>
      </c>
    </row>
    <row r="351" spans="1:46" x14ac:dyDescent="0.3">
      <c r="A351" s="279"/>
      <c r="B351" s="261"/>
      <c r="C351" s="262"/>
      <c r="D351" s="262"/>
      <c r="E351" s="262"/>
      <c r="F351" s="262"/>
      <c r="G351" s="284"/>
      <c r="H351" s="286"/>
      <c r="I351" s="279"/>
      <c r="J351" s="260"/>
      <c r="K351" s="260"/>
      <c r="L351" s="280"/>
      <c r="M351" s="275"/>
      <c r="N351" s="263"/>
      <c r="P351" s="264" t="str">
        <f>IF(R351 = "", "", COUNT($R$4:R351))</f>
        <v/>
      </c>
      <c r="Q351" s="264" t="str">
        <f t="shared" si="40"/>
        <v/>
      </c>
      <c r="R351" s="265" t="str">
        <f t="shared" si="41"/>
        <v/>
      </c>
      <c r="S351" s="266" t="str">
        <f t="shared" si="45"/>
        <v/>
      </c>
      <c r="T351" s="267" t="str">
        <f t="shared" si="42"/>
        <v/>
      </c>
      <c r="U351" s="268" t="str">
        <f t="shared" si="46"/>
        <v/>
      </c>
      <c r="V351" s="269" t="str">
        <f t="shared" si="43"/>
        <v/>
      </c>
      <c r="W351" s="5"/>
      <c r="AR351" s="2" t="str">
        <f t="shared" si="47"/>
        <v/>
      </c>
      <c r="AS351" s="2" t="str">
        <f t="shared" si="44"/>
        <v/>
      </c>
      <c r="AT351" s="2" t="str">
        <f>IF(AR351="","",IF(AND(H351&gt;='Intersection Mileposts'!$F$5,H351&lt;='Intersection Mileposts'!$G$5),"Y",IF(AND(H351&gt;='Intersection Mileposts'!$F$6,H351&lt;='Intersection Mileposts'!$G$6),"Y",IF(AND(H351&gt;='Intersection Mileposts'!$F$7,H351&lt;='Intersection Mileposts'!$G$7),"Y",IF(AND(H351&gt;='Intersection Mileposts'!$F$8,H351&lt;='Intersection Mileposts'!$G$8),"Y",IF(AND(H351&gt;='Intersection Mileposts'!$F$9,H351&lt;='Intersection Mileposts'!$G$9),"Y",IF(AND(H351&gt;='Intersection Mileposts'!$F$10,H351&lt;='Intersection Mileposts'!$G$10),"Y",IF(AND(H351&gt;='Intersection Mileposts'!$F$11,H351&lt;='Intersection Mileposts'!$G$11),"Y",IF(AND(H351&gt;='Intersection Mileposts'!$F$12,H351&lt;='Intersection Mileposts'!$G$12),"Y",IF(AND(H351&gt;='Intersection Mileposts'!$F$13,H351&lt;='Intersection Mileposts'!$G$13),"Y",IF(AND(H351&gt;='Intersection Mileposts'!$F$14,H351&lt;='Intersection Mileposts'!$G$14),"Y",IF(AND(H351&gt;='Intersection Mileposts'!$F$15,H351&lt;='Intersection Mileposts'!$G$15),"Y",IF(AND(H351&gt;='Intersection Mileposts'!$F$16,H351&lt;='Intersection Mileposts'!$G$16),"Y",IF(AND(H351&gt;='Intersection Mileposts'!$F$17,H351&lt;='Intersection Mileposts'!$G$17),"Y",IF(AND(H351&gt;='Intersection Mileposts'!$F$18,H351&lt;='Intersection Mileposts'!$G$18),"Y",IF(AND(H351&gt;='Intersection Mileposts'!$F$19,H351&lt;='Intersection Mileposts'!$G$19),"Y",IF(AND(H351&gt;='Intersection Mileposts'!$F$20,H351&lt;='Intersection Mileposts'!$G$20),"Y",IF(AND(H351&gt;='Intersection Mileposts'!$F$21,H351&lt;='Intersection Mileposts'!$G$21),"Y",IF(AND(H351&gt;='Intersection Mileposts'!$F$22,H351&lt;='Intersection Mileposts'!$G$22),"Y",IF(AND(H351&gt;='Intersection Mileposts'!$F$23,H351&lt;='Intersection Mileposts'!$G$23),"Y",IF(AND(H351&gt;='Intersection Mileposts'!$F$24,H351&lt;='Intersection Mileposts'!$G$24),"Y",IF(AND(H351&gt;='Intersection Mileposts'!$F$25,H351&lt;='Intersection Mileposts'!$G$25),"Y",IF(AND(H351&gt;='Intersection Mileposts'!$F$26,H351&lt;='Intersection Mileposts'!$G$26),"Y",IF(AND(H351&gt;='Intersection Mileposts'!$F$27,H351&lt;='Intersection Mileposts'!$G$27),"Y",IF(AND(H351&gt;='Intersection Mileposts'!$F$28,H351&lt;='Intersection Mileposts'!$G$28),"Y",IF(AND(H351&gt;='Intersection Mileposts'!$F$29,H351&lt;='Intersection Mileposts'!$G$29),"Y", IF(AND(H351&gt;='Intersection Mileposts'!$F$30,H351&lt;='Intersection Mileposts'!$G$30),"Y",IF(AND(H351&gt;='Intersection Mileposts'!$F$31,H351&lt;='Intersection Mileposts'!$G$31),"Y",IF(AND(H351&gt;='Intersection Mileposts'!$F$32,H351&lt;='Intersection Mileposts'!$G$32),"Y",IF(AND(H351&gt;='Intersection Mileposts'!$F$33,H351&lt;='Intersection Mileposts'!$G$33),"Y",IF(AND(H351&gt;='Intersection Mileposts'!$F$34,H351&lt;='Intersection Mileposts'!$G$34),"Y",IF(AND(H351&gt;='Intersection Mileposts'!$F$35,H351&lt;='Intersection Mileposts'!$G$35),"Y",IF(AND(H351&gt;='Intersection Mileposts'!$F$36,H351&lt;='Intersection Mileposts'!$G$36),"Y",IF(AND(H351&gt;='Intersection Mileposts'!$F$37,H351&lt;='Intersection Mileposts'!$G$37),"Y",IF(AND(H351&gt;='Intersection Mileposts'!$F$38,H351&lt;='Intersection Mileposts'!$G$38),"Y",IF(AND(H351&gt;='Intersection Mileposts'!$F$39,H351&lt;='Intersection Mileposts'!$G$39),"Y","N"))))))))))))))))))))))))))))))))))))</f>
        <v/>
      </c>
    </row>
    <row r="352" spans="1:46" x14ac:dyDescent="0.3">
      <c r="A352" s="279"/>
      <c r="B352" s="261"/>
      <c r="C352" s="262"/>
      <c r="D352" s="262"/>
      <c r="E352" s="262"/>
      <c r="F352" s="262"/>
      <c r="G352" s="284"/>
      <c r="H352" s="286"/>
      <c r="I352" s="279"/>
      <c r="J352" s="260"/>
      <c r="K352" s="260"/>
      <c r="L352" s="280"/>
      <c r="M352" s="275"/>
      <c r="N352" s="263"/>
      <c r="P352" s="264" t="str">
        <f>IF(R352 = "", "", COUNT($R$4:R352))</f>
        <v/>
      </c>
      <c r="Q352" s="264" t="str">
        <f t="shared" si="40"/>
        <v/>
      </c>
      <c r="R352" s="265" t="str">
        <f t="shared" si="41"/>
        <v/>
      </c>
      <c r="S352" s="266" t="str">
        <f t="shared" si="45"/>
        <v/>
      </c>
      <c r="T352" s="267" t="str">
        <f t="shared" si="42"/>
        <v/>
      </c>
      <c r="U352" s="268" t="str">
        <f t="shared" si="46"/>
        <v/>
      </c>
      <c r="V352" s="269" t="str">
        <f t="shared" si="43"/>
        <v/>
      </c>
      <c r="W352" s="5"/>
      <c r="AR352" s="2" t="str">
        <f t="shared" si="47"/>
        <v/>
      </c>
      <c r="AS352" s="2" t="str">
        <f t="shared" si="44"/>
        <v/>
      </c>
      <c r="AT352" s="2" t="str">
        <f>IF(AR352="","",IF(AND(H352&gt;='Intersection Mileposts'!$F$5,H352&lt;='Intersection Mileposts'!$G$5),"Y",IF(AND(H352&gt;='Intersection Mileposts'!$F$6,H352&lt;='Intersection Mileposts'!$G$6),"Y",IF(AND(H352&gt;='Intersection Mileposts'!$F$7,H352&lt;='Intersection Mileposts'!$G$7),"Y",IF(AND(H352&gt;='Intersection Mileposts'!$F$8,H352&lt;='Intersection Mileposts'!$G$8),"Y",IF(AND(H352&gt;='Intersection Mileposts'!$F$9,H352&lt;='Intersection Mileposts'!$G$9),"Y",IF(AND(H352&gt;='Intersection Mileposts'!$F$10,H352&lt;='Intersection Mileposts'!$G$10),"Y",IF(AND(H352&gt;='Intersection Mileposts'!$F$11,H352&lt;='Intersection Mileposts'!$G$11),"Y",IF(AND(H352&gt;='Intersection Mileposts'!$F$12,H352&lt;='Intersection Mileposts'!$G$12),"Y",IF(AND(H352&gt;='Intersection Mileposts'!$F$13,H352&lt;='Intersection Mileposts'!$G$13),"Y",IF(AND(H352&gt;='Intersection Mileposts'!$F$14,H352&lt;='Intersection Mileposts'!$G$14),"Y",IF(AND(H352&gt;='Intersection Mileposts'!$F$15,H352&lt;='Intersection Mileposts'!$G$15),"Y",IF(AND(H352&gt;='Intersection Mileposts'!$F$16,H352&lt;='Intersection Mileposts'!$G$16),"Y",IF(AND(H352&gt;='Intersection Mileposts'!$F$17,H352&lt;='Intersection Mileposts'!$G$17),"Y",IF(AND(H352&gt;='Intersection Mileposts'!$F$18,H352&lt;='Intersection Mileposts'!$G$18),"Y",IF(AND(H352&gt;='Intersection Mileposts'!$F$19,H352&lt;='Intersection Mileposts'!$G$19),"Y",IF(AND(H352&gt;='Intersection Mileposts'!$F$20,H352&lt;='Intersection Mileposts'!$G$20),"Y",IF(AND(H352&gt;='Intersection Mileposts'!$F$21,H352&lt;='Intersection Mileposts'!$G$21),"Y",IF(AND(H352&gt;='Intersection Mileposts'!$F$22,H352&lt;='Intersection Mileposts'!$G$22),"Y",IF(AND(H352&gt;='Intersection Mileposts'!$F$23,H352&lt;='Intersection Mileposts'!$G$23),"Y",IF(AND(H352&gt;='Intersection Mileposts'!$F$24,H352&lt;='Intersection Mileposts'!$G$24),"Y",IF(AND(H352&gt;='Intersection Mileposts'!$F$25,H352&lt;='Intersection Mileposts'!$G$25),"Y",IF(AND(H352&gt;='Intersection Mileposts'!$F$26,H352&lt;='Intersection Mileposts'!$G$26),"Y",IF(AND(H352&gt;='Intersection Mileposts'!$F$27,H352&lt;='Intersection Mileposts'!$G$27),"Y",IF(AND(H352&gt;='Intersection Mileposts'!$F$28,H352&lt;='Intersection Mileposts'!$G$28),"Y",IF(AND(H352&gt;='Intersection Mileposts'!$F$29,H352&lt;='Intersection Mileposts'!$G$29),"Y", IF(AND(H352&gt;='Intersection Mileposts'!$F$30,H352&lt;='Intersection Mileposts'!$G$30),"Y",IF(AND(H352&gt;='Intersection Mileposts'!$F$31,H352&lt;='Intersection Mileposts'!$G$31),"Y",IF(AND(H352&gt;='Intersection Mileposts'!$F$32,H352&lt;='Intersection Mileposts'!$G$32),"Y",IF(AND(H352&gt;='Intersection Mileposts'!$F$33,H352&lt;='Intersection Mileposts'!$G$33),"Y",IF(AND(H352&gt;='Intersection Mileposts'!$F$34,H352&lt;='Intersection Mileposts'!$G$34),"Y",IF(AND(H352&gt;='Intersection Mileposts'!$F$35,H352&lt;='Intersection Mileposts'!$G$35),"Y",IF(AND(H352&gt;='Intersection Mileposts'!$F$36,H352&lt;='Intersection Mileposts'!$G$36),"Y",IF(AND(H352&gt;='Intersection Mileposts'!$F$37,H352&lt;='Intersection Mileposts'!$G$37),"Y",IF(AND(H352&gt;='Intersection Mileposts'!$F$38,H352&lt;='Intersection Mileposts'!$G$38),"Y",IF(AND(H352&gt;='Intersection Mileposts'!$F$39,H352&lt;='Intersection Mileposts'!$G$39),"Y","N"))))))))))))))))))))))))))))))))))))</f>
        <v/>
      </c>
    </row>
    <row r="353" spans="1:46" x14ac:dyDescent="0.3">
      <c r="A353" s="279"/>
      <c r="B353" s="261"/>
      <c r="C353" s="262"/>
      <c r="D353" s="262"/>
      <c r="E353" s="262"/>
      <c r="F353" s="262"/>
      <c r="G353" s="284"/>
      <c r="H353" s="286"/>
      <c r="I353" s="279"/>
      <c r="J353" s="260"/>
      <c r="K353" s="260"/>
      <c r="L353" s="280"/>
      <c r="M353" s="275"/>
      <c r="N353" s="263"/>
      <c r="P353" s="264" t="str">
        <f>IF(R353 = "", "", COUNT($R$4:R353))</f>
        <v/>
      </c>
      <c r="Q353" s="264" t="str">
        <f t="shared" si="40"/>
        <v/>
      </c>
      <c r="R353" s="265" t="str">
        <f t="shared" si="41"/>
        <v/>
      </c>
      <c r="S353" s="266" t="str">
        <f t="shared" si="45"/>
        <v/>
      </c>
      <c r="T353" s="267" t="str">
        <f t="shared" si="42"/>
        <v/>
      </c>
      <c r="U353" s="268" t="str">
        <f t="shared" si="46"/>
        <v/>
      </c>
      <c r="V353" s="269" t="str">
        <f t="shared" si="43"/>
        <v/>
      </c>
      <c r="W353" s="5"/>
      <c r="AR353" s="2" t="str">
        <f t="shared" si="47"/>
        <v/>
      </c>
      <c r="AS353" s="2" t="str">
        <f t="shared" si="44"/>
        <v/>
      </c>
      <c r="AT353" s="2" t="str">
        <f>IF(AR353="","",IF(AND(H353&gt;='Intersection Mileposts'!$F$5,H353&lt;='Intersection Mileposts'!$G$5),"Y",IF(AND(H353&gt;='Intersection Mileposts'!$F$6,H353&lt;='Intersection Mileposts'!$G$6),"Y",IF(AND(H353&gt;='Intersection Mileposts'!$F$7,H353&lt;='Intersection Mileposts'!$G$7),"Y",IF(AND(H353&gt;='Intersection Mileposts'!$F$8,H353&lt;='Intersection Mileposts'!$G$8),"Y",IF(AND(H353&gt;='Intersection Mileposts'!$F$9,H353&lt;='Intersection Mileposts'!$G$9),"Y",IF(AND(H353&gt;='Intersection Mileposts'!$F$10,H353&lt;='Intersection Mileposts'!$G$10),"Y",IF(AND(H353&gt;='Intersection Mileposts'!$F$11,H353&lt;='Intersection Mileposts'!$G$11),"Y",IF(AND(H353&gt;='Intersection Mileposts'!$F$12,H353&lt;='Intersection Mileposts'!$G$12),"Y",IF(AND(H353&gt;='Intersection Mileposts'!$F$13,H353&lt;='Intersection Mileposts'!$G$13),"Y",IF(AND(H353&gt;='Intersection Mileposts'!$F$14,H353&lt;='Intersection Mileposts'!$G$14),"Y",IF(AND(H353&gt;='Intersection Mileposts'!$F$15,H353&lt;='Intersection Mileposts'!$G$15),"Y",IF(AND(H353&gt;='Intersection Mileposts'!$F$16,H353&lt;='Intersection Mileposts'!$G$16),"Y",IF(AND(H353&gt;='Intersection Mileposts'!$F$17,H353&lt;='Intersection Mileposts'!$G$17),"Y",IF(AND(H353&gt;='Intersection Mileposts'!$F$18,H353&lt;='Intersection Mileposts'!$G$18),"Y",IF(AND(H353&gt;='Intersection Mileposts'!$F$19,H353&lt;='Intersection Mileposts'!$G$19),"Y",IF(AND(H353&gt;='Intersection Mileposts'!$F$20,H353&lt;='Intersection Mileposts'!$G$20),"Y",IF(AND(H353&gt;='Intersection Mileposts'!$F$21,H353&lt;='Intersection Mileposts'!$G$21),"Y",IF(AND(H353&gt;='Intersection Mileposts'!$F$22,H353&lt;='Intersection Mileposts'!$G$22),"Y",IF(AND(H353&gt;='Intersection Mileposts'!$F$23,H353&lt;='Intersection Mileposts'!$G$23),"Y",IF(AND(H353&gt;='Intersection Mileposts'!$F$24,H353&lt;='Intersection Mileposts'!$G$24),"Y",IF(AND(H353&gt;='Intersection Mileposts'!$F$25,H353&lt;='Intersection Mileposts'!$G$25),"Y",IF(AND(H353&gt;='Intersection Mileposts'!$F$26,H353&lt;='Intersection Mileposts'!$G$26),"Y",IF(AND(H353&gt;='Intersection Mileposts'!$F$27,H353&lt;='Intersection Mileposts'!$G$27),"Y",IF(AND(H353&gt;='Intersection Mileposts'!$F$28,H353&lt;='Intersection Mileposts'!$G$28),"Y",IF(AND(H353&gt;='Intersection Mileposts'!$F$29,H353&lt;='Intersection Mileposts'!$G$29),"Y", IF(AND(H353&gt;='Intersection Mileposts'!$F$30,H353&lt;='Intersection Mileposts'!$G$30),"Y",IF(AND(H353&gt;='Intersection Mileposts'!$F$31,H353&lt;='Intersection Mileposts'!$G$31),"Y",IF(AND(H353&gt;='Intersection Mileposts'!$F$32,H353&lt;='Intersection Mileposts'!$G$32),"Y",IF(AND(H353&gt;='Intersection Mileposts'!$F$33,H353&lt;='Intersection Mileposts'!$G$33),"Y",IF(AND(H353&gt;='Intersection Mileposts'!$F$34,H353&lt;='Intersection Mileposts'!$G$34),"Y",IF(AND(H353&gt;='Intersection Mileposts'!$F$35,H353&lt;='Intersection Mileposts'!$G$35),"Y",IF(AND(H353&gt;='Intersection Mileposts'!$F$36,H353&lt;='Intersection Mileposts'!$G$36),"Y",IF(AND(H353&gt;='Intersection Mileposts'!$F$37,H353&lt;='Intersection Mileposts'!$G$37),"Y",IF(AND(H353&gt;='Intersection Mileposts'!$F$38,H353&lt;='Intersection Mileposts'!$G$38),"Y",IF(AND(H353&gt;='Intersection Mileposts'!$F$39,H353&lt;='Intersection Mileposts'!$G$39),"Y","N"))))))))))))))))))))))))))))))))))))</f>
        <v/>
      </c>
    </row>
    <row r="354" spans="1:46" x14ac:dyDescent="0.3">
      <c r="A354" s="279"/>
      <c r="B354" s="261"/>
      <c r="C354" s="262"/>
      <c r="D354" s="262"/>
      <c r="E354" s="262"/>
      <c r="F354" s="262"/>
      <c r="G354" s="284"/>
      <c r="H354" s="286"/>
      <c r="I354" s="279"/>
      <c r="J354" s="260"/>
      <c r="K354" s="260"/>
      <c r="L354" s="280"/>
      <c r="M354" s="275"/>
      <c r="N354" s="263"/>
      <c r="P354" s="264" t="str">
        <f>IF(R354 = "", "", COUNT($R$4:R354))</f>
        <v/>
      </c>
      <c r="Q354" s="264" t="str">
        <f t="shared" si="40"/>
        <v/>
      </c>
      <c r="R354" s="265" t="str">
        <f t="shared" si="41"/>
        <v/>
      </c>
      <c r="S354" s="266" t="str">
        <f t="shared" si="45"/>
        <v/>
      </c>
      <c r="T354" s="267" t="str">
        <f t="shared" si="42"/>
        <v/>
      </c>
      <c r="U354" s="268" t="str">
        <f t="shared" si="46"/>
        <v/>
      </c>
      <c r="V354" s="269" t="str">
        <f t="shared" si="43"/>
        <v/>
      </c>
      <c r="W354" s="5"/>
      <c r="AR354" s="2" t="str">
        <f t="shared" si="47"/>
        <v/>
      </c>
      <c r="AS354" s="2" t="str">
        <f t="shared" si="44"/>
        <v/>
      </c>
      <c r="AT354" s="2" t="str">
        <f>IF(AR354="","",IF(AND(H354&gt;='Intersection Mileposts'!$F$5,H354&lt;='Intersection Mileposts'!$G$5),"Y",IF(AND(H354&gt;='Intersection Mileposts'!$F$6,H354&lt;='Intersection Mileposts'!$G$6),"Y",IF(AND(H354&gt;='Intersection Mileposts'!$F$7,H354&lt;='Intersection Mileposts'!$G$7),"Y",IF(AND(H354&gt;='Intersection Mileposts'!$F$8,H354&lt;='Intersection Mileposts'!$G$8),"Y",IF(AND(H354&gt;='Intersection Mileposts'!$F$9,H354&lt;='Intersection Mileposts'!$G$9),"Y",IF(AND(H354&gt;='Intersection Mileposts'!$F$10,H354&lt;='Intersection Mileposts'!$G$10),"Y",IF(AND(H354&gt;='Intersection Mileposts'!$F$11,H354&lt;='Intersection Mileposts'!$G$11),"Y",IF(AND(H354&gt;='Intersection Mileposts'!$F$12,H354&lt;='Intersection Mileposts'!$G$12),"Y",IF(AND(H354&gt;='Intersection Mileposts'!$F$13,H354&lt;='Intersection Mileposts'!$G$13),"Y",IF(AND(H354&gt;='Intersection Mileposts'!$F$14,H354&lt;='Intersection Mileposts'!$G$14),"Y",IF(AND(H354&gt;='Intersection Mileposts'!$F$15,H354&lt;='Intersection Mileposts'!$G$15),"Y",IF(AND(H354&gt;='Intersection Mileposts'!$F$16,H354&lt;='Intersection Mileposts'!$G$16),"Y",IF(AND(H354&gt;='Intersection Mileposts'!$F$17,H354&lt;='Intersection Mileposts'!$G$17),"Y",IF(AND(H354&gt;='Intersection Mileposts'!$F$18,H354&lt;='Intersection Mileposts'!$G$18),"Y",IF(AND(H354&gt;='Intersection Mileposts'!$F$19,H354&lt;='Intersection Mileposts'!$G$19),"Y",IF(AND(H354&gt;='Intersection Mileposts'!$F$20,H354&lt;='Intersection Mileposts'!$G$20),"Y",IF(AND(H354&gt;='Intersection Mileposts'!$F$21,H354&lt;='Intersection Mileposts'!$G$21),"Y",IF(AND(H354&gt;='Intersection Mileposts'!$F$22,H354&lt;='Intersection Mileposts'!$G$22),"Y",IF(AND(H354&gt;='Intersection Mileposts'!$F$23,H354&lt;='Intersection Mileposts'!$G$23),"Y",IF(AND(H354&gt;='Intersection Mileposts'!$F$24,H354&lt;='Intersection Mileposts'!$G$24),"Y",IF(AND(H354&gt;='Intersection Mileposts'!$F$25,H354&lt;='Intersection Mileposts'!$G$25),"Y",IF(AND(H354&gt;='Intersection Mileposts'!$F$26,H354&lt;='Intersection Mileposts'!$G$26),"Y",IF(AND(H354&gt;='Intersection Mileposts'!$F$27,H354&lt;='Intersection Mileposts'!$G$27),"Y",IF(AND(H354&gt;='Intersection Mileposts'!$F$28,H354&lt;='Intersection Mileposts'!$G$28),"Y",IF(AND(H354&gt;='Intersection Mileposts'!$F$29,H354&lt;='Intersection Mileposts'!$G$29),"Y", IF(AND(H354&gt;='Intersection Mileposts'!$F$30,H354&lt;='Intersection Mileposts'!$G$30),"Y",IF(AND(H354&gt;='Intersection Mileposts'!$F$31,H354&lt;='Intersection Mileposts'!$G$31),"Y",IF(AND(H354&gt;='Intersection Mileposts'!$F$32,H354&lt;='Intersection Mileposts'!$G$32),"Y",IF(AND(H354&gt;='Intersection Mileposts'!$F$33,H354&lt;='Intersection Mileposts'!$G$33),"Y",IF(AND(H354&gt;='Intersection Mileposts'!$F$34,H354&lt;='Intersection Mileposts'!$G$34),"Y",IF(AND(H354&gt;='Intersection Mileposts'!$F$35,H354&lt;='Intersection Mileposts'!$G$35),"Y",IF(AND(H354&gt;='Intersection Mileposts'!$F$36,H354&lt;='Intersection Mileposts'!$G$36),"Y",IF(AND(H354&gt;='Intersection Mileposts'!$F$37,H354&lt;='Intersection Mileposts'!$G$37),"Y",IF(AND(H354&gt;='Intersection Mileposts'!$F$38,H354&lt;='Intersection Mileposts'!$G$38),"Y",IF(AND(H354&gt;='Intersection Mileposts'!$F$39,H354&lt;='Intersection Mileposts'!$G$39),"Y","N"))))))))))))))))))))))))))))))))))))</f>
        <v/>
      </c>
    </row>
    <row r="355" spans="1:46" x14ac:dyDescent="0.3">
      <c r="A355" s="279"/>
      <c r="B355" s="261"/>
      <c r="C355" s="262"/>
      <c r="D355" s="262"/>
      <c r="E355" s="262"/>
      <c r="F355" s="262"/>
      <c r="G355" s="284"/>
      <c r="H355" s="286"/>
      <c r="I355" s="279"/>
      <c r="J355" s="260"/>
      <c r="K355" s="260"/>
      <c r="L355" s="280"/>
      <c r="M355" s="275"/>
      <c r="N355" s="263"/>
      <c r="P355" s="264" t="str">
        <f>IF(R355 = "", "", COUNT($R$4:R355))</f>
        <v/>
      </c>
      <c r="Q355" s="264" t="str">
        <f t="shared" si="40"/>
        <v/>
      </c>
      <c r="R355" s="265" t="str">
        <f t="shared" si="41"/>
        <v/>
      </c>
      <c r="S355" s="266" t="str">
        <f t="shared" si="45"/>
        <v/>
      </c>
      <c r="T355" s="267" t="str">
        <f t="shared" si="42"/>
        <v/>
      </c>
      <c r="U355" s="268" t="str">
        <f t="shared" si="46"/>
        <v/>
      </c>
      <c r="V355" s="269" t="str">
        <f t="shared" si="43"/>
        <v/>
      </c>
      <c r="W355" s="5"/>
      <c r="AR355" s="2" t="str">
        <f t="shared" si="47"/>
        <v/>
      </c>
      <c r="AS355" s="2" t="str">
        <f t="shared" si="44"/>
        <v/>
      </c>
      <c r="AT355" s="2" t="str">
        <f>IF(AR355="","",IF(AND(H355&gt;='Intersection Mileposts'!$F$5,H355&lt;='Intersection Mileposts'!$G$5),"Y",IF(AND(H355&gt;='Intersection Mileposts'!$F$6,H355&lt;='Intersection Mileposts'!$G$6),"Y",IF(AND(H355&gt;='Intersection Mileposts'!$F$7,H355&lt;='Intersection Mileposts'!$G$7),"Y",IF(AND(H355&gt;='Intersection Mileposts'!$F$8,H355&lt;='Intersection Mileposts'!$G$8),"Y",IF(AND(H355&gt;='Intersection Mileposts'!$F$9,H355&lt;='Intersection Mileposts'!$G$9),"Y",IF(AND(H355&gt;='Intersection Mileposts'!$F$10,H355&lt;='Intersection Mileposts'!$G$10),"Y",IF(AND(H355&gt;='Intersection Mileposts'!$F$11,H355&lt;='Intersection Mileposts'!$G$11),"Y",IF(AND(H355&gt;='Intersection Mileposts'!$F$12,H355&lt;='Intersection Mileposts'!$G$12),"Y",IF(AND(H355&gt;='Intersection Mileposts'!$F$13,H355&lt;='Intersection Mileposts'!$G$13),"Y",IF(AND(H355&gt;='Intersection Mileposts'!$F$14,H355&lt;='Intersection Mileposts'!$G$14),"Y",IF(AND(H355&gt;='Intersection Mileposts'!$F$15,H355&lt;='Intersection Mileposts'!$G$15),"Y",IF(AND(H355&gt;='Intersection Mileposts'!$F$16,H355&lt;='Intersection Mileposts'!$G$16),"Y",IF(AND(H355&gt;='Intersection Mileposts'!$F$17,H355&lt;='Intersection Mileposts'!$G$17),"Y",IF(AND(H355&gt;='Intersection Mileposts'!$F$18,H355&lt;='Intersection Mileposts'!$G$18),"Y",IF(AND(H355&gt;='Intersection Mileposts'!$F$19,H355&lt;='Intersection Mileposts'!$G$19),"Y",IF(AND(H355&gt;='Intersection Mileposts'!$F$20,H355&lt;='Intersection Mileposts'!$G$20),"Y",IF(AND(H355&gt;='Intersection Mileposts'!$F$21,H355&lt;='Intersection Mileposts'!$G$21),"Y",IF(AND(H355&gt;='Intersection Mileposts'!$F$22,H355&lt;='Intersection Mileposts'!$G$22),"Y",IF(AND(H355&gt;='Intersection Mileposts'!$F$23,H355&lt;='Intersection Mileposts'!$G$23),"Y",IF(AND(H355&gt;='Intersection Mileposts'!$F$24,H355&lt;='Intersection Mileposts'!$G$24),"Y",IF(AND(H355&gt;='Intersection Mileposts'!$F$25,H355&lt;='Intersection Mileposts'!$G$25),"Y",IF(AND(H355&gt;='Intersection Mileposts'!$F$26,H355&lt;='Intersection Mileposts'!$G$26),"Y",IF(AND(H355&gt;='Intersection Mileposts'!$F$27,H355&lt;='Intersection Mileposts'!$G$27),"Y",IF(AND(H355&gt;='Intersection Mileposts'!$F$28,H355&lt;='Intersection Mileposts'!$G$28),"Y",IF(AND(H355&gt;='Intersection Mileposts'!$F$29,H355&lt;='Intersection Mileposts'!$G$29),"Y", IF(AND(H355&gt;='Intersection Mileposts'!$F$30,H355&lt;='Intersection Mileposts'!$G$30),"Y",IF(AND(H355&gt;='Intersection Mileposts'!$F$31,H355&lt;='Intersection Mileposts'!$G$31),"Y",IF(AND(H355&gt;='Intersection Mileposts'!$F$32,H355&lt;='Intersection Mileposts'!$G$32),"Y",IF(AND(H355&gt;='Intersection Mileposts'!$F$33,H355&lt;='Intersection Mileposts'!$G$33),"Y",IF(AND(H355&gt;='Intersection Mileposts'!$F$34,H355&lt;='Intersection Mileposts'!$G$34),"Y",IF(AND(H355&gt;='Intersection Mileposts'!$F$35,H355&lt;='Intersection Mileposts'!$G$35),"Y",IF(AND(H355&gt;='Intersection Mileposts'!$F$36,H355&lt;='Intersection Mileposts'!$G$36),"Y",IF(AND(H355&gt;='Intersection Mileposts'!$F$37,H355&lt;='Intersection Mileposts'!$G$37),"Y",IF(AND(H355&gt;='Intersection Mileposts'!$F$38,H355&lt;='Intersection Mileposts'!$G$38),"Y",IF(AND(H355&gt;='Intersection Mileposts'!$F$39,H355&lt;='Intersection Mileposts'!$G$39),"Y","N"))))))))))))))))))))))))))))))))))))</f>
        <v/>
      </c>
    </row>
    <row r="356" spans="1:46" x14ac:dyDescent="0.3">
      <c r="A356" s="279"/>
      <c r="B356" s="261"/>
      <c r="C356" s="262"/>
      <c r="D356" s="262"/>
      <c r="E356" s="262"/>
      <c r="F356" s="262"/>
      <c r="G356" s="284"/>
      <c r="H356" s="286"/>
      <c r="I356" s="279"/>
      <c r="J356" s="260"/>
      <c r="K356" s="260"/>
      <c r="L356" s="280"/>
      <c r="M356" s="275"/>
      <c r="N356" s="263"/>
      <c r="P356" s="264" t="str">
        <f>IF(R356 = "", "", COUNT($R$4:R356))</f>
        <v/>
      </c>
      <c r="Q356" s="264" t="str">
        <f t="shared" si="40"/>
        <v/>
      </c>
      <c r="R356" s="265" t="str">
        <f t="shared" si="41"/>
        <v/>
      </c>
      <c r="S356" s="266" t="str">
        <f t="shared" si="45"/>
        <v/>
      </c>
      <c r="T356" s="267" t="str">
        <f t="shared" si="42"/>
        <v/>
      </c>
      <c r="U356" s="268" t="str">
        <f t="shared" si="46"/>
        <v/>
      </c>
      <c r="V356" s="269" t="str">
        <f t="shared" si="43"/>
        <v/>
      </c>
      <c r="W356" s="5"/>
      <c r="AR356" s="2" t="str">
        <f t="shared" si="47"/>
        <v/>
      </c>
      <c r="AS356" s="2" t="str">
        <f t="shared" si="44"/>
        <v/>
      </c>
      <c r="AT356" s="2" t="str">
        <f>IF(AR356="","",IF(AND(H356&gt;='Intersection Mileposts'!$F$5,H356&lt;='Intersection Mileposts'!$G$5),"Y",IF(AND(H356&gt;='Intersection Mileposts'!$F$6,H356&lt;='Intersection Mileposts'!$G$6),"Y",IF(AND(H356&gt;='Intersection Mileposts'!$F$7,H356&lt;='Intersection Mileposts'!$G$7),"Y",IF(AND(H356&gt;='Intersection Mileposts'!$F$8,H356&lt;='Intersection Mileposts'!$G$8),"Y",IF(AND(H356&gt;='Intersection Mileposts'!$F$9,H356&lt;='Intersection Mileposts'!$G$9),"Y",IF(AND(H356&gt;='Intersection Mileposts'!$F$10,H356&lt;='Intersection Mileposts'!$G$10),"Y",IF(AND(H356&gt;='Intersection Mileposts'!$F$11,H356&lt;='Intersection Mileposts'!$G$11),"Y",IF(AND(H356&gt;='Intersection Mileposts'!$F$12,H356&lt;='Intersection Mileposts'!$G$12),"Y",IF(AND(H356&gt;='Intersection Mileposts'!$F$13,H356&lt;='Intersection Mileposts'!$G$13),"Y",IF(AND(H356&gt;='Intersection Mileposts'!$F$14,H356&lt;='Intersection Mileposts'!$G$14),"Y",IF(AND(H356&gt;='Intersection Mileposts'!$F$15,H356&lt;='Intersection Mileposts'!$G$15),"Y",IF(AND(H356&gt;='Intersection Mileposts'!$F$16,H356&lt;='Intersection Mileposts'!$G$16),"Y",IF(AND(H356&gt;='Intersection Mileposts'!$F$17,H356&lt;='Intersection Mileposts'!$G$17),"Y",IF(AND(H356&gt;='Intersection Mileposts'!$F$18,H356&lt;='Intersection Mileposts'!$G$18),"Y",IF(AND(H356&gt;='Intersection Mileposts'!$F$19,H356&lt;='Intersection Mileposts'!$G$19),"Y",IF(AND(H356&gt;='Intersection Mileposts'!$F$20,H356&lt;='Intersection Mileposts'!$G$20),"Y",IF(AND(H356&gt;='Intersection Mileposts'!$F$21,H356&lt;='Intersection Mileposts'!$G$21),"Y",IF(AND(H356&gt;='Intersection Mileposts'!$F$22,H356&lt;='Intersection Mileposts'!$G$22),"Y",IF(AND(H356&gt;='Intersection Mileposts'!$F$23,H356&lt;='Intersection Mileposts'!$G$23),"Y",IF(AND(H356&gt;='Intersection Mileposts'!$F$24,H356&lt;='Intersection Mileposts'!$G$24),"Y",IF(AND(H356&gt;='Intersection Mileposts'!$F$25,H356&lt;='Intersection Mileposts'!$G$25),"Y",IF(AND(H356&gt;='Intersection Mileposts'!$F$26,H356&lt;='Intersection Mileposts'!$G$26),"Y",IF(AND(H356&gt;='Intersection Mileposts'!$F$27,H356&lt;='Intersection Mileposts'!$G$27),"Y",IF(AND(H356&gt;='Intersection Mileposts'!$F$28,H356&lt;='Intersection Mileposts'!$G$28),"Y",IF(AND(H356&gt;='Intersection Mileposts'!$F$29,H356&lt;='Intersection Mileposts'!$G$29),"Y", IF(AND(H356&gt;='Intersection Mileposts'!$F$30,H356&lt;='Intersection Mileposts'!$G$30),"Y",IF(AND(H356&gt;='Intersection Mileposts'!$F$31,H356&lt;='Intersection Mileposts'!$G$31),"Y",IF(AND(H356&gt;='Intersection Mileposts'!$F$32,H356&lt;='Intersection Mileposts'!$G$32),"Y",IF(AND(H356&gt;='Intersection Mileposts'!$F$33,H356&lt;='Intersection Mileposts'!$G$33),"Y",IF(AND(H356&gt;='Intersection Mileposts'!$F$34,H356&lt;='Intersection Mileposts'!$G$34),"Y",IF(AND(H356&gt;='Intersection Mileposts'!$F$35,H356&lt;='Intersection Mileposts'!$G$35),"Y",IF(AND(H356&gt;='Intersection Mileposts'!$F$36,H356&lt;='Intersection Mileposts'!$G$36),"Y",IF(AND(H356&gt;='Intersection Mileposts'!$F$37,H356&lt;='Intersection Mileposts'!$G$37),"Y",IF(AND(H356&gt;='Intersection Mileposts'!$F$38,H356&lt;='Intersection Mileposts'!$G$38),"Y",IF(AND(H356&gt;='Intersection Mileposts'!$F$39,H356&lt;='Intersection Mileposts'!$G$39),"Y","N"))))))))))))))))))))))))))))))))))))</f>
        <v/>
      </c>
    </row>
    <row r="357" spans="1:46" x14ac:dyDescent="0.3">
      <c r="A357" s="279"/>
      <c r="B357" s="261"/>
      <c r="C357" s="262"/>
      <c r="D357" s="262"/>
      <c r="E357" s="262"/>
      <c r="F357" s="262"/>
      <c r="G357" s="284"/>
      <c r="H357" s="286"/>
      <c r="I357" s="279"/>
      <c r="J357" s="260"/>
      <c r="K357" s="260"/>
      <c r="L357" s="280"/>
      <c r="M357" s="275"/>
      <c r="N357" s="263"/>
      <c r="P357" s="264" t="str">
        <f>IF(R357 = "", "", COUNT($R$4:R357))</f>
        <v/>
      </c>
      <c r="Q357" s="264" t="str">
        <f t="shared" si="40"/>
        <v/>
      </c>
      <c r="R357" s="265" t="str">
        <f t="shared" si="41"/>
        <v/>
      </c>
      <c r="S357" s="266" t="str">
        <f t="shared" si="45"/>
        <v/>
      </c>
      <c r="T357" s="267" t="str">
        <f t="shared" si="42"/>
        <v/>
      </c>
      <c r="U357" s="268" t="str">
        <f t="shared" si="46"/>
        <v/>
      </c>
      <c r="V357" s="269" t="str">
        <f t="shared" si="43"/>
        <v/>
      </c>
      <c r="W357" s="5"/>
      <c r="AR357" s="2" t="str">
        <f t="shared" si="47"/>
        <v/>
      </c>
      <c r="AS357" s="2" t="str">
        <f t="shared" si="44"/>
        <v/>
      </c>
      <c r="AT357" s="2" t="str">
        <f>IF(AR357="","",IF(AND(H357&gt;='Intersection Mileposts'!$F$5,H357&lt;='Intersection Mileposts'!$G$5),"Y",IF(AND(H357&gt;='Intersection Mileposts'!$F$6,H357&lt;='Intersection Mileposts'!$G$6),"Y",IF(AND(H357&gt;='Intersection Mileposts'!$F$7,H357&lt;='Intersection Mileposts'!$G$7),"Y",IF(AND(H357&gt;='Intersection Mileposts'!$F$8,H357&lt;='Intersection Mileposts'!$G$8),"Y",IF(AND(H357&gt;='Intersection Mileposts'!$F$9,H357&lt;='Intersection Mileposts'!$G$9),"Y",IF(AND(H357&gt;='Intersection Mileposts'!$F$10,H357&lt;='Intersection Mileposts'!$G$10),"Y",IF(AND(H357&gt;='Intersection Mileposts'!$F$11,H357&lt;='Intersection Mileposts'!$G$11),"Y",IF(AND(H357&gt;='Intersection Mileposts'!$F$12,H357&lt;='Intersection Mileposts'!$G$12),"Y",IF(AND(H357&gt;='Intersection Mileposts'!$F$13,H357&lt;='Intersection Mileposts'!$G$13),"Y",IF(AND(H357&gt;='Intersection Mileposts'!$F$14,H357&lt;='Intersection Mileposts'!$G$14),"Y",IF(AND(H357&gt;='Intersection Mileposts'!$F$15,H357&lt;='Intersection Mileposts'!$G$15),"Y",IF(AND(H357&gt;='Intersection Mileposts'!$F$16,H357&lt;='Intersection Mileposts'!$G$16),"Y",IF(AND(H357&gt;='Intersection Mileposts'!$F$17,H357&lt;='Intersection Mileposts'!$G$17),"Y",IF(AND(H357&gt;='Intersection Mileposts'!$F$18,H357&lt;='Intersection Mileposts'!$G$18),"Y",IF(AND(H357&gt;='Intersection Mileposts'!$F$19,H357&lt;='Intersection Mileposts'!$G$19),"Y",IF(AND(H357&gt;='Intersection Mileposts'!$F$20,H357&lt;='Intersection Mileposts'!$G$20),"Y",IF(AND(H357&gt;='Intersection Mileposts'!$F$21,H357&lt;='Intersection Mileposts'!$G$21),"Y",IF(AND(H357&gt;='Intersection Mileposts'!$F$22,H357&lt;='Intersection Mileposts'!$G$22),"Y",IF(AND(H357&gt;='Intersection Mileposts'!$F$23,H357&lt;='Intersection Mileposts'!$G$23),"Y",IF(AND(H357&gt;='Intersection Mileposts'!$F$24,H357&lt;='Intersection Mileposts'!$G$24),"Y",IF(AND(H357&gt;='Intersection Mileposts'!$F$25,H357&lt;='Intersection Mileposts'!$G$25),"Y",IF(AND(H357&gt;='Intersection Mileposts'!$F$26,H357&lt;='Intersection Mileposts'!$G$26),"Y",IF(AND(H357&gt;='Intersection Mileposts'!$F$27,H357&lt;='Intersection Mileposts'!$G$27),"Y",IF(AND(H357&gt;='Intersection Mileposts'!$F$28,H357&lt;='Intersection Mileposts'!$G$28),"Y",IF(AND(H357&gt;='Intersection Mileposts'!$F$29,H357&lt;='Intersection Mileposts'!$G$29),"Y", IF(AND(H357&gt;='Intersection Mileposts'!$F$30,H357&lt;='Intersection Mileposts'!$G$30),"Y",IF(AND(H357&gt;='Intersection Mileposts'!$F$31,H357&lt;='Intersection Mileposts'!$G$31),"Y",IF(AND(H357&gt;='Intersection Mileposts'!$F$32,H357&lt;='Intersection Mileposts'!$G$32),"Y",IF(AND(H357&gt;='Intersection Mileposts'!$F$33,H357&lt;='Intersection Mileposts'!$G$33),"Y",IF(AND(H357&gt;='Intersection Mileposts'!$F$34,H357&lt;='Intersection Mileposts'!$G$34),"Y",IF(AND(H357&gt;='Intersection Mileposts'!$F$35,H357&lt;='Intersection Mileposts'!$G$35),"Y",IF(AND(H357&gt;='Intersection Mileposts'!$F$36,H357&lt;='Intersection Mileposts'!$G$36),"Y",IF(AND(H357&gt;='Intersection Mileposts'!$F$37,H357&lt;='Intersection Mileposts'!$G$37),"Y",IF(AND(H357&gt;='Intersection Mileposts'!$F$38,H357&lt;='Intersection Mileposts'!$G$38),"Y",IF(AND(H357&gt;='Intersection Mileposts'!$F$39,H357&lt;='Intersection Mileposts'!$G$39),"Y","N"))))))))))))))))))))))))))))))))))))</f>
        <v/>
      </c>
    </row>
    <row r="358" spans="1:46" x14ac:dyDescent="0.3">
      <c r="A358" s="279"/>
      <c r="B358" s="261"/>
      <c r="C358" s="262"/>
      <c r="D358" s="262"/>
      <c r="E358" s="262"/>
      <c r="F358" s="262"/>
      <c r="G358" s="284"/>
      <c r="H358" s="286"/>
      <c r="I358" s="279"/>
      <c r="J358" s="260"/>
      <c r="K358" s="260"/>
      <c r="L358" s="280"/>
      <c r="M358" s="275"/>
      <c r="N358" s="263"/>
      <c r="P358" s="264" t="str">
        <f>IF(R358 = "", "", COUNT($R$4:R358))</f>
        <v/>
      </c>
      <c r="Q358" s="264" t="str">
        <f t="shared" si="40"/>
        <v/>
      </c>
      <c r="R358" s="265" t="str">
        <f t="shared" si="41"/>
        <v/>
      </c>
      <c r="S358" s="266" t="str">
        <f t="shared" si="45"/>
        <v/>
      </c>
      <c r="T358" s="267" t="str">
        <f t="shared" si="42"/>
        <v/>
      </c>
      <c r="U358" s="268" t="str">
        <f t="shared" si="46"/>
        <v/>
      </c>
      <c r="V358" s="269" t="str">
        <f t="shared" si="43"/>
        <v/>
      </c>
      <c r="W358" s="5"/>
      <c r="AR358" s="2" t="str">
        <f t="shared" si="47"/>
        <v/>
      </c>
      <c r="AS358" s="2" t="str">
        <f t="shared" si="44"/>
        <v/>
      </c>
      <c r="AT358" s="2" t="str">
        <f>IF(AR358="","",IF(AND(H358&gt;='Intersection Mileposts'!$F$5,H358&lt;='Intersection Mileposts'!$G$5),"Y",IF(AND(H358&gt;='Intersection Mileposts'!$F$6,H358&lt;='Intersection Mileposts'!$G$6),"Y",IF(AND(H358&gt;='Intersection Mileposts'!$F$7,H358&lt;='Intersection Mileposts'!$G$7),"Y",IF(AND(H358&gt;='Intersection Mileposts'!$F$8,H358&lt;='Intersection Mileposts'!$G$8),"Y",IF(AND(H358&gt;='Intersection Mileposts'!$F$9,H358&lt;='Intersection Mileposts'!$G$9),"Y",IF(AND(H358&gt;='Intersection Mileposts'!$F$10,H358&lt;='Intersection Mileposts'!$G$10),"Y",IF(AND(H358&gt;='Intersection Mileposts'!$F$11,H358&lt;='Intersection Mileposts'!$G$11),"Y",IF(AND(H358&gt;='Intersection Mileposts'!$F$12,H358&lt;='Intersection Mileposts'!$G$12),"Y",IF(AND(H358&gt;='Intersection Mileposts'!$F$13,H358&lt;='Intersection Mileposts'!$G$13),"Y",IF(AND(H358&gt;='Intersection Mileposts'!$F$14,H358&lt;='Intersection Mileposts'!$G$14),"Y",IF(AND(H358&gt;='Intersection Mileposts'!$F$15,H358&lt;='Intersection Mileposts'!$G$15),"Y",IF(AND(H358&gt;='Intersection Mileposts'!$F$16,H358&lt;='Intersection Mileposts'!$G$16),"Y",IF(AND(H358&gt;='Intersection Mileposts'!$F$17,H358&lt;='Intersection Mileposts'!$G$17),"Y",IF(AND(H358&gt;='Intersection Mileposts'!$F$18,H358&lt;='Intersection Mileposts'!$G$18),"Y",IF(AND(H358&gt;='Intersection Mileposts'!$F$19,H358&lt;='Intersection Mileposts'!$G$19),"Y",IF(AND(H358&gt;='Intersection Mileposts'!$F$20,H358&lt;='Intersection Mileposts'!$G$20),"Y",IF(AND(H358&gt;='Intersection Mileposts'!$F$21,H358&lt;='Intersection Mileposts'!$G$21),"Y",IF(AND(H358&gt;='Intersection Mileposts'!$F$22,H358&lt;='Intersection Mileposts'!$G$22),"Y",IF(AND(H358&gt;='Intersection Mileposts'!$F$23,H358&lt;='Intersection Mileposts'!$G$23),"Y",IF(AND(H358&gt;='Intersection Mileposts'!$F$24,H358&lt;='Intersection Mileposts'!$G$24),"Y",IF(AND(H358&gt;='Intersection Mileposts'!$F$25,H358&lt;='Intersection Mileposts'!$G$25),"Y",IF(AND(H358&gt;='Intersection Mileposts'!$F$26,H358&lt;='Intersection Mileposts'!$G$26),"Y",IF(AND(H358&gt;='Intersection Mileposts'!$F$27,H358&lt;='Intersection Mileposts'!$G$27),"Y",IF(AND(H358&gt;='Intersection Mileposts'!$F$28,H358&lt;='Intersection Mileposts'!$G$28),"Y",IF(AND(H358&gt;='Intersection Mileposts'!$F$29,H358&lt;='Intersection Mileposts'!$G$29),"Y", IF(AND(H358&gt;='Intersection Mileposts'!$F$30,H358&lt;='Intersection Mileposts'!$G$30),"Y",IF(AND(H358&gt;='Intersection Mileposts'!$F$31,H358&lt;='Intersection Mileposts'!$G$31),"Y",IF(AND(H358&gt;='Intersection Mileposts'!$F$32,H358&lt;='Intersection Mileposts'!$G$32),"Y",IF(AND(H358&gt;='Intersection Mileposts'!$F$33,H358&lt;='Intersection Mileposts'!$G$33),"Y",IF(AND(H358&gt;='Intersection Mileposts'!$F$34,H358&lt;='Intersection Mileposts'!$G$34),"Y",IF(AND(H358&gt;='Intersection Mileposts'!$F$35,H358&lt;='Intersection Mileposts'!$G$35),"Y",IF(AND(H358&gt;='Intersection Mileposts'!$F$36,H358&lt;='Intersection Mileposts'!$G$36),"Y",IF(AND(H358&gt;='Intersection Mileposts'!$F$37,H358&lt;='Intersection Mileposts'!$G$37),"Y",IF(AND(H358&gt;='Intersection Mileposts'!$F$38,H358&lt;='Intersection Mileposts'!$G$38),"Y",IF(AND(H358&gt;='Intersection Mileposts'!$F$39,H358&lt;='Intersection Mileposts'!$G$39),"Y","N"))))))))))))))))))))))))))))))))))))</f>
        <v/>
      </c>
    </row>
    <row r="359" spans="1:46" x14ac:dyDescent="0.3">
      <c r="A359" s="279"/>
      <c r="B359" s="261"/>
      <c r="C359" s="262"/>
      <c r="D359" s="262"/>
      <c r="E359" s="262"/>
      <c r="F359" s="262"/>
      <c r="G359" s="284"/>
      <c r="H359" s="286"/>
      <c r="I359" s="279"/>
      <c r="J359" s="260"/>
      <c r="K359" s="260"/>
      <c r="L359" s="280"/>
      <c r="M359" s="275"/>
      <c r="N359" s="263"/>
      <c r="P359" s="264" t="str">
        <f>IF(R359 = "", "", COUNT($R$4:R359))</f>
        <v/>
      </c>
      <c r="Q359" s="264" t="str">
        <f t="shared" si="40"/>
        <v/>
      </c>
      <c r="R359" s="265" t="str">
        <f t="shared" si="41"/>
        <v/>
      </c>
      <c r="S359" s="266" t="str">
        <f t="shared" si="45"/>
        <v/>
      </c>
      <c r="T359" s="267" t="str">
        <f t="shared" si="42"/>
        <v/>
      </c>
      <c r="U359" s="268" t="str">
        <f t="shared" si="46"/>
        <v/>
      </c>
      <c r="V359" s="269" t="str">
        <f t="shared" si="43"/>
        <v/>
      </c>
      <c r="W359" s="5"/>
      <c r="AR359" s="2" t="str">
        <f t="shared" si="47"/>
        <v/>
      </c>
      <c r="AS359" s="2" t="str">
        <f t="shared" si="44"/>
        <v/>
      </c>
      <c r="AT359" s="2" t="str">
        <f>IF(AR359="","",IF(AND(H359&gt;='Intersection Mileposts'!$F$5,H359&lt;='Intersection Mileposts'!$G$5),"Y",IF(AND(H359&gt;='Intersection Mileposts'!$F$6,H359&lt;='Intersection Mileposts'!$G$6),"Y",IF(AND(H359&gt;='Intersection Mileposts'!$F$7,H359&lt;='Intersection Mileposts'!$G$7),"Y",IF(AND(H359&gt;='Intersection Mileposts'!$F$8,H359&lt;='Intersection Mileposts'!$G$8),"Y",IF(AND(H359&gt;='Intersection Mileposts'!$F$9,H359&lt;='Intersection Mileposts'!$G$9),"Y",IF(AND(H359&gt;='Intersection Mileposts'!$F$10,H359&lt;='Intersection Mileposts'!$G$10),"Y",IF(AND(H359&gt;='Intersection Mileposts'!$F$11,H359&lt;='Intersection Mileposts'!$G$11),"Y",IF(AND(H359&gt;='Intersection Mileposts'!$F$12,H359&lt;='Intersection Mileposts'!$G$12),"Y",IF(AND(H359&gt;='Intersection Mileposts'!$F$13,H359&lt;='Intersection Mileposts'!$G$13),"Y",IF(AND(H359&gt;='Intersection Mileposts'!$F$14,H359&lt;='Intersection Mileposts'!$G$14),"Y",IF(AND(H359&gt;='Intersection Mileposts'!$F$15,H359&lt;='Intersection Mileposts'!$G$15),"Y",IF(AND(H359&gt;='Intersection Mileposts'!$F$16,H359&lt;='Intersection Mileposts'!$G$16),"Y",IF(AND(H359&gt;='Intersection Mileposts'!$F$17,H359&lt;='Intersection Mileposts'!$G$17),"Y",IF(AND(H359&gt;='Intersection Mileposts'!$F$18,H359&lt;='Intersection Mileposts'!$G$18),"Y",IF(AND(H359&gt;='Intersection Mileposts'!$F$19,H359&lt;='Intersection Mileposts'!$G$19),"Y",IF(AND(H359&gt;='Intersection Mileposts'!$F$20,H359&lt;='Intersection Mileposts'!$G$20),"Y",IF(AND(H359&gt;='Intersection Mileposts'!$F$21,H359&lt;='Intersection Mileposts'!$G$21),"Y",IF(AND(H359&gt;='Intersection Mileposts'!$F$22,H359&lt;='Intersection Mileposts'!$G$22),"Y",IF(AND(H359&gt;='Intersection Mileposts'!$F$23,H359&lt;='Intersection Mileposts'!$G$23),"Y",IF(AND(H359&gt;='Intersection Mileposts'!$F$24,H359&lt;='Intersection Mileposts'!$G$24),"Y",IF(AND(H359&gt;='Intersection Mileposts'!$F$25,H359&lt;='Intersection Mileposts'!$G$25),"Y",IF(AND(H359&gt;='Intersection Mileposts'!$F$26,H359&lt;='Intersection Mileposts'!$G$26),"Y",IF(AND(H359&gt;='Intersection Mileposts'!$F$27,H359&lt;='Intersection Mileposts'!$G$27),"Y",IF(AND(H359&gt;='Intersection Mileposts'!$F$28,H359&lt;='Intersection Mileposts'!$G$28),"Y",IF(AND(H359&gt;='Intersection Mileposts'!$F$29,H359&lt;='Intersection Mileposts'!$G$29),"Y", IF(AND(H359&gt;='Intersection Mileposts'!$F$30,H359&lt;='Intersection Mileposts'!$G$30),"Y",IF(AND(H359&gt;='Intersection Mileposts'!$F$31,H359&lt;='Intersection Mileposts'!$G$31),"Y",IF(AND(H359&gt;='Intersection Mileposts'!$F$32,H359&lt;='Intersection Mileposts'!$G$32),"Y",IF(AND(H359&gt;='Intersection Mileposts'!$F$33,H359&lt;='Intersection Mileposts'!$G$33),"Y",IF(AND(H359&gt;='Intersection Mileposts'!$F$34,H359&lt;='Intersection Mileposts'!$G$34),"Y",IF(AND(H359&gt;='Intersection Mileposts'!$F$35,H359&lt;='Intersection Mileposts'!$G$35),"Y",IF(AND(H359&gt;='Intersection Mileposts'!$F$36,H359&lt;='Intersection Mileposts'!$G$36),"Y",IF(AND(H359&gt;='Intersection Mileposts'!$F$37,H359&lt;='Intersection Mileposts'!$G$37),"Y",IF(AND(H359&gt;='Intersection Mileposts'!$F$38,H359&lt;='Intersection Mileposts'!$G$38),"Y",IF(AND(H359&gt;='Intersection Mileposts'!$F$39,H359&lt;='Intersection Mileposts'!$G$39),"Y","N"))))))))))))))))))))))))))))))))))))</f>
        <v/>
      </c>
    </row>
    <row r="360" spans="1:46" x14ac:dyDescent="0.3">
      <c r="A360" s="279"/>
      <c r="B360" s="261"/>
      <c r="C360" s="262"/>
      <c r="D360" s="262"/>
      <c r="E360" s="262"/>
      <c r="F360" s="262"/>
      <c r="G360" s="284"/>
      <c r="H360" s="286"/>
      <c r="I360" s="279"/>
      <c r="J360" s="260"/>
      <c r="K360" s="260"/>
      <c r="L360" s="280"/>
      <c r="M360" s="275"/>
      <c r="N360" s="263"/>
      <c r="P360" s="264" t="str">
        <f>IF(R360 = "", "", COUNT($R$4:R360))</f>
        <v/>
      </c>
      <c r="Q360" s="264" t="str">
        <f t="shared" si="40"/>
        <v/>
      </c>
      <c r="R360" s="265" t="str">
        <f t="shared" si="41"/>
        <v/>
      </c>
      <c r="S360" s="266" t="str">
        <f t="shared" si="45"/>
        <v/>
      </c>
      <c r="T360" s="267" t="str">
        <f t="shared" si="42"/>
        <v/>
      </c>
      <c r="U360" s="268" t="str">
        <f t="shared" si="46"/>
        <v/>
      </c>
      <c r="V360" s="269" t="str">
        <f t="shared" si="43"/>
        <v/>
      </c>
      <c r="W360" s="5"/>
      <c r="AR360" s="2" t="str">
        <f t="shared" si="47"/>
        <v/>
      </c>
      <c r="AS360" s="2" t="str">
        <f t="shared" si="44"/>
        <v/>
      </c>
      <c r="AT360" s="2" t="str">
        <f>IF(AR360="","",IF(AND(H360&gt;='Intersection Mileposts'!$F$5,H360&lt;='Intersection Mileposts'!$G$5),"Y",IF(AND(H360&gt;='Intersection Mileposts'!$F$6,H360&lt;='Intersection Mileposts'!$G$6),"Y",IF(AND(H360&gt;='Intersection Mileposts'!$F$7,H360&lt;='Intersection Mileposts'!$G$7),"Y",IF(AND(H360&gt;='Intersection Mileposts'!$F$8,H360&lt;='Intersection Mileposts'!$G$8),"Y",IF(AND(H360&gt;='Intersection Mileposts'!$F$9,H360&lt;='Intersection Mileposts'!$G$9),"Y",IF(AND(H360&gt;='Intersection Mileposts'!$F$10,H360&lt;='Intersection Mileposts'!$G$10),"Y",IF(AND(H360&gt;='Intersection Mileposts'!$F$11,H360&lt;='Intersection Mileposts'!$G$11),"Y",IF(AND(H360&gt;='Intersection Mileposts'!$F$12,H360&lt;='Intersection Mileposts'!$G$12),"Y",IF(AND(H360&gt;='Intersection Mileposts'!$F$13,H360&lt;='Intersection Mileposts'!$G$13),"Y",IF(AND(H360&gt;='Intersection Mileposts'!$F$14,H360&lt;='Intersection Mileposts'!$G$14),"Y",IF(AND(H360&gt;='Intersection Mileposts'!$F$15,H360&lt;='Intersection Mileposts'!$G$15),"Y",IF(AND(H360&gt;='Intersection Mileposts'!$F$16,H360&lt;='Intersection Mileposts'!$G$16),"Y",IF(AND(H360&gt;='Intersection Mileposts'!$F$17,H360&lt;='Intersection Mileposts'!$G$17),"Y",IF(AND(H360&gt;='Intersection Mileposts'!$F$18,H360&lt;='Intersection Mileposts'!$G$18),"Y",IF(AND(H360&gt;='Intersection Mileposts'!$F$19,H360&lt;='Intersection Mileposts'!$G$19),"Y",IF(AND(H360&gt;='Intersection Mileposts'!$F$20,H360&lt;='Intersection Mileposts'!$G$20),"Y",IF(AND(H360&gt;='Intersection Mileposts'!$F$21,H360&lt;='Intersection Mileposts'!$G$21),"Y",IF(AND(H360&gt;='Intersection Mileposts'!$F$22,H360&lt;='Intersection Mileposts'!$G$22),"Y",IF(AND(H360&gt;='Intersection Mileposts'!$F$23,H360&lt;='Intersection Mileposts'!$G$23),"Y",IF(AND(H360&gt;='Intersection Mileposts'!$F$24,H360&lt;='Intersection Mileposts'!$G$24),"Y",IF(AND(H360&gt;='Intersection Mileposts'!$F$25,H360&lt;='Intersection Mileposts'!$G$25),"Y",IF(AND(H360&gt;='Intersection Mileposts'!$F$26,H360&lt;='Intersection Mileposts'!$G$26),"Y",IF(AND(H360&gt;='Intersection Mileposts'!$F$27,H360&lt;='Intersection Mileposts'!$G$27),"Y",IF(AND(H360&gt;='Intersection Mileposts'!$F$28,H360&lt;='Intersection Mileposts'!$G$28),"Y",IF(AND(H360&gt;='Intersection Mileposts'!$F$29,H360&lt;='Intersection Mileposts'!$G$29),"Y", IF(AND(H360&gt;='Intersection Mileposts'!$F$30,H360&lt;='Intersection Mileposts'!$G$30),"Y",IF(AND(H360&gt;='Intersection Mileposts'!$F$31,H360&lt;='Intersection Mileposts'!$G$31),"Y",IF(AND(H360&gt;='Intersection Mileposts'!$F$32,H360&lt;='Intersection Mileposts'!$G$32),"Y",IF(AND(H360&gt;='Intersection Mileposts'!$F$33,H360&lt;='Intersection Mileposts'!$G$33),"Y",IF(AND(H360&gt;='Intersection Mileposts'!$F$34,H360&lt;='Intersection Mileposts'!$G$34),"Y",IF(AND(H360&gt;='Intersection Mileposts'!$F$35,H360&lt;='Intersection Mileposts'!$G$35),"Y",IF(AND(H360&gt;='Intersection Mileposts'!$F$36,H360&lt;='Intersection Mileposts'!$G$36),"Y",IF(AND(H360&gt;='Intersection Mileposts'!$F$37,H360&lt;='Intersection Mileposts'!$G$37),"Y",IF(AND(H360&gt;='Intersection Mileposts'!$F$38,H360&lt;='Intersection Mileposts'!$G$38),"Y",IF(AND(H360&gt;='Intersection Mileposts'!$F$39,H360&lt;='Intersection Mileposts'!$G$39),"Y","N"))))))))))))))))))))))))))))))))))))</f>
        <v/>
      </c>
    </row>
    <row r="361" spans="1:46" x14ac:dyDescent="0.3">
      <c r="A361" s="279"/>
      <c r="B361" s="261"/>
      <c r="C361" s="262"/>
      <c r="D361" s="262"/>
      <c r="E361" s="262"/>
      <c r="F361" s="262"/>
      <c r="G361" s="284"/>
      <c r="H361" s="286"/>
      <c r="I361" s="279"/>
      <c r="J361" s="260"/>
      <c r="K361" s="260"/>
      <c r="L361" s="280"/>
      <c r="M361" s="275"/>
      <c r="N361" s="263"/>
      <c r="P361" s="264" t="str">
        <f>IF(R361 = "", "", COUNT($R$4:R361))</f>
        <v/>
      </c>
      <c r="Q361" s="264" t="str">
        <f t="shared" si="40"/>
        <v/>
      </c>
      <c r="R361" s="265" t="str">
        <f t="shared" si="41"/>
        <v/>
      </c>
      <c r="S361" s="266" t="str">
        <f t="shared" si="45"/>
        <v/>
      </c>
      <c r="T361" s="267" t="str">
        <f t="shared" si="42"/>
        <v/>
      </c>
      <c r="U361" s="268" t="str">
        <f t="shared" si="46"/>
        <v/>
      </c>
      <c r="V361" s="269" t="str">
        <f t="shared" si="43"/>
        <v/>
      </c>
      <c r="W361" s="5"/>
      <c r="AR361" s="2" t="str">
        <f t="shared" si="47"/>
        <v/>
      </c>
      <c r="AS361" s="2" t="str">
        <f t="shared" si="44"/>
        <v/>
      </c>
      <c r="AT361" s="2" t="str">
        <f>IF(AR361="","",IF(AND(H361&gt;='Intersection Mileposts'!$F$5,H361&lt;='Intersection Mileposts'!$G$5),"Y",IF(AND(H361&gt;='Intersection Mileposts'!$F$6,H361&lt;='Intersection Mileposts'!$G$6),"Y",IF(AND(H361&gt;='Intersection Mileposts'!$F$7,H361&lt;='Intersection Mileposts'!$G$7),"Y",IF(AND(H361&gt;='Intersection Mileposts'!$F$8,H361&lt;='Intersection Mileposts'!$G$8),"Y",IF(AND(H361&gt;='Intersection Mileposts'!$F$9,H361&lt;='Intersection Mileposts'!$G$9),"Y",IF(AND(H361&gt;='Intersection Mileposts'!$F$10,H361&lt;='Intersection Mileposts'!$G$10),"Y",IF(AND(H361&gt;='Intersection Mileposts'!$F$11,H361&lt;='Intersection Mileposts'!$G$11),"Y",IF(AND(H361&gt;='Intersection Mileposts'!$F$12,H361&lt;='Intersection Mileposts'!$G$12),"Y",IF(AND(H361&gt;='Intersection Mileposts'!$F$13,H361&lt;='Intersection Mileposts'!$G$13),"Y",IF(AND(H361&gt;='Intersection Mileposts'!$F$14,H361&lt;='Intersection Mileposts'!$G$14),"Y",IF(AND(H361&gt;='Intersection Mileposts'!$F$15,H361&lt;='Intersection Mileposts'!$G$15),"Y",IF(AND(H361&gt;='Intersection Mileposts'!$F$16,H361&lt;='Intersection Mileposts'!$G$16),"Y",IF(AND(H361&gt;='Intersection Mileposts'!$F$17,H361&lt;='Intersection Mileposts'!$G$17),"Y",IF(AND(H361&gt;='Intersection Mileposts'!$F$18,H361&lt;='Intersection Mileposts'!$G$18),"Y",IF(AND(H361&gt;='Intersection Mileposts'!$F$19,H361&lt;='Intersection Mileposts'!$G$19),"Y",IF(AND(H361&gt;='Intersection Mileposts'!$F$20,H361&lt;='Intersection Mileposts'!$G$20),"Y",IF(AND(H361&gt;='Intersection Mileposts'!$F$21,H361&lt;='Intersection Mileposts'!$G$21),"Y",IF(AND(H361&gt;='Intersection Mileposts'!$F$22,H361&lt;='Intersection Mileposts'!$G$22),"Y",IF(AND(H361&gt;='Intersection Mileposts'!$F$23,H361&lt;='Intersection Mileposts'!$G$23),"Y",IF(AND(H361&gt;='Intersection Mileposts'!$F$24,H361&lt;='Intersection Mileposts'!$G$24),"Y",IF(AND(H361&gt;='Intersection Mileposts'!$F$25,H361&lt;='Intersection Mileposts'!$G$25),"Y",IF(AND(H361&gt;='Intersection Mileposts'!$F$26,H361&lt;='Intersection Mileposts'!$G$26),"Y",IF(AND(H361&gt;='Intersection Mileposts'!$F$27,H361&lt;='Intersection Mileposts'!$G$27),"Y",IF(AND(H361&gt;='Intersection Mileposts'!$F$28,H361&lt;='Intersection Mileposts'!$G$28),"Y",IF(AND(H361&gt;='Intersection Mileposts'!$F$29,H361&lt;='Intersection Mileposts'!$G$29),"Y", IF(AND(H361&gt;='Intersection Mileposts'!$F$30,H361&lt;='Intersection Mileposts'!$G$30),"Y",IF(AND(H361&gt;='Intersection Mileposts'!$F$31,H361&lt;='Intersection Mileposts'!$G$31),"Y",IF(AND(H361&gt;='Intersection Mileposts'!$F$32,H361&lt;='Intersection Mileposts'!$G$32),"Y",IF(AND(H361&gt;='Intersection Mileposts'!$F$33,H361&lt;='Intersection Mileposts'!$G$33),"Y",IF(AND(H361&gt;='Intersection Mileposts'!$F$34,H361&lt;='Intersection Mileposts'!$G$34),"Y",IF(AND(H361&gt;='Intersection Mileposts'!$F$35,H361&lt;='Intersection Mileposts'!$G$35),"Y",IF(AND(H361&gt;='Intersection Mileposts'!$F$36,H361&lt;='Intersection Mileposts'!$G$36),"Y",IF(AND(H361&gt;='Intersection Mileposts'!$F$37,H361&lt;='Intersection Mileposts'!$G$37),"Y",IF(AND(H361&gt;='Intersection Mileposts'!$F$38,H361&lt;='Intersection Mileposts'!$G$38),"Y",IF(AND(H361&gt;='Intersection Mileposts'!$F$39,H361&lt;='Intersection Mileposts'!$G$39),"Y","N"))))))))))))))))))))))))))))))))))))</f>
        <v/>
      </c>
    </row>
    <row r="362" spans="1:46" x14ac:dyDescent="0.3">
      <c r="A362" s="279"/>
      <c r="B362" s="261"/>
      <c r="C362" s="262"/>
      <c r="D362" s="262"/>
      <c r="E362" s="262"/>
      <c r="F362" s="262"/>
      <c r="G362" s="284"/>
      <c r="H362" s="286"/>
      <c r="I362" s="279"/>
      <c r="J362" s="260"/>
      <c r="K362" s="260"/>
      <c r="L362" s="280"/>
      <c r="M362" s="275"/>
      <c r="N362" s="263"/>
      <c r="P362" s="264" t="str">
        <f>IF(R362 = "", "", COUNT($R$4:R362))</f>
        <v/>
      </c>
      <c r="Q362" s="264" t="str">
        <f t="shared" si="40"/>
        <v/>
      </c>
      <c r="R362" s="265" t="str">
        <f t="shared" si="41"/>
        <v/>
      </c>
      <c r="S362" s="266" t="str">
        <f t="shared" si="45"/>
        <v/>
      </c>
      <c r="T362" s="267" t="str">
        <f t="shared" si="42"/>
        <v/>
      </c>
      <c r="U362" s="268" t="str">
        <f t="shared" si="46"/>
        <v/>
      </c>
      <c r="V362" s="269" t="str">
        <f t="shared" si="43"/>
        <v/>
      </c>
      <c r="W362" s="5"/>
      <c r="AR362" s="2" t="str">
        <f t="shared" si="47"/>
        <v/>
      </c>
      <c r="AS362" s="2" t="str">
        <f t="shared" si="44"/>
        <v/>
      </c>
      <c r="AT362" s="2" t="str">
        <f>IF(AR362="","",IF(AND(H362&gt;='Intersection Mileposts'!$F$5,H362&lt;='Intersection Mileposts'!$G$5),"Y",IF(AND(H362&gt;='Intersection Mileposts'!$F$6,H362&lt;='Intersection Mileposts'!$G$6),"Y",IF(AND(H362&gt;='Intersection Mileposts'!$F$7,H362&lt;='Intersection Mileposts'!$G$7),"Y",IF(AND(H362&gt;='Intersection Mileposts'!$F$8,H362&lt;='Intersection Mileposts'!$G$8),"Y",IF(AND(H362&gt;='Intersection Mileposts'!$F$9,H362&lt;='Intersection Mileposts'!$G$9),"Y",IF(AND(H362&gt;='Intersection Mileposts'!$F$10,H362&lt;='Intersection Mileposts'!$G$10),"Y",IF(AND(H362&gt;='Intersection Mileposts'!$F$11,H362&lt;='Intersection Mileposts'!$G$11),"Y",IF(AND(H362&gt;='Intersection Mileposts'!$F$12,H362&lt;='Intersection Mileposts'!$G$12),"Y",IF(AND(H362&gt;='Intersection Mileposts'!$F$13,H362&lt;='Intersection Mileposts'!$G$13),"Y",IF(AND(H362&gt;='Intersection Mileposts'!$F$14,H362&lt;='Intersection Mileposts'!$G$14),"Y",IF(AND(H362&gt;='Intersection Mileposts'!$F$15,H362&lt;='Intersection Mileposts'!$G$15),"Y",IF(AND(H362&gt;='Intersection Mileposts'!$F$16,H362&lt;='Intersection Mileposts'!$G$16),"Y",IF(AND(H362&gt;='Intersection Mileposts'!$F$17,H362&lt;='Intersection Mileposts'!$G$17),"Y",IF(AND(H362&gt;='Intersection Mileposts'!$F$18,H362&lt;='Intersection Mileposts'!$G$18),"Y",IF(AND(H362&gt;='Intersection Mileposts'!$F$19,H362&lt;='Intersection Mileposts'!$G$19),"Y",IF(AND(H362&gt;='Intersection Mileposts'!$F$20,H362&lt;='Intersection Mileposts'!$G$20),"Y",IF(AND(H362&gt;='Intersection Mileposts'!$F$21,H362&lt;='Intersection Mileposts'!$G$21),"Y",IF(AND(H362&gt;='Intersection Mileposts'!$F$22,H362&lt;='Intersection Mileposts'!$G$22),"Y",IF(AND(H362&gt;='Intersection Mileposts'!$F$23,H362&lt;='Intersection Mileposts'!$G$23),"Y",IF(AND(H362&gt;='Intersection Mileposts'!$F$24,H362&lt;='Intersection Mileposts'!$G$24),"Y",IF(AND(H362&gt;='Intersection Mileposts'!$F$25,H362&lt;='Intersection Mileposts'!$G$25),"Y",IF(AND(H362&gt;='Intersection Mileposts'!$F$26,H362&lt;='Intersection Mileposts'!$G$26),"Y",IF(AND(H362&gt;='Intersection Mileposts'!$F$27,H362&lt;='Intersection Mileposts'!$G$27),"Y",IF(AND(H362&gt;='Intersection Mileposts'!$F$28,H362&lt;='Intersection Mileposts'!$G$28),"Y",IF(AND(H362&gt;='Intersection Mileposts'!$F$29,H362&lt;='Intersection Mileposts'!$G$29),"Y", IF(AND(H362&gt;='Intersection Mileposts'!$F$30,H362&lt;='Intersection Mileposts'!$G$30),"Y",IF(AND(H362&gt;='Intersection Mileposts'!$F$31,H362&lt;='Intersection Mileposts'!$G$31),"Y",IF(AND(H362&gt;='Intersection Mileposts'!$F$32,H362&lt;='Intersection Mileposts'!$G$32),"Y",IF(AND(H362&gt;='Intersection Mileposts'!$F$33,H362&lt;='Intersection Mileposts'!$G$33),"Y",IF(AND(H362&gt;='Intersection Mileposts'!$F$34,H362&lt;='Intersection Mileposts'!$G$34),"Y",IF(AND(H362&gt;='Intersection Mileposts'!$F$35,H362&lt;='Intersection Mileposts'!$G$35),"Y",IF(AND(H362&gt;='Intersection Mileposts'!$F$36,H362&lt;='Intersection Mileposts'!$G$36),"Y",IF(AND(H362&gt;='Intersection Mileposts'!$F$37,H362&lt;='Intersection Mileposts'!$G$37),"Y",IF(AND(H362&gt;='Intersection Mileposts'!$F$38,H362&lt;='Intersection Mileposts'!$G$38),"Y",IF(AND(H362&gt;='Intersection Mileposts'!$F$39,H362&lt;='Intersection Mileposts'!$G$39),"Y","N"))))))))))))))))))))))))))))))))))))</f>
        <v/>
      </c>
    </row>
    <row r="363" spans="1:46" x14ac:dyDescent="0.3">
      <c r="A363" s="279"/>
      <c r="B363" s="261"/>
      <c r="C363" s="262"/>
      <c r="D363" s="262"/>
      <c r="E363" s="262"/>
      <c r="F363" s="262"/>
      <c r="G363" s="284"/>
      <c r="H363" s="286"/>
      <c r="I363" s="279"/>
      <c r="J363" s="260"/>
      <c r="K363" s="260"/>
      <c r="L363" s="280"/>
      <c r="M363" s="275"/>
      <c r="N363" s="263"/>
      <c r="P363" s="264" t="str">
        <f>IF(R363 = "", "", COUNT($R$4:R363))</f>
        <v/>
      </c>
      <c r="Q363" s="264" t="str">
        <f t="shared" si="40"/>
        <v/>
      </c>
      <c r="R363" s="265" t="str">
        <f t="shared" si="41"/>
        <v/>
      </c>
      <c r="S363" s="266" t="str">
        <f t="shared" si="45"/>
        <v/>
      </c>
      <c r="T363" s="267" t="str">
        <f t="shared" si="42"/>
        <v/>
      </c>
      <c r="U363" s="268" t="str">
        <f t="shared" si="46"/>
        <v/>
      </c>
      <c r="V363" s="269" t="str">
        <f t="shared" si="43"/>
        <v/>
      </c>
      <c r="W363" s="5"/>
      <c r="AR363" s="2" t="str">
        <f t="shared" si="47"/>
        <v/>
      </c>
      <c r="AS363" s="2" t="str">
        <f t="shared" si="44"/>
        <v/>
      </c>
      <c r="AT363" s="2" t="str">
        <f>IF(AR363="","",IF(AND(H363&gt;='Intersection Mileposts'!$F$5,H363&lt;='Intersection Mileposts'!$G$5),"Y",IF(AND(H363&gt;='Intersection Mileposts'!$F$6,H363&lt;='Intersection Mileposts'!$G$6),"Y",IF(AND(H363&gt;='Intersection Mileposts'!$F$7,H363&lt;='Intersection Mileposts'!$G$7),"Y",IF(AND(H363&gt;='Intersection Mileposts'!$F$8,H363&lt;='Intersection Mileposts'!$G$8),"Y",IF(AND(H363&gt;='Intersection Mileposts'!$F$9,H363&lt;='Intersection Mileposts'!$G$9),"Y",IF(AND(H363&gt;='Intersection Mileposts'!$F$10,H363&lt;='Intersection Mileposts'!$G$10),"Y",IF(AND(H363&gt;='Intersection Mileposts'!$F$11,H363&lt;='Intersection Mileposts'!$G$11),"Y",IF(AND(H363&gt;='Intersection Mileposts'!$F$12,H363&lt;='Intersection Mileposts'!$G$12),"Y",IF(AND(H363&gt;='Intersection Mileposts'!$F$13,H363&lt;='Intersection Mileposts'!$G$13),"Y",IF(AND(H363&gt;='Intersection Mileposts'!$F$14,H363&lt;='Intersection Mileposts'!$G$14),"Y",IF(AND(H363&gt;='Intersection Mileposts'!$F$15,H363&lt;='Intersection Mileposts'!$G$15),"Y",IF(AND(H363&gt;='Intersection Mileposts'!$F$16,H363&lt;='Intersection Mileposts'!$G$16),"Y",IF(AND(H363&gt;='Intersection Mileposts'!$F$17,H363&lt;='Intersection Mileposts'!$G$17),"Y",IF(AND(H363&gt;='Intersection Mileposts'!$F$18,H363&lt;='Intersection Mileposts'!$G$18),"Y",IF(AND(H363&gt;='Intersection Mileposts'!$F$19,H363&lt;='Intersection Mileposts'!$G$19),"Y",IF(AND(H363&gt;='Intersection Mileposts'!$F$20,H363&lt;='Intersection Mileposts'!$G$20),"Y",IF(AND(H363&gt;='Intersection Mileposts'!$F$21,H363&lt;='Intersection Mileposts'!$G$21),"Y",IF(AND(H363&gt;='Intersection Mileposts'!$F$22,H363&lt;='Intersection Mileposts'!$G$22),"Y",IF(AND(H363&gt;='Intersection Mileposts'!$F$23,H363&lt;='Intersection Mileposts'!$G$23),"Y",IF(AND(H363&gt;='Intersection Mileposts'!$F$24,H363&lt;='Intersection Mileposts'!$G$24),"Y",IF(AND(H363&gt;='Intersection Mileposts'!$F$25,H363&lt;='Intersection Mileposts'!$G$25),"Y",IF(AND(H363&gt;='Intersection Mileposts'!$F$26,H363&lt;='Intersection Mileposts'!$G$26),"Y",IF(AND(H363&gt;='Intersection Mileposts'!$F$27,H363&lt;='Intersection Mileposts'!$G$27),"Y",IF(AND(H363&gt;='Intersection Mileposts'!$F$28,H363&lt;='Intersection Mileposts'!$G$28),"Y",IF(AND(H363&gt;='Intersection Mileposts'!$F$29,H363&lt;='Intersection Mileposts'!$G$29),"Y", IF(AND(H363&gt;='Intersection Mileposts'!$F$30,H363&lt;='Intersection Mileposts'!$G$30),"Y",IF(AND(H363&gt;='Intersection Mileposts'!$F$31,H363&lt;='Intersection Mileposts'!$G$31),"Y",IF(AND(H363&gt;='Intersection Mileposts'!$F$32,H363&lt;='Intersection Mileposts'!$G$32),"Y",IF(AND(H363&gt;='Intersection Mileposts'!$F$33,H363&lt;='Intersection Mileposts'!$G$33),"Y",IF(AND(H363&gt;='Intersection Mileposts'!$F$34,H363&lt;='Intersection Mileposts'!$G$34),"Y",IF(AND(H363&gt;='Intersection Mileposts'!$F$35,H363&lt;='Intersection Mileposts'!$G$35),"Y",IF(AND(H363&gt;='Intersection Mileposts'!$F$36,H363&lt;='Intersection Mileposts'!$G$36),"Y",IF(AND(H363&gt;='Intersection Mileposts'!$F$37,H363&lt;='Intersection Mileposts'!$G$37),"Y",IF(AND(H363&gt;='Intersection Mileposts'!$F$38,H363&lt;='Intersection Mileposts'!$G$38),"Y",IF(AND(H363&gt;='Intersection Mileposts'!$F$39,H363&lt;='Intersection Mileposts'!$G$39),"Y","N"))))))))))))))))))))))))))))))))))))</f>
        <v/>
      </c>
    </row>
    <row r="364" spans="1:46" x14ac:dyDescent="0.3">
      <c r="A364" s="279"/>
      <c r="B364" s="261"/>
      <c r="C364" s="262"/>
      <c r="D364" s="262"/>
      <c r="E364" s="262"/>
      <c r="F364" s="262"/>
      <c r="G364" s="284"/>
      <c r="H364" s="286"/>
      <c r="I364" s="279"/>
      <c r="J364" s="260"/>
      <c r="K364" s="260"/>
      <c r="L364" s="280"/>
      <c r="M364" s="275"/>
      <c r="N364" s="263"/>
      <c r="P364" s="264" t="str">
        <f>IF(R364 = "", "", COUNT($R$4:R364))</f>
        <v/>
      </c>
      <c r="Q364" s="264" t="str">
        <f t="shared" si="40"/>
        <v/>
      </c>
      <c r="R364" s="265" t="str">
        <f t="shared" si="41"/>
        <v/>
      </c>
      <c r="S364" s="266" t="str">
        <f t="shared" si="45"/>
        <v/>
      </c>
      <c r="T364" s="267" t="str">
        <f t="shared" si="42"/>
        <v/>
      </c>
      <c r="U364" s="268" t="str">
        <f t="shared" si="46"/>
        <v/>
      </c>
      <c r="V364" s="269" t="str">
        <f t="shared" si="43"/>
        <v/>
      </c>
      <c r="W364" s="5"/>
      <c r="AR364" s="2" t="str">
        <f t="shared" si="47"/>
        <v/>
      </c>
      <c r="AS364" s="2" t="str">
        <f t="shared" si="44"/>
        <v/>
      </c>
      <c r="AT364" s="2" t="str">
        <f>IF(AR364="","",IF(AND(H364&gt;='Intersection Mileposts'!$F$5,H364&lt;='Intersection Mileposts'!$G$5),"Y",IF(AND(H364&gt;='Intersection Mileposts'!$F$6,H364&lt;='Intersection Mileposts'!$G$6),"Y",IF(AND(H364&gt;='Intersection Mileposts'!$F$7,H364&lt;='Intersection Mileposts'!$G$7),"Y",IF(AND(H364&gt;='Intersection Mileposts'!$F$8,H364&lt;='Intersection Mileposts'!$G$8),"Y",IF(AND(H364&gt;='Intersection Mileposts'!$F$9,H364&lt;='Intersection Mileposts'!$G$9),"Y",IF(AND(H364&gt;='Intersection Mileposts'!$F$10,H364&lt;='Intersection Mileposts'!$G$10),"Y",IF(AND(H364&gt;='Intersection Mileposts'!$F$11,H364&lt;='Intersection Mileposts'!$G$11),"Y",IF(AND(H364&gt;='Intersection Mileposts'!$F$12,H364&lt;='Intersection Mileposts'!$G$12),"Y",IF(AND(H364&gt;='Intersection Mileposts'!$F$13,H364&lt;='Intersection Mileposts'!$G$13),"Y",IF(AND(H364&gt;='Intersection Mileposts'!$F$14,H364&lt;='Intersection Mileposts'!$G$14),"Y",IF(AND(H364&gt;='Intersection Mileposts'!$F$15,H364&lt;='Intersection Mileposts'!$G$15),"Y",IF(AND(H364&gt;='Intersection Mileposts'!$F$16,H364&lt;='Intersection Mileposts'!$G$16),"Y",IF(AND(H364&gt;='Intersection Mileposts'!$F$17,H364&lt;='Intersection Mileposts'!$G$17),"Y",IF(AND(H364&gt;='Intersection Mileposts'!$F$18,H364&lt;='Intersection Mileposts'!$G$18),"Y",IF(AND(H364&gt;='Intersection Mileposts'!$F$19,H364&lt;='Intersection Mileposts'!$G$19),"Y",IF(AND(H364&gt;='Intersection Mileposts'!$F$20,H364&lt;='Intersection Mileposts'!$G$20),"Y",IF(AND(H364&gt;='Intersection Mileposts'!$F$21,H364&lt;='Intersection Mileposts'!$G$21),"Y",IF(AND(H364&gt;='Intersection Mileposts'!$F$22,H364&lt;='Intersection Mileposts'!$G$22),"Y",IF(AND(H364&gt;='Intersection Mileposts'!$F$23,H364&lt;='Intersection Mileposts'!$G$23),"Y",IF(AND(H364&gt;='Intersection Mileposts'!$F$24,H364&lt;='Intersection Mileposts'!$G$24),"Y",IF(AND(H364&gt;='Intersection Mileposts'!$F$25,H364&lt;='Intersection Mileposts'!$G$25),"Y",IF(AND(H364&gt;='Intersection Mileposts'!$F$26,H364&lt;='Intersection Mileposts'!$G$26),"Y",IF(AND(H364&gt;='Intersection Mileposts'!$F$27,H364&lt;='Intersection Mileposts'!$G$27),"Y",IF(AND(H364&gt;='Intersection Mileposts'!$F$28,H364&lt;='Intersection Mileposts'!$G$28),"Y",IF(AND(H364&gt;='Intersection Mileposts'!$F$29,H364&lt;='Intersection Mileposts'!$G$29),"Y", IF(AND(H364&gt;='Intersection Mileposts'!$F$30,H364&lt;='Intersection Mileposts'!$G$30),"Y",IF(AND(H364&gt;='Intersection Mileposts'!$F$31,H364&lt;='Intersection Mileposts'!$G$31),"Y",IF(AND(H364&gt;='Intersection Mileposts'!$F$32,H364&lt;='Intersection Mileposts'!$G$32),"Y",IF(AND(H364&gt;='Intersection Mileposts'!$F$33,H364&lt;='Intersection Mileposts'!$G$33),"Y",IF(AND(H364&gt;='Intersection Mileposts'!$F$34,H364&lt;='Intersection Mileposts'!$G$34),"Y",IF(AND(H364&gt;='Intersection Mileposts'!$F$35,H364&lt;='Intersection Mileposts'!$G$35),"Y",IF(AND(H364&gt;='Intersection Mileposts'!$F$36,H364&lt;='Intersection Mileposts'!$G$36),"Y",IF(AND(H364&gt;='Intersection Mileposts'!$F$37,H364&lt;='Intersection Mileposts'!$G$37),"Y",IF(AND(H364&gt;='Intersection Mileposts'!$F$38,H364&lt;='Intersection Mileposts'!$G$38),"Y",IF(AND(H364&gt;='Intersection Mileposts'!$F$39,H364&lt;='Intersection Mileposts'!$G$39),"Y","N"))))))))))))))))))))))))))))))))))))</f>
        <v/>
      </c>
    </row>
    <row r="365" spans="1:46" x14ac:dyDescent="0.3">
      <c r="A365" s="279"/>
      <c r="B365" s="261"/>
      <c r="C365" s="262"/>
      <c r="D365" s="262"/>
      <c r="E365" s="262"/>
      <c r="F365" s="262"/>
      <c r="G365" s="284"/>
      <c r="H365" s="286"/>
      <c r="I365" s="279"/>
      <c r="J365" s="260"/>
      <c r="K365" s="260"/>
      <c r="L365" s="280"/>
      <c r="M365" s="275"/>
      <c r="N365" s="263"/>
      <c r="P365" s="264" t="str">
        <f>IF(R365 = "", "", COUNT($R$4:R365))</f>
        <v/>
      </c>
      <c r="Q365" s="264" t="str">
        <f t="shared" si="40"/>
        <v/>
      </c>
      <c r="R365" s="265" t="str">
        <f t="shared" si="41"/>
        <v/>
      </c>
      <c r="S365" s="266" t="str">
        <f t="shared" si="45"/>
        <v/>
      </c>
      <c r="T365" s="267" t="str">
        <f t="shared" si="42"/>
        <v/>
      </c>
      <c r="U365" s="268" t="str">
        <f t="shared" si="46"/>
        <v/>
      </c>
      <c r="V365" s="269" t="str">
        <f t="shared" si="43"/>
        <v/>
      </c>
      <c r="W365" s="5"/>
      <c r="AR365" s="2" t="str">
        <f t="shared" si="47"/>
        <v/>
      </c>
      <c r="AS365" s="2" t="str">
        <f t="shared" si="44"/>
        <v/>
      </c>
      <c r="AT365" s="2" t="str">
        <f>IF(AR365="","",IF(AND(H365&gt;='Intersection Mileposts'!$F$5,H365&lt;='Intersection Mileposts'!$G$5),"Y",IF(AND(H365&gt;='Intersection Mileposts'!$F$6,H365&lt;='Intersection Mileposts'!$G$6),"Y",IF(AND(H365&gt;='Intersection Mileposts'!$F$7,H365&lt;='Intersection Mileposts'!$G$7),"Y",IF(AND(H365&gt;='Intersection Mileposts'!$F$8,H365&lt;='Intersection Mileposts'!$G$8),"Y",IF(AND(H365&gt;='Intersection Mileposts'!$F$9,H365&lt;='Intersection Mileposts'!$G$9),"Y",IF(AND(H365&gt;='Intersection Mileposts'!$F$10,H365&lt;='Intersection Mileposts'!$G$10),"Y",IF(AND(H365&gt;='Intersection Mileposts'!$F$11,H365&lt;='Intersection Mileposts'!$G$11),"Y",IF(AND(H365&gt;='Intersection Mileposts'!$F$12,H365&lt;='Intersection Mileposts'!$G$12),"Y",IF(AND(H365&gt;='Intersection Mileposts'!$F$13,H365&lt;='Intersection Mileposts'!$G$13),"Y",IF(AND(H365&gt;='Intersection Mileposts'!$F$14,H365&lt;='Intersection Mileposts'!$G$14),"Y",IF(AND(H365&gt;='Intersection Mileposts'!$F$15,H365&lt;='Intersection Mileposts'!$G$15),"Y",IF(AND(H365&gt;='Intersection Mileposts'!$F$16,H365&lt;='Intersection Mileposts'!$G$16),"Y",IF(AND(H365&gt;='Intersection Mileposts'!$F$17,H365&lt;='Intersection Mileposts'!$G$17),"Y",IF(AND(H365&gt;='Intersection Mileposts'!$F$18,H365&lt;='Intersection Mileposts'!$G$18),"Y",IF(AND(H365&gt;='Intersection Mileposts'!$F$19,H365&lt;='Intersection Mileposts'!$G$19),"Y",IF(AND(H365&gt;='Intersection Mileposts'!$F$20,H365&lt;='Intersection Mileposts'!$G$20),"Y",IF(AND(H365&gt;='Intersection Mileposts'!$F$21,H365&lt;='Intersection Mileposts'!$G$21),"Y",IF(AND(H365&gt;='Intersection Mileposts'!$F$22,H365&lt;='Intersection Mileposts'!$G$22),"Y",IF(AND(H365&gt;='Intersection Mileposts'!$F$23,H365&lt;='Intersection Mileposts'!$G$23),"Y",IF(AND(H365&gt;='Intersection Mileposts'!$F$24,H365&lt;='Intersection Mileposts'!$G$24),"Y",IF(AND(H365&gt;='Intersection Mileposts'!$F$25,H365&lt;='Intersection Mileposts'!$G$25),"Y",IF(AND(H365&gt;='Intersection Mileposts'!$F$26,H365&lt;='Intersection Mileposts'!$G$26),"Y",IF(AND(H365&gt;='Intersection Mileposts'!$F$27,H365&lt;='Intersection Mileposts'!$G$27),"Y",IF(AND(H365&gt;='Intersection Mileposts'!$F$28,H365&lt;='Intersection Mileposts'!$G$28),"Y",IF(AND(H365&gt;='Intersection Mileposts'!$F$29,H365&lt;='Intersection Mileposts'!$G$29),"Y", IF(AND(H365&gt;='Intersection Mileposts'!$F$30,H365&lt;='Intersection Mileposts'!$G$30),"Y",IF(AND(H365&gt;='Intersection Mileposts'!$F$31,H365&lt;='Intersection Mileposts'!$G$31),"Y",IF(AND(H365&gt;='Intersection Mileposts'!$F$32,H365&lt;='Intersection Mileposts'!$G$32),"Y",IF(AND(H365&gt;='Intersection Mileposts'!$F$33,H365&lt;='Intersection Mileposts'!$G$33),"Y",IF(AND(H365&gt;='Intersection Mileposts'!$F$34,H365&lt;='Intersection Mileposts'!$G$34),"Y",IF(AND(H365&gt;='Intersection Mileposts'!$F$35,H365&lt;='Intersection Mileposts'!$G$35),"Y",IF(AND(H365&gt;='Intersection Mileposts'!$F$36,H365&lt;='Intersection Mileposts'!$G$36),"Y",IF(AND(H365&gt;='Intersection Mileposts'!$F$37,H365&lt;='Intersection Mileposts'!$G$37),"Y",IF(AND(H365&gt;='Intersection Mileposts'!$F$38,H365&lt;='Intersection Mileposts'!$G$38),"Y",IF(AND(H365&gt;='Intersection Mileposts'!$F$39,H365&lt;='Intersection Mileposts'!$G$39),"Y","N"))))))))))))))))))))))))))))))))))))</f>
        <v/>
      </c>
    </row>
    <row r="366" spans="1:46" x14ac:dyDescent="0.3">
      <c r="A366" s="279"/>
      <c r="B366" s="261"/>
      <c r="C366" s="262"/>
      <c r="D366" s="262"/>
      <c r="E366" s="262"/>
      <c r="F366" s="262"/>
      <c r="G366" s="284"/>
      <c r="H366" s="286"/>
      <c r="I366" s="279"/>
      <c r="J366" s="260"/>
      <c r="K366" s="260"/>
      <c r="L366" s="280"/>
      <c r="M366" s="275"/>
      <c r="N366" s="263"/>
      <c r="P366" s="264" t="str">
        <f>IF(R366 = "", "", COUNT($R$4:R366))</f>
        <v/>
      </c>
      <c r="Q366" s="264" t="str">
        <f t="shared" si="40"/>
        <v/>
      </c>
      <c r="R366" s="265" t="str">
        <f t="shared" si="41"/>
        <v/>
      </c>
      <c r="S366" s="266" t="str">
        <f t="shared" si="45"/>
        <v/>
      </c>
      <c r="T366" s="267" t="str">
        <f t="shared" si="42"/>
        <v/>
      </c>
      <c r="U366" s="268" t="str">
        <f t="shared" si="46"/>
        <v/>
      </c>
      <c r="V366" s="269" t="str">
        <f t="shared" si="43"/>
        <v/>
      </c>
      <c r="W366" s="5"/>
      <c r="AR366" s="2" t="str">
        <f t="shared" si="47"/>
        <v/>
      </c>
      <c r="AS366" s="2" t="str">
        <f t="shared" si="44"/>
        <v/>
      </c>
      <c r="AT366" s="2" t="str">
        <f>IF(AR366="","",IF(AND(H366&gt;='Intersection Mileposts'!$F$5,H366&lt;='Intersection Mileposts'!$G$5),"Y",IF(AND(H366&gt;='Intersection Mileposts'!$F$6,H366&lt;='Intersection Mileposts'!$G$6),"Y",IF(AND(H366&gt;='Intersection Mileposts'!$F$7,H366&lt;='Intersection Mileposts'!$G$7),"Y",IF(AND(H366&gt;='Intersection Mileposts'!$F$8,H366&lt;='Intersection Mileposts'!$G$8),"Y",IF(AND(H366&gt;='Intersection Mileposts'!$F$9,H366&lt;='Intersection Mileposts'!$G$9),"Y",IF(AND(H366&gt;='Intersection Mileposts'!$F$10,H366&lt;='Intersection Mileposts'!$G$10),"Y",IF(AND(H366&gt;='Intersection Mileposts'!$F$11,H366&lt;='Intersection Mileposts'!$G$11),"Y",IF(AND(H366&gt;='Intersection Mileposts'!$F$12,H366&lt;='Intersection Mileposts'!$G$12),"Y",IF(AND(H366&gt;='Intersection Mileposts'!$F$13,H366&lt;='Intersection Mileposts'!$G$13),"Y",IF(AND(H366&gt;='Intersection Mileposts'!$F$14,H366&lt;='Intersection Mileposts'!$G$14),"Y",IF(AND(H366&gt;='Intersection Mileposts'!$F$15,H366&lt;='Intersection Mileposts'!$G$15),"Y",IF(AND(H366&gt;='Intersection Mileposts'!$F$16,H366&lt;='Intersection Mileposts'!$G$16),"Y",IF(AND(H366&gt;='Intersection Mileposts'!$F$17,H366&lt;='Intersection Mileposts'!$G$17),"Y",IF(AND(H366&gt;='Intersection Mileposts'!$F$18,H366&lt;='Intersection Mileposts'!$G$18),"Y",IF(AND(H366&gt;='Intersection Mileposts'!$F$19,H366&lt;='Intersection Mileposts'!$G$19),"Y",IF(AND(H366&gt;='Intersection Mileposts'!$F$20,H366&lt;='Intersection Mileposts'!$G$20),"Y",IF(AND(H366&gt;='Intersection Mileposts'!$F$21,H366&lt;='Intersection Mileposts'!$G$21),"Y",IF(AND(H366&gt;='Intersection Mileposts'!$F$22,H366&lt;='Intersection Mileposts'!$G$22),"Y",IF(AND(H366&gt;='Intersection Mileposts'!$F$23,H366&lt;='Intersection Mileposts'!$G$23),"Y",IF(AND(H366&gt;='Intersection Mileposts'!$F$24,H366&lt;='Intersection Mileposts'!$G$24),"Y",IF(AND(H366&gt;='Intersection Mileposts'!$F$25,H366&lt;='Intersection Mileposts'!$G$25),"Y",IF(AND(H366&gt;='Intersection Mileposts'!$F$26,H366&lt;='Intersection Mileposts'!$G$26),"Y",IF(AND(H366&gt;='Intersection Mileposts'!$F$27,H366&lt;='Intersection Mileposts'!$G$27),"Y",IF(AND(H366&gt;='Intersection Mileposts'!$F$28,H366&lt;='Intersection Mileposts'!$G$28),"Y",IF(AND(H366&gt;='Intersection Mileposts'!$F$29,H366&lt;='Intersection Mileposts'!$G$29),"Y", IF(AND(H366&gt;='Intersection Mileposts'!$F$30,H366&lt;='Intersection Mileposts'!$G$30),"Y",IF(AND(H366&gt;='Intersection Mileposts'!$F$31,H366&lt;='Intersection Mileposts'!$G$31),"Y",IF(AND(H366&gt;='Intersection Mileposts'!$F$32,H366&lt;='Intersection Mileposts'!$G$32),"Y",IF(AND(H366&gt;='Intersection Mileposts'!$F$33,H366&lt;='Intersection Mileposts'!$G$33),"Y",IF(AND(H366&gt;='Intersection Mileposts'!$F$34,H366&lt;='Intersection Mileposts'!$G$34),"Y",IF(AND(H366&gt;='Intersection Mileposts'!$F$35,H366&lt;='Intersection Mileposts'!$G$35),"Y",IF(AND(H366&gt;='Intersection Mileposts'!$F$36,H366&lt;='Intersection Mileposts'!$G$36),"Y",IF(AND(H366&gt;='Intersection Mileposts'!$F$37,H366&lt;='Intersection Mileposts'!$G$37),"Y",IF(AND(H366&gt;='Intersection Mileposts'!$F$38,H366&lt;='Intersection Mileposts'!$G$38),"Y",IF(AND(H366&gt;='Intersection Mileposts'!$F$39,H366&lt;='Intersection Mileposts'!$G$39),"Y","N"))))))))))))))))))))))))))))))))))))</f>
        <v/>
      </c>
    </row>
    <row r="367" spans="1:46" x14ac:dyDescent="0.3">
      <c r="A367" s="279"/>
      <c r="B367" s="261"/>
      <c r="C367" s="262"/>
      <c r="D367" s="262"/>
      <c r="E367" s="262"/>
      <c r="F367" s="262"/>
      <c r="G367" s="284"/>
      <c r="H367" s="286"/>
      <c r="I367" s="279"/>
      <c r="J367" s="260"/>
      <c r="K367" s="260"/>
      <c r="L367" s="280"/>
      <c r="M367" s="275"/>
      <c r="N367" s="263"/>
      <c r="P367" s="264" t="str">
        <f>IF(R367 = "", "", COUNT($R$4:R367))</f>
        <v/>
      </c>
      <c r="Q367" s="264" t="str">
        <f t="shared" si="40"/>
        <v/>
      </c>
      <c r="R367" s="265" t="str">
        <f t="shared" si="41"/>
        <v/>
      </c>
      <c r="S367" s="266" t="str">
        <f t="shared" si="45"/>
        <v/>
      </c>
      <c r="T367" s="267" t="str">
        <f t="shared" si="42"/>
        <v/>
      </c>
      <c r="U367" s="268" t="str">
        <f t="shared" si="46"/>
        <v/>
      </c>
      <c r="V367" s="269" t="str">
        <f t="shared" si="43"/>
        <v/>
      </c>
      <c r="W367" s="5"/>
      <c r="AR367" s="2" t="str">
        <f t="shared" si="47"/>
        <v/>
      </c>
      <c r="AS367" s="2" t="str">
        <f t="shared" si="44"/>
        <v/>
      </c>
      <c r="AT367" s="2" t="str">
        <f>IF(AR367="","",IF(AND(H367&gt;='Intersection Mileposts'!$F$5,H367&lt;='Intersection Mileposts'!$G$5),"Y",IF(AND(H367&gt;='Intersection Mileposts'!$F$6,H367&lt;='Intersection Mileposts'!$G$6),"Y",IF(AND(H367&gt;='Intersection Mileposts'!$F$7,H367&lt;='Intersection Mileposts'!$G$7),"Y",IF(AND(H367&gt;='Intersection Mileposts'!$F$8,H367&lt;='Intersection Mileposts'!$G$8),"Y",IF(AND(H367&gt;='Intersection Mileposts'!$F$9,H367&lt;='Intersection Mileposts'!$G$9),"Y",IF(AND(H367&gt;='Intersection Mileposts'!$F$10,H367&lt;='Intersection Mileposts'!$G$10),"Y",IF(AND(H367&gt;='Intersection Mileposts'!$F$11,H367&lt;='Intersection Mileposts'!$G$11),"Y",IF(AND(H367&gt;='Intersection Mileposts'!$F$12,H367&lt;='Intersection Mileposts'!$G$12),"Y",IF(AND(H367&gt;='Intersection Mileposts'!$F$13,H367&lt;='Intersection Mileposts'!$G$13),"Y",IF(AND(H367&gt;='Intersection Mileposts'!$F$14,H367&lt;='Intersection Mileposts'!$G$14),"Y",IF(AND(H367&gt;='Intersection Mileposts'!$F$15,H367&lt;='Intersection Mileposts'!$G$15),"Y",IF(AND(H367&gt;='Intersection Mileposts'!$F$16,H367&lt;='Intersection Mileposts'!$G$16),"Y",IF(AND(H367&gt;='Intersection Mileposts'!$F$17,H367&lt;='Intersection Mileposts'!$G$17),"Y",IF(AND(H367&gt;='Intersection Mileposts'!$F$18,H367&lt;='Intersection Mileposts'!$G$18),"Y",IF(AND(H367&gt;='Intersection Mileposts'!$F$19,H367&lt;='Intersection Mileposts'!$G$19),"Y",IF(AND(H367&gt;='Intersection Mileposts'!$F$20,H367&lt;='Intersection Mileposts'!$G$20),"Y",IF(AND(H367&gt;='Intersection Mileposts'!$F$21,H367&lt;='Intersection Mileposts'!$G$21),"Y",IF(AND(H367&gt;='Intersection Mileposts'!$F$22,H367&lt;='Intersection Mileposts'!$G$22),"Y",IF(AND(H367&gt;='Intersection Mileposts'!$F$23,H367&lt;='Intersection Mileposts'!$G$23),"Y",IF(AND(H367&gt;='Intersection Mileposts'!$F$24,H367&lt;='Intersection Mileposts'!$G$24),"Y",IF(AND(H367&gt;='Intersection Mileposts'!$F$25,H367&lt;='Intersection Mileposts'!$G$25),"Y",IF(AND(H367&gt;='Intersection Mileposts'!$F$26,H367&lt;='Intersection Mileposts'!$G$26),"Y",IF(AND(H367&gt;='Intersection Mileposts'!$F$27,H367&lt;='Intersection Mileposts'!$G$27),"Y",IF(AND(H367&gt;='Intersection Mileposts'!$F$28,H367&lt;='Intersection Mileposts'!$G$28),"Y",IF(AND(H367&gt;='Intersection Mileposts'!$F$29,H367&lt;='Intersection Mileposts'!$G$29),"Y", IF(AND(H367&gt;='Intersection Mileposts'!$F$30,H367&lt;='Intersection Mileposts'!$G$30),"Y",IF(AND(H367&gt;='Intersection Mileposts'!$F$31,H367&lt;='Intersection Mileposts'!$G$31),"Y",IF(AND(H367&gt;='Intersection Mileposts'!$F$32,H367&lt;='Intersection Mileposts'!$G$32),"Y",IF(AND(H367&gt;='Intersection Mileposts'!$F$33,H367&lt;='Intersection Mileposts'!$G$33),"Y",IF(AND(H367&gt;='Intersection Mileposts'!$F$34,H367&lt;='Intersection Mileposts'!$G$34),"Y",IF(AND(H367&gt;='Intersection Mileposts'!$F$35,H367&lt;='Intersection Mileposts'!$G$35),"Y",IF(AND(H367&gt;='Intersection Mileposts'!$F$36,H367&lt;='Intersection Mileposts'!$G$36),"Y",IF(AND(H367&gt;='Intersection Mileposts'!$F$37,H367&lt;='Intersection Mileposts'!$G$37),"Y",IF(AND(H367&gt;='Intersection Mileposts'!$F$38,H367&lt;='Intersection Mileposts'!$G$38),"Y",IF(AND(H367&gt;='Intersection Mileposts'!$F$39,H367&lt;='Intersection Mileposts'!$G$39),"Y","N"))))))))))))))))))))))))))))))))))))</f>
        <v/>
      </c>
    </row>
    <row r="368" spans="1:46" x14ac:dyDescent="0.3">
      <c r="A368" s="279"/>
      <c r="B368" s="261"/>
      <c r="C368" s="262"/>
      <c r="D368" s="262"/>
      <c r="E368" s="262"/>
      <c r="F368" s="262"/>
      <c r="G368" s="284"/>
      <c r="H368" s="286"/>
      <c r="I368" s="279"/>
      <c r="J368" s="260"/>
      <c r="K368" s="260"/>
      <c r="L368" s="280"/>
      <c r="M368" s="275"/>
      <c r="N368" s="263"/>
      <c r="P368" s="264" t="str">
        <f>IF(R368 = "", "", COUNT($R$4:R368))</f>
        <v/>
      </c>
      <c r="Q368" s="264" t="str">
        <f t="shared" si="40"/>
        <v/>
      </c>
      <c r="R368" s="265" t="str">
        <f t="shared" si="41"/>
        <v/>
      </c>
      <c r="S368" s="266" t="str">
        <f t="shared" si="45"/>
        <v/>
      </c>
      <c r="T368" s="267" t="str">
        <f t="shared" si="42"/>
        <v/>
      </c>
      <c r="U368" s="268" t="str">
        <f t="shared" si="46"/>
        <v/>
      </c>
      <c r="V368" s="269" t="str">
        <f t="shared" si="43"/>
        <v/>
      </c>
      <c r="W368" s="5"/>
      <c r="AR368" s="2" t="str">
        <f t="shared" si="47"/>
        <v/>
      </c>
      <c r="AS368" s="2" t="str">
        <f t="shared" si="44"/>
        <v/>
      </c>
      <c r="AT368" s="2" t="str">
        <f>IF(AR368="","",IF(AND(H368&gt;='Intersection Mileposts'!$F$5,H368&lt;='Intersection Mileposts'!$G$5),"Y",IF(AND(H368&gt;='Intersection Mileposts'!$F$6,H368&lt;='Intersection Mileposts'!$G$6),"Y",IF(AND(H368&gt;='Intersection Mileposts'!$F$7,H368&lt;='Intersection Mileposts'!$G$7),"Y",IF(AND(H368&gt;='Intersection Mileposts'!$F$8,H368&lt;='Intersection Mileposts'!$G$8),"Y",IF(AND(H368&gt;='Intersection Mileposts'!$F$9,H368&lt;='Intersection Mileposts'!$G$9),"Y",IF(AND(H368&gt;='Intersection Mileposts'!$F$10,H368&lt;='Intersection Mileposts'!$G$10),"Y",IF(AND(H368&gt;='Intersection Mileposts'!$F$11,H368&lt;='Intersection Mileposts'!$G$11),"Y",IF(AND(H368&gt;='Intersection Mileposts'!$F$12,H368&lt;='Intersection Mileposts'!$G$12),"Y",IF(AND(H368&gt;='Intersection Mileposts'!$F$13,H368&lt;='Intersection Mileposts'!$G$13),"Y",IF(AND(H368&gt;='Intersection Mileposts'!$F$14,H368&lt;='Intersection Mileposts'!$G$14),"Y",IF(AND(H368&gt;='Intersection Mileposts'!$F$15,H368&lt;='Intersection Mileposts'!$G$15),"Y",IF(AND(H368&gt;='Intersection Mileposts'!$F$16,H368&lt;='Intersection Mileposts'!$G$16),"Y",IF(AND(H368&gt;='Intersection Mileposts'!$F$17,H368&lt;='Intersection Mileposts'!$G$17),"Y",IF(AND(H368&gt;='Intersection Mileposts'!$F$18,H368&lt;='Intersection Mileposts'!$G$18),"Y",IF(AND(H368&gt;='Intersection Mileposts'!$F$19,H368&lt;='Intersection Mileposts'!$G$19),"Y",IF(AND(H368&gt;='Intersection Mileposts'!$F$20,H368&lt;='Intersection Mileposts'!$G$20),"Y",IF(AND(H368&gt;='Intersection Mileposts'!$F$21,H368&lt;='Intersection Mileposts'!$G$21),"Y",IF(AND(H368&gt;='Intersection Mileposts'!$F$22,H368&lt;='Intersection Mileposts'!$G$22),"Y",IF(AND(H368&gt;='Intersection Mileposts'!$F$23,H368&lt;='Intersection Mileposts'!$G$23),"Y",IF(AND(H368&gt;='Intersection Mileposts'!$F$24,H368&lt;='Intersection Mileposts'!$G$24),"Y",IF(AND(H368&gt;='Intersection Mileposts'!$F$25,H368&lt;='Intersection Mileposts'!$G$25),"Y",IF(AND(H368&gt;='Intersection Mileposts'!$F$26,H368&lt;='Intersection Mileposts'!$G$26),"Y",IF(AND(H368&gt;='Intersection Mileposts'!$F$27,H368&lt;='Intersection Mileposts'!$G$27),"Y",IF(AND(H368&gt;='Intersection Mileposts'!$F$28,H368&lt;='Intersection Mileposts'!$G$28),"Y",IF(AND(H368&gt;='Intersection Mileposts'!$F$29,H368&lt;='Intersection Mileposts'!$G$29),"Y", IF(AND(H368&gt;='Intersection Mileposts'!$F$30,H368&lt;='Intersection Mileposts'!$G$30),"Y",IF(AND(H368&gt;='Intersection Mileposts'!$F$31,H368&lt;='Intersection Mileposts'!$G$31),"Y",IF(AND(H368&gt;='Intersection Mileposts'!$F$32,H368&lt;='Intersection Mileposts'!$G$32),"Y",IF(AND(H368&gt;='Intersection Mileposts'!$F$33,H368&lt;='Intersection Mileposts'!$G$33),"Y",IF(AND(H368&gt;='Intersection Mileposts'!$F$34,H368&lt;='Intersection Mileposts'!$G$34),"Y",IF(AND(H368&gt;='Intersection Mileposts'!$F$35,H368&lt;='Intersection Mileposts'!$G$35),"Y",IF(AND(H368&gt;='Intersection Mileposts'!$F$36,H368&lt;='Intersection Mileposts'!$G$36),"Y",IF(AND(H368&gt;='Intersection Mileposts'!$F$37,H368&lt;='Intersection Mileposts'!$G$37),"Y",IF(AND(H368&gt;='Intersection Mileposts'!$F$38,H368&lt;='Intersection Mileposts'!$G$38),"Y",IF(AND(H368&gt;='Intersection Mileposts'!$F$39,H368&lt;='Intersection Mileposts'!$G$39),"Y","N"))))))))))))))))))))))))))))))))))))</f>
        <v/>
      </c>
    </row>
    <row r="369" spans="1:46" x14ac:dyDescent="0.3">
      <c r="A369" s="279"/>
      <c r="B369" s="261"/>
      <c r="C369" s="262"/>
      <c r="D369" s="262"/>
      <c r="E369" s="262"/>
      <c r="F369" s="262"/>
      <c r="G369" s="284"/>
      <c r="H369" s="286"/>
      <c r="I369" s="279"/>
      <c r="J369" s="260"/>
      <c r="K369" s="260"/>
      <c r="L369" s="280"/>
      <c r="M369" s="275"/>
      <c r="N369" s="263"/>
      <c r="P369" s="264" t="str">
        <f>IF(R369 = "", "", COUNT($R$4:R369))</f>
        <v/>
      </c>
      <c r="Q369" s="264" t="str">
        <f t="shared" si="40"/>
        <v/>
      </c>
      <c r="R369" s="265" t="str">
        <f t="shared" si="41"/>
        <v/>
      </c>
      <c r="S369" s="266" t="str">
        <f t="shared" si="45"/>
        <v/>
      </c>
      <c r="T369" s="267" t="str">
        <f t="shared" si="42"/>
        <v/>
      </c>
      <c r="U369" s="268" t="str">
        <f t="shared" si="46"/>
        <v/>
      </c>
      <c r="V369" s="269" t="str">
        <f t="shared" si="43"/>
        <v/>
      </c>
      <c r="W369" s="5"/>
      <c r="AR369" s="2" t="str">
        <f t="shared" si="47"/>
        <v/>
      </c>
      <c r="AS369" s="2" t="str">
        <f t="shared" si="44"/>
        <v/>
      </c>
      <c r="AT369" s="2" t="str">
        <f>IF(AR369="","",IF(AND(H369&gt;='Intersection Mileposts'!$F$5,H369&lt;='Intersection Mileposts'!$G$5),"Y",IF(AND(H369&gt;='Intersection Mileposts'!$F$6,H369&lt;='Intersection Mileposts'!$G$6),"Y",IF(AND(H369&gt;='Intersection Mileposts'!$F$7,H369&lt;='Intersection Mileposts'!$G$7),"Y",IF(AND(H369&gt;='Intersection Mileposts'!$F$8,H369&lt;='Intersection Mileposts'!$G$8),"Y",IF(AND(H369&gt;='Intersection Mileposts'!$F$9,H369&lt;='Intersection Mileposts'!$G$9),"Y",IF(AND(H369&gt;='Intersection Mileposts'!$F$10,H369&lt;='Intersection Mileposts'!$G$10),"Y",IF(AND(H369&gt;='Intersection Mileposts'!$F$11,H369&lt;='Intersection Mileposts'!$G$11),"Y",IF(AND(H369&gt;='Intersection Mileposts'!$F$12,H369&lt;='Intersection Mileposts'!$G$12),"Y",IF(AND(H369&gt;='Intersection Mileposts'!$F$13,H369&lt;='Intersection Mileposts'!$G$13),"Y",IF(AND(H369&gt;='Intersection Mileposts'!$F$14,H369&lt;='Intersection Mileposts'!$G$14),"Y",IF(AND(H369&gt;='Intersection Mileposts'!$F$15,H369&lt;='Intersection Mileposts'!$G$15),"Y",IF(AND(H369&gt;='Intersection Mileposts'!$F$16,H369&lt;='Intersection Mileposts'!$G$16),"Y",IF(AND(H369&gt;='Intersection Mileposts'!$F$17,H369&lt;='Intersection Mileposts'!$G$17),"Y",IF(AND(H369&gt;='Intersection Mileposts'!$F$18,H369&lt;='Intersection Mileposts'!$G$18),"Y",IF(AND(H369&gt;='Intersection Mileposts'!$F$19,H369&lt;='Intersection Mileposts'!$G$19),"Y",IF(AND(H369&gt;='Intersection Mileposts'!$F$20,H369&lt;='Intersection Mileposts'!$G$20),"Y",IF(AND(H369&gt;='Intersection Mileposts'!$F$21,H369&lt;='Intersection Mileposts'!$G$21),"Y",IF(AND(H369&gt;='Intersection Mileposts'!$F$22,H369&lt;='Intersection Mileposts'!$G$22),"Y",IF(AND(H369&gt;='Intersection Mileposts'!$F$23,H369&lt;='Intersection Mileposts'!$G$23),"Y",IF(AND(H369&gt;='Intersection Mileposts'!$F$24,H369&lt;='Intersection Mileposts'!$G$24),"Y",IF(AND(H369&gt;='Intersection Mileposts'!$F$25,H369&lt;='Intersection Mileposts'!$G$25),"Y",IF(AND(H369&gt;='Intersection Mileposts'!$F$26,H369&lt;='Intersection Mileposts'!$G$26),"Y",IF(AND(H369&gt;='Intersection Mileposts'!$F$27,H369&lt;='Intersection Mileposts'!$G$27),"Y",IF(AND(H369&gt;='Intersection Mileposts'!$F$28,H369&lt;='Intersection Mileposts'!$G$28),"Y",IF(AND(H369&gt;='Intersection Mileposts'!$F$29,H369&lt;='Intersection Mileposts'!$G$29),"Y", IF(AND(H369&gt;='Intersection Mileposts'!$F$30,H369&lt;='Intersection Mileposts'!$G$30),"Y",IF(AND(H369&gt;='Intersection Mileposts'!$F$31,H369&lt;='Intersection Mileposts'!$G$31),"Y",IF(AND(H369&gt;='Intersection Mileposts'!$F$32,H369&lt;='Intersection Mileposts'!$G$32),"Y",IF(AND(H369&gt;='Intersection Mileposts'!$F$33,H369&lt;='Intersection Mileposts'!$G$33),"Y",IF(AND(H369&gt;='Intersection Mileposts'!$F$34,H369&lt;='Intersection Mileposts'!$G$34),"Y",IF(AND(H369&gt;='Intersection Mileposts'!$F$35,H369&lt;='Intersection Mileposts'!$G$35),"Y",IF(AND(H369&gt;='Intersection Mileposts'!$F$36,H369&lt;='Intersection Mileposts'!$G$36),"Y",IF(AND(H369&gt;='Intersection Mileposts'!$F$37,H369&lt;='Intersection Mileposts'!$G$37),"Y",IF(AND(H369&gt;='Intersection Mileposts'!$F$38,H369&lt;='Intersection Mileposts'!$G$38),"Y",IF(AND(H369&gt;='Intersection Mileposts'!$F$39,H369&lt;='Intersection Mileposts'!$G$39),"Y","N"))))))))))))))))))))))))))))))))))))</f>
        <v/>
      </c>
    </row>
    <row r="370" spans="1:46" x14ac:dyDescent="0.3">
      <c r="A370" s="279"/>
      <c r="B370" s="261"/>
      <c r="C370" s="262"/>
      <c r="D370" s="262"/>
      <c r="E370" s="262"/>
      <c r="F370" s="262"/>
      <c r="G370" s="284"/>
      <c r="H370" s="286"/>
      <c r="I370" s="279"/>
      <c r="J370" s="260"/>
      <c r="K370" s="260"/>
      <c r="L370" s="280"/>
      <c r="M370" s="275"/>
      <c r="N370" s="263"/>
      <c r="P370" s="264" t="str">
        <f>IF(R370 = "", "", COUNT($R$4:R370))</f>
        <v/>
      </c>
      <c r="Q370" s="264" t="str">
        <f t="shared" si="40"/>
        <v/>
      </c>
      <c r="R370" s="265" t="str">
        <f t="shared" si="41"/>
        <v/>
      </c>
      <c r="S370" s="266" t="str">
        <f t="shared" si="45"/>
        <v/>
      </c>
      <c r="T370" s="267" t="str">
        <f t="shared" si="42"/>
        <v/>
      </c>
      <c r="U370" s="268" t="str">
        <f t="shared" si="46"/>
        <v/>
      </c>
      <c r="V370" s="269" t="str">
        <f t="shared" si="43"/>
        <v/>
      </c>
      <c r="W370" s="5"/>
      <c r="AR370" s="2" t="str">
        <f t="shared" si="47"/>
        <v/>
      </c>
      <c r="AS370" s="2" t="str">
        <f t="shared" si="44"/>
        <v/>
      </c>
      <c r="AT370" s="2" t="str">
        <f>IF(AR370="","",IF(AND(H370&gt;='Intersection Mileposts'!$F$5,H370&lt;='Intersection Mileposts'!$G$5),"Y",IF(AND(H370&gt;='Intersection Mileposts'!$F$6,H370&lt;='Intersection Mileposts'!$G$6),"Y",IF(AND(H370&gt;='Intersection Mileposts'!$F$7,H370&lt;='Intersection Mileposts'!$G$7),"Y",IF(AND(H370&gt;='Intersection Mileposts'!$F$8,H370&lt;='Intersection Mileposts'!$G$8),"Y",IF(AND(H370&gt;='Intersection Mileposts'!$F$9,H370&lt;='Intersection Mileposts'!$G$9),"Y",IF(AND(H370&gt;='Intersection Mileposts'!$F$10,H370&lt;='Intersection Mileposts'!$G$10),"Y",IF(AND(H370&gt;='Intersection Mileposts'!$F$11,H370&lt;='Intersection Mileposts'!$G$11),"Y",IF(AND(H370&gt;='Intersection Mileposts'!$F$12,H370&lt;='Intersection Mileposts'!$G$12),"Y",IF(AND(H370&gt;='Intersection Mileposts'!$F$13,H370&lt;='Intersection Mileposts'!$G$13),"Y",IF(AND(H370&gt;='Intersection Mileposts'!$F$14,H370&lt;='Intersection Mileposts'!$G$14),"Y",IF(AND(H370&gt;='Intersection Mileposts'!$F$15,H370&lt;='Intersection Mileposts'!$G$15),"Y",IF(AND(H370&gt;='Intersection Mileposts'!$F$16,H370&lt;='Intersection Mileposts'!$G$16),"Y",IF(AND(H370&gt;='Intersection Mileposts'!$F$17,H370&lt;='Intersection Mileposts'!$G$17),"Y",IF(AND(H370&gt;='Intersection Mileposts'!$F$18,H370&lt;='Intersection Mileposts'!$G$18),"Y",IF(AND(H370&gt;='Intersection Mileposts'!$F$19,H370&lt;='Intersection Mileposts'!$G$19),"Y",IF(AND(H370&gt;='Intersection Mileposts'!$F$20,H370&lt;='Intersection Mileposts'!$G$20),"Y",IF(AND(H370&gt;='Intersection Mileposts'!$F$21,H370&lt;='Intersection Mileposts'!$G$21),"Y",IF(AND(H370&gt;='Intersection Mileposts'!$F$22,H370&lt;='Intersection Mileposts'!$G$22),"Y",IF(AND(H370&gt;='Intersection Mileposts'!$F$23,H370&lt;='Intersection Mileposts'!$G$23),"Y",IF(AND(H370&gt;='Intersection Mileposts'!$F$24,H370&lt;='Intersection Mileposts'!$G$24),"Y",IF(AND(H370&gt;='Intersection Mileposts'!$F$25,H370&lt;='Intersection Mileposts'!$G$25),"Y",IF(AND(H370&gt;='Intersection Mileposts'!$F$26,H370&lt;='Intersection Mileposts'!$G$26),"Y",IF(AND(H370&gt;='Intersection Mileposts'!$F$27,H370&lt;='Intersection Mileposts'!$G$27),"Y",IF(AND(H370&gt;='Intersection Mileposts'!$F$28,H370&lt;='Intersection Mileposts'!$G$28),"Y",IF(AND(H370&gt;='Intersection Mileposts'!$F$29,H370&lt;='Intersection Mileposts'!$G$29),"Y", IF(AND(H370&gt;='Intersection Mileposts'!$F$30,H370&lt;='Intersection Mileposts'!$G$30),"Y",IF(AND(H370&gt;='Intersection Mileposts'!$F$31,H370&lt;='Intersection Mileposts'!$G$31),"Y",IF(AND(H370&gt;='Intersection Mileposts'!$F$32,H370&lt;='Intersection Mileposts'!$G$32),"Y",IF(AND(H370&gt;='Intersection Mileposts'!$F$33,H370&lt;='Intersection Mileposts'!$G$33),"Y",IF(AND(H370&gt;='Intersection Mileposts'!$F$34,H370&lt;='Intersection Mileposts'!$G$34),"Y",IF(AND(H370&gt;='Intersection Mileposts'!$F$35,H370&lt;='Intersection Mileposts'!$G$35),"Y",IF(AND(H370&gt;='Intersection Mileposts'!$F$36,H370&lt;='Intersection Mileposts'!$G$36),"Y",IF(AND(H370&gt;='Intersection Mileposts'!$F$37,H370&lt;='Intersection Mileposts'!$G$37),"Y",IF(AND(H370&gt;='Intersection Mileposts'!$F$38,H370&lt;='Intersection Mileposts'!$G$38),"Y",IF(AND(H370&gt;='Intersection Mileposts'!$F$39,H370&lt;='Intersection Mileposts'!$G$39),"Y","N"))))))))))))))))))))))))))))))))))))</f>
        <v/>
      </c>
    </row>
    <row r="371" spans="1:46" x14ac:dyDescent="0.3">
      <c r="A371" s="279"/>
      <c r="B371" s="261"/>
      <c r="C371" s="262"/>
      <c r="D371" s="262"/>
      <c r="E371" s="262"/>
      <c r="F371" s="262"/>
      <c r="G371" s="284"/>
      <c r="H371" s="286"/>
      <c r="I371" s="279"/>
      <c r="J371" s="260"/>
      <c r="K371" s="260"/>
      <c r="L371" s="280"/>
      <c r="M371" s="275"/>
      <c r="N371" s="263"/>
      <c r="P371" s="264" t="str">
        <f>IF(R371 = "", "", COUNT($R$4:R371))</f>
        <v/>
      </c>
      <c r="Q371" s="264" t="str">
        <f t="shared" si="40"/>
        <v/>
      </c>
      <c r="R371" s="265" t="str">
        <f t="shared" si="41"/>
        <v/>
      </c>
      <c r="S371" s="266" t="str">
        <f t="shared" si="45"/>
        <v/>
      </c>
      <c r="T371" s="267" t="str">
        <f t="shared" si="42"/>
        <v/>
      </c>
      <c r="U371" s="268" t="str">
        <f t="shared" si="46"/>
        <v/>
      </c>
      <c r="V371" s="269" t="str">
        <f t="shared" si="43"/>
        <v/>
      </c>
      <c r="W371" s="5"/>
      <c r="AR371" s="2" t="str">
        <f t="shared" si="47"/>
        <v/>
      </c>
      <c r="AS371" s="2" t="str">
        <f t="shared" si="44"/>
        <v/>
      </c>
      <c r="AT371" s="2" t="str">
        <f>IF(AR371="","",IF(AND(H371&gt;='Intersection Mileposts'!$F$5,H371&lt;='Intersection Mileposts'!$G$5),"Y",IF(AND(H371&gt;='Intersection Mileposts'!$F$6,H371&lt;='Intersection Mileposts'!$G$6),"Y",IF(AND(H371&gt;='Intersection Mileposts'!$F$7,H371&lt;='Intersection Mileposts'!$G$7),"Y",IF(AND(H371&gt;='Intersection Mileposts'!$F$8,H371&lt;='Intersection Mileposts'!$G$8),"Y",IF(AND(H371&gt;='Intersection Mileposts'!$F$9,H371&lt;='Intersection Mileposts'!$G$9),"Y",IF(AND(H371&gt;='Intersection Mileposts'!$F$10,H371&lt;='Intersection Mileposts'!$G$10),"Y",IF(AND(H371&gt;='Intersection Mileposts'!$F$11,H371&lt;='Intersection Mileposts'!$G$11),"Y",IF(AND(H371&gt;='Intersection Mileposts'!$F$12,H371&lt;='Intersection Mileposts'!$G$12),"Y",IF(AND(H371&gt;='Intersection Mileposts'!$F$13,H371&lt;='Intersection Mileposts'!$G$13),"Y",IF(AND(H371&gt;='Intersection Mileposts'!$F$14,H371&lt;='Intersection Mileposts'!$G$14),"Y",IF(AND(H371&gt;='Intersection Mileposts'!$F$15,H371&lt;='Intersection Mileposts'!$G$15),"Y",IF(AND(H371&gt;='Intersection Mileposts'!$F$16,H371&lt;='Intersection Mileposts'!$G$16),"Y",IF(AND(H371&gt;='Intersection Mileposts'!$F$17,H371&lt;='Intersection Mileposts'!$G$17),"Y",IF(AND(H371&gt;='Intersection Mileposts'!$F$18,H371&lt;='Intersection Mileposts'!$G$18),"Y",IF(AND(H371&gt;='Intersection Mileposts'!$F$19,H371&lt;='Intersection Mileposts'!$G$19),"Y",IF(AND(H371&gt;='Intersection Mileposts'!$F$20,H371&lt;='Intersection Mileposts'!$G$20),"Y",IF(AND(H371&gt;='Intersection Mileposts'!$F$21,H371&lt;='Intersection Mileposts'!$G$21),"Y",IF(AND(H371&gt;='Intersection Mileposts'!$F$22,H371&lt;='Intersection Mileposts'!$G$22),"Y",IF(AND(H371&gt;='Intersection Mileposts'!$F$23,H371&lt;='Intersection Mileposts'!$G$23),"Y",IF(AND(H371&gt;='Intersection Mileposts'!$F$24,H371&lt;='Intersection Mileposts'!$G$24),"Y",IF(AND(H371&gt;='Intersection Mileposts'!$F$25,H371&lt;='Intersection Mileposts'!$G$25),"Y",IF(AND(H371&gt;='Intersection Mileposts'!$F$26,H371&lt;='Intersection Mileposts'!$G$26),"Y",IF(AND(H371&gt;='Intersection Mileposts'!$F$27,H371&lt;='Intersection Mileposts'!$G$27),"Y",IF(AND(H371&gt;='Intersection Mileposts'!$F$28,H371&lt;='Intersection Mileposts'!$G$28),"Y",IF(AND(H371&gt;='Intersection Mileposts'!$F$29,H371&lt;='Intersection Mileposts'!$G$29),"Y", IF(AND(H371&gt;='Intersection Mileposts'!$F$30,H371&lt;='Intersection Mileposts'!$G$30),"Y",IF(AND(H371&gt;='Intersection Mileposts'!$F$31,H371&lt;='Intersection Mileposts'!$G$31),"Y",IF(AND(H371&gt;='Intersection Mileposts'!$F$32,H371&lt;='Intersection Mileposts'!$G$32),"Y",IF(AND(H371&gt;='Intersection Mileposts'!$F$33,H371&lt;='Intersection Mileposts'!$G$33),"Y",IF(AND(H371&gt;='Intersection Mileposts'!$F$34,H371&lt;='Intersection Mileposts'!$G$34),"Y",IF(AND(H371&gt;='Intersection Mileposts'!$F$35,H371&lt;='Intersection Mileposts'!$G$35),"Y",IF(AND(H371&gt;='Intersection Mileposts'!$F$36,H371&lt;='Intersection Mileposts'!$G$36),"Y",IF(AND(H371&gt;='Intersection Mileposts'!$F$37,H371&lt;='Intersection Mileposts'!$G$37),"Y",IF(AND(H371&gt;='Intersection Mileposts'!$F$38,H371&lt;='Intersection Mileposts'!$G$38),"Y",IF(AND(H371&gt;='Intersection Mileposts'!$F$39,H371&lt;='Intersection Mileposts'!$G$39),"Y","N"))))))))))))))))))))))))))))))))))))</f>
        <v/>
      </c>
    </row>
    <row r="372" spans="1:46" x14ac:dyDescent="0.3">
      <c r="A372" s="279"/>
      <c r="B372" s="261"/>
      <c r="C372" s="262"/>
      <c r="D372" s="262"/>
      <c r="E372" s="262"/>
      <c r="F372" s="262"/>
      <c r="G372" s="284"/>
      <c r="H372" s="286"/>
      <c r="I372" s="279"/>
      <c r="J372" s="260"/>
      <c r="K372" s="260"/>
      <c r="L372" s="280"/>
      <c r="M372" s="275"/>
      <c r="N372" s="263"/>
      <c r="P372" s="264" t="str">
        <f>IF(R372 = "", "", COUNT($R$4:R372))</f>
        <v/>
      </c>
      <c r="Q372" s="264" t="str">
        <f t="shared" si="40"/>
        <v/>
      </c>
      <c r="R372" s="265" t="str">
        <f t="shared" si="41"/>
        <v/>
      </c>
      <c r="S372" s="266" t="str">
        <f t="shared" si="45"/>
        <v/>
      </c>
      <c r="T372" s="267" t="str">
        <f t="shared" si="42"/>
        <v/>
      </c>
      <c r="U372" s="268" t="str">
        <f t="shared" si="46"/>
        <v/>
      </c>
      <c r="V372" s="269" t="str">
        <f t="shared" si="43"/>
        <v/>
      </c>
      <c r="W372" s="5"/>
      <c r="AR372" s="2" t="str">
        <f t="shared" si="47"/>
        <v/>
      </c>
      <c r="AS372" s="2" t="str">
        <f t="shared" si="44"/>
        <v/>
      </c>
      <c r="AT372" s="2" t="str">
        <f>IF(AR372="","",IF(AND(H372&gt;='Intersection Mileposts'!$F$5,H372&lt;='Intersection Mileposts'!$G$5),"Y",IF(AND(H372&gt;='Intersection Mileposts'!$F$6,H372&lt;='Intersection Mileposts'!$G$6),"Y",IF(AND(H372&gt;='Intersection Mileposts'!$F$7,H372&lt;='Intersection Mileposts'!$G$7),"Y",IF(AND(H372&gt;='Intersection Mileposts'!$F$8,H372&lt;='Intersection Mileposts'!$G$8),"Y",IF(AND(H372&gt;='Intersection Mileposts'!$F$9,H372&lt;='Intersection Mileposts'!$G$9),"Y",IF(AND(H372&gt;='Intersection Mileposts'!$F$10,H372&lt;='Intersection Mileposts'!$G$10),"Y",IF(AND(H372&gt;='Intersection Mileposts'!$F$11,H372&lt;='Intersection Mileposts'!$G$11),"Y",IF(AND(H372&gt;='Intersection Mileposts'!$F$12,H372&lt;='Intersection Mileposts'!$G$12),"Y",IF(AND(H372&gt;='Intersection Mileposts'!$F$13,H372&lt;='Intersection Mileposts'!$G$13),"Y",IF(AND(H372&gt;='Intersection Mileposts'!$F$14,H372&lt;='Intersection Mileposts'!$G$14),"Y",IF(AND(H372&gt;='Intersection Mileposts'!$F$15,H372&lt;='Intersection Mileposts'!$G$15),"Y",IF(AND(H372&gt;='Intersection Mileposts'!$F$16,H372&lt;='Intersection Mileposts'!$G$16),"Y",IF(AND(H372&gt;='Intersection Mileposts'!$F$17,H372&lt;='Intersection Mileposts'!$G$17),"Y",IF(AND(H372&gt;='Intersection Mileposts'!$F$18,H372&lt;='Intersection Mileposts'!$G$18),"Y",IF(AND(H372&gt;='Intersection Mileposts'!$F$19,H372&lt;='Intersection Mileposts'!$G$19),"Y",IF(AND(H372&gt;='Intersection Mileposts'!$F$20,H372&lt;='Intersection Mileposts'!$G$20),"Y",IF(AND(H372&gt;='Intersection Mileposts'!$F$21,H372&lt;='Intersection Mileposts'!$G$21),"Y",IF(AND(H372&gt;='Intersection Mileposts'!$F$22,H372&lt;='Intersection Mileposts'!$G$22),"Y",IF(AND(H372&gt;='Intersection Mileposts'!$F$23,H372&lt;='Intersection Mileposts'!$G$23),"Y",IF(AND(H372&gt;='Intersection Mileposts'!$F$24,H372&lt;='Intersection Mileposts'!$G$24),"Y",IF(AND(H372&gt;='Intersection Mileposts'!$F$25,H372&lt;='Intersection Mileposts'!$G$25),"Y",IF(AND(H372&gt;='Intersection Mileposts'!$F$26,H372&lt;='Intersection Mileposts'!$G$26),"Y",IF(AND(H372&gt;='Intersection Mileposts'!$F$27,H372&lt;='Intersection Mileposts'!$G$27),"Y",IF(AND(H372&gt;='Intersection Mileposts'!$F$28,H372&lt;='Intersection Mileposts'!$G$28),"Y",IF(AND(H372&gt;='Intersection Mileposts'!$F$29,H372&lt;='Intersection Mileposts'!$G$29),"Y", IF(AND(H372&gt;='Intersection Mileposts'!$F$30,H372&lt;='Intersection Mileposts'!$G$30),"Y",IF(AND(H372&gt;='Intersection Mileposts'!$F$31,H372&lt;='Intersection Mileposts'!$G$31),"Y",IF(AND(H372&gt;='Intersection Mileposts'!$F$32,H372&lt;='Intersection Mileposts'!$G$32),"Y",IF(AND(H372&gt;='Intersection Mileposts'!$F$33,H372&lt;='Intersection Mileposts'!$G$33),"Y",IF(AND(H372&gt;='Intersection Mileposts'!$F$34,H372&lt;='Intersection Mileposts'!$G$34),"Y",IF(AND(H372&gt;='Intersection Mileposts'!$F$35,H372&lt;='Intersection Mileposts'!$G$35),"Y",IF(AND(H372&gt;='Intersection Mileposts'!$F$36,H372&lt;='Intersection Mileposts'!$G$36),"Y",IF(AND(H372&gt;='Intersection Mileposts'!$F$37,H372&lt;='Intersection Mileposts'!$G$37),"Y",IF(AND(H372&gt;='Intersection Mileposts'!$F$38,H372&lt;='Intersection Mileposts'!$G$38),"Y",IF(AND(H372&gt;='Intersection Mileposts'!$F$39,H372&lt;='Intersection Mileposts'!$G$39),"Y","N"))))))))))))))))))))))))))))))))))))</f>
        <v/>
      </c>
    </row>
    <row r="373" spans="1:46" x14ac:dyDescent="0.3">
      <c r="A373" s="279"/>
      <c r="B373" s="261"/>
      <c r="C373" s="262"/>
      <c r="D373" s="262"/>
      <c r="E373" s="262"/>
      <c r="F373" s="262"/>
      <c r="G373" s="284"/>
      <c r="H373" s="286"/>
      <c r="I373" s="279"/>
      <c r="J373" s="260"/>
      <c r="K373" s="260"/>
      <c r="L373" s="280"/>
      <c r="M373" s="275"/>
      <c r="N373" s="263"/>
      <c r="P373" s="264" t="str">
        <f>IF(R373 = "", "", COUNT($R$4:R373))</f>
        <v/>
      </c>
      <c r="Q373" s="264" t="str">
        <f t="shared" si="40"/>
        <v/>
      </c>
      <c r="R373" s="265" t="str">
        <f t="shared" si="41"/>
        <v/>
      </c>
      <c r="S373" s="266" t="str">
        <f t="shared" si="45"/>
        <v/>
      </c>
      <c r="T373" s="267" t="str">
        <f t="shared" si="42"/>
        <v/>
      </c>
      <c r="U373" s="268" t="str">
        <f t="shared" si="46"/>
        <v/>
      </c>
      <c r="V373" s="269" t="str">
        <f t="shared" si="43"/>
        <v/>
      </c>
      <c r="W373" s="5"/>
      <c r="AR373" s="2" t="str">
        <f t="shared" si="47"/>
        <v/>
      </c>
      <c r="AS373" s="2" t="str">
        <f t="shared" si="44"/>
        <v/>
      </c>
      <c r="AT373" s="2" t="str">
        <f>IF(AR373="","",IF(AND(H373&gt;='Intersection Mileposts'!$F$5,H373&lt;='Intersection Mileposts'!$G$5),"Y",IF(AND(H373&gt;='Intersection Mileposts'!$F$6,H373&lt;='Intersection Mileposts'!$G$6),"Y",IF(AND(H373&gt;='Intersection Mileposts'!$F$7,H373&lt;='Intersection Mileposts'!$G$7),"Y",IF(AND(H373&gt;='Intersection Mileposts'!$F$8,H373&lt;='Intersection Mileposts'!$G$8),"Y",IF(AND(H373&gt;='Intersection Mileposts'!$F$9,H373&lt;='Intersection Mileposts'!$G$9),"Y",IF(AND(H373&gt;='Intersection Mileposts'!$F$10,H373&lt;='Intersection Mileposts'!$G$10),"Y",IF(AND(H373&gt;='Intersection Mileposts'!$F$11,H373&lt;='Intersection Mileposts'!$G$11),"Y",IF(AND(H373&gt;='Intersection Mileposts'!$F$12,H373&lt;='Intersection Mileposts'!$G$12),"Y",IF(AND(H373&gt;='Intersection Mileposts'!$F$13,H373&lt;='Intersection Mileposts'!$G$13),"Y",IF(AND(H373&gt;='Intersection Mileposts'!$F$14,H373&lt;='Intersection Mileposts'!$G$14),"Y",IF(AND(H373&gt;='Intersection Mileposts'!$F$15,H373&lt;='Intersection Mileposts'!$G$15),"Y",IF(AND(H373&gt;='Intersection Mileposts'!$F$16,H373&lt;='Intersection Mileposts'!$G$16),"Y",IF(AND(H373&gt;='Intersection Mileposts'!$F$17,H373&lt;='Intersection Mileposts'!$G$17),"Y",IF(AND(H373&gt;='Intersection Mileposts'!$F$18,H373&lt;='Intersection Mileposts'!$G$18),"Y",IF(AND(H373&gt;='Intersection Mileposts'!$F$19,H373&lt;='Intersection Mileposts'!$G$19),"Y",IF(AND(H373&gt;='Intersection Mileposts'!$F$20,H373&lt;='Intersection Mileposts'!$G$20),"Y",IF(AND(H373&gt;='Intersection Mileposts'!$F$21,H373&lt;='Intersection Mileposts'!$G$21),"Y",IF(AND(H373&gt;='Intersection Mileposts'!$F$22,H373&lt;='Intersection Mileposts'!$G$22),"Y",IF(AND(H373&gt;='Intersection Mileposts'!$F$23,H373&lt;='Intersection Mileposts'!$G$23),"Y",IF(AND(H373&gt;='Intersection Mileposts'!$F$24,H373&lt;='Intersection Mileposts'!$G$24),"Y",IF(AND(H373&gt;='Intersection Mileposts'!$F$25,H373&lt;='Intersection Mileposts'!$G$25),"Y",IF(AND(H373&gt;='Intersection Mileposts'!$F$26,H373&lt;='Intersection Mileposts'!$G$26),"Y",IF(AND(H373&gt;='Intersection Mileposts'!$F$27,H373&lt;='Intersection Mileposts'!$G$27),"Y",IF(AND(H373&gt;='Intersection Mileposts'!$F$28,H373&lt;='Intersection Mileposts'!$G$28),"Y",IF(AND(H373&gt;='Intersection Mileposts'!$F$29,H373&lt;='Intersection Mileposts'!$G$29),"Y", IF(AND(H373&gt;='Intersection Mileposts'!$F$30,H373&lt;='Intersection Mileposts'!$G$30),"Y",IF(AND(H373&gt;='Intersection Mileposts'!$F$31,H373&lt;='Intersection Mileposts'!$G$31),"Y",IF(AND(H373&gt;='Intersection Mileposts'!$F$32,H373&lt;='Intersection Mileposts'!$G$32),"Y",IF(AND(H373&gt;='Intersection Mileposts'!$F$33,H373&lt;='Intersection Mileposts'!$G$33),"Y",IF(AND(H373&gt;='Intersection Mileposts'!$F$34,H373&lt;='Intersection Mileposts'!$G$34),"Y",IF(AND(H373&gt;='Intersection Mileposts'!$F$35,H373&lt;='Intersection Mileposts'!$G$35),"Y",IF(AND(H373&gt;='Intersection Mileposts'!$F$36,H373&lt;='Intersection Mileposts'!$G$36),"Y",IF(AND(H373&gt;='Intersection Mileposts'!$F$37,H373&lt;='Intersection Mileposts'!$G$37),"Y",IF(AND(H373&gt;='Intersection Mileposts'!$F$38,H373&lt;='Intersection Mileposts'!$G$38),"Y",IF(AND(H373&gt;='Intersection Mileposts'!$F$39,H373&lt;='Intersection Mileposts'!$G$39),"Y","N"))))))))))))))))))))))))))))))))))))</f>
        <v/>
      </c>
    </row>
    <row r="374" spans="1:46" x14ac:dyDescent="0.3">
      <c r="A374" s="279"/>
      <c r="B374" s="261"/>
      <c r="C374" s="262"/>
      <c r="D374" s="262"/>
      <c r="E374" s="262"/>
      <c r="F374" s="262"/>
      <c r="G374" s="284"/>
      <c r="H374" s="286"/>
      <c r="I374" s="279"/>
      <c r="J374" s="260"/>
      <c r="K374" s="260"/>
      <c r="L374" s="280"/>
      <c r="M374" s="275"/>
      <c r="N374" s="263"/>
      <c r="P374" s="264" t="str">
        <f>IF(R374 = "", "", COUNT($R$4:R374))</f>
        <v/>
      </c>
      <c r="Q374" s="264" t="str">
        <f t="shared" si="40"/>
        <v/>
      </c>
      <c r="R374" s="265" t="str">
        <f t="shared" si="41"/>
        <v/>
      </c>
      <c r="S374" s="266" t="str">
        <f t="shared" si="45"/>
        <v/>
      </c>
      <c r="T374" s="267" t="str">
        <f t="shared" si="42"/>
        <v/>
      </c>
      <c r="U374" s="268" t="str">
        <f t="shared" si="46"/>
        <v/>
      </c>
      <c r="V374" s="269" t="str">
        <f t="shared" si="43"/>
        <v/>
      </c>
      <c r="W374" s="5"/>
      <c r="AR374" s="2" t="str">
        <f t="shared" si="47"/>
        <v/>
      </c>
      <c r="AS374" s="2" t="str">
        <f t="shared" si="44"/>
        <v/>
      </c>
      <c r="AT374" s="2" t="str">
        <f>IF(AR374="","",IF(AND(H374&gt;='Intersection Mileposts'!$F$5,H374&lt;='Intersection Mileposts'!$G$5),"Y",IF(AND(H374&gt;='Intersection Mileposts'!$F$6,H374&lt;='Intersection Mileposts'!$G$6),"Y",IF(AND(H374&gt;='Intersection Mileposts'!$F$7,H374&lt;='Intersection Mileposts'!$G$7),"Y",IF(AND(H374&gt;='Intersection Mileposts'!$F$8,H374&lt;='Intersection Mileposts'!$G$8),"Y",IF(AND(H374&gt;='Intersection Mileposts'!$F$9,H374&lt;='Intersection Mileposts'!$G$9),"Y",IF(AND(H374&gt;='Intersection Mileposts'!$F$10,H374&lt;='Intersection Mileposts'!$G$10),"Y",IF(AND(H374&gt;='Intersection Mileposts'!$F$11,H374&lt;='Intersection Mileposts'!$G$11),"Y",IF(AND(H374&gt;='Intersection Mileposts'!$F$12,H374&lt;='Intersection Mileposts'!$G$12),"Y",IF(AND(H374&gt;='Intersection Mileposts'!$F$13,H374&lt;='Intersection Mileposts'!$G$13),"Y",IF(AND(H374&gt;='Intersection Mileposts'!$F$14,H374&lt;='Intersection Mileposts'!$G$14),"Y",IF(AND(H374&gt;='Intersection Mileposts'!$F$15,H374&lt;='Intersection Mileposts'!$G$15),"Y",IF(AND(H374&gt;='Intersection Mileposts'!$F$16,H374&lt;='Intersection Mileposts'!$G$16),"Y",IF(AND(H374&gt;='Intersection Mileposts'!$F$17,H374&lt;='Intersection Mileposts'!$G$17),"Y",IF(AND(H374&gt;='Intersection Mileposts'!$F$18,H374&lt;='Intersection Mileposts'!$G$18),"Y",IF(AND(H374&gt;='Intersection Mileposts'!$F$19,H374&lt;='Intersection Mileposts'!$G$19),"Y",IF(AND(H374&gt;='Intersection Mileposts'!$F$20,H374&lt;='Intersection Mileposts'!$G$20),"Y",IF(AND(H374&gt;='Intersection Mileposts'!$F$21,H374&lt;='Intersection Mileposts'!$G$21),"Y",IF(AND(H374&gt;='Intersection Mileposts'!$F$22,H374&lt;='Intersection Mileposts'!$G$22),"Y",IF(AND(H374&gt;='Intersection Mileposts'!$F$23,H374&lt;='Intersection Mileposts'!$G$23),"Y",IF(AND(H374&gt;='Intersection Mileposts'!$F$24,H374&lt;='Intersection Mileposts'!$G$24),"Y",IF(AND(H374&gt;='Intersection Mileposts'!$F$25,H374&lt;='Intersection Mileposts'!$G$25),"Y",IF(AND(H374&gt;='Intersection Mileposts'!$F$26,H374&lt;='Intersection Mileposts'!$G$26),"Y",IF(AND(H374&gt;='Intersection Mileposts'!$F$27,H374&lt;='Intersection Mileposts'!$G$27),"Y",IF(AND(H374&gt;='Intersection Mileposts'!$F$28,H374&lt;='Intersection Mileposts'!$G$28),"Y",IF(AND(H374&gt;='Intersection Mileposts'!$F$29,H374&lt;='Intersection Mileposts'!$G$29),"Y", IF(AND(H374&gt;='Intersection Mileposts'!$F$30,H374&lt;='Intersection Mileposts'!$G$30),"Y",IF(AND(H374&gt;='Intersection Mileposts'!$F$31,H374&lt;='Intersection Mileposts'!$G$31),"Y",IF(AND(H374&gt;='Intersection Mileposts'!$F$32,H374&lt;='Intersection Mileposts'!$G$32),"Y",IF(AND(H374&gt;='Intersection Mileposts'!$F$33,H374&lt;='Intersection Mileposts'!$G$33),"Y",IF(AND(H374&gt;='Intersection Mileposts'!$F$34,H374&lt;='Intersection Mileposts'!$G$34),"Y",IF(AND(H374&gt;='Intersection Mileposts'!$F$35,H374&lt;='Intersection Mileposts'!$G$35),"Y",IF(AND(H374&gt;='Intersection Mileposts'!$F$36,H374&lt;='Intersection Mileposts'!$G$36),"Y",IF(AND(H374&gt;='Intersection Mileposts'!$F$37,H374&lt;='Intersection Mileposts'!$G$37),"Y",IF(AND(H374&gt;='Intersection Mileposts'!$F$38,H374&lt;='Intersection Mileposts'!$G$38),"Y",IF(AND(H374&gt;='Intersection Mileposts'!$F$39,H374&lt;='Intersection Mileposts'!$G$39),"Y","N"))))))))))))))))))))))))))))))))))))</f>
        <v/>
      </c>
    </row>
    <row r="375" spans="1:46" x14ac:dyDescent="0.3">
      <c r="A375" s="279"/>
      <c r="B375" s="261"/>
      <c r="C375" s="262"/>
      <c r="D375" s="262"/>
      <c r="E375" s="262"/>
      <c r="F375" s="262"/>
      <c r="G375" s="284"/>
      <c r="H375" s="286"/>
      <c r="I375" s="279"/>
      <c r="J375" s="260"/>
      <c r="K375" s="260"/>
      <c r="L375" s="280"/>
      <c r="M375" s="275"/>
      <c r="N375" s="263"/>
      <c r="P375" s="264" t="str">
        <f>IF(R375 = "", "", COUNT($R$4:R375))</f>
        <v/>
      </c>
      <c r="Q375" s="264" t="str">
        <f t="shared" si="40"/>
        <v/>
      </c>
      <c r="R375" s="265" t="str">
        <f t="shared" si="41"/>
        <v/>
      </c>
      <c r="S375" s="266" t="str">
        <f t="shared" si="45"/>
        <v/>
      </c>
      <c r="T375" s="267" t="str">
        <f t="shared" si="42"/>
        <v/>
      </c>
      <c r="U375" s="268" t="str">
        <f t="shared" si="46"/>
        <v/>
      </c>
      <c r="V375" s="269" t="str">
        <f t="shared" si="43"/>
        <v/>
      </c>
      <c r="W375" s="5"/>
      <c r="AR375" s="2" t="str">
        <f t="shared" si="47"/>
        <v/>
      </c>
      <c r="AS375" s="2" t="str">
        <f t="shared" si="44"/>
        <v/>
      </c>
      <c r="AT375" s="2" t="str">
        <f>IF(AR375="","",IF(AND(H375&gt;='Intersection Mileposts'!$F$5,H375&lt;='Intersection Mileposts'!$G$5),"Y",IF(AND(H375&gt;='Intersection Mileposts'!$F$6,H375&lt;='Intersection Mileposts'!$G$6),"Y",IF(AND(H375&gt;='Intersection Mileposts'!$F$7,H375&lt;='Intersection Mileposts'!$G$7),"Y",IF(AND(H375&gt;='Intersection Mileposts'!$F$8,H375&lt;='Intersection Mileposts'!$G$8),"Y",IF(AND(H375&gt;='Intersection Mileposts'!$F$9,H375&lt;='Intersection Mileposts'!$G$9),"Y",IF(AND(H375&gt;='Intersection Mileposts'!$F$10,H375&lt;='Intersection Mileposts'!$G$10),"Y",IF(AND(H375&gt;='Intersection Mileposts'!$F$11,H375&lt;='Intersection Mileposts'!$G$11),"Y",IF(AND(H375&gt;='Intersection Mileposts'!$F$12,H375&lt;='Intersection Mileposts'!$G$12),"Y",IF(AND(H375&gt;='Intersection Mileposts'!$F$13,H375&lt;='Intersection Mileposts'!$G$13),"Y",IF(AND(H375&gt;='Intersection Mileposts'!$F$14,H375&lt;='Intersection Mileposts'!$G$14),"Y",IF(AND(H375&gt;='Intersection Mileposts'!$F$15,H375&lt;='Intersection Mileposts'!$G$15),"Y",IF(AND(H375&gt;='Intersection Mileposts'!$F$16,H375&lt;='Intersection Mileposts'!$G$16),"Y",IF(AND(H375&gt;='Intersection Mileposts'!$F$17,H375&lt;='Intersection Mileposts'!$G$17),"Y",IF(AND(H375&gt;='Intersection Mileposts'!$F$18,H375&lt;='Intersection Mileposts'!$G$18),"Y",IF(AND(H375&gt;='Intersection Mileposts'!$F$19,H375&lt;='Intersection Mileposts'!$G$19),"Y",IF(AND(H375&gt;='Intersection Mileposts'!$F$20,H375&lt;='Intersection Mileposts'!$G$20),"Y",IF(AND(H375&gt;='Intersection Mileposts'!$F$21,H375&lt;='Intersection Mileposts'!$G$21),"Y",IF(AND(H375&gt;='Intersection Mileposts'!$F$22,H375&lt;='Intersection Mileposts'!$G$22),"Y",IF(AND(H375&gt;='Intersection Mileposts'!$F$23,H375&lt;='Intersection Mileposts'!$G$23),"Y",IF(AND(H375&gt;='Intersection Mileposts'!$F$24,H375&lt;='Intersection Mileposts'!$G$24),"Y",IF(AND(H375&gt;='Intersection Mileposts'!$F$25,H375&lt;='Intersection Mileposts'!$G$25),"Y",IF(AND(H375&gt;='Intersection Mileposts'!$F$26,H375&lt;='Intersection Mileposts'!$G$26),"Y",IF(AND(H375&gt;='Intersection Mileposts'!$F$27,H375&lt;='Intersection Mileposts'!$G$27),"Y",IF(AND(H375&gt;='Intersection Mileposts'!$F$28,H375&lt;='Intersection Mileposts'!$G$28),"Y",IF(AND(H375&gt;='Intersection Mileposts'!$F$29,H375&lt;='Intersection Mileposts'!$G$29),"Y", IF(AND(H375&gt;='Intersection Mileposts'!$F$30,H375&lt;='Intersection Mileposts'!$G$30),"Y",IF(AND(H375&gt;='Intersection Mileposts'!$F$31,H375&lt;='Intersection Mileposts'!$G$31),"Y",IF(AND(H375&gt;='Intersection Mileposts'!$F$32,H375&lt;='Intersection Mileposts'!$G$32),"Y",IF(AND(H375&gt;='Intersection Mileposts'!$F$33,H375&lt;='Intersection Mileposts'!$G$33),"Y",IF(AND(H375&gt;='Intersection Mileposts'!$F$34,H375&lt;='Intersection Mileposts'!$G$34),"Y",IF(AND(H375&gt;='Intersection Mileposts'!$F$35,H375&lt;='Intersection Mileposts'!$G$35),"Y",IF(AND(H375&gt;='Intersection Mileposts'!$F$36,H375&lt;='Intersection Mileposts'!$G$36),"Y",IF(AND(H375&gt;='Intersection Mileposts'!$F$37,H375&lt;='Intersection Mileposts'!$G$37),"Y",IF(AND(H375&gt;='Intersection Mileposts'!$F$38,H375&lt;='Intersection Mileposts'!$G$38),"Y",IF(AND(H375&gt;='Intersection Mileposts'!$F$39,H375&lt;='Intersection Mileposts'!$G$39),"Y","N"))))))))))))))))))))))))))))))))))))</f>
        <v/>
      </c>
    </row>
    <row r="376" spans="1:46" x14ac:dyDescent="0.3">
      <c r="A376" s="279"/>
      <c r="B376" s="261"/>
      <c r="C376" s="262"/>
      <c r="D376" s="262"/>
      <c r="E376" s="262"/>
      <c r="F376" s="262"/>
      <c r="G376" s="284"/>
      <c r="H376" s="286"/>
      <c r="I376" s="279"/>
      <c r="J376" s="260"/>
      <c r="K376" s="260"/>
      <c r="L376" s="280"/>
      <c r="M376" s="275"/>
      <c r="N376" s="263"/>
      <c r="P376" s="264" t="str">
        <f>IF(R376 = "", "", COUNT($R$4:R376))</f>
        <v/>
      </c>
      <c r="Q376" s="264" t="str">
        <f t="shared" si="40"/>
        <v/>
      </c>
      <c r="R376" s="265" t="str">
        <f t="shared" si="41"/>
        <v/>
      </c>
      <c r="S376" s="266" t="str">
        <f t="shared" si="45"/>
        <v/>
      </c>
      <c r="T376" s="267" t="str">
        <f t="shared" si="42"/>
        <v/>
      </c>
      <c r="U376" s="268" t="str">
        <f t="shared" si="46"/>
        <v/>
      </c>
      <c r="V376" s="269" t="str">
        <f t="shared" si="43"/>
        <v/>
      </c>
      <c r="W376" s="5"/>
      <c r="AR376" s="2" t="str">
        <f t="shared" si="47"/>
        <v/>
      </c>
      <c r="AS376" s="2" t="str">
        <f t="shared" si="44"/>
        <v/>
      </c>
      <c r="AT376" s="2" t="str">
        <f>IF(AR376="","",IF(AND(H376&gt;='Intersection Mileposts'!$F$5,H376&lt;='Intersection Mileposts'!$G$5),"Y",IF(AND(H376&gt;='Intersection Mileposts'!$F$6,H376&lt;='Intersection Mileposts'!$G$6),"Y",IF(AND(H376&gt;='Intersection Mileposts'!$F$7,H376&lt;='Intersection Mileposts'!$G$7),"Y",IF(AND(H376&gt;='Intersection Mileposts'!$F$8,H376&lt;='Intersection Mileposts'!$G$8),"Y",IF(AND(H376&gt;='Intersection Mileposts'!$F$9,H376&lt;='Intersection Mileposts'!$G$9),"Y",IF(AND(H376&gt;='Intersection Mileposts'!$F$10,H376&lt;='Intersection Mileposts'!$G$10),"Y",IF(AND(H376&gt;='Intersection Mileposts'!$F$11,H376&lt;='Intersection Mileposts'!$G$11),"Y",IF(AND(H376&gt;='Intersection Mileposts'!$F$12,H376&lt;='Intersection Mileposts'!$G$12),"Y",IF(AND(H376&gt;='Intersection Mileposts'!$F$13,H376&lt;='Intersection Mileposts'!$G$13),"Y",IF(AND(H376&gt;='Intersection Mileposts'!$F$14,H376&lt;='Intersection Mileposts'!$G$14),"Y",IF(AND(H376&gt;='Intersection Mileposts'!$F$15,H376&lt;='Intersection Mileposts'!$G$15),"Y",IF(AND(H376&gt;='Intersection Mileposts'!$F$16,H376&lt;='Intersection Mileposts'!$G$16),"Y",IF(AND(H376&gt;='Intersection Mileposts'!$F$17,H376&lt;='Intersection Mileposts'!$G$17),"Y",IF(AND(H376&gt;='Intersection Mileposts'!$F$18,H376&lt;='Intersection Mileposts'!$G$18),"Y",IF(AND(H376&gt;='Intersection Mileposts'!$F$19,H376&lt;='Intersection Mileposts'!$G$19),"Y",IF(AND(H376&gt;='Intersection Mileposts'!$F$20,H376&lt;='Intersection Mileposts'!$G$20),"Y",IF(AND(H376&gt;='Intersection Mileposts'!$F$21,H376&lt;='Intersection Mileposts'!$G$21),"Y",IF(AND(H376&gt;='Intersection Mileposts'!$F$22,H376&lt;='Intersection Mileposts'!$G$22),"Y",IF(AND(H376&gt;='Intersection Mileposts'!$F$23,H376&lt;='Intersection Mileposts'!$G$23),"Y",IF(AND(H376&gt;='Intersection Mileposts'!$F$24,H376&lt;='Intersection Mileposts'!$G$24),"Y",IF(AND(H376&gt;='Intersection Mileposts'!$F$25,H376&lt;='Intersection Mileposts'!$G$25),"Y",IF(AND(H376&gt;='Intersection Mileposts'!$F$26,H376&lt;='Intersection Mileposts'!$G$26),"Y",IF(AND(H376&gt;='Intersection Mileposts'!$F$27,H376&lt;='Intersection Mileposts'!$G$27),"Y",IF(AND(H376&gt;='Intersection Mileposts'!$F$28,H376&lt;='Intersection Mileposts'!$G$28),"Y",IF(AND(H376&gt;='Intersection Mileposts'!$F$29,H376&lt;='Intersection Mileposts'!$G$29),"Y", IF(AND(H376&gt;='Intersection Mileposts'!$F$30,H376&lt;='Intersection Mileposts'!$G$30),"Y",IF(AND(H376&gt;='Intersection Mileposts'!$F$31,H376&lt;='Intersection Mileposts'!$G$31),"Y",IF(AND(H376&gt;='Intersection Mileposts'!$F$32,H376&lt;='Intersection Mileposts'!$G$32),"Y",IF(AND(H376&gt;='Intersection Mileposts'!$F$33,H376&lt;='Intersection Mileposts'!$G$33),"Y",IF(AND(H376&gt;='Intersection Mileposts'!$F$34,H376&lt;='Intersection Mileposts'!$G$34),"Y",IF(AND(H376&gt;='Intersection Mileposts'!$F$35,H376&lt;='Intersection Mileposts'!$G$35),"Y",IF(AND(H376&gt;='Intersection Mileposts'!$F$36,H376&lt;='Intersection Mileposts'!$G$36),"Y",IF(AND(H376&gt;='Intersection Mileposts'!$F$37,H376&lt;='Intersection Mileposts'!$G$37),"Y",IF(AND(H376&gt;='Intersection Mileposts'!$F$38,H376&lt;='Intersection Mileposts'!$G$38),"Y",IF(AND(H376&gt;='Intersection Mileposts'!$F$39,H376&lt;='Intersection Mileposts'!$G$39),"Y","N"))))))))))))))))))))))))))))))))))))</f>
        <v/>
      </c>
    </row>
    <row r="377" spans="1:46" x14ac:dyDescent="0.3">
      <c r="A377" s="279"/>
      <c r="B377" s="261"/>
      <c r="C377" s="262"/>
      <c r="D377" s="262"/>
      <c r="E377" s="262"/>
      <c r="F377" s="262"/>
      <c r="G377" s="284"/>
      <c r="H377" s="286"/>
      <c r="I377" s="279"/>
      <c r="J377" s="260"/>
      <c r="K377" s="260"/>
      <c r="L377" s="280"/>
      <c r="M377" s="275"/>
      <c r="N377" s="263"/>
      <c r="P377" s="264" t="str">
        <f>IF(R377 = "", "", COUNT($R$4:R377))</f>
        <v/>
      </c>
      <c r="Q377" s="264" t="str">
        <f t="shared" si="40"/>
        <v/>
      </c>
      <c r="R377" s="265" t="str">
        <f t="shared" si="41"/>
        <v/>
      </c>
      <c r="S377" s="266" t="str">
        <f t="shared" si="45"/>
        <v/>
      </c>
      <c r="T377" s="267" t="str">
        <f t="shared" si="42"/>
        <v/>
      </c>
      <c r="U377" s="268" t="str">
        <f t="shared" si="46"/>
        <v/>
      </c>
      <c r="V377" s="269" t="str">
        <f t="shared" si="43"/>
        <v/>
      </c>
      <c r="W377" s="5"/>
      <c r="AR377" s="2" t="str">
        <f t="shared" si="47"/>
        <v/>
      </c>
      <c r="AS377" s="2" t="str">
        <f t="shared" si="44"/>
        <v/>
      </c>
      <c r="AT377" s="2" t="str">
        <f>IF(AR377="","",IF(AND(H377&gt;='Intersection Mileposts'!$F$5,H377&lt;='Intersection Mileposts'!$G$5),"Y",IF(AND(H377&gt;='Intersection Mileposts'!$F$6,H377&lt;='Intersection Mileposts'!$G$6),"Y",IF(AND(H377&gt;='Intersection Mileposts'!$F$7,H377&lt;='Intersection Mileposts'!$G$7),"Y",IF(AND(H377&gt;='Intersection Mileposts'!$F$8,H377&lt;='Intersection Mileposts'!$G$8),"Y",IF(AND(H377&gt;='Intersection Mileposts'!$F$9,H377&lt;='Intersection Mileposts'!$G$9),"Y",IF(AND(H377&gt;='Intersection Mileposts'!$F$10,H377&lt;='Intersection Mileposts'!$G$10),"Y",IF(AND(H377&gt;='Intersection Mileposts'!$F$11,H377&lt;='Intersection Mileposts'!$G$11),"Y",IF(AND(H377&gt;='Intersection Mileposts'!$F$12,H377&lt;='Intersection Mileposts'!$G$12),"Y",IF(AND(H377&gt;='Intersection Mileposts'!$F$13,H377&lt;='Intersection Mileposts'!$G$13),"Y",IF(AND(H377&gt;='Intersection Mileposts'!$F$14,H377&lt;='Intersection Mileposts'!$G$14),"Y",IF(AND(H377&gt;='Intersection Mileposts'!$F$15,H377&lt;='Intersection Mileposts'!$G$15),"Y",IF(AND(H377&gt;='Intersection Mileposts'!$F$16,H377&lt;='Intersection Mileposts'!$G$16),"Y",IF(AND(H377&gt;='Intersection Mileposts'!$F$17,H377&lt;='Intersection Mileposts'!$G$17),"Y",IF(AND(H377&gt;='Intersection Mileposts'!$F$18,H377&lt;='Intersection Mileposts'!$G$18),"Y",IF(AND(H377&gt;='Intersection Mileposts'!$F$19,H377&lt;='Intersection Mileposts'!$G$19),"Y",IF(AND(H377&gt;='Intersection Mileposts'!$F$20,H377&lt;='Intersection Mileposts'!$G$20),"Y",IF(AND(H377&gt;='Intersection Mileposts'!$F$21,H377&lt;='Intersection Mileposts'!$G$21),"Y",IF(AND(H377&gt;='Intersection Mileposts'!$F$22,H377&lt;='Intersection Mileposts'!$G$22),"Y",IF(AND(H377&gt;='Intersection Mileposts'!$F$23,H377&lt;='Intersection Mileposts'!$G$23),"Y",IF(AND(H377&gt;='Intersection Mileposts'!$F$24,H377&lt;='Intersection Mileposts'!$G$24),"Y",IF(AND(H377&gt;='Intersection Mileposts'!$F$25,H377&lt;='Intersection Mileposts'!$G$25),"Y",IF(AND(H377&gt;='Intersection Mileposts'!$F$26,H377&lt;='Intersection Mileposts'!$G$26),"Y",IF(AND(H377&gt;='Intersection Mileposts'!$F$27,H377&lt;='Intersection Mileposts'!$G$27),"Y",IF(AND(H377&gt;='Intersection Mileposts'!$F$28,H377&lt;='Intersection Mileposts'!$G$28),"Y",IF(AND(H377&gt;='Intersection Mileposts'!$F$29,H377&lt;='Intersection Mileposts'!$G$29),"Y", IF(AND(H377&gt;='Intersection Mileposts'!$F$30,H377&lt;='Intersection Mileposts'!$G$30),"Y",IF(AND(H377&gt;='Intersection Mileposts'!$F$31,H377&lt;='Intersection Mileposts'!$G$31),"Y",IF(AND(H377&gt;='Intersection Mileposts'!$F$32,H377&lt;='Intersection Mileposts'!$G$32),"Y",IF(AND(H377&gt;='Intersection Mileposts'!$F$33,H377&lt;='Intersection Mileposts'!$G$33),"Y",IF(AND(H377&gt;='Intersection Mileposts'!$F$34,H377&lt;='Intersection Mileposts'!$G$34),"Y",IF(AND(H377&gt;='Intersection Mileposts'!$F$35,H377&lt;='Intersection Mileposts'!$G$35),"Y",IF(AND(H377&gt;='Intersection Mileposts'!$F$36,H377&lt;='Intersection Mileposts'!$G$36),"Y",IF(AND(H377&gt;='Intersection Mileposts'!$F$37,H377&lt;='Intersection Mileposts'!$G$37),"Y",IF(AND(H377&gt;='Intersection Mileposts'!$F$38,H377&lt;='Intersection Mileposts'!$G$38),"Y",IF(AND(H377&gt;='Intersection Mileposts'!$F$39,H377&lt;='Intersection Mileposts'!$G$39),"Y","N"))))))))))))))))))))))))))))))))))))</f>
        <v/>
      </c>
    </row>
    <row r="378" spans="1:46" x14ac:dyDescent="0.3">
      <c r="A378" s="279"/>
      <c r="B378" s="261"/>
      <c r="C378" s="262"/>
      <c r="D378" s="262"/>
      <c r="E378" s="262"/>
      <c r="F378" s="262"/>
      <c r="G378" s="284"/>
      <c r="H378" s="286"/>
      <c r="I378" s="279"/>
      <c r="J378" s="260"/>
      <c r="K378" s="260"/>
      <c r="L378" s="280"/>
      <c r="M378" s="275"/>
      <c r="N378" s="263"/>
      <c r="P378" s="264" t="str">
        <f>IF(R378 = "", "", COUNT($R$4:R378))</f>
        <v/>
      </c>
      <c r="Q378" s="264" t="str">
        <f t="shared" si="40"/>
        <v/>
      </c>
      <c r="R378" s="265" t="str">
        <f t="shared" si="41"/>
        <v/>
      </c>
      <c r="S378" s="266" t="str">
        <f t="shared" si="45"/>
        <v/>
      </c>
      <c r="T378" s="267" t="str">
        <f t="shared" si="42"/>
        <v/>
      </c>
      <c r="U378" s="268" t="str">
        <f t="shared" si="46"/>
        <v/>
      </c>
      <c r="V378" s="269" t="str">
        <f t="shared" si="43"/>
        <v/>
      </c>
      <c r="W378" s="5"/>
      <c r="AR378" s="2" t="str">
        <f t="shared" si="47"/>
        <v/>
      </c>
      <c r="AS378" s="2" t="str">
        <f t="shared" si="44"/>
        <v/>
      </c>
      <c r="AT378" s="2" t="str">
        <f>IF(AR378="","",IF(AND(H378&gt;='Intersection Mileposts'!$F$5,H378&lt;='Intersection Mileposts'!$G$5),"Y",IF(AND(H378&gt;='Intersection Mileposts'!$F$6,H378&lt;='Intersection Mileposts'!$G$6),"Y",IF(AND(H378&gt;='Intersection Mileposts'!$F$7,H378&lt;='Intersection Mileposts'!$G$7),"Y",IF(AND(H378&gt;='Intersection Mileposts'!$F$8,H378&lt;='Intersection Mileposts'!$G$8),"Y",IF(AND(H378&gt;='Intersection Mileposts'!$F$9,H378&lt;='Intersection Mileposts'!$G$9),"Y",IF(AND(H378&gt;='Intersection Mileposts'!$F$10,H378&lt;='Intersection Mileposts'!$G$10),"Y",IF(AND(H378&gt;='Intersection Mileposts'!$F$11,H378&lt;='Intersection Mileposts'!$G$11),"Y",IF(AND(H378&gt;='Intersection Mileposts'!$F$12,H378&lt;='Intersection Mileposts'!$G$12),"Y",IF(AND(H378&gt;='Intersection Mileposts'!$F$13,H378&lt;='Intersection Mileposts'!$G$13),"Y",IF(AND(H378&gt;='Intersection Mileposts'!$F$14,H378&lt;='Intersection Mileposts'!$G$14),"Y",IF(AND(H378&gt;='Intersection Mileposts'!$F$15,H378&lt;='Intersection Mileposts'!$G$15),"Y",IF(AND(H378&gt;='Intersection Mileposts'!$F$16,H378&lt;='Intersection Mileposts'!$G$16),"Y",IF(AND(H378&gt;='Intersection Mileposts'!$F$17,H378&lt;='Intersection Mileposts'!$G$17),"Y",IF(AND(H378&gt;='Intersection Mileposts'!$F$18,H378&lt;='Intersection Mileposts'!$G$18),"Y",IF(AND(H378&gt;='Intersection Mileposts'!$F$19,H378&lt;='Intersection Mileposts'!$G$19),"Y",IF(AND(H378&gt;='Intersection Mileposts'!$F$20,H378&lt;='Intersection Mileposts'!$G$20),"Y",IF(AND(H378&gt;='Intersection Mileposts'!$F$21,H378&lt;='Intersection Mileposts'!$G$21),"Y",IF(AND(H378&gt;='Intersection Mileposts'!$F$22,H378&lt;='Intersection Mileposts'!$G$22),"Y",IF(AND(H378&gt;='Intersection Mileposts'!$F$23,H378&lt;='Intersection Mileposts'!$G$23),"Y",IF(AND(H378&gt;='Intersection Mileposts'!$F$24,H378&lt;='Intersection Mileposts'!$G$24),"Y",IF(AND(H378&gt;='Intersection Mileposts'!$F$25,H378&lt;='Intersection Mileposts'!$G$25),"Y",IF(AND(H378&gt;='Intersection Mileposts'!$F$26,H378&lt;='Intersection Mileposts'!$G$26),"Y",IF(AND(H378&gt;='Intersection Mileposts'!$F$27,H378&lt;='Intersection Mileposts'!$G$27),"Y",IF(AND(H378&gt;='Intersection Mileposts'!$F$28,H378&lt;='Intersection Mileposts'!$G$28),"Y",IF(AND(H378&gt;='Intersection Mileposts'!$F$29,H378&lt;='Intersection Mileposts'!$G$29),"Y", IF(AND(H378&gt;='Intersection Mileposts'!$F$30,H378&lt;='Intersection Mileposts'!$G$30),"Y",IF(AND(H378&gt;='Intersection Mileposts'!$F$31,H378&lt;='Intersection Mileposts'!$G$31),"Y",IF(AND(H378&gt;='Intersection Mileposts'!$F$32,H378&lt;='Intersection Mileposts'!$G$32),"Y",IF(AND(H378&gt;='Intersection Mileposts'!$F$33,H378&lt;='Intersection Mileposts'!$G$33),"Y",IF(AND(H378&gt;='Intersection Mileposts'!$F$34,H378&lt;='Intersection Mileposts'!$G$34),"Y",IF(AND(H378&gt;='Intersection Mileposts'!$F$35,H378&lt;='Intersection Mileposts'!$G$35),"Y",IF(AND(H378&gt;='Intersection Mileposts'!$F$36,H378&lt;='Intersection Mileposts'!$G$36),"Y",IF(AND(H378&gt;='Intersection Mileposts'!$F$37,H378&lt;='Intersection Mileposts'!$G$37),"Y",IF(AND(H378&gt;='Intersection Mileposts'!$F$38,H378&lt;='Intersection Mileposts'!$G$38),"Y",IF(AND(H378&gt;='Intersection Mileposts'!$F$39,H378&lt;='Intersection Mileposts'!$G$39),"Y","N"))))))))))))))))))))))))))))))))))))</f>
        <v/>
      </c>
    </row>
    <row r="379" spans="1:46" x14ac:dyDescent="0.3">
      <c r="A379" s="279"/>
      <c r="B379" s="261"/>
      <c r="C379" s="262"/>
      <c r="D379" s="262"/>
      <c r="E379" s="262"/>
      <c r="F379" s="262"/>
      <c r="G379" s="284"/>
      <c r="H379" s="286"/>
      <c r="I379" s="279"/>
      <c r="J379" s="260"/>
      <c r="K379" s="260"/>
      <c r="L379" s="280"/>
      <c r="M379" s="275"/>
      <c r="N379" s="263"/>
      <c r="P379" s="264" t="str">
        <f>IF(R379 = "", "", COUNT($R$4:R379))</f>
        <v/>
      </c>
      <c r="Q379" s="264" t="str">
        <f t="shared" si="40"/>
        <v/>
      </c>
      <c r="R379" s="265" t="str">
        <f t="shared" si="41"/>
        <v/>
      </c>
      <c r="S379" s="266" t="str">
        <f t="shared" si="45"/>
        <v/>
      </c>
      <c r="T379" s="267" t="str">
        <f t="shared" si="42"/>
        <v/>
      </c>
      <c r="U379" s="268" t="str">
        <f t="shared" si="46"/>
        <v/>
      </c>
      <c r="V379" s="269" t="str">
        <f t="shared" si="43"/>
        <v/>
      </c>
      <c r="W379" s="5"/>
      <c r="AR379" s="2" t="str">
        <f t="shared" si="47"/>
        <v/>
      </c>
      <c r="AS379" s="2" t="str">
        <f t="shared" si="44"/>
        <v/>
      </c>
      <c r="AT379" s="2" t="str">
        <f>IF(AR379="","",IF(AND(H379&gt;='Intersection Mileposts'!$F$5,H379&lt;='Intersection Mileposts'!$G$5),"Y",IF(AND(H379&gt;='Intersection Mileposts'!$F$6,H379&lt;='Intersection Mileposts'!$G$6),"Y",IF(AND(H379&gt;='Intersection Mileposts'!$F$7,H379&lt;='Intersection Mileposts'!$G$7),"Y",IF(AND(H379&gt;='Intersection Mileposts'!$F$8,H379&lt;='Intersection Mileposts'!$G$8),"Y",IF(AND(H379&gt;='Intersection Mileposts'!$F$9,H379&lt;='Intersection Mileposts'!$G$9),"Y",IF(AND(H379&gt;='Intersection Mileposts'!$F$10,H379&lt;='Intersection Mileposts'!$G$10),"Y",IF(AND(H379&gt;='Intersection Mileposts'!$F$11,H379&lt;='Intersection Mileposts'!$G$11),"Y",IF(AND(H379&gt;='Intersection Mileposts'!$F$12,H379&lt;='Intersection Mileposts'!$G$12),"Y",IF(AND(H379&gt;='Intersection Mileposts'!$F$13,H379&lt;='Intersection Mileposts'!$G$13),"Y",IF(AND(H379&gt;='Intersection Mileposts'!$F$14,H379&lt;='Intersection Mileposts'!$G$14),"Y",IF(AND(H379&gt;='Intersection Mileposts'!$F$15,H379&lt;='Intersection Mileposts'!$G$15),"Y",IF(AND(H379&gt;='Intersection Mileposts'!$F$16,H379&lt;='Intersection Mileposts'!$G$16),"Y",IF(AND(H379&gt;='Intersection Mileposts'!$F$17,H379&lt;='Intersection Mileposts'!$G$17),"Y",IF(AND(H379&gt;='Intersection Mileposts'!$F$18,H379&lt;='Intersection Mileposts'!$G$18),"Y",IF(AND(H379&gt;='Intersection Mileposts'!$F$19,H379&lt;='Intersection Mileposts'!$G$19),"Y",IF(AND(H379&gt;='Intersection Mileposts'!$F$20,H379&lt;='Intersection Mileposts'!$G$20),"Y",IF(AND(H379&gt;='Intersection Mileposts'!$F$21,H379&lt;='Intersection Mileposts'!$G$21),"Y",IF(AND(H379&gt;='Intersection Mileposts'!$F$22,H379&lt;='Intersection Mileposts'!$G$22),"Y",IF(AND(H379&gt;='Intersection Mileposts'!$F$23,H379&lt;='Intersection Mileposts'!$G$23),"Y",IF(AND(H379&gt;='Intersection Mileposts'!$F$24,H379&lt;='Intersection Mileposts'!$G$24),"Y",IF(AND(H379&gt;='Intersection Mileposts'!$F$25,H379&lt;='Intersection Mileposts'!$G$25),"Y",IF(AND(H379&gt;='Intersection Mileposts'!$F$26,H379&lt;='Intersection Mileposts'!$G$26),"Y",IF(AND(H379&gt;='Intersection Mileposts'!$F$27,H379&lt;='Intersection Mileposts'!$G$27),"Y",IF(AND(H379&gt;='Intersection Mileposts'!$F$28,H379&lt;='Intersection Mileposts'!$G$28),"Y",IF(AND(H379&gt;='Intersection Mileposts'!$F$29,H379&lt;='Intersection Mileposts'!$G$29),"Y", IF(AND(H379&gt;='Intersection Mileposts'!$F$30,H379&lt;='Intersection Mileposts'!$G$30),"Y",IF(AND(H379&gt;='Intersection Mileposts'!$F$31,H379&lt;='Intersection Mileposts'!$G$31),"Y",IF(AND(H379&gt;='Intersection Mileposts'!$F$32,H379&lt;='Intersection Mileposts'!$G$32),"Y",IF(AND(H379&gt;='Intersection Mileposts'!$F$33,H379&lt;='Intersection Mileposts'!$G$33),"Y",IF(AND(H379&gt;='Intersection Mileposts'!$F$34,H379&lt;='Intersection Mileposts'!$G$34),"Y",IF(AND(H379&gt;='Intersection Mileposts'!$F$35,H379&lt;='Intersection Mileposts'!$G$35),"Y",IF(AND(H379&gt;='Intersection Mileposts'!$F$36,H379&lt;='Intersection Mileposts'!$G$36),"Y",IF(AND(H379&gt;='Intersection Mileposts'!$F$37,H379&lt;='Intersection Mileposts'!$G$37),"Y",IF(AND(H379&gt;='Intersection Mileposts'!$F$38,H379&lt;='Intersection Mileposts'!$G$38),"Y",IF(AND(H379&gt;='Intersection Mileposts'!$F$39,H379&lt;='Intersection Mileposts'!$G$39),"Y","N"))))))))))))))))))))))))))))))))))))</f>
        <v/>
      </c>
    </row>
    <row r="380" spans="1:46" x14ac:dyDescent="0.3">
      <c r="A380" s="279"/>
      <c r="B380" s="261"/>
      <c r="C380" s="262"/>
      <c r="D380" s="262"/>
      <c r="E380" s="262"/>
      <c r="F380" s="262"/>
      <c r="G380" s="284"/>
      <c r="H380" s="286"/>
      <c r="I380" s="279"/>
      <c r="J380" s="260"/>
      <c r="K380" s="260"/>
      <c r="L380" s="280"/>
      <c r="M380" s="275"/>
      <c r="N380" s="263"/>
      <c r="P380" s="264" t="str">
        <f>IF(R380 = "", "", COUNT($R$4:R380))</f>
        <v/>
      </c>
      <c r="Q380" s="264" t="str">
        <f t="shared" si="40"/>
        <v/>
      </c>
      <c r="R380" s="265" t="str">
        <f t="shared" si="41"/>
        <v/>
      </c>
      <c r="S380" s="266" t="str">
        <f t="shared" si="45"/>
        <v/>
      </c>
      <c r="T380" s="267" t="str">
        <f t="shared" si="42"/>
        <v/>
      </c>
      <c r="U380" s="268" t="str">
        <f t="shared" si="46"/>
        <v/>
      </c>
      <c r="V380" s="269" t="str">
        <f t="shared" si="43"/>
        <v/>
      </c>
      <c r="W380" s="5"/>
      <c r="AR380" s="2" t="str">
        <f t="shared" si="47"/>
        <v/>
      </c>
      <c r="AS380" s="2" t="str">
        <f t="shared" si="44"/>
        <v/>
      </c>
      <c r="AT380" s="2" t="str">
        <f>IF(AR380="","",IF(AND(H380&gt;='Intersection Mileposts'!$F$5,H380&lt;='Intersection Mileposts'!$G$5),"Y",IF(AND(H380&gt;='Intersection Mileposts'!$F$6,H380&lt;='Intersection Mileposts'!$G$6),"Y",IF(AND(H380&gt;='Intersection Mileposts'!$F$7,H380&lt;='Intersection Mileposts'!$G$7),"Y",IF(AND(H380&gt;='Intersection Mileposts'!$F$8,H380&lt;='Intersection Mileposts'!$G$8),"Y",IF(AND(H380&gt;='Intersection Mileposts'!$F$9,H380&lt;='Intersection Mileposts'!$G$9),"Y",IF(AND(H380&gt;='Intersection Mileposts'!$F$10,H380&lt;='Intersection Mileposts'!$G$10),"Y",IF(AND(H380&gt;='Intersection Mileposts'!$F$11,H380&lt;='Intersection Mileposts'!$G$11),"Y",IF(AND(H380&gt;='Intersection Mileposts'!$F$12,H380&lt;='Intersection Mileposts'!$G$12),"Y",IF(AND(H380&gt;='Intersection Mileposts'!$F$13,H380&lt;='Intersection Mileposts'!$G$13),"Y",IF(AND(H380&gt;='Intersection Mileposts'!$F$14,H380&lt;='Intersection Mileposts'!$G$14),"Y",IF(AND(H380&gt;='Intersection Mileposts'!$F$15,H380&lt;='Intersection Mileposts'!$G$15),"Y",IF(AND(H380&gt;='Intersection Mileposts'!$F$16,H380&lt;='Intersection Mileposts'!$G$16),"Y",IF(AND(H380&gt;='Intersection Mileposts'!$F$17,H380&lt;='Intersection Mileposts'!$G$17),"Y",IF(AND(H380&gt;='Intersection Mileposts'!$F$18,H380&lt;='Intersection Mileposts'!$G$18),"Y",IF(AND(H380&gt;='Intersection Mileposts'!$F$19,H380&lt;='Intersection Mileposts'!$G$19),"Y",IF(AND(H380&gt;='Intersection Mileposts'!$F$20,H380&lt;='Intersection Mileposts'!$G$20),"Y",IF(AND(H380&gt;='Intersection Mileposts'!$F$21,H380&lt;='Intersection Mileposts'!$G$21),"Y",IF(AND(H380&gt;='Intersection Mileposts'!$F$22,H380&lt;='Intersection Mileposts'!$G$22),"Y",IF(AND(H380&gt;='Intersection Mileposts'!$F$23,H380&lt;='Intersection Mileposts'!$G$23),"Y",IF(AND(H380&gt;='Intersection Mileposts'!$F$24,H380&lt;='Intersection Mileposts'!$G$24),"Y",IF(AND(H380&gt;='Intersection Mileposts'!$F$25,H380&lt;='Intersection Mileposts'!$G$25),"Y",IF(AND(H380&gt;='Intersection Mileposts'!$F$26,H380&lt;='Intersection Mileposts'!$G$26),"Y",IF(AND(H380&gt;='Intersection Mileposts'!$F$27,H380&lt;='Intersection Mileposts'!$G$27),"Y",IF(AND(H380&gt;='Intersection Mileposts'!$F$28,H380&lt;='Intersection Mileposts'!$G$28),"Y",IF(AND(H380&gt;='Intersection Mileposts'!$F$29,H380&lt;='Intersection Mileposts'!$G$29),"Y", IF(AND(H380&gt;='Intersection Mileposts'!$F$30,H380&lt;='Intersection Mileposts'!$G$30),"Y",IF(AND(H380&gt;='Intersection Mileposts'!$F$31,H380&lt;='Intersection Mileposts'!$G$31),"Y",IF(AND(H380&gt;='Intersection Mileposts'!$F$32,H380&lt;='Intersection Mileposts'!$G$32),"Y",IF(AND(H380&gt;='Intersection Mileposts'!$F$33,H380&lt;='Intersection Mileposts'!$G$33),"Y",IF(AND(H380&gt;='Intersection Mileposts'!$F$34,H380&lt;='Intersection Mileposts'!$G$34),"Y",IF(AND(H380&gt;='Intersection Mileposts'!$F$35,H380&lt;='Intersection Mileposts'!$G$35),"Y",IF(AND(H380&gt;='Intersection Mileposts'!$F$36,H380&lt;='Intersection Mileposts'!$G$36),"Y",IF(AND(H380&gt;='Intersection Mileposts'!$F$37,H380&lt;='Intersection Mileposts'!$G$37),"Y",IF(AND(H380&gt;='Intersection Mileposts'!$F$38,H380&lt;='Intersection Mileposts'!$G$38),"Y",IF(AND(H380&gt;='Intersection Mileposts'!$F$39,H380&lt;='Intersection Mileposts'!$G$39),"Y","N"))))))))))))))))))))))))))))))))))))</f>
        <v/>
      </c>
    </row>
    <row r="381" spans="1:46" x14ac:dyDescent="0.3">
      <c r="A381" s="279"/>
      <c r="B381" s="261"/>
      <c r="C381" s="262"/>
      <c r="D381" s="262"/>
      <c r="E381" s="262"/>
      <c r="F381" s="262"/>
      <c r="G381" s="284"/>
      <c r="H381" s="286"/>
      <c r="I381" s="279"/>
      <c r="J381" s="260"/>
      <c r="K381" s="260"/>
      <c r="L381" s="280"/>
      <c r="M381" s="275"/>
      <c r="N381" s="263"/>
      <c r="P381" s="264" t="str">
        <f>IF(R381 = "", "", COUNT($R$4:R381))</f>
        <v/>
      </c>
      <c r="Q381" s="264" t="str">
        <f t="shared" si="40"/>
        <v/>
      </c>
      <c r="R381" s="265" t="str">
        <f t="shared" si="41"/>
        <v/>
      </c>
      <c r="S381" s="266" t="str">
        <f t="shared" si="45"/>
        <v/>
      </c>
      <c r="T381" s="267" t="str">
        <f t="shared" si="42"/>
        <v/>
      </c>
      <c r="U381" s="268" t="str">
        <f t="shared" si="46"/>
        <v/>
      </c>
      <c r="V381" s="269" t="str">
        <f t="shared" si="43"/>
        <v/>
      </c>
      <c r="W381" s="5"/>
      <c r="AR381" s="2" t="str">
        <f t="shared" si="47"/>
        <v/>
      </c>
      <c r="AS381" s="2" t="str">
        <f t="shared" si="44"/>
        <v/>
      </c>
      <c r="AT381" s="2" t="str">
        <f>IF(AR381="","",IF(AND(H381&gt;='Intersection Mileposts'!$F$5,H381&lt;='Intersection Mileposts'!$G$5),"Y",IF(AND(H381&gt;='Intersection Mileposts'!$F$6,H381&lt;='Intersection Mileposts'!$G$6),"Y",IF(AND(H381&gt;='Intersection Mileposts'!$F$7,H381&lt;='Intersection Mileposts'!$G$7),"Y",IF(AND(H381&gt;='Intersection Mileposts'!$F$8,H381&lt;='Intersection Mileposts'!$G$8),"Y",IF(AND(H381&gt;='Intersection Mileposts'!$F$9,H381&lt;='Intersection Mileposts'!$G$9),"Y",IF(AND(H381&gt;='Intersection Mileposts'!$F$10,H381&lt;='Intersection Mileposts'!$G$10),"Y",IF(AND(H381&gt;='Intersection Mileposts'!$F$11,H381&lt;='Intersection Mileposts'!$G$11),"Y",IF(AND(H381&gt;='Intersection Mileposts'!$F$12,H381&lt;='Intersection Mileposts'!$G$12),"Y",IF(AND(H381&gt;='Intersection Mileposts'!$F$13,H381&lt;='Intersection Mileposts'!$G$13),"Y",IF(AND(H381&gt;='Intersection Mileposts'!$F$14,H381&lt;='Intersection Mileposts'!$G$14),"Y",IF(AND(H381&gt;='Intersection Mileposts'!$F$15,H381&lt;='Intersection Mileposts'!$G$15),"Y",IF(AND(H381&gt;='Intersection Mileposts'!$F$16,H381&lt;='Intersection Mileposts'!$G$16),"Y",IF(AND(H381&gt;='Intersection Mileposts'!$F$17,H381&lt;='Intersection Mileposts'!$G$17),"Y",IF(AND(H381&gt;='Intersection Mileposts'!$F$18,H381&lt;='Intersection Mileposts'!$G$18),"Y",IF(AND(H381&gt;='Intersection Mileposts'!$F$19,H381&lt;='Intersection Mileposts'!$G$19),"Y",IF(AND(H381&gt;='Intersection Mileposts'!$F$20,H381&lt;='Intersection Mileposts'!$G$20),"Y",IF(AND(H381&gt;='Intersection Mileposts'!$F$21,H381&lt;='Intersection Mileposts'!$G$21),"Y",IF(AND(H381&gt;='Intersection Mileposts'!$F$22,H381&lt;='Intersection Mileposts'!$G$22),"Y",IF(AND(H381&gt;='Intersection Mileposts'!$F$23,H381&lt;='Intersection Mileposts'!$G$23),"Y",IF(AND(H381&gt;='Intersection Mileposts'!$F$24,H381&lt;='Intersection Mileposts'!$G$24),"Y",IF(AND(H381&gt;='Intersection Mileposts'!$F$25,H381&lt;='Intersection Mileposts'!$G$25),"Y",IF(AND(H381&gt;='Intersection Mileposts'!$F$26,H381&lt;='Intersection Mileposts'!$G$26),"Y",IF(AND(H381&gt;='Intersection Mileposts'!$F$27,H381&lt;='Intersection Mileposts'!$G$27),"Y",IF(AND(H381&gt;='Intersection Mileposts'!$F$28,H381&lt;='Intersection Mileposts'!$G$28),"Y",IF(AND(H381&gt;='Intersection Mileposts'!$F$29,H381&lt;='Intersection Mileposts'!$G$29),"Y", IF(AND(H381&gt;='Intersection Mileposts'!$F$30,H381&lt;='Intersection Mileposts'!$G$30),"Y",IF(AND(H381&gt;='Intersection Mileposts'!$F$31,H381&lt;='Intersection Mileposts'!$G$31),"Y",IF(AND(H381&gt;='Intersection Mileposts'!$F$32,H381&lt;='Intersection Mileposts'!$G$32),"Y",IF(AND(H381&gt;='Intersection Mileposts'!$F$33,H381&lt;='Intersection Mileposts'!$G$33),"Y",IF(AND(H381&gt;='Intersection Mileposts'!$F$34,H381&lt;='Intersection Mileposts'!$G$34),"Y",IF(AND(H381&gt;='Intersection Mileposts'!$F$35,H381&lt;='Intersection Mileposts'!$G$35),"Y",IF(AND(H381&gt;='Intersection Mileposts'!$F$36,H381&lt;='Intersection Mileposts'!$G$36),"Y",IF(AND(H381&gt;='Intersection Mileposts'!$F$37,H381&lt;='Intersection Mileposts'!$G$37),"Y",IF(AND(H381&gt;='Intersection Mileposts'!$F$38,H381&lt;='Intersection Mileposts'!$G$38),"Y",IF(AND(H381&gt;='Intersection Mileposts'!$F$39,H381&lt;='Intersection Mileposts'!$G$39),"Y","N"))))))))))))))))))))))))))))))))))))</f>
        <v/>
      </c>
    </row>
    <row r="382" spans="1:46" x14ac:dyDescent="0.3">
      <c r="A382" s="279"/>
      <c r="B382" s="261"/>
      <c r="C382" s="262"/>
      <c r="D382" s="262"/>
      <c r="E382" s="262"/>
      <c r="F382" s="262"/>
      <c r="G382" s="284"/>
      <c r="H382" s="286"/>
      <c r="I382" s="279"/>
      <c r="J382" s="260"/>
      <c r="K382" s="260"/>
      <c r="L382" s="280"/>
      <c r="M382" s="275"/>
      <c r="N382" s="263"/>
      <c r="P382" s="264" t="str">
        <f>IF(R382 = "", "", COUNT($R$4:R382))</f>
        <v/>
      </c>
      <c r="Q382" s="264" t="str">
        <f t="shared" si="40"/>
        <v/>
      </c>
      <c r="R382" s="265" t="str">
        <f t="shared" si="41"/>
        <v/>
      </c>
      <c r="S382" s="266" t="str">
        <f t="shared" si="45"/>
        <v/>
      </c>
      <c r="T382" s="267" t="str">
        <f t="shared" si="42"/>
        <v/>
      </c>
      <c r="U382" s="268" t="str">
        <f t="shared" si="46"/>
        <v/>
      </c>
      <c r="V382" s="269" t="str">
        <f t="shared" si="43"/>
        <v/>
      </c>
      <c r="W382" s="5"/>
      <c r="AR382" s="2" t="str">
        <f t="shared" si="47"/>
        <v/>
      </c>
      <c r="AS382" s="2" t="str">
        <f t="shared" si="44"/>
        <v/>
      </c>
      <c r="AT382" s="2" t="str">
        <f>IF(AR382="","",IF(AND(H382&gt;='Intersection Mileposts'!$F$5,H382&lt;='Intersection Mileposts'!$G$5),"Y",IF(AND(H382&gt;='Intersection Mileposts'!$F$6,H382&lt;='Intersection Mileposts'!$G$6),"Y",IF(AND(H382&gt;='Intersection Mileposts'!$F$7,H382&lt;='Intersection Mileposts'!$G$7),"Y",IF(AND(H382&gt;='Intersection Mileposts'!$F$8,H382&lt;='Intersection Mileposts'!$G$8),"Y",IF(AND(H382&gt;='Intersection Mileposts'!$F$9,H382&lt;='Intersection Mileposts'!$G$9),"Y",IF(AND(H382&gt;='Intersection Mileposts'!$F$10,H382&lt;='Intersection Mileposts'!$G$10),"Y",IF(AND(H382&gt;='Intersection Mileposts'!$F$11,H382&lt;='Intersection Mileposts'!$G$11),"Y",IF(AND(H382&gt;='Intersection Mileposts'!$F$12,H382&lt;='Intersection Mileposts'!$G$12),"Y",IF(AND(H382&gt;='Intersection Mileposts'!$F$13,H382&lt;='Intersection Mileposts'!$G$13),"Y",IF(AND(H382&gt;='Intersection Mileposts'!$F$14,H382&lt;='Intersection Mileposts'!$G$14),"Y",IF(AND(H382&gt;='Intersection Mileposts'!$F$15,H382&lt;='Intersection Mileposts'!$G$15),"Y",IF(AND(H382&gt;='Intersection Mileposts'!$F$16,H382&lt;='Intersection Mileposts'!$G$16),"Y",IF(AND(H382&gt;='Intersection Mileposts'!$F$17,H382&lt;='Intersection Mileposts'!$G$17),"Y",IF(AND(H382&gt;='Intersection Mileposts'!$F$18,H382&lt;='Intersection Mileposts'!$G$18),"Y",IF(AND(H382&gt;='Intersection Mileposts'!$F$19,H382&lt;='Intersection Mileposts'!$G$19),"Y",IF(AND(H382&gt;='Intersection Mileposts'!$F$20,H382&lt;='Intersection Mileposts'!$G$20),"Y",IF(AND(H382&gt;='Intersection Mileposts'!$F$21,H382&lt;='Intersection Mileposts'!$G$21),"Y",IF(AND(H382&gt;='Intersection Mileposts'!$F$22,H382&lt;='Intersection Mileposts'!$G$22),"Y",IF(AND(H382&gt;='Intersection Mileposts'!$F$23,H382&lt;='Intersection Mileposts'!$G$23),"Y",IF(AND(H382&gt;='Intersection Mileposts'!$F$24,H382&lt;='Intersection Mileposts'!$G$24),"Y",IF(AND(H382&gt;='Intersection Mileposts'!$F$25,H382&lt;='Intersection Mileposts'!$G$25),"Y",IF(AND(H382&gt;='Intersection Mileposts'!$F$26,H382&lt;='Intersection Mileposts'!$G$26),"Y",IF(AND(H382&gt;='Intersection Mileposts'!$F$27,H382&lt;='Intersection Mileposts'!$G$27),"Y",IF(AND(H382&gt;='Intersection Mileposts'!$F$28,H382&lt;='Intersection Mileposts'!$G$28),"Y",IF(AND(H382&gt;='Intersection Mileposts'!$F$29,H382&lt;='Intersection Mileposts'!$G$29),"Y", IF(AND(H382&gt;='Intersection Mileposts'!$F$30,H382&lt;='Intersection Mileposts'!$G$30),"Y",IF(AND(H382&gt;='Intersection Mileposts'!$F$31,H382&lt;='Intersection Mileposts'!$G$31),"Y",IF(AND(H382&gt;='Intersection Mileposts'!$F$32,H382&lt;='Intersection Mileposts'!$G$32),"Y",IF(AND(H382&gt;='Intersection Mileposts'!$F$33,H382&lt;='Intersection Mileposts'!$G$33),"Y",IF(AND(H382&gt;='Intersection Mileposts'!$F$34,H382&lt;='Intersection Mileposts'!$G$34),"Y",IF(AND(H382&gt;='Intersection Mileposts'!$F$35,H382&lt;='Intersection Mileposts'!$G$35),"Y",IF(AND(H382&gt;='Intersection Mileposts'!$F$36,H382&lt;='Intersection Mileposts'!$G$36),"Y",IF(AND(H382&gt;='Intersection Mileposts'!$F$37,H382&lt;='Intersection Mileposts'!$G$37),"Y",IF(AND(H382&gt;='Intersection Mileposts'!$F$38,H382&lt;='Intersection Mileposts'!$G$38),"Y",IF(AND(H382&gt;='Intersection Mileposts'!$F$39,H382&lt;='Intersection Mileposts'!$G$39),"Y","N"))))))))))))))))))))))))))))))))))))</f>
        <v/>
      </c>
    </row>
    <row r="383" spans="1:46" x14ac:dyDescent="0.3">
      <c r="A383" s="279"/>
      <c r="B383" s="261"/>
      <c r="C383" s="262"/>
      <c r="D383" s="262"/>
      <c r="E383" s="262"/>
      <c r="F383" s="262"/>
      <c r="G383" s="284"/>
      <c r="H383" s="286"/>
      <c r="I383" s="279"/>
      <c r="J383" s="260"/>
      <c r="K383" s="260"/>
      <c r="L383" s="280"/>
      <c r="M383" s="275"/>
      <c r="N383" s="263"/>
      <c r="P383" s="264" t="str">
        <f>IF(R383 = "", "", COUNT($R$4:R383))</f>
        <v/>
      </c>
      <c r="Q383" s="264" t="str">
        <f t="shared" si="40"/>
        <v/>
      </c>
      <c r="R383" s="265" t="str">
        <f t="shared" si="41"/>
        <v/>
      </c>
      <c r="S383" s="266" t="str">
        <f t="shared" si="45"/>
        <v/>
      </c>
      <c r="T383" s="267" t="str">
        <f t="shared" si="42"/>
        <v/>
      </c>
      <c r="U383" s="268" t="str">
        <f t="shared" si="46"/>
        <v/>
      </c>
      <c r="V383" s="269" t="str">
        <f t="shared" si="43"/>
        <v/>
      </c>
      <c r="W383" s="5"/>
      <c r="AR383" s="2" t="str">
        <f t="shared" si="47"/>
        <v/>
      </c>
      <c r="AS383" s="2" t="str">
        <f t="shared" si="44"/>
        <v/>
      </c>
      <c r="AT383" s="2" t="str">
        <f>IF(AR383="","",IF(AND(H383&gt;='Intersection Mileposts'!$F$5,H383&lt;='Intersection Mileposts'!$G$5),"Y",IF(AND(H383&gt;='Intersection Mileposts'!$F$6,H383&lt;='Intersection Mileposts'!$G$6),"Y",IF(AND(H383&gt;='Intersection Mileposts'!$F$7,H383&lt;='Intersection Mileposts'!$G$7),"Y",IF(AND(H383&gt;='Intersection Mileposts'!$F$8,H383&lt;='Intersection Mileposts'!$G$8),"Y",IF(AND(H383&gt;='Intersection Mileposts'!$F$9,H383&lt;='Intersection Mileposts'!$G$9),"Y",IF(AND(H383&gt;='Intersection Mileposts'!$F$10,H383&lt;='Intersection Mileposts'!$G$10),"Y",IF(AND(H383&gt;='Intersection Mileposts'!$F$11,H383&lt;='Intersection Mileposts'!$G$11),"Y",IF(AND(H383&gt;='Intersection Mileposts'!$F$12,H383&lt;='Intersection Mileposts'!$G$12),"Y",IF(AND(H383&gt;='Intersection Mileposts'!$F$13,H383&lt;='Intersection Mileposts'!$G$13),"Y",IF(AND(H383&gt;='Intersection Mileposts'!$F$14,H383&lt;='Intersection Mileposts'!$G$14),"Y",IF(AND(H383&gt;='Intersection Mileposts'!$F$15,H383&lt;='Intersection Mileposts'!$G$15),"Y",IF(AND(H383&gt;='Intersection Mileposts'!$F$16,H383&lt;='Intersection Mileposts'!$G$16),"Y",IF(AND(H383&gt;='Intersection Mileposts'!$F$17,H383&lt;='Intersection Mileposts'!$G$17),"Y",IF(AND(H383&gt;='Intersection Mileposts'!$F$18,H383&lt;='Intersection Mileposts'!$G$18),"Y",IF(AND(H383&gt;='Intersection Mileposts'!$F$19,H383&lt;='Intersection Mileposts'!$G$19),"Y",IF(AND(H383&gt;='Intersection Mileposts'!$F$20,H383&lt;='Intersection Mileposts'!$G$20),"Y",IF(AND(H383&gt;='Intersection Mileposts'!$F$21,H383&lt;='Intersection Mileposts'!$G$21),"Y",IF(AND(H383&gt;='Intersection Mileposts'!$F$22,H383&lt;='Intersection Mileposts'!$G$22),"Y",IF(AND(H383&gt;='Intersection Mileposts'!$F$23,H383&lt;='Intersection Mileposts'!$G$23),"Y",IF(AND(H383&gt;='Intersection Mileposts'!$F$24,H383&lt;='Intersection Mileposts'!$G$24),"Y",IF(AND(H383&gt;='Intersection Mileposts'!$F$25,H383&lt;='Intersection Mileposts'!$G$25),"Y",IF(AND(H383&gt;='Intersection Mileposts'!$F$26,H383&lt;='Intersection Mileposts'!$G$26),"Y",IF(AND(H383&gt;='Intersection Mileposts'!$F$27,H383&lt;='Intersection Mileposts'!$G$27),"Y",IF(AND(H383&gt;='Intersection Mileposts'!$F$28,H383&lt;='Intersection Mileposts'!$G$28),"Y",IF(AND(H383&gt;='Intersection Mileposts'!$F$29,H383&lt;='Intersection Mileposts'!$G$29),"Y", IF(AND(H383&gt;='Intersection Mileposts'!$F$30,H383&lt;='Intersection Mileposts'!$G$30),"Y",IF(AND(H383&gt;='Intersection Mileposts'!$F$31,H383&lt;='Intersection Mileposts'!$G$31),"Y",IF(AND(H383&gt;='Intersection Mileposts'!$F$32,H383&lt;='Intersection Mileposts'!$G$32),"Y",IF(AND(H383&gt;='Intersection Mileposts'!$F$33,H383&lt;='Intersection Mileposts'!$G$33),"Y",IF(AND(H383&gt;='Intersection Mileposts'!$F$34,H383&lt;='Intersection Mileposts'!$G$34),"Y",IF(AND(H383&gt;='Intersection Mileposts'!$F$35,H383&lt;='Intersection Mileposts'!$G$35),"Y",IF(AND(H383&gt;='Intersection Mileposts'!$F$36,H383&lt;='Intersection Mileposts'!$G$36),"Y",IF(AND(H383&gt;='Intersection Mileposts'!$F$37,H383&lt;='Intersection Mileposts'!$G$37),"Y",IF(AND(H383&gt;='Intersection Mileposts'!$F$38,H383&lt;='Intersection Mileposts'!$G$38),"Y",IF(AND(H383&gt;='Intersection Mileposts'!$F$39,H383&lt;='Intersection Mileposts'!$G$39),"Y","N"))))))))))))))))))))))))))))))))))))</f>
        <v/>
      </c>
    </row>
    <row r="384" spans="1:46" x14ac:dyDescent="0.3">
      <c r="A384" s="279"/>
      <c r="B384" s="261"/>
      <c r="C384" s="262"/>
      <c r="D384" s="262"/>
      <c r="E384" s="262"/>
      <c r="F384" s="262"/>
      <c r="G384" s="284"/>
      <c r="H384" s="286"/>
      <c r="I384" s="279"/>
      <c r="J384" s="260"/>
      <c r="K384" s="260"/>
      <c r="L384" s="280"/>
      <c r="M384" s="275"/>
      <c r="N384" s="263"/>
      <c r="P384" s="264" t="str">
        <f>IF(R384 = "", "", COUNT($R$4:R384))</f>
        <v/>
      </c>
      <c r="Q384" s="264" t="str">
        <f t="shared" si="40"/>
        <v/>
      </c>
      <c r="R384" s="265" t="str">
        <f t="shared" si="41"/>
        <v/>
      </c>
      <c r="S384" s="266" t="str">
        <f t="shared" si="45"/>
        <v/>
      </c>
      <c r="T384" s="267" t="str">
        <f t="shared" si="42"/>
        <v/>
      </c>
      <c r="U384" s="268" t="str">
        <f t="shared" si="46"/>
        <v/>
      </c>
      <c r="V384" s="269" t="str">
        <f t="shared" si="43"/>
        <v/>
      </c>
      <c r="W384" s="5"/>
      <c r="AR384" s="2" t="str">
        <f t="shared" si="47"/>
        <v/>
      </c>
      <c r="AS384" s="2" t="str">
        <f t="shared" si="44"/>
        <v/>
      </c>
      <c r="AT384" s="2" t="str">
        <f>IF(AR384="","",IF(AND(H384&gt;='Intersection Mileposts'!$F$5,H384&lt;='Intersection Mileposts'!$G$5),"Y",IF(AND(H384&gt;='Intersection Mileposts'!$F$6,H384&lt;='Intersection Mileposts'!$G$6),"Y",IF(AND(H384&gt;='Intersection Mileposts'!$F$7,H384&lt;='Intersection Mileposts'!$G$7),"Y",IF(AND(H384&gt;='Intersection Mileposts'!$F$8,H384&lt;='Intersection Mileposts'!$G$8),"Y",IF(AND(H384&gt;='Intersection Mileposts'!$F$9,H384&lt;='Intersection Mileposts'!$G$9),"Y",IF(AND(H384&gt;='Intersection Mileposts'!$F$10,H384&lt;='Intersection Mileposts'!$G$10),"Y",IF(AND(H384&gt;='Intersection Mileposts'!$F$11,H384&lt;='Intersection Mileposts'!$G$11),"Y",IF(AND(H384&gt;='Intersection Mileposts'!$F$12,H384&lt;='Intersection Mileposts'!$G$12),"Y",IF(AND(H384&gt;='Intersection Mileposts'!$F$13,H384&lt;='Intersection Mileposts'!$G$13),"Y",IF(AND(H384&gt;='Intersection Mileposts'!$F$14,H384&lt;='Intersection Mileposts'!$G$14),"Y",IF(AND(H384&gt;='Intersection Mileposts'!$F$15,H384&lt;='Intersection Mileposts'!$G$15),"Y",IF(AND(H384&gt;='Intersection Mileposts'!$F$16,H384&lt;='Intersection Mileposts'!$G$16),"Y",IF(AND(H384&gt;='Intersection Mileposts'!$F$17,H384&lt;='Intersection Mileposts'!$G$17),"Y",IF(AND(H384&gt;='Intersection Mileposts'!$F$18,H384&lt;='Intersection Mileposts'!$G$18),"Y",IF(AND(H384&gt;='Intersection Mileposts'!$F$19,H384&lt;='Intersection Mileposts'!$G$19),"Y",IF(AND(H384&gt;='Intersection Mileposts'!$F$20,H384&lt;='Intersection Mileposts'!$G$20),"Y",IF(AND(H384&gt;='Intersection Mileposts'!$F$21,H384&lt;='Intersection Mileposts'!$G$21),"Y",IF(AND(H384&gt;='Intersection Mileposts'!$F$22,H384&lt;='Intersection Mileposts'!$G$22),"Y",IF(AND(H384&gt;='Intersection Mileposts'!$F$23,H384&lt;='Intersection Mileposts'!$G$23),"Y",IF(AND(H384&gt;='Intersection Mileposts'!$F$24,H384&lt;='Intersection Mileposts'!$G$24),"Y",IF(AND(H384&gt;='Intersection Mileposts'!$F$25,H384&lt;='Intersection Mileposts'!$G$25),"Y",IF(AND(H384&gt;='Intersection Mileposts'!$F$26,H384&lt;='Intersection Mileposts'!$G$26),"Y",IF(AND(H384&gt;='Intersection Mileposts'!$F$27,H384&lt;='Intersection Mileposts'!$G$27),"Y",IF(AND(H384&gt;='Intersection Mileposts'!$F$28,H384&lt;='Intersection Mileposts'!$G$28),"Y",IF(AND(H384&gt;='Intersection Mileposts'!$F$29,H384&lt;='Intersection Mileposts'!$G$29),"Y", IF(AND(H384&gt;='Intersection Mileposts'!$F$30,H384&lt;='Intersection Mileposts'!$G$30),"Y",IF(AND(H384&gt;='Intersection Mileposts'!$F$31,H384&lt;='Intersection Mileposts'!$G$31),"Y",IF(AND(H384&gt;='Intersection Mileposts'!$F$32,H384&lt;='Intersection Mileposts'!$G$32),"Y",IF(AND(H384&gt;='Intersection Mileposts'!$F$33,H384&lt;='Intersection Mileposts'!$G$33),"Y",IF(AND(H384&gt;='Intersection Mileposts'!$F$34,H384&lt;='Intersection Mileposts'!$G$34),"Y",IF(AND(H384&gt;='Intersection Mileposts'!$F$35,H384&lt;='Intersection Mileposts'!$G$35),"Y",IF(AND(H384&gt;='Intersection Mileposts'!$F$36,H384&lt;='Intersection Mileposts'!$G$36),"Y",IF(AND(H384&gt;='Intersection Mileposts'!$F$37,H384&lt;='Intersection Mileposts'!$G$37),"Y",IF(AND(H384&gt;='Intersection Mileposts'!$F$38,H384&lt;='Intersection Mileposts'!$G$38),"Y",IF(AND(H384&gt;='Intersection Mileposts'!$F$39,H384&lt;='Intersection Mileposts'!$G$39),"Y","N"))))))))))))))))))))))))))))))))))))</f>
        <v/>
      </c>
    </row>
    <row r="385" spans="1:46" x14ac:dyDescent="0.3">
      <c r="A385" s="279"/>
      <c r="B385" s="261"/>
      <c r="C385" s="262"/>
      <c r="D385" s="262"/>
      <c r="E385" s="262"/>
      <c r="F385" s="262"/>
      <c r="G385" s="284"/>
      <c r="H385" s="286"/>
      <c r="I385" s="279"/>
      <c r="J385" s="260"/>
      <c r="K385" s="260"/>
      <c r="L385" s="280"/>
      <c r="M385" s="275"/>
      <c r="N385" s="263"/>
      <c r="P385" s="264" t="str">
        <f>IF(R385 = "", "", COUNT($R$4:R385))</f>
        <v/>
      </c>
      <c r="Q385" s="264" t="str">
        <f t="shared" si="40"/>
        <v/>
      </c>
      <c r="R385" s="265" t="str">
        <f t="shared" si="41"/>
        <v/>
      </c>
      <c r="S385" s="266" t="str">
        <f t="shared" si="45"/>
        <v/>
      </c>
      <c r="T385" s="267" t="str">
        <f t="shared" si="42"/>
        <v/>
      </c>
      <c r="U385" s="268" t="str">
        <f t="shared" si="46"/>
        <v/>
      </c>
      <c r="V385" s="269" t="str">
        <f t="shared" si="43"/>
        <v/>
      </c>
      <c r="W385" s="5"/>
      <c r="AR385" s="2" t="str">
        <f t="shared" si="47"/>
        <v/>
      </c>
      <c r="AS385" s="2" t="str">
        <f t="shared" si="44"/>
        <v/>
      </c>
      <c r="AT385" s="2" t="str">
        <f>IF(AR385="","",IF(AND(H385&gt;='Intersection Mileposts'!$F$5,H385&lt;='Intersection Mileposts'!$G$5),"Y",IF(AND(H385&gt;='Intersection Mileposts'!$F$6,H385&lt;='Intersection Mileposts'!$G$6),"Y",IF(AND(H385&gt;='Intersection Mileposts'!$F$7,H385&lt;='Intersection Mileposts'!$G$7),"Y",IF(AND(H385&gt;='Intersection Mileposts'!$F$8,H385&lt;='Intersection Mileposts'!$G$8),"Y",IF(AND(H385&gt;='Intersection Mileposts'!$F$9,H385&lt;='Intersection Mileposts'!$G$9),"Y",IF(AND(H385&gt;='Intersection Mileposts'!$F$10,H385&lt;='Intersection Mileposts'!$G$10),"Y",IF(AND(H385&gt;='Intersection Mileposts'!$F$11,H385&lt;='Intersection Mileposts'!$G$11),"Y",IF(AND(H385&gt;='Intersection Mileposts'!$F$12,H385&lt;='Intersection Mileposts'!$G$12),"Y",IF(AND(H385&gt;='Intersection Mileposts'!$F$13,H385&lt;='Intersection Mileposts'!$G$13),"Y",IF(AND(H385&gt;='Intersection Mileposts'!$F$14,H385&lt;='Intersection Mileposts'!$G$14),"Y",IF(AND(H385&gt;='Intersection Mileposts'!$F$15,H385&lt;='Intersection Mileposts'!$G$15),"Y",IF(AND(H385&gt;='Intersection Mileposts'!$F$16,H385&lt;='Intersection Mileposts'!$G$16),"Y",IF(AND(H385&gt;='Intersection Mileposts'!$F$17,H385&lt;='Intersection Mileposts'!$G$17),"Y",IF(AND(H385&gt;='Intersection Mileposts'!$F$18,H385&lt;='Intersection Mileposts'!$G$18),"Y",IF(AND(H385&gt;='Intersection Mileposts'!$F$19,H385&lt;='Intersection Mileposts'!$G$19),"Y",IF(AND(H385&gt;='Intersection Mileposts'!$F$20,H385&lt;='Intersection Mileposts'!$G$20),"Y",IF(AND(H385&gt;='Intersection Mileposts'!$F$21,H385&lt;='Intersection Mileposts'!$G$21),"Y",IF(AND(H385&gt;='Intersection Mileposts'!$F$22,H385&lt;='Intersection Mileposts'!$G$22),"Y",IF(AND(H385&gt;='Intersection Mileposts'!$F$23,H385&lt;='Intersection Mileposts'!$G$23),"Y",IF(AND(H385&gt;='Intersection Mileposts'!$F$24,H385&lt;='Intersection Mileposts'!$G$24),"Y",IF(AND(H385&gt;='Intersection Mileposts'!$F$25,H385&lt;='Intersection Mileposts'!$G$25),"Y",IF(AND(H385&gt;='Intersection Mileposts'!$F$26,H385&lt;='Intersection Mileposts'!$G$26),"Y",IF(AND(H385&gt;='Intersection Mileposts'!$F$27,H385&lt;='Intersection Mileposts'!$G$27),"Y",IF(AND(H385&gt;='Intersection Mileposts'!$F$28,H385&lt;='Intersection Mileposts'!$G$28),"Y",IF(AND(H385&gt;='Intersection Mileposts'!$F$29,H385&lt;='Intersection Mileposts'!$G$29),"Y", IF(AND(H385&gt;='Intersection Mileposts'!$F$30,H385&lt;='Intersection Mileposts'!$G$30),"Y",IF(AND(H385&gt;='Intersection Mileposts'!$F$31,H385&lt;='Intersection Mileposts'!$G$31),"Y",IF(AND(H385&gt;='Intersection Mileposts'!$F$32,H385&lt;='Intersection Mileposts'!$G$32),"Y",IF(AND(H385&gt;='Intersection Mileposts'!$F$33,H385&lt;='Intersection Mileposts'!$G$33),"Y",IF(AND(H385&gt;='Intersection Mileposts'!$F$34,H385&lt;='Intersection Mileposts'!$G$34),"Y",IF(AND(H385&gt;='Intersection Mileposts'!$F$35,H385&lt;='Intersection Mileposts'!$G$35),"Y",IF(AND(H385&gt;='Intersection Mileposts'!$F$36,H385&lt;='Intersection Mileposts'!$G$36),"Y",IF(AND(H385&gt;='Intersection Mileposts'!$F$37,H385&lt;='Intersection Mileposts'!$G$37),"Y",IF(AND(H385&gt;='Intersection Mileposts'!$F$38,H385&lt;='Intersection Mileposts'!$G$38),"Y",IF(AND(H385&gt;='Intersection Mileposts'!$F$39,H385&lt;='Intersection Mileposts'!$G$39),"Y","N"))))))))))))))))))))))))))))))))))))</f>
        <v/>
      </c>
    </row>
    <row r="386" spans="1:46" x14ac:dyDescent="0.3">
      <c r="A386" s="279"/>
      <c r="B386" s="261"/>
      <c r="C386" s="262"/>
      <c r="D386" s="262"/>
      <c r="E386" s="262"/>
      <c r="F386" s="262"/>
      <c r="G386" s="284"/>
      <c r="H386" s="286"/>
      <c r="I386" s="279"/>
      <c r="J386" s="260"/>
      <c r="K386" s="260"/>
      <c r="L386" s="280"/>
      <c r="M386" s="275"/>
      <c r="N386" s="263"/>
      <c r="P386" s="264" t="str">
        <f>IF(R386 = "", "", COUNT($R$4:R386))</f>
        <v/>
      </c>
      <c r="Q386" s="264" t="str">
        <f t="shared" si="40"/>
        <v/>
      </c>
      <c r="R386" s="265" t="str">
        <f t="shared" si="41"/>
        <v/>
      </c>
      <c r="S386" s="266" t="str">
        <f t="shared" si="45"/>
        <v/>
      </c>
      <c r="T386" s="267" t="str">
        <f t="shared" si="42"/>
        <v/>
      </c>
      <c r="U386" s="268" t="str">
        <f t="shared" si="46"/>
        <v/>
      </c>
      <c r="V386" s="269" t="str">
        <f t="shared" si="43"/>
        <v/>
      </c>
      <c r="W386" s="5"/>
      <c r="AR386" s="2" t="str">
        <f t="shared" si="47"/>
        <v/>
      </c>
      <c r="AS386" s="2" t="str">
        <f t="shared" si="44"/>
        <v/>
      </c>
      <c r="AT386" s="2" t="str">
        <f>IF(AR386="","",IF(AND(H386&gt;='Intersection Mileposts'!$F$5,H386&lt;='Intersection Mileposts'!$G$5),"Y",IF(AND(H386&gt;='Intersection Mileposts'!$F$6,H386&lt;='Intersection Mileposts'!$G$6),"Y",IF(AND(H386&gt;='Intersection Mileposts'!$F$7,H386&lt;='Intersection Mileposts'!$G$7),"Y",IF(AND(H386&gt;='Intersection Mileposts'!$F$8,H386&lt;='Intersection Mileposts'!$G$8),"Y",IF(AND(H386&gt;='Intersection Mileposts'!$F$9,H386&lt;='Intersection Mileposts'!$G$9),"Y",IF(AND(H386&gt;='Intersection Mileposts'!$F$10,H386&lt;='Intersection Mileposts'!$G$10),"Y",IF(AND(H386&gt;='Intersection Mileposts'!$F$11,H386&lt;='Intersection Mileposts'!$G$11),"Y",IF(AND(H386&gt;='Intersection Mileposts'!$F$12,H386&lt;='Intersection Mileposts'!$G$12),"Y",IF(AND(H386&gt;='Intersection Mileposts'!$F$13,H386&lt;='Intersection Mileposts'!$G$13),"Y",IF(AND(H386&gt;='Intersection Mileposts'!$F$14,H386&lt;='Intersection Mileposts'!$G$14),"Y",IF(AND(H386&gt;='Intersection Mileposts'!$F$15,H386&lt;='Intersection Mileposts'!$G$15),"Y",IF(AND(H386&gt;='Intersection Mileposts'!$F$16,H386&lt;='Intersection Mileposts'!$G$16),"Y",IF(AND(H386&gt;='Intersection Mileposts'!$F$17,H386&lt;='Intersection Mileposts'!$G$17),"Y",IF(AND(H386&gt;='Intersection Mileposts'!$F$18,H386&lt;='Intersection Mileposts'!$G$18),"Y",IF(AND(H386&gt;='Intersection Mileposts'!$F$19,H386&lt;='Intersection Mileposts'!$G$19),"Y",IF(AND(H386&gt;='Intersection Mileposts'!$F$20,H386&lt;='Intersection Mileposts'!$G$20),"Y",IF(AND(H386&gt;='Intersection Mileposts'!$F$21,H386&lt;='Intersection Mileposts'!$G$21),"Y",IF(AND(H386&gt;='Intersection Mileposts'!$F$22,H386&lt;='Intersection Mileposts'!$G$22),"Y",IF(AND(H386&gt;='Intersection Mileposts'!$F$23,H386&lt;='Intersection Mileposts'!$G$23),"Y",IF(AND(H386&gt;='Intersection Mileposts'!$F$24,H386&lt;='Intersection Mileposts'!$G$24),"Y",IF(AND(H386&gt;='Intersection Mileposts'!$F$25,H386&lt;='Intersection Mileposts'!$G$25),"Y",IF(AND(H386&gt;='Intersection Mileposts'!$F$26,H386&lt;='Intersection Mileposts'!$G$26),"Y",IF(AND(H386&gt;='Intersection Mileposts'!$F$27,H386&lt;='Intersection Mileposts'!$G$27),"Y",IF(AND(H386&gt;='Intersection Mileposts'!$F$28,H386&lt;='Intersection Mileposts'!$G$28),"Y",IF(AND(H386&gt;='Intersection Mileposts'!$F$29,H386&lt;='Intersection Mileposts'!$G$29),"Y", IF(AND(H386&gt;='Intersection Mileposts'!$F$30,H386&lt;='Intersection Mileposts'!$G$30),"Y",IF(AND(H386&gt;='Intersection Mileposts'!$F$31,H386&lt;='Intersection Mileposts'!$G$31),"Y",IF(AND(H386&gt;='Intersection Mileposts'!$F$32,H386&lt;='Intersection Mileposts'!$G$32),"Y",IF(AND(H386&gt;='Intersection Mileposts'!$F$33,H386&lt;='Intersection Mileposts'!$G$33),"Y",IF(AND(H386&gt;='Intersection Mileposts'!$F$34,H386&lt;='Intersection Mileposts'!$G$34),"Y",IF(AND(H386&gt;='Intersection Mileposts'!$F$35,H386&lt;='Intersection Mileposts'!$G$35),"Y",IF(AND(H386&gt;='Intersection Mileposts'!$F$36,H386&lt;='Intersection Mileposts'!$G$36),"Y",IF(AND(H386&gt;='Intersection Mileposts'!$F$37,H386&lt;='Intersection Mileposts'!$G$37),"Y",IF(AND(H386&gt;='Intersection Mileposts'!$F$38,H386&lt;='Intersection Mileposts'!$G$38),"Y",IF(AND(H386&gt;='Intersection Mileposts'!$F$39,H386&lt;='Intersection Mileposts'!$G$39),"Y","N"))))))))))))))))))))))))))))))))))))</f>
        <v/>
      </c>
    </row>
    <row r="387" spans="1:46" x14ac:dyDescent="0.3">
      <c r="A387" s="279"/>
      <c r="B387" s="261"/>
      <c r="C387" s="262"/>
      <c r="D387" s="262"/>
      <c r="E387" s="262"/>
      <c r="F387" s="262"/>
      <c r="G387" s="284"/>
      <c r="H387" s="286"/>
      <c r="I387" s="279"/>
      <c r="J387" s="260"/>
      <c r="K387" s="260"/>
      <c r="L387" s="280"/>
      <c r="M387" s="275"/>
      <c r="N387" s="263"/>
      <c r="P387" s="264" t="str">
        <f>IF(R387 = "", "", COUNT($R$4:R387))</f>
        <v/>
      </c>
      <c r="Q387" s="264" t="str">
        <f t="shared" si="40"/>
        <v/>
      </c>
      <c r="R387" s="265" t="str">
        <f t="shared" si="41"/>
        <v/>
      </c>
      <c r="S387" s="266" t="str">
        <f t="shared" si="45"/>
        <v/>
      </c>
      <c r="T387" s="267" t="str">
        <f t="shared" si="42"/>
        <v/>
      </c>
      <c r="U387" s="268" t="str">
        <f t="shared" si="46"/>
        <v/>
      </c>
      <c r="V387" s="269" t="str">
        <f t="shared" si="43"/>
        <v/>
      </c>
      <c r="W387" s="5"/>
      <c r="AR387" s="2" t="str">
        <f t="shared" si="47"/>
        <v/>
      </c>
      <c r="AS387" s="2" t="str">
        <f t="shared" si="44"/>
        <v/>
      </c>
      <c r="AT387" s="2" t="str">
        <f>IF(AR387="","",IF(AND(H387&gt;='Intersection Mileposts'!$F$5,H387&lt;='Intersection Mileposts'!$G$5),"Y",IF(AND(H387&gt;='Intersection Mileposts'!$F$6,H387&lt;='Intersection Mileposts'!$G$6),"Y",IF(AND(H387&gt;='Intersection Mileposts'!$F$7,H387&lt;='Intersection Mileposts'!$G$7),"Y",IF(AND(H387&gt;='Intersection Mileposts'!$F$8,H387&lt;='Intersection Mileposts'!$G$8),"Y",IF(AND(H387&gt;='Intersection Mileposts'!$F$9,H387&lt;='Intersection Mileposts'!$G$9),"Y",IF(AND(H387&gt;='Intersection Mileposts'!$F$10,H387&lt;='Intersection Mileposts'!$G$10),"Y",IF(AND(H387&gt;='Intersection Mileposts'!$F$11,H387&lt;='Intersection Mileposts'!$G$11),"Y",IF(AND(H387&gt;='Intersection Mileposts'!$F$12,H387&lt;='Intersection Mileposts'!$G$12),"Y",IF(AND(H387&gt;='Intersection Mileposts'!$F$13,H387&lt;='Intersection Mileposts'!$G$13),"Y",IF(AND(H387&gt;='Intersection Mileposts'!$F$14,H387&lt;='Intersection Mileposts'!$G$14),"Y",IF(AND(H387&gt;='Intersection Mileposts'!$F$15,H387&lt;='Intersection Mileposts'!$G$15),"Y",IF(AND(H387&gt;='Intersection Mileposts'!$F$16,H387&lt;='Intersection Mileposts'!$G$16),"Y",IF(AND(H387&gt;='Intersection Mileposts'!$F$17,H387&lt;='Intersection Mileposts'!$G$17),"Y",IF(AND(H387&gt;='Intersection Mileposts'!$F$18,H387&lt;='Intersection Mileposts'!$G$18),"Y",IF(AND(H387&gt;='Intersection Mileposts'!$F$19,H387&lt;='Intersection Mileposts'!$G$19),"Y",IF(AND(H387&gt;='Intersection Mileposts'!$F$20,H387&lt;='Intersection Mileposts'!$G$20),"Y",IF(AND(H387&gt;='Intersection Mileposts'!$F$21,H387&lt;='Intersection Mileposts'!$G$21),"Y",IF(AND(H387&gt;='Intersection Mileposts'!$F$22,H387&lt;='Intersection Mileposts'!$G$22),"Y",IF(AND(H387&gt;='Intersection Mileposts'!$F$23,H387&lt;='Intersection Mileposts'!$G$23),"Y",IF(AND(H387&gt;='Intersection Mileposts'!$F$24,H387&lt;='Intersection Mileposts'!$G$24),"Y",IF(AND(H387&gt;='Intersection Mileposts'!$F$25,H387&lt;='Intersection Mileposts'!$G$25),"Y",IF(AND(H387&gt;='Intersection Mileposts'!$F$26,H387&lt;='Intersection Mileposts'!$G$26),"Y",IF(AND(H387&gt;='Intersection Mileposts'!$F$27,H387&lt;='Intersection Mileposts'!$G$27),"Y",IF(AND(H387&gt;='Intersection Mileposts'!$F$28,H387&lt;='Intersection Mileposts'!$G$28),"Y",IF(AND(H387&gt;='Intersection Mileposts'!$F$29,H387&lt;='Intersection Mileposts'!$G$29),"Y", IF(AND(H387&gt;='Intersection Mileposts'!$F$30,H387&lt;='Intersection Mileposts'!$G$30),"Y",IF(AND(H387&gt;='Intersection Mileposts'!$F$31,H387&lt;='Intersection Mileposts'!$G$31),"Y",IF(AND(H387&gt;='Intersection Mileposts'!$F$32,H387&lt;='Intersection Mileposts'!$G$32),"Y",IF(AND(H387&gt;='Intersection Mileposts'!$F$33,H387&lt;='Intersection Mileposts'!$G$33),"Y",IF(AND(H387&gt;='Intersection Mileposts'!$F$34,H387&lt;='Intersection Mileposts'!$G$34),"Y",IF(AND(H387&gt;='Intersection Mileposts'!$F$35,H387&lt;='Intersection Mileposts'!$G$35),"Y",IF(AND(H387&gt;='Intersection Mileposts'!$F$36,H387&lt;='Intersection Mileposts'!$G$36),"Y",IF(AND(H387&gt;='Intersection Mileposts'!$F$37,H387&lt;='Intersection Mileposts'!$G$37),"Y",IF(AND(H387&gt;='Intersection Mileposts'!$F$38,H387&lt;='Intersection Mileposts'!$G$38),"Y",IF(AND(H387&gt;='Intersection Mileposts'!$F$39,H387&lt;='Intersection Mileposts'!$G$39),"Y","N"))))))))))))))))))))))))))))))))))))</f>
        <v/>
      </c>
    </row>
    <row r="388" spans="1:46" x14ac:dyDescent="0.3">
      <c r="A388" s="279"/>
      <c r="B388" s="261"/>
      <c r="C388" s="262"/>
      <c r="D388" s="262"/>
      <c r="E388" s="262"/>
      <c r="F388" s="262"/>
      <c r="G388" s="284"/>
      <c r="H388" s="286"/>
      <c r="I388" s="279"/>
      <c r="J388" s="260"/>
      <c r="K388" s="260"/>
      <c r="L388" s="280"/>
      <c r="M388" s="275"/>
      <c r="N388" s="263"/>
      <c r="P388" s="264" t="str">
        <f>IF(R388 = "", "", COUNT($R$4:R388))</f>
        <v/>
      </c>
      <c r="Q388" s="264" t="str">
        <f t="shared" ref="Q388:Q451" si="48">IF(B388="", "", YEAR(B388))</f>
        <v/>
      </c>
      <c r="R388" s="265" t="str">
        <f t="shared" ref="R388:R451" si="49">IF(A388="", "", IF(G388="",1,IF(G388="O",1,IF(G388="C",8.4,IF(G388="B",8.4,IF(G388="A",76.8,IF(G388="K",76.8,"ERR")))))))</f>
        <v/>
      </c>
      <c r="S388" s="266" t="str">
        <f t="shared" si="45"/>
        <v/>
      </c>
      <c r="T388" s="267" t="str">
        <f t="shared" ref="T388:T451" si="50">IF(IF(M388="Y",G388,"")=0, "O", IF(M388="Y",G388,""))</f>
        <v/>
      </c>
      <c r="U388" s="268" t="str">
        <f t="shared" si="46"/>
        <v/>
      </c>
      <c r="V388" s="269" t="str">
        <f t="shared" ref="V388:V451" si="51">IF(IF(N388="Y",G388,"")=0, "O", IF(N388="Y",G388,""))</f>
        <v/>
      </c>
      <c r="W388" s="5"/>
      <c r="AR388" s="2" t="str">
        <f t="shared" si="47"/>
        <v/>
      </c>
      <c r="AS388" s="2" t="str">
        <f t="shared" ref="AS388:AS451" si="52">IF(OR(M388="Y",N388="Y"),"Y","")</f>
        <v/>
      </c>
      <c r="AT388" s="2" t="str">
        <f>IF(AR388="","",IF(AND(H388&gt;='Intersection Mileposts'!$F$5,H388&lt;='Intersection Mileposts'!$G$5),"Y",IF(AND(H388&gt;='Intersection Mileposts'!$F$6,H388&lt;='Intersection Mileposts'!$G$6),"Y",IF(AND(H388&gt;='Intersection Mileposts'!$F$7,H388&lt;='Intersection Mileposts'!$G$7),"Y",IF(AND(H388&gt;='Intersection Mileposts'!$F$8,H388&lt;='Intersection Mileposts'!$G$8),"Y",IF(AND(H388&gt;='Intersection Mileposts'!$F$9,H388&lt;='Intersection Mileposts'!$G$9),"Y",IF(AND(H388&gt;='Intersection Mileposts'!$F$10,H388&lt;='Intersection Mileposts'!$G$10),"Y",IF(AND(H388&gt;='Intersection Mileposts'!$F$11,H388&lt;='Intersection Mileposts'!$G$11),"Y",IF(AND(H388&gt;='Intersection Mileposts'!$F$12,H388&lt;='Intersection Mileposts'!$G$12),"Y",IF(AND(H388&gt;='Intersection Mileposts'!$F$13,H388&lt;='Intersection Mileposts'!$G$13),"Y",IF(AND(H388&gt;='Intersection Mileposts'!$F$14,H388&lt;='Intersection Mileposts'!$G$14),"Y",IF(AND(H388&gt;='Intersection Mileposts'!$F$15,H388&lt;='Intersection Mileposts'!$G$15),"Y",IF(AND(H388&gt;='Intersection Mileposts'!$F$16,H388&lt;='Intersection Mileposts'!$G$16),"Y",IF(AND(H388&gt;='Intersection Mileposts'!$F$17,H388&lt;='Intersection Mileposts'!$G$17),"Y",IF(AND(H388&gt;='Intersection Mileposts'!$F$18,H388&lt;='Intersection Mileposts'!$G$18),"Y",IF(AND(H388&gt;='Intersection Mileposts'!$F$19,H388&lt;='Intersection Mileposts'!$G$19),"Y",IF(AND(H388&gt;='Intersection Mileposts'!$F$20,H388&lt;='Intersection Mileposts'!$G$20),"Y",IF(AND(H388&gt;='Intersection Mileposts'!$F$21,H388&lt;='Intersection Mileposts'!$G$21),"Y",IF(AND(H388&gt;='Intersection Mileposts'!$F$22,H388&lt;='Intersection Mileposts'!$G$22),"Y",IF(AND(H388&gt;='Intersection Mileposts'!$F$23,H388&lt;='Intersection Mileposts'!$G$23),"Y",IF(AND(H388&gt;='Intersection Mileposts'!$F$24,H388&lt;='Intersection Mileposts'!$G$24),"Y",IF(AND(H388&gt;='Intersection Mileposts'!$F$25,H388&lt;='Intersection Mileposts'!$G$25),"Y",IF(AND(H388&gt;='Intersection Mileposts'!$F$26,H388&lt;='Intersection Mileposts'!$G$26),"Y",IF(AND(H388&gt;='Intersection Mileposts'!$F$27,H388&lt;='Intersection Mileposts'!$G$27),"Y",IF(AND(H388&gt;='Intersection Mileposts'!$F$28,H388&lt;='Intersection Mileposts'!$G$28),"Y",IF(AND(H388&gt;='Intersection Mileposts'!$F$29,H388&lt;='Intersection Mileposts'!$G$29),"Y", IF(AND(H388&gt;='Intersection Mileposts'!$F$30,H388&lt;='Intersection Mileposts'!$G$30),"Y",IF(AND(H388&gt;='Intersection Mileposts'!$F$31,H388&lt;='Intersection Mileposts'!$G$31),"Y",IF(AND(H388&gt;='Intersection Mileposts'!$F$32,H388&lt;='Intersection Mileposts'!$G$32),"Y",IF(AND(H388&gt;='Intersection Mileposts'!$F$33,H388&lt;='Intersection Mileposts'!$G$33),"Y",IF(AND(H388&gt;='Intersection Mileposts'!$F$34,H388&lt;='Intersection Mileposts'!$G$34),"Y",IF(AND(H388&gt;='Intersection Mileposts'!$F$35,H388&lt;='Intersection Mileposts'!$G$35),"Y",IF(AND(H388&gt;='Intersection Mileposts'!$F$36,H388&lt;='Intersection Mileposts'!$G$36),"Y",IF(AND(H388&gt;='Intersection Mileposts'!$F$37,H388&lt;='Intersection Mileposts'!$G$37),"Y",IF(AND(H388&gt;='Intersection Mileposts'!$F$38,H388&lt;='Intersection Mileposts'!$G$38),"Y",IF(AND(H388&gt;='Intersection Mileposts'!$F$39,H388&lt;='Intersection Mileposts'!$G$39),"Y","N"))))))))))))))))))))))))))))))))))))</f>
        <v/>
      </c>
    </row>
    <row r="389" spans="1:46" x14ac:dyDescent="0.3">
      <c r="A389" s="279"/>
      <c r="B389" s="261"/>
      <c r="C389" s="262"/>
      <c r="D389" s="262"/>
      <c r="E389" s="262"/>
      <c r="F389" s="262"/>
      <c r="G389" s="284"/>
      <c r="H389" s="286"/>
      <c r="I389" s="279"/>
      <c r="J389" s="260"/>
      <c r="K389" s="260"/>
      <c r="L389" s="280"/>
      <c r="M389" s="275"/>
      <c r="N389" s="263"/>
      <c r="P389" s="264" t="str">
        <f>IF(R389 = "", "", COUNT($R$4:R389))</f>
        <v/>
      </c>
      <c r="Q389" s="264" t="str">
        <f t="shared" si="48"/>
        <v/>
      </c>
      <c r="R389" s="265" t="str">
        <f t="shared" si="49"/>
        <v/>
      </c>
      <c r="S389" s="266" t="str">
        <f t="shared" ref="S389:S452" si="53">IF(M389="Y",R389,"")</f>
        <v/>
      </c>
      <c r="T389" s="267" t="str">
        <f t="shared" si="50"/>
        <v/>
      </c>
      <c r="U389" s="268" t="str">
        <f t="shared" ref="U389:U452" si="54">IF(N389="Y",R389,"")</f>
        <v/>
      </c>
      <c r="V389" s="269" t="str">
        <f t="shared" si="51"/>
        <v/>
      </c>
      <c r="W389" s="5"/>
      <c r="AR389" s="2" t="str">
        <f t="shared" ref="AR389:AR452" si="55">IF(P389&gt;0, P389, "")</f>
        <v/>
      </c>
      <c r="AS389" s="2" t="str">
        <f t="shared" si="52"/>
        <v/>
      </c>
      <c r="AT389" s="2" t="str">
        <f>IF(AR389="","",IF(AND(H389&gt;='Intersection Mileposts'!$F$5,H389&lt;='Intersection Mileposts'!$G$5),"Y",IF(AND(H389&gt;='Intersection Mileposts'!$F$6,H389&lt;='Intersection Mileposts'!$G$6),"Y",IF(AND(H389&gt;='Intersection Mileposts'!$F$7,H389&lt;='Intersection Mileposts'!$G$7),"Y",IF(AND(H389&gt;='Intersection Mileposts'!$F$8,H389&lt;='Intersection Mileposts'!$G$8),"Y",IF(AND(H389&gt;='Intersection Mileposts'!$F$9,H389&lt;='Intersection Mileposts'!$G$9),"Y",IF(AND(H389&gt;='Intersection Mileposts'!$F$10,H389&lt;='Intersection Mileposts'!$G$10),"Y",IF(AND(H389&gt;='Intersection Mileposts'!$F$11,H389&lt;='Intersection Mileposts'!$G$11),"Y",IF(AND(H389&gt;='Intersection Mileposts'!$F$12,H389&lt;='Intersection Mileposts'!$G$12),"Y",IF(AND(H389&gt;='Intersection Mileposts'!$F$13,H389&lt;='Intersection Mileposts'!$G$13),"Y",IF(AND(H389&gt;='Intersection Mileposts'!$F$14,H389&lt;='Intersection Mileposts'!$G$14),"Y",IF(AND(H389&gt;='Intersection Mileposts'!$F$15,H389&lt;='Intersection Mileposts'!$G$15),"Y",IF(AND(H389&gt;='Intersection Mileposts'!$F$16,H389&lt;='Intersection Mileposts'!$G$16),"Y",IF(AND(H389&gt;='Intersection Mileposts'!$F$17,H389&lt;='Intersection Mileposts'!$G$17),"Y",IF(AND(H389&gt;='Intersection Mileposts'!$F$18,H389&lt;='Intersection Mileposts'!$G$18),"Y",IF(AND(H389&gt;='Intersection Mileposts'!$F$19,H389&lt;='Intersection Mileposts'!$G$19),"Y",IF(AND(H389&gt;='Intersection Mileposts'!$F$20,H389&lt;='Intersection Mileposts'!$G$20),"Y",IF(AND(H389&gt;='Intersection Mileposts'!$F$21,H389&lt;='Intersection Mileposts'!$G$21),"Y",IF(AND(H389&gt;='Intersection Mileposts'!$F$22,H389&lt;='Intersection Mileposts'!$G$22),"Y",IF(AND(H389&gt;='Intersection Mileposts'!$F$23,H389&lt;='Intersection Mileposts'!$G$23),"Y",IF(AND(H389&gt;='Intersection Mileposts'!$F$24,H389&lt;='Intersection Mileposts'!$G$24),"Y",IF(AND(H389&gt;='Intersection Mileposts'!$F$25,H389&lt;='Intersection Mileposts'!$G$25),"Y",IF(AND(H389&gt;='Intersection Mileposts'!$F$26,H389&lt;='Intersection Mileposts'!$G$26),"Y",IF(AND(H389&gt;='Intersection Mileposts'!$F$27,H389&lt;='Intersection Mileposts'!$G$27),"Y",IF(AND(H389&gt;='Intersection Mileposts'!$F$28,H389&lt;='Intersection Mileposts'!$G$28),"Y",IF(AND(H389&gt;='Intersection Mileposts'!$F$29,H389&lt;='Intersection Mileposts'!$G$29),"Y", IF(AND(H389&gt;='Intersection Mileposts'!$F$30,H389&lt;='Intersection Mileposts'!$G$30),"Y",IF(AND(H389&gt;='Intersection Mileposts'!$F$31,H389&lt;='Intersection Mileposts'!$G$31),"Y",IF(AND(H389&gt;='Intersection Mileposts'!$F$32,H389&lt;='Intersection Mileposts'!$G$32),"Y",IF(AND(H389&gt;='Intersection Mileposts'!$F$33,H389&lt;='Intersection Mileposts'!$G$33),"Y",IF(AND(H389&gt;='Intersection Mileposts'!$F$34,H389&lt;='Intersection Mileposts'!$G$34),"Y",IF(AND(H389&gt;='Intersection Mileposts'!$F$35,H389&lt;='Intersection Mileposts'!$G$35),"Y",IF(AND(H389&gt;='Intersection Mileposts'!$F$36,H389&lt;='Intersection Mileposts'!$G$36),"Y",IF(AND(H389&gt;='Intersection Mileposts'!$F$37,H389&lt;='Intersection Mileposts'!$G$37),"Y",IF(AND(H389&gt;='Intersection Mileposts'!$F$38,H389&lt;='Intersection Mileposts'!$G$38),"Y",IF(AND(H389&gt;='Intersection Mileposts'!$F$39,H389&lt;='Intersection Mileposts'!$G$39),"Y","N"))))))))))))))))))))))))))))))))))))</f>
        <v/>
      </c>
    </row>
    <row r="390" spans="1:46" x14ac:dyDescent="0.3">
      <c r="A390" s="279"/>
      <c r="B390" s="261"/>
      <c r="C390" s="262"/>
      <c r="D390" s="262"/>
      <c r="E390" s="262"/>
      <c r="F390" s="262"/>
      <c r="G390" s="284"/>
      <c r="H390" s="286"/>
      <c r="I390" s="279"/>
      <c r="J390" s="260"/>
      <c r="K390" s="260"/>
      <c r="L390" s="280"/>
      <c r="M390" s="275"/>
      <c r="N390" s="263"/>
      <c r="P390" s="264" t="str">
        <f>IF(R390 = "", "", COUNT($R$4:R390))</f>
        <v/>
      </c>
      <c r="Q390" s="264" t="str">
        <f t="shared" si="48"/>
        <v/>
      </c>
      <c r="R390" s="265" t="str">
        <f t="shared" si="49"/>
        <v/>
      </c>
      <c r="S390" s="266" t="str">
        <f t="shared" si="53"/>
        <v/>
      </c>
      <c r="T390" s="267" t="str">
        <f t="shared" si="50"/>
        <v/>
      </c>
      <c r="U390" s="268" t="str">
        <f t="shared" si="54"/>
        <v/>
      </c>
      <c r="V390" s="269" t="str">
        <f t="shared" si="51"/>
        <v/>
      </c>
      <c r="W390" s="5"/>
      <c r="AR390" s="2" t="str">
        <f t="shared" si="55"/>
        <v/>
      </c>
      <c r="AS390" s="2" t="str">
        <f t="shared" si="52"/>
        <v/>
      </c>
      <c r="AT390" s="2" t="str">
        <f>IF(AR390="","",IF(AND(H390&gt;='Intersection Mileposts'!$F$5,H390&lt;='Intersection Mileposts'!$G$5),"Y",IF(AND(H390&gt;='Intersection Mileposts'!$F$6,H390&lt;='Intersection Mileposts'!$G$6),"Y",IF(AND(H390&gt;='Intersection Mileposts'!$F$7,H390&lt;='Intersection Mileposts'!$G$7),"Y",IF(AND(H390&gt;='Intersection Mileposts'!$F$8,H390&lt;='Intersection Mileposts'!$G$8),"Y",IF(AND(H390&gt;='Intersection Mileposts'!$F$9,H390&lt;='Intersection Mileposts'!$G$9),"Y",IF(AND(H390&gt;='Intersection Mileposts'!$F$10,H390&lt;='Intersection Mileposts'!$G$10),"Y",IF(AND(H390&gt;='Intersection Mileposts'!$F$11,H390&lt;='Intersection Mileposts'!$G$11),"Y",IF(AND(H390&gt;='Intersection Mileposts'!$F$12,H390&lt;='Intersection Mileposts'!$G$12),"Y",IF(AND(H390&gt;='Intersection Mileposts'!$F$13,H390&lt;='Intersection Mileposts'!$G$13),"Y",IF(AND(H390&gt;='Intersection Mileposts'!$F$14,H390&lt;='Intersection Mileposts'!$G$14),"Y",IF(AND(H390&gt;='Intersection Mileposts'!$F$15,H390&lt;='Intersection Mileposts'!$G$15),"Y",IF(AND(H390&gt;='Intersection Mileposts'!$F$16,H390&lt;='Intersection Mileposts'!$G$16),"Y",IF(AND(H390&gt;='Intersection Mileposts'!$F$17,H390&lt;='Intersection Mileposts'!$G$17),"Y",IF(AND(H390&gt;='Intersection Mileposts'!$F$18,H390&lt;='Intersection Mileposts'!$G$18),"Y",IF(AND(H390&gt;='Intersection Mileposts'!$F$19,H390&lt;='Intersection Mileposts'!$G$19),"Y",IF(AND(H390&gt;='Intersection Mileposts'!$F$20,H390&lt;='Intersection Mileposts'!$G$20),"Y",IF(AND(H390&gt;='Intersection Mileposts'!$F$21,H390&lt;='Intersection Mileposts'!$G$21),"Y",IF(AND(H390&gt;='Intersection Mileposts'!$F$22,H390&lt;='Intersection Mileposts'!$G$22),"Y",IF(AND(H390&gt;='Intersection Mileposts'!$F$23,H390&lt;='Intersection Mileposts'!$G$23),"Y",IF(AND(H390&gt;='Intersection Mileposts'!$F$24,H390&lt;='Intersection Mileposts'!$G$24),"Y",IF(AND(H390&gt;='Intersection Mileposts'!$F$25,H390&lt;='Intersection Mileposts'!$G$25),"Y",IF(AND(H390&gt;='Intersection Mileposts'!$F$26,H390&lt;='Intersection Mileposts'!$G$26),"Y",IF(AND(H390&gt;='Intersection Mileposts'!$F$27,H390&lt;='Intersection Mileposts'!$G$27),"Y",IF(AND(H390&gt;='Intersection Mileposts'!$F$28,H390&lt;='Intersection Mileposts'!$G$28),"Y",IF(AND(H390&gt;='Intersection Mileposts'!$F$29,H390&lt;='Intersection Mileposts'!$G$29),"Y", IF(AND(H390&gt;='Intersection Mileposts'!$F$30,H390&lt;='Intersection Mileposts'!$G$30),"Y",IF(AND(H390&gt;='Intersection Mileposts'!$F$31,H390&lt;='Intersection Mileposts'!$G$31),"Y",IF(AND(H390&gt;='Intersection Mileposts'!$F$32,H390&lt;='Intersection Mileposts'!$G$32),"Y",IF(AND(H390&gt;='Intersection Mileposts'!$F$33,H390&lt;='Intersection Mileposts'!$G$33),"Y",IF(AND(H390&gt;='Intersection Mileposts'!$F$34,H390&lt;='Intersection Mileposts'!$G$34),"Y",IF(AND(H390&gt;='Intersection Mileposts'!$F$35,H390&lt;='Intersection Mileposts'!$G$35),"Y",IF(AND(H390&gt;='Intersection Mileposts'!$F$36,H390&lt;='Intersection Mileposts'!$G$36),"Y",IF(AND(H390&gt;='Intersection Mileposts'!$F$37,H390&lt;='Intersection Mileposts'!$G$37),"Y",IF(AND(H390&gt;='Intersection Mileposts'!$F$38,H390&lt;='Intersection Mileposts'!$G$38),"Y",IF(AND(H390&gt;='Intersection Mileposts'!$F$39,H390&lt;='Intersection Mileposts'!$G$39),"Y","N"))))))))))))))))))))))))))))))))))))</f>
        <v/>
      </c>
    </row>
    <row r="391" spans="1:46" x14ac:dyDescent="0.3">
      <c r="A391" s="279"/>
      <c r="B391" s="261"/>
      <c r="C391" s="262"/>
      <c r="D391" s="262"/>
      <c r="E391" s="262"/>
      <c r="F391" s="262"/>
      <c r="G391" s="284"/>
      <c r="H391" s="286"/>
      <c r="I391" s="279"/>
      <c r="J391" s="260"/>
      <c r="K391" s="260"/>
      <c r="L391" s="280"/>
      <c r="M391" s="275"/>
      <c r="N391" s="263"/>
      <c r="P391" s="264" t="str">
        <f>IF(R391 = "", "", COUNT($R$4:R391))</f>
        <v/>
      </c>
      <c r="Q391" s="264" t="str">
        <f t="shared" si="48"/>
        <v/>
      </c>
      <c r="R391" s="265" t="str">
        <f t="shared" si="49"/>
        <v/>
      </c>
      <c r="S391" s="266" t="str">
        <f t="shared" si="53"/>
        <v/>
      </c>
      <c r="T391" s="267" t="str">
        <f t="shared" si="50"/>
        <v/>
      </c>
      <c r="U391" s="268" t="str">
        <f t="shared" si="54"/>
        <v/>
      </c>
      <c r="V391" s="269" t="str">
        <f t="shared" si="51"/>
        <v/>
      </c>
      <c r="W391" s="5"/>
      <c r="AR391" s="2" t="str">
        <f t="shared" si="55"/>
        <v/>
      </c>
      <c r="AS391" s="2" t="str">
        <f t="shared" si="52"/>
        <v/>
      </c>
      <c r="AT391" s="2" t="str">
        <f>IF(AR391="","",IF(AND(H391&gt;='Intersection Mileposts'!$F$5,H391&lt;='Intersection Mileposts'!$G$5),"Y",IF(AND(H391&gt;='Intersection Mileposts'!$F$6,H391&lt;='Intersection Mileposts'!$G$6),"Y",IF(AND(H391&gt;='Intersection Mileposts'!$F$7,H391&lt;='Intersection Mileposts'!$G$7),"Y",IF(AND(H391&gt;='Intersection Mileposts'!$F$8,H391&lt;='Intersection Mileposts'!$G$8),"Y",IF(AND(H391&gt;='Intersection Mileposts'!$F$9,H391&lt;='Intersection Mileposts'!$G$9),"Y",IF(AND(H391&gt;='Intersection Mileposts'!$F$10,H391&lt;='Intersection Mileposts'!$G$10),"Y",IF(AND(H391&gt;='Intersection Mileposts'!$F$11,H391&lt;='Intersection Mileposts'!$G$11),"Y",IF(AND(H391&gt;='Intersection Mileposts'!$F$12,H391&lt;='Intersection Mileposts'!$G$12),"Y",IF(AND(H391&gt;='Intersection Mileposts'!$F$13,H391&lt;='Intersection Mileposts'!$G$13),"Y",IF(AND(H391&gt;='Intersection Mileposts'!$F$14,H391&lt;='Intersection Mileposts'!$G$14),"Y",IF(AND(H391&gt;='Intersection Mileposts'!$F$15,H391&lt;='Intersection Mileposts'!$G$15),"Y",IF(AND(H391&gt;='Intersection Mileposts'!$F$16,H391&lt;='Intersection Mileposts'!$G$16),"Y",IF(AND(H391&gt;='Intersection Mileposts'!$F$17,H391&lt;='Intersection Mileposts'!$G$17),"Y",IF(AND(H391&gt;='Intersection Mileposts'!$F$18,H391&lt;='Intersection Mileposts'!$G$18),"Y",IF(AND(H391&gt;='Intersection Mileposts'!$F$19,H391&lt;='Intersection Mileposts'!$G$19),"Y",IF(AND(H391&gt;='Intersection Mileposts'!$F$20,H391&lt;='Intersection Mileposts'!$G$20),"Y",IF(AND(H391&gt;='Intersection Mileposts'!$F$21,H391&lt;='Intersection Mileposts'!$G$21),"Y",IF(AND(H391&gt;='Intersection Mileposts'!$F$22,H391&lt;='Intersection Mileposts'!$G$22),"Y",IF(AND(H391&gt;='Intersection Mileposts'!$F$23,H391&lt;='Intersection Mileposts'!$G$23),"Y",IF(AND(H391&gt;='Intersection Mileposts'!$F$24,H391&lt;='Intersection Mileposts'!$G$24),"Y",IF(AND(H391&gt;='Intersection Mileposts'!$F$25,H391&lt;='Intersection Mileposts'!$G$25),"Y",IF(AND(H391&gt;='Intersection Mileposts'!$F$26,H391&lt;='Intersection Mileposts'!$G$26),"Y",IF(AND(H391&gt;='Intersection Mileposts'!$F$27,H391&lt;='Intersection Mileposts'!$G$27),"Y",IF(AND(H391&gt;='Intersection Mileposts'!$F$28,H391&lt;='Intersection Mileposts'!$G$28),"Y",IF(AND(H391&gt;='Intersection Mileposts'!$F$29,H391&lt;='Intersection Mileposts'!$G$29),"Y", IF(AND(H391&gt;='Intersection Mileposts'!$F$30,H391&lt;='Intersection Mileposts'!$G$30),"Y",IF(AND(H391&gt;='Intersection Mileposts'!$F$31,H391&lt;='Intersection Mileposts'!$G$31),"Y",IF(AND(H391&gt;='Intersection Mileposts'!$F$32,H391&lt;='Intersection Mileposts'!$G$32),"Y",IF(AND(H391&gt;='Intersection Mileposts'!$F$33,H391&lt;='Intersection Mileposts'!$G$33),"Y",IF(AND(H391&gt;='Intersection Mileposts'!$F$34,H391&lt;='Intersection Mileposts'!$G$34),"Y",IF(AND(H391&gt;='Intersection Mileposts'!$F$35,H391&lt;='Intersection Mileposts'!$G$35),"Y",IF(AND(H391&gt;='Intersection Mileposts'!$F$36,H391&lt;='Intersection Mileposts'!$G$36),"Y",IF(AND(H391&gt;='Intersection Mileposts'!$F$37,H391&lt;='Intersection Mileposts'!$G$37),"Y",IF(AND(H391&gt;='Intersection Mileposts'!$F$38,H391&lt;='Intersection Mileposts'!$G$38),"Y",IF(AND(H391&gt;='Intersection Mileposts'!$F$39,H391&lt;='Intersection Mileposts'!$G$39),"Y","N"))))))))))))))))))))))))))))))))))))</f>
        <v/>
      </c>
    </row>
    <row r="392" spans="1:46" x14ac:dyDescent="0.3">
      <c r="A392" s="279"/>
      <c r="B392" s="261"/>
      <c r="C392" s="262"/>
      <c r="D392" s="262"/>
      <c r="E392" s="262"/>
      <c r="F392" s="262"/>
      <c r="G392" s="284"/>
      <c r="H392" s="286"/>
      <c r="I392" s="279"/>
      <c r="J392" s="260"/>
      <c r="K392" s="260"/>
      <c r="L392" s="280"/>
      <c r="M392" s="275"/>
      <c r="N392" s="263"/>
      <c r="P392" s="264" t="str">
        <f>IF(R392 = "", "", COUNT($R$4:R392))</f>
        <v/>
      </c>
      <c r="Q392" s="264" t="str">
        <f t="shared" si="48"/>
        <v/>
      </c>
      <c r="R392" s="265" t="str">
        <f t="shared" si="49"/>
        <v/>
      </c>
      <c r="S392" s="266" t="str">
        <f t="shared" si="53"/>
        <v/>
      </c>
      <c r="T392" s="267" t="str">
        <f t="shared" si="50"/>
        <v/>
      </c>
      <c r="U392" s="268" t="str">
        <f t="shared" si="54"/>
        <v/>
      </c>
      <c r="V392" s="269" t="str">
        <f t="shared" si="51"/>
        <v/>
      </c>
      <c r="W392" s="5"/>
      <c r="AR392" s="2" t="str">
        <f t="shared" si="55"/>
        <v/>
      </c>
      <c r="AS392" s="2" t="str">
        <f t="shared" si="52"/>
        <v/>
      </c>
      <c r="AT392" s="2" t="str">
        <f>IF(AR392="","",IF(AND(H392&gt;='Intersection Mileposts'!$F$5,H392&lt;='Intersection Mileposts'!$G$5),"Y",IF(AND(H392&gt;='Intersection Mileposts'!$F$6,H392&lt;='Intersection Mileposts'!$G$6),"Y",IF(AND(H392&gt;='Intersection Mileposts'!$F$7,H392&lt;='Intersection Mileposts'!$G$7),"Y",IF(AND(H392&gt;='Intersection Mileposts'!$F$8,H392&lt;='Intersection Mileposts'!$G$8),"Y",IF(AND(H392&gt;='Intersection Mileposts'!$F$9,H392&lt;='Intersection Mileposts'!$G$9),"Y",IF(AND(H392&gt;='Intersection Mileposts'!$F$10,H392&lt;='Intersection Mileposts'!$G$10),"Y",IF(AND(H392&gt;='Intersection Mileposts'!$F$11,H392&lt;='Intersection Mileposts'!$G$11),"Y",IF(AND(H392&gt;='Intersection Mileposts'!$F$12,H392&lt;='Intersection Mileposts'!$G$12),"Y",IF(AND(H392&gt;='Intersection Mileposts'!$F$13,H392&lt;='Intersection Mileposts'!$G$13),"Y",IF(AND(H392&gt;='Intersection Mileposts'!$F$14,H392&lt;='Intersection Mileposts'!$G$14),"Y",IF(AND(H392&gt;='Intersection Mileposts'!$F$15,H392&lt;='Intersection Mileposts'!$G$15),"Y",IF(AND(H392&gt;='Intersection Mileposts'!$F$16,H392&lt;='Intersection Mileposts'!$G$16),"Y",IF(AND(H392&gt;='Intersection Mileposts'!$F$17,H392&lt;='Intersection Mileposts'!$G$17),"Y",IF(AND(H392&gt;='Intersection Mileposts'!$F$18,H392&lt;='Intersection Mileposts'!$G$18),"Y",IF(AND(H392&gt;='Intersection Mileposts'!$F$19,H392&lt;='Intersection Mileposts'!$G$19),"Y",IF(AND(H392&gt;='Intersection Mileposts'!$F$20,H392&lt;='Intersection Mileposts'!$G$20),"Y",IF(AND(H392&gt;='Intersection Mileposts'!$F$21,H392&lt;='Intersection Mileposts'!$G$21),"Y",IF(AND(H392&gt;='Intersection Mileposts'!$F$22,H392&lt;='Intersection Mileposts'!$G$22),"Y",IF(AND(H392&gt;='Intersection Mileposts'!$F$23,H392&lt;='Intersection Mileposts'!$G$23),"Y",IF(AND(H392&gt;='Intersection Mileposts'!$F$24,H392&lt;='Intersection Mileposts'!$G$24),"Y",IF(AND(H392&gt;='Intersection Mileposts'!$F$25,H392&lt;='Intersection Mileposts'!$G$25),"Y",IF(AND(H392&gt;='Intersection Mileposts'!$F$26,H392&lt;='Intersection Mileposts'!$G$26),"Y",IF(AND(H392&gt;='Intersection Mileposts'!$F$27,H392&lt;='Intersection Mileposts'!$G$27),"Y",IF(AND(H392&gt;='Intersection Mileposts'!$F$28,H392&lt;='Intersection Mileposts'!$G$28),"Y",IF(AND(H392&gt;='Intersection Mileposts'!$F$29,H392&lt;='Intersection Mileposts'!$G$29),"Y", IF(AND(H392&gt;='Intersection Mileposts'!$F$30,H392&lt;='Intersection Mileposts'!$G$30),"Y",IF(AND(H392&gt;='Intersection Mileposts'!$F$31,H392&lt;='Intersection Mileposts'!$G$31),"Y",IF(AND(H392&gt;='Intersection Mileposts'!$F$32,H392&lt;='Intersection Mileposts'!$G$32),"Y",IF(AND(H392&gt;='Intersection Mileposts'!$F$33,H392&lt;='Intersection Mileposts'!$G$33),"Y",IF(AND(H392&gt;='Intersection Mileposts'!$F$34,H392&lt;='Intersection Mileposts'!$G$34),"Y",IF(AND(H392&gt;='Intersection Mileposts'!$F$35,H392&lt;='Intersection Mileposts'!$G$35),"Y",IF(AND(H392&gt;='Intersection Mileposts'!$F$36,H392&lt;='Intersection Mileposts'!$G$36),"Y",IF(AND(H392&gt;='Intersection Mileposts'!$F$37,H392&lt;='Intersection Mileposts'!$G$37),"Y",IF(AND(H392&gt;='Intersection Mileposts'!$F$38,H392&lt;='Intersection Mileposts'!$G$38),"Y",IF(AND(H392&gt;='Intersection Mileposts'!$F$39,H392&lt;='Intersection Mileposts'!$G$39),"Y","N"))))))))))))))))))))))))))))))))))))</f>
        <v/>
      </c>
    </row>
    <row r="393" spans="1:46" x14ac:dyDescent="0.3">
      <c r="A393" s="279"/>
      <c r="B393" s="261"/>
      <c r="C393" s="262"/>
      <c r="D393" s="262"/>
      <c r="E393" s="262"/>
      <c r="F393" s="262"/>
      <c r="G393" s="284"/>
      <c r="H393" s="286"/>
      <c r="I393" s="279"/>
      <c r="J393" s="260"/>
      <c r="K393" s="260"/>
      <c r="L393" s="280"/>
      <c r="M393" s="275"/>
      <c r="N393" s="263"/>
      <c r="P393" s="264" t="str">
        <f>IF(R393 = "", "", COUNT($R$4:R393))</f>
        <v/>
      </c>
      <c r="Q393" s="264" t="str">
        <f t="shared" si="48"/>
        <v/>
      </c>
      <c r="R393" s="265" t="str">
        <f t="shared" si="49"/>
        <v/>
      </c>
      <c r="S393" s="266" t="str">
        <f t="shared" si="53"/>
        <v/>
      </c>
      <c r="T393" s="267" t="str">
        <f t="shared" si="50"/>
        <v/>
      </c>
      <c r="U393" s="268" t="str">
        <f t="shared" si="54"/>
        <v/>
      </c>
      <c r="V393" s="269" t="str">
        <f t="shared" si="51"/>
        <v/>
      </c>
      <c r="W393" s="5"/>
      <c r="AR393" s="2" t="str">
        <f t="shared" si="55"/>
        <v/>
      </c>
      <c r="AS393" s="2" t="str">
        <f t="shared" si="52"/>
        <v/>
      </c>
      <c r="AT393" s="2" t="str">
        <f>IF(AR393="","",IF(AND(H393&gt;='Intersection Mileposts'!$F$5,H393&lt;='Intersection Mileposts'!$G$5),"Y",IF(AND(H393&gt;='Intersection Mileposts'!$F$6,H393&lt;='Intersection Mileposts'!$G$6),"Y",IF(AND(H393&gt;='Intersection Mileposts'!$F$7,H393&lt;='Intersection Mileposts'!$G$7),"Y",IF(AND(H393&gt;='Intersection Mileposts'!$F$8,H393&lt;='Intersection Mileposts'!$G$8),"Y",IF(AND(H393&gt;='Intersection Mileposts'!$F$9,H393&lt;='Intersection Mileposts'!$G$9),"Y",IF(AND(H393&gt;='Intersection Mileposts'!$F$10,H393&lt;='Intersection Mileposts'!$G$10),"Y",IF(AND(H393&gt;='Intersection Mileposts'!$F$11,H393&lt;='Intersection Mileposts'!$G$11),"Y",IF(AND(H393&gt;='Intersection Mileposts'!$F$12,H393&lt;='Intersection Mileposts'!$G$12),"Y",IF(AND(H393&gt;='Intersection Mileposts'!$F$13,H393&lt;='Intersection Mileposts'!$G$13),"Y",IF(AND(H393&gt;='Intersection Mileposts'!$F$14,H393&lt;='Intersection Mileposts'!$G$14),"Y",IF(AND(H393&gt;='Intersection Mileposts'!$F$15,H393&lt;='Intersection Mileposts'!$G$15),"Y",IF(AND(H393&gt;='Intersection Mileposts'!$F$16,H393&lt;='Intersection Mileposts'!$G$16),"Y",IF(AND(H393&gt;='Intersection Mileposts'!$F$17,H393&lt;='Intersection Mileposts'!$G$17),"Y",IF(AND(H393&gt;='Intersection Mileposts'!$F$18,H393&lt;='Intersection Mileposts'!$G$18),"Y",IF(AND(H393&gt;='Intersection Mileposts'!$F$19,H393&lt;='Intersection Mileposts'!$G$19),"Y",IF(AND(H393&gt;='Intersection Mileposts'!$F$20,H393&lt;='Intersection Mileposts'!$G$20),"Y",IF(AND(H393&gt;='Intersection Mileposts'!$F$21,H393&lt;='Intersection Mileposts'!$G$21),"Y",IF(AND(H393&gt;='Intersection Mileposts'!$F$22,H393&lt;='Intersection Mileposts'!$G$22),"Y",IF(AND(H393&gt;='Intersection Mileposts'!$F$23,H393&lt;='Intersection Mileposts'!$G$23),"Y",IF(AND(H393&gt;='Intersection Mileposts'!$F$24,H393&lt;='Intersection Mileposts'!$G$24),"Y",IF(AND(H393&gt;='Intersection Mileposts'!$F$25,H393&lt;='Intersection Mileposts'!$G$25),"Y",IF(AND(H393&gt;='Intersection Mileposts'!$F$26,H393&lt;='Intersection Mileposts'!$G$26),"Y",IF(AND(H393&gt;='Intersection Mileposts'!$F$27,H393&lt;='Intersection Mileposts'!$G$27),"Y",IF(AND(H393&gt;='Intersection Mileposts'!$F$28,H393&lt;='Intersection Mileposts'!$G$28),"Y",IF(AND(H393&gt;='Intersection Mileposts'!$F$29,H393&lt;='Intersection Mileposts'!$G$29),"Y", IF(AND(H393&gt;='Intersection Mileposts'!$F$30,H393&lt;='Intersection Mileposts'!$G$30),"Y",IF(AND(H393&gt;='Intersection Mileposts'!$F$31,H393&lt;='Intersection Mileposts'!$G$31),"Y",IF(AND(H393&gt;='Intersection Mileposts'!$F$32,H393&lt;='Intersection Mileposts'!$G$32),"Y",IF(AND(H393&gt;='Intersection Mileposts'!$F$33,H393&lt;='Intersection Mileposts'!$G$33),"Y",IF(AND(H393&gt;='Intersection Mileposts'!$F$34,H393&lt;='Intersection Mileposts'!$G$34),"Y",IF(AND(H393&gt;='Intersection Mileposts'!$F$35,H393&lt;='Intersection Mileposts'!$G$35),"Y",IF(AND(H393&gt;='Intersection Mileposts'!$F$36,H393&lt;='Intersection Mileposts'!$G$36),"Y",IF(AND(H393&gt;='Intersection Mileposts'!$F$37,H393&lt;='Intersection Mileposts'!$G$37),"Y",IF(AND(H393&gt;='Intersection Mileposts'!$F$38,H393&lt;='Intersection Mileposts'!$G$38),"Y",IF(AND(H393&gt;='Intersection Mileposts'!$F$39,H393&lt;='Intersection Mileposts'!$G$39),"Y","N"))))))))))))))))))))))))))))))))))))</f>
        <v/>
      </c>
    </row>
    <row r="394" spans="1:46" x14ac:dyDescent="0.3">
      <c r="A394" s="279"/>
      <c r="B394" s="261"/>
      <c r="C394" s="262"/>
      <c r="D394" s="262"/>
      <c r="E394" s="262"/>
      <c r="F394" s="262"/>
      <c r="G394" s="284"/>
      <c r="H394" s="286"/>
      <c r="I394" s="279"/>
      <c r="J394" s="260"/>
      <c r="K394" s="260"/>
      <c r="L394" s="280"/>
      <c r="M394" s="275"/>
      <c r="N394" s="263"/>
      <c r="P394" s="264" t="str">
        <f>IF(R394 = "", "", COUNT($R$4:R394))</f>
        <v/>
      </c>
      <c r="Q394" s="264" t="str">
        <f t="shared" si="48"/>
        <v/>
      </c>
      <c r="R394" s="265" t="str">
        <f t="shared" si="49"/>
        <v/>
      </c>
      <c r="S394" s="266" t="str">
        <f t="shared" si="53"/>
        <v/>
      </c>
      <c r="T394" s="267" t="str">
        <f t="shared" si="50"/>
        <v/>
      </c>
      <c r="U394" s="268" t="str">
        <f t="shared" si="54"/>
        <v/>
      </c>
      <c r="V394" s="269" t="str">
        <f t="shared" si="51"/>
        <v/>
      </c>
      <c r="W394" s="5"/>
      <c r="AR394" s="2" t="str">
        <f t="shared" si="55"/>
        <v/>
      </c>
      <c r="AS394" s="2" t="str">
        <f t="shared" si="52"/>
        <v/>
      </c>
      <c r="AT394" s="2" t="str">
        <f>IF(AR394="","",IF(AND(H394&gt;='Intersection Mileposts'!$F$5,H394&lt;='Intersection Mileposts'!$G$5),"Y",IF(AND(H394&gt;='Intersection Mileposts'!$F$6,H394&lt;='Intersection Mileposts'!$G$6),"Y",IF(AND(H394&gt;='Intersection Mileposts'!$F$7,H394&lt;='Intersection Mileposts'!$G$7),"Y",IF(AND(H394&gt;='Intersection Mileposts'!$F$8,H394&lt;='Intersection Mileposts'!$G$8),"Y",IF(AND(H394&gt;='Intersection Mileposts'!$F$9,H394&lt;='Intersection Mileposts'!$G$9),"Y",IF(AND(H394&gt;='Intersection Mileposts'!$F$10,H394&lt;='Intersection Mileposts'!$G$10),"Y",IF(AND(H394&gt;='Intersection Mileposts'!$F$11,H394&lt;='Intersection Mileposts'!$G$11),"Y",IF(AND(H394&gt;='Intersection Mileposts'!$F$12,H394&lt;='Intersection Mileposts'!$G$12),"Y",IF(AND(H394&gt;='Intersection Mileposts'!$F$13,H394&lt;='Intersection Mileposts'!$G$13),"Y",IF(AND(H394&gt;='Intersection Mileposts'!$F$14,H394&lt;='Intersection Mileposts'!$G$14),"Y",IF(AND(H394&gt;='Intersection Mileposts'!$F$15,H394&lt;='Intersection Mileposts'!$G$15),"Y",IF(AND(H394&gt;='Intersection Mileposts'!$F$16,H394&lt;='Intersection Mileposts'!$G$16),"Y",IF(AND(H394&gt;='Intersection Mileposts'!$F$17,H394&lt;='Intersection Mileposts'!$G$17),"Y",IF(AND(H394&gt;='Intersection Mileposts'!$F$18,H394&lt;='Intersection Mileposts'!$G$18),"Y",IF(AND(H394&gt;='Intersection Mileposts'!$F$19,H394&lt;='Intersection Mileposts'!$G$19),"Y",IF(AND(H394&gt;='Intersection Mileposts'!$F$20,H394&lt;='Intersection Mileposts'!$G$20),"Y",IF(AND(H394&gt;='Intersection Mileposts'!$F$21,H394&lt;='Intersection Mileposts'!$G$21),"Y",IF(AND(H394&gt;='Intersection Mileposts'!$F$22,H394&lt;='Intersection Mileposts'!$G$22),"Y",IF(AND(H394&gt;='Intersection Mileposts'!$F$23,H394&lt;='Intersection Mileposts'!$G$23),"Y",IF(AND(H394&gt;='Intersection Mileposts'!$F$24,H394&lt;='Intersection Mileposts'!$G$24),"Y",IF(AND(H394&gt;='Intersection Mileposts'!$F$25,H394&lt;='Intersection Mileposts'!$G$25),"Y",IF(AND(H394&gt;='Intersection Mileposts'!$F$26,H394&lt;='Intersection Mileposts'!$G$26),"Y",IF(AND(H394&gt;='Intersection Mileposts'!$F$27,H394&lt;='Intersection Mileposts'!$G$27),"Y",IF(AND(H394&gt;='Intersection Mileposts'!$F$28,H394&lt;='Intersection Mileposts'!$G$28),"Y",IF(AND(H394&gt;='Intersection Mileposts'!$F$29,H394&lt;='Intersection Mileposts'!$G$29),"Y", IF(AND(H394&gt;='Intersection Mileposts'!$F$30,H394&lt;='Intersection Mileposts'!$G$30),"Y",IF(AND(H394&gt;='Intersection Mileposts'!$F$31,H394&lt;='Intersection Mileposts'!$G$31),"Y",IF(AND(H394&gt;='Intersection Mileposts'!$F$32,H394&lt;='Intersection Mileposts'!$G$32),"Y",IF(AND(H394&gt;='Intersection Mileposts'!$F$33,H394&lt;='Intersection Mileposts'!$G$33),"Y",IF(AND(H394&gt;='Intersection Mileposts'!$F$34,H394&lt;='Intersection Mileposts'!$G$34),"Y",IF(AND(H394&gt;='Intersection Mileposts'!$F$35,H394&lt;='Intersection Mileposts'!$G$35),"Y",IF(AND(H394&gt;='Intersection Mileposts'!$F$36,H394&lt;='Intersection Mileposts'!$G$36),"Y",IF(AND(H394&gt;='Intersection Mileposts'!$F$37,H394&lt;='Intersection Mileposts'!$G$37),"Y",IF(AND(H394&gt;='Intersection Mileposts'!$F$38,H394&lt;='Intersection Mileposts'!$G$38),"Y",IF(AND(H394&gt;='Intersection Mileposts'!$F$39,H394&lt;='Intersection Mileposts'!$G$39),"Y","N"))))))))))))))))))))))))))))))))))))</f>
        <v/>
      </c>
    </row>
    <row r="395" spans="1:46" x14ac:dyDescent="0.3">
      <c r="A395" s="279"/>
      <c r="B395" s="261"/>
      <c r="C395" s="262"/>
      <c r="D395" s="262"/>
      <c r="E395" s="262"/>
      <c r="F395" s="262"/>
      <c r="G395" s="284"/>
      <c r="H395" s="286"/>
      <c r="I395" s="279"/>
      <c r="J395" s="260"/>
      <c r="K395" s="260"/>
      <c r="L395" s="280"/>
      <c r="M395" s="275"/>
      <c r="N395" s="263"/>
      <c r="P395" s="264" t="str">
        <f>IF(R395 = "", "", COUNT($R$4:R395))</f>
        <v/>
      </c>
      <c r="Q395" s="264" t="str">
        <f t="shared" si="48"/>
        <v/>
      </c>
      <c r="R395" s="265" t="str">
        <f t="shared" si="49"/>
        <v/>
      </c>
      <c r="S395" s="266" t="str">
        <f t="shared" si="53"/>
        <v/>
      </c>
      <c r="T395" s="267" t="str">
        <f t="shared" si="50"/>
        <v/>
      </c>
      <c r="U395" s="268" t="str">
        <f t="shared" si="54"/>
        <v/>
      </c>
      <c r="V395" s="269" t="str">
        <f t="shared" si="51"/>
        <v/>
      </c>
      <c r="W395" s="5"/>
      <c r="AR395" s="2" t="str">
        <f t="shared" si="55"/>
        <v/>
      </c>
      <c r="AS395" s="2" t="str">
        <f t="shared" si="52"/>
        <v/>
      </c>
      <c r="AT395" s="2" t="str">
        <f>IF(AR395="","",IF(AND(H395&gt;='Intersection Mileposts'!$F$5,H395&lt;='Intersection Mileposts'!$G$5),"Y",IF(AND(H395&gt;='Intersection Mileposts'!$F$6,H395&lt;='Intersection Mileposts'!$G$6),"Y",IF(AND(H395&gt;='Intersection Mileposts'!$F$7,H395&lt;='Intersection Mileposts'!$G$7),"Y",IF(AND(H395&gt;='Intersection Mileposts'!$F$8,H395&lt;='Intersection Mileposts'!$G$8),"Y",IF(AND(H395&gt;='Intersection Mileposts'!$F$9,H395&lt;='Intersection Mileposts'!$G$9),"Y",IF(AND(H395&gt;='Intersection Mileposts'!$F$10,H395&lt;='Intersection Mileposts'!$G$10),"Y",IF(AND(H395&gt;='Intersection Mileposts'!$F$11,H395&lt;='Intersection Mileposts'!$G$11),"Y",IF(AND(H395&gt;='Intersection Mileposts'!$F$12,H395&lt;='Intersection Mileposts'!$G$12),"Y",IF(AND(H395&gt;='Intersection Mileposts'!$F$13,H395&lt;='Intersection Mileposts'!$G$13),"Y",IF(AND(H395&gt;='Intersection Mileposts'!$F$14,H395&lt;='Intersection Mileposts'!$G$14),"Y",IF(AND(H395&gt;='Intersection Mileposts'!$F$15,H395&lt;='Intersection Mileposts'!$G$15),"Y",IF(AND(H395&gt;='Intersection Mileposts'!$F$16,H395&lt;='Intersection Mileposts'!$G$16),"Y",IF(AND(H395&gt;='Intersection Mileposts'!$F$17,H395&lt;='Intersection Mileposts'!$G$17),"Y",IF(AND(H395&gt;='Intersection Mileposts'!$F$18,H395&lt;='Intersection Mileposts'!$G$18),"Y",IF(AND(H395&gt;='Intersection Mileposts'!$F$19,H395&lt;='Intersection Mileposts'!$G$19),"Y",IF(AND(H395&gt;='Intersection Mileposts'!$F$20,H395&lt;='Intersection Mileposts'!$G$20),"Y",IF(AND(H395&gt;='Intersection Mileposts'!$F$21,H395&lt;='Intersection Mileposts'!$G$21),"Y",IF(AND(H395&gt;='Intersection Mileposts'!$F$22,H395&lt;='Intersection Mileposts'!$G$22),"Y",IF(AND(H395&gt;='Intersection Mileposts'!$F$23,H395&lt;='Intersection Mileposts'!$G$23),"Y",IF(AND(H395&gt;='Intersection Mileposts'!$F$24,H395&lt;='Intersection Mileposts'!$G$24),"Y",IF(AND(H395&gt;='Intersection Mileposts'!$F$25,H395&lt;='Intersection Mileposts'!$G$25),"Y",IF(AND(H395&gt;='Intersection Mileposts'!$F$26,H395&lt;='Intersection Mileposts'!$G$26),"Y",IF(AND(H395&gt;='Intersection Mileposts'!$F$27,H395&lt;='Intersection Mileposts'!$G$27),"Y",IF(AND(H395&gt;='Intersection Mileposts'!$F$28,H395&lt;='Intersection Mileposts'!$G$28),"Y",IF(AND(H395&gt;='Intersection Mileposts'!$F$29,H395&lt;='Intersection Mileposts'!$G$29),"Y", IF(AND(H395&gt;='Intersection Mileposts'!$F$30,H395&lt;='Intersection Mileposts'!$G$30),"Y",IF(AND(H395&gt;='Intersection Mileposts'!$F$31,H395&lt;='Intersection Mileposts'!$G$31),"Y",IF(AND(H395&gt;='Intersection Mileposts'!$F$32,H395&lt;='Intersection Mileposts'!$G$32),"Y",IF(AND(H395&gt;='Intersection Mileposts'!$F$33,H395&lt;='Intersection Mileposts'!$G$33),"Y",IF(AND(H395&gt;='Intersection Mileposts'!$F$34,H395&lt;='Intersection Mileposts'!$G$34),"Y",IF(AND(H395&gt;='Intersection Mileposts'!$F$35,H395&lt;='Intersection Mileposts'!$G$35),"Y",IF(AND(H395&gt;='Intersection Mileposts'!$F$36,H395&lt;='Intersection Mileposts'!$G$36),"Y",IF(AND(H395&gt;='Intersection Mileposts'!$F$37,H395&lt;='Intersection Mileposts'!$G$37),"Y",IF(AND(H395&gt;='Intersection Mileposts'!$F$38,H395&lt;='Intersection Mileposts'!$G$38),"Y",IF(AND(H395&gt;='Intersection Mileposts'!$F$39,H395&lt;='Intersection Mileposts'!$G$39),"Y","N"))))))))))))))))))))))))))))))))))))</f>
        <v/>
      </c>
    </row>
    <row r="396" spans="1:46" x14ac:dyDescent="0.3">
      <c r="A396" s="279"/>
      <c r="B396" s="261"/>
      <c r="C396" s="262"/>
      <c r="D396" s="262"/>
      <c r="E396" s="262"/>
      <c r="F396" s="262"/>
      <c r="G396" s="284"/>
      <c r="H396" s="286"/>
      <c r="I396" s="279"/>
      <c r="J396" s="260"/>
      <c r="K396" s="260"/>
      <c r="L396" s="280"/>
      <c r="M396" s="275"/>
      <c r="N396" s="263"/>
      <c r="P396" s="264" t="str">
        <f>IF(R396 = "", "", COUNT($R$4:R396))</f>
        <v/>
      </c>
      <c r="Q396" s="264" t="str">
        <f t="shared" si="48"/>
        <v/>
      </c>
      <c r="R396" s="265" t="str">
        <f t="shared" si="49"/>
        <v/>
      </c>
      <c r="S396" s="266" t="str">
        <f t="shared" si="53"/>
        <v/>
      </c>
      <c r="T396" s="267" t="str">
        <f t="shared" si="50"/>
        <v/>
      </c>
      <c r="U396" s="268" t="str">
        <f t="shared" si="54"/>
        <v/>
      </c>
      <c r="V396" s="269" t="str">
        <f t="shared" si="51"/>
        <v/>
      </c>
      <c r="W396" s="5"/>
      <c r="AR396" s="2" t="str">
        <f t="shared" si="55"/>
        <v/>
      </c>
      <c r="AS396" s="2" t="str">
        <f t="shared" si="52"/>
        <v/>
      </c>
      <c r="AT396" s="2" t="str">
        <f>IF(AR396="","",IF(AND(H396&gt;='Intersection Mileposts'!$F$5,H396&lt;='Intersection Mileposts'!$G$5),"Y",IF(AND(H396&gt;='Intersection Mileposts'!$F$6,H396&lt;='Intersection Mileposts'!$G$6),"Y",IF(AND(H396&gt;='Intersection Mileposts'!$F$7,H396&lt;='Intersection Mileposts'!$G$7),"Y",IF(AND(H396&gt;='Intersection Mileposts'!$F$8,H396&lt;='Intersection Mileposts'!$G$8),"Y",IF(AND(H396&gt;='Intersection Mileposts'!$F$9,H396&lt;='Intersection Mileposts'!$G$9),"Y",IF(AND(H396&gt;='Intersection Mileposts'!$F$10,H396&lt;='Intersection Mileposts'!$G$10),"Y",IF(AND(H396&gt;='Intersection Mileposts'!$F$11,H396&lt;='Intersection Mileposts'!$G$11),"Y",IF(AND(H396&gt;='Intersection Mileposts'!$F$12,H396&lt;='Intersection Mileposts'!$G$12),"Y",IF(AND(H396&gt;='Intersection Mileposts'!$F$13,H396&lt;='Intersection Mileposts'!$G$13),"Y",IF(AND(H396&gt;='Intersection Mileposts'!$F$14,H396&lt;='Intersection Mileposts'!$G$14),"Y",IF(AND(H396&gt;='Intersection Mileposts'!$F$15,H396&lt;='Intersection Mileposts'!$G$15),"Y",IF(AND(H396&gt;='Intersection Mileposts'!$F$16,H396&lt;='Intersection Mileposts'!$G$16),"Y",IF(AND(H396&gt;='Intersection Mileposts'!$F$17,H396&lt;='Intersection Mileposts'!$G$17),"Y",IF(AND(H396&gt;='Intersection Mileposts'!$F$18,H396&lt;='Intersection Mileposts'!$G$18),"Y",IF(AND(H396&gt;='Intersection Mileposts'!$F$19,H396&lt;='Intersection Mileposts'!$G$19),"Y",IF(AND(H396&gt;='Intersection Mileposts'!$F$20,H396&lt;='Intersection Mileposts'!$G$20),"Y",IF(AND(H396&gt;='Intersection Mileposts'!$F$21,H396&lt;='Intersection Mileposts'!$G$21),"Y",IF(AND(H396&gt;='Intersection Mileposts'!$F$22,H396&lt;='Intersection Mileposts'!$G$22),"Y",IF(AND(H396&gt;='Intersection Mileposts'!$F$23,H396&lt;='Intersection Mileposts'!$G$23),"Y",IF(AND(H396&gt;='Intersection Mileposts'!$F$24,H396&lt;='Intersection Mileposts'!$G$24),"Y",IF(AND(H396&gt;='Intersection Mileposts'!$F$25,H396&lt;='Intersection Mileposts'!$G$25),"Y",IF(AND(H396&gt;='Intersection Mileposts'!$F$26,H396&lt;='Intersection Mileposts'!$G$26),"Y",IF(AND(H396&gt;='Intersection Mileposts'!$F$27,H396&lt;='Intersection Mileposts'!$G$27),"Y",IF(AND(H396&gt;='Intersection Mileposts'!$F$28,H396&lt;='Intersection Mileposts'!$G$28),"Y",IF(AND(H396&gt;='Intersection Mileposts'!$F$29,H396&lt;='Intersection Mileposts'!$G$29),"Y", IF(AND(H396&gt;='Intersection Mileposts'!$F$30,H396&lt;='Intersection Mileposts'!$G$30),"Y",IF(AND(H396&gt;='Intersection Mileposts'!$F$31,H396&lt;='Intersection Mileposts'!$G$31),"Y",IF(AND(H396&gt;='Intersection Mileposts'!$F$32,H396&lt;='Intersection Mileposts'!$G$32),"Y",IF(AND(H396&gt;='Intersection Mileposts'!$F$33,H396&lt;='Intersection Mileposts'!$G$33),"Y",IF(AND(H396&gt;='Intersection Mileposts'!$F$34,H396&lt;='Intersection Mileposts'!$G$34),"Y",IF(AND(H396&gt;='Intersection Mileposts'!$F$35,H396&lt;='Intersection Mileposts'!$G$35),"Y",IF(AND(H396&gt;='Intersection Mileposts'!$F$36,H396&lt;='Intersection Mileposts'!$G$36),"Y",IF(AND(H396&gt;='Intersection Mileposts'!$F$37,H396&lt;='Intersection Mileposts'!$G$37),"Y",IF(AND(H396&gt;='Intersection Mileposts'!$F$38,H396&lt;='Intersection Mileposts'!$G$38),"Y",IF(AND(H396&gt;='Intersection Mileposts'!$F$39,H396&lt;='Intersection Mileposts'!$G$39),"Y","N"))))))))))))))))))))))))))))))))))))</f>
        <v/>
      </c>
    </row>
    <row r="397" spans="1:46" x14ac:dyDescent="0.3">
      <c r="A397" s="279"/>
      <c r="B397" s="261"/>
      <c r="C397" s="262"/>
      <c r="D397" s="262"/>
      <c r="E397" s="262"/>
      <c r="F397" s="262"/>
      <c r="G397" s="284"/>
      <c r="H397" s="286"/>
      <c r="I397" s="279"/>
      <c r="J397" s="260"/>
      <c r="K397" s="260"/>
      <c r="L397" s="280"/>
      <c r="M397" s="275"/>
      <c r="N397" s="263"/>
      <c r="P397" s="264" t="str">
        <f>IF(R397 = "", "", COUNT($R$4:R397))</f>
        <v/>
      </c>
      <c r="Q397" s="264" t="str">
        <f t="shared" si="48"/>
        <v/>
      </c>
      <c r="R397" s="265" t="str">
        <f t="shared" si="49"/>
        <v/>
      </c>
      <c r="S397" s="266" t="str">
        <f t="shared" si="53"/>
        <v/>
      </c>
      <c r="T397" s="267" t="str">
        <f t="shared" si="50"/>
        <v/>
      </c>
      <c r="U397" s="268" t="str">
        <f t="shared" si="54"/>
        <v/>
      </c>
      <c r="V397" s="269" t="str">
        <f t="shared" si="51"/>
        <v/>
      </c>
      <c r="W397" s="5"/>
      <c r="AR397" s="2" t="str">
        <f t="shared" si="55"/>
        <v/>
      </c>
      <c r="AS397" s="2" t="str">
        <f t="shared" si="52"/>
        <v/>
      </c>
      <c r="AT397" s="2" t="str">
        <f>IF(AR397="","",IF(AND(H397&gt;='Intersection Mileposts'!$F$5,H397&lt;='Intersection Mileposts'!$G$5),"Y",IF(AND(H397&gt;='Intersection Mileposts'!$F$6,H397&lt;='Intersection Mileposts'!$G$6),"Y",IF(AND(H397&gt;='Intersection Mileposts'!$F$7,H397&lt;='Intersection Mileposts'!$G$7),"Y",IF(AND(H397&gt;='Intersection Mileposts'!$F$8,H397&lt;='Intersection Mileposts'!$G$8),"Y",IF(AND(H397&gt;='Intersection Mileposts'!$F$9,H397&lt;='Intersection Mileposts'!$G$9),"Y",IF(AND(H397&gt;='Intersection Mileposts'!$F$10,H397&lt;='Intersection Mileposts'!$G$10),"Y",IF(AND(H397&gt;='Intersection Mileposts'!$F$11,H397&lt;='Intersection Mileposts'!$G$11),"Y",IF(AND(H397&gt;='Intersection Mileposts'!$F$12,H397&lt;='Intersection Mileposts'!$G$12),"Y",IF(AND(H397&gt;='Intersection Mileposts'!$F$13,H397&lt;='Intersection Mileposts'!$G$13),"Y",IF(AND(H397&gt;='Intersection Mileposts'!$F$14,H397&lt;='Intersection Mileposts'!$G$14),"Y",IF(AND(H397&gt;='Intersection Mileposts'!$F$15,H397&lt;='Intersection Mileposts'!$G$15),"Y",IF(AND(H397&gt;='Intersection Mileposts'!$F$16,H397&lt;='Intersection Mileposts'!$G$16),"Y",IF(AND(H397&gt;='Intersection Mileposts'!$F$17,H397&lt;='Intersection Mileposts'!$G$17),"Y",IF(AND(H397&gt;='Intersection Mileposts'!$F$18,H397&lt;='Intersection Mileposts'!$G$18),"Y",IF(AND(H397&gt;='Intersection Mileposts'!$F$19,H397&lt;='Intersection Mileposts'!$G$19),"Y",IF(AND(H397&gt;='Intersection Mileposts'!$F$20,H397&lt;='Intersection Mileposts'!$G$20),"Y",IF(AND(H397&gt;='Intersection Mileposts'!$F$21,H397&lt;='Intersection Mileposts'!$G$21),"Y",IF(AND(H397&gt;='Intersection Mileposts'!$F$22,H397&lt;='Intersection Mileposts'!$G$22),"Y",IF(AND(H397&gt;='Intersection Mileposts'!$F$23,H397&lt;='Intersection Mileposts'!$G$23),"Y",IF(AND(H397&gt;='Intersection Mileposts'!$F$24,H397&lt;='Intersection Mileposts'!$G$24),"Y",IF(AND(H397&gt;='Intersection Mileposts'!$F$25,H397&lt;='Intersection Mileposts'!$G$25),"Y",IF(AND(H397&gt;='Intersection Mileposts'!$F$26,H397&lt;='Intersection Mileposts'!$G$26),"Y",IF(AND(H397&gt;='Intersection Mileposts'!$F$27,H397&lt;='Intersection Mileposts'!$G$27),"Y",IF(AND(H397&gt;='Intersection Mileposts'!$F$28,H397&lt;='Intersection Mileposts'!$G$28),"Y",IF(AND(H397&gt;='Intersection Mileposts'!$F$29,H397&lt;='Intersection Mileposts'!$G$29),"Y", IF(AND(H397&gt;='Intersection Mileposts'!$F$30,H397&lt;='Intersection Mileposts'!$G$30),"Y",IF(AND(H397&gt;='Intersection Mileposts'!$F$31,H397&lt;='Intersection Mileposts'!$G$31),"Y",IF(AND(H397&gt;='Intersection Mileposts'!$F$32,H397&lt;='Intersection Mileposts'!$G$32),"Y",IF(AND(H397&gt;='Intersection Mileposts'!$F$33,H397&lt;='Intersection Mileposts'!$G$33),"Y",IF(AND(H397&gt;='Intersection Mileposts'!$F$34,H397&lt;='Intersection Mileposts'!$G$34),"Y",IF(AND(H397&gt;='Intersection Mileposts'!$F$35,H397&lt;='Intersection Mileposts'!$G$35),"Y",IF(AND(H397&gt;='Intersection Mileposts'!$F$36,H397&lt;='Intersection Mileposts'!$G$36),"Y",IF(AND(H397&gt;='Intersection Mileposts'!$F$37,H397&lt;='Intersection Mileposts'!$G$37),"Y",IF(AND(H397&gt;='Intersection Mileposts'!$F$38,H397&lt;='Intersection Mileposts'!$G$38),"Y",IF(AND(H397&gt;='Intersection Mileposts'!$F$39,H397&lt;='Intersection Mileposts'!$G$39),"Y","N"))))))))))))))))))))))))))))))))))))</f>
        <v/>
      </c>
    </row>
    <row r="398" spans="1:46" x14ac:dyDescent="0.3">
      <c r="A398" s="279"/>
      <c r="B398" s="261"/>
      <c r="C398" s="262"/>
      <c r="D398" s="262"/>
      <c r="E398" s="262"/>
      <c r="F398" s="262"/>
      <c r="G398" s="284"/>
      <c r="H398" s="286"/>
      <c r="I398" s="279"/>
      <c r="J398" s="260"/>
      <c r="K398" s="260"/>
      <c r="L398" s="280"/>
      <c r="M398" s="275"/>
      <c r="N398" s="263"/>
      <c r="P398" s="264" t="str">
        <f>IF(R398 = "", "", COUNT($R$4:R398))</f>
        <v/>
      </c>
      <c r="Q398" s="264" t="str">
        <f t="shared" si="48"/>
        <v/>
      </c>
      <c r="R398" s="265" t="str">
        <f t="shared" si="49"/>
        <v/>
      </c>
      <c r="S398" s="266" t="str">
        <f t="shared" si="53"/>
        <v/>
      </c>
      <c r="T398" s="267" t="str">
        <f t="shared" si="50"/>
        <v/>
      </c>
      <c r="U398" s="268" t="str">
        <f t="shared" si="54"/>
        <v/>
      </c>
      <c r="V398" s="269" t="str">
        <f t="shared" si="51"/>
        <v/>
      </c>
      <c r="W398" s="5"/>
      <c r="AR398" s="2" t="str">
        <f t="shared" si="55"/>
        <v/>
      </c>
      <c r="AS398" s="2" t="str">
        <f t="shared" si="52"/>
        <v/>
      </c>
      <c r="AT398" s="2" t="str">
        <f>IF(AR398="","",IF(AND(H398&gt;='Intersection Mileposts'!$F$5,H398&lt;='Intersection Mileposts'!$G$5),"Y",IF(AND(H398&gt;='Intersection Mileposts'!$F$6,H398&lt;='Intersection Mileposts'!$G$6),"Y",IF(AND(H398&gt;='Intersection Mileposts'!$F$7,H398&lt;='Intersection Mileposts'!$G$7),"Y",IF(AND(H398&gt;='Intersection Mileposts'!$F$8,H398&lt;='Intersection Mileposts'!$G$8),"Y",IF(AND(H398&gt;='Intersection Mileposts'!$F$9,H398&lt;='Intersection Mileposts'!$G$9),"Y",IF(AND(H398&gt;='Intersection Mileposts'!$F$10,H398&lt;='Intersection Mileposts'!$G$10),"Y",IF(AND(H398&gt;='Intersection Mileposts'!$F$11,H398&lt;='Intersection Mileposts'!$G$11),"Y",IF(AND(H398&gt;='Intersection Mileposts'!$F$12,H398&lt;='Intersection Mileposts'!$G$12),"Y",IF(AND(H398&gt;='Intersection Mileposts'!$F$13,H398&lt;='Intersection Mileposts'!$G$13),"Y",IF(AND(H398&gt;='Intersection Mileposts'!$F$14,H398&lt;='Intersection Mileposts'!$G$14),"Y",IF(AND(H398&gt;='Intersection Mileposts'!$F$15,H398&lt;='Intersection Mileposts'!$G$15),"Y",IF(AND(H398&gt;='Intersection Mileposts'!$F$16,H398&lt;='Intersection Mileposts'!$G$16),"Y",IF(AND(H398&gt;='Intersection Mileposts'!$F$17,H398&lt;='Intersection Mileposts'!$G$17),"Y",IF(AND(H398&gt;='Intersection Mileposts'!$F$18,H398&lt;='Intersection Mileposts'!$G$18),"Y",IF(AND(H398&gt;='Intersection Mileposts'!$F$19,H398&lt;='Intersection Mileposts'!$G$19),"Y",IF(AND(H398&gt;='Intersection Mileposts'!$F$20,H398&lt;='Intersection Mileposts'!$G$20),"Y",IF(AND(H398&gt;='Intersection Mileposts'!$F$21,H398&lt;='Intersection Mileposts'!$G$21),"Y",IF(AND(H398&gt;='Intersection Mileposts'!$F$22,H398&lt;='Intersection Mileposts'!$G$22),"Y",IF(AND(H398&gt;='Intersection Mileposts'!$F$23,H398&lt;='Intersection Mileposts'!$G$23),"Y",IF(AND(H398&gt;='Intersection Mileposts'!$F$24,H398&lt;='Intersection Mileposts'!$G$24),"Y",IF(AND(H398&gt;='Intersection Mileposts'!$F$25,H398&lt;='Intersection Mileposts'!$G$25),"Y",IF(AND(H398&gt;='Intersection Mileposts'!$F$26,H398&lt;='Intersection Mileposts'!$G$26),"Y",IF(AND(H398&gt;='Intersection Mileposts'!$F$27,H398&lt;='Intersection Mileposts'!$G$27),"Y",IF(AND(H398&gt;='Intersection Mileposts'!$F$28,H398&lt;='Intersection Mileposts'!$G$28),"Y",IF(AND(H398&gt;='Intersection Mileposts'!$F$29,H398&lt;='Intersection Mileposts'!$G$29),"Y", IF(AND(H398&gt;='Intersection Mileposts'!$F$30,H398&lt;='Intersection Mileposts'!$G$30),"Y",IF(AND(H398&gt;='Intersection Mileposts'!$F$31,H398&lt;='Intersection Mileposts'!$G$31),"Y",IF(AND(H398&gt;='Intersection Mileposts'!$F$32,H398&lt;='Intersection Mileposts'!$G$32),"Y",IF(AND(H398&gt;='Intersection Mileposts'!$F$33,H398&lt;='Intersection Mileposts'!$G$33),"Y",IF(AND(H398&gt;='Intersection Mileposts'!$F$34,H398&lt;='Intersection Mileposts'!$G$34),"Y",IF(AND(H398&gt;='Intersection Mileposts'!$F$35,H398&lt;='Intersection Mileposts'!$G$35),"Y",IF(AND(H398&gt;='Intersection Mileposts'!$F$36,H398&lt;='Intersection Mileposts'!$G$36),"Y",IF(AND(H398&gt;='Intersection Mileposts'!$F$37,H398&lt;='Intersection Mileposts'!$G$37),"Y",IF(AND(H398&gt;='Intersection Mileposts'!$F$38,H398&lt;='Intersection Mileposts'!$G$38),"Y",IF(AND(H398&gt;='Intersection Mileposts'!$F$39,H398&lt;='Intersection Mileposts'!$G$39),"Y","N"))))))))))))))))))))))))))))))))))))</f>
        <v/>
      </c>
    </row>
    <row r="399" spans="1:46" x14ac:dyDescent="0.3">
      <c r="A399" s="279"/>
      <c r="B399" s="261"/>
      <c r="C399" s="262"/>
      <c r="D399" s="262"/>
      <c r="E399" s="262"/>
      <c r="F399" s="262"/>
      <c r="G399" s="284"/>
      <c r="H399" s="286"/>
      <c r="I399" s="279"/>
      <c r="J399" s="260"/>
      <c r="K399" s="260"/>
      <c r="L399" s="280"/>
      <c r="M399" s="275"/>
      <c r="N399" s="263"/>
      <c r="P399" s="264" t="str">
        <f>IF(R399 = "", "", COUNT($R$4:R399))</f>
        <v/>
      </c>
      <c r="Q399" s="264" t="str">
        <f t="shared" si="48"/>
        <v/>
      </c>
      <c r="R399" s="265" t="str">
        <f t="shared" si="49"/>
        <v/>
      </c>
      <c r="S399" s="266" t="str">
        <f t="shared" si="53"/>
        <v/>
      </c>
      <c r="T399" s="267" t="str">
        <f t="shared" si="50"/>
        <v/>
      </c>
      <c r="U399" s="268" t="str">
        <f t="shared" si="54"/>
        <v/>
      </c>
      <c r="V399" s="269" t="str">
        <f t="shared" si="51"/>
        <v/>
      </c>
      <c r="W399" s="5"/>
      <c r="AR399" s="2" t="str">
        <f t="shared" si="55"/>
        <v/>
      </c>
      <c r="AS399" s="2" t="str">
        <f t="shared" si="52"/>
        <v/>
      </c>
      <c r="AT399" s="2" t="str">
        <f>IF(AR399="","",IF(AND(H399&gt;='Intersection Mileposts'!$F$5,H399&lt;='Intersection Mileposts'!$G$5),"Y",IF(AND(H399&gt;='Intersection Mileposts'!$F$6,H399&lt;='Intersection Mileposts'!$G$6),"Y",IF(AND(H399&gt;='Intersection Mileposts'!$F$7,H399&lt;='Intersection Mileposts'!$G$7),"Y",IF(AND(H399&gt;='Intersection Mileposts'!$F$8,H399&lt;='Intersection Mileposts'!$G$8),"Y",IF(AND(H399&gt;='Intersection Mileposts'!$F$9,H399&lt;='Intersection Mileposts'!$G$9),"Y",IF(AND(H399&gt;='Intersection Mileposts'!$F$10,H399&lt;='Intersection Mileposts'!$G$10),"Y",IF(AND(H399&gt;='Intersection Mileposts'!$F$11,H399&lt;='Intersection Mileposts'!$G$11),"Y",IF(AND(H399&gt;='Intersection Mileposts'!$F$12,H399&lt;='Intersection Mileposts'!$G$12),"Y",IF(AND(H399&gt;='Intersection Mileposts'!$F$13,H399&lt;='Intersection Mileposts'!$G$13),"Y",IF(AND(H399&gt;='Intersection Mileposts'!$F$14,H399&lt;='Intersection Mileposts'!$G$14),"Y",IF(AND(H399&gt;='Intersection Mileposts'!$F$15,H399&lt;='Intersection Mileposts'!$G$15),"Y",IF(AND(H399&gt;='Intersection Mileposts'!$F$16,H399&lt;='Intersection Mileposts'!$G$16),"Y",IF(AND(H399&gt;='Intersection Mileposts'!$F$17,H399&lt;='Intersection Mileposts'!$G$17),"Y",IF(AND(H399&gt;='Intersection Mileposts'!$F$18,H399&lt;='Intersection Mileposts'!$G$18),"Y",IF(AND(H399&gt;='Intersection Mileposts'!$F$19,H399&lt;='Intersection Mileposts'!$G$19),"Y",IF(AND(H399&gt;='Intersection Mileposts'!$F$20,H399&lt;='Intersection Mileposts'!$G$20),"Y",IF(AND(H399&gt;='Intersection Mileposts'!$F$21,H399&lt;='Intersection Mileposts'!$G$21),"Y",IF(AND(H399&gt;='Intersection Mileposts'!$F$22,H399&lt;='Intersection Mileposts'!$G$22),"Y",IF(AND(H399&gt;='Intersection Mileposts'!$F$23,H399&lt;='Intersection Mileposts'!$G$23),"Y",IF(AND(H399&gt;='Intersection Mileposts'!$F$24,H399&lt;='Intersection Mileposts'!$G$24),"Y",IF(AND(H399&gt;='Intersection Mileposts'!$F$25,H399&lt;='Intersection Mileposts'!$G$25),"Y",IF(AND(H399&gt;='Intersection Mileposts'!$F$26,H399&lt;='Intersection Mileposts'!$G$26),"Y",IF(AND(H399&gt;='Intersection Mileposts'!$F$27,H399&lt;='Intersection Mileposts'!$G$27),"Y",IF(AND(H399&gt;='Intersection Mileposts'!$F$28,H399&lt;='Intersection Mileposts'!$G$28),"Y",IF(AND(H399&gt;='Intersection Mileposts'!$F$29,H399&lt;='Intersection Mileposts'!$G$29),"Y", IF(AND(H399&gt;='Intersection Mileposts'!$F$30,H399&lt;='Intersection Mileposts'!$G$30),"Y",IF(AND(H399&gt;='Intersection Mileposts'!$F$31,H399&lt;='Intersection Mileposts'!$G$31),"Y",IF(AND(H399&gt;='Intersection Mileposts'!$F$32,H399&lt;='Intersection Mileposts'!$G$32),"Y",IF(AND(H399&gt;='Intersection Mileposts'!$F$33,H399&lt;='Intersection Mileposts'!$G$33),"Y",IF(AND(H399&gt;='Intersection Mileposts'!$F$34,H399&lt;='Intersection Mileposts'!$G$34),"Y",IF(AND(H399&gt;='Intersection Mileposts'!$F$35,H399&lt;='Intersection Mileposts'!$G$35),"Y",IF(AND(H399&gt;='Intersection Mileposts'!$F$36,H399&lt;='Intersection Mileposts'!$G$36),"Y",IF(AND(H399&gt;='Intersection Mileposts'!$F$37,H399&lt;='Intersection Mileposts'!$G$37),"Y",IF(AND(H399&gt;='Intersection Mileposts'!$F$38,H399&lt;='Intersection Mileposts'!$G$38),"Y",IF(AND(H399&gt;='Intersection Mileposts'!$F$39,H399&lt;='Intersection Mileposts'!$G$39),"Y","N"))))))))))))))))))))))))))))))))))))</f>
        <v/>
      </c>
    </row>
    <row r="400" spans="1:46" x14ac:dyDescent="0.3">
      <c r="A400" s="279"/>
      <c r="B400" s="261"/>
      <c r="C400" s="262"/>
      <c r="D400" s="262"/>
      <c r="E400" s="262"/>
      <c r="F400" s="262"/>
      <c r="G400" s="284"/>
      <c r="H400" s="286"/>
      <c r="I400" s="279"/>
      <c r="J400" s="260"/>
      <c r="K400" s="260"/>
      <c r="L400" s="280"/>
      <c r="M400" s="275"/>
      <c r="N400" s="263"/>
      <c r="P400" s="264" t="str">
        <f>IF(R400 = "", "", COUNT($R$4:R400))</f>
        <v/>
      </c>
      <c r="Q400" s="264" t="str">
        <f t="shared" si="48"/>
        <v/>
      </c>
      <c r="R400" s="265" t="str">
        <f t="shared" si="49"/>
        <v/>
      </c>
      <c r="S400" s="266" t="str">
        <f t="shared" si="53"/>
        <v/>
      </c>
      <c r="T400" s="267" t="str">
        <f t="shared" si="50"/>
        <v/>
      </c>
      <c r="U400" s="268" t="str">
        <f t="shared" si="54"/>
        <v/>
      </c>
      <c r="V400" s="269" t="str">
        <f t="shared" si="51"/>
        <v/>
      </c>
      <c r="W400" s="5"/>
      <c r="AR400" s="2" t="str">
        <f t="shared" si="55"/>
        <v/>
      </c>
      <c r="AS400" s="2" t="str">
        <f t="shared" si="52"/>
        <v/>
      </c>
      <c r="AT400" s="2" t="str">
        <f>IF(AR400="","",IF(AND(H400&gt;='Intersection Mileposts'!$F$5,H400&lt;='Intersection Mileposts'!$G$5),"Y",IF(AND(H400&gt;='Intersection Mileposts'!$F$6,H400&lt;='Intersection Mileposts'!$G$6),"Y",IF(AND(H400&gt;='Intersection Mileposts'!$F$7,H400&lt;='Intersection Mileposts'!$G$7),"Y",IF(AND(H400&gt;='Intersection Mileposts'!$F$8,H400&lt;='Intersection Mileposts'!$G$8),"Y",IF(AND(H400&gt;='Intersection Mileposts'!$F$9,H400&lt;='Intersection Mileposts'!$G$9),"Y",IF(AND(H400&gt;='Intersection Mileposts'!$F$10,H400&lt;='Intersection Mileposts'!$G$10),"Y",IF(AND(H400&gt;='Intersection Mileposts'!$F$11,H400&lt;='Intersection Mileposts'!$G$11),"Y",IF(AND(H400&gt;='Intersection Mileposts'!$F$12,H400&lt;='Intersection Mileposts'!$G$12),"Y",IF(AND(H400&gt;='Intersection Mileposts'!$F$13,H400&lt;='Intersection Mileposts'!$G$13),"Y",IF(AND(H400&gt;='Intersection Mileposts'!$F$14,H400&lt;='Intersection Mileposts'!$G$14),"Y",IF(AND(H400&gt;='Intersection Mileposts'!$F$15,H400&lt;='Intersection Mileposts'!$G$15),"Y",IF(AND(H400&gt;='Intersection Mileposts'!$F$16,H400&lt;='Intersection Mileposts'!$G$16),"Y",IF(AND(H400&gt;='Intersection Mileposts'!$F$17,H400&lt;='Intersection Mileposts'!$G$17),"Y",IF(AND(H400&gt;='Intersection Mileposts'!$F$18,H400&lt;='Intersection Mileposts'!$G$18),"Y",IF(AND(H400&gt;='Intersection Mileposts'!$F$19,H400&lt;='Intersection Mileposts'!$G$19),"Y",IF(AND(H400&gt;='Intersection Mileposts'!$F$20,H400&lt;='Intersection Mileposts'!$G$20),"Y",IF(AND(H400&gt;='Intersection Mileposts'!$F$21,H400&lt;='Intersection Mileposts'!$G$21),"Y",IF(AND(H400&gt;='Intersection Mileposts'!$F$22,H400&lt;='Intersection Mileposts'!$G$22),"Y",IF(AND(H400&gt;='Intersection Mileposts'!$F$23,H400&lt;='Intersection Mileposts'!$G$23),"Y",IF(AND(H400&gt;='Intersection Mileposts'!$F$24,H400&lt;='Intersection Mileposts'!$G$24),"Y",IF(AND(H400&gt;='Intersection Mileposts'!$F$25,H400&lt;='Intersection Mileposts'!$G$25),"Y",IF(AND(H400&gt;='Intersection Mileposts'!$F$26,H400&lt;='Intersection Mileposts'!$G$26),"Y",IF(AND(H400&gt;='Intersection Mileposts'!$F$27,H400&lt;='Intersection Mileposts'!$G$27),"Y",IF(AND(H400&gt;='Intersection Mileposts'!$F$28,H400&lt;='Intersection Mileposts'!$G$28),"Y",IF(AND(H400&gt;='Intersection Mileposts'!$F$29,H400&lt;='Intersection Mileposts'!$G$29),"Y", IF(AND(H400&gt;='Intersection Mileposts'!$F$30,H400&lt;='Intersection Mileposts'!$G$30),"Y",IF(AND(H400&gt;='Intersection Mileposts'!$F$31,H400&lt;='Intersection Mileposts'!$G$31),"Y",IF(AND(H400&gt;='Intersection Mileposts'!$F$32,H400&lt;='Intersection Mileposts'!$G$32),"Y",IF(AND(H400&gt;='Intersection Mileposts'!$F$33,H400&lt;='Intersection Mileposts'!$G$33),"Y",IF(AND(H400&gt;='Intersection Mileposts'!$F$34,H400&lt;='Intersection Mileposts'!$G$34),"Y",IF(AND(H400&gt;='Intersection Mileposts'!$F$35,H400&lt;='Intersection Mileposts'!$G$35),"Y",IF(AND(H400&gt;='Intersection Mileposts'!$F$36,H400&lt;='Intersection Mileposts'!$G$36),"Y",IF(AND(H400&gt;='Intersection Mileposts'!$F$37,H400&lt;='Intersection Mileposts'!$G$37),"Y",IF(AND(H400&gt;='Intersection Mileposts'!$F$38,H400&lt;='Intersection Mileposts'!$G$38),"Y",IF(AND(H400&gt;='Intersection Mileposts'!$F$39,H400&lt;='Intersection Mileposts'!$G$39),"Y","N"))))))))))))))))))))))))))))))))))))</f>
        <v/>
      </c>
    </row>
    <row r="401" spans="1:46" x14ac:dyDescent="0.3">
      <c r="A401" s="279"/>
      <c r="B401" s="261"/>
      <c r="C401" s="262"/>
      <c r="D401" s="262"/>
      <c r="E401" s="262"/>
      <c r="F401" s="262"/>
      <c r="G401" s="284"/>
      <c r="H401" s="286"/>
      <c r="I401" s="279"/>
      <c r="J401" s="260"/>
      <c r="K401" s="260"/>
      <c r="L401" s="280"/>
      <c r="M401" s="275"/>
      <c r="N401" s="263"/>
      <c r="P401" s="264" t="str">
        <f>IF(R401 = "", "", COUNT($R$4:R401))</f>
        <v/>
      </c>
      <c r="Q401" s="264" t="str">
        <f t="shared" si="48"/>
        <v/>
      </c>
      <c r="R401" s="265" t="str">
        <f t="shared" si="49"/>
        <v/>
      </c>
      <c r="S401" s="266" t="str">
        <f t="shared" si="53"/>
        <v/>
      </c>
      <c r="T401" s="267" t="str">
        <f t="shared" si="50"/>
        <v/>
      </c>
      <c r="U401" s="268" t="str">
        <f t="shared" si="54"/>
        <v/>
      </c>
      <c r="V401" s="269" t="str">
        <f t="shared" si="51"/>
        <v/>
      </c>
      <c r="W401" s="5"/>
      <c r="AR401" s="2" t="str">
        <f t="shared" si="55"/>
        <v/>
      </c>
      <c r="AS401" s="2" t="str">
        <f t="shared" si="52"/>
        <v/>
      </c>
      <c r="AT401" s="2" t="str">
        <f>IF(AR401="","",IF(AND(H401&gt;='Intersection Mileposts'!$F$5,H401&lt;='Intersection Mileposts'!$G$5),"Y",IF(AND(H401&gt;='Intersection Mileposts'!$F$6,H401&lt;='Intersection Mileposts'!$G$6),"Y",IF(AND(H401&gt;='Intersection Mileposts'!$F$7,H401&lt;='Intersection Mileposts'!$G$7),"Y",IF(AND(H401&gt;='Intersection Mileposts'!$F$8,H401&lt;='Intersection Mileposts'!$G$8),"Y",IF(AND(H401&gt;='Intersection Mileposts'!$F$9,H401&lt;='Intersection Mileposts'!$G$9),"Y",IF(AND(H401&gt;='Intersection Mileposts'!$F$10,H401&lt;='Intersection Mileposts'!$G$10),"Y",IF(AND(H401&gt;='Intersection Mileposts'!$F$11,H401&lt;='Intersection Mileposts'!$G$11),"Y",IF(AND(H401&gt;='Intersection Mileposts'!$F$12,H401&lt;='Intersection Mileposts'!$G$12),"Y",IF(AND(H401&gt;='Intersection Mileposts'!$F$13,H401&lt;='Intersection Mileposts'!$G$13),"Y",IF(AND(H401&gt;='Intersection Mileposts'!$F$14,H401&lt;='Intersection Mileposts'!$G$14),"Y",IF(AND(H401&gt;='Intersection Mileposts'!$F$15,H401&lt;='Intersection Mileposts'!$G$15),"Y",IF(AND(H401&gt;='Intersection Mileposts'!$F$16,H401&lt;='Intersection Mileposts'!$G$16),"Y",IF(AND(H401&gt;='Intersection Mileposts'!$F$17,H401&lt;='Intersection Mileposts'!$G$17),"Y",IF(AND(H401&gt;='Intersection Mileposts'!$F$18,H401&lt;='Intersection Mileposts'!$G$18),"Y",IF(AND(H401&gt;='Intersection Mileposts'!$F$19,H401&lt;='Intersection Mileposts'!$G$19),"Y",IF(AND(H401&gt;='Intersection Mileposts'!$F$20,H401&lt;='Intersection Mileposts'!$G$20),"Y",IF(AND(H401&gt;='Intersection Mileposts'!$F$21,H401&lt;='Intersection Mileposts'!$G$21),"Y",IF(AND(H401&gt;='Intersection Mileposts'!$F$22,H401&lt;='Intersection Mileposts'!$G$22),"Y",IF(AND(H401&gt;='Intersection Mileposts'!$F$23,H401&lt;='Intersection Mileposts'!$G$23),"Y",IF(AND(H401&gt;='Intersection Mileposts'!$F$24,H401&lt;='Intersection Mileposts'!$G$24),"Y",IF(AND(H401&gt;='Intersection Mileposts'!$F$25,H401&lt;='Intersection Mileposts'!$G$25),"Y",IF(AND(H401&gt;='Intersection Mileposts'!$F$26,H401&lt;='Intersection Mileposts'!$G$26),"Y",IF(AND(H401&gt;='Intersection Mileposts'!$F$27,H401&lt;='Intersection Mileposts'!$G$27),"Y",IF(AND(H401&gt;='Intersection Mileposts'!$F$28,H401&lt;='Intersection Mileposts'!$G$28),"Y",IF(AND(H401&gt;='Intersection Mileposts'!$F$29,H401&lt;='Intersection Mileposts'!$G$29),"Y", IF(AND(H401&gt;='Intersection Mileposts'!$F$30,H401&lt;='Intersection Mileposts'!$G$30),"Y",IF(AND(H401&gt;='Intersection Mileposts'!$F$31,H401&lt;='Intersection Mileposts'!$G$31),"Y",IF(AND(H401&gt;='Intersection Mileposts'!$F$32,H401&lt;='Intersection Mileposts'!$G$32),"Y",IF(AND(H401&gt;='Intersection Mileposts'!$F$33,H401&lt;='Intersection Mileposts'!$G$33),"Y",IF(AND(H401&gt;='Intersection Mileposts'!$F$34,H401&lt;='Intersection Mileposts'!$G$34),"Y",IF(AND(H401&gt;='Intersection Mileposts'!$F$35,H401&lt;='Intersection Mileposts'!$G$35),"Y",IF(AND(H401&gt;='Intersection Mileposts'!$F$36,H401&lt;='Intersection Mileposts'!$G$36),"Y",IF(AND(H401&gt;='Intersection Mileposts'!$F$37,H401&lt;='Intersection Mileposts'!$G$37),"Y",IF(AND(H401&gt;='Intersection Mileposts'!$F$38,H401&lt;='Intersection Mileposts'!$G$38),"Y",IF(AND(H401&gt;='Intersection Mileposts'!$F$39,H401&lt;='Intersection Mileposts'!$G$39),"Y","N"))))))))))))))))))))))))))))))))))))</f>
        <v/>
      </c>
    </row>
    <row r="402" spans="1:46" x14ac:dyDescent="0.3">
      <c r="A402" s="279"/>
      <c r="B402" s="261"/>
      <c r="C402" s="262"/>
      <c r="D402" s="262"/>
      <c r="E402" s="262"/>
      <c r="F402" s="262"/>
      <c r="G402" s="284"/>
      <c r="H402" s="286"/>
      <c r="I402" s="279"/>
      <c r="J402" s="260"/>
      <c r="K402" s="260"/>
      <c r="L402" s="280"/>
      <c r="M402" s="275"/>
      <c r="N402" s="263"/>
      <c r="P402" s="264" t="str">
        <f>IF(R402 = "", "", COUNT($R$4:R402))</f>
        <v/>
      </c>
      <c r="Q402" s="264" t="str">
        <f t="shared" si="48"/>
        <v/>
      </c>
      <c r="R402" s="265" t="str">
        <f t="shared" si="49"/>
        <v/>
      </c>
      <c r="S402" s="266" t="str">
        <f t="shared" si="53"/>
        <v/>
      </c>
      <c r="T402" s="267" t="str">
        <f t="shared" si="50"/>
        <v/>
      </c>
      <c r="U402" s="268" t="str">
        <f t="shared" si="54"/>
        <v/>
      </c>
      <c r="V402" s="269" t="str">
        <f t="shared" si="51"/>
        <v/>
      </c>
      <c r="W402" s="5"/>
      <c r="AR402" s="2" t="str">
        <f t="shared" si="55"/>
        <v/>
      </c>
      <c r="AS402" s="2" t="str">
        <f t="shared" si="52"/>
        <v/>
      </c>
      <c r="AT402" s="2" t="str">
        <f>IF(AR402="","",IF(AND(H402&gt;='Intersection Mileposts'!$F$5,H402&lt;='Intersection Mileposts'!$G$5),"Y",IF(AND(H402&gt;='Intersection Mileposts'!$F$6,H402&lt;='Intersection Mileposts'!$G$6),"Y",IF(AND(H402&gt;='Intersection Mileposts'!$F$7,H402&lt;='Intersection Mileposts'!$G$7),"Y",IF(AND(H402&gt;='Intersection Mileposts'!$F$8,H402&lt;='Intersection Mileposts'!$G$8),"Y",IF(AND(H402&gt;='Intersection Mileposts'!$F$9,H402&lt;='Intersection Mileposts'!$G$9),"Y",IF(AND(H402&gt;='Intersection Mileposts'!$F$10,H402&lt;='Intersection Mileposts'!$G$10),"Y",IF(AND(H402&gt;='Intersection Mileposts'!$F$11,H402&lt;='Intersection Mileposts'!$G$11),"Y",IF(AND(H402&gt;='Intersection Mileposts'!$F$12,H402&lt;='Intersection Mileposts'!$G$12),"Y",IF(AND(H402&gt;='Intersection Mileposts'!$F$13,H402&lt;='Intersection Mileposts'!$G$13),"Y",IF(AND(H402&gt;='Intersection Mileposts'!$F$14,H402&lt;='Intersection Mileposts'!$G$14),"Y",IF(AND(H402&gt;='Intersection Mileposts'!$F$15,H402&lt;='Intersection Mileposts'!$G$15),"Y",IF(AND(H402&gt;='Intersection Mileposts'!$F$16,H402&lt;='Intersection Mileposts'!$G$16),"Y",IF(AND(H402&gt;='Intersection Mileposts'!$F$17,H402&lt;='Intersection Mileposts'!$G$17),"Y",IF(AND(H402&gt;='Intersection Mileposts'!$F$18,H402&lt;='Intersection Mileposts'!$G$18),"Y",IF(AND(H402&gt;='Intersection Mileposts'!$F$19,H402&lt;='Intersection Mileposts'!$G$19),"Y",IF(AND(H402&gt;='Intersection Mileposts'!$F$20,H402&lt;='Intersection Mileposts'!$G$20),"Y",IF(AND(H402&gt;='Intersection Mileposts'!$F$21,H402&lt;='Intersection Mileposts'!$G$21),"Y",IF(AND(H402&gt;='Intersection Mileposts'!$F$22,H402&lt;='Intersection Mileposts'!$G$22),"Y",IF(AND(H402&gt;='Intersection Mileposts'!$F$23,H402&lt;='Intersection Mileposts'!$G$23),"Y",IF(AND(H402&gt;='Intersection Mileposts'!$F$24,H402&lt;='Intersection Mileposts'!$G$24),"Y",IF(AND(H402&gt;='Intersection Mileposts'!$F$25,H402&lt;='Intersection Mileposts'!$G$25),"Y",IF(AND(H402&gt;='Intersection Mileposts'!$F$26,H402&lt;='Intersection Mileposts'!$G$26),"Y",IF(AND(H402&gt;='Intersection Mileposts'!$F$27,H402&lt;='Intersection Mileposts'!$G$27),"Y",IF(AND(H402&gt;='Intersection Mileposts'!$F$28,H402&lt;='Intersection Mileposts'!$G$28),"Y",IF(AND(H402&gt;='Intersection Mileposts'!$F$29,H402&lt;='Intersection Mileposts'!$G$29),"Y", IF(AND(H402&gt;='Intersection Mileposts'!$F$30,H402&lt;='Intersection Mileposts'!$G$30),"Y",IF(AND(H402&gt;='Intersection Mileposts'!$F$31,H402&lt;='Intersection Mileposts'!$G$31),"Y",IF(AND(H402&gt;='Intersection Mileposts'!$F$32,H402&lt;='Intersection Mileposts'!$G$32),"Y",IF(AND(H402&gt;='Intersection Mileposts'!$F$33,H402&lt;='Intersection Mileposts'!$G$33),"Y",IF(AND(H402&gt;='Intersection Mileposts'!$F$34,H402&lt;='Intersection Mileposts'!$G$34),"Y",IF(AND(H402&gt;='Intersection Mileposts'!$F$35,H402&lt;='Intersection Mileposts'!$G$35),"Y",IF(AND(H402&gt;='Intersection Mileposts'!$F$36,H402&lt;='Intersection Mileposts'!$G$36),"Y",IF(AND(H402&gt;='Intersection Mileposts'!$F$37,H402&lt;='Intersection Mileposts'!$G$37),"Y",IF(AND(H402&gt;='Intersection Mileposts'!$F$38,H402&lt;='Intersection Mileposts'!$G$38),"Y",IF(AND(H402&gt;='Intersection Mileposts'!$F$39,H402&lt;='Intersection Mileposts'!$G$39),"Y","N"))))))))))))))))))))))))))))))))))))</f>
        <v/>
      </c>
    </row>
    <row r="403" spans="1:46" x14ac:dyDescent="0.3">
      <c r="A403" s="279"/>
      <c r="B403" s="261"/>
      <c r="C403" s="262"/>
      <c r="D403" s="262"/>
      <c r="E403" s="262"/>
      <c r="F403" s="262"/>
      <c r="G403" s="284"/>
      <c r="H403" s="286"/>
      <c r="I403" s="279"/>
      <c r="J403" s="260"/>
      <c r="K403" s="260"/>
      <c r="L403" s="280"/>
      <c r="M403" s="275"/>
      <c r="N403" s="263"/>
      <c r="P403" s="264" t="str">
        <f>IF(R403 = "", "", COUNT($R$4:R403))</f>
        <v/>
      </c>
      <c r="Q403" s="264" t="str">
        <f t="shared" si="48"/>
        <v/>
      </c>
      <c r="R403" s="265" t="str">
        <f t="shared" si="49"/>
        <v/>
      </c>
      <c r="S403" s="266" t="str">
        <f t="shared" si="53"/>
        <v/>
      </c>
      <c r="T403" s="267" t="str">
        <f t="shared" si="50"/>
        <v/>
      </c>
      <c r="U403" s="268" t="str">
        <f t="shared" si="54"/>
        <v/>
      </c>
      <c r="V403" s="269" t="str">
        <f t="shared" si="51"/>
        <v/>
      </c>
      <c r="W403" s="5"/>
      <c r="AR403" s="2" t="str">
        <f t="shared" si="55"/>
        <v/>
      </c>
      <c r="AS403" s="2" t="str">
        <f t="shared" si="52"/>
        <v/>
      </c>
      <c r="AT403" s="2" t="str">
        <f>IF(AR403="","",IF(AND(H403&gt;='Intersection Mileposts'!$F$5,H403&lt;='Intersection Mileposts'!$G$5),"Y",IF(AND(H403&gt;='Intersection Mileposts'!$F$6,H403&lt;='Intersection Mileposts'!$G$6),"Y",IF(AND(H403&gt;='Intersection Mileposts'!$F$7,H403&lt;='Intersection Mileposts'!$G$7),"Y",IF(AND(H403&gt;='Intersection Mileposts'!$F$8,H403&lt;='Intersection Mileposts'!$G$8),"Y",IF(AND(H403&gt;='Intersection Mileposts'!$F$9,H403&lt;='Intersection Mileposts'!$G$9),"Y",IF(AND(H403&gt;='Intersection Mileposts'!$F$10,H403&lt;='Intersection Mileposts'!$G$10),"Y",IF(AND(H403&gt;='Intersection Mileposts'!$F$11,H403&lt;='Intersection Mileposts'!$G$11),"Y",IF(AND(H403&gt;='Intersection Mileposts'!$F$12,H403&lt;='Intersection Mileposts'!$G$12),"Y",IF(AND(H403&gt;='Intersection Mileposts'!$F$13,H403&lt;='Intersection Mileposts'!$G$13),"Y",IF(AND(H403&gt;='Intersection Mileposts'!$F$14,H403&lt;='Intersection Mileposts'!$G$14),"Y",IF(AND(H403&gt;='Intersection Mileposts'!$F$15,H403&lt;='Intersection Mileposts'!$G$15),"Y",IF(AND(H403&gt;='Intersection Mileposts'!$F$16,H403&lt;='Intersection Mileposts'!$G$16),"Y",IF(AND(H403&gt;='Intersection Mileposts'!$F$17,H403&lt;='Intersection Mileposts'!$G$17),"Y",IF(AND(H403&gt;='Intersection Mileposts'!$F$18,H403&lt;='Intersection Mileposts'!$G$18),"Y",IF(AND(H403&gt;='Intersection Mileposts'!$F$19,H403&lt;='Intersection Mileposts'!$G$19),"Y",IF(AND(H403&gt;='Intersection Mileposts'!$F$20,H403&lt;='Intersection Mileposts'!$G$20),"Y",IF(AND(H403&gt;='Intersection Mileposts'!$F$21,H403&lt;='Intersection Mileposts'!$G$21),"Y",IF(AND(H403&gt;='Intersection Mileposts'!$F$22,H403&lt;='Intersection Mileposts'!$G$22),"Y",IF(AND(H403&gt;='Intersection Mileposts'!$F$23,H403&lt;='Intersection Mileposts'!$G$23),"Y",IF(AND(H403&gt;='Intersection Mileposts'!$F$24,H403&lt;='Intersection Mileposts'!$G$24),"Y",IF(AND(H403&gt;='Intersection Mileposts'!$F$25,H403&lt;='Intersection Mileposts'!$G$25),"Y",IF(AND(H403&gt;='Intersection Mileposts'!$F$26,H403&lt;='Intersection Mileposts'!$G$26),"Y",IF(AND(H403&gt;='Intersection Mileposts'!$F$27,H403&lt;='Intersection Mileposts'!$G$27),"Y",IF(AND(H403&gt;='Intersection Mileposts'!$F$28,H403&lt;='Intersection Mileposts'!$G$28),"Y",IF(AND(H403&gt;='Intersection Mileposts'!$F$29,H403&lt;='Intersection Mileposts'!$G$29),"Y", IF(AND(H403&gt;='Intersection Mileposts'!$F$30,H403&lt;='Intersection Mileposts'!$G$30),"Y",IF(AND(H403&gt;='Intersection Mileposts'!$F$31,H403&lt;='Intersection Mileposts'!$G$31),"Y",IF(AND(H403&gt;='Intersection Mileposts'!$F$32,H403&lt;='Intersection Mileposts'!$G$32),"Y",IF(AND(H403&gt;='Intersection Mileposts'!$F$33,H403&lt;='Intersection Mileposts'!$G$33),"Y",IF(AND(H403&gt;='Intersection Mileposts'!$F$34,H403&lt;='Intersection Mileposts'!$G$34),"Y",IF(AND(H403&gt;='Intersection Mileposts'!$F$35,H403&lt;='Intersection Mileposts'!$G$35),"Y",IF(AND(H403&gt;='Intersection Mileposts'!$F$36,H403&lt;='Intersection Mileposts'!$G$36),"Y",IF(AND(H403&gt;='Intersection Mileposts'!$F$37,H403&lt;='Intersection Mileposts'!$G$37),"Y",IF(AND(H403&gt;='Intersection Mileposts'!$F$38,H403&lt;='Intersection Mileposts'!$G$38),"Y",IF(AND(H403&gt;='Intersection Mileposts'!$F$39,H403&lt;='Intersection Mileposts'!$G$39),"Y","N"))))))))))))))))))))))))))))))))))))</f>
        <v/>
      </c>
    </row>
    <row r="404" spans="1:46" x14ac:dyDescent="0.3">
      <c r="A404" s="279"/>
      <c r="B404" s="261"/>
      <c r="C404" s="262"/>
      <c r="D404" s="262"/>
      <c r="E404" s="262"/>
      <c r="F404" s="262"/>
      <c r="G404" s="284"/>
      <c r="H404" s="286"/>
      <c r="I404" s="279"/>
      <c r="J404" s="260"/>
      <c r="K404" s="260"/>
      <c r="L404" s="280"/>
      <c r="M404" s="275"/>
      <c r="N404" s="263"/>
      <c r="P404" s="264" t="str">
        <f>IF(R404 = "", "", COUNT($R$4:R404))</f>
        <v/>
      </c>
      <c r="Q404" s="264" t="str">
        <f t="shared" si="48"/>
        <v/>
      </c>
      <c r="R404" s="265" t="str">
        <f t="shared" si="49"/>
        <v/>
      </c>
      <c r="S404" s="266" t="str">
        <f t="shared" si="53"/>
        <v/>
      </c>
      <c r="T404" s="267" t="str">
        <f t="shared" si="50"/>
        <v/>
      </c>
      <c r="U404" s="268" t="str">
        <f t="shared" si="54"/>
        <v/>
      </c>
      <c r="V404" s="269" t="str">
        <f t="shared" si="51"/>
        <v/>
      </c>
      <c r="W404" s="5"/>
      <c r="AR404" s="2" t="str">
        <f t="shared" si="55"/>
        <v/>
      </c>
      <c r="AS404" s="2" t="str">
        <f t="shared" si="52"/>
        <v/>
      </c>
      <c r="AT404" s="2" t="str">
        <f>IF(AR404="","",IF(AND(H404&gt;='Intersection Mileposts'!$F$5,H404&lt;='Intersection Mileposts'!$G$5),"Y",IF(AND(H404&gt;='Intersection Mileposts'!$F$6,H404&lt;='Intersection Mileposts'!$G$6),"Y",IF(AND(H404&gt;='Intersection Mileposts'!$F$7,H404&lt;='Intersection Mileposts'!$G$7),"Y",IF(AND(H404&gt;='Intersection Mileposts'!$F$8,H404&lt;='Intersection Mileposts'!$G$8),"Y",IF(AND(H404&gt;='Intersection Mileposts'!$F$9,H404&lt;='Intersection Mileposts'!$G$9),"Y",IF(AND(H404&gt;='Intersection Mileposts'!$F$10,H404&lt;='Intersection Mileposts'!$G$10),"Y",IF(AND(H404&gt;='Intersection Mileposts'!$F$11,H404&lt;='Intersection Mileposts'!$G$11),"Y",IF(AND(H404&gt;='Intersection Mileposts'!$F$12,H404&lt;='Intersection Mileposts'!$G$12),"Y",IF(AND(H404&gt;='Intersection Mileposts'!$F$13,H404&lt;='Intersection Mileposts'!$G$13),"Y",IF(AND(H404&gt;='Intersection Mileposts'!$F$14,H404&lt;='Intersection Mileposts'!$G$14),"Y",IF(AND(H404&gt;='Intersection Mileposts'!$F$15,H404&lt;='Intersection Mileposts'!$G$15),"Y",IF(AND(H404&gt;='Intersection Mileposts'!$F$16,H404&lt;='Intersection Mileposts'!$G$16),"Y",IF(AND(H404&gt;='Intersection Mileposts'!$F$17,H404&lt;='Intersection Mileposts'!$G$17),"Y",IF(AND(H404&gt;='Intersection Mileposts'!$F$18,H404&lt;='Intersection Mileposts'!$G$18),"Y",IF(AND(H404&gt;='Intersection Mileposts'!$F$19,H404&lt;='Intersection Mileposts'!$G$19),"Y",IF(AND(H404&gt;='Intersection Mileposts'!$F$20,H404&lt;='Intersection Mileposts'!$G$20),"Y",IF(AND(H404&gt;='Intersection Mileposts'!$F$21,H404&lt;='Intersection Mileposts'!$G$21),"Y",IF(AND(H404&gt;='Intersection Mileposts'!$F$22,H404&lt;='Intersection Mileposts'!$G$22),"Y",IF(AND(H404&gt;='Intersection Mileposts'!$F$23,H404&lt;='Intersection Mileposts'!$G$23),"Y",IF(AND(H404&gt;='Intersection Mileposts'!$F$24,H404&lt;='Intersection Mileposts'!$G$24),"Y",IF(AND(H404&gt;='Intersection Mileposts'!$F$25,H404&lt;='Intersection Mileposts'!$G$25),"Y",IF(AND(H404&gt;='Intersection Mileposts'!$F$26,H404&lt;='Intersection Mileposts'!$G$26),"Y",IF(AND(H404&gt;='Intersection Mileposts'!$F$27,H404&lt;='Intersection Mileposts'!$G$27),"Y",IF(AND(H404&gt;='Intersection Mileposts'!$F$28,H404&lt;='Intersection Mileposts'!$G$28),"Y",IF(AND(H404&gt;='Intersection Mileposts'!$F$29,H404&lt;='Intersection Mileposts'!$G$29),"Y", IF(AND(H404&gt;='Intersection Mileposts'!$F$30,H404&lt;='Intersection Mileposts'!$G$30),"Y",IF(AND(H404&gt;='Intersection Mileposts'!$F$31,H404&lt;='Intersection Mileposts'!$G$31),"Y",IF(AND(H404&gt;='Intersection Mileposts'!$F$32,H404&lt;='Intersection Mileposts'!$G$32),"Y",IF(AND(H404&gt;='Intersection Mileposts'!$F$33,H404&lt;='Intersection Mileposts'!$G$33),"Y",IF(AND(H404&gt;='Intersection Mileposts'!$F$34,H404&lt;='Intersection Mileposts'!$G$34),"Y",IF(AND(H404&gt;='Intersection Mileposts'!$F$35,H404&lt;='Intersection Mileposts'!$G$35),"Y",IF(AND(H404&gt;='Intersection Mileposts'!$F$36,H404&lt;='Intersection Mileposts'!$G$36),"Y",IF(AND(H404&gt;='Intersection Mileposts'!$F$37,H404&lt;='Intersection Mileposts'!$G$37),"Y",IF(AND(H404&gt;='Intersection Mileposts'!$F$38,H404&lt;='Intersection Mileposts'!$G$38),"Y",IF(AND(H404&gt;='Intersection Mileposts'!$F$39,H404&lt;='Intersection Mileposts'!$G$39),"Y","N"))))))))))))))))))))))))))))))))))))</f>
        <v/>
      </c>
    </row>
    <row r="405" spans="1:46" x14ac:dyDescent="0.3">
      <c r="A405" s="279"/>
      <c r="B405" s="261"/>
      <c r="C405" s="262"/>
      <c r="D405" s="262"/>
      <c r="E405" s="262"/>
      <c r="F405" s="262"/>
      <c r="G405" s="284"/>
      <c r="H405" s="286"/>
      <c r="I405" s="279"/>
      <c r="J405" s="260"/>
      <c r="K405" s="260"/>
      <c r="L405" s="280"/>
      <c r="M405" s="275"/>
      <c r="N405" s="263"/>
      <c r="P405" s="264" t="str">
        <f>IF(R405 = "", "", COUNT($R$4:R405))</f>
        <v/>
      </c>
      <c r="Q405" s="264" t="str">
        <f t="shared" si="48"/>
        <v/>
      </c>
      <c r="R405" s="265" t="str">
        <f t="shared" si="49"/>
        <v/>
      </c>
      <c r="S405" s="266" t="str">
        <f t="shared" si="53"/>
        <v/>
      </c>
      <c r="T405" s="267" t="str">
        <f t="shared" si="50"/>
        <v/>
      </c>
      <c r="U405" s="268" t="str">
        <f t="shared" si="54"/>
        <v/>
      </c>
      <c r="V405" s="269" t="str">
        <f t="shared" si="51"/>
        <v/>
      </c>
      <c r="W405" s="5"/>
      <c r="AR405" s="2" t="str">
        <f t="shared" si="55"/>
        <v/>
      </c>
      <c r="AS405" s="2" t="str">
        <f t="shared" si="52"/>
        <v/>
      </c>
      <c r="AT405" s="2" t="str">
        <f>IF(AR405="","",IF(AND(H405&gt;='Intersection Mileposts'!$F$5,H405&lt;='Intersection Mileposts'!$G$5),"Y",IF(AND(H405&gt;='Intersection Mileposts'!$F$6,H405&lt;='Intersection Mileposts'!$G$6),"Y",IF(AND(H405&gt;='Intersection Mileposts'!$F$7,H405&lt;='Intersection Mileposts'!$G$7),"Y",IF(AND(H405&gt;='Intersection Mileposts'!$F$8,H405&lt;='Intersection Mileposts'!$G$8),"Y",IF(AND(H405&gt;='Intersection Mileposts'!$F$9,H405&lt;='Intersection Mileposts'!$G$9),"Y",IF(AND(H405&gt;='Intersection Mileposts'!$F$10,H405&lt;='Intersection Mileposts'!$G$10),"Y",IF(AND(H405&gt;='Intersection Mileposts'!$F$11,H405&lt;='Intersection Mileposts'!$G$11),"Y",IF(AND(H405&gt;='Intersection Mileposts'!$F$12,H405&lt;='Intersection Mileposts'!$G$12),"Y",IF(AND(H405&gt;='Intersection Mileposts'!$F$13,H405&lt;='Intersection Mileposts'!$G$13),"Y",IF(AND(H405&gt;='Intersection Mileposts'!$F$14,H405&lt;='Intersection Mileposts'!$G$14),"Y",IF(AND(H405&gt;='Intersection Mileposts'!$F$15,H405&lt;='Intersection Mileposts'!$G$15),"Y",IF(AND(H405&gt;='Intersection Mileposts'!$F$16,H405&lt;='Intersection Mileposts'!$G$16),"Y",IF(AND(H405&gt;='Intersection Mileposts'!$F$17,H405&lt;='Intersection Mileposts'!$G$17),"Y",IF(AND(H405&gt;='Intersection Mileposts'!$F$18,H405&lt;='Intersection Mileposts'!$G$18),"Y",IF(AND(H405&gt;='Intersection Mileposts'!$F$19,H405&lt;='Intersection Mileposts'!$G$19),"Y",IF(AND(H405&gt;='Intersection Mileposts'!$F$20,H405&lt;='Intersection Mileposts'!$G$20),"Y",IF(AND(H405&gt;='Intersection Mileposts'!$F$21,H405&lt;='Intersection Mileposts'!$G$21),"Y",IF(AND(H405&gt;='Intersection Mileposts'!$F$22,H405&lt;='Intersection Mileposts'!$G$22),"Y",IF(AND(H405&gt;='Intersection Mileposts'!$F$23,H405&lt;='Intersection Mileposts'!$G$23),"Y",IF(AND(H405&gt;='Intersection Mileposts'!$F$24,H405&lt;='Intersection Mileposts'!$G$24),"Y",IF(AND(H405&gt;='Intersection Mileposts'!$F$25,H405&lt;='Intersection Mileposts'!$G$25),"Y",IF(AND(H405&gt;='Intersection Mileposts'!$F$26,H405&lt;='Intersection Mileposts'!$G$26),"Y",IF(AND(H405&gt;='Intersection Mileposts'!$F$27,H405&lt;='Intersection Mileposts'!$G$27),"Y",IF(AND(H405&gt;='Intersection Mileposts'!$F$28,H405&lt;='Intersection Mileposts'!$G$28),"Y",IF(AND(H405&gt;='Intersection Mileposts'!$F$29,H405&lt;='Intersection Mileposts'!$G$29),"Y", IF(AND(H405&gt;='Intersection Mileposts'!$F$30,H405&lt;='Intersection Mileposts'!$G$30),"Y",IF(AND(H405&gt;='Intersection Mileposts'!$F$31,H405&lt;='Intersection Mileposts'!$G$31),"Y",IF(AND(H405&gt;='Intersection Mileposts'!$F$32,H405&lt;='Intersection Mileposts'!$G$32),"Y",IF(AND(H405&gt;='Intersection Mileposts'!$F$33,H405&lt;='Intersection Mileposts'!$G$33),"Y",IF(AND(H405&gt;='Intersection Mileposts'!$F$34,H405&lt;='Intersection Mileposts'!$G$34),"Y",IF(AND(H405&gt;='Intersection Mileposts'!$F$35,H405&lt;='Intersection Mileposts'!$G$35),"Y",IF(AND(H405&gt;='Intersection Mileposts'!$F$36,H405&lt;='Intersection Mileposts'!$G$36),"Y",IF(AND(H405&gt;='Intersection Mileposts'!$F$37,H405&lt;='Intersection Mileposts'!$G$37),"Y",IF(AND(H405&gt;='Intersection Mileposts'!$F$38,H405&lt;='Intersection Mileposts'!$G$38),"Y",IF(AND(H405&gt;='Intersection Mileposts'!$F$39,H405&lt;='Intersection Mileposts'!$G$39),"Y","N"))))))))))))))))))))))))))))))))))))</f>
        <v/>
      </c>
    </row>
    <row r="406" spans="1:46" x14ac:dyDescent="0.3">
      <c r="A406" s="279"/>
      <c r="B406" s="261"/>
      <c r="C406" s="262"/>
      <c r="D406" s="262"/>
      <c r="E406" s="262"/>
      <c r="F406" s="262"/>
      <c r="G406" s="284"/>
      <c r="H406" s="286"/>
      <c r="I406" s="279"/>
      <c r="J406" s="260"/>
      <c r="K406" s="260"/>
      <c r="L406" s="280"/>
      <c r="M406" s="275"/>
      <c r="N406" s="263"/>
      <c r="P406" s="264" t="str">
        <f>IF(R406 = "", "", COUNT($R$4:R406))</f>
        <v/>
      </c>
      <c r="Q406" s="264" t="str">
        <f t="shared" si="48"/>
        <v/>
      </c>
      <c r="R406" s="265" t="str">
        <f t="shared" si="49"/>
        <v/>
      </c>
      <c r="S406" s="266" t="str">
        <f t="shared" si="53"/>
        <v/>
      </c>
      <c r="T406" s="267" t="str">
        <f t="shared" si="50"/>
        <v/>
      </c>
      <c r="U406" s="268" t="str">
        <f t="shared" si="54"/>
        <v/>
      </c>
      <c r="V406" s="269" t="str">
        <f t="shared" si="51"/>
        <v/>
      </c>
      <c r="W406" s="5"/>
      <c r="AR406" s="2" t="str">
        <f t="shared" si="55"/>
        <v/>
      </c>
      <c r="AS406" s="2" t="str">
        <f t="shared" si="52"/>
        <v/>
      </c>
      <c r="AT406" s="2" t="str">
        <f>IF(AR406="","",IF(AND(H406&gt;='Intersection Mileposts'!$F$5,H406&lt;='Intersection Mileposts'!$G$5),"Y",IF(AND(H406&gt;='Intersection Mileposts'!$F$6,H406&lt;='Intersection Mileposts'!$G$6),"Y",IF(AND(H406&gt;='Intersection Mileposts'!$F$7,H406&lt;='Intersection Mileposts'!$G$7),"Y",IF(AND(H406&gt;='Intersection Mileposts'!$F$8,H406&lt;='Intersection Mileposts'!$G$8),"Y",IF(AND(H406&gt;='Intersection Mileposts'!$F$9,H406&lt;='Intersection Mileposts'!$G$9),"Y",IF(AND(H406&gt;='Intersection Mileposts'!$F$10,H406&lt;='Intersection Mileposts'!$G$10),"Y",IF(AND(H406&gt;='Intersection Mileposts'!$F$11,H406&lt;='Intersection Mileposts'!$G$11),"Y",IF(AND(H406&gt;='Intersection Mileposts'!$F$12,H406&lt;='Intersection Mileposts'!$G$12),"Y",IF(AND(H406&gt;='Intersection Mileposts'!$F$13,H406&lt;='Intersection Mileposts'!$G$13),"Y",IF(AND(H406&gt;='Intersection Mileposts'!$F$14,H406&lt;='Intersection Mileposts'!$G$14),"Y",IF(AND(H406&gt;='Intersection Mileposts'!$F$15,H406&lt;='Intersection Mileposts'!$G$15),"Y",IF(AND(H406&gt;='Intersection Mileposts'!$F$16,H406&lt;='Intersection Mileposts'!$G$16),"Y",IF(AND(H406&gt;='Intersection Mileposts'!$F$17,H406&lt;='Intersection Mileposts'!$G$17),"Y",IF(AND(H406&gt;='Intersection Mileposts'!$F$18,H406&lt;='Intersection Mileposts'!$G$18),"Y",IF(AND(H406&gt;='Intersection Mileposts'!$F$19,H406&lt;='Intersection Mileposts'!$G$19),"Y",IF(AND(H406&gt;='Intersection Mileposts'!$F$20,H406&lt;='Intersection Mileposts'!$G$20),"Y",IF(AND(H406&gt;='Intersection Mileposts'!$F$21,H406&lt;='Intersection Mileposts'!$G$21),"Y",IF(AND(H406&gt;='Intersection Mileposts'!$F$22,H406&lt;='Intersection Mileposts'!$G$22),"Y",IF(AND(H406&gt;='Intersection Mileposts'!$F$23,H406&lt;='Intersection Mileposts'!$G$23),"Y",IF(AND(H406&gt;='Intersection Mileposts'!$F$24,H406&lt;='Intersection Mileposts'!$G$24),"Y",IF(AND(H406&gt;='Intersection Mileposts'!$F$25,H406&lt;='Intersection Mileposts'!$G$25),"Y",IF(AND(H406&gt;='Intersection Mileposts'!$F$26,H406&lt;='Intersection Mileposts'!$G$26),"Y",IF(AND(H406&gt;='Intersection Mileposts'!$F$27,H406&lt;='Intersection Mileposts'!$G$27),"Y",IF(AND(H406&gt;='Intersection Mileposts'!$F$28,H406&lt;='Intersection Mileposts'!$G$28),"Y",IF(AND(H406&gt;='Intersection Mileposts'!$F$29,H406&lt;='Intersection Mileposts'!$G$29),"Y", IF(AND(H406&gt;='Intersection Mileposts'!$F$30,H406&lt;='Intersection Mileposts'!$G$30),"Y",IF(AND(H406&gt;='Intersection Mileposts'!$F$31,H406&lt;='Intersection Mileposts'!$G$31),"Y",IF(AND(H406&gt;='Intersection Mileposts'!$F$32,H406&lt;='Intersection Mileposts'!$G$32),"Y",IF(AND(H406&gt;='Intersection Mileposts'!$F$33,H406&lt;='Intersection Mileposts'!$G$33),"Y",IF(AND(H406&gt;='Intersection Mileposts'!$F$34,H406&lt;='Intersection Mileposts'!$G$34),"Y",IF(AND(H406&gt;='Intersection Mileposts'!$F$35,H406&lt;='Intersection Mileposts'!$G$35),"Y",IF(AND(H406&gt;='Intersection Mileposts'!$F$36,H406&lt;='Intersection Mileposts'!$G$36),"Y",IF(AND(H406&gt;='Intersection Mileposts'!$F$37,H406&lt;='Intersection Mileposts'!$G$37),"Y",IF(AND(H406&gt;='Intersection Mileposts'!$F$38,H406&lt;='Intersection Mileposts'!$G$38),"Y",IF(AND(H406&gt;='Intersection Mileposts'!$F$39,H406&lt;='Intersection Mileposts'!$G$39),"Y","N"))))))))))))))))))))))))))))))))))))</f>
        <v/>
      </c>
    </row>
    <row r="407" spans="1:46" x14ac:dyDescent="0.3">
      <c r="A407" s="279"/>
      <c r="B407" s="261"/>
      <c r="C407" s="262"/>
      <c r="D407" s="262"/>
      <c r="E407" s="262"/>
      <c r="F407" s="262"/>
      <c r="G407" s="284"/>
      <c r="H407" s="286"/>
      <c r="I407" s="279"/>
      <c r="J407" s="260"/>
      <c r="K407" s="260"/>
      <c r="L407" s="280"/>
      <c r="M407" s="275"/>
      <c r="N407" s="263"/>
      <c r="P407" s="264" t="str">
        <f>IF(R407 = "", "", COUNT($R$4:R407))</f>
        <v/>
      </c>
      <c r="Q407" s="264" t="str">
        <f t="shared" si="48"/>
        <v/>
      </c>
      <c r="R407" s="265" t="str">
        <f t="shared" si="49"/>
        <v/>
      </c>
      <c r="S407" s="266" t="str">
        <f t="shared" si="53"/>
        <v/>
      </c>
      <c r="T407" s="267" t="str">
        <f t="shared" si="50"/>
        <v/>
      </c>
      <c r="U407" s="268" t="str">
        <f t="shared" si="54"/>
        <v/>
      </c>
      <c r="V407" s="269" t="str">
        <f t="shared" si="51"/>
        <v/>
      </c>
      <c r="W407" s="5"/>
      <c r="AR407" s="2" t="str">
        <f t="shared" si="55"/>
        <v/>
      </c>
      <c r="AS407" s="2" t="str">
        <f t="shared" si="52"/>
        <v/>
      </c>
      <c r="AT407" s="2" t="str">
        <f>IF(AR407="","",IF(AND(H407&gt;='Intersection Mileposts'!$F$5,H407&lt;='Intersection Mileposts'!$G$5),"Y",IF(AND(H407&gt;='Intersection Mileposts'!$F$6,H407&lt;='Intersection Mileposts'!$G$6),"Y",IF(AND(H407&gt;='Intersection Mileposts'!$F$7,H407&lt;='Intersection Mileposts'!$G$7),"Y",IF(AND(H407&gt;='Intersection Mileposts'!$F$8,H407&lt;='Intersection Mileposts'!$G$8),"Y",IF(AND(H407&gt;='Intersection Mileposts'!$F$9,H407&lt;='Intersection Mileposts'!$G$9),"Y",IF(AND(H407&gt;='Intersection Mileposts'!$F$10,H407&lt;='Intersection Mileposts'!$G$10),"Y",IF(AND(H407&gt;='Intersection Mileposts'!$F$11,H407&lt;='Intersection Mileposts'!$G$11),"Y",IF(AND(H407&gt;='Intersection Mileposts'!$F$12,H407&lt;='Intersection Mileposts'!$G$12),"Y",IF(AND(H407&gt;='Intersection Mileposts'!$F$13,H407&lt;='Intersection Mileposts'!$G$13),"Y",IF(AND(H407&gt;='Intersection Mileposts'!$F$14,H407&lt;='Intersection Mileposts'!$G$14),"Y",IF(AND(H407&gt;='Intersection Mileposts'!$F$15,H407&lt;='Intersection Mileposts'!$G$15),"Y",IF(AND(H407&gt;='Intersection Mileposts'!$F$16,H407&lt;='Intersection Mileposts'!$G$16),"Y",IF(AND(H407&gt;='Intersection Mileposts'!$F$17,H407&lt;='Intersection Mileposts'!$G$17),"Y",IF(AND(H407&gt;='Intersection Mileposts'!$F$18,H407&lt;='Intersection Mileposts'!$G$18),"Y",IF(AND(H407&gt;='Intersection Mileposts'!$F$19,H407&lt;='Intersection Mileposts'!$G$19),"Y",IF(AND(H407&gt;='Intersection Mileposts'!$F$20,H407&lt;='Intersection Mileposts'!$G$20),"Y",IF(AND(H407&gt;='Intersection Mileposts'!$F$21,H407&lt;='Intersection Mileposts'!$G$21),"Y",IF(AND(H407&gt;='Intersection Mileposts'!$F$22,H407&lt;='Intersection Mileposts'!$G$22),"Y",IF(AND(H407&gt;='Intersection Mileposts'!$F$23,H407&lt;='Intersection Mileposts'!$G$23),"Y",IF(AND(H407&gt;='Intersection Mileposts'!$F$24,H407&lt;='Intersection Mileposts'!$G$24),"Y",IF(AND(H407&gt;='Intersection Mileposts'!$F$25,H407&lt;='Intersection Mileposts'!$G$25),"Y",IF(AND(H407&gt;='Intersection Mileposts'!$F$26,H407&lt;='Intersection Mileposts'!$G$26),"Y",IF(AND(H407&gt;='Intersection Mileposts'!$F$27,H407&lt;='Intersection Mileposts'!$G$27),"Y",IF(AND(H407&gt;='Intersection Mileposts'!$F$28,H407&lt;='Intersection Mileposts'!$G$28),"Y",IF(AND(H407&gt;='Intersection Mileposts'!$F$29,H407&lt;='Intersection Mileposts'!$G$29),"Y", IF(AND(H407&gt;='Intersection Mileposts'!$F$30,H407&lt;='Intersection Mileposts'!$G$30),"Y",IF(AND(H407&gt;='Intersection Mileposts'!$F$31,H407&lt;='Intersection Mileposts'!$G$31),"Y",IF(AND(H407&gt;='Intersection Mileposts'!$F$32,H407&lt;='Intersection Mileposts'!$G$32),"Y",IF(AND(H407&gt;='Intersection Mileposts'!$F$33,H407&lt;='Intersection Mileposts'!$G$33),"Y",IF(AND(H407&gt;='Intersection Mileposts'!$F$34,H407&lt;='Intersection Mileposts'!$G$34),"Y",IF(AND(H407&gt;='Intersection Mileposts'!$F$35,H407&lt;='Intersection Mileposts'!$G$35),"Y",IF(AND(H407&gt;='Intersection Mileposts'!$F$36,H407&lt;='Intersection Mileposts'!$G$36),"Y",IF(AND(H407&gt;='Intersection Mileposts'!$F$37,H407&lt;='Intersection Mileposts'!$G$37),"Y",IF(AND(H407&gt;='Intersection Mileposts'!$F$38,H407&lt;='Intersection Mileposts'!$G$38),"Y",IF(AND(H407&gt;='Intersection Mileposts'!$F$39,H407&lt;='Intersection Mileposts'!$G$39),"Y","N"))))))))))))))))))))))))))))))))))))</f>
        <v/>
      </c>
    </row>
    <row r="408" spans="1:46" x14ac:dyDescent="0.3">
      <c r="A408" s="279"/>
      <c r="B408" s="261"/>
      <c r="C408" s="262"/>
      <c r="D408" s="262"/>
      <c r="E408" s="262"/>
      <c r="F408" s="262"/>
      <c r="G408" s="284"/>
      <c r="H408" s="286"/>
      <c r="I408" s="279"/>
      <c r="J408" s="260"/>
      <c r="K408" s="260"/>
      <c r="L408" s="280"/>
      <c r="M408" s="275"/>
      <c r="N408" s="263"/>
      <c r="P408" s="264" t="str">
        <f>IF(R408 = "", "", COUNT($R$4:R408))</f>
        <v/>
      </c>
      <c r="Q408" s="264" t="str">
        <f t="shared" si="48"/>
        <v/>
      </c>
      <c r="R408" s="265" t="str">
        <f t="shared" si="49"/>
        <v/>
      </c>
      <c r="S408" s="266" t="str">
        <f t="shared" si="53"/>
        <v/>
      </c>
      <c r="T408" s="267" t="str">
        <f t="shared" si="50"/>
        <v/>
      </c>
      <c r="U408" s="268" t="str">
        <f t="shared" si="54"/>
        <v/>
      </c>
      <c r="V408" s="269" t="str">
        <f t="shared" si="51"/>
        <v/>
      </c>
      <c r="W408" s="5"/>
      <c r="AR408" s="2" t="str">
        <f t="shared" si="55"/>
        <v/>
      </c>
      <c r="AS408" s="2" t="str">
        <f t="shared" si="52"/>
        <v/>
      </c>
      <c r="AT408" s="2" t="str">
        <f>IF(AR408="","",IF(AND(H408&gt;='Intersection Mileposts'!$F$5,H408&lt;='Intersection Mileposts'!$G$5),"Y",IF(AND(H408&gt;='Intersection Mileposts'!$F$6,H408&lt;='Intersection Mileposts'!$G$6),"Y",IF(AND(H408&gt;='Intersection Mileposts'!$F$7,H408&lt;='Intersection Mileposts'!$G$7),"Y",IF(AND(H408&gt;='Intersection Mileposts'!$F$8,H408&lt;='Intersection Mileposts'!$G$8),"Y",IF(AND(H408&gt;='Intersection Mileposts'!$F$9,H408&lt;='Intersection Mileposts'!$G$9),"Y",IF(AND(H408&gt;='Intersection Mileposts'!$F$10,H408&lt;='Intersection Mileposts'!$G$10),"Y",IF(AND(H408&gt;='Intersection Mileposts'!$F$11,H408&lt;='Intersection Mileposts'!$G$11),"Y",IF(AND(H408&gt;='Intersection Mileposts'!$F$12,H408&lt;='Intersection Mileposts'!$G$12),"Y",IF(AND(H408&gt;='Intersection Mileposts'!$F$13,H408&lt;='Intersection Mileposts'!$G$13),"Y",IF(AND(H408&gt;='Intersection Mileposts'!$F$14,H408&lt;='Intersection Mileposts'!$G$14),"Y",IF(AND(H408&gt;='Intersection Mileposts'!$F$15,H408&lt;='Intersection Mileposts'!$G$15),"Y",IF(AND(H408&gt;='Intersection Mileposts'!$F$16,H408&lt;='Intersection Mileposts'!$G$16),"Y",IF(AND(H408&gt;='Intersection Mileposts'!$F$17,H408&lt;='Intersection Mileposts'!$G$17),"Y",IF(AND(H408&gt;='Intersection Mileposts'!$F$18,H408&lt;='Intersection Mileposts'!$G$18),"Y",IF(AND(H408&gt;='Intersection Mileposts'!$F$19,H408&lt;='Intersection Mileposts'!$G$19),"Y",IF(AND(H408&gt;='Intersection Mileposts'!$F$20,H408&lt;='Intersection Mileposts'!$G$20),"Y",IF(AND(H408&gt;='Intersection Mileposts'!$F$21,H408&lt;='Intersection Mileposts'!$G$21),"Y",IF(AND(H408&gt;='Intersection Mileposts'!$F$22,H408&lt;='Intersection Mileposts'!$G$22),"Y",IF(AND(H408&gt;='Intersection Mileposts'!$F$23,H408&lt;='Intersection Mileposts'!$G$23),"Y",IF(AND(H408&gt;='Intersection Mileposts'!$F$24,H408&lt;='Intersection Mileposts'!$G$24),"Y",IF(AND(H408&gt;='Intersection Mileposts'!$F$25,H408&lt;='Intersection Mileposts'!$G$25),"Y",IF(AND(H408&gt;='Intersection Mileposts'!$F$26,H408&lt;='Intersection Mileposts'!$G$26),"Y",IF(AND(H408&gt;='Intersection Mileposts'!$F$27,H408&lt;='Intersection Mileposts'!$G$27),"Y",IF(AND(H408&gt;='Intersection Mileposts'!$F$28,H408&lt;='Intersection Mileposts'!$G$28),"Y",IF(AND(H408&gt;='Intersection Mileposts'!$F$29,H408&lt;='Intersection Mileposts'!$G$29),"Y", IF(AND(H408&gt;='Intersection Mileposts'!$F$30,H408&lt;='Intersection Mileposts'!$G$30),"Y",IF(AND(H408&gt;='Intersection Mileposts'!$F$31,H408&lt;='Intersection Mileposts'!$G$31),"Y",IF(AND(H408&gt;='Intersection Mileposts'!$F$32,H408&lt;='Intersection Mileposts'!$G$32),"Y",IF(AND(H408&gt;='Intersection Mileposts'!$F$33,H408&lt;='Intersection Mileposts'!$G$33),"Y",IF(AND(H408&gt;='Intersection Mileposts'!$F$34,H408&lt;='Intersection Mileposts'!$G$34),"Y",IF(AND(H408&gt;='Intersection Mileposts'!$F$35,H408&lt;='Intersection Mileposts'!$G$35),"Y",IF(AND(H408&gt;='Intersection Mileposts'!$F$36,H408&lt;='Intersection Mileposts'!$G$36),"Y",IF(AND(H408&gt;='Intersection Mileposts'!$F$37,H408&lt;='Intersection Mileposts'!$G$37),"Y",IF(AND(H408&gt;='Intersection Mileposts'!$F$38,H408&lt;='Intersection Mileposts'!$G$38),"Y",IF(AND(H408&gt;='Intersection Mileposts'!$F$39,H408&lt;='Intersection Mileposts'!$G$39),"Y","N"))))))))))))))))))))))))))))))))))))</f>
        <v/>
      </c>
    </row>
    <row r="409" spans="1:46" x14ac:dyDescent="0.3">
      <c r="A409" s="279"/>
      <c r="B409" s="261"/>
      <c r="C409" s="262"/>
      <c r="D409" s="262"/>
      <c r="E409" s="262"/>
      <c r="F409" s="262"/>
      <c r="G409" s="284"/>
      <c r="H409" s="286"/>
      <c r="I409" s="279"/>
      <c r="J409" s="260"/>
      <c r="K409" s="260"/>
      <c r="L409" s="280"/>
      <c r="M409" s="275"/>
      <c r="N409" s="263"/>
      <c r="P409" s="264" t="str">
        <f>IF(R409 = "", "", COUNT($R$4:R409))</f>
        <v/>
      </c>
      <c r="Q409" s="264" t="str">
        <f t="shared" si="48"/>
        <v/>
      </c>
      <c r="R409" s="265" t="str">
        <f t="shared" si="49"/>
        <v/>
      </c>
      <c r="S409" s="266" t="str">
        <f t="shared" si="53"/>
        <v/>
      </c>
      <c r="T409" s="267" t="str">
        <f t="shared" si="50"/>
        <v/>
      </c>
      <c r="U409" s="268" t="str">
        <f t="shared" si="54"/>
        <v/>
      </c>
      <c r="V409" s="269" t="str">
        <f t="shared" si="51"/>
        <v/>
      </c>
      <c r="W409" s="5"/>
      <c r="AR409" s="2" t="str">
        <f t="shared" si="55"/>
        <v/>
      </c>
      <c r="AS409" s="2" t="str">
        <f t="shared" si="52"/>
        <v/>
      </c>
      <c r="AT409" s="2" t="str">
        <f>IF(AR409="","",IF(AND(H409&gt;='Intersection Mileposts'!$F$5,H409&lt;='Intersection Mileposts'!$G$5),"Y",IF(AND(H409&gt;='Intersection Mileposts'!$F$6,H409&lt;='Intersection Mileposts'!$G$6),"Y",IF(AND(H409&gt;='Intersection Mileposts'!$F$7,H409&lt;='Intersection Mileposts'!$G$7),"Y",IF(AND(H409&gt;='Intersection Mileposts'!$F$8,H409&lt;='Intersection Mileposts'!$G$8),"Y",IF(AND(H409&gt;='Intersection Mileposts'!$F$9,H409&lt;='Intersection Mileposts'!$G$9),"Y",IF(AND(H409&gt;='Intersection Mileposts'!$F$10,H409&lt;='Intersection Mileposts'!$G$10),"Y",IF(AND(H409&gt;='Intersection Mileposts'!$F$11,H409&lt;='Intersection Mileposts'!$G$11),"Y",IF(AND(H409&gt;='Intersection Mileposts'!$F$12,H409&lt;='Intersection Mileposts'!$G$12),"Y",IF(AND(H409&gt;='Intersection Mileposts'!$F$13,H409&lt;='Intersection Mileposts'!$G$13),"Y",IF(AND(H409&gt;='Intersection Mileposts'!$F$14,H409&lt;='Intersection Mileposts'!$G$14),"Y",IF(AND(H409&gt;='Intersection Mileposts'!$F$15,H409&lt;='Intersection Mileposts'!$G$15),"Y",IF(AND(H409&gt;='Intersection Mileposts'!$F$16,H409&lt;='Intersection Mileposts'!$G$16),"Y",IF(AND(H409&gt;='Intersection Mileposts'!$F$17,H409&lt;='Intersection Mileposts'!$G$17),"Y",IF(AND(H409&gt;='Intersection Mileposts'!$F$18,H409&lt;='Intersection Mileposts'!$G$18),"Y",IF(AND(H409&gt;='Intersection Mileposts'!$F$19,H409&lt;='Intersection Mileposts'!$G$19),"Y",IF(AND(H409&gt;='Intersection Mileposts'!$F$20,H409&lt;='Intersection Mileposts'!$G$20),"Y",IF(AND(H409&gt;='Intersection Mileposts'!$F$21,H409&lt;='Intersection Mileposts'!$G$21),"Y",IF(AND(H409&gt;='Intersection Mileposts'!$F$22,H409&lt;='Intersection Mileposts'!$G$22),"Y",IF(AND(H409&gt;='Intersection Mileposts'!$F$23,H409&lt;='Intersection Mileposts'!$G$23),"Y",IF(AND(H409&gt;='Intersection Mileposts'!$F$24,H409&lt;='Intersection Mileposts'!$G$24),"Y",IF(AND(H409&gt;='Intersection Mileposts'!$F$25,H409&lt;='Intersection Mileposts'!$G$25),"Y",IF(AND(H409&gt;='Intersection Mileposts'!$F$26,H409&lt;='Intersection Mileposts'!$G$26),"Y",IF(AND(H409&gt;='Intersection Mileposts'!$F$27,H409&lt;='Intersection Mileposts'!$G$27),"Y",IF(AND(H409&gt;='Intersection Mileposts'!$F$28,H409&lt;='Intersection Mileposts'!$G$28),"Y",IF(AND(H409&gt;='Intersection Mileposts'!$F$29,H409&lt;='Intersection Mileposts'!$G$29),"Y", IF(AND(H409&gt;='Intersection Mileposts'!$F$30,H409&lt;='Intersection Mileposts'!$G$30),"Y",IF(AND(H409&gt;='Intersection Mileposts'!$F$31,H409&lt;='Intersection Mileposts'!$G$31),"Y",IF(AND(H409&gt;='Intersection Mileposts'!$F$32,H409&lt;='Intersection Mileposts'!$G$32),"Y",IF(AND(H409&gt;='Intersection Mileposts'!$F$33,H409&lt;='Intersection Mileposts'!$G$33),"Y",IF(AND(H409&gt;='Intersection Mileposts'!$F$34,H409&lt;='Intersection Mileposts'!$G$34),"Y",IF(AND(H409&gt;='Intersection Mileposts'!$F$35,H409&lt;='Intersection Mileposts'!$G$35),"Y",IF(AND(H409&gt;='Intersection Mileposts'!$F$36,H409&lt;='Intersection Mileposts'!$G$36),"Y",IF(AND(H409&gt;='Intersection Mileposts'!$F$37,H409&lt;='Intersection Mileposts'!$G$37),"Y",IF(AND(H409&gt;='Intersection Mileposts'!$F$38,H409&lt;='Intersection Mileposts'!$G$38),"Y",IF(AND(H409&gt;='Intersection Mileposts'!$F$39,H409&lt;='Intersection Mileposts'!$G$39),"Y","N"))))))))))))))))))))))))))))))))))))</f>
        <v/>
      </c>
    </row>
    <row r="410" spans="1:46" x14ac:dyDescent="0.3">
      <c r="A410" s="279"/>
      <c r="B410" s="261"/>
      <c r="C410" s="262"/>
      <c r="D410" s="262"/>
      <c r="E410" s="262"/>
      <c r="F410" s="262"/>
      <c r="G410" s="284"/>
      <c r="H410" s="286"/>
      <c r="I410" s="279"/>
      <c r="J410" s="260"/>
      <c r="K410" s="260"/>
      <c r="L410" s="280"/>
      <c r="M410" s="275"/>
      <c r="N410" s="263"/>
      <c r="P410" s="264" t="str">
        <f>IF(R410 = "", "", COUNT($R$4:R410))</f>
        <v/>
      </c>
      <c r="Q410" s="264" t="str">
        <f t="shared" si="48"/>
        <v/>
      </c>
      <c r="R410" s="265" t="str">
        <f t="shared" si="49"/>
        <v/>
      </c>
      <c r="S410" s="266" t="str">
        <f t="shared" si="53"/>
        <v/>
      </c>
      <c r="T410" s="267" t="str">
        <f t="shared" si="50"/>
        <v/>
      </c>
      <c r="U410" s="268" t="str">
        <f t="shared" si="54"/>
        <v/>
      </c>
      <c r="V410" s="269" t="str">
        <f t="shared" si="51"/>
        <v/>
      </c>
      <c r="W410" s="5"/>
      <c r="AR410" s="2" t="str">
        <f t="shared" si="55"/>
        <v/>
      </c>
      <c r="AS410" s="2" t="str">
        <f t="shared" si="52"/>
        <v/>
      </c>
      <c r="AT410" s="2" t="str">
        <f>IF(AR410="","",IF(AND(H410&gt;='Intersection Mileposts'!$F$5,H410&lt;='Intersection Mileposts'!$G$5),"Y",IF(AND(H410&gt;='Intersection Mileposts'!$F$6,H410&lt;='Intersection Mileposts'!$G$6),"Y",IF(AND(H410&gt;='Intersection Mileposts'!$F$7,H410&lt;='Intersection Mileposts'!$G$7),"Y",IF(AND(H410&gt;='Intersection Mileposts'!$F$8,H410&lt;='Intersection Mileposts'!$G$8),"Y",IF(AND(H410&gt;='Intersection Mileposts'!$F$9,H410&lt;='Intersection Mileposts'!$G$9),"Y",IF(AND(H410&gt;='Intersection Mileposts'!$F$10,H410&lt;='Intersection Mileposts'!$G$10),"Y",IF(AND(H410&gt;='Intersection Mileposts'!$F$11,H410&lt;='Intersection Mileposts'!$G$11),"Y",IF(AND(H410&gt;='Intersection Mileposts'!$F$12,H410&lt;='Intersection Mileposts'!$G$12),"Y",IF(AND(H410&gt;='Intersection Mileposts'!$F$13,H410&lt;='Intersection Mileposts'!$G$13),"Y",IF(AND(H410&gt;='Intersection Mileposts'!$F$14,H410&lt;='Intersection Mileposts'!$G$14),"Y",IF(AND(H410&gt;='Intersection Mileposts'!$F$15,H410&lt;='Intersection Mileposts'!$G$15),"Y",IF(AND(H410&gt;='Intersection Mileposts'!$F$16,H410&lt;='Intersection Mileposts'!$G$16),"Y",IF(AND(H410&gt;='Intersection Mileposts'!$F$17,H410&lt;='Intersection Mileposts'!$G$17),"Y",IF(AND(H410&gt;='Intersection Mileposts'!$F$18,H410&lt;='Intersection Mileposts'!$G$18),"Y",IF(AND(H410&gt;='Intersection Mileposts'!$F$19,H410&lt;='Intersection Mileposts'!$G$19),"Y",IF(AND(H410&gt;='Intersection Mileposts'!$F$20,H410&lt;='Intersection Mileposts'!$G$20),"Y",IF(AND(H410&gt;='Intersection Mileposts'!$F$21,H410&lt;='Intersection Mileposts'!$G$21),"Y",IF(AND(H410&gt;='Intersection Mileposts'!$F$22,H410&lt;='Intersection Mileposts'!$G$22),"Y",IF(AND(H410&gt;='Intersection Mileposts'!$F$23,H410&lt;='Intersection Mileposts'!$G$23),"Y",IF(AND(H410&gt;='Intersection Mileposts'!$F$24,H410&lt;='Intersection Mileposts'!$G$24),"Y",IF(AND(H410&gt;='Intersection Mileposts'!$F$25,H410&lt;='Intersection Mileposts'!$G$25),"Y",IF(AND(H410&gt;='Intersection Mileposts'!$F$26,H410&lt;='Intersection Mileposts'!$G$26),"Y",IF(AND(H410&gt;='Intersection Mileposts'!$F$27,H410&lt;='Intersection Mileposts'!$G$27),"Y",IF(AND(H410&gt;='Intersection Mileposts'!$F$28,H410&lt;='Intersection Mileposts'!$G$28),"Y",IF(AND(H410&gt;='Intersection Mileposts'!$F$29,H410&lt;='Intersection Mileposts'!$G$29),"Y", IF(AND(H410&gt;='Intersection Mileposts'!$F$30,H410&lt;='Intersection Mileposts'!$G$30),"Y",IF(AND(H410&gt;='Intersection Mileposts'!$F$31,H410&lt;='Intersection Mileposts'!$G$31),"Y",IF(AND(H410&gt;='Intersection Mileposts'!$F$32,H410&lt;='Intersection Mileposts'!$G$32),"Y",IF(AND(H410&gt;='Intersection Mileposts'!$F$33,H410&lt;='Intersection Mileposts'!$G$33),"Y",IF(AND(H410&gt;='Intersection Mileposts'!$F$34,H410&lt;='Intersection Mileposts'!$G$34),"Y",IF(AND(H410&gt;='Intersection Mileposts'!$F$35,H410&lt;='Intersection Mileposts'!$G$35),"Y",IF(AND(H410&gt;='Intersection Mileposts'!$F$36,H410&lt;='Intersection Mileposts'!$G$36),"Y",IF(AND(H410&gt;='Intersection Mileposts'!$F$37,H410&lt;='Intersection Mileposts'!$G$37),"Y",IF(AND(H410&gt;='Intersection Mileposts'!$F$38,H410&lt;='Intersection Mileposts'!$G$38),"Y",IF(AND(H410&gt;='Intersection Mileposts'!$F$39,H410&lt;='Intersection Mileposts'!$G$39),"Y","N"))))))))))))))))))))))))))))))))))))</f>
        <v/>
      </c>
    </row>
    <row r="411" spans="1:46" x14ac:dyDescent="0.3">
      <c r="A411" s="279"/>
      <c r="B411" s="261"/>
      <c r="C411" s="262"/>
      <c r="D411" s="262"/>
      <c r="E411" s="262"/>
      <c r="F411" s="262"/>
      <c r="G411" s="284"/>
      <c r="H411" s="286"/>
      <c r="I411" s="279"/>
      <c r="J411" s="260"/>
      <c r="K411" s="260"/>
      <c r="L411" s="280"/>
      <c r="M411" s="275"/>
      <c r="N411" s="263"/>
      <c r="P411" s="264" t="str">
        <f>IF(R411 = "", "", COUNT($R$4:R411))</f>
        <v/>
      </c>
      <c r="Q411" s="264" t="str">
        <f t="shared" si="48"/>
        <v/>
      </c>
      <c r="R411" s="265" t="str">
        <f t="shared" si="49"/>
        <v/>
      </c>
      <c r="S411" s="266" t="str">
        <f t="shared" si="53"/>
        <v/>
      </c>
      <c r="T411" s="267" t="str">
        <f t="shared" si="50"/>
        <v/>
      </c>
      <c r="U411" s="268" t="str">
        <f t="shared" si="54"/>
        <v/>
      </c>
      <c r="V411" s="269" t="str">
        <f t="shared" si="51"/>
        <v/>
      </c>
      <c r="W411" s="5"/>
      <c r="AR411" s="2" t="str">
        <f t="shared" si="55"/>
        <v/>
      </c>
      <c r="AS411" s="2" t="str">
        <f t="shared" si="52"/>
        <v/>
      </c>
      <c r="AT411" s="2" t="str">
        <f>IF(AR411="","",IF(AND(H411&gt;='Intersection Mileposts'!$F$5,H411&lt;='Intersection Mileposts'!$G$5),"Y",IF(AND(H411&gt;='Intersection Mileposts'!$F$6,H411&lt;='Intersection Mileposts'!$G$6),"Y",IF(AND(H411&gt;='Intersection Mileposts'!$F$7,H411&lt;='Intersection Mileposts'!$G$7),"Y",IF(AND(H411&gt;='Intersection Mileposts'!$F$8,H411&lt;='Intersection Mileposts'!$G$8),"Y",IF(AND(H411&gt;='Intersection Mileposts'!$F$9,H411&lt;='Intersection Mileposts'!$G$9),"Y",IF(AND(H411&gt;='Intersection Mileposts'!$F$10,H411&lt;='Intersection Mileposts'!$G$10),"Y",IF(AND(H411&gt;='Intersection Mileposts'!$F$11,H411&lt;='Intersection Mileposts'!$G$11),"Y",IF(AND(H411&gt;='Intersection Mileposts'!$F$12,H411&lt;='Intersection Mileposts'!$G$12),"Y",IF(AND(H411&gt;='Intersection Mileposts'!$F$13,H411&lt;='Intersection Mileposts'!$G$13),"Y",IF(AND(H411&gt;='Intersection Mileposts'!$F$14,H411&lt;='Intersection Mileposts'!$G$14),"Y",IF(AND(H411&gt;='Intersection Mileposts'!$F$15,H411&lt;='Intersection Mileposts'!$G$15),"Y",IF(AND(H411&gt;='Intersection Mileposts'!$F$16,H411&lt;='Intersection Mileposts'!$G$16),"Y",IF(AND(H411&gt;='Intersection Mileposts'!$F$17,H411&lt;='Intersection Mileposts'!$G$17),"Y",IF(AND(H411&gt;='Intersection Mileposts'!$F$18,H411&lt;='Intersection Mileposts'!$G$18),"Y",IF(AND(H411&gt;='Intersection Mileposts'!$F$19,H411&lt;='Intersection Mileposts'!$G$19),"Y",IF(AND(H411&gt;='Intersection Mileposts'!$F$20,H411&lt;='Intersection Mileposts'!$G$20),"Y",IF(AND(H411&gt;='Intersection Mileposts'!$F$21,H411&lt;='Intersection Mileposts'!$G$21),"Y",IF(AND(H411&gt;='Intersection Mileposts'!$F$22,H411&lt;='Intersection Mileposts'!$G$22),"Y",IF(AND(H411&gt;='Intersection Mileposts'!$F$23,H411&lt;='Intersection Mileposts'!$G$23),"Y",IF(AND(H411&gt;='Intersection Mileposts'!$F$24,H411&lt;='Intersection Mileposts'!$G$24),"Y",IF(AND(H411&gt;='Intersection Mileposts'!$F$25,H411&lt;='Intersection Mileposts'!$G$25),"Y",IF(AND(H411&gt;='Intersection Mileposts'!$F$26,H411&lt;='Intersection Mileposts'!$G$26),"Y",IF(AND(H411&gt;='Intersection Mileposts'!$F$27,H411&lt;='Intersection Mileposts'!$G$27),"Y",IF(AND(H411&gt;='Intersection Mileposts'!$F$28,H411&lt;='Intersection Mileposts'!$G$28),"Y",IF(AND(H411&gt;='Intersection Mileposts'!$F$29,H411&lt;='Intersection Mileposts'!$G$29),"Y", IF(AND(H411&gt;='Intersection Mileposts'!$F$30,H411&lt;='Intersection Mileposts'!$G$30),"Y",IF(AND(H411&gt;='Intersection Mileposts'!$F$31,H411&lt;='Intersection Mileposts'!$G$31),"Y",IF(AND(H411&gt;='Intersection Mileposts'!$F$32,H411&lt;='Intersection Mileposts'!$G$32),"Y",IF(AND(H411&gt;='Intersection Mileposts'!$F$33,H411&lt;='Intersection Mileposts'!$G$33),"Y",IF(AND(H411&gt;='Intersection Mileposts'!$F$34,H411&lt;='Intersection Mileposts'!$G$34),"Y",IF(AND(H411&gt;='Intersection Mileposts'!$F$35,H411&lt;='Intersection Mileposts'!$G$35),"Y",IF(AND(H411&gt;='Intersection Mileposts'!$F$36,H411&lt;='Intersection Mileposts'!$G$36),"Y",IF(AND(H411&gt;='Intersection Mileposts'!$F$37,H411&lt;='Intersection Mileposts'!$G$37),"Y",IF(AND(H411&gt;='Intersection Mileposts'!$F$38,H411&lt;='Intersection Mileposts'!$G$38),"Y",IF(AND(H411&gt;='Intersection Mileposts'!$F$39,H411&lt;='Intersection Mileposts'!$G$39),"Y","N"))))))))))))))))))))))))))))))))))))</f>
        <v/>
      </c>
    </row>
    <row r="412" spans="1:46" x14ac:dyDescent="0.3">
      <c r="A412" s="279"/>
      <c r="B412" s="261"/>
      <c r="C412" s="262"/>
      <c r="D412" s="262"/>
      <c r="E412" s="262"/>
      <c r="F412" s="262"/>
      <c r="G412" s="284"/>
      <c r="H412" s="286"/>
      <c r="I412" s="279"/>
      <c r="J412" s="260"/>
      <c r="K412" s="260"/>
      <c r="L412" s="280"/>
      <c r="M412" s="275"/>
      <c r="N412" s="263"/>
      <c r="P412" s="264" t="str">
        <f>IF(R412 = "", "", COUNT($R$4:R412))</f>
        <v/>
      </c>
      <c r="Q412" s="264" t="str">
        <f t="shared" si="48"/>
        <v/>
      </c>
      <c r="R412" s="265" t="str">
        <f t="shared" si="49"/>
        <v/>
      </c>
      <c r="S412" s="266" t="str">
        <f t="shared" si="53"/>
        <v/>
      </c>
      <c r="T412" s="267" t="str">
        <f t="shared" si="50"/>
        <v/>
      </c>
      <c r="U412" s="268" t="str">
        <f t="shared" si="54"/>
        <v/>
      </c>
      <c r="V412" s="269" t="str">
        <f t="shared" si="51"/>
        <v/>
      </c>
      <c r="W412" s="5"/>
      <c r="AR412" s="2" t="str">
        <f t="shared" si="55"/>
        <v/>
      </c>
      <c r="AS412" s="2" t="str">
        <f t="shared" si="52"/>
        <v/>
      </c>
      <c r="AT412" s="2" t="str">
        <f>IF(AR412="","",IF(AND(H412&gt;='Intersection Mileposts'!$F$5,H412&lt;='Intersection Mileposts'!$G$5),"Y",IF(AND(H412&gt;='Intersection Mileposts'!$F$6,H412&lt;='Intersection Mileposts'!$G$6),"Y",IF(AND(H412&gt;='Intersection Mileposts'!$F$7,H412&lt;='Intersection Mileposts'!$G$7),"Y",IF(AND(H412&gt;='Intersection Mileposts'!$F$8,H412&lt;='Intersection Mileposts'!$G$8),"Y",IF(AND(H412&gt;='Intersection Mileposts'!$F$9,H412&lt;='Intersection Mileposts'!$G$9),"Y",IF(AND(H412&gt;='Intersection Mileposts'!$F$10,H412&lt;='Intersection Mileposts'!$G$10),"Y",IF(AND(H412&gt;='Intersection Mileposts'!$F$11,H412&lt;='Intersection Mileposts'!$G$11),"Y",IF(AND(H412&gt;='Intersection Mileposts'!$F$12,H412&lt;='Intersection Mileposts'!$G$12),"Y",IF(AND(H412&gt;='Intersection Mileposts'!$F$13,H412&lt;='Intersection Mileposts'!$G$13),"Y",IF(AND(H412&gt;='Intersection Mileposts'!$F$14,H412&lt;='Intersection Mileposts'!$G$14),"Y",IF(AND(H412&gt;='Intersection Mileposts'!$F$15,H412&lt;='Intersection Mileposts'!$G$15),"Y",IF(AND(H412&gt;='Intersection Mileposts'!$F$16,H412&lt;='Intersection Mileposts'!$G$16),"Y",IF(AND(H412&gt;='Intersection Mileposts'!$F$17,H412&lt;='Intersection Mileposts'!$G$17),"Y",IF(AND(H412&gt;='Intersection Mileposts'!$F$18,H412&lt;='Intersection Mileposts'!$G$18),"Y",IF(AND(H412&gt;='Intersection Mileposts'!$F$19,H412&lt;='Intersection Mileposts'!$G$19),"Y",IF(AND(H412&gt;='Intersection Mileposts'!$F$20,H412&lt;='Intersection Mileposts'!$G$20),"Y",IF(AND(H412&gt;='Intersection Mileposts'!$F$21,H412&lt;='Intersection Mileposts'!$G$21),"Y",IF(AND(H412&gt;='Intersection Mileposts'!$F$22,H412&lt;='Intersection Mileposts'!$G$22),"Y",IF(AND(H412&gt;='Intersection Mileposts'!$F$23,H412&lt;='Intersection Mileposts'!$G$23),"Y",IF(AND(H412&gt;='Intersection Mileposts'!$F$24,H412&lt;='Intersection Mileposts'!$G$24),"Y",IF(AND(H412&gt;='Intersection Mileposts'!$F$25,H412&lt;='Intersection Mileposts'!$G$25),"Y",IF(AND(H412&gt;='Intersection Mileposts'!$F$26,H412&lt;='Intersection Mileposts'!$G$26),"Y",IF(AND(H412&gt;='Intersection Mileposts'!$F$27,H412&lt;='Intersection Mileposts'!$G$27),"Y",IF(AND(H412&gt;='Intersection Mileposts'!$F$28,H412&lt;='Intersection Mileposts'!$G$28),"Y",IF(AND(H412&gt;='Intersection Mileposts'!$F$29,H412&lt;='Intersection Mileposts'!$G$29),"Y", IF(AND(H412&gt;='Intersection Mileposts'!$F$30,H412&lt;='Intersection Mileposts'!$G$30),"Y",IF(AND(H412&gt;='Intersection Mileposts'!$F$31,H412&lt;='Intersection Mileposts'!$G$31),"Y",IF(AND(H412&gt;='Intersection Mileposts'!$F$32,H412&lt;='Intersection Mileposts'!$G$32),"Y",IF(AND(H412&gt;='Intersection Mileposts'!$F$33,H412&lt;='Intersection Mileposts'!$G$33),"Y",IF(AND(H412&gt;='Intersection Mileposts'!$F$34,H412&lt;='Intersection Mileposts'!$G$34),"Y",IF(AND(H412&gt;='Intersection Mileposts'!$F$35,H412&lt;='Intersection Mileposts'!$G$35),"Y",IF(AND(H412&gt;='Intersection Mileposts'!$F$36,H412&lt;='Intersection Mileposts'!$G$36),"Y",IF(AND(H412&gt;='Intersection Mileposts'!$F$37,H412&lt;='Intersection Mileposts'!$G$37),"Y",IF(AND(H412&gt;='Intersection Mileposts'!$F$38,H412&lt;='Intersection Mileposts'!$G$38),"Y",IF(AND(H412&gt;='Intersection Mileposts'!$F$39,H412&lt;='Intersection Mileposts'!$G$39),"Y","N"))))))))))))))))))))))))))))))))))))</f>
        <v/>
      </c>
    </row>
    <row r="413" spans="1:46" x14ac:dyDescent="0.3">
      <c r="A413" s="279"/>
      <c r="B413" s="261"/>
      <c r="C413" s="262"/>
      <c r="D413" s="262"/>
      <c r="E413" s="262"/>
      <c r="F413" s="262"/>
      <c r="G413" s="284"/>
      <c r="H413" s="286"/>
      <c r="I413" s="279"/>
      <c r="J413" s="260"/>
      <c r="K413" s="260"/>
      <c r="L413" s="280"/>
      <c r="M413" s="275"/>
      <c r="N413" s="263"/>
      <c r="P413" s="264" t="str">
        <f>IF(R413 = "", "", COUNT($R$4:R413))</f>
        <v/>
      </c>
      <c r="Q413" s="264" t="str">
        <f t="shared" si="48"/>
        <v/>
      </c>
      <c r="R413" s="265" t="str">
        <f t="shared" si="49"/>
        <v/>
      </c>
      <c r="S413" s="266" t="str">
        <f t="shared" si="53"/>
        <v/>
      </c>
      <c r="T413" s="267" t="str">
        <f t="shared" si="50"/>
        <v/>
      </c>
      <c r="U413" s="268" t="str">
        <f t="shared" si="54"/>
        <v/>
      </c>
      <c r="V413" s="269" t="str">
        <f t="shared" si="51"/>
        <v/>
      </c>
      <c r="W413" s="5"/>
      <c r="AR413" s="2" t="str">
        <f t="shared" si="55"/>
        <v/>
      </c>
      <c r="AS413" s="2" t="str">
        <f t="shared" si="52"/>
        <v/>
      </c>
      <c r="AT413" s="2" t="str">
        <f>IF(AR413="","",IF(AND(H413&gt;='Intersection Mileposts'!$F$5,H413&lt;='Intersection Mileposts'!$G$5),"Y",IF(AND(H413&gt;='Intersection Mileposts'!$F$6,H413&lt;='Intersection Mileposts'!$G$6),"Y",IF(AND(H413&gt;='Intersection Mileposts'!$F$7,H413&lt;='Intersection Mileposts'!$G$7),"Y",IF(AND(H413&gt;='Intersection Mileposts'!$F$8,H413&lt;='Intersection Mileposts'!$G$8),"Y",IF(AND(H413&gt;='Intersection Mileposts'!$F$9,H413&lt;='Intersection Mileposts'!$G$9),"Y",IF(AND(H413&gt;='Intersection Mileposts'!$F$10,H413&lt;='Intersection Mileposts'!$G$10),"Y",IF(AND(H413&gt;='Intersection Mileposts'!$F$11,H413&lt;='Intersection Mileposts'!$G$11),"Y",IF(AND(H413&gt;='Intersection Mileposts'!$F$12,H413&lt;='Intersection Mileposts'!$G$12),"Y",IF(AND(H413&gt;='Intersection Mileposts'!$F$13,H413&lt;='Intersection Mileposts'!$G$13),"Y",IF(AND(H413&gt;='Intersection Mileposts'!$F$14,H413&lt;='Intersection Mileposts'!$G$14),"Y",IF(AND(H413&gt;='Intersection Mileposts'!$F$15,H413&lt;='Intersection Mileposts'!$G$15),"Y",IF(AND(H413&gt;='Intersection Mileposts'!$F$16,H413&lt;='Intersection Mileposts'!$G$16),"Y",IF(AND(H413&gt;='Intersection Mileposts'!$F$17,H413&lt;='Intersection Mileposts'!$G$17),"Y",IF(AND(H413&gt;='Intersection Mileposts'!$F$18,H413&lt;='Intersection Mileposts'!$G$18),"Y",IF(AND(H413&gt;='Intersection Mileposts'!$F$19,H413&lt;='Intersection Mileposts'!$G$19),"Y",IF(AND(H413&gt;='Intersection Mileposts'!$F$20,H413&lt;='Intersection Mileposts'!$G$20),"Y",IF(AND(H413&gt;='Intersection Mileposts'!$F$21,H413&lt;='Intersection Mileposts'!$G$21),"Y",IF(AND(H413&gt;='Intersection Mileposts'!$F$22,H413&lt;='Intersection Mileposts'!$G$22),"Y",IF(AND(H413&gt;='Intersection Mileposts'!$F$23,H413&lt;='Intersection Mileposts'!$G$23),"Y",IF(AND(H413&gt;='Intersection Mileposts'!$F$24,H413&lt;='Intersection Mileposts'!$G$24),"Y",IF(AND(H413&gt;='Intersection Mileposts'!$F$25,H413&lt;='Intersection Mileposts'!$G$25),"Y",IF(AND(H413&gt;='Intersection Mileposts'!$F$26,H413&lt;='Intersection Mileposts'!$G$26),"Y",IF(AND(H413&gt;='Intersection Mileposts'!$F$27,H413&lt;='Intersection Mileposts'!$G$27),"Y",IF(AND(H413&gt;='Intersection Mileposts'!$F$28,H413&lt;='Intersection Mileposts'!$G$28),"Y",IF(AND(H413&gt;='Intersection Mileposts'!$F$29,H413&lt;='Intersection Mileposts'!$G$29),"Y", IF(AND(H413&gt;='Intersection Mileposts'!$F$30,H413&lt;='Intersection Mileposts'!$G$30),"Y",IF(AND(H413&gt;='Intersection Mileposts'!$F$31,H413&lt;='Intersection Mileposts'!$G$31),"Y",IF(AND(H413&gt;='Intersection Mileposts'!$F$32,H413&lt;='Intersection Mileposts'!$G$32),"Y",IF(AND(H413&gt;='Intersection Mileposts'!$F$33,H413&lt;='Intersection Mileposts'!$G$33),"Y",IF(AND(H413&gt;='Intersection Mileposts'!$F$34,H413&lt;='Intersection Mileposts'!$G$34),"Y",IF(AND(H413&gt;='Intersection Mileposts'!$F$35,H413&lt;='Intersection Mileposts'!$G$35),"Y",IF(AND(H413&gt;='Intersection Mileposts'!$F$36,H413&lt;='Intersection Mileposts'!$G$36),"Y",IF(AND(H413&gt;='Intersection Mileposts'!$F$37,H413&lt;='Intersection Mileposts'!$G$37),"Y",IF(AND(H413&gt;='Intersection Mileposts'!$F$38,H413&lt;='Intersection Mileposts'!$G$38),"Y",IF(AND(H413&gt;='Intersection Mileposts'!$F$39,H413&lt;='Intersection Mileposts'!$G$39),"Y","N"))))))))))))))))))))))))))))))))))))</f>
        <v/>
      </c>
    </row>
    <row r="414" spans="1:46" x14ac:dyDescent="0.3">
      <c r="A414" s="279"/>
      <c r="B414" s="261"/>
      <c r="C414" s="262"/>
      <c r="D414" s="262"/>
      <c r="E414" s="262"/>
      <c r="F414" s="262"/>
      <c r="G414" s="284"/>
      <c r="H414" s="286"/>
      <c r="I414" s="279"/>
      <c r="J414" s="260"/>
      <c r="K414" s="260"/>
      <c r="L414" s="280"/>
      <c r="M414" s="275"/>
      <c r="N414" s="263"/>
      <c r="P414" s="264" t="str">
        <f>IF(R414 = "", "", COUNT($R$4:R414))</f>
        <v/>
      </c>
      <c r="Q414" s="264" t="str">
        <f t="shared" si="48"/>
        <v/>
      </c>
      <c r="R414" s="265" t="str">
        <f t="shared" si="49"/>
        <v/>
      </c>
      <c r="S414" s="266" t="str">
        <f t="shared" si="53"/>
        <v/>
      </c>
      <c r="T414" s="267" t="str">
        <f t="shared" si="50"/>
        <v/>
      </c>
      <c r="U414" s="268" t="str">
        <f t="shared" si="54"/>
        <v/>
      </c>
      <c r="V414" s="269" t="str">
        <f t="shared" si="51"/>
        <v/>
      </c>
      <c r="W414" s="5"/>
      <c r="AR414" s="2" t="str">
        <f t="shared" si="55"/>
        <v/>
      </c>
      <c r="AS414" s="2" t="str">
        <f t="shared" si="52"/>
        <v/>
      </c>
      <c r="AT414" s="2" t="str">
        <f>IF(AR414="","",IF(AND(H414&gt;='Intersection Mileposts'!$F$5,H414&lt;='Intersection Mileposts'!$G$5),"Y",IF(AND(H414&gt;='Intersection Mileposts'!$F$6,H414&lt;='Intersection Mileposts'!$G$6),"Y",IF(AND(H414&gt;='Intersection Mileposts'!$F$7,H414&lt;='Intersection Mileposts'!$G$7),"Y",IF(AND(H414&gt;='Intersection Mileposts'!$F$8,H414&lt;='Intersection Mileposts'!$G$8),"Y",IF(AND(H414&gt;='Intersection Mileposts'!$F$9,H414&lt;='Intersection Mileposts'!$G$9),"Y",IF(AND(H414&gt;='Intersection Mileposts'!$F$10,H414&lt;='Intersection Mileposts'!$G$10),"Y",IF(AND(H414&gt;='Intersection Mileposts'!$F$11,H414&lt;='Intersection Mileposts'!$G$11),"Y",IF(AND(H414&gt;='Intersection Mileposts'!$F$12,H414&lt;='Intersection Mileposts'!$G$12),"Y",IF(AND(H414&gt;='Intersection Mileposts'!$F$13,H414&lt;='Intersection Mileposts'!$G$13),"Y",IF(AND(H414&gt;='Intersection Mileposts'!$F$14,H414&lt;='Intersection Mileposts'!$G$14),"Y",IF(AND(H414&gt;='Intersection Mileposts'!$F$15,H414&lt;='Intersection Mileposts'!$G$15),"Y",IF(AND(H414&gt;='Intersection Mileposts'!$F$16,H414&lt;='Intersection Mileposts'!$G$16),"Y",IF(AND(H414&gt;='Intersection Mileposts'!$F$17,H414&lt;='Intersection Mileposts'!$G$17),"Y",IF(AND(H414&gt;='Intersection Mileposts'!$F$18,H414&lt;='Intersection Mileposts'!$G$18),"Y",IF(AND(H414&gt;='Intersection Mileposts'!$F$19,H414&lt;='Intersection Mileposts'!$G$19),"Y",IF(AND(H414&gt;='Intersection Mileposts'!$F$20,H414&lt;='Intersection Mileposts'!$G$20),"Y",IF(AND(H414&gt;='Intersection Mileposts'!$F$21,H414&lt;='Intersection Mileposts'!$G$21),"Y",IF(AND(H414&gt;='Intersection Mileposts'!$F$22,H414&lt;='Intersection Mileposts'!$G$22),"Y",IF(AND(H414&gt;='Intersection Mileposts'!$F$23,H414&lt;='Intersection Mileposts'!$G$23),"Y",IF(AND(H414&gt;='Intersection Mileposts'!$F$24,H414&lt;='Intersection Mileposts'!$G$24),"Y",IF(AND(H414&gt;='Intersection Mileposts'!$F$25,H414&lt;='Intersection Mileposts'!$G$25),"Y",IF(AND(H414&gt;='Intersection Mileposts'!$F$26,H414&lt;='Intersection Mileposts'!$G$26),"Y",IF(AND(H414&gt;='Intersection Mileposts'!$F$27,H414&lt;='Intersection Mileposts'!$G$27),"Y",IF(AND(H414&gt;='Intersection Mileposts'!$F$28,H414&lt;='Intersection Mileposts'!$G$28),"Y",IF(AND(H414&gt;='Intersection Mileposts'!$F$29,H414&lt;='Intersection Mileposts'!$G$29),"Y", IF(AND(H414&gt;='Intersection Mileposts'!$F$30,H414&lt;='Intersection Mileposts'!$G$30),"Y",IF(AND(H414&gt;='Intersection Mileposts'!$F$31,H414&lt;='Intersection Mileposts'!$G$31),"Y",IF(AND(H414&gt;='Intersection Mileposts'!$F$32,H414&lt;='Intersection Mileposts'!$G$32),"Y",IF(AND(H414&gt;='Intersection Mileposts'!$F$33,H414&lt;='Intersection Mileposts'!$G$33),"Y",IF(AND(H414&gt;='Intersection Mileposts'!$F$34,H414&lt;='Intersection Mileposts'!$G$34),"Y",IF(AND(H414&gt;='Intersection Mileposts'!$F$35,H414&lt;='Intersection Mileposts'!$G$35),"Y",IF(AND(H414&gt;='Intersection Mileposts'!$F$36,H414&lt;='Intersection Mileposts'!$G$36),"Y",IF(AND(H414&gt;='Intersection Mileposts'!$F$37,H414&lt;='Intersection Mileposts'!$G$37),"Y",IF(AND(H414&gt;='Intersection Mileposts'!$F$38,H414&lt;='Intersection Mileposts'!$G$38),"Y",IF(AND(H414&gt;='Intersection Mileposts'!$F$39,H414&lt;='Intersection Mileposts'!$G$39),"Y","N"))))))))))))))))))))))))))))))))))))</f>
        <v/>
      </c>
    </row>
    <row r="415" spans="1:46" x14ac:dyDescent="0.3">
      <c r="A415" s="279"/>
      <c r="B415" s="261"/>
      <c r="C415" s="262"/>
      <c r="D415" s="262"/>
      <c r="E415" s="262"/>
      <c r="F415" s="262"/>
      <c r="G415" s="284"/>
      <c r="H415" s="286"/>
      <c r="I415" s="279"/>
      <c r="J415" s="260"/>
      <c r="K415" s="260"/>
      <c r="L415" s="280"/>
      <c r="M415" s="275"/>
      <c r="N415" s="263"/>
      <c r="P415" s="264" t="str">
        <f>IF(R415 = "", "", COUNT($R$4:R415))</f>
        <v/>
      </c>
      <c r="Q415" s="264" t="str">
        <f t="shared" si="48"/>
        <v/>
      </c>
      <c r="R415" s="265" t="str">
        <f t="shared" si="49"/>
        <v/>
      </c>
      <c r="S415" s="266" t="str">
        <f t="shared" si="53"/>
        <v/>
      </c>
      <c r="T415" s="267" t="str">
        <f t="shared" si="50"/>
        <v/>
      </c>
      <c r="U415" s="268" t="str">
        <f t="shared" si="54"/>
        <v/>
      </c>
      <c r="V415" s="269" t="str">
        <f t="shared" si="51"/>
        <v/>
      </c>
      <c r="W415" s="5"/>
      <c r="AR415" s="2" t="str">
        <f t="shared" si="55"/>
        <v/>
      </c>
      <c r="AS415" s="2" t="str">
        <f t="shared" si="52"/>
        <v/>
      </c>
      <c r="AT415" s="2" t="str">
        <f>IF(AR415="","",IF(AND(H415&gt;='Intersection Mileposts'!$F$5,H415&lt;='Intersection Mileposts'!$G$5),"Y",IF(AND(H415&gt;='Intersection Mileposts'!$F$6,H415&lt;='Intersection Mileposts'!$G$6),"Y",IF(AND(H415&gt;='Intersection Mileposts'!$F$7,H415&lt;='Intersection Mileposts'!$G$7),"Y",IF(AND(H415&gt;='Intersection Mileposts'!$F$8,H415&lt;='Intersection Mileposts'!$G$8),"Y",IF(AND(H415&gt;='Intersection Mileposts'!$F$9,H415&lt;='Intersection Mileposts'!$G$9),"Y",IF(AND(H415&gt;='Intersection Mileposts'!$F$10,H415&lt;='Intersection Mileposts'!$G$10),"Y",IF(AND(H415&gt;='Intersection Mileposts'!$F$11,H415&lt;='Intersection Mileposts'!$G$11),"Y",IF(AND(H415&gt;='Intersection Mileposts'!$F$12,H415&lt;='Intersection Mileposts'!$G$12),"Y",IF(AND(H415&gt;='Intersection Mileposts'!$F$13,H415&lt;='Intersection Mileposts'!$G$13),"Y",IF(AND(H415&gt;='Intersection Mileposts'!$F$14,H415&lt;='Intersection Mileposts'!$G$14),"Y",IF(AND(H415&gt;='Intersection Mileposts'!$F$15,H415&lt;='Intersection Mileposts'!$G$15),"Y",IF(AND(H415&gt;='Intersection Mileposts'!$F$16,H415&lt;='Intersection Mileposts'!$G$16),"Y",IF(AND(H415&gt;='Intersection Mileposts'!$F$17,H415&lt;='Intersection Mileposts'!$G$17),"Y",IF(AND(H415&gt;='Intersection Mileposts'!$F$18,H415&lt;='Intersection Mileposts'!$G$18),"Y",IF(AND(H415&gt;='Intersection Mileposts'!$F$19,H415&lt;='Intersection Mileposts'!$G$19),"Y",IF(AND(H415&gt;='Intersection Mileposts'!$F$20,H415&lt;='Intersection Mileposts'!$G$20),"Y",IF(AND(H415&gt;='Intersection Mileposts'!$F$21,H415&lt;='Intersection Mileposts'!$G$21),"Y",IF(AND(H415&gt;='Intersection Mileposts'!$F$22,H415&lt;='Intersection Mileposts'!$G$22),"Y",IF(AND(H415&gt;='Intersection Mileposts'!$F$23,H415&lt;='Intersection Mileposts'!$G$23),"Y",IF(AND(H415&gt;='Intersection Mileposts'!$F$24,H415&lt;='Intersection Mileposts'!$G$24),"Y",IF(AND(H415&gt;='Intersection Mileposts'!$F$25,H415&lt;='Intersection Mileposts'!$G$25),"Y",IF(AND(H415&gt;='Intersection Mileposts'!$F$26,H415&lt;='Intersection Mileposts'!$G$26),"Y",IF(AND(H415&gt;='Intersection Mileposts'!$F$27,H415&lt;='Intersection Mileposts'!$G$27),"Y",IF(AND(H415&gt;='Intersection Mileposts'!$F$28,H415&lt;='Intersection Mileposts'!$G$28),"Y",IF(AND(H415&gt;='Intersection Mileposts'!$F$29,H415&lt;='Intersection Mileposts'!$G$29),"Y", IF(AND(H415&gt;='Intersection Mileposts'!$F$30,H415&lt;='Intersection Mileposts'!$G$30),"Y",IF(AND(H415&gt;='Intersection Mileposts'!$F$31,H415&lt;='Intersection Mileposts'!$G$31),"Y",IF(AND(H415&gt;='Intersection Mileposts'!$F$32,H415&lt;='Intersection Mileposts'!$G$32),"Y",IF(AND(H415&gt;='Intersection Mileposts'!$F$33,H415&lt;='Intersection Mileposts'!$G$33),"Y",IF(AND(H415&gt;='Intersection Mileposts'!$F$34,H415&lt;='Intersection Mileposts'!$G$34),"Y",IF(AND(H415&gt;='Intersection Mileposts'!$F$35,H415&lt;='Intersection Mileposts'!$G$35),"Y",IF(AND(H415&gt;='Intersection Mileposts'!$F$36,H415&lt;='Intersection Mileposts'!$G$36),"Y",IF(AND(H415&gt;='Intersection Mileposts'!$F$37,H415&lt;='Intersection Mileposts'!$G$37),"Y",IF(AND(H415&gt;='Intersection Mileposts'!$F$38,H415&lt;='Intersection Mileposts'!$G$38),"Y",IF(AND(H415&gt;='Intersection Mileposts'!$F$39,H415&lt;='Intersection Mileposts'!$G$39),"Y","N"))))))))))))))))))))))))))))))))))))</f>
        <v/>
      </c>
    </row>
    <row r="416" spans="1:46" x14ac:dyDescent="0.3">
      <c r="A416" s="279"/>
      <c r="B416" s="261"/>
      <c r="C416" s="262"/>
      <c r="D416" s="262"/>
      <c r="E416" s="262"/>
      <c r="F416" s="262"/>
      <c r="G416" s="284"/>
      <c r="H416" s="286"/>
      <c r="I416" s="279"/>
      <c r="J416" s="260"/>
      <c r="K416" s="260"/>
      <c r="L416" s="280"/>
      <c r="M416" s="275"/>
      <c r="N416" s="263"/>
      <c r="P416" s="264" t="str">
        <f>IF(R416 = "", "", COUNT($R$4:R416))</f>
        <v/>
      </c>
      <c r="Q416" s="264" t="str">
        <f t="shared" si="48"/>
        <v/>
      </c>
      <c r="R416" s="265" t="str">
        <f t="shared" si="49"/>
        <v/>
      </c>
      <c r="S416" s="266" t="str">
        <f t="shared" si="53"/>
        <v/>
      </c>
      <c r="T416" s="267" t="str">
        <f t="shared" si="50"/>
        <v/>
      </c>
      <c r="U416" s="268" t="str">
        <f t="shared" si="54"/>
        <v/>
      </c>
      <c r="V416" s="269" t="str">
        <f t="shared" si="51"/>
        <v/>
      </c>
      <c r="W416" s="5"/>
      <c r="AR416" s="2" t="str">
        <f t="shared" si="55"/>
        <v/>
      </c>
      <c r="AS416" s="2" t="str">
        <f t="shared" si="52"/>
        <v/>
      </c>
      <c r="AT416" s="2" t="str">
        <f>IF(AR416="","",IF(AND(H416&gt;='Intersection Mileposts'!$F$5,H416&lt;='Intersection Mileposts'!$G$5),"Y",IF(AND(H416&gt;='Intersection Mileposts'!$F$6,H416&lt;='Intersection Mileposts'!$G$6),"Y",IF(AND(H416&gt;='Intersection Mileposts'!$F$7,H416&lt;='Intersection Mileposts'!$G$7),"Y",IF(AND(H416&gt;='Intersection Mileposts'!$F$8,H416&lt;='Intersection Mileposts'!$G$8),"Y",IF(AND(H416&gt;='Intersection Mileposts'!$F$9,H416&lt;='Intersection Mileposts'!$G$9),"Y",IF(AND(H416&gt;='Intersection Mileposts'!$F$10,H416&lt;='Intersection Mileposts'!$G$10),"Y",IF(AND(H416&gt;='Intersection Mileposts'!$F$11,H416&lt;='Intersection Mileposts'!$G$11),"Y",IF(AND(H416&gt;='Intersection Mileposts'!$F$12,H416&lt;='Intersection Mileposts'!$G$12),"Y",IF(AND(H416&gt;='Intersection Mileposts'!$F$13,H416&lt;='Intersection Mileposts'!$G$13),"Y",IF(AND(H416&gt;='Intersection Mileposts'!$F$14,H416&lt;='Intersection Mileposts'!$G$14),"Y",IF(AND(H416&gt;='Intersection Mileposts'!$F$15,H416&lt;='Intersection Mileposts'!$G$15),"Y",IF(AND(H416&gt;='Intersection Mileposts'!$F$16,H416&lt;='Intersection Mileposts'!$G$16),"Y",IF(AND(H416&gt;='Intersection Mileposts'!$F$17,H416&lt;='Intersection Mileposts'!$G$17),"Y",IF(AND(H416&gt;='Intersection Mileposts'!$F$18,H416&lt;='Intersection Mileposts'!$G$18),"Y",IF(AND(H416&gt;='Intersection Mileposts'!$F$19,H416&lt;='Intersection Mileposts'!$G$19),"Y",IF(AND(H416&gt;='Intersection Mileposts'!$F$20,H416&lt;='Intersection Mileposts'!$G$20),"Y",IF(AND(H416&gt;='Intersection Mileposts'!$F$21,H416&lt;='Intersection Mileposts'!$G$21),"Y",IF(AND(H416&gt;='Intersection Mileposts'!$F$22,H416&lt;='Intersection Mileposts'!$G$22),"Y",IF(AND(H416&gt;='Intersection Mileposts'!$F$23,H416&lt;='Intersection Mileposts'!$G$23),"Y",IF(AND(H416&gt;='Intersection Mileposts'!$F$24,H416&lt;='Intersection Mileposts'!$G$24),"Y",IF(AND(H416&gt;='Intersection Mileposts'!$F$25,H416&lt;='Intersection Mileposts'!$G$25),"Y",IF(AND(H416&gt;='Intersection Mileposts'!$F$26,H416&lt;='Intersection Mileposts'!$G$26),"Y",IF(AND(H416&gt;='Intersection Mileposts'!$F$27,H416&lt;='Intersection Mileposts'!$G$27),"Y",IF(AND(H416&gt;='Intersection Mileposts'!$F$28,H416&lt;='Intersection Mileposts'!$G$28),"Y",IF(AND(H416&gt;='Intersection Mileposts'!$F$29,H416&lt;='Intersection Mileposts'!$G$29),"Y", IF(AND(H416&gt;='Intersection Mileposts'!$F$30,H416&lt;='Intersection Mileposts'!$G$30),"Y",IF(AND(H416&gt;='Intersection Mileposts'!$F$31,H416&lt;='Intersection Mileposts'!$G$31),"Y",IF(AND(H416&gt;='Intersection Mileposts'!$F$32,H416&lt;='Intersection Mileposts'!$G$32),"Y",IF(AND(H416&gt;='Intersection Mileposts'!$F$33,H416&lt;='Intersection Mileposts'!$G$33),"Y",IF(AND(H416&gt;='Intersection Mileposts'!$F$34,H416&lt;='Intersection Mileposts'!$G$34),"Y",IF(AND(H416&gt;='Intersection Mileposts'!$F$35,H416&lt;='Intersection Mileposts'!$G$35),"Y",IF(AND(H416&gt;='Intersection Mileposts'!$F$36,H416&lt;='Intersection Mileposts'!$G$36),"Y",IF(AND(H416&gt;='Intersection Mileposts'!$F$37,H416&lt;='Intersection Mileposts'!$G$37),"Y",IF(AND(H416&gt;='Intersection Mileposts'!$F$38,H416&lt;='Intersection Mileposts'!$G$38),"Y",IF(AND(H416&gt;='Intersection Mileposts'!$F$39,H416&lt;='Intersection Mileposts'!$G$39),"Y","N"))))))))))))))))))))))))))))))))))))</f>
        <v/>
      </c>
    </row>
    <row r="417" spans="1:46" x14ac:dyDescent="0.3">
      <c r="A417" s="279"/>
      <c r="B417" s="261"/>
      <c r="C417" s="262"/>
      <c r="D417" s="262"/>
      <c r="E417" s="262"/>
      <c r="F417" s="262"/>
      <c r="G417" s="284"/>
      <c r="H417" s="286"/>
      <c r="I417" s="279"/>
      <c r="J417" s="260"/>
      <c r="K417" s="260"/>
      <c r="L417" s="280"/>
      <c r="M417" s="275"/>
      <c r="N417" s="263"/>
      <c r="P417" s="264" t="str">
        <f>IF(R417 = "", "", COUNT($R$4:R417))</f>
        <v/>
      </c>
      <c r="Q417" s="264" t="str">
        <f t="shared" si="48"/>
        <v/>
      </c>
      <c r="R417" s="265" t="str">
        <f t="shared" si="49"/>
        <v/>
      </c>
      <c r="S417" s="266" t="str">
        <f t="shared" si="53"/>
        <v/>
      </c>
      <c r="T417" s="267" t="str">
        <f t="shared" si="50"/>
        <v/>
      </c>
      <c r="U417" s="268" t="str">
        <f t="shared" si="54"/>
        <v/>
      </c>
      <c r="V417" s="269" t="str">
        <f t="shared" si="51"/>
        <v/>
      </c>
      <c r="W417" s="5"/>
      <c r="AR417" s="2" t="str">
        <f t="shared" si="55"/>
        <v/>
      </c>
      <c r="AS417" s="2" t="str">
        <f t="shared" si="52"/>
        <v/>
      </c>
      <c r="AT417" s="2" t="str">
        <f>IF(AR417="","",IF(AND(H417&gt;='Intersection Mileposts'!$F$5,H417&lt;='Intersection Mileposts'!$G$5),"Y",IF(AND(H417&gt;='Intersection Mileposts'!$F$6,H417&lt;='Intersection Mileposts'!$G$6),"Y",IF(AND(H417&gt;='Intersection Mileposts'!$F$7,H417&lt;='Intersection Mileposts'!$G$7),"Y",IF(AND(H417&gt;='Intersection Mileposts'!$F$8,H417&lt;='Intersection Mileposts'!$G$8),"Y",IF(AND(H417&gt;='Intersection Mileposts'!$F$9,H417&lt;='Intersection Mileposts'!$G$9),"Y",IF(AND(H417&gt;='Intersection Mileposts'!$F$10,H417&lt;='Intersection Mileposts'!$G$10),"Y",IF(AND(H417&gt;='Intersection Mileposts'!$F$11,H417&lt;='Intersection Mileposts'!$G$11),"Y",IF(AND(H417&gt;='Intersection Mileposts'!$F$12,H417&lt;='Intersection Mileposts'!$G$12),"Y",IF(AND(H417&gt;='Intersection Mileposts'!$F$13,H417&lt;='Intersection Mileposts'!$G$13),"Y",IF(AND(H417&gt;='Intersection Mileposts'!$F$14,H417&lt;='Intersection Mileposts'!$G$14),"Y",IF(AND(H417&gt;='Intersection Mileposts'!$F$15,H417&lt;='Intersection Mileposts'!$G$15),"Y",IF(AND(H417&gt;='Intersection Mileposts'!$F$16,H417&lt;='Intersection Mileposts'!$G$16),"Y",IF(AND(H417&gt;='Intersection Mileposts'!$F$17,H417&lt;='Intersection Mileposts'!$G$17),"Y",IF(AND(H417&gt;='Intersection Mileposts'!$F$18,H417&lt;='Intersection Mileposts'!$G$18),"Y",IF(AND(H417&gt;='Intersection Mileposts'!$F$19,H417&lt;='Intersection Mileposts'!$G$19),"Y",IF(AND(H417&gt;='Intersection Mileposts'!$F$20,H417&lt;='Intersection Mileposts'!$G$20),"Y",IF(AND(H417&gt;='Intersection Mileposts'!$F$21,H417&lt;='Intersection Mileposts'!$G$21),"Y",IF(AND(H417&gt;='Intersection Mileposts'!$F$22,H417&lt;='Intersection Mileposts'!$G$22),"Y",IF(AND(H417&gt;='Intersection Mileposts'!$F$23,H417&lt;='Intersection Mileposts'!$G$23),"Y",IF(AND(H417&gt;='Intersection Mileposts'!$F$24,H417&lt;='Intersection Mileposts'!$G$24),"Y",IF(AND(H417&gt;='Intersection Mileposts'!$F$25,H417&lt;='Intersection Mileposts'!$G$25),"Y",IF(AND(H417&gt;='Intersection Mileposts'!$F$26,H417&lt;='Intersection Mileposts'!$G$26),"Y",IF(AND(H417&gt;='Intersection Mileposts'!$F$27,H417&lt;='Intersection Mileposts'!$G$27),"Y",IF(AND(H417&gt;='Intersection Mileposts'!$F$28,H417&lt;='Intersection Mileposts'!$G$28),"Y",IF(AND(H417&gt;='Intersection Mileposts'!$F$29,H417&lt;='Intersection Mileposts'!$G$29),"Y", IF(AND(H417&gt;='Intersection Mileposts'!$F$30,H417&lt;='Intersection Mileposts'!$G$30),"Y",IF(AND(H417&gt;='Intersection Mileposts'!$F$31,H417&lt;='Intersection Mileposts'!$G$31),"Y",IF(AND(H417&gt;='Intersection Mileposts'!$F$32,H417&lt;='Intersection Mileposts'!$G$32),"Y",IF(AND(H417&gt;='Intersection Mileposts'!$F$33,H417&lt;='Intersection Mileposts'!$G$33),"Y",IF(AND(H417&gt;='Intersection Mileposts'!$F$34,H417&lt;='Intersection Mileposts'!$G$34),"Y",IF(AND(H417&gt;='Intersection Mileposts'!$F$35,H417&lt;='Intersection Mileposts'!$G$35),"Y",IF(AND(H417&gt;='Intersection Mileposts'!$F$36,H417&lt;='Intersection Mileposts'!$G$36),"Y",IF(AND(H417&gt;='Intersection Mileposts'!$F$37,H417&lt;='Intersection Mileposts'!$G$37),"Y",IF(AND(H417&gt;='Intersection Mileposts'!$F$38,H417&lt;='Intersection Mileposts'!$G$38),"Y",IF(AND(H417&gt;='Intersection Mileposts'!$F$39,H417&lt;='Intersection Mileposts'!$G$39),"Y","N"))))))))))))))))))))))))))))))))))))</f>
        <v/>
      </c>
    </row>
    <row r="418" spans="1:46" x14ac:dyDescent="0.3">
      <c r="A418" s="279"/>
      <c r="B418" s="261"/>
      <c r="C418" s="262"/>
      <c r="D418" s="262"/>
      <c r="E418" s="262"/>
      <c r="F418" s="262"/>
      <c r="G418" s="284"/>
      <c r="H418" s="286"/>
      <c r="I418" s="279"/>
      <c r="J418" s="260"/>
      <c r="K418" s="260"/>
      <c r="L418" s="280"/>
      <c r="M418" s="275"/>
      <c r="N418" s="263"/>
      <c r="P418" s="264" t="str">
        <f>IF(R418 = "", "", COUNT($R$4:R418))</f>
        <v/>
      </c>
      <c r="Q418" s="264" t="str">
        <f t="shared" si="48"/>
        <v/>
      </c>
      <c r="R418" s="265" t="str">
        <f t="shared" si="49"/>
        <v/>
      </c>
      <c r="S418" s="266" t="str">
        <f t="shared" si="53"/>
        <v/>
      </c>
      <c r="T418" s="267" t="str">
        <f t="shared" si="50"/>
        <v/>
      </c>
      <c r="U418" s="268" t="str">
        <f t="shared" si="54"/>
        <v/>
      </c>
      <c r="V418" s="269" t="str">
        <f t="shared" si="51"/>
        <v/>
      </c>
      <c r="W418" s="5"/>
      <c r="AR418" s="2" t="str">
        <f t="shared" si="55"/>
        <v/>
      </c>
      <c r="AS418" s="2" t="str">
        <f t="shared" si="52"/>
        <v/>
      </c>
      <c r="AT418" s="2" t="str">
        <f>IF(AR418="","",IF(AND(H418&gt;='Intersection Mileposts'!$F$5,H418&lt;='Intersection Mileposts'!$G$5),"Y",IF(AND(H418&gt;='Intersection Mileposts'!$F$6,H418&lt;='Intersection Mileposts'!$G$6),"Y",IF(AND(H418&gt;='Intersection Mileposts'!$F$7,H418&lt;='Intersection Mileposts'!$G$7),"Y",IF(AND(H418&gt;='Intersection Mileposts'!$F$8,H418&lt;='Intersection Mileposts'!$G$8),"Y",IF(AND(H418&gt;='Intersection Mileposts'!$F$9,H418&lt;='Intersection Mileposts'!$G$9),"Y",IF(AND(H418&gt;='Intersection Mileposts'!$F$10,H418&lt;='Intersection Mileposts'!$G$10),"Y",IF(AND(H418&gt;='Intersection Mileposts'!$F$11,H418&lt;='Intersection Mileposts'!$G$11),"Y",IF(AND(H418&gt;='Intersection Mileposts'!$F$12,H418&lt;='Intersection Mileposts'!$G$12),"Y",IF(AND(H418&gt;='Intersection Mileposts'!$F$13,H418&lt;='Intersection Mileposts'!$G$13),"Y",IF(AND(H418&gt;='Intersection Mileposts'!$F$14,H418&lt;='Intersection Mileposts'!$G$14),"Y",IF(AND(H418&gt;='Intersection Mileposts'!$F$15,H418&lt;='Intersection Mileposts'!$G$15),"Y",IF(AND(H418&gt;='Intersection Mileposts'!$F$16,H418&lt;='Intersection Mileposts'!$G$16),"Y",IF(AND(H418&gt;='Intersection Mileposts'!$F$17,H418&lt;='Intersection Mileposts'!$G$17),"Y",IF(AND(H418&gt;='Intersection Mileposts'!$F$18,H418&lt;='Intersection Mileposts'!$G$18),"Y",IF(AND(H418&gt;='Intersection Mileposts'!$F$19,H418&lt;='Intersection Mileposts'!$G$19),"Y",IF(AND(H418&gt;='Intersection Mileposts'!$F$20,H418&lt;='Intersection Mileposts'!$G$20),"Y",IF(AND(H418&gt;='Intersection Mileposts'!$F$21,H418&lt;='Intersection Mileposts'!$G$21),"Y",IF(AND(H418&gt;='Intersection Mileposts'!$F$22,H418&lt;='Intersection Mileposts'!$G$22),"Y",IF(AND(H418&gt;='Intersection Mileposts'!$F$23,H418&lt;='Intersection Mileposts'!$G$23),"Y",IF(AND(H418&gt;='Intersection Mileposts'!$F$24,H418&lt;='Intersection Mileposts'!$G$24),"Y",IF(AND(H418&gt;='Intersection Mileposts'!$F$25,H418&lt;='Intersection Mileposts'!$G$25),"Y",IF(AND(H418&gt;='Intersection Mileposts'!$F$26,H418&lt;='Intersection Mileposts'!$G$26),"Y",IF(AND(H418&gt;='Intersection Mileposts'!$F$27,H418&lt;='Intersection Mileposts'!$G$27),"Y",IF(AND(H418&gt;='Intersection Mileposts'!$F$28,H418&lt;='Intersection Mileposts'!$G$28),"Y",IF(AND(H418&gt;='Intersection Mileposts'!$F$29,H418&lt;='Intersection Mileposts'!$G$29),"Y", IF(AND(H418&gt;='Intersection Mileposts'!$F$30,H418&lt;='Intersection Mileposts'!$G$30),"Y",IF(AND(H418&gt;='Intersection Mileposts'!$F$31,H418&lt;='Intersection Mileposts'!$G$31),"Y",IF(AND(H418&gt;='Intersection Mileposts'!$F$32,H418&lt;='Intersection Mileposts'!$G$32),"Y",IF(AND(H418&gt;='Intersection Mileposts'!$F$33,H418&lt;='Intersection Mileposts'!$G$33),"Y",IF(AND(H418&gt;='Intersection Mileposts'!$F$34,H418&lt;='Intersection Mileposts'!$G$34),"Y",IF(AND(H418&gt;='Intersection Mileposts'!$F$35,H418&lt;='Intersection Mileposts'!$G$35),"Y",IF(AND(H418&gt;='Intersection Mileposts'!$F$36,H418&lt;='Intersection Mileposts'!$G$36),"Y",IF(AND(H418&gt;='Intersection Mileposts'!$F$37,H418&lt;='Intersection Mileposts'!$G$37),"Y",IF(AND(H418&gt;='Intersection Mileposts'!$F$38,H418&lt;='Intersection Mileposts'!$G$38),"Y",IF(AND(H418&gt;='Intersection Mileposts'!$F$39,H418&lt;='Intersection Mileposts'!$G$39),"Y","N"))))))))))))))))))))))))))))))))))))</f>
        <v/>
      </c>
    </row>
    <row r="419" spans="1:46" x14ac:dyDescent="0.3">
      <c r="A419" s="279"/>
      <c r="B419" s="261"/>
      <c r="C419" s="262"/>
      <c r="D419" s="262"/>
      <c r="E419" s="262"/>
      <c r="F419" s="262"/>
      <c r="G419" s="284"/>
      <c r="H419" s="286"/>
      <c r="I419" s="279"/>
      <c r="J419" s="260"/>
      <c r="K419" s="260"/>
      <c r="L419" s="280"/>
      <c r="M419" s="275"/>
      <c r="N419" s="263"/>
      <c r="P419" s="264" t="str">
        <f>IF(R419 = "", "", COUNT($R$4:R419))</f>
        <v/>
      </c>
      <c r="Q419" s="264" t="str">
        <f t="shared" si="48"/>
        <v/>
      </c>
      <c r="R419" s="265" t="str">
        <f t="shared" si="49"/>
        <v/>
      </c>
      <c r="S419" s="266" t="str">
        <f t="shared" si="53"/>
        <v/>
      </c>
      <c r="T419" s="267" t="str">
        <f t="shared" si="50"/>
        <v/>
      </c>
      <c r="U419" s="268" t="str">
        <f t="shared" si="54"/>
        <v/>
      </c>
      <c r="V419" s="269" t="str">
        <f t="shared" si="51"/>
        <v/>
      </c>
      <c r="W419" s="5"/>
      <c r="AR419" s="2" t="str">
        <f t="shared" si="55"/>
        <v/>
      </c>
      <c r="AS419" s="2" t="str">
        <f t="shared" si="52"/>
        <v/>
      </c>
      <c r="AT419" s="2" t="str">
        <f>IF(AR419="","",IF(AND(H419&gt;='Intersection Mileposts'!$F$5,H419&lt;='Intersection Mileposts'!$G$5),"Y",IF(AND(H419&gt;='Intersection Mileposts'!$F$6,H419&lt;='Intersection Mileposts'!$G$6),"Y",IF(AND(H419&gt;='Intersection Mileposts'!$F$7,H419&lt;='Intersection Mileposts'!$G$7),"Y",IF(AND(H419&gt;='Intersection Mileposts'!$F$8,H419&lt;='Intersection Mileposts'!$G$8),"Y",IF(AND(H419&gt;='Intersection Mileposts'!$F$9,H419&lt;='Intersection Mileposts'!$G$9),"Y",IF(AND(H419&gt;='Intersection Mileposts'!$F$10,H419&lt;='Intersection Mileposts'!$G$10),"Y",IF(AND(H419&gt;='Intersection Mileposts'!$F$11,H419&lt;='Intersection Mileposts'!$G$11),"Y",IF(AND(H419&gt;='Intersection Mileposts'!$F$12,H419&lt;='Intersection Mileposts'!$G$12),"Y",IF(AND(H419&gt;='Intersection Mileposts'!$F$13,H419&lt;='Intersection Mileposts'!$G$13),"Y",IF(AND(H419&gt;='Intersection Mileposts'!$F$14,H419&lt;='Intersection Mileposts'!$G$14),"Y",IF(AND(H419&gt;='Intersection Mileposts'!$F$15,H419&lt;='Intersection Mileposts'!$G$15),"Y",IF(AND(H419&gt;='Intersection Mileposts'!$F$16,H419&lt;='Intersection Mileposts'!$G$16),"Y",IF(AND(H419&gt;='Intersection Mileposts'!$F$17,H419&lt;='Intersection Mileposts'!$G$17),"Y",IF(AND(H419&gt;='Intersection Mileposts'!$F$18,H419&lt;='Intersection Mileposts'!$G$18),"Y",IF(AND(H419&gt;='Intersection Mileposts'!$F$19,H419&lt;='Intersection Mileposts'!$G$19),"Y",IF(AND(H419&gt;='Intersection Mileposts'!$F$20,H419&lt;='Intersection Mileposts'!$G$20),"Y",IF(AND(H419&gt;='Intersection Mileposts'!$F$21,H419&lt;='Intersection Mileposts'!$G$21),"Y",IF(AND(H419&gt;='Intersection Mileposts'!$F$22,H419&lt;='Intersection Mileposts'!$G$22),"Y",IF(AND(H419&gt;='Intersection Mileposts'!$F$23,H419&lt;='Intersection Mileposts'!$G$23),"Y",IF(AND(H419&gt;='Intersection Mileposts'!$F$24,H419&lt;='Intersection Mileposts'!$G$24),"Y",IF(AND(H419&gt;='Intersection Mileposts'!$F$25,H419&lt;='Intersection Mileposts'!$G$25),"Y",IF(AND(H419&gt;='Intersection Mileposts'!$F$26,H419&lt;='Intersection Mileposts'!$G$26),"Y",IF(AND(H419&gt;='Intersection Mileposts'!$F$27,H419&lt;='Intersection Mileposts'!$G$27),"Y",IF(AND(H419&gt;='Intersection Mileposts'!$F$28,H419&lt;='Intersection Mileposts'!$G$28),"Y",IF(AND(H419&gt;='Intersection Mileposts'!$F$29,H419&lt;='Intersection Mileposts'!$G$29),"Y", IF(AND(H419&gt;='Intersection Mileposts'!$F$30,H419&lt;='Intersection Mileposts'!$G$30),"Y",IF(AND(H419&gt;='Intersection Mileposts'!$F$31,H419&lt;='Intersection Mileposts'!$G$31),"Y",IF(AND(H419&gt;='Intersection Mileposts'!$F$32,H419&lt;='Intersection Mileposts'!$G$32),"Y",IF(AND(H419&gt;='Intersection Mileposts'!$F$33,H419&lt;='Intersection Mileposts'!$G$33),"Y",IF(AND(H419&gt;='Intersection Mileposts'!$F$34,H419&lt;='Intersection Mileposts'!$G$34),"Y",IF(AND(H419&gt;='Intersection Mileposts'!$F$35,H419&lt;='Intersection Mileposts'!$G$35),"Y",IF(AND(H419&gt;='Intersection Mileposts'!$F$36,H419&lt;='Intersection Mileposts'!$G$36),"Y",IF(AND(H419&gt;='Intersection Mileposts'!$F$37,H419&lt;='Intersection Mileposts'!$G$37),"Y",IF(AND(H419&gt;='Intersection Mileposts'!$F$38,H419&lt;='Intersection Mileposts'!$G$38),"Y",IF(AND(H419&gt;='Intersection Mileposts'!$F$39,H419&lt;='Intersection Mileposts'!$G$39),"Y","N"))))))))))))))))))))))))))))))))))))</f>
        <v/>
      </c>
    </row>
    <row r="420" spans="1:46" x14ac:dyDescent="0.3">
      <c r="A420" s="279"/>
      <c r="B420" s="261"/>
      <c r="C420" s="262"/>
      <c r="D420" s="262"/>
      <c r="E420" s="262"/>
      <c r="F420" s="262"/>
      <c r="G420" s="284"/>
      <c r="H420" s="286"/>
      <c r="I420" s="279"/>
      <c r="J420" s="260"/>
      <c r="K420" s="260"/>
      <c r="L420" s="280"/>
      <c r="M420" s="275"/>
      <c r="N420" s="263"/>
      <c r="P420" s="264" t="str">
        <f>IF(R420 = "", "", COUNT($R$4:R420))</f>
        <v/>
      </c>
      <c r="Q420" s="264" t="str">
        <f t="shared" si="48"/>
        <v/>
      </c>
      <c r="R420" s="265" t="str">
        <f t="shared" si="49"/>
        <v/>
      </c>
      <c r="S420" s="266" t="str">
        <f t="shared" si="53"/>
        <v/>
      </c>
      <c r="T420" s="267" t="str">
        <f t="shared" si="50"/>
        <v/>
      </c>
      <c r="U420" s="268" t="str">
        <f t="shared" si="54"/>
        <v/>
      </c>
      <c r="V420" s="269" t="str">
        <f t="shared" si="51"/>
        <v/>
      </c>
      <c r="W420" s="5"/>
      <c r="AR420" s="2" t="str">
        <f t="shared" si="55"/>
        <v/>
      </c>
      <c r="AS420" s="2" t="str">
        <f t="shared" si="52"/>
        <v/>
      </c>
      <c r="AT420" s="2" t="str">
        <f>IF(AR420="","",IF(AND(H420&gt;='Intersection Mileposts'!$F$5,H420&lt;='Intersection Mileposts'!$G$5),"Y",IF(AND(H420&gt;='Intersection Mileposts'!$F$6,H420&lt;='Intersection Mileposts'!$G$6),"Y",IF(AND(H420&gt;='Intersection Mileposts'!$F$7,H420&lt;='Intersection Mileposts'!$G$7),"Y",IF(AND(H420&gt;='Intersection Mileposts'!$F$8,H420&lt;='Intersection Mileposts'!$G$8),"Y",IF(AND(H420&gt;='Intersection Mileposts'!$F$9,H420&lt;='Intersection Mileposts'!$G$9),"Y",IF(AND(H420&gt;='Intersection Mileposts'!$F$10,H420&lt;='Intersection Mileposts'!$G$10),"Y",IF(AND(H420&gt;='Intersection Mileposts'!$F$11,H420&lt;='Intersection Mileposts'!$G$11),"Y",IF(AND(H420&gt;='Intersection Mileposts'!$F$12,H420&lt;='Intersection Mileposts'!$G$12),"Y",IF(AND(H420&gt;='Intersection Mileposts'!$F$13,H420&lt;='Intersection Mileposts'!$G$13),"Y",IF(AND(H420&gt;='Intersection Mileposts'!$F$14,H420&lt;='Intersection Mileposts'!$G$14),"Y",IF(AND(H420&gt;='Intersection Mileposts'!$F$15,H420&lt;='Intersection Mileposts'!$G$15),"Y",IF(AND(H420&gt;='Intersection Mileposts'!$F$16,H420&lt;='Intersection Mileposts'!$G$16),"Y",IF(AND(H420&gt;='Intersection Mileposts'!$F$17,H420&lt;='Intersection Mileposts'!$G$17),"Y",IF(AND(H420&gt;='Intersection Mileposts'!$F$18,H420&lt;='Intersection Mileposts'!$G$18),"Y",IF(AND(H420&gt;='Intersection Mileposts'!$F$19,H420&lt;='Intersection Mileposts'!$G$19),"Y",IF(AND(H420&gt;='Intersection Mileposts'!$F$20,H420&lt;='Intersection Mileposts'!$G$20),"Y",IF(AND(H420&gt;='Intersection Mileposts'!$F$21,H420&lt;='Intersection Mileposts'!$G$21),"Y",IF(AND(H420&gt;='Intersection Mileposts'!$F$22,H420&lt;='Intersection Mileposts'!$G$22),"Y",IF(AND(H420&gt;='Intersection Mileposts'!$F$23,H420&lt;='Intersection Mileposts'!$G$23),"Y",IF(AND(H420&gt;='Intersection Mileposts'!$F$24,H420&lt;='Intersection Mileposts'!$G$24),"Y",IF(AND(H420&gt;='Intersection Mileposts'!$F$25,H420&lt;='Intersection Mileposts'!$G$25),"Y",IF(AND(H420&gt;='Intersection Mileposts'!$F$26,H420&lt;='Intersection Mileposts'!$G$26),"Y",IF(AND(H420&gt;='Intersection Mileposts'!$F$27,H420&lt;='Intersection Mileposts'!$G$27),"Y",IF(AND(H420&gt;='Intersection Mileposts'!$F$28,H420&lt;='Intersection Mileposts'!$G$28),"Y",IF(AND(H420&gt;='Intersection Mileposts'!$F$29,H420&lt;='Intersection Mileposts'!$G$29),"Y", IF(AND(H420&gt;='Intersection Mileposts'!$F$30,H420&lt;='Intersection Mileposts'!$G$30),"Y",IF(AND(H420&gt;='Intersection Mileposts'!$F$31,H420&lt;='Intersection Mileposts'!$G$31),"Y",IF(AND(H420&gt;='Intersection Mileposts'!$F$32,H420&lt;='Intersection Mileposts'!$G$32),"Y",IF(AND(H420&gt;='Intersection Mileposts'!$F$33,H420&lt;='Intersection Mileposts'!$G$33),"Y",IF(AND(H420&gt;='Intersection Mileposts'!$F$34,H420&lt;='Intersection Mileposts'!$G$34),"Y",IF(AND(H420&gt;='Intersection Mileposts'!$F$35,H420&lt;='Intersection Mileposts'!$G$35),"Y",IF(AND(H420&gt;='Intersection Mileposts'!$F$36,H420&lt;='Intersection Mileposts'!$G$36),"Y",IF(AND(H420&gt;='Intersection Mileposts'!$F$37,H420&lt;='Intersection Mileposts'!$G$37),"Y",IF(AND(H420&gt;='Intersection Mileposts'!$F$38,H420&lt;='Intersection Mileposts'!$G$38),"Y",IF(AND(H420&gt;='Intersection Mileposts'!$F$39,H420&lt;='Intersection Mileposts'!$G$39),"Y","N"))))))))))))))))))))))))))))))))))))</f>
        <v/>
      </c>
    </row>
    <row r="421" spans="1:46" x14ac:dyDescent="0.3">
      <c r="A421" s="279"/>
      <c r="B421" s="261"/>
      <c r="C421" s="262"/>
      <c r="D421" s="262"/>
      <c r="E421" s="262"/>
      <c r="F421" s="262"/>
      <c r="G421" s="284"/>
      <c r="H421" s="286"/>
      <c r="I421" s="279"/>
      <c r="J421" s="260"/>
      <c r="K421" s="260"/>
      <c r="L421" s="280"/>
      <c r="M421" s="275"/>
      <c r="N421" s="263"/>
      <c r="P421" s="264" t="str">
        <f>IF(R421 = "", "", COUNT($R$4:R421))</f>
        <v/>
      </c>
      <c r="Q421" s="264" t="str">
        <f t="shared" si="48"/>
        <v/>
      </c>
      <c r="R421" s="265" t="str">
        <f t="shared" si="49"/>
        <v/>
      </c>
      <c r="S421" s="266" t="str">
        <f t="shared" si="53"/>
        <v/>
      </c>
      <c r="T421" s="267" t="str">
        <f t="shared" si="50"/>
        <v/>
      </c>
      <c r="U421" s="268" t="str">
        <f t="shared" si="54"/>
        <v/>
      </c>
      <c r="V421" s="269" t="str">
        <f t="shared" si="51"/>
        <v/>
      </c>
      <c r="W421" s="5"/>
      <c r="AR421" s="2" t="str">
        <f t="shared" si="55"/>
        <v/>
      </c>
      <c r="AS421" s="2" t="str">
        <f t="shared" si="52"/>
        <v/>
      </c>
      <c r="AT421" s="2" t="str">
        <f>IF(AR421="","",IF(AND(H421&gt;='Intersection Mileposts'!$F$5,H421&lt;='Intersection Mileposts'!$G$5),"Y",IF(AND(H421&gt;='Intersection Mileposts'!$F$6,H421&lt;='Intersection Mileposts'!$G$6),"Y",IF(AND(H421&gt;='Intersection Mileposts'!$F$7,H421&lt;='Intersection Mileposts'!$G$7),"Y",IF(AND(H421&gt;='Intersection Mileposts'!$F$8,H421&lt;='Intersection Mileposts'!$G$8),"Y",IF(AND(H421&gt;='Intersection Mileposts'!$F$9,H421&lt;='Intersection Mileposts'!$G$9),"Y",IF(AND(H421&gt;='Intersection Mileposts'!$F$10,H421&lt;='Intersection Mileposts'!$G$10),"Y",IF(AND(H421&gt;='Intersection Mileposts'!$F$11,H421&lt;='Intersection Mileposts'!$G$11),"Y",IF(AND(H421&gt;='Intersection Mileposts'!$F$12,H421&lt;='Intersection Mileposts'!$G$12),"Y",IF(AND(H421&gt;='Intersection Mileposts'!$F$13,H421&lt;='Intersection Mileposts'!$G$13),"Y",IF(AND(H421&gt;='Intersection Mileposts'!$F$14,H421&lt;='Intersection Mileposts'!$G$14),"Y",IF(AND(H421&gt;='Intersection Mileposts'!$F$15,H421&lt;='Intersection Mileposts'!$G$15),"Y",IF(AND(H421&gt;='Intersection Mileposts'!$F$16,H421&lt;='Intersection Mileposts'!$G$16),"Y",IF(AND(H421&gt;='Intersection Mileposts'!$F$17,H421&lt;='Intersection Mileposts'!$G$17),"Y",IF(AND(H421&gt;='Intersection Mileposts'!$F$18,H421&lt;='Intersection Mileposts'!$G$18),"Y",IF(AND(H421&gt;='Intersection Mileposts'!$F$19,H421&lt;='Intersection Mileposts'!$G$19),"Y",IF(AND(H421&gt;='Intersection Mileposts'!$F$20,H421&lt;='Intersection Mileposts'!$G$20),"Y",IF(AND(H421&gt;='Intersection Mileposts'!$F$21,H421&lt;='Intersection Mileposts'!$G$21),"Y",IF(AND(H421&gt;='Intersection Mileposts'!$F$22,H421&lt;='Intersection Mileposts'!$G$22),"Y",IF(AND(H421&gt;='Intersection Mileposts'!$F$23,H421&lt;='Intersection Mileposts'!$G$23),"Y",IF(AND(H421&gt;='Intersection Mileposts'!$F$24,H421&lt;='Intersection Mileposts'!$G$24),"Y",IF(AND(H421&gt;='Intersection Mileposts'!$F$25,H421&lt;='Intersection Mileposts'!$G$25),"Y",IF(AND(H421&gt;='Intersection Mileposts'!$F$26,H421&lt;='Intersection Mileposts'!$G$26),"Y",IF(AND(H421&gt;='Intersection Mileposts'!$F$27,H421&lt;='Intersection Mileposts'!$G$27),"Y",IF(AND(H421&gt;='Intersection Mileposts'!$F$28,H421&lt;='Intersection Mileposts'!$G$28),"Y",IF(AND(H421&gt;='Intersection Mileposts'!$F$29,H421&lt;='Intersection Mileposts'!$G$29),"Y", IF(AND(H421&gt;='Intersection Mileposts'!$F$30,H421&lt;='Intersection Mileposts'!$G$30),"Y",IF(AND(H421&gt;='Intersection Mileposts'!$F$31,H421&lt;='Intersection Mileposts'!$G$31),"Y",IF(AND(H421&gt;='Intersection Mileposts'!$F$32,H421&lt;='Intersection Mileposts'!$G$32),"Y",IF(AND(H421&gt;='Intersection Mileposts'!$F$33,H421&lt;='Intersection Mileposts'!$G$33),"Y",IF(AND(H421&gt;='Intersection Mileposts'!$F$34,H421&lt;='Intersection Mileposts'!$G$34),"Y",IF(AND(H421&gt;='Intersection Mileposts'!$F$35,H421&lt;='Intersection Mileposts'!$G$35),"Y",IF(AND(H421&gt;='Intersection Mileposts'!$F$36,H421&lt;='Intersection Mileposts'!$G$36),"Y",IF(AND(H421&gt;='Intersection Mileposts'!$F$37,H421&lt;='Intersection Mileposts'!$G$37),"Y",IF(AND(H421&gt;='Intersection Mileposts'!$F$38,H421&lt;='Intersection Mileposts'!$G$38),"Y",IF(AND(H421&gt;='Intersection Mileposts'!$F$39,H421&lt;='Intersection Mileposts'!$G$39),"Y","N"))))))))))))))))))))))))))))))))))))</f>
        <v/>
      </c>
    </row>
    <row r="422" spans="1:46" x14ac:dyDescent="0.3">
      <c r="A422" s="279"/>
      <c r="B422" s="261"/>
      <c r="C422" s="262"/>
      <c r="D422" s="262"/>
      <c r="E422" s="262"/>
      <c r="F422" s="262"/>
      <c r="G422" s="284"/>
      <c r="H422" s="286"/>
      <c r="I422" s="279"/>
      <c r="J422" s="260"/>
      <c r="K422" s="260"/>
      <c r="L422" s="280"/>
      <c r="M422" s="275"/>
      <c r="N422" s="263"/>
      <c r="P422" s="264" t="str">
        <f>IF(R422 = "", "", COUNT($R$4:R422))</f>
        <v/>
      </c>
      <c r="Q422" s="264" t="str">
        <f t="shared" si="48"/>
        <v/>
      </c>
      <c r="R422" s="265" t="str">
        <f t="shared" si="49"/>
        <v/>
      </c>
      <c r="S422" s="266" t="str">
        <f t="shared" si="53"/>
        <v/>
      </c>
      <c r="T422" s="267" t="str">
        <f t="shared" si="50"/>
        <v/>
      </c>
      <c r="U422" s="268" t="str">
        <f t="shared" si="54"/>
        <v/>
      </c>
      <c r="V422" s="269" t="str">
        <f t="shared" si="51"/>
        <v/>
      </c>
      <c r="W422" s="5"/>
      <c r="AR422" s="2" t="str">
        <f t="shared" si="55"/>
        <v/>
      </c>
      <c r="AS422" s="2" t="str">
        <f t="shared" si="52"/>
        <v/>
      </c>
      <c r="AT422" s="2" t="str">
        <f>IF(AR422="","",IF(AND(H422&gt;='Intersection Mileposts'!$F$5,H422&lt;='Intersection Mileposts'!$G$5),"Y",IF(AND(H422&gt;='Intersection Mileposts'!$F$6,H422&lt;='Intersection Mileposts'!$G$6),"Y",IF(AND(H422&gt;='Intersection Mileposts'!$F$7,H422&lt;='Intersection Mileposts'!$G$7),"Y",IF(AND(H422&gt;='Intersection Mileposts'!$F$8,H422&lt;='Intersection Mileposts'!$G$8),"Y",IF(AND(H422&gt;='Intersection Mileposts'!$F$9,H422&lt;='Intersection Mileposts'!$G$9),"Y",IF(AND(H422&gt;='Intersection Mileposts'!$F$10,H422&lt;='Intersection Mileposts'!$G$10),"Y",IF(AND(H422&gt;='Intersection Mileposts'!$F$11,H422&lt;='Intersection Mileposts'!$G$11),"Y",IF(AND(H422&gt;='Intersection Mileposts'!$F$12,H422&lt;='Intersection Mileposts'!$G$12),"Y",IF(AND(H422&gt;='Intersection Mileposts'!$F$13,H422&lt;='Intersection Mileposts'!$G$13),"Y",IF(AND(H422&gt;='Intersection Mileposts'!$F$14,H422&lt;='Intersection Mileposts'!$G$14),"Y",IF(AND(H422&gt;='Intersection Mileposts'!$F$15,H422&lt;='Intersection Mileposts'!$G$15),"Y",IF(AND(H422&gt;='Intersection Mileposts'!$F$16,H422&lt;='Intersection Mileposts'!$G$16),"Y",IF(AND(H422&gt;='Intersection Mileposts'!$F$17,H422&lt;='Intersection Mileposts'!$G$17),"Y",IF(AND(H422&gt;='Intersection Mileposts'!$F$18,H422&lt;='Intersection Mileposts'!$G$18),"Y",IF(AND(H422&gt;='Intersection Mileposts'!$F$19,H422&lt;='Intersection Mileposts'!$G$19),"Y",IF(AND(H422&gt;='Intersection Mileposts'!$F$20,H422&lt;='Intersection Mileposts'!$G$20),"Y",IF(AND(H422&gt;='Intersection Mileposts'!$F$21,H422&lt;='Intersection Mileposts'!$G$21),"Y",IF(AND(H422&gt;='Intersection Mileposts'!$F$22,H422&lt;='Intersection Mileposts'!$G$22),"Y",IF(AND(H422&gt;='Intersection Mileposts'!$F$23,H422&lt;='Intersection Mileposts'!$G$23),"Y",IF(AND(H422&gt;='Intersection Mileposts'!$F$24,H422&lt;='Intersection Mileposts'!$G$24),"Y",IF(AND(H422&gt;='Intersection Mileposts'!$F$25,H422&lt;='Intersection Mileposts'!$G$25),"Y",IF(AND(H422&gt;='Intersection Mileposts'!$F$26,H422&lt;='Intersection Mileposts'!$G$26),"Y",IF(AND(H422&gt;='Intersection Mileposts'!$F$27,H422&lt;='Intersection Mileposts'!$G$27),"Y",IF(AND(H422&gt;='Intersection Mileposts'!$F$28,H422&lt;='Intersection Mileposts'!$G$28),"Y",IF(AND(H422&gt;='Intersection Mileposts'!$F$29,H422&lt;='Intersection Mileposts'!$G$29),"Y", IF(AND(H422&gt;='Intersection Mileposts'!$F$30,H422&lt;='Intersection Mileposts'!$G$30),"Y",IF(AND(H422&gt;='Intersection Mileposts'!$F$31,H422&lt;='Intersection Mileposts'!$G$31),"Y",IF(AND(H422&gt;='Intersection Mileposts'!$F$32,H422&lt;='Intersection Mileposts'!$G$32),"Y",IF(AND(H422&gt;='Intersection Mileposts'!$F$33,H422&lt;='Intersection Mileposts'!$G$33),"Y",IF(AND(H422&gt;='Intersection Mileposts'!$F$34,H422&lt;='Intersection Mileposts'!$G$34),"Y",IF(AND(H422&gt;='Intersection Mileposts'!$F$35,H422&lt;='Intersection Mileposts'!$G$35),"Y",IF(AND(H422&gt;='Intersection Mileposts'!$F$36,H422&lt;='Intersection Mileposts'!$G$36),"Y",IF(AND(H422&gt;='Intersection Mileposts'!$F$37,H422&lt;='Intersection Mileposts'!$G$37),"Y",IF(AND(H422&gt;='Intersection Mileposts'!$F$38,H422&lt;='Intersection Mileposts'!$G$38),"Y",IF(AND(H422&gt;='Intersection Mileposts'!$F$39,H422&lt;='Intersection Mileposts'!$G$39),"Y","N"))))))))))))))))))))))))))))))))))))</f>
        <v/>
      </c>
    </row>
    <row r="423" spans="1:46" x14ac:dyDescent="0.3">
      <c r="A423" s="279"/>
      <c r="B423" s="261"/>
      <c r="C423" s="262"/>
      <c r="D423" s="262"/>
      <c r="E423" s="262"/>
      <c r="F423" s="262"/>
      <c r="G423" s="284"/>
      <c r="H423" s="286"/>
      <c r="I423" s="279"/>
      <c r="J423" s="260"/>
      <c r="K423" s="260"/>
      <c r="L423" s="280"/>
      <c r="M423" s="275"/>
      <c r="N423" s="263"/>
      <c r="P423" s="264" t="str">
        <f>IF(R423 = "", "", COUNT($R$4:R423))</f>
        <v/>
      </c>
      <c r="Q423" s="264" t="str">
        <f t="shared" si="48"/>
        <v/>
      </c>
      <c r="R423" s="265" t="str">
        <f t="shared" si="49"/>
        <v/>
      </c>
      <c r="S423" s="266" t="str">
        <f t="shared" si="53"/>
        <v/>
      </c>
      <c r="T423" s="267" t="str">
        <f t="shared" si="50"/>
        <v/>
      </c>
      <c r="U423" s="268" t="str">
        <f t="shared" si="54"/>
        <v/>
      </c>
      <c r="V423" s="269" t="str">
        <f t="shared" si="51"/>
        <v/>
      </c>
      <c r="W423" s="5"/>
      <c r="AR423" s="2" t="str">
        <f t="shared" si="55"/>
        <v/>
      </c>
      <c r="AS423" s="2" t="str">
        <f t="shared" si="52"/>
        <v/>
      </c>
      <c r="AT423" s="2" t="str">
        <f>IF(AR423="","",IF(AND(H423&gt;='Intersection Mileposts'!$F$5,H423&lt;='Intersection Mileposts'!$G$5),"Y",IF(AND(H423&gt;='Intersection Mileposts'!$F$6,H423&lt;='Intersection Mileposts'!$G$6),"Y",IF(AND(H423&gt;='Intersection Mileposts'!$F$7,H423&lt;='Intersection Mileposts'!$G$7),"Y",IF(AND(H423&gt;='Intersection Mileposts'!$F$8,H423&lt;='Intersection Mileposts'!$G$8),"Y",IF(AND(H423&gt;='Intersection Mileposts'!$F$9,H423&lt;='Intersection Mileposts'!$G$9),"Y",IF(AND(H423&gt;='Intersection Mileposts'!$F$10,H423&lt;='Intersection Mileposts'!$G$10),"Y",IF(AND(H423&gt;='Intersection Mileposts'!$F$11,H423&lt;='Intersection Mileposts'!$G$11),"Y",IF(AND(H423&gt;='Intersection Mileposts'!$F$12,H423&lt;='Intersection Mileposts'!$G$12),"Y",IF(AND(H423&gt;='Intersection Mileposts'!$F$13,H423&lt;='Intersection Mileposts'!$G$13),"Y",IF(AND(H423&gt;='Intersection Mileposts'!$F$14,H423&lt;='Intersection Mileposts'!$G$14),"Y",IF(AND(H423&gt;='Intersection Mileposts'!$F$15,H423&lt;='Intersection Mileposts'!$G$15),"Y",IF(AND(H423&gt;='Intersection Mileposts'!$F$16,H423&lt;='Intersection Mileposts'!$G$16),"Y",IF(AND(H423&gt;='Intersection Mileposts'!$F$17,H423&lt;='Intersection Mileposts'!$G$17),"Y",IF(AND(H423&gt;='Intersection Mileposts'!$F$18,H423&lt;='Intersection Mileposts'!$G$18),"Y",IF(AND(H423&gt;='Intersection Mileposts'!$F$19,H423&lt;='Intersection Mileposts'!$G$19),"Y",IF(AND(H423&gt;='Intersection Mileposts'!$F$20,H423&lt;='Intersection Mileposts'!$G$20),"Y",IF(AND(H423&gt;='Intersection Mileposts'!$F$21,H423&lt;='Intersection Mileposts'!$G$21),"Y",IF(AND(H423&gt;='Intersection Mileposts'!$F$22,H423&lt;='Intersection Mileposts'!$G$22),"Y",IF(AND(H423&gt;='Intersection Mileposts'!$F$23,H423&lt;='Intersection Mileposts'!$G$23),"Y",IF(AND(H423&gt;='Intersection Mileposts'!$F$24,H423&lt;='Intersection Mileposts'!$G$24),"Y",IF(AND(H423&gt;='Intersection Mileposts'!$F$25,H423&lt;='Intersection Mileposts'!$G$25),"Y",IF(AND(H423&gt;='Intersection Mileposts'!$F$26,H423&lt;='Intersection Mileposts'!$G$26),"Y",IF(AND(H423&gt;='Intersection Mileposts'!$F$27,H423&lt;='Intersection Mileposts'!$G$27),"Y",IF(AND(H423&gt;='Intersection Mileposts'!$F$28,H423&lt;='Intersection Mileposts'!$G$28),"Y",IF(AND(H423&gt;='Intersection Mileposts'!$F$29,H423&lt;='Intersection Mileposts'!$G$29),"Y", IF(AND(H423&gt;='Intersection Mileposts'!$F$30,H423&lt;='Intersection Mileposts'!$G$30),"Y",IF(AND(H423&gt;='Intersection Mileposts'!$F$31,H423&lt;='Intersection Mileposts'!$G$31),"Y",IF(AND(H423&gt;='Intersection Mileposts'!$F$32,H423&lt;='Intersection Mileposts'!$G$32),"Y",IF(AND(H423&gt;='Intersection Mileposts'!$F$33,H423&lt;='Intersection Mileposts'!$G$33),"Y",IF(AND(H423&gt;='Intersection Mileposts'!$F$34,H423&lt;='Intersection Mileposts'!$G$34),"Y",IF(AND(H423&gt;='Intersection Mileposts'!$F$35,H423&lt;='Intersection Mileposts'!$G$35),"Y",IF(AND(H423&gt;='Intersection Mileposts'!$F$36,H423&lt;='Intersection Mileposts'!$G$36),"Y",IF(AND(H423&gt;='Intersection Mileposts'!$F$37,H423&lt;='Intersection Mileposts'!$G$37),"Y",IF(AND(H423&gt;='Intersection Mileposts'!$F$38,H423&lt;='Intersection Mileposts'!$G$38),"Y",IF(AND(H423&gt;='Intersection Mileposts'!$F$39,H423&lt;='Intersection Mileposts'!$G$39),"Y","N"))))))))))))))))))))))))))))))))))))</f>
        <v/>
      </c>
    </row>
    <row r="424" spans="1:46" x14ac:dyDescent="0.3">
      <c r="A424" s="279"/>
      <c r="B424" s="261"/>
      <c r="C424" s="262"/>
      <c r="D424" s="262"/>
      <c r="E424" s="262"/>
      <c r="F424" s="262"/>
      <c r="G424" s="284"/>
      <c r="H424" s="286"/>
      <c r="I424" s="279"/>
      <c r="J424" s="260"/>
      <c r="K424" s="260"/>
      <c r="L424" s="280"/>
      <c r="M424" s="275"/>
      <c r="N424" s="263"/>
      <c r="P424" s="264" t="str">
        <f>IF(R424 = "", "", COUNT($R$4:R424))</f>
        <v/>
      </c>
      <c r="Q424" s="264" t="str">
        <f t="shared" si="48"/>
        <v/>
      </c>
      <c r="R424" s="265" t="str">
        <f t="shared" si="49"/>
        <v/>
      </c>
      <c r="S424" s="266" t="str">
        <f t="shared" si="53"/>
        <v/>
      </c>
      <c r="T424" s="267" t="str">
        <f t="shared" si="50"/>
        <v/>
      </c>
      <c r="U424" s="268" t="str">
        <f t="shared" si="54"/>
        <v/>
      </c>
      <c r="V424" s="269" t="str">
        <f t="shared" si="51"/>
        <v/>
      </c>
      <c r="W424" s="5"/>
      <c r="AR424" s="2" t="str">
        <f t="shared" si="55"/>
        <v/>
      </c>
      <c r="AS424" s="2" t="str">
        <f t="shared" si="52"/>
        <v/>
      </c>
      <c r="AT424" s="2" t="str">
        <f>IF(AR424="","",IF(AND(H424&gt;='Intersection Mileposts'!$F$5,H424&lt;='Intersection Mileposts'!$G$5),"Y",IF(AND(H424&gt;='Intersection Mileposts'!$F$6,H424&lt;='Intersection Mileposts'!$G$6),"Y",IF(AND(H424&gt;='Intersection Mileposts'!$F$7,H424&lt;='Intersection Mileposts'!$G$7),"Y",IF(AND(H424&gt;='Intersection Mileposts'!$F$8,H424&lt;='Intersection Mileposts'!$G$8),"Y",IF(AND(H424&gt;='Intersection Mileposts'!$F$9,H424&lt;='Intersection Mileposts'!$G$9),"Y",IF(AND(H424&gt;='Intersection Mileposts'!$F$10,H424&lt;='Intersection Mileposts'!$G$10),"Y",IF(AND(H424&gt;='Intersection Mileposts'!$F$11,H424&lt;='Intersection Mileposts'!$G$11),"Y",IF(AND(H424&gt;='Intersection Mileposts'!$F$12,H424&lt;='Intersection Mileposts'!$G$12),"Y",IF(AND(H424&gt;='Intersection Mileposts'!$F$13,H424&lt;='Intersection Mileposts'!$G$13),"Y",IF(AND(H424&gt;='Intersection Mileposts'!$F$14,H424&lt;='Intersection Mileposts'!$G$14),"Y",IF(AND(H424&gt;='Intersection Mileposts'!$F$15,H424&lt;='Intersection Mileposts'!$G$15),"Y",IF(AND(H424&gt;='Intersection Mileposts'!$F$16,H424&lt;='Intersection Mileposts'!$G$16),"Y",IF(AND(H424&gt;='Intersection Mileposts'!$F$17,H424&lt;='Intersection Mileposts'!$G$17),"Y",IF(AND(H424&gt;='Intersection Mileposts'!$F$18,H424&lt;='Intersection Mileposts'!$G$18),"Y",IF(AND(H424&gt;='Intersection Mileposts'!$F$19,H424&lt;='Intersection Mileposts'!$G$19),"Y",IF(AND(H424&gt;='Intersection Mileposts'!$F$20,H424&lt;='Intersection Mileposts'!$G$20),"Y",IF(AND(H424&gt;='Intersection Mileposts'!$F$21,H424&lt;='Intersection Mileposts'!$G$21),"Y",IF(AND(H424&gt;='Intersection Mileposts'!$F$22,H424&lt;='Intersection Mileposts'!$G$22),"Y",IF(AND(H424&gt;='Intersection Mileposts'!$F$23,H424&lt;='Intersection Mileposts'!$G$23),"Y",IF(AND(H424&gt;='Intersection Mileposts'!$F$24,H424&lt;='Intersection Mileposts'!$G$24),"Y",IF(AND(H424&gt;='Intersection Mileposts'!$F$25,H424&lt;='Intersection Mileposts'!$G$25),"Y",IF(AND(H424&gt;='Intersection Mileposts'!$F$26,H424&lt;='Intersection Mileposts'!$G$26),"Y",IF(AND(H424&gt;='Intersection Mileposts'!$F$27,H424&lt;='Intersection Mileposts'!$G$27),"Y",IF(AND(H424&gt;='Intersection Mileposts'!$F$28,H424&lt;='Intersection Mileposts'!$G$28),"Y",IF(AND(H424&gt;='Intersection Mileposts'!$F$29,H424&lt;='Intersection Mileposts'!$G$29),"Y", IF(AND(H424&gt;='Intersection Mileposts'!$F$30,H424&lt;='Intersection Mileposts'!$G$30),"Y",IF(AND(H424&gt;='Intersection Mileposts'!$F$31,H424&lt;='Intersection Mileposts'!$G$31),"Y",IF(AND(H424&gt;='Intersection Mileposts'!$F$32,H424&lt;='Intersection Mileposts'!$G$32),"Y",IF(AND(H424&gt;='Intersection Mileposts'!$F$33,H424&lt;='Intersection Mileposts'!$G$33),"Y",IF(AND(H424&gt;='Intersection Mileposts'!$F$34,H424&lt;='Intersection Mileposts'!$G$34),"Y",IF(AND(H424&gt;='Intersection Mileposts'!$F$35,H424&lt;='Intersection Mileposts'!$G$35),"Y",IF(AND(H424&gt;='Intersection Mileposts'!$F$36,H424&lt;='Intersection Mileposts'!$G$36),"Y",IF(AND(H424&gt;='Intersection Mileposts'!$F$37,H424&lt;='Intersection Mileposts'!$G$37),"Y",IF(AND(H424&gt;='Intersection Mileposts'!$F$38,H424&lt;='Intersection Mileposts'!$G$38),"Y",IF(AND(H424&gt;='Intersection Mileposts'!$F$39,H424&lt;='Intersection Mileposts'!$G$39),"Y","N"))))))))))))))))))))))))))))))))))))</f>
        <v/>
      </c>
    </row>
    <row r="425" spans="1:46" x14ac:dyDescent="0.3">
      <c r="A425" s="279"/>
      <c r="B425" s="261"/>
      <c r="C425" s="262"/>
      <c r="D425" s="262"/>
      <c r="E425" s="262"/>
      <c r="F425" s="262"/>
      <c r="G425" s="284"/>
      <c r="H425" s="286"/>
      <c r="I425" s="279"/>
      <c r="J425" s="260"/>
      <c r="K425" s="260"/>
      <c r="L425" s="280"/>
      <c r="M425" s="275"/>
      <c r="N425" s="263"/>
      <c r="P425" s="264" t="str">
        <f>IF(R425 = "", "", COUNT($R$4:R425))</f>
        <v/>
      </c>
      <c r="Q425" s="264" t="str">
        <f t="shared" si="48"/>
        <v/>
      </c>
      <c r="R425" s="265" t="str">
        <f t="shared" si="49"/>
        <v/>
      </c>
      <c r="S425" s="266" t="str">
        <f t="shared" si="53"/>
        <v/>
      </c>
      <c r="T425" s="267" t="str">
        <f t="shared" si="50"/>
        <v/>
      </c>
      <c r="U425" s="268" t="str">
        <f t="shared" si="54"/>
        <v/>
      </c>
      <c r="V425" s="269" t="str">
        <f t="shared" si="51"/>
        <v/>
      </c>
      <c r="W425" s="5"/>
      <c r="AR425" s="2" t="str">
        <f t="shared" si="55"/>
        <v/>
      </c>
      <c r="AS425" s="2" t="str">
        <f t="shared" si="52"/>
        <v/>
      </c>
      <c r="AT425" s="2" t="str">
        <f>IF(AR425="","",IF(AND(H425&gt;='Intersection Mileposts'!$F$5,H425&lt;='Intersection Mileposts'!$G$5),"Y",IF(AND(H425&gt;='Intersection Mileposts'!$F$6,H425&lt;='Intersection Mileposts'!$G$6),"Y",IF(AND(H425&gt;='Intersection Mileposts'!$F$7,H425&lt;='Intersection Mileposts'!$G$7),"Y",IF(AND(H425&gt;='Intersection Mileposts'!$F$8,H425&lt;='Intersection Mileposts'!$G$8),"Y",IF(AND(H425&gt;='Intersection Mileposts'!$F$9,H425&lt;='Intersection Mileposts'!$G$9),"Y",IF(AND(H425&gt;='Intersection Mileposts'!$F$10,H425&lt;='Intersection Mileposts'!$G$10),"Y",IF(AND(H425&gt;='Intersection Mileposts'!$F$11,H425&lt;='Intersection Mileposts'!$G$11),"Y",IF(AND(H425&gt;='Intersection Mileposts'!$F$12,H425&lt;='Intersection Mileposts'!$G$12),"Y",IF(AND(H425&gt;='Intersection Mileposts'!$F$13,H425&lt;='Intersection Mileposts'!$G$13),"Y",IF(AND(H425&gt;='Intersection Mileposts'!$F$14,H425&lt;='Intersection Mileposts'!$G$14),"Y",IF(AND(H425&gt;='Intersection Mileposts'!$F$15,H425&lt;='Intersection Mileposts'!$G$15),"Y",IF(AND(H425&gt;='Intersection Mileposts'!$F$16,H425&lt;='Intersection Mileposts'!$G$16),"Y",IF(AND(H425&gt;='Intersection Mileposts'!$F$17,H425&lt;='Intersection Mileposts'!$G$17),"Y",IF(AND(H425&gt;='Intersection Mileposts'!$F$18,H425&lt;='Intersection Mileposts'!$G$18),"Y",IF(AND(H425&gt;='Intersection Mileposts'!$F$19,H425&lt;='Intersection Mileposts'!$G$19),"Y",IF(AND(H425&gt;='Intersection Mileposts'!$F$20,H425&lt;='Intersection Mileposts'!$G$20),"Y",IF(AND(H425&gt;='Intersection Mileposts'!$F$21,H425&lt;='Intersection Mileposts'!$G$21),"Y",IF(AND(H425&gt;='Intersection Mileposts'!$F$22,H425&lt;='Intersection Mileposts'!$G$22),"Y",IF(AND(H425&gt;='Intersection Mileposts'!$F$23,H425&lt;='Intersection Mileposts'!$G$23),"Y",IF(AND(H425&gt;='Intersection Mileposts'!$F$24,H425&lt;='Intersection Mileposts'!$G$24),"Y",IF(AND(H425&gt;='Intersection Mileposts'!$F$25,H425&lt;='Intersection Mileposts'!$G$25),"Y",IF(AND(H425&gt;='Intersection Mileposts'!$F$26,H425&lt;='Intersection Mileposts'!$G$26),"Y",IF(AND(H425&gt;='Intersection Mileposts'!$F$27,H425&lt;='Intersection Mileposts'!$G$27),"Y",IF(AND(H425&gt;='Intersection Mileposts'!$F$28,H425&lt;='Intersection Mileposts'!$G$28),"Y",IF(AND(H425&gt;='Intersection Mileposts'!$F$29,H425&lt;='Intersection Mileposts'!$G$29),"Y", IF(AND(H425&gt;='Intersection Mileposts'!$F$30,H425&lt;='Intersection Mileposts'!$G$30),"Y",IF(AND(H425&gt;='Intersection Mileposts'!$F$31,H425&lt;='Intersection Mileposts'!$G$31),"Y",IF(AND(H425&gt;='Intersection Mileposts'!$F$32,H425&lt;='Intersection Mileposts'!$G$32),"Y",IF(AND(H425&gt;='Intersection Mileposts'!$F$33,H425&lt;='Intersection Mileposts'!$G$33),"Y",IF(AND(H425&gt;='Intersection Mileposts'!$F$34,H425&lt;='Intersection Mileposts'!$G$34),"Y",IF(AND(H425&gt;='Intersection Mileposts'!$F$35,H425&lt;='Intersection Mileposts'!$G$35),"Y",IF(AND(H425&gt;='Intersection Mileposts'!$F$36,H425&lt;='Intersection Mileposts'!$G$36),"Y",IF(AND(H425&gt;='Intersection Mileposts'!$F$37,H425&lt;='Intersection Mileposts'!$G$37),"Y",IF(AND(H425&gt;='Intersection Mileposts'!$F$38,H425&lt;='Intersection Mileposts'!$G$38),"Y",IF(AND(H425&gt;='Intersection Mileposts'!$F$39,H425&lt;='Intersection Mileposts'!$G$39),"Y","N"))))))))))))))))))))))))))))))))))))</f>
        <v/>
      </c>
    </row>
    <row r="426" spans="1:46" x14ac:dyDescent="0.3">
      <c r="A426" s="279"/>
      <c r="B426" s="261"/>
      <c r="C426" s="262"/>
      <c r="D426" s="262"/>
      <c r="E426" s="262"/>
      <c r="F426" s="262"/>
      <c r="G426" s="284"/>
      <c r="H426" s="286"/>
      <c r="I426" s="279"/>
      <c r="J426" s="260"/>
      <c r="K426" s="260"/>
      <c r="L426" s="280"/>
      <c r="M426" s="275"/>
      <c r="N426" s="263"/>
      <c r="P426" s="264" t="str">
        <f>IF(R426 = "", "", COUNT($R$4:R426))</f>
        <v/>
      </c>
      <c r="Q426" s="264" t="str">
        <f t="shared" si="48"/>
        <v/>
      </c>
      <c r="R426" s="265" t="str">
        <f t="shared" si="49"/>
        <v/>
      </c>
      <c r="S426" s="266" t="str">
        <f t="shared" si="53"/>
        <v/>
      </c>
      <c r="T426" s="267" t="str">
        <f t="shared" si="50"/>
        <v/>
      </c>
      <c r="U426" s="268" t="str">
        <f t="shared" si="54"/>
        <v/>
      </c>
      <c r="V426" s="269" t="str">
        <f t="shared" si="51"/>
        <v/>
      </c>
      <c r="W426" s="5"/>
      <c r="AR426" s="2" t="str">
        <f t="shared" si="55"/>
        <v/>
      </c>
      <c r="AS426" s="2" t="str">
        <f t="shared" si="52"/>
        <v/>
      </c>
      <c r="AT426" s="2" t="str">
        <f>IF(AR426="","",IF(AND(H426&gt;='Intersection Mileposts'!$F$5,H426&lt;='Intersection Mileposts'!$G$5),"Y",IF(AND(H426&gt;='Intersection Mileposts'!$F$6,H426&lt;='Intersection Mileposts'!$G$6),"Y",IF(AND(H426&gt;='Intersection Mileposts'!$F$7,H426&lt;='Intersection Mileposts'!$G$7),"Y",IF(AND(H426&gt;='Intersection Mileposts'!$F$8,H426&lt;='Intersection Mileposts'!$G$8),"Y",IF(AND(H426&gt;='Intersection Mileposts'!$F$9,H426&lt;='Intersection Mileposts'!$G$9),"Y",IF(AND(H426&gt;='Intersection Mileposts'!$F$10,H426&lt;='Intersection Mileposts'!$G$10),"Y",IF(AND(H426&gt;='Intersection Mileposts'!$F$11,H426&lt;='Intersection Mileposts'!$G$11),"Y",IF(AND(H426&gt;='Intersection Mileposts'!$F$12,H426&lt;='Intersection Mileposts'!$G$12),"Y",IF(AND(H426&gt;='Intersection Mileposts'!$F$13,H426&lt;='Intersection Mileposts'!$G$13),"Y",IF(AND(H426&gt;='Intersection Mileposts'!$F$14,H426&lt;='Intersection Mileposts'!$G$14),"Y",IF(AND(H426&gt;='Intersection Mileposts'!$F$15,H426&lt;='Intersection Mileposts'!$G$15),"Y",IF(AND(H426&gt;='Intersection Mileposts'!$F$16,H426&lt;='Intersection Mileposts'!$G$16),"Y",IF(AND(H426&gt;='Intersection Mileposts'!$F$17,H426&lt;='Intersection Mileposts'!$G$17),"Y",IF(AND(H426&gt;='Intersection Mileposts'!$F$18,H426&lt;='Intersection Mileposts'!$G$18),"Y",IF(AND(H426&gt;='Intersection Mileposts'!$F$19,H426&lt;='Intersection Mileposts'!$G$19),"Y",IF(AND(H426&gt;='Intersection Mileposts'!$F$20,H426&lt;='Intersection Mileposts'!$G$20),"Y",IF(AND(H426&gt;='Intersection Mileposts'!$F$21,H426&lt;='Intersection Mileposts'!$G$21),"Y",IF(AND(H426&gt;='Intersection Mileposts'!$F$22,H426&lt;='Intersection Mileposts'!$G$22),"Y",IF(AND(H426&gt;='Intersection Mileposts'!$F$23,H426&lt;='Intersection Mileposts'!$G$23),"Y",IF(AND(H426&gt;='Intersection Mileposts'!$F$24,H426&lt;='Intersection Mileposts'!$G$24),"Y",IF(AND(H426&gt;='Intersection Mileposts'!$F$25,H426&lt;='Intersection Mileposts'!$G$25),"Y",IF(AND(H426&gt;='Intersection Mileposts'!$F$26,H426&lt;='Intersection Mileposts'!$G$26),"Y",IF(AND(H426&gt;='Intersection Mileposts'!$F$27,H426&lt;='Intersection Mileposts'!$G$27),"Y",IF(AND(H426&gt;='Intersection Mileposts'!$F$28,H426&lt;='Intersection Mileposts'!$G$28),"Y",IF(AND(H426&gt;='Intersection Mileposts'!$F$29,H426&lt;='Intersection Mileposts'!$G$29),"Y", IF(AND(H426&gt;='Intersection Mileposts'!$F$30,H426&lt;='Intersection Mileposts'!$G$30),"Y",IF(AND(H426&gt;='Intersection Mileposts'!$F$31,H426&lt;='Intersection Mileposts'!$G$31),"Y",IF(AND(H426&gt;='Intersection Mileposts'!$F$32,H426&lt;='Intersection Mileposts'!$G$32),"Y",IF(AND(H426&gt;='Intersection Mileposts'!$F$33,H426&lt;='Intersection Mileposts'!$G$33),"Y",IF(AND(H426&gt;='Intersection Mileposts'!$F$34,H426&lt;='Intersection Mileposts'!$G$34),"Y",IF(AND(H426&gt;='Intersection Mileposts'!$F$35,H426&lt;='Intersection Mileposts'!$G$35),"Y",IF(AND(H426&gt;='Intersection Mileposts'!$F$36,H426&lt;='Intersection Mileposts'!$G$36),"Y",IF(AND(H426&gt;='Intersection Mileposts'!$F$37,H426&lt;='Intersection Mileposts'!$G$37),"Y",IF(AND(H426&gt;='Intersection Mileposts'!$F$38,H426&lt;='Intersection Mileposts'!$G$38),"Y",IF(AND(H426&gt;='Intersection Mileposts'!$F$39,H426&lt;='Intersection Mileposts'!$G$39),"Y","N"))))))))))))))))))))))))))))))))))))</f>
        <v/>
      </c>
    </row>
    <row r="427" spans="1:46" x14ac:dyDescent="0.3">
      <c r="A427" s="279"/>
      <c r="B427" s="261"/>
      <c r="C427" s="262"/>
      <c r="D427" s="262"/>
      <c r="E427" s="262"/>
      <c r="F427" s="262"/>
      <c r="G427" s="284"/>
      <c r="H427" s="286"/>
      <c r="I427" s="279"/>
      <c r="J427" s="260"/>
      <c r="K427" s="260"/>
      <c r="L427" s="280"/>
      <c r="M427" s="275"/>
      <c r="N427" s="263"/>
      <c r="P427" s="264" t="str">
        <f>IF(R427 = "", "", COUNT($R$4:R427))</f>
        <v/>
      </c>
      <c r="Q427" s="264" t="str">
        <f t="shared" si="48"/>
        <v/>
      </c>
      <c r="R427" s="265" t="str">
        <f t="shared" si="49"/>
        <v/>
      </c>
      <c r="S427" s="266" t="str">
        <f t="shared" si="53"/>
        <v/>
      </c>
      <c r="T427" s="267" t="str">
        <f t="shared" si="50"/>
        <v/>
      </c>
      <c r="U427" s="268" t="str">
        <f t="shared" si="54"/>
        <v/>
      </c>
      <c r="V427" s="269" t="str">
        <f t="shared" si="51"/>
        <v/>
      </c>
      <c r="W427" s="5"/>
      <c r="AR427" s="2" t="str">
        <f t="shared" si="55"/>
        <v/>
      </c>
      <c r="AS427" s="2" t="str">
        <f t="shared" si="52"/>
        <v/>
      </c>
      <c r="AT427" s="2" t="str">
        <f>IF(AR427="","",IF(AND(H427&gt;='Intersection Mileposts'!$F$5,H427&lt;='Intersection Mileposts'!$G$5),"Y",IF(AND(H427&gt;='Intersection Mileposts'!$F$6,H427&lt;='Intersection Mileposts'!$G$6),"Y",IF(AND(H427&gt;='Intersection Mileposts'!$F$7,H427&lt;='Intersection Mileposts'!$G$7),"Y",IF(AND(H427&gt;='Intersection Mileposts'!$F$8,H427&lt;='Intersection Mileposts'!$G$8),"Y",IF(AND(H427&gt;='Intersection Mileposts'!$F$9,H427&lt;='Intersection Mileposts'!$G$9),"Y",IF(AND(H427&gt;='Intersection Mileposts'!$F$10,H427&lt;='Intersection Mileposts'!$G$10),"Y",IF(AND(H427&gt;='Intersection Mileposts'!$F$11,H427&lt;='Intersection Mileposts'!$G$11),"Y",IF(AND(H427&gt;='Intersection Mileposts'!$F$12,H427&lt;='Intersection Mileposts'!$G$12),"Y",IF(AND(H427&gt;='Intersection Mileposts'!$F$13,H427&lt;='Intersection Mileposts'!$G$13),"Y",IF(AND(H427&gt;='Intersection Mileposts'!$F$14,H427&lt;='Intersection Mileposts'!$G$14),"Y",IF(AND(H427&gt;='Intersection Mileposts'!$F$15,H427&lt;='Intersection Mileposts'!$G$15),"Y",IF(AND(H427&gt;='Intersection Mileposts'!$F$16,H427&lt;='Intersection Mileposts'!$G$16),"Y",IF(AND(H427&gt;='Intersection Mileposts'!$F$17,H427&lt;='Intersection Mileposts'!$G$17),"Y",IF(AND(H427&gt;='Intersection Mileposts'!$F$18,H427&lt;='Intersection Mileposts'!$G$18),"Y",IF(AND(H427&gt;='Intersection Mileposts'!$F$19,H427&lt;='Intersection Mileposts'!$G$19),"Y",IF(AND(H427&gt;='Intersection Mileposts'!$F$20,H427&lt;='Intersection Mileposts'!$G$20),"Y",IF(AND(H427&gt;='Intersection Mileposts'!$F$21,H427&lt;='Intersection Mileposts'!$G$21),"Y",IF(AND(H427&gt;='Intersection Mileposts'!$F$22,H427&lt;='Intersection Mileposts'!$G$22),"Y",IF(AND(H427&gt;='Intersection Mileposts'!$F$23,H427&lt;='Intersection Mileposts'!$G$23),"Y",IF(AND(H427&gt;='Intersection Mileposts'!$F$24,H427&lt;='Intersection Mileposts'!$G$24),"Y",IF(AND(H427&gt;='Intersection Mileposts'!$F$25,H427&lt;='Intersection Mileposts'!$G$25),"Y",IF(AND(H427&gt;='Intersection Mileposts'!$F$26,H427&lt;='Intersection Mileposts'!$G$26),"Y",IF(AND(H427&gt;='Intersection Mileposts'!$F$27,H427&lt;='Intersection Mileposts'!$G$27),"Y",IF(AND(H427&gt;='Intersection Mileposts'!$F$28,H427&lt;='Intersection Mileposts'!$G$28),"Y",IF(AND(H427&gt;='Intersection Mileposts'!$F$29,H427&lt;='Intersection Mileposts'!$G$29),"Y", IF(AND(H427&gt;='Intersection Mileposts'!$F$30,H427&lt;='Intersection Mileposts'!$G$30),"Y",IF(AND(H427&gt;='Intersection Mileposts'!$F$31,H427&lt;='Intersection Mileposts'!$G$31),"Y",IF(AND(H427&gt;='Intersection Mileposts'!$F$32,H427&lt;='Intersection Mileposts'!$G$32),"Y",IF(AND(H427&gt;='Intersection Mileposts'!$F$33,H427&lt;='Intersection Mileposts'!$G$33),"Y",IF(AND(H427&gt;='Intersection Mileposts'!$F$34,H427&lt;='Intersection Mileposts'!$G$34),"Y",IF(AND(H427&gt;='Intersection Mileposts'!$F$35,H427&lt;='Intersection Mileposts'!$G$35),"Y",IF(AND(H427&gt;='Intersection Mileposts'!$F$36,H427&lt;='Intersection Mileposts'!$G$36),"Y",IF(AND(H427&gt;='Intersection Mileposts'!$F$37,H427&lt;='Intersection Mileposts'!$G$37),"Y",IF(AND(H427&gt;='Intersection Mileposts'!$F$38,H427&lt;='Intersection Mileposts'!$G$38),"Y",IF(AND(H427&gt;='Intersection Mileposts'!$F$39,H427&lt;='Intersection Mileposts'!$G$39),"Y","N"))))))))))))))))))))))))))))))))))))</f>
        <v/>
      </c>
    </row>
    <row r="428" spans="1:46" x14ac:dyDescent="0.3">
      <c r="A428" s="279"/>
      <c r="B428" s="261"/>
      <c r="C428" s="262"/>
      <c r="D428" s="262"/>
      <c r="E428" s="262"/>
      <c r="F428" s="262"/>
      <c r="G428" s="284"/>
      <c r="H428" s="286"/>
      <c r="I428" s="279"/>
      <c r="J428" s="260"/>
      <c r="K428" s="260"/>
      <c r="L428" s="280"/>
      <c r="M428" s="275"/>
      <c r="N428" s="263"/>
      <c r="P428" s="264" t="str">
        <f>IF(R428 = "", "", COUNT($R$4:R428))</f>
        <v/>
      </c>
      <c r="Q428" s="264" t="str">
        <f t="shared" si="48"/>
        <v/>
      </c>
      <c r="R428" s="265" t="str">
        <f t="shared" si="49"/>
        <v/>
      </c>
      <c r="S428" s="266" t="str">
        <f t="shared" si="53"/>
        <v/>
      </c>
      <c r="T428" s="267" t="str">
        <f t="shared" si="50"/>
        <v/>
      </c>
      <c r="U428" s="268" t="str">
        <f t="shared" si="54"/>
        <v/>
      </c>
      <c r="V428" s="269" t="str">
        <f t="shared" si="51"/>
        <v/>
      </c>
      <c r="W428" s="5"/>
      <c r="AR428" s="2" t="str">
        <f t="shared" si="55"/>
        <v/>
      </c>
      <c r="AS428" s="2" t="str">
        <f t="shared" si="52"/>
        <v/>
      </c>
      <c r="AT428" s="2" t="str">
        <f>IF(AR428="","",IF(AND(H428&gt;='Intersection Mileposts'!$F$5,H428&lt;='Intersection Mileposts'!$G$5),"Y",IF(AND(H428&gt;='Intersection Mileposts'!$F$6,H428&lt;='Intersection Mileposts'!$G$6),"Y",IF(AND(H428&gt;='Intersection Mileposts'!$F$7,H428&lt;='Intersection Mileposts'!$G$7),"Y",IF(AND(H428&gt;='Intersection Mileposts'!$F$8,H428&lt;='Intersection Mileposts'!$G$8),"Y",IF(AND(H428&gt;='Intersection Mileposts'!$F$9,H428&lt;='Intersection Mileposts'!$G$9),"Y",IF(AND(H428&gt;='Intersection Mileposts'!$F$10,H428&lt;='Intersection Mileposts'!$G$10),"Y",IF(AND(H428&gt;='Intersection Mileposts'!$F$11,H428&lt;='Intersection Mileposts'!$G$11),"Y",IF(AND(H428&gt;='Intersection Mileposts'!$F$12,H428&lt;='Intersection Mileposts'!$G$12),"Y",IF(AND(H428&gt;='Intersection Mileposts'!$F$13,H428&lt;='Intersection Mileposts'!$G$13),"Y",IF(AND(H428&gt;='Intersection Mileposts'!$F$14,H428&lt;='Intersection Mileposts'!$G$14),"Y",IF(AND(H428&gt;='Intersection Mileposts'!$F$15,H428&lt;='Intersection Mileposts'!$G$15),"Y",IF(AND(H428&gt;='Intersection Mileposts'!$F$16,H428&lt;='Intersection Mileposts'!$G$16),"Y",IF(AND(H428&gt;='Intersection Mileposts'!$F$17,H428&lt;='Intersection Mileposts'!$G$17),"Y",IF(AND(H428&gt;='Intersection Mileposts'!$F$18,H428&lt;='Intersection Mileposts'!$G$18),"Y",IF(AND(H428&gt;='Intersection Mileposts'!$F$19,H428&lt;='Intersection Mileposts'!$G$19),"Y",IF(AND(H428&gt;='Intersection Mileposts'!$F$20,H428&lt;='Intersection Mileposts'!$G$20),"Y",IF(AND(H428&gt;='Intersection Mileposts'!$F$21,H428&lt;='Intersection Mileposts'!$G$21),"Y",IF(AND(H428&gt;='Intersection Mileposts'!$F$22,H428&lt;='Intersection Mileposts'!$G$22),"Y",IF(AND(H428&gt;='Intersection Mileposts'!$F$23,H428&lt;='Intersection Mileposts'!$G$23),"Y",IF(AND(H428&gt;='Intersection Mileposts'!$F$24,H428&lt;='Intersection Mileposts'!$G$24),"Y",IF(AND(H428&gt;='Intersection Mileposts'!$F$25,H428&lt;='Intersection Mileposts'!$G$25),"Y",IF(AND(H428&gt;='Intersection Mileposts'!$F$26,H428&lt;='Intersection Mileposts'!$G$26),"Y",IF(AND(H428&gt;='Intersection Mileposts'!$F$27,H428&lt;='Intersection Mileposts'!$G$27),"Y",IF(AND(H428&gt;='Intersection Mileposts'!$F$28,H428&lt;='Intersection Mileposts'!$G$28),"Y",IF(AND(H428&gt;='Intersection Mileposts'!$F$29,H428&lt;='Intersection Mileposts'!$G$29),"Y", IF(AND(H428&gt;='Intersection Mileposts'!$F$30,H428&lt;='Intersection Mileposts'!$G$30),"Y",IF(AND(H428&gt;='Intersection Mileposts'!$F$31,H428&lt;='Intersection Mileposts'!$G$31),"Y",IF(AND(H428&gt;='Intersection Mileposts'!$F$32,H428&lt;='Intersection Mileposts'!$G$32),"Y",IF(AND(H428&gt;='Intersection Mileposts'!$F$33,H428&lt;='Intersection Mileposts'!$G$33),"Y",IF(AND(H428&gt;='Intersection Mileposts'!$F$34,H428&lt;='Intersection Mileposts'!$G$34),"Y",IF(AND(H428&gt;='Intersection Mileposts'!$F$35,H428&lt;='Intersection Mileposts'!$G$35),"Y",IF(AND(H428&gt;='Intersection Mileposts'!$F$36,H428&lt;='Intersection Mileposts'!$G$36),"Y",IF(AND(H428&gt;='Intersection Mileposts'!$F$37,H428&lt;='Intersection Mileposts'!$G$37),"Y",IF(AND(H428&gt;='Intersection Mileposts'!$F$38,H428&lt;='Intersection Mileposts'!$G$38),"Y",IF(AND(H428&gt;='Intersection Mileposts'!$F$39,H428&lt;='Intersection Mileposts'!$G$39),"Y","N"))))))))))))))))))))))))))))))))))))</f>
        <v/>
      </c>
    </row>
    <row r="429" spans="1:46" x14ac:dyDescent="0.3">
      <c r="A429" s="279"/>
      <c r="B429" s="261"/>
      <c r="C429" s="262"/>
      <c r="D429" s="262"/>
      <c r="E429" s="262"/>
      <c r="F429" s="262"/>
      <c r="G429" s="284"/>
      <c r="H429" s="286"/>
      <c r="I429" s="279"/>
      <c r="J429" s="260"/>
      <c r="K429" s="260"/>
      <c r="L429" s="280"/>
      <c r="M429" s="275"/>
      <c r="N429" s="263"/>
      <c r="P429" s="264" t="str">
        <f>IF(R429 = "", "", COUNT($R$4:R429))</f>
        <v/>
      </c>
      <c r="Q429" s="264" t="str">
        <f t="shared" si="48"/>
        <v/>
      </c>
      <c r="R429" s="265" t="str">
        <f t="shared" si="49"/>
        <v/>
      </c>
      <c r="S429" s="266" t="str">
        <f t="shared" si="53"/>
        <v/>
      </c>
      <c r="T429" s="267" t="str">
        <f t="shared" si="50"/>
        <v/>
      </c>
      <c r="U429" s="268" t="str">
        <f t="shared" si="54"/>
        <v/>
      </c>
      <c r="V429" s="269" t="str">
        <f t="shared" si="51"/>
        <v/>
      </c>
      <c r="W429" s="5"/>
      <c r="AR429" s="2" t="str">
        <f t="shared" si="55"/>
        <v/>
      </c>
      <c r="AS429" s="2" t="str">
        <f t="shared" si="52"/>
        <v/>
      </c>
      <c r="AT429" s="2" t="str">
        <f>IF(AR429="","",IF(AND(H429&gt;='Intersection Mileposts'!$F$5,H429&lt;='Intersection Mileposts'!$G$5),"Y",IF(AND(H429&gt;='Intersection Mileposts'!$F$6,H429&lt;='Intersection Mileposts'!$G$6),"Y",IF(AND(H429&gt;='Intersection Mileposts'!$F$7,H429&lt;='Intersection Mileposts'!$G$7),"Y",IF(AND(H429&gt;='Intersection Mileposts'!$F$8,H429&lt;='Intersection Mileposts'!$G$8),"Y",IF(AND(H429&gt;='Intersection Mileposts'!$F$9,H429&lt;='Intersection Mileposts'!$G$9),"Y",IF(AND(H429&gt;='Intersection Mileposts'!$F$10,H429&lt;='Intersection Mileposts'!$G$10),"Y",IF(AND(H429&gt;='Intersection Mileposts'!$F$11,H429&lt;='Intersection Mileposts'!$G$11),"Y",IF(AND(H429&gt;='Intersection Mileposts'!$F$12,H429&lt;='Intersection Mileposts'!$G$12),"Y",IF(AND(H429&gt;='Intersection Mileposts'!$F$13,H429&lt;='Intersection Mileposts'!$G$13),"Y",IF(AND(H429&gt;='Intersection Mileposts'!$F$14,H429&lt;='Intersection Mileposts'!$G$14),"Y",IF(AND(H429&gt;='Intersection Mileposts'!$F$15,H429&lt;='Intersection Mileposts'!$G$15),"Y",IF(AND(H429&gt;='Intersection Mileposts'!$F$16,H429&lt;='Intersection Mileposts'!$G$16),"Y",IF(AND(H429&gt;='Intersection Mileposts'!$F$17,H429&lt;='Intersection Mileposts'!$G$17),"Y",IF(AND(H429&gt;='Intersection Mileposts'!$F$18,H429&lt;='Intersection Mileposts'!$G$18),"Y",IF(AND(H429&gt;='Intersection Mileposts'!$F$19,H429&lt;='Intersection Mileposts'!$G$19),"Y",IF(AND(H429&gt;='Intersection Mileposts'!$F$20,H429&lt;='Intersection Mileposts'!$G$20),"Y",IF(AND(H429&gt;='Intersection Mileposts'!$F$21,H429&lt;='Intersection Mileposts'!$G$21),"Y",IF(AND(H429&gt;='Intersection Mileposts'!$F$22,H429&lt;='Intersection Mileposts'!$G$22),"Y",IF(AND(H429&gt;='Intersection Mileposts'!$F$23,H429&lt;='Intersection Mileposts'!$G$23),"Y",IF(AND(H429&gt;='Intersection Mileposts'!$F$24,H429&lt;='Intersection Mileposts'!$G$24),"Y",IF(AND(H429&gt;='Intersection Mileposts'!$F$25,H429&lt;='Intersection Mileposts'!$G$25),"Y",IF(AND(H429&gt;='Intersection Mileposts'!$F$26,H429&lt;='Intersection Mileposts'!$G$26),"Y",IF(AND(H429&gt;='Intersection Mileposts'!$F$27,H429&lt;='Intersection Mileposts'!$G$27),"Y",IF(AND(H429&gt;='Intersection Mileposts'!$F$28,H429&lt;='Intersection Mileposts'!$G$28),"Y",IF(AND(H429&gt;='Intersection Mileposts'!$F$29,H429&lt;='Intersection Mileposts'!$G$29),"Y", IF(AND(H429&gt;='Intersection Mileposts'!$F$30,H429&lt;='Intersection Mileposts'!$G$30),"Y",IF(AND(H429&gt;='Intersection Mileposts'!$F$31,H429&lt;='Intersection Mileposts'!$G$31),"Y",IF(AND(H429&gt;='Intersection Mileposts'!$F$32,H429&lt;='Intersection Mileposts'!$G$32),"Y",IF(AND(H429&gt;='Intersection Mileposts'!$F$33,H429&lt;='Intersection Mileposts'!$G$33),"Y",IF(AND(H429&gt;='Intersection Mileposts'!$F$34,H429&lt;='Intersection Mileposts'!$G$34),"Y",IF(AND(H429&gt;='Intersection Mileposts'!$F$35,H429&lt;='Intersection Mileposts'!$G$35),"Y",IF(AND(H429&gt;='Intersection Mileposts'!$F$36,H429&lt;='Intersection Mileposts'!$G$36),"Y",IF(AND(H429&gt;='Intersection Mileposts'!$F$37,H429&lt;='Intersection Mileposts'!$G$37),"Y",IF(AND(H429&gt;='Intersection Mileposts'!$F$38,H429&lt;='Intersection Mileposts'!$G$38),"Y",IF(AND(H429&gt;='Intersection Mileposts'!$F$39,H429&lt;='Intersection Mileposts'!$G$39),"Y","N"))))))))))))))))))))))))))))))))))))</f>
        <v/>
      </c>
    </row>
    <row r="430" spans="1:46" x14ac:dyDescent="0.3">
      <c r="A430" s="279"/>
      <c r="B430" s="261"/>
      <c r="C430" s="262"/>
      <c r="D430" s="262"/>
      <c r="E430" s="262"/>
      <c r="F430" s="262"/>
      <c r="G430" s="284"/>
      <c r="H430" s="286"/>
      <c r="I430" s="279"/>
      <c r="J430" s="260"/>
      <c r="K430" s="260"/>
      <c r="L430" s="280"/>
      <c r="M430" s="275"/>
      <c r="N430" s="263"/>
      <c r="P430" s="264" t="str">
        <f>IF(R430 = "", "", COUNT($R$4:R430))</f>
        <v/>
      </c>
      <c r="Q430" s="264" t="str">
        <f t="shared" si="48"/>
        <v/>
      </c>
      <c r="R430" s="265" t="str">
        <f t="shared" si="49"/>
        <v/>
      </c>
      <c r="S430" s="266" t="str">
        <f t="shared" si="53"/>
        <v/>
      </c>
      <c r="T430" s="267" t="str">
        <f t="shared" si="50"/>
        <v/>
      </c>
      <c r="U430" s="268" t="str">
        <f t="shared" si="54"/>
        <v/>
      </c>
      <c r="V430" s="269" t="str">
        <f t="shared" si="51"/>
        <v/>
      </c>
      <c r="W430" s="5"/>
      <c r="AR430" s="2" t="str">
        <f t="shared" si="55"/>
        <v/>
      </c>
      <c r="AS430" s="2" t="str">
        <f t="shared" si="52"/>
        <v/>
      </c>
      <c r="AT430" s="2" t="str">
        <f>IF(AR430="","",IF(AND(H430&gt;='Intersection Mileposts'!$F$5,H430&lt;='Intersection Mileposts'!$G$5),"Y",IF(AND(H430&gt;='Intersection Mileposts'!$F$6,H430&lt;='Intersection Mileposts'!$G$6),"Y",IF(AND(H430&gt;='Intersection Mileposts'!$F$7,H430&lt;='Intersection Mileposts'!$G$7),"Y",IF(AND(H430&gt;='Intersection Mileposts'!$F$8,H430&lt;='Intersection Mileposts'!$G$8),"Y",IF(AND(H430&gt;='Intersection Mileposts'!$F$9,H430&lt;='Intersection Mileposts'!$G$9),"Y",IF(AND(H430&gt;='Intersection Mileposts'!$F$10,H430&lt;='Intersection Mileposts'!$G$10),"Y",IF(AND(H430&gt;='Intersection Mileposts'!$F$11,H430&lt;='Intersection Mileposts'!$G$11),"Y",IF(AND(H430&gt;='Intersection Mileposts'!$F$12,H430&lt;='Intersection Mileposts'!$G$12),"Y",IF(AND(H430&gt;='Intersection Mileposts'!$F$13,H430&lt;='Intersection Mileposts'!$G$13),"Y",IF(AND(H430&gt;='Intersection Mileposts'!$F$14,H430&lt;='Intersection Mileposts'!$G$14),"Y",IF(AND(H430&gt;='Intersection Mileposts'!$F$15,H430&lt;='Intersection Mileposts'!$G$15),"Y",IF(AND(H430&gt;='Intersection Mileposts'!$F$16,H430&lt;='Intersection Mileposts'!$G$16),"Y",IF(AND(H430&gt;='Intersection Mileposts'!$F$17,H430&lt;='Intersection Mileposts'!$G$17),"Y",IF(AND(H430&gt;='Intersection Mileposts'!$F$18,H430&lt;='Intersection Mileposts'!$G$18),"Y",IF(AND(H430&gt;='Intersection Mileposts'!$F$19,H430&lt;='Intersection Mileposts'!$G$19),"Y",IF(AND(H430&gt;='Intersection Mileposts'!$F$20,H430&lt;='Intersection Mileposts'!$G$20),"Y",IF(AND(H430&gt;='Intersection Mileposts'!$F$21,H430&lt;='Intersection Mileposts'!$G$21),"Y",IF(AND(H430&gt;='Intersection Mileposts'!$F$22,H430&lt;='Intersection Mileposts'!$G$22),"Y",IF(AND(H430&gt;='Intersection Mileposts'!$F$23,H430&lt;='Intersection Mileposts'!$G$23),"Y",IF(AND(H430&gt;='Intersection Mileposts'!$F$24,H430&lt;='Intersection Mileposts'!$G$24),"Y",IF(AND(H430&gt;='Intersection Mileposts'!$F$25,H430&lt;='Intersection Mileposts'!$G$25),"Y",IF(AND(H430&gt;='Intersection Mileposts'!$F$26,H430&lt;='Intersection Mileposts'!$G$26),"Y",IF(AND(H430&gt;='Intersection Mileposts'!$F$27,H430&lt;='Intersection Mileposts'!$G$27),"Y",IF(AND(H430&gt;='Intersection Mileposts'!$F$28,H430&lt;='Intersection Mileposts'!$G$28),"Y",IF(AND(H430&gt;='Intersection Mileposts'!$F$29,H430&lt;='Intersection Mileposts'!$G$29),"Y", IF(AND(H430&gt;='Intersection Mileposts'!$F$30,H430&lt;='Intersection Mileposts'!$G$30),"Y",IF(AND(H430&gt;='Intersection Mileposts'!$F$31,H430&lt;='Intersection Mileposts'!$G$31),"Y",IF(AND(H430&gt;='Intersection Mileposts'!$F$32,H430&lt;='Intersection Mileposts'!$G$32),"Y",IF(AND(H430&gt;='Intersection Mileposts'!$F$33,H430&lt;='Intersection Mileposts'!$G$33),"Y",IF(AND(H430&gt;='Intersection Mileposts'!$F$34,H430&lt;='Intersection Mileposts'!$G$34),"Y",IF(AND(H430&gt;='Intersection Mileposts'!$F$35,H430&lt;='Intersection Mileposts'!$G$35),"Y",IF(AND(H430&gt;='Intersection Mileposts'!$F$36,H430&lt;='Intersection Mileposts'!$G$36),"Y",IF(AND(H430&gt;='Intersection Mileposts'!$F$37,H430&lt;='Intersection Mileposts'!$G$37),"Y",IF(AND(H430&gt;='Intersection Mileposts'!$F$38,H430&lt;='Intersection Mileposts'!$G$38),"Y",IF(AND(H430&gt;='Intersection Mileposts'!$F$39,H430&lt;='Intersection Mileposts'!$G$39),"Y","N"))))))))))))))))))))))))))))))))))))</f>
        <v/>
      </c>
    </row>
    <row r="431" spans="1:46" x14ac:dyDescent="0.3">
      <c r="A431" s="279"/>
      <c r="B431" s="261"/>
      <c r="C431" s="262"/>
      <c r="D431" s="262"/>
      <c r="E431" s="262"/>
      <c r="F431" s="262"/>
      <c r="G431" s="284"/>
      <c r="H431" s="286"/>
      <c r="I431" s="279"/>
      <c r="J431" s="260"/>
      <c r="K431" s="260"/>
      <c r="L431" s="280"/>
      <c r="M431" s="275"/>
      <c r="N431" s="263"/>
      <c r="P431" s="264" t="str">
        <f>IF(R431 = "", "", COUNT($R$4:R431))</f>
        <v/>
      </c>
      <c r="Q431" s="264" t="str">
        <f t="shared" si="48"/>
        <v/>
      </c>
      <c r="R431" s="265" t="str">
        <f t="shared" si="49"/>
        <v/>
      </c>
      <c r="S431" s="266" t="str">
        <f t="shared" si="53"/>
        <v/>
      </c>
      <c r="T431" s="267" t="str">
        <f t="shared" si="50"/>
        <v/>
      </c>
      <c r="U431" s="268" t="str">
        <f t="shared" si="54"/>
        <v/>
      </c>
      <c r="V431" s="269" t="str">
        <f t="shared" si="51"/>
        <v/>
      </c>
      <c r="W431" s="5"/>
      <c r="AR431" s="2" t="str">
        <f t="shared" si="55"/>
        <v/>
      </c>
      <c r="AS431" s="2" t="str">
        <f t="shared" si="52"/>
        <v/>
      </c>
      <c r="AT431" s="2" t="str">
        <f>IF(AR431="","",IF(AND(H431&gt;='Intersection Mileposts'!$F$5,H431&lt;='Intersection Mileposts'!$G$5),"Y",IF(AND(H431&gt;='Intersection Mileposts'!$F$6,H431&lt;='Intersection Mileposts'!$G$6),"Y",IF(AND(H431&gt;='Intersection Mileposts'!$F$7,H431&lt;='Intersection Mileposts'!$G$7),"Y",IF(AND(H431&gt;='Intersection Mileposts'!$F$8,H431&lt;='Intersection Mileposts'!$G$8),"Y",IF(AND(H431&gt;='Intersection Mileposts'!$F$9,H431&lt;='Intersection Mileposts'!$G$9),"Y",IF(AND(H431&gt;='Intersection Mileposts'!$F$10,H431&lt;='Intersection Mileposts'!$G$10),"Y",IF(AND(H431&gt;='Intersection Mileposts'!$F$11,H431&lt;='Intersection Mileposts'!$G$11),"Y",IF(AND(H431&gt;='Intersection Mileposts'!$F$12,H431&lt;='Intersection Mileposts'!$G$12),"Y",IF(AND(H431&gt;='Intersection Mileposts'!$F$13,H431&lt;='Intersection Mileposts'!$G$13),"Y",IF(AND(H431&gt;='Intersection Mileposts'!$F$14,H431&lt;='Intersection Mileposts'!$G$14),"Y",IF(AND(H431&gt;='Intersection Mileposts'!$F$15,H431&lt;='Intersection Mileposts'!$G$15),"Y",IF(AND(H431&gt;='Intersection Mileposts'!$F$16,H431&lt;='Intersection Mileposts'!$G$16),"Y",IF(AND(H431&gt;='Intersection Mileposts'!$F$17,H431&lt;='Intersection Mileposts'!$G$17),"Y",IF(AND(H431&gt;='Intersection Mileposts'!$F$18,H431&lt;='Intersection Mileposts'!$G$18),"Y",IF(AND(H431&gt;='Intersection Mileposts'!$F$19,H431&lt;='Intersection Mileposts'!$G$19),"Y",IF(AND(H431&gt;='Intersection Mileposts'!$F$20,H431&lt;='Intersection Mileposts'!$G$20),"Y",IF(AND(H431&gt;='Intersection Mileposts'!$F$21,H431&lt;='Intersection Mileposts'!$G$21),"Y",IF(AND(H431&gt;='Intersection Mileposts'!$F$22,H431&lt;='Intersection Mileposts'!$G$22),"Y",IF(AND(H431&gt;='Intersection Mileposts'!$F$23,H431&lt;='Intersection Mileposts'!$G$23),"Y",IF(AND(H431&gt;='Intersection Mileposts'!$F$24,H431&lt;='Intersection Mileposts'!$G$24),"Y",IF(AND(H431&gt;='Intersection Mileposts'!$F$25,H431&lt;='Intersection Mileposts'!$G$25),"Y",IF(AND(H431&gt;='Intersection Mileposts'!$F$26,H431&lt;='Intersection Mileposts'!$G$26),"Y",IF(AND(H431&gt;='Intersection Mileposts'!$F$27,H431&lt;='Intersection Mileposts'!$G$27),"Y",IF(AND(H431&gt;='Intersection Mileposts'!$F$28,H431&lt;='Intersection Mileposts'!$G$28),"Y",IF(AND(H431&gt;='Intersection Mileposts'!$F$29,H431&lt;='Intersection Mileposts'!$G$29),"Y", IF(AND(H431&gt;='Intersection Mileposts'!$F$30,H431&lt;='Intersection Mileposts'!$G$30),"Y",IF(AND(H431&gt;='Intersection Mileposts'!$F$31,H431&lt;='Intersection Mileposts'!$G$31),"Y",IF(AND(H431&gt;='Intersection Mileposts'!$F$32,H431&lt;='Intersection Mileposts'!$G$32),"Y",IF(AND(H431&gt;='Intersection Mileposts'!$F$33,H431&lt;='Intersection Mileposts'!$G$33),"Y",IF(AND(H431&gt;='Intersection Mileposts'!$F$34,H431&lt;='Intersection Mileposts'!$G$34),"Y",IF(AND(H431&gt;='Intersection Mileposts'!$F$35,H431&lt;='Intersection Mileposts'!$G$35),"Y",IF(AND(H431&gt;='Intersection Mileposts'!$F$36,H431&lt;='Intersection Mileposts'!$G$36),"Y",IF(AND(H431&gt;='Intersection Mileposts'!$F$37,H431&lt;='Intersection Mileposts'!$G$37),"Y",IF(AND(H431&gt;='Intersection Mileposts'!$F$38,H431&lt;='Intersection Mileposts'!$G$38),"Y",IF(AND(H431&gt;='Intersection Mileposts'!$F$39,H431&lt;='Intersection Mileposts'!$G$39),"Y","N"))))))))))))))))))))))))))))))))))))</f>
        <v/>
      </c>
    </row>
    <row r="432" spans="1:46" x14ac:dyDescent="0.3">
      <c r="A432" s="279"/>
      <c r="B432" s="261"/>
      <c r="C432" s="262"/>
      <c r="D432" s="262"/>
      <c r="E432" s="262"/>
      <c r="F432" s="262"/>
      <c r="G432" s="284"/>
      <c r="H432" s="286"/>
      <c r="I432" s="279"/>
      <c r="J432" s="260"/>
      <c r="K432" s="260"/>
      <c r="L432" s="280"/>
      <c r="M432" s="275"/>
      <c r="N432" s="263"/>
      <c r="P432" s="264" t="str">
        <f>IF(R432 = "", "", COUNT($R$4:R432))</f>
        <v/>
      </c>
      <c r="Q432" s="264" t="str">
        <f t="shared" si="48"/>
        <v/>
      </c>
      <c r="R432" s="265" t="str">
        <f t="shared" si="49"/>
        <v/>
      </c>
      <c r="S432" s="266" t="str">
        <f t="shared" si="53"/>
        <v/>
      </c>
      <c r="T432" s="267" t="str">
        <f t="shared" si="50"/>
        <v/>
      </c>
      <c r="U432" s="268" t="str">
        <f t="shared" si="54"/>
        <v/>
      </c>
      <c r="V432" s="269" t="str">
        <f t="shared" si="51"/>
        <v/>
      </c>
      <c r="W432" s="5"/>
      <c r="AR432" s="2" t="str">
        <f t="shared" si="55"/>
        <v/>
      </c>
      <c r="AS432" s="2" t="str">
        <f t="shared" si="52"/>
        <v/>
      </c>
      <c r="AT432" s="2" t="str">
        <f>IF(AR432="","",IF(AND(H432&gt;='Intersection Mileposts'!$F$5,H432&lt;='Intersection Mileposts'!$G$5),"Y",IF(AND(H432&gt;='Intersection Mileposts'!$F$6,H432&lt;='Intersection Mileposts'!$G$6),"Y",IF(AND(H432&gt;='Intersection Mileposts'!$F$7,H432&lt;='Intersection Mileposts'!$G$7),"Y",IF(AND(H432&gt;='Intersection Mileposts'!$F$8,H432&lt;='Intersection Mileposts'!$G$8),"Y",IF(AND(H432&gt;='Intersection Mileposts'!$F$9,H432&lt;='Intersection Mileposts'!$G$9),"Y",IF(AND(H432&gt;='Intersection Mileposts'!$F$10,H432&lt;='Intersection Mileposts'!$G$10),"Y",IF(AND(H432&gt;='Intersection Mileposts'!$F$11,H432&lt;='Intersection Mileposts'!$G$11),"Y",IF(AND(H432&gt;='Intersection Mileposts'!$F$12,H432&lt;='Intersection Mileposts'!$G$12),"Y",IF(AND(H432&gt;='Intersection Mileposts'!$F$13,H432&lt;='Intersection Mileposts'!$G$13),"Y",IF(AND(H432&gt;='Intersection Mileposts'!$F$14,H432&lt;='Intersection Mileposts'!$G$14),"Y",IF(AND(H432&gt;='Intersection Mileposts'!$F$15,H432&lt;='Intersection Mileposts'!$G$15),"Y",IF(AND(H432&gt;='Intersection Mileposts'!$F$16,H432&lt;='Intersection Mileposts'!$G$16),"Y",IF(AND(H432&gt;='Intersection Mileposts'!$F$17,H432&lt;='Intersection Mileposts'!$G$17),"Y",IF(AND(H432&gt;='Intersection Mileposts'!$F$18,H432&lt;='Intersection Mileposts'!$G$18),"Y",IF(AND(H432&gt;='Intersection Mileposts'!$F$19,H432&lt;='Intersection Mileposts'!$G$19),"Y",IF(AND(H432&gt;='Intersection Mileposts'!$F$20,H432&lt;='Intersection Mileposts'!$G$20),"Y",IF(AND(H432&gt;='Intersection Mileposts'!$F$21,H432&lt;='Intersection Mileposts'!$G$21),"Y",IF(AND(H432&gt;='Intersection Mileposts'!$F$22,H432&lt;='Intersection Mileposts'!$G$22),"Y",IF(AND(H432&gt;='Intersection Mileposts'!$F$23,H432&lt;='Intersection Mileposts'!$G$23),"Y",IF(AND(H432&gt;='Intersection Mileposts'!$F$24,H432&lt;='Intersection Mileposts'!$G$24),"Y",IF(AND(H432&gt;='Intersection Mileposts'!$F$25,H432&lt;='Intersection Mileposts'!$G$25),"Y",IF(AND(H432&gt;='Intersection Mileposts'!$F$26,H432&lt;='Intersection Mileposts'!$G$26),"Y",IF(AND(H432&gt;='Intersection Mileposts'!$F$27,H432&lt;='Intersection Mileposts'!$G$27),"Y",IF(AND(H432&gt;='Intersection Mileposts'!$F$28,H432&lt;='Intersection Mileposts'!$G$28),"Y",IF(AND(H432&gt;='Intersection Mileposts'!$F$29,H432&lt;='Intersection Mileposts'!$G$29),"Y", IF(AND(H432&gt;='Intersection Mileposts'!$F$30,H432&lt;='Intersection Mileposts'!$G$30),"Y",IF(AND(H432&gt;='Intersection Mileposts'!$F$31,H432&lt;='Intersection Mileposts'!$G$31),"Y",IF(AND(H432&gt;='Intersection Mileposts'!$F$32,H432&lt;='Intersection Mileposts'!$G$32),"Y",IF(AND(H432&gt;='Intersection Mileposts'!$F$33,H432&lt;='Intersection Mileposts'!$G$33),"Y",IF(AND(H432&gt;='Intersection Mileposts'!$F$34,H432&lt;='Intersection Mileposts'!$G$34),"Y",IF(AND(H432&gt;='Intersection Mileposts'!$F$35,H432&lt;='Intersection Mileposts'!$G$35),"Y",IF(AND(H432&gt;='Intersection Mileposts'!$F$36,H432&lt;='Intersection Mileposts'!$G$36),"Y",IF(AND(H432&gt;='Intersection Mileposts'!$F$37,H432&lt;='Intersection Mileposts'!$G$37),"Y",IF(AND(H432&gt;='Intersection Mileposts'!$F$38,H432&lt;='Intersection Mileposts'!$G$38),"Y",IF(AND(H432&gt;='Intersection Mileposts'!$F$39,H432&lt;='Intersection Mileposts'!$G$39),"Y","N"))))))))))))))))))))))))))))))))))))</f>
        <v/>
      </c>
    </row>
    <row r="433" spans="1:46" x14ac:dyDescent="0.3">
      <c r="A433" s="279"/>
      <c r="B433" s="261"/>
      <c r="C433" s="262"/>
      <c r="D433" s="262"/>
      <c r="E433" s="262"/>
      <c r="F433" s="262"/>
      <c r="G433" s="284"/>
      <c r="H433" s="286"/>
      <c r="I433" s="279"/>
      <c r="J433" s="260"/>
      <c r="K433" s="260"/>
      <c r="L433" s="280"/>
      <c r="M433" s="275"/>
      <c r="N433" s="263"/>
      <c r="P433" s="264" t="str">
        <f>IF(R433 = "", "", COUNT($R$4:R433))</f>
        <v/>
      </c>
      <c r="Q433" s="264" t="str">
        <f t="shared" si="48"/>
        <v/>
      </c>
      <c r="R433" s="265" t="str">
        <f t="shared" si="49"/>
        <v/>
      </c>
      <c r="S433" s="266" t="str">
        <f t="shared" si="53"/>
        <v/>
      </c>
      <c r="T433" s="267" t="str">
        <f t="shared" si="50"/>
        <v/>
      </c>
      <c r="U433" s="268" t="str">
        <f t="shared" si="54"/>
        <v/>
      </c>
      <c r="V433" s="269" t="str">
        <f t="shared" si="51"/>
        <v/>
      </c>
      <c r="W433" s="5"/>
      <c r="AR433" s="2" t="str">
        <f t="shared" si="55"/>
        <v/>
      </c>
      <c r="AS433" s="2" t="str">
        <f t="shared" si="52"/>
        <v/>
      </c>
      <c r="AT433" s="2" t="str">
        <f>IF(AR433="","",IF(AND(H433&gt;='Intersection Mileposts'!$F$5,H433&lt;='Intersection Mileposts'!$G$5),"Y",IF(AND(H433&gt;='Intersection Mileposts'!$F$6,H433&lt;='Intersection Mileposts'!$G$6),"Y",IF(AND(H433&gt;='Intersection Mileposts'!$F$7,H433&lt;='Intersection Mileposts'!$G$7),"Y",IF(AND(H433&gt;='Intersection Mileposts'!$F$8,H433&lt;='Intersection Mileposts'!$G$8),"Y",IF(AND(H433&gt;='Intersection Mileposts'!$F$9,H433&lt;='Intersection Mileposts'!$G$9),"Y",IF(AND(H433&gt;='Intersection Mileposts'!$F$10,H433&lt;='Intersection Mileposts'!$G$10),"Y",IF(AND(H433&gt;='Intersection Mileposts'!$F$11,H433&lt;='Intersection Mileposts'!$G$11),"Y",IF(AND(H433&gt;='Intersection Mileposts'!$F$12,H433&lt;='Intersection Mileposts'!$G$12),"Y",IF(AND(H433&gt;='Intersection Mileposts'!$F$13,H433&lt;='Intersection Mileposts'!$G$13),"Y",IF(AND(H433&gt;='Intersection Mileposts'!$F$14,H433&lt;='Intersection Mileposts'!$G$14),"Y",IF(AND(H433&gt;='Intersection Mileposts'!$F$15,H433&lt;='Intersection Mileposts'!$G$15),"Y",IF(AND(H433&gt;='Intersection Mileposts'!$F$16,H433&lt;='Intersection Mileposts'!$G$16),"Y",IF(AND(H433&gt;='Intersection Mileposts'!$F$17,H433&lt;='Intersection Mileposts'!$G$17),"Y",IF(AND(H433&gt;='Intersection Mileposts'!$F$18,H433&lt;='Intersection Mileposts'!$G$18),"Y",IF(AND(H433&gt;='Intersection Mileposts'!$F$19,H433&lt;='Intersection Mileposts'!$G$19),"Y",IF(AND(H433&gt;='Intersection Mileposts'!$F$20,H433&lt;='Intersection Mileposts'!$G$20),"Y",IF(AND(H433&gt;='Intersection Mileposts'!$F$21,H433&lt;='Intersection Mileposts'!$G$21),"Y",IF(AND(H433&gt;='Intersection Mileposts'!$F$22,H433&lt;='Intersection Mileposts'!$G$22),"Y",IF(AND(H433&gt;='Intersection Mileposts'!$F$23,H433&lt;='Intersection Mileposts'!$G$23),"Y",IF(AND(H433&gt;='Intersection Mileposts'!$F$24,H433&lt;='Intersection Mileposts'!$G$24),"Y",IF(AND(H433&gt;='Intersection Mileposts'!$F$25,H433&lt;='Intersection Mileposts'!$G$25),"Y",IF(AND(H433&gt;='Intersection Mileposts'!$F$26,H433&lt;='Intersection Mileposts'!$G$26),"Y",IF(AND(H433&gt;='Intersection Mileposts'!$F$27,H433&lt;='Intersection Mileposts'!$G$27),"Y",IF(AND(H433&gt;='Intersection Mileposts'!$F$28,H433&lt;='Intersection Mileposts'!$G$28),"Y",IF(AND(H433&gt;='Intersection Mileposts'!$F$29,H433&lt;='Intersection Mileposts'!$G$29),"Y", IF(AND(H433&gt;='Intersection Mileposts'!$F$30,H433&lt;='Intersection Mileposts'!$G$30),"Y",IF(AND(H433&gt;='Intersection Mileposts'!$F$31,H433&lt;='Intersection Mileposts'!$G$31),"Y",IF(AND(H433&gt;='Intersection Mileposts'!$F$32,H433&lt;='Intersection Mileposts'!$G$32),"Y",IF(AND(H433&gt;='Intersection Mileposts'!$F$33,H433&lt;='Intersection Mileposts'!$G$33),"Y",IF(AND(H433&gt;='Intersection Mileposts'!$F$34,H433&lt;='Intersection Mileposts'!$G$34),"Y",IF(AND(H433&gt;='Intersection Mileposts'!$F$35,H433&lt;='Intersection Mileposts'!$G$35),"Y",IF(AND(H433&gt;='Intersection Mileposts'!$F$36,H433&lt;='Intersection Mileposts'!$G$36),"Y",IF(AND(H433&gt;='Intersection Mileposts'!$F$37,H433&lt;='Intersection Mileposts'!$G$37),"Y",IF(AND(H433&gt;='Intersection Mileposts'!$F$38,H433&lt;='Intersection Mileposts'!$G$38),"Y",IF(AND(H433&gt;='Intersection Mileposts'!$F$39,H433&lt;='Intersection Mileposts'!$G$39),"Y","N"))))))))))))))))))))))))))))))))))))</f>
        <v/>
      </c>
    </row>
    <row r="434" spans="1:46" x14ac:dyDescent="0.3">
      <c r="A434" s="279"/>
      <c r="B434" s="261"/>
      <c r="C434" s="262"/>
      <c r="D434" s="262"/>
      <c r="E434" s="262"/>
      <c r="F434" s="262"/>
      <c r="G434" s="284"/>
      <c r="H434" s="286"/>
      <c r="I434" s="279"/>
      <c r="J434" s="260"/>
      <c r="K434" s="260"/>
      <c r="L434" s="280"/>
      <c r="M434" s="275"/>
      <c r="N434" s="263"/>
      <c r="P434" s="264" t="str">
        <f>IF(R434 = "", "", COUNT($R$4:R434))</f>
        <v/>
      </c>
      <c r="Q434" s="264" t="str">
        <f t="shared" si="48"/>
        <v/>
      </c>
      <c r="R434" s="265" t="str">
        <f t="shared" si="49"/>
        <v/>
      </c>
      <c r="S434" s="266" t="str">
        <f t="shared" si="53"/>
        <v/>
      </c>
      <c r="T434" s="267" t="str">
        <f t="shared" si="50"/>
        <v/>
      </c>
      <c r="U434" s="268" t="str">
        <f t="shared" si="54"/>
        <v/>
      </c>
      <c r="V434" s="269" t="str">
        <f t="shared" si="51"/>
        <v/>
      </c>
      <c r="W434" s="5"/>
      <c r="AR434" s="2" t="str">
        <f t="shared" si="55"/>
        <v/>
      </c>
      <c r="AS434" s="2" t="str">
        <f t="shared" si="52"/>
        <v/>
      </c>
      <c r="AT434" s="2" t="str">
        <f>IF(AR434="","",IF(AND(H434&gt;='Intersection Mileposts'!$F$5,H434&lt;='Intersection Mileposts'!$G$5),"Y",IF(AND(H434&gt;='Intersection Mileposts'!$F$6,H434&lt;='Intersection Mileposts'!$G$6),"Y",IF(AND(H434&gt;='Intersection Mileposts'!$F$7,H434&lt;='Intersection Mileposts'!$G$7),"Y",IF(AND(H434&gt;='Intersection Mileposts'!$F$8,H434&lt;='Intersection Mileposts'!$G$8),"Y",IF(AND(H434&gt;='Intersection Mileposts'!$F$9,H434&lt;='Intersection Mileposts'!$G$9),"Y",IF(AND(H434&gt;='Intersection Mileposts'!$F$10,H434&lt;='Intersection Mileposts'!$G$10),"Y",IF(AND(H434&gt;='Intersection Mileposts'!$F$11,H434&lt;='Intersection Mileposts'!$G$11),"Y",IF(AND(H434&gt;='Intersection Mileposts'!$F$12,H434&lt;='Intersection Mileposts'!$G$12),"Y",IF(AND(H434&gt;='Intersection Mileposts'!$F$13,H434&lt;='Intersection Mileposts'!$G$13),"Y",IF(AND(H434&gt;='Intersection Mileposts'!$F$14,H434&lt;='Intersection Mileposts'!$G$14),"Y",IF(AND(H434&gt;='Intersection Mileposts'!$F$15,H434&lt;='Intersection Mileposts'!$G$15),"Y",IF(AND(H434&gt;='Intersection Mileposts'!$F$16,H434&lt;='Intersection Mileposts'!$G$16),"Y",IF(AND(H434&gt;='Intersection Mileposts'!$F$17,H434&lt;='Intersection Mileposts'!$G$17),"Y",IF(AND(H434&gt;='Intersection Mileposts'!$F$18,H434&lt;='Intersection Mileposts'!$G$18),"Y",IF(AND(H434&gt;='Intersection Mileposts'!$F$19,H434&lt;='Intersection Mileposts'!$G$19),"Y",IF(AND(H434&gt;='Intersection Mileposts'!$F$20,H434&lt;='Intersection Mileposts'!$G$20),"Y",IF(AND(H434&gt;='Intersection Mileposts'!$F$21,H434&lt;='Intersection Mileposts'!$G$21),"Y",IF(AND(H434&gt;='Intersection Mileposts'!$F$22,H434&lt;='Intersection Mileposts'!$G$22),"Y",IF(AND(H434&gt;='Intersection Mileposts'!$F$23,H434&lt;='Intersection Mileposts'!$G$23),"Y",IF(AND(H434&gt;='Intersection Mileposts'!$F$24,H434&lt;='Intersection Mileposts'!$G$24),"Y",IF(AND(H434&gt;='Intersection Mileposts'!$F$25,H434&lt;='Intersection Mileposts'!$G$25),"Y",IF(AND(H434&gt;='Intersection Mileposts'!$F$26,H434&lt;='Intersection Mileposts'!$G$26),"Y",IF(AND(H434&gt;='Intersection Mileposts'!$F$27,H434&lt;='Intersection Mileposts'!$G$27),"Y",IF(AND(H434&gt;='Intersection Mileposts'!$F$28,H434&lt;='Intersection Mileposts'!$G$28),"Y",IF(AND(H434&gt;='Intersection Mileposts'!$F$29,H434&lt;='Intersection Mileposts'!$G$29),"Y", IF(AND(H434&gt;='Intersection Mileposts'!$F$30,H434&lt;='Intersection Mileposts'!$G$30),"Y",IF(AND(H434&gt;='Intersection Mileposts'!$F$31,H434&lt;='Intersection Mileposts'!$G$31),"Y",IF(AND(H434&gt;='Intersection Mileposts'!$F$32,H434&lt;='Intersection Mileposts'!$G$32),"Y",IF(AND(H434&gt;='Intersection Mileposts'!$F$33,H434&lt;='Intersection Mileposts'!$G$33),"Y",IF(AND(H434&gt;='Intersection Mileposts'!$F$34,H434&lt;='Intersection Mileposts'!$G$34),"Y",IF(AND(H434&gt;='Intersection Mileposts'!$F$35,H434&lt;='Intersection Mileposts'!$G$35),"Y",IF(AND(H434&gt;='Intersection Mileposts'!$F$36,H434&lt;='Intersection Mileposts'!$G$36),"Y",IF(AND(H434&gt;='Intersection Mileposts'!$F$37,H434&lt;='Intersection Mileposts'!$G$37),"Y",IF(AND(H434&gt;='Intersection Mileposts'!$F$38,H434&lt;='Intersection Mileposts'!$G$38),"Y",IF(AND(H434&gt;='Intersection Mileposts'!$F$39,H434&lt;='Intersection Mileposts'!$G$39),"Y","N"))))))))))))))))))))))))))))))))))))</f>
        <v/>
      </c>
    </row>
    <row r="435" spans="1:46" x14ac:dyDescent="0.3">
      <c r="A435" s="279"/>
      <c r="B435" s="261"/>
      <c r="C435" s="262"/>
      <c r="D435" s="262"/>
      <c r="E435" s="262"/>
      <c r="F435" s="262"/>
      <c r="G435" s="284"/>
      <c r="H435" s="286"/>
      <c r="I435" s="279"/>
      <c r="J435" s="260"/>
      <c r="K435" s="260"/>
      <c r="L435" s="280"/>
      <c r="M435" s="275"/>
      <c r="N435" s="263"/>
      <c r="P435" s="264" t="str">
        <f>IF(R435 = "", "", COUNT($R$4:R435))</f>
        <v/>
      </c>
      <c r="Q435" s="264" t="str">
        <f t="shared" si="48"/>
        <v/>
      </c>
      <c r="R435" s="265" t="str">
        <f t="shared" si="49"/>
        <v/>
      </c>
      <c r="S435" s="266" t="str">
        <f t="shared" si="53"/>
        <v/>
      </c>
      <c r="T435" s="267" t="str">
        <f t="shared" si="50"/>
        <v/>
      </c>
      <c r="U435" s="268" t="str">
        <f t="shared" si="54"/>
        <v/>
      </c>
      <c r="V435" s="269" t="str">
        <f t="shared" si="51"/>
        <v/>
      </c>
      <c r="W435" s="5"/>
      <c r="AR435" s="2" t="str">
        <f t="shared" si="55"/>
        <v/>
      </c>
      <c r="AS435" s="2" t="str">
        <f t="shared" si="52"/>
        <v/>
      </c>
      <c r="AT435" s="2" t="str">
        <f>IF(AR435="","",IF(AND(H435&gt;='Intersection Mileposts'!$F$5,H435&lt;='Intersection Mileposts'!$G$5),"Y",IF(AND(H435&gt;='Intersection Mileposts'!$F$6,H435&lt;='Intersection Mileposts'!$G$6),"Y",IF(AND(H435&gt;='Intersection Mileposts'!$F$7,H435&lt;='Intersection Mileposts'!$G$7),"Y",IF(AND(H435&gt;='Intersection Mileposts'!$F$8,H435&lt;='Intersection Mileposts'!$G$8),"Y",IF(AND(H435&gt;='Intersection Mileposts'!$F$9,H435&lt;='Intersection Mileposts'!$G$9),"Y",IF(AND(H435&gt;='Intersection Mileposts'!$F$10,H435&lt;='Intersection Mileposts'!$G$10),"Y",IF(AND(H435&gt;='Intersection Mileposts'!$F$11,H435&lt;='Intersection Mileposts'!$G$11),"Y",IF(AND(H435&gt;='Intersection Mileposts'!$F$12,H435&lt;='Intersection Mileposts'!$G$12),"Y",IF(AND(H435&gt;='Intersection Mileposts'!$F$13,H435&lt;='Intersection Mileposts'!$G$13),"Y",IF(AND(H435&gt;='Intersection Mileposts'!$F$14,H435&lt;='Intersection Mileposts'!$G$14),"Y",IF(AND(H435&gt;='Intersection Mileposts'!$F$15,H435&lt;='Intersection Mileposts'!$G$15),"Y",IF(AND(H435&gt;='Intersection Mileposts'!$F$16,H435&lt;='Intersection Mileposts'!$G$16),"Y",IF(AND(H435&gt;='Intersection Mileposts'!$F$17,H435&lt;='Intersection Mileposts'!$G$17),"Y",IF(AND(H435&gt;='Intersection Mileposts'!$F$18,H435&lt;='Intersection Mileposts'!$G$18),"Y",IF(AND(H435&gt;='Intersection Mileposts'!$F$19,H435&lt;='Intersection Mileposts'!$G$19),"Y",IF(AND(H435&gt;='Intersection Mileposts'!$F$20,H435&lt;='Intersection Mileposts'!$G$20),"Y",IF(AND(H435&gt;='Intersection Mileposts'!$F$21,H435&lt;='Intersection Mileposts'!$G$21),"Y",IF(AND(H435&gt;='Intersection Mileposts'!$F$22,H435&lt;='Intersection Mileposts'!$G$22),"Y",IF(AND(H435&gt;='Intersection Mileposts'!$F$23,H435&lt;='Intersection Mileposts'!$G$23),"Y",IF(AND(H435&gt;='Intersection Mileposts'!$F$24,H435&lt;='Intersection Mileposts'!$G$24),"Y",IF(AND(H435&gt;='Intersection Mileposts'!$F$25,H435&lt;='Intersection Mileposts'!$G$25),"Y",IF(AND(H435&gt;='Intersection Mileposts'!$F$26,H435&lt;='Intersection Mileposts'!$G$26),"Y",IF(AND(H435&gt;='Intersection Mileposts'!$F$27,H435&lt;='Intersection Mileposts'!$G$27),"Y",IF(AND(H435&gt;='Intersection Mileposts'!$F$28,H435&lt;='Intersection Mileposts'!$G$28),"Y",IF(AND(H435&gt;='Intersection Mileposts'!$F$29,H435&lt;='Intersection Mileposts'!$G$29),"Y", IF(AND(H435&gt;='Intersection Mileposts'!$F$30,H435&lt;='Intersection Mileposts'!$G$30),"Y",IF(AND(H435&gt;='Intersection Mileposts'!$F$31,H435&lt;='Intersection Mileposts'!$G$31),"Y",IF(AND(H435&gt;='Intersection Mileposts'!$F$32,H435&lt;='Intersection Mileposts'!$G$32),"Y",IF(AND(H435&gt;='Intersection Mileposts'!$F$33,H435&lt;='Intersection Mileposts'!$G$33),"Y",IF(AND(H435&gt;='Intersection Mileposts'!$F$34,H435&lt;='Intersection Mileposts'!$G$34),"Y",IF(AND(H435&gt;='Intersection Mileposts'!$F$35,H435&lt;='Intersection Mileposts'!$G$35),"Y",IF(AND(H435&gt;='Intersection Mileposts'!$F$36,H435&lt;='Intersection Mileposts'!$G$36),"Y",IF(AND(H435&gt;='Intersection Mileposts'!$F$37,H435&lt;='Intersection Mileposts'!$G$37),"Y",IF(AND(H435&gt;='Intersection Mileposts'!$F$38,H435&lt;='Intersection Mileposts'!$G$38),"Y",IF(AND(H435&gt;='Intersection Mileposts'!$F$39,H435&lt;='Intersection Mileposts'!$G$39),"Y","N"))))))))))))))))))))))))))))))))))))</f>
        <v/>
      </c>
    </row>
    <row r="436" spans="1:46" x14ac:dyDescent="0.3">
      <c r="A436" s="279"/>
      <c r="B436" s="261"/>
      <c r="C436" s="262"/>
      <c r="D436" s="262"/>
      <c r="E436" s="262"/>
      <c r="F436" s="262"/>
      <c r="G436" s="284"/>
      <c r="H436" s="286"/>
      <c r="I436" s="279"/>
      <c r="J436" s="260"/>
      <c r="K436" s="260"/>
      <c r="L436" s="280"/>
      <c r="M436" s="275"/>
      <c r="N436" s="263"/>
      <c r="P436" s="264" t="str">
        <f>IF(R436 = "", "", COUNT($R$4:R436))</f>
        <v/>
      </c>
      <c r="Q436" s="264" t="str">
        <f t="shared" si="48"/>
        <v/>
      </c>
      <c r="R436" s="265" t="str">
        <f t="shared" si="49"/>
        <v/>
      </c>
      <c r="S436" s="266" t="str">
        <f t="shared" si="53"/>
        <v/>
      </c>
      <c r="T436" s="267" t="str">
        <f t="shared" si="50"/>
        <v/>
      </c>
      <c r="U436" s="268" t="str">
        <f t="shared" si="54"/>
        <v/>
      </c>
      <c r="V436" s="269" t="str">
        <f t="shared" si="51"/>
        <v/>
      </c>
      <c r="W436" s="5"/>
      <c r="AR436" s="2" t="str">
        <f t="shared" si="55"/>
        <v/>
      </c>
      <c r="AS436" s="2" t="str">
        <f t="shared" si="52"/>
        <v/>
      </c>
      <c r="AT436" s="2" t="str">
        <f>IF(AR436="","",IF(AND(H436&gt;='Intersection Mileposts'!$F$5,H436&lt;='Intersection Mileposts'!$G$5),"Y",IF(AND(H436&gt;='Intersection Mileposts'!$F$6,H436&lt;='Intersection Mileposts'!$G$6),"Y",IF(AND(H436&gt;='Intersection Mileposts'!$F$7,H436&lt;='Intersection Mileposts'!$G$7),"Y",IF(AND(H436&gt;='Intersection Mileposts'!$F$8,H436&lt;='Intersection Mileposts'!$G$8),"Y",IF(AND(H436&gt;='Intersection Mileposts'!$F$9,H436&lt;='Intersection Mileposts'!$G$9),"Y",IF(AND(H436&gt;='Intersection Mileposts'!$F$10,H436&lt;='Intersection Mileposts'!$G$10),"Y",IF(AND(H436&gt;='Intersection Mileposts'!$F$11,H436&lt;='Intersection Mileposts'!$G$11),"Y",IF(AND(H436&gt;='Intersection Mileposts'!$F$12,H436&lt;='Intersection Mileposts'!$G$12),"Y",IF(AND(H436&gt;='Intersection Mileposts'!$F$13,H436&lt;='Intersection Mileposts'!$G$13),"Y",IF(AND(H436&gt;='Intersection Mileposts'!$F$14,H436&lt;='Intersection Mileposts'!$G$14),"Y",IF(AND(H436&gt;='Intersection Mileposts'!$F$15,H436&lt;='Intersection Mileposts'!$G$15),"Y",IF(AND(H436&gt;='Intersection Mileposts'!$F$16,H436&lt;='Intersection Mileposts'!$G$16),"Y",IF(AND(H436&gt;='Intersection Mileposts'!$F$17,H436&lt;='Intersection Mileposts'!$G$17),"Y",IF(AND(H436&gt;='Intersection Mileposts'!$F$18,H436&lt;='Intersection Mileposts'!$G$18),"Y",IF(AND(H436&gt;='Intersection Mileposts'!$F$19,H436&lt;='Intersection Mileposts'!$G$19),"Y",IF(AND(H436&gt;='Intersection Mileposts'!$F$20,H436&lt;='Intersection Mileposts'!$G$20),"Y",IF(AND(H436&gt;='Intersection Mileposts'!$F$21,H436&lt;='Intersection Mileposts'!$G$21),"Y",IF(AND(H436&gt;='Intersection Mileposts'!$F$22,H436&lt;='Intersection Mileposts'!$G$22),"Y",IF(AND(H436&gt;='Intersection Mileposts'!$F$23,H436&lt;='Intersection Mileposts'!$G$23),"Y",IF(AND(H436&gt;='Intersection Mileposts'!$F$24,H436&lt;='Intersection Mileposts'!$G$24),"Y",IF(AND(H436&gt;='Intersection Mileposts'!$F$25,H436&lt;='Intersection Mileposts'!$G$25),"Y",IF(AND(H436&gt;='Intersection Mileposts'!$F$26,H436&lt;='Intersection Mileposts'!$G$26),"Y",IF(AND(H436&gt;='Intersection Mileposts'!$F$27,H436&lt;='Intersection Mileposts'!$G$27),"Y",IF(AND(H436&gt;='Intersection Mileposts'!$F$28,H436&lt;='Intersection Mileposts'!$G$28),"Y",IF(AND(H436&gt;='Intersection Mileposts'!$F$29,H436&lt;='Intersection Mileposts'!$G$29),"Y", IF(AND(H436&gt;='Intersection Mileposts'!$F$30,H436&lt;='Intersection Mileposts'!$G$30),"Y",IF(AND(H436&gt;='Intersection Mileposts'!$F$31,H436&lt;='Intersection Mileposts'!$G$31),"Y",IF(AND(H436&gt;='Intersection Mileposts'!$F$32,H436&lt;='Intersection Mileposts'!$G$32),"Y",IF(AND(H436&gt;='Intersection Mileposts'!$F$33,H436&lt;='Intersection Mileposts'!$G$33),"Y",IF(AND(H436&gt;='Intersection Mileposts'!$F$34,H436&lt;='Intersection Mileposts'!$G$34),"Y",IF(AND(H436&gt;='Intersection Mileposts'!$F$35,H436&lt;='Intersection Mileposts'!$G$35),"Y",IF(AND(H436&gt;='Intersection Mileposts'!$F$36,H436&lt;='Intersection Mileposts'!$G$36),"Y",IF(AND(H436&gt;='Intersection Mileposts'!$F$37,H436&lt;='Intersection Mileposts'!$G$37),"Y",IF(AND(H436&gt;='Intersection Mileposts'!$F$38,H436&lt;='Intersection Mileposts'!$G$38),"Y",IF(AND(H436&gt;='Intersection Mileposts'!$F$39,H436&lt;='Intersection Mileposts'!$G$39),"Y","N"))))))))))))))))))))))))))))))))))))</f>
        <v/>
      </c>
    </row>
    <row r="437" spans="1:46" x14ac:dyDescent="0.3">
      <c r="A437" s="279"/>
      <c r="B437" s="261"/>
      <c r="C437" s="262"/>
      <c r="D437" s="262"/>
      <c r="E437" s="262"/>
      <c r="F437" s="262"/>
      <c r="G437" s="284"/>
      <c r="H437" s="286"/>
      <c r="I437" s="279"/>
      <c r="J437" s="260"/>
      <c r="K437" s="260"/>
      <c r="L437" s="280"/>
      <c r="M437" s="275"/>
      <c r="N437" s="263"/>
      <c r="P437" s="264" t="str">
        <f>IF(R437 = "", "", COUNT($R$4:R437))</f>
        <v/>
      </c>
      <c r="Q437" s="264" t="str">
        <f t="shared" si="48"/>
        <v/>
      </c>
      <c r="R437" s="265" t="str">
        <f t="shared" si="49"/>
        <v/>
      </c>
      <c r="S437" s="266" t="str">
        <f t="shared" si="53"/>
        <v/>
      </c>
      <c r="T437" s="267" t="str">
        <f t="shared" si="50"/>
        <v/>
      </c>
      <c r="U437" s="268" t="str">
        <f t="shared" si="54"/>
        <v/>
      </c>
      <c r="V437" s="269" t="str">
        <f t="shared" si="51"/>
        <v/>
      </c>
      <c r="W437" s="5"/>
      <c r="AR437" s="2" t="str">
        <f t="shared" si="55"/>
        <v/>
      </c>
      <c r="AS437" s="2" t="str">
        <f t="shared" si="52"/>
        <v/>
      </c>
      <c r="AT437" s="2" t="str">
        <f>IF(AR437="","",IF(AND(H437&gt;='Intersection Mileposts'!$F$5,H437&lt;='Intersection Mileposts'!$G$5),"Y",IF(AND(H437&gt;='Intersection Mileposts'!$F$6,H437&lt;='Intersection Mileposts'!$G$6),"Y",IF(AND(H437&gt;='Intersection Mileposts'!$F$7,H437&lt;='Intersection Mileposts'!$G$7),"Y",IF(AND(H437&gt;='Intersection Mileposts'!$F$8,H437&lt;='Intersection Mileposts'!$G$8),"Y",IF(AND(H437&gt;='Intersection Mileposts'!$F$9,H437&lt;='Intersection Mileposts'!$G$9),"Y",IF(AND(H437&gt;='Intersection Mileposts'!$F$10,H437&lt;='Intersection Mileposts'!$G$10),"Y",IF(AND(H437&gt;='Intersection Mileposts'!$F$11,H437&lt;='Intersection Mileposts'!$G$11),"Y",IF(AND(H437&gt;='Intersection Mileposts'!$F$12,H437&lt;='Intersection Mileposts'!$G$12),"Y",IF(AND(H437&gt;='Intersection Mileposts'!$F$13,H437&lt;='Intersection Mileposts'!$G$13),"Y",IF(AND(H437&gt;='Intersection Mileposts'!$F$14,H437&lt;='Intersection Mileposts'!$G$14),"Y",IF(AND(H437&gt;='Intersection Mileposts'!$F$15,H437&lt;='Intersection Mileposts'!$G$15),"Y",IF(AND(H437&gt;='Intersection Mileposts'!$F$16,H437&lt;='Intersection Mileposts'!$G$16),"Y",IF(AND(H437&gt;='Intersection Mileposts'!$F$17,H437&lt;='Intersection Mileposts'!$G$17),"Y",IF(AND(H437&gt;='Intersection Mileposts'!$F$18,H437&lt;='Intersection Mileposts'!$G$18),"Y",IF(AND(H437&gt;='Intersection Mileposts'!$F$19,H437&lt;='Intersection Mileposts'!$G$19),"Y",IF(AND(H437&gt;='Intersection Mileposts'!$F$20,H437&lt;='Intersection Mileposts'!$G$20),"Y",IF(AND(H437&gt;='Intersection Mileposts'!$F$21,H437&lt;='Intersection Mileposts'!$G$21),"Y",IF(AND(H437&gt;='Intersection Mileposts'!$F$22,H437&lt;='Intersection Mileposts'!$G$22),"Y",IF(AND(H437&gt;='Intersection Mileposts'!$F$23,H437&lt;='Intersection Mileposts'!$G$23),"Y",IF(AND(H437&gt;='Intersection Mileposts'!$F$24,H437&lt;='Intersection Mileposts'!$G$24),"Y",IF(AND(H437&gt;='Intersection Mileposts'!$F$25,H437&lt;='Intersection Mileposts'!$G$25),"Y",IF(AND(H437&gt;='Intersection Mileposts'!$F$26,H437&lt;='Intersection Mileposts'!$G$26),"Y",IF(AND(H437&gt;='Intersection Mileposts'!$F$27,H437&lt;='Intersection Mileposts'!$G$27),"Y",IF(AND(H437&gt;='Intersection Mileposts'!$F$28,H437&lt;='Intersection Mileposts'!$G$28),"Y",IF(AND(H437&gt;='Intersection Mileposts'!$F$29,H437&lt;='Intersection Mileposts'!$G$29),"Y", IF(AND(H437&gt;='Intersection Mileposts'!$F$30,H437&lt;='Intersection Mileposts'!$G$30),"Y",IF(AND(H437&gt;='Intersection Mileposts'!$F$31,H437&lt;='Intersection Mileposts'!$G$31),"Y",IF(AND(H437&gt;='Intersection Mileposts'!$F$32,H437&lt;='Intersection Mileposts'!$G$32),"Y",IF(AND(H437&gt;='Intersection Mileposts'!$F$33,H437&lt;='Intersection Mileposts'!$G$33),"Y",IF(AND(H437&gt;='Intersection Mileposts'!$F$34,H437&lt;='Intersection Mileposts'!$G$34),"Y",IF(AND(H437&gt;='Intersection Mileposts'!$F$35,H437&lt;='Intersection Mileposts'!$G$35),"Y",IF(AND(H437&gt;='Intersection Mileposts'!$F$36,H437&lt;='Intersection Mileposts'!$G$36),"Y",IF(AND(H437&gt;='Intersection Mileposts'!$F$37,H437&lt;='Intersection Mileposts'!$G$37),"Y",IF(AND(H437&gt;='Intersection Mileposts'!$F$38,H437&lt;='Intersection Mileposts'!$G$38),"Y",IF(AND(H437&gt;='Intersection Mileposts'!$F$39,H437&lt;='Intersection Mileposts'!$G$39),"Y","N"))))))))))))))))))))))))))))))))))))</f>
        <v/>
      </c>
    </row>
    <row r="438" spans="1:46" x14ac:dyDescent="0.3">
      <c r="A438" s="279"/>
      <c r="B438" s="261"/>
      <c r="C438" s="262"/>
      <c r="D438" s="262"/>
      <c r="E438" s="262"/>
      <c r="F438" s="262"/>
      <c r="G438" s="284"/>
      <c r="H438" s="286"/>
      <c r="I438" s="279"/>
      <c r="J438" s="260"/>
      <c r="K438" s="260"/>
      <c r="L438" s="280"/>
      <c r="M438" s="275"/>
      <c r="N438" s="263"/>
      <c r="P438" s="264" t="str">
        <f>IF(R438 = "", "", COUNT($R$4:R438))</f>
        <v/>
      </c>
      <c r="Q438" s="264" t="str">
        <f t="shared" si="48"/>
        <v/>
      </c>
      <c r="R438" s="265" t="str">
        <f t="shared" si="49"/>
        <v/>
      </c>
      <c r="S438" s="266" t="str">
        <f t="shared" si="53"/>
        <v/>
      </c>
      <c r="T438" s="267" t="str">
        <f t="shared" si="50"/>
        <v/>
      </c>
      <c r="U438" s="268" t="str">
        <f t="shared" si="54"/>
        <v/>
      </c>
      <c r="V438" s="269" t="str">
        <f t="shared" si="51"/>
        <v/>
      </c>
      <c r="W438" s="5"/>
      <c r="AR438" s="2" t="str">
        <f t="shared" si="55"/>
        <v/>
      </c>
      <c r="AS438" s="2" t="str">
        <f t="shared" si="52"/>
        <v/>
      </c>
      <c r="AT438" s="2" t="str">
        <f>IF(AR438="","",IF(AND(H438&gt;='Intersection Mileposts'!$F$5,H438&lt;='Intersection Mileposts'!$G$5),"Y",IF(AND(H438&gt;='Intersection Mileposts'!$F$6,H438&lt;='Intersection Mileposts'!$G$6),"Y",IF(AND(H438&gt;='Intersection Mileposts'!$F$7,H438&lt;='Intersection Mileposts'!$G$7),"Y",IF(AND(H438&gt;='Intersection Mileposts'!$F$8,H438&lt;='Intersection Mileposts'!$G$8),"Y",IF(AND(H438&gt;='Intersection Mileposts'!$F$9,H438&lt;='Intersection Mileposts'!$G$9),"Y",IF(AND(H438&gt;='Intersection Mileposts'!$F$10,H438&lt;='Intersection Mileposts'!$G$10),"Y",IF(AND(H438&gt;='Intersection Mileposts'!$F$11,H438&lt;='Intersection Mileposts'!$G$11),"Y",IF(AND(H438&gt;='Intersection Mileposts'!$F$12,H438&lt;='Intersection Mileposts'!$G$12),"Y",IF(AND(H438&gt;='Intersection Mileposts'!$F$13,H438&lt;='Intersection Mileposts'!$G$13),"Y",IF(AND(H438&gt;='Intersection Mileposts'!$F$14,H438&lt;='Intersection Mileposts'!$G$14),"Y",IF(AND(H438&gt;='Intersection Mileposts'!$F$15,H438&lt;='Intersection Mileposts'!$G$15),"Y",IF(AND(H438&gt;='Intersection Mileposts'!$F$16,H438&lt;='Intersection Mileposts'!$G$16),"Y",IF(AND(H438&gt;='Intersection Mileposts'!$F$17,H438&lt;='Intersection Mileposts'!$G$17),"Y",IF(AND(H438&gt;='Intersection Mileposts'!$F$18,H438&lt;='Intersection Mileposts'!$G$18),"Y",IF(AND(H438&gt;='Intersection Mileposts'!$F$19,H438&lt;='Intersection Mileposts'!$G$19),"Y",IF(AND(H438&gt;='Intersection Mileposts'!$F$20,H438&lt;='Intersection Mileposts'!$G$20),"Y",IF(AND(H438&gt;='Intersection Mileposts'!$F$21,H438&lt;='Intersection Mileposts'!$G$21),"Y",IF(AND(H438&gt;='Intersection Mileposts'!$F$22,H438&lt;='Intersection Mileposts'!$G$22),"Y",IF(AND(H438&gt;='Intersection Mileposts'!$F$23,H438&lt;='Intersection Mileposts'!$G$23),"Y",IF(AND(H438&gt;='Intersection Mileposts'!$F$24,H438&lt;='Intersection Mileposts'!$G$24),"Y",IF(AND(H438&gt;='Intersection Mileposts'!$F$25,H438&lt;='Intersection Mileposts'!$G$25),"Y",IF(AND(H438&gt;='Intersection Mileposts'!$F$26,H438&lt;='Intersection Mileposts'!$G$26),"Y",IF(AND(H438&gt;='Intersection Mileposts'!$F$27,H438&lt;='Intersection Mileposts'!$G$27),"Y",IF(AND(H438&gt;='Intersection Mileposts'!$F$28,H438&lt;='Intersection Mileposts'!$G$28),"Y",IF(AND(H438&gt;='Intersection Mileposts'!$F$29,H438&lt;='Intersection Mileposts'!$G$29),"Y", IF(AND(H438&gt;='Intersection Mileposts'!$F$30,H438&lt;='Intersection Mileposts'!$G$30),"Y",IF(AND(H438&gt;='Intersection Mileposts'!$F$31,H438&lt;='Intersection Mileposts'!$G$31),"Y",IF(AND(H438&gt;='Intersection Mileposts'!$F$32,H438&lt;='Intersection Mileposts'!$G$32),"Y",IF(AND(H438&gt;='Intersection Mileposts'!$F$33,H438&lt;='Intersection Mileposts'!$G$33),"Y",IF(AND(H438&gt;='Intersection Mileposts'!$F$34,H438&lt;='Intersection Mileposts'!$G$34),"Y",IF(AND(H438&gt;='Intersection Mileposts'!$F$35,H438&lt;='Intersection Mileposts'!$G$35),"Y",IF(AND(H438&gt;='Intersection Mileposts'!$F$36,H438&lt;='Intersection Mileposts'!$G$36),"Y",IF(AND(H438&gt;='Intersection Mileposts'!$F$37,H438&lt;='Intersection Mileposts'!$G$37),"Y",IF(AND(H438&gt;='Intersection Mileposts'!$F$38,H438&lt;='Intersection Mileposts'!$G$38),"Y",IF(AND(H438&gt;='Intersection Mileposts'!$F$39,H438&lt;='Intersection Mileposts'!$G$39),"Y","N"))))))))))))))))))))))))))))))))))))</f>
        <v/>
      </c>
    </row>
    <row r="439" spans="1:46" x14ac:dyDescent="0.3">
      <c r="A439" s="279"/>
      <c r="B439" s="261"/>
      <c r="C439" s="262"/>
      <c r="D439" s="262"/>
      <c r="E439" s="262"/>
      <c r="F439" s="262"/>
      <c r="G439" s="284"/>
      <c r="H439" s="286"/>
      <c r="I439" s="279"/>
      <c r="J439" s="260"/>
      <c r="K439" s="260"/>
      <c r="L439" s="280"/>
      <c r="M439" s="275"/>
      <c r="N439" s="263"/>
      <c r="P439" s="264" t="str">
        <f>IF(R439 = "", "", COUNT($R$4:R439))</f>
        <v/>
      </c>
      <c r="Q439" s="264" t="str">
        <f t="shared" si="48"/>
        <v/>
      </c>
      <c r="R439" s="265" t="str">
        <f t="shared" si="49"/>
        <v/>
      </c>
      <c r="S439" s="266" t="str">
        <f t="shared" si="53"/>
        <v/>
      </c>
      <c r="T439" s="267" t="str">
        <f t="shared" si="50"/>
        <v/>
      </c>
      <c r="U439" s="268" t="str">
        <f t="shared" si="54"/>
        <v/>
      </c>
      <c r="V439" s="269" t="str">
        <f t="shared" si="51"/>
        <v/>
      </c>
      <c r="W439" s="5"/>
      <c r="AR439" s="2" t="str">
        <f t="shared" si="55"/>
        <v/>
      </c>
      <c r="AS439" s="2" t="str">
        <f t="shared" si="52"/>
        <v/>
      </c>
      <c r="AT439" s="2" t="str">
        <f>IF(AR439="","",IF(AND(H439&gt;='Intersection Mileposts'!$F$5,H439&lt;='Intersection Mileposts'!$G$5),"Y",IF(AND(H439&gt;='Intersection Mileposts'!$F$6,H439&lt;='Intersection Mileposts'!$G$6),"Y",IF(AND(H439&gt;='Intersection Mileposts'!$F$7,H439&lt;='Intersection Mileposts'!$G$7),"Y",IF(AND(H439&gt;='Intersection Mileposts'!$F$8,H439&lt;='Intersection Mileposts'!$G$8),"Y",IF(AND(H439&gt;='Intersection Mileposts'!$F$9,H439&lt;='Intersection Mileposts'!$G$9),"Y",IF(AND(H439&gt;='Intersection Mileposts'!$F$10,H439&lt;='Intersection Mileposts'!$G$10),"Y",IF(AND(H439&gt;='Intersection Mileposts'!$F$11,H439&lt;='Intersection Mileposts'!$G$11),"Y",IF(AND(H439&gt;='Intersection Mileposts'!$F$12,H439&lt;='Intersection Mileposts'!$G$12),"Y",IF(AND(H439&gt;='Intersection Mileposts'!$F$13,H439&lt;='Intersection Mileposts'!$G$13),"Y",IF(AND(H439&gt;='Intersection Mileposts'!$F$14,H439&lt;='Intersection Mileposts'!$G$14),"Y",IF(AND(H439&gt;='Intersection Mileposts'!$F$15,H439&lt;='Intersection Mileposts'!$G$15),"Y",IF(AND(H439&gt;='Intersection Mileposts'!$F$16,H439&lt;='Intersection Mileposts'!$G$16),"Y",IF(AND(H439&gt;='Intersection Mileposts'!$F$17,H439&lt;='Intersection Mileposts'!$G$17),"Y",IF(AND(H439&gt;='Intersection Mileposts'!$F$18,H439&lt;='Intersection Mileposts'!$G$18),"Y",IF(AND(H439&gt;='Intersection Mileposts'!$F$19,H439&lt;='Intersection Mileposts'!$G$19),"Y",IF(AND(H439&gt;='Intersection Mileposts'!$F$20,H439&lt;='Intersection Mileposts'!$G$20),"Y",IF(AND(H439&gt;='Intersection Mileposts'!$F$21,H439&lt;='Intersection Mileposts'!$G$21),"Y",IF(AND(H439&gt;='Intersection Mileposts'!$F$22,H439&lt;='Intersection Mileposts'!$G$22),"Y",IF(AND(H439&gt;='Intersection Mileposts'!$F$23,H439&lt;='Intersection Mileposts'!$G$23),"Y",IF(AND(H439&gt;='Intersection Mileposts'!$F$24,H439&lt;='Intersection Mileposts'!$G$24),"Y",IF(AND(H439&gt;='Intersection Mileposts'!$F$25,H439&lt;='Intersection Mileposts'!$G$25),"Y",IF(AND(H439&gt;='Intersection Mileposts'!$F$26,H439&lt;='Intersection Mileposts'!$G$26),"Y",IF(AND(H439&gt;='Intersection Mileposts'!$F$27,H439&lt;='Intersection Mileposts'!$G$27),"Y",IF(AND(H439&gt;='Intersection Mileposts'!$F$28,H439&lt;='Intersection Mileposts'!$G$28),"Y",IF(AND(H439&gt;='Intersection Mileposts'!$F$29,H439&lt;='Intersection Mileposts'!$G$29),"Y", IF(AND(H439&gt;='Intersection Mileposts'!$F$30,H439&lt;='Intersection Mileposts'!$G$30),"Y",IF(AND(H439&gt;='Intersection Mileposts'!$F$31,H439&lt;='Intersection Mileposts'!$G$31),"Y",IF(AND(H439&gt;='Intersection Mileposts'!$F$32,H439&lt;='Intersection Mileposts'!$G$32),"Y",IF(AND(H439&gt;='Intersection Mileposts'!$F$33,H439&lt;='Intersection Mileposts'!$G$33),"Y",IF(AND(H439&gt;='Intersection Mileposts'!$F$34,H439&lt;='Intersection Mileposts'!$G$34),"Y",IF(AND(H439&gt;='Intersection Mileposts'!$F$35,H439&lt;='Intersection Mileposts'!$G$35),"Y",IF(AND(H439&gt;='Intersection Mileposts'!$F$36,H439&lt;='Intersection Mileposts'!$G$36),"Y",IF(AND(H439&gt;='Intersection Mileposts'!$F$37,H439&lt;='Intersection Mileposts'!$G$37),"Y",IF(AND(H439&gt;='Intersection Mileposts'!$F$38,H439&lt;='Intersection Mileposts'!$G$38),"Y",IF(AND(H439&gt;='Intersection Mileposts'!$F$39,H439&lt;='Intersection Mileposts'!$G$39),"Y","N"))))))))))))))))))))))))))))))))))))</f>
        <v/>
      </c>
    </row>
    <row r="440" spans="1:46" x14ac:dyDescent="0.3">
      <c r="A440" s="279"/>
      <c r="B440" s="261"/>
      <c r="C440" s="262"/>
      <c r="D440" s="262"/>
      <c r="E440" s="262"/>
      <c r="F440" s="262"/>
      <c r="G440" s="284"/>
      <c r="H440" s="286"/>
      <c r="I440" s="279"/>
      <c r="J440" s="260"/>
      <c r="K440" s="260"/>
      <c r="L440" s="280"/>
      <c r="M440" s="275"/>
      <c r="N440" s="263"/>
      <c r="P440" s="264" t="str">
        <f>IF(R440 = "", "", COUNT($R$4:R440))</f>
        <v/>
      </c>
      <c r="Q440" s="264" t="str">
        <f t="shared" si="48"/>
        <v/>
      </c>
      <c r="R440" s="265" t="str">
        <f t="shared" si="49"/>
        <v/>
      </c>
      <c r="S440" s="266" t="str">
        <f t="shared" si="53"/>
        <v/>
      </c>
      <c r="T440" s="267" t="str">
        <f t="shared" si="50"/>
        <v/>
      </c>
      <c r="U440" s="268" t="str">
        <f t="shared" si="54"/>
        <v/>
      </c>
      <c r="V440" s="269" t="str">
        <f t="shared" si="51"/>
        <v/>
      </c>
      <c r="W440" s="5"/>
      <c r="AR440" s="2" t="str">
        <f t="shared" si="55"/>
        <v/>
      </c>
      <c r="AS440" s="2" t="str">
        <f t="shared" si="52"/>
        <v/>
      </c>
      <c r="AT440" s="2" t="str">
        <f>IF(AR440="","",IF(AND(H440&gt;='Intersection Mileposts'!$F$5,H440&lt;='Intersection Mileposts'!$G$5),"Y",IF(AND(H440&gt;='Intersection Mileposts'!$F$6,H440&lt;='Intersection Mileposts'!$G$6),"Y",IF(AND(H440&gt;='Intersection Mileposts'!$F$7,H440&lt;='Intersection Mileposts'!$G$7),"Y",IF(AND(H440&gt;='Intersection Mileposts'!$F$8,H440&lt;='Intersection Mileposts'!$G$8),"Y",IF(AND(H440&gt;='Intersection Mileposts'!$F$9,H440&lt;='Intersection Mileposts'!$G$9),"Y",IF(AND(H440&gt;='Intersection Mileposts'!$F$10,H440&lt;='Intersection Mileposts'!$G$10),"Y",IF(AND(H440&gt;='Intersection Mileposts'!$F$11,H440&lt;='Intersection Mileposts'!$G$11),"Y",IF(AND(H440&gt;='Intersection Mileposts'!$F$12,H440&lt;='Intersection Mileposts'!$G$12),"Y",IF(AND(H440&gt;='Intersection Mileposts'!$F$13,H440&lt;='Intersection Mileposts'!$G$13),"Y",IF(AND(H440&gt;='Intersection Mileposts'!$F$14,H440&lt;='Intersection Mileposts'!$G$14),"Y",IF(AND(H440&gt;='Intersection Mileposts'!$F$15,H440&lt;='Intersection Mileposts'!$G$15),"Y",IF(AND(H440&gt;='Intersection Mileposts'!$F$16,H440&lt;='Intersection Mileposts'!$G$16),"Y",IF(AND(H440&gt;='Intersection Mileposts'!$F$17,H440&lt;='Intersection Mileposts'!$G$17),"Y",IF(AND(H440&gt;='Intersection Mileposts'!$F$18,H440&lt;='Intersection Mileposts'!$G$18),"Y",IF(AND(H440&gt;='Intersection Mileposts'!$F$19,H440&lt;='Intersection Mileposts'!$G$19),"Y",IF(AND(H440&gt;='Intersection Mileposts'!$F$20,H440&lt;='Intersection Mileposts'!$G$20),"Y",IF(AND(H440&gt;='Intersection Mileposts'!$F$21,H440&lt;='Intersection Mileposts'!$G$21),"Y",IF(AND(H440&gt;='Intersection Mileposts'!$F$22,H440&lt;='Intersection Mileposts'!$G$22),"Y",IF(AND(H440&gt;='Intersection Mileposts'!$F$23,H440&lt;='Intersection Mileposts'!$G$23),"Y",IF(AND(H440&gt;='Intersection Mileposts'!$F$24,H440&lt;='Intersection Mileposts'!$G$24),"Y",IF(AND(H440&gt;='Intersection Mileposts'!$F$25,H440&lt;='Intersection Mileposts'!$G$25),"Y",IF(AND(H440&gt;='Intersection Mileposts'!$F$26,H440&lt;='Intersection Mileposts'!$G$26),"Y",IF(AND(H440&gt;='Intersection Mileposts'!$F$27,H440&lt;='Intersection Mileposts'!$G$27),"Y",IF(AND(H440&gt;='Intersection Mileposts'!$F$28,H440&lt;='Intersection Mileposts'!$G$28),"Y",IF(AND(H440&gt;='Intersection Mileposts'!$F$29,H440&lt;='Intersection Mileposts'!$G$29),"Y", IF(AND(H440&gt;='Intersection Mileposts'!$F$30,H440&lt;='Intersection Mileposts'!$G$30),"Y",IF(AND(H440&gt;='Intersection Mileposts'!$F$31,H440&lt;='Intersection Mileposts'!$G$31),"Y",IF(AND(H440&gt;='Intersection Mileposts'!$F$32,H440&lt;='Intersection Mileposts'!$G$32),"Y",IF(AND(H440&gt;='Intersection Mileposts'!$F$33,H440&lt;='Intersection Mileposts'!$G$33),"Y",IF(AND(H440&gt;='Intersection Mileposts'!$F$34,H440&lt;='Intersection Mileposts'!$G$34),"Y",IF(AND(H440&gt;='Intersection Mileposts'!$F$35,H440&lt;='Intersection Mileposts'!$G$35),"Y",IF(AND(H440&gt;='Intersection Mileposts'!$F$36,H440&lt;='Intersection Mileposts'!$G$36),"Y",IF(AND(H440&gt;='Intersection Mileposts'!$F$37,H440&lt;='Intersection Mileposts'!$G$37),"Y",IF(AND(H440&gt;='Intersection Mileposts'!$F$38,H440&lt;='Intersection Mileposts'!$G$38),"Y",IF(AND(H440&gt;='Intersection Mileposts'!$F$39,H440&lt;='Intersection Mileposts'!$G$39),"Y","N"))))))))))))))))))))))))))))))))))))</f>
        <v/>
      </c>
    </row>
    <row r="441" spans="1:46" x14ac:dyDescent="0.3">
      <c r="A441" s="279"/>
      <c r="B441" s="261"/>
      <c r="C441" s="262"/>
      <c r="D441" s="262"/>
      <c r="E441" s="262"/>
      <c r="F441" s="262"/>
      <c r="G441" s="284"/>
      <c r="H441" s="286"/>
      <c r="I441" s="279"/>
      <c r="J441" s="260"/>
      <c r="K441" s="260"/>
      <c r="L441" s="280"/>
      <c r="M441" s="275"/>
      <c r="N441" s="263"/>
      <c r="P441" s="264" t="str">
        <f>IF(R441 = "", "", COUNT($R$4:R441))</f>
        <v/>
      </c>
      <c r="Q441" s="264" t="str">
        <f t="shared" si="48"/>
        <v/>
      </c>
      <c r="R441" s="265" t="str">
        <f t="shared" si="49"/>
        <v/>
      </c>
      <c r="S441" s="266" t="str">
        <f t="shared" si="53"/>
        <v/>
      </c>
      <c r="T441" s="267" t="str">
        <f t="shared" si="50"/>
        <v/>
      </c>
      <c r="U441" s="268" t="str">
        <f t="shared" si="54"/>
        <v/>
      </c>
      <c r="V441" s="269" t="str">
        <f t="shared" si="51"/>
        <v/>
      </c>
      <c r="W441" s="5"/>
      <c r="AR441" s="2" t="str">
        <f t="shared" si="55"/>
        <v/>
      </c>
      <c r="AS441" s="2" t="str">
        <f t="shared" si="52"/>
        <v/>
      </c>
      <c r="AT441" s="2" t="str">
        <f>IF(AR441="","",IF(AND(H441&gt;='Intersection Mileposts'!$F$5,H441&lt;='Intersection Mileposts'!$G$5),"Y",IF(AND(H441&gt;='Intersection Mileposts'!$F$6,H441&lt;='Intersection Mileposts'!$G$6),"Y",IF(AND(H441&gt;='Intersection Mileposts'!$F$7,H441&lt;='Intersection Mileposts'!$G$7),"Y",IF(AND(H441&gt;='Intersection Mileposts'!$F$8,H441&lt;='Intersection Mileposts'!$G$8),"Y",IF(AND(H441&gt;='Intersection Mileposts'!$F$9,H441&lt;='Intersection Mileposts'!$G$9),"Y",IF(AND(H441&gt;='Intersection Mileposts'!$F$10,H441&lt;='Intersection Mileposts'!$G$10),"Y",IF(AND(H441&gt;='Intersection Mileposts'!$F$11,H441&lt;='Intersection Mileposts'!$G$11),"Y",IF(AND(H441&gt;='Intersection Mileposts'!$F$12,H441&lt;='Intersection Mileposts'!$G$12),"Y",IF(AND(H441&gt;='Intersection Mileposts'!$F$13,H441&lt;='Intersection Mileposts'!$G$13),"Y",IF(AND(H441&gt;='Intersection Mileposts'!$F$14,H441&lt;='Intersection Mileposts'!$G$14),"Y",IF(AND(H441&gt;='Intersection Mileposts'!$F$15,H441&lt;='Intersection Mileposts'!$G$15),"Y",IF(AND(H441&gt;='Intersection Mileposts'!$F$16,H441&lt;='Intersection Mileposts'!$G$16),"Y",IF(AND(H441&gt;='Intersection Mileposts'!$F$17,H441&lt;='Intersection Mileposts'!$G$17),"Y",IF(AND(H441&gt;='Intersection Mileposts'!$F$18,H441&lt;='Intersection Mileposts'!$G$18),"Y",IF(AND(H441&gt;='Intersection Mileposts'!$F$19,H441&lt;='Intersection Mileposts'!$G$19),"Y",IF(AND(H441&gt;='Intersection Mileposts'!$F$20,H441&lt;='Intersection Mileposts'!$G$20),"Y",IF(AND(H441&gt;='Intersection Mileposts'!$F$21,H441&lt;='Intersection Mileposts'!$G$21),"Y",IF(AND(H441&gt;='Intersection Mileposts'!$F$22,H441&lt;='Intersection Mileposts'!$G$22),"Y",IF(AND(H441&gt;='Intersection Mileposts'!$F$23,H441&lt;='Intersection Mileposts'!$G$23),"Y",IF(AND(H441&gt;='Intersection Mileposts'!$F$24,H441&lt;='Intersection Mileposts'!$G$24),"Y",IF(AND(H441&gt;='Intersection Mileposts'!$F$25,H441&lt;='Intersection Mileposts'!$G$25),"Y",IF(AND(H441&gt;='Intersection Mileposts'!$F$26,H441&lt;='Intersection Mileposts'!$G$26),"Y",IF(AND(H441&gt;='Intersection Mileposts'!$F$27,H441&lt;='Intersection Mileposts'!$G$27),"Y",IF(AND(H441&gt;='Intersection Mileposts'!$F$28,H441&lt;='Intersection Mileposts'!$G$28),"Y",IF(AND(H441&gt;='Intersection Mileposts'!$F$29,H441&lt;='Intersection Mileposts'!$G$29),"Y", IF(AND(H441&gt;='Intersection Mileposts'!$F$30,H441&lt;='Intersection Mileposts'!$G$30),"Y",IF(AND(H441&gt;='Intersection Mileposts'!$F$31,H441&lt;='Intersection Mileposts'!$G$31),"Y",IF(AND(H441&gt;='Intersection Mileposts'!$F$32,H441&lt;='Intersection Mileposts'!$G$32),"Y",IF(AND(H441&gt;='Intersection Mileposts'!$F$33,H441&lt;='Intersection Mileposts'!$G$33),"Y",IF(AND(H441&gt;='Intersection Mileposts'!$F$34,H441&lt;='Intersection Mileposts'!$G$34),"Y",IF(AND(H441&gt;='Intersection Mileposts'!$F$35,H441&lt;='Intersection Mileposts'!$G$35),"Y",IF(AND(H441&gt;='Intersection Mileposts'!$F$36,H441&lt;='Intersection Mileposts'!$G$36),"Y",IF(AND(H441&gt;='Intersection Mileposts'!$F$37,H441&lt;='Intersection Mileposts'!$G$37),"Y",IF(AND(H441&gt;='Intersection Mileposts'!$F$38,H441&lt;='Intersection Mileposts'!$G$38),"Y",IF(AND(H441&gt;='Intersection Mileposts'!$F$39,H441&lt;='Intersection Mileposts'!$G$39),"Y","N"))))))))))))))))))))))))))))))))))))</f>
        <v/>
      </c>
    </row>
    <row r="442" spans="1:46" x14ac:dyDescent="0.3">
      <c r="A442" s="279"/>
      <c r="B442" s="261"/>
      <c r="C442" s="262"/>
      <c r="D442" s="262"/>
      <c r="E442" s="262"/>
      <c r="F442" s="262"/>
      <c r="G442" s="284"/>
      <c r="H442" s="286"/>
      <c r="I442" s="279"/>
      <c r="J442" s="260"/>
      <c r="K442" s="260"/>
      <c r="L442" s="280"/>
      <c r="M442" s="275"/>
      <c r="N442" s="263"/>
      <c r="P442" s="264" t="str">
        <f>IF(R442 = "", "", COUNT($R$4:R442))</f>
        <v/>
      </c>
      <c r="Q442" s="264" t="str">
        <f t="shared" si="48"/>
        <v/>
      </c>
      <c r="R442" s="265" t="str">
        <f t="shared" si="49"/>
        <v/>
      </c>
      <c r="S442" s="266" t="str">
        <f t="shared" si="53"/>
        <v/>
      </c>
      <c r="T442" s="267" t="str">
        <f t="shared" si="50"/>
        <v/>
      </c>
      <c r="U442" s="268" t="str">
        <f t="shared" si="54"/>
        <v/>
      </c>
      <c r="V442" s="269" t="str">
        <f t="shared" si="51"/>
        <v/>
      </c>
      <c r="W442" s="5"/>
      <c r="AR442" s="2" t="str">
        <f t="shared" si="55"/>
        <v/>
      </c>
      <c r="AS442" s="2" t="str">
        <f t="shared" si="52"/>
        <v/>
      </c>
      <c r="AT442" s="2" t="str">
        <f>IF(AR442="","",IF(AND(H442&gt;='Intersection Mileposts'!$F$5,H442&lt;='Intersection Mileposts'!$G$5),"Y",IF(AND(H442&gt;='Intersection Mileposts'!$F$6,H442&lt;='Intersection Mileposts'!$G$6),"Y",IF(AND(H442&gt;='Intersection Mileposts'!$F$7,H442&lt;='Intersection Mileposts'!$G$7),"Y",IF(AND(H442&gt;='Intersection Mileposts'!$F$8,H442&lt;='Intersection Mileposts'!$G$8),"Y",IF(AND(H442&gt;='Intersection Mileposts'!$F$9,H442&lt;='Intersection Mileposts'!$G$9),"Y",IF(AND(H442&gt;='Intersection Mileposts'!$F$10,H442&lt;='Intersection Mileposts'!$G$10),"Y",IF(AND(H442&gt;='Intersection Mileposts'!$F$11,H442&lt;='Intersection Mileposts'!$G$11),"Y",IF(AND(H442&gt;='Intersection Mileposts'!$F$12,H442&lt;='Intersection Mileposts'!$G$12),"Y",IF(AND(H442&gt;='Intersection Mileposts'!$F$13,H442&lt;='Intersection Mileposts'!$G$13),"Y",IF(AND(H442&gt;='Intersection Mileposts'!$F$14,H442&lt;='Intersection Mileposts'!$G$14),"Y",IF(AND(H442&gt;='Intersection Mileposts'!$F$15,H442&lt;='Intersection Mileposts'!$G$15),"Y",IF(AND(H442&gt;='Intersection Mileposts'!$F$16,H442&lt;='Intersection Mileposts'!$G$16),"Y",IF(AND(H442&gt;='Intersection Mileposts'!$F$17,H442&lt;='Intersection Mileposts'!$G$17),"Y",IF(AND(H442&gt;='Intersection Mileposts'!$F$18,H442&lt;='Intersection Mileposts'!$G$18),"Y",IF(AND(H442&gt;='Intersection Mileposts'!$F$19,H442&lt;='Intersection Mileposts'!$G$19),"Y",IF(AND(H442&gt;='Intersection Mileposts'!$F$20,H442&lt;='Intersection Mileposts'!$G$20),"Y",IF(AND(H442&gt;='Intersection Mileposts'!$F$21,H442&lt;='Intersection Mileposts'!$G$21),"Y",IF(AND(H442&gt;='Intersection Mileposts'!$F$22,H442&lt;='Intersection Mileposts'!$G$22),"Y",IF(AND(H442&gt;='Intersection Mileposts'!$F$23,H442&lt;='Intersection Mileposts'!$G$23),"Y",IF(AND(H442&gt;='Intersection Mileposts'!$F$24,H442&lt;='Intersection Mileposts'!$G$24),"Y",IF(AND(H442&gt;='Intersection Mileposts'!$F$25,H442&lt;='Intersection Mileposts'!$G$25),"Y",IF(AND(H442&gt;='Intersection Mileposts'!$F$26,H442&lt;='Intersection Mileposts'!$G$26),"Y",IF(AND(H442&gt;='Intersection Mileposts'!$F$27,H442&lt;='Intersection Mileposts'!$G$27),"Y",IF(AND(H442&gt;='Intersection Mileposts'!$F$28,H442&lt;='Intersection Mileposts'!$G$28),"Y",IF(AND(H442&gt;='Intersection Mileposts'!$F$29,H442&lt;='Intersection Mileposts'!$G$29),"Y", IF(AND(H442&gt;='Intersection Mileposts'!$F$30,H442&lt;='Intersection Mileposts'!$G$30),"Y",IF(AND(H442&gt;='Intersection Mileposts'!$F$31,H442&lt;='Intersection Mileposts'!$G$31),"Y",IF(AND(H442&gt;='Intersection Mileposts'!$F$32,H442&lt;='Intersection Mileposts'!$G$32),"Y",IF(AND(H442&gt;='Intersection Mileposts'!$F$33,H442&lt;='Intersection Mileposts'!$G$33),"Y",IF(AND(H442&gt;='Intersection Mileposts'!$F$34,H442&lt;='Intersection Mileposts'!$G$34),"Y",IF(AND(H442&gt;='Intersection Mileposts'!$F$35,H442&lt;='Intersection Mileposts'!$G$35),"Y",IF(AND(H442&gt;='Intersection Mileposts'!$F$36,H442&lt;='Intersection Mileposts'!$G$36),"Y",IF(AND(H442&gt;='Intersection Mileposts'!$F$37,H442&lt;='Intersection Mileposts'!$G$37),"Y",IF(AND(H442&gt;='Intersection Mileposts'!$F$38,H442&lt;='Intersection Mileposts'!$G$38),"Y",IF(AND(H442&gt;='Intersection Mileposts'!$F$39,H442&lt;='Intersection Mileposts'!$G$39),"Y","N"))))))))))))))))))))))))))))))))))))</f>
        <v/>
      </c>
    </row>
    <row r="443" spans="1:46" x14ac:dyDescent="0.3">
      <c r="A443" s="279"/>
      <c r="B443" s="261"/>
      <c r="C443" s="262"/>
      <c r="D443" s="262"/>
      <c r="E443" s="262"/>
      <c r="F443" s="262"/>
      <c r="G443" s="284"/>
      <c r="H443" s="286"/>
      <c r="I443" s="279"/>
      <c r="J443" s="260"/>
      <c r="K443" s="260"/>
      <c r="L443" s="280"/>
      <c r="M443" s="275"/>
      <c r="N443" s="263"/>
      <c r="P443" s="264" t="str">
        <f>IF(R443 = "", "", COUNT($R$4:R443))</f>
        <v/>
      </c>
      <c r="Q443" s="264" t="str">
        <f t="shared" si="48"/>
        <v/>
      </c>
      <c r="R443" s="265" t="str">
        <f t="shared" si="49"/>
        <v/>
      </c>
      <c r="S443" s="266" t="str">
        <f t="shared" si="53"/>
        <v/>
      </c>
      <c r="T443" s="267" t="str">
        <f t="shared" si="50"/>
        <v/>
      </c>
      <c r="U443" s="268" t="str">
        <f t="shared" si="54"/>
        <v/>
      </c>
      <c r="V443" s="269" t="str">
        <f t="shared" si="51"/>
        <v/>
      </c>
      <c r="W443" s="5"/>
      <c r="AR443" s="2" t="str">
        <f t="shared" si="55"/>
        <v/>
      </c>
      <c r="AS443" s="2" t="str">
        <f t="shared" si="52"/>
        <v/>
      </c>
      <c r="AT443" s="2" t="str">
        <f>IF(AR443="","",IF(AND(H443&gt;='Intersection Mileposts'!$F$5,H443&lt;='Intersection Mileposts'!$G$5),"Y",IF(AND(H443&gt;='Intersection Mileposts'!$F$6,H443&lt;='Intersection Mileposts'!$G$6),"Y",IF(AND(H443&gt;='Intersection Mileposts'!$F$7,H443&lt;='Intersection Mileposts'!$G$7),"Y",IF(AND(H443&gt;='Intersection Mileposts'!$F$8,H443&lt;='Intersection Mileposts'!$G$8),"Y",IF(AND(H443&gt;='Intersection Mileposts'!$F$9,H443&lt;='Intersection Mileposts'!$G$9),"Y",IF(AND(H443&gt;='Intersection Mileposts'!$F$10,H443&lt;='Intersection Mileposts'!$G$10),"Y",IF(AND(H443&gt;='Intersection Mileposts'!$F$11,H443&lt;='Intersection Mileposts'!$G$11),"Y",IF(AND(H443&gt;='Intersection Mileposts'!$F$12,H443&lt;='Intersection Mileposts'!$G$12),"Y",IF(AND(H443&gt;='Intersection Mileposts'!$F$13,H443&lt;='Intersection Mileposts'!$G$13),"Y",IF(AND(H443&gt;='Intersection Mileposts'!$F$14,H443&lt;='Intersection Mileposts'!$G$14),"Y",IF(AND(H443&gt;='Intersection Mileposts'!$F$15,H443&lt;='Intersection Mileposts'!$G$15),"Y",IF(AND(H443&gt;='Intersection Mileposts'!$F$16,H443&lt;='Intersection Mileposts'!$G$16),"Y",IF(AND(H443&gt;='Intersection Mileposts'!$F$17,H443&lt;='Intersection Mileposts'!$G$17),"Y",IF(AND(H443&gt;='Intersection Mileposts'!$F$18,H443&lt;='Intersection Mileposts'!$G$18),"Y",IF(AND(H443&gt;='Intersection Mileposts'!$F$19,H443&lt;='Intersection Mileposts'!$G$19),"Y",IF(AND(H443&gt;='Intersection Mileposts'!$F$20,H443&lt;='Intersection Mileposts'!$G$20),"Y",IF(AND(H443&gt;='Intersection Mileposts'!$F$21,H443&lt;='Intersection Mileposts'!$G$21),"Y",IF(AND(H443&gt;='Intersection Mileposts'!$F$22,H443&lt;='Intersection Mileposts'!$G$22),"Y",IF(AND(H443&gt;='Intersection Mileposts'!$F$23,H443&lt;='Intersection Mileposts'!$G$23),"Y",IF(AND(H443&gt;='Intersection Mileposts'!$F$24,H443&lt;='Intersection Mileposts'!$G$24),"Y",IF(AND(H443&gt;='Intersection Mileposts'!$F$25,H443&lt;='Intersection Mileposts'!$G$25),"Y",IF(AND(H443&gt;='Intersection Mileposts'!$F$26,H443&lt;='Intersection Mileposts'!$G$26),"Y",IF(AND(H443&gt;='Intersection Mileposts'!$F$27,H443&lt;='Intersection Mileposts'!$G$27),"Y",IF(AND(H443&gt;='Intersection Mileposts'!$F$28,H443&lt;='Intersection Mileposts'!$G$28),"Y",IF(AND(H443&gt;='Intersection Mileposts'!$F$29,H443&lt;='Intersection Mileposts'!$G$29),"Y", IF(AND(H443&gt;='Intersection Mileposts'!$F$30,H443&lt;='Intersection Mileposts'!$G$30),"Y",IF(AND(H443&gt;='Intersection Mileposts'!$F$31,H443&lt;='Intersection Mileposts'!$G$31),"Y",IF(AND(H443&gt;='Intersection Mileposts'!$F$32,H443&lt;='Intersection Mileposts'!$G$32),"Y",IF(AND(H443&gt;='Intersection Mileposts'!$F$33,H443&lt;='Intersection Mileposts'!$G$33),"Y",IF(AND(H443&gt;='Intersection Mileposts'!$F$34,H443&lt;='Intersection Mileposts'!$G$34),"Y",IF(AND(H443&gt;='Intersection Mileposts'!$F$35,H443&lt;='Intersection Mileposts'!$G$35),"Y",IF(AND(H443&gt;='Intersection Mileposts'!$F$36,H443&lt;='Intersection Mileposts'!$G$36),"Y",IF(AND(H443&gt;='Intersection Mileposts'!$F$37,H443&lt;='Intersection Mileposts'!$G$37),"Y",IF(AND(H443&gt;='Intersection Mileposts'!$F$38,H443&lt;='Intersection Mileposts'!$G$38),"Y",IF(AND(H443&gt;='Intersection Mileposts'!$F$39,H443&lt;='Intersection Mileposts'!$G$39),"Y","N"))))))))))))))))))))))))))))))))))))</f>
        <v/>
      </c>
    </row>
    <row r="444" spans="1:46" x14ac:dyDescent="0.3">
      <c r="A444" s="279"/>
      <c r="B444" s="261"/>
      <c r="C444" s="262"/>
      <c r="D444" s="262"/>
      <c r="E444" s="262"/>
      <c r="F444" s="262"/>
      <c r="G444" s="284"/>
      <c r="H444" s="286"/>
      <c r="I444" s="279"/>
      <c r="J444" s="260"/>
      <c r="K444" s="260"/>
      <c r="L444" s="280"/>
      <c r="M444" s="275"/>
      <c r="N444" s="263"/>
      <c r="P444" s="264" t="str">
        <f>IF(R444 = "", "", COUNT($R$4:R444))</f>
        <v/>
      </c>
      <c r="Q444" s="264" t="str">
        <f t="shared" si="48"/>
        <v/>
      </c>
      <c r="R444" s="265" t="str">
        <f t="shared" si="49"/>
        <v/>
      </c>
      <c r="S444" s="266" t="str">
        <f t="shared" si="53"/>
        <v/>
      </c>
      <c r="T444" s="267" t="str">
        <f t="shared" si="50"/>
        <v/>
      </c>
      <c r="U444" s="268" t="str">
        <f t="shared" si="54"/>
        <v/>
      </c>
      <c r="V444" s="269" t="str">
        <f t="shared" si="51"/>
        <v/>
      </c>
      <c r="W444" s="5"/>
      <c r="AR444" s="2" t="str">
        <f t="shared" si="55"/>
        <v/>
      </c>
      <c r="AS444" s="2" t="str">
        <f t="shared" si="52"/>
        <v/>
      </c>
      <c r="AT444" s="2" t="str">
        <f>IF(AR444="","",IF(AND(H444&gt;='Intersection Mileposts'!$F$5,H444&lt;='Intersection Mileposts'!$G$5),"Y",IF(AND(H444&gt;='Intersection Mileposts'!$F$6,H444&lt;='Intersection Mileposts'!$G$6),"Y",IF(AND(H444&gt;='Intersection Mileposts'!$F$7,H444&lt;='Intersection Mileposts'!$G$7),"Y",IF(AND(H444&gt;='Intersection Mileposts'!$F$8,H444&lt;='Intersection Mileposts'!$G$8),"Y",IF(AND(H444&gt;='Intersection Mileposts'!$F$9,H444&lt;='Intersection Mileposts'!$G$9),"Y",IF(AND(H444&gt;='Intersection Mileposts'!$F$10,H444&lt;='Intersection Mileposts'!$G$10),"Y",IF(AND(H444&gt;='Intersection Mileposts'!$F$11,H444&lt;='Intersection Mileposts'!$G$11),"Y",IF(AND(H444&gt;='Intersection Mileposts'!$F$12,H444&lt;='Intersection Mileposts'!$G$12),"Y",IF(AND(H444&gt;='Intersection Mileposts'!$F$13,H444&lt;='Intersection Mileposts'!$G$13),"Y",IF(AND(H444&gt;='Intersection Mileposts'!$F$14,H444&lt;='Intersection Mileposts'!$G$14),"Y",IF(AND(H444&gt;='Intersection Mileposts'!$F$15,H444&lt;='Intersection Mileposts'!$G$15),"Y",IF(AND(H444&gt;='Intersection Mileposts'!$F$16,H444&lt;='Intersection Mileposts'!$G$16),"Y",IF(AND(H444&gt;='Intersection Mileposts'!$F$17,H444&lt;='Intersection Mileposts'!$G$17),"Y",IF(AND(H444&gt;='Intersection Mileposts'!$F$18,H444&lt;='Intersection Mileposts'!$G$18),"Y",IF(AND(H444&gt;='Intersection Mileposts'!$F$19,H444&lt;='Intersection Mileposts'!$G$19),"Y",IF(AND(H444&gt;='Intersection Mileposts'!$F$20,H444&lt;='Intersection Mileposts'!$G$20),"Y",IF(AND(H444&gt;='Intersection Mileposts'!$F$21,H444&lt;='Intersection Mileposts'!$G$21),"Y",IF(AND(H444&gt;='Intersection Mileposts'!$F$22,H444&lt;='Intersection Mileposts'!$G$22),"Y",IF(AND(H444&gt;='Intersection Mileposts'!$F$23,H444&lt;='Intersection Mileposts'!$G$23),"Y",IF(AND(H444&gt;='Intersection Mileposts'!$F$24,H444&lt;='Intersection Mileposts'!$G$24),"Y",IF(AND(H444&gt;='Intersection Mileposts'!$F$25,H444&lt;='Intersection Mileposts'!$G$25),"Y",IF(AND(H444&gt;='Intersection Mileposts'!$F$26,H444&lt;='Intersection Mileposts'!$G$26),"Y",IF(AND(H444&gt;='Intersection Mileposts'!$F$27,H444&lt;='Intersection Mileposts'!$G$27),"Y",IF(AND(H444&gt;='Intersection Mileposts'!$F$28,H444&lt;='Intersection Mileposts'!$G$28),"Y",IF(AND(H444&gt;='Intersection Mileposts'!$F$29,H444&lt;='Intersection Mileposts'!$G$29),"Y", IF(AND(H444&gt;='Intersection Mileposts'!$F$30,H444&lt;='Intersection Mileposts'!$G$30),"Y",IF(AND(H444&gt;='Intersection Mileposts'!$F$31,H444&lt;='Intersection Mileposts'!$G$31),"Y",IF(AND(H444&gt;='Intersection Mileposts'!$F$32,H444&lt;='Intersection Mileposts'!$G$32),"Y",IF(AND(H444&gt;='Intersection Mileposts'!$F$33,H444&lt;='Intersection Mileposts'!$G$33),"Y",IF(AND(H444&gt;='Intersection Mileposts'!$F$34,H444&lt;='Intersection Mileposts'!$G$34),"Y",IF(AND(H444&gt;='Intersection Mileposts'!$F$35,H444&lt;='Intersection Mileposts'!$G$35),"Y",IF(AND(H444&gt;='Intersection Mileposts'!$F$36,H444&lt;='Intersection Mileposts'!$G$36),"Y",IF(AND(H444&gt;='Intersection Mileposts'!$F$37,H444&lt;='Intersection Mileposts'!$G$37),"Y",IF(AND(H444&gt;='Intersection Mileposts'!$F$38,H444&lt;='Intersection Mileposts'!$G$38),"Y",IF(AND(H444&gt;='Intersection Mileposts'!$F$39,H444&lt;='Intersection Mileposts'!$G$39),"Y","N"))))))))))))))))))))))))))))))))))))</f>
        <v/>
      </c>
    </row>
    <row r="445" spans="1:46" x14ac:dyDescent="0.3">
      <c r="A445" s="279"/>
      <c r="B445" s="261"/>
      <c r="C445" s="262"/>
      <c r="D445" s="262"/>
      <c r="E445" s="262"/>
      <c r="F445" s="262"/>
      <c r="G445" s="284"/>
      <c r="H445" s="286"/>
      <c r="I445" s="279"/>
      <c r="J445" s="260"/>
      <c r="K445" s="260"/>
      <c r="L445" s="280"/>
      <c r="M445" s="275"/>
      <c r="N445" s="263"/>
      <c r="P445" s="264" t="str">
        <f>IF(R445 = "", "", COUNT($R$4:R445))</f>
        <v/>
      </c>
      <c r="Q445" s="264" t="str">
        <f t="shared" si="48"/>
        <v/>
      </c>
      <c r="R445" s="265" t="str">
        <f t="shared" si="49"/>
        <v/>
      </c>
      <c r="S445" s="266" t="str">
        <f t="shared" si="53"/>
        <v/>
      </c>
      <c r="T445" s="267" t="str">
        <f t="shared" si="50"/>
        <v/>
      </c>
      <c r="U445" s="268" t="str">
        <f t="shared" si="54"/>
        <v/>
      </c>
      <c r="V445" s="269" t="str">
        <f t="shared" si="51"/>
        <v/>
      </c>
      <c r="W445" s="5"/>
      <c r="AR445" s="2" t="str">
        <f t="shared" si="55"/>
        <v/>
      </c>
      <c r="AS445" s="2" t="str">
        <f t="shared" si="52"/>
        <v/>
      </c>
      <c r="AT445" s="2" t="str">
        <f>IF(AR445="","",IF(AND(H445&gt;='Intersection Mileposts'!$F$5,H445&lt;='Intersection Mileposts'!$G$5),"Y",IF(AND(H445&gt;='Intersection Mileposts'!$F$6,H445&lt;='Intersection Mileposts'!$G$6),"Y",IF(AND(H445&gt;='Intersection Mileposts'!$F$7,H445&lt;='Intersection Mileposts'!$G$7),"Y",IF(AND(H445&gt;='Intersection Mileposts'!$F$8,H445&lt;='Intersection Mileposts'!$G$8),"Y",IF(AND(H445&gt;='Intersection Mileposts'!$F$9,H445&lt;='Intersection Mileposts'!$G$9),"Y",IF(AND(H445&gt;='Intersection Mileposts'!$F$10,H445&lt;='Intersection Mileposts'!$G$10),"Y",IF(AND(H445&gt;='Intersection Mileposts'!$F$11,H445&lt;='Intersection Mileposts'!$G$11),"Y",IF(AND(H445&gt;='Intersection Mileposts'!$F$12,H445&lt;='Intersection Mileposts'!$G$12),"Y",IF(AND(H445&gt;='Intersection Mileposts'!$F$13,H445&lt;='Intersection Mileposts'!$G$13),"Y",IF(AND(H445&gt;='Intersection Mileposts'!$F$14,H445&lt;='Intersection Mileposts'!$G$14),"Y",IF(AND(H445&gt;='Intersection Mileposts'!$F$15,H445&lt;='Intersection Mileposts'!$G$15),"Y",IF(AND(H445&gt;='Intersection Mileposts'!$F$16,H445&lt;='Intersection Mileposts'!$G$16),"Y",IF(AND(H445&gt;='Intersection Mileposts'!$F$17,H445&lt;='Intersection Mileposts'!$G$17),"Y",IF(AND(H445&gt;='Intersection Mileposts'!$F$18,H445&lt;='Intersection Mileposts'!$G$18),"Y",IF(AND(H445&gt;='Intersection Mileposts'!$F$19,H445&lt;='Intersection Mileposts'!$G$19),"Y",IF(AND(H445&gt;='Intersection Mileposts'!$F$20,H445&lt;='Intersection Mileposts'!$G$20),"Y",IF(AND(H445&gt;='Intersection Mileposts'!$F$21,H445&lt;='Intersection Mileposts'!$G$21),"Y",IF(AND(H445&gt;='Intersection Mileposts'!$F$22,H445&lt;='Intersection Mileposts'!$G$22),"Y",IF(AND(H445&gt;='Intersection Mileposts'!$F$23,H445&lt;='Intersection Mileposts'!$G$23),"Y",IF(AND(H445&gt;='Intersection Mileposts'!$F$24,H445&lt;='Intersection Mileposts'!$G$24),"Y",IF(AND(H445&gt;='Intersection Mileposts'!$F$25,H445&lt;='Intersection Mileposts'!$G$25),"Y",IF(AND(H445&gt;='Intersection Mileposts'!$F$26,H445&lt;='Intersection Mileposts'!$G$26),"Y",IF(AND(H445&gt;='Intersection Mileposts'!$F$27,H445&lt;='Intersection Mileposts'!$G$27),"Y",IF(AND(H445&gt;='Intersection Mileposts'!$F$28,H445&lt;='Intersection Mileposts'!$G$28),"Y",IF(AND(H445&gt;='Intersection Mileposts'!$F$29,H445&lt;='Intersection Mileposts'!$G$29),"Y", IF(AND(H445&gt;='Intersection Mileposts'!$F$30,H445&lt;='Intersection Mileposts'!$G$30),"Y",IF(AND(H445&gt;='Intersection Mileposts'!$F$31,H445&lt;='Intersection Mileposts'!$G$31),"Y",IF(AND(H445&gt;='Intersection Mileposts'!$F$32,H445&lt;='Intersection Mileposts'!$G$32),"Y",IF(AND(H445&gt;='Intersection Mileposts'!$F$33,H445&lt;='Intersection Mileposts'!$G$33),"Y",IF(AND(H445&gt;='Intersection Mileposts'!$F$34,H445&lt;='Intersection Mileposts'!$G$34),"Y",IF(AND(H445&gt;='Intersection Mileposts'!$F$35,H445&lt;='Intersection Mileposts'!$G$35),"Y",IF(AND(H445&gt;='Intersection Mileposts'!$F$36,H445&lt;='Intersection Mileposts'!$G$36),"Y",IF(AND(H445&gt;='Intersection Mileposts'!$F$37,H445&lt;='Intersection Mileposts'!$G$37),"Y",IF(AND(H445&gt;='Intersection Mileposts'!$F$38,H445&lt;='Intersection Mileposts'!$G$38),"Y",IF(AND(H445&gt;='Intersection Mileposts'!$F$39,H445&lt;='Intersection Mileposts'!$G$39),"Y","N"))))))))))))))))))))))))))))))))))))</f>
        <v/>
      </c>
    </row>
    <row r="446" spans="1:46" x14ac:dyDescent="0.3">
      <c r="A446" s="279"/>
      <c r="B446" s="261"/>
      <c r="C446" s="262"/>
      <c r="D446" s="262"/>
      <c r="E446" s="262"/>
      <c r="F446" s="262"/>
      <c r="G446" s="284"/>
      <c r="H446" s="286"/>
      <c r="I446" s="279"/>
      <c r="J446" s="260"/>
      <c r="K446" s="260"/>
      <c r="L446" s="280"/>
      <c r="M446" s="275"/>
      <c r="N446" s="263"/>
      <c r="P446" s="264" t="str">
        <f>IF(R446 = "", "", COUNT($R$4:R446))</f>
        <v/>
      </c>
      <c r="Q446" s="264" t="str">
        <f t="shared" si="48"/>
        <v/>
      </c>
      <c r="R446" s="265" t="str">
        <f t="shared" si="49"/>
        <v/>
      </c>
      <c r="S446" s="266" t="str">
        <f t="shared" si="53"/>
        <v/>
      </c>
      <c r="T446" s="267" t="str">
        <f t="shared" si="50"/>
        <v/>
      </c>
      <c r="U446" s="268" t="str">
        <f t="shared" si="54"/>
        <v/>
      </c>
      <c r="V446" s="269" t="str">
        <f t="shared" si="51"/>
        <v/>
      </c>
      <c r="W446" s="5"/>
      <c r="AR446" s="2" t="str">
        <f t="shared" si="55"/>
        <v/>
      </c>
      <c r="AS446" s="2" t="str">
        <f t="shared" si="52"/>
        <v/>
      </c>
      <c r="AT446" s="2" t="str">
        <f>IF(AR446="","",IF(AND(H446&gt;='Intersection Mileposts'!$F$5,H446&lt;='Intersection Mileposts'!$G$5),"Y",IF(AND(H446&gt;='Intersection Mileposts'!$F$6,H446&lt;='Intersection Mileposts'!$G$6),"Y",IF(AND(H446&gt;='Intersection Mileposts'!$F$7,H446&lt;='Intersection Mileposts'!$G$7),"Y",IF(AND(H446&gt;='Intersection Mileposts'!$F$8,H446&lt;='Intersection Mileposts'!$G$8),"Y",IF(AND(H446&gt;='Intersection Mileposts'!$F$9,H446&lt;='Intersection Mileposts'!$G$9),"Y",IF(AND(H446&gt;='Intersection Mileposts'!$F$10,H446&lt;='Intersection Mileposts'!$G$10),"Y",IF(AND(H446&gt;='Intersection Mileposts'!$F$11,H446&lt;='Intersection Mileposts'!$G$11),"Y",IF(AND(H446&gt;='Intersection Mileposts'!$F$12,H446&lt;='Intersection Mileposts'!$G$12),"Y",IF(AND(H446&gt;='Intersection Mileposts'!$F$13,H446&lt;='Intersection Mileposts'!$G$13),"Y",IF(AND(H446&gt;='Intersection Mileposts'!$F$14,H446&lt;='Intersection Mileposts'!$G$14),"Y",IF(AND(H446&gt;='Intersection Mileposts'!$F$15,H446&lt;='Intersection Mileposts'!$G$15),"Y",IF(AND(H446&gt;='Intersection Mileposts'!$F$16,H446&lt;='Intersection Mileposts'!$G$16),"Y",IF(AND(H446&gt;='Intersection Mileposts'!$F$17,H446&lt;='Intersection Mileposts'!$G$17),"Y",IF(AND(H446&gt;='Intersection Mileposts'!$F$18,H446&lt;='Intersection Mileposts'!$G$18),"Y",IF(AND(H446&gt;='Intersection Mileposts'!$F$19,H446&lt;='Intersection Mileposts'!$G$19),"Y",IF(AND(H446&gt;='Intersection Mileposts'!$F$20,H446&lt;='Intersection Mileposts'!$G$20),"Y",IF(AND(H446&gt;='Intersection Mileposts'!$F$21,H446&lt;='Intersection Mileposts'!$G$21),"Y",IF(AND(H446&gt;='Intersection Mileposts'!$F$22,H446&lt;='Intersection Mileposts'!$G$22),"Y",IF(AND(H446&gt;='Intersection Mileposts'!$F$23,H446&lt;='Intersection Mileposts'!$G$23),"Y",IF(AND(H446&gt;='Intersection Mileposts'!$F$24,H446&lt;='Intersection Mileposts'!$G$24),"Y",IF(AND(H446&gt;='Intersection Mileposts'!$F$25,H446&lt;='Intersection Mileposts'!$G$25),"Y",IF(AND(H446&gt;='Intersection Mileposts'!$F$26,H446&lt;='Intersection Mileposts'!$G$26),"Y",IF(AND(H446&gt;='Intersection Mileposts'!$F$27,H446&lt;='Intersection Mileposts'!$G$27),"Y",IF(AND(H446&gt;='Intersection Mileposts'!$F$28,H446&lt;='Intersection Mileposts'!$G$28),"Y",IF(AND(H446&gt;='Intersection Mileposts'!$F$29,H446&lt;='Intersection Mileposts'!$G$29),"Y", IF(AND(H446&gt;='Intersection Mileposts'!$F$30,H446&lt;='Intersection Mileposts'!$G$30),"Y",IF(AND(H446&gt;='Intersection Mileposts'!$F$31,H446&lt;='Intersection Mileposts'!$G$31),"Y",IF(AND(H446&gt;='Intersection Mileposts'!$F$32,H446&lt;='Intersection Mileposts'!$G$32),"Y",IF(AND(H446&gt;='Intersection Mileposts'!$F$33,H446&lt;='Intersection Mileposts'!$G$33),"Y",IF(AND(H446&gt;='Intersection Mileposts'!$F$34,H446&lt;='Intersection Mileposts'!$G$34),"Y",IF(AND(H446&gt;='Intersection Mileposts'!$F$35,H446&lt;='Intersection Mileposts'!$G$35),"Y",IF(AND(H446&gt;='Intersection Mileposts'!$F$36,H446&lt;='Intersection Mileposts'!$G$36),"Y",IF(AND(H446&gt;='Intersection Mileposts'!$F$37,H446&lt;='Intersection Mileposts'!$G$37),"Y",IF(AND(H446&gt;='Intersection Mileposts'!$F$38,H446&lt;='Intersection Mileposts'!$G$38),"Y",IF(AND(H446&gt;='Intersection Mileposts'!$F$39,H446&lt;='Intersection Mileposts'!$G$39),"Y","N"))))))))))))))))))))))))))))))))))))</f>
        <v/>
      </c>
    </row>
    <row r="447" spans="1:46" x14ac:dyDescent="0.3">
      <c r="A447" s="279"/>
      <c r="B447" s="261"/>
      <c r="C447" s="262"/>
      <c r="D447" s="262"/>
      <c r="E447" s="262"/>
      <c r="F447" s="262"/>
      <c r="G447" s="284"/>
      <c r="H447" s="286"/>
      <c r="I447" s="279"/>
      <c r="J447" s="260"/>
      <c r="K447" s="260"/>
      <c r="L447" s="280"/>
      <c r="M447" s="275"/>
      <c r="N447" s="263"/>
      <c r="P447" s="264" t="str">
        <f>IF(R447 = "", "", COUNT($R$4:R447))</f>
        <v/>
      </c>
      <c r="Q447" s="264" t="str">
        <f t="shared" si="48"/>
        <v/>
      </c>
      <c r="R447" s="265" t="str">
        <f t="shared" si="49"/>
        <v/>
      </c>
      <c r="S447" s="266" t="str">
        <f t="shared" si="53"/>
        <v/>
      </c>
      <c r="T447" s="267" t="str">
        <f t="shared" si="50"/>
        <v/>
      </c>
      <c r="U447" s="268" t="str">
        <f t="shared" si="54"/>
        <v/>
      </c>
      <c r="V447" s="269" t="str">
        <f t="shared" si="51"/>
        <v/>
      </c>
      <c r="W447" s="5"/>
      <c r="AR447" s="2" t="str">
        <f t="shared" si="55"/>
        <v/>
      </c>
      <c r="AS447" s="2" t="str">
        <f t="shared" si="52"/>
        <v/>
      </c>
      <c r="AT447" s="2" t="str">
        <f>IF(AR447="","",IF(AND(H447&gt;='Intersection Mileposts'!$F$5,H447&lt;='Intersection Mileposts'!$G$5),"Y",IF(AND(H447&gt;='Intersection Mileposts'!$F$6,H447&lt;='Intersection Mileposts'!$G$6),"Y",IF(AND(H447&gt;='Intersection Mileposts'!$F$7,H447&lt;='Intersection Mileposts'!$G$7),"Y",IF(AND(H447&gt;='Intersection Mileposts'!$F$8,H447&lt;='Intersection Mileposts'!$G$8),"Y",IF(AND(H447&gt;='Intersection Mileposts'!$F$9,H447&lt;='Intersection Mileposts'!$G$9),"Y",IF(AND(H447&gt;='Intersection Mileposts'!$F$10,H447&lt;='Intersection Mileposts'!$G$10),"Y",IF(AND(H447&gt;='Intersection Mileposts'!$F$11,H447&lt;='Intersection Mileposts'!$G$11),"Y",IF(AND(H447&gt;='Intersection Mileposts'!$F$12,H447&lt;='Intersection Mileposts'!$G$12),"Y",IF(AND(H447&gt;='Intersection Mileposts'!$F$13,H447&lt;='Intersection Mileposts'!$G$13),"Y",IF(AND(H447&gt;='Intersection Mileposts'!$F$14,H447&lt;='Intersection Mileposts'!$G$14),"Y",IF(AND(H447&gt;='Intersection Mileposts'!$F$15,H447&lt;='Intersection Mileposts'!$G$15),"Y",IF(AND(H447&gt;='Intersection Mileposts'!$F$16,H447&lt;='Intersection Mileposts'!$G$16),"Y",IF(AND(H447&gt;='Intersection Mileposts'!$F$17,H447&lt;='Intersection Mileposts'!$G$17),"Y",IF(AND(H447&gt;='Intersection Mileposts'!$F$18,H447&lt;='Intersection Mileposts'!$G$18),"Y",IF(AND(H447&gt;='Intersection Mileposts'!$F$19,H447&lt;='Intersection Mileposts'!$G$19),"Y",IF(AND(H447&gt;='Intersection Mileposts'!$F$20,H447&lt;='Intersection Mileposts'!$G$20),"Y",IF(AND(H447&gt;='Intersection Mileposts'!$F$21,H447&lt;='Intersection Mileposts'!$G$21),"Y",IF(AND(H447&gt;='Intersection Mileposts'!$F$22,H447&lt;='Intersection Mileposts'!$G$22),"Y",IF(AND(H447&gt;='Intersection Mileposts'!$F$23,H447&lt;='Intersection Mileposts'!$G$23),"Y",IF(AND(H447&gt;='Intersection Mileposts'!$F$24,H447&lt;='Intersection Mileposts'!$G$24),"Y",IF(AND(H447&gt;='Intersection Mileposts'!$F$25,H447&lt;='Intersection Mileposts'!$G$25),"Y",IF(AND(H447&gt;='Intersection Mileposts'!$F$26,H447&lt;='Intersection Mileposts'!$G$26),"Y",IF(AND(H447&gt;='Intersection Mileposts'!$F$27,H447&lt;='Intersection Mileposts'!$G$27),"Y",IF(AND(H447&gt;='Intersection Mileposts'!$F$28,H447&lt;='Intersection Mileposts'!$G$28),"Y",IF(AND(H447&gt;='Intersection Mileposts'!$F$29,H447&lt;='Intersection Mileposts'!$G$29),"Y", IF(AND(H447&gt;='Intersection Mileposts'!$F$30,H447&lt;='Intersection Mileposts'!$G$30),"Y",IF(AND(H447&gt;='Intersection Mileposts'!$F$31,H447&lt;='Intersection Mileposts'!$G$31),"Y",IF(AND(H447&gt;='Intersection Mileposts'!$F$32,H447&lt;='Intersection Mileposts'!$G$32),"Y",IF(AND(H447&gt;='Intersection Mileposts'!$F$33,H447&lt;='Intersection Mileposts'!$G$33),"Y",IF(AND(H447&gt;='Intersection Mileposts'!$F$34,H447&lt;='Intersection Mileposts'!$G$34),"Y",IF(AND(H447&gt;='Intersection Mileposts'!$F$35,H447&lt;='Intersection Mileposts'!$G$35),"Y",IF(AND(H447&gt;='Intersection Mileposts'!$F$36,H447&lt;='Intersection Mileposts'!$G$36),"Y",IF(AND(H447&gt;='Intersection Mileposts'!$F$37,H447&lt;='Intersection Mileposts'!$G$37),"Y",IF(AND(H447&gt;='Intersection Mileposts'!$F$38,H447&lt;='Intersection Mileposts'!$G$38),"Y",IF(AND(H447&gt;='Intersection Mileposts'!$F$39,H447&lt;='Intersection Mileposts'!$G$39),"Y","N"))))))))))))))))))))))))))))))))))))</f>
        <v/>
      </c>
    </row>
    <row r="448" spans="1:46" x14ac:dyDescent="0.3">
      <c r="A448" s="279"/>
      <c r="B448" s="261"/>
      <c r="C448" s="262"/>
      <c r="D448" s="262"/>
      <c r="E448" s="262"/>
      <c r="F448" s="262"/>
      <c r="G448" s="284"/>
      <c r="H448" s="286"/>
      <c r="I448" s="279"/>
      <c r="J448" s="260"/>
      <c r="K448" s="260"/>
      <c r="L448" s="280"/>
      <c r="M448" s="275"/>
      <c r="N448" s="263"/>
      <c r="P448" s="264" t="str">
        <f>IF(R448 = "", "", COUNT($R$4:R448))</f>
        <v/>
      </c>
      <c r="Q448" s="264" t="str">
        <f t="shared" si="48"/>
        <v/>
      </c>
      <c r="R448" s="265" t="str">
        <f t="shared" si="49"/>
        <v/>
      </c>
      <c r="S448" s="266" t="str">
        <f t="shared" si="53"/>
        <v/>
      </c>
      <c r="T448" s="267" t="str">
        <f t="shared" si="50"/>
        <v/>
      </c>
      <c r="U448" s="268" t="str">
        <f t="shared" si="54"/>
        <v/>
      </c>
      <c r="V448" s="269" t="str">
        <f t="shared" si="51"/>
        <v/>
      </c>
      <c r="W448" s="5"/>
      <c r="AR448" s="2" t="str">
        <f t="shared" si="55"/>
        <v/>
      </c>
      <c r="AS448" s="2" t="str">
        <f t="shared" si="52"/>
        <v/>
      </c>
      <c r="AT448" s="2" t="str">
        <f>IF(AR448="","",IF(AND(H448&gt;='Intersection Mileposts'!$F$5,H448&lt;='Intersection Mileposts'!$G$5),"Y",IF(AND(H448&gt;='Intersection Mileposts'!$F$6,H448&lt;='Intersection Mileposts'!$G$6),"Y",IF(AND(H448&gt;='Intersection Mileposts'!$F$7,H448&lt;='Intersection Mileposts'!$G$7),"Y",IF(AND(H448&gt;='Intersection Mileposts'!$F$8,H448&lt;='Intersection Mileposts'!$G$8),"Y",IF(AND(H448&gt;='Intersection Mileposts'!$F$9,H448&lt;='Intersection Mileposts'!$G$9),"Y",IF(AND(H448&gt;='Intersection Mileposts'!$F$10,H448&lt;='Intersection Mileposts'!$G$10),"Y",IF(AND(H448&gt;='Intersection Mileposts'!$F$11,H448&lt;='Intersection Mileposts'!$G$11),"Y",IF(AND(H448&gt;='Intersection Mileposts'!$F$12,H448&lt;='Intersection Mileposts'!$G$12),"Y",IF(AND(H448&gt;='Intersection Mileposts'!$F$13,H448&lt;='Intersection Mileposts'!$G$13),"Y",IF(AND(H448&gt;='Intersection Mileposts'!$F$14,H448&lt;='Intersection Mileposts'!$G$14),"Y",IF(AND(H448&gt;='Intersection Mileposts'!$F$15,H448&lt;='Intersection Mileposts'!$G$15),"Y",IF(AND(H448&gt;='Intersection Mileposts'!$F$16,H448&lt;='Intersection Mileposts'!$G$16),"Y",IF(AND(H448&gt;='Intersection Mileposts'!$F$17,H448&lt;='Intersection Mileposts'!$G$17),"Y",IF(AND(H448&gt;='Intersection Mileposts'!$F$18,H448&lt;='Intersection Mileposts'!$G$18),"Y",IF(AND(H448&gt;='Intersection Mileposts'!$F$19,H448&lt;='Intersection Mileposts'!$G$19),"Y",IF(AND(H448&gt;='Intersection Mileposts'!$F$20,H448&lt;='Intersection Mileposts'!$G$20),"Y",IF(AND(H448&gt;='Intersection Mileposts'!$F$21,H448&lt;='Intersection Mileposts'!$G$21),"Y",IF(AND(H448&gt;='Intersection Mileposts'!$F$22,H448&lt;='Intersection Mileposts'!$G$22),"Y",IF(AND(H448&gt;='Intersection Mileposts'!$F$23,H448&lt;='Intersection Mileposts'!$G$23),"Y",IF(AND(H448&gt;='Intersection Mileposts'!$F$24,H448&lt;='Intersection Mileposts'!$G$24),"Y",IF(AND(H448&gt;='Intersection Mileposts'!$F$25,H448&lt;='Intersection Mileposts'!$G$25),"Y",IF(AND(H448&gt;='Intersection Mileposts'!$F$26,H448&lt;='Intersection Mileposts'!$G$26),"Y",IF(AND(H448&gt;='Intersection Mileposts'!$F$27,H448&lt;='Intersection Mileposts'!$G$27),"Y",IF(AND(H448&gt;='Intersection Mileposts'!$F$28,H448&lt;='Intersection Mileposts'!$G$28),"Y",IF(AND(H448&gt;='Intersection Mileposts'!$F$29,H448&lt;='Intersection Mileposts'!$G$29),"Y", IF(AND(H448&gt;='Intersection Mileposts'!$F$30,H448&lt;='Intersection Mileposts'!$G$30),"Y",IF(AND(H448&gt;='Intersection Mileposts'!$F$31,H448&lt;='Intersection Mileposts'!$G$31),"Y",IF(AND(H448&gt;='Intersection Mileposts'!$F$32,H448&lt;='Intersection Mileposts'!$G$32),"Y",IF(AND(H448&gt;='Intersection Mileposts'!$F$33,H448&lt;='Intersection Mileposts'!$G$33),"Y",IF(AND(H448&gt;='Intersection Mileposts'!$F$34,H448&lt;='Intersection Mileposts'!$G$34),"Y",IF(AND(H448&gt;='Intersection Mileposts'!$F$35,H448&lt;='Intersection Mileposts'!$G$35),"Y",IF(AND(H448&gt;='Intersection Mileposts'!$F$36,H448&lt;='Intersection Mileposts'!$G$36),"Y",IF(AND(H448&gt;='Intersection Mileposts'!$F$37,H448&lt;='Intersection Mileposts'!$G$37),"Y",IF(AND(H448&gt;='Intersection Mileposts'!$F$38,H448&lt;='Intersection Mileposts'!$G$38),"Y",IF(AND(H448&gt;='Intersection Mileposts'!$F$39,H448&lt;='Intersection Mileposts'!$G$39),"Y","N"))))))))))))))))))))))))))))))))))))</f>
        <v/>
      </c>
    </row>
    <row r="449" spans="1:46" x14ac:dyDescent="0.3">
      <c r="A449" s="279"/>
      <c r="B449" s="261"/>
      <c r="C449" s="262"/>
      <c r="D449" s="262"/>
      <c r="E449" s="262"/>
      <c r="F449" s="262"/>
      <c r="G449" s="284"/>
      <c r="H449" s="286"/>
      <c r="I449" s="279"/>
      <c r="J449" s="260"/>
      <c r="K449" s="260"/>
      <c r="L449" s="280"/>
      <c r="M449" s="275"/>
      <c r="N449" s="263"/>
      <c r="P449" s="264" t="str">
        <f>IF(R449 = "", "", COUNT($R$4:R449))</f>
        <v/>
      </c>
      <c r="Q449" s="264" t="str">
        <f t="shared" si="48"/>
        <v/>
      </c>
      <c r="R449" s="265" t="str">
        <f t="shared" si="49"/>
        <v/>
      </c>
      <c r="S449" s="266" t="str">
        <f t="shared" si="53"/>
        <v/>
      </c>
      <c r="T449" s="267" t="str">
        <f t="shared" si="50"/>
        <v/>
      </c>
      <c r="U449" s="268" t="str">
        <f t="shared" si="54"/>
        <v/>
      </c>
      <c r="V449" s="269" t="str">
        <f t="shared" si="51"/>
        <v/>
      </c>
      <c r="W449" s="5"/>
      <c r="AR449" s="2" t="str">
        <f t="shared" si="55"/>
        <v/>
      </c>
      <c r="AS449" s="2" t="str">
        <f t="shared" si="52"/>
        <v/>
      </c>
      <c r="AT449" s="2" t="str">
        <f>IF(AR449="","",IF(AND(H449&gt;='Intersection Mileposts'!$F$5,H449&lt;='Intersection Mileposts'!$G$5),"Y",IF(AND(H449&gt;='Intersection Mileposts'!$F$6,H449&lt;='Intersection Mileposts'!$G$6),"Y",IF(AND(H449&gt;='Intersection Mileposts'!$F$7,H449&lt;='Intersection Mileposts'!$G$7),"Y",IF(AND(H449&gt;='Intersection Mileposts'!$F$8,H449&lt;='Intersection Mileposts'!$G$8),"Y",IF(AND(H449&gt;='Intersection Mileposts'!$F$9,H449&lt;='Intersection Mileposts'!$G$9),"Y",IF(AND(H449&gt;='Intersection Mileposts'!$F$10,H449&lt;='Intersection Mileposts'!$G$10),"Y",IF(AND(H449&gt;='Intersection Mileposts'!$F$11,H449&lt;='Intersection Mileposts'!$G$11),"Y",IF(AND(H449&gt;='Intersection Mileposts'!$F$12,H449&lt;='Intersection Mileposts'!$G$12),"Y",IF(AND(H449&gt;='Intersection Mileposts'!$F$13,H449&lt;='Intersection Mileposts'!$G$13),"Y",IF(AND(H449&gt;='Intersection Mileposts'!$F$14,H449&lt;='Intersection Mileposts'!$G$14),"Y",IF(AND(H449&gt;='Intersection Mileposts'!$F$15,H449&lt;='Intersection Mileposts'!$G$15),"Y",IF(AND(H449&gt;='Intersection Mileposts'!$F$16,H449&lt;='Intersection Mileposts'!$G$16),"Y",IF(AND(H449&gt;='Intersection Mileposts'!$F$17,H449&lt;='Intersection Mileposts'!$G$17),"Y",IF(AND(H449&gt;='Intersection Mileposts'!$F$18,H449&lt;='Intersection Mileposts'!$G$18),"Y",IF(AND(H449&gt;='Intersection Mileposts'!$F$19,H449&lt;='Intersection Mileposts'!$G$19),"Y",IF(AND(H449&gt;='Intersection Mileposts'!$F$20,H449&lt;='Intersection Mileposts'!$G$20),"Y",IF(AND(H449&gt;='Intersection Mileposts'!$F$21,H449&lt;='Intersection Mileposts'!$G$21),"Y",IF(AND(H449&gt;='Intersection Mileposts'!$F$22,H449&lt;='Intersection Mileposts'!$G$22),"Y",IF(AND(H449&gt;='Intersection Mileposts'!$F$23,H449&lt;='Intersection Mileposts'!$G$23),"Y",IF(AND(H449&gt;='Intersection Mileposts'!$F$24,H449&lt;='Intersection Mileposts'!$G$24),"Y",IF(AND(H449&gt;='Intersection Mileposts'!$F$25,H449&lt;='Intersection Mileposts'!$G$25),"Y",IF(AND(H449&gt;='Intersection Mileposts'!$F$26,H449&lt;='Intersection Mileposts'!$G$26),"Y",IF(AND(H449&gt;='Intersection Mileposts'!$F$27,H449&lt;='Intersection Mileposts'!$G$27),"Y",IF(AND(H449&gt;='Intersection Mileposts'!$F$28,H449&lt;='Intersection Mileposts'!$G$28),"Y",IF(AND(H449&gt;='Intersection Mileposts'!$F$29,H449&lt;='Intersection Mileposts'!$G$29),"Y", IF(AND(H449&gt;='Intersection Mileposts'!$F$30,H449&lt;='Intersection Mileposts'!$G$30),"Y",IF(AND(H449&gt;='Intersection Mileposts'!$F$31,H449&lt;='Intersection Mileposts'!$G$31),"Y",IF(AND(H449&gt;='Intersection Mileposts'!$F$32,H449&lt;='Intersection Mileposts'!$G$32),"Y",IF(AND(H449&gt;='Intersection Mileposts'!$F$33,H449&lt;='Intersection Mileposts'!$G$33),"Y",IF(AND(H449&gt;='Intersection Mileposts'!$F$34,H449&lt;='Intersection Mileposts'!$G$34),"Y",IF(AND(H449&gt;='Intersection Mileposts'!$F$35,H449&lt;='Intersection Mileposts'!$G$35),"Y",IF(AND(H449&gt;='Intersection Mileposts'!$F$36,H449&lt;='Intersection Mileposts'!$G$36),"Y",IF(AND(H449&gt;='Intersection Mileposts'!$F$37,H449&lt;='Intersection Mileposts'!$G$37),"Y",IF(AND(H449&gt;='Intersection Mileposts'!$F$38,H449&lt;='Intersection Mileposts'!$G$38),"Y",IF(AND(H449&gt;='Intersection Mileposts'!$F$39,H449&lt;='Intersection Mileposts'!$G$39),"Y","N"))))))))))))))))))))))))))))))))))))</f>
        <v/>
      </c>
    </row>
    <row r="450" spans="1:46" x14ac:dyDescent="0.3">
      <c r="A450" s="279"/>
      <c r="B450" s="261"/>
      <c r="C450" s="262"/>
      <c r="D450" s="262"/>
      <c r="E450" s="262"/>
      <c r="F450" s="262"/>
      <c r="G450" s="284"/>
      <c r="H450" s="286"/>
      <c r="I450" s="279"/>
      <c r="J450" s="260"/>
      <c r="K450" s="260"/>
      <c r="L450" s="280"/>
      <c r="M450" s="275"/>
      <c r="N450" s="263"/>
      <c r="P450" s="264" t="str">
        <f>IF(R450 = "", "", COUNT($R$4:R450))</f>
        <v/>
      </c>
      <c r="Q450" s="264" t="str">
        <f t="shared" si="48"/>
        <v/>
      </c>
      <c r="R450" s="265" t="str">
        <f t="shared" si="49"/>
        <v/>
      </c>
      <c r="S450" s="266" t="str">
        <f t="shared" si="53"/>
        <v/>
      </c>
      <c r="T450" s="267" t="str">
        <f t="shared" si="50"/>
        <v/>
      </c>
      <c r="U450" s="268" t="str">
        <f t="shared" si="54"/>
        <v/>
      </c>
      <c r="V450" s="269" t="str">
        <f t="shared" si="51"/>
        <v/>
      </c>
      <c r="W450" s="5"/>
      <c r="AR450" s="2" t="str">
        <f t="shared" si="55"/>
        <v/>
      </c>
      <c r="AS450" s="2" t="str">
        <f t="shared" si="52"/>
        <v/>
      </c>
      <c r="AT450" s="2" t="str">
        <f>IF(AR450="","",IF(AND(H450&gt;='Intersection Mileposts'!$F$5,H450&lt;='Intersection Mileposts'!$G$5),"Y",IF(AND(H450&gt;='Intersection Mileposts'!$F$6,H450&lt;='Intersection Mileposts'!$G$6),"Y",IF(AND(H450&gt;='Intersection Mileposts'!$F$7,H450&lt;='Intersection Mileposts'!$G$7),"Y",IF(AND(H450&gt;='Intersection Mileposts'!$F$8,H450&lt;='Intersection Mileposts'!$G$8),"Y",IF(AND(H450&gt;='Intersection Mileposts'!$F$9,H450&lt;='Intersection Mileposts'!$G$9),"Y",IF(AND(H450&gt;='Intersection Mileposts'!$F$10,H450&lt;='Intersection Mileposts'!$G$10),"Y",IF(AND(H450&gt;='Intersection Mileposts'!$F$11,H450&lt;='Intersection Mileposts'!$G$11),"Y",IF(AND(H450&gt;='Intersection Mileposts'!$F$12,H450&lt;='Intersection Mileposts'!$G$12),"Y",IF(AND(H450&gt;='Intersection Mileposts'!$F$13,H450&lt;='Intersection Mileposts'!$G$13),"Y",IF(AND(H450&gt;='Intersection Mileposts'!$F$14,H450&lt;='Intersection Mileposts'!$G$14),"Y",IF(AND(H450&gt;='Intersection Mileposts'!$F$15,H450&lt;='Intersection Mileposts'!$G$15),"Y",IF(AND(H450&gt;='Intersection Mileposts'!$F$16,H450&lt;='Intersection Mileposts'!$G$16),"Y",IF(AND(H450&gt;='Intersection Mileposts'!$F$17,H450&lt;='Intersection Mileposts'!$G$17),"Y",IF(AND(H450&gt;='Intersection Mileposts'!$F$18,H450&lt;='Intersection Mileposts'!$G$18),"Y",IF(AND(H450&gt;='Intersection Mileposts'!$F$19,H450&lt;='Intersection Mileposts'!$G$19),"Y",IF(AND(H450&gt;='Intersection Mileposts'!$F$20,H450&lt;='Intersection Mileposts'!$G$20),"Y",IF(AND(H450&gt;='Intersection Mileposts'!$F$21,H450&lt;='Intersection Mileposts'!$G$21),"Y",IF(AND(H450&gt;='Intersection Mileposts'!$F$22,H450&lt;='Intersection Mileposts'!$G$22),"Y",IF(AND(H450&gt;='Intersection Mileposts'!$F$23,H450&lt;='Intersection Mileposts'!$G$23),"Y",IF(AND(H450&gt;='Intersection Mileposts'!$F$24,H450&lt;='Intersection Mileposts'!$G$24),"Y",IF(AND(H450&gt;='Intersection Mileposts'!$F$25,H450&lt;='Intersection Mileposts'!$G$25),"Y",IF(AND(H450&gt;='Intersection Mileposts'!$F$26,H450&lt;='Intersection Mileposts'!$G$26),"Y",IF(AND(H450&gt;='Intersection Mileposts'!$F$27,H450&lt;='Intersection Mileposts'!$G$27),"Y",IF(AND(H450&gt;='Intersection Mileposts'!$F$28,H450&lt;='Intersection Mileposts'!$G$28),"Y",IF(AND(H450&gt;='Intersection Mileposts'!$F$29,H450&lt;='Intersection Mileposts'!$G$29),"Y", IF(AND(H450&gt;='Intersection Mileposts'!$F$30,H450&lt;='Intersection Mileposts'!$G$30),"Y",IF(AND(H450&gt;='Intersection Mileposts'!$F$31,H450&lt;='Intersection Mileposts'!$G$31),"Y",IF(AND(H450&gt;='Intersection Mileposts'!$F$32,H450&lt;='Intersection Mileposts'!$G$32),"Y",IF(AND(H450&gt;='Intersection Mileposts'!$F$33,H450&lt;='Intersection Mileposts'!$G$33),"Y",IF(AND(H450&gt;='Intersection Mileposts'!$F$34,H450&lt;='Intersection Mileposts'!$G$34),"Y",IF(AND(H450&gt;='Intersection Mileposts'!$F$35,H450&lt;='Intersection Mileposts'!$G$35),"Y",IF(AND(H450&gt;='Intersection Mileposts'!$F$36,H450&lt;='Intersection Mileposts'!$G$36),"Y",IF(AND(H450&gt;='Intersection Mileposts'!$F$37,H450&lt;='Intersection Mileposts'!$G$37),"Y",IF(AND(H450&gt;='Intersection Mileposts'!$F$38,H450&lt;='Intersection Mileposts'!$G$38),"Y",IF(AND(H450&gt;='Intersection Mileposts'!$F$39,H450&lt;='Intersection Mileposts'!$G$39),"Y","N"))))))))))))))))))))))))))))))))))))</f>
        <v/>
      </c>
    </row>
    <row r="451" spans="1:46" x14ac:dyDescent="0.3">
      <c r="A451" s="279"/>
      <c r="B451" s="261"/>
      <c r="C451" s="262"/>
      <c r="D451" s="262"/>
      <c r="E451" s="262"/>
      <c r="F451" s="262"/>
      <c r="G451" s="284"/>
      <c r="H451" s="286"/>
      <c r="I451" s="279"/>
      <c r="J451" s="260"/>
      <c r="K451" s="260"/>
      <c r="L451" s="280"/>
      <c r="M451" s="275"/>
      <c r="N451" s="263"/>
      <c r="P451" s="264" t="str">
        <f>IF(R451 = "", "", COUNT($R$4:R451))</f>
        <v/>
      </c>
      <c r="Q451" s="264" t="str">
        <f t="shared" si="48"/>
        <v/>
      </c>
      <c r="R451" s="265" t="str">
        <f t="shared" si="49"/>
        <v/>
      </c>
      <c r="S451" s="266" t="str">
        <f t="shared" si="53"/>
        <v/>
      </c>
      <c r="T451" s="267" t="str">
        <f t="shared" si="50"/>
        <v/>
      </c>
      <c r="U451" s="268" t="str">
        <f t="shared" si="54"/>
        <v/>
      </c>
      <c r="V451" s="269" t="str">
        <f t="shared" si="51"/>
        <v/>
      </c>
      <c r="W451" s="5"/>
      <c r="AR451" s="2" t="str">
        <f t="shared" si="55"/>
        <v/>
      </c>
      <c r="AS451" s="2" t="str">
        <f t="shared" si="52"/>
        <v/>
      </c>
      <c r="AT451" s="2" t="str">
        <f>IF(AR451="","",IF(AND(H451&gt;='Intersection Mileposts'!$F$5,H451&lt;='Intersection Mileposts'!$G$5),"Y",IF(AND(H451&gt;='Intersection Mileposts'!$F$6,H451&lt;='Intersection Mileposts'!$G$6),"Y",IF(AND(H451&gt;='Intersection Mileposts'!$F$7,H451&lt;='Intersection Mileposts'!$G$7),"Y",IF(AND(H451&gt;='Intersection Mileposts'!$F$8,H451&lt;='Intersection Mileposts'!$G$8),"Y",IF(AND(H451&gt;='Intersection Mileposts'!$F$9,H451&lt;='Intersection Mileposts'!$G$9),"Y",IF(AND(H451&gt;='Intersection Mileposts'!$F$10,H451&lt;='Intersection Mileposts'!$G$10),"Y",IF(AND(H451&gt;='Intersection Mileposts'!$F$11,H451&lt;='Intersection Mileposts'!$G$11),"Y",IF(AND(H451&gt;='Intersection Mileposts'!$F$12,H451&lt;='Intersection Mileposts'!$G$12),"Y",IF(AND(H451&gt;='Intersection Mileposts'!$F$13,H451&lt;='Intersection Mileposts'!$G$13),"Y",IF(AND(H451&gt;='Intersection Mileposts'!$F$14,H451&lt;='Intersection Mileposts'!$G$14),"Y",IF(AND(H451&gt;='Intersection Mileposts'!$F$15,H451&lt;='Intersection Mileposts'!$G$15),"Y",IF(AND(H451&gt;='Intersection Mileposts'!$F$16,H451&lt;='Intersection Mileposts'!$G$16),"Y",IF(AND(H451&gt;='Intersection Mileposts'!$F$17,H451&lt;='Intersection Mileposts'!$G$17),"Y",IF(AND(H451&gt;='Intersection Mileposts'!$F$18,H451&lt;='Intersection Mileposts'!$G$18),"Y",IF(AND(H451&gt;='Intersection Mileposts'!$F$19,H451&lt;='Intersection Mileposts'!$G$19),"Y",IF(AND(H451&gt;='Intersection Mileposts'!$F$20,H451&lt;='Intersection Mileposts'!$G$20),"Y",IF(AND(H451&gt;='Intersection Mileposts'!$F$21,H451&lt;='Intersection Mileposts'!$G$21),"Y",IF(AND(H451&gt;='Intersection Mileposts'!$F$22,H451&lt;='Intersection Mileposts'!$G$22),"Y",IF(AND(H451&gt;='Intersection Mileposts'!$F$23,H451&lt;='Intersection Mileposts'!$G$23),"Y",IF(AND(H451&gt;='Intersection Mileposts'!$F$24,H451&lt;='Intersection Mileposts'!$G$24),"Y",IF(AND(H451&gt;='Intersection Mileposts'!$F$25,H451&lt;='Intersection Mileposts'!$G$25),"Y",IF(AND(H451&gt;='Intersection Mileposts'!$F$26,H451&lt;='Intersection Mileposts'!$G$26),"Y",IF(AND(H451&gt;='Intersection Mileposts'!$F$27,H451&lt;='Intersection Mileposts'!$G$27),"Y",IF(AND(H451&gt;='Intersection Mileposts'!$F$28,H451&lt;='Intersection Mileposts'!$G$28),"Y",IF(AND(H451&gt;='Intersection Mileposts'!$F$29,H451&lt;='Intersection Mileposts'!$G$29),"Y", IF(AND(H451&gt;='Intersection Mileposts'!$F$30,H451&lt;='Intersection Mileposts'!$G$30),"Y",IF(AND(H451&gt;='Intersection Mileposts'!$F$31,H451&lt;='Intersection Mileposts'!$G$31),"Y",IF(AND(H451&gt;='Intersection Mileposts'!$F$32,H451&lt;='Intersection Mileposts'!$G$32),"Y",IF(AND(H451&gt;='Intersection Mileposts'!$F$33,H451&lt;='Intersection Mileposts'!$G$33),"Y",IF(AND(H451&gt;='Intersection Mileposts'!$F$34,H451&lt;='Intersection Mileposts'!$G$34),"Y",IF(AND(H451&gt;='Intersection Mileposts'!$F$35,H451&lt;='Intersection Mileposts'!$G$35),"Y",IF(AND(H451&gt;='Intersection Mileposts'!$F$36,H451&lt;='Intersection Mileposts'!$G$36),"Y",IF(AND(H451&gt;='Intersection Mileposts'!$F$37,H451&lt;='Intersection Mileposts'!$G$37),"Y",IF(AND(H451&gt;='Intersection Mileposts'!$F$38,H451&lt;='Intersection Mileposts'!$G$38),"Y",IF(AND(H451&gt;='Intersection Mileposts'!$F$39,H451&lt;='Intersection Mileposts'!$G$39),"Y","N"))))))))))))))))))))))))))))))))))))</f>
        <v/>
      </c>
    </row>
    <row r="452" spans="1:46" x14ac:dyDescent="0.3">
      <c r="A452" s="279"/>
      <c r="B452" s="261"/>
      <c r="C452" s="262"/>
      <c r="D452" s="262"/>
      <c r="E452" s="262"/>
      <c r="F452" s="262"/>
      <c r="G452" s="284"/>
      <c r="H452" s="286"/>
      <c r="I452" s="279"/>
      <c r="J452" s="260"/>
      <c r="K452" s="260"/>
      <c r="L452" s="280"/>
      <c r="M452" s="275"/>
      <c r="N452" s="263"/>
      <c r="P452" s="264" t="str">
        <f>IF(R452 = "", "", COUNT($R$4:R452))</f>
        <v/>
      </c>
      <c r="Q452" s="264" t="str">
        <f t="shared" ref="Q452:Q515" si="56">IF(B452="", "", YEAR(B452))</f>
        <v/>
      </c>
      <c r="R452" s="265" t="str">
        <f t="shared" ref="R452:R515" si="57">IF(A452="", "", IF(G452="",1,IF(G452="O",1,IF(G452="C",8.4,IF(G452="B",8.4,IF(G452="A",76.8,IF(G452="K",76.8,"ERR")))))))</f>
        <v/>
      </c>
      <c r="S452" s="266" t="str">
        <f t="shared" si="53"/>
        <v/>
      </c>
      <c r="T452" s="267" t="str">
        <f t="shared" ref="T452:T515" si="58">IF(IF(M452="Y",G452,"")=0, "O", IF(M452="Y",G452,""))</f>
        <v/>
      </c>
      <c r="U452" s="268" t="str">
        <f t="shared" si="54"/>
        <v/>
      </c>
      <c r="V452" s="269" t="str">
        <f t="shared" ref="V452:V515" si="59">IF(IF(N452="Y",G452,"")=0, "O", IF(N452="Y",G452,""))</f>
        <v/>
      </c>
      <c r="W452" s="5"/>
      <c r="AR452" s="2" t="str">
        <f t="shared" si="55"/>
        <v/>
      </c>
      <c r="AS452" s="2" t="str">
        <f t="shared" ref="AS452:AS515" si="60">IF(OR(M452="Y",N452="Y"),"Y","")</f>
        <v/>
      </c>
      <c r="AT452" s="2" t="str">
        <f>IF(AR452="","",IF(AND(H452&gt;='Intersection Mileposts'!$F$5,H452&lt;='Intersection Mileposts'!$G$5),"Y",IF(AND(H452&gt;='Intersection Mileposts'!$F$6,H452&lt;='Intersection Mileposts'!$G$6),"Y",IF(AND(H452&gt;='Intersection Mileposts'!$F$7,H452&lt;='Intersection Mileposts'!$G$7),"Y",IF(AND(H452&gt;='Intersection Mileposts'!$F$8,H452&lt;='Intersection Mileposts'!$G$8),"Y",IF(AND(H452&gt;='Intersection Mileposts'!$F$9,H452&lt;='Intersection Mileposts'!$G$9),"Y",IF(AND(H452&gt;='Intersection Mileposts'!$F$10,H452&lt;='Intersection Mileposts'!$G$10),"Y",IF(AND(H452&gt;='Intersection Mileposts'!$F$11,H452&lt;='Intersection Mileposts'!$G$11),"Y",IF(AND(H452&gt;='Intersection Mileposts'!$F$12,H452&lt;='Intersection Mileposts'!$G$12),"Y",IF(AND(H452&gt;='Intersection Mileposts'!$F$13,H452&lt;='Intersection Mileposts'!$G$13),"Y",IF(AND(H452&gt;='Intersection Mileposts'!$F$14,H452&lt;='Intersection Mileposts'!$G$14),"Y",IF(AND(H452&gt;='Intersection Mileposts'!$F$15,H452&lt;='Intersection Mileposts'!$G$15),"Y",IF(AND(H452&gt;='Intersection Mileposts'!$F$16,H452&lt;='Intersection Mileposts'!$G$16),"Y",IF(AND(H452&gt;='Intersection Mileposts'!$F$17,H452&lt;='Intersection Mileposts'!$G$17),"Y",IF(AND(H452&gt;='Intersection Mileposts'!$F$18,H452&lt;='Intersection Mileposts'!$G$18),"Y",IF(AND(H452&gt;='Intersection Mileposts'!$F$19,H452&lt;='Intersection Mileposts'!$G$19),"Y",IF(AND(H452&gt;='Intersection Mileposts'!$F$20,H452&lt;='Intersection Mileposts'!$G$20),"Y",IF(AND(H452&gt;='Intersection Mileposts'!$F$21,H452&lt;='Intersection Mileposts'!$G$21),"Y",IF(AND(H452&gt;='Intersection Mileposts'!$F$22,H452&lt;='Intersection Mileposts'!$G$22),"Y",IF(AND(H452&gt;='Intersection Mileposts'!$F$23,H452&lt;='Intersection Mileposts'!$G$23),"Y",IF(AND(H452&gt;='Intersection Mileposts'!$F$24,H452&lt;='Intersection Mileposts'!$G$24),"Y",IF(AND(H452&gt;='Intersection Mileposts'!$F$25,H452&lt;='Intersection Mileposts'!$G$25),"Y",IF(AND(H452&gt;='Intersection Mileposts'!$F$26,H452&lt;='Intersection Mileposts'!$G$26),"Y",IF(AND(H452&gt;='Intersection Mileposts'!$F$27,H452&lt;='Intersection Mileposts'!$G$27),"Y",IF(AND(H452&gt;='Intersection Mileposts'!$F$28,H452&lt;='Intersection Mileposts'!$G$28),"Y",IF(AND(H452&gt;='Intersection Mileposts'!$F$29,H452&lt;='Intersection Mileposts'!$G$29),"Y", IF(AND(H452&gt;='Intersection Mileposts'!$F$30,H452&lt;='Intersection Mileposts'!$G$30),"Y",IF(AND(H452&gt;='Intersection Mileposts'!$F$31,H452&lt;='Intersection Mileposts'!$G$31),"Y",IF(AND(H452&gt;='Intersection Mileposts'!$F$32,H452&lt;='Intersection Mileposts'!$G$32),"Y",IF(AND(H452&gt;='Intersection Mileposts'!$F$33,H452&lt;='Intersection Mileposts'!$G$33),"Y",IF(AND(H452&gt;='Intersection Mileposts'!$F$34,H452&lt;='Intersection Mileposts'!$G$34),"Y",IF(AND(H452&gt;='Intersection Mileposts'!$F$35,H452&lt;='Intersection Mileposts'!$G$35),"Y",IF(AND(H452&gt;='Intersection Mileposts'!$F$36,H452&lt;='Intersection Mileposts'!$G$36),"Y",IF(AND(H452&gt;='Intersection Mileposts'!$F$37,H452&lt;='Intersection Mileposts'!$G$37),"Y",IF(AND(H452&gt;='Intersection Mileposts'!$F$38,H452&lt;='Intersection Mileposts'!$G$38),"Y",IF(AND(H452&gt;='Intersection Mileposts'!$F$39,H452&lt;='Intersection Mileposts'!$G$39),"Y","N"))))))))))))))))))))))))))))))))))))</f>
        <v/>
      </c>
    </row>
    <row r="453" spans="1:46" x14ac:dyDescent="0.3">
      <c r="A453" s="279"/>
      <c r="B453" s="261"/>
      <c r="C453" s="262"/>
      <c r="D453" s="262"/>
      <c r="E453" s="262"/>
      <c r="F453" s="262"/>
      <c r="G453" s="284"/>
      <c r="H453" s="286"/>
      <c r="I453" s="279"/>
      <c r="J453" s="260"/>
      <c r="K453" s="260"/>
      <c r="L453" s="280"/>
      <c r="M453" s="275"/>
      <c r="N453" s="263"/>
      <c r="P453" s="264" t="str">
        <f>IF(R453 = "", "", COUNT($R$4:R453))</f>
        <v/>
      </c>
      <c r="Q453" s="264" t="str">
        <f t="shared" si="56"/>
        <v/>
      </c>
      <c r="R453" s="265" t="str">
        <f t="shared" si="57"/>
        <v/>
      </c>
      <c r="S453" s="266" t="str">
        <f t="shared" ref="S453:S516" si="61">IF(M453="Y",R453,"")</f>
        <v/>
      </c>
      <c r="T453" s="267" t="str">
        <f t="shared" si="58"/>
        <v/>
      </c>
      <c r="U453" s="268" t="str">
        <f t="shared" ref="U453:U516" si="62">IF(N453="Y",R453,"")</f>
        <v/>
      </c>
      <c r="V453" s="269" t="str">
        <f t="shared" si="59"/>
        <v/>
      </c>
      <c r="W453" s="5"/>
      <c r="AR453" s="2" t="str">
        <f t="shared" ref="AR453:AR516" si="63">IF(P453&gt;0, P453, "")</f>
        <v/>
      </c>
      <c r="AS453" s="2" t="str">
        <f t="shared" si="60"/>
        <v/>
      </c>
      <c r="AT453" s="2" t="str">
        <f>IF(AR453="","",IF(AND(H453&gt;='Intersection Mileposts'!$F$5,H453&lt;='Intersection Mileposts'!$G$5),"Y",IF(AND(H453&gt;='Intersection Mileposts'!$F$6,H453&lt;='Intersection Mileposts'!$G$6),"Y",IF(AND(H453&gt;='Intersection Mileposts'!$F$7,H453&lt;='Intersection Mileposts'!$G$7),"Y",IF(AND(H453&gt;='Intersection Mileposts'!$F$8,H453&lt;='Intersection Mileposts'!$G$8),"Y",IF(AND(H453&gt;='Intersection Mileposts'!$F$9,H453&lt;='Intersection Mileposts'!$G$9),"Y",IF(AND(H453&gt;='Intersection Mileposts'!$F$10,H453&lt;='Intersection Mileposts'!$G$10),"Y",IF(AND(H453&gt;='Intersection Mileposts'!$F$11,H453&lt;='Intersection Mileposts'!$G$11),"Y",IF(AND(H453&gt;='Intersection Mileposts'!$F$12,H453&lt;='Intersection Mileposts'!$G$12),"Y",IF(AND(H453&gt;='Intersection Mileposts'!$F$13,H453&lt;='Intersection Mileposts'!$G$13),"Y",IF(AND(H453&gt;='Intersection Mileposts'!$F$14,H453&lt;='Intersection Mileposts'!$G$14),"Y",IF(AND(H453&gt;='Intersection Mileposts'!$F$15,H453&lt;='Intersection Mileposts'!$G$15),"Y",IF(AND(H453&gt;='Intersection Mileposts'!$F$16,H453&lt;='Intersection Mileposts'!$G$16),"Y",IF(AND(H453&gt;='Intersection Mileposts'!$F$17,H453&lt;='Intersection Mileposts'!$G$17),"Y",IF(AND(H453&gt;='Intersection Mileposts'!$F$18,H453&lt;='Intersection Mileposts'!$G$18),"Y",IF(AND(H453&gt;='Intersection Mileposts'!$F$19,H453&lt;='Intersection Mileposts'!$G$19),"Y",IF(AND(H453&gt;='Intersection Mileposts'!$F$20,H453&lt;='Intersection Mileposts'!$G$20),"Y",IF(AND(H453&gt;='Intersection Mileposts'!$F$21,H453&lt;='Intersection Mileposts'!$G$21),"Y",IF(AND(H453&gt;='Intersection Mileposts'!$F$22,H453&lt;='Intersection Mileposts'!$G$22),"Y",IF(AND(H453&gt;='Intersection Mileposts'!$F$23,H453&lt;='Intersection Mileposts'!$G$23),"Y",IF(AND(H453&gt;='Intersection Mileposts'!$F$24,H453&lt;='Intersection Mileposts'!$G$24),"Y",IF(AND(H453&gt;='Intersection Mileposts'!$F$25,H453&lt;='Intersection Mileposts'!$G$25),"Y",IF(AND(H453&gt;='Intersection Mileposts'!$F$26,H453&lt;='Intersection Mileposts'!$G$26),"Y",IF(AND(H453&gt;='Intersection Mileposts'!$F$27,H453&lt;='Intersection Mileposts'!$G$27),"Y",IF(AND(H453&gt;='Intersection Mileposts'!$F$28,H453&lt;='Intersection Mileposts'!$G$28),"Y",IF(AND(H453&gt;='Intersection Mileposts'!$F$29,H453&lt;='Intersection Mileposts'!$G$29),"Y", IF(AND(H453&gt;='Intersection Mileposts'!$F$30,H453&lt;='Intersection Mileposts'!$G$30),"Y",IF(AND(H453&gt;='Intersection Mileposts'!$F$31,H453&lt;='Intersection Mileposts'!$G$31),"Y",IF(AND(H453&gt;='Intersection Mileposts'!$F$32,H453&lt;='Intersection Mileposts'!$G$32),"Y",IF(AND(H453&gt;='Intersection Mileposts'!$F$33,H453&lt;='Intersection Mileposts'!$G$33),"Y",IF(AND(H453&gt;='Intersection Mileposts'!$F$34,H453&lt;='Intersection Mileposts'!$G$34),"Y",IF(AND(H453&gt;='Intersection Mileposts'!$F$35,H453&lt;='Intersection Mileposts'!$G$35),"Y",IF(AND(H453&gt;='Intersection Mileposts'!$F$36,H453&lt;='Intersection Mileposts'!$G$36),"Y",IF(AND(H453&gt;='Intersection Mileposts'!$F$37,H453&lt;='Intersection Mileposts'!$G$37),"Y",IF(AND(H453&gt;='Intersection Mileposts'!$F$38,H453&lt;='Intersection Mileposts'!$G$38),"Y",IF(AND(H453&gt;='Intersection Mileposts'!$F$39,H453&lt;='Intersection Mileposts'!$G$39),"Y","N"))))))))))))))))))))))))))))))))))))</f>
        <v/>
      </c>
    </row>
    <row r="454" spans="1:46" x14ac:dyDescent="0.3">
      <c r="A454" s="279"/>
      <c r="B454" s="261"/>
      <c r="C454" s="262"/>
      <c r="D454" s="262"/>
      <c r="E454" s="262"/>
      <c r="F454" s="262"/>
      <c r="G454" s="284"/>
      <c r="H454" s="286"/>
      <c r="I454" s="279"/>
      <c r="J454" s="260"/>
      <c r="K454" s="260"/>
      <c r="L454" s="280"/>
      <c r="M454" s="275"/>
      <c r="N454" s="263"/>
      <c r="P454" s="264" t="str">
        <f>IF(R454 = "", "", COUNT($R$4:R454))</f>
        <v/>
      </c>
      <c r="Q454" s="264" t="str">
        <f t="shared" si="56"/>
        <v/>
      </c>
      <c r="R454" s="265" t="str">
        <f t="shared" si="57"/>
        <v/>
      </c>
      <c r="S454" s="266" t="str">
        <f t="shared" si="61"/>
        <v/>
      </c>
      <c r="T454" s="267" t="str">
        <f t="shared" si="58"/>
        <v/>
      </c>
      <c r="U454" s="268" t="str">
        <f t="shared" si="62"/>
        <v/>
      </c>
      <c r="V454" s="269" t="str">
        <f t="shared" si="59"/>
        <v/>
      </c>
      <c r="W454" s="5"/>
      <c r="AR454" s="2" t="str">
        <f t="shared" si="63"/>
        <v/>
      </c>
      <c r="AS454" s="2" t="str">
        <f t="shared" si="60"/>
        <v/>
      </c>
      <c r="AT454" s="2" t="str">
        <f>IF(AR454="","",IF(AND(H454&gt;='Intersection Mileposts'!$F$5,H454&lt;='Intersection Mileposts'!$G$5),"Y",IF(AND(H454&gt;='Intersection Mileposts'!$F$6,H454&lt;='Intersection Mileposts'!$G$6),"Y",IF(AND(H454&gt;='Intersection Mileposts'!$F$7,H454&lt;='Intersection Mileposts'!$G$7),"Y",IF(AND(H454&gt;='Intersection Mileposts'!$F$8,H454&lt;='Intersection Mileposts'!$G$8),"Y",IF(AND(H454&gt;='Intersection Mileposts'!$F$9,H454&lt;='Intersection Mileposts'!$G$9),"Y",IF(AND(H454&gt;='Intersection Mileposts'!$F$10,H454&lt;='Intersection Mileposts'!$G$10),"Y",IF(AND(H454&gt;='Intersection Mileposts'!$F$11,H454&lt;='Intersection Mileposts'!$G$11),"Y",IF(AND(H454&gt;='Intersection Mileposts'!$F$12,H454&lt;='Intersection Mileposts'!$G$12),"Y",IF(AND(H454&gt;='Intersection Mileposts'!$F$13,H454&lt;='Intersection Mileposts'!$G$13),"Y",IF(AND(H454&gt;='Intersection Mileposts'!$F$14,H454&lt;='Intersection Mileposts'!$G$14),"Y",IF(AND(H454&gt;='Intersection Mileposts'!$F$15,H454&lt;='Intersection Mileposts'!$G$15),"Y",IF(AND(H454&gt;='Intersection Mileposts'!$F$16,H454&lt;='Intersection Mileposts'!$G$16),"Y",IF(AND(H454&gt;='Intersection Mileposts'!$F$17,H454&lt;='Intersection Mileposts'!$G$17),"Y",IF(AND(H454&gt;='Intersection Mileposts'!$F$18,H454&lt;='Intersection Mileposts'!$G$18),"Y",IF(AND(H454&gt;='Intersection Mileposts'!$F$19,H454&lt;='Intersection Mileposts'!$G$19),"Y",IF(AND(H454&gt;='Intersection Mileposts'!$F$20,H454&lt;='Intersection Mileposts'!$G$20),"Y",IF(AND(H454&gt;='Intersection Mileposts'!$F$21,H454&lt;='Intersection Mileposts'!$G$21),"Y",IF(AND(H454&gt;='Intersection Mileposts'!$F$22,H454&lt;='Intersection Mileposts'!$G$22),"Y",IF(AND(H454&gt;='Intersection Mileposts'!$F$23,H454&lt;='Intersection Mileposts'!$G$23),"Y",IF(AND(H454&gt;='Intersection Mileposts'!$F$24,H454&lt;='Intersection Mileposts'!$G$24),"Y",IF(AND(H454&gt;='Intersection Mileposts'!$F$25,H454&lt;='Intersection Mileposts'!$G$25),"Y",IF(AND(H454&gt;='Intersection Mileposts'!$F$26,H454&lt;='Intersection Mileposts'!$G$26),"Y",IF(AND(H454&gt;='Intersection Mileposts'!$F$27,H454&lt;='Intersection Mileposts'!$G$27),"Y",IF(AND(H454&gt;='Intersection Mileposts'!$F$28,H454&lt;='Intersection Mileposts'!$G$28),"Y",IF(AND(H454&gt;='Intersection Mileposts'!$F$29,H454&lt;='Intersection Mileposts'!$G$29),"Y", IF(AND(H454&gt;='Intersection Mileposts'!$F$30,H454&lt;='Intersection Mileposts'!$G$30),"Y",IF(AND(H454&gt;='Intersection Mileposts'!$F$31,H454&lt;='Intersection Mileposts'!$G$31),"Y",IF(AND(H454&gt;='Intersection Mileposts'!$F$32,H454&lt;='Intersection Mileposts'!$G$32),"Y",IF(AND(H454&gt;='Intersection Mileposts'!$F$33,H454&lt;='Intersection Mileposts'!$G$33),"Y",IF(AND(H454&gt;='Intersection Mileposts'!$F$34,H454&lt;='Intersection Mileposts'!$G$34),"Y",IF(AND(H454&gt;='Intersection Mileposts'!$F$35,H454&lt;='Intersection Mileposts'!$G$35),"Y",IF(AND(H454&gt;='Intersection Mileposts'!$F$36,H454&lt;='Intersection Mileposts'!$G$36),"Y",IF(AND(H454&gt;='Intersection Mileposts'!$F$37,H454&lt;='Intersection Mileposts'!$G$37),"Y",IF(AND(H454&gt;='Intersection Mileposts'!$F$38,H454&lt;='Intersection Mileposts'!$G$38),"Y",IF(AND(H454&gt;='Intersection Mileposts'!$F$39,H454&lt;='Intersection Mileposts'!$G$39),"Y","N"))))))))))))))))))))))))))))))))))))</f>
        <v/>
      </c>
    </row>
    <row r="455" spans="1:46" x14ac:dyDescent="0.3">
      <c r="A455" s="279"/>
      <c r="B455" s="261"/>
      <c r="C455" s="262"/>
      <c r="D455" s="262"/>
      <c r="E455" s="262"/>
      <c r="F455" s="262"/>
      <c r="G455" s="284"/>
      <c r="H455" s="286"/>
      <c r="I455" s="279"/>
      <c r="J455" s="260"/>
      <c r="K455" s="260"/>
      <c r="L455" s="280"/>
      <c r="M455" s="275"/>
      <c r="N455" s="263"/>
      <c r="P455" s="264" t="str">
        <f>IF(R455 = "", "", COUNT($R$4:R455))</f>
        <v/>
      </c>
      <c r="Q455" s="264" t="str">
        <f t="shared" si="56"/>
        <v/>
      </c>
      <c r="R455" s="265" t="str">
        <f t="shared" si="57"/>
        <v/>
      </c>
      <c r="S455" s="266" t="str">
        <f t="shared" si="61"/>
        <v/>
      </c>
      <c r="T455" s="267" t="str">
        <f t="shared" si="58"/>
        <v/>
      </c>
      <c r="U455" s="268" t="str">
        <f t="shared" si="62"/>
        <v/>
      </c>
      <c r="V455" s="269" t="str">
        <f t="shared" si="59"/>
        <v/>
      </c>
      <c r="W455" s="5"/>
      <c r="AR455" s="2" t="str">
        <f t="shared" si="63"/>
        <v/>
      </c>
      <c r="AS455" s="2" t="str">
        <f t="shared" si="60"/>
        <v/>
      </c>
      <c r="AT455" s="2" t="str">
        <f>IF(AR455="","",IF(AND(H455&gt;='Intersection Mileposts'!$F$5,H455&lt;='Intersection Mileposts'!$G$5),"Y",IF(AND(H455&gt;='Intersection Mileposts'!$F$6,H455&lt;='Intersection Mileposts'!$G$6),"Y",IF(AND(H455&gt;='Intersection Mileposts'!$F$7,H455&lt;='Intersection Mileposts'!$G$7),"Y",IF(AND(H455&gt;='Intersection Mileposts'!$F$8,H455&lt;='Intersection Mileposts'!$G$8),"Y",IF(AND(H455&gt;='Intersection Mileposts'!$F$9,H455&lt;='Intersection Mileposts'!$G$9),"Y",IF(AND(H455&gt;='Intersection Mileposts'!$F$10,H455&lt;='Intersection Mileposts'!$G$10),"Y",IF(AND(H455&gt;='Intersection Mileposts'!$F$11,H455&lt;='Intersection Mileposts'!$G$11),"Y",IF(AND(H455&gt;='Intersection Mileposts'!$F$12,H455&lt;='Intersection Mileposts'!$G$12),"Y",IF(AND(H455&gt;='Intersection Mileposts'!$F$13,H455&lt;='Intersection Mileposts'!$G$13),"Y",IF(AND(H455&gt;='Intersection Mileposts'!$F$14,H455&lt;='Intersection Mileposts'!$G$14),"Y",IF(AND(H455&gt;='Intersection Mileposts'!$F$15,H455&lt;='Intersection Mileposts'!$G$15),"Y",IF(AND(H455&gt;='Intersection Mileposts'!$F$16,H455&lt;='Intersection Mileposts'!$G$16),"Y",IF(AND(H455&gt;='Intersection Mileposts'!$F$17,H455&lt;='Intersection Mileposts'!$G$17),"Y",IF(AND(H455&gt;='Intersection Mileposts'!$F$18,H455&lt;='Intersection Mileposts'!$G$18),"Y",IF(AND(H455&gt;='Intersection Mileposts'!$F$19,H455&lt;='Intersection Mileposts'!$G$19),"Y",IF(AND(H455&gt;='Intersection Mileposts'!$F$20,H455&lt;='Intersection Mileposts'!$G$20),"Y",IF(AND(H455&gt;='Intersection Mileposts'!$F$21,H455&lt;='Intersection Mileposts'!$G$21),"Y",IF(AND(H455&gt;='Intersection Mileposts'!$F$22,H455&lt;='Intersection Mileposts'!$G$22),"Y",IF(AND(H455&gt;='Intersection Mileposts'!$F$23,H455&lt;='Intersection Mileposts'!$G$23),"Y",IF(AND(H455&gt;='Intersection Mileposts'!$F$24,H455&lt;='Intersection Mileposts'!$G$24),"Y",IF(AND(H455&gt;='Intersection Mileposts'!$F$25,H455&lt;='Intersection Mileposts'!$G$25),"Y",IF(AND(H455&gt;='Intersection Mileposts'!$F$26,H455&lt;='Intersection Mileposts'!$G$26),"Y",IF(AND(H455&gt;='Intersection Mileposts'!$F$27,H455&lt;='Intersection Mileposts'!$G$27),"Y",IF(AND(H455&gt;='Intersection Mileposts'!$F$28,H455&lt;='Intersection Mileposts'!$G$28),"Y",IF(AND(H455&gt;='Intersection Mileposts'!$F$29,H455&lt;='Intersection Mileposts'!$G$29),"Y", IF(AND(H455&gt;='Intersection Mileposts'!$F$30,H455&lt;='Intersection Mileposts'!$G$30),"Y",IF(AND(H455&gt;='Intersection Mileposts'!$F$31,H455&lt;='Intersection Mileposts'!$G$31),"Y",IF(AND(H455&gt;='Intersection Mileposts'!$F$32,H455&lt;='Intersection Mileposts'!$G$32),"Y",IF(AND(H455&gt;='Intersection Mileposts'!$F$33,H455&lt;='Intersection Mileposts'!$G$33),"Y",IF(AND(H455&gt;='Intersection Mileposts'!$F$34,H455&lt;='Intersection Mileposts'!$G$34),"Y",IF(AND(H455&gt;='Intersection Mileposts'!$F$35,H455&lt;='Intersection Mileposts'!$G$35),"Y",IF(AND(H455&gt;='Intersection Mileposts'!$F$36,H455&lt;='Intersection Mileposts'!$G$36),"Y",IF(AND(H455&gt;='Intersection Mileposts'!$F$37,H455&lt;='Intersection Mileposts'!$G$37),"Y",IF(AND(H455&gt;='Intersection Mileposts'!$F$38,H455&lt;='Intersection Mileposts'!$G$38),"Y",IF(AND(H455&gt;='Intersection Mileposts'!$F$39,H455&lt;='Intersection Mileposts'!$G$39),"Y","N"))))))))))))))))))))))))))))))))))))</f>
        <v/>
      </c>
    </row>
    <row r="456" spans="1:46" x14ac:dyDescent="0.3">
      <c r="A456" s="279"/>
      <c r="B456" s="261"/>
      <c r="C456" s="262"/>
      <c r="D456" s="262"/>
      <c r="E456" s="262"/>
      <c r="F456" s="262"/>
      <c r="G456" s="284"/>
      <c r="H456" s="286"/>
      <c r="I456" s="279"/>
      <c r="J456" s="260"/>
      <c r="K456" s="260"/>
      <c r="L456" s="280"/>
      <c r="M456" s="275"/>
      <c r="N456" s="263"/>
      <c r="P456" s="264" t="str">
        <f>IF(R456 = "", "", COUNT($R$4:R456))</f>
        <v/>
      </c>
      <c r="Q456" s="264" t="str">
        <f t="shared" si="56"/>
        <v/>
      </c>
      <c r="R456" s="265" t="str">
        <f t="shared" si="57"/>
        <v/>
      </c>
      <c r="S456" s="266" t="str">
        <f t="shared" si="61"/>
        <v/>
      </c>
      <c r="T456" s="267" t="str">
        <f t="shared" si="58"/>
        <v/>
      </c>
      <c r="U456" s="268" t="str">
        <f t="shared" si="62"/>
        <v/>
      </c>
      <c r="V456" s="269" t="str">
        <f t="shared" si="59"/>
        <v/>
      </c>
      <c r="W456" s="5"/>
      <c r="AR456" s="2" t="str">
        <f t="shared" si="63"/>
        <v/>
      </c>
      <c r="AS456" s="2" t="str">
        <f t="shared" si="60"/>
        <v/>
      </c>
      <c r="AT456" s="2" t="str">
        <f>IF(AR456="","",IF(AND(H456&gt;='Intersection Mileposts'!$F$5,H456&lt;='Intersection Mileposts'!$G$5),"Y",IF(AND(H456&gt;='Intersection Mileposts'!$F$6,H456&lt;='Intersection Mileposts'!$G$6),"Y",IF(AND(H456&gt;='Intersection Mileposts'!$F$7,H456&lt;='Intersection Mileposts'!$G$7),"Y",IF(AND(H456&gt;='Intersection Mileposts'!$F$8,H456&lt;='Intersection Mileposts'!$G$8),"Y",IF(AND(H456&gt;='Intersection Mileposts'!$F$9,H456&lt;='Intersection Mileposts'!$G$9),"Y",IF(AND(H456&gt;='Intersection Mileposts'!$F$10,H456&lt;='Intersection Mileposts'!$G$10),"Y",IF(AND(H456&gt;='Intersection Mileposts'!$F$11,H456&lt;='Intersection Mileposts'!$G$11),"Y",IF(AND(H456&gt;='Intersection Mileposts'!$F$12,H456&lt;='Intersection Mileposts'!$G$12),"Y",IF(AND(H456&gt;='Intersection Mileposts'!$F$13,H456&lt;='Intersection Mileposts'!$G$13),"Y",IF(AND(H456&gt;='Intersection Mileposts'!$F$14,H456&lt;='Intersection Mileposts'!$G$14),"Y",IF(AND(H456&gt;='Intersection Mileposts'!$F$15,H456&lt;='Intersection Mileposts'!$G$15),"Y",IF(AND(H456&gt;='Intersection Mileposts'!$F$16,H456&lt;='Intersection Mileposts'!$G$16),"Y",IF(AND(H456&gt;='Intersection Mileposts'!$F$17,H456&lt;='Intersection Mileposts'!$G$17),"Y",IF(AND(H456&gt;='Intersection Mileposts'!$F$18,H456&lt;='Intersection Mileposts'!$G$18),"Y",IF(AND(H456&gt;='Intersection Mileposts'!$F$19,H456&lt;='Intersection Mileposts'!$G$19),"Y",IF(AND(H456&gt;='Intersection Mileposts'!$F$20,H456&lt;='Intersection Mileposts'!$G$20),"Y",IF(AND(H456&gt;='Intersection Mileposts'!$F$21,H456&lt;='Intersection Mileposts'!$G$21),"Y",IF(AND(H456&gt;='Intersection Mileposts'!$F$22,H456&lt;='Intersection Mileposts'!$G$22),"Y",IF(AND(H456&gt;='Intersection Mileposts'!$F$23,H456&lt;='Intersection Mileposts'!$G$23),"Y",IF(AND(H456&gt;='Intersection Mileposts'!$F$24,H456&lt;='Intersection Mileposts'!$G$24),"Y",IF(AND(H456&gt;='Intersection Mileposts'!$F$25,H456&lt;='Intersection Mileposts'!$G$25),"Y",IF(AND(H456&gt;='Intersection Mileposts'!$F$26,H456&lt;='Intersection Mileposts'!$G$26),"Y",IF(AND(H456&gt;='Intersection Mileposts'!$F$27,H456&lt;='Intersection Mileposts'!$G$27),"Y",IF(AND(H456&gt;='Intersection Mileposts'!$F$28,H456&lt;='Intersection Mileposts'!$G$28),"Y",IF(AND(H456&gt;='Intersection Mileposts'!$F$29,H456&lt;='Intersection Mileposts'!$G$29),"Y", IF(AND(H456&gt;='Intersection Mileposts'!$F$30,H456&lt;='Intersection Mileposts'!$G$30),"Y",IF(AND(H456&gt;='Intersection Mileposts'!$F$31,H456&lt;='Intersection Mileposts'!$G$31),"Y",IF(AND(H456&gt;='Intersection Mileposts'!$F$32,H456&lt;='Intersection Mileposts'!$G$32),"Y",IF(AND(H456&gt;='Intersection Mileposts'!$F$33,H456&lt;='Intersection Mileposts'!$G$33),"Y",IF(AND(H456&gt;='Intersection Mileposts'!$F$34,H456&lt;='Intersection Mileposts'!$G$34),"Y",IF(AND(H456&gt;='Intersection Mileposts'!$F$35,H456&lt;='Intersection Mileposts'!$G$35),"Y",IF(AND(H456&gt;='Intersection Mileposts'!$F$36,H456&lt;='Intersection Mileposts'!$G$36),"Y",IF(AND(H456&gt;='Intersection Mileposts'!$F$37,H456&lt;='Intersection Mileposts'!$G$37),"Y",IF(AND(H456&gt;='Intersection Mileposts'!$F$38,H456&lt;='Intersection Mileposts'!$G$38),"Y",IF(AND(H456&gt;='Intersection Mileposts'!$F$39,H456&lt;='Intersection Mileposts'!$G$39),"Y","N"))))))))))))))))))))))))))))))))))))</f>
        <v/>
      </c>
    </row>
    <row r="457" spans="1:46" x14ac:dyDescent="0.3">
      <c r="A457" s="279"/>
      <c r="B457" s="261"/>
      <c r="C457" s="262"/>
      <c r="D457" s="262"/>
      <c r="E457" s="262"/>
      <c r="F457" s="262"/>
      <c r="G457" s="284"/>
      <c r="H457" s="286"/>
      <c r="I457" s="279"/>
      <c r="J457" s="260"/>
      <c r="K457" s="260"/>
      <c r="L457" s="280"/>
      <c r="M457" s="275"/>
      <c r="N457" s="263"/>
      <c r="P457" s="264" t="str">
        <f>IF(R457 = "", "", COUNT($R$4:R457))</f>
        <v/>
      </c>
      <c r="Q457" s="264" t="str">
        <f t="shared" si="56"/>
        <v/>
      </c>
      <c r="R457" s="265" t="str">
        <f t="shared" si="57"/>
        <v/>
      </c>
      <c r="S457" s="266" t="str">
        <f t="shared" si="61"/>
        <v/>
      </c>
      <c r="T457" s="267" t="str">
        <f t="shared" si="58"/>
        <v/>
      </c>
      <c r="U457" s="268" t="str">
        <f t="shared" si="62"/>
        <v/>
      </c>
      <c r="V457" s="269" t="str">
        <f t="shared" si="59"/>
        <v/>
      </c>
      <c r="W457" s="5"/>
      <c r="AR457" s="2" t="str">
        <f t="shared" si="63"/>
        <v/>
      </c>
      <c r="AS457" s="2" t="str">
        <f t="shared" si="60"/>
        <v/>
      </c>
      <c r="AT457" s="2" t="str">
        <f>IF(AR457="","",IF(AND(H457&gt;='Intersection Mileposts'!$F$5,H457&lt;='Intersection Mileposts'!$G$5),"Y",IF(AND(H457&gt;='Intersection Mileposts'!$F$6,H457&lt;='Intersection Mileposts'!$G$6),"Y",IF(AND(H457&gt;='Intersection Mileposts'!$F$7,H457&lt;='Intersection Mileposts'!$G$7),"Y",IF(AND(H457&gt;='Intersection Mileposts'!$F$8,H457&lt;='Intersection Mileposts'!$G$8),"Y",IF(AND(H457&gt;='Intersection Mileposts'!$F$9,H457&lt;='Intersection Mileposts'!$G$9),"Y",IF(AND(H457&gt;='Intersection Mileposts'!$F$10,H457&lt;='Intersection Mileposts'!$G$10),"Y",IF(AND(H457&gt;='Intersection Mileposts'!$F$11,H457&lt;='Intersection Mileposts'!$G$11),"Y",IF(AND(H457&gt;='Intersection Mileposts'!$F$12,H457&lt;='Intersection Mileposts'!$G$12),"Y",IF(AND(H457&gt;='Intersection Mileposts'!$F$13,H457&lt;='Intersection Mileposts'!$G$13),"Y",IF(AND(H457&gt;='Intersection Mileposts'!$F$14,H457&lt;='Intersection Mileposts'!$G$14),"Y",IF(AND(H457&gt;='Intersection Mileposts'!$F$15,H457&lt;='Intersection Mileposts'!$G$15),"Y",IF(AND(H457&gt;='Intersection Mileposts'!$F$16,H457&lt;='Intersection Mileposts'!$G$16),"Y",IF(AND(H457&gt;='Intersection Mileposts'!$F$17,H457&lt;='Intersection Mileposts'!$G$17),"Y",IF(AND(H457&gt;='Intersection Mileposts'!$F$18,H457&lt;='Intersection Mileposts'!$G$18),"Y",IF(AND(H457&gt;='Intersection Mileposts'!$F$19,H457&lt;='Intersection Mileposts'!$G$19),"Y",IF(AND(H457&gt;='Intersection Mileposts'!$F$20,H457&lt;='Intersection Mileposts'!$G$20),"Y",IF(AND(H457&gt;='Intersection Mileposts'!$F$21,H457&lt;='Intersection Mileposts'!$G$21),"Y",IF(AND(H457&gt;='Intersection Mileposts'!$F$22,H457&lt;='Intersection Mileposts'!$G$22),"Y",IF(AND(H457&gt;='Intersection Mileposts'!$F$23,H457&lt;='Intersection Mileposts'!$G$23),"Y",IF(AND(H457&gt;='Intersection Mileposts'!$F$24,H457&lt;='Intersection Mileposts'!$G$24),"Y",IF(AND(H457&gt;='Intersection Mileposts'!$F$25,H457&lt;='Intersection Mileposts'!$G$25),"Y",IF(AND(H457&gt;='Intersection Mileposts'!$F$26,H457&lt;='Intersection Mileposts'!$G$26),"Y",IF(AND(H457&gt;='Intersection Mileposts'!$F$27,H457&lt;='Intersection Mileposts'!$G$27),"Y",IF(AND(H457&gt;='Intersection Mileposts'!$F$28,H457&lt;='Intersection Mileposts'!$G$28),"Y",IF(AND(H457&gt;='Intersection Mileposts'!$F$29,H457&lt;='Intersection Mileposts'!$G$29),"Y", IF(AND(H457&gt;='Intersection Mileposts'!$F$30,H457&lt;='Intersection Mileposts'!$G$30),"Y",IF(AND(H457&gt;='Intersection Mileposts'!$F$31,H457&lt;='Intersection Mileposts'!$G$31),"Y",IF(AND(H457&gt;='Intersection Mileposts'!$F$32,H457&lt;='Intersection Mileposts'!$G$32),"Y",IF(AND(H457&gt;='Intersection Mileposts'!$F$33,H457&lt;='Intersection Mileposts'!$G$33),"Y",IF(AND(H457&gt;='Intersection Mileposts'!$F$34,H457&lt;='Intersection Mileposts'!$G$34),"Y",IF(AND(H457&gt;='Intersection Mileposts'!$F$35,H457&lt;='Intersection Mileposts'!$G$35),"Y",IF(AND(H457&gt;='Intersection Mileposts'!$F$36,H457&lt;='Intersection Mileposts'!$G$36),"Y",IF(AND(H457&gt;='Intersection Mileposts'!$F$37,H457&lt;='Intersection Mileposts'!$G$37),"Y",IF(AND(H457&gt;='Intersection Mileposts'!$F$38,H457&lt;='Intersection Mileposts'!$G$38),"Y",IF(AND(H457&gt;='Intersection Mileposts'!$F$39,H457&lt;='Intersection Mileposts'!$G$39),"Y","N"))))))))))))))))))))))))))))))))))))</f>
        <v/>
      </c>
    </row>
    <row r="458" spans="1:46" x14ac:dyDescent="0.3">
      <c r="A458" s="279"/>
      <c r="B458" s="261"/>
      <c r="C458" s="262"/>
      <c r="D458" s="262"/>
      <c r="E458" s="262"/>
      <c r="F458" s="262"/>
      <c r="G458" s="284"/>
      <c r="H458" s="286"/>
      <c r="I458" s="279"/>
      <c r="J458" s="260"/>
      <c r="K458" s="260"/>
      <c r="L458" s="280"/>
      <c r="M458" s="275"/>
      <c r="N458" s="263"/>
      <c r="P458" s="264" t="str">
        <f>IF(R458 = "", "", COUNT($R$4:R458))</f>
        <v/>
      </c>
      <c r="Q458" s="264" t="str">
        <f t="shared" si="56"/>
        <v/>
      </c>
      <c r="R458" s="265" t="str">
        <f t="shared" si="57"/>
        <v/>
      </c>
      <c r="S458" s="266" t="str">
        <f t="shared" si="61"/>
        <v/>
      </c>
      <c r="T458" s="267" t="str">
        <f t="shared" si="58"/>
        <v/>
      </c>
      <c r="U458" s="268" t="str">
        <f t="shared" si="62"/>
        <v/>
      </c>
      <c r="V458" s="269" t="str">
        <f t="shared" si="59"/>
        <v/>
      </c>
      <c r="W458" s="5"/>
      <c r="AR458" s="2" t="str">
        <f t="shared" si="63"/>
        <v/>
      </c>
      <c r="AS458" s="2" t="str">
        <f t="shared" si="60"/>
        <v/>
      </c>
      <c r="AT458" s="2" t="str">
        <f>IF(AR458="","",IF(AND(H458&gt;='Intersection Mileposts'!$F$5,H458&lt;='Intersection Mileposts'!$G$5),"Y",IF(AND(H458&gt;='Intersection Mileposts'!$F$6,H458&lt;='Intersection Mileposts'!$G$6),"Y",IF(AND(H458&gt;='Intersection Mileposts'!$F$7,H458&lt;='Intersection Mileposts'!$G$7),"Y",IF(AND(H458&gt;='Intersection Mileposts'!$F$8,H458&lt;='Intersection Mileposts'!$G$8),"Y",IF(AND(H458&gt;='Intersection Mileposts'!$F$9,H458&lt;='Intersection Mileposts'!$G$9),"Y",IF(AND(H458&gt;='Intersection Mileposts'!$F$10,H458&lt;='Intersection Mileposts'!$G$10),"Y",IF(AND(H458&gt;='Intersection Mileposts'!$F$11,H458&lt;='Intersection Mileposts'!$G$11),"Y",IF(AND(H458&gt;='Intersection Mileposts'!$F$12,H458&lt;='Intersection Mileposts'!$G$12),"Y",IF(AND(H458&gt;='Intersection Mileposts'!$F$13,H458&lt;='Intersection Mileposts'!$G$13),"Y",IF(AND(H458&gt;='Intersection Mileposts'!$F$14,H458&lt;='Intersection Mileposts'!$G$14),"Y",IF(AND(H458&gt;='Intersection Mileposts'!$F$15,H458&lt;='Intersection Mileposts'!$G$15),"Y",IF(AND(H458&gt;='Intersection Mileposts'!$F$16,H458&lt;='Intersection Mileposts'!$G$16),"Y",IF(AND(H458&gt;='Intersection Mileposts'!$F$17,H458&lt;='Intersection Mileposts'!$G$17),"Y",IF(AND(H458&gt;='Intersection Mileposts'!$F$18,H458&lt;='Intersection Mileposts'!$G$18),"Y",IF(AND(H458&gt;='Intersection Mileposts'!$F$19,H458&lt;='Intersection Mileposts'!$G$19),"Y",IF(AND(H458&gt;='Intersection Mileposts'!$F$20,H458&lt;='Intersection Mileposts'!$G$20),"Y",IF(AND(H458&gt;='Intersection Mileposts'!$F$21,H458&lt;='Intersection Mileposts'!$G$21),"Y",IF(AND(H458&gt;='Intersection Mileposts'!$F$22,H458&lt;='Intersection Mileposts'!$G$22),"Y",IF(AND(H458&gt;='Intersection Mileposts'!$F$23,H458&lt;='Intersection Mileposts'!$G$23),"Y",IF(AND(H458&gt;='Intersection Mileposts'!$F$24,H458&lt;='Intersection Mileposts'!$G$24),"Y",IF(AND(H458&gt;='Intersection Mileposts'!$F$25,H458&lt;='Intersection Mileposts'!$G$25),"Y",IF(AND(H458&gt;='Intersection Mileposts'!$F$26,H458&lt;='Intersection Mileposts'!$G$26),"Y",IF(AND(H458&gt;='Intersection Mileposts'!$F$27,H458&lt;='Intersection Mileposts'!$G$27),"Y",IF(AND(H458&gt;='Intersection Mileposts'!$F$28,H458&lt;='Intersection Mileposts'!$G$28),"Y",IF(AND(H458&gt;='Intersection Mileposts'!$F$29,H458&lt;='Intersection Mileposts'!$G$29),"Y", IF(AND(H458&gt;='Intersection Mileposts'!$F$30,H458&lt;='Intersection Mileposts'!$G$30),"Y",IF(AND(H458&gt;='Intersection Mileposts'!$F$31,H458&lt;='Intersection Mileposts'!$G$31),"Y",IF(AND(H458&gt;='Intersection Mileposts'!$F$32,H458&lt;='Intersection Mileposts'!$G$32),"Y",IF(AND(H458&gt;='Intersection Mileposts'!$F$33,H458&lt;='Intersection Mileposts'!$G$33),"Y",IF(AND(H458&gt;='Intersection Mileposts'!$F$34,H458&lt;='Intersection Mileposts'!$G$34),"Y",IF(AND(H458&gt;='Intersection Mileposts'!$F$35,H458&lt;='Intersection Mileposts'!$G$35),"Y",IF(AND(H458&gt;='Intersection Mileposts'!$F$36,H458&lt;='Intersection Mileposts'!$G$36),"Y",IF(AND(H458&gt;='Intersection Mileposts'!$F$37,H458&lt;='Intersection Mileposts'!$G$37),"Y",IF(AND(H458&gt;='Intersection Mileposts'!$F$38,H458&lt;='Intersection Mileposts'!$G$38),"Y",IF(AND(H458&gt;='Intersection Mileposts'!$F$39,H458&lt;='Intersection Mileposts'!$G$39),"Y","N"))))))))))))))))))))))))))))))))))))</f>
        <v/>
      </c>
    </row>
    <row r="459" spans="1:46" x14ac:dyDescent="0.3">
      <c r="A459" s="279"/>
      <c r="B459" s="261"/>
      <c r="C459" s="262"/>
      <c r="D459" s="262"/>
      <c r="E459" s="262"/>
      <c r="F459" s="262"/>
      <c r="G459" s="284"/>
      <c r="H459" s="286"/>
      <c r="I459" s="279"/>
      <c r="J459" s="260"/>
      <c r="K459" s="260"/>
      <c r="L459" s="280"/>
      <c r="M459" s="275"/>
      <c r="N459" s="263"/>
      <c r="P459" s="264" t="str">
        <f>IF(R459 = "", "", COUNT($R$4:R459))</f>
        <v/>
      </c>
      <c r="Q459" s="264" t="str">
        <f t="shared" si="56"/>
        <v/>
      </c>
      <c r="R459" s="265" t="str">
        <f t="shared" si="57"/>
        <v/>
      </c>
      <c r="S459" s="266" t="str">
        <f t="shared" si="61"/>
        <v/>
      </c>
      <c r="T459" s="267" t="str">
        <f t="shared" si="58"/>
        <v/>
      </c>
      <c r="U459" s="268" t="str">
        <f t="shared" si="62"/>
        <v/>
      </c>
      <c r="V459" s="269" t="str">
        <f t="shared" si="59"/>
        <v/>
      </c>
      <c r="W459" s="5"/>
      <c r="AR459" s="2" t="str">
        <f t="shared" si="63"/>
        <v/>
      </c>
      <c r="AS459" s="2" t="str">
        <f t="shared" si="60"/>
        <v/>
      </c>
      <c r="AT459" s="2" t="str">
        <f>IF(AR459="","",IF(AND(H459&gt;='Intersection Mileposts'!$F$5,H459&lt;='Intersection Mileposts'!$G$5),"Y",IF(AND(H459&gt;='Intersection Mileposts'!$F$6,H459&lt;='Intersection Mileposts'!$G$6),"Y",IF(AND(H459&gt;='Intersection Mileposts'!$F$7,H459&lt;='Intersection Mileposts'!$G$7),"Y",IF(AND(H459&gt;='Intersection Mileposts'!$F$8,H459&lt;='Intersection Mileposts'!$G$8),"Y",IF(AND(H459&gt;='Intersection Mileposts'!$F$9,H459&lt;='Intersection Mileposts'!$G$9),"Y",IF(AND(H459&gt;='Intersection Mileposts'!$F$10,H459&lt;='Intersection Mileposts'!$G$10),"Y",IF(AND(H459&gt;='Intersection Mileposts'!$F$11,H459&lt;='Intersection Mileposts'!$G$11),"Y",IF(AND(H459&gt;='Intersection Mileposts'!$F$12,H459&lt;='Intersection Mileposts'!$G$12),"Y",IF(AND(H459&gt;='Intersection Mileposts'!$F$13,H459&lt;='Intersection Mileposts'!$G$13),"Y",IF(AND(H459&gt;='Intersection Mileposts'!$F$14,H459&lt;='Intersection Mileposts'!$G$14),"Y",IF(AND(H459&gt;='Intersection Mileposts'!$F$15,H459&lt;='Intersection Mileposts'!$G$15),"Y",IF(AND(H459&gt;='Intersection Mileposts'!$F$16,H459&lt;='Intersection Mileposts'!$G$16),"Y",IF(AND(H459&gt;='Intersection Mileposts'!$F$17,H459&lt;='Intersection Mileposts'!$G$17),"Y",IF(AND(H459&gt;='Intersection Mileposts'!$F$18,H459&lt;='Intersection Mileposts'!$G$18),"Y",IF(AND(H459&gt;='Intersection Mileposts'!$F$19,H459&lt;='Intersection Mileposts'!$G$19),"Y",IF(AND(H459&gt;='Intersection Mileposts'!$F$20,H459&lt;='Intersection Mileposts'!$G$20),"Y",IF(AND(H459&gt;='Intersection Mileposts'!$F$21,H459&lt;='Intersection Mileposts'!$G$21),"Y",IF(AND(H459&gt;='Intersection Mileposts'!$F$22,H459&lt;='Intersection Mileposts'!$G$22),"Y",IF(AND(H459&gt;='Intersection Mileposts'!$F$23,H459&lt;='Intersection Mileposts'!$G$23),"Y",IF(AND(H459&gt;='Intersection Mileposts'!$F$24,H459&lt;='Intersection Mileposts'!$G$24),"Y",IF(AND(H459&gt;='Intersection Mileposts'!$F$25,H459&lt;='Intersection Mileposts'!$G$25),"Y",IF(AND(H459&gt;='Intersection Mileposts'!$F$26,H459&lt;='Intersection Mileposts'!$G$26),"Y",IF(AND(H459&gt;='Intersection Mileposts'!$F$27,H459&lt;='Intersection Mileposts'!$G$27),"Y",IF(AND(H459&gt;='Intersection Mileposts'!$F$28,H459&lt;='Intersection Mileposts'!$G$28),"Y",IF(AND(H459&gt;='Intersection Mileposts'!$F$29,H459&lt;='Intersection Mileposts'!$G$29),"Y", IF(AND(H459&gt;='Intersection Mileposts'!$F$30,H459&lt;='Intersection Mileposts'!$G$30),"Y",IF(AND(H459&gt;='Intersection Mileposts'!$F$31,H459&lt;='Intersection Mileposts'!$G$31),"Y",IF(AND(H459&gt;='Intersection Mileposts'!$F$32,H459&lt;='Intersection Mileposts'!$G$32),"Y",IF(AND(H459&gt;='Intersection Mileposts'!$F$33,H459&lt;='Intersection Mileposts'!$G$33),"Y",IF(AND(H459&gt;='Intersection Mileposts'!$F$34,H459&lt;='Intersection Mileposts'!$G$34),"Y",IF(AND(H459&gt;='Intersection Mileposts'!$F$35,H459&lt;='Intersection Mileposts'!$G$35),"Y",IF(AND(H459&gt;='Intersection Mileposts'!$F$36,H459&lt;='Intersection Mileposts'!$G$36),"Y",IF(AND(H459&gt;='Intersection Mileposts'!$F$37,H459&lt;='Intersection Mileposts'!$G$37),"Y",IF(AND(H459&gt;='Intersection Mileposts'!$F$38,H459&lt;='Intersection Mileposts'!$G$38),"Y",IF(AND(H459&gt;='Intersection Mileposts'!$F$39,H459&lt;='Intersection Mileposts'!$G$39),"Y","N"))))))))))))))))))))))))))))))))))))</f>
        <v/>
      </c>
    </row>
    <row r="460" spans="1:46" x14ac:dyDescent="0.3">
      <c r="A460" s="279"/>
      <c r="B460" s="261"/>
      <c r="C460" s="262"/>
      <c r="D460" s="262"/>
      <c r="E460" s="262"/>
      <c r="F460" s="262"/>
      <c r="G460" s="284"/>
      <c r="H460" s="286"/>
      <c r="I460" s="279"/>
      <c r="J460" s="260"/>
      <c r="K460" s="260"/>
      <c r="L460" s="280"/>
      <c r="M460" s="275"/>
      <c r="N460" s="263"/>
      <c r="P460" s="264" t="str">
        <f>IF(R460 = "", "", COUNT($R$4:R460))</f>
        <v/>
      </c>
      <c r="Q460" s="264" t="str">
        <f t="shared" si="56"/>
        <v/>
      </c>
      <c r="R460" s="265" t="str">
        <f t="shared" si="57"/>
        <v/>
      </c>
      <c r="S460" s="266" t="str">
        <f t="shared" si="61"/>
        <v/>
      </c>
      <c r="T460" s="267" t="str">
        <f t="shared" si="58"/>
        <v/>
      </c>
      <c r="U460" s="268" t="str">
        <f t="shared" si="62"/>
        <v/>
      </c>
      <c r="V460" s="269" t="str">
        <f t="shared" si="59"/>
        <v/>
      </c>
      <c r="W460" s="5"/>
      <c r="AR460" s="2" t="str">
        <f t="shared" si="63"/>
        <v/>
      </c>
      <c r="AS460" s="2" t="str">
        <f t="shared" si="60"/>
        <v/>
      </c>
      <c r="AT460" s="2" t="str">
        <f>IF(AR460="","",IF(AND(H460&gt;='Intersection Mileposts'!$F$5,H460&lt;='Intersection Mileposts'!$G$5),"Y",IF(AND(H460&gt;='Intersection Mileposts'!$F$6,H460&lt;='Intersection Mileposts'!$G$6),"Y",IF(AND(H460&gt;='Intersection Mileposts'!$F$7,H460&lt;='Intersection Mileposts'!$G$7),"Y",IF(AND(H460&gt;='Intersection Mileposts'!$F$8,H460&lt;='Intersection Mileposts'!$G$8),"Y",IF(AND(H460&gt;='Intersection Mileposts'!$F$9,H460&lt;='Intersection Mileposts'!$G$9),"Y",IF(AND(H460&gt;='Intersection Mileposts'!$F$10,H460&lt;='Intersection Mileposts'!$G$10),"Y",IF(AND(H460&gt;='Intersection Mileposts'!$F$11,H460&lt;='Intersection Mileposts'!$G$11),"Y",IF(AND(H460&gt;='Intersection Mileposts'!$F$12,H460&lt;='Intersection Mileposts'!$G$12),"Y",IF(AND(H460&gt;='Intersection Mileposts'!$F$13,H460&lt;='Intersection Mileposts'!$G$13),"Y",IF(AND(H460&gt;='Intersection Mileposts'!$F$14,H460&lt;='Intersection Mileposts'!$G$14),"Y",IF(AND(H460&gt;='Intersection Mileposts'!$F$15,H460&lt;='Intersection Mileposts'!$G$15),"Y",IF(AND(H460&gt;='Intersection Mileposts'!$F$16,H460&lt;='Intersection Mileposts'!$G$16),"Y",IF(AND(H460&gt;='Intersection Mileposts'!$F$17,H460&lt;='Intersection Mileposts'!$G$17),"Y",IF(AND(H460&gt;='Intersection Mileposts'!$F$18,H460&lt;='Intersection Mileposts'!$G$18),"Y",IF(AND(H460&gt;='Intersection Mileposts'!$F$19,H460&lt;='Intersection Mileposts'!$G$19),"Y",IF(AND(H460&gt;='Intersection Mileposts'!$F$20,H460&lt;='Intersection Mileposts'!$G$20),"Y",IF(AND(H460&gt;='Intersection Mileposts'!$F$21,H460&lt;='Intersection Mileposts'!$G$21),"Y",IF(AND(H460&gt;='Intersection Mileposts'!$F$22,H460&lt;='Intersection Mileposts'!$G$22),"Y",IF(AND(H460&gt;='Intersection Mileposts'!$F$23,H460&lt;='Intersection Mileposts'!$G$23),"Y",IF(AND(H460&gt;='Intersection Mileposts'!$F$24,H460&lt;='Intersection Mileposts'!$G$24),"Y",IF(AND(H460&gt;='Intersection Mileposts'!$F$25,H460&lt;='Intersection Mileposts'!$G$25),"Y",IF(AND(H460&gt;='Intersection Mileposts'!$F$26,H460&lt;='Intersection Mileposts'!$G$26),"Y",IF(AND(H460&gt;='Intersection Mileposts'!$F$27,H460&lt;='Intersection Mileposts'!$G$27),"Y",IF(AND(H460&gt;='Intersection Mileposts'!$F$28,H460&lt;='Intersection Mileposts'!$G$28),"Y",IF(AND(H460&gt;='Intersection Mileposts'!$F$29,H460&lt;='Intersection Mileposts'!$G$29),"Y", IF(AND(H460&gt;='Intersection Mileposts'!$F$30,H460&lt;='Intersection Mileposts'!$G$30),"Y",IF(AND(H460&gt;='Intersection Mileposts'!$F$31,H460&lt;='Intersection Mileposts'!$G$31),"Y",IF(AND(H460&gt;='Intersection Mileposts'!$F$32,H460&lt;='Intersection Mileposts'!$G$32),"Y",IF(AND(H460&gt;='Intersection Mileposts'!$F$33,H460&lt;='Intersection Mileposts'!$G$33),"Y",IF(AND(H460&gt;='Intersection Mileposts'!$F$34,H460&lt;='Intersection Mileposts'!$G$34),"Y",IF(AND(H460&gt;='Intersection Mileposts'!$F$35,H460&lt;='Intersection Mileposts'!$G$35),"Y",IF(AND(H460&gt;='Intersection Mileposts'!$F$36,H460&lt;='Intersection Mileposts'!$G$36),"Y",IF(AND(H460&gt;='Intersection Mileposts'!$F$37,H460&lt;='Intersection Mileposts'!$G$37),"Y",IF(AND(H460&gt;='Intersection Mileposts'!$F$38,H460&lt;='Intersection Mileposts'!$G$38),"Y",IF(AND(H460&gt;='Intersection Mileposts'!$F$39,H460&lt;='Intersection Mileposts'!$G$39),"Y","N"))))))))))))))))))))))))))))))))))))</f>
        <v/>
      </c>
    </row>
    <row r="461" spans="1:46" x14ac:dyDescent="0.3">
      <c r="A461" s="279"/>
      <c r="B461" s="261"/>
      <c r="C461" s="262"/>
      <c r="D461" s="262"/>
      <c r="E461" s="262"/>
      <c r="F461" s="262"/>
      <c r="G461" s="284"/>
      <c r="H461" s="286"/>
      <c r="I461" s="279"/>
      <c r="J461" s="260"/>
      <c r="K461" s="260"/>
      <c r="L461" s="280"/>
      <c r="M461" s="275"/>
      <c r="N461" s="263"/>
      <c r="P461" s="264" t="str">
        <f>IF(R461 = "", "", COUNT($R$4:R461))</f>
        <v/>
      </c>
      <c r="Q461" s="264" t="str">
        <f t="shared" si="56"/>
        <v/>
      </c>
      <c r="R461" s="265" t="str">
        <f t="shared" si="57"/>
        <v/>
      </c>
      <c r="S461" s="266" t="str">
        <f t="shared" si="61"/>
        <v/>
      </c>
      <c r="T461" s="267" t="str">
        <f t="shared" si="58"/>
        <v/>
      </c>
      <c r="U461" s="268" t="str">
        <f t="shared" si="62"/>
        <v/>
      </c>
      <c r="V461" s="269" t="str">
        <f t="shared" si="59"/>
        <v/>
      </c>
      <c r="W461" s="5"/>
      <c r="AR461" s="2" t="str">
        <f t="shared" si="63"/>
        <v/>
      </c>
      <c r="AS461" s="2" t="str">
        <f t="shared" si="60"/>
        <v/>
      </c>
      <c r="AT461" s="2" t="str">
        <f>IF(AR461="","",IF(AND(H461&gt;='Intersection Mileposts'!$F$5,H461&lt;='Intersection Mileposts'!$G$5),"Y",IF(AND(H461&gt;='Intersection Mileposts'!$F$6,H461&lt;='Intersection Mileposts'!$G$6),"Y",IF(AND(H461&gt;='Intersection Mileposts'!$F$7,H461&lt;='Intersection Mileposts'!$G$7),"Y",IF(AND(H461&gt;='Intersection Mileposts'!$F$8,H461&lt;='Intersection Mileposts'!$G$8),"Y",IF(AND(H461&gt;='Intersection Mileposts'!$F$9,H461&lt;='Intersection Mileposts'!$G$9),"Y",IF(AND(H461&gt;='Intersection Mileposts'!$F$10,H461&lt;='Intersection Mileposts'!$G$10),"Y",IF(AND(H461&gt;='Intersection Mileposts'!$F$11,H461&lt;='Intersection Mileposts'!$G$11),"Y",IF(AND(H461&gt;='Intersection Mileposts'!$F$12,H461&lt;='Intersection Mileposts'!$G$12),"Y",IF(AND(H461&gt;='Intersection Mileposts'!$F$13,H461&lt;='Intersection Mileposts'!$G$13),"Y",IF(AND(H461&gt;='Intersection Mileposts'!$F$14,H461&lt;='Intersection Mileposts'!$G$14),"Y",IF(AND(H461&gt;='Intersection Mileposts'!$F$15,H461&lt;='Intersection Mileposts'!$G$15),"Y",IF(AND(H461&gt;='Intersection Mileposts'!$F$16,H461&lt;='Intersection Mileposts'!$G$16),"Y",IF(AND(H461&gt;='Intersection Mileposts'!$F$17,H461&lt;='Intersection Mileposts'!$G$17),"Y",IF(AND(H461&gt;='Intersection Mileposts'!$F$18,H461&lt;='Intersection Mileposts'!$G$18),"Y",IF(AND(H461&gt;='Intersection Mileposts'!$F$19,H461&lt;='Intersection Mileposts'!$G$19),"Y",IF(AND(H461&gt;='Intersection Mileposts'!$F$20,H461&lt;='Intersection Mileposts'!$G$20),"Y",IF(AND(H461&gt;='Intersection Mileposts'!$F$21,H461&lt;='Intersection Mileposts'!$G$21),"Y",IF(AND(H461&gt;='Intersection Mileposts'!$F$22,H461&lt;='Intersection Mileposts'!$G$22),"Y",IF(AND(H461&gt;='Intersection Mileposts'!$F$23,H461&lt;='Intersection Mileposts'!$G$23),"Y",IF(AND(H461&gt;='Intersection Mileposts'!$F$24,H461&lt;='Intersection Mileposts'!$G$24),"Y",IF(AND(H461&gt;='Intersection Mileposts'!$F$25,H461&lt;='Intersection Mileposts'!$G$25),"Y",IF(AND(H461&gt;='Intersection Mileposts'!$F$26,H461&lt;='Intersection Mileposts'!$G$26),"Y",IF(AND(H461&gt;='Intersection Mileposts'!$F$27,H461&lt;='Intersection Mileposts'!$G$27),"Y",IF(AND(H461&gt;='Intersection Mileposts'!$F$28,H461&lt;='Intersection Mileposts'!$G$28),"Y",IF(AND(H461&gt;='Intersection Mileposts'!$F$29,H461&lt;='Intersection Mileposts'!$G$29),"Y", IF(AND(H461&gt;='Intersection Mileposts'!$F$30,H461&lt;='Intersection Mileposts'!$G$30),"Y",IF(AND(H461&gt;='Intersection Mileposts'!$F$31,H461&lt;='Intersection Mileposts'!$G$31),"Y",IF(AND(H461&gt;='Intersection Mileposts'!$F$32,H461&lt;='Intersection Mileposts'!$G$32),"Y",IF(AND(H461&gt;='Intersection Mileposts'!$F$33,H461&lt;='Intersection Mileposts'!$G$33),"Y",IF(AND(H461&gt;='Intersection Mileposts'!$F$34,H461&lt;='Intersection Mileposts'!$G$34),"Y",IF(AND(H461&gt;='Intersection Mileposts'!$F$35,H461&lt;='Intersection Mileposts'!$G$35),"Y",IF(AND(H461&gt;='Intersection Mileposts'!$F$36,H461&lt;='Intersection Mileposts'!$G$36),"Y",IF(AND(H461&gt;='Intersection Mileposts'!$F$37,H461&lt;='Intersection Mileposts'!$G$37),"Y",IF(AND(H461&gt;='Intersection Mileposts'!$F$38,H461&lt;='Intersection Mileposts'!$G$38),"Y",IF(AND(H461&gt;='Intersection Mileposts'!$F$39,H461&lt;='Intersection Mileposts'!$G$39),"Y","N"))))))))))))))))))))))))))))))))))))</f>
        <v/>
      </c>
    </row>
    <row r="462" spans="1:46" x14ac:dyDescent="0.3">
      <c r="A462" s="279"/>
      <c r="B462" s="261"/>
      <c r="C462" s="262"/>
      <c r="D462" s="262"/>
      <c r="E462" s="262"/>
      <c r="F462" s="262"/>
      <c r="G462" s="284"/>
      <c r="H462" s="286"/>
      <c r="I462" s="279"/>
      <c r="J462" s="260"/>
      <c r="K462" s="260"/>
      <c r="L462" s="280"/>
      <c r="M462" s="275"/>
      <c r="N462" s="263"/>
      <c r="P462" s="264" t="str">
        <f>IF(R462 = "", "", COUNT($R$4:R462))</f>
        <v/>
      </c>
      <c r="Q462" s="264" t="str">
        <f t="shared" si="56"/>
        <v/>
      </c>
      <c r="R462" s="265" t="str">
        <f t="shared" si="57"/>
        <v/>
      </c>
      <c r="S462" s="266" t="str">
        <f t="shared" si="61"/>
        <v/>
      </c>
      <c r="T462" s="267" t="str">
        <f t="shared" si="58"/>
        <v/>
      </c>
      <c r="U462" s="268" t="str">
        <f t="shared" si="62"/>
        <v/>
      </c>
      <c r="V462" s="269" t="str">
        <f t="shared" si="59"/>
        <v/>
      </c>
      <c r="W462" s="5"/>
      <c r="AR462" s="2" t="str">
        <f t="shared" si="63"/>
        <v/>
      </c>
      <c r="AS462" s="2" t="str">
        <f t="shared" si="60"/>
        <v/>
      </c>
      <c r="AT462" s="2" t="str">
        <f>IF(AR462="","",IF(AND(H462&gt;='Intersection Mileposts'!$F$5,H462&lt;='Intersection Mileposts'!$G$5),"Y",IF(AND(H462&gt;='Intersection Mileposts'!$F$6,H462&lt;='Intersection Mileposts'!$G$6),"Y",IF(AND(H462&gt;='Intersection Mileposts'!$F$7,H462&lt;='Intersection Mileposts'!$G$7),"Y",IF(AND(H462&gt;='Intersection Mileposts'!$F$8,H462&lt;='Intersection Mileposts'!$G$8),"Y",IF(AND(H462&gt;='Intersection Mileposts'!$F$9,H462&lt;='Intersection Mileposts'!$G$9),"Y",IF(AND(H462&gt;='Intersection Mileposts'!$F$10,H462&lt;='Intersection Mileposts'!$G$10),"Y",IF(AND(H462&gt;='Intersection Mileposts'!$F$11,H462&lt;='Intersection Mileposts'!$G$11),"Y",IF(AND(H462&gt;='Intersection Mileposts'!$F$12,H462&lt;='Intersection Mileposts'!$G$12),"Y",IF(AND(H462&gt;='Intersection Mileposts'!$F$13,H462&lt;='Intersection Mileposts'!$G$13),"Y",IF(AND(H462&gt;='Intersection Mileposts'!$F$14,H462&lt;='Intersection Mileposts'!$G$14),"Y",IF(AND(H462&gt;='Intersection Mileposts'!$F$15,H462&lt;='Intersection Mileposts'!$G$15),"Y",IF(AND(H462&gt;='Intersection Mileposts'!$F$16,H462&lt;='Intersection Mileposts'!$G$16),"Y",IF(AND(H462&gt;='Intersection Mileposts'!$F$17,H462&lt;='Intersection Mileposts'!$G$17),"Y",IF(AND(H462&gt;='Intersection Mileposts'!$F$18,H462&lt;='Intersection Mileposts'!$G$18),"Y",IF(AND(H462&gt;='Intersection Mileposts'!$F$19,H462&lt;='Intersection Mileposts'!$G$19),"Y",IF(AND(H462&gt;='Intersection Mileposts'!$F$20,H462&lt;='Intersection Mileposts'!$G$20),"Y",IF(AND(H462&gt;='Intersection Mileposts'!$F$21,H462&lt;='Intersection Mileposts'!$G$21),"Y",IF(AND(H462&gt;='Intersection Mileposts'!$F$22,H462&lt;='Intersection Mileposts'!$G$22),"Y",IF(AND(H462&gt;='Intersection Mileposts'!$F$23,H462&lt;='Intersection Mileposts'!$G$23),"Y",IF(AND(H462&gt;='Intersection Mileposts'!$F$24,H462&lt;='Intersection Mileposts'!$G$24),"Y",IF(AND(H462&gt;='Intersection Mileposts'!$F$25,H462&lt;='Intersection Mileposts'!$G$25),"Y",IF(AND(H462&gt;='Intersection Mileposts'!$F$26,H462&lt;='Intersection Mileposts'!$G$26),"Y",IF(AND(H462&gt;='Intersection Mileposts'!$F$27,H462&lt;='Intersection Mileposts'!$G$27),"Y",IF(AND(H462&gt;='Intersection Mileposts'!$F$28,H462&lt;='Intersection Mileposts'!$G$28),"Y",IF(AND(H462&gt;='Intersection Mileposts'!$F$29,H462&lt;='Intersection Mileposts'!$G$29),"Y", IF(AND(H462&gt;='Intersection Mileposts'!$F$30,H462&lt;='Intersection Mileposts'!$G$30),"Y",IF(AND(H462&gt;='Intersection Mileposts'!$F$31,H462&lt;='Intersection Mileposts'!$G$31),"Y",IF(AND(H462&gt;='Intersection Mileposts'!$F$32,H462&lt;='Intersection Mileposts'!$G$32),"Y",IF(AND(H462&gt;='Intersection Mileposts'!$F$33,H462&lt;='Intersection Mileposts'!$G$33),"Y",IF(AND(H462&gt;='Intersection Mileposts'!$F$34,H462&lt;='Intersection Mileposts'!$G$34),"Y",IF(AND(H462&gt;='Intersection Mileposts'!$F$35,H462&lt;='Intersection Mileposts'!$G$35),"Y",IF(AND(H462&gt;='Intersection Mileposts'!$F$36,H462&lt;='Intersection Mileposts'!$G$36),"Y",IF(AND(H462&gt;='Intersection Mileposts'!$F$37,H462&lt;='Intersection Mileposts'!$G$37),"Y",IF(AND(H462&gt;='Intersection Mileposts'!$F$38,H462&lt;='Intersection Mileposts'!$G$38),"Y",IF(AND(H462&gt;='Intersection Mileposts'!$F$39,H462&lt;='Intersection Mileposts'!$G$39),"Y","N"))))))))))))))))))))))))))))))))))))</f>
        <v/>
      </c>
    </row>
    <row r="463" spans="1:46" x14ac:dyDescent="0.3">
      <c r="A463" s="279"/>
      <c r="B463" s="261"/>
      <c r="C463" s="262"/>
      <c r="D463" s="262"/>
      <c r="E463" s="262"/>
      <c r="F463" s="262"/>
      <c r="G463" s="284"/>
      <c r="H463" s="286"/>
      <c r="I463" s="279"/>
      <c r="J463" s="260"/>
      <c r="K463" s="260"/>
      <c r="L463" s="280"/>
      <c r="M463" s="275"/>
      <c r="N463" s="263"/>
      <c r="P463" s="264" t="str">
        <f>IF(R463 = "", "", COUNT($R$4:R463))</f>
        <v/>
      </c>
      <c r="Q463" s="264" t="str">
        <f t="shared" si="56"/>
        <v/>
      </c>
      <c r="R463" s="265" t="str">
        <f t="shared" si="57"/>
        <v/>
      </c>
      <c r="S463" s="266" t="str">
        <f t="shared" si="61"/>
        <v/>
      </c>
      <c r="T463" s="267" t="str">
        <f t="shared" si="58"/>
        <v/>
      </c>
      <c r="U463" s="268" t="str">
        <f t="shared" si="62"/>
        <v/>
      </c>
      <c r="V463" s="269" t="str">
        <f t="shared" si="59"/>
        <v/>
      </c>
      <c r="W463" s="5"/>
      <c r="AR463" s="2" t="str">
        <f t="shared" si="63"/>
        <v/>
      </c>
      <c r="AS463" s="2" t="str">
        <f t="shared" si="60"/>
        <v/>
      </c>
      <c r="AT463" s="2" t="str">
        <f>IF(AR463="","",IF(AND(H463&gt;='Intersection Mileposts'!$F$5,H463&lt;='Intersection Mileposts'!$G$5),"Y",IF(AND(H463&gt;='Intersection Mileposts'!$F$6,H463&lt;='Intersection Mileposts'!$G$6),"Y",IF(AND(H463&gt;='Intersection Mileposts'!$F$7,H463&lt;='Intersection Mileposts'!$G$7),"Y",IF(AND(H463&gt;='Intersection Mileposts'!$F$8,H463&lt;='Intersection Mileposts'!$G$8),"Y",IF(AND(H463&gt;='Intersection Mileposts'!$F$9,H463&lt;='Intersection Mileposts'!$G$9),"Y",IF(AND(H463&gt;='Intersection Mileposts'!$F$10,H463&lt;='Intersection Mileposts'!$G$10),"Y",IF(AND(H463&gt;='Intersection Mileposts'!$F$11,H463&lt;='Intersection Mileposts'!$G$11),"Y",IF(AND(H463&gt;='Intersection Mileposts'!$F$12,H463&lt;='Intersection Mileposts'!$G$12),"Y",IF(AND(H463&gt;='Intersection Mileposts'!$F$13,H463&lt;='Intersection Mileposts'!$G$13),"Y",IF(AND(H463&gt;='Intersection Mileposts'!$F$14,H463&lt;='Intersection Mileposts'!$G$14),"Y",IF(AND(H463&gt;='Intersection Mileposts'!$F$15,H463&lt;='Intersection Mileposts'!$G$15),"Y",IF(AND(H463&gt;='Intersection Mileposts'!$F$16,H463&lt;='Intersection Mileposts'!$G$16),"Y",IF(AND(H463&gt;='Intersection Mileposts'!$F$17,H463&lt;='Intersection Mileposts'!$G$17),"Y",IF(AND(H463&gt;='Intersection Mileposts'!$F$18,H463&lt;='Intersection Mileposts'!$G$18),"Y",IF(AND(H463&gt;='Intersection Mileposts'!$F$19,H463&lt;='Intersection Mileposts'!$G$19),"Y",IF(AND(H463&gt;='Intersection Mileposts'!$F$20,H463&lt;='Intersection Mileposts'!$G$20),"Y",IF(AND(H463&gt;='Intersection Mileposts'!$F$21,H463&lt;='Intersection Mileposts'!$G$21),"Y",IF(AND(H463&gt;='Intersection Mileposts'!$F$22,H463&lt;='Intersection Mileposts'!$G$22),"Y",IF(AND(H463&gt;='Intersection Mileposts'!$F$23,H463&lt;='Intersection Mileposts'!$G$23),"Y",IF(AND(H463&gt;='Intersection Mileposts'!$F$24,H463&lt;='Intersection Mileposts'!$G$24),"Y",IF(AND(H463&gt;='Intersection Mileposts'!$F$25,H463&lt;='Intersection Mileposts'!$G$25),"Y",IF(AND(H463&gt;='Intersection Mileposts'!$F$26,H463&lt;='Intersection Mileposts'!$G$26),"Y",IF(AND(H463&gt;='Intersection Mileposts'!$F$27,H463&lt;='Intersection Mileposts'!$G$27),"Y",IF(AND(H463&gt;='Intersection Mileposts'!$F$28,H463&lt;='Intersection Mileposts'!$G$28),"Y",IF(AND(H463&gt;='Intersection Mileposts'!$F$29,H463&lt;='Intersection Mileposts'!$G$29),"Y", IF(AND(H463&gt;='Intersection Mileposts'!$F$30,H463&lt;='Intersection Mileposts'!$G$30),"Y",IF(AND(H463&gt;='Intersection Mileposts'!$F$31,H463&lt;='Intersection Mileposts'!$G$31),"Y",IF(AND(H463&gt;='Intersection Mileposts'!$F$32,H463&lt;='Intersection Mileposts'!$G$32),"Y",IF(AND(H463&gt;='Intersection Mileposts'!$F$33,H463&lt;='Intersection Mileposts'!$G$33),"Y",IF(AND(H463&gt;='Intersection Mileposts'!$F$34,H463&lt;='Intersection Mileposts'!$G$34),"Y",IF(AND(H463&gt;='Intersection Mileposts'!$F$35,H463&lt;='Intersection Mileposts'!$G$35),"Y",IF(AND(H463&gt;='Intersection Mileposts'!$F$36,H463&lt;='Intersection Mileposts'!$G$36),"Y",IF(AND(H463&gt;='Intersection Mileposts'!$F$37,H463&lt;='Intersection Mileposts'!$G$37),"Y",IF(AND(H463&gt;='Intersection Mileposts'!$F$38,H463&lt;='Intersection Mileposts'!$G$38),"Y",IF(AND(H463&gt;='Intersection Mileposts'!$F$39,H463&lt;='Intersection Mileposts'!$G$39),"Y","N"))))))))))))))))))))))))))))))))))))</f>
        <v/>
      </c>
    </row>
    <row r="464" spans="1:46" x14ac:dyDescent="0.3">
      <c r="A464" s="279"/>
      <c r="B464" s="261"/>
      <c r="C464" s="262"/>
      <c r="D464" s="262"/>
      <c r="E464" s="262"/>
      <c r="F464" s="262"/>
      <c r="G464" s="284"/>
      <c r="H464" s="286"/>
      <c r="I464" s="279"/>
      <c r="J464" s="260"/>
      <c r="K464" s="260"/>
      <c r="L464" s="280"/>
      <c r="M464" s="275"/>
      <c r="N464" s="263"/>
      <c r="P464" s="264" t="str">
        <f>IF(R464 = "", "", COUNT($R$4:R464))</f>
        <v/>
      </c>
      <c r="Q464" s="264" t="str">
        <f t="shared" si="56"/>
        <v/>
      </c>
      <c r="R464" s="265" t="str">
        <f t="shared" si="57"/>
        <v/>
      </c>
      <c r="S464" s="266" t="str">
        <f t="shared" si="61"/>
        <v/>
      </c>
      <c r="T464" s="267" t="str">
        <f t="shared" si="58"/>
        <v/>
      </c>
      <c r="U464" s="268" t="str">
        <f t="shared" si="62"/>
        <v/>
      </c>
      <c r="V464" s="269" t="str">
        <f t="shared" si="59"/>
        <v/>
      </c>
      <c r="W464" s="5"/>
      <c r="AR464" s="2" t="str">
        <f t="shared" si="63"/>
        <v/>
      </c>
      <c r="AS464" s="2" t="str">
        <f t="shared" si="60"/>
        <v/>
      </c>
      <c r="AT464" s="2" t="str">
        <f>IF(AR464="","",IF(AND(H464&gt;='Intersection Mileposts'!$F$5,H464&lt;='Intersection Mileposts'!$G$5),"Y",IF(AND(H464&gt;='Intersection Mileposts'!$F$6,H464&lt;='Intersection Mileposts'!$G$6),"Y",IF(AND(H464&gt;='Intersection Mileposts'!$F$7,H464&lt;='Intersection Mileposts'!$G$7),"Y",IF(AND(H464&gt;='Intersection Mileposts'!$F$8,H464&lt;='Intersection Mileposts'!$G$8),"Y",IF(AND(H464&gt;='Intersection Mileposts'!$F$9,H464&lt;='Intersection Mileposts'!$G$9),"Y",IF(AND(H464&gt;='Intersection Mileposts'!$F$10,H464&lt;='Intersection Mileposts'!$G$10),"Y",IF(AND(H464&gt;='Intersection Mileposts'!$F$11,H464&lt;='Intersection Mileposts'!$G$11),"Y",IF(AND(H464&gt;='Intersection Mileposts'!$F$12,H464&lt;='Intersection Mileposts'!$G$12),"Y",IF(AND(H464&gt;='Intersection Mileposts'!$F$13,H464&lt;='Intersection Mileposts'!$G$13),"Y",IF(AND(H464&gt;='Intersection Mileposts'!$F$14,H464&lt;='Intersection Mileposts'!$G$14),"Y",IF(AND(H464&gt;='Intersection Mileposts'!$F$15,H464&lt;='Intersection Mileposts'!$G$15),"Y",IF(AND(H464&gt;='Intersection Mileposts'!$F$16,H464&lt;='Intersection Mileposts'!$G$16),"Y",IF(AND(H464&gt;='Intersection Mileposts'!$F$17,H464&lt;='Intersection Mileposts'!$G$17),"Y",IF(AND(H464&gt;='Intersection Mileposts'!$F$18,H464&lt;='Intersection Mileposts'!$G$18),"Y",IF(AND(H464&gt;='Intersection Mileposts'!$F$19,H464&lt;='Intersection Mileposts'!$G$19),"Y",IF(AND(H464&gt;='Intersection Mileposts'!$F$20,H464&lt;='Intersection Mileposts'!$G$20),"Y",IF(AND(H464&gt;='Intersection Mileposts'!$F$21,H464&lt;='Intersection Mileposts'!$G$21),"Y",IF(AND(H464&gt;='Intersection Mileposts'!$F$22,H464&lt;='Intersection Mileposts'!$G$22),"Y",IF(AND(H464&gt;='Intersection Mileposts'!$F$23,H464&lt;='Intersection Mileposts'!$G$23),"Y",IF(AND(H464&gt;='Intersection Mileposts'!$F$24,H464&lt;='Intersection Mileposts'!$G$24),"Y",IF(AND(H464&gt;='Intersection Mileposts'!$F$25,H464&lt;='Intersection Mileposts'!$G$25),"Y",IF(AND(H464&gt;='Intersection Mileposts'!$F$26,H464&lt;='Intersection Mileposts'!$G$26),"Y",IF(AND(H464&gt;='Intersection Mileposts'!$F$27,H464&lt;='Intersection Mileposts'!$G$27),"Y",IF(AND(H464&gt;='Intersection Mileposts'!$F$28,H464&lt;='Intersection Mileposts'!$G$28),"Y",IF(AND(H464&gt;='Intersection Mileposts'!$F$29,H464&lt;='Intersection Mileposts'!$G$29),"Y", IF(AND(H464&gt;='Intersection Mileposts'!$F$30,H464&lt;='Intersection Mileposts'!$G$30),"Y",IF(AND(H464&gt;='Intersection Mileposts'!$F$31,H464&lt;='Intersection Mileposts'!$G$31),"Y",IF(AND(H464&gt;='Intersection Mileposts'!$F$32,H464&lt;='Intersection Mileposts'!$G$32),"Y",IF(AND(H464&gt;='Intersection Mileposts'!$F$33,H464&lt;='Intersection Mileposts'!$G$33),"Y",IF(AND(H464&gt;='Intersection Mileposts'!$F$34,H464&lt;='Intersection Mileposts'!$G$34),"Y",IF(AND(H464&gt;='Intersection Mileposts'!$F$35,H464&lt;='Intersection Mileposts'!$G$35),"Y",IF(AND(H464&gt;='Intersection Mileposts'!$F$36,H464&lt;='Intersection Mileposts'!$G$36),"Y",IF(AND(H464&gt;='Intersection Mileposts'!$F$37,H464&lt;='Intersection Mileposts'!$G$37),"Y",IF(AND(H464&gt;='Intersection Mileposts'!$F$38,H464&lt;='Intersection Mileposts'!$G$38),"Y",IF(AND(H464&gt;='Intersection Mileposts'!$F$39,H464&lt;='Intersection Mileposts'!$G$39),"Y","N"))))))))))))))))))))))))))))))))))))</f>
        <v/>
      </c>
    </row>
    <row r="465" spans="1:46" x14ac:dyDescent="0.3">
      <c r="A465" s="279"/>
      <c r="B465" s="261"/>
      <c r="C465" s="262"/>
      <c r="D465" s="262"/>
      <c r="E465" s="262"/>
      <c r="F465" s="262"/>
      <c r="G465" s="284"/>
      <c r="H465" s="286"/>
      <c r="I465" s="279"/>
      <c r="J465" s="260"/>
      <c r="K465" s="260"/>
      <c r="L465" s="280"/>
      <c r="M465" s="275"/>
      <c r="N465" s="263"/>
      <c r="P465" s="264" t="str">
        <f>IF(R465 = "", "", COUNT($R$4:R465))</f>
        <v/>
      </c>
      <c r="Q465" s="264" t="str">
        <f t="shared" si="56"/>
        <v/>
      </c>
      <c r="R465" s="265" t="str">
        <f t="shared" si="57"/>
        <v/>
      </c>
      <c r="S465" s="266" t="str">
        <f t="shared" si="61"/>
        <v/>
      </c>
      <c r="T465" s="267" t="str">
        <f t="shared" si="58"/>
        <v/>
      </c>
      <c r="U465" s="268" t="str">
        <f t="shared" si="62"/>
        <v/>
      </c>
      <c r="V465" s="269" t="str">
        <f t="shared" si="59"/>
        <v/>
      </c>
      <c r="W465" s="5"/>
      <c r="AR465" s="2" t="str">
        <f t="shared" si="63"/>
        <v/>
      </c>
      <c r="AS465" s="2" t="str">
        <f t="shared" si="60"/>
        <v/>
      </c>
      <c r="AT465" s="2" t="str">
        <f>IF(AR465="","",IF(AND(H465&gt;='Intersection Mileposts'!$F$5,H465&lt;='Intersection Mileposts'!$G$5),"Y",IF(AND(H465&gt;='Intersection Mileposts'!$F$6,H465&lt;='Intersection Mileposts'!$G$6),"Y",IF(AND(H465&gt;='Intersection Mileposts'!$F$7,H465&lt;='Intersection Mileposts'!$G$7),"Y",IF(AND(H465&gt;='Intersection Mileposts'!$F$8,H465&lt;='Intersection Mileposts'!$G$8),"Y",IF(AND(H465&gt;='Intersection Mileposts'!$F$9,H465&lt;='Intersection Mileposts'!$G$9),"Y",IF(AND(H465&gt;='Intersection Mileposts'!$F$10,H465&lt;='Intersection Mileposts'!$G$10),"Y",IF(AND(H465&gt;='Intersection Mileposts'!$F$11,H465&lt;='Intersection Mileposts'!$G$11),"Y",IF(AND(H465&gt;='Intersection Mileposts'!$F$12,H465&lt;='Intersection Mileposts'!$G$12),"Y",IF(AND(H465&gt;='Intersection Mileposts'!$F$13,H465&lt;='Intersection Mileposts'!$G$13),"Y",IF(AND(H465&gt;='Intersection Mileposts'!$F$14,H465&lt;='Intersection Mileposts'!$G$14),"Y",IF(AND(H465&gt;='Intersection Mileposts'!$F$15,H465&lt;='Intersection Mileposts'!$G$15),"Y",IF(AND(H465&gt;='Intersection Mileposts'!$F$16,H465&lt;='Intersection Mileposts'!$G$16),"Y",IF(AND(H465&gt;='Intersection Mileposts'!$F$17,H465&lt;='Intersection Mileposts'!$G$17),"Y",IF(AND(H465&gt;='Intersection Mileposts'!$F$18,H465&lt;='Intersection Mileposts'!$G$18),"Y",IF(AND(H465&gt;='Intersection Mileposts'!$F$19,H465&lt;='Intersection Mileposts'!$G$19),"Y",IF(AND(H465&gt;='Intersection Mileposts'!$F$20,H465&lt;='Intersection Mileposts'!$G$20),"Y",IF(AND(H465&gt;='Intersection Mileposts'!$F$21,H465&lt;='Intersection Mileposts'!$G$21),"Y",IF(AND(H465&gt;='Intersection Mileposts'!$F$22,H465&lt;='Intersection Mileposts'!$G$22),"Y",IF(AND(H465&gt;='Intersection Mileposts'!$F$23,H465&lt;='Intersection Mileposts'!$G$23),"Y",IF(AND(H465&gt;='Intersection Mileposts'!$F$24,H465&lt;='Intersection Mileposts'!$G$24),"Y",IF(AND(H465&gt;='Intersection Mileposts'!$F$25,H465&lt;='Intersection Mileposts'!$G$25),"Y",IF(AND(H465&gt;='Intersection Mileposts'!$F$26,H465&lt;='Intersection Mileposts'!$G$26),"Y",IF(AND(H465&gt;='Intersection Mileposts'!$F$27,H465&lt;='Intersection Mileposts'!$G$27),"Y",IF(AND(H465&gt;='Intersection Mileposts'!$F$28,H465&lt;='Intersection Mileposts'!$G$28),"Y",IF(AND(H465&gt;='Intersection Mileposts'!$F$29,H465&lt;='Intersection Mileposts'!$G$29),"Y", IF(AND(H465&gt;='Intersection Mileposts'!$F$30,H465&lt;='Intersection Mileposts'!$G$30),"Y",IF(AND(H465&gt;='Intersection Mileposts'!$F$31,H465&lt;='Intersection Mileposts'!$G$31),"Y",IF(AND(H465&gt;='Intersection Mileposts'!$F$32,H465&lt;='Intersection Mileposts'!$G$32),"Y",IF(AND(H465&gt;='Intersection Mileposts'!$F$33,H465&lt;='Intersection Mileposts'!$G$33),"Y",IF(AND(H465&gt;='Intersection Mileposts'!$F$34,H465&lt;='Intersection Mileposts'!$G$34),"Y",IF(AND(H465&gt;='Intersection Mileposts'!$F$35,H465&lt;='Intersection Mileposts'!$G$35),"Y",IF(AND(H465&gt;='Intersection Mileposts'!$F$36,H465&lt;='Intersection Mileposts'!$G$36),"Y",IF(AND(H465&gt;='Intersection Mileposts'!$F$37,H465&lt;='Intersection Mileposts'!$G$37),"Y",IF(AND(H465&gt;='Intersection Mileposts'!$F$38,H465&lt;='Intersection Mileposts'!$G$38),"Y",IF(AND(H465&gt;='Intersection Mileposts'!$F$39,H465&lt;='Intersection Mileposts'!$G$39),"Y","N"))))))))))))))))))))))))))))))))))))</f>
        <v/>
      </c>
    </row>
    <row r="466" spans="1:46" x14ac:dyDescent="0.3">
      <c r="A466" s="279"/>
      <c r="B466" s="261"/>
      <c r="C466" s="262"/>
      <c r="D466" s="262"/>
      <c r="E466" s="262"/>
      <c r="F466" s="262"/>
      <c r="G466" s="284"/>
      <c r="H466" s="286"/>
      <c r="I466" s="279"/>
      <c r="J466" s="260"/>
      <c r="K466" s="260"/>
      <c r="L466" s="280"/>
      <c r="M466" s="275"/>
      <c r="N466" s="263"/>
      <c r="P466" s="264" t="str">
        <f>IF(R466 = "", "", COUNT($R$4:R466))</f>
        <v/>
      </c>
      <c r="Q466" s="264" t="str">
        <f t="shared" si="56"/>
        <v/>
      </c>
      <c r="R466" s="265" t="str">
        <f t="shared" si="57"/>
        <v/>
      </c>
      <c r="S466" s="266" t="str">
        <f t="shared" si="61"/>
        <v/>
      </c>
      <c r="T466" s="267" t="str">
        <f t="shared" si="58"/>
        <v/>
      </c>
      <c r="U466" s="268" t="str">
        <f t="shared" si="62"/>
        <v/>
      </c>
      <c r="V466" s="269" t="str">
        <f t="shared" si="59"/>
        <v/>
      </c>
      <c r="W466" s="5"/>
      <c r="AR466" s="2" t="str">
        <f t="shared" si="63"/>
        <v/>
      </c>
      <c r="AS466" s="2" t="str">
        <f t="shared" si="60"/>
        <v/>
      </c>
      <c r="AT466" s="2" t="str">
        <f>IF(AR466="","",IF(AND(H466&gt;='Intersection Mileposts'!$F$5,H466&lt;='Intersection Mileposts'!$G$5),"Y",IF(AND(H466&gt;='Intersection Mileposts'!$F$6,H466&lt;='Intersection Mileposts'!$G$6),"Y",IF(AND(H466&gt;='Intersection Mileposts'!$F$7,H466&lt;='Intersection Mileposts'!$G$7),"Y",IF(AND(H466&gt;='Intersection Mileposts'!$F$8,H466&lt;='Intersection Mileposts'!$G$8),"Y",IF(AND(H466&gt;='Intersection Mileposts'!$F$9,H466&lt;='Intersection Mileposts'!$G$9),"Y",IF(AND(H466&gt;='Intersection Mileposts'!$F$10,H466&lt;='Intersection Mileposts'!$G$10),"Y",IF(AND(H466&gt;='Intersection Mileposts'!$F$11,H466&lt;='Intersection Mileposts'!$G$11),"Y",IF(AND(H466&gt;='Intersection Mileposts'!$F$12,H466&lt;='Intersection Mileposts'!$G$12),"Y",IF(AND(H466&gt;='Intersection Mileposts'!$F$13,H466&lt;='Intersection Mileposts'!$G$13),"Y",IF(AND(H466&gt;='Intersection Mileposts'!$F$14,H466&lt;='Intersection Mileposts'!$G$14),"Y",IF(AND(H466&gt;='Intersection Mileposts'!$F$15,H466&lt;='Intersection Mileposts'!$G$15),"Y",IF(AND(H466&gt;='Intersection Mileposts'!$F$16,H466&lt;='Intersection Mileposts'!$G$16),"Y",IF(AND(H466&gt;='Intersection Mileposts'!$F$17,H466&lt;='Intersection Mileposts'!$G$17),"Y",IF(AND(H466&gt;='Intersection Mileposts'!$F$18,H466&lt;='Intersection Mileposts'!$G$18),"Y",IF(AND(H466&gt;='Intersection Mileposts'!$F$19,H466&lt;='Intersection Mileposts'!$G$19),"Y",IF(AND(H466&gt;='Intersection Mileposts'!$F$20,H466&lt;='Intersection Mileposts'!$G$20),"Y",IF(AND(H466&gt;='Intersection Mileposts'!$F$21,H466&lt;='Intersection Mileposts'!$G$21),"Y",IF(AND(H466&gt;='Intersection Mileposts'!$F$22,H466&lt;='Intersection Mileposts'!$G$22),"Y",IF(AND(H466&gt;='Intersection Mileposts'!$F$23,H466&lt;='Intersection Mileposts'!$G$23),"Y",IF(AND(H466&gt;='Intersection Mileposts'!$F$24,H466&lt;='Intersection Mileposts'!$G$24),"Y",IF(AND(H466&gt;='Intersection Mileposts'!$F$25,H466&lt;='Intersection Mileposts'!$G$25),"Y",IF(AND(H466&gt;='Intersection Mileposts'!$F$26,H466&lt;='Intersection Mileposts'!$G$26),"Y",IF(AND(H466&gt;='Intersection Mileposts'!$F$27,H466&lt;='Intersection Mileposts'!$G$27),"Y",IF(AND(H466&gt;='Intersection Mileposts'!$F$28,H466&lt;='Intersection Mileposts'!$G$28),"Y",IF(AND(H466&gt;='Intersection Mileposts'!$F$29,H466&lt;='Intersection Mileposts'!$G$29),"Y", IF(AND(H466&gt;='Intersection Mileposts'!$F$30,H466&lt;='Intersection Mileposts'!$G$30),"Y",IF(AND(H466&gt;='Intersection Mileposts'!$F$31,H466&lt;='Intersection Mileposts'!$G$31),"Y",IF(AND(H466&gt;='Intersection Mileposts'!$F$32,H466&lt;='Intersection Mileposts'!$G$32),"Y",IF(AND(H466&gt;='Intersection Mileposts'!$F$33,H466&lt;='Intersection Mileposts'!$G$33),"Y",IF(AND(H466&gt;='Intersection Mileposts'!$F$34,H466&lt;='Intersection Mileposts'!$G$34),"Y",IF(AND(H466&gt;='Intersection Mileposts'!$F$35,H466&lt;='Intersection Mileposts'!$G$35),"Y",IF(AND(H466&gt;='Intersection Mileposts'!$F$36,H466&lt;='Intersection Mileposts'!$G$36),"Y",IF(AND(H466&gt;='Intersection Mileposts'!$F$37,H466&lt;='Intersection Mileposts'!$G$37),"Y",IF(AND(H466&gt;='Intersection Mileposts'!$F$38,H466&lt;='Intersection Mileposts'!$G$38),"Y",IF(AND(H466&gt;='Intersection Mileposts'!$F$39,H466&lt;='Intersection Mileposts'!$G$39),"Y","N"))))))))))))))))))))))))))))))))))))</f>
        <v/>
      </c>
    </row>
    <row r="467" spans="1:46" x14ac:dyDescent="0.3">
      <c r="A467" s="279"/>
      <c r="B467" s="261"/>
      <c r="C467" s="262"/>
      <c r="D467" s="262"/>
      <c r="E467" s="262"/>
      <c r="F467" s="262"/>
      <c r="G467" s="284"/>
      <c r="H467" s="286"/>
      <c r="I467" s="279"/>
      <c r="J467" s="260"/>
      <c r="K467" s="260"/>
      <c r="L467" s="280"/>
      <c r="M467" s="275"/>
      <c r="N467" s="263"/>
      <c r="P467" s="264" t="str">
        <f>IF(R467 = "", "", COUNT($R$4:R467))</f>
        <v/>
      </c>
      <c r="Q467" s="264" t="str">
        <f t="shared" si="56"/>
        <v/>
      </c>
      <c r="R467" s="265" t="str">
        <f t="shared" si="57"/>
        <v/>
      </c>
      <c r="S467" s="266" t="str">
        <f t="shared" si="61"/>
        <v/>
      </c>
      <c r="T467" s="267" t="str">
        <f t="shared" si="58"/>
        <v/>
      </c>
      <c r="U467" s="268" t="str">
        <f t="shared" si="62"/>
        <v/>
      </c>
      <c r="V467" s="269" t="str">
        <f t="shared" si="59"/>
        <v/>
      </c>
      <c r="W467" s="5"/>
      <c r="AR467" s="2" t="str">
        <f t="shared" si="63"/>
        <v/>
      </c>
      <c r="AS467" s="2" t="str">
        <f t="shared" si="60"/>
        <v/>
      </c>
      <c r="AT467" s="2" t="str">
        <f>IF(AR467="","",IF(AND(H467&gt;='Intersection Mileposts'!$F$5,H467&lt;='Intersection Mileposts'!$G$5),"Y",IF(AND(H467&gt;='Intersection Mileposts'!$F$6,H467&lt;='Intersection Mileposts'!$G$6),"Y",IF(AND(H467&gt;='Intersection Mileposts'!$F$7,H467&lt;='Intersection Mileposts'!$G$7),"Y",IF(AND(H467&gt;='Intersection Mileposts'!$F$8,H467&lt;='Intersection Mileposts'!$G$8),"Y",IF(AND(H467&gt;='Intersection Mileposts'!$F$9,H467&lt;='Intersection Mileposts'!$G$9),"Y",IF(AND(H467&gt;='Intersection Mileposts'!$F$10,H467&lt;='Intersection Mileposts'!$G$10),"Y",IF(AND(H467&gt;='Intersection Mileposts'!$F$11,H467&lt;='Intersection Mileposts'!$G$11),"Y",IF(AND(H467&gt;='Intersection Mileposts'!$F$12,H467&lt;='Intersection Mileposts'!$G$12),"Y",IF(AND(H467&gt;='Intersection Mileposts'!$F$13,H467&lt;='Intersection Mileposts'!$G$13),"Y",IF(AND(H467&gt;='Intersection Mileposts'!$F$14,H467&lt;='Intersection Mileposts'!$G$14),"Y",IF(AND(H467&gt;='Intersection Mileposts'!$F$15,H467&lt;='Intersection Mileposts'!$G$15),"Y",IF(AND(H467&gt;='Intersection Mileposts'!$F$16,H467&lt;='Intersection Mileposts'!$G$16),"Y",IF(AND(H467&gt;='Intersection Mileposts'!$F$17,H467&lt;='Intersection Mileposts'!$G$17),"Y",IF(AND(H467&gt;='Intersection Mileposts'!$F$18,H467&lt;='Intersection Mileposts'!$G$18),"Y",IF(AND(H467&gt;='Intersection Mileposts'!$F$19,H467&lt;='Intersection Mileposts'!$G$19),"Y",IF(AND(H467&gt;='Intersection Mileposts'!$F$20,H467&lt;='Intersection Mileposts'!$G$20),"Y",IF(AND(H467&gt;='Intersection Mileposts'!$F$21,H467&lt;='Intersection Mileposts'!$G$21),"Y",IF(AND(H467&gt;='Intersection Mileposts'!$F$22,H467&lt;='Intersection Mileposts'!$G$22),"Y",IF(AND(H467&gt;='Intersection Mileposts'!$F$23,H467&lt;='Intersection Mileposts'!$G$23),"Y",IF(AND(H467&gt;='Intersection Mileposts'!$F$24,H467&lt;='Intersection Mileposts'!$G$24),"Y",IF(AND(H467&gt;='Intersection Mileposts'!$F$25,H467&lt;='Intersection Mileposts'!$G$25),"Y",IF(AND(H467&gt;='Intersection Mileposts'!$F$26,H467&lt;='Intersection Mileposts'!$G$26),"Y",IF(AND(H467&gt;='Intersection Mileposts'!$F$27,H467&lt;='Intersection Mileposts'!$G$27),"Y",IF(AND(H467&gt;='Intersection Mileposts'!$F$28,H467&lt;='Intersection Mileposts'!$G$28),"Y",IF(AND(H467&gt;='Intersection Mileposts'!$F$29,H467&lt;='Intersection Mileposts'!$G$29),"Y", IF(AND(H467&gt;='Intersection Mileposts'!$F$30,H467&lt;='Intersection Mileposts'!$G$30),"Y",IF(AND(H467&gt;='Intersection Mileposts'!$F$31,H467&lt;='Intersection Mileposts'!$G$31),"Y",IF(AND(H467&gt;='Intersection Mileposts'!$F$32,H467&lt;='Intersection Mileposts'!$G$32),"Y",IF(AND(H467&gt;='Intersection Mileposts'!$F$33,H467&lt;='Intersection Mileposts'!$G$33),"Y",IF(AND(H467&gt;='Intersection Mileposts'!$F$34,H467&lt;='Intersection Mileposts'!$G$34),"Y",IF(AND(H467&gt;='Intersection Mileposts'!$F$35,H467&lt;='Intersection Mileposts'!$G$35),"Y",IF(AND(H467&gt;='Intersection Mileposts'!$F$36,H467&lt;='Intersection Mileposts'!$G$36),"Y",IF(AND(H467&gt;='Intersection Mileposts'!$F$37,H467&lt;='Intersection Mileposts'!$G$37),"Y",IF(AND(H467&gt;='Intersection Mileposts'!$F$38,H467&lt;='Intersection Mileposts'!$G$38),"Y",IF(AND(H467&gt;='Intersection Mileposts'!$F$39,H467&lt;='Intersection Mileposts'!$G$39),"Y","N"))))))))))))))))))))))))))))))))))))</f>
        <v/>
      </c>
    </row>
    <row r="468" spans="1:46" x14ac:dyDescent="0.3">
      <c r="A468" s="279"/>
      <c r="B468" s="261"/>
      <c r="C468" s="262"/>
      <c r="D468" s="262"/>
      <c r="E468" s="262"/>
      <c r="F468" s="262"/>
      <c r="G468" s="284"/>
      <c r="H468" s="286"/>
      <c r="I468" s="279"/>
      <c r="J468" s="260"/>
      <c r="K468" s="260"/>
      <c r="L468" s="280"/>
      <c r="M468" s="275"/>
      <c r="N468" s="263"/>
      <c r="P468" s="264" t="str">
        <f>IF(R468 = "", "", COUNT($R$4:R468))</f>
        <v/>
      </c>
      <c r="Q468" s="264" t="str">
        <f t="shared" si="56"/>
        <v/>
      </c>
      <c r="R468" s="265" t="str">
        <f t="shared" si="57"/>
        <v/>
      </c>
      <c r="S468" s="266" t="str">
        <f t="shared" si="61"/>
        <v/>
      </c>
      <c r="T468" s="267" t="str">
        <f t="shared" si="58"/>
        <v/>
      </c>
      <c r="U468" s="268" t="str">
        <f t="shared" si="62"/>
        <v/>
      </c>
      <c r="V468" s="269" t="str">
        <f t="shared" si="59"/>
        <v/>
      </c>
      <c r="W468" s="5"/>
      <c r="AR468" s="2" t="str">
        <f t="shared" si="63"/>
        <v/>
      </c>
      <c r="AS468" s="2" t="str">
        <f t="shared" si="60"/>
        <v/>
      </c>
      <c r="AT468" s="2" t="str">
        <f>IF(AR468="","",IF(AND(H468&gt;='Intersection Mileposts'!$F$5,H468&lt;='Intersection Mileposts'!$G$5),"Y",IF(AND(H468&gt;='Intersection Mileposts'!$F$6,H468&lt;='Intersection Mileposts'!$G$6),"Y",IF(AND(H468&gt;='Intersection Mileposts'!$F$7,H468&lt;='Intersection Mileposts'!$G$7),"Y",IF(AND(H468&gt;='Intersection Mileposts'!$F$8,H468&lt;='Intersection Mileposts'!$G$8),"Y",IF(AND(H468&gt;='Intersection Mileposts'!$F$9,H468&lt;='Intersection Mileposts'!$G$9),"Y",IF(AND(H468&gt;='Intersection Mileposts'!$F$10,H468&lt;='Intersection Mileposts'!$G$10),"Y",IF(AND(H468&gt;='Intersection Mileposts'!$F$11,H468&lt;='Intersection Mileposts'!$G$11),"Y",IF(AND(H468&gt;='Intersection Mileposts'!$F$12,H468&lt;='Intersection Mileposts'!$G$12),"Y",IF(AND(H468&gt;='Intersection Mileposts'!$F$13,H468&lt;='Intersection Mileposts'!$G$13),"Y",IF(AND(H468&gt;='Intersection Mileposts'!$F$14,H468&lt;='Intersection Mileposts'!$G$14),"Y",IF(AND(H468&gt;='Intersection Mileposts'!$F$15,H468&lt;='Intersection Mileposts'!$G$15),"Y",IF(AND(H468&gt;='Intersection Mileposts'!$F$16,H468&lt;='Intersection Mileposts'!$G$16),"Y",IF(AND(H468&gt;='Intersection Mileposts'!$F$17,H468&lt;='Intersection Mileposts'!$G$17),"Y",IF(AND(H468&gt;='Intersection Mileposts'!$F$18,H468&lt;='Intersection Mileposts'!$G$18),"Y",IF(AND(H468&gt;='Intersection Mileposts'!$F$19,H468&lt;='Intersection Mileposts'!$G$19),"Y",IF(AND(H468&gt;='Intersection Mileposts'!$F$20,H468&lt;='Intersection Mileposts'!$G$20),"Y",IF(AND(H468&gt;='Intersection Mileposts'!$F$21,H468&lt;='Intersection Mileposts'!$G$21),"Y",IF(AND(H468&gt;='Intersection Mileposts'!$F$22,H468&lt;='Intersection Mileposts'!$G$22),"Y",IF(AND(H468&gt;='Intersection Mileposts'!$F$23,H468&lt;='Intersection Mileposts'!$G$23),"Y",IF(AND(H468&gt;='Intersection Mileposts'!$F$24,H468&lt;='Intersection Mileposts'!$G$24),"Y",IF(AND(H468&gt;='Intersection Mileposts'!$F$25,H468&lt;='Intersection Mileposts'!$G$25),"Y",IF(AND(H468&gt;='Intersection Mileposts'!$F$26,H468&lt;='Intersection Mileposts'!$G$26),"Y",IF(AND(H468&gt;='Intersection Mileposts'!$F$27,H468&lt;='Intersection Mileposts'!$G$27),"Y",IF(AND(H468&gt;='Intersection Mileposts'!$F$28,H468&lt;='Intersection Mileposts'!$G$28),"Y",IF(AND(H468&gt;='Intersection Mileposts'!$F$29,H468&lt;='Intersection Mileposts'!$G$29),"Y", IF(AND(H468&gt;='Intersection Mileposts'!$F$30,H468&lt;='Intersection Mileposts'!$G$30),"Y",IF(AND(H468&gt;='Intersection Mileposts'!$F$31,H468&lt;='Intersection Mileposts'!$G$31),"Y",IF(AND(H468&gt;='Intersection Mileposts'!$F$32,H468&lt;='Intersection Mileposts'!$G$32),"Y",IF(AND(H468&gt;='Intersection Mileposts'!$F$33,H468&lt;='Intersection Mileposts'!$G$33),"Y",IF(AND(H468&gt;='Intersection Mileposts'!$F$34,H468&lt;='Intersection Mileposts'!$G$34),"Y",IF(AND(H468&gt;='Intersection Mileposts'!$F$35,H468&lt;='Intersection Mileposts'!$G$35),"Y",IF(AND(H468&gt;='Intersection Mileposts'!$F$36,H468&lt;='Intersection Mileposts'!$G$36),"Y",IF(AND(H468&gt;='Intersection Mileposts'!$F$37,H468&lt;='Intersection Mileposts'!$G$37),"Y",IF(AND(H468&gt;='Intersection Mileposts'!$F$38,H468&lt;='Intersection Mileposts'!$G$38),"Y",IF(AND(H468&gt;='Intersection Mileposts'!$F$39,H468&lt;='Intersection Mileposts'!$G$39),"Y","N"))))))))))))))))))))))))))))))))))))</f>
        <v/>
      </c>
    </row>
    <row r="469" spans="1:46" x14ac:dyDescent="0.3">
      <c r="A469" s="279"/>
      <c r="B469" s="261"/>
      <c r="C469" s="262"/>
      <c r="D469" s="262"/>
      <c r="E469" s="262"/>
      <c r="F469" s="262"/>
      <c r="G469" s="284"/>
      <c r="H469" s="286"/>
      <c r="I469" s="279"/>
      <c r="J469" s="260"/>
      <c r="K469" s="260"/>
      <c r="L469" s="280"/>
      <c r="M469" s="275"/>
      <c r="N469" s="263"/>
      <c r="P469" s="264" t="str">
        <f>IF(R469 = "", "", COUNT($R$4:R469))</f>
        <v/>
      </c>
      <c r="Q469" s="264" t="str">
        <f t="shared" si="56"/>
        <v/>
      </c>
      <c r="R469" s="265" t="str">
        <f t="shared" si="57"/>
        <v/>
      </c>
      <c r="S469" s="266" t="str">
        <f t="shared" si="61"/>
        <v/>
      </c>
      <c r="T469" s="267" t="str">
        <f t="shared" si="58"/>
        <v/>
      </c>
      <c r="U469" s="268" t="str">
        <f t="shared" si="62"/>
        <v/>
      </c>
      <c r="V469" s="269" t="str">
        <f t="shared" si="59"/>
        <v/>
      </c>
      <c r="W469" s="5"/>
      <c r="AR469" s="2" t="str">
        <f t="shared" si="63"/>
        <v/>
      </c>
      <c r="AS469" s="2" t="str">
        <f t="shared" si="60"/>
        <v/>
      </c>
      <c r="AT469" s="2" t="str">
        <f>IF(AR469="","",IF(AND(H469&gt;='Intersection Mileposts'!$F$5,H469&lt;='Intersection Mileposts'!$G$5),"Y",IF(AND(H469&gt;='Intersection Mileposts'!$F$6,H469&lt;='Intersection Mileposts'!$G$6),"Y",IF(AND(H469&gt;='Intersection Mileposts'!$F$7,H469&lt;='Intersection Mileposts'!$G$7),"Y",IF(AND(H469&gt;='Intersection Mileposts'!$F$8,H469&lt;='Intersection Mileposts'!$G$8),"Y",IF(AND(H469&gt;='Intersection Mileposts'!$F$9,H469&lt;='Intersection Mileposts'!$G$9),"Y",IF(AND(H469&gt;='Intersection Mileposts'!$F$10,H469&lt;='Intersection Mileposts'!$G$10),"Y",IF(AND(H469&gt;='Intersection Mileposts'!$F$11,H469&lt;='Intersection Mileposts'!$G$11),"Y",IF(AND(H469&gt;='Intersection Mileposts'!$F$12,H469&lt;='Intersection Mileposts'!$G$12),"Y",IF(AND(H469&gt;='Intersection Mileposts'!$F$13,H469&lt;='Intersection Mileposts'!$G$13),"Y",IF(AND(H469&gt;='Intersection Mileposts'!$F$14,H469&lt;='Intersection Mileposts'!$G$14),"Y",IF(AND(H469&gt;='Intersection Mileposts'!$F$15,H469&lt;='Intersection Mileposts'!$G$15),"Y",IF(AND(H469&gt;='Intersection Mileposts'!$F$16,H469&lt;='Intersection Mileposts'!$G$16),"Y",IF(AND(H469&gt;='Intersection Mileposts'!$F$17,H469&lt;='Intersection Mileposts'!$G$17),"Y",IF(AND(H469&gt;='Intersection Mileposts'!$F$18,H469&lt;='Intersection Mileposts'!$G$18),"Y",IF(AND(H469&gt;='Intersection Mileposts'!$F$19,H469&lt;='Intersection Mileposts'!$G$19),"Y",IF(AND(H469&gt;='Intersection Mileposts'!$F$20,H469&lt;='Intersection Mileposts'!$G$20),"Y",IF(AND(H469&gt;='Intersection Mileposts'!$F$21,H469&lt;='Intersection Mileposts'!$G$21),"Y",IF(AND(H469&gt;='Intersection Mileposts'!$F$22,H469&lt;='Intersection Mileposts'!$G$22),"Y",IF(AND(H469&gt;='Intersection Mileposts'!$F$23,H469&lt;='Intersection Mileposts'!$G$23),"Y",IF(AND(H469&gt;='Intersection Mileposts'!$F$24,H469&lt;='Intersection Mileposts'!$G$24),"Y",IF(AND(H469&gt;='Intersection Mileposts'!$F$25,H469&lt;='Intersection Mileposts'!$G$25),"Y",IF(AND(H469&gt;='Intersection Mileposts'!$F$26,H469&lt;='Intersection Mileposts'!$G$26),"Y",IF(AND(H469&gt;='Intersection Mileposts'!$F$27,H469&lt;='Intersection Mileposts'!$G$27),"Y",IF(AND(H469&gt;='Intersection Mileposts'!$F$28,H469&lt;='Intersection Mileposts'!$G$28),"Y",IF(AND(H469&gt;='Intersection Mileposts'!$F$29,H469&lt;='Intersection Mileposts'!$G$29),"Y", IF(AND(H469&gt;='Intersection Mileposts'!$F$30,H469&lt;='Intersection Mileposts'!$G$30),"Y",IF(AND(H469&gt;='Intersection Mileposts'!$F$31,H469&lt;='Intersection Mileposts'!$G$31),"Y",IF(AND(H469&gt;='Intersection Mileposts'!$F$32,H469&lt;='Intersection Mileposts'!$G$32),"Y",IF(AND(H469&gt;='Intersection Mileposts'!$F$33,H469&lt;='Intersection Mileposts'!$G$33),"Y",IF(AND(H469&gt;='Intersection Mileposts'!$F$34,H469&lt;='Intersection Mileposts'!$G$34),"Y",IF(AND(H469&gt;='Intersection Mileposts'!$F$35,H469&lt;='Intersection Mileposts'!$G$35),"Y",IF(AND(H469&gt;='Intersection Mileposts'!$F$36,H469&lt;='Intersection Mileposts'!$G$36),"Y",IF(AND(H469&gt;='Intersection Mileposts'!$F$37,H469&lt;='Intersection Mileposts'!$G$37),"Y",IF(AND(H469&gt;='Intersection Mileposts'!$F$38,H469&lt;='Intersection Mileposts'!$G$38),"Y",IF(AND(H469&gt;='Intersection Mileposts'!$F$39,H469&lt;='Intersection Mileposts'!$G$39),"Y","N"))))))))))))))))))))))))))))))))))))</f>
        <v/>
      </c>
    </row>
    <row r="470" spans="1:46" x14ac:dyDescent="0.3">
      <c r="A470" s="279"/>
      <c r="B470" s="261"/>
      <c r="C470" s="262"/>
      <c r="D470" s="262"/>
      <c r="E470" s="262"/>
      <c r="F470" s="262"/>
      <c r="G470" s="284"/>
      <c r="H470" s="286"/>
      <c r="I470" s="279"/>
      <c r="J470" s="260"/>
      <c r="K470" s="260"/>
      <c r="L470" s="280"/>
      <c r="M470" s="275"/>
      <c r="N470" s="263"/>
      <c r="P470" s="264" t="str">
        <f>IF(R470 = "", "", COUNT($R$4:R470))</f>
        <v/>
      </c>
      <c r="Q470" s="264" t="str">
        <f t="shared" si="56"/>
        <v/>
      </c>
      <c r="R470" s="265" t="str">
        <f t="shared" si="57"/>
        <v/>
      </c>
      <c r="S470" s="266" t="str">
        <f t="shared" si="61"/>
        <v/>
      </c>
      <c r="T470" s="267" t="str">
        <f t="shared" si="58"/>
        <v/>
      </c>
      <c r="U470" s="268" t="str">
        <f t="shared" si="62"/>
        <v/>
      </c>
      <c r="V470" s="269" t="str">
        <f t="shared" si="59"/>
        <v/>
      </c>
      <c r="W470" s="5"/>
      <c r="AR470" s="2" t="str">
        <f t="shared" si="63"/>
        <v/>
      </c>
      <c r="AS470" s="2" t="str">
        <f t="shared" si="60"/>
        <v/>
      </c>
      <c r="AT470" s="2" t="str">
        <f>IF(AR470="","",IF(AND(H470&gt;='Intersection Mileposts'!$F$5,H470&lt;='Intersection Mileposts'!$G$5),"Y",IF(AND(H470&gt;='Intersection Mileposts'!$F$6,H470&lt;='Intersection Mileposts'!$G$6),"Y",IF(AND(H470&gt;='Intersection Mileposts'!$F$7,H470&lt;='Intersection Mileposts'!$G$7),"Y",IF(AND(H470&gt;='Intersection Mileposts'!$F$8,H470&lt;='Intersection Mileposts'!$G$8),"Y",IF(AND(H470&gt;='Intersection Mileposts'!$F$9,H470&lt;='Intersection Mileposts'!$G$9),"Y",IF(AND(H470&gt;='Intersection Mileposts'!$F$10,H470&lt;='Intersection Mileposts'!$G$10),"Y",IF(AND(H470&gt;='Intersection Mileposts'!$F$11,H470&lt;='Intersection Mileposts'!$G$11),"Y",IF(AND(H470&gt;='Intersection Mileposts'!$F$12,H470&lt;='Intersection Mileposts'!$G$12),"Y",IF(AND(H470&gt;='Intersection Mileposts'!$F$13,H470&lt;='Intersection Mileposts'!$G$13),"Y",IF(AND(H470&gt;='Intersection Mileposts'!$F$14,H470&lt;='Intersection Mileposts'!$G$14),"Y",IF(AND(H470&gt;='Intersection Mileposts'!$F$15,H470&lt;='Intersection Mileposts'!$G$15),"Y",IF(AND(H470&gt;='Intersection Mileposts'!$F$16,H470&lt;='Intersection Mileposts'!$G$16),"Y",IF(AND(H470&gt;='Intersection Mileposts'!$F$17,H470&lt;='Intersection Mileposts'!$G$17),"Y",IF(AND(H470&gt;='Intersection Mileposts'!$F$18,H470&lt;='Intersection Mileposts'!$G$18),"Y",IF(AND(H470&gt;='Intersection Mileposts'!$F$19,H470&lt;='Intersection Mileposts'!$G$19),"Y",IF(AND(H470&gt;='Intersection Mileposts'!$F$20,H470&lt;='Intersection Mileposts'!$G$20),"Y",IF(AND(H470&gt;='Intersection Mileposts'!$F$21,H470&lt;='Intersection Mileposts'!$G$21),"Y",IF(AND(H470&gt;='Intersection Mileposts'!$F$22,H470&lt;='Intersection Mileposts'!$G$22),"Y",IF(AND(H470&gt;='Intersection Mileposts'!$F$23,H470&lt;='Intersection Mileposts'!$G$23),"Y",IF(AND(H470&gt;='Intersection Mileposts'!$F$24,H470&lt;='Intersection Mileposts'!$G$24),"Y",IF(AND(H470&gt;='Intersection Mileposts'!$F$25,H470&lt;='Intersection Mileposts'!$G$25),"Y",IF(AND(H470&gt;='Intersection Mileposts'!$F$26,H470&lt;='Intersection Mileposts'!$G$26),"Y",IF(AND(H470&gt;='Intersection Mileposts'!$F$27,H470&lt;='Intersection Mileposts'!$G$27),"Y",IF(AND(H470&gt;='Intersection Mileposts'!$F$28,H470&lt;='Intersection Mileposts'!$G$28),"Y",IF(AND(H470&gt;='Intersection Mileposts'!$F$29,H470&lt;='Intersection Mileposts'!$G$29),"Y", IF(AND(H470&gt;='Intersection Mileposts'!$F$30,H470&lt;='Intersection Mileposts'!$G$30),"Y",IF(AND(H470&gt;='Intersection Mileposts'!$F$31,H470&lt;='Intersection Mileposts'!$G$31),"Y",IF(AND(H470&gt;='Intersection Mileposts'!$F$32,H470&lt;='Intersection Mileposts'!$G$32),"Y",IF(AND(H470&gt;='Intersection Mileposts'!$F$33,H470&lt;='Intersection Mileposts'!$G$33),"Y",IF(AND(H470&gt;='Intersection Mileposts'!$F$34,H470&lt;='Intersection Mileposts'!$G$34),"Y",IF(AND(H470&gt;='Intersection Mileposts'!$F$35,H470&lt;='Intersection Mileposts'!$G$35),"Y",IF(AND(H470&gt;='Intersection Mileposts'!$F$36,H470&lt;='Intersection Mileposts'!$G$36),"Y",IF(AND(H470&gt;='Intersection Mileposts'!$F$37,H470&lt;='Intersection Mileposts'!$G$37),"Y",IF(AND(H470&gt;='Intersection Mileposts'!$F$38,H470&lt;='Intersection Mileposts'!$G$38),"Y",IF(AND(H470&gt;='Intersection Mileposts'!$F$39,H470&lt;='Intersection Mileposts'!$G$39),"Y","N"))))))))))))))))))))))))))))))))))))</f>
        <v/>
      </c>
    </row>
    <row r="471" spans="1:46" x14ac:dyDescent="0.3">
      <c r="A471" s="279"/>
      <c r="B471" s="261"/>
      <c r="C471" s="262"/>
      <c r="D471" s="262"/>
      <c r="E471" s="262"/>
      <c r="F471" s="262"/>
      <c r="G471" s="284"/>
      <c r="H471" s="286"/>
      <c r="I471" s="279"/>
      <c r="J471" s="260"/>
      <c r="K471" s="260"/>
      <c r="L471" s="280"/>
      <c r="M471" s="275"/>
      <c r="N471" s="263"/>
      <c r="P471" s="264" t="str">
        <f>IF(R471 = "", "", COUNT($R$4:R471))</f>
        <v/>
      </c>
      <c r="Q471" s="264" t="str">
        <f t="shared" si="56"/>
        <v/>
      </c>
      <c r="R471" s="265" t="str">
        <f t="shared" si="57"/>
        <v/>
      </c>
      <c r="S471" s="266" t="str">
        <f t="shared" si="61"/>
        <v/>
      </c>
      <c r="T471" s="267" t="str">
        <f t="shared" si="58"/>
        <v/>
      </c>
      <c r="U471" s="268" t="str">
        <f t="shared" si="62"/>
        <v/>
      </c>
      <c r="V471" s="269" t="str">
        <f t="shared" si="59"/>
        <v/>
      </c>
      <c r="W471" s="5"/>
      <c r="AR471" s="2" t="str">
        <f t="shared" si="63"/>
        <v/>
      </c>
      <c r="AS471" s="2" t="str">
        <f t="shared" si="60"/>
        <v/>
      </c>
      <c r="AT471" s="2" t="str">
        <f>IF(AR471="","",IF(AND(H471&gt;='Intersection Mileposts'!$F$5,H471&lt;='Intersection Mileposts'!$G$5),"Y",IF(AND(H471&gt;='Intersection Mileposts'!$F$6,H471&lt;='Intersection Mileposts'!$G$6),"Y",IF(AND(H471&gt;='Intersection Mileposts'!$F$7,H471&lt;='Intersection Mileposts'!$G$7),"Y",IF(AND(H471&gt;='Intersection Mileposts'!$F$8,H471&lt;='Intersection Mileposts'!$G$8),"Y",IF(AND(H471&gt;='Intersection Mileposts'!$F$9,H471&lt;='Intersection Mileposts'!$G$9),"Y",IF(AND(H471&gt;='Intersection Mileposts'!$F$10,H471&lt;='Intersection Mileposts'!$G$10),"Y",IF(AND(H471&gt;='Intersection Mileposts'!$F$11,H471&lt;='Intersection Mileposts'!$G$11),"Y",IF(AND(H471&gt;='Intersection Mileposts'!$F$12,H471&lt;='Intersection Mileposts'!$G$12),"Y",IF(AND(H471&gt;='Intersection Mileposts'!$F$13,H471&lt;='Intersection Mileposts'!$G$13),"Y",IF(AND(H471&gt;='Intersection Mileposts'!$F$14,H471&lt;='Intersection Mileposts'!$G$14),"Y",IF(AND(H471&gt;='Intersection Mileposts'!$F$15,H471&lt;='Intersection Mileposts'!$G$15),"Y",IF(AND(H471&gt;='Intersection Mileposts'!$F$16,H471&lt;='Intersection Mileposts'!$G$16),"Y",IF(AND(H471&gt;='Intersection Mileposts'!$F$17,H471&lt;='Intersection Mileposts'!$G$17),"Y",IF(AND(H471&gt;='Intersection Mileposts'!$F$18,H471&lt;='Intersection Mileposts'!$G$18),"Y",IF(AND(H471&gt;='Intersection Mileposts'!$F$19,H471&lt;='Intersection Mileposts'!$G$19),"Y",IF(AND(H471&gt;='Intersection Mileposts'!$F$20,H471&lt;='Intersection Mileposts'!$G$20),"Y",IF(AND(H471&gt;='Intersection Mileposts'!$F$21,H471&lt;='Intersection Mileposts'!$G$21),"Y",IF(AND(H471&gt;='Intersection Mileposts'!$F$22,H471&lt;='Intersection Mileposts'!$G$22),"Y",IF(AND(H471&gt;='Intersection Mileposts'!$F$23,H471&lt;='Intersection Mileposts'!$G$23),"Y",IF(AND(H471&gt;='Intersection Mileposts'!$F$24,H471&lt;='Intersection Mileposts'!$G$24),"Y",IF(AND(H471&gt;='Intersection Mileposts'!$F$25,H471&lt;='Intersection Mileposts'!$G$25),"Y",IF(AND(H471&gt;='Intersection Mileposts'!$F$26,H471&lt;='Intersection Mileposts'!$G$26),"Y",IF(AND(H471&gt;='Intersection Mileposts'!$F$27,H471&lt;='Intersection Mileposts'!$G$27),"Y",IF(AND(H471&gt;='Intersection Mileposts'!$F$28,H471&lt;='Intersection Mileposts'!$G$28),"Y",IF(AND(H471&gt;='Intersection Mileposts'!$F$29,H471&lt;='Intersection Mileposts'!$G$29),"Y", IF(AND(H471&gt;='Intersection Mileposts'!$F$30,H471&lt;='Intersection Mileposts'!$G$30),"Y",IF(AND(H471&gt;='Intersection Mileposts'!$F$31,H471&lt;='Intersection Mileposts'!$G$31),"Y",IF(AND(H471&gt;='Intersection Mileposts'!$F$32,H471&lt;='Intersection Mileposts'!$G$32),"Y",IF(AND(H471&gt;='Intersection Mileposts'!$F$33,H471&lt;='Intersection Mileposts'!$G$33),"Y",IF(AND(H471&gt;='Intersection Mileposts'!$F$34,H471&lt;='Intersection Mileposts'!$G$34),"Y",IF(AND(H471&gt;='Intersection Mileposts'!$F$35,H471&lt;='Intersection Mileposts'!$G$35),"Y",IF(AND(H471&gt;='Intersection Mileposts'!$F$36,H471&lt;='Intersection Mileposts'!$G$36),"Y",IF(AND(H471&gt;='Intersection Mileposts'!$F$37,H471&lt;='Intersection Mileposts'!$G$37),"Y",IF(AND(H471&gt;='Intersection Mileposts'!$F$38,H471&lt;='Intersection Mileposts'!$G$38),"Y",IF(AND(H471&gt;='Intersection Mileposts'!$F$39,H471&lt;='Intersection Mileposts'!$G$39),"Y","N"))))))))))))))))))))))))))))))))))))</f>
        <v/>
      </c>
    </row>
    <row r="472" spans="1:46" x14ac:dyDescent="0.3">
      <c r="A472" s="279"/>
      <c r="B472" s="261"/>
      <c r="C472" s="262"/>
      <c r="D472" s="262"/>
      <c r="E472" s="262"/>
      <c r="F472" s="262"/>
      <c r="G472" s="284"/>
      <c r="H472" s="286"/>
      <c r="I472" s="279"/>
      <c r="J472" s="260"/>
      <c r="K472" s="260"/>
      <c r="L472" s="280"/>
      <c r="M472" s="275"/>
      <c r="N472" s="263"/>
      <c r="P472" s="264" t="str">
        <f>IF(R472 = "", "", COUNT($R$4:R472))</f>
        <v/>
      </c>
      <c r="Q472" s="264" t="str">
        <f t="shared" si="56"/>
        <v/>
      </c>
      <c r="R472" s="265" t="str">
        <f t="shared" si="57"/>
        <v/>
      </c>
      <c r="S472" s="266" t="str">
        <f t="shared" si="61"/>
        <v/>
      </c>
      <c r="T472" s="267" t="str">
        <f t="shared" si="58"/>
        <v/>
      </c>
      <c r="U472" s="268" t="str">
        <f t="shared" si="62"/>
        <v/>
      </c>
      <c r="V472" s="269" t="str">
        <f t="shared" si="59"/>
        <v/>
      </c>
      <c r="W472" s="5"/>
      <c r="AR472" s="2" t="str">
        <f t="shared" si="63"/>
        <v/>
      </c>
      <c r="AS472" s="2" t="str">
        <f t="shared" si="60"/>
        <v/>
      </c>
      <c r="AT472" s="2" t="str">
        <f>IF(AR472="","",IF(AND(H472&gt;='Intersection Mileposts'!$F$5,H472&lt;='Intersection Mileposts'!$G$5),"Y",IF(AND(H472&gt;='Intersection Mileposts'!$F$6,H472&lt;='Intersection Mileposts'!$G$6),"Y",IF(AND(H472&gt;='Intersection Mileposts'!$F$7,H472&lt;='Intersection Mileposts'!$G$7),"Y",IF(AND(H472&gt;='Intersection Mileposts'!$F$8,H472&lt;='Intersection Mileposts'!$G$8),"Y",IF(AND(H472&gt;='Intersection Mileposts'!$F$9,H472&lt;='Intersection Mileposts'!$G$9),"Y",IF(AND(H472&gt;='Intersection Mileposts'!$F$10,H472&lt;='Intersection Mileposts'!$G$10),"Y",IF(AND(H472&gt;='Intersection Mileposts'!$F$11,H472&lt;='Intersection Mileposts'!$G$11),"Y",IF(AND(H472&gt;='Intersection Mileposts'!$F$12,H472&lt;='Intersection Mileposts'!$G$12),"Y",IF(AND(H472&gt;='Intersection Mileposts'!$F$13,H472&lt;='Intersection Mileposts'!$G$13),"Y",IF(AND(H472&gt;='Intersection Mileposts'!$F$14,H472&lt;='Intersection Mileposts'!$G$14),"Y",IF(AND(H472&gt;='Intersection Mileposts'!$F$15,H472&lt;='Intersection Mileposts'!$G$15),"Y",IF(AND(H472&gt;='Intersection Mileposts'!$F$16,H472&lt;='Intersection Mileposts'!$G$16),"Y",IF(AND(H472&gt;='Intersection Mileposts'!$F$17,H472&lt;='Intersection Mileposts'!$G$17),"Y",IF(AND(H472&gt;='Intersection Mileposts'!$F$18,H472&lt;='Intersection Mileposts'!$G$18),"Y",IF(AND(H472&gt;='Intersection Mileposts'!$F$19,H472&lt;='Intersection Mileposts'!$G$19),"Y",IF(AND(H472&gt;='Intersection Mileposts'!$F$20,H472&lt;='Intersection Mileposts'!$G$20),"Y",IF(AND(H472&gt;='Intersection Mileposts'!$F$21,H472&lt;='Intersection Mileposts'!$G$21),"Y",IF(AND(H472&gt;='Intersection Mileposts'!$F$22,H472&lt;='Intersection Mileposts'!$G$22),"Y",IF(AND(H472&gt;='Intersection Mileposts'!$F$23,H472&lt;='Intersection Mileposts'!$G$23),"Y",IF(AND(H472&gt;='Intersection Mileposts'!$F$24,H472&lt;='Intersection Mileposts'!$G$24),"Y",IF(AND(H472&gt;='Intersection Mileposts'!$F$25,H472&lt;='Intersection Mileposts'!$G$25),"Y",IF(AND(H472&gt;='Intersection Mileposts'!$F$26,H472&lt;='Intersection Mileposts'!$G$26),"Y",IF(AND(H472&gt;='Intersection Mileposts'!$F$27,H472&lt;='Intersection Mileposts'!$G$27),"Y",IF(AND(H472&gt;='Intersection Mileposts'!$F$28,H472&lt;='Intersection Mileposts'!$G$28),"Y",IF(AND(H472&gt;='Intersection Mileposts'!$F$29,H472&lt;='Intersection Mileposts'!$G$29),"Y", IF(AND(H472&gt;='Intersection Mileposts'!$F$30,H472&lt;='Intersection Mileposts'!$G$30),"Y",IF(AND(H472&gt;='Intersection Mileposts'!$F$31,H472&lt;='Intersection Mileposts'!$G$31),"Y",IF(AND(H472&gt;='Intersection Mileposts'!$F$32,H472&lt;='Intersection Mileposts'!$G$32),"Y",IF(AND(H472&gt;='Intersection Mileposts'!$F$33,H472&lt;='Intersection Mileposts'!$G$33),"Y",IF(AND(H472&gt;='Intersection Mileposts'!$F$34,H472&lt;='Intersection Mileposts'!$G$34),"Y",IF(AND(H472&gt;='Intersection Mileposts'!$F$35,H472&lt;='Intersection Mileposts'!$G$35),"Y",IF(AND(H472&gt;='Intersection Mileposts'!$F$36,H472&lt;='Intersection Mileposts'!$G$36),"Y",IF(AND(H472&gt;='Intersection Mileposts'!$F$37,H472&lt;='Intersection Mileposts'!$G$37),"Y",IF(AND(H472&gt;='Intersection Mileposts'!$F$38,H472&lt;='Intersection Mileposts'!$G$38),"Y",IF(AND(H472&gt;='Intersection Mileposts'!$F$39,H472&lt;='Intersection Mileposts'!$G$39),"Y","N"))))))))))))))))))))))))))))))))))))</f>
        <v/>
      </c>
    </row>
    <row r="473" spans="1:46" x14ac:dyDescent="0.3">
      <c r="A473" s="279"/>
      <c r="B473" s="261"/>
      <c r="C473" s="262"/>
      <c r="D473" s="262"/>
      <c r="E473" s="262"/>
      <c r="F473" s="262"/>
      <c r="G473" s="284"/>
      <c r="H473" s="286"/>
      <c r="I473" s="279"/>
      <c r="J473" s="260"/>
      <c r="K473" s="260"/>
      <c r="L473" s="280"/>
      <c r="M473" s="275"/>
      <c r="N473" s="263"/>
      <c r="P473" s="264" t="str">
        <f>IF(R473 = "", "", COUNT($R$4:R473))</f>
        <v/>
      </c>
      <c r="Q473" s="264" t="str">
        <f t="shared" si="56"/>
        <v/>
      </c>
      <c r="R473" s="265" t="str">
        <f t="shared" si="57"/>
        <v/>
      </c>
      <c r="S473" s="266" t="str">
        <f t="shared" si="61"/>
        <v/>
      </c>
      <c r="T473" s="267" t="str">
        <f t="shared" si="58"/>
        <v/>
      </c>
      <c r="U473" s="268" t="str">
        <f t="shared" si="62"/>
        <v/>
      </c>
      <c r="V473" s="269" t="str">
        <f t="shared" si="59"/>
        <v/>
      </c>
      <c r="W473" s="5"/>
      <c r="AR473" s="2" t="str">
        <f t="shared" si="63"/>
        <v/>
      </c>
      <c r="AS473" s="2" t="str">
        <f t="shared" si="60"/>
        <v/>
      </c>
      <c r="AT473" s="2" t="str">
        <f>IF(AR473="","",IF(AND(H473&gt;='Intersection Mileposts'!$F$5,H473&lt;='Intersection Mileposts'!$G$5),"Y",IF(AND(H473&gt;='Intersection Mileposts'!$F$6,H473&lt;='Intersection Mileposts'!$G$6),"Y",IF(AND(H473&gt;='Intersection Mileposts'!$F$7,H473&lt;='Intersection Mileposts'!$G$7),"Y",IF(AND(H473&gt;='Intersection Mileposts'!$F$8,H473&lt;='Intersection Mileposts'!$G$8),"Y",IF(AND(H473&gt;='Intersection Mileposts'!$F$9,H473&lt;='Intersection Mileposts'!$G$9),"Y",IF(AND(H473&gt;='Intersection Mileposts'!$F$10,H473&lt;='Intersection Mileposts'!$G$10),"Y",IF(AND(H473&gt;='Intersection Mileposts'!$F$11,H473&lt;='Intersection Mileposts'!$G$11),"Y",IF(AND(H473&gt;='Intersection Mileposts'!$F$12,H473&lt;='Intersection Mileposts'!$G$12),"Y",IF(AND(H473&gt;='Intersection Mileposts'!$F$13,H473&lt;='Intersection Mileposts'!$G$13),"Y",IF(AND(H473&gt;='Intersection Mileposts'!$F$14,H473&lt;='Intersection Mileposts'!$G$14),"Y",IF(AND(H473&gt;='Intersection Mileposts'!$F$15,H473&lt;='Intersection Mileposts'!$G$15),"Y",IF(AND(H473&gt;='Intersection Mileposts'!$F$16,H473&lt;='Intersection Mileposts'!$G$16),"Y",IF(AND(H473&gt;='Intersection Mileposts'!$F$17,H473&lt;='Intersection Mileposts'!$G$17),"Y",IF(AND(H473&gt;='Intersection Mileposts'!$F$18,H473&lt;='Intersection Mileposts'!$G$18),"Y",IF(AND(H473&gt;='Intersection Mileposts'!$F$19,H473&lt;='Intersection Mileposts'!$G$19),"Y",IF(AND(H473&gt;='Intersection Mileposts'!$F$20,H473&lt;='Intersection Mileposts'!$G$20),"Y",IF(AND(H473&gt;='Intersection Mileposts'!$F$21,H473&lt;='Intersection Mileposts'!$G$21),"Y",IF(AND(H473&gt;='Intersection Mileposts'!$F$22,H473&lt;='Intersection Mileposts'!$G$22),"Y",IF(AND(H473&gt;='Intersection Mileposts'!$F$23,H473&lt;='Intersection Mileposts'!$G$23),"Y",IF(AND(H473&gt;='Intersection Mileposts'!$F$24,H473&lt;='Intersection Mileposts'!$G$24),"Y",IF(AND(H473&gt;='Intersection Mileposts'!$F$25,H473&lt;='Intersection Mileposts'!$G$25),"Y",IF(AND(H473&gt;='Intersection Mileposts'!$F$26,H473&lt;='Intersection Mileposts'!$G$26),"Y",IF(AND(H473&gt;='Intersection Mileposts'!$F$27,H473&lt;='Intersection Mileposts'!$G$27),"Y",IF(AND(H473&gt;='Intersection Mileposts'!$F$28,H473&lt;='Intersection Mileposts'!$G$28),"Y",IF(AND(H473&gt;='Intersection Mileposts'!$F$29,H473&lt;='Intersection Mileposts'!$G$29),"Y", IF(AND(H473&gt;='Intersection Mileposts'!$F$30,H473&lt;='Intersection Mileposts'!$G$30),"Y",IF(AND(H473&gt;='Intersection Mileposts'!$F$31,H473&lt;='Intersection Mileposts'!$G$31),"Y",IF(AND(H473&gt;='Intersection Mileposts'!$F$32,H473&lt;='Intersection Mileposts'!$G$32),"Y",IF(AND(H473&gt;='Intersection Mileposts'!$F$33,H473&lt;='Intersection Mileposts'!$G$33),"Y",IF(AND(H473&gt;='Intersection Mileposts'!$F$34,H473&lt;='Intersection Mileposts'!$G$34),"Y",IF(AND(H473&gt;='Intersection Mileposts'!$F$35,H473&lt;='Intersection Mileposts'!$G$35),"Y",IF(AND(H473&gt;='Intersection Mileposts'!$F$36,H473&lt;='Intersection Mileposts'!$G$36),"Y",IF(AND(H473&gt;='Intersection Mileposts'!$F$37,H473&lt;='Intersection Mileposts'!$G$37),"Y",IF(AND(H473&gt;='Intersection Mileposts'!$F$38,H473&lt;='Intersection Mileposts'!$G$38),"Y",IF(AND(H473&gt;='Intersection Mileposts'!$F$39,H473&lt;='Intersection Mileposts'!$G$39),"Y","N"))))))))))))))))))))))))))))))))))))</f>
        <v/>
      </c>
    </row>
    <row r="474" spans="1:46" x14ac:dyDescent="0.3">
      <c r="A474" s="279"/>
      <c r="B474" s="261"/>
      <c r="C474" s="262"/>
      <c r="D474" s="262"/>
      <c r="E474" s="262"/>
      <c r="F474" s="262"/>
      <c r="G474" s="284"/>
      <c r="H474" s="286"/>
      <c r="I474" s="279"/>
      <c r="J474" s="260"/>
      <c r="K474" s="260"/>
      <c r="L474" s="280"/>
      <c r="M474" s="275"/>
      <c r="N474" s="263"/>
      <c r="P474" s="264" t="str">
        <f>IF(R474 = "", "", COUNT($R$4:R474))</f>
        <v/>
      </c>
      <c r="Q474" s="264" t="str">
        <f t="shared" si="56"/>
        <v/>
      </c>
      <c r="R474" s="265" t="str">
        <f t="shared" si="57"/>
        <v/>
      </c>
      <c r="S474" s="266" t="str">
        <f t="shared" si="61"/>
        <v/>
      </c>
      <c r="T474" s="267" t="str">
        <f t="shared" si="58"/>
        <v/>
      </c>
      <c r="U474" s="268" t="str">
        <f t="shared" si="62"/>
        <v/>
      </c>
      <c r="V474" s="269" t="str">
        <f t="shared" si="59"/>
        <v/>
      </c>
      <c r="W474" s="5"/>
      <c r="AR474" s="2" t="str">
        <f t="shared" si="63"/>
        <v/>
      </c>
      <c r="AS474" s="2" t="str">
        <f t="shared" si="60"/>
        <v/>
      </c>
      <c r="AT474" s="2" t="str">
        <f>IF(AR474="","",IF(AND(H474&gt;='Intersection Mileposts'!$F$5,H474&lt;='Intersection Mileposts'!$G$5),"Y",IF(AND(H474&gt;='Intersection Mileposts'!$F$6,H474&lt;='Intersection Mileposts'!$G$6),"Y",IF(AND(H474&gt;='Intersection Mileposts'!$F$7,H474&lt;='Intersection Mileposts'!$G$7),"Y",IF(AND(H474&gt;='Intersection Mileposts'!$F$8,H474&lt;='Intersection Mileposts'!$G$8),"Y",IF(AND(H474&gt;='Intersection Mileposts'!$F$9,H474&lt;='Intersection Mileposts'!$G$9),"Y",IF(AND(H474&gt;='Intersection Mileposts'!$F$10,H474&lt;='Intersection Mileposts'!$G$10),"Y",IF(AND(H474&gt;='Intersection Mileposts'!$F$11,H474&lt;='Intersection Mileposts'!$G$11),"Y",IF(AND(H474&gt;='Intersection Mileposts'!$F$12,H474&lt;='Intersection Mileposts'!$G$12),"Y",IF(AND(H474&gt;='Intersection Mileposts'!$F$13,H474&lt;='Intersection Mileposts'!$G$13),"Y",IF(AND(H474&gt;='Intersection Mileposts'!$F$14,H474&lt;='Intersection Mileposts'!$G$14),"Y",IF(AND(H474&gt;='Intersection Mileposts'!$F$15,H474&lt;='Intersection Mileposts'!$G$15),"Y",IF(AND(H474&gt;='Intersection Mileposts'!$F$16,H474&lt;='Intersection Mileposts'!$G$16),"Y",IF(AND(H474&gt;='Intersection Mileposts'!$F$17,H474&lt;='Intersection Mileposts'!$G$17),"Y",IF(AND(H474&gt;='Intersection Mileposts'!$F$18,H474&lt;='Intersection Mileposts'!$G$18),"Y",IF(AND(H474&gt;='Intersection Mileposts'!$F$19,H474&lt;='Intersection Mileposts'!$G$19),"Y",IF(AND(H474&gt;='Intersection Mileposts'!$F$20,H474&lt;='Intersection Mileposts'!$G$20),"Y",IF(AND(H474&gt;='Intersection Mileposts'!$F$21,H474&lt;='Intersection Mileposts'!$G$21),"Y",IF(AND(H474&gt;='Intersection Mileposts'!$F$22,H474&lt;='Intersection Mileposts'!$G$22),"Y",IF(AND(H474&gt;='Intersection Mileposts'!$F$23,H474&lt;='Intersection Mileposts'!$G$23),"Y",IF(AND(H474&gt;='Intersection Mileposts'!$F$24,H474&lt;='Intersection Mileposts'!$G$24),"Y",IF(AND(H474&gt;='Intersection Mileposts'!$F$25,H474&lt;='Intersection Mileposts'!$G$25),"Y",IF(AND(H474&gt;='Intersection Mileposts'!$F$26,H474&lt;='Intersection Mileposts'!$G$26),"Y",IF(AND(H474&gt;='Intersection Mileposts'!$F$27,H474&lt;='Intersection Mileposts'!$G$27),"Y",IF(AND(H474&gt;='Intersection Mileposts'!$F$28,H474&lt;='Intersection Mileposts'!$G$28),"Y",IF(AND(H474&gt;='Intersection Mileposts'!$F$29,H474&lt;='Intersection Mileposts'!$G$29),"Y", IF(AND(H474&gt;='Intersection Mileposts'!$F$30,H474&lt;='Intersection Mileposts'!$G$30),"Y",IF(AND(H474&gt;='Intersection Mileposts'!$F$31,H474&lt;='Intersection Mileposts'!$G$31),"Y",IF(AND(H474&gt;='Intersection Mileposts'!$F$32,H474&lt;='Intersection Mileposts'!$G$32),"Y",IF(AND(H474&gt;='Intersection Mileposts'!$F$33,H474&lt;='Intersection Mileposts'!$G$33),"Y",IF(AND(H474&gt;='Intersection Mileposts'!$F$34,H474&lt;='Intersection Mileposts'!$G$34),"Y",IF(AND(H474&gt;='Intersection Mileposts'!$F$35,H474&lt;='Intersection Mileposts'!$G$35),"Y",IF(AND(H474&gt;='Intersection Mileposts'!$F$36,H474&lt;='Intersection Mileposts'!$G$36),"Y",IF(AND(H474&gt;='Intersection Mileposts'!$F$37,H474&lt;='Intersection Mileposts'!$G$37),"Y",IF(AND(H474&gt;='Intersection Mileposts'!$F$38,H474&lt;='Intersection Mileposts'!$G$38),"Y",IF(AND(H474&gt;='Intersection Mileposts'!$F$39,H474&lt;='Intersection Mileposts'!$G$39),"Y","N"))))))))))))))))))))))))))))))))))))</f>
        <v/>
      </c>
    </row>
    <row r="475" spans="1:46" x14ac:dyDescent="0.3">
      <c r="A475" s="279"/>
      <c r="B475" s="261"/>
      <c r="C475" s="262"/>
      <c r="D475" s="262"/>
      <c r="E475" s="262"/>
      <c r="F475" s="262"/>
      <c r="G475" s="284"/>
      <c r="H475" s="286"/>
      <c r="I475" s="279"/>
      <c r="J475" s="260"/>
      <c r="K475" s="260"/>
      <c r="L475" s="280"/>
      <c r="M475" s="275"/>
      <c r="N475" s="263"/>
      <c r="P475" s="264" t="str">
        <f>IF(R475 = "", "", COUNT($R$4:R475))</f>
        <v/>
      </c>
      <c r="Q475" s="264" t="str">
        <f t="shared" si="56"/>
        <v/>
      </c>
      <c r="R475" s="265" t="str">
        <f t="shared" si="57"/>
        <v/>
      </c>
      <c r="S475" s="266" t="str">
        <f t="shared" si="61"/>
        <v/>
      </c>
      <c r="T475" s="267" t="str">
        <f t="shared" si="58"/>
        <v/>
      </c>
      <c r="U475" s="268" t="str">
        <f t="shared" si="62"/>
        <v/>
      </c>
      <c r="V475" s="269" t="str">
        <f t="shared" si="59"/>
        <v/>
      </c>
      <c r="W475" s="5"/>
      <c r="AR475" s="2" t="str">
        <f t="shared" si="63"/>
        <v/>
      </c>
      <c r="AS475" s="2" t="str">
        <f t="shared" si="60"/>
        <v/>
      </c>
      <c r="AT475" s="2" t="str">
        <f>IF(AR475="","",IF(AND(H475&gt;='Intersection Mileposts'!$F$5,H475&lt;='Intersection Mileposts'!$G$5),"Y",IF(AND(H475&gt;='Intersection Mileposts'!$F$6,H475&lt;='Intersection Mileposts'!$G$6),"Y",IF(AND(H475&gt;='Intersection Mileposts'!$F$7,H475&lt;='Intersection Mileposts'!$G$7),"Y",IF(AND(H475&gt;='Intersection Mileposts'!$F$8,H475&lt;='Intersection Mileposts'!$G$8),"Y",IF(AND(H475&gt;='Intersection Mileposts'!$F$9,H475&lt;='Intersection Mileposts'!$G$9),"Y",IF(AND(H475&gt;='Intersection Mileposts'!$F$10,H475&lt;='Intersection Mileposts'!$G$10),"Y",IF(AND(H475&gt;='Intersection Mileposts'!$F$11,H475&lt;='Intersection Mileposts'!$G$11),"Y",IF(AND(H475&gt;='Intersection Mileposts'!$F$12,H475&lt;='Intersection Mileposts'!$G$12),"Y",IF(AND(H475&gt;='Intersection Mileposts'!$F$13,H475&lt;='Intersection Mileposts'!$G$13),"Y",IF(AND(H475&gt;='Intersection Mileposts'!$F$14,H475&lt;='Intersection Mileposts'!$G$14),"Y",IF(AND(H475&gt;='Intersection Mileposts'!$F$15,H475&lt;='Intersection Mileposts'!$G$15),"Y",IF(AND(H475&gt;='Intersection Mileposts'!$F$16,H475&lt;='Intersection Mileposts'!$G$16),"Y",IF(AND(H475&gt;='Intersection Mileposts'!$F$17,H475&lt;='Intersection Mileposts'!$G$17),"Y",IF(AND(H475&gt;='Intersection Mileposts'!$F$18,H475&lt;='Intersection Mileposts'!$G$18),"Y",IF(AND(H475&gt;='Intersection Mileposts'!$F$19,H475&lt;='Intersection Mileposts'!$G$19),"Y",IF(AND(H475&gt;='Intersection Mileposts'!$F$20,H475&lt;='Intersection Mileposts'!$G$20),"Y",IF(AND(H475&gt;='Intersection Mileposts'!$F$21,H475&lt;='Intersection Mileposts'!$G$21),"Y",IF(AND(H475&gt;='Intersection Mileposts'!$F$22,H475&lt;='Intersection Mileposts'!$G$22),"Y",IF(AND(H475&gt;='Intersection Mileposts'!$F$23,H475&lt;='Intersection Mileposts'!$G$23),"Y",IF(AND(H475&gt;='Intersection Mileposts'!$F$24,H475&lt;='Intersection Mileposts'!$G$24),"Y",IF(AND(H475&gt;='Intersection Mileposts'!$F$25,H475&lt;='Intersection Mileposts'!$G$25),"Y",IF(AND(H475&gt;='Intersection Mileposts'!$F$26,H475&lt;='Intersection Mileposts'!$G$26),"Y",IF(AND(H475&gt;='Intersection Mileposts'!$F$27,H475&lt;='Intersection Mileposts'!$G$27),"Y",IF(AND(H475&gt;='Intersection Mileposts'!$F$28,H475&lt;='Intersection Mileposts'!$G$28),"Y",IF(AND(H475&gt;='Intersection Mileposts'!$F$29,H475&lt;='Intersection Mileposts'!$G$29),"Y", IF(AND(H475&gt;='Intersection Mileposts'!$F$30,H475&lt;='Intersection Mileposts'!$G$30),"Y",IF(AND(H475&gt;='Intersection Mileposts'!$F$31,H475&lt;='Intersection Mileposts'!$G$31),"Y",IF(AND(H475&gt;='Intersection Mileposts'!$F$32,H475&lt;='Intersection Mileposts'!$G$32),"Y",IF(AND(H475&gt;='Intersection Mileposts'!$F$33,H475&lt;='Intersection Mileposts'!$G$33),"Y",IF(AND(H475&gt;='Intersection Mileposts'!$F$34,H475&lt;='Intersection Mileposts'!$G$34),"Y",IF(AND(H475&gt;='Intersection Mileposts'!$F$35,H475&lt;='Intersection Mileposts'!$G$35),"Y",IF(AND(H475&gt;='Intersection Mileposts'!$F$36,H475&lt;='Intersection Mileposts'!$G$36),"Y",IF(AND(H475&gt;='Intersection Mileposts'!$F$37,H475&lt;='Intersection Mileposts'!$G$37),"Y",IF(AND(H475&gt;='Intersection Mileposts'!$F$38,H475&lt;='Intersection Mileposts'!$G$38),"Y",IF(AND(H475&gt;='Intersection Mileposts'!$F$39,H475&lt;='Intersection Mileposts'!$G$39),"Y","N"))))))))))))))))))))))))))))))))))))</f>
        <v/>
      </c>
    </row>
    <row r="476" spans="1:46" x14ac:dyDescent="0.3">
      <c r="A476" s="279"/>
      <c r="B476" s="261"/>
      <c r="C476" s="262"/>
      <c r="D476" s="262"/>
      <c r="E476" s="262"/>
      <c r="F476" s="262"/>
      <c r="G476" s="284"/>
      <c r="H476" s="286"/>
      <c r="I476" s="279"/>
      <c r="J476" s="260"/>
      <c r="K476" s="260"/>
      <c r="L476" s="280"/>
      <c r="M476" s="275"/>
      <c r="N476" s="263"/>
      <c r="P476" s="264" t="str">
        <f>IF(R476 = "", "", COUNT($R$4:R476))</f>
        <v/>
      </c>
      <c r="Q476" s="264" t="str">
        <f t="shared" si="56"/>
        <v/>
      </c>
      <c r="R476" s="265" t="str">
        <f t="shared" si="57"/>
        <v/>
      </c>
      <c r="S476" s="266" t="str">
        <f t="shared" si="61"/>
        <v/>
      </c>
      <c r="T476" s="267" t="str">
        <f t="shared" si="58"/>
        <v/>
      </c>
      <c r="U476" s="268" t="str">
        <f t="shared" si="62"/>
        <v/>
      </c>
      <c r="V476" s="269" t="str">
        <f t="shared" si="59"/>
        <v/>
      </c>
      <c r="W476" s="5"/>
      <c r="AR476" s="2" t="str">
        <f t="shared" si="63"/>
        <v/>
      </c>
      <c r="AS476" s="2" t="str">
        <f t="shared" si="60"/>
        <v/>
      </c>
      <c r="AT476" s="2" t="str">
        <f>IF(AR476="","",IF(AND(H476&gt;='Intersection Mileposts'!$F$5,H476&lt;='Intersection Mileposts'!$G$5),"Y",IF(AND(H476&gt;='Intersection Mileposts'!$F$6,H476&lt;='Intersection Mileposts'!$G$6),"Y",IF(AND(H476&gt;='Intersection Mileposts'!$F$7,H476&lt;='Intersection Mileposts'!$G$7),"Y",IF(AND(H476&gt;='Intersection Mileposts'!$F$8,H476&lt;='Intersection Mileposts'!$G$8),"Y",IF(AND(H476&gt;='Intersection Mileposts'!$F$9,H476&lt;='Intersection Mileposts'!$G$9),"Y",IF(AND(H476&gt;='Intersection Mileposts'!$F$10,H476&lt;='Intersection Mileposts'!$G$10),"Y",IF(AND(H476&gt;='Intersection Mileposts'!$F$11,H476&lt;='Intersection Mileposts'!$G$11),"Y",IF(AND(H476&gt;='Intersection Mileposts'!$F$12,H476&lt;='Intersection Mileposts'!$G$12),"Y",IF(AND(H476&gt;='Intersection Mileposts'!$F$13,H476&lt;='Intersection Mileposts'!$G$13),"Y",IF(AND(H476&gt;='Intersection Mileposts'!$F$14,H476&lt;='Intersection Mileposts'!$G$14),"Y",IF(AND(H476&gt;='Intersection Mileposts'!$F$15,H476&lt;='Intersection Mileposts'!$G$15),"Y",IF(AND(H476&gt;='Intersection Mileposts'!$F$16,H476&lt;='Intersection Mileposts'!$G$16),"Y",IF(AND(H476&gt;='Intersection Mileposts'!$F$17,H476&lt;='Intersection Mileposts'!$G$17),"Y",IF(AND(H476&gt;='Intersection Mileposts'!$F$18,H476&lt;='Intersection Mileposts'!$G$18),"Y",IF(AND(H476&gt;='Intersection Mileposts'!$F$19,H476&lt;='Intersection Mileposts'!$G$19),"Y",IF(AND(H476&gt;='Intersection Mileposts'!$F$20,H476&lt;='Intersection Mileposts'!$G$20),"Y",IF(AND(H476&gt;='Intersection Mileposts'!$F$21,H476&lt;='Intersection Mileposts'!$G$21),"Y",IF(AND(H476&gt;='Intersection Mileposts'!$F$22,H476&lt;='Intersection Mileposts'!$G$22),"Y",IF(AND(H476&gt;='Intersection Mileposts'!$F$23,H476&lt;='Intersection Mileposts'!$G$23),"Y",IF(AND(H476&gt;='Intersection Mileposts'!$F$24,H476&lt;='Intersection Mileposts'!$G$24),"Y",IF(AND(H476&gt;='Intersection Mileposts'!$F$25,H476&lt;='Intersection Mileposts'!$G$25),"Y",IF(AND(H476&gt;='Intersection Mileposts'!$F$26,H476&lt;='Intersection Mileposts'!$G$26),"Y",IF(AND(H476&gt;='Intersection Mileposts'!$F$27,H476&lt;='Intersection Mileposts'!$G$27),"Y",IF(AND(H476&gt;='Intersection Mileposts'!$F$28,H476&lt;='Intersection Mileposts'!$G$28),"Y",IF(AND(H476&gt;='Intersection Mileposts'!$F$29,H476&lt;='Intersection Mileposts'!$G$29),"Y", IF(AND(H476&gt;='Intersection Mileposts'!$F$30,H476&lt;='Intersection Mileposts'!$G$30),"Y",IF(AND(H476&gt;='Intersection Mileposts'!$F$31,H476&lt;='Intersection Mileposts'!$G$31),"Y",IF(AND(H476&gt;='Intersection Mileposts'!$F$32,H476&lt;='Intersection Mileposts'!$G$32),"Y",IF(AND(H476&gt;='Intersection Mileposts'!$F$33,H476&lt;='Intersection Mileposts'!$G$33),"Y",IF(AND(H476&gt;='Intersection Mileposts'!$F$34,H476&lt;='Intersection Mileposts'!$G$34),"Y",IF(AND(H476&gt;='Intersection Mileposts'!$F$35,H476&lt;='Intersection Mileposts'!$G$35),"Y",IF(AND(H476&gt;='Intersection Mileposts'!$F$36,H476&lt;='Intersection Mileposts'!$G$36),"Y",IF(AND(H476&gt;='Intersection Mileposts'!$F$37,H476&lt;='Intersection Mileposts'!$G$37),"Y",IF(AND(H476&gt;='Intersection Mileposts'!$F$38,H476&lt;='Intersection Mileposts'!$G$38),"Y",IF(AND(H476&gt;='Intersection Mileposts'!$F$39,H476&lt;='Intersection Mileposts'!$G$39),"Y","N"))))))))))))))))))))))))))))))))))))</f>
        <v/>
      </c>
    </row>
    <row r="477" spans="1:46" x14ac:dyDescent="0.3">
      <c r="A477" s="279"/>
      <c r="B477" s="261"/>
      <c r="C477" s="262"/>
      <c r="D477" s="262"/>
      <c r="E477" s="262"/>
      <c r="F477" s="262"/>
      <c r="G477" s="284"/>
      <c r="H477" s="286"/>
      <c r="I477" s="279"/>
      <c r="J477" s="260"/>
      <c r="K477" s="260"/>
      <c r="L477" s="280"/>
      <c r="M477" s="275"/>
      <c r="N477" s="263"/>
      <c r="P477" s="264" t="str">
        <f>IF(R477 = "", "", COUNT($R$4:R477))</f>
        <v/>
      </c>
      <c r="Q477" s="264" t="str">
        <f t="shared" si="56"/>
        <v/>
      </c>
      <c r="R477" s="265" t="str">
        <f t="shared" si="57"/>
        <v/>
      </c>
      <c r="S477" s="266" t="str">
        <f t="shared" si="61"/>
        <v/>
      </c>
      <c r="T477" s="267" t="str">
        <f t="shared" si="58"/>
        <v/>
      </c>
      <c r="U477" s="268" t="str">
        <f t="shared" si="62"/>
        <v/>
      </c>
      <c r="V477" s="269" t="str">
        <f t="shared" si="59"/>
        <v/>
      </c>
      <c r="W477" s="5"/>
      <c r="AR477" s="2" t="str">
        <f t="shared" si="63"/>
        <v/>
      </c>
      <c r="AS477" s="2" t="str">
        <f t="shared" si="60"/>
        <v/>
      </c>
      <c r="AT477" s="2" t="str">
        <f>IF(AR477="","",IF(AND(H477&gt;='Intersection Mileposts'!$F$5,H477&lt;='Intersection Mileposts'!$G$5),"Y",IF(AND(H477&gt;='Intersection Mileposts'!$F$6,H477&lt;='Intersection Mileposts'!$G$6),"Y",IF(AND(H477&gt;='Intersection Mileposts'!$F$7,H477&lt;='Intersection Mileposts'!$G$7),"Y",IF(AND(H477&gt;='Intersection Mileposts'!$F$8,H477&lt;='Intersection Mileposts'!$G$8),"Y",IF(AND(H477&gt;='Intersection Mileposts'!$F$9,H477&lt;='Intersection Mileposts'!$G$9),"Y",IF(AND(H477&gt;='Intersection Mileposts'!$F$10,H477&lt;='Intersection Mileposts'!$G$10),"Y",IF(AND(H477&gt;='Intersection Mileposts'!$F$11,H477&lt;='Intersection Mileposts'!$G$11),"Y",IF(AND(H477&gt;='Intersection Mileposts'!$F$12,H477&lt;='Intersection Mileposts'!$G$12),"Y",IF(AND(H477&gt;='Intersection Mileposts'!$F$13,H477&lt;='Intersection Mileposts'!$G$13),"Y",IF(AND(H477&gt;='Intersection Mileposts'!$F$14,H477&lt;='Intersection Mileposts'!$G$14),"Y",IF(AND(H477&gt;='Intersection Mileposts'!$F$15,H477&lt;='Intersection Mileposts'!$G$15),"Y",IF(AND(H477&gt;='Intersection Mileposts'!$F$16,H477&lt;='Intersection Mileposts'!$G$16),"Y",IF(AND(H477&gt;='Intersection Mileposts'!$F$17,H477&lt;='Intersection Mileposts'!$G$17),"Y",IF(AND(H477&gt;='Intersection Mileposts'!$F$18,H477&lt;='Intersection Mileposts'!$G$18),"Y",IF(AND(H477&gt;='Intersection Mileposts'!$F$19,H477&lt;='Intersection Mileposts'!$G$19),"Y",IF(AND(H477&gt;='Intersection Mileposts'!$F$20,H477&lt;='Intersection Mileposts'!$G$20),"Y",IF(AND(H477&gt;='Intersection Mileposts'!$F$21,H477&lt;='Intersection Mileposts'!$G$21),"Y",IF(AND(H477&gt;='Intersection Mileposts'!$F$22,H477&lt;='Intersection Mileposts'!$G$22),"Y",IF(AND(H477&gt;='Intersection Mileposts'!$F$23,H477&lt;='Intersection Mileposts'!$G$23),"Y",IF(AND(H477&gt;='Intersection Mileposts'!$F$24,H477&lt;='Intersection Mileposts'!$G$24),"Y",IF(AND(H477&gt;='Intersection Mileposts'!$F$25,H477&lt;='Intersection Mileposts'!$G$25),"Y",IF(AND(H477&gt;='Intersection Mileposts'!$F$26,H477&lt;='Intersection Mileposts'!$G$26),"Y",IF(AND(H477&gt;='Intersection Mileposts'!$F$27,H477&lt;='Intersection Mileposts'!$G$27),"Y",IF(AND(H477&gt;='Intersection Mileposts'!$F$28,H477&lt;='Intersection Mileposts'!$G$28),"Y",IF(AND(H477&gt;='Intersection Mileposts'!$F$29,H477&lt;='Intersection Mileposts'!$G$29),"Y", IF(AND(H477&gt;='Intersection Mileposts'!$F$30,H477&lt;='Intersection Mileposts'!$G$30),"Y",IF(AND(H477&gt;='Intersection Mileposts'!$F$31,H477&lt;='Intersection Mileposts'!$G$31),"Y",IF(AND(H477&gt;='Intersection Mileposts'!$F$32,H477&lt;='Intersection Mileposts'!$G$32),"Y",IF(AND(H477&gt;='Intersection Mileposts'!$F$33,H477&lt;='Intersection Mileposts'!$G$33),"Y",IF(AND(H477&gt;='Intersection Mileposts'!$F$34,H477&lt;='Intersection Mileposts'!$G$34),"Y",IF(AND(H477&gt;='Intersection Mileposts'!$F$35,H477&lt;='Intersection Mileposts'!$G$35),"Y",IF(AND(H477&gt;='Intersection Mileposts'!$F$36,H477&lt;='Intersection Mileposts'!$G$36),"Y",IF(AND(H477&gt;='Intersection Mileposts'!$F$37,H477&lt;='Intersection Mileposts'!$G$37),"Y",IF(AND(H477&gt;='Intersection Mileposts'!$F$38,H477&lt;='Intersection Mileposts'!$G$38),"Y",IF(AND(H477&gt;='Intersection Mileposts'!$F$39,H477&lt;='Intersection Mileposts'!$G$39),"Y","N"))))))))))))))))))))))))))))))))))))</f>
        <v/>
      </c>
    </row>
    <row r="478" spans="1:46" x14ac:dyDescent="0.3">
      <c r="A478" s="279"/>
      <c r="B478" s="261"/>
      <c r="C478" s="262"/>
      <c r="D478" s="262"/>
      <c r="E478" s="262"/>
      <c r="F478" s="262"/>
      <c r="G478" s="284"/>
      <c r="H478" s="286"/>
      <c r="I478" s="279"/>
      <c r="J478" s="260"/>
      <c r="K478" s="260"/>
      <c r="L478" s="280"/>
      <c r="M478" s="275"/>
      <c r="N478" s="263"/>
      <c r="P478" s="264" t="str">
        <f>IF(R478 = "", "", COUNT($R$4:R478))</f>
        <v/>
      </c>
      <c r="Q478" s="264" t="str">
        <f t="shared" si="56"/>
        <v/>
      </c>
      <c r="R478" s="265" t="str">
        <f t="shared" si="57"/>
        <v/>
      </c>
      <c r="S478" s="266" t="str">
        <f t="shared" si="61"/>
        <v/>
      </c>
      <c r="T478" s="267" t="str">
        <f t="shared" si="58"/>
        <v/>
      </c>
      <c r="U478" s="268" t="str">
        <f t="shared" si="62"/>
        <v/>
      </c>
      <c r="V478" s="269" t="str">
        <f t="shared" si="59"/>
        <v/>
      </c>
      <c r="W478" s="5"/>
      <c r="AR478" s="2" t="str">
        <f t="shared" si="63"/>
        <v/>
      </c>
      <c r="AS478" s="2" t="str">
        <f t="shared" si="60"/>
        <v/>
      </c>
      <c r="AT478" s="2" t="str">
        <f>IF(AR478="","",IF(AND(H478&gt;='Intersection Mileposts'!$F$5,H478&lt;='Intersection Mileposts'!$G$5),"Y",IF(AND(H478&gt;='Intersection Mileposts'!$F$6,H478&lt;='Intersection Mileposts'!$G$6),"Y",IF(AND(H478&gt;='Intersection Mileposts'!$F$7,H478&lt;='Intersection Mileposts'!$G$7),"Y",IF(AND(H478&gt;='Intersection Mileposts'!$F$8,H478&lt;='Intersection Mileposts'!$G$8),"Y",IF(AND(H478&gt;='Intersection Mileposts'!$F$9,H478&lt;='Intersection Mileposts'!$G$9),"Y",IF(AND(H478&gt;='Intersection Mileposts'!$F$10,H478&lt;='Intersection Mileposts'!$G$10),"Y",IF(AND(H478&gt;='Intersection Mileposts'!$F$11,H478&lt;='Intersection Mileposts'!$G$11),"Y",IF(AND(H478&gt;='Intersection Mileposts'!$F$12,H478&lt;='Intersection Mileposts'!$G$12),"Y",IF(AND(H478&gt;='Intersection Mileposts'!$F$13,H478&lt;='Intersection Mileposts'!$G$13),"Y",IF(AND(H478&gt;='Intersection Mileposts'!$F$14,H478&lt;='Intersection Mileposts'!$G$14),"Y",IF(AND(H478&gt;='Intersection Mileposts'!$F$15,H478&lt;='Intersection Mileposts'!$G$15),"Y",IF(AND(H478&gt;='Intersection Mileposts'!$F$16,H478&lt;='Intersection Mileposts'!$G$16),"Y",IF(AND(H478&gt;='Intersection Mileposts'!$F$17,H478&lt;='Intersection Mileposts'!$G$17),"Y",IF(AND(H478&gt;='Intersection Mileposts'!$F$18,H478&lt;='Intersection Mileposts'!$G$18),"Y",IF(AND(H478&gt;='Intersection Mileposts'!$F$19,H478&lt;='Intersection Mileposts'!$G$19),"Y",IF(AND(H478&gt;='Intersection Mileposts'!$F$20,H478&lt;='Intersection Mileposts'!$G$20),"Y",IF(AND(H478&gt;='Intersection Mileposts'!$F$21,H478&lt;='Intersection Mileposts'!$G$21),"Y",IF(AND(H478&gt;='Intersection Mileposts'!$F$22,H478&lt;='Intersection Mileposts'!$G$22),"Y",IF(AND(H478&gt;='Intersection Mileposts'!$F$23,H478&lt;='Intersection Mileposts'!$G$23),"Y",IF(AND(H478&gt;='Intersection Mileposts'!$F$24,H478&lt;='Intersection Mileposts'!$G$24),"Y",IF(AND(H478&gt;='Intersection Mileposts'!$F$25,H478&lt;='Intersection Mileposts'!$G$25),"Y",IF(AND(H478&gt;='Intersection Mileposts'!$F$26,H478&lt;='Intersection Mileposts'!$G$26),"Y",IF(AND(H478&gt;='Intersection Mileposts'!$F$27,H478&lt;='Intersection Mileposts'!$G$27),"Y",IF(AND(H478&gt;='Intersection Mileposts'!$F$28,H478&lt;='Intersection Mileposts'!$G$28),"Y",IF(AND(H478&gt;='Intersection Mileposts'!$F$29,H478&lt;='Intersection Mileposts'!$G$29),"Y", IF(AND(H478&gt;='Intersection Mileposts'!$F$30,H478&lt;='Intersection Mileposts'!$G$30),"Y",IF(AND(H478&gt;='Intersection Mileposts'!$F$31,H478&lt;='Intersection Mileposts'!$G$31),"Y",IF(AND(H478&gt;='Intersection Mileposts'!$F$32,H478&lt;='Intersection Mileposts'!$G$32),"Y",IF(AND(H478&gt;='Intersection Mileposts'!$F$33,H478&lt;='Intersection Mileposts'!$G$33),"Y",IF(AND(H478&gt;='Intersection Mileposts'!$F$34,H478&lt;='Intersection Mileposts'!$G$34),"Y",IF(AND(H478&gt;='Intersection Mileposts'!$F$35,H478&lt;='Intersection Mileposts'!$G$35),"Y",IF(AND(H478&gt;='Intersection Mileposts'!$F$36,H478&lt;='Intersection Mileposts'!$G$36),"Y",IF(AND(H478&gt;='Intersection Mileposts'!$F$37,H478&lt;='Intersection Mileposts'!$G$37),"Y",IF(AND(H478&gt;='Intersection Mileposts'!$F$38,H478&lt;='Intersection Mileposts'!$G$38),"Y",IF(AND(H478&gt;='Intersection Mileposts'!$F$39,H478&lt;='Intersection Mileposts'!$G$39),"Y","N"))))))))))))))))))))))))))))))))))))</f>
        <v/>
      </c>
    </row>
    <row r="479" spans="1:46" x14ac:dyDescent="0.3">
      <c r="A479" s="279"/>
      <c r="B479" s="261"/>
      <c r="C479" s="262"/>
      <c r="D479" s="262"/>
      <c r="E479" s="262"/>
      <c r="F479" s="262"/>
      <c r="G479" s="284"/>
      <c r="H479" s="286"/>
      <c r="I479" s="279"/>
      <c r="J479" s="260"/>
      <c r="K479" s="260"/>
      <c r="L479" s="280"/>
      <c r="M479" s="275"/>
      <c r="N479" s="263"/>
      <c r="P479" s="264" t="str">
        <f>IF(R479 = "", "", COUNT($R$4:R479))</f>
        <v/>
      </c>
      <c r="Q479" s="264" t="str">
        <f t="shared" si="56"/>
        <v/>
      </c>
      <c r="R479" s="265" t="str">
        <f t="shared" si="57"/>
        <v/>
      </c>
      <c r="S479" s="266" t="str">
        <f t="shared" si="61"/>
        <v/>
      </c>
      <c r="T479" s="267" t="str">
        <f t="shared" si="58"/>
        <v/>
      </c>
      <c r="U479" s="268" t="str">
        <f t="shared" si="62"/>
        <v/>
      </c>
      <c r="V479" s="269" t="str">
        <f t="shared" si="59"/>
        <v/>
      </c>
      <c r="W479" s="5"/>
      <c r="AR479" s="2" t="str">
        <f t="shared" si="63"/>
        <v/>
      </c>
      <c r="AS479" s="2" t="str">
        <f t="shared" si="60"/>
        <v/>
      </c>
      <c r="AT479" s="2" t="str">
        <f>IF(AR479="","",IF(AND(H479&gt;='Intersection Mileposts'!$F$5,H479&lt;='Intersection Mileposts'!$G$5),"Y",IF(AND(H479&gt;='Intersection Mileposts'!$F$6,H479&lt;='Intersection Mileposts'!$G$6),"Y",IF(AND(H479&gt;='Intersection Mileposts'!$F$7,H479&lt;='Intersection Mileposts'!$G$7),"Y",IF(AND(H479&gt;='Intersection Mileposts'!$F$8,H479&lt;='Intersection Mileposts'!$G$8),"Y",IF(AND(H479&gt;='Intersection Mileposts'!$F$9,H479&lt;='Intersection Mileposts'!$G$9),"Y",IF(AND(H479&gt;='Intersection Mileposts'!$F$10,H479&lt;='Intersection Mileposts'!$G$10),"Y",IF(AND(H479&gt;='Intersection Mileposts'!$F$11,H479&lt;='Intersection Mileposts'!$G$11),"Y",IF(AND(H479&gt;='Intersection Mileposts'!$F$12,H479&lt;='Intersection Mileposts'!$G$12),"Y",IF(AND(H479&gt;='Intersection Mileposts'!$F$13,H479&lt;='Intersection Mileposts'!$G$13),"Y",IF(AND(H479&gt;='Intersection Mileposts'!$F$14,H479&lt;='Intersection Mileposts'!$G$14),"Y",IF(AND(H479&gt;='Intersection Mileposts'!$F$15,H479&lt;='Intersection Mileposts'!$G$15),"Y",IF(AND(H479&gt;='Intersection Mileposts'!$F$16,H479&lt;='Intersection Mileposts'!$G$16),"Y",IF(AND(H479&gt;='Intersection Mileposts'!$F$17,H479&lt;='Intersection Mileposts'!$G$17),"Y",IF(AND(H479&gt;='Intersection Mileposts'!$F$18,H479&lt;='Intersection Mileposts'!$G$18),"Y",IF(AND(H479&gt;='Intersection Mileposts'!$F$19,H479&lt;='Intersection Mileposts'!$G$19),"Y",IF(AND(H479&gt;='Intersection Mileposts'!$F$20,H479&lt;='Intersection Mileposts'!$G$20),"Y",IF(AND(H479&gt;='Intersection Mileposts'!$F$21,H479&lt;='Intersection Mileposts'!$G$21),"Y",IF(AND(H479&gt;='Intersection Mileposts'!$F$22,H479&lt;='Intersection Mileposts'!$G$22),"Y",IF(AND(H479&gt;='Intersection Mileposts'!$F$23,H479&lt;='Intersection Mileposts'!$G$23),"Y",IF(AND(H479&gt;='Intersection Mileposts'!$F$24,H479&lt;='Intersection Mileposts'!$G$24),"Y",IF(AND(H479&gt;='Intersection Mileposts'!$F$25,H479&lt;='Intersection Mileposts'!$G$25),"Y",IF(AND(H479&gt;='Intersection Mileposts'!$F$26,H479&lt;='Intersection Mileposts'!$G$26),"Y",IF(AND(H479&gt;='Intersection Mileposts'!$F$27,H479&lt;='Intersection Mileposts'!$G$27),"Y",IF(AND(H479&gt;='Intersection Mileposts'!$F$28,H479&lt;='Intersection Mileposts'!$G$28),"Y",IF(AND(H479&gt;='Intersection Mileposts'!$F$29,H479&lt;='Intersection Mileposts'!$G$29),"Y", IF(AND(H479&gt;='Intersection Mileposts'!$F$30,H479&lt;='Intersection Mileposts'!$G$30),"Y",IF(AND(H479&gt;='Intersection Mileposts'!$F$31,H479&lt;='Intersection Mileposts'!$G$31),"Y",IF(AND(H479&gt;='Intersection Mileposts'!$F$32,H479&lt;='Intersection Mileposts'!$G$32),"Y",IF(AND(H479&gt;='Intersection Mileposts'!$F$33,H479&lt;='Intersection Mileposts'!$G$33),"Y",IF(AND(H479&gt;='Intersection Mileposts'!$F$34,H479&lt;='Intersection Mileposts'!$G$34),"Y",IF(AND(H479&gt;='Intersection Mileposts'!$F$35,H479&lt;='Intersection Mileposts'!$G$35),"Y",IF(AND(H479&gt;='Intersection Mileposts'!$F$36,H479&lt;='Intersection Mileposts'!$G$36),"Y",IF(AND(H479&gt;='Intersection Mileposts'!$F$37,H479&lt;='Intersection Mileposts'!$G$37),"Y",IF(AND(H479&gt;='Intersection Mileposts'!$F$38,H479&lt;='Intersection Mileposts'!$G$38),"Y",IF(AND(H479&gt;='Intersection Mileposts'!$F$39,H479&lt;='Intersection Mileposts'!$G$39),"Y","N"))))))))))))))))))))))))))))))))))))</f>
        <v/>
      </c>
    </row>
    <row r="480" spans="1:46" x14ac:dyDescent="0.3">
      <c r="A480" s="279"/>
      <c r="B480" s="261"/>
      <c r="C480" s="262"/>
      <c r="D480" s="262"/>
      <c r="E480" s="262"/>
      <c r="F480" s="262"/>
      <c r="G480" s="284"/>
      <c r="H480" s="286"/>
      <c r="I480" s="279"/>
      <c r="J480" s="260"/>
      <c r="K480" s="260"/>
      <c r="L480" s="280"/>
      <c r="M480" s="275"/>
      <c r="N480" s="263"/>
      <c r="P480" s="264" t="str">
        <f>IF(R480 = "", "", COUNT($R$4:R480))</f>
        <v/>
      </c>
      <c r="Q480" s="264" t="str">
        <f t="shared" si="56"/>
        <v/>
      </c>
      <c r="R480" s="265" t="str">
        <f t="shared" si="57"/>
        <v/>
      </c>
      <c r="S480" s="266" t="str">
        <f t="shared" si="61"/>
        <v/>
      </c>
      <c r="T480" s="267" t="str">
        <f t="shared" si="58"/>
        <v/>
      </c>
      <c r="U480" s="268" t="str">
        <f t="shared" si="62"/>
        <v/>
      </c>
      <c r="V480" s="269" t="str">
        <f t="shared" si="59"/>
        <v/>
      </c>
      <c r="W480" s="5"/>
      <c r="AR480" s="2" t="str">
        <f t="shared" si="63"/>
        <v/>
      </c>
      <c r="AS480" s="2" t="str">
        <f t="shared" si="60"/>
        <v/>
      </c>
      <c r="AT480" s="2" t="str">
        <f>IF(AR480="","",IF(AND(H480&gt;='Intersection Mileposts'!$F$5,H480&lt;='Intersection Mileposts'!$G$5),"Y",IF(AND(H480&gt;='Intersection Mileposts'!$F$6,H480&lt;='Intersection Mileposts'!$G$6),"Y",IF(AND(H480&gt;='Intersection Mileposts'!$F$7,H480&lt;='Intersection Mileposts'!$G$7),"Y",IF(AND(H480&gt;='Intersection Mileposts'!$F$8,H480&lt;='Intersection Mileposts'!$G$8),"Y",IF(AND(H480&gt;='Intersection Mileposts'!$F$9,H480&lt;='Intersection Mileposts'!$G$9),"Y",IF(AND(H480&gt;='Intersection Mileposts'!$F$10,H480&lt;='Intersection Mileposts'!$G$10),"Y",IF(AND(H480&gt;='Intersection Mileposts'!$F$11,H480&lt;='Intersection Mileposts'!$G$11),"Y",IF(AND(H480&gt;='Intersection Mileposts'!$F$12,H480&lt;='Intersection Mileposts'!$G$12),"Y",IF(AND(H480&gt;='Intersection Mileposts'!$F$13,H480&lt;='Intersection Mileposts'!$G$13),"Y",IF(AND(H480&gt;='Intersection Mileposts'!$F$14,H480&lt;='Intersection Mileposts'!$G$14),"Y",IF(AND(H480&gt;='Intersection Mileposts'!$F$15,H480&lt;='Intersection Mileposts'!$G$15),"Y",IF(AND(H480&gt;='Intersection Mileposts'!$F$16,H480&lt;='Intersection Mileposts'!$G$16),"Y",IF(AND(H480&gt;='Intersection Mileposts'!$F$17,H480&lt;='Intersection Mileposts'!$G$17),"Y",IF(AND(H480&gt;='Intersection Mileposts'!$F$18,H480&lt;='Intersection Mileposts'!$G$18),"Y",IF(AND(H480&gt;='Intersection Mileposts'!$F$19,H480&lt;='Intersection Mileposts'!$G$19),"Y",IF(AND(H480&gt;='Intersection Mileposts'!$F$20,H480&lt;='Intersection Mileposts'!$G$20),"Y",IF(AND(H480&gt;='Intersection Mileposts'!$F$21,H480&lt;='Intersection Mileposts'!$G$21),"Y",IF(AND(H480&gt;='Intersection Mileposts'!$F$22,H480&lt;='Intersection Mileposts'!$G$22),"Y",IF(AND(H480&gt;='Intersection Mileposts'!$F$23,H480&lt;='Intersection Mileposts'!$G$23),"Y",IF(AND(H480&gt;='Intersection Mileposts'!$F$24,H480&lt;='Intersection Mileposts'!$G$24),"Y",IF(AND(H480&gt;='Intersection Mileposts'!$F$25,H480&lt;='Intersection Mileposts'!$G$25),"Y",IF(AND(H480&gt;='Intersection Mileposts'!$F$26,H480&lt;='Intersection Mileposts'!$G$26),"Y",IF(AND(H480&gt;='Intersection Mileposts'!$F$27,H480&lt;='Intersection Mileposts'!$G$27),"Y",IF(AND(H480&gt;='Intersection Mileposts'!$F$28,H480&lt;='Intersection Mileposts'!$G$28),"Y",IF(AND(H480&gt;='Intersection Mileposts'!$F$29,H480&lt;='Intersection Mileposts'!$G$29),"Y", IF(AND(H480&gt;='Intersection Mileposts'!$F$30,H480&lt;='Intersection Mileposts'!$G$30),"Y",IF(AND(H480&gt;='Intersection Mileposts'!$F$31,H480&lt;='Intersection Mileposts'!$G$31),"Y",IF(AND(H480&gt;='Intersection Mileposts'!$F$32,H480&lt;='Intersection Mileposts'!$G$32),"Y",IF(AND(H480&gt;='Intersection Mileposts'!$F$33,H480&lt;='Intersection Mileposts'!$G$33),"Y",IF(AND(H480&gt;='Intersection Mileposts'!$F$34,H480&lt;='Intersection Mileposts'!$G$34),"Y",IF(AND(H480&gt;='Intersection Mileposts'!$F$35,H480&lt;='Intersection Mileposts'!$G$35),"Y",IF(AND(H480&gt;='Intersection Mileposts'!$F$36,H480&lt;='Intersection Mileposts'!$G$36),"Y",IF(AND(H480&gt;='Intersection Mileposts'!$F$37,H480&lt;='Intersection Mileposts'!$G$37),"Y",IF(AND(H480&gt;='Intersection Mileposts'!$F$38,H480&lt;='Intersection Mileposts'!$G$38),"Y",IF(AND(H480&gt;='Intersection Mileposts'!$F$39,H480&lt;='Intersection Mileposts'!$G$39),"Y","N"))))))))))))))))))))))))))))))))))))</f>
        <v/>
      </c>
    </row>
    <row r="481" spans="1:46" x14ac:dyDescent="0.3">
      <c r="A481" s="279"/>
      <c r="B481" s="261"/>
      <c r="C481" s="262"/>
      <c r="D481" s="262"/>
      <c r="E481" s="262"/>
      <c r="F481" s="262"/>
      <c r="G481" s="284"/>
      <c r="H481" s="286"/>
      <c r="I481" s="279"/>
      <c r="J481" s="260"/>
      <c r="K481" s="260"/>
      <c r="L481" s="280"/>
      <c r="M481" s="275"/>
      <c r="N481" s="263"/>
      <c r="P481" s="264" t="str">
        <f>IF(R481 = "", "", COUNT($R$4:R481))</f>
        <v/>
      </c>
      <c r="Q481" s="264" t="str">
        <f t="shared" si="56"/>
        <v/>
      </c>
      <c r="R481" s="265" t="str">
        <f t="shared" si="57"/>
        <v/>
      </c>
      <c r="S481" s="266" t="str">
        <f t="shared" si="61"/>
        <v/>
      </c>
      <c r="T481" s="267" t="str">
        <f t="shared" si="58"/>
        <v/>
      </c>
      <c r="U481" s="268" t="str">
        <f t="shared" si="62"/>
        <v/>
      </c>
      <c r="V481" s="269" t="str">
        <f t="shared" si="59"/>
        <v/>
      </c>
      <c r="W481" s="5"/>
      <c r="AR481" s="2" t="str">
        <f t="shared" si="63"/>
        <v/>
      </c>
      <c r="AS481" s="2" t="str">
        <f t="shared" si="60"/>
        <v/>
      </c>
      <c r="AT481" s="2" t="str">
        <f>IF(AR481="","",IF(AND(H481&gt;='Intersection Mileposts'!$F$5,H481&lt;='Intersection Mileposts'!$G$5),"Y",IF(AND(H481&gt;='Intersection Mileposts'!$F$6,H481&lt;='Intersection Mileposts'!$G$6),"Y",IF(AND(H481&gt;='Intersection Mileposts'!$F$7,H481&lt;='Intersection Mileposts'!$G$7),"Y",IF(AND(H481&gt;='Intersection Mileposts'!$F$8,H481&lt;='Intersection Mileposts'!$G$8),"Y",IF(AND(H481&gt;='Intersection Mileposts'!$F$9,H481&lt;='Intersection Mileposts'!$G$9),"Y",IF(AND(H481&gt;='Intersection Mileposts'!$F$10,H481&lt;='Intersection Mileposts'!$G$10),"Y",IF(AND(H481&gt;='Intersection Mileposts'!$F$11,H481&lt;='Intersection Mileposts'!$G$11),"Y",IF(AND(H481&gt;='Intersection Mileposts'!$F$12,H481&lt;='Intersection Mileposts'!$G$12),"Y",IF(AND(H481&gt;='Intersection Mileposts'!$F$13,H481&lt;='Intersection Mileposts'!$G$13),"Y",IF(AND(H481&gt;='Intersection Mileposts'!$F$14,H481&lt;='Intersection Mileposts'!$G$14),"Y",IF(AND(H481&gt;='Intersection Mileposts'!$F$15,H481&lt;='Intersection Mileposts'!$G$15),"Y",IF(AND(H481&gt;='Intersection Mileposts'!$F$16,H481&lt;='Intersection Mileposts'!$G$16),"Y",IF(AND(H481&gt;='Intersection Mileposts'!$F$17,H481&lt;='Intersection Mileposts'!$G$17),"Y",IF(AND(H481&gt;='Intersection Mileposts'!$F$18,H481&lt;='Intersection Mileposts'!$G$18),"Y",IF(AND(H481&gt;='Intersection Mileposts'!$F$19,H481&lt;='Intersection Mileposts'!$G$19),"Y",IF(AND(H481&gt;='Intersection Mileposts'!$F$20,H481&lt;='Intersection Mileposts'!$G$20),"Y",IF(AND(H481&gt;='Intersection Mileposts'!$F$21,H481&lt;='Intersection Mileposts'!$G$21),"Y",IF(AND(H481&gt;='Intersection Mileposts'!$F$22,H481&lt;='Intersection Mileposts'!$G$22),"Y",IF(AND(H481&gt;='Intersection Mileposts'!$F$23,H481&lt;='Intersection Mileposts'!$G$23),"Y",IF(AND(H481&gt;='Intersection Mileposts'!$F$24,H481&lt;='Intersection Mileposts'!$G$24),"Y",IF(AND(H481&gt;='Intersection Mileposts'!$F$25,H481&lt;='Intersection Mileposts'!$G$25),"Y",IF(AND(H481&gt;='Intersection Mileposts'!$F$26,H481&lt;='Intersection Mileposts'!$G$26),"Y",IF(AND(H481&gt;='Intersection Mileposts'!$F$27,H481&lt;='Intersection Mileposts'!$G$27),"Y",IF(AND(H481&gt;='Intersection Mileposts'!$F$28,H481&lt;='Intersection Mileposts'!$G$28),"Y",IF(AND(H481&gt;='Intersection Mileposts'!$F$29,H481&lt;='Intersection Mileposts'!$G$29),"Y", IF(AND(H481&gt;='Intersection Mileposts'!$F$30,H481&lt;='Intersection Mileposts'!$G$30),"Y",IF(AND(H481&gt;='Intersection Mileposts'!$F$31,H481&lt;='Intersection Mileposts'!$G$31),"Y",IF(AND(H481&gt;='Intersection Mileposts'!$F$32,H481&lt;='Intersection Mileposts'!$G$32),"Y",IF(AND(H481&gt;='Intersection Mileposts'!$F$33,H481&lt;='Intersection Mileposts'!$G$33),"Y",IF(AND(H481&gt;='Intersection Mileposts'!$F$34,H481&lt;='Intersection Mileposts'!$G$34),"Y",IF(AND(H481&gt;='Intersection Mileposts'!$F$35,H481&lt;='Intersection Mileposts'!$G$35),"Y",IF(AND(H481&gt;='Intersection Mileposts'!$F$36,H481&lt;='Intersection Mileposts'!$G$36),"Y",IF(AND(H481&gt;='Intersection Mileposts'!$F$37,H481&lt;='Intersection Mileposts'!$G$37),"Y",IF(AND(H481&gt;='Intersection Mileposts'!$F$38,H481&lt;='Intersection Mileposts'!$G$38),"Y",IF(AND(H481&gt;='Intersection Mileposts'!$F$39,H481&lt;='Intersection Mileposts'!$G$39),"Y","N"))))))))))))))))))))))))))))))))))))</f>
        <v/>
      </c>
    </row>
    <row r="482" spans="1:46" x14ac:dyDescent="0.3">
      <c r="A482" s="279"/>
      <c r="B482" s="261"/>
      <c r="C482" s="262"/>
      <c r="D482" s="262"/>
      <c r="E482" s="262"/>
      <c r="F482" s="262"/>
      <c r="G482" s="284"/>
      <c r="H482" s="286"/>
      <c r="I482" s="279"/>
      <c r="J482" s="260"/>
      <c r="K482" s="260"/>
      <c r="L482" s="280"/>
      <c r="M482" s="275"/>
      <c r="N482" s="263"/>
      <c r="P482" s="264" t="str">
        <f>IF(R482 = "", "", COUNT($R$4:R482))</f>
        <v/>
      </c>
      <c r="Q482" s="264" t="str">
        <f t="shared" si="56"/>
        <v/>
      </c>
      <c r="R482" s="265" t="str">
        <f t="shared" si="57"/>
        <v/>
      </c>
      <c r="S482" s="266" t="str">
        <f t="shared" si="61"/>
        <v/>
      </c>
      <c r="T482" s="267" t="str">
        <f t="shared" si="58"/>
        <v/>
      </c>
      <c r="U482" s="268" t="str">
        <f t="shared" si="62"/>
        <v/>
      </c>
      <c r="V482" s="269" t="str">
        <f t="shared" si="59"/>
        <v/>
      </c>
      <c r="W482" s="5"/>
      <c r="AR482" s="2" t="str">
        <f t="shared" si="63"/>
        <v/>
      </c>
      <c r="AS482" s="2" t="str">
        <f t="shared" si="60"/>
        <v/>
      </c>
      <c r="AT482" s="2" t="str">
        <f>IF(AR482="","",IF(AND(H482&gt;='Intersection Mileposts'!$F$5,H482&lt;='Intersection Mileposts'!$G$5),"Y",IF(AND(H482&gt;='Intersection Mileposts'!$F$6,H482&lt;='Intersection Mileposts'!$G$6),"Y",IF(AND(H482&gt;='Intersection Mileposts'!$F$7,H482&lt;='Intersection Mileposts'!$G$7),"Y",IF(AND(H482&gt;='Intersection Mileposts'!$F$8,H482&lt;='Intersection Mileposts'!$G$8),"Y",IF(AND(H482&gt;='Intersection Mileposts'!$F$9,H482&lt;='Intersection Mileposts'!$G$9),"Y",IF(AND(H482&gt;='Intersection Mileposts'!$F$10,H482&lt;='Intersection Mileposts'!$G$10),"Y",IF(AND(H482&gt;='Intersection Mileposts'!$F$11,H482&lt;='Intersection Mileposts'!$G$11),"Y",IF(AND(H482&gt;='Intersection Mileposts'!$F$12,H482&lt;='Intersection Mileposts'!$G$12),"Y",IF(AND(H482&gt;='Intersection Mileposts'!$F$13,H482&lt;='Intersection Mileposts'!$G$13),"Y",IF(AND(H482&gt;='Intersection Mileposts'!$F$14,H482&lt;='Intersection Mileposts'!$G$14),"Y",IF(AND(H482&gt;='Intersection Mileposts'!$F$15,H482&lt;='Intersection Mileposts'!$G$15),"Y",IF(AND(H482&gt;='Intersection Mileposts'!$F$16,H482&lt;='Intersection Mileposts'!$G$16),"Y",IF(AND(H482&gt;='Intersection Mileposts'!$F$17,H482&lt;='Intersection Mileposts'!$G$17),"Y",IF(AND(H482&gt;='Intersection Mileposts'!$F$18,H482&lt;='Intersection Mileposts'!$G$18),"Y",IF(AND(H482&gt;='Intersection Mileposts'!$F$19,H482&lt;='Intersection Mileposts'!$G$19),"Y",IF(AND(H482&gt;='Intersection Mileposts'!$F$20,H482&lt;='Intersection Mileposts'!$G$20),"Y",IF(AND(H482&gt;='Intersection Mileposts'!$F$21,H482&lt;='Intersection Mileposts'!$G$21),"Y",IF(AND(H482&gt;='Intersection Mileposts'!$F$22,H482&lt;='Intersection Mileposts'!$G$22),"Y",IF(AND(H482&gt;='Intersection Mileposts'!$F$23,H482&lt;='Intersection Mileposts'!$G$23),"Y",IF(AND(H482&gt;='Intersection Mileposts'!$F$24,H482&lt;='Intersection Mileposts'!$G$24),"Y",IF(AND(H482&gt;='Intersection Mileposts'!$F$25,H482&lt;='Intersection Mileposts'!$G$25),"Y",IF(AND(H482&gt;='Intersection Mileposts'!$F$26,H482&lt;='Intersection Mileposts'!$G$26),"Y",IF(AND(H482&gt;='Intersection Mileposts'!$F$27,H482&lt;='Intersection Mileposts'!$G$27),"Y",IF(AND(H482&gt;='Intersection Mileposts'!$F$28,H482&lt;='Intersection Mileposts'!$G$28),"Y",IF(AND(H482&gt;='Intersection Mileposts'!$F$29,H482&lt;='Intersection Mileposts'!$G$29),"Y", IF(AND(H482&gt;='Intersection Mileposts'!$F$30,H482&lt;='Intersection Mileposts'!$G$30),"Y",IF(AND(H482&gt;='Intersection Mileposts'!$F$31,H482&lt;='Intersection Mileposts'!$G$31),"Y",IF(AND(H482&gt;='Intersection Mileposts'!$F$32,H482&lt;='Intersection Mileposts'!$G$32),"Y",IF(AND(H482&gt;='Intersection Mileposts'!$F$33,H482&lt;='Intersection Mileposts'!$G$33),"Y",IF(AND(H482&gt;='Intersection Mileposts'!$F$34,H482&lt;='Intersection Mileposts'!$G$34),"Y",IF(AND(H482&gt;='Intersection Mileposts'!$F$35,H482&lt;='Intersection Mileposts'!$G$35),"Y",IF(AND(H482&gt;='Intersection Mileposts'!$F$36,H482&lt;='Intersection Mileposts'!$G$36),"Y",IF(AND(H482&gt;='Intersection Mileposts'!$F$37,H482&lt;='Intersection Mileposts'!$G$37),"Y",IF(AND(H482&gt;='Intersection Mileposts'!$F$38,H482&lt;='Intersection Mileposts'!$G$38),"Y",IF(AND(H482&gt;='Intersection Mileposts'!$F$39,H482&lt;='Intersection Mileposts'!$G$39),"Y","N"))))))))))))))))))))))))))))))))))))</f>
        <v/>
      </c>
    </row>
    <row r="483" spans="1:46" x14ac:dyDescent="0.3">
      <c r="A483" s="279"/>
      <c r="B483" s="261"/>
      <c r="C483" s="262"/>
      <c r="D483" s="262"/>
      <c r="E483" s="262"/>
      <c r="F483" s="262"/>
      <c r="G483" s="284"/>
      <c r="H483" s="286"/>
      <c r="I483" s="279"/>
      <c r="J483" s="260"/>
      <c r="K483" s="260"/>
      <c r="L483" s="280"/>
      <c r="M483" s="275"/>
      <c r="N483" s="263"/>
      <c r="P483" s="264" t="str">
        <f>IF(R483 = "", "", COUNT($R$4:R483))</f>
        <v/>
      </c>
      <c r="Q483" s="264" t="str">
        <f t="shared" si="56"/>
        <v/>
      </c>
      <c r="R483" s="265" t="str">
        <f t="shared" si="57"/>
        <v/>
      </c>
      <c r="S483" s="266" t="str">
        <f t="shared" si="61"/>
        <v/>
      </c>
      <c r="T483" s="267" t="str">
        <f t="shared" si="58"/>
        <v/>
      </c>
      <c r="U483" s="268" t="str">
        <f t="shared" si="62"/>
        <v/>
      </c>
      <c r="V483" s="269" t="str">
        <f t="shared" si="59"/>
        <v/>
      </c>
      <c r="W483" s="5"/>
      <c r="AR483" s="2" t="str">
        <f t="shared" si="63"/>
        <v/>
      </c>
      <c r="AS483" s="2" t="str">
        <f t="shared" si="60"/>
        <v/>
      </c>
      <c r="AT483" s="2" t="str">
        <f>IF(AR483="","",IF(AND(H483&gt;='Intersection Mileposts'!$F$5,H483&lt;='Intersection Mileposts'!$G$5),"Y",IF(AND(H483&gt;='Intersection Mileposts'!$F$6,H483&lt;='Intersection Mileposts'!$G$6),"Y",IF(AND(H483&gt;='Intersection Mileposts'!$F$7,H483&lt;='Intersection Mileposts'!$G$7),"Y",IF(AND(H483&gt;='Intersection Mileposts'!$F$8,H483&lt;='Intersection Mileposts'!$G$8),"Y",IF(AND(H483&gt;='Intersection Mileposts'!$F$9,H483&lt;='Intersection Mileposts'!$G$9),"Y",IF(AND(H483&gt;='Intersection Mileposts'!$F$10,H483&lt;='Intersection Mileposts'!$G$10),"Y",IF(AND(H483&gt;='Intersection Mileposts'!$F$11,H483&lt;='Intersection Mileposts'!$G$11),"Y",IF(AND(H483&gt;='Intersection Mileposts'!$F$12,H483&lt;='Intersection Mileposts'!$G$12),"Y",IF(AND(H483&gt;='Intersection Mileposts'!$F$13,H483&lt;='Intersection Mileposts'!$G$13),"Y",IF(AND(H483&gt;='Intersection Mileposts'!$F$14,H483&lt;='Intersection Mileposts'!$G$14),"Y",IF(AND(H483&gt;='Intersection Mileposts'!$F$15,H483&lt;='Intersection Mileposts'!$G$15),"Y",IF(AND(H483&gt;='Intersection Mileposts'!$F$16,H483&lt;='Intersection Mileposts'!$G$16),"Y",IF(AND(H483&gt;='Intersection Mileposts'!$F$17,H483&lt;='Intersection Mileposts'!$G$17),"Y",IF(AND(H483&gt;='Intersection Mileposts'!$F$18,H483&lt;='Intersection Mileposts'!$G$18),"Y",IF(AND(H483&gt;='Intersection Mileposts'!$F$19,H483&lt;='Intersection Mileposts'!$G$19),"Y",IF(AND(H483&gt;='Intersection Mileposts'!$F$20,H483&lt;='Intersection Mileposts'!$G$20),"Y",IF(AND(H483&gt;='Intersection Mileposts'!$F$21,H483&lt;='Intersection Mileposts'!$G$21),"Y",IF(AND(H483&gt;='Intersection Mileposts'!$F$22,H483&lt;='Intersection Mileposts'!$G$22),"Y",IF(AND(H483&gt;='Intersection Mileposts'!$F$23,H483&lt;='Intersection Mileposts'!$G$23),"Y",IF(AND(H483&gt;='Intersection Mileposts'!$F$24,H483&lt;='Intersection Mileposts'!$G$24),"Y",IF(AND(H483&gt;='Intersection Mileposts'!$F$25,H483&lt;='Intersection Mileposts'!$G$25),"Y",IF(AND(H483&gt;='Intersection Mileposts'!$F$26,H483&lt;='Intersection Mileposts'!$G$26),"Y",IF(AND(H483&gt;='Intersection Mileposts'!$F$27,H483&lt;='Intersection Mileposts'!$G$27),"Y",IF(AND(H483&gt;='Intersection Mileposts'!$F$28,H483&lt;='Intersection Mileposts'!$G$28),"Y",IF(AND(H483&gt;='Intersection Mileposts'!$F$29,H483&lt;='Intersection Mileposts'!$G$29),"Y", IF(AND(H483&gt;='Intersection Mileposts'!$F$30,H483&lt;='Intersection Mileposts'!$G$30),"Y",IF(AND(H483&gt;='Intersection Mileposts'!$F$31,H483&lt;='Intersection Mileposts'!$G$31),"Y",IF(AND(H483&gt;='Intersection Mileposts'!$F$32,H483&lt;='Intersection Mileposts'!$G$32),"Y",IF(AND(H483&gt;='Intersection Mileposts'!$F$33,H483&lt;='Intersection Mileposts'!$G$33),"Y",IF(AND(H483&gt;='Intersection Mileposts'!$F$34,H483&lt;='Intersection Mileposts'!$G$34),"Y",IF(AND(H483&gt;='Intersection Mileposts'!$F$35,H483&lt;='Intersection Mileposts'!$G$35),"Y",IF(AND(H483&gt;='Intersection Mileposts'!$F$36,H483&lt;='Intersection Mileposts'!$G$36),"Y",IF(AND(H483&gt;='Intersection Mileposts'!$F$37,H483&lt;='Intersection Mileposts'!$G$37),"Y",IF(AND(H483&gt;='Intersection Mileposts'!$F$38,H483&lt;='Intersection Mileposts'!$G$38),"Y",IF(AND(H483&gt;='Intersection Mileposts'!$F$39,H483&lt;='Intersection Mileposts'!$G$39),"Y","N"))))))))))))))))))))))))))))))))))))</f>
        <v/>
      </c>
    </row>
    <row r="484" spans="1:46" x14ac:dyDescent="0.3">
      <c r="A484" s="279"/>
      <c r="B484" s="261"/>
      <c r="C484" s="262"/>
      <c r="D484" s="262"/>
      <c r="E484" s="262"/>
      <c r="F484" s="262"/>
      <c r="G484" s="284"/>
      <c r="H484" s="286"/>
      <c r="I484" s="279"/>
      <c r="J484" s="260"/>
      <c r="K484" s="260"/>
      <c r="L484" s="280"/>
      <c r="M484" s="275"/>
      <c r="N484" s="263"/>
      <c r="P484" s="264" t="str">
        <f>IF(R484 = "", "", COUNT($R$4:R484))</f>
        <v/>
      </c>
      <c r="Q484" s="264" t="str">
        <f t="shared" si="56"/>
        <v/>
      </c>
      <c r="R484" s="265" t="str">
        <f t="shared" si="57"/>
        <v/>
      </c>
      <c r="S484" s="266" t="str">
        <f t="shared" si="61"/>
        <v/>
      </c>
      <c r="T484" s="267" t="str">
        <f t="shared" si="58"/>
        <v/>
      </c>
      <c r="U484" s="268" t="str">
        <f t="shared" si="62"/>
        <v/>
      </c>
      <c r="V484" s="269" t="str">
        <f t="shared" si="59"/>
        <v/>
      </c>
      <c r="W484" s="5"/>
      <c r="AR484" s="2" t="str">
        <f t="shared" si="63"/>
        <v/>
      </c>
      <c r="AS484" s="2" t="str">
        <f t="shared" si="60"/>
        <v/>
      </c>
      <c r="AT484" s="2" t="str">
        <f>IF(AR484="","",IF(AND(H484&gt;='Intersection Mileposts'!$F$5,H484&lt;='Intersection Mileposts'!$G$5),"Y",IF(AND(H484&gt;='Intersection Mileposts'!$F$6,H484&lt;='Intersection Mileposts'!$G$6),"Y",IF(AND(H484&gt;='Intersection Mileposts'!$F$7,H484&lt;='Intersection Mileposts'!$G$7),"Y",IF(AND(H484&gt;='Intersection Mileposts'!$F$8,H484&lt;='Intersection Mileposts'!$G$8),"Y",IF(AND(H484&gt;='Intersection Mileposts'!$F$9,H484&lt;='Intersection Mileposts'!$G$9),"Y",IF(AND(H484&gt;='Intersection Mileposts'!$F$10,H484&lt;='Intersection Mileposts'!$G$10),"Y",IF(AND(H484&gt;='Intersection Mileposts'!$F$11,H484&lt;='Intersection Mileposts'!$G$11),"Y",IF(AND(H484&gt;='Intersection Mileposts'!$F$12,H484&lt;='Intersection Mileposts'!$G$12),"Y",IF(AND(H484&gt;='Intersection Mileposts'!$F$13,H484&lt;='Intersection Mileposts'!$G$13),"Y",IF(AND(H484&gt;='Intersection Mileposts'!$F$14,H484&lt;='Intersection Mileposts'!$G$14),"Y",IF(AND(H484&gt;='Intersection Mileposts'!$F$15,H484&lt;='Intersection Mileposts'!$G$15),"Y",IF(AND(H484&gt;='Intersection Mileposts'!$F$16,H484&lt;='Intersection Mileposts'!$G$16),"Y",IF(AND(H484&gt;='Intersection Mileposts'!$F$17,H484&lt;='Intersection Mileposts'!$G$17),"Y",IF(AND(H484&gt;='Intersection Mileposts'!$F$18,H484&lt;='Intersection Mileposts'!$G$18),"Y",IF(AND(H484&gt;='Intersection Mileposts'!$F$19,H484&lt;='Intersection Mileposts'!$G$19),"Y",IF(AND(H484&gt;='Intersection Mileposts'!$F$20,H484&lt;='Intersection Mileposts'!$G$20),"Y",IF(AND(H484&gt;='Intersection Mileposts'!$F$21,H484&lt;='Intersection Mileposts'!$G$21),"Y",IF(AND(H484&gt;='Intersection Mileposts'!$F$22,H484&lt;='Intersection Mileposts'!$G$22),"Y",IF(AND(H484&gt;='Intersection Mileposts'!$F$23,H484&lt;='Intersection Mileposts'!$G$23),"Y",IF(AND(H484&gt;='Intersection Mileposts'!$F$24,H484&lt;='Intersection Mileposts'!$G$24),"Y",IF(AND(H484&gt;='Intersection Mileposts'!$F$25,H484&lt;='Intersection Mileposts'!$G$25),"Y",IF(AND(H484&gt;='Intersection Mileposts'!$F$26,H484&lt;='Intersection Mileposts'!$G$26),"Y",IF(AND(H484&gt;='Intersection Mileposts'!$F$27,H484&lt;='Intersection Mileposts'!$G$27),"Y",IF(AND(H484&gt;='Intersection Mileposts'!$F$28,H484&lt;='Intersection Mileposts'!$G$28),"Y",IF(AND(H484&gt;='Intersection Mileposts'!$F$29,H484&lt;='Intersection Mileposts'!$G$29),"Y", IF(AND(H484&gt;='Intersection Mileposts'!$F$30,H484&lt;='Intersection Mileposts'!$G$30),"Y",IF(AND(H484&gt;='Intersection Mileposts'!$F$31,H484&lt;='Intersection Mileposts'!$G$31),"Y",IF(AND(H484&gt;='Intersection Mileposts'!$F$32,H484&lt;='Intersection Mileposts'!$G$32),"Y",IF(AND(H484&gt;='Intersection Mileposts'!$F$33,H484&lt;='Intersection Mileposts'!$G$33),"Y",IF(AND(H484&gt;='Intersection Mileposts'!$F$34,H484&lt;='Intersection Mileposts'!$G$34),"Y",IF(AND(H484&gt;='Intersection Mileposts'!$F$35,H484&lt;='Intersection Mileposts'!$G$35),"Y",IF(AND(H484&gt;='Intersection Mileposts'!$F$36,H484&lt;='Intersection Mileposts'!$G$36),"Y",IF(AND(H484&gt;='Intersection Mileposts'!$F$37,H484&lt;='Intersection Mileposts'!$G$37),"Y",IF(AND(H484&gt;='Intersection Mileposts'!$F$38,H484&lt;='Intersection Mileposts'!$G$38),"Y",IF(AND(H484&gt;='Intersection Mileposts'!$F$39,H484&lt;='Intersection Mileposts'!$G$39),"Y","N"))))))))))))))))))))))))))))))))))))</f>
        <v/>
      </c>
    </row>
    <row r="485" spans="1:46" x14ac:dyDescent="0.3">
      <c r="A485" s="279"/>
      <c r="B485" s="261"/>
      <c r="C485" s="262"/>
      <c r="D485" s="262"/>
      <c r="E485" s="262"/>
      <c r="F485" s="262"/>
      <c r="G485" s="284"/>
      <c r="H485" s="286"/>
      <c r="I485" s="279"/>
      <c r="J485" s="260"/>
      <c r="K485" s="260"/>
      <c r="L485" s="280"/>
      <c r="M485" s="275"/>
      <c r="N485" s="263"/>
      <c r="P485" s="264" t="str">
        <f>IF(R485 = "", "", COUNT($R$4:R485))</f>
        <v/>
      </c>
      <c r="Q485" s="264" t="str">
        <f t="shared" si="56"/>
        <v/>
      </c>
      <c r="R485" s="265" t="str">
        <f t="shared" si="57"/>
        <v/>
      </c>
      <c r="S485" s="266" t="str">
        <f t="shared" si="61"/>
        <v/>
      </c>
      <c r="T485" s="267" t="str">
        <f t="shared" si="58"/>
        <v/>
      </c>
      <c r="U485" s="268" t="str">
        <f t="shared" si="62"/>
        <v/>
      </c>
      <c r="V485" s="269" t="str">
        <f t="shared" si="59"/>
        <v/>
      </c>
      <c r="W485" s="5"/>
      <c r="AR485" s="2" t="str">
        <f t="shared" si="63"/>
        <v/>
      </c>
      <c r="AS485" s="2" t="str">
        <f t="shared" si="60"/>
        <v/>
      </c>
      <c r="AT485" s="2" t="str">
        <f>IF(AR485="","",IF(AND(H485&gt;='Intersection Mileposts'!$F$5,H485&lt;='Intersection Mileposts'!$G$5),"Y",IF(AND(H485&gt;='Intersection Mileposts'!$F$6,H485&lt;='Intersection Mileposts'!$G$6),"Y",IF(AND(H485&gt;='Intersection Mileposts'!$F$7,H485&lt;='Intersection Mileposts'!$G$7),"Y",IF(AND(H485&gt;='Intersection Mileposts'!$F$8,H485&lt;='Intersection Mileposts'!$G$8),"Y",IF(AND(H485&gt;='Intersection Mileposts'!$F$9,H485&lt;='Intersection Mileposts'!$G$9),"Y",IF(AND(H485&gt;='Intersection Mileposts'!$F$10,H485&lt;='Intersection Mileposts'!$G$10),"Y",IF(AND(H485&gt;='Intersection Mileposts'!$F$11,H485&lt;='Intersection Mileposts'!$G$11),"Y",IF(AND(H485&gt;='Intersection Mileposts'!$F$12,H485&lt;='Intersection Mileposts'!$G$12),"Y",IF(AND(H485&gt;='Intersection Mileposts'!$F$13,H485&lt;='Intersection Mileposts'!$G$13),"Y",IF(AND(H485&gt;='Intersection Mileposts'!$F$14,H485&lt;='Intersection Mileposts'!$G$14),"Y",IF(AND(H485&gt;='Intersection Mileposts'!$F$15,H485&lt;='Intersection Mileposts'!$G$15),"Y",IF(AND(H485&gt;='Intersection Mileposts'!$F$16,H485&lt;='Intersection Mileposts'!$G$16),"Y",IF(AND(H485&gt;='Intersection Mileposts'!$F$17,H485&lt;='Intersection Mileposts'!$G$17),"Y",IF(AND(H485&gt;='Intersection Mileposts'!$F$18,H485&lt;='Intersection Mileposts'!$G$18),"Y",IF(AND(H485&gt;='Intersection Mileposts'!$F$19,H485&lt;='Intersection Mileposts'!$G$19),"Y",IF(AND(H485&gt;='Intersection Mileposts'!$F$20,H485&lt;='Intersection Mileposts'!$G$20),"Y",IF(AND(H485&gt;='Intersection Mileposts'!$F$21,H485&lt;='Intersection Mileposts'!$G$21),"Y",IF(AND(H485&gt;='Intersection Mileposts'!$F$22,H485&lt;='Intersection Mileposts'!$G$22),"Y",IF(AND(H485&gt;='Intersection Mileposts'!$F$23,H485&lt;='Intersection Mileposts'!$G$23),"Y",IF(AND(H485&gt;='Intersection Mileposts'!$F$24,H485&lt;='Intersection Mileposts'!$G$24),"Y",IF(AND(H485&gt;='Intersection Mileposts'!$F$25,H485&lt;='Intersection Mileposts'!$G$25),"Y",IF(AND(H485&gt;='Intersection Mileposts'!$F$26,H485&lt;='Intersection Mileposts'!$G$26),"Y",IF(AND(H485&gt;='Intersection Mileposts'!$F$27,H485&lt;='Intersection Mileposts'!$G$27),"Y",IF(AND(H485&gt;='Intersection Mileposts'!$F$28,H485&lt;='Intersection Mileposts'!$G$28),"Y",IF(AND(H485&gt;='Intersection Mileposts'!$F$29,H485&lt;='Intersection Mileposts'!$G$29),"Y", IF(AND(H485&gt;='Intersection Mileposts'!$F$30,H485&lt;='Intersection Mileposts'!$G$30),"Y",IF(AND(H485&gt;='Intersection Mileposts'!$F$31,H485&lt;='Intersection Mileposts'!$G$31),"Y",IF(AND(H485&gt;='Intersection Mileposts'!$F$32,H485&lt;='Intersection Mileposts'!$G$32),"Y",IF(AND(H485&gt;='Intersection Mileposts'!$F$33,H485&lt;='Intersection Mileposts'!$G$33),"Y",IF(AND(H485&gt;='Intersection Mileposts'!$F$34,H485&lt;='Intersection Mileposts'!$G$34),"Y",IF(AND(H485&gt;='Intersection Mileposts'!$F$35,H485&lt;='Intersection Mileposts'!$G$35),"Y",IF(AND(H485&gt;='Intersection Mileposts'!$F$36,H485&lt;='Intersection Mileposts'!$G$36),"Y",IF(AND(H485&gt;='Intersection Mileposts'!$F$37,H485&lt;='Intersection Mileposts'!$G$37),"Y",IF(AND(H485&gt;='Intersection Mileposts'!$F$38,H485&lt;='Intersection Mileposts'!$G$38),"Y",IF(AND(H485&gt;='Intersection Mileposts'!$F$39,H485&lt;='Intersection Mileposts'!$G$39),"Y","N"))))))))))))))))))))))))))))))))))))</f>
        <v/>
      </c>
    </row>
    <row r="486" spans="1:46" x14ac:dyDescent="0.3">
      <c r="A486" s="279"/>
      <c r="B486" s="261"/>
      <c r="C486" s="262"/>
      <c r="D486" s="262"/>
      <c r="E486" s="262"/>
      <c r="F486" s="262"/>
      <c r="G486" s="284"/>
      <c r="H486" s="286"/>
      <c r="I486" s="279"/>
      <c r="J486" s="260"/>
      <c r="K486" s="260"/>
      <c r="L486" s="280"/>
      <c r="M486" s="275"/>
      <c r="N486" s="263"/>
      <c r="P486" s="264" t="str">
        <f>IF(R486 = "", "", COUNT($R$4:R486))</f>
        <v/>
      </c>
      <c r="Q486" s="264" t="str">
        <f t="shared" si="56"/>
        <v/>
      </c>
      <c r="R486" s="265" t="str">
        <f t="shared" si="57"/>
        <v/>
      </c>
      <c r="S486" s="266" t="str">
        <f t="shared" si="61"/>
        <v/>
      </c>
      <c r="T486" s="267" t="str">
        <f t="shared" si="58"/>
        <v/>
      </c>
      <c r="U486" s="268" t="str">
        <f t="shared" si="62"/>
        <v/>
      </c>
      <c r="V486" s="269" t="str">
        <f t="shared" si="59"/>
        <v/>
      </c>
      <c r="W486" s="5"/>
      <c r="AR486" s="2" t="str">
        <f t="shared" si="63"/>
        <v/>
      </c>
      <c r="AS486" s="2" t="str">
        <f t="shared" si="60"/>
        <v/>
      </c>
      <c r="AT486" s="2" t="str">
        <f>IF(AR486="","",IF(AND(H486&gt;='Intersection Mileposts'!$F$5,H486&lt;='Intersection Mileposts'!$G$5),"Y",IF(AND(H486&gt;='Intersection Mileposts'!$F$6,H486&lt;='Intersection Mileposts'!$G$6),"Y",IF(AND(H486&gt;='Intersection Mileposts'!$F$7,H486&lt;='Intersection Mileposts'!$G$7),"Y",IF(AND(H486&gt;='Intersection Mileposts'!$F$8,H486&lt;='Intersection Mileposts'!$G$8),"Y",IF(AND(H486&gt;='Intersection Mileposts'!$F$9,H486&lt;='Intersection Mileposts'!$G$9),"Y",IF(AND(H486&gt;='Intersection Mileposts'!$F$10,H486&lt;='Intersection Mileposts'!$G$10),"Y",IF(AND(H486&gt;='Intersection Mileposts'!$F$11,H486&lt;='Intersection Mileposts'!$G$11),"Y",IF(AND(H486&gt;='Intersection Mileposts'!$F$12,H486&lt;='Intersection Mileposts'!$G$12),"Y",IF(AND(H486&gt;='Intersection Mileposts'!$F$13,H486&lt;='Intersection Mileposts'!$G$13),"Y",IF(AND(H486&gt;='Intersection Mileposts'!$F$14,H486&lt;='Intersection Mileposts'!$G$14),"Y",IF(AND(H486&gt;='Intersection Mileposts'!$F$15,H486&lt;='Intersection Mileposts'!$G$15),"Y",IF(AND(H486&gt;='Intersection Mileposts'!$F$16,H486&lt;='Intersection Mileposts'!$G$16),"Y",IF(AND(H486&gt;='Intersection Mileposts'!$F$17,H486&lt;='Intersection Mileposts'!$G$17),"Y",IF(AND(H486&gt;='Intersection Mileposts'!$F$18,H486&lt;='Intersection Mileposts'!$G$18),"Y",IF(AND(H486&gt;='Intersection Mileposts'!$F$19,H486&lt;='Intersection Mileposts'!$G$19),"Y",IF(AND(H486&gt;='Intersection Mileposts'!$F$20,H486&lt;='Intersection Mileposts'!$G$20),"Y",IF(AND(H486&gt;='Intersection Mileposts'!$F$21,H486&lt;='Intersection Mileposts'!$G$21),"Y",IF(AND(H486&gt;='Intersection Mileposts'!$F$22,H486&lt;='Intersection Mileposts'!$G$22),"Y",IF(AND(H486&gt;='Intersection Mileposts'!$F$23,H486&lt;='Intersection Mileposts'!$G$23),"Y",IF(AND(H486&gt;='Intersection Mileposts'!$F$24,H486&lt;='Intersection Mileposts'!$G$24),"Y",IF(AND(H486&gt;='Intersection Mileposts'!$F$25,H486&lt;='Intersection Mileposts'!$G$25),"Y",IF(AND(H486&gt;='Intersection Mileposts'!$F$26,H486&lt;='Intersection Mileposts'!$G$26),"Y",IF(AND(H486&gt;='Intersection Mileposts'!$F$27,H486&lt;='Intersection Mileposts'!$G$27),"Y",IF(AND(H486&gt;='Intersection Mileposts'!$F$28,H486&lt;='Intersection Mileposts'!$G$28),"Y",IF(AND(H486&gt;='Intersection Mileposts'!$F$29,H486&lt;='Intersection Mileposts'!$G$29),"Y", IF(AND(H486&gt;='Intersection Mileposts'!$F$30,H486&lt;='Intersection Mileposts'!$G$30),"Y",IF(AND(H486&gt;='Intersection Mileposts'!$F$31,H486&lt;='Intersection Mileposts'!$G$31),"Y",IF(AND(H486&gt;='Intersection Mileposts'!$F$32,H486&lt;='Intersection Mileposts'!$G$32),"Y",IF(AND(H486&gt;='Intersection Mileposts'!$F$33,H486&lt;='Intersection Mileposts'!$G$33),"Y",IF(AND(H486&gt;='Intersection Mileposts'!$F$34,H486&lt;='Intersection Mileposts'!$G$34),"Y",IF(AND(H486&gt;='Intersection Mileposts'!$F$35,H486&lt;='Intersection Mileposts'!$G$35),"Y",IF(AND(H486&gt;='Intersection Mileposts'!$F$36,H486&lt;='Intersection Mileposts'!$G$36),"Y",IF(AND(H486&gt;='Intersection Mileposts'!$F$37,H486&lt;='Intersection Mileposts'!$G$37),"Y",IF(AND(H486&gt;='Intersection Mileposts'!$F$38,H486&lt;='Intersection Mileposts'!$G$38),"Y",IF(AND(H486&gt;='Intersection Mileposts'!$F$39,H486&lt;='Intersection Mileposts'!$G$39),"Y","N"))))))))))))))))))))))))))))))))))))</f>
        <v/>
      </c>
    </row>
    <row r="487" spans="1:46" x14ac:dyDescent="0.3">
      <c r="A487" s="279"/>
      <c r="B487" s="261"/>
      <c r="C487" s="262"/>
      <c r="D487" s="262"/>
      <c r="E487" s="262"/>
      <c r="F487" s="262"/>
      <c r="G487" s="284"/>
      <c r="H487" s="286"/>
      <c r="I487" s="279"/>
      <c r="J487" s="260"/>
      <c r="K487" s="260"/>
      <c r="L487" s="280"/>
      <c r="M487" s="275"/>
      <c r="N487" s="263"/>
      <c r="P487" s="264" t="str">
        <f>IF(R487 = "", "", COUNT($R$4:R487))</f>
        <v/>
      </c>
      <c r="Q487" s="264" t="str">
        <f t="shared" si="56"/>
        <v/>
      </c>
      <c r="R487" s="265" t="str">
        <f t="shared" si="57"/>
        <v/>
      </c>
      <c r="S487" s="266" t="str">
        <f t="shared" si="61"/>
        <v/>
      </c>
      <c r="T487" s="267" t="str">
        <f t="shared" si="58"/>
        <v/>
      </c>
      <c r="U487" s="268" t="str">
        <f t="shared" si="62"/>
        <v/>
      </c>
      <c r="V487" s="269" t="str">
        <f t="shared" si="59"/>
        <v/>
      </c>
      <c r="W487" s="5"/>
      <c r="AR487" s="2" t="str">
        <f t="shared" si="63"/>
        <v/>
      </c>
      <c r="AS487" s="2" t="str">
        <f t="shared" si="60"/>
        <v/>
      </c>
      <c r="AT487" s="2" t="str">
        <f>IF(AR487="","",IF(AND(H487&gt;='Intersection Mileposts'!$F$5,H487&lt;='Intersection Mileposts'!$G$5),"Y",IF(AND(H487&gt;='Intersection Mileposts'!$F$6,H487&lt;='Intersection Mileposts'!$G$6),"Y",IF(AND(H487&gt;='Intersection Mileposts'!$F$7,H487&lt;='Intersection Mileposts'!$G$7),"Y",IF(AND(H487&gt;='Intersection Mileposts'!$F$8,H487&lt;='Intersection Mileposts'!$G$8),"Y",IF(AND(H487&gt;='Intersection Mileposts'!$F$9,H487&lt;='Intersection Mileposts'!$G$9),"Y",IF(AND(H487&gt;='Intersection Mileposts'!$F$10,H487&lt;='Intersection Mileposts'!$G$10),"Y",IF(AND(H487&gt;='Intersection Mileposts'!$F$11,H487&lt;='Intersection Mileposts'!$G$11),"Y",IF(AND(H487&gt;='Intersection Mileposts'!$F$12,H487&lt;='Intersection Mileposts'!$G$12),"Y",IF(AND(H487&gt;='Intersection Mileposts'!$F$13,H487&lt;='Intersection Mileposts'!$G$13),"Y",IF(AND(H487&gt;='Intersection Mileposts'!$F$14,H487&lt;='Intersection Mileposts'!$G$14),"Y",IF(AND(H487&gt;='Intersection Mileposts'!$F$15,H487&lt;='Intersection Mileposts'!$G$15),"Y",IF(AND(H487&gt;='Intersection Mileposts'!$F$16,H487&lt;='Intersection Mileposts'!$G$16),"Y",IF(AND(H487&gt;='Intersection Mileposts'!$F$17,H487&lt;='Intersection Mileposts'!$G$17),"Y",IF(AND(H487&gt;='Intersection Mileposts'!$F$18,H487&lt;='Intersection Mileposts'!$G$18),"Y",IF(AND(H487&gt;='Intersection Mileposts'!$F$19,H487&lt;='Intersection Mileposts'!$G$19),"Y",IF(AND(H487&gt;='Intersection Mileposts'!$F$20,H487&lt;='Intersection Mileposts'!$G$20),"Y",IF(AND(H487&gt;='Intersection Mileposts'!$F$21,H487&lt;='Intersection Mileposts'!$G$21),"Y",IF(AND(H487&gt;='Intersection Mileposts'!$F$22,H487&lt;='Intersection Mileposts'!$G$22),"Y",IF(AND(H487&gt;='Intersection Mileposts'!$F$23,H487&lt;='Intersection Mileposts'!$G$23),"Y",IF(AND(H487&gt;='Intersection Mileposts'!$F$24,H487&lt;='Intersection Mileposts'!$G$24),"Y",IF(AND(H487&gt;='Intersection Mileposts'!$F$25,H487&lt;='Intersection Mileposts'!$G$25),"Y",IF(AND(H487&gt;='Intersection Mileposts'!$F$26,H487&lt;='Intersection Mileposts'!$G$26),"Y",IF(AND(H487&gt;='Intersection Mileposts'!$F$27,H487&lt;='Intersection Mileposts'!$G$27),"Y",IF(AND(H487&gt;='Intersection Mileposts'!$F$28,H487&lt;='Intersection Mileposts'!$G$28),"Y",IF(AND(H487&gt;='Intersection Mileposts'!$F$29,H487&lt;='Intersection Mileposts'!$G$29),"Y", IF(AND(H487&gt;='Intersection Mileposts'!$F$30,H487&lt;='Intersection Mileposts'!$G$30),"Y",IF(AND(H487&gt;='Intersection Mileposts'!$F$31,H487&lt;='Intersection Mileposts'!$G$31),"Y",IF(AND(H487&gt;='Intersection Mileposts'!$F$32,H487&lt;='Intersection Mileposts'!$G$32),"Y",IF(AND(H487&gt;='Intersection Mileposts'!$F$33,H487&lt;='Intersection Mileposts'!$G$33),"Y",IF(AND(H487&gt;='Intersection Mileposts'!$F$34,H487&lt;='Intersection Mileposts'!$G$34),"Y",IF(AND(H487&gt;='Intersection Mileposts'!$F$35,H487&lt;='Intersection Mileposts'!$G$35),"Y",IF(AND(H487&gt;='Intersection Mileposts'!$F$36,H487&lt;='Intersection Mileposts'!$G$36),"Y",IF(AND(H487&gt;='Intersection Mileposts'!$F$37,H487&lt;='Intersection Mileposts'!$G$37),"Y",IF(AND(H487&gt;='Intersection Mileposts'!$F$38,H487&lt;='Intersection Mileposts'!$G$38),"Y",IF(AND(H487&gt;='Intersection Mileposts'!$F$39,H487&lt;='Intersection Mileposts'!$G$39),"Y","N"))))))))))))))))))))))))))))))))))))</f>
        <v/>
      </c>
    </row>
    <row r="488" spans="1:46" x14ac:dyDescent="0.3">
      <c r="A488" s="279"/>
      <c r="B488" s="261"/>
      <c r="C488" s="262"/>
      <c r="D488" s="262"/>
      <c r="E488" s="262"/>
      <c r="F488" s="262"/>
      <c r="G488" s="284"/>
      <c r="H488" s="286"/>
      <c r="I488" s="279"/>
      <c r="J488" s="260"/>
      <c r="K488" s="260"/>
      <c r="L488" s="280"/>
      <c r="M488" s="275"/>
      <c r="N488" s="263"/>
      <c r="P488" s="264" t="str">
        <f>IF(R488 = "", "", COUNT($R$4:R488))</f>
        <v/>
      </c>
      <c r="Q488" s="264" t="str">
        <f t="shared" si="56"/>
        <v/>
      </c>
      <c r="R488" s="265" t="str">
        <f t="shared" si="57"/>
        <v/>
      </c>
      <c r="S488" s="266" t="str">
        <f t="shared" si="61"/>
        <v/>
      </c>
      <c r="T488" s="267" t="str">
        <f t="shared" si="58"/>
        <v/>
      </c>
      <c r="U488" s="268" t="str">
        <f t="shared" si="62"/>
        <v/>
      </c>
      <c r="V488" s="269" t="str">
        <f t="shared" si="59"/>
        <v/>
      </c>
      <c r="W488" s="5"/>
      <c r="AR488" s="2" t="str">
        <f t="shared" si="63"/>
        <v/>
      </c>
      <c r="AS488" s="2" t="str">
        <f t="shared" si="60"/>
        <v/>
      </c>
      <c r="AT488" s="2" t="str">
        <f>IF(AR488="","",IF(AND(H488&gt;='Intersection Mileposts'!$F$5,H488&lt;='Intersection Mileposts'!$G$5),"Y",IF(AND(H488&gt;='Intersection Mileposts'!$F$6,H488&lt;='Intersection Mileposts'!$G$6),"Y",IF(AND(H488&gt;='Intersection Mileposts'!$F$7,H488&lt;='Intersection Mileposts'!$G$7),"Y",IF(AND(H488&gt;='Intersection Mileposts'!$F$8,H488&lt;='Intersection Mileposts'!$G$8),"Y",IF(AND(H488&gt;='Intersection Mileposts'!$F$9,H488&lt;='Intersection Mileposts'!$G$9),"Y",IF(AND(H488&gt;='Intersection Mileposts'!$F$10,H488&lt;='Intersection Mileposts'!$G$10),"Y",IF(AND(H488&gt;='Intersection Mileposts'!$F$11,H488&lt;='Intersection Mileposts'!$G$11),"Y",IF(AND(H488&gt;='Intersection Mileposts'!$F$12,H488&lt;='Intersection Mileposts'!$G$12),"Y",IF(AND(H488&gt;='Intersection Mileposts'!$F$13,H488&lt;='Intersection Mileposts'!$G$13),"Y",IF(AND(H488&gt;='Intersection Mileposts'!$F$14,H488&lt;='Intersection Mileposts'!$G$14),"Y",IF(AND(H488&gt;='Intersection Mileposts'!$F$15,H488&lt;='Intersection Mileposts'!$G$15),"Y",IF(AND(H488&gt;='Intersection Mileposts'!$F$16,H488&lt;='Intersection Mileposts'!$G$16),"Y",IF(AND(H488&gt;='Intersection Mileposts'!$F$17,H488&lt;='Intersection Mileposts'!$G$17),"Y",IF(AND(H488&gt;='Intersection Mileposts'!$F$18,H488&lt;='Intersection Mileposts'!$G$18),"Y",IF(AND(H488&gt;='Intersection Mileposts'!$F$19,H488&lt;='Intersection Mileposts'!$G$19),"Y",IF(AND(H488&gt;='Intersection Mileposts'!$F$20,H488&lt;='Intersection Mileposts'!$G$20),"Y",IF(AND(H488&gt;='Intersection Mileposts'!$F$21,H488&lt;='Intersection Mileposts'!$G$21),"Y",IF(AND(H488&gt;='Intersection Mileposts'!$F$22,H488&lt;='Intersection Mileposts'!$G$22),"Y",IF(AND(H488&gt;='Intersection Mileposts'!$F$23,H488&lt;='Intersection Mileposts'!$G$23),"Y",IF(AND(H488&gt;='Intersection Mileposts'!$F$24,H488&lt;='Intersection Mileposts'!$G$24),"Y",IF(AND(H488&gt;='Intersection Mileposts'!$F$25,H488&lt;='Intersection Mileposts'!$G$25),"Y",IF(AND(H488&gt;='Intersection Mileposts'!$F$26,H488&lt;='Intersection Mileposts'!$G$26),"Y",IF(AND(H488&gt;='Intersection Mileposts'!$F$27,H488&lt;='Intersection Mileposts'!$G$27),"Y",IF(AND(H488&gt;='Intersection Mileposts'!$F$28,H488&lt;='Intersection Mileposts'!$G$28),"Y",IF(AND(H488&gt;='Intersection Mileposts'!$F$29,H488&lt;='Intersection Mileposts'!$G$29),"Y", IF(AND(H488&gt;='Intersection Mileposts'!$F$30,H488&lt;='Intersection Mileposts'!$G$30),"Y",IF(AND(H488&gt;='Intersection Mileposts'!$F$31,H488&lt;='Intersection Mileposts'!$G$31),"Y",IF(AND(H488&gt;='Intersection Mileposts'!$F$32,H488&lt;='Intersection Mileposts'!$G$32),"Y",IF(AND(H488&gt;='Intersection Mileposts'!$F$33,H488&lt;='Intersection Mileposts'!$G$33),"Y",IF(AND(H488&gt;='Intersection Mileposts'!$F$34,H488&lt;='Intersection Mileposts'!$G$34),"Y",IF(AND(H488&gt;='Intersection Mileposts'!$F$35,H488&lt;='Intersection Mileposts'!$G$35),"Y",IF(AND(H488&gt;='Intersection Mileposts'!$F$36,H488&lt;='Intersection Mileposts'!$G$36),"Y",IF(AND(H488&gt;='Intersection Mileposts'!$F$37,H488&lt;='Intersection Mileposts'!$G$37),"Y",IF(AND(H488&gt;='Intersection Mileposts'!$F$38,H488&lt;='Intersection Mileposts'!$G$38),"Y",IF(AND(H488&gt;='Intersection Mileposts'!$F$39,H488&lt;='Intersection Mileposts'!$G$39),"Y","N"))))))))))))))))))))))))))))))))))))</f>
        <v/>
      </c>
    </row>
    <row r="489" spans="1:46" x14ac:dyDescent="0.3">
      <c r="A489" s="279"/>
      <c r="B489" s="261"/>
      <c r="C489" s="262"/>
      <c r="D489" s="262"/>
      <c r="E489" s="262"/>
      <c r="F489" s="262"/>
      <c r="G489" s="284"/>
      <c r="H489" s="286"/>
      <c r="I489" s="279"/>
      <c r="J489" s="260"/>
      <c r="K489" s="260"/>
      <c r="L489" s="280"/>
      <c r="M489" s="275"/>
      <c r="N489" s="263"/>
      <c r="P489" s="264" t="str">
        <f>IF(R489 = "", "", COUNT($R$4:R489))</f>
        <v/>
      </c>
      <c r="Q489" s="264" t="str">
        <f t="shared" si="56"/>
        <v/>
      </c>
      <c r="R489" s="265" t="str">
        <f t="shared" si="57"/>
        <v/>
      </c>
      <c r="S489" s="266" t="str">
        <f t="shared" si="61"/>
        <v/>
      </c>
      <c r="T489" s="267" t="str">
        <f t="shared" si="58"/>
        <v/>
      </c>
      <c r="U489" s="268" t="str">
        <f t="shared" si="62"/>
        <v/>
      </c>
      <c r="V489" s="269" t="str">
        <f t="shared" si="59"/>
        <v/>
      </c>
      <c r="W489" s="5"/>
      <c r="AR489" s="2" t="str">
        <f t="shared" si="63"/>
        <v/>
      </c>
      <c r="AS489" s="2" t="str">
        <f t="shared" si="60"/>
        <v/>
      </c>
      <c r="AT489" s="2" t="str">
        <f>IF(AR489="","",IF(AND(H489&gt;='Intersection Mileposts'!$F$5,H489&lt;='Intersection Mileposts'!$G$5),"Y",IF(AND(H489&gt;='Intersection Mileposts'!$F$6,H489&lt;='Intersection Mileposts'!$G$6),"Y",IF(AND(H489&gt;='Intersection Mileposts'!$F$7,H489&lt;='Intersection Mileposts'!$G$7),"Y",IF(AND(H489&gt;='Intersection Mileposts'!$F$8,H489&lt;='Intersection Mileposts'!$G$8),"Y",IF(AND(H489&gt;='Intersection Mileposts'!$F$9,H489&lt;='Intersection Mileposts'!$G$9),"Y",IF(AND(H489&gt;='Intersection Mileposts'!$F$10,H489&lt;='Intersection Mileposts'!$G$10),"Y",IF(AND(H489&gt;='Intersection Mileposts'!$F$11,H489&lt;='Intersection Mileposts'!$G$11),"Y",IF(AND(H489&gt;='Intersection Mileposts'!$F$12,H489&lt;='Intersection Mileposts'!$G$12),"Y",IF(AND(H489&gt;='Intersection Mileposts'!$F$13,H489&lt;='Intersection Mileposts'!$G$13),"Y",IF(AND(H489&gt;='Intersection Mileposts'!$F$14,H489&lt;='Intersection Mileposts'!$G$14),"Y",IF(AND(H489&gt;='Intersection Mileposts'!$F$15,H489&lt;='Intersection Mileposts'!$G$15),"Y",IF(AND(H489&gt;='Intersection Mileposts'!$F$16,H489&lt;='Intersection Mileposts'!$G$16),"Y",IF(AND(H489&gt;='Intersection Mileposts'!$F$17,H489&lt;='Intersection Mileposts'!$G$17),"Y",IF(AND(H489&gt;='Intersection Mileposts'!$F$18,H489&lt;='Intersection Mileposts'!$G$18),"Y",IF(AND(H489&gt;='Intersection Mileposts'!$F$19,H489&lt;='Intersection Mileposts'!$G$19),"Y",IF(AND(H489&gt;='Intersection Mileposts'!$F$20,H489&lt;='Intersection Mileposts'!$G$20),"Y",IF(AND(H489&gt;='Intersection Mileposts'!$F$21,H489&lt;='Intersection Mileposts'!$G$21),"Y",IF(AND(H489&gt;='Intersection Mileposts'!$F$22,H489&lt;='Intersection Mileposts'!$G$22),"Y",IF(AND(H489&gt;='Intersection Mileposts'!$F$23,H489&lt;='Intersection Mileposts'!$G$23),"Y",IF(AND(H489&gt;='Intersection Mileposts'!$F$24,H489&lt;='Intersection Mileposts'!$G$24),"Y",IF(AND(H489&gt;='Intersection Mileposts'!$F$25,H489&lt;='Intersection Mileposts'!$G$25),"Y",IF(AND(H489&gt;='Intersection Mileposts'!$F$26,H489&lt;='Intersection Mileposts'!$G$26),"Y",IF(AND(H489&gt;='Intersection Mileposts'!$F$27,H489&lt;='Intersection Mileposts'!$G$27),"Y",IF(AND(H489&gt;='Intersection Mileposts'!$F$28,H489&lt;='Intersection Mileposts'!$G$28),"Y",IF(AND(H489&gt;='Intersection Mileposts'!$F$29,H489&lt;='Intersection Mileposts'!$G$29),"Y", IF(AND(H489&gt;='Intersection Mileposts'!$F$30,H489&lt;='Intersection Mileposts'!$G$30),"Y",IF(AND(H489&gt;='Intersection Mileposts'!$F$31,H489&lt;='Intersection Mileposts'!$G$31),"Y",IF(AND(H489&gt;='Intersection Mileposts'!$F$32,H489&lt;='Intersection Mileposts'!$G$32),"Y",IF(AND(H489&gt;='Intersection Mileposts'!$F$33,H489&lt;='Intersection Mileposts'!$G$33),"Y",IF(AND(H489&gt;='Intersection Mileposts'!$F$34,H489&lt;='Intersection Mileposts'!$G$34),"Y",IF(AND(H489&gt;='Intersection Mileposts'!$F$35,H489&lt;='Intersection Mileposts'!$G$35),"Y",IF(AND(H489&gt;='Intersection Mileposts'!$F$36,H489&lt;='Intersection Mileposts'!$G$36),"Y",IF(AND(H489&gt;='Intersection Mileposts'!$F$37,H489&lt;='Intersection Mileposts'!$G$37),"Y",IF(AND(H489&gt;='Intersection Mileposts'!$F$38,H489&lt;='Intersection Mileposts'!$G$38),"Y",IF(AND(H489&gt;='Intersection Mileposts'!$F$39,H489&lt;='Intersection Mileposts'!$G$39),"Y","N"))))))))))))))))))))))))))))))))))))</f>
        <v/>
      </c>
    </row>
    <row r="490" spans="1:46" x14ac:dyDescent="0.3">
      <c r="A490" s="279"/>
      <c r="B490" s="261"/>
      <c r="C490" s="262"/>
      <c r="D490" s="262"/>
      <c r="E490" s="262"/>
      <c r="F490" s="262"/>
      <c r="G490" s="284"/>
      <c r="H490" s="286"/>
      <c r="I490" s="279"/>
      <c r="J490" s="260"/>
      <c r="K490" s="260"/>
      <c r="L490" s="280"/>
      <c r="M490" s="275"/>
      <c r="N490" s="263"/>
      <c r="P490" s="264" t="str">
        <f>IF(R490 = "", "", COUNT($R$4:R490))</f>
        <v/>
      </c>
      <c r="Q490" s="264" t="str">
        <f t="shared" si="56"/>
        <v/>
      </c>
      <c r="R490" s="265" t="str">
        <f t="shared" si="57"/>
        <v/>
      </c>
      <c r="S490" s="266" t="str">
        <f t="shared" si="61"/>
        <v/>
      </c>
      <c r="T490" s="267" t="str">
        <f t="shared" si="58"/>
        <v/>
      </c>
      <c r="U490" s="268" t="str">
        <f t="shared" si="62"/>
        <v/>
      </c>
      <c r="V490" s="269" t="str">
        <f t="shared" si="59"/>
        <v/>
      </c>
      <c r="W490" s="5"/>
      <c r="AR490" s="2" t="str">
        <f t="shared" si="63"/>
        <v/>
      </c>
      <c r="AS490" s="2" t="str">
        <f t="shared" si="60"/>
        <v/>
      </c>
      <c r="AT490" s="2" t="str">
        <f>IF(AR490="","",IF(AND(H490&gt;='Intersection Mileposts'!$F$5,H490&lt;='Intersection Mileposts'!$G$5),"Y",IF(AND(H490&gt;='Intersection Mileposts'!$F$6,H490&lt;='Intersection Mileposts'!$G$6),"Y",IF(AND(H490&gt;='Intersection Mileposts'!$F$7,H490&lt;='Intersection Mileposts'!$G$7),"Y",IF(AND(H490&gt;='Intersection Mileposts'!$F$8,H490&lt;='Intersection Mileposts'!$G$8),"Y",IF(AND(H490&gt;='Intersection Mileposts'!$F$9,H490&lt;='Intersection Mileposts'!$G$9),"Y",IF(AND(H490&gt;='Intersection Mileposts'!$F$10,H490&lt;='Intersection Mileposts'!$G$10),"Y",IF(AND(H490&gt;='Intersection Mileposts'!$F$11,H490&lt;='Intersection Mileposts'!$G$11),"Y",IF(AND(H490&gt;='Intersection Mileposts'!$F$12,H490&lt;='Intersection Mileposts'!$G$12),"Y",IF(AND(H490&gt;='Intersection Mileposts'!$F$13,H490&lt;='Intersection Mileposts'!$G$13),"Y",IF(AND(H490&gt;='Intersection Mileposts'!$F$14,H490&lt;='Intersection Mileposts'!$G$14),"Y",IF(AND(H490&gt;='Intersection Mileposts'!$F$15,H490&lt;='Intersection Mileposts'!$G$15),"Y",IF(AND(H490&gt;='Intersection Mileposts'!$F$16,H490&lt;='Intersection Mileposts'!$G$16),"Y",IF(AND(H490&gt;='Intersection Mileposts'!$F$17,H490&lt;='Intersection Mileposts'!$G$17),"Y",IF(AND(H490&gt;='Intersection Mileposts'!$F$18,H490&lt;='Intersection Mileposts'!$G$18),"Y",IF(AND(H490&gt;='Intersection Mileposts'!$F$19,H490&lt;='Intersection Mileposts'!$G$19),"Y",IF(AND(H490&gt;='Intersection Mileposts'!$F$20,H490&lt;='Intersection Mileposts'!$G$20),"Y",IF(AND(H490&gt;='Intersection Mileposts'!$F$21,H490&lt;='Intersection Mileposts'!$G$21),"Y",IF(AND(H490&gt;='Intersection Mileposts'!$F$22,H490&lt;='Intersection Mileposts'!$G$22),"Y",IF(AND(H490&gt;='Intersection Mileposts'!$F$23,H490&lt;='Intersection Mileposts'!$G$23),"Y",IF(AND(H490&gt;='Intersection Mileposts'!$F$24,H490&lt;='Intersection Mileposts'!$G$24),"Y",IF(AND(H490&gt;='Intersection Mileposts'!$F$25,H490&lt;='Intersection Mileposts'!$G$25),"Y",IF(AND(H490&gt;='Intersection Mileposts'!$F$26,H490&lt;='Intersection Mileposts'!$G$26),"Y",IF(AND(H490&gt;='Intersection Mileposts'!$F$27,H490&lt;='Intersection Mileposts'!$G$27),"Y",IF(AND(H490&gt;='Intersection Mileposts'!$F$28,H490&lt;='Intersection Mileposts'!$G$28),"Y",IF(AND(H490&gt;='Intersection Mileposts'!$F$29,H490&lt;='Intersection Mileposts'!$G$29),"Y", IF(AND(H490&gt;='Intersection Mileposts'!$F$30,H490&lt;='Intersection Mileposts'!$G$30),"Y",IF(AND(H490&gt;='Intersection Mileposts'!$F$31,H490&lt;='Intersection Mileposts'!$G$31),"Y",IF(AND(H490&gt;='Intersection Mileposts'!$F$32,H490&lt;='Intersection Mileposts'!$G$32),"Y",IF(AND(H490&gt;='Intersection Mileposts'!$F$33,H490&lt;='Intersection Mileposts'!$G$33),"Y",IF(AND(H490&gt;='Intersection Mileposts'!$F$34,H490&lt;='Intersection Mileposts'!$G$34),"Y",IF(AND(H490&gt;='Intersection Mileposts'!$F$35,H490&lt;='Intersection Mileposts'!$G$35),"Y",IF(AND(H490&gt;='Intersection Mileposts'!$F$36,H490&lt;='Intersection Mileposts'!$G$36),"Y",IF(AND(H490&gt;='Intersection Mileposts'!$F$37,H490&lt;='Intersection Mileposts'!$G$37),"Y",IF(AND(H490&gt;='Intersection Mileposts'!$F$38,H490&lt;='Intersection Mileposts'!$G$38),"Y",IF(AND(H490&gt;='Intersection Mileposts'!$F$39,H490&lt;='Intersection Mileposts'!$G$39),"Y","N"))))))))))))))))))))))))))))))))))))</f>
        <v/>
      </c>
    </row>
    <row r="491" spans="1:46" x14ac:dyDescent="0.3">
      <c r="A491" s="279"/>
      <c r="B491" s="261"/>
      <c r="C491" s="262"/>
      <c r="D491" s="262"/>
      <c r="E491" s="262"/>
      <c r="F491" s="262"/>
      <c r="G491" s="284"/>
      <c r="H491" s="286"/>
      <c r="I491" s="279"/>
      <c r="J491" s="260"/>
      <c r="K491" s="260"/>
      <c r="L491" s="280"/>
      <c r="M491" s="275"/>
      <c r="N491" s="263"/>
      <c r="P491" s="264" t="str">
        <f>IF(R491 = "", "", COUNT($R$4:R491))</f>
        <v/>
      </c>
      <c r="Q491" s="264" t="str">
        <f t="shared" si="56"/>
        <v/>
      </c>
      <c r="R491" s="265" t="str">
        <f t="shared" si="57"/>
        <v/>
      </c>
      <c r="S491" s="266" t="str">
        <f t="shared" si="61"/>
        <v/>
      </c>
      <c r="T491" s="267" t="str">
        <f t="shared" si="58"/>
        <v/>
      </c>
      <c r="U491" s="268" t="str">
        <f t="shared" si="62"/>
        <v/>
      </c>
      <c r="V491" s="269" t="str">
        <f t="shared" si="59"/>
        <v/>
      </c>
      <c r="W491" s="5"/>
      <c r="AR491" s="2" t="str">
        <f t="shared" si="63"/>
        <v/>
      </c>
      <c r="AS491" s="2" t="str">
        <f t="shared" si="60"/>
        <v/>
      </c>
      <c r="AT491" s="2" t="str">
        <f>IF(AR491="","",IF(AND(H491&gt;='Intersection Mileposts'!$F$5,H491&lt;='Intersection Mileposts'!$G$5),"Y",IF(AND(H491&gt;='Intersection Mileposts'!$F$6,H491&lt;='Intersection Mileposts'!$G$6),"Y",IF(AND(H491&gt;='Intersection Mileposts'!$F$7,H491&lt;='Intersection Mileposts'!$G$7),"Y",IF(AND(H491&gt;='Intersection Mileposts'!$F$8,H491&lt;='Intersection Mileposts'!$G$8),"Y",IF(AND(H491&gt;='Intersection Mileposts'!$F$9,H491&lt;='Intersection Mileposts'!$G$9),"Y",IF(AND(H491&gt;='Intersection Mileposts'!$F$10,H491&lt;='Intersection Mileposts'!$G$10),"Y",IF(AND(H491&gt;='Intersection Mileposts'!$F$11,H491&lt;='Intersection Mileposts'!$G$11),"Y",IF(AND(H491&gt;='Intersection Mileposts'!$F$12,H491&lt;='Intersection Mileposts'!$G$12),"Y",IF(AND(H491&gt;='Intersection Mileposts'!$F$13,H491&lt;='Intersection Mileposts'!$G$13),"Y",IF(AND(H491&gt;='Intersection Mileposts'!$F$14,H491&lt;='Intersection Mileposts'!$G$14),"Y",IF(AND(H491&gt;='Intersection Mileposts'!$F$15,H491&lt;='Intersection Mileposts'!$G$15),"Y",IF(AND(H491&gt;='Intersection Mileposts'!$F$16,H491&lt;='Intersection Mileposts'!$G$16),"Y",IF(AND(H491&gt;='Intersection Mileposts'!$F$17,H491&lt;='Intersection Mileposts'!$G$17),"Y",IF(AND(H491&gt;='Intersection Mileposts'!$F$18,H491&lt;='Intersection Mileposts'!$G$18),"Y",IF(AND(H491&gt;='Intersection Mileposts'!$F$19,H491&lt;='Intersection Mileposts'!$G$19),"Y",IF(AND(H491&gt;='Intersection Mileposts'!$F$20,H491&lt;='Intersection Mileposts'!$G$20),"Y",IF(AND(H491&gt;='Intersection Mileposts'!$F$21,H491&lt;='Intersection Mileposts'!$G$21),"Y",IF(AND(H491&gt;='Intersection Mileposts'!$F$22,H491&lt;='Intersection Mileposts'!$G$22),"Y",IF(AND(H491&gt;='Intersection Mileposts'!$F$23,H491&lt;='Intersection Mileposts'!$G$23),"Y",IF(AND(H491&gt;='Intersection Mileposts'!$F$24,H491&lt;='Intersection Mileposts'!$G$24),"Y",IF(AND(H491&gt;='Intersection Mileposts'!$F$25,H491&lt;='Intersection Mileposts'!$G$25),"Y",IF(AND(H491&gt;='Intersection Mileposts'!$F$26,H491&lt;='Intersection Mileposts'!$G$26),"Y",IF(AND(H491&gt;='Intersection Mileposts'!$F$27,H491&lt;='Intersection Mileposts'!$G$27),"Y",IF(AND(H491&gt;='Intersection Mileposts'!$F$28,H491&lt;='Intersection Mileposts'!$G$28),"Y",IF(AND(H491&gt;='Intersection Mileposts'!$F$29,H491&lt;='Intersection Mileposts'!$G$29),"Y", IF(AND(H491&gt;='Intersection Mileposts'!$F$30,H491&lt;='Intersection Mileposts'!$G$30),"Y",IF(AND(H491&gt;='Intersection Mileposts'!$F$31,H491&lt;='Intersection Mileposts'!$G$31),"Y",IF(AND(H491&gt;='Intersection Mileposts'!$F$32,H491&lt;='Intersection Mileposts'!$G$32),"Y",IF(AND(H491&gt;='Intersection Mileposts'!$F$33,H491&lt;='Intersection Mileposts'!$G$33),"Y",IF(AND(H491&gt;='Intersection Mileposts'!$F$34,H491&lt;='Intersection Mileposts'!$G$34),"Y",IF(AND(H491&gt;='Intersection Mileposts'!$F$35,H491&lt;='Intersection Mileposts'!$G$35),"Y",IF(AND(H491&gt;='Intersection Mileposts'!$F$36,H491&lt;='Intersection Mileposts'!$G$36),"Y",IF(AND(H491&gt;='Intersection Mileposts'!$F$37,H491&lt;='Intersection Mileposts'!$G$37),"Y",IF(AND(H491&gt;='Intersection Mileposts'!$F$38,H491&lt;='Intersection Mileposts'!$G$38),"Y",IF(AND(H491&gt;='Intersection Mileposts'!$F$39,H491&lt;='Intersection Mileposts'!$G$39),"Y","N"))))))))))))))))))))))))))))))))))))</f>
        <v/>
      </c>
    </row>
    <row r="492" spans="1:46" x14ac:dyDescent="0.3">
      <c r="A492" s="279"/>
      <c r="B492" s="261"/>
      <c r="C492" s="262"/>
      <c r="D492" s="262"/>
      <c r="E492" s="262"/>
      <c r="F492" s="262"/>
      <c r="G492" s="284"/>
      <c r="H492" s="286"/>
      <c r="I492" s="279"/>
      <c r="J492" s="260"/>
      <c r="K492" s="260"/>
      <c r="L492" s="280"/>
      <c r="M492" s="275"/>
      <c r="N492" s="263"/>
      <c r="P492" s="264" t="str">
        <f>IF(R492 = "", "", COUNT($R$4:R492))</f>
        <v/>
      </c>
      <c r="Q492" s="264" t="str">
        <f t="shared" si="56"/>
        <v/>
      </c>
      <c r="R492" s="265" t="str">
        <f t="shared" si="57"/>
        <v/>
      </c>
      <c r="S492" s="266" t="str">
        <f t="shared" si="61"/>
        <v/>
      </c>
      <c r="T492" s="267" t="str">
        <f t="shared" si="58"/>
        <v/>
      </c>
      <c r="U492" s="268" t="str">
        <f t="shared" si="62"/>
        <v/>
      </c>
      <c r="V492" s="269" t="str">
        <f t="shared" si="59"/>
        <v/>
      </c>
      <c r="W492" s="5"/>
      <c r="AR492" s="2" t="str">
        <f t="shared" si="63"/>
        <v/>
      </c>
      <c r="AS492" s="2" t="str">
        <f t="shared" si="60"/>
        <v/>
      </c>
      <c r="AT492" s="2" t="str">
        <f>IF(AR492="","",IF(AND(H492&gt;='Intersection Mileposts'!$F$5,H492&lt;='Intersection Mileposts'!$G$5),"Y",IF(AND(H492&gt;='Intersection Mileposts'!$F$6,H492&lt;='Intersection Mileposts'!$G$6),"Y",IF(AND(H492&gt;='Intersection Mileposts'!$F$7,H492&lt;='Intersection Mileposts'!$G$7),"Y",IF(AND(H492&gt;='Intersection Mileposts'!$F$8,H492&lt;='Intersection Mileposts'!$G$8),"Y",IF(AND(H492&gt;='Intersection Mileposts'!$F$9,H492&lt;='Intersection Mileposts'!$G$9),"Y",IF(AND(H492&gt;='Intersection Mileposts'!$F$10,H492&lt;='Intersection Mileposts'!$G$10),"Y",IF(AND(H492&gt;='Intersection Mileposts'!$F$11,H492&lt;='Intersection Mileposts'!$G$11),"Y",IF(AND(H492&gt;='Intersection Mileposts'!$F$12,H492&lt;='Intersection Mileposts'!$G$12),"Y",IF(AND(H492&gt;='Intersection Mileposts'!$F$13,H492&lt;='Intersection Mileposts'!$G$13),"Y",IF(AND(H492&gt;='Intersection Mileposts'!$F$14,H492&lt;='Intersection Mileposts'!$G$14),"Y",IF(AND(H492&gt;='Intersection Mileposts'!$F$15,H492&lt;='Intersection Mileposts'!$G$15),"Y",IF(AND(H492&gt;='Intersection Mileposts'!$F$16,H492&lt;='Intersection Mileposts'!$G$16),"Y",IF(AND(H492&gt;='Intersection Mileposts'!$F$17,H492&lt;='Intersection Mileposts'!$G$17),"Y",IF(AND(H492&gt;='Intersection Mileposts'!$F$18,H492&lt;='Intersection Mileposts'!$G$18),"Y",IF(AND(H492&gt;='Intersection Mileposts'!$F$19,H492&lt;='Intersection Mileposts'!$G$19),"Y",IF(AND(H492&gt;='Intersection Mileposts'!$F$20,H492&lt;='Intersection Mileposts'!$G$20),"Y",IF(AND(H492&gt;='Intersection Mileposts'!$F$21,H492&lt;='Intersection Mileposts'!$G$21),"Y",IF(AND(H492&gt;='Intersection Mileposts'!$F$22,H492&lt;='Intersection Mileposts'!$G$22),"Y",IF(AND(H492&gt;='Intersection Mileposts'!$F$23,H492&lt;='Intersection Mileposts'!$G$23),"Y",IF(AND(H492&gt;='Intersection Mileposts'!$F$24,H492&lt;='Intersection Mileposts'!$G$24),"Y",IF(AND(H492&gt;='Intersection Mileposts'!$F$25,H492&lt;='Intersection Mileposts'!$G$25),"Y",IF(AND(H492&gt;='Intersection Mileposts'!$F$26,H492&lt;='Intersection Mileposts'!$G$26),"Y",IF(AND(H492&gt;='Intersection Mileposts'!$F$27,H492&lt;='Intersection Mileposts'!$G$27),"Y",IF(AND(H492&gt;='Intersection Mileposts'!$F$28,H492&lt;='Intersection Mileposts'!$G$28),"Y",IF(AND(H492&gt;='Intersection Mileposts'!$F$29,H492&lt;='Intersection Mileposts'!$G$29),"Y", IF(AND(H492&gt;='Intersection Mileposts'!$F$30,H492&lt;='Intersection Mileposts'!$G$30),"Y",IF(AND(H492&gt;='Intersection Mileposts'!$F$31,H492&lt;='Intersection Mileposts'!$G$31),"Y",IF(AND(H492&gt;='Intersection Mileposts'!$F$32,H492&lt;='Intersection Mileposts'!$G$32),"Y",IF(AND(H492&gt;='Intersection Mileposts'!$F$33,H492&lt;='Intersection Mileposts'!$G$33),"Y",IF(AND(H492&gt;='Intersection Mileposts'!$F$34,H492&lt;='Intersection Mileposts'!$G$34),"Y",IF(AND(H492&gt;='Intersection Mileposts'!$F$35,H492&lt;='Intersection Mileposts'!$G$35),"Y",IF(AND(H492&gt;='Intersection Mileposts'!$F$36,H492&lt;='Intersection Mileposts'!$G$36),"Y",IF(AND(H492&gt;='Intersection Mileposts'!$F$37,H492&lt;='Intersection Mileposts'!$G$37),"Y",IF(AND(H492&gt;='Intersection Mileposts'!$F$38,H492&lt;='Intersection Mileposts'!$G$38),"Y",IF(AND(H492&gt;='Intersection Mileposts'!$F$39,H492&lt;='Intersection Mileposts'!$G$39),"Y","N"))))))))))))))))))))))))))))))))))))</f>
        <v/>
      </c>
    </row>
    <row r="493" spans="1:46" x14ac:dyDescent="0.3">
      <c r="A493" s="279"/>
      <c r="B493" s="261"/>
      <c r="C493" s="262"/>
      <c r="D493" s="262"/>
      <c r="E493" s="262"/>
      <c r="F493" s="262"/>
      <c r="G493" s="284"/>
      <c r="H493" s="286"/>
      <c r="I493" s="279"/>
      <c r="J493" s="260"/>
      <c r="K493" s="260"/>
      <c r="L493" s="280"/>
      <c r="M493" s="275"/>
      <c r="N493" s="263"/>
      <c r="P493" s="264" t="str">
        <f>IF(R493 = "", "", COUNT($R$4:R493))</f>
        <v/>
      </c>
      <c r="Q493" s="264" t="str">
        <f t="shared" si="56"/>
        <v/>
      </c>
      <c r="R493" s="265" t="str">
        <f t="shared" si="57"/>
        <v/>
      </c>
      <c r="S493" s="266" t="str">
        <f t="shared" si="61"/>
        <v/>
      </c>
      <c r="T493" s="267" t="str">
        <f t="shared" si="58"/>
        <v/>
      </c>
      <c r="U493" s="268" t="str">
        <f t="shared" si="62"/>
        <v/>
      </c>
      <c r="V493" s="269" t="str">
        <f t="shared" si="59"/>
        <v/>
      </c>
      <c r="W493" s="5"/>
      <c r="AR493" s="2" t="str">
        <f t="shared" si="63"/>
        <v/>
      </c>
      <c r="AS493" s="2" t="str">
        <f t="shared" si="60"/>
        <v/>
      </c>
      <c r="AT493" s="2" t="str">
        <f>IF(AR493="","",IF(AND(H493&gt;='Intersection Mileposts'!$F$5,H493&lt;='Intersection Mileposts'!$G$5),"Y",IF(AND(H493&gt;='Intersection Mileposts'!$F$6,H493&lt;='Intersection Mileposts'!$G$6),"Y",IF(AND(H493&gt;='Intersection Mileposts'!$F$7,H493&lt;='Intersection Mileposts'!$G$7),"Y",IF(AND(H493&gt;='Intersection Mileposts'!$F$8,H493&lt;='Intersection Mileposts'!$G$8),"Y",IF(AND(H493&gt;='Intersection Mileposts'!$F$9,H493&lt;='Intersection Mileposts'!$G$9),"Y",IF(AND(H493&gt;='Intersection Mileposts'!$F$10,H493&lt;='Intersection Mileposts'!$G$10),"Y",IF(AND(H493&gt;='Intersection Mileposts'!$F$11,H493&lt;='Intersection Mileposts'!$G$11),"Y",IF(AND(H493&gt;='Intersection Mileposts'!$F$12,H493&lt;='Intersection Mileposts'!$G$12),"Y",IF(AND(H493&gt;='Intersection Mileposts'!$F$13,H493&lt;='Intersection Mileposts'!$G$13),"Y",IF(AND(H493&gt;='Intersection Mileposts'!$F$14,H493&lt;='Intersection Mileposts'!$G$14),"Y",IF(AND(H493&gt;='Intersection Mileposts'!$F$15,H493&lt;='Intersection Mileposts'!$G$15),"Y",IF(AND(H493&gt;='Intersection Mileposts'!$F$16,H493&lt;='Intersection Mileposts'!$G$16),"Y",IF(AND(H493&gt;='Intersection Mileposts'!$F$17,H493&lt;='Intersection Mileposts'!$G$17),"Y",IF(AND(H493&gt;='Intersection Mileposts'!$F$18,H493&lt;='Intersection Mileposts'!$G$18),"Y",IF(AND(H493&gt;='Intersection Mileposts'!$F$19,H493&lt;='Intersection Mileposts'!$G$19),"Y",IF(AND(H493&gt;='Intersection Mileposts'!$F$20,H493&lt;='Intersection Mileposts'!$G$20),"Y",IF(AND(H493&gt;='Intersection Mileposts'!$F$21,H493&lt;='Intersection Mileposts'!$G$21),"Y",IF(AND(H493&gt;='Intersection Mileposts'!$F$22,H493&lt;='Intersection Mileposts'!$G$22),"Y",IF(AND(H493&gt;='Intersection Mileposts'!$F$23,H493&lt;='Intersection Mileposts'!$G$23),"Y",IF(AND(H493&gt;='Intersection Mileposts'!$F$24,H493&lt;='Intersection Mileposts'!$G$24),"Y",IF(AND(H493&gt;='Intersection Mileposts'!$F$25,H493&lt;='Intersection Mileposts'!$G$25),"Y",IF(AND(H493&gt;='Intersection Mileposts'!$F$26,H493&lt;='Intersection Mileposts'!$G$26),"Y",IF(AND(H493&gt;='Intersection Mileposts'!$F$27,H493&lt;='Intersection Mileposts'!$G$27),"Y",IF(AND(H493&gt;='Intersection Mileposts'!$F$28,H493&lt;='Intersection Mileposts'!$G$28),"Y",IF(AND(H493&gt;='Intersection Mileposts'!$F$29,H493&lt;='Intersection Mileposts'!$G$29),"Y", IF(AND(H493&gt;='Intersection Mileposts'!$F$30,H493&lt;='Intersection Mileposts'!$G$30),"Y",IF(AND(H493&gt;='Intersection Mileposts'!$F$31,H493&lt;='Intersection Mileposts'!$G$31),"Y",IF(AND(H493&gt;='Intersection Mileposts'!$F$32,H493&lt;='Intersection Mileposts'!$G$32),"Y",IF(AND(H493&gt;='Intersection Mileposts'!$F$33,H493&lt;='Intersection Mileposts'!$G$33),"Y",IF(AND(H493&gt;='Intersection Mileposts'!$F$34,H493&lt;='Intersection Mileposts'!$G$34),"Y",IF(AND(H493&gt;='Intersection Mileposts'!$F$35,H493&lt;='Intersection Mileposts'!$G$35),"Y",IF(AND(H493&gt;='Intersection Mileposts'!$F$36,H493&lt;='Intersection Mileposts'!$G$36),"Y",IF(AND(H493&gt;='Intersection Mileposts'!$F$37,H493&lt;='Intersection Mileposts'!$G$37),"Y",IF(AND(H493&gt;='Intersection Mileposts'!$F$38,H493&lt;='Intersection Mileposts'!$G$38),"Y",IF(AND(H493&gt;='Intersection Mileposts'!$F$39,H493&lt;='Intersection Mileposts'!$G$39),"Y","N"))))))))))))))))))))))))))))))))))))</f>
        <v/>
      </c>
    </row>
    <row r="494" spans="1:46" x14ac:dyDescent="0.3">
      <c r="A494" s="279"/>
      <c r="B494" s="261"/>
      <c r="C494" s="262"/>
      <c r="D494" s="262"/>
      <c r="E494" s="262"/>
      <c r="F494" s="262"/>
      <c r="G494" s="284"/>
      <c r="H494" s="286"/>
      <c r="I494" s="279"/>
      <c r="J494" s="260"/>
      <c r="K494" s="260"/>
      <c r="L494" s="280"/>
      <c r="M494" s="275"/>
      <c r="N494" s="263"/>
      <c r="P494" s="264" t="str">
        <f>IF(R494 = "", "", COUNT($R$4:R494))</f>
        <v/>
      </c>
      <c r="Q494" s="264" t="str">
        <f t="shared" si="56"/>
        <v/>
      </c>
      <c r="R494" s="265" t="str">
        <f t="shared" si="57"/>
        <v/>
      </c>
      <c r="S494" s="266" t="str">
        <f t="shared" si="61"/>
        <v/>
      </c>
      <c r="T494" s="267" t="str">
        <f t="shared" si="58"/>
        <v/>
      </c>
      <c r="U494" s="268" t="str">
        <f t="shared" si="62"/>
        <v/>
      </c>
      <c r="V494" s="269" t="str">
        <f t="shared" si="59"/>
        <v/>
      </c>
      <c r="W494" s="5"/>
      <c r="AR494" s="2" t="str">
        <f t="shared" si="63"/>
        <v/>
      </c>
      <c r="AS494" s="2" t="str">
        <f t="shared" si="60"/>
        <v/>
      </c>
      <c r="AT494" s="2" t="str">
        <f>IF(AR494="","",IF(AND(H494&gt;='Intersection Mileposts'!$F$5,H494&lt;='Intersection Mileposts'!$G$5),"Y",IF(AND(H494&gt;='Intersection Mileposts'!$F$6,H494&lt;='Intersection Mileposts'!$G$6),"Y",IF(AND(H494&gt;='Intersection Mileposts'!$F$7,H494&lt;='Intersection Mileposts'!$G$7),"Y",IF(AND(H494&gt;='Intersection Mileposts'!$F$8,H494&lt;='Intersection Mileposts'!$G$8),"Y",IF(AND(H494&gt;='Intersection Mileposts'!$F$9,H494&lt;='Intersection Mileposts'!$G$9),"Y",IF(AND(H494&gt;='Intersection Mileposts'!$F$10,H494&lt;='Intersection Mileposts'!$G$10),"Y",IF(AND(H494&gt;='Intersection Mileposts'!$F$11,H494&lt;='Intersection Mileposts'!$G$11),"Y",IF(AND(H494&gt;='Intersection Mileposts'!$F$12,H494&lt;='Intersection Mileposts'!$G$12),"Y",IF(AND(H494&gt;='Intersection Mileposts'!$F$13,H494&lt;='Intersection Mileposts'!$G$13),"Y",IF(AND(H494&gt;='Intersection Mileposts'!$F$14,H494&lt;='Intersection Mileposts'!$G$14),"Y",IF(AND(H494&gt;='Intersection Mileposts'!$F$15,H494&lt;='Intersection Mileposts'!$G$15),"Y",IF(AND(H494&gt;='Intersection Mileposts'!$F$16,H494&lt;='Intersection Mileposts'!$G$16),"Y",IF(AND(H494&gt;='Intersection Mileposts'!$F$17,H494&lt;='Intersection Mileposts'!$G$17),"Y",IF(AND(H494&gt;='Intersection Mileposts'!$F$18,H494&lt;='Intersection Mileposts'!$G$18),"Y",IF(AND(H494&gt;='Intersection Mileposts'!$F$19,H494&lt;='Intersection Mileposts'!$G$19),"Y",IF(AND(H494&gt;='Intersection Mileposts'!$F$20,H494&lt;='Intersection Mileposts'!$G$20),"Y",IF(AND(H494&gt;='Intersection Mileposts'!$F$21,H494&lt;='Intersection Mileposts'!$G$21),"Y",IF(AND(H494&gt;='Intersection Mileposts'!$F$22,H494&lt;='Intersection Mileposts'!$G$22),"Y",IF(AND(H494&gt;='Intersection Mileposts'!$F$23,H494&lt;='Intersection Mileposts'!$G$23),"Y",IF(AND(H494&gt;='Intersection Mileposts'!$F$24,H494&lt;='Intersection Mileposts'!$G$24),"Y",IF(AND(H494&gt;='Intersection Mileposts'!$F$25,H494&lt;='Intersection Mileposts'!$G$25),"Y",IF(AND(H494&gt;='Intersection Mileposts'!$F$26,H494&lt;='Intersection Mileposts'!$G$26),"Y",IF(AND(H494&gt;='Intersection Mileposts'!$F$27,H494&lt;='Intersection Mileposts'!$G$27),"Y",IF(AND(H494&gt;='Intersection Mileposts'!$F$28,H494&lt;='Intersection Mileposts'!$G$28),"Y",IF(AND(H494&gt;='Intersection Mileposts'!$F$29,H494&lt;='Intersection Mileposts'!$G$29),"Y", IF(AND(H494&gt;='Intersection Mileposts'!$F$30,H494&lt;='Intersection Mileposts'!$G$30),"Y",IF(AND(H494&gt;='Intersection Mileposts'!$F$31,H494&lt;='Intersection Mileposts'!$G$31),"Y",IF(AND(H494&gt;='Intersection Mileposts'!$F$32,H494&lt;='Intersection Mileposts'!$G$32),"Y",IF(AND(H494&gt;='Intersection Mileposts'!$F$33,H494&lt;='Intersection Mileposts'!$G$33),"Y",IF(AND(H494&gt;='Intersection Mileposts'!$F$34,H494&lt;='Intersection Mileposts'!$G$34),"Y",IF(AND(H494&gt;='Intersection Mileposts'!$F$35,H494&lt;='Intersection Mileposts'!$G$35),"Y",IF(AND(H494&gt;='Intersection Mileposts'!$F$36,H494&lt;='Intersection Mileposts'!$G$36),"Y",IF(AND(H494&gt;='Intersection Mileposts'!$F$37,H494&lt;='Intersection Mileposts'!$G$37),"Y",IF(AND(H494&gt;='Intersection Mileposts'!$F$38,H494&lt;='Intersection Mileposts'!$G$38),"Y",IF(AND(H494&gt;='Intersection Mileposts'!$F$39,H494&lt;='Intersection Mileposts'!$G$39),"Y","N"))))))))))))))))))))))))))))))))))))</f>
        <v/>
      </c>
    </row>
    <row r="495" spans="1:46" x14ac:dyDescent="0.3">
      <c r="A495" s="279"/>
      <c r="B495" s="261"/>
      <c r="C495" s="262"/>
      <c r="D495" s="262"/>
      <c r="E495" s="262"/>
      <c r="F495" s="262"/>
      <c r="G495" s="284"/>
      <c r="H495" s="286"/>
      <c r="I495" s="279"/>
      <c r="J495" s="260"/>
      <c r="K495" s="260"/>
      <c r="L495" s="280"/>
      <c r="M495" s="275"/>
      <c r="N495" s="263"/>
      <c r="P495" s="264" t="str">
        <f>IF(R495 = "", "", COUNT($R$4:R495))</f>
        <v/>
      </c>
      <c r="Q495" s="264" t="str">
        <f t="shared" si="56"/>
        <v/>
      </c>
      <c r="R495" s="265" t="str">
        <f t="shared" si="57"/>
        <v/>
      </c>
      <c r="S495" s="266" t="str">
        <f t="shared" si="61"/>
        <v/>
      </c>
      <c r="T495" s="267" t="str">
        <f t="shared" si="58"/>
        <v/>
      </c>
      <c r="U495" s="268" t="str">
        <f t="shared" si="62"/>
        <v/>
      </c>
      <c r="V495" s="269" t="str">
        <f t="shared" si="59"/>
        <v/>
      </c>
      <c r="W495" s="5"/>
      <c r="AR495" s="2" t="str">
        <f t="shared" si="63"/>
        <v/>
      </c>
      <c r="AS495" s="2" t="str">
        <f t="shared" si="60"/>
        <v/>
      </c>
      <c r="AT495" s="2" t="str">
        <f>IF(AR495="","",IF(AND(H495&gt;='Intersection Mileposts'!$F$5,H495&lt;='Intersection Mileposts'!$G$5),"Y",IF(AND(H495&gt;='Intersection Mileposts'!$F$6,H495&lt;='Intersection Mileposts'!$G$6),"Y",IF(AND(H495&gt;='Intersection Mileposts'!$F$7,H495&lt;='Intersection Mileposts'!$G$7),"Y",IF(AND(H495&gt;='Intersection Mileposts'!$F$8,H495&lt;='Intersection Mileposts'!$G$8),"Y",IF(AND(H495&gt;='Intersection Mileposts'!$F$9,H495&lt;='Intersection Mileposts'!$G$9),"Y",IF(AND(H495&gt;='Intersection Mileposts'!$F$10,H495&lt;='Intersection Mileposts'!$G$10),"Y",IF(AND(H495&gt;='Intersection Mileposts'!$F$11,H495&lt;='Intersection Mileposts'!$G$11),"Y",IF(AND(H495&gt;='Intersection Mileposts'!$F$12,H495&lt;='Intersection Mileposts'!$G$12),"Y",IF(AND(H495&gt;='Intersection Mileposts'!$F$13,H495&lt;='Intersection Mileposts'!$G$13),"Y",IF(AND(H495&gt;='Intersection Mileposts'!$F$14,H495&lt;='Intersection Mileposts'!$G$14),"Y",IF(AND(H495&gt;='Intersection Mileposts'!$F$15,H495&lt;='Intersection Mileposts'!$G$15),"Y",IF(AND(H495&gt;='Intersection Mileposts'!$F$16,H495&lt;='Intersection Mileposts'!$G$16),"Y",IF(AND(H495&gt;='Intersection Mileposts'!$F$17,H495&lt;='Intersection Mileposts'!$G$17),"Y",IF(AND(H495&gt;='Intersection Mileposts'!$F$18,H495&lt;='Intersection Mileposts'!$G$18),"Y",IF(AND(H495&gt;='Intersection Mileposts'!$F$19,H495&lt;='Intersection Mileposts'!$G$19),"Y",IF(AND(H495&gt;='Intersection Mileposts'!$F$20,H495&lt;='Intersection Mileposts'!$G$20),"Y",IF(AND(H495&gt;='Intersection Mileposts'!$F$21,H495&lt;='Intersection Mileposts'!$G$21),"Y",IF(AND(H495&gt;='Intersection Mileposts'!$F$22,H495&lt;='Intersection Mileposts'!$G$22),"Y",IF(AND(H495&gt;='Intersection Mileposts'!$F$23,H495&lt;='Intersection Mileposts'!$G$23),"Y",IF(AND(H495&gt;='Intersection Mileposts'!$F$24,H495&lt;='Intersection Mileposts'!$G$24),"Y",IF(AND(H495&gt;='Intersection Mileposts'!$F$25,H495&lt;='Intersection Mileposts'!$G$25),"Y",IF(AND(H495&gt;='Intersection Mileposts'!$F$26,H495&lt;='Intersection Mileposts'!$G$26),"Y",IF(AND(H495&gt;='Intersection Mileposts'!$F$27,H495&lt;='Intersection Mileposts'!$G$27),"Y",IF(AND(H495&gt;='Intersection Mileposts'!$F$28,H495&lt;='Intersection Mileposts'!$G$28),"Y",IF(AND(H495&gt;='Intersection Mileposts'!$F$29,H495&lt;='Intersection Mileposts'!$G$29),"Y", IF(AND(H495&gt;='Intersection Mileposts'!$F$30,H495&lt;='Intersection Mileposts'!$G$30),"Y",IF(AND(H495&gt;='Intersection Mileposts'!$F$31,H495&lt;='Intersection Mileposts'!$G$31),"Y",IF(AND(H495&gt;='Intersection Mileposts'!$F$32,H495&lt;='Intersection Mileposts'!$G$32),"Y",IF(AND(H495&gt;='Intersection Mileposts'!$F$33,H495&lt;='Intersection Mileposts'!$G$33),"Y",IF(AND(H495&gt;='Intersection Mileposts'!$F$34,H495&lt;='Intersection Mileposts'!$G$34),"Y",IF(AND(H495&gt;='Intersection Mileposts'!$F$35,H495&lt;='Intersection Mileposts'!$G$35),"Y",IF(AND(H495&gt;='Intersection Mileposts'!$F$36,H495&lt;='Intersection Mileposts'!$G$36),"Y",IF(AND(H495&gt;='Intersection Mileposts'!$F$37,H495&lt;='Intersection Mileposts'!$G$37),"Y",IF(AND(H495&gt;='Intersection Mileposts'!$F$38,H495&lt;='Intersection Mileposts'!$G$38),"Y",IF(AND(H495&gt;='Intersection Mileposts'!$F$39,H495&lt;='Intersection Mileposts'!$G$39),"Y","N"))))))))))))))))))))))))))))))))))))</f>
        <v/>
      </c>
    </row>
    <row r="496" spans="1:46" x14ac:dyDescent="0.3">
      <c r="A496" s="279"/>
      <c r="B496" s="261"/>
      <c r="C496" s="262"/>
      <c r="D496" s="262"/>
      <c r="E496" s="262"/>
      <c r="F496" s="262"/>
      <c r="G496" s="284"/>
      <c r="H496" s="286"/>
      <c r="I496" s="279"/>
      <c r="J496" s="260"/>
      <c r="K496" s="260"/>
      <c r="L496" s="280"/>
      <c r="M496" s="275"/>
      <c r="N496" s="263"/>
      <c r="P496" s="264" t="str">
        <f>IF(R496 = "", "", COUNT($R$4:R496))</f>
        <v/>
      </c>
      <c r="Q496" s="264" t="str">
        <f t="shared" si="56"/>
        <v/>
      </c>
      <c r="R496" s="265" t="str">
        <f t="shared" si="57"/>
        <v/>
      </c>
      <c r="S496" s="266" t="str">
        <f t="shared" si="61"/>
        <v/>
      </c>
      <c r="T496" s="267" t="str">
        <f t="shared" si="58"/>
        <v/>
      </c>
      <c r="U496" s="268" t="str">
        <f t="shared" si="62"/>
        <v/>
      </c>
      <c r="V496" s="269" t="str">
        <f t="shared" si="59"/>
        <v/>
      </c>
      <c r="W496" s="5"/>
      <c r="AR496" s="2" t="str">
        <f t="shared" si="63"/>
        <v/>
      </c>
      <c r="AS496" s="2" t="str">
        <f t="shared" si="60"/>
        <v/>
      </c>
      <c r="AT496" s="2" t="str">
        <f>IF(AR496="","",IF(AND(H496&gt;='Intersection Mileposts'!$F$5,H496&lt;='Intersection Mileposts'!$G$5),"Y",IF(AND(H496&gt;='Intersection Mileposts'!$F$6,H496&lt;='Intersection Mileposts'!$G$6),"Y",IF(AND(H496&gt;='Intersection Mileposts'!$F$7,H496&lt;='Intersection Mileposts'!$G$7),"Y",IF(AND(H496&gt;='Intersection Mileposts'!$F$8,H496&lt;='Intersection Mileposts'!$G$8),"Y",IF(AND(H496&gt;='Intersection Mileposts'!$F$9,H496&lt;='Intersection Mileposts'!$G$9),"Y",IF(AND(H496&gt;='Intersection Mileposts'!$F$10,H496&lt;='Intersection Mileposts'!$G$10),"Y",IF(AND(H496&gt;='Intersection Mileposts'!$F$11,H496&lt;='Intersection Mileposts'!$G$11),"Y",IF(AND(H496&gt;='Intersection Mileposts'!$F$12,H496&lt;='Intersection Mileposts'!$G$12),"Y",IF(AND(H496&gt;='Intersection Mileposts'!$F$13,H496&lt;='Intersection Mileposts'!$G$13),"Y",IF(AND(H496&gt;='Intersection Mileposts'!$F$14,H496&lt;='Intersection Mileposts'!$G$14),"Y",IF(AND(H496&gt;='Intersection Mileposts'!$F$15,H496&lt;='Intersection Mileposts'!$G$15),"Y",IF(AND(H496&gt;='Intersection Mileposts'!$F$16,H496&lt;='Intersection Mileposts'!$G$16),"Y",IF(AND(H496&gt;='Intersection Mileposts'!$F$17,H496&lt;='Intersection Mileposts'!$G$17),"Y",IF(AND(H496&gt;='Intersection Mileposts'!$F$18,H496&lt;='Intersection Mileposts'!$G$18),"Y",IF(AND(H496&gt;='Intersection Mileposts'!$F$19,H496&lt;='Intersection Mileposts'!$G$19),"Y",IF(AND(H496&gt;='Intersection Mileposts'!$F$20,H496&lt;='Intersection Mileposts'!$G$20),"Y",IF(AND(H496&gt;='Intersection Mileposts'!$F$21,H496&lt;='Intersection Mileposts'!$G$21),"Y",IF(AND(H496&gt;='Intersection Mileposts'!$F$22,H496&lt;='Intersection Mileposts'!$G$22),"Y",IF(AND(H496&gt;='Intersection Mileposts'!$F$23,H496&lt;='Intersection Mileposts'!$G$23),"Y",IF(AND(H496&gt;='Intersection Mileposts'!$F$24,H496&lt;='Intersection Mileposts'!$G$24),"Y",IF(AND(H496&gt;='Intersection Mileposts'!$F$25,H496&lt;='Intersection Mileposts'!$G$25),"Y",IF(AND(H496&gt;='Intersection Mileposts'!$F$26,H496&lt;='Intersection Mileposts'!$G$26),"Y",IF(AND(H496&gt;='Intersection Mileposts'!$F$27,H496&lt;='Intersection Mileposts'!$G$27),"Y",IF(AND(H496&gt;='Intersection Mileposts'!$F$28,H496&lt;='Intersection Mileposts'!$G$28),"Y",IF(AND(H496&gt;='Intersection Mileposts'!$F$29,H496&lt;='Intersection Mileposts'!$G$29),"Y", IF(AND(H496&gt;='Intersection Mileposts'!$F$30,H496&lt;='Intersection Mileposts'!$G$30),"Y",IF(AND(H496&gt;='Intersection Mileposts'!$F$31,H496&lt;='Intersection Mileposts'!$G$31),"Y",IF(AND(H496&gt;='Intersection Mileposts'!$F$32,H496&lt;='Intersection Mileposts'!$G$32),"Y",IF(AND(H496&gt;='Intersection Mileposts'!$F$33,H496&lt;='Intersection Mileposts'!$G$33),"Y",IF(AND(H496&gt;='Intersection Mileposts'!$F$34,H496&lt;='Intersection Mileposts'!$G$34),"Y",IF(AND(H496&gt;='Intersection Mileposts'!$F$35,H496&lt;='Intersection Mileposts'!$G$35),"Y",IF(AND(H496&gt;='Intersection Mileposts'!$F$36,H496&lt;='Intersection Mileposts'!$G$36),"Y",IF(AND(H496&gt;='Intersection Mileposts'!$F$37,H496&lt;='Intersection Mileposts'!$G$37),"Y",IF(AND(H496&gt;='Intersection Mileposts'!$F$38,H496&lt;='Intersection Mileposts'!$G$38),"Y",IF(AND(H496&gt;='Intersection Mileposts'!$F$39,H496&lt;='Intersection Mileposts'!$G$39),"Y","N"))))))))))))))))))))))))))))))))))))</f>
        <v/>
      </c>
    </row>
    <row r="497" spans="1:46" x14ac:dyDescent="0.3">
      <c r="A497" s="279"/>
      <c r="B497" s="261"/>
      <c r="C497" s="262"/>
      <c r="D497" s="262"/>
      <c r="E497" s="262"/>
      <c r="F497" s="262"/>
      <c r="G497" s="284"/>
      <c r="H497" s="286"/>
      <c r="I497" s="279"/>
      <c r="J497" s="260"/>
      <c r="K497" s="260"/>
      <c r="L497" s="280"/>
      <c r="M497" s="275"/>
      <c r="N497" s="263"/>
      <c r="P497" s="264" t="str">
        <f>IF(R497 = "", "", COUNT($R$4:R497))</f>
        <v/>
      </c>
      <c r="Q497" s="264" t="str">
        <f t="shared" si="56"/>
        <v/>
      </c>
      <c r="R497" s="265" t="str">
        <f t="shared" si="57"/>
        <v/>
      </c>
      <c r="S497" s="266" t="str">
        <f t="shared" si="61"/>
        <v/>
      </c>
      <c r="T497" s="267" t="str">
        <f t="shared" si="58"/>
        <v/>
      </c>
      <c r="U497" s="268" t="str">
        <f t="shared" si="62"/>
        <v/>
      </c>
      <c r="V497" s="269" t="str">
        <f t="shared" si="59"/>
        <v/>
      </c>
      <c r="W497" s="5"/>
      <c r="AR497" s="2" t="str">
        <f t="shared" si="63"/>
        <v/>
      </c>
      <c r="AS497" s="2" t="str">
        <f t="shared" si="60"/>
        <v/>
      </c>
      <c r="AT497" s="2" t="str">
        <f>IF(AR497="","",IF(AND(H497&gt;='Intersection Mileposts'!$F$5,H497&lt;='Intersection Mileposts'!$G$5),"Y",IF(AND(H497&gt;='Intersection Mileposts'!$F$6,H497&lt;='Intersection Mileposts'!$G$6),"Y",IF(AND(H497&gt;='Intersection Mileposts'!$F$7,H497&lt;='Intersection Mileposts'!$G$7),"Y",IF(AND(H497&gt;='Intersection Mileposts'!$F$8,H497&lt;='Intersection Mileposts'!$G$8),"Y",IF(AND(H497&gt;='Intersection Mileposts'!$F$9,H497&lt;='Intersection Mileposts'!$G$9),"Y",IF(AND(H497&gt;='Intersection Mileposts'!$F$10,H497&lt;='Intersection Mileposts'!$G$10),"Y",IF(AND(H497&gt;='Intersection Mileposts'!$F$11,H497&lt;='Intersection Mileposts'!$G$11),"Y",IF(AND(H497&gt;='Intersection Mileposts'!$F$12,H497&lt;='Intersection Mileposts'!$G$12),"Y",IF(AND(H497&gt;='Intersection Mileposts'!$F$13,H497&lt;='Intersection Mileposts'!$G$13),"Y",IF(AND(H497&gt;='Intersection Mileposts'!$F$14,H497&lt;='Intersection Mileposts'!$G$14),"Y",IF(AND(H497&gt;='Intersection Mileposts'!$F$15,H497&lt;='Intersection Mileposts'!$G$15),"Y",IF(AND(H497&gt;='Intersection Mileposts'!$F$16,H497&lt;='Intersection Mileposts'!$G$16),"Y",IF(AND(H497&gt;='Intersection Mileposts'!$F$17,H497&lt;='Intersection Mileposts'!$G$17),"Y",IF(AND(H497&gt;='Intersection Mileposts'!$F$18,H497&lt;='Intersection Mileposts'!$G$18),"Y",IF(AND(H497&gt;='Intersection Mileposts'!$F$19,H497&lt;='Intersection Mileposts'!$G$19),"Y",IF(AND(H497&gt;='Intersection Mileposts'!$F$20,H497&lt;='Intersection Mileposts'!$G$20),"Y",IF(AND(H497&gt;='Intersection Mileposts'!$F$21,H497&lt;='Intersection Mileposts'!$G$21),"Y",IF(AND(H497&gt;='Intersection Mileposts'!$F$22,H497&lt;='Intersection Mileposts'!$G$22),"Y",IF(AND(H497&gt;='Intersection Mileposts'!$F$23,H497&lt;='Intersection Mileposts'!$G$23),"Y",IF(AND(H497&gt;='Intersection Mileposts'!$F$24,H497&lt;='Intersection Mileposts'!$G$24),"Y",IF(AND(H497&gt;='Intersection Mileposts'!$F$25,H497&lt;='Intersection Mileposts'!$G$25),"Y",IF(AND(H497&gt;='Intersection Mileposts'!$F$26,H497&lt;='Intersection Mileposts'!$G$26),"Y",IF(AND(H497&gt;='Intersection Mileposts'!$F$27,H497&lt;='Intersection Mileposts'!$G$27),"Y",IF(AND(H497&gt;='Intersection Mileposts'!$F$28,H497&lt;='Intersection Mileposts'!$G$28),"Y",IF(AND(H497&gt;='Intersection Mileposts'!$F$29,H497&lt;='Intersection Mileposts'!$G$29),"Y", IF(AND(H497&gt;='Intersection Mileposts'!$F$30,H497&lt;='Intersection Mileposts'!$G$30),"Y",IF(AND(H497&gt;='Intersection Mileposts'!$F$31,H497&lt;='Intersection Mileposts'!$G$31),"Y",IF(AND(H497&gt;='Intersection Mileposts'!$F$32,H497&lt;='Intersection Mileposts'!$G$32),"Y",IF(AND(H497&gt;='Intersection Mileposts'!$F$33,H497&lt;='Intersection Mileposts'!$G$33),"Y",IF(AND(H497&gt;='Intersection Mileposts'!$F$34,H497&lt;='Intersection Mileposts'!$G$34),"Y",IF(AND(H497&gt;='Intersection Mileposts'!$F$35,H497&lt;='Intersection Mileposts'!$G$35),"Y",IF(AND(H497&gt;='Intersection Mileposts'!$F$36,H497&lt;='Intersection Mileposts'!$G$36),"Y",IF(AND(H497&gt;='Intersection Mileposts'!$F$37,H497&lt;='Intersection Mileposts'!$G$37),"Y",IF(AND(H497&gt;='Intersection Mileposts'!$F$38,H497&lt;='Intersection Mileposts'!$G$38),"Y",IF(AND(H497&gt;='Intersection Mileposts'!$F$39,H497&lt;='Intersection Mileposts'!$G$39),"Y","N"))))))))))))))))))))))))))))))))))))</f>
        <v/>
      </c>
    </row>
    <row r="498" spans="1:46" x14ac:dyDescent="0.3">
      <c r="A498" s="279"/>
      <c r="B498" s="261"/>
      <c r="C498" s="262"/>
      <c r="D498" s="262"/>
      <c r="E498" s="262"/>
      <c r="F498" s="262"/>
      <c r="G498" s="284"/>
      <c r="H498" s="286"/>
      <c r="I498" s="279"/>
      <c r="J498" s="260"/>
      <c r="K498" s="260"/>
      <c r="L498" s="280"/>
      <c r="M498" s="275"/>
      <c r="N498" s="263"/>
      <c r="P498" s="264" t="str">
        <f>IF(R498 = "", "", COUNT($R$4:R498))</f>
        <v/>
      </c>
      <c r="Q498" s="264" t="str">
        <f t="shared" si="56"/>
        <v/>
      </c>
      <c r="R498" s="265" t="str">
        <f t="shared" si="57"/>
        <v/>
      </c>
      <c r="S498" s="266" t="str">
        <f t="shared" si="61"/>
        <v/>
      </c>
      <c r="T498" s="267" t="str">
        <f t="shared" si="58"/>
        <v/>
      </c>
      <c r="U498" s="268" t="str">
        <f t="shared" si="62"/>
        <v/>
      </c>
      <c r="V498" s="269" t="str">
        <f t="shared" si="59"/>
        <v/>
      </c>
      <c r="W498" s="5"/>
      <c r="AR498" s="2" t="str">
        <f t="shared" si="63"/>
        <v/>
      </c>
      <c r="AS498" s="2" t="str">
        <f t="shared" si="60"/>
        <v/>
      </c>
      <c r="AT498" s="2" t="str">
        <f>IF(AR498="","",IF(AND(H498&gt;='Intersection Mileposts'!$F$5,H498&lt;='Intersection Mileposts'!$G$5),"Y",IF(AND(H498&gt;='Intersection Mileposts'!$F$6,H498&lt;='Intersection Mileposts'!$G$6),"Y",IF(AND(H498&gt;='Intersection Mileposts'!$F$7,H498&lt;='Intersection Mileposts'!$G$7),"Y",IF(AND(H498&gt;='Intersection Mileposts'!$F$8,H498&lt;='Intersection Mileposts'!$G$8),"Y",IF(AND(H498&gt;='Intersection Mileposts'!$F$9,H498&lt;='Intersection Mileposts'!$G$9),"Y",IF(AND(H498&gt;='Intersection Mileposts'!$F$10,H498&lt;='Intersection Mileposts'!$G$10),"Y",IF(AND(H498&gt;='Intersection Mileposts'!$F$11,H498&lt;='Intersection Mileposts'!$G$11),"Y",IF(AND(H498&gt;='Intersection Mileposts'!$F$12,H498&lt;='Intersection Mileposts'!$G$12),"Y",IF(AND(H498&gt;='Intersection Mileposts'!$F$13,H498&lt;='Intersection Mileposts'!$G$13),"Y",IF(AND(H498&gt;='Intersection Mileposts'!$F$14,H498&lt;='Intersection Mileposts'!$G$14),"Y",IF(AND(H498&gt;='Intersection Mileposts'!$F$15,H498&lt;='Intersection Mileposts'!$G$15),"Y",IF(AND(H498&gt;='Intersection Mileposts'!$F$16,H498&lt;='Intersection Mileposts'!$G$16),"Y",IF(AND(H498&gt;='Intersection Mileposts'!$F$17,H498&lt;='Intersection Mileposts'!$G$17),"Y",IF(AND(H498&gt;='Intersection Mileposts'!$F$18,H498&lt;='Intersection Mileposts'!$G$18),"Y",IF(AND(H498&gt;='Intersection Mileposts'!$F$19,H498&lt;='Intersection Mileposts'!$G$19),"Y",IF(AND(H498&gt;='Intersection Mileposts'!$F$20,H498&lt;='Intersection Mileposts'!$G$20),"Y",IF(AND(H498&gt;='Intersection Mileposts'!$F$21,H498&lt;='Intersection Mileposts'!$G$21),"Y",IF(AND(H498&gt;='Intersection Mileposts'!$F$22,H498&lt;='Intersection Mileposts'!$G$22),"Y",IF(AND(H498&gt;='Intersection Mileposts'!$F$23,H498&lt;='Intersection Mileposts'!$G$23),"Y",IF(AND(H498&gt;='Intersection Mileposts'!$F$24,H498&lt;='Intersection Mileposts'!$G$24),"Y",IF(AND(H498&gt;='Intersection Mileposts'!$F$25,H498&lt;='Intersection Mileposts'!$G$25),"Y",IF(AND(H498&gt;='Intersection Mileposts'!$F$26,H498&lt;='Intersection Mileposts'!$G$26),"Y",IF(AND(H498&gt;='Intersection Mileposts'!$F$27,H498&lt;='Intersection Mileposts'!$G$27),"Y",IF(AND(H498&gt;='Intersection Mileposts'!$F$28,H498&lt;='Intersection Mileposts'!$G$28),"Y",IF(AND(H498&gt;='Intersection Mileposts'!$F$29,H498&lt;='Intersection Mileposts'!$G$29),"Y", IF(AND(H498&gt;='Intersection Mileposts'!$F$30,H498&lt;='Intersection Mileposts'!$G$30),"Y",IF(AND(H498&gt;='Intersection Mileposts'!$F$31,H498&lt;='Intersection Mileposts'!$G$31),"Y",IF(AND(H498&gt;='Intersection Mileposts'!$F$32,H498&lt;='Intersection Mileposts'!$G$32),"Y",IF(AND(H498&gt;='Intersection Mileposts'!$F$33,H498&lt;='Intersection Mileposts'!$G$33),"Y",IF(AND(H498&gt;='Intersection Mileposts'!$F$34,H498&lt;='Intersection Mileposts'!$G$34),"Y",IF(AND(H498&gt;='Intersection Mileposts'!$F$35,H498&lt;='Intersection Mileposts'!$G$35),"Y",IF(AND(H498&gt;='Intersection Mileposts'!$F$36,H498&lt;='Intersection Mileposts'!$G$36),"Y",IF(AND(H498&gt;='Intersection Mileposts'!$F$37,H498&lt;='Intersection Mileposts'!$G$37),"Y",IF(AND(H498&gt;='Intersection Mileposts'!$F$38,H498&lt;='Intersection Mileposts'!$G$38),"Y",IF(AND(H498&gt;='Intersection Mileposts'!$F$39,H498&lt;='Intersection Mileposts'!$G$39),"Y","N"))))))))))))))))))))))))))))))))))))</f>
        <v/>
      </c>
    </row>
    <row r="499" spans="1:46" x14ac:dyDescent="0.3">
      <c r="A499" s="279"/>
      <c r="B499" s="261"/>
      <c r="C499" s="262"/>
      <c r="D499" s="262"/>
      <c r="E499" s="262"/>
      <c r="F499" s="262"/>
      <c r="G499" s="284"/>
      <c r="H499" s="286"/>
      <c r="I499" s="279"/>
      <c r="J499" s="260"/>
      <c r="K499" s="260"/>
      <c r="L499" s="280"/>
      <c r="M499" s="275"/>
      <c r="N499" s="263"/>
      <c r="P499" s="264" t="str">
        <f>IF(R499 = "", "", COUNT($R$4:R499))</f>
        <v/>
      </c>
      <c r="Q499" s="264" t="str">
        <f t="shared" si="56"/>
        <v/>
      </c>
      <c r="R499" s="265" t="str">
        <f t="shared" si="57"/>
        <v/>
      </c>
      <c r="S499" s="266" t="str">
        <f t="shared" si="61"/>
        <v/>
      </c>
      <c r="T499" s="267" t="str">
        <f t="shared" si="58"/>
        <v/>
      </c>
      <c r="U499" s="268" t="str">
        <f t="shared" si="62"/>
        <v/>
      </c>
      <c r="V499" s="269" t="str">
        <f t="shared" si="59"/>
        <v/>
      </c>
      <c r="W499" s="5"/>
      <c r="AR499" s="2" t="str">
        <f t="shared" si="63"/>
        <v/>
      </c>
      <c r="AS499" s="2" t="str">
        <f t="shared" si="60"/>
        <v/>
      </c>
      <c r="AT499" s="2" t="str">
        <f>IF(AR499="","",IF(AND(H499&gt;='Intersection Mileposts'!$F$5,H499&lt;='Intersection Mileposts'!$G$5),"Y",IF(AND(H499&gt;='Intersection Mileposts'!$F$6,H499&lt;='Intersection Mileposts'!$G$6),"Y",IF(AND(H499&gt;='Intersection Mileposts'!$F$7,H499&lt;='Intersection Mileposts'!$G$7),"Y",IF(AND(H499&gt;='Intersection Mileposts'!$F$8,H499&lt;='Intersection Mileposts'!$G$8),"Y",IF(AND(H499&gt;='Intersection Mileposts'!$F$9,H499&lt;='Intersection Mileposts'!$G$9),"Y",IF(AND(H499&gt;='Intersection Mileposts'!$F$10,H499&lt;='Intersection Mileposts'!$G$10),"Y",IF(AND(H499&gt;='Intersection Mileposts'!$F$11,H499&lt;='Intersection Mileposts'!$G$11),"Y",IF(AND(H499&gt;='Intersection Mileposts'!$F$12,H499&lt;='Intersection Mileposts'!$G$12),"Y",IF(AND(H499&gt;='Intersection Mileposts'!$F$13,H499&lt;='Intersection Mileposts'!$G$13),"Y",IF(AND(H499&gt;='Intersection Mileposts'!$F$14,H499&lt;='Intersection Mileposts'!$G$14),"Y",IF(AND(H499&gt;='Intersection Mileposts'!$F$15,H499&lt;='Intersection Mileposts'!$G$15),"Y",IF(AND(H499&gt;='Intersection Mileposts'!$F$16,H499&lt;='Intersection Mileposts'!$G$16),"Y",IF(AND(H499&gt;='Intersection Mileposts'!$F$17,H499&lt;='Intersection Mileposts'!$G$17),"Y",IF(AND(H499&gt;='Intersection Mileposts'!$F$18,H499&lt;='Intersection Mileposts'!$G$18),"Y",IF(AND(H499&gt;='Intersection Mileposts'!$F$19,H499&lt;='Intersection Mileposts'!$G$19),"Y",IF(AND(H499&gt;='Intersection Mileposts'!$F$20,H499&lt;='Intersection Mileposts'!$G$20),"Y",IF(AND(H499&gt;='Intersection Mileposts'!$F$21,H499&lt;='Intersection Mileposts'!$G$21),"Y",IF(AND(H499&gt;='Intersection Mileposts'!$F$22,H499&lt;='Intersection Mileposts'!$G$22),"Y",IF(AND(H499&gt;='Intersection Mileposts'!$F$23,H499&lt;='Intersection Mileposts'!$G$23),"Y",IF(AND(H499&gt;='Intersection Mileposts'!$F$24,H499&lt;='Intersection Mileposts'!$G$24),"Y",IF(AND(H499&gt;='Intersection Mileposts'!$F$25,H499&lt;='Intersection Mileposts'!$G$25),"Y",IF(AND(H499&gt;='Intersection Mileposts'!$F$26,H499&lt;='Intersection Mileposts'!$G$26),"Y",IF(AND(H499&gt;='Intersection Mileposts'!$F$27,H499&lt;='Intersection Mileposts'!$G$27),"Y",IF(AND(H499&gt;='Intersection Mileposts'!$F$28,H499&lt;='Intersection Mileposts'!$G$28),"Y",IF(AND(H499&gt;='Intersection Mileposts'!$F$29,H499&lt;='Intersection Mileposts'!$G$29),"Y", IF(AND(H499&gt;='Intersection Mileposts'!$F$30,H499&lt;='Intersection Mileposts'!$G$30),"Y",IF(AND(H499&gt;='Intersection Mileposts'!$F$31,H499&lt;='Intersection Mileposts'!$G$31),"Y",IF(AND(H499&gt;='Intersection Mileposts'!$F$32,H499&lt;='Intersection Mileposts'!$G$32),"Y",IF(AND(H499&gt;='Intersection Mileposts'!$F$33,H499&lt;='Intersection Mileposts'!$G$33),"Y",IF(AND(H499&gt;='Intersection Mileposts'!$F$34,H499&lt;='Intersection Mileposts'!$G$34),"Y",IF(AND(H499&gt;='Intersection Mileposts'!$F$35,H499&lt;='Intersection Mileposts'!$G$35),"Y",IF(AND(H499&gt;='Intersection Mileposts'!$F$36,H499&lt;='Intersection Mileposts'!$G$36),"Y",IF(AND(H499&gt;='Intersection Mileposts'!$F$37,H499&lt;='Intersection Mileposts'!$G$37),"Y",IF(AND(H499&gt;='Intersection Mileposts'!$F$38,H499&lt;='Intersection Mileposts'!$G$38),"Y",IF(AND(H499&gt;='Intersection Mileposts'!$F$39,H499&lt;='Intersection Mileposts'!$G$39),"Y","N"))))))))))))))))))))))))))))))))))))</f>
        <v/>
      </c>
    </row>
    <row r="500" spans="1:46" x14ac:dyDescent="0.3">
      <c r="A500" s="279"/>
      <c r="B500" s="261"/>
      <c r="C500" s="262"/>
      <c r="D500" s="262"/>
      <c r="E500" s="262"/>
      <c r="F500" s="262"/>
      <c r="G500" s="284"/>
      <c r="H500" s="286"/>
      <c r="I500" s="279"/>
      <c r="J500" s="260"/>
      <c r="K500" s="260"/>
      <c r="L500" s="280"/>
      <c r="M500" s="275"/>
      <c r="N500" s="263"/>
      <c r="P500" s="264" t="str">
        <f>IF(R500 = "", "", COUNT($R$4:R500))</f>
        <v/>
      </c>
      <c r="Q500" s="264" t="str">
        <f t="shared" si="56"/>
        <v/>
      </c>
      <c r="R500" s="265" t="str">
        <f t="shared" si="57"/>
        <v/>
      </c>
      <c r="S500" s="266" t="str">
        <f t="shared" si="61"/>
        <v/>
      </c>
      <c r="T500" s="267" t="str">
        <f t="shared" si="58"/>
        <v/>
      </c>
      <c r="U500" s="268" t="str">
        <f t="shared" si="62"/>
        <v/>
      </c>
      <c r="V500" s="269" t="str">
        <f t="shared" si="59"/>
        <v/>
      </c>
      <c r="W500" s="5"/>
      <c r="AR500" s="2" t="str">
        <f t="shared" si="63"/>
        <v/>
      </c>
      <c r="AS500" s="2" t="str">
        <f t="shared" si="60"/>
        <v/>
      </c>
      <c r="AT500" s="2" t="str">
        <f>IF(AR500="","",IF(AND(H500&gt;='Intersection Mileposts'!$F$5,H500&lt;='Intersection Mileposts'!$G$5),"Y",IF(AND(H500&gt;='Intersection Mileposts'!$F$6,H500&lt;='Intersection Mileposts'!$G$6),"Y",IF(AND(H500&gt;='Intersection Mileposts'!$F$7,H500&lt;='Intersection Mileposts'!$G$7),"Y",IF(AND(H500&gt;='Intersection Mileposts'!$F$8,H500&lt;='Intersection Mileposts'!$G$8),"Y",IF(AND(H500&gt;='Intersection Mileposts'!$F$9,H500&lt;='Intersection Mileposts'!$G$9),"Y",IF(AND(H500&gt;='Intersection Mileposts'!$F$10,H500&lt;='Intersection Mileposts'!$G$10),"Y",IF(AND(H500&gt;='Intersection Mileposts'!$F$11,H500&lt;='Intersection Mileposts'!$G$11),"Y",IF(AND(H500&gt;='Intersection Mileposts'!$F$12,H500&lt;='Intersection Mileposts'!$G$12),"Y",IF(AND(H500&gt;='Intersection Mileposts'!$F$13,H500&lt;='Intersection Mileposts'!$G$13),"Y",IF(AND(H500&gt;='Intersection Mileposts'!$F$14,H500&lt;='Intersection Mileposts'!$G$14),"Y",IF(AND(H500&gt;='Intersection Mileposts'!$F$15,H500&lt;='Intersection Mileposts'!$G$15),"Y",IF(AND(H500&gt;='Intersection Mileposts'!$F$16,H500&lt;='Intersection Mileposts'!$G$16),"Y",IF(AND(H500&gt;='Intersection Mileposts'!$F$17,H500&lt;='Intersection Mileposts'!$G$17),"Y",IF(AND(H500&gt;='Intersection Mileposts'!$F$18,H500&lt;='Intersection Mileposts'!$G$18),"Y",IF(AND(H500&gt;='Intersection Mileposts'!$F$19,H500&lt;='Intersection Mileposts'!$G$19),"Y",IF(AND(H500&gt;='Intersection Mileposts'!$F$20,H500&lt;='Intersection Mileposts'!$G$20),"Y",IF(AND(H500&gt;='Intersection Mileposts'!$F$21,H500&lt;='Intersection Mileposts'!$G$21),"Y",IF(AND(H500&gt;='Intersection Mileposts'!$F$22,H500&lt;='Intersection Mileposts'!$G$22),"Y",IF(AND(H500&gt;='Intersection Mileposts'!$F$23,H500&lt;='Intersection Mileposts'!$G$23),"Y",IF(AND(H500&gt;='Intersection Mileposts'!$F$24,H500&lt;='Intersection Mileposts'!$G$24),"Y",IF(AND(H500&gt;='Intersection Mileposts'!$F$25,H500&lt;='Intersection Mileposts'!$G$25),"Y",IF(AND(H500&gt;='Intersection Mileposts'!$F$26,H500&lt;='Intersection Mileposts'!$G$26),"Y",IF(AND(H500&gt;='Intersection Mileposts'!$F$27,H500&lt;='Intersection Mileposts'!$G$27),"Y",IF(AND(H500&gt;='Intersection Mileposts'!$F$28,H500&lt;='Intersection Mileposts'!$G$28),"Y",IF(AND(H500&gt;='Intersection Mileposts'!$F$29,H500&lt;='Intersection Mileposts'!$G$29),"Y", IF(AND(H500&gt;='Intersection Mileposts'!$F$30,H500&lt;='Intersection Mileposts'!$G$30),"Y",IF(AND(H500&gt;='Intersection Mileposts'!$F$31,H500&lt;='Intersection Mileposts'!$G$31),"Y",IF(AND(H500&gt;='Intersection Mileposts'!$F$32,H500&lt;='Intersection Mileposts'!$G$32),"Y",IF(AND(H500&gt;='Intersection Mileposts'!$F$33,H500&lt;='Intersection Mileposts'!$G$33),"Y",IF(AND(H500&gt;='Intersection Mileposts'!$F$34,H500&lt;='Intersection Mileposts'!$G$34),"Y",IF(AND(H500&gt;='Intersection Mileposts'!$F$35,H500&lt;='Intersection Mileposts'!$G$35),"Y",IF(AND(H500&gt;='Intersection Mileposts'!$F$36,H500&lt;='Intersection Mileposts'!$G$36),"Y",IF(AND(H500&gt;='Intersection Mileposts'!$F$37,H500&lt;='Intersection Mileposts'!$G$37),"Y",IF(AND(H500&gt;='Intersection Mileposts'!$F$38,H500&lt;='Intersection Mileposts'!$G$38),"Y",IF(AND(H500&gt;='Intersection Mileposts'!$F$39,H500&lt;='Intersection Mileposts'!$G$39),"Y","N"))))))))))))))))))))))))))))))))))))</f>
        <v/>
      </c>
    </row>
    <row r="501" spans="1:46" x14ac:dyDescent="0.3">
      <c r="A501" s="279"/>
      <c r="B501" s="261"/>
      <c r="C501" s="262"/>
      <c r="D501" s="262"/>
      <c r="E501" s="262"/>
      <c r="F501" s="262"/>
      <c r="G501" s="284"/>
      <c r="H501" s="286"/>
      <c r="I501" s="279"/>
      <c r="J501" s="260"/>
      <c r="K501" s="260"/>
      <c r="L501" s="280"/>
      <c r="M501" s="275"/>
      <c r="N501" s="263"/>
      <c r="P501" s="264" t="str">
        <f>IF(R501 = "", "", COUNT($R$4:R501))</f>
        <v/>
      </c>
      <c r="Q501" s="264" t="str">
        <f t="shared" si="56"/>
        <v/>
      </c>
      <c r="R501" s="265" t="str">
        <f t="shared" si="57"/>
        <v/>
      </c>
      <c r="S501" s="266" t="str">
        <f t="shared" si="61"/>
        <v/>
      </c>
      <c r="T501" s="267" t="str">
        <f t="shared" si="58"/>
        <v/>
      </c>
      <c r="U501" s="268" t="str">
        <f t="shared" si="62"/>
        <v/>
      </c>
      <c r="V501" s="269" t="str">
        <f t="shared" si="59"/>
        <v/>
      </c>
      <c r="W501" s="5"/>
      <c r="AR501" s="2" t="str">
        <f t="shared" si="63"/>
        <v/>
      </c>
      <c r="AS501" s="2" t="str">
        <f t="shared" si="60"/>
        <v/>
      </c>
      <c r="AT501" s="2" t="str">
        <f>IF(AR501="","",IF(AND(H501&gt;='Intersection Mileposts'!$F$5,H501&lt;='Intersection Mileposts'!$G$5),"Y",IF(AND(H501&gt;='Intersection Mileposts'!$F$6,H501&lt;='Intersection Mileposts'!$G$6),"Y",IF(AND(H501&gt;='Intersection Mileposts'!$F$7,H501&lt;='Intersection Mileposts'!$G$7),"Y",IF(AND(H501&gt;='Intersection Mileposts'!$F$8,H501&lt;='Intersection Mileposts'!$G$8),"Y",IF(AND(H501&gt;='Intersection Mileposts'!$F$9,H501&lt;='Intersection Mileposts'!$G$9),"Y",IF(AND(H501&gt;='Intersection Mileposts'!$F$10,H501&lt;='Intersection Mileposts'!$G$10),"Y",IF(AND(H501&gt;='Intersection Mileposts'!$F$11,H501&lt;='Intersection Mileposts'!$G$11),"Y",IF(AND(H501&gt;='Intersection Mileposts'!$F$12,H501&lt;='Intersection Mileposts'!$G$12),"Y",IF(AND(H501&gt;='Intersection Mileposts'!$F$13,H501&lt;='Intersection Mileposts'!$G$13),"Y",IF(AND(H501&gt;='Intersection Mileposts'!$F$14,H501&lt;='Intersection Mileposts'!$G$14),"Y",IF(AND(H501&gt;='Intersection Mileposts'!$F$15,H501&lt;='Intersection Mileposts'!$G$15),"Y",IF(AND(H501&gt;='Intersection Mileposts'!$F$16,H501&lt;='Intersection Mileposts'!$G$16),"Y",IF(AND(H501&gt;='Intersection Mileposts'!$F$17,H501&lt;='Intersection Mileposts'!$G$17),"Y",IF(AND(H501&gt;='Intersection Mileposts'!$F$18,H501&lt;='Intersection Mileposts'!$G$18),"Y",IF(AND(H501&gt;='Intersection Mileposts'!$F$19,H501&lt;='Intersection Mileposts'!$G$19),"Y",IF(AND(H501&gt;='Intersection Mileposts'!$F$20,H501&lt;='Intersection Mileposts'!$G$20),"Y",IF(AND(H501&gt;='Intersection Mileposts'!$F$21,H501&lt;='Intersection Mileposts'!$G$21),"Y",IF(AND(H501&gt;='Intersection Mileposts'!$F$22,H501&lt;='Intersection Mileposts'!$G$22),"Y",IF(AND(H501&gt;='Intersection Mileposts'!$F$23,H501&lt;='Intersection Mileposts'!$G$23),"Y",IF(AND(H501&gt;='Intersection Mileposts'!$F$24,H501&lt;='Intersection Mileposts'!$G$24),"Y",IF(AND(H501&gt;='Intersection Mileposts'!$F$25,H501&lt;='Intersection Mileposts'!$G$25),"Y",IF(AND(H501&gt;='Intersection Mileposts'!$F$26,H501&lt;='Intersection Mileposts'!$G$26),"Y",IF(AND(H501&gt;='Intersection Mileposts'!$F$27,H501&lt;='Intersection Mileposts'!$G$27),"Y",IF(AND(H501&gt;='Intersection Mileposts'!$F$28,H501&lt;='Intersection Mileposts'!$G$28),"Y",IF(AND(H501&gt;='Intersection Mileposts'!$F$29,H501&lt;='Intersection Mileposts'!$G$29),"Y", IF(AND(H501&gt;='Intersection Mileposts'!$F$30,H501&lt;='Intersection Mileposts'!$G$30),"Y",IF(AND(H501&gt;='Intersection Mileposts'!$F$31,H501&lt;='Intersection Mileposts'!$G$31),"Y",IF(AND(H501&gt;='Intersection Mileposts'!$F$32,H501&lt;='Intersection Mileposts'!$G$32),"Y",IF(AND(H501&gt;='Intersection Mileposts'!$F$33,H501&lt;='Intersection Mileposts'!$G$33),"Y",IF(AND(H501&gt;='Intersection Mileposts'!$F$34,H501&lt;='Intersection Mileposts'!$G$34),"Y",IF(AND(H501&gt;='Intersection Mileposts'!$F$35,H501&lt;='Intersection Mileposts'!$G$35),"Y",IF(AND(H501&gt;='Intersection Mileposts'!$F$36,H501&lt;='Intersection Mileposts'!$G$36),"Y",IF(AND(H501&gt;='Intersection Mileposts'!$F$37,H501&lt;='Intersection Mileposts'!$G$37),"Y",IF(AND(H501&gt;='Intersection Mileposts'!$F$38,H501&lt;='Intersection Mileposts'!$G$38),"Y",IF(AND(H501&gt;='Intersection Mileposts'!$F$39,H501&lt;='Intersection Mileposts'!$G$39),"Y","N"))))))))))))))))))))))))))))))))))))</f>
        <v/>
      </c>
    </row>
    <row r="502" spans="1:46" x14ac:dyDescent="0.3">
      <c r="A502" s="279"/>
      <c r="B502" s="261"/>
      <c r="C502" s="262"/>
      <c r="D502" s="262"/>
      <c r="E502" s="262"/>
      <c r="F502" s="262"/>
      <c r="G502" s="284"/>
      <c r="H502" s="286"/>
      <c r="I502" s="279"/>
      <c r="J502" s="260"/>
      <c r="K502" s="260"/>
      <c r="L502" s="280"/>
      <c r="M502" s="275"/>
      <c r="N502" s="263"/>
      <c r="P502" s="264" t="str">
        <f>IF(R502 = "", "", COUNT($R$4:R502))</f>
        <v/>
      </c>
      <c r="Q502" s="264" t="str">
        <f t="shared" si="56"/>
        <v/>
      </c>
      <c r="R502" s="265" t="str">
        <f t="shared" si="57"/>
        <v/>
      </c>
      <c r="S502" s="266" t="str">
        <f t="shared" si="61"/>
        <v/>
      </c>
      <c r="T502" s="267" t="str">
        <f t="shared" si="58"/>
        <v/>
      </c>
      <c r="U502" s="268" t="str">
        <f t="shared" si="62"/>
        <v/>
      </c>
      <c r="V502" s="269" t="str">
        <f t="shared" si="59"/>
        <v/>
      </c>
      <c r="W502" s="5"/>
      <c r="AR502" s="2" t="str">
        <f t="shared" si="63"/>
        <v/>
      </c>
      <c r="AS502" s="2" t="str">
        <f t="shared" si="60"/>
        <v/>
      </c>
      <c r="AT502" s="2" t="str">
        <f>IF(AR502="","",IF(AND(H502&gt;='Intersection Mileposts'!$F$5,H502&lt;='Intersection Mileposts'!$G$5),"Y",IF(AND(H502&gt;='Intersection Mileposts'!$F$6,H502&lt;='Intersection Mileposts'!$G$6),"Y",IF(AND(H502&gt;='Intersection Mileposts'!$F$7,H502&lt;='Intersection Mileposts'!$G$7),"Y",IF(AND(H502&gt;='Intersection Mileposts'!$F$8,H502&lt;='Intersection Mileposts'!$G$8),"Y",IF(AND(H502&gt;='Intersection Mileposts'!$F$9,H502&lt;='Intersection Mileposts'!$G$9),"Y",IF(AND(H502&gt;='Intersection Mileposts'!$F$10,H502&lt;='Intersection Mileposts'!$G$10),"Y",IF(AND(H502&gt;='Intersection Mileposts'!$F$11,H502&lt;='Intersection Mileposts'!$G$11),"Y",IF(AND(H502&gt;='Intersection Mileposts'!$F$12,H502&lt;='Intersection Mileposts'!$G$12),"Y",IF(AND(H502&gt;='Intersection Mileposts'!$F$13,H502&lt;='Intersection Mileposts'!$G$13),"Y",IF(AND(H502&gt;='Intersection Mileposts'!$F$14,H502&lt;='Intersection Mileposts'!$G$14),"Y",IF(AND(H502&gt;='Intersection Mileposts'!$F$15,H502&lt;='Intersection Mileposts'!$G$15),"Y",IF(AND(H502&gt;='Intersection Mileposts'!$F$16,H502&lt;='Intersection Mileposts'!$G$16),"Y",IF(AND(H502&gt;='Intersection Mileposts'!$F$17,H502&lt;='Intersection Mileposts'!$G$17),"Y",IF(AND(H502&gt;='Intersection Mileposts'!$F$18,H502&lt;='Intersection Mileposts'!$G$18),"Y",IF(AND(H502&gt;='Intersection Mileposts'!$F$19,H502&lt;='Intersection Mileposts'!$G$19),"Y",IF(AND(H502&gt;='Intersection Mileposts'!$F$20,H502&lt;='Intersection Mileposts'!$G$20),"Y",IF(AND(H502&gt;='Intersection Mileposts'!$F$21,H502&lt;='Intersection Mileposts'!$G$21),"Y",IF(AND(H502&gt;='Intersection Mileposts'!$F$22,H502&lt;='Intersection Mileposts'!$G$22),"Y",IF(AND(H502&gt;='Intersection Mileposts'!$F$23,H502&lt;='Intersection Mileposts'!$G$23),"Y",IF(AND(H502&gt;='Intersection Mileposts'!$F$24,H502&lt;='Intersection Mileposts'!$G$24),"Y",IF(AND(H502&gt;='Intersection Mileposts'!$F$25,H502&lt;='Intersection Mileposts'!$G$25),"Y",IF(AND(H502&gt;='Intersection Mileposts'!$F$26,H502&lt;='Intersection Mileposts'!$G$26),"Y",IF(AND(H502&gt;='Intersection Mileposts'!$F$27,H502&lt;='Intersection Mileposts'!$G$27),"Y",IF(AND(H502&gt;='Intersection Mileposts'!$F$28,H502&lt;='Intersection Mileposts'!$G$28),"Y",IF(AND(H502&gt;='Intersection Mileposts'!$F$29,H502&lt;='Intersection Mileposts'!$G$29),"Y", IF(AND(H502&gt;='Intersection Mileposts'!$F$30,H502&lt;='Intersection Mileposts'!$G$30),"Y",IF(AND(H502&gt;='Intersection Mileposts'!$F$31,H502&lt;='Intersection Mileposts'!$G$31),"Y",IF(AND(H502&gt;='Intersection Mileposts'!$F$32,H502&lt;='Intersection Mileposts'!$G$32),"Y",IF(AND(H502&gt;='Intersection Mileposts'!$F$33,H502&lt;='Intersection Mileposts'!$G$33),"Y",IF(AND(H502&gt;='Intersection Mileposts'!$F$34,H502&lt;='Intersection Mileposts'!$G$34),"Y",IF(AND(H502&gt;='Intersection Mileposts'!$F$35,H502&lt;='Intersection Mileposts'!$G$35),"Y",IF(AND(H502&gt;='Intersection Mileposts'!$F$36,H502&lt;='Intersection Mileposts'!$G$36),"Y",IF(AND(H502&gt;='Intersection Mileposts'!$F$37,H502&lt;='Intersection Mileposts'!$G$37),"Y",IF(AND(H502&gt;='Intersection Mileposts'!$F$38,H502&lt;='Intersection Mileposts'!$G$38),"Y",IF(AND(H502&gt;='Intersection Mileposts'!$F$39,H502&lt;='Intersection Mileposts'!$G$39),"Y","N"))))))))))))))))))))))))))))))))))))</f>
        <v/>
      </c>
    </row>
    <row r="503" spans="1:46" x14ac:dyDescent="0.3">
      <c r="A503" s="279"/>
      <c r="B503" s="261"/>
      <c r="C503" s="262"/>
      <c r="D503" s="262"/>
      <c r="E503" s="262"/>
      <c r="F503" s="262"/>
      <c r="G503" s="284"/>
      <c r="H503" s="286"/>
      <c r="I503" s="279"/>
      <c r="J503" s="260"/>
      <c r="K503" s="260"/>
      <c r="L503" s="280"/>
      <c r="M503" s="275"/>
      <c r="N503" s="263"/>
      <c r="P503" s="264" t="str">
        <f>IF(R503 = "", "", COUNT($R$4:R503))</f>
        <v/>
      </c>
      <c r="Q503" s="264" t="str">
        <f t="shared" si="56"/>
        <v/>
      </c>
      <c r="R503" s="265" t="str">
        <f t="shared" si="57"/>
        <v/>
      </c>
      <c r="S503" s="266" t="str">
        <f t="shared" si="61"/>
        <v/>
      </c>
      <c r="T503" s="267" t="str">
        <f t="shared" si="58"/>
        <v/>
      </c>
      <c r="U503" s="268" t="str">
        <f t="shared" si="62"/>
        <v/>
      </c>
      <c r="V503" s="269" t="str">
        <f t="shared" si="59"/>
        <v/>
      </c>
      <c r="W503" s="5"/>
      <c r="AR503" s="2" t="str">
        <f t="shared" si="63"/>
        <v/>
      </c>
      <c r="AS503" s="2" t="str">
        <f t="shared" si="60"/>
        <v/>
      </c>
      <c r="AT503" s="2" t="str">
        <f>IF(AR503="","",IF(AND(H503&gt;='Intersection Mileposts'!$F$5,H503&lt;='Intersection Mileposts'!$G$5),"Y",IF(AND(H503&gt;='Intersection Mileposts'!$F$6,H503&lt;='Intersection Mileposts'!$G$6),"Y",IF(AND(H503&gt;='Intersection Mileposts'!$F$7,H503&lt;='Intersection Mileposts'!$G$7),"Y",IF(AND(H503&gt;='Intersection Mileposts'!$F$8,H503&lt;='Intersection Mileposts'!$G$8),"Y",IF(AND(H503&gt;='Intersection Mileposts'!$F$9,H503&lt;='Intersection Mileposts'!$G$9),"Y",IF(AND(H503&gt;='Intersection Mileposts'!$F$10,H503&lt;='Intersection Mileposts'!$G$10),"Y",IF(AND(H503&gt;='Intersection Mileposts'!$F$11,H503&lt;='Intersection Mileposts'!$G$11),"Y",IF(AND(H503&gt;='Intersection Mileposts'!$F$12,H503&lt;='Intersection Mileposts'!$G$12),"Y",IF(AND(H503&gt;='Intersection Mileposts'!$F$13,H503&lt;='Intersection Mileposts'!$G$13),"Y",IF(AND(H503&gt;='Intersection Mileposts'!$F$14,H503&lt;='Intersection Mileposts'!$G$14),"Y",IF(AND(H503&gt;='Intersection Mileposts'!$F$15,H503&lt;='Intersection Mileposts'!$G$15),"Y",IF(AND(H503&gt;='Intersection Mileposts'!$F$16,H503&lt;='Intersection Mileposts'!$G$16),"Y",IF(AND(H503&gt;='Intersection Mileposts'!$F$17,H503&lt;='Intersection Mileposts'!$G$17),"Y",IF(AND(H503&gt;='Intersection Mileposts'!$F$18,H503&lt;='Intersection Mileposts'!$G$18),"Y",IF(AND(H503&gt;='Intersection Mileposts'!$F$19,H503&lt;='Intersection Mileposts'!$G$19),"Y",IF(AND(H503&gt;='Intersection Mileposts'!$F$20,H503&lt;='Intersection Mileposts'!$G$20),"Y",IF(AND(H503&gt;='Intersection Mileposts'!$F$21,H503&lt;='Intersection Mileposts'!$G$21),"Y",IF(AND(H503&gt;='Intersection Mileposts'!$F$22,H503&lt;='Intersection Mileposts'!$G$22),"Y",IF(AND(H503&gt;='Intersection Mileposts'!$F$23,H503&lt;='Intersection Mileposts'!$G$23),"Y",IF(AND(H503&gt;='Intersection Mileposts'!$F$24,H503&lt;='Intersection Mileposts'!$G$24),"Y",IF(AND(H503&gt;='Intersection Mileposts'!$F$25,H503&lt;='Intersection Mileposts'!$G$25),"Y",IF(AND(H503&gt;='Intersection Mileposts'!$F$26,H503&lt;='Intersection Mileposts'!$G$26),"Y",IF(AND(H503&gt;='Intersection Mileposts'!$F$27,H503&lt;='Intersection Mileposts'!$G$27),"Y",IF(AND(H503&gt;='Intersection Mileposts'!$F$28,H503&lt;='Intersection Mileposts'!$G$28),"Y",IF(AND(H503&gt;='Intersection Mileposts'!$F$29,H503&lt;='Intersection Mileposts'!$G$29),"Y", IF(AND(H503&gt;='Intersection Mileposts'!$F$30,H503&lt;='Intersection Mileposts'!$G$30),"Y",IF(AND(H503&gt;='Intersection Mileposts'!$F$31,H503&lt;='Intersection Mileposts'!$G$31),"Y",IF(AND(H503&gt;='Intersection Mileposts'!$F$32,H503&lt;='Intersection Mileposts'!$G$32),"Y",IF(AND(H503&gt;='Intersection Mileposts'!$F$33,H503&lt;='Intersection Mileposts'!$G$33),"Y",IF(AND(H503&gt;='Intersection Mileposts'!$F$34,H503&lt;='Intersection Mileposts'!$G$34),"Y",IF(AND(H503&gt;='Intersection Mileposts'!$F$35,H503&lt;='Intersection Mileposts'!$G$35),"Y",IF(AND(H503&gt;='Intersection Mileposts'!$F$36,H503&lt;='Intersection Mileposts'!$G$36),"Y",IF(AND(H503&gt;='Intersection Mileposts'!$F$37,H503&lt;='Intersection Mileposts'!$G$37),"Y",IF(AND(H503&gt;='Intersection Mileposts'!$F$38,H503&lt;='Intersection Mileposts'!$G$38),"Y",IF(AND(H503&gt;='Intersection Mileposts'!$F$39,H503&lt;='Intersection Mileposts'!$G$39),"Y","N"))))))))))))))))))))))))))))))))))))</f>
        <v/>
      </c>
    </row>
    <row r="504" spans="1:46" x14ac:dyDescent="0.3">
      <c r="A504" s="279"/>
      <c r="B504" s="261"/>
      <c r="C504" s="262"/>
      <c r="D504" s="262"/>
      <c r="E504" s="262"/>
      <c r="F504" s="262"/>
      <c r="G504" s="284"/>
      <c r="H504" s="286"/>
      <c r="I504" s="279"/>
      <c r="J504" s="260"/>
      <c r="K504" s="260"/>
      <c r="L504" s="280"/>
      <c r="M504" s="275"/>
      <c r="N504" s="263"/>
      <c r="P504" s="264" t="str">
        <f>IF(R504 = "", "", COUNT($R$4:R504))</f>
        <v/>
      </c>
      <c r="Q504" s="264" t="str">
        <f t="shared" si="56"/>
        <v/>
      </c>
      <c r="R504" s="265" t="str">
        <f t="shared" si="57"/>
        <v/>
      </c>
      <c r="S504" s="266" t="str">
        <f t="shared" si="61"/>
        <v/>
      </c>
      <c r="T504" s="267" t="str">
        <f t="shared" si="58"/>
        <v/>
      </c>
      <c r="U504" s="268" t="str">
        <f t="shared" si="62"/>
        <v/>
      </c>
      <c r="V504" s="269" t="str">
        <f t="shared" si="59"/>
        <v/>
      </c>
      <c r="W504" s="5"/>
      <c r="AR504" s="2" t="str">
        <f t="shared" si="63"/>
        <v/>
      </c>
      <c r="AS504" s="2" t="str">
        <f t="shared" si="60"/>
        <v/>
      </c>
      <c r="AT504" s="2" t="str">
        <f>IF(AR504="","",IF(AND(H504&gt;='Intersection Mileposts'!$F$5,H504&lt;='Intersection Mileposts'!$G$5),"Y",IF(AND(H504&gt;='Intersection Mileposts'!$F$6,H504&lt;='Intersection Mileposts'!$G$6),"Y",IF(AND(H504&gt;='Intersection Mileposts'!$F$7,H504&lt;='Intersection Mileposts'!$G$7),"Y",IF(AND(H504&gt;='Intersection Mileposts'!$F$8,H504&lt;='Intersection Mileposts'!$G$8),"Y",IF(AND(H504&gt;='Intersection Mileposts'!$F$9,H504&lt;='Intersection Mileposts'!$G$9),"Y",IF(AND(H504&gt;='Intersection Mileposts'!$F$10,H504&lt;='Intersection Mileposts'!$G$10),"Y",IF(AND(H504&gt;='Intersection Mileposts'!$F$11,H504&lt;='Intersection Mileposts'!$G$11),"Y",IF(AND(H504&gt;='Intersection Mileposts'!$F$12,H504&lt;='Intersection Mileposts'!$G$12),"Y",IF(AND(H504&gt;='Intersection Mileposts'!$F$13,H504&lt;='Intersection Mileposts'!$G$13),"Y",IF(AND(H504&gt;='Intersection Mileposts'!$F$14,H504&lt;='Intersection Mileposts'!$G$14),"Y",IF(AND(H504&gt;='Intersection Mileposts'!$F$15,H504&lt;='Intersection Mileposts'!$G$15),"Y",IF(AND(H504&gt;='Intersection Mileposts'!$F$16,H504&lt;='Intersection Mileposts'!$G$16),"Y",IF(AND(H504&gt;='Intersection Mileposts'!$F$17,H504&lt;='Intersection Mileposts'!$G$17),"Y",IF(AND(H504&gt;='Intersection Mileposts'!$F$18,H504&lt;='Intersection Mileposts'!$G$18),"Y",IF(AND(H504&gt;='Intersection Mileposts'!$F$19,H504&lt;='Intersection Mileposts'!$G$19),"Y",IF(AND(H504&gt;='Intersection Mileposts'!$F$20,H504&lt;='Intersection Mileposts'!$G$20),"Y",IF(AND(H504&gt;='Intersection Mileposts'!$F$21,H504&lt;='Intersection Mileposts'!$G$21),"Y",IF(AND(H504&gt;='Intersection Mileposts'!$F$22,H504&lt;='Intersection Mileposts'!$G$22),"Y",IF(AND(H504&gt;='Intersection Mileposts'!$F$23,H504&lt;='Intersection Mileposts'!$G$23),"Y",IF(AND(H504&gt;='Intersection Mileposts'!$F$24,H504&lt;='Intersection Mileposts'!$G$24),"Y",IF(AND(H504&gt;='Intersection Mileposts'!$F$25,H504&lt;='Intersection Mileposts'!$G$25),"Y",IF(AND(H504&gt;='Intersection Mileposts'!$F$26,H504&lt;='Intersection Mileposts'!$G$26),"Y",IF(AND(H504&gt;='Intersection Mileposts'!$F$27,H504&lt;='Intersection Mileposts'!$G$27),"Y",IF(AND(H504&gt;='Intersection Mileposts'!$F$28,H504&lt;='Intersection Mileposts'!$G$28),"Y",IF(AND(H504&gt;='Intersection Mileposts'!$F$29,H504&lt;='Intersection Mileposts'!$G$29),"Y", IF(AND(H504&gt;='Intersection Mileposts'!$F$30,H504&lt;='Intersection Mileposts'!$G$30),"Y",IF(AND(H504&gt;='Intersection Mileposts'!$F$31,H504&lt;='Intersection Mileposts'!$G$31),"Y",IF(AND(H504&gt;='Intersection Mileposts'!$F$32,H504&lt;='Intersection Mileposts'!$G$32),"Y",IF(AND(H504&gt;='Intersection Mileposts'!$F$33,H504&lt;='Intersection Mileposts'!$G$33),"Y",IF(AND(H504&gt;='Intersection Mileposts'!$F$34,H504&lt;='Intersection Mileposts'!$G$34),"Y",IF(AND(H504&gt;='Intersection Mileposts'!$F$35,H504&lt;='Intersection Mileposts'!$G$35),"Y",IF(AND(H504&gt;='Intersection Mileposts'!$F$36,H504&lt;='Intersection Mileposts'!$G$36),"Y",IF(AND(H504&gt;='Intersection Mileposts'!$F$37,H504&lt;='Intersection Mileposts'!$G$37),"Y",IF(AND(H504&gt;='Intersection Mileposts'!$F$38,H504&lt;='Intersection Mileposts'!$G$38),"Y",IF(AND(H504&gt;='Intersection Mileposts'!$F$39,H504&lt;='Intersection Mileposts'!$G$39),"Y","N"))))))))))))))))))))))))))))))))))))</f>
        <v/>
      </c>
    </row>
    <row r="505" spans="1:46" x14ac:dyDescent="0.3">
      <c r="A505" s="279"/>
      <c r="B505" s="261"/>
      <c r="C505" s="262"/>
      <c r="D505" s="262"/>
      <c r="E505" s="262"/>
      <c r="F505" s="262"/>
      <c r="G505" s="284"/>
      <c r="H505" s="286"/>
      <c r="I505" s="279"/>
      <c r="J505" s="260"/>
      <c r="K505" s="260"/>
      <c r="L505" s="280"/>
      <c r="M505" s="275"/>
      <c r="N505" s="263"/>
      <c r="P505" s="264" t="str">
        <f>IF(R505 = "", "", COUNT($R$4:R505))</f>
        <v/>
      </c>
      <c r="Q505" s="264" t="str">
        <f t="shared" si="56"/>
        <v/>
      </c>
      <c r="R505" s="265" t="str">
        <f t="shared" si="57"/>
        <v/>
      </c>
      <c r="S505" s="266" t="str">
        <f t="shared" si="61"/>
        <v/>
      </c>
      <c r="T505" s="267" t="str">
        <f t="shared" si="58"/>
        <v/>
      </c>
      <c r="U505" s="268" t="str">
        <f t="shared" si="62"/>
        <v/>
      </c>
      <c r="V505" s="269" t="str">
        <f t="shared" si="59"/>
        <v/>
      </c>
      <c r="W505" s="5"/>
      <c r="AR505" s="2" t="str">
        <f t="shared" si="63"/>
        <v/>
      </c>
      <c r="AS505" s="2" t="str">
        <f t="shared" si="60"/>
        <v/>
      </c>
      <c r="AT505" s="2" t="str">
        <f>IF(AR505="","",IF(AND(H505&gt;='Intersection Mileposts'!$F$5,H505&lt;='Intersection Mileposts'!$G$5),"Y",IF(AND(H505&gt;='Intersection Mileposts'!$F$6,H505&lt;='Intersection Mileposts'!$G$6),"Y",IF(AND(H505&gt;='Intersection Mileposts'!$F$7,H505&lt;='Intersection Mileposts'!$G$7),"Y",IF(AND(H505&gt;='Intersection Mileposts'!$F$8,H505&lt;='Intersection Mileposts'!$G$8),"Y",IF(AND(H505&gt;='Intersection Mileposts'!$F$9,H505&lt;='Intersection Mileposts'!$G$9),"Y",IF(AND(H505&gt;='Intersection Mileposts'!$F$10,H505&lt;='Intersection Mileposts'!$G$10),"Y",IF(AND(H505&gt;='Intersection Mileposts'!$F$11,H505&lt;='Intersection Mileposts'!$G$11),"Y",IF(AND(H505&gt;='Intersection Mileposts'!$F$12,H505&lt;='Intersection Mileposts'!$G$12),"Y",IF(AND(H505&gt;='Intersection Mileposts'!$F$13,H505&lt;='Intersection Mileposts'!$G$13),"Y",IF(AND(H505&gt;='Intersection Mileposts'!$F$14,H505&lt;='Intersection Mileposts'!$G$14),"Y",IF(AND(H505&gt;='Intersection Mileposts'!$F$15,H505&lt;='Intersection Mileposts'!$G$15),"Y",IF(AND(H505&gt;='Intersection Mileposts'!$F$16,H505&lt;='Intersection Mileposts'!$G$16),"Y",IF(AND(H505&gt;='Intersection Mileposts'!$F$17,H505&lt;='Intersection Mileposts'!$G$17),"Y",IF(AND(H505&gt;='Intersection Mileposts'!$F$18,H505&lt;='Intersection Mileposts'!$G$18),"Y",IF(AND(H505&gt;='Intersection Mileposts'!$F$19,H505&lt;='Intersection Mileposts'!$G$19),"Y",IF(AND(H505&gt;='Intersection Mileposts'!$F$20,H505&lt;='Intersection Mileposts'!$G$20),"Y",IF(AND(H505&gt;='Intersection Mileposts'!$F$21,H505&lt;='Intersection Mileposts'!$G$21),"Y",IF(AND(H505&gt;='Intersection Mileposts'!$F$22,H505&lt;='Intersection Mileposts'!$G$22),"Y",IF(AND(H505&gt;='Intersection Mileposts'!$F$23,H505&lt;='Intersection Mileposts'!$G$23),"Y",IF(AND(H505&gt;='Intersection Mileposts'!$F$24,H505&lt;='Intersection Mileposts'!$G$24),"Y",IF(AND(H505&gt;='Intersection Mileposts'!$F$25,H505&lt;='Intersection Mileposts'!$G$25),"Y",IF(AND(H505&gt;='Intersection Mileposts'!$F$26,H505&lt;='Intersection Mileposts'!$G$26),"Y",IF(AND(H505&gt;='Intersection Mileposts'!$F$27,H505&lt;='Intersection Mileposts'!$G$27),"Y",IF(AND(H505&gt;='Intersection Mileposts'!$F$28,H505&lt;='Intersection Mileposts'!$G$28),"Y",IF(AND(H505&gt;='Intersection Mileposts'!$F$29,H505&lt;='Intersection Mileposts'!$G$29),"Y", IF(AND(H505&gt;='Intersection Mileposts'!$F$30,H505&lt;='Intersection Mileposts'!$G$30),"Y",IF(AND(H505&gt;='Intersection Mileposts'!$F$31,H505&lt;='Intersection Mileposts'!$G$31),"Y",IF(AND(H505&gt;='Intersection Mileposts'!$F$32,H505&lt;='Intersection Mileposts'!$G$32),"Y",IF(AND(H505&gt;='Intersection Mileposts'!$F$33,H505&lt;='Intersection Mileposts'!$G$33),"Y",IF(AND(H505&gt;='Intersection Mileposts'!$F$34,H505&lt;='Intersection Mileposts'!$G$34),"Y",IF(AND(H505&gt;='Intersection Mileposts'!$F$35,H505&lt;='Intersection Mileposts'!$G$35),"Y",IF(AND(H505&gt;='Intersection Mileposts'!$F$36,H505&lt;='Intersection Mileposts'!$G$36),"Y",IF(AND(H505&gt;='Intersection Mileposts'!$F$37,H505&lt;='Intersection Mileposts'!$G$37),"Y",IF(AND(H505&gt;='Intersection Mileposts'!$F$38,H505&lt;='Intersection Mileposts'!$G$38),"Y",IF(AND(H505&gt;='Intersection Mileposts'!$F$39,H505&lt;='Intersection Mileposts'!$G$39),"Y","N"))))))))))))))))))))))))))))))))))))</f>
        <v/>
      </c>
    </row>
    <row r="506" spans="1:46" x14ac:dyDescent="0.3">
      <c r="A506" s="279"/>
      <c r="B506" s="261"/>
      <c r="C506" s="262"/>
      <c r="D506" s="262"/>
      <c r="E506" s="262"/>
      <c r="F506" s="262"/>
      <c r="G506" s="284"/>
      <c r="H506" s="286"/>
      <c r="I506" s="279"/>
      <c r="J506" s="260"/>
      <c r="K506" s="260"/>
      <c r="L506" s="280"/>
      <c r="M506" s="275"/>
      <c r="N506" s="263"/>
      <c r="P506" s="264" t="str">
        <f>IF(R506 = "", "", COUNT($R$4:R506))</f>
        <v/>
      </c>
      <c r="Q506" s="264" t="str">
        <f t="shared" si="56"/>
        <v/>
      </c>
      <c r="R506" s="265" t="str">
        <f t="shared" si="57"/>
        <v/>
      </c>
      <c r="S506" s="266" t="str">
        <f t="shared" si="61"/>
        <v/>
      </c>
      <c r="T506" s="267" t="str">
        <f t="shared" si="58"/>
        <v/>
      </c>
      <c r="U506" s="268" t="str">
        <f t="shared" si="62"/>
        <v/>
      </c>
      <c r="V506" s="269" t="str">
        <f t="shared" si="59"/>
        <v/>
      </c>
      <c r="W506" s="5"/>
      <c r="AR506" s="2" t="str">
        <f t="shared" si="63"/>
        <v/>
      </c>
      <c r="AS506" s="2" t="str">
        <f t="shared" si="60"/>
        <v/>
      </c>
      <c r="AT506" s="2" t="str">
        <f>IF(AR506="","",IF(AND(H506&gt;='Intersection Mileposts'!$F$5,H506&lt;='Intersection Mileposts'!$G$5),"Y",IF(AND(H506&gt;='Intersection Mileposts'!$F$6,H506&lt;='Intersection Mileposts'!$G$6),"Y",IF(AND(H506&gt;='Intersection Mileposts'!$F$7,H506&lt;='Intersection Mileposts'!$G$7),"Y",IF(AND(H506&gt;='Intersection Mileposts'!$F$8,H506&lt;='Intersection Mileposts'!$G$8),"Y",IF(AND(H506&gt;='Intersection Mileposts'!$F$9,H506&lt;='Intersection Mileposts'!$G$9),"Y",IF(AND(H506&gt;='Intersection Mileposts'!$F$10,H506&lt;='Intersection Mileposts'!$G$10),"Y",IF(AND(H506&gt;='Intersection Mileposts'!$F$11,H506&lt;='Intersection Mileposts'!$G$11),"Y",IF(AND(H506&gt;='Intersection Mileposts'!$F$12,H506&lt;='Intersection Mileposts'!$G$12),"Y",IF(AND(H506&gt;='Intersection Mileposts'!$F$13,H506&lt;='Intersection Mileposts'!$G$13),"Y",IF(AND(H506&gt;='Intersection Mileposts'!$F$14,H506&lt;='Intersection Mileposts'!$G$14),"Y",IF(AND(H506&gt;='Intersection Mileposts'!$F$15,H506&lt;='Intersection Mileposts'!$G$15),"Y",IF(AND(H506&gt;='Intersection Mileposts'!$F$16,H506&lt;='Intersection Mileposts'!$G$16),"Y",IF(AND(H506&gt;='Intersection Mileposts'!$F$17,H506&lt;='Intersection Mileposts'!$G$17),"Y",IF(AND(H506&gt;='Intersection Mileposts'!$F$18,H506&lt;='Intersection Mileposts'!$G$18),"Y",IF(AND(H506&gt;='Intersection Mileposts'!$F$19,H506&lt;='Intersection Mileposts'!$G$19),"Y",IF(AND(H506&gt;='Intersection Mileposts'!$F$20,H506&lt;='Intersection Mileposts'!$G$20),"Y",IF(AND(H506&gt;='Intersection Mileposts'!$F$21,H506&lt;='Intersection Mileposts'!$G$21),"Y",IF(AND(H506&gt;='Intersection Mileposts'!$F$22,H506&lt;='Intersection Mileposts'!$G$22),"Y",IF(AND(H506&gt;='Intersection Mileposts'!$F$23,H506&lt;='Intersection Mileposts'!$G$23),"Y",IF(AND(H506&gt;='Intersection Mileposts'!$F$24,H506&lt;='Intersection Mileposts'!$G$24),"Y",IF(AND(H506&gt;='Intersection Mileposts'!$F$25,H506&lt;='Intersection Mileposts'!$G$25),"Y",IF(AND(H506&gt;='Intersection Mileposts'!$F$26,H506&lt;='Intersection Mileposts'!$G$26),"Y",IF(AND(H506&gt;='Intersection Mileposts'!$F$27,H506&lt;='Intersection Mileposts'!$G$27),"Y",IF(AND(H506&gt;='Intersection Mileposts'!$F$28,H506&lt;='Intersection Mileposts'!$G$28),"Y",IF(AND(H506&gt;='Intersection Mileposts'!$F$29,H506&lt;='Intersection Mileposts'!$G$29),"Y", IF(AND(H506&gt;='Intersection Mileposts'!$F$30,H506&lt;='Intersection Mileposts'!$G$30),"Y",IF(AND(H506&gt;='Intersection Mileposts'!$F$31,H506&lt;='Intersection Mileposts'!$G$31),"Y",IF(AND(H506&gt;='Intersection Mileposts'!$F$32,H506&lt;='Intersection Mileposts'!$G$32),"Y",IF(AND(H506&gt;='Intersection Mileposts'!$F$33,H506&lt;='Intersection Mileposts'!$G$33),"Y",IF(AND(H506&gt;='Intersection Mileposts'!$F$34,H506&lt;='Intersection Mileposts'!$G$34),"Y",IF(AND(H506&gt;='Intersection Mileposts'!$F$35,H506&lt;='Intersection Mileposts'!$G$35),"Y",IF(AND(H506&gt;='Intersection Mileposts'!$F$36,H506&lt;='Intersection Mileposts'!$G$36),"Y",IF(AND(H506&gt;='Intersection Mileposts'!$F$37,H506&lt;='Intersection Mileposts'!$G$37),"Y",IF(AND(H506&gt;='Intersection Mileposts'!$F$38,H506&lt;='Intersection Mileposts'!$G$38),"Y",IF(AND(H506&gt;='Intersection Mileposts'!$F$39,H506&lt;='Intersection Mileposts'!$G$39),"Y","N"))))))))))))))))))))))))))))))))))))</f>
        <v/>
      </c>
    </row>
    <row r="507" spans="1:46" x14ac:dyDescent="0.3">
      <c r="A507" s="279"/>
      <c r="B507" s="261"/>
      <c r="C507" s="262"/>
      <c r="D507" s="262"/>
      <c r="E507" s="262"/>
      <c r="F507" s="262"/>
      <c r="G507" s="284"/>
      <c r="H507" s="286"/>
      <c r="I507" s="279"/>
      <c r="J507" s="260"/>
      <c r="K507" s="260"/>
      <c r="L507" s="280"/>
      <c r="M507" s="275"/>
      <c r="N507" s="263"/>
      <c r="P507" s="264" t="str">
        <f>IF(R507 = "", "", COUNT($R$4:R507))</f>
        <v/>
      </c>
      <c r="Q507" s="264" t="str">
        <f t="shared" si="56"/>
        <v/>
      </c>
      <c r="R507" s="265" t="str">
        <f t="shared" si="57"/>
        <v/>
      </c>
      <c r="S507" s="266" t="str">
        <f t="shared" si="61"/>
        <v/>
      </c>
      <c r="T507" s="267" t="str">
        <f t="shared" si="58"/>
        <v/>
      </c>
      <c r="U507" s="268" t="str">
        <f t="shared" si="62"/>
        <v/>
      </c>
      <c r="V507" s="269" t="str">
        <f t="shared" si="59"/>
        <v/>
      </c>
      <c r="W507" s="5"/>
      <c r="AR507" s="2" t="str">
        <f t="shared" si="63"/>
        <v/>
      </c>
      <c r="AS507" s="2" t="str">
        <f t="shared" si="60"/>
        <v/>
      </c>
      <c r="AT507" s="2" t="str">
        <f>IF(AR507="","",IF(AND(H507&gt;='Intersection Mileposts'!$F$5,H507&lt;='Intersection Mileposts'!$G$5),"Y",IF(AND(H507&gt;='Intersection Mileposts'!$F$6,H507&lt;='Intersection Mileposts'!$G$6),"Y",IF(AND(H507&gt;='Intersection Mileposts'!$F$7,H507&lt;='Intersection Mileposts'!$G$7),"Y",IF(AND(H507&gt;='Intersection Mileposts'!$F$8,H507&lt;='Intersection Mileposts'!$G$8),"Y",IF(AND(H507&gt;='Intersection Mileposts'!$F$9,H507&lt;='Intersection Mileposts'!$G$9),"Y",IF(AND(H507&gt;='Intersection Mileposts'!$F$10,H507&lt;='Intersection Mileposts'!$G$10),"Y",IF(AND(H507&gt;='Intersection Mileposts'!$F$11,H507&lt;='Intersection Mileposts'!$G$11),"Y",IF(AND(H507&gt;='Intersection Mileposts'!$F$12,H507&lt;='Intersection Mileposts'!$G$12),"Y",IF(AND(H507&gt;='Intersection Mileposts'!$F$13,H507&lt;='Intersection Mileposts'!$G$13),"Y",IF(AND(H507&gt;='Intersection Mileposts'!$F$14,H507&lt;='Intersection Mileposts'!$G$14),"Y",IF(AND(H507&gt;='Intersection Mileposts'!$F$15,H507&lt;='Intersection Mileposts'!$G$15),"Y",IF(AND(H507&gt;='Intersection Mileposts'!$F$16,H507&lt;='Intersection Mileposts'!$G$16),"Y",IF(AND(H507&gt;='Intersection Mileposts'!$F$17,H507&lt;='Intersection Mileposts'!$G$17),"Y",IF(AND(H507&gt;='Intersection Mileposts'!$F$18,H507&lt;='Intersection Mileposts'!$G$18),"Y",IF(AND(H507&gt;='Intersection Mileposts'!$F$19,H507&lt;='Intersection Mileposts'!$G$19),"Y",IF(AND(H507&gt;='Intersection Mileposts'!$F$20,H507&lt;='Intersection Mileposts'!$G$20),"Y",IF(AND(H507&gt;='Intersection Mileposts'!$F$21,H507&lt;='Intersection Mileposts'!$G$21),"Y",IF(AND(H507&gt;='Intersection Mileposts'!$F$22,H507&lt;='Intersection Mileposts'!$G$22),"Y",IF(AND(H507&gt;='Intersection Mileposts'!$F$23,H507&lt;='Intersection Mileposts'!$G$23),"Y",IF(AND(H507&gt;='Intersection Mileposts'!$F$24,H507&lt;='Intersection Mileposts'!$G$24),"Y",IF(AND(H507&gt;='Intersection Mileposts'!$F$25,H507&lt;='Intersection Mileposts'!$G$25),"Y",IF(AND(H507&gt;='Intersection Mileposts'!$F$26,H507&lt;='Intersection Mileposts'!$G$26),"Y",IF(AND(H507&gt;='Intersection Mileposts'!$F$27,H507&lt;='Intersection Mileposts'!$G$27),"Y",IF(AND(H507&gt;='Intersection Mileposts'!$F$28,H507&lt;='Intersection Mileposts'!$G$28),"Y",IF(AND(H507&gt;='Intersection Mileposts'!$F$29,H507&lt;='Intersection Mileposts'!$G$29),"Y", IF(AND(H507&gt;='Intersection Mileposts'!$F$30,H507&lt;='Intersection Mileposts'!$G$30),"Y",IF(AND(H507&gt;='Intersection Mileposts'!$F$31,H507&lt;='Intersection Mileposts'!$G$31),"Y",IF(AND(H507&gt;='Intersection Mileposts'!$F$32,H507&lt;='Intersection Mileposts'!$G$32),"Y",IF(AND(H507&gt;='Intersection Mileposts'!$F$33,H507&lt;='Intersection Mileposts'!$G$33),"Y",IF(AND(H507&gt;='Intersection Mileposts'!$F$34,H507&lt;='Intersection Mileposts'!$G$34),"Y",IF(AND(H507&gt;='Intersection Mileposts'!$F$35,H507&lt;='Intersection Mileposts'!$G$35),"Y",IF(AND(H507&gt;='Intersection Mileposts'!$F$36,H507&lt;='Intersection Mileposts'!$G$36),"Y",IF(AND(H507&gt;='Intersection Mileposts'!$F$37,H507&lt;='Intersection Mileposts'!$G$37),"Y",IF(AND(H507&gt;='Intersection Mileposts'!$F$38,H507&lt;='Intersection Mileposts'!$G$38),"Y",IF(AND(H507&gt;='Intersection Mileposts'!$F$39,H507&lt;='Intersection Mileposts'!$G$39),"Y","N"))))))))))))))))))))))))))))))))))))</f>
        <v/>
      </c>
    </row>
    <row r="508" spans="1:46" x14ac:dyDescent="0.3">
      <c r="A508" s="279"/>
      <c r="B508" s="261"/>
      <c r="C508" s="262"/>
      <c r="D508" s="262"/>
      <c r="E508" s="262"/>
      <c r="F508" s="262"/>
      <c r="G508" s="284"/>
      <c r="H508" s="286"/>
      <c r="I508" s="279"/>
      <c r="J508" s="260"/>
      <c r="K508" s="260"/>
      <c r="L508" s="280"/>
      <c r="M508" s="275"/>
      <c r="N508" s="263"/>
      <c r="P508" s="264" t="str">
        <f>IF(R508 = "", "", COUNT($R$4:R508))</f>
        <v/>
      </c>
      <c r="Q508" s="264" t="str">
        <f t="shared" si="56"/>
        <v/>
      </c>
      <c r="R508" s="265" t="str">
        <f t="shared" si="57"/>
        <v/>
      </c>
      <c r="S508" s="266" t="str">
        <f t="shared" si="61"/>
        <v/>
      </c>
      <c r="T508" s="267" t="str">
        <f t="shared" si="58"/>
        <v/>
      </c>
      <c r="U508" s="268" t="str">
        <f t="shared" si="62"/>
        <v/>
      </c>
      <c r="V508" s="269" t="str">
        <f t="shared" si="59"/>
        <v/>
      </c>
      <c r="W508" s="5"/>
      <c r="AR508" s="2" t="str">
        <f t="shared" si="63"/>
        <v/>
      </c>
      <c r="AS508" s="2" t="str">
        <f t="shared" si="60"/>
        <v/>
      </c>
      <c r="AT508" s="2" t="str">
        <f>IF(AR508="","",IF(AND(H508&gt;='Intersection Mileposts'!$F$5,H508&lt;='Intersection Mileposts'!$G$5),"Y",IF(AND(H508&gt;='Intersection Mileposts'!$F$6,H508&lt;='Intersection Mileposts'!$G$6),"Y",IF(AND(H508&gt;='Intersection Mileposts'!$F$7,H508&lt;='Intersection Mileposts'!$G$7),"Y",IF(AND(H508&gt;='Intersection Mileposts'!$F$8,H508&lt;='Intersection Mileposts'!$G$8),"Y",IF(AND(H508&gt;='Intersection Mileposts'!$F$9,H508&lt;='Intersection Mileposts'!$G$9),"Y",IF(AND(H508&gt;='Intersection Mileposts'!$F$10,H508&lt;='Intersection Mileposts'!$G$10),"Y",IF(AND(H508&gt;='Intersection Mileposts'!$F$11,H508&lt;='Intersection Mileposts'!$G$11),"Y",IF(AND(H508&gt;='Intersection Mileposts'!$F$12,H508&lt;='Intersection Mileposts'!$G$12),"Y",IF(AND(H508&gt;='Intersection Mileposts'!$F$13,H508&lt;='Intersection Mileposts'!$G$13),"Y",IF(AND(H508&gt;='Intersection Mileposts'!$F$14,H508&lt;='Intersection Mileposts'!$G$14),"Y",IF(AND(H508&gt;='Intersection Mileposts'!$F$15,H508&lt;='Intersection Mileposts'!$G$15),"Y",IF(AND(H508&gt;='Intersection Mileposts'!$F$16,H508&lt;='Intersection Mileposts'!$G$16),"Y",IF(AND(H508&gt;='Intersection Mileposts'!$F$17,H508&lt;='Intersection Mileposts'!$G$17),"Y",IF(AND(H508&gt;='Intersection Mileposts'!$F$18,H508&lt;='Intersection Mileposts'!$G$18),"Y",IF(AND(H508&gt;='Intersection Mileposts'!$F$19,H508&lt;='Intersection Mileposts'!$G$19),"Y",IF(AND(H508&gt;='Intersection Mileposts'!$F$20,H508&lt;='Intersection Mileposts'!$G$20),"Y",IF(AND(H508&gt;='Intersection Mileposts'!$F$21,H508&lt;='Intersection Mileposts'!$G$21),"Y",IF(AND(H508&gt;='Intersection Mileposts'!$F$22,H508&lt;='Intersection Mileposts'!$G$22),"Y",IF(AND(H508&gt;='Intersection Mileposts'!$F$23,H508&lt;='Intersection Mileposts'!$G$23),"Y",IF(AND(H508&gt;='Intersection Mileposts'!$F$24,H508&lt;='Intersection Mileposts'!$G$24),"Y",IF(AND(H508&gt;='Intersection Mileposts'!$F$25,H508&lt;='Intersection Mileposts'!$G$25),"Y",IF(AND(H508&gt;='Intersection Mileposts'!$F$26,H508&lt;='Intersection Mileposts'!$G$26),"Y",IF(AND(H508&gt;='Intersection Mileposts'!$F$27,H508&lt;='Intersection Mileposts'!$G$27),"Y",IF(AND(H508&gt;='Intersection Mileposts'!$F$28,H508&lt;='Intersection Mileposts'!$G$28),"Y",IF(AND(H508&gt;='Intersection Mileposts'!$F$29,H508&lt;='Intersection Mileposts'!$G$29),"Y", IF(AND(H508&gt;='Intersection Mileposts'!$F$30,H508&lt;='Intersection Mileposts'!$G$30),"Y",IF(AND(H508&gt;='Intersection Mileposts'!$F$31,H508&lt;='Intersection Mileposts'!$G$31),"Y",IF(AND(H508&gt;='Intersection Mileposts'!$F$32,H508&lt;='Intersection Mileposts'!$G$32),"Y",IF(AND(H508&gt;='Intersection Mileposts'!$F$33,H508&lt;='Intersection Mileposts'!$G$33),"Y",IF(AND(H508&gt;='Intersection Mileposts'!$F$34,H508&lt;='Intersection Mileposts'!$G$34),"Y",IF(AND(H508&gt;='Intersection Mileposts'!$F$35,H508&lt;='Intersection Mileposts'!$G$35),"Y",IF(AND(H508&gt;='Intersection Mileposts'!$F$36,H508&lt;='Intersection Mileposts'!$G$36),"Y",IF(AND(H508&gt;='Intersection Mileposts'!$F$37,H508&lt;='Intersection Mileposts'!$G$37),"Y",IF(AND(H508&gt;='Intersection Mileposts'!$F$38,H508&lt;='Intersection Mileposts'!$G$38),"Y",IF(AND(H508&gt;='Intersection Mileposts'!$F$39,H508&lt;='Intersection Mileposts'!$G$39),"Y","N"))))))))))))))))))))))))))))))))))))</f>
        <v/>
      </c>
    </row>
    <row r="509" spans="1:46" x14ac:dyDescent="0.3">
      <c r="A509" s="279"/>
      <c r="B509" s="261"/>
      <c r="C509" s="262"/>
      <c r="D509" s="262"/>
      <c r="E509" s="262"/>
      <c r="F509" s="262"/>
      <c r="G509" s="284"/>
      <c r="H509" s="286"/>
      <c r="I509" s="279"/>
      <c r="J509" s="260"/>
      <c r="K509" s="260"/>
      <c r="L509" s="280"/>
      <c r="M509" s="275"/>
      <c r="N509" s="263"/>
      <c r="P509" s="264" t="str">
        <f>IF(R509 = "", "", COUNT($R$4:R509))</f>
        <v/>
      </c>
      <c r="Q509" s="264" t="str">
        <f t="shared" si="56"/>
        <v/>
      </c>
      <c r="R509" s="265" t="str">
        <f t="shared" si="57"/>
        <v/>
      </c>
      <c r="S509" s="266" t="str">
        <f t="shared" si="61"/>
        <v/>
      </c>
      <c r="T509" s="267" t="str">
        <f t="shared" si="58"/>
        <v/>
      </c>
      <c r="U509" s="268" t="str">
        <f t="shared" si="62"/>
        <v/>
      </c>
      <c r="V509" s="269" t="str">
        <f t="shared" si="59"/>
        <v/>
      </c>
      <c r="W509" s="5"/>
      <c r="AR509" s="2" t="str">
        <f t="shared" si="63"/>
        <v/>
      </c>
      <c r="AS509" s="2" t="str">
        <f t="shared" si="60"/>
        <v/>
      </c>
      <c r="AT509" s="2" t="str">
        <f>IF(AR509="","",IF(AND(H509&gt;='Intersection Mileposts'!$F$5,H509&lt;='Intersection Mileposts'!$G$5),"Y",IF(AND(H509&gt;='Intersection Mileposts'!$F$6,H509&lt;='Intersection Mileposts'!$G$6),"Y",IF(AND(H509&gt;='Intersection Mileposts'!$F$7,H509&lt;='Intersection Mileposts'!$G$7),"Y",IF(AND(H509&gt;='Intersection Mileposts'!$F$8,H509&lt;='Intersection Mileposts'!$G$8),"Y",IF(AND(H509&gt;='Intersection Mileposts'!$F$9,H509&lt;='Intersection Mileposts'!$G$9),"Y",IF(AND(H509&gt;='Intersection Mileposts'!$F$10,H509&lt;='Intersection Mileposts'!$G$10),"Y",IF(AND(H509&gt;='Intersection Mileposts'!$F$11,H509&lt;='Intersection Mileposts'!$G$11),"Y",IF(AND(H509&gt;='Intersection Mileposts'!$F$12,H509&lt;='Intersection Mileposts'!$G$12),"Y",IF(AND(H509&gt;='Intersection Mileposts'!$F$13,H509&lt;='Intersection Mileposts'!$G$13),"Y",IF(AND(H509&gt;='Intersection Mileposts'!$F$14,H509&lt;='Intersection Mileposts'!$G$14),"Y",IF(AND(H509&gt;='Intersection Mileposts'!$F$15,H509&lt;='Intersection Mileposts'!$G$15),"Y",IF(AND(H509&gt;='Intersection Mileposts'!$F$16,H509&lt;='Intersection Mileposts'!$G$16),"Y",IF(AND(H509&gt;='Intersection Mileposts'!$F$17,H509&lt;='Intersection Mileposts'!$G$17),"Y",IF(AND(H509&gt;='Intersection Mileposts'!$F$18,H509&lt;='Intersection Mileposts'!$G$18),"Y",IF(AND(H509&gt;='Intersection Mileposts'!$F$19,H509&lt;='Intersection Mileposts'!$G$19),"Y",IF(AND(H509&gt;='Intersection Mileposts'!$F$20,H509&lt;='Intersection Mileposts'!$G$20),"Y",IF(AND(H509&gt;='Intersection Mileposts'!$F$21,H509&lt;='Intersection Mileposts'!$G$21),"Y",IF(AND(H509&gt;='Intersection Mileposts'!$F$22,H509&lt;='Intersection Mileposts'!$G$22),"Y",IF(AND(H509&gt;='Intersection Mileposts'!$F$23,H509&lt;='Intersection Mileposts'!$G$23),"Y",IF(AND(H509&gt;='Intersection Mileposts'!$F$24,H509&lt;='Intersection Mileposts'!$G$24),"Y",IF(AND(H509&gt;='Intersection Mileposts'!$F$25,H509&lt;='Intersection Mileposts'!$G$25),"Y",IF(AND(H509&gt;='Intersection Mileposts'!$F$26,H509&lt;='Intersection Mileposts'!$G$26),"Y",IF(AND(H509&gt;='Intersection Mileposts'!$F$27,H509&lt;='Intersection Mileposts'!$G$27),"Y",IF(AND(H509&gt;='Intersection Mileposts'!$F$28,H509&lt;='Intersection Mileposts'!$G$28),"Y",IF(AND(H509&gt;='Intersection Mileposts'!$F$29,H509&lt;='Intersection Mileposts'!$G$29),"Y", IF(AND(H509&gt;='Intersection Mileposts'!$F$30,H509&lt;='Intersection Mileposts'!$G$30),"Y",IF(AND(H509&gt;='Intersection Mileposts'!$F$31,H509&lt;='Intersection Mileposts'!$G$31),"Y",IF(AND(H509&gt;='Intersection Mileposts'!$F$32,H509&lt;='Intersection Mileposts'!$G$32),"Y",IF(AND(H509&gt;='Intersection Mileposts'!$F$33,H509&lt;='Intersection Mileposts'!$G$33),"Y",IF(AND(H509&gt;='Intersection Mileposts'!$F$34,H509&lt;='Intersection Mileposts'!$G$34),"Y",IF(AND(H509&gt;='Intersection Mileposts'!$F$35,H509&lt;='Intersection Mileposts'!$G$35),"Y",IF(AND(H509&gt;='Intersection Mileposts'!$F$36,H509&lt;='Intersection Mileposts'!$G$36),"Y",IF(AND(H509&gt;='Intersection Mileposts'!$F$37,H509&lt;='Intersection Mileposts'!$G$37),"Y",IF(AND(H509&gt;='Intersection Mileposts'!$F$38,H509&lt;='Intersection Mileposts'!$G$38),"Y",IF(AND(H509&gt;='Intersection Mileposts'!$F$39,H509&lt;='Intersection Mileposts'!$G$39),"Y","N"))))))))))))))))))))))))))))))))))))</f>
        <v/>
      </c>
    </row>
    <row r="510" spans="1:46" x14ac:dyDescent="0.3">
      <c r="A510" s="279"/>
      <c r="B510" s="261"/>
      <c r="C510" s="262"/>
      <c r="D510" s="262"/>
      <c r="E510" s="262"/>
      <c r="F510" s="262"/>
      <c r="G510" s="284"/>
      <c r="H510" s="286"/>
      <c r="I510" s="279"/>
      <c r="J510" s="260"/>
      <c r="K510" s="260"/>
      <c r="L510" s="280"/>
      <c r="M510" s="275"/>
      <c r="N510" s="263"/>
      <c r="P510" s="264" t="str">
        <f>IF(R510 = "", "", COUNT($R$4:R510))</f>
        <v/>
      </c>
      <c r="Q510" s="264" t="str">
        <f t="shared" si="56"/>
        <v/>
      </c>
      <c r="R510" s="265" t="str">
        <f t="shared" si="57"/>
        <v/>
      </c>
      <c r="S510" s="266" t="str">
        <f t="shared" si="61"/>
        <v/>
      </c>
      <c r="T510" s="267" t="str">
        <f t="shared" si="58"/>
        <v/>
      </c>
      <c r="U510" s="268" t="str">
        <f t="shared" si="62"/>
        <v/>
      </c>
      <c r="V510" s="269" t="str">
        <f t="shared" si="59"/>
        <v/>
      </c>
      <c r="W510" s="5"/>
      <c r="AR510" s="2" t="str">
        <f t="shared" si="63"/>
        <v/>
      </c>
      <c r="AS510" s="2" t="str">
        <f t="shared" si="60"/>
        <v/>
      </c>
      <c r="AT510" s="2" t="str">
        <f>IF(AR510="","",IF(AND(H510&gt;='Intersection Mileposts'!$F$5,H510&lt;='Intersection Mileposts'!$G$5),"Y",IF(AND(H510&gt;='Intersection Mileposts'!$F$6,H510&lt;='Intersection Mileposts'!$G$6),"Y",IF(AND(H510&gt;='Intersection Mileposts'!$F$7,H510&lt;='Intersection Mileposts'!$G$7),"Y",IF(AND(H510&gt;='Intersection Mileposts'!$F$8,H510&lt;='Intersection Mileposts'!$G$8),"Y",IF(AND(H510&gt;='Intersection Mileposts'!$F$9,H510&lt;='Intersection Mileposts'!$G$9),"Y",IF(AND(H510&gt;='Intersection Mileposts'!$F$10,H510&lt;='Intersection Mileposts'!$G$10),"Y",IF(AND(H510&gt;='Intersection Mileposts'!$F$11,H510&lt;='Intersection Mileposts'!$G$11),"Y",IF(AND(H510&gt;='Intersection Mileposts'!$F$12,H510&lt;='Intersection Mileposts'!$G$12),"Y",IF(AND(H510&gt;='Intersection Mileposts'!$F$13,H510&lt;='Intersection Mileposts'!$G$13),"Y",IF(AND(H510&gt;='Intersection Mileposts'!$F$14,H510&lt;='Intersection Mileposts'!$G$14),"Y",IF(AND(H510&gt;='Intersection Mileposts'!$F$15,H510&lt;='Intersection Mileposts'!$G$15),"Y",IF(AND(H510&gt;='Intersection Mileposts'!$F$16,H510&lt;='Intersection Mileposts'!$G$16),"Y",IF(AND(H510&gt;='Intersection Mileposts'!$F$17,H510&lt;='Intersection Mileposts'!$G$17),"Y",IF(AND(H510&gt;='Intersection Mileposts'!$F$18,H510&lt;='Intersection Mileposts'!$G$18),"Y",IF(AND(H510&gt;='Intersection Mileposts'!$F$19,H510&lt;='Intersection Mileposts'!$G$19),"Y",IF(AND(H510&gt;='Intersection Mileposts'!$F$20,H510&lt;='Intersection Mileposts'!$G$20),"Y",IF(AND(H510&gt;='Intersection Mileposts'!$F$21,H510&lt;='Intersection Mileposts'!$G$21),"Y",IF(AND(H510&gt;='Intersection Mileposts'!$F$22,H510&lt;='Intersection Mileposts'!$G$22),"Y",IF(AND(H510&gt;='Intersection Mileposts'!$F$23,H510&lt;='Intersection Mileposts'!$G$23),"Y",IF(AND(H510&gt;='Intersection Mileposts'!$F$24,H510&lt;='Intersection Mileposts'!$G$24),"Y",IF(AND(H510&gt;='Intersection Mileposts'!$F$25,H510&lt;='Intersection Mileposts'!$G$25),"Y",IF(AND(H510&gt;='Intersection Mileposts'!$F$26,H510&lt;='Intersection Mileposts'!$G$26),"Y",IF(AND(H510&gt;='Intersection Mileposts'!$F$27,H510&lt;='Intersection Mileposts'!$G$27),"Y",IF(AND(H510&gt;='Intersection Mileposts'!$F$28,H510&lt;='Intersection Mileposts'!$G$28),"Y",IF(AND(H510&gt;='Intersection Mileposts'!$F$29,H510&lt;='Intersection Mileposts'!$G$29),"Y", IF(AND(H510&gt;='Intersection Mileposts'!$F$30,H510&lt;='Intersection Mileposts'!$G$30),"Y",IF(AND(H510&gt;='Intersection Mileposts'!$F$31,H510&lt;='Intersection Mileposts'!$G$31),"Y",IF(AND(H510&gt;='Intersection Mileposts'!$F$32,H510&lt;='Intersection Mileposts'!$G$32),"Y",IF(AND(H510&gt;='Intersection Mileposts'!$F$33,H510&lt;='Intersection Mileposts'!$G$33),"Y",IF(AND(H510&gt;='Intersection Mileposts'!$F$34,H510&lt;='Intersection Mileposts'!$G$34),"Y",IF(AND(H510&gt;='Intersection Mileposts'!$F$35,H510&lt;='Intersection Mileposts'!$G$35),"Y",IF(AND(H510&gt;='Intersection Mileposts'!$F$36,H510&lt;='Intersection Mileposts'!$G$36),"Y",IF(AND(H510&gt;='Intersection Mileposts'!$F$37,H510&lt;='Intersection Mileposts'!$G$37),"Y",IF(AND(H510&gt;='Intersection Mileposts'!$F$38,H510&lt;='Intersection Mileposts'!$G$38),"Y",IF(AND(H510&gt;='Intersection Mileposts'!$F$39,H510&lt;='Intersection Mileposts'!$G$39),"Y","N"))))))))))))))))))))))))))))))))))))</f>
        <v/>
      </c>
    </row>
    <row r="511" spans="1:46" x14ac:dyDescent="0.3">
      <c r="A511" s="279"/>
      <c r="B511" s="261"/>
      <c r="C511" s="262"/>
      <c r="D511" s="262"/>
      <c r="E511" s="262"/>
      <c r="F511" s="262"/>
      <c r="G511" s="284"/>
      <c r="H511" s="286"/>
      <c r="I511" s="279"/>
      <c r="J511" s="260"/>
      <c r="K511" s="260"/>
      <c r="L511" s="280"/>
      <c r="M511" s="275"/>
      <c r="N511" s="263"/>
      <c r="P511" s="264" t="str">
        <f>IF(R511 = "", "", COUNT($R$4:R511))</f>
        <v/>
      </c>
      <c r="Q511" s="264" t="str">
        <f t="shared" si="56"/>
        <v/>
      </c>
      <c r="R511" s="265" t="str">
        <f t="shared" si="57"/>
        <v/>
      </c>
      <c r="S511" s="266" t="str">
        <f t="shared" si="61"/>
        <v/>
      </c>
      <c r="T511" s="267" t="str">
        <f t="shared" si="58"/>
        <v/>
      </c>
      <c r="U511" s="268" t="str">
        <f t="shared" si="62"/>
        <v/>
      </c>
      <c r="V511" s="269" t="str">
        <f t="shared" si="59"/>
        <v/>
      </c>
      <c r="W511" s="5"/>
      <c r="AR511" s="2" t="str">
        <f t="shared" si="63"/>
        <v/>
      </c>
      <c r="AS511" s="2" t="str">
        <f t="shared" si="60"/>
        <v/>
      </c>
      <c r="AT511" s="2" t="str">
        <f>IF(AR511="","",IF(AND(H511&gt;='Intersection Mileposts'!$F$5,H511&lt;='Intersection Mileposts'!$G$5),"Y",IF(AND(H511&gt;='Intersection Mileposts'!$F$6,H511&lt;='Intersection Mileposts'!$G$6),"Y",IF(AND(H511&gt;='Intersection Mileposts'!$F$7,H511&lt;='Intersection Mileposts'!$G$7),"Y",IF(AND(H511&gt;='Intersection Mileposts'!$F$8,H511&lt;='Intersection Mileposts'!$G$8),"Y",IF(AND(H511&gt;='Intersection Mileposts'!$F$9,H511&lt;='Intersection Mileposts'!$G$9),"Y",IF(AND(H511&gt;='Intersection Mileposts'!$F$10,H511&lt;='Intersection Mileposts'!$G$10),"Y",IF(AND(H511&gt;='Intersection Mileposts'!$F$11,H511&lt;='Intersection Mileposts'!$G$11),"Y",IF(AND(H511&gt;='Intersection Mileposts'!$F$12,H511&lt;='Intersection Mileposts'!$G$12),"Y",IF(AND(H511&gt;='Intersection Mileposts'!$F$13,H511&lt;='Intersection Mileposts'!$G$13),"Y",IF(AND(H511&gt;='Intersection Mileposts'!$F$14,H511&lt;='Intersection Mileposts'!$G$14),"Y",IF(AND(H511&gt;='Intersection Mileposts'!$F$15,H511&lt;='Intersection Mileposts'!$G$15),"Y",IF(AND(H511&gt;='Intersection Mileposts'!$F$16,H511&lt;='Intersection Mileposts'!$G$16),"Y",IF(AND(H511&gt;='Intersection Mileposts'!$F$17,H511&lt;='Intersection Mileposts'!$G$17),"Y",IF(AND(H511&gt;='Intersection Mileposts'!$F$18,H511&lt;='Intersection Mileposts'!$G$18),"Y",IF(AND(H511&gt;='Intersection Mileposts'!$F$19,H511&lt;='Intersection Mileposts'!$G$19),"Y",IF(AND(H511&gt;='Intersection Mileposts'!$F$20,H511&lt;='Intersection Mileposts'!$G$20),"Y",IF(AND(H511&gt;='Intersection Mileposts'!$F$21,H511&lt;='Intersection Mileposts'!$G$21),"Y",IF(AND(H511&gt;='Intersection Mileposts'!$F$22,H511&lt;='Intersection Mileposts'!$G$22),"Y",IF(AND(H511&gt;='Intersection Mileposts'!$F$23,H511&lt;='Intersection Mileposts'!$G$23),"Y",IF(AND(H511&gt;='Intersection Mileposts'!$F$24,H511&lt;='Intersection Mileposts'!$G$24),"Y",IF(AND(H511&gt;='Intersection Mileposts'!$F$25,H511&lt;='Intersection Mileposts'!$G$25),"Y",IF(AND(H511&gt;='Intersection Mileposts'!$F$26,H511&lt;='Intersection Mileposts'!$G$26),"Y",IF(AND(H511&gt;='Intersection Mileposts'!$F$27,H511&lt;='Intersection Mileposts'!$G$27),"Y",IF(AND(H511&gt;='Intersection Mileposts'!$F$28,H511&lt;='Intersection Mileposts'!$G$28),"Y",IF(AND(H511&gt;='Intersection Mileposts'!$F$29,H511&lt;='Intersection Mileposts'!$G$29),"Y", IF(AND(H511&gt;='Intersection Mileposts'!$F$30,H511&lt;='Intersection Mileposts'!$G$30),"Y",IF(AND(H511&gt;='Intersection Mileposts'!$F$31,H511&lt;='Intersection Mileposts'!$G$31),"Y",IF(AND(H511&gt;='Intersection Mileposts'!$F$32,H511&lt;='Intersection Mileposts'!$G$32),"Y",IF(AND(H511&gt;='Intersection Mileposts'!$F$33,H511&lt;='Intersection Mileposts'!$G$33),"Y",IF(AND(H511&gt;='Intersection Mileposts'!$F$34,H511&lt;='Intersection Mileposts'!$G$34),"Y",IF(AND(H511&gt;='Intersection Mileposts'!$F$35,H511&lt;='Intersection Mileposts'!$G$35),"Y",IF(AND(H511&gt;='Intersection Mileposts'!$F$36,H511&lt;='Intersection Mileposts'!$G$36),"Y",IF(AND(H511&gt;='Intersection Mileposts'!$F$37,H511&lt;='Intersection Mileposts'!$G$37),"Y",IF(AND(H511&gt;='Intersection Mileposts'!$F$38,H511&lt;='Intersection Mileposts'!$G$38),"Y",IF(AND(H511&gt;='Intersection Mileposts'!$F$39,H511&lt;='Intersection Mileposts'!$G$39),"Y","N"))))))))))))))))))))))))))))))))))))</f>
        <v/>
      </c>
    </row>
    <row r="512" spans="1:46" x14ac:dyDescent="0.3">
      <c r="A512" s="279"/>
      <c r="B512" s="261"/>
      <c r="C512" s="262"/>
      <c r="D512" s="262"/>
      <c r="E512" s="262"/>
      <c r="F512" s="262"/>
      <c r="G512" s="284"/>
      <c r="H512" s="286"/>
      <c r="I512" s="279"/>
      <c r="J512" s="260"/>
      <c r="K512" s="260"/>
      <c r="L512" s="280"/>
      <c r="M512" s="275"/>
      <c r="N512" s="263"/>
      <c r="P512" s="264" t="str">
        <f>IF(R512 = "", "", COUNT($R$4:R512))</f>
        <v/>
      </c>
      <c r="Q512" s="264" t="str">
        <f t="shared" si="56"/>
        <v/>
      </c>
      <c r="R512" s="265" t="str">
        <f t="shared" si="57"/>
        <v/>
      </c>
      <c r="S512" s="266" t="str">
        <f t="shared" si="61"/>
        <v/>
      </c>
      <c r="T512" s="267" t="str">
        <f t="shared" si="58"/>
        <v/>
      </c>
      <c r="U512" s="268" t="str">
        <f t="shared" si="62"/>
        <v/>
      </c>
      <c r="V512" s="269" t="str">
        <f t="shared" si="59"/>
        <v/>
      </c>
      <c r="W512" s="5"/>
      <c r="AR512" s="2" t="str">
        <f t="shared" si="63"/>
        <v/>
      </c>
      <c r="AS512" s="2" t="str">
        <f t="shared" si="60"/>
        <v/>
      </c>
      <c r="AT512" s="2" t="str">
        <f>IF(AR512="","",IF(AND(H512&gt;='Intersection Mileposts'!$F$5,H512&lt;='Intersection Mileposts'!$G$5),"Y",IF(AND(H512&gt;='Intersection Mileposts'!$F$6,H512&lt;='Intersection Mileposts'!$G$6),"Y",IF(AND(H512&gt;='Intersection Mileposts'!$F$7,H512&lt;='Intersection Mileposts'!$G$7),"Y",IF(AND(H512&gt;='Intersection Mileposts'!$F$8,H512&lt;='Intersection Mileposts'!$G$8),"Y",IF(AND(H512&gt;='Intersection Mileposts'!$F$9,H512&lt;='Intersection Mileposts'!$G$9),"Y",IF(AND(H512&gt;='Intersection Mileposts'!$F$10,H512&lt;='Intersection Mileposts'!$G$10),"Y",IF(AND(H512&gt;='Intersection Mileposts'!$F$11,H512&lt;='Intersection Mileposts'!$G$11),"Y",IF(AND(H512&gt;='Intersection Mileposts'!$F$12,H512&lt;='Intersection Mileposts'!$G$12),"Y",IF(AND(H512&gt;='Intersection Mileposts'!$F$13,H512&lt;='Intersection Mileposts'!$G$13),"Y",IF(AND(H512&gt;='Intersection Mileposts'!$F$14,H512&lt;='Intersection Mileposts'!$G$14),"Y",IF(AND(H512&gt;='Intersection Mileposts'!$F$15,H512&lt;='Intersection Mileposts'!$G$15),"Y",IF(AND(H512&gt;='Intersection Mileposts'!$F$16,H512&lt;='Intersection Mileposts'!$G$16),"Y",IF(AND(H512&gt;='Intersection Mileposts'!$F$17,H512&lt;='Intersection Mileposts'!$G$17),"Y",IF(AND(H512&gt;='Intersection Mileposts'!$F$18,H512&lt;='Intersection Mileposts'!$G$18),"Y",IF(AND(H512&gt;='Intersection Mileposts'!$F$19,H512&lt;='Intersection Mileposts'!$G$19),"Y",IF(AND(H512&gt;='Intersection Mileposts'!$F$20,H512&lt;='Intersection Mileposts'!$G$20),"Y",IF(AND(H512&gt;='Intersection Mileposts'!$F$21,H512&lt;='Intersection Mileposts'!$G$21),"Y",IF(AND(H512&gt;='Intersection Mileposts'!$F$22,H512&lt;='Intersection Mileposts'!$G$22),"Y",IF(AND(H512&gt;='Intersection Mileposts'!$F$23,H512&lt;='Intersection Mileposts'!$G$23),"Y",IF(AND(H512&gt;='Intersection Mileposts'!$F$24,H512&lt;='Intersection Mileposts'!$G$24),"Y",IF(AND(H512&gt;='Intersection Mileposts'!$F$25,H512&lt;='Intersection Mileposts'!$G$25),"Y",IF(AND(H512&gt;='Intersection Mileposts'!$F$26,H512&lt;='Intersection Mileposts'!$G$26),"Y",IF(AND(H512&gt;='Intersection Mileposts'!$F$27,H512&lt;='Intersection Mileposts'!$G$27),"Y",IF(AND(H512&gt;='Intersection Mileposts'!$F$28,H512&lt;='Intersection Mileposts'!$G$28),"Y",IF(AND(H512&gt;='Intersection Mileposts'!$F$29,H512&lt;='Intersection Mileposts'!$G$29),"Y", IF(AND(H512&gt;='Intersection Mileposts'!$F$30,H512&lt;='Intersection Mileposts'!$G$30),"Y",IF(AND(H512&gt;='Intersection Mileposts'!$F$31,H512&lt;='Intersection Mileposts'!$G$31),"Y",IF(AND(H512&gt;='Intersection Mileposts'!$F$32,H512&lt;='Intersection Mileposts'!$G$32),"Y",IF(AND(H512&gt;='Intersection Mileposts'!$F$33,H512&lt;='Intersection Mileposts'!$G$33),"Y",IF(AND(H512&gt;='Intersection Mileposts'!$F$34,H512&lt;='Intersection Mileposts'!$G$34),"Y",IF(AND(H512&gt;='Intersection Mileposts'!$F$35,H512&lt;='Intersection Mileposts'!$G$35),"Y",IF(AND(H512&gt;='Intersection Mileposts'!$F$36,H512&lt;='Intersection Mileposts'!$G$36),"Y",IF(AND(H512&gt;='Intersection Mileposts'!$F$37,H512&lt;='Intersection Mileposts'!$G$37),"Y",IF(AND(H512&gt;='Intersection Mileposts'!$F$38,H512&lt;='Intersection Mileposts'!$G$38),"Y",IF(AND(H512&gt;='Intersection Mileposts'!$F$39,H512&lt;='Intersection Mileposts'!$G$39),"Y","N"))))))))))))))))))))))))))))))))))))</f>
        <v/>
      </c>
    </row>
    <row r="513" spans="1:46" x14ac:dyDescent="0.3">
      <c r="A513" s="279"/>
      <c r="B513" s="261"/>
      <c r="C513" s="262"/>
      <c r="D513" s="262"/>
      <c r="E513" s="262"/>
      <c r="F513" s="262"/>
      <c r="G513" s="284"/>
      <c r="H513" s="286"/>
      <c r="I513" s="279"/>
      <c r="J513" s="260"/>
      <c r="K513" s="260"/>
      <c r="L513" s="280"/>
      <c r="M513" s="275"/>
      <c r="N513" s="263"/>
      <c r="P513" s="264" t="str">
        <f>IF(R513 = "", "", COUNT($R$4:R513))</f>
        <v/>
      </c>
      <c r="Q513" s="264" t="str">
        <f t="shared" si="56"/>
        <v/>
      </c>
      <c r="R513" s="265" t="str">
        <f t="shared" si="57"/>
        <v/>
      </c>
      <c r="S513" s="266" t="str">
        <f t="shared" si="61"/>
        <v/>
      </c>
      <c r="T513" s="267" t="str">
        <f t="shared" si="58"/>
        <v/>
      </c>
      <c r="U513" s="268" t="str">
        <f t="shared" si="62"/>
        <v/>
      </c>
      <c r="V513" s="269" t="str">
        <f t="shared" si="59"/>
        <v/>
      </c>
      <c r="W513" s="5"/>
      <c r="AR513" s="2" t="str">
        <f t="shared" si="63"/>
        <v/>
      </c>
      <c r="AS513" s="2" t="str">
        <f t="shared" si="60"/>
        <v/>
      </c>
      <c r="AT513" s="2" t="str">
        <f>IF(AR513="","",IF(AND(H513&gt;='Intersection Mileposts'!$F$5,H513&lt;='Intersection Mileposts'!$G$5),"Y",IF(AND(H513&gt;='Intersection Mileposts'!$F$6,H513&lt;='Intersection Mileposts'!$G$6),"Y",IF(AND(H513&gt;='Intersection Mileposts'!$F$7,H513&lt;='Intersection Mileposts'!$G$7),"Y",IF(AND(H513&gt;='Intersection Mileposts'!$F$8,H513&lt;='Intersection Mileposts'!$G$8),"Y",IF(AND(H513&gt;='Intersection Mileposts'!$F$9,H513&lt;='Intersection Mileposts'!$G$9),"Y",IF(AND(H513&gt;='Intersection Mileposts'!$F$10,H513&lt;='Intersection Mileposts'!$G$10),"Y",IF(AND(H513&gt;='Intersection Mileposts'!$F$11,H513&lt;='Intersection Mileposts'!$G$11),"Y",IF(AND(H513&gt;='Intersection Mileposts'!$F$12,H513&lt;='Intersection Mileposts'!$G$12),"Y",IF(AND(H513&gt;='Intersection Mileposts'!$F$13,H513&lt;='Intersection Mileposts'!$G$13),"Y",IF(AND(H513&gt;='Intersection Mileposts'!$F$14,H513&lt;='Intersection Mileposts'!$G$14),"Y",IF(AND(H513&gt;='Intersection Mileposts'!$F$15,H513&lt;='Intersection Mileposts'!$G$15),"Y",IF(AND(H513&gt;='Intersection Mileposts'!$F$16,H513&lt;='Intersection Mileposts'!$G$16),"Y",IF(AND(H513&gt;='Intersection Mileposts'!$F$17,H513&lt;='Intersection Mileposts'!$G$17),"Y",IF(AND(H513&gt;='Intersection Mileposts'!$F$18,H513&lt;='Intersection Mileposts'!$G$18),"Y",IF(AND(H513&gt;='Intersection Mileposts'!$F$19,H513&lt;='Intersection Mileposts'!$G$19),"Y",IF(AND(H513&gt;='Intersection Mileposts'!$F$20,H513&lt;='Intersection Mileposts'!$G$20),"Y",IF(AND(H513&gt;='Intersection Mileposts'!$F$21,H513&lt;='Intersection Mileposts'!$G$21),"Y",IF(AND(H513&gt;='Intersection Mileposts'!$F$22,H513&lt;='Intersection Mileposts'!$G$22),"Y",IF(AND(H513&gt;='Intersection Mileposts'!$F$23,H513&lt;='Intersection Mileposts'!$G$23),"Y",IF(AND(H513&gt;='Intersection Mileposts'!$F$24,H513&lt;='Intersection Mileposts'!$G$24),"Y",IF(AND(H513&gt;='Intersection Mileposts'!$F$25,H513&lt;='Intersection Mileposts'!$G$25),"Y",IF(AND(H513&gt;='Intersection Mileposts'!$F$26,H513&lt;='Intersection Mileposts'!$G$26),"Y",IF(AND(H513&gt;='Intersection Mileposts'!$F$27,H513&lt;='Intersection Mileposts'!$G$27),"Y",IF(AND(H513&gt;='Intersection Mileposts'!$F$28,H513&lt;='Intersection Mileposts'!$G$28),"Y",IF(AND(H513&gt;='Intersection Mileposts'!$F$29,H513&lt;='Intersection Mileposts'!$G$29),"Y", IF(AND(H513&gt;='Intersection Mileposts'!$F$30,H513&lt;='Intersection Mileposts'!$G$30),"Y",IF(AND(H513&gt;='Intersection Mileposts'!$F$31,H513&lt;='Intersection Mileposts'!$G$31),"Y",IF(AND(H513&gt;='Intersection Mileposts'!$F$32,H513&lt;='Intersection Mileposts'!$G$32),"Y",IF(AND(H513&gt;='Intersection Mileposts'!$F$33,H513&lt;='Intersection Mileposts'!$G$33),"Y",IF(AND(H513&gt;='Intersection Mileposts'!$F$34,H513&lt;='Intersection Mileposts'!$G$34),"Y",IF(AND(H513&gt;='Intersection Mileposts'!$F$35,H513&lt;='Intersection Mileposts'!$G$35),"Y",IF(AND(H513&gt;='Intersection Mileposts'!$F$36,H513&lt;='Intersection Mileposts'!$G$36),"Y",IF(AND(H513&gt;='Intersection Mileposts'!$F$37,H513&lt;='Intersection Mileposts'!$G$37),"Y",IF(AND(H513&gt;='Intersection Mileposts'!$F$38,H513&lt;='Intersection Mileposts'!$G$38),"Y",IF(AND(H513&gt;='Intersection Mileposts'!$F$39,H513&lt;='Intersection Mileposts'!$G$39),"Y","N"))))))))))))))))))))))))))))))))))))</f>
        <v/>
      </c>
    </row>
    <row r="514" spans="1:46" x14ac:dyDescent="0.3">
      <c r="A514" s="279"/>
      <c r="B514" s="261"/>
      <c r="C514" s="262"/>
      <c r="D514" s="262"/>
      <c r="E514" s="262"/>
      <c r="F514" s="262"/>
      <c r="G514" s="284"/>
      <c r="H514" s="286"/>
      <c r="I514" s="279"/>
      <c r="J514" s="260"/>
      <c r="K514" s="260"/>
      <c r="L514" s="280"/>
      <c r="M514" s="275"/>
      <c r="N514" s="263"/>
      <c r="P514" s="264" t="str">
        <f>IF(R514 = "", "", COUNT($R$4:R514))</f>
        <v/>
      </c>
      <c r="Q514" s="264" t="str">
        <f t="shared" si="56"/>
        <v/>
      </c>
      <c r="R514" s="265" t="str">
        <f t="shared" si="57"/>
        <v/>
      </c>
      <c r="S514" s="266" t="str">
        <f t="shared" si="61"/>
        <v/>
      </c>
      <c r="T514" s="267" t="str">
        <f t="shared" si="58"/>
        <v/>
      </c>
      <c r="U514" s="268" t="str">
        <f t="shared" si="62"/>
        <v/>
      </c>
      <c r="V514" s="269" t="str">
        <f t="shared" si="59"/>
        <v/>
      </c>
      <c r="W514" s="5"/>
      <c r="AR514" s="2" t="str">
        <f t="shared" si="63"/>
        <v/>
      </c>
      <c r="AS514" s="2" t="str">
        <f t="shared" si="60"/>
        <v/>
      </c>
      <c r="AT514" s="2" t="str">
        <f>IF(AR514="","",IF(AND(H514&gt;='Intersection Mileposts'!$F$5,H514&lt;='Intersection Mileposts'!$G$5),"Y",IF(AND(H514&gt;='Intersection Mileposts'!$F$6,H514&lt;='Intersection Mileposts'!$G$6),"Y",IF(AND(H514&gt;='Intersection Mileposts'!$F$7,H514&lt;='Intersection Mileposts'!$G$7),"Y",IF(AND(H514&gt;='Intersection Mileposts'!$F$8,H514&lt;='Intersection Mileposts'!$G$8),"Y",IF(AND(H514&gt;='Intersection Mileposts'!$F$9,H514&lt;='Intersection Mileposts'!$G$9),"Y",IF(AND(H514&gt;='Intersection Mileposts'!$F$10,H514&lt;='Intersection Mileposts'!$G$10),"Y",IF(AND(H514&gt;='Intersection Mileposts'!$F$11,H514&lt;='Intersection Mileposts'!$G$11),"Y",IF(AND(H514&gt;='Intersection Mileposts'!$F$12,H514&lt;='Intersection Mileposts'!$G$12),"Y",IF(AND(H514&gt;='Intersection Mileposts'!$F$13,H514&lt;='Intersection Mileposts'!$G$13),"Y",IF(AND(H514&gt;='Intersection Mileposts'!$F$14,H514&lt;='Intersection Mileposts'!$G$14),"Y",IF(AND(H514&gt;='Intersection Mileposts'!$F$15,H514&lt;='Intersection Mileposts'!$G$15),"Y",IF(AND(H514&gt;='Intersection Mileposts'!$F$16,H514&lt;='Intersection Mileposts'!$G$16),"Y",IF(AND(H514&gt;='Intersection Mileposts'!$F$17,H514&lt;='Intersection Mileposts'!$G$17),"Y",IF(AND(H514&gt;='Intersection Mileposts'!$F$18,H514&lt;='Intersection Mileposts'!$G$18),"Y",IF(AND(H514&gt;='Intersection Mileposts'!$F$19,H514&lt;='Intersection Mileposts'!$G$19),"Y",IF(AND(H514&gt;='Intersection Mileposts'!$F$20,H514&lt;='Intersection Mileposts'!$G$20),"Y",IF(AND(H514&gt;='Intersection Mileposts'!$F$21,H514&lt;='Intersection Mileposts'!$G$21),"Y",IF(AND(H514&gt;='Intersection Mileposts'!$F$22,H514&lt;='Intersection Mileposts'!$G$22),"Y",IF(AND(H514&gt;='Intersection Mileposts'!$F$23,H514&lt;='Intersection Mileposts'!$G$23),"Y",IF(AND(H514&gt;='Intersection Mileposts'!$F$24,H514&lt;='Intersection Mileposts'!$G$24),"Y",IF(AND(H514&gt;='Intersection Mileposts'!$F$25,H514&lt;='Intersection Mileposts'!$G$25),"Y",IF(AND(H514&gt;='Intersection Mileposts'!$F$26,H514&lt;='Intersection Mileposts'!$G$26),"Y",IF(AND(H514&gt;='Intersection Mileposts'!$F$27,H514&lt;='Intersection Mileposts'!$G$27),"Y",IF(AND(H514&gt;='Intersection Mileposts'!$F$28,H514&lt;='Intersection Mileposts'!$G$28),"Y",IF(AND(H514&gt;='Intersection Mileposts'!$F$29,H514&lt;='Intersection Mileposts'!$G$29),"Y", IF(AND(H514&gt;='Intersection Mileposts'!$F$30,H514&lt;='Intersection Mileposts'!$G$30),"Y",IF(AND(H514&gt;='Intersection Mileposts'!$F$31,H514&lt;='Intersection Mileposts'!$G$31),"Y",IF(AND(H514&gt;='Intersection Mileposts'!$F$32,H514&lt;='Intersection Mileposts'!$G$32),"Y",IF(AND(H514&gt;='Intersection Mileposts'!$F$33,H514&lt;='Intersection Mileposts'!$G$33),"Y",IF(AND(H514&gt;='Intersection Mileposts'!$F$34,H514&lt;='Intersection Mileposts'!$G$34),"Y",IF(AND(H514&gt;='Intersection Mileposts'!$F$35,H514&lt;='Intersection Mileposts'!$G$35),"Y",IF(AND(H514&gt;='Intersection Mileposts'!$F$36,H514&lt;='Intersection Mileposts'!$G$36),"Y",IF(AND(H514&gt;='Intersection Mileposts'!$F$37,H514&lt;='Intersection Mileposts'!$G$37),"Y",IF(AND(H514&gt;='Intersection Mileposts'!$F$38,H514&lt;='Intersection Mileposts'!$G$38),"Y",IF(AND(H514&gt;='Intersection Mileposts'!$F$39,H514&lt;='Intersection Mileposts'!$G$39),"Y","N"))))))))))))))))))))))))))))))))))))</f>
        <v/>
      </c>
    </row>
    <row r="515" spans="1:46" x14ac:dyDescent="0.3">
      <c r="A515" s="279"/>
      <c r="B515" s="261"/>
      <c r="C515" s="262"/>
      <c r="D515" s="262"/>
      <c r="E515" s="262"/>
      <c r="F515" s="262"/>
      <c r="G515" s="284"/>
      <c r="H515" s="286"/>
      <c r="I515" s="279"/>
      <c r="J515" s="260"/>
      <c r="K515" s="260"/>
      <c r="L515" s="280"/>
      <c r="M515" s="275"/>
      <c r="N515" s="263"/>
      <c r="P515" s="264" t="str">
        <f>IF(R515 = "", "", COUNT($R$4:R515))</f>
        <v/>
      </c>
      <c r="Q515" s="264" t="str">
        <f t="shared" si="56"/>
        <v/>
      </c>
      <c r="R515" s="265" t="str">
        <f t="shared" si="57"/>
        <v/>
      </c>
      <c r="S515" s="266" t="str">
        <f t="shared" si="61"/>
        <v/>
      </c>
      <c r="T515" s="267" t="str">
        <f t="shared" si="58"/>
        <v/>
      </c>
      <c r="U515" s="268" t="str">
        <f t="shared" si="62"/>
        <v/>
      </c>
      <c r="V515" s="269" t="str">
        <f t="shared" si="59"/>
        <v/>
      </c>
      <c r="W515" s="5"/>
      <c r="AR515" s="2" t="str">
        <f t="shared" si="63"/>
        <v/>
      </c>
      <c r="AS515" s="2" t="str">
        <f t="shared" si="60"/>
        <v/>
      </c>
      <c r="AT515" s="2" t="str">
        <f>IF(AR515="","",IF(AND(H515&gt;='Intersection Mileposts'!$F$5,H515&lt;='Intersection Mileposts'!$G$5),"Y",IF(AND(H515&gt;='Intersection Mileposts'!$F$6,H515&lt;='Intersection Mileposts'!$G$6),"Y",IF(AND(H515&gt;='Intersection Mileposts'!$F$7,H515&lt;='Intersection Mileposts'!$G$7),"Y",IF(AND(H515&gt;='Intersection Mileposts'!$F$8,H515&lt;='Intersection Mileposts'!$G$8),"Y",IF(AND(H515&gt;='Intersection Mileposts'!$F$9,H515&lt;='Intersection Mileposts'!$G$9),"Y",IF(AND(H515&gt;='Intersection Mileposts'!$F$10,H515&lt;='Intersection Mileposts'!$G$10),"Y",IF(AND(H515&gt;='Intersection Mileposts'!$F$11,H515&lt;='Intersection Mileposts'!$G$11),"Y",IF(AND(H515&gt;='Intersection Mileposts'!$F$12,H515&lt;='Intersection Mileposts'!$G$12),"Y",IF(AND(H515&gt;='Intersection Mileposts'!$F$13,H515&lt;='Intersection Mileposts'!$G$13),"Y",IF(AND(H515&gt;='Intersection Mileposts'!$F$14,H515&lt;='Intersection Mileposts'!$G$14),"Y",IF(AND(H515&gt;='Intersection Mileposts'!$F$15,H515&lt;='Intersection Mileposts'!$G$15),"Y",IF(AND(H515&gt;='Intersection Mileposts'!$F$16,H515&lt;='Intersection Mileposts'!$G$16),"Y",IF(AND(H515&gt;='Intersection Mileposts'!$F$17,H515&lt;='Intersection Mileposts'!$G$17),"Y",IF(AND(H515&gt;='Intersection Mileposts'!$F$18,H515&lt;='Intersection Mileposts'!$G$18),"Y",IF(AND(H515&gt;='Intersection Mileposts'!$F$19,H515&lt;='Intersection Mileposts'!$G$19),"Y",IF(AND(H515&gt;='Intersection Mileposts'!$F$20,H515&lt;='Intersection Mileposts'!$G$20),"Y",IF(AND(H515&gt;='Intersection Mileposts'!$F$21,H515&lt;='Intersection Mileposts'!$G$21),"Y",IF(AND(H515&gt;='Intersection Mileposts'!$F$22,H515&lt;='Intersection Mileposts'!$G$22),"Y",IF(AND(H515&gt;='Intersection Mileposts'!$F$23,H515&lt;='Intersection Mileposts'!$G$23),"Y",IF(AND(H515&gt;='Intersection Mileposts'!$F$24,H515&lt;='Intersection Mileposts'!$G$24),"Y",IF(AND(H515&gt;='Intersection Mileposts'!$F$25,H515&lt;='Intersection Mileposts'!$G$25),"Y",IF(AND(H515&gt;='Intersection Mileposts'!$F$26,H515&lt;='Intersection Mileposts'!$G$26),"Y",IF(AND(H515&gt;='Intersection Mileposts'!$F$27,H515&lt;='Intersection Mileposts'!$G$27),"Y",IF(AND(H515&gt;='Intersection Mileposts'!$F$28,H515&lt;='Intersection Mileposts'!$G$28),"Y",IF(AND(H515&gt;='Intersection Mileposts'!$F$29,H515&lt;='Intersection Mileposts'!$G$29),"Y", IF(AND(H515&gt;='Intersection Mileposts'!$F$30,H515&lt;='Intersection Mileposts'!$G$30),"Y",IF(AND(H515&gt;='Intersection Mileposts'!$F$31,H515&lt;='Intersection Mileposts'!$G$31),"Y",IF(AND(H515&gt;='Intersection Mileposts'!$F$32,H515&lt;='Intersection Mileposts'!$G$32),"Y",IF(AND(H515&gt;='Intersection Mileposts'!$F$33,H515&lt;='Intersection Mileposts'!$G$33),"Y",IF(AND(H515&gt;='Intersection Mileposts'!$F$34,H515&lt;='Intersection Mileposts'!$G$34),"Y",IF(AND(H515&gt;='Intersection Mileposts'!$F$35,H515&lt;='Intersection Mileposts'!$G$35),"Y",IF(AND(H515&gt;='Intersection Mileposts'!$F$36,H515&lt;='Intersection Mileposts'!$G$36),"Y",IF(AND(H515&gt;='Intersection Mileposts'!$F$37,H515&lt;='Intersection Mileposts'!$G$37),"Y",IF(AND(H515&gt;='Intersection Mileposts'!$F$38,H515&lt;='Intersection Mileposts'!$G$38),"Y",IF(AND(H515&gt;='Intersection Mileposts'!$F$39,H515&lt;='Intersection Mileposts'!$G$39),"Y","N"))))))))))))))))))))))))))))))))))))</f>
        <v/>
      </c>
    </row>
    <row r="516" spans="1:46" x14ac:dyDescent="0.3">
      <c r="A516" s="279"/>
      <c r="B516" s="261"/>
      <c r="C516" s="262"/>
      <c r="D516" s="262"/>
      <c r="E516" s="262"/>
      <c r="F516" s="262"/>
      <c r="G516" s="284"/>
      <c r="H516" s="286"/>
      <c r="I516" s="279"/>
      <c r="J516" s="260"/>
      <c r="K516" s="260"/>
      <c r="L516" s="280"/>
      <c r="M516" s="275"/>
      <c r="N516" s="263"/>
      <c r="P516" s="264" t="str">
        <f>IF(R516 = "", "", COUNT($R$4:R516))</f>
        <v/>
      </c>
      <c r="Q516" s="264" t="str">
        <f t="shared" ref="Q516:Q579" si="64">IF(B516="", "", YEAR(B516))</f>
        <v/>
      </c>
      <c r="R516" s="265" t="str">
        <f t="shared" ref="R516:R579" si="65">IF(A516="", "", IF(G516="",1,IF(G516="O",1,IF(G516="C",8.4,IF(G516="B",8.4,IF(G516="A",76.8,IF(G516="K",76.8,"ERR")))))))</f>
        <v/>
      </c>
      <c r="S516" s="266" t="str">
        <f t="shared" si="61"/>
        <v/>
      </c>
      <c r="T516" s="267" t="str">
        <f t="shared" ref="T516:T579" si="66">IF(IF(M516="Y",G516,"")=0, "O", IF(M516="Y",G516,""))</f>
        <v/>
      </c>
      <c r="U516" s="268" t="str">
        <f t="shared" si="62"/>
        <v/>
      </c>
      <c r="V516" s="269" t="str">
        <f t="shared" ref="V516:V579" si="67">IF(IF(N516="Y",G516,"")=0, "O", IF(N516="Y",G516,""))</f>
        <v/>
      </c>
      <c r="W516" s="5"/>
      <c r="AR516" s="2" t="str">
        <f t="shared" si="63"/>
        <v/>
      </c>
      <c r="AS516" s="2" t="str">
        <f t="shared" ref="AS516:AS579" si="68">IF(OR(M516="Y",N516="Y"),"Y","")</f>
        <v/>
      </c>
      <c r="AT516" s="2" t="str">
        <f>IF(AR516="","",IF(AND(H516&gt;='Intersection Mileposts'!$F$5,H516&lt;='Intersection Mileposts'!$G$5),"Y",IF(AND(H516&gt;='Intersection Mileposts'!$F$6,H516&lt;='Intersection Mileposts'!$G$6),"Y",IF(AND(H516&gt;='Intersection Mileposts'!$F$7,H516&lt;='Intersection Mileposts'!$G$7),"Y",IF(AND(H516&gt;='Intersection Mileposts'!$F$8,H516&lt;='Intersection Mileposts'!$G$8),"Y",IF(AND(H516&gt;='Intersection Mileposts'!$F$9,H516&lt;='Intersection Mileposts'!$G$9),"Y",IF(AND(H516&gt;='Intersection Mileposts'!$F$10,H516&lt;='Intersection Mileposts'!$G$10),"Y",IF(AND(H516&gt;='Intersection Mileposts'!$F$11,H516&lt;='Intersection Mileposts'!$G$11),"Y",IF(AND(H516&gt;='Intersection Mileposts'!$F$12,H516&lt;='Intersection Mileposts'!$G$12),"Y",IF(AND(H516&gt;='Intersection Mileposts'!$F$13,H516&lt;='Intersection Mileposts'!$G$13),"Y",IF(AND(H516&gt;='Intersection Mileposts'!$F$14,H516&lt;='Intersection Mileposts'!$G$14),"Y",IF(AND(H516&gt;='Intersection Mileposts'!$F$15,H516&lt;='Intersection Mileposts'!$G$15),"Y",IF(AND(H516&gt;='Intersection Mileposts'!$F$16,H516&lt;='Intersection Mileposts'!$G$16),"Y",IF(AND(H516&gt;='Intersection Mileposts'!$F$17,H516&lt;='Intersection Mileposts'!$G$17),"Y",IF(AND(H516&gt;='Intersection Mileposts'!$F$18,H516&lt;='Intersection Mileposts'!$G$18),"Y",IF(AND(H516&gt;='Intersection Mileposts'!$F$19,H516&lt;='Intersection Mileposts'!$G$19),"Y",IF(AND(H516&gt;='Intersection Mileposts'!$F$20,H516&lt;='Intersection Mileposts'!$G$20),"Y",IF(AND(H516&gt;='Intersection Mileposts'!$F$21,H516&lt;='Intersection Mileposts'!$G$21),"Y",IF(AND(H516&gt;='Intersection Mileposts'!$F$22,H516&lt;='Intersection Mileposts'!$G$22),"Y",IF(AND(H516&gt;='Intersection Mileposts'!$F$23,H516&lt;='Intersection Mileposts'!$G$23),"Y",IF(AND(H516&gt;='Intersection Mileposts'!$F$24,H516&lt;='Intersection Mileposts'!$G$24),"Y",IF(AND(H516&gt;='Intersection Mileposts'!$F$25,H516&lt;='Intersection Mileposts'!$G$25),"Y",IF(AND(H516&gt;='Intersection Mileposts'!$F$26,H516&lt;='Intersection Mileposts'!$G$26),"Y",IF(AND(H516&gt;='Intersection Mileposts'!$F$27,H516&lt;='Intersection Mileposts'!$G$27),"Y",IF(AND(H516&gt;='Intersection Mileposts'!$F$28,H516&lt;='Intersection Mileposts'!$G$28),"Y",IF(AND(H516&gt;='Intersection Mileposts'!$F$29,H516&lt;='Intersection Mileposts'!$G$29),"Y", IF(AND(H516&gt;='Intersection Mileposts'!$F$30,H516&lt;='Intersection Mileposts'!$G$30),"Y",IF(AND(H516&gt;='Intersection Mileposts'!$F$31,H516&lt;='Intersection Mileposts'!$G$31),"Y",IF(AND(H516&gt;='Intersection Mileposts'!$F$32,H516&lt;='Intersection Mileposts'!$G$32),"Y",IF(AND(H516&gt;='Intersection Mileposts'!$F$33,H516&lt;='Intersection Mileposts'!$G$33),"Y",IF(AND(H516&gt;='Intersection Mileposts'!$F$34,H516&lt;='Intersection Mileposts'!$G$34),"Y",IF(AND(H516&gt;='Intersection Mileposts'!$F$35,H516&lt;='Intersection Mileposts'!$G$35),"Y",IF(AND(H516&gt;='Intersection Mileposts'!$F$36,H516&lt;='Intersection Mileposts'!$G$36),"Y",IF(AND(H516&gt;='Intersection Mileposts'!$F$37,H516&lt;='Intersection Mileposts'!$G$37),"Y",IF(AND(H516&gt;='Intersection Mileposts'!$F$38,H516&lt;='Intersection Mileposts'!$G$38),"Y",IF(AND(H516&gt;='Intersection Mileposts'!$F$39,H516&lt;='Intersection Mileposts'!$G$39),"Y","N"))))))))))))))))))))))))))))))))))))</f>
        <v/>
      </c>
    </row>
    <row r="517" spans="1:46" x14ac:dyDescent="0.3">
      <c r="A517" s="279"/>
      <c r="B517" s="261"/>
      <c r="C517" s="262"/>
      <c r="D517" s="262"/>
      <c r="E517" s="262"/>
      <c r="F517" s="262"/>
      <c r="G517" s="284"/>
      <c r="H517" s="286"/>
      <c r="I517" s="279"/>
      <c r="J517" s="260"/>
      <c r="K517" s="260"/>
      <c r="L517" s="280"/>
      <c r="M517" s="275"/>
      <c r="N517" s="263"/>
      <c r="P517" s="264" t="str">
        <f>IF(R517 = "", "", COUNT($R$4:R517))</f>
        <v/>
      </c>
      <c r="Q517" s="264" t="str">
        <f t="shared" si="64"/>
        <v/>
      </c>
      <c r="R517" s="265" t="str">
        <f t="shared" si="65"/>
        <v/>
      </c>
      <c r="S517" s="266" t="str">
        <f t="shared" ref="S517:S580" si="69">IF(M517="Y",R517,"")</f>
        <v/>
      </c>
      <c r="T517" s="267" t="str">
        <f t="shared" si="66"/>
        <v/>
      </c>
      <c r="U517" s="268" t="str">
        <f t="shared" ref="U517:U580" si="70">IF(N517="Y",R517,"")</f>
        <v/>
      </c>
      <c r="V517" s="269" t="str">
        <f t="shared" si="67"/>
        <v/>
      </c>
      <c r="W517" s="5"/>
      <c r="AR517" s="2" t="str">
        <f t="shared" ref="AR517:AR580" si="71">IF(P517&gt;0, P517, "")</f>
        <v/>
      </c>
      <c r="AS517" s="2" t="str">
        <f t="shared" si="68"/>
        <v/>
      </c>
      <c r="AT517" s="2" t="str">
        <f>IF(AR517="","",IF(AND(H517&gt;='Intersection Mileposts'!$F$5,H517&lt;='Intersection Mileposts'!$G$5),"Y",IF(AND(H517&gt;='Intersection Mileposts'!$F$6,H517&lt;='Intersection Mileposts'!$G$6),"Y",IF(AND(H517&gt;='Intersection Mileposts'!$F$7,H517&lt;='Intersection Mileposts'!$G$7),"Y",IF(AND(H517&gt;='Intersection Mileposts'!$F$8,H517&lt;='Intersection Mileposts'!$G$8),"Y",IF(AND(H517&gt;='Intersection Mileposts'!$F$9,H517&lt;='Intersection Mileposts'!$G$9),"Y",IF(AND(H517&gt;='Intersection Mileposts'!$F$10,H517&lt;='Intersection Mileposts'!$G$10),"Y",IF(AND(H517&gt;='Intersection Mileposts'!$F$11,H517&lt;='Intersection Mileposts'!$G$11),"Y",IF(AND(H517&gt;='Intersection Mileposts'!$F$12,H517&lt;='Intersection Mileposts'!$G$12),"Y",IF(AND(H517&gt;='Intersection Mileposts'!$F$13,H517&lt;='Intersection Mileposts'!$G$13),"Y",IF(AND(H517&gt;='Intersection Mileposts'!$F$14,H517&lt;='Intersection Mileposts'!$G$14),"Y",IF(AND(H517&gt;='Intersection Mileposts'!$F$15,H517&lt;='Intersection Mileposts'!$G$15),"Y",IF(AND(H517&gt;='Intersection Mileposts'!$F$16,H517&lt;='Intersection Mileposts'!$G$16),"Y",IF(AND(H517&gt;='Intersection Mileposts'!$F$17,H517&lt;='Intersection Mileposts'!$G$17),"Y",IF(AND(H517&gt;='Intersection Mileposts'!$F$18,H517&lt;='Intersection Mileposts'!$G$18),"Y",IF(AND(H517&gt;='Intersection Mileposts'!$F$19,H517&lt;='Intersection Mileposts'!$G$19),"Y",IF(AND(H517&gt;='Intersection Mileposts'!$F$20,H517&lt;='Intersection Mileposts'!$G$20),"Y",IF(AND(H517&gt;='Intersection Mileposts'!$F$21,H517&lt;='Intersection Mileposts'!$G$21),"Y",IF(AND(H517&gt;='Intersection Mileposts'!$F$22,H517&lt;='Intersection Mileposts'!$G$22),"Y",IF(AND(H517&gt;='Intersection Mileposts'!$F$23,H517&lt;='Intersection Mileposts'!$G$23),"Y",IF(AND(H517&gt;='Intersection Mileposts'!$F$24,H517&lt;='Intersection Mileposts'!$G$24),"Y",IF(AND(H517&gt;='Intersection Mileposts'!$F$25,H517&lt;='Intersection Mileposts'!$G$25),"Y",IF(AND(H517&gt;='Intersection Mileposts'!$F$26,H517&lt;='Intersection Mileposts'!$G$26),"Y",IF(AND(H517&gt;='Intersection Mileposts'!$F$27,H517&lt;='Intersection Mileposts'!$G$27),"Y",IF(AND(H517&gt;='Intersection Mileposts'!$F$28,H517&lt;='Intersection Mileposts'!$G$28),"Y",IF(AND(H517&gt;='Intersection Mileposts'!$F$29,H517&lt;='Intersection Mileposts'!$G$29),"Y", IF(AND(H517&gt;='Intersection Mileposts'!$F$30,H517&lt;='Intersection Mileposts'!$G$30),"Y",IF(AND(H517&gt;='Intersection Mileposts'!$F$31,H517&lt;='Intersection Mileposts'!$G$31),"Y",IF(AND(H517&gt;='Intersection Mileposts'!$F$32,H517&lt;='Intersection Mileposts'!$G$32),"Y",IF(AND(H517&gt;='Intersection Mileposts'!$F$33,H517&lt;='Intersection Mileposts'!$G$33),"Y",IF(AND(H517&gt;='Intersection Mileposts'!$F$34,H517&lt;='Intersection Mileposts'!$G$34),"Y",IF(AND(H517&gt;='Intersection Mileposts'!$F$35,H517&lt;='Intersection Mileposts'!$G$35),"Y",IF(AND(H517&gt;='Intersection Mileposts'!$F$36,H517&lt;='Intersection Mileposts'!$G$36),"Y",IF(AND(H517&gt;='Intersection Mileposts'!$F$37,H517&lt;='Intersection Mileposts'!$G$37),"Y",IF(AND(H517&gt;='Intersection Mileposts'!$F$38,H517&lt;='Intersection Mileposts'!$G$38),"Y",IF(AND(H517&gt;='Intersection Mileposts'!$F$39,H517&lt;='Intersection Mileposts'!$G$39),"Y","N"))))))))))))))))))))))))))))))))))))</f>
        <v/>
      </c>
    </row>
    <row r="518" spans="1:46" x14ac:dyDescent="0.3">
      <c r="A518" s="279"/>
      <c r="B518" s="261"/>
      <c r="C518" s="262"/>
      <c r="D518" s="262"/>
      <c r="E518" s="262"/>
      <c r="F518" s="262"/>
      <c r="G518" s="284"/>
      <c r="H518" s="286"/>
      <c r="I518" s="279"/>
      <c r="J518" s="260"/>
      <c r="K518" s="260"/>
      <c r="L518" s="280"/>
      <c r="M518" s="275"/>
      <c r="N518" s="263"/>
      <c r="P518" s="264" t="str">
        <f>IF(R518 = "", "", COUNT($R$4:R518))</f>
        <v/>
      </c>
      <c r="Q518" s="264" t="str">
        <f t="shared" si="64"/>
        <v/>
      </c>
      <c r="R518" s="265" t="str">
        <f t="shared" si="65"/>
        <v/>
      </c>
      <c r="S518" s="266" t="str">
        <f t="shared" si="69"/>
        <v/>
      </c>
      <c r="T518" s="267" t="str">
        <f t="shared" si="66"/>
        <v/>
      </c>
      <c r="U518" s="268" t="str">
        <f t="shared" si="70"/>
        <v/>
      </c>
      <c r="V518" s="269" t="str">
        <f t="shared" si="67"/>
        <v/>
      </c>
      <c r="W518" s="5"/>
      <c r="AR518" s="2" t="str">
        <f t="shared" si="71"/>
        <v/>
      </c>
      <c r="AS518" s="2" t="str">
        <f t="shared" si="68"/>
        <v/>
      </c>
      <c r="AT518" s="2" t="str">
        <f>IF(AR518="","",IF(AND(H518&gt;='Intersection Mileposts'!$F$5,H518&lt;='Intersection Mileposts'!$G$5),"Y",IF(AND(H518&gt;='Intersection Mileposts'!$F$6,H518&lt;='Intersection Mileposts'!$G$6),"Y",IF(AND(H518&gt;='Intersection Mileposts'!$F$7,H518&lt;='Intersection Mileposts'!$G$7),"Y",IF(AND(H518&gt;='Intersection Mileposts'!$F$8,H518&lt;='Intersection Mileposts'!$G$8),"Y",IF(AND(H518&gt;='Intersection Mileposts'!$F$9,H518&lt;='Intersection Mileposts'!$G$9),"Y",IF(AND(H518&gt;='Intersection Mileposts'!$F$10,H518&lt;='Intersection Mileposts'!$G$10),"Y",IF(AND(H518&gt;='Intersection Mileposts'!$F$11,H518&lt;='Intersection Mileposts'!$G$11),"Y",IF(AND(H518&gt;='Intersection Mileposts'!$F$12,H518&lt;='Intersection Mileposts'!$G$12),"Y",IF(AND(H518&gt;='Intersection Mileposts'!$F$13,H518&lt;='Intersection Mileposts'!$G$13),"Y",IF(AND(H518&gt;='Intersection Mileposts'!$F$14,H518&lt;='Intersection Mileposts'!$G$14),"Y",IF(AND(H518&gt;='Intersection Mileposts'!$F$15,H518&lt;='Intersection Mileposts'!$G$15),"Y",IF(AND(H518&gt;='Intersection Mileposts'!$F$16,H518&lt;='Intersection Mileposts'!$G$16),"Y",IF(AND(H518&gt;='Intersection Mileposts'!$F$17,H518&lt;='Intersection Mileposts'!$G$17),"Y",IF(AND(H518&gt;='Intersection Mileposts'!$F$18,H518&lt;='Intersection Mileposts'!$G$18),"Y",IF(AND(H518&gt;='Intersection Mileposts'!$F$19,H518&lt;='Intersection Mileposts'!$G$19),"Y",IF(AND(H518&gt;='Intersection Mileposts'!$F$20,H518&lt;='Intersection Mileposts'!$G$20),"Y",IF(AND(H518&gt;='Intersection Mileposts'!$F$21,H518&lt;='Intersection Mileposts'!$G$21),"Y",IF(AND(H518&gt;='Intersection Mileposts'!$F$22,H518&lt;='Intersection Mileposts'!$G$22),"Y",IF(AND(H518&gt;='Intersection Mileposts'!$F$23,H518&lt;='Intersection Mileposts'!$G$23),"Y",IF(AND(H518&gt;='Intersection Mileposts'!$F$24,H518&lt;='Intersection Mileposts'!$G$24),"Y",IF(AND(H518&gt;='Intersection Mileposts'!$F$25,H518&lt;='Intersection Mileposts'!$G$25),"Y",IF(AND(H518&gt;='Intersection Mileposts'!$F$26,H518&lt;='Intersection Mileposts'!$G$26),"Y",IF(AND(H518&gt;='Intersection Mileposts'!$F$27,H518&lt;='Intersection Mileposts'!$G$27),"Y",IF(AND(H518&gt;='Intersection Mileposts'!$F$28,H518&lt;='Intersection Mileposts'!$G$28),"Y",IF(AND(H518&gt;='Intersection Mileposts'!$F$29,H518&lt;='Intersection Mileposts'!$G$29),"Y", IF(AND(H518&gt;='Intersection Mileposts'!$F$30,H518&lt;='Intersection Mileposts'!$G$30),"Y",IF(AND(H518&gt;='Intersection Mileposts'!$F$31,H518&lt;='Intersection Mileposts'!$G$31),"Y",IF(AND(H518&gt;='Intersection Mileposts'!$F$32,H518&lt;='Intersection Mileposts'!$G$32),"Y",IF(AND(H518&gt;='Intersection Mileposts'!$F$33,H518&lt;='Intersection Mileposts'!$G$33),"Y",IF(AND(H518&gt;='Intersection Mileposts'!$F$34,H518&lt;='Intersection Mileposts'!$G$34),"Y",IF(AND(H518&gt;='Intersection Mileposts'!$F$35,H518&lt;='Intersection Mileposts'!$G$35),"Y",IF(AND(H518&gt;='Intersection Mileposts'!$F$36,H518&lt;='Intersection Mileposts'!$G$36),"Y",IF(AND(H518&gt;='Intersection Mileposts'!$F$37,H518&lt;='Intersection Mileposts'!$G$37),"Y",IF(AND(H518&gt;='Intersection Mileposts'!$F$38,H518&lt;='Intersection Mileposts'!$G$38),"Y",IF(AND(H518&gt;='Intersection Mileposts'!$F$39,H518&lt;='Intersection Mileposts'!$G$39),"Y","N"))))))))))))))))))))))))))))))))))))</f>
        <v/>
      </c>
    </row>
    <row r="519" spans="1:46" x14ac:dyDescent="0.3">
      <c r="A519" s="279"/>
      <c r="B519" s="261"/>
      <c r="C519" s="262"/>
      <c r="D519" s="262"/>
      <c r="E519" s="262"/>
      <c r="F519" s="262"/>
      <c r="G519" s="284"/>
      <c r="H519" s="286"/>
      <c r="I519" s="279"/>
      <c r="J519" s="260"/>
      <c r="K519" s="260"/>
      <c r="L519" s="280"/>
      <c r="M519" s="275"/>
      <c r="N519" s="263"/>
      <c r="P519" s="264" t="str">
        <f>IF(R519 = "", "", COUNT($R$4:R519))</f>
        <v/>
      </c>
      <c r="Q519" s="264" t="str">
        <f t="shared" si="64"/>
        <v/>
      </c>
      <c r="R519" s="265" t="str">
        <f t="shared" si="65"/>
        <v/>
      </c>
      <c r="S519" s="266" t="str">
        <f t="shared" si="69"/>
        <v/>
      </c>
      <c r="T519" s="267" t="str">
        <f t="shared" si="66"/>
        <v/>
      </c>
      <c r="U519" s="268" t="str">
        <f t="shared" si="70"/>
        <v/>
      </c>
      <c r="V519" s="269" t="str">
        <f t="shared" si="67"/>
        <v/>
      </c>
      <c r="W519" s="5"/>
      <c r="AR519" s="2" t="str">
        <f t="shared" si="71"/>
        <v/>
      </c>
      <c r="AS519" s="2" t="str">
        <f t="shared" si="68"/>
        <v/>
      </c>
      <c r="AT519" s="2" t="str">
        <f>IF(AR519="","",IF(AND(H519&gt;='Intersection Mileposts'!$F$5,H519&lt;='Intersection Mileposts'!$G$5),"Y",IF(AND(H519&gt;='Intersection Mileposts'!$F$6,H519&lt;='Intersection Mileposts'!$G$6),"Y",IF(AND(H519&gt;='Intersection Mileposts'!$F$7,H519&lt;='Intersection Mileposts'!$G$7),"Y",IF(AND(H519&gt;='Intersection Mileposts'!$F$8,H519&lt;='Intersection Mileposts'!$G$8),"Y",IF(AND(H519&gt;='Intersection Mileposts'!$F$9,H519&lt;='Intersection Mileposts'!$G$9),"Y",IF(AND(H519&gt;='Intersection Mileposts'!$F$10,H519&lt;='Intersection Mileposts'!$G$10),"Y",IF(AND(H519&gt;='Intersection Mileposts'!$F$11,H519&lt;='Intersection Mileposts'!$G$11),"Y",IF(AND(H519&gt;='Intersection Mileposts'!$F$12,H519&lt;='Intersection Mileposts'!$G$12),"Y",IF(AND(H519&gt;='Intersection Mileposts'!$F$13,H519&lt;='Intersection Mileposts'!$G$13),"Y",IF(AND(H519&gt;='Intersection Mileposts'!$F$14,H519&lt;='Intersection Mileposts'!$G$14),"Y",IF(AND(H519&gt;='Intersection Mileposts'!$F$15,H519&lt;='Intersection Mileposts'!$G$15),"Y",IF(AND(H519&gt;='Intersection Mileposts'!$F$16,H519&lt;='Intersection Mileposts'!$G$16),"Y",IF(AND(H519&gt;='Intersection Mileposts'!$F$17,H519&lt;='Intersection Mileposts'!$G$17),"Y",IF(AND(H519&gt;='Intersection Mileposts'!$F$18,H519&lt;='Intersection Mileposts'!$G$18),"Y",IF(AND(H519&gt;='Intersection Mileposts'!$F$19,H519&lt;='Intersection Mileposts'!$G$19),"Y",IF(AND(H519&gt;='Intersection Mileposts'!$F$20,H519&lt;='Intersection Mileposts'!$G$20),"Y",IF(AND(H519&gt;='Intersection Mileposts'!$F$21,H519&lt;='Intersection Mileposts'!$G$21),"Y",IF(AND(H519&gt;='Intersection Mileposts'!$F$22,H519&lt;='Intersection Mileposts'!$G$22),"Y",IF(AND(H519&gt;='Intersection Mileposts'!$F$23,H519&lt;='Intersection Mileposts'!$G$23),"Y",IF(AND(H519&gt;='Intersection Mileposts'!$F$24,H519&lt;='Intersection Mileposts'!$G$24),"Y",IF(AND(H519&gt;='Intersection Mileposts'!$F$25,H519&lt;='Intersection Mileposts'!$G$25),"Y",IF(AND(H519&gt;='Intersection Mileposts'!$F$26,H519&lt;='Intersection Mileposts'!$G$26),"Y",IF(AND(H519&gt;='Intersection Mileposts'!$F$27,H519&lt;='Intersection Mileposts'!$G$27),"Y",IF(AND(H519&gt;='Intersection Mileposts'!$F$28,H519&lt;='Intersection Mileposts'!$G$28),"Y",IF(AND(H519&gt;='Intersection Mileposts'!$F$29,H519&lt;='Intersection Mileposts'!$G$29),"Y", IF(AND(H519&gt;='Intersection Mileposts'!$F$30,H519&lt;='Intersection Mileposts'!$G$30),"Y",IF(AND(H519&gt;='Intersection Mileposts'!$F$31,H519&lt;='Intersection Mileposts'!$G$31),"Y",IF(AND(H519&gt;='Intersection Mileposts'!$F$32,H519&lt;='Intersection Mileposts'!$G$32),"Y",IF(AND(H519&gt;='Intersection Mileposts'!$F$33,H519&lt;='Intersection Mileposts'!$G$33),"Y",IF(AND(H519&gt;='Intersection Mileposts'!$F$34,H519&lt;='Intersection Mileposts'!$G$34),"Y",IF(AND(H519&gt;='Intersection Mileposts'!$F$35,H519&lt;='Intersection Mileposts'!$G$35),"Y",IF(AND(H519&gt;='Intersection Mileposts'!$F$36,H519&lt;='Intersection Mileposts'!$G$36),"Y",IF(AND(H519&gt;='Intersection Mileposts'!$F$37,H519&lt;='Intersection Mileposts'!$G$37),"Y",IF(AND(H519&gt;='Intersection Mileposts'!$F$38,H519&lt;='Intersection Mileposts'!$G$38),"Y",IF(AND(H519&gt;='Intersection Mileposts'!$F$39,H519&lt;='Intersection Mileposts'!$G$39),"Y","N"))))))))))))))))))))))))))))))))))))</f>
        <v/>
      </c>
    </row>
    <row r="520" spans="1:46" x14ac:dyDescent="0.3">
      <c r="A520" s="279"/>
      <c r="B520" s="261"/>
      <c r="C520" s="262"/>
      <c r="D520" s="262"/>
      <c r="E520" s="262"/>
      <c r="F520" s="262"/>
      <c r="G520" s="284"/>
      <c r="H520" s="286"/>
      <c r="I520" s="279"/>
      <c r="J520" s="260"/>
      <c r="K520" s="260"/>
      <c r="L520" s="280"/>
      <c r="M520" s="275"/>
      <c r="N520" s="263"/>
      <c r="P520" s="264" t="str">
        <f>IF(R520 = "", "", COUNT($R$4:R520))</f>
        <v/>
      </c>
      <c r="Q520" s="264" t="str">
        <f t="shared" si="64"/>
        <v/>
      </c>
      <c r="R520" s="265" t="str">
        <f t="shared" si="65"/>
        <v/>
      </c>
      <c r="S520" s="266" t="str">
        <f t="shared" si="69"/>
        <v/>
      </c>
      <c r="T520" s="267" t="str">
        <f t="shared" si="66"/>
        <v/>
      </c>
      <c r="U520" s="268" t="str">
        <f t="shared" si="70"/>
        <v/>
      </c>
      <c r="V520" s="269" t="str">
        <f t="shared" si="67"/>
        <v/>
      </c>
      <c r="W520" s="5"/>
      <c r="AR520" s="2" t="str">
        <f t="shared" si="71"/>
        <v/>
      </c>
      <c r="AS520" s="2" t="str">
        <f t="shared" si="68"/>
        <v/>
      </c>
      <c r="AT520" s="2" t="str">
        <f>IF(AR520="","",IF(AND(H520&gt;='Intersection Mileposts'!$F$5,H520&lt;='Intersection Mileposts'!$G$5),"Y",IF(AND(H520&gt;='Intersection Mileposts'!$F$6,H520&lt;='Intersection Mileposts'!$G$6),"Y",IF(AND(H520&gt;='Intersection Mileposts'!$F$7,H520&lt;='Intersection Mileposts'!$G$7),"Y",IF(AND(H520&gt;='Intersection Mileposts'!$F$8,H520&lt;='Intersection Mileposts'!$G$8),"Y",IF(AND(H520&gt;='Intersection Mileposts'!$F$9,H520&lt;='Intersection Mileposts'!$G$9),"Y",IF(AND(H520&gt;='Intersection Mileposts'!$F$10,H520&lt;='Intersection Mileposts'!$G$10),"Y",IF(AND(H520&gt;='Intersection Mileposts'!$F$11,H520&lt;='Intersection Mileposts'!$G$11),"Y",IF(AND(H520&gt;='Intersection Mileposts'!$F$12,H520&lt;='Intersection Mileposts'!$G$12),"Y",IF(AND(H520&gt;='Intersection Mileposts'!$F$13,H520&lt;='Intersection Mileposts'!$G$13),"Y",IF(AND(H520&gt;='Intersection Mileposts'!$F$14,H520&lt;='Intersection Mileposts'!$G$14),"Y",IF(AND(H520&gt;='Intersection Mileposts'!$F$15,H520&lt;='Intersection Mileposts'!$G$15),"Y",IF(AND(H520&gt;='Intersection Mileposts'!$F$16,H520&lt;='Intersection Mileposts'!$G$16),"Y",IF(AND(H520&gt;='Intersection Mileposts'!$F$17,H520&lt;='Intersection Mileposts'!$G$17),"Y",IF(AND(H520&gt;='Intersection Mileposts'!$F$18,H520&lt;='Intersection Mileposts'!$G$18),"Y",IF(AND(H520&gt;='Intersection Mileposts'!$F$19,H520&lt;='Intersection Mileposts'!$G$19),"Y",IF(AND(H520&gt;='Intersection Mileposts'!$F$20,H520&lt;='Intersection Mileposts'!$G$20),"Y",IF(AND(H520&gt;='Intersection Mileposts'!$F$21,H520&lt;='Intersection Mileposts'!$G$21),"Y",IF(AND(H520&gt;='Intersection Mileposts'!$F$22,H520&lt;='Intersection Mileposts'!$G$22),"Y",IF(AND(H520&gt;='Intersection Mileposts'!$F$23,H520&lt;='Intersection Mileposts'!$G$23),"Y",IF(AND(H520&gt;='Intersection Mileposts'!$F$24,H520&lt;='Intersection Mileposts'!$G$24),"Y",IF(AND(H520&gt;='Intersection Mileposts'!$F$25,H520&lt;='Intersection Mileposts'!$G$25),"Y",IF(AND(H520&gt;='Intersection Mileposts'!$F$26,H520&lt;='Intersection Mileposts'!$G$26),"Y",IF(AND(H520&gt;='Intersection Mileposts'!$F$27,H520&lt;='Intersection Mileposts'!$G$27),"Y",IF(AND(H520&gt;='Intersection Mileposts'!$F$28,H520&lt;='Intersection Mileposts'!$G$28),"Y",IF(AND(H520&gt;='Intersection Mileposts'!$F$29,H520&lt;='Intersection Mileposts'!$G$29),"Y", IF(AND(H520&gt;='Intersection Mileposts'!$F$30,H520&lt;='Intersection Mileposts'!$G$30),"Y",IF(AND(H520&gt;='Intersection Mileposts'!$F$31,H520&lt;='Intersection Mileposts'!$G$31),"Y",IF(AND(H520&gt;='Intersection Mileposts'!$F$32,H520&lt;='Intersection Mileposts'!$G$32),"Y",IF(AND(H520&gt;='Intersection Mileposts'!$F$33,H520&lt;='Intersection Mileposts'!$G$33),"Y",IF(AND(H520&gt;='Intersection Mileposts'!$F$34,H520&lt;='Intersection Mileposts'!$G$34),"Y",IF(AND(H520&gt;='Intersection Mileposts'!$F$35,H520&lt;='Intersection Mileposts'!$G$35),"Y",IF(AND(H520&gt;='Intersection Mileposts'!$F$36,H520&lt;='Intersection Mileposts'!$G$36),"Y",IF(AND(H520&gt;='Intersection Mileposts'!$F$37,H520&lt;='Intersection Mileposts'!$G$37),"Y",IF(AND(H520&gt;='Intersection Mileposts'!$F$38,H520&lt;='Intersection Mileposts'!$G$38),"Y",IF(AND(H520&gt;='Intersection Mileposts'!$F$39,H520&lt;='Intersection Mileposts'!$G$39),"Y","N"))))))))))))))))))))))))))))))))))))</f>
        <v/>
      </c>
    </row>
    <row r="521" spans="1:46" x14ac:dyDescent="0.3">
      <c r="A521" s="279"/>
      <c r="B521" s="261"/>
      <c r="C521" s="262"/>
      <c r="D521" s="262"/>
      <c r="E521" s="262"/>
      <c r="F521" s="262"/>
      <c r="G521" s="284"/>
      <c r="H521" s="286"/>
      <c r="I521" s="279"/>
      <c r="J521" s="260"/>
      <c r="K521" s="260"/>
      <c r="L521" s="280"/>
      <c r="M521" s="275"/>
      <c r="N521" s="263"/>
      <c r="P521" s="264" t="str">
        <f>IF(R521 = "", "", COUNT($R$4:R521))</f>
        <v/>
      </c>
      <c r="Q521" s="264" t="str">
        <f t="shared" si="64"/>
        <v/>
      </c>
      <c r="R521" s="265" t="str">
        <f t="shared" si="65"/>
        <v/>
      </c>
      <c r="S521" s="266" t="str">
        <f t="shared" si="69"/>
        <v/>
      </c>
      <c r="T521" s="267" t="str">
        <f t="shared" si="66"/>
        <v/>
      </c>
      <c r="U521" s="268" t="str">
        <f t="shared" si="70"/>
        <v/>
      </c>
      <c r="V521" s="269" t="str">
        <f t="shared" si="67"/>
        <v/>
      </c>
      <c r="W521" s="5"/>
      <c r="AR521" s="2" t="str">
        <f t="shared" si="71"/>
        <v/>
      </c>
      <c r="AS521" s="2" t="str">
        <f t="shared" si="68"/>
        <v/>
      </c>
      <c r="AT521" s="2" t="str">
        <f>IF(AR521="","",IF(AND(H521&gt;='Intersection Mileposts'!$F$5,H521&lt;='Intersection Mileposts'!$G$5),"Y",IF(AND(H521&gt;='Intersection Mileposts'!$F$6,H521&lt;='Intersection Mileposts'!$G$6),"Y",IF(AND(H521&gt;='Intersection Mileposts'!$F$7,H521&lt;='Intersection Mileposts'!$G$7),"Y",IF(AND(H521&gt;='Intersection Mileposts'!$F$8,H521&lt;='Intersection Mileposts'!$G$8),"Y",IF(AND(H521&gt;='Intersection Mileposts'!$F$9,H521&lt;='Intersection Mileposts'!$G$9),"Y",IF(AND(H521&gt;='Intersection Mileposts'!$F$10,H521&lt;='Intersection Mileposts'!$G$10),"Y",IF(AND(H521&gt;='Intersection Mileposts'!$F$11,H521&lt;='Intersection Mileposts'!$G$11),"Y",IF(AND(H521&gt;='Intersection Mileposts'!$F$12,H521&lt;='Intersection Mileposts'!$G$12),"Y",IF(AND(H521&gt;='Intersection Mileposts'!$F$13,H521&lt;='Intersection Mileposts'!$G$13),"Y",IF(AND(H521&gt;='Intersection Mileposts'!$F$14,H521&lt;='Intersection Mileposts'!$G$14),"Y",IF(AND(H521&gt;='Intersection Mileposts'!$F$15,H521&lt;='Intersection Mileposts'!$G$15),"Y",IF(AND(H521&gt;='Intersection Mileposts'!$F$16,H521&lt;='Intersection Mileposts'!$G$16),"Y",IF(AND(H521&gt;='Intersection Mileposts'!$F$17,H521&lt;='Intersection Mileposts'!$G$17),"Y",IF(AND(H521&gt;='Intersection Mileposts'!$F$18,H521&lt;='Intersection Mileposts'!$G$18),"Y",IF(AND(H521&gt;='Intersection Mileposts'!$F$19,H521&lt;='Intersection Mileposts'!$G$19),"Y",IF(AND(H521&gt;='Intersection Mileposts'!$F$20,H521&lt;='Intersection Mileposts'!$G$20),"Y",IF(AND(H521&gt;='Intersection Mileposts'!$F$21,H521&lt;='Intersection Mileposts'!$G$21),"Y",IF(AND(H521&gt;='Intersection Mileposts'!$F$22,H521&lt;='Intersection Mileposts'!$G$22),"Y",IF(AND(H521&gt;='Intersection Mileposts'!$F$23,H521&lt;='Intersection Mileposts'!$G$23),"Y",IF(AND(H521&gt;='Intersection Mileposts'!$F$24,H521&lt;='Intersection Mileposts'!$G$24),"Y",IF(AND(H521&gt;='Intersection Mileposts'!$F$25,H521&lt;='Intersection Mileposts'!$G$25),"Y",IF(AND(H521&gt;='Intersection Mileposts'!$F$26,H521&lt;='Intersection Mileposts'!$G$26),"Y",IF(AND(H521&gt;='Intersection Mileposts'!$F$27,H521&lt;='Intersection Mileposts'!$G$27),"Y",IF(AND(H521&gt;='Intersection Mileposts'!$F$28,H521&lt;='Intersection Mileposts'!$G$28),"Y",IF(AND(H521&gt;='Intersection Mileposts'!$F$29,H521&lt;='Intersection Mileposts'!$G$29),"Y", IF(AND(H521&gt;='Intersection Mileposts'!$F$30,H521&lt;='Intersection Mileposts'!$G$30),"Y",IF(AND(H521&gt;='Intersection Mileposts'!$F$31,H521&lt;='Intersection Mileposts'!$G$31),"Y",IF(AND(H521&gt;='Intersection Mileposts'!$F$32,H521&lt;='Intersection Mileposts'!$G$32),"Y",IF(AND(H521&gt;='Intersection Mileposts'!$F$33,H521&lt;='Intersection Mileposts'!$G$33),"Y",IF(AND(H521&gt;='Intersection Mileposts'!$F$34,H521&lt;='Intersection Mileposts'!$G$34),"Y",IF(AND(H521&gt;='Intersection Mileposts'!$F$35,H521&lt;='Intersection Mileposts'!$G$35),"Y",IF(AND(H521&gt;='Intersection Mileposts'!$F$36,H521&lt;='Intersection Mileposts'!$G$36),"Y",IF(AND(H521&gt;='Intersection Mileposts'!$F$37,H521&lt;='Intersection Mileposts'!$G$37),"Y",IF(AND(H521&gt;='Intersection Mileposts'!$F$38,H521&lt;='Intersection Mileposts'!$G$38),"Y",IF(AND(H521&gt;='Intersection Mileposts'!$F$39,H521&lt;='Intersection Mileposts'!$G$39),"Y","N"))))))))))))))))))))))))))))))))))))</f>
        <v/>
      </c>
    </row>
    <row r="522" spans="1:46" x14ac:dyDescent="0.3">
      <c r="A522" s="279"/>
      <c r="B522" s="261"/>
      <c r="C522" s="262"/>
      <c r="D522" s="262"/>
      <c r="E522" s="262"/>
      <c r="F522" s="262"/>
      <c r="G522" s="284"/>
      <c r="H522" s="286"/>
      <c r="I522" s="279"/>
      <c r="J522" s="260"/>
      <c r="K522" s="260"/>
      <c r="L522" s="280"/>
      <c r="M522" s="275"/>
      <c r="N522" s="263"/>
      <c r="P522" s="264" t="str">
        <f>IF(R522 = "", "", COUNT($R$4:R522))</f>
        <v/>
      </c>
      <c r="Q522" s="264" t="str">
        <f t="shared" si="64"/>
        <v/>
      </c>
      <c r="R522" s="265" t="str">
        <f t="shared" si="65"/>
        <v/>
      </c>
      <c r="S522" s="266" t="str">
        <f t="shared" si="69"/>
        <v/>
      </c>
      <c r="T522" s="267" t="str">
        <f t="shared" si="66"/>
        <v/>
      </c>
      <c r="U522" s="268" t="str">
        <f t="shared" si="70"/>
        <v/>
      </c>
      <c r="V522" s="269" t="str">
        <f t="shared" si="67"/>
        <v/>
      </c>
      <c r="W522" s="5"/>
      <c r="AR522" s="2" t="str">
        <f t="shared" si="71"/>
        <v/>
      </c>
      <c r="AS522" s="2" t="str">
        <f t="shared" si="68"/>
        <v/>
      </c>
      <c r="AT522" s="2" t="str">
        <f>IF(AR522="","",IF(AND(H522&gt;='Intersection Mileposts'!$F$5,H522&lt;='Intersection Mileposts'!$G$5),"Y",IF(AND(H522&gt;='Intersection Mileposts'!$F$6,H522&lt;='Intersection Mileposts'!$G$6),"Y",IF(AND(H522&gt;='Intersection Mileposts'!$F$7,H522&lt;='Intersection Mileposts'!$G$7),"Y",IF(AND(H522&gt;='Intersection Mileposts'!$F$8,H522&lt;='Intersection Mileposts'!$G$8),"Y",IF(AND(H522&gt;='Intersection Mileposts'!$F$9,H522&lt;='Intersection Mileposts'!$G$9),"Y",IF(AND(H522&gt;='Intersection Mileposts'!$F$10,H522&lt;='Intersection Mileposts'!$G$10),"Y",IF(AND(H522&gt;='Intersection Mileposts'!$F$11,H522&lt;='Intersection Mileposts'!$G$11),"Y",IF(AND(H522&gt;='Intersection Mileposts'!$F$12,H522&lt;='Intersection Mileposts'!$G$12),"Y",IF(AND(H522&gt;='Intersection Mileposts'!$F$13,H522&lt;='Intersection Mileposts'!$G$13),"Y",IF(AND(H522&gt;='Intersection Mileposts'!$F$14,H522&lt;='Intersection Mileposts'!$G$14),"Y",IF(AND(H522&gt;='Intersection Mileposts'!$F$15,H522&lt;='Intersection Mileposts'!$G$15),"Y",IF(AND(H522&gt;='Intersection Mileposts'!$F$16,H522&lt;='Intersection Mileposts'!$G$16),"Y",IF(AND(H522&gt;='Intersection Mileposts'!$F$17,H522&lt;='Intersection Mileposts'!$G$17),"Y",IF(AND(H522&gt;='Intersection Mileposts'!$F$18,H522&lt;='Intersection Mileposts'!$G$18),"Y",IF(AND(H522&gt;='Intersection Mileposts'!$F$19,H522&lt;='Intersection Mileposts'!$G$19),"Y",IF(AND(H522&gt;='Intersection Mileposts'!$F$20,H522&lt;='Intersection Mileposts'!$G$20),"Y",IF(AND(H522&gt;='Intersection Mileposts'!$F$21,H522&lt;='Intersection Mileposts'!$G$21),"Y",IF(AND(H522&gt;='Intersection Mileposts'!$F$22,H522&lt;='Intersection Mileposts'!$G$22),"Y",IF(AND(H522&gt;='Intersection Mileposts'!$F$23,H522&lt;='Intersection Mileposts'!$G$23),"Y",IF(AND(H522&gt;='Intersection Mileposts'!$F$24,H522&lt;='Intersection Mileposts'!$G$24),"Y",IF(AND(H522&gt;='Intersection Mileposts'!$F$25,H522&lt;='Intersection Mileposts'!$G$25),"Y",IF(AND(H522&gt;='Intersection Mileposts'!$F$26,H522&lt;='Intersection Mileposts'!$G$26),"Y",IF(AND(H522&gt;='Intersection Mileposts'!$F$27,H522&lt;='Intersection Mileposts'!$G$27),"Y",IF(AND(H522&gt;='Intersection Mileposts'!$F$28,H522&lt;='Intersection Mileposts'!$G$28),"Y",IF(AND(H522&gt;='Intersection Mileposts'!$F$29,H522&lt;='Intersection Mileposts'!$G$29),"Y", IF(AND(H522&gt;='Intersection Mileposts'!$F$30,H522&lt;='Intersection Mileposts'!$G$30),"Y",IF(AND(H522&gt;='Intersection Mileposts'!$F$31,H522&lt;='Intersection Mileposts'!$G$31),"Y",IF(AND(H522&gt;='Intersection Mileposts'!$F$32,H522&lt;='Intersection Mileposts'!$G$32),"Y",IF(AND(H522&gt;='Intersection Mileposts'!$F$33,H522&lt;='Intersection Mileposts'!$G$33),"Y",IF(AND(H522&gt;='Intersection Mileposts'!$F$34,H522&lt;='Intersection Mileposts'!$G$34),"Y",IF(AND(H522&gt;='Intersection Mileposts'!$F$35,H522&lt;='Intersection Mileposts'!$G$35),"Y",IF(AND(H522&gt;='Intersection Mileposts'!$F$36,H522&lt;='Intersection Mileposts'!$G$36),"Y",IF(AND(H522&gt;='Intersection Mileposts'!$F$37,H522&lt;='Intersection Mileposts'!$G$37),"Y",IF(AND(H522&gt;='Intersection Mileposts'!$F$38,H522&lt;='Intersection Mileposts'!$G$38),"Y",IF(AND(H522&gt;='Intersection Mileposts'!$F$39,H522&lt;='Intersection Mileposts'!$G$39),"Y","N"))))))))))))))))))))))))))))))))))))</f>
        <v/>
      </c>
    </row>
    <row r="523" spans="1:46" x14ac:dyDescent="0.3">
      <c r="A523" s="279"/>
      <c r="B523" s="261"/>
      <c r="C523" s="262"/>
      <c r="D523" s="262"/>
      <c r="E523" s="262"/>
      <c r="F523" s="262"/>
      <c r="G523" s="284"/>
      <c r="H523" s="286"/>
      <c r="I523" s="279"/>
      <c r="J523" s="260"/>
      <c r="K523" s="260"/>
      <c r="L523" s="280"/>
      <c r="M523" s="275"/>
      <c r="N523" s="263"/>
      <c r="P523" s="264" t="str">
        <f>IF(R523 = "", "", COUNT($R$4:R523))</f>
        <v/>
      </c>
      <c r="Q523" s="264" t="str">
        <f t="shared" si="64"/>
        <v/>
      </c>
      <c r="R523" s="265" t="str">
        <f t="shared" si="65"/>
        <v/>
      </c>
      <c r="S523" s="266" t="str">
        <f t="shared" si="69"/>
        <v/>
      </c>
      <c r="T523" s="267" t="str">
        <f t="shared" si="66"/>
        <v/>
      </c>
      <c r="U523" s="268" t="str">
        <f t="shared" si="70"/>
        <v/>
      </c>
      <c r="V523" s="269" t="str">
        <f t="shared" si="67"/>
        <v/>
      </c>
      <c r="W523" s="5"/>
      <c r="AR523" s="2" t="str">
        <f t="shared" si="71"/>
        <v/>
      </c>
      <c r="AS523" s="2" t="str">
        <f t="shared" si="68"/>
        <v/>
      </c>
      <c r="AT523" s="2" t="str">
        <f>IF(AR523="","",IF(AND(H523&gt;='Intersection Mileposts'!$F$5,H523&lt;='Intersection Mileposts'!$G$5),"Y",IF(AND(H523&gt;='Intersection Mileposts'!$F$6,H523&lt;='Intersection Mileposts'!$G$6),"Y",IF(AND(H523&gt;='Intersection Mileposts'!$F$7,H523&lt;='Intersection Mileposts'!$G$7),"Y",IF(AND(H523&gt;='Intersection Mileposts'!$F$8,H523&lt;='Intersection Mileposts'!$G$8),"Y",IF(AND(H523&gt;='Intersection Mileposts'!$F$9,H523&lt;='Intersection Mileposts'!$G$9),"Y",IF(AND(H523&gt;='Intersection Mileposts'!$F$10,H523&lt;='Intersection Mileposts'!$G$10),"Y",IF(AND(H523&gt;='Intersection Mileposts'!$F$11,H523&lt;='Intersection Mileposts'!$G$11),"Y",IF(AND(H523&gt;='Intersection Mileposts'!$F$12,H523&lt;='Intersection Mileposts'!$G$12),"Y",IF(AND(H523&gt;='Intersection Mileposts'!$F$13,H523&lt;='Intersection Mileposts'!$G$13),"Y",IF(AND(H523&gt;='Intersection Mileposts'!$F$14,H523&lt;='Intersection Mileposts'!$G$14),"Y",IF(AND(H523&gt;='Intersection Mileposts'!$F$15,H523&lt;='Intersection Mileposts'!$G$15),"Y",IF(AND(H523&gt;='Intersection Mileposts'!$F$16,H523&lt;='Intersection Mileposts'!$G$16),"Y",IF(AND(H523&gt;='Intersection Mileposts'!$F$17,H523&lt;='Intersection Mileposts'!$G$17),"Y",IF(AND(H523&gt;='Intersection Mileposts'!$F$18,H523&lt;='Intersection Mileposts'!$G$18),"Y",IF(AND(H523&gt;='Intersection Mileposts'!$F$19,H523&lt;='Intersection Mileposts'!$G$19),"Y",IF(AND(H523&gt;='Intersection Mileposts'!$F$20,H523&lt;='Intersection Mileposts'!$G$20),"Y",IF(AND(H523&gt;='Intersection Mileposts'!$F$21,H523&lt;='Intersection Mileposts'!$G$21),"Y",IF(AND(H523&gt;='Intersection Mileposts'!$F$22,H523&lt;='Intersection Mileposts'!$G$22),"Y",IF(AND(H523&gt;='Intersection Mileposts'!$F$23,H523&lt;='Intersection Mileposts'!$G$23),"Y",IF(AND(H523&gt;='Intersection Mileposts'!$F$24,H523&lt;='Intersection Mileposts'!$G$24),"Y",IF(AND(H523&gt;='Intersection Mileposts'!$F$25,H523&lt;='Intersection Mileposts'!$G$25),"Y",IF(AND(H523&gt;='Intersection Mileposts'!$F$26,H523&lt;='Intersection Mileposts'!$G$26),"Y",IF(AND(H523&gt;='Intersection Mileposts'!$F$27,H523&lt;='Intersection Mileposts'!$G$27),"Y",IF(AND(H523&gt;='Intersection Mileposts'!$F$28,H523&lt;='Intersection Mileposts'!$G$28),"Y",IF(AND(H523&gt;='Intersection Mileposts'!$F$29,H523&lt;='Intersection Mileposts'!$G$29),"Y", IF(AND(H523&gt;='Intersection Mileposts'!$F$30,H523&lt;='Intersection Mileposts'!$G$30),"Y",IF(AND(H523&gt;='Intersection Mileposts'!$F$31,H523&lt;='Intersection Mileposts'!$G$31),"Y",IF(AND(H523&gt;='Intersection Mileposts'!$F$32,H523&lt;='Intersection Mileposts'!$G$32),"Y",IF(AND(H523&gt;='Intersection Mileposts'!$F$33,H523&lt;='Intersection Mileposts'!$G$33),"Y",IF(AND(H523&gt;='Intersection Mileposts'!$F$34,H523&lt;='Intersection Mileposts'!$G$34),"Y",IF(AND(H523&gt;='Intersection Mileposts'!$F$35,H523&lt;='Intersection Mileposts'!$G$35),"Y",IF(AND(H523&gt;='Intersection Mileposts'!$F$36,H523&lt;='Intersection Mileposts'!$G$36),"Y",IF(AND(H523&gt;='Intersection Mileposts'!$F$37,H523&lt;='Intersection Mileposts'!$G$37),"Y",IF(AND(H523&gt;='Intersection Mileposts'!$F$38,H523&lt;='Intersection Mileposts'!$G$38),"Y",IF(AND(H523&gt;='Intersection Mileposts'!$F$39,H523&lt;='Intersection Mileposts'!$G$39),"Y","N"))))))))))))))))))))))))))))))))))))</f>
        <v/>
      </c>
    </row>
    <row r="524" spans="1:46" x14ac:dyDescent="0.3">
      <c r="A524" s="279"/>
      <c r="B524" s="261"/>
      <c r="C524" s="262"/>
      <c r="D524" s="262"/>
      <c r="E524" s="262"/>
      <c r="F524" s="262"/>
      <c r="G524" s="284"/>
      <c r="H524" s="286"/>
      <c r="I524" s="279"/>
      <c r="J524" s="260"/>
      <c r="K524" s="260"/>
      <c r="L524" s="280"/>
      <c r="M524" s="275"/>
      <c r="N524" s="263"/>
      <c r="P524" s="264" t="str">
        <f>IF(R524 = "", "", COUNT($R$4:R524))</f>
        <v/>
      </c>
      <c r="Q524" s="264" t="str">
        <f t="shared" si="64"/>
        <v/>
      </c>
      <c r="R524" s="265" t="str">
        <f t="shared" si="65"/>
        <v/>
      </c>
      <c r="S524" s="266" t="str">
        <f t="shared" si="69"/>
        <v/>
      </c>
      <c r="T524" s="267" t="str">
        <f t="shared" si="66"/>
        <v/>
      </c>
      <c r="U524" s="268" t="str">
        <f t="shared" si="70"/>
        <v/>
      </c>
      <c r="V524" s="269" t="str">
        <f t="shared" si="67"/>
        <v/>
      </c>
      <c r="W524" s="5"/>
      <c r="AR524" s="2" t="str">
        <f t="shared" si="71"/>
        <v/>
      </c>
      <c r="AS524" s="2" t="str">
        <f t="shared" si="68"/>
        <v/>
      </c>
      <c r="AT524" s="2" t="str">
        <f>IF(AR524="","",IF(AND(H524&gt;='Intersection Mileposts'!$F$5,H524&lt;='Intersection Mileposts'!$G$5),"Y",IF(AND(H524&gt;='Intersection Mileposts'!$F$6,H524&lt;='Intersection Mileposts'!$G$6),"Y",IF(AND(H524&gt;='Intersection Mileposts'!$F$7,H524&lt;='Intersection Mileposts'!$G$7),"Y",IF(AND(H524&gt;='Intersection Mileposts'!$F$8,H524&lt;='Intersection Mileposts'!$G$8),"Y",IF(AND(H524&gt;='Intersection Mileposts'!$F$9,H524&lt;='Intersection Mileposts'!$G$9),"Y",IF(AND(H524&gt;='Intersection Mileposts'!$F$10,H524&lt;='Intersection Mileposts'!$G$10),"Y",IF(AND(H524&gt;='Intersection Mileposts'!$F$11,H524&lt;='Intersection Mileposts'!$G$11),"Y",IF(AND(H524&gt;='Intersection Mileposts'!$F$12,H524&lt;='Intersection Mileposts'!$G$12),"Y",IF(AND(H524&gt;='Intersection Mileposts'!$F$13,H524&lt;='Intersection Mileposts'!$G$13),"Y",IF(AND(H524&gt;='Intersection Mileposts'!$F$14,H524&lt;='Intersection Mileposts'!$G$14),"Y",IF(AND(H524&gt;='Intersection Mileposts'!$F$15,H524&lt;='Intersection Mileposts'!$G$15),"Y",IF(AND(H524&gt;='Intersection Mileposts'!$F$16,H524&lt;='Intersection Mileposts'!$G$16),"Y",IF(AND(H524&gt;='Intersection Mileposts'!$F$17,H524&lt;='Intersection Mileposts'!$G$17),"Y",IF(AND(H524&gt;='Intersection Mileposts'!$F$18,H524&lt;='Intersection Mileposts'!$G$18),"Y",IF(AND(H524&gt;='Intersection Mileposts'!$F$19,H524&lt;='Intersection Mileposts'!$G$19),"Y",IF(AND(H524&gt;='Intersection Mileposts'!$F$20,H524&lt;='Intersection Mileposts'!$G$20),"Y",IF(AND(H524&gt;='Intersection Mileposts'!$F$21,H524&lt;='Intersection Mileposts'!$G$21),"Y",IF(AND(H524&gt;='Intersection Mileposts'!$F$22,H524&lt;='Intersection Mileposts'!$G$22),"Y",IF(AND(H524&gt;='Intersection Mileposts'!$F$23,H524&lt;='Intersection Mileposts'!$G$23),"Y",IF(AND(H524&gt;='Intersection Mileposts'!$F$24,H524&lt;='Intersection Mileposts'!$G$24),"Y",IF(AND(H524&gt;='Intersection Mileposts'!$F$25,H524&lt;='Intersection Mileposts'!$G$25),"Y",IF(AND(H524&gt;='Intersection Mileposts'!$F$26,H524&lt;='Intersection Mileposts'!$G$26),"Y",IF(AND(H524&gt;='Intersection Mileposts'!$F$27,H524&lt;='Intersection Mileposts'!$G$27),"Y",IF(AND(H524&gt;='Intersection Mileposts'!$F$28,H524&lt;='Intersection Mileposts'!$G$28),"Y",IF(AND(H524&gt;='Intersection Mileposts'!$F$29,H524&lt;='Intersection Mileposts'!$G$29),"Y", IF(AND(H524&gt;='Intersection Mileposts'!$F$30,H524&lt;='Intersection Mileposts'!$G$30),"Y",IF(AND(H524&gt;='Intersection Mileposts'!$F$31,H524&lt;='Intersection Mileposts'!$G$31),"Y",IF(AND(H524&gt;='Intersection Mileposts'!$F$32,H524&lt;='Intersection Mileposts'!$G$32),"Y",IF(AND(H524&gt;='Intersection Mileposts'!$F$33,H524&lt;='Intersection Mileposts'!$G$33),"Y",IF(AND(H524&gt;='Intersection Mileposts'!$F$34,H524&lt;='Intersection Mileposts'!$G$34),"Y",IF(AND(H524&gt;='Intersection Mileposts'!$F$35,H524&lt;='Intersection Mileposts'!$G$35),"Y",IF(AND(H524&gt;='Intersection Mileposts'!$F$36,H524&lt;='Intersection Mileposts'!$G$36),"Y",IF(AND(H524&gt;='Intersection Mileposts'!$F$37,H524&lt;='Intersection Mileposts'!$G$37),"Y",IF(AND(H524&gt;='Intersection Mileposts'!$F$38,H524&lt;='Intersection Mileposts'!$G$38),"Y",IF(AND(H524&gt;='Intersection Mileposts'!$F$39,H524&lt;='Intersection Mileposts'!$G$39),"Y","N"))))))))))))))))))))))))))))))))))))</f>
        <v/>
      </c>
    </row>
    <row r="525" spans="1:46" x14ac:dyDescent="0.3">
      <c r="A525" s="279"/>
      <c r="B525" s="261"/>
      <c r="C525" s="262"/>
      <c r="D525" s="262"/>
      <c r="E525" s="262"/>
      <c r="F525" s="262"/>
      <c r="G525" s="284"/>
      <c r="H525" s="286"/>
      <c r="I525" s="279"/>
      <c r="J525" s="260"/>
      <c r="K525" s="260"/>
      <c r="L525" s="280"/>
      <c r="M525" s="275"/>
      <c r="N525" s="263"/>
      <c r="P525" s="264" t="str">
        <f>IF(R525 = "", "", COUNT($R$4:R525))</f>
        <v/>
      </c>
      <c r="Q525" s="264" t="str">
        <f t="shared" si="64"/>
        <v/>
      </c>
      <c r="R525" s="265" t="str">
        <f t="shared" si="65"/>
        <v/>
      </c>
      <c r="S525" s="266" t="str">
        <f t="shared" si="69"/>
        <v/>
      </c>
      <c r="T525" s="267" t="str">
        <f t="shared" si="66"/>
        <v/>
      </c>
      <c r="U525" s="268" t="str">
        <f t="shared" si="70"/>
        <v/>
      </c>
      <c r="V525" s="269" t="str">
        <f t="shared" si="67"/>
        <v/>
      </c>
      <c r="W525" s="5"/>
      <c r="AR525" s="2" t="str">
        <f t="shared" si="71"/>
        <v/>
      </c>
      <c r="AS525" s="2" t="str">
        <f t="shared" si="68"/>
        <v/>
      </c>
      <c r="AT525" s="2" t="str">
        <f>IF(AR525="","",IF(AND(H525&gt;='Intersection Mileposts'!$F$5,H525&lt;='Intersection Mileposts'!$G$5),"Y",IF(AND(H525&gt;='Intersection Mileposts'!$F$6,H525&lt;='Intersection Mileposts'!$G$6),"Y",IF(AND(H525&gt;='Intersection Mileposts'!$F$7,H525&lt;='Intersection Mileposts'!$G$7),"Y",IF(AND(H525&gt;='Intersection Mileposts'!$F$8,H525&lt;='Intersection Mileposts'!$G$8),"Y",IF(AND(H525&gt;='Intersection Mileposts'!$F$9,H525&lt;='Intersection Mileposts'!$G$9),"Y",IF(AND(H525&gt;='Intersection Mileposts'!$F$10,H525&lt;='Intersection Mileposts'!$G$10),"Y",IF(AND(H525&gt;='Intersection Mileposts'!$F$11,H525&lt;='Intersection Mileposts'!$G$11),"Y",IF(AND(H525&gt;='Intersection Mileposts'!$F$12,H525&lt;='Intersection Mileposts'!$G$12),"Y",IF(AND(H525&gt;='Intersection Mileposts'!$F$13,H525&lt;='Intersection Mileposts'!$G$13),"Y",IF(AND(H525&gt;='Intersection Mileposts'!$F$14,H525&lt;='Intersection Mileposts'!$G$14),"Y",IF(AND(H525&gt;='Intersection Mileposts'!$F$15,H525&lt;='Intersection Mileposts'!$G$15),"Y",IF(AND(H525&gt;='Intersection Mileposts'!$F$16,H525&lt;='Intersection Mileposts'!$G$16),"Y",IF(AND(H525&gt;='Intersection Mileposts'!$F$17,H525&lt;='Intersection Mileposts'!$G$17),"Y",IF(AND(H525&gt;='Intersection Mileposts'!$F$18,H525&lt;='Intersection Mileposts'!$G$18),"Y",IF(AND(H525&gt;='Intersection Mileposts'!$F$19,H525&lt;='Intersection Mileposts'!$G$19),"Y",IF(AND(H525&gt;='Intersection Mileposts'!$F$20,H525&lt;='Intersection Mileposts'!$G$20),"Y",IF(AND(H525&gt;='Intersection Mileposts'!$F$21,H525&lt;='Intersection Mileposts'!$G$21),"Y",IF(AND(H525&gt;='Intersection Mileposts'!$F$22,H525&lt;='Intersection Mileposts'!$G$22),"Y",IF(AND(H525&gt;='Intersection Mileposts'!$F$23,H525&lt;='Intersection Mileposts'!$G$23),"Y",IF(AND(H525&gt;='Intersection Mileposts'!$F$24,H525&lt;='Intersection Mileposts'!$G$24),"Y",IF(AND(H525&gt;='Intersection Mileposts'!$F$25,H525&lt;='Intersection Mileposts'!$G$25),"Y",IF(AND(H525&gt;='Intersection Mileposts'!$F$26,H525&lt;='Intersection Mileposts'!$G$26),"Y",IF(AND(H525&gt;='Intersection Mileposts'!$F$27,H525&lt;='Intersection Mileposts'!$G$27),"Y",IF(AND(H525&gt;='Intersection Mileposts'!$F$28,H525&lt;='Intersection Mileposts'!$G$28),"Y",IF(AND(H525&gt;='Intersection Mileposts'!$F$29,H525&lt;='Intersection Mileposts'!$G$29),"Y", IF(AND(H525&gt;='Intersection Mileposts'!$F$30,H525&lt;='Intersection Mileposts'!$G$30),"Y",IF(AND(H525&gt;='Intersection Mileposts'!$F$31,H525&lt;='Intersection Mileposts'!$G$31),"Y",IF(AND(H525&gt;='Intersection Mileposts'!$F$32,H525&lt;='Intersection Mileposts'!$G$32),"Y",IF(AND(H525&gt;='Intersection Mileposts'!$F$33,H525&lt;='Intersection Mileposts'!$G$33),"Y",IF(AND(H525&gt;='Intersection Mileposts'!$F$34,H525&lt;='Intersection Mileposts'!$G$34),"Y",IF(AND(H525&gt;='Intersection Mileposts'!$F$35,H525&lt;='Intersection Mileposts'!$G$35),"Y",IF(AND(H525&gt;='Intersection Mileposts'!$F$36,H525&lt;='Intersection Mileposts'!$G$36),"Y",IF(AND(H525&gt;='Intersection Mileposts'!$F$37,H525&lt;='Intersection Mileposts'!$G$37),"Y",IF(AND(H525&gt;='Intersection Mileposts'!$F$38,H525&lt;='Intersection Mileposts'!$G$38),"Y",IF(AND(H525&gt;='Intersection Mileposts'!$F$39,H525&lt;='Intersection Mileposts'!$G$39),"Y","N"))))))))))))))))))))))))))))))))))))</f>
        <v/>
      </c>
    </row>
    <row r="526" spans="1:46" x14ac:dyDescent="0.3">
      <c r="A526" s="279"/>
      <c r="B526" s="261"/>
      <c r="C526" s="262"/>
      <c r="D526" s="262"/>
      <c r="E526" s="262"/>
      <c r="F526" s="262"/>
      <c r="G526" s="284"/>
      <c r="H526" s="286"/>
      <c r="I526" s="279"/>
      <c r="J526" s="260"/>
      <c r="K526" s="260"/>
      <c r="L526" s="280"/>
      <c r="M526" s="275"/>
      <c r="N526" s="263"/>
      <c r="P526" s="264" t="str">
        <f>IF(R526 = "", "", COUNT($R$4:R526))</f>
        <v/>
      </c>
      <c r="Q526" s="264" t="str">
        <f t="shared" si="64"/>
        <v/>
      </c>
      <c r="R526" s="265" t="str">
        <f t="shared" si="65"/>
        <v/>
      </c>
      <c r="S526" s="266" t="str">
        <f t="shared" si="69"/>
        <v/>
      </c>
      <c r="T526" s="267" t="str">
        <f t="shared" si="66"/>
        <v/>
      </c>
      <c r="U526" s="268" t="str">
        <f t="shared" si="70"/>
        <v/>
      </c>
      <c r="V526" s="269" t="str">
        <f t="shared" si="67"/>
        <v/>
      </c>
      <c r="W526" s="5"/>
      <c r="AR526" s="2" t="str">
        <f t="shared" si="71"/>
        <v/>
      </c>
      <c r="AS526" s="2" t="str">
        <f t="shared" si="68"/>
        <v/>
      </c>
      <c r="AT526" s="2" t="str">
        <f>IF(AR526="","",IF(AND(H526&gt;='Intersection Mileposts'!$F$5,H526&lt;='Intersection Mileposts'!$G$5),"Y",IF(AND(H526&gt;='Intersection Mileposts'!$F$6,H526&lt;='Intersection Mileposts'!$G$6),"Y",IF(AND(H526&gt;='Intersection Mileposts'!$F$7,H526&lt;='Intersection Mileposts'!$G$7),"Y",IF(AND(H526&gt;='Intersection Mileposts'!$F$8,H526&lt;='Intersection Mileposts'!$G$8),"Y",IF(AND(H526&gt;='Intersection Mileposts'!$F$9,H526&lt;='Intersection Mileposts'!$G$9),"Y",IF(AND(H526&gt;='Intersection Mileposts'!$F$10,H526&lt;='Intersection Mileposts'!$G$10),"Y",IF(AND(H526&gt;='Intersection Mileposts'!$F$11,H526&lt;='Intersection Mileposts'!$G$11),"Y",IF(AND(H526&gt;='Intersection Mileposts'!$F$12,H526&lt;='Intersection Mileposts'!$G$12),"Y",IF(AND(H526&gt;='Intersection Mileposts'!$F$13,H526&lt;='Intersection Mileposts'!$G$13),"Y",IF(AND(H526&gt;='Intersection Mileposts'!$F$14,H526&lt;='Intersection Mileposts'!$G$14),"Y",IF(AND(H526&gt;='Intersection Mileposts'!$F$15,H526&lt;='Intersection Mileposts'!$G$15),"Y",IF(AND(H526&gt;='Intersection Mileposts'!$F$16,H526&lt;='Intersection Mileposts'!$G$16),"Y",IF(AND(H526&gt;='Intersection Mileposts'!$F$17,H526&lt;='Intersection Mileposts'!$G$17),"Y",IF(AND(H526&gt;='Intersection Mileposts'!$F$18,H526&lt;='Intersection Mileposts'!$G$18),"Y",IF(AND(H526&gt;='Intersection Mileposts'!$F$19,H526&lt;='Intersection Mileposts'!$G$19),"Y",IF(AND(H526&gt;='Intersection Mileposts'!$F$20,H526&lt;='Intersection Mileposts'!$G$20),"Y",IF(AND(H526&gt;='Intersection Mileposts'!$F$21,H526&lt;='Intersection Mileposts'!$G$21),"Y",IF(AND(H526&gt;='Intersection Mileposts'!$F$22,H526&lt;='Intersection Mileposts'!$G$22),"Y",IF(AND(H526&gt;='Intersection Mileposts'!$F$23,H526&lt;='Intersection Mileposts'!$G$23),"Y",IF(AND(H526&gt;='Intersection Mileposts'!$F$24,H526&lt;='Intersection Mileposts'!$G$24),"Y",IF(AND(H526&gt;='Intersection Mileposts'!$F$25,H526&lt;='Intersection Mileposts'!$G$25),"Y",IF(AND(H526&gt;='Intersection Mileposts'!$F$26,H526&lt;='Intersection Mileposts'!$G$26),"Y",IF(AND(H526&gt;='Intersection Mileposts'!$F$27,H526&lt;='Intersection Mileposts'!$G$27),"Y",IF(AND(H526&gt;='Intersection Mileposts'!$F$28,H526&lt;='Intersection Mileposts'!$G$28),"Y",IF(AND(H526&gt;='Intersection Mileposts'!$F$29,H526&lt;='Intersection Mileposts'!$G$29),"Y", IF(AND(H526&gt;='Intersection Mileposts'!$F$30,H526&lt;='Intersection Mileposts'!$G$30),"Y",IF(AND(H526&gt;='Intersection Mileposts'!$F$31,H526&lt;='Intersection Mileposts'!$G$31),"Y",IF(AND(H526&gt;='Intersection Mileposts'!$F$32,H526&lt;='Intersection Mileposts'!$G$32),"Y",IF(AND(H526&gt;='Intersection Mileposts'!$F$33,H526&lt;='Intersection Mileposts'!$G$33),"Y",IF(AND(H526&gt;='Intersection Mileposts'!$F$34,H526&lt;='Intersection Mileposts'!$G$34),"Y",IF(AND(H526&gt;='Intersection Mileposts'!$F$35,H526&lt;='Intersection Mileposts'!$G$35),"Y",IF(AND(H526&gt;='Intersection Mileposts'!$F$36,H526&lt;='Intersection Mileposts'!$G$36),"Y",IF(AND(H526&gt;='Intersection Mileposts'!$F$37,H526&lt;='Intersection Mileposts'!$G$37),"Y",IF(AND(H526&gt;='Intersection Mileposts'!$F$38,H526&lt;='Intersection Mileposts'!$G$38),"Y",IF(AND(H526&gt;='Intersection Mileposts'!$F$39,H526&lt;='Intersection Mileposts'!$G$39),"Y","N"))))))))))))))))))))))))))))))))))))</f>
        <v/>
      </c>
    </row>
    <row r="527" spans="1:46" x14ac:dyDescent="0.3">
      <c r="A527" s="279"/>
      <c r="B527" s="261"/>
      <c r="C527" s="262"/>
      <c r="D527" s="262"/>
      <c r="E527" s="262"/>
      <c r="F527" s="262"/>
      <c r="G527" s="284"/>
      <c r="H527" s="286"/>
      <c r="I527" s="279"/>
      <c r="J527" s="260"/>
      <c r="K527" s="260"/>
      <c r="L527" s="280"/>
      <c r="M527" s="275"/>
      <c r="N527" s="263"/>
      <c r="P527" s="264" t="str">
        <f>IF(R527 = "", "", COUNT($R$4:R527))</f>
        <v/>
      </c>
      <c r="Q527" s="264" t="str">
        <f t="shared" si="64"/>
        <v/>
      </c>
      <c r="R527" s="265" t="str">
        <f t="shared" si="65"/>
        <v/>
      </c>
      <c r="S527" s="266" t="str">
        <f t="shared" si="69"/>
        <v/>
      </c>
      <c r="T527" s="267" t="str">
        <f t="shared" si="66"/>
        <v/>
      </c>
      <c r="U527" s="268" t="str">
        <f t="shared" si="70"/>
        <v/>
      </c>
      <c r="V527" s="269" t="str">
        <f t="shared" si="67"/>
        <v/>
      </c>
      <c r="W527" s="5"/>
      <c r="AR527" s="2" t="str">
        <f t="shared" si="71"/>
        <v/>
      </c>
      <c r="AS527" s="2" t="str">
        <f t="shared" si="68"/>
        <v/>
      </c>
      <c r="AT527" s="2" t="str">
        <f>IF(AR527="","",IF(AND(H527&gt;='Intersection Mileposts'!$F$5,H527&lt;='Intersection Mileposts'!$G$5),"Y",IF(AND(H527&gt;='Intersection Mileposts'!$F$6,H527&lt;='Intersection Mileposts'!$G$6),"Y",IF(AND(H527&gt;='Intersection Mileposts'!$F$7,H527&lt;='Intersection Mileposts'!$G$7),"Y",IF(AND(H527&gt;='Intersection Mileposts'!$F$8,H527&lt;='Intersection Mileposts'!$G$8),"Y",IF(AND(H527&gt;='Intersection Mileposts'!$F$9,H527&lt;='Intersection Mileposts'!$G$9),"Y",IF(AND(H527&gt;='Intersection Mileposts'!$F$10,H527&lt;='Intersection Mileposts'!$G$10),"Y",IF(AND(H527&gt;='Intersection Mileposts'!$F$11,H527&lt;='Intersection Mileposts'!$G$11),"Y",IF(AND(H527&gt;='Intersection Mileposts'!$F$12,H527&lt;='Intersection Mileposts'!$G$12),"Y",IF(AND(H527&gt;='Intersection Mileposts'!$F$13,H527&lt;='Intersection Mileposts'!$G$13),"Y",IF(AND(H527&gt;='Intersection Mileposts'!$F$14,H527&lt;='Intersection Mileposts'!$G$14),"Y",IF(AND(H527&gt;='Intersection Mileposts'!$F$15,H527&lt;='Intersection Mileposts'!$G$15),"Y",IF(AND(H527&gt;='Intersection Mileposts'!$F$16,H527&lt;='Intersection Mileposts'!$G$16),"Y",IF(AND(H527&gt;='Intersection Mileposts'!$F$17,H527&lt;='Intersection Mileposts'!$G$17),"Y",IF(AND(H527&gt;='Intersection Mileposts'!$F$18,H527&lt;='Intersection Mileposts'!$G$18),"Y",IF(AND(H527&gt;='Intersection Mileposts'!$F$19,H527&lt;='Intersection Mileposts'!$G$19),"Y",IF(AND(H527&gt;='Intersection Mileposts'!$F$20,H527&lt;='Intersection Mileposts'!$G$20),"Y",IF(AND(H527&gt;='Intersection Mileposts'!$F$21,H527&lt;='Intersection Mileposts'!$G$21),"Y",IF(AND(H527&gt;='Intersection Mileposts'!$F$22,H527&lt;='Intersection Mileposts'!$G$22),"Y",IF(AND(H527&gt;='Intersection Mileposts'!$F$23,H527&lt;='Intersection Mileposts'!$G$23),"Y",IF(AND(H527&gt;='Intersection Mileposts'!$F$24,H527&lt;='Intersection Mileposts'!$G$24),"Y",IF(AND(H527&gt;='Intersection Mileposts'!$F$25,H527&lt;='Intersection Mileposts'!$G$25),"Y",IF(AND(H527&gt;='Intersection Mileposts'!$F$26,H527&lt;='Intersection Mileposts'!$G$26),"Y",IF(AND(H527&gt;='Intersection Mileposts'!$F$27,H527&lt;='Intersection Mileposts'!$G$27),"Y",IF(AND(H527&gt;='Intersection Mileposts'!$F$28,H527&lt;='Intersection Mileposts'!$G$28),"Y",IF(AND(H527&gt;='Intersection Mileposts'!$F$29,H527&lt;='Intersection Mileposts'!$G$29),"Y", IF(AND(H527&gt;='Intersection Mileposts'!$F$30,H527&lt;='Intersection Mileposts'!$G$30),"Y",IF(AND(H527&gt;='Intersection Mileposts'!$F$31,H527&lt;='Intersection Mileposts'!$G$31),"Y",IF(AND(H527&gt;='Intersection Mileposts'!$F$32,H527&lt;='Intersection Mileposts'!$G$32),"Y",IF(AND(H527&gt;='Intersection Mileposts'!$F$33,H527&lt;='Intersection Mileposts'!$G$33),"Y",IF(AND(H527&gt;='Intersection Mileposts'!$F$34,H527&lt;='Intersection Mileposts'!$G$34),"Y",IF(AND(H527&gt;='Intersection Mileposts'!$F$35,H527&lt;='Intersection Mileposts'!$G$35),"Y",IF(AND(H527&gt;='Intersection Mileposts'!$F$36,H527&lt;='Intersection Mileposts'!$G$36),"Y",IF(AND(H527&gt;='Intersection Mileposts'!$F$37,H527&lt;='Intersection Mileposts'!$G$37),"Y",IF(AND(H527&gt;='Intersection Mileposts'!$F$38,H527&lt;='Intersection Mileposts'!$G$38),"Y",IF(AND(H527&gt;='Intersection Mileposts'!$F$39,H527&lt;='Intersection Mileposts'!$G$39),"Y","N"))))))))))))))))))))))))))))))))))))</f>
        <v/>
      </c>
    </row>
    <row r="528" spans="1:46" x14ac:dyDescent="0.3">
      <c r="A528" s="279"/>
      <c r="B528" s="261"/>
      <c r="C528" s="262"/>
      <c r="D528" s="262"/>
      <c r="E528" s="262"/>
      <c r="F528" s="262"/>
      <c r="G528" s="284"/>
      <c r="H528" s="286"/>
      <c r="I528" s="279"/>
      <c r="J528" s="260"/>
      <c r="K528" s="260"/>
      <c r="L528" s="280"/>
      <c r="M528" s="275"/>
      <c r="N528" s="263"/>
      <c r="P528" s="264" t="str">
        <f>IF(R528 = "", "", COUNT($R$4:R528))</f>
        <v/>
      </c>
      <c r="Q528" s="264" t="str">
        <f t="shared" si="64"/>
        <v/>
      </c>
      <c r="R528" s="265" t="str">
        <f t="shared" si="65"/>
        <v/>
      </c>
      <c r="S528" s="266" t="str">
        <f t="shared" si="69"/>
        <v/>
      </c>
      <c r="T528" s="267" t="str">
        <f t="shared" si="66"/>
        <v/>
      </c>
      <c r="U528" s="268" t="str">
        <f t="shared" si="70"/>
        <v/>
      </c>
      <c r="V528" s="269" t="str">
        <f t="shared" si="67"/>
        <v/>
      </c>
      <c r="W528" s="5"/>
      <c r="AR528" s="2" t="str">
        <f t="shared" si="71"/>
        <v/>
      </c>
      <c r="AS528" s="2" t="str">
        <f t="shared" si="68"/>
        <v/>
      </c>
      <c r="AT528" s="2" t="str">
        <f>IF(AR528="","",IF(AND(H528&gt;='Intersection Mileposts'!$F$5,H528&lt;='Intersection Mileposts'!$G$5),"Y",IF(AND(H528&gt;='Intersection Mileposts'!$F$6,H528&lt;='Intersection Mileposts'!$G$6),"Y",IF(AND(H528&gt;='Intersection Mileposts'!$F$7,H528&lt;='Intersection Mileposts'!$G$7),"Y",IF(AND(H528&gt;='Intersection Mileposts'!$F$8,H528&lt;='Intersection Mileposts'!$G$8),"Y",IF(AND(H528&gt;='Intersection Mileposts'!$F$9,H528&lt;='Intersection Mileposts'!$G$9),"Y",IF(AND(H528&gt;='Intersection Mileposts'!$F$10,H528&lt;='Intersection Mileposts'!$G$10),"Y",IF(AND(H528&gt;='Intersection Mileposts'!$F$11,H528&lt;='Intersection Mileposts'!$G$11),"Y",IF(AND(H528&gt;='Intersection Mileposts'!$F$12,H528&lt;='Intersection Mileposts'!$G$12),"Y",IF(AND(H528&gt;='Intersection Mileposts'!$F$13,H528&lt;='Intersection Mileposts'!$G$13),"Y",IF(AND(H528&gt;='Intersection Mileposts'!$F$14,H528&lt;='Intersection Mileposts'!$G$14),"Y",IF(AND(H528&gt;='Intersection Mileposts'!$F$15,H528&lt;='Intersection Mileposts'!$G$15),"Y",IF(AND(H528&gt;='Intersection Mileposts'!$F$16,H528&lt;='Intersection Mileposts'!$G$16),"Y",IF(AND(H528&gt;='Intersection Mileposts'!$F$17,H528&lt;='Intersection Mileposts'!$G$17),"Y",IF(AND(H528&gt;='Intersection Mileposts'!$F$18,H528&lt;='Intersection Mileposts'!$G$18),"Y",IF(AND(H528&gt;='Intersection Mileposts'!$F$19,H528&lt;='Intersection Mileposts'!$G$19),"Y",IF(AND(H528&gt;='Intersection Mileposts'!$F$20,H528&lt;='Intersection Mileposts'!$G$20),"Y",IF(AND(H528&gt;='Intersection Mileposts'!$F$21,H528&lt;='Intersection Mileposts'!$G$21),"Y",IF(AND(H528&gt;='Intersection Mileposts'!$F$22,H528&lt;='Intersection Mileposts'!$G$22),"Y",IF(AND(H528&gt;='Intersection Mileposts'!$F$23,H528&lt;='Intersection Mileposts'!$G$23),"Y",IF(AND(H528&gt;='Intersection Mileposts'!$F$24,H528&lt;='Intersection Mileposts'!$G$24),"Y",IF(AND(H528&gt;='Intersection Mileposts'!$F$25,H528&lt;='Intersection Mileposts'!$G$25),"Y",IF(AND(H528&gt;='Intersection Mileposts'!$F$26,H528&lt;='Intersection Mileposts'!$G$26),"Y",IF(AND(H528&gt;='Intersection Mileposts'!$F$27,H528&lt;='Intersection Mileposts'!$G$27),"Y",IF(AND(H528&gt;='Intersection Mileposts'!$F$28,H528&lt;='Intersection Mileposts'!$G$28),"Y",IF(AND(H528&gt;='Intersection Mileposts'!$F$29,H528&lt;='Intersection Mileposts'!$G$29),"Y", IF(AND(H528&gt;='Intersection Mileposts'!$F$30,H528&lt;='Intersection Mileposts'!$G$30),"Y",IF(AND(H528&gt;='Intersection Mileposts'!$F$31,H528&lt;='Intersection Mileposts'!$G$31),"Y",IF(AND(H528&gt;='Intersection Mileposts'!$F$32,H528&lt;='Intersection Mileposts'!$G$32),"Y",IF(AND(H528&gt;='Intersection Mileposts'!$F$33,H528&lt;='Intersection Mileposts'!$G$33),"Y",IF(AND(H528&gt;='Intersection Mileposts'!$F$34,H528&lt;='Intersection Mileposts'!$G$34),"Y",IF(AND(H528&gt;='Intersection Mileposts'!$F$35,H528&lt;='Intersection Mileposts'!$G$35),"Y",IF(AND(H528&gt;='Intersection Mileposts'!$F$36,H528&lt;='Intersection Mileposts'!$G$36),"Y",IF(AND(H528&gt;='Intersection Mileposts'!$F$37,H528&lt;='Intersection Mileposts'!$G$37),"Y",IF(AND(H528&gt;='Intersection Mileposts'!$F$38,H528&lt;='Intersection Mileposts'!$G$38),"Y",IF(AND(H528&gt;='Intersection Mileposts'!$F$39,H528&lt;='Intersection Mileposts'!$G$39),"Y","N"))))))))))))))))))))))))))))))))))))</f>
        <v/>
      </c>
    </row>
    <row r="529" spans="1:46" x14ac:dyDescent="0.3">
      <c r="A529" s="279"/>
      <c r="B529" s="261"/>
      <c r="C529" s="262"/>
      <c r="D529" s="262"/>
      <c r="E529" s="262"/>
      <c r="F529" s="262"/>
      <c r="G529" s="284"/>
      <c r="H529" s="286"/>
      <c r="I529" s="279"/>
      <c r="J529" s="260"/>
      <c r="K529" s="260"/>
      <c r="L529" s="280"/>
      <c r="M529" s="275"/>
      <c r="N529" s="263"/>
      <c r="P529" s="264" t="str">
        <f>IF(R529 = "", "", COUNT($R$4:R529))</f>
        <v/>
      </c>
      <c r="Q529" s="264" t="str">
        <f t="shared" si="64"/>
        <v/>
      </c>
      <c r="R529" s="265" t="str">
        <f t="shared" si="65"/>
        <v/>
      </c>
      <c r="S529" s="266" t="str">
        <f t="shared" si="69"/>
        <v/>
      </c>
      <c r="T529" s="267" t="str">
        <f t="shared" si="66"/>
        <v/>
      </c>
      <c r="U529" s="268" t="str">
        <f t="shared" si="70"/>
        <v/>
      </c>
      <c r="V529" s="269" t="str">
        <f t="shared" si="67"/>
        <v/>
      </c>
      <c r="W529" s="5"/>
      <c r="AR529" s="2" t="str">
        <f t="shared" si="71"/>
        <v/>
      </c>
      <c r="AS529" s="2" t="str">
        <f t="shared" si="68"/>
        <v/>
      </c>
      <c r="AT529" s="2" t="str">
        <f>IF(AR529="","",IF(AND(H529&gt;='Intersection Mileposts'!$F$5,H529&lt;='Intersection Mileposts'!$G$5),"Y",IF(AND(H529&gt;='Intersection Mileposts'!$F$6,H529&lt;='Intersection Mileposts'!$G$6),"Y",IF(AND(H529&gt;='Intersection Mileposts'!$F$7,H529&lt;='Intersection Mileposts'!$G$7),"Y",IF(AND(H529&gt;='Intersection Mileposts'!$F$8,H529&lt;='Intersection Mileposts'!$G$8),"Y",IF(AND(H529&gt;='Intersection Mileposts'!$F$9,H529&lt;='Intersection Mileposts'!$G$9),"Y",IF(AND(H529&gt;='Intersection Mileposts'!$F$10,H529&lt;='Intersection Mileposts'!$G$10),"Y",IF(AND(H529&gt;='Intersection Mileposts'!$F$11,H529&lt;='Intersection Mileposts'!$G$11),"Y",IF(AND(H529&gt;='Intersection Mileposts'!$F$12,H529&lt;='Intersection Mileposts'!$G$12),"Y",IF(AND(H529&gt;='Intersection Mileposts'!$F$13,H529&lt;='Intersection Mileposts'!$G$13),"Y",IF(AND(H529&gt;='Intersection Mileposts'!$F$14,H529&lt;='Intersection Mileposts'!$G$14),"Y",IF(AND(H529&gt;='Intersection Mileposts'!$F$15,H529&lt;='Intersection Mileposts'!$G$15),"Y",IF(AND(H529&gt;='Intersection Mileposts'!$F$16,H529&lt;='Intersection Mileposts'!$G$16),"Y",IF(AND(H529&gt;='Intersection Mileposts'!$F$17,H529&lt;='Intersection Mileposts'!$G$17),"Y",IF(AND(H529&gt;='Intersection Mileposts'!$F$18,H529&lt;='Intersection Mileposts'!$G$18),"Y",IF(AND(H529&gt;='Intersection Mileposts'!$F$19,H529&lt;='Intersection Mileposts'!$G$19),"Y",IF(AND(H529&gt;='Intersection Mileposts'!$F$20,H529&lt;='Intersection Mileposts'!$G$20),"Y",IF(AND(H529&gt;='Intersection Mileposts'!$F$21,H529&lt;='Intersection Mileposts'!$G$21),"Y",IF(AND(H529&gt;='Intersection Mileposts'!$F$22,H529&lt;='Intersection Mileposts'!$G$22),"Y",IF(AND(H529&gt;='Intersection Mileposts'!$F$23,H529&lt;='Intersection Mileposts'!$G$23),"Y",IF(AND(H529&gt;='Intersection Mileposts'!$F$24,H529&lt;='Intersection Mileposts'!$G$24),"Y",IF(AND(H529&gt;='Intersection Mileposts'!$F$25,H529&lt;='Intersection Mileposts'!$G$25),"Y",IF(AND(H529&gt;='Intersection Mileposts'!$F$26,H529&lt;='Intersection Mileposts'!$G$26),"Y",IF(AND(H529&gt;='Intersection Mileposts'!$F$27,H529&lt;='Intersection Mileposts'!$G$27),"Y",IF(AND(H529&gt;='Intersection Mileposts'!$F$28,H529&lt;='Intersection Mileposts'!$G$28),"Y",IF(AND(H529&gt;='Intersection Mileposts'!$F$29,H529&lt;='Intersection Mileposts'!$G$29),"Y", IF(AND(H529&gt;='Intersection Mileposts'!$F$30,H529&lt;='Intersection Mileposts'!$G$30),"Y",IF(AND(H529&gt;='Intersection Mileposts'!$F$31,H529&lt;='Intersection Mileposts'!$G$31),"Y",IF(AND(H529&gt;='Intersection Mileposts'!$F$32,H529&lt;='Intersection Mileposts'!$G$32),"Y",IF(AND(H529&gt;='Intersection Mileposts'!$F$33,H529&lt;='Intersection Mileposts'!$G$33),"Y",IF(AND(H529&gt;='Intersection Mileposts'!$F$34,H529&lt;='Intersection Mileposts'!$G$34),"Y",IF(AND(H529&gt;='Intersection Mileposts'!$F$35,H529&lt;='Intersection Mileposts'!$G$35),"Y",IF(AND(H529&gt;='Intersection Mileposts'!$F$36,H529&lt;='Intersection Mileposts'!$G$36),"Y",IF(AND(H529&gt;='Intersection Mileposts'!$F$37,H529&lt;='Intersection Mileposts'!$G$37),"Y",IF(AND(H529&gt;='Intersection Mileposts'!$F$38,H529&lt;='Intersection Mileposts'!$G$38),"Y",IF(AND(H529&gt;='Intersection Mileposts'!$F$39,H529&lt;='Intersection Mileposts'!$G$39),"Y","N"))))))))))))))))))))))))))))))))))))</f>
        <v/>
      </c>
    </row>
    <row r="530" spans="1:46" x14ac:dyDescent="0.3">
      <c r="A530" s="279"/>
      <c r="B530" s="261"/>
      <c r="C530" s="262"/>
      <c r="D530" s="262"/>
      <c r="E530" s="262"/>
      <c r="F530" s="262"/>
      <c r="G530" s="284"/>
      <c r="H530" s="286"/>
      <c r="I530" s="279"/>
      <c r="J530" s="260"/>
      <c r="K530" s="260"/>
      <c r="L530" s="280"/>
      <c r="M530" s="275"/>
      <c r="N530" s="263"/>
      <c r="P530" s="264" t="str">
        <f>IF(R530 = "", "", COUNT($R$4:R530))</f>
        <v/>
      </c>
      <c r="Q530" s="264" t="str">
        <f t="shared" si="64"/>
        <v/>
      </c>
      <c r="R530" s="265" t="str">
        <f t="shared" si="65"/>
        <v/>
      </c>
      <c r="S530" s="266" t="str">
        <f t="shared" si="69"/>
        <v/>
      </c>
      <c r="T530" s="267" t="str">
        <f t="shared" si="66"/>
        <v/>
      </c>
      <c r="U530" s="268" t="str">
        <f t="shared" si="70"/>
        <v/>
      </c>
      <c r="V530" s="269" t="str">
        <f t="shared" si="67"/>
        <v/>
      </c>
      <c r="W530" s="5"/>
      <c r="AR530" s="2" t="str">
        <f t="shared" si="71"/>
        <v/>
      </c>
      <c r="AS530" s="2" t="str">
        <f t="shared" si="68"/>
        <v/>
      </c>
      <c r="AT530" s="2" t="str">
        <f>IF(AR530="","",IF(AND(H530&gt;='Intersection Mileposts'!$F$5,H530&lt;='Intersection Mileposts'!$G$5),"Y",IF(AND(H530&gt;='Intersection Mileposts'!$F$6,H530&lt;='Intersection Mileposts'!$G$6),"Y",IF(AND(H530&gt;='Intersection Mileposts'!$F$7,H530&lt;='Intersection Mileposts'!$G$7),"Y",IF(AND(H530&gt;='Intersection Mileposts'!$F$8,H530&lt;='Intersection Mileposts'!$G$8),"Y",IF(AND(H530&gt;='Intersection Mileposts'!$F$9,H530&lt;='Intersection Mileposts'!$G$9),"Y",IF(AND(H530&gt;='Intersection Mileposts'!$F$10,H530&lt;='Intersection Mileposts'!$G$10),"Y",IF(AND(H530&gt;='Intersection Mileposts'!$F$11,H530&lt;='Intersection Mileposts'!$G$11),"Y",IF(AND(H530&gt;='Intersection Mileposts'!$F$12,H530&lt;='Intersection Mileposts'!$G$12),"Y",IF(AND(H530&gt;='Intersection Mileposts'!$F$13,H530&lt;='Intersection Mileposts'!$G$13),"Y",IF(AND(H530&gt;='Intersection Mileposts'!$F$14,H530&lt;='Intersection Mileposts'!$G$14),"Y",IF(AND(H530&gt;='Intersection Mileposts'!$F$15,H530&lt;='Intersection Mileposts'!$G$15),"Y",IF(AND(H530&gt;='Intersection Mileposts'!$F$16,H530&lt;='Intersection Mileposts'!$G$16),"Y",IF(AND(H530&gt;='Intersection Mileposts'!$F$17,H530&lt;='Intersection Mileposts'!$G$17),"Y",IF(AND(H530&gt;='Intersection Mileposts'!$F$18,H530&lt;='Intersection Mileposts'!$G$18),"Y",IF(AND(H530&gt;='Intersection Mileposts'!$F$19,H530&lt;='Intersection Mileposts'!$G$19),"Y",IF(AND(H530&gt;='Intersection Mileposts'!$F$20,H530&lt;='Intersection Mileposts'!$G$20),"Y",IF(AND(H530&gt;='Intersection Mileposts'!$F$21,H530&lt;='Intersection Mileposts'!$G$21),"Y",IF(AND(H530&gt;='Intersection Mileposts'!$F$22,H530&lt;='Intersection Mileposts'!$G$22),"Y",IF(AND(H530&gt;='Intersection Mileposts'!$F$23,H530&lt;='Intersection Mileposts'!$G$23),"Y",IF(AND(H530&gt;='Intersection Mileposts'!$F$24,H530&lt;='Intersection Mileposts'!$G$24),"Y",IF(AND(H530&gt;='Intersection Mileposts'!$F$25,H530&lt;='Intersection Mileposts'!$G$25),"Y",IF(AND(H530&gt;='Intersection Mileposts'!$F$26,H530&lt;='Intersection Mileposts'!$G$26),"Y",IF(AND(H530&gt;='Intersection Mileposts'!$F$27,H530&lt;='Intersection Mileposts'!$G$27),"Y",IF(AND(H530&gt;='Intersection Mileposts'!$F$28,H530&lt;='Intersection Mileposts'!$G$28),"Y",IF(AND(H530&gt;='Intersection Mileposts'!$F$29,H530&lt;='Intersection Mileposts'!$G$29),"Y", IF(AND(H530&gt;='Intersection Mileposts'!$F$30,H530&lt;='Intersection Mileposts'!$G$30),"Y",IF(AND(H530&gt;='Intersection Mileposts'!$F$31,H530&lt;='Intersection Mileposts'!$G$31),"Y",IF(AND(H530&gt;='Intersection Mileposts'!$F$32,H530&lt;='Intersection Mileposts'!$G$32),"Y",IF(AND(H530&gt;='Intersection Mileposts'!$F$33,H530&lt;='Intersection Mileposts'!$G$33),"Y",IF(AND(H530&gt;='Intersection Mileposts'!$F$34,H530&lt;='Intersection Mileposts'!$G$34),"Y",IF(AND(H530&gt;='Intersection Mileposts'!$F$35,H530&lt;='Intersection Mileposts'!$G$35),"Y",IF(AND(H530&gt;='Intersection Mileposts'!$F$36,H530&lt;='Intersection Mileposts'!$G$36),"Y",IF(AND(H530&gt;='Intersection Mileposts'!$F$37,H530&lt;='Intersection Mileposts'!$G$37),"Y",IF(AND(H530&gt;='Intersection Mileposts'!$F$38,H530&lt;='Intersection Mileposts'!$G$38),"Y",IF(AND(H530&gt;='Intersection Mileposts'!$F$39,H530&lt;='Intersection Mileposts'!$G$39),"Y","N"))))))))))))))))))))))))))))))))))))</f>
        <v/>
      </c>
    </row>
    <row r="531" spans="1:46" x14ac:dyDescent="0.3">
      <c r="A531" s="279"/>
      <c r="B531" s="261"/>
      <c r="C531" s="262"/>
      <c r="D531" s="262"/>
      <c r="E531" s="262"/>
      <c r="F531" s="262"/>
      <c r="G531" s="284"/>
      <c r="H531" s="286"/>
      <c r="I531" s="279"/>
      <c r="J531" s="260"/>
      <c r="K531" s="260"/>
      <c r="L531" s="280"/>
      <c r="M531" s="275"/>
      <c r="N531" s="263"/>
      <c r="P531" s="264" t="str">
        <f>IF(R531 = "", "", COUNT($R$4:R531))</f>
        <v/>
      </c>
      <c r="Q531" s="264" t="str">
        <f t="shared" si="64"/>
        <v/>
      </c>
      <c r="R531" s="265" t="str">
        <f t="shared" si="65"/>
        <v/>
      </c>
      <c r="S531" s="266" t="str">
        <f t="shared" si="69"/>
        <v/>
      </c>
      <c r="T531" s="267" t="str">
        <f t="shared" si="66"/>
        <v/>
      </c>
      <c r="U531" s="268" t="str">
        <f t="shared" si="70"/>
        <v/>
      </c>
      <c r="V531" s="269" t="str">
        <f t="shared" si="67"/>
        <v/>
      </c>
      <c r="W531" s="5"/>
      <c r="AR531" s="2" t="str">
        <f t="shared" si="71"/>
        <v/>
      </c>
      <c r="AS531" s="2" t="str">
        <f t="shared" si="68"/>
        <v/>
      </c>
      <c r="AT531" s="2" t="str">
        <f>IF(AR531="","",IF(AND(H531&gt;='Intersection Mileposts'!$F$5,H531&lt;='Intersection Mileposts'!$G$5),"Y",IF(AND(H531&gt;='Intersection Mileposts'!$F$6,H531&lt;='Intersection Mileposts'!$G$6),"Y",IF(AND(H531&gt;='Intersection Mileposts'!$F$7,H531&lt;='Intersection Mileposts'!$G$7),"Y",IF(AND(H531&gt;='Intersection Mileposts'!$F$8,H531&lt;='Intersection Mileposts'!$G$8),"Y",IF(AND(H531&gt;='Intersection Mileposts'!$F$9,H531&lt;='Intersection Mileposts'!$G$9),"Y",IF(AND(H531&gt;='Intersection Mileposts'!$F$10,H531&lt;='Intersection Mileposts'!$G$10),"Y",IF(AND(H531&gt;='Intersection Mileposts'!$F$11,H531&lt;='Intersection Mileposts'!$G$11),"Y",IF(AND(H531&gt;='Intersection Mileposts'!$F$12,H531&lt;='Intersection Mileposts'!$G$12),"Y",IF(AND(H531&gt;='Intersection Mileposts'!$F$13,H531&lt;='Intersection Mileposts'!$G$13),"Y",IF(AND(H531&gt;='Intersection Mileposts'!$F$14,H531&lt;='Intersection Mileposts'!$G$14),"Y",IF(AND(H531&gt;='Intersection Mileposts'!$F$15,H531&lt;='Intersection Mileposts'!$G$15),"Y",IF(AND(H531&gt;='Intersection Mileposts'!$F$16,H531&lt;='Intersection Mileposts'!$G$16),"Y",IF(AND(H531&gt;='Intersection Mileposts'!$F$17,H531&lt;='Intersection Mileposts'!$G$17),"Y",IF(AND(H531&gt;='Intersection Mileposts'!$F$18,H531&lt;='Intersection Mileposts'!$G$18),"Y",IF(AND(H531&gt;='Intersection Mileposts'!$F$19,H531&lt;='Intersection Mileposts'!$G$19),"Y",IF(AND(H531&gt;='Intersection Mileposts'!$F$20,H531&lt;='Intersection Mileposts'!$G$20),"Y",IF(AND(H531&gt;='Intersection Mileposts'!$F$21,H531&lt;='Intersection Mileposts'!$G$21),"Y",IF(AND(H531&gt;='Intersection Mileposts'!$F$22,H531&lt;='Intersection Mileposts'!$G$22),"Y",IF(AND(H531&gt;='Intersection Mileposts'!$F$23,H531&lt;='Intersection Mileposts'!$G$23),"Y",IF(AND(H531&gt;='Intersection Mileposts'!$F$24,H531&lt;='Intersection Mileposts'!$G$24),"Y",IF(AND(H531&gt;='Intersection Mileposts'!$F$25,H531&lt;='Intersection Mileposts'!$G$25),"Y",IF(AND(H531&gt;='Intersection Mileposts'!$F$26,H531&lt;='Intersection Mileposts'!$G$26),"Y",IF(AND(H531&gt;='Intersection Mileposts'!$F$27,H531&lt;='Intersection Mileposts'!$G$27),"Y",IF(AND(H531&gt;='Intersection Mileposts'!$F$28,H531&lt;='Intersection Mileposts'!$G$28),"Y",IF(AND(H531&gt;='Intersection Mileposts'!$F$29,H531&lt;='Intersection Mileposts'!$G$29),"Y", IF(AND(H531&gt;='Intersection Mileposts'!$F$30,H531&lt;='Intersection Mileposts'!$G$30),"Y",IF(AND(H531&gt;='Intersection Mileposts'!$F$31,H531&lt;='Intersection Mileposts'!$G$31),"Y",IF(AND(H531&gt;='Intersection Mileposts'!$F$32,H531&lt;='Intersection Mileposts'!$G$32),"Y",IF(AND(H531&gt;='Intersection Mileposts'!$F$33,H531&lt;='Intersection Mileposts'!$G$33),"Y",IF(AND(H531&gt;='Intersection Mileposts'!$F$34,H531&lt;='Intersection Mileposts'!$G$34),"Y",IF(AND(H531&gt;='Intersection Mileposts'!$F$35,H531&lt;='Intersection Mileposts'!$G$35),"Y",IF(AND(H531&gt;='Intersection Mileposts'!$F$36,H531&lt;='Intersection Mileposts'!$G$36),"Y",IF(AND(H531&gt;='Intersection Mileposts'!$F$37,H531&lt;='Intersection Mileposts'!$G$37),"Y",IF(AND(H531&gt;='Intersection Mileposts'!$F$38,H531&lt;='Intersection Mileposts'!$G$38),"Y",IF(AND(H531&gt;='Intersection Mileposts'!$F$39,H531&lt;='Intersection Mileposts'!$G$39),"Y","N"))))))))))))))))))))))))))))))))))))</f>
        <v/>
      </c>
    </row>
    <row r="532" spans="1:46" x14ac:dyDescent="0.3">
      <c r="A532" s="279"/>
      <c r="B532" s="261"/>
      <c r="C532" s="262"/>
      <c r="D532" s="262"/>
      <c r="E532" s="262"/>
      <c r="F532" s="262"/>
      <c r="G532" s="284"/>
      <c r="H532" s="286"/>
      <c r="I532" s="279"/>
      <c r="J532" s="260"/>
      <c r="K532" s="260"/>
      <c r="L532" s="280"/>
      <c r="M532" s="275"/>
      <c r="N532" s="263"/>
      <c r="P532" s="264" t="str">
        <f>IF(R532 = "", "", COUNT($R$4:R532))</f>
        <v/>
      </c>
      <c r="Q532" s="264" t="str">
        <f t="shared" si="64"/>
        <v/>
      </c>
      <c r="R532" s="265" t="str">
        <f t="shared" si="65"/>
        <v/>
      </c>
      <c r="S532" s="266" t="str">
        <f t="shared" si="69"/>
        <v/>
      </c>
      <c r="T532" s="267" t="str">
        <f t="shared" si="66"/>
        <v/>
      </c>
      <c r="U532" s="268" t="str">
        <f t="shared" si="70"/>
        <v/>
      </c>
      <c r="V532" s="269" t="str">
        <f t="shared" si="67"/>
        <v/>
      </c>
      <c r="W532" s="5"/>
      <c r="AR532" s="2" t="str">
        <f t="shared" si="71"/>
        <v/>
      </c>
      <c r="AS532" s="2" t="str">
        <f t="shared" si="68"/>
        <v/>
      </c>
      <c r="AT532" s="2" t="str">
        <f>IF(AR532="","",IF(AND(H532&gt;='Intersection Mileposts'!$F$5,H532&lt;='Intersection Mileposts'!$G$5),"Y",IF(AND(H532&gt;='Intersection Mileposts'!$F$6,H532&lt;='Intersection Mileposts'!$G$6),"Y",IF(AND(H532&gt;='Intersection Mileposts'!$F$7,H532&lt;='Intersection Mileposts'!$G$7),"Y",IF(AND(H532&gt;='Intersection Mileposts'!$F$8,H532&lt;='Intersection Mileposts'!$G$8),"Y",IF(AND(H532&gt;='Intersection Mileposts'!$F$9,H532&lt;='Intersection Mileposts'!$G$9),"Y",IF(AND(H532&gt;='Intersection Mileposts'!$F$10,H532&lt;='Intersection Mileposts'!$G$10),"Y",IF(AND(H532&gt;='Intersection Mileposts'!$F$11,H532&lt;='Intersection Mileposts'!$G$11),"Y",IF(AND(H532&gt;='Intersection Mileposts'!$F$12,H532&lt;='Intersection Mileposts'!$G$12),"Y",IF(AND(H532&gt;='Intersection Mileposts'!$F$13,H532&lt;='Intersection Mileposts'!$G$13),"Y",IF(AND(H532&gt;='Intersection Mileposts'!$F$14,H532&lt;='Intersection Mileposts'!$G$14),"Y",IF(AND(H532&gt;='Intersection Mileposts'!$F$15,H532&lt;='Intersection Mileposts'!$G$15),"Y",IF(AND(H532&gt;='Intersection Mileposts'!$F$16,H532&lt;='Intersection Mileposts'!$G$16),"Y",IF(AND(H532&gt;='Intersection Mileposts'!$F$17,H532&lt;='Intersection Mileposts'!$G$17),"Y",IF(AND(H532&gt;='Intersection Mileposts'!$F$18,H532&lt;='Intersection Mileposts'!$G$18),"Y",IF(AND(H532&gt;='Intersection Mileposts'!$F$19,H532&lt;='Intersection Mileposts'!$G$19),"Y",IF(AND(H532&gt;='Intersection Mileposts'!$F$20,H532&lt;='Intersection Mileposts'!$G$20),"Y",IF(AND(H532&gt;='Intersection Mileposts'!$F$21,H532&lt;='Intersection Mileposts'!$G$21),"Y",IF(AND(H532&gt;='Intersection Mileposts'!$F$22,H532&lt;='Intersection Mileposts'!$G$22),"Y",IF(AND(H532&gt;='Intersection Mileposts'!$F$23,H532&lt;='Intersection Mileposts'!$G$23),"Y",IF(AND(H532&gt;='Intersection Mileposts'!$F$24,H532&lt;='Intersection Mileposts'!$G$24),"Y",IF(AND(H532&gt;='Intersection Mileposts'!$F$25,H532&lt;='Intersection Mileposts'!$G$25),"Y",IF(AND(H532&gt;='Intersection Mileposts'!$F$26,H532&lt;='Intersection Mileposts'!$G$26),"Y",IF(AND(H532&gt;='Intersection Mileposts'!$F$27,H532&lt;='Intersection Mileposts'!$G$27),"Y",IF(AND(H532&gt;='Intersection Mileposts'!$F$28,H532&lt;='Intersection Mileposts'!$G$28),"Y",IF(AND(H532&gt;='Intersection Mileposts'!$F$29,H532&lt;='Intersection Mileposts'!$G$29),"Y", IF(AND(H532&gt;='Intersection Mileposts'!$F$30,H532&lt;='Intersection Mileposts'!$G$30),"Y",IF(AND(H532&gt;='Intersection Mileposts'!$F$31,H532&lt;='Intersection Mileposts'!$G$31),"Y",IF(AND(H532&gt;='Intersection Mileposts'!$F$32,H532&lt;='Intersection Mileposts'!$G$32),"Y",IF(AND(H532&gt;='Intersection Mileposts'!$F$33,H532&lt;='Intersection Mileposts'!$G$33),"Y",IF(AND(H532&gt;='Intersection Mileposts'!$F$34,H532&lt;='Intersection Mileposts'!$G$34),"Y",IF(AND(H532&gt;='Intersection Mileposts'!$F$35,H532&lt;='Intersection Mileposts'!$G$35),"Y",IF(AND(H532&gt;='Intersection Mileposts'!$F$36,H532&lt;='Intersection Mileposts'!$G$36),"Y",IF(AND(H532&gt;='Intersection Mileposts'!$F$37,H532&lt;='Intersection Mileposts'!$G$37),"Y",IF(AND(H532&gt;='Intersection Mileposts'!$F$38,H532&lt;='Intersection Mileposts'!$G$38),"Y",IF(AND(H532&gt;='Intersection Mileposts'!$F$39,H532&lt;='Intersection Mileposts'!$G$39),"Y","N"))))))))))))))))))))))))))))))))))))</f>
        <v/>
      </c>
    </row>
    <row r="533" spans="1:46" x14ac:dyDescent="0.3">
      <c r="A533" s="279"/>
      <c r="B533" s="261"/>
      <c r="C533" s="262"/>
      <c r="D533" s="262"/>
      <c r="E533" s="262"/>
      <c r="F533" s="262"/>
      <c r="G533" s="284"/>
      <c r="H533" s="286"/>
      <c r="I533" s="279"/>
      <c r="J533" s="260"/>
      <c r="K533" s="260"/>
      <c r="L533" s="280"/>
      <c r="M533" s="275"/>
      <c r="N533" s="263"/>
      <c r="P533" s="264" t="str">
        <f>IF(R533 = "", "", COUNT($R$4:R533))</f>
        <v/>
      </c>
      <c r="Q533" s="264" t="str">
        <f t="shared" si="64"/>
        <v/>
      </c>
      <c r="R533" s="265" t="str">
        <f t="shared" si="65"/>
        <v/>
      </c>
      <c r="S533" s="266" t="str">
        <f t="shared" si="69"/>
        <v/>
      </c>
      <c r="T533" s="267" t="str">
        <f t="shared" si="66"/>
        <v/>
      </c>
      <c r="U533" s="268" t="str">
        <f t="shared" si="70"/>
        <v/>
      </c>
      <c r="V533" s="269" t="str">
        <f t="shared" si="67"/>
        <v/>
      </c>
      <c r="W533" s="5"/>
      <c r="AR533" s="2" t="str">
        <f t="shared" si="71"/>
        <v/>
      </c>
      <c r="AS533" s="2" t="str">
        <f t="shared" si="68"/>
        <v/>
      </c>
      <c r="AT533" s="2" t="str">
        <f>IF(AR533="","",IF(AND(H533&gt;='Intersection Mileposts'!$F$5,H533&lt;='Intersection Mileposts'!$G$5),"Y",IF(AND(H533&gt;='Intersection Mileposts'!$F$6,H533&lt;='Intersection Mileposts'!$G$6),"Y",IF(AND(H533&gt;='Intersection Mileposts'!$F$7,H533&lt;='Intersection Mileposts'!$G$7),"Y",IF(AND(H533&gt;='Intersection Mileposts'!$F$8,H533&lt;='Intersection Mileposts'!$G$8),"Y",IF(AND(H533&gt;='Intersection Mileposts'!$F$9,H533&lt;='Intersection Mileposts'!$G$9),"Y",IF(AND(H533&gt;='Intersection Mileposts'!$F$10,H533&lt;='Intersection Mileposts'!$G$10),"Y",IF(AND(H533&gt;='Intersection Mileposts'!$F$11,H533&lt;='Intersection Mileposts'!$G$11),"Y",IF(AND(H533&gt;='Intersection Mileposts'!$F$12,H533&lt;='Intersection Mileposts'!$G$12),"Y",IF(AND(H533&gt;='Intersection Mileposts'!$F$13,H533&lt;='Intersection Mileposts'!$G$13),"Y",IF(AND(H533&gt;='Intersection Mileposts'!$F$14,H533&lt;='Intersection Mileposts'!$G$14),"Y",IF(AND(H533&gt;='Intersection Mileposts'!$F$15,H533&lt;='Intersection Mileposts'!$G$15),"Y",IF(AND(H533&gt;='Intersection Mileposts'!$F$16,H533&lt;='Intersection Mileposts'!$G$16),"Y",IF(AND(H533&gt;='Intersection Mileposts'!$F$17,H533&lt;='Intersection Mileposts'!$G$17),"Y",IF(AND(H533&gt;='Intersection Mileposts'!$F$18,H533&lt;='Intersection Mileposts'!$G$18),"Y",IF(AND(H533&gt;='Intersection Mileposts'!$F$19,H533&lt;='Intersection Mileposts'!$G$19),"Y",IF(AND(H533&gt;='Intersection Mileposts'!$F$20,H533&lt;='Intersection Mileposts'!$G$20),"Y",IF(AND(H533&gt;='Intersection Mileposts'!$F$21,H533&lt;='Intersection Mileposts'!$G$21),"Y",IF(AND(H533&gt;='Intersection Mileposts'!$F$22,H533&lt;='Intersection Mileposts'!$G$22),"Y",IF(AND(H533&gt;='Intersection Mileposts'!$F$23,H533&lt;='Intersection Mileposts'!$G$23),"Y",IF(AND(H533&gt;='Intersection Mileposts'!$F$24,H533&lt;='Intersection Mileposts'!$G$24),"Y",IF(AND(H533&gt;='Intersection Mileposts'!$F$25,H533&lt;='Intersection Mileposts'!$G$25),"Y",IF(AND(H533&gt;='Intersection Mileposts'!$F$26,H533&lt;='Intersection Mileposts'!$G$26),"Y",IF(AND(H533&gt;='Intersection Mileposts'!$F$27,H533&lt;='Intersection Mileposts'!$G$27),"Y",IF(AND(H533&gt;='Intersection Mileposts'!$F$28,H533&lt;='Intersection Mileposts'!$G$28),"Y",IF(AND(H533&gt;='Intersection Mileposts'!$F$29,H533&lt;='Intersection Mileposts'!$G$29),"Y", IF(AND(H533&gt;='Intersection Mileposts'!$F$30,H533&lt;='Intersection Mileposts'!$G$30),"Y",IF(AND(H533&gt;='Intersection Mileposts'!$F$31,H533&lt;='Intersection Mileposts'!$G$31),"Y",IF(AND(H533&gt;='Intersection Mileposts'!$F$32,H533&lt;='Intersection Mileposts'!$G$32),"Y",IF(AND(H533&gt;='Intersection Mileposts'!$F$33,H533&lt;='Intersection Mileposts'!$G$33),"Y",IF(AND(H533&gt;='Intersection Mileposts'!$F$34,H533&lt;='Intersection Mileposts'!$G$34),"Y",IF(AND(H533&gt;='Intersection Mileposts'!$F$35,H533&lt;='Intersection Mileposts'!$G$35),"Y",IF(AND(H533&gt;='Intersection Mileposts'!$F$36,H533&lt;='Intersection Mileposts'!$G$36),"Y",IF(AND(H533&gt;='Intersection Mileposts'!$F$37,H533&lt;='Intersection Mileposts'!$G$37),"Y",IF(AND(H533&gt;='Intersection Mileposts'!$F$38,H533&lt;='Intersection Mileposts'!$G$38),"Y",IF(AND(H533&gt;='Intersection Mileposts'!$F$39,H533&lt;='Intersection Mileposts'!$G$39),"Y","N"))))))))))))))))))))))))))))))))))))</f>
        <v/>
      </c>
    </row>
    <row r="534" spans="1:46" x14ac:dyDescent="0.3">
      <c r="A534" s="279"/>
      <c r="B534" s="261"/>
      <c r="C534" s="262"/>
      <c r="D534" s="262"/>
      <c r="E534" s="262"/>
      <c r="F534" s="262"/>
      <c r="G534" s="284"/>
      <c r="H534" s="286"/>
      <c r="I534" s="279"/>
      <c r="J534" s="260"/>
      <c r="K534" s="260"/>
      <c r="L534" s="280"/>
      <c r="M534" s="275"/>
      <c r="N534" s="263"/>
      <c r="P534" s="264" t="str">
        <f>IF(R534 = "", "", COUNT($R$4:R534))</f>
        <v/>
      </c>
      <c r="Q534" s="264" t="str">
        <f t="shared" si="64"/>
        <v/>
      </c>
      <c r="R534" s="265" t="str">
        <f t="shared" si="65"/>
        <v/>
      </c>
      <c r="S534" s="266" t="str">
        <f t="shared" si="69"/>
        <v/>
      </c>
      <c r="T534" s="267" t="str">
        <f t="shared" si="66"/>
        <v/>
      </c>
      <c r="U534" s="268" t="str">
        <f t="shared" si="70"/>
        <v/>
      </c>
      <c r="V534" s="269" t="str">
        <f t="shared" si="67"/>
        <v/>
      </c>
      <c r="W534" s="5"/>
      <c r="AR534" s="2" t="str">
        <f t="shared" si="71"/>
        <v/>
      </c>
      <c r="AS534" s="2" t="str">
        <f t="shared" si="68"/>
        <v/>
      </c>
      <c r="AT534" s="2" t="str">
        <f>IF(AR534="","",IF(AND(H534&gt;='Intersection Mileposts'!$F$5,H534&lt;='Intersection Mileposts'!$G$5),"Y",IF(AND(H534&gt;='Intersection Mileposts'!$F$6,H534&lt;='Intersection Mileposts'!$G$6),"Y",IF(AND(H534&gt;='Intersection Mileposts'!$F$7,H534&lt;='Intersection Mileposts'!$G$7),"Y",IF(AND(H534&gt;='Intersection Mileposts'!$F$8,H534&lt;='Intersection Mileposts'!$G$8),"Y",IF(AND(H534&gt;='Intersection Mileposts'!$F$9,H534&lt;='Intersection Mileposts'!$G$9),"Y",IF(AND(H534&gt;='Intersection Mileposts'!$F$10,H534&lt;='Intersection Mileposts'!$G$10),"Y",IF(AND(H534&gt;='Intersection Mileposts'!$F$11,H534&lt;='Intersection Mileposts'!$G$11),"Y",IF(AND(H534&gt;='Intersection Mileposts'!$F$12,H534&lt;='Intersection Mileposts'!$G$12),"Y",IF(AND(H534&gt;='Intersection Mileposts'!$F$13,H534&lt;='Intersection Mileposts'!$G$13),"Y",IF(AND(H534&gt;='Intersection Mileposts'!$F$14,H534&lt;='Intersection Mileposts'!$G$14),"Y",IF(AND(H534&gt;='Intersection Mileposts'!$F$15,H534&lt;='Intersection Mileposts'!$G$15),"Y",IF(AND(H534&gt;='Intersection Mileposts'!$F$16,H534&lt;='Intersection Mileposts'!$G$16),"Y",IF(AND(H534&gt;='Intersection Mileposts'!$F$17,H534&lt;='Intersection Mileposts'!$G$17),"Y",IF(AND(H534&gt;='Intersection Mileposts'!$F$18,H534&lt;='Intersection Mileposts'!$G$18),"Y",IF(AND(H534&gt;='Intersection Mileposts'!$F$19,H534&lt;='Intersection Mileposts'!$G$19),"Y",IF(AND(H534&gt;='Intersection Mileposts'!$F$20,H534&lt;='Intersection Mileposts'!$G$20),"Y",IF(AND(H534&gt;='Intersection Mileposts'!$F$21,H534&lt;='Intersection Mileposts'!$G$21),"Y",IF(AND(H534&gt;='Intersection Mileposts'!$F$22,H534&lt;='Intersection Mileposts'!$G$22),"Y",IF(AND(H534&gt;='Intersection Mileposts'!$F$23,H534&lt;='Intersection Mileposts'!$G$23),"Y",IF(AND(H534&gt;='Intersection Mileposts'!$F$24,H534&lt;='Intersection Mileposts'!$G$24),"Y",IF(AND(H534&gt;='Intersection Mileposts'!$F$25,H534&lt;='Intersection Mileposts'!$G$25),"Y",IF(AND(H534&gt;='Intersection Mileposts'!$F$26,H534&lt;='Intersection Mileposts'!$G$26),"Y",IF(AND(H534&gt;='Intersection Mileposts'!$F$27,H534&lt;='Intersection Mileposts'!$G$27),"Y",IF(AND(H534&gt;='Intersection Mileposts'!$F$28,H534&lt;='Intersection Mileposts'!$G$28),"Y",IF(AND(H534&gt;='Intersection Mileposts'!$F$29,H534&lt;='Intersection Mileposts'!$G$29),"Y", IF(AND(H534&gt;='Intersection Mileposts'!$F$30,H534&lt;='Intersection Mileposts'!$G$30),"Y",IF(AND(H534&gt;='Intersection Mileposts'!$F$31,H534&lt;='Intersection Mileposts'!$G$31),"Y",IF(AND(H534&gt;='Intersection Mileposts'!$F$32,H534&lt;='Intersection Mileposts'!$G$32),"Y",IF(AND(H534&gt;='Intersection Mileposts'!$F$33,H534&lt;='Intersection Mileposts'!$G$33),"Y",IF(AND(H534&gt;='Intersection Mileposts'!$F$34,H534&lt;='Intersection Mileposts'!$G$34),"Y",IF(AND(H534&gt;='Intersection Mileposts'!$F$35,H534&lt;='Intersection Mileposts'!$G$35),"Y",IF(AND(H534&gt;='Intersection Mileposts'!$F$36,H534&lt;='Intersection Mileposts'!$G$36),"Y",IF(AND(H534&gt;='Intersection Mileposts'!$F$37,H534&lt;='Intersection Mileposts'!$G$37),"Y",IF(AND(H534&gt;='Intersection Mileposts'!$F$38,H534&lt;='Intersection Mileposts'!$G$38),"Y",IF(AND(H534&gt;='Intersection Mileposts'!$F$39,H534&lt;='Intersection Mileposts'!$G$39),"Y","N"))))))))))))))))))))))))))))))))))))</f>
        <v/>
      </c>
    </row>
    <row r="535" spans="1:46" x14ac:dyDescent="0.3">
      <c r="A535" s="279"/>
      <c r="B535" s="261"/>
      <c r="C535" s="262"/>
      <c r="D535" s="262"/>
      <c r="E535" s="262"/>
      <c r="F535" s="262"/>
      <c r="G535" s="284"/>
      <c r="H535" s="286"/>
      <c r="I535" s="279"/>
      <c r="J535" s="260"/>
      <c r="K535" s="260"/>
      <c r="L535" s="280"/>
      <c r="M535" s="275"/>
      <c r="N535" s="263"/>
      <c r="P535" s="264" t="str">
        <f>IF(R535 = "", "", COUNT($R$4:R535))</f>
        <v/>
      </c>
      <c r="Q535" s="264" t="str">
        <f t="shared" si="64"/>
        <v/>
      </c>
      <c r="R535" s="265" t="str">
        <f t="shared" si="65"/>
        <v/>
      </c>
      <c r="S535" s="266" t="str">
        <f t="shared" si="69"/>
        <v/>
      </c>
      <c r="T535" s="267" t="str">
        <f t="shared" si="66"/>
        <v/>
      </c>
      <c r="U535" s="268" t="str">
        <f t="shared" si="70"/>
        <v/>
      </c>
      <c r="V535" s="269" t="str">
        <f t="shared" si="67"/>
        <v/>
      </c>
      <c r="W535" s="5"/>
      <c r="AR535" s="2" t="str">
        <f t="shared" si="71"/>
        <v/>
      </c>
      <c r="AS535" s="2" t="str">
        <f t="shared" si="68"/>
        <v/>
      </c>
      <c r="AT535" s="2" t="str">
        <f>IF(AR535="","",IF(AND(H535&gt;='Intersection Mileposts'!$F$5,H535&lt;='Intersection Mileposts'!$G$5),"Y",IF(AND(H535&gt;='Intersection Mileposts'!$F$6,H535&lt;='Intersection Mileposts'!$G$6),"Y",IF(AND(H535&gt;='Intersection Mileposts'!$F$7,H535&lt;='Intersection Mileposts'!$G$7),"Y",IF(AND(H535&gt;='Intersection Mileposts'!$F$8,H535&lt;='Intersection Mileposts'!$G$8),"Y",IF(AND(H535&gt;='Intersection Mileposts'!$F$9,H535&lt;='Intersection Mileposts'!$G$9),"Y",IF(AND(H535&gt;='Intersection Mileposts'!$F$10,H535&lt;='Intersection Mileposts'!$G$10),"Y",IF(AND(H535&gt;='Intersection Mileposts'!$F$11,H535&lt;='Intersection Mileposts'!$G$11),"Y",IF(AND(H535&gt;='Intersection Mileposts'!$F$12,H535&lt;='Intersection Mileposts'!$G$12),"Y",IF(AND(H535&gt;='Intersection Mileposts'!$F$13,H535&lt;='Intersection Mileposts'!$G$13),"Y",IF(AND(H535&gt;='Intersection Mileposts'!$F$14,H535&lt;='Intersection Mileposts'!$G$14),"Y",IF(AND(H535&gt;='Intersection Mileposts'!$F$15,H535&lt;='Intersection Mileposts'!$G$15),"Y",IF(AND(H535&gt;='Intersection Mileposts'!$F$16,H535&lt;='Intersection Mileposts'!$G$16),"Y",IF(AND(H535&gt;='Intersection Mileposts'!$F$17,H535&lt;='Intersection Mileposts'!$G$17),"Y",IF(AND(H535&gt;='Intersection Mileposts'!$F$18,H535&lt;='Intersection Mileposts'!$G$18),"Y",IF(AND(H535&gt;='Intersection Mileposts'!$F$19,H535&lt;='Intersection Mileposts'!$G$19),"Y",IF(AND(H535&gt;='Intersection Mileposts'!$F$20,H535&lt;='Intersection Mileposts'!$G$20),"Y",IF(AND(H535&gt;='Intersection Mileposts'!$F$21,H535&lt;='Intersection Mileposts'!$G$21),"Y",IF(AND(H535&gt;='Intersection Mileposts'!$F$22,H535&lt;='Intersection Mileposts'!$G$22),"Y",IF(AND(H535&gt;='Intersection Mileposts'!$F$23,H535&lt;='Intersection Mileposts'!$G$23),"Y",IF(AND(H535&gt;='Intersection Mileposts'!$F$24,H535&lt;='Intersection Mileposts'!$G$24),"Y",IF(AND(H535&gt;='Intersection Mileposts'!$F$25,H535&lt;='Intersection Mileposts'!$G$25),"Y",IF(AND(H535&gt;='Intersection Mileposts'!$F$26,H535&lt;='Intersection Mileposts'!$G$26),"Y",IF(AND(H535&gt;='Intersection Mileposts'!$F$27,H535&lt;='Intersection Mileposts'!$G$27),"Y",IF(AND(H535&gt;='Intersection Mileposts'!$F$28,H535&lt;='Intersection Mileposts'!$G$28),"Y",IF(AND(H535&gt;='Intersection Mileposts'!$F$29,H535&lt;='Intersection Mileposts'!$G$29),"Y", IF(AND(H535&gt;='Intersection Mileposts'!$F$30,H535&lt;='Intersection Mileposts'!$G$30),"Y",IF(AND(H535&gt;='Intersection Mileposts'!$F$31,H535&lt;='Intersection Mileposts'!$G$31),"Y",IF(AND(H535&gt;='Intersection Mileposts'!$F$32,H535&lt;='Intersection Mileposts'!$G$32),"Y",IF(AND(H535&gt;='Intersection Mileposts'!$F$33,H535&lt;='Intersection Mileposts'!$G$33),"Y",IF(AND(H535&gt;='Intersection Mileposts'!$F$34,H535&lt;='Intersection Mileposts'!$G$34),"Y",IF(AND(H535&gt;='Intersection Mileposts'!$F$35,H535&lt;='Intersection Mileposts'!$G$35),"Y",IF(AND(H535&gt;='Intersection Mileposts'!$F$36,H535&lt;='Intersection Mileposts'!$G$36),"Y",IF(AND(H535&gt;='Intersection Mileposts'!$F$37,H535&lt;='Intersection Mileposts'!$G$37),"Y",IF(AND(H535&gt;='Intersection Mileposts'!$F$38,H535&lt;='Intersection Mileposts'!$G$38),"Y",IF(AND(H535&gt;='Intersection Mileposts'!$F$39,H535&lt;='Intersection Mileposts'!$G$39),"Y","N"))))))))))))))))))))))))))))))))))))</f>
        <v/>
      </c>
    </row>
    <row r="536" spans="1:46" x14ac:dyDescent="0.3">
      <c r="A536" s="279"/>
      <c r="B536" s="261"/>
      <c r="C536" s="262"/>
      <c r="D536" s="262"/>
      <c r="E536" s="262"/>
      <c r="F536" s="262"/>
      <c r="G536" s="284"/>
      <c r="H536" s="286"/>
      <c r="I536" s="279"/>
      <c r="J536" s="260"/>
      <c r="K536" s="260"/>
      <c r="L536" s="280"/>
      <c r="M536" s="275"/>
      <c r="N536" s="263"/>
      <c r="P536" s="264" t="str">
        <f>IF(R536 = "", "", COUNT($R$4:R536))</f>
        <v/>
      </c>
      <c r="Q536" s="264" t="str">
        <f t="shared" si="64"/>
        <v/>
      </c>
      <c r="R536" s="265" t="str">
        <f t="shared" si="65"/>
        <v/>
      </c>
      <c r="S536" s="266" t="str">
        <f t="shared" si="69"/>
        <v/>
      </c>
      <c r="T536" s="267" t="str">
        <f t="shared" si="66"/>
        <v/>
      </c>
      <c r="U536" s="268" t="str">
        <f t="shared" si="70"/>
        <v/>
      </c>
      <c r="V536" s="269" t="str">
        <f t="shared" si="67"/>
        <v/>
      </c>
      <c r="W536" s="5"/>
      <c r="AR536" s="2" t="str">
        <f t="shared" si="71"/>
        <v/>
      </c>
      <c r="AS536" s="2" t="str">
        <f t="shared" si="68"/>
        <v/>
      </c>
      <c r="AT536" s="2" t="str">
        <f>IF(AR536="","",IF(AND(H536&gt;='Intersection Mileposts'!$F$5,H536&lt;='Intersection Mileposts'!$G$5),"Y",IF(AND(H536&gt;='Intersection Mileposts'!$F$6,H536&lt;='Intersection Mileposts'!$G$6),"Y",IF(AND(H536&gt;='Intersection Mileposts'!$F$7,H536&lt;='Intersection Mileposts'!$G$7),"Y",IF(AND(H536&gt;='Intersection Mileposts'!$F$8,H536&lt;='Intersection Mileposts'!$G$8),"Y",IF(AND(H536&gt;='Intersection Mileposts'!$F$9,H536&lt;='Intersection Mileposts'!$G$9),"Y",IF(AND(H536&gt;='Intersection Mileposts'!$F$10,H536&lt;='Intersection Mileposts'!$G$10),"Y",IF(AND(H536&gt;='Intersection Mileposts'!$F$11,H536&lt;='Intersection Mileposts'!$G$11),"Y",IF(AND(H536&gt;='Intersection Mileposts'!$F$12,H536&lt;='Intersection Mileposts'!$G$12),"Y",IF(AND(H536&gt;='Intersection Mileposts'!$F$13,H536&lt;='Intersection Mileposts'!$G$13),"Y",IF(AND(H536&gt;='Intersection Mileposts'!$F$14,H536&lt;='Intersection Mileposts'!$G$14),"Y",IF(AND(H536&gt;='Intersection Mileposts'!$F$15,H536&lt;='Intersection Mileposts'!$G$15),"Y",IF(AND(H536&gt;='Intersection Mileposts'!$F$16,H536&lt;='Intersection Mileposts'!$G$16),"Y",IF(AND(H536&gt;='Intersection Mileposts'!$F$17,H536&lt;='Intersection Mileposts'!$G$17),"Y",IF(AND(H536&gt;='Intersection Mileposts'!$F$18,H536&lt;='Intersection Mileposts'!$G$18),"Y",IF(AND(H536&gt;='Intersection Mileposts'!$F$19,H536&lt;='Intersection Mileposts'!$G$19),"Y",IF(AND(H536&gt;='Intersection Mileposts'!$F$20,H536&lt;='Intersection Mileposts'!$G$20),"Y",IF(AND(H536&gt;='Intersection Mileposts'!$F$21,H536&lt;='Intersection Mileposts'!$G$21),"Y",IF(AND(H536&gt;='Intersection Mileposts'!$F$22,H536&lt;='Intersection Mileposts'!$G$22),"Y",IF(AND(H536&gt;='Intersection Mileposts'!$F$23,H536&lt;='Intersection Mileposts'!$G$23),"Y",IF(AND(H536&gt;='Intersection Mileposts'!$F$24,H536&lt;='Intersection Mileposts'!$G$24),"Y",IF(AND(H536&gt;='Intersection Mileposts'!$F$25,H536&lt;='Intersection Mileposts'!$G$25),"Y",IF(AND(H536&gt;='Intersection Mileposts'!$F$26,H536&lt;='Intersection Mileposts'!$G$26),"Y",IF(AND(H536&gt;='Intersection Mileposts'!$F$27,H536&lt;='Intersection Mileposts'!$G$27),"Y",IF(AND(H536&gt;='Intersection Mileposts'!$F$28,H536&lt;='Intersection Mileposts'!$G$28),"Y",IF(AND(H536&gt;='Intersection Mileposts'!$F$29,H536&lt;='Intersection Mileposts'!$G$29),"Y", IF(AND(H536&gt;='Intersection Mileposts'!$F$30,H536&lt;='Intersection Mileposts'!$G$30),"Y",IF(AND(H536&gt;='Intersection Mileposts'!$F$31,H536&lt;='Intersection Mileposts'!$G$31),"Y",IF(AND(H536&gt;='Intersection Mileposts'!$F$32,H536&lt;='Intersection Mileposts'!$G$32),"Y",IF(AND(H536&gt;='Intersection Mileposts'!$F$33,H536&lt;='Intersection Mileposts'!$G$33),"Y",IF(AND(H536&gt;='Intersection Mileposts'!$F$34,H536&lt;='Intersection Mileposts'!$G$34),"Y",IF(AND(H536&gt;='Intersection Mileposts'!$F$35,H536&lt;='Intersection Mileposts'!$G$35),"Y",IF(AND(H536&gt;='Intersection Mileposts'!$F$36,H536&lt;='Intersection Mileposts'!$G$36),"Y",IF(AND(H536&gt;='Intersection Mileposts'!$F$37,H536&lt;='Intersection Mileposts'!$G$37),"Y",IF(AND(H536&gt;='Intersection Mileposts'!$F$38,H536&lt;='Intersection Mileposts'!$G$38),"Y",IF(AND(H536&gt;='Intersection Mileposts'!$F$39,H536&lt;='Intersection Mileposts'!$G$39),"Y","N"))))))))))))))))))))))))))))))))))))</f>
        <v/>
      </c>
    </row>
    <row r="537" spans="1:46" x14ac:dyDescent="0.3">
      <c r="A537" s="279"/>
      <c r="B537" s="261"/>
      <c r="C537" s="262"/>
      <c r="D537" s="262"/>
      <c r="E537" s="262"/>
      <c r="F537" s="262"/>
      <c r="G537" s="284"/>
      <c r="H537" s="286"/>
      <c r="I537" s="279"/>
      <c r="J537" s="260"/>
      <c r="K537" s="260"/>
      <c r="L537" s="280"/>
      <c r="M537" s="275"/>
      <c r="N537" s="263"/>
      <c r="P537" s="264" t="str">
        <f>IF(R537 = "", "", COUNT($R$4:R537))</f>
        <v/>
      </c>
      <c r="Q537" s="264" t="str">
        <f t="shared" si="64"/>
        <v/>
      </c>
      <c r="R537" s="265" t="str">
        <f t="shared" si="65"/>
        <v/>
      </c>
      <c r="S537" s="266" t="str">
        <f t="shared" si="69"/>
        <v/>
      </c>
      <c r="T537" s="267" t="str">
        <f t="shared" si="66"/>
        <v/>
      </c>
      <c r="U537" s="268" t="str">
        <f t="shared" si="70"/>
        <v/>
      </c>
      <c r="V537" s="269" t="str">
        <f t="shared" si="67"/>
        <v/>
      </c>
      <c r="W537" s="5"/>
      <c r="AR537" s="2" t="str">
        <f t="shared" si="71"/>
        <v/>
      </c>
      <c r="AS537" s="2" t="str">
        <f t="shared" si="68"/>
        <v/>
      </c>
      <c r="AT537" s="2" t="str">
        <f>IF(AR537="","",IF(AND(H537&gt;='Intersection Mileposts'!$F$5,H537&lt;='Intersection Mileposts'!$G$5),"Y",IF(AND(H537&gt;='Intersection Mileposts'!$F$6,H537&lt;='Intersection Mileposts'!$G$6),"Y",IF(AND(H537&gt;='Intersection Mileposts'!$F$7,H537&lt;='Intersection Mileposts'!$G$7),"Y",IF(AND(H537&gt;='Intersection Mileposts'!$F$8,H537&lt;='Intersection Mileposts'!$G$8),"Y",IF(AND(H537&gt;='Intersection Mileposts'!$F$9,H537&lt;='Intersection Mileposts'!$G$9),"Y",IF(AND(H537&gt;='Intersection Mileposts'!$F$10,H537&lt;='Intersection Mileposts'!$G$10),"Y",IF(AND(H537&gt;='Intersection Mileposts'!$F$11,H537&lt;='Intersection Mileposts'!$G$11),"Y",IF(AND(H537&gt;='Intersection Mileposts'!$F$12,H537&lt;='Intersection Mileposts'!$G$12),"Y",IF(AND(H537&gt;='Intersection Mileposts'!$F$13,H537&lt;='Intersection Mileposts'!$G$13),"Y",IF(AND(H537&gt;='Intersection Mileposts'!$F$14,H537&lt;='Intersection Mileposts'!$G$14),"Y",IF(AND(H537&gt;='Intersection Mileposts'!$F$15,H537&lt;='Intersection Mileposts'!$G$15),"Y",IF(AND(H537&gt;='Intersection Mileposts'!$F$16,H537&lt;='Intersection Mileposts'!$G$16),"Y",IF(AND(H537&gt;='Intersection Mileposts'!$F$17,H537&lt;='Intersection Mileposts'!$G$17),"Y",IF(AND(H537&gt;='Intersection Mileposts'!$F$18,H537&lt;='Intersection Mileposts'!$G$18),"Y",IF(AND(H537&gt;='Intersection Mileposts'!$F$19,H537&lt;='Intersection Mileposts'!$G$19),"Y",IF(AND(H537&gt;='Intersection Mileposts'!$F$20,H537&lt;='Intersection Mileposts'!$G$20),"Y",IF(AND(H537&gt;='Intersection Mileposts'!$F$21,H537&lt;='Intersection Mileposts'!$G$21),"Y",IF(AND(H537&gt;='Intersection Mileposts'!$F$22,H537&lt;='Intersection Mileposts'!$G$22),"Y",IF(AND(H537&gt;='Intersection Mileposts'!$F$23,H537&lt;='Intersection Mileposts'!$G$23),"Y",IF(AND(H537&gt;='Intersection Mileposts'!$F$24,H537&lt;='Intersection Mileposts'!$G$24),"Y",IF(AND(H537&gt;='Intersection Mileposts'!$F$25,H537&lt;='Intersection Mileposts'!$G$25),"Y",IF(AND(H537&gt;='Intersection Mileposts'!$F$26,H537&lt;='Intersection Mileposts'!$G$26),"Y",IF(AND(H537&gt;='Intersection Mileposts'!$F$27,H537&lt;='Intersection Mileposts'!$G$27),"Y",IF(AND(H537&gt;='Intersection Mileposts'!$F$28,H537&lt;='Intersection Mileposts'!$G$28),"Y",IF(AND(H537&gt;='Intersection Mileposts'!$F$29,H537&lt;='Intersection Mileposts'!$G$29),"Y", IF(AND(H537&gt;='Intersection Mileposts'!$F$30,H537&lt;='Intersection Mileposts'!$G$30),"Y",IF(AND(H537&gt;='Intersection Mileposts'!$F$31,H537&lt;='Intersection Mileposts'!$G$31),"Y",IF(AND(H537&gt;='Intersection Mileposts'!$F$32,H537&lt;='Intersection Mileposts'!$G$32),"Y",IF(AND(H537&gt;='Intersection Mileposts'!$F$33,H537&lt;='Intersection Mileposts'!$G$33),"Y",IF(AND(H537&gt;='Intersection Mileposts'!$F$34,H537&lt;='Intersection Mileposts'!$G$34),"Y",IF(AND(H537&gt;='Intersection Mileposts'!$F$35,H537&lt;='Intersection Mileposts'!$G$35),"Y",IF(AND(H537&gt;='Intersection Mileposts'!$F$36,H537&lt;='Intersection Mileposts'!$G$36),"Y",IF(AND(H537&gt;='Intersection Mileposts'!$F$37,H537&lt;='Intersection Mileposts'!$G$37),"Y",IF(AND(H537&gt;='Intersection Mileposts'!$F$38,H537&lt;='Intersection Mileposts'!$G$38),"Y",IF(AND(H537&gt;='Intersection Mileposts'!$F$39,H537&lt;='Intersection Mileposts'!$G$39),"Y","N"))))))))))))))))))))))))))))))))))))</f>
        <v/>
      </c>
    </row>
    <row r="538" spans="1:46" x14ac:dyDescent="0.3">
      <c r="A538" s="279"/>
      <c r="B538" s="261"/>
      <c r="C538" s="262"/>
      <c r="D538" s="262"/>
      <c r="E538" s="262"/>
      <c r="F538" s="262"/>
      <c r="G538" s="284"/>
      <c r="H538" s="286"/>
      <c r="I538" s="279"/>
      <c r="J538" s="260"/>
      <c r="K538" s="260"/>
      <c r="L538" s="280"/>
      <c r="M538" s="275"/>
      <c r="N538" s="263"/>
      <c r="P538" s="264" t="str">
        <f>IF(R538 = "", "", COUNT($R$4:R538))</f>
        <v/>
      </c>
      <c r="Q538" s="264" t="str">
        <f t="shared" si="64"/>
        <v/>
      </c>
      <c r="R538" s="265" t="str">
        <f t="shared" si="65"/>
        <v/>
      </c>
      <c r="S538" s="266" t="str">
        <f t="shared" si="69"/>
        <v/>
      </c>
      <c r="T538" s="267" t="str">
        <f t="shared" si="66"/>
        <v/>
      </c>
      <c r="U538" s="268" t="str">
        <f t="shared" si="70"/>
        <v/>
      </c>
      <c r="V538" s="269" t="str">
        <f t="shared" si="67"/>
        <v/>
      </c>
      <c r="W538" s="5"/>
      <c r="AR538" s="2" t="str">
        <f t="shared" si="71"/>
        <v/>
      </c>
      <c r="AS538" s="2" t="str">
        <f t="shared" si="68"/>
        <v/>
      </c>
      <c r="AT538" s="2" t="str">
        <f>IF(AR538="","",IF(AND(H538&gt;='Intersection Mileposts'!$F$5,H538&lt;='Intersection Mileposts'!$G$5),"Y",IF(AND(H538&gt;='Intersection Mileposts'!$F$6,H538&lt;='Intersection Mileposts'!$G$6),"Y",IF(AND(H538&gt;='Intersection Mileposts'!$F$7,H538&lt;='Intersection Mileposts'!$G$7),"Y",IF(AND(H538&gt;='Intersection Mileposts'!$F$8,H538&lt;='Intersection Mileposts'!$G$8),"Y",IF(AND(H538&gt;='Intersection Mileposts'!$F$9,H538&lt;='Intersection Mileposts'!$G$9),"Y",IF(AND(H538&gt;='Intersection Mileposts'!$F$10,H538&lt;='Intersection Mileposts'!$G$10),"Y",IF(AND(H538&gt;='Intersection Mileposts'!$F$11,H538&lt;='Intersection Mileposts'!$G$11),"Y",IF(AND(H538&gt;='Intersection Mileposts'!$F$12,H538&lt;='Intersection Mileposts'!$G$12),"Y",IF(AND(H538&gt;='Intersection Mileposts'!$F$13,H538&lt;='Intersection Mileposts'!$G$13),"Y",IF(AND(H538&gt;='Intersection Mileposts'!$F$14,H538&lt;='Intersection Mileposts'!$G$14),"Y",IF(AND(H538&gt;='Intersection Mileposts'!$F$15,H538&lt;='Intersection Mileposts'!$G$15),"Y",IF(AND(H538&gt;='Intersection Mileposts'!$F$16,H538&lt;='Intersection Mileposts'!$G$16),"Y",IF(AND(H538&gt;='Intersection Mileposts'!$F$17,H538&lt;='Intersection Mileposts'!$G$17),"Y",IF(AND(H538&gt;='Intersection Mileposts'!$F$18,H538&lt;='Intersection Mileposts'!$G$18),"Y",IF(AND(H538&gt;='Intersection Mileposts'!$F$19,H538&lt;='Intersection Mileposts'!$G$19),"Y",IF(AND(H538&gt;='Intersection Mileposts'!$F$20,H538&lt;='Intersection Mileposts'!$G$20),"Y",IF(AND(H538&gt;='Intersection Mileposts'!$F$21,H538&lt;='Intersection Mileposts'!$G$21),"Y",IF(AND(H538&gt;='Intersection Mileposts'!$F$22,H538&lt;='Intersection Mileposts'!$G$22),"Y",IF(AND(H538&gt;='Intersection Mileposts'!$F$23,H538&lt;='Intersection Mileposts'!$G$23),"Y",IF(AND(H538&gt;='Intersection Mileposts'!$F$24,H538&lt;='Intersection Mileposts'!$G$24),"Y",IF(AND(H538&gt;='Intersection Mileposts'!$F$25,H538&lt;='Intersection Mileposts'!$G$25),"Y",IF(AND(H538&gt;='Intersection Mileposts'!$F$26,H538&lt;='Intersection Mileposts'!$G$26),"Y",IF(AND(H538&gt;='Intersection Mileposts'!$F$27,H538&lt;='Intersection Mileposts'!$G$27),"Y",IF(AND(H538&gt;='Intersection Mileposts'!$F$28,H538&lt;='Intersection Mileposts'!$G$28),"Y",IF(AND(H538&gt;='Intersection Mileposts'!$F$29,H538&lt;='Intersection Mileposts'!$G$29),"Y", IF(AND(H538&gt;='Intersection Mileposts'!$F$30,H538&lt;='Intersection Mileposts'!$G$30),"Y",IF(AND(H538&gt;='Intersection Mileposts'!$F$31,H538&lt;='Intersection Mileposts'!$G$31),"Y",IF(AND(H538&gt;='Intersection Mileposts'!$F$32,H538&lt;='Intersection Mileposts'!$G$32),"Y",IF(AND(H538&gt;='Intersection Mileposts'!$F$33,H538&lt;='Intersection Mileposts'!$G$33),"Y",IF(AND(H538&gt;='Intersection Mileposts'!$F$34,H538&lt;='Intersection Mileposts'!$G$34),"Y",IF(AND(H538&gt;='Intersection Mileposts'!$F$35,H538&lt;='Intersection Mileposts'!$G$35),"Y",IF(AND(H538&gt;='Intersection Mileposts'!$F$36,H538&lt;='Intersection Mileposts'!$G$36),"Y",IF(AND(H538&gt;='Intersection Mileposts'!$F$37,H538&lt;='Intersection Mileposts'!$G$37),"Y",IF(AND(H538&gt;='Intersection Mileposts'!$F$38,H538&lt;='Intersection Mileposts'!$G$38),"Y",IF(AND(H538&gt;='Intersection Mileposts'!$F$39,H538&lt;='Intersection Mileposts'!$G$39),"Y","N"))))))))))))))))))))))))))))))))))))</f>
        <v/>
      </c>
    </row>
    <row r="539" spans="1:46" x14ac:dyDescent="0.3">
      <c r="A539" s="279"/>
      <c r="B539" s="261"/>
      <c r="C539" s="262"/>
      <c r="D539" s="262"/>
      <c r="E539" s="262"/>
      <c r="F539" s="262"/>
      <c r="G539" s="284"/>
      <c r="H539" s="286"/>
      <c r="I539" s="279"/>
      <c r="J539" s="260"/>
      <c r="K539" s="260"/>
      <c r="L539" s="280"/>
      <c r="M539" s="275"/>
      <c r="N539" s="263"/>
      <c r="P539" s="264" t="str">
        <f>IF(R539 = "", "", COUNT($R$4:R539))</f>
        <v/>
      </c>
      <c r="Q539" s="264" t="str">
        <f t="shared" si="64"/>
        <v/>
      </c>
      <c r="R539" s="265" t="str">
        <f t="shared" si="65"/>
        <v/>
      </c>
      <c r="S539" s="266" t="str">
        <f t="shared" si="69"/>
        <v/>
      </c>
      <c r="T539" s="267" t="str">
        <f t="shared" si="66"/>
        <v/>
      </c>
      <c r="U539" s="268" t="str">
        <f t="shared" si="70"/>
        <v/>
      </c>
      <c r="V539" s="269" t="str">
        <f t="shared" si="67"/>
        <v/>
      </c>
      <c r="W539" s="5"/>
      <c r="AR539" s="2" t="str">
        <f t="shared" si="71"/>
        <v/>
      </c>
      <c r="AS539" s="2" t="str">
        <f t="shared" si="68"/>
        <v/>
      </c>
      <c r="AT539" s="2" t="str">
        <f>IF(AR539="","",IF(AND(H539&gt;='Intersection Mileposts'!$F$5,H539&lt;='Intersection Mileposts'!$G$5),"Y",IF(AND(H539&gt;='Intersection Mileposts'!$F$6,H539&lt;='Intersection Mileposts'!$G$6),"Y",IF(AND(H539&gt;='Intersection Mileposts'!$F$7,H539&lt;='Intersection Mileposts'!$G$7),"Y",IF(AND(H539&gt;='Intersection Mileposts'!$F$8,H539&lt;='Intersection Mileposts'!$G$8),"Y",IF(AND(H539&gt;='Intersection Mileposts'!$F$9,H539&lt;='Intersection Mileposts'!$G$9),"Y",IF(AND(H539&gt;='Intersection Mileposts'!$F$10,H539&lt;='Intersection Mileposts'!$G$10),"Y",IF(AND(H539&gt;='Intersection Mileposts'!$F$11,H539&lt;='Intersection Mileposts'!$G$11),"Y",IF(AND(H539&gt;='Intersection Mileposts'!$F$12,H539&lt;='Intersection Mileposts'!$G$12),"Y",IF(AND(H539&gt;='Intersection Mileposts'!$F$13,H539&lt;='Intersection Mileposts'!$G$13),"Y",IF(AND(H539&gt;='Intersection Mileposts'!$F$14,H539&lt;='Intersection Mileposts'!$G$14),"Y",IF(AND(H539&gt;='Intersection Mileposts'!$F$15,H539&lt;='Intersection Mileposts'!$G$15),"Y",IF(AND(H539&gt;='Intersection Mileposts'!$F$16,H539&lt;='Intersection Mileposts'!$G$16),"Y",IF(AND(H539&gt;='Intersection Mileposts'!$F$17,H539&lt;='Intersection Mileposts'!$G$17),"Y",IF(AND(H539&gt;='Intersection Mileposts'!$F$18,H539&lt;='Intersection Mileposts'!$G$18),"Y",IF(AND(H539&gt;='Intersection Mileposts'!$F$19,H539&lt;='Intersection Mileposts'!$G$19),"Y",IF(AND(H539&gt;='Intersection Mileposts'!$F$20,H539&lt;='Intersection Mileposts'!$G$20),"Y",IF(AND(H539&gt;='Intersection Mileposts'!$F$21,H539&lt;='Intersection Mileposts'!$G$21),"Y",IF(AND(H539&gt;='Intersection Mileposts'!$F$22,H539&lt;='Intersection Mileposts'!$G$22),"Y",IF(AND(H539&gt;='Intersection Mileposts'!$F$23,H539&lt;='Intersection Mileposts'!$G$23),"Y",IF(AND(H539&gt;='Intersection Mileposts'!$F$24,H539&lt;='Intersection Mileposts'!$G$24),"Y",IF(AND(H539&gt;='Intersection Mileposts'!$F$25,H539&lt;='Intersection Mileposts'!$G$25),"Y",IF(AND(H539&gt;='Intersection Mileposts'!$F$26,H539&lt;='Intersection Mileposts'!$G$26),"Y",IF(AND(H539&gt;='Intersection Mileposts'!$F$27,H539&lt;='Intersection Mileposts'!$G$27),"Y",IF(AND(H539&gt;='Intersection Mileposts'!$F$28,H539&lt;='Intersection Mileposts'!$G$28),"Y",IF(AND(H539&gt;='Intersection Mileposts'!$F$29,H539&lt;='Intersection Mileposts'!$G$29),"Y", IF(AND(H539&gt;='Intersection Mileposts'!$F$30,H539&lt;='Intersection Mileposts'!$G$30),"Y",IF(AND(H539&gt;='Intersection Mileposts'!$F$31,H539&lt;='Intersection Mileposts'!$G$31),"Y",IF(AND(H539&gt;='Intersection Mileposts'!$F$32,H539&lt;='Intersection Mileposts'!$G$32),"Y",IF(AND(H539&gt;='Intersection Mileposts'!$F$33,H539&lt;='Intersection Mileposts'!$G$33),"Y",IF(AND(H539&gt;='Intersection Mileposts'!$F$34,H539&lt;='Intersection Mileposts'!$G$34),"Y",IF(AND(H539&gt;='Intersection Mileposts'!$F$35,H539&lt;='Intersection Mileposts'!$G$35),"Y",IF(AND(H539&gt;='Intersection Mileposts'!$F$36,H539&lt;='Intersection Mileposts'!$G$36),"Y",IF(AND(H539&gt;='Intersection Mileposts'!$F$37,H539&lt;='Intersection Mileposts'!$G$37),"Y",IF(AND(H539&gt;='Intersection Mileposts'!$F$38,H539&lt;='Intersection Mileposts'!$G$38),"Y",IF(AND(H539&gt;='Intersection Mileposts'!$F$39,H539&lt;='Intersection Mileposts'!$G$39),"Y","N"))))))))))))))))))))))))))))))))))))</f>
        <v/>
      </c>
    </row>
    <row r="540" spans="1:46" x14ac:dyDescent="0.3">
      <c r="A540" s="279"/>
      <c r="B540" s="261"/>
      <c r="C540" s="262"/>
      <c r="D540" s="262"/>
      <c r="E540" s="262"/>
      <c r="F540" s="262"/>
      <c r="G540" s="284"/>
      <c r="H540" s="286"/>
      <c r="I540" s="279"/>
      <c r="J540" s="260"/>
      <c r="K540" s="260"/>
      <c r="L540" s="280"/>
      <c r="M540" s="275"/>
      <c r="N540" s="263"/>
      <c r="P540" s="264" t="str">
        <f>IF(R540 = "", "", COUNT($R$4:R540))</f>
        <v/>
      </c>
      <c r="Q540" s="264" t="str">
        <f t="shared" si="64"/>
        <v/>
      </c>
      <c r="R540" s="265" t="str">
        <f t="shared" si="65"/>
        <v/>
      </c>
      <c r="S540" s="266" t="str">
        <f t="shared" si="69"/>
        <v/>
      </c>
      <c r="T540" s="267" t="str">
        <f t="shared" si="66"/>
        <v/>
      </c>
      <c r="U540" s="268" t="str">
        <f t="shared" si="70"/>
        <v/>
      </c>
      <c r="V540" s="269" t="str">
        <f t="shared" si="67"/>
        <v/>
      </c>
      <c r="W540" s="5"/>
      <c r="AR540" s="2" t="str">
        <f t="shared" si="71"/>
        <v/>
      </c>
      <c r="AS540" s="2" t="str">
        <f t="shared" si="68"/>
        <v/>
      </c>
      <c r="AT540" s="2" t="str">
        <f>IF(AR540="","",IF(AND(H540&gt;='Intersection Mileposts'!$F$5,H540&lt;='Intersection Mileposts'!$G$5),"Y",IF(AND(H540&gt;='Intersection Mileposts'!$F$6,H540&lt;='Intersection Mileposts'!$G$6),"Y",IF(AND(H540&gt;='Intersection Mileposts'!$F$7,H540&lt;='Intersection Mileposts'!$G$7),"Y",IF(AND(H540&gt;='Intersection Mileposts'!$F$8,H540&lt;='Intersection Mileposts'!$G$8),"Y",IF(AND(H540&gt;='Intersection Mileposts'!$F$9,H540&lt;='Intersection Mileposts'!$G$9),"Y",IF(AND(H540&gt;='Intersection Mileposts'!$F$10,H540&lt;='Intersection Mileposts'!$G$10),"Y",IF(AND(H540&gt;='Intersection Mileposts'!$F$11,H540&lt;='Intersection Mileposts'!$G$11),"Y",IF(AND(H540&gt;='Intersection Mileposts'!$F$12,H540&lt;='Intersection Mileposts'!$G$12),"Y",IF(AND(H540&gt;='Intersection Mileposts'!$F$13,H540&lt;='Intersection Mileposts'!$G$13),"Y",IF(AND(H540&gt;='Intersection Mileposts'!$F$14,H540&lt;='Intersection Mileposts'!$G$14),"Y",IF(AND(H540&gt;='Intersection Mileposts'!$F$15,H540&lt;='Intersection Mileposts'!$G$15),"Y",IF(AND(H540&gt;='Intersection Mileposts'!$F$16,H540&lt;='Intersection Mileposts'!$G$16),"Y",IF(AND(H540&gt;='Intersection Mileposts'!$F$17,H540&lt;='Intersection Mileposts'!$G$17),"Y",IF(AND(H540&gt;='Intersection Mileposts'!$F$18,H540&lt;='Intersection Mileposts'!$G$18),"Y",IF(AND(H540&gt;='Intersection Mileposts'!$F$19,H540&lt;='Intersection Mileposts'!$G$19),"Y",IF(AND(H540&gt;='Intersection Mileposts'!$F$20,H540&lt;='Intersection Mileposts'!$G$20),"Y",IF(AND(H540&gt;='Intersection Mileposts'!$F$21,H540&lt;='Intersection Mileposts'!$G$21),"Y",IF(AND(H540&gt;='Intersection Mileposts'!$F$22,H540&lt;='Intersection Mileposts'!$G$22),"Y",IF(AND(H540&gt;='Intersection Mileposts'!$F$23,H540&lt;='Intersection Mileposts'!$G$23),"Y",IF(AND(H540&gt;='Intersection Mileposts'!$F$24,H540&lt;='Intersection Mileposts'!$G$24),"Y",IF(AND(H540&gt;='Intersection Mileposts'!$F$25,H540&lt;='Intersection Mileposts'!$G$25),"Y",IF(AND(H540&gt;='Intersection Mileposts'!$F$26,H540&lt;='Intersection Mileposts'!$G$26),"Y",IF(AND(H540&gt;='Intersection Mileposts'!$F$27,H540&lt;='Intersection Mileposts'!$G$27),"Y",IF(AND(H540&gt;='Intersection Mileposts'!$F$28,H540&lt;='Intersection Mileposts'!$G$28),"Y",IF(AND(H540&gt;='Intersection Mileposts'!$F$29,H540&lt;='Intersection Mileposts'!$G$29),"Y", IF(AND(H540&gt;='Intersection Mileposts'!$F$30,H540&lt;='Intersection Mileposts'!$G$30),"Y",IF(AND(H540&gt;='Intersection Mileposts'!$F$31,H540&lt;='Intersection Mileposts'!$G$31),"Y",IF(AND(H540&gt;='Intersection Mileposts'!$F$32,H540&lt;='Intersection Mileposts'!$G$32),"Y",IF(AND(H540&gt;='Intersection Mileposts'!$F$33,H540&lt;='Intersection Mileposts'!$G$33),"Y",IF(AND(H540&gt;='Intersection Mileposts'!$F$34,H540&lt;='Intersection Mileposts'!$G$34),"Y",IF(AND(H540&gt;='Intersection Mileposts'!$F$35,H540&lt;='Intersection Mileposts'!$G$35),"Y",IF(AND(H540&gt;='Intersection Mileposts'!$F$36,H540&lt;='Intersection Mileposts'!$G$36),"Y",IF(AND(H540&gt;='Intersection Mileposts'!$F$37,H540&lt;='Intersection Mileposts'!$G$37),"Y",IF(AND(H540&gt;='Intersection Mileposts'!$F$38,H540&lt;='Intersection Mileposts'!$G$38),"Y",IF(AND(H540&gt;='Intersection Mileposts'!$F$39,H540&lt;='Intersection Mileposts'!$G$39),"Y","N"))))))))))))))))))))))))))))))))))))</f>
        <v/>
      </c>
    </row>
    <row r="541" spans="1:46" x14ac:dyDescent="0.3">
      <c r="A541" s="279"/>
      <c r="B541" s="261"/>
      <c r="C541" s="262"/>
      <c r="D541" s="262"/>
      <c r="E541" s="262"/>
      <c r="F541" s="262"/>
      <c r="G541" s="284"/>
      <c r="H541" s="286"/>
      <c r="I541" s="279"/>
      <c r="J541" s="260"/>
      <c r="K541" s="260"/>
      <c r="L541" s="280"/>
      <c r="M541" s="275"/>
      <c r="N541" s="263"/>
      <c r="P541" s="264" t="str">
        <f>IF(R541 = "", "", COUNT($R$4:R541))</f>
        <v/>
      </c>
      <c r="Q541" s="264" t="str">
        <f t="shared" si="64"/>
        <v/>
      </c>
      <c r="R541" s="265" t="str">
        <f t="shared" si="65"/>
        <v/>
      </c>
      <c r="S541" s="266" t="str">
        <f t="shared" si="69"/>
        <v/>
      </c>
      <c r="T541" s="267" t="str">
        <f t="shared" si="66"/>
        <v/>
      </c>
      <c r="U541" s="268" t="str">
        <f t="shared" si="70"/>
        <v/>
      </c>
      <c r="V541" s="269" t="str">
        <f t="shared" si="67"/>
        <v/>
      </c>
      <c r="W541" s="5"/>
      <c r="AR541" s="2" t="str">
        <f t="shared" si="71"/>
        <v/>
      </c>
      <c r="AS541" s="2" t="str">
        <f t="shared" si="68"/>
        <v/>
      </c>
      <c r="AT541" s="2" t="str">
        <f>IF(AR541="","",IF(AND(H541&gt;='Intersection Mileposts'!$F$5,H541&lt;='Intersection Mileposts'!$G$5),"Y",IF(AND(H541&gt;='Intersection Mileposts'!$F$6,H541&lt;='Intersection Mileposts'!$G$6),"Y",IF(AND(H541&gt;='Intersection Mileposts'!$F$7,H541&lt;='Intersection Mileposts'!$G$7),"Y",IF(AND(H541&gt;='Intersection Mileposts'!$F$8,H541&lt;='Intersection Mileposts'!$G$8),"Y",IF(AND(H541&gt;='Intersection Mileposts'!$F$9,H541&lt;='Intersection Mileposts'!$G$9),"Y",IF(AND(H541&gt;='Intersection Mileposts'!$F$10,H541&lt;='Intersection Mileposts'!$G$10),"Y",IF(AND(H541&gt;='Intersection Mileposts'!$F$11,H541&lt;='Intersection Mileposts'!$G$11),"Y",IF(AND(H541&gt;='Intersection Mileposts'!$F$12,H541&lt;='Intersection Mileposts'!$G$12),"Y",IF(AND(H541&gt;='Intersection Mileposts'!$F$13,H541&lt;='Intersection Mileposts'!$G$13),"Y",IF(AND(H541&gt;='Intersection Mileposts'!$F$14,H541&lt;='Intersection Mileposts'!$G$14),"Y",IF(AND(H541&gt;='Intersection Mileposts'!$F$15,H541&lt;='Intersection Mileposts'!$G$15),"Y",IF(AND(H541&gt;='Intersection Mileposts'!$F$16,H541&lt;='Intersection Mileposts'!$G$16),"Y",IF(AND(H541&gt;='Intersection Mileposts'!$F$17,H541&lt;='Intersection Mileposts'!$G$17),"Y",IF(AND(H541&gt;='Intersection Mileposts'!$F$18,H541&lt;='Intersection Mileposts'!$G$18),"Y",IF(AND(H541&gt;='Intersection Mileposts'!$F$19,H541&lt;='Intersection Mileposts'!$G$19),"Y",IF(AND(H541&gt;='Intersection Mileposts'!$F$20,H541&lt;='Intersection Mileposts'!$G$20),"Y",IF(AND(H541&gt;='Intersection Mileposts'!$F$21,H541&lt;='Intersection Mileposts'!$G$21),"Y",IF(AND(H541&gt;='Intersection Mileposts'!$F$22,H541&lt;='Intersection Mileposts'!$G$22),"Y",IF(AND(H541&gt;='Intersection Mileposts'!$F$23,H541&lt;='Intersection Mileposts'!$G$23),"Y",IF(AND(H541&gt;='Intersection Mileposts'!$F$24,H541&lt;='Intersection Mileposts'!$G$24),"Y",IF(AND(H541&gt;='Intersection Mileposts'!$F$25,H541&lt;='Intersection Mileposts'!$G$25),"Y",IF(AND(H541&gt;='Intersection Mileposts'!$F$26,H541&lt;='Intersection Mileposts'!$G$26),"Y",IF(AND(H541&gt;='Intersection Mileposts'!$F$27,H541&lt;='Intersection Mileposts'!$G$27),"Y",IF(AND(H541&gt;='Intersection Mileposts'!$F$28,H541&lt;='Intersection Mileposts'!$G$28),"Y",IF(AND(H541&gt;='Intersection Mileposts'!$F$29,H541&lt;='Intersection Mileposts'!$G$29),"Y", IF(AND(H541&gt;='Intersection Mileposts'!$F$30,H541&lt;='Intersection Mileposts'!$G$30),"Y",IF(AND(H541&gt;='Intersection Mileposts'!$F$31,H541&lt;='Intersection Mileposts'!$G$31),"Y",IF(AND(H541&gt;='Intersection Mileposts'!$F$32,H541&lt;='Intersection Mileposts'!$G$32),"Y",IF(AND(H541&gt;='Intersection Mileposts'!$F$33,H541&lt;='Intersection Mileposts'!$G$33),"Y",IF(AND(H541&gt;='Intersection Mileposts'!$F$34,H541&lt;='Intersection Mileposts'!$G$34),"Y",IF(AND(H541&gt;='Intersection Mileposts'!$F$35,H541&lt;='Intersection Mileposts'!$G$35),"Y",IF(AND(H541&gt;='Intersection Mileposts'!$F$36,H541&lt;='Intersection Mileposts'!$G$36),"Y",IF(AND(H541&gt;='Intersection Mileposts'!$F$37,H541&lt;='Intersection Mileposts'!$G$37),"Y",IF(AND(H541&gt;='Intersection Mileposts'!$F$38,H541&lt;='Intersection Mileposts'!$G$38),"Y",IF(AND(H541&gt;='Intersection Mileposts'!$F$39,H541&lt;='Intersection Mileposts'!$G$39),"Y","N"))))))))))))))))))))))))))))))))))))</f>
        <v/>
      </c>
    </row>
    <row r="542" spans="1:46" x14ac:dyDescent="0.3">
      <c r="A542" s="279"/>
      <c r="B542" s="261"/>
      <c r="C542" s="262"/>
      <c r="D542" s="262"/>
      <c r="E542" s="262"/>
      <c r="F542" s="262"/>
      <c r="G542" s="284"/>
      <c r="H542" s="286"/>
      <c r="I542" s="279"/>
      <c r="J542" s="260"/>
      <c r="K542" s="260"/>
      <c r="L542" s="280"/>
      <c r="M542" s="275"/>
      <c r="N542" s="263"/>
      <c r="P542" s="264" t="str">
        <f>IF(R542 = "", "", COUNT($R$4:R542))</f>
        <v/>
      </c>
      <c r="Q542" s="264" t="str">
        <f t="shared" si="64"/>
        <v/>
      </c>
      <c r="R542" s="265" t="str">
        <f t="shared" si="65"/>
        <v/>
      </c>
      <c r="S542" s="266" t="str">
        <f t="shared" si="69"/>
        <v/>
      </c>
      <c r="T542" s="267" t="str">
        <f t="shared" si="66"/>
        <v/>
      </c>
      <c r="U542" s="268" t="str">
        <f t="shared" si="70"/>
        <v/>
      </c>
      <c r="V542" s="269" t="str">
        <f t="shared" si="67"/>
        <v/>
      </c>
      <c r="W542" s="5"/>
      <c r="AR542" s="2" t="str">
        <f t="shared" si="71"/>
        <v/>
      </c>
      <c r="AS542" s="2" t="str">
        <f t="shared" si="68"/>
        <v/>
      </c>
      <c r="AT542" s="2" t="str">
        <f>IF(AR542="","",IF(AND(H542&gt;='Intersection Mileposts'!$F$5,H542&lt;='Intersection Mileposts'!$G$5),"Y",IF(AND(H542&gt;='Intersection Mileposts'!$F$6,H542&lt;='Intersection Mileposts'!$G$6),"Y",IF(AND(H542&gt;='Intersection Mileposts'!$F$7,H542&lt;='Intersection Mileposts'!$G$7),"Y",IF(AND(H542&gt;='Intersection Mileposts'!$F$8,H542&lt;='Intersection Mileposts'!$G$8),"Y",IF(AND(H542&gt;='Intersection Mileposts'!$F$9,H542&lt;='Intersection Mileposts'!$G$9),"Y",IF(AND(H542&gt;='Intersection Mileposts'!$F$10,H542&lt;='Intersection Mileposts'!$G$10),"Y",IF(AND(H542&gt;='Intersection Mileposts'!$F$11,H542&lt;='Intersection Mileposts'!$G$11),"Y",IF(AND(H542&gt;='Intersection Mileposts'!$F$12,H542&lt;='Intersection Mileposts'!$G$12),"Y",IF(AND(H542&gt;='Intersection Mileposts'!$F$13,H542&lt;='Intersection Mileposts'!$G$13),"Y",IF(AND(H542&gt;='Intersection Mileposts'!$F$14,H542&lt;='Intersection Mileposts'!$G$14),"Y",IF(AND(H542&gt;='Intersection Mileposts'!$F$15,H542&lt;='Intersection Mileposts'!$G$15),"Y",IF(AND(H542&gt;='Intersection Mileposts'!$F$16,H542&lt;='Intersection Mileposts'!$G$16),"Y",IF(AND(H542&gt;='Intersection Mileposts'!$F$17,H542&lt;='Intersection Mileposts'!$G$17),"Y",IF(AND(H542&gt;='Intersection Mileposts'!$F$18,H542&lt;='Intersection Mileposts'!$G$18),"Y",IF(AND(H542&gt;='Intersection Mileposts'!$F$19,H542&lt;='Intersection Mileposts'!$G$19),"Y",IF(AND(H542&gt;='Intersection Mileposts'!$F$20,H542&lt;='Intersection Mileposts'!$G$20),"Y",IF(AND(H542&gt;='Intersection Mileposts'!$F$21,H542&lt;='Intersection Mileposts'!$G$21),"Y",IF(AND(H542&gt;='Intersection Mileposts'!$F$22,H542&lt;='Intersection Mileposts'!$G$22),"Y",IF(AND(H542&gt;='Intersection Mileposts'!$F$23,H542&lt;='Intersection Mileposts'!$G$23),"Y",IF(AND(H542&gt;='Intersection Mileposts'!$F$24,H542&lt;='Intersection Mileposts'!$G$24),"Y",IF(AND(H542&gt;='Intersection Mileposts'!$F$25,H542&lt;='Intersection Mileposts'!$G$25),"Y",IF(AND(H542&gt;='Intersection Mileposts'!$F$26,H542&lt;='Intersection Mileposts'!$G$26),"Y",IF(AND(H542&gt;='Intersection Mileposts'!$F$27,H542&lt;='Intersection Mileposts'!$G$27),"Y",IF(AND(H542&gt;='Intersection Mileposts'!$F$28,H542&lt;='Intersection Mileposts'!$G$28),"Y",IF(AND(H542&gt;='Intersection Mileposts'!$F$29,H542&lt;='Intersection Mileposts'!$G$29),"Y", IF(AND(H542&gt;='Intersection Mileposts'!$F$30,H542&lt;='Intersection Mileposts'!$G$30),"Y",IF(AND(H542&gt;='Intersection Mileposts'!$F$31,H542&lt;='Intersection Mileposts'!$G$31),"Y",IF(AND(H542&gt;='Intersection Mileposts'!$F$32,H542&lt;='Intersection Mileposts'!$G$32),"Y",IF(AND(H542&gt;='Intersection Mileposts'!$F$33,H542&lt;='Intersection Mileposts'!$G$33),"Y",IF(AND(H542&gt;='Intersection Mileposts'!$F$34,H542&lt;='Intersection Mileposts'!$G$34),"Y",IF(AND(H542&gt;='Intersection Mileposts'!$F$35,H542&lt;='Intersection Mileposts'!$G$35),"Y",IF(AND(H542&gt;='Intersection Mileposts'!$F$36,H542&lt;='Intersection Mileposts'!$G$36),"Y",IF(AND(H542&gt;='Intersection Mileposts'!$F$37,H542&lt;='Intersection Mileposts'!$G$37),"Y",IF(AND(H542&gt;='Intersection Mileposts'!$F$38,H542&lt;='Intersection Mileposts'!$G$38),"Y",IF(AND(H542&gt;='Intersection Mileposts'!$F$39,H542&lt;='Intersection Mileposts'!$G$39),"Y","N"))))))))))))))))))))))))))))))))))))</f>
        <v/>
      </c>
    </row>
    <row r="543" spans="1:46" x14ac:dyDescent="0.3">
      <c r="A543" s="279"/>
      <c r="B543" s="261"/>
      <c r="C543" s="262"/>
      <c r="D543" s="262"/>
      <c r="E543" s="262"/>
      <c r="F543" s="262"/>
      <c r="G543" s="284"/>
      <c r="H543" s="286"/>
      <c r="I543" s="279"/>
      <c r="J543" s="260"/>
      <c r="K543" s="260"/>
      <c r="L543" s="280"/>
      <c r="M543" s="275"/>
      <c r="N543" s="263"/>
      <c r="P543" s="264" t="str">
        <f>IF(R543 = "", "", COUNT($R$4:R543))</f>
        <v/>
      </c>
      <c r="Q543" s="264" t="str">
        <f t="shared" si="64"/>
        <v/>
      </c>
      <c r="R543" s="265" t="str">
        <f t="shared" si="65"/>
        <v/>
      </c>
      <c r="S543" s="266" t="str">
        <f t="shared" si="69"/>
        <v/>
      </c>
      <c r="T543" s="267" t="str">
        <f t="shared" si="66"/>
        <v/>
      </c>
      <c r="U543" s="268" t="str">
        <f t="shared" si="70"/>
        <v/>
      </c>
      <c r="V543" s="269" t="str">
        <f t="shared" si="67"/>
        <v/>
      </c>
      <c r="W543" s="5"/>
      <c r="AR543" s="2" t="str">
        <f t="shared" si="71"/>
        <v/>
      </c>
      <c r="AS543" s="2" t="str">
        <f t="shared" si="68"/>
        <v/>
      </c>
      <c r="AT543" s="2" t="str">
        <f>IF(AR543="","",IF(AND(H543&gt;='Intersection Mileposts'!$F$5,H543&lt;='Intersection Mileposts'!$G$5),"Y",IF(AND(H543&gt;='Intersection Mileposts'!$F$6,H543&lt;='Intersection Mileposts'!$G$6),"Y",IF(AND(H543&gt;='Intersection Mileposts'!$F$7,H543&lt;='Intersection Mileposts'!$G$7),"Y",IF(AND(H543&gt;='Intersection Mileposts'!$F$8,H543&lt;='Intersection Mileposts'!$G$8),"Y",IF(AND(H543&gt;='Intersection Mileposts'!$F$9,H543&lt;='Intersection Mileposts'!$G$9),"Y",IF(AND(H543&gt;='Intersection Mileposts'!$F$10,H543&lt;='Intersection Mileposts'!$G$10),"Y",IF(AND(H543&gt;='Intersection Mileposts'!$F$11,H543&lt;='Intersection Mileposts'!$G$11),"Y",IF(AND(H543&gt;='Intersection Mileposts'!$F$12,H543&lt;='Intersection Mileposts'!$G$12),"Y",IF(AND(H543&gt;='Intersection Mileposts'!$F$13,H543&lt;='Intersection Mileposts'!$G$13),"Y",IF(AND(H543&gt;='Intersection Mileposts'!$F$14,H543&lt;='Intersection Mileposts'!$G$14),"Y",IF(AND(H543&gt;='Intersection Mileposts'!$F$15,H543&lt;='Intersection Mileposts'!$G$15),"Y",IF(AND(H543&gt;='Intersection Mileposts'!$F$16,H543&lt;='Intersection Mileposts'!$G$16),"Y",IF(AND(H543&gt;='Intersection Mileposts'!$F$17,H543&lt;='Intersection Mileposts'!$G$17),"Y",IF(AND(H543&gt;='Intersection Mileposts'!$F$18,H543&lt;='Intersection Mileposts'!$G$18),"Y",IF(AND(H543&gt;='Intersection Mileposts'!$F$19,H543&lt;='Intersection Mileposts'!$G$19),"Y",IF(AND(H543&gt;='Intersection Mileposts'!$F$20,H543&lt;='Intersection Mileposts'!$G$20),"Y",IF(AND(H543&gt;='Intersection Mileposts'!$F$21,H543&lt;='Intersection Mileposts'!$G$21),"Y",IF(AND(H543&gt;='Intersection Mileposts'!$F$22,H543&lt;='Intersection Mileposts'!$G$22),"Y",IF(AND(H543&gt;='Intersection Mileposts'!$F$23,H543&lt;='Intersection Mileposts'!$G$23),"Y",IF(AND(H543&gt;='Intersection Mileposts'!$F$24,H543&lt;='Intersection Mileposts'!$G$24),"Y",IF(AND(H543&gt;='Intersection Mileposts'!$F$25,H543&lt;='Intersection Mileposts'!$G$25),"Y",IF(AND(H543&gt;='Intersection Mileposts'!$F$26,H543&lt;='Intersection Mileposts'!$G$26),"Y",IF(AND(H543&gt;='Intersection Mileposts'!$F$27,H543&lt;='Intersection Mileposts'!$G$27),"Y",IF(AND(H543&gt;='Intersection Mileposts'!$F$28,H543&lt;='Intersection Mileposts'!$G$28),"Y",IF(AND(H543&gt;='Intersection Mileposts'!$F$29,H543&lt;='Intersection Mileposts'!$G$29),"Y", IF(AND(H543&gt;='Intersection Mileposts'!$F$30,H543&lt;='Intersection Mileposts'!$G$30),"Y",IF(AND(H543&gt;='Intersection Mileposts'!$F$31,H543&lt;='Intersection Mileposts'!$G$31),"Y",IF(AND(H543&gt;='Intersection Mileposts'!$F$32,H543&lt;='Intersection Mileposts'!$G$32),"Y",IF(AND(H543&gt;='Intersection Mileposts'!$F$33,H543&lt;='Intersection Mileposts'!$G$33),"Y",IF(AND(H543&gt;='Intersection Mileposts'!$F$34,H543&lt;='Intersection Mileposts'!$G$34),"Y",IF(AND(H543&gt;='Intersection Mileposts'!$F$35,H543&lt;='Intersection Mileposts'!$G$35),"Y",IF(AND(H543&gt;='Intersection Mileposts'!$F$36,H543&lt;='Intersection Mileposts'!$G$36),"Y",IF(AND(H543&gt;='Intersection Mileposts'!$F$37,H543&lt;='Intersection Mileposts'!$G$37),"Y",IF(AND(H543&gt;='Intersection Mileposts'!$F$38,H543&lt;='Intersection Mileposts'!$G$38),"Y",IF(AND(H543&gt;='Intersection Mileposts'!$F$39,H543&lt;='Intersection Mileposts'!$G$39),"Y","N"))))))))))))))))))))))))))))))))))))</f>
        <v/>
      </c>
    </row>
    <row r="544" spans="1:46" x14ac:dyDescent="0.3">
      <c r="A544" s="279"/>
      <c r="B544" s="261"/>
      <c r="C544" s="262"/>
      <c r="D544" s="262"/>
      <c r="E544" s="262"/>
      <c r="F544" s="262"/>
      <c r="G544" s="284"/>
      <c r="H544" s="286"/>
      <c r="I544" s="279"/>
      <c r="J544" s="260"/>
      <c r="K544" s="260"/>
      <c r="L544" s="280"/>
      <c r="M544" s="275"/>
      <c r="N544" s="263"/>
      <c r="P544" s="264" t="str">
        <f>IF(R544 = "", "", COUNT($R$4:R544))</f>
        <v/>
      </c>
      <c r="Q544" s="264" t="str">
        <f t="shared" si="64"/>
        <v/>
      </c>
      <c r="R544" s="265" t="str">
        <f t="shared" si="65"/>
        <v/>
      </c>
      <c r="S544" s="266" t="str">
        <f t="shared" si="69"/>
        <v/>
      </c>
      <c r="T544" s="267" t="str">
        <f t="shared" si="66"/>
        <v/>
      </c>
      <c r="U544" s="268" t="str">
        <f t="shared" si="70"/>
        <v/>
      </c>
      <c r="V544" s="269" t="str">
        <f t="shared" si="67"/>
        <v/>
      </c>
      <c r="W544" s="5"/>
      <c r="AR544" s="2" t="str">
        <f t="shared" si="71"/>
        <v/>
      </c>
      <c r="AS544" s="2" t="str">
        <f t="shared" si="68"/>
        <v/>
      </c>
      <c r="AT544" s="2" t="str">
        <f>IF(AR544="","",IF(AND(H544&gt;='Intersection Mileposts'!$F$5,H544&lt;='Intersection Mileposts'!$G$5),"Y",IF(AND(H544&gt;='Intersection Mileposts'!$F$6,H544&lt;='Intersection Mileposts'!$G$6),"Y",IF(AND(H544&gt;='Intersection Mileposts'!$F$7,H544&lt;='Intersection Mileposts'!$G$7),"Y",IF(AND(H544&gt;='Intersection Mileposts'!$F$8,H544&lt;='Intersection Mileposts'!$G$8),"Y",IF(AND(H544&gt;='Intersection Mileposts'!$F$9,H544&lt;='Intersection Mileposts'!$G$9),"Y",IF(AND(H544&gt;='Intersection Mileposts'!$F$10,H544&lt;='Intersection Mileposts'!$G$10),"Y",IF(AND(H544&gt;='Intersection Mileposts'!$F$11,H544&lt;='Intersection Mileposts'!$G$11),"Y",IF(AND(H544&gt;='Intersection Mileposts'!$F$12,H544&lt;='Intersection Mileposts'!$G$12),"Y",IF(AND(H544&gt;='Intersection Mileposts'!$F$13,H544&lt;='Intersection Mileposts'!$G$13),"Y",IF(AND(H544&gt;='Intersection Mileposts'!$F$14,H544&lt;='Intersection Mileposts'!$G$14),"Y",IF(AND(H544&gt;='Intersection Mileposts'!$F$15,H544&lt;='Intersection Mileposts'!$G$15),"Y",IF(AND(H544&gt;='Intersection Mileposts'!$F$16,H544&lt;='Intersection Mileposts'!$G$16),"Y",IF(AND(H544&gt;='Intersection Mileposts'!$F$17,H544&lt;='Intersection Mileposts'!$G$17),"Y",IF(AND(H544&gt;='Intersection Mileposts'!$F$18,H544&lt;='Intersection Mileposts'!$G$18),"Y",IF(AND(H544&gt;='Intersection Mileposts'!$F$19,H544&lt;='Intersection Mileposts'!$G$19),"Y",IF(AND(H544&gt;='Intersection Mileposts'!$F$20,H544&lt;='Intersection Mileposts'!$G$20),"Y",IF(AND(H544&gt;='Intersection Mileposts'!$F$21,H544&lt;='Intersection Mileposts'!$G$21),"Y",IF(AND(H544&gt;='Intersection Mileposts'!$F$22,H544&lt;='Intersection Mileposts'!$G$22),"Y",IF(AND(H544&gt;='Intersection Mileposts'!$F$23,H544&lt;='Intersection Mileposts'!$G$23),"Y",IF(AND(H544&gt;='Intersection Mileposts'!$F$24,H544&lt;='Intersection Mileposts'!$G$24),"Y",IF(AND(H544&gt;='Intersection Mileposts'!$F$25,H544&lt;='Intersection Mileposts'!$G$25),"Y",IF(AND(H544&gt;='Intersection Mileposts'!$F$26,H544&lt;='Intersection Mileposts'!$G$26),"Y",IF(AND(H544&gt;='Intersection Mileposts'!$F$27,H544&lt;='Intersection Mileposts'!$G$27),"Y",IF(AND(H544&gt;='Intersection Mileposts'!$F$28,H544&lt;='Intersection Mileposts'!$G$28),"Y",IF(AND(H544&gt;='Intersection Mileposts'!$F$29,H544&lt;='Intersection Mileposts'!$G$29),"Y", IF(AND(H544&gt;='Intersection Mileposts'!$F$30,H544&lt;='Intersection Mileposts'!$G$30),"Y",IF(AND(H544&gt;='Intersection Mileposts'!$F$31,H544&lt;='Intersection Mileposts'!$G$31),"Y",IF(AND(H544&gt;='Intersection Mileposts'!$F$32,H544&lt;='Intersection Mileposts'!$G$32),"Y",IF(AND(H544&gt;='Intersection Mileposts'!$F$33,H544&lt;='Intersection Mileposts'!$G$33),"Y",IF(AND(H544&gt;='Intersection Mileposts'!$F$34,H544&lt;='Intersection Mileposts'!$G$34),"Y",IF(AND(H544&gt;='Intersection Mileposts'!$F$35,H544&lt;='Intersection Mileposts'!$G$35),"Y",IF(AND(H544&gt;='Intersection Mileposts'!$F$36,H544&lt;='Intersection Mileposts'!$G$36),"Y",IF(AND(H544&gt;='Intersection Mileposts'!$F$37,H544&lt;='Intersection Mileposts'!$G$37),"Y",IF(AND(H544&gt;='Intersection Mileposts'!$F$38,H544&lt;='Intersection Mileposts'!$G$38),"Y",IF(AND(H544&gt;='Intersection Mileposts'!$F$39,H544&lt;='Intersection Mileposts'!$G$39),"Y","N"))))))))))))))))))))))))))))))))))))</f>
        <v/>
      </c>
    </row>
    <row r="545" spans="1:46" x14ac:dyDescent="0.3">
      <c r="A545" s="279"/>
      <c r="B545" s="261"/>
      <c r="C545" s="262"/>
      <c r="D545" s="262"/>
      <c r="E545" s="262"/>
      <c r="F545" s="262"/>
      <c r="G545" s="284"/>
      <c r="H545" s="286"/>
      <c r="I545" s="279"/>
      <c r="J545" s="260"/>
      <c r="K545" s="260"/>
      <c r="L545" s="280"/>
      <c r="M545" s="275"/>
      <c r="N545" s="263"/>
      <c r="P545" s="264" t="str">
        <f>IF(R545 = "", "", COUNT($R$4:R545))</f>
        <v/>
      </c>
      <c r="Q545" s="264" t="str">
        <f t="shared" si="64"/>
        <v/>
      </c>
      <c r="R545" s="265" t="str">
        <f t="shared" si="65"/>
        <v/>
      </c>
      <c r="S545" s="266" t="str">
        <f t="shared" si="69"/>
        <v/>
      </c>
      <c r="T545" s="267" t="str">
        <f t="shared" si="66"/>
        <v/>
      </c>
      <c r="U545" s="268" t="str">
        <f t="shared" si="70"/>
        <v/>
      </c>
      <c r="V545" s="269" t="str">
        <f t="shared" si="67"/>
        <v/>
      </c>
      <c r="W545" s="5"/>
      <c r="AR545" s="2" t="str">
        <f t="shared" si="71"/>
        <v/>
      </c>
      <c r="AS545" s="2" t="str">
        <f t="shared" si="68"/>
        <v/>
      </c>
      <c r="AT545" s="2" t="str">
        <f>IF(AR545="","",IF(AND(H545&gt;='Intersection Mileposts'!$F$5,H545&lt;='Intersection Mileposts'!$G$5),"Y",IF(AND(H545&gt;='Intersection Mileposts'!$F$6,H545&lt;='Intersection Mileposts'!$G$6),"Y",IF(AND(H545&gt;='Intersection Mileposts'!$F$7,H545&lt;='Intersection Mileposts'!$G$7),"Y",IF(AND(H545&gt;='Intersection Mileposts'!$F$8,H545&lt;='Intersection Mileposts'!$G$8),"Y",IF(AND(H545&gt;='Intersection Mileposts'!$F$9,H545&lt;='Intersection Mileposts'!$G$9),"Y",IF(AND(H545&gt;='Intersection Mileposts'!$F$10,H545&lt;='Intersection Mileposts'!$G$10),"Y",IF(AND(H545&gt;='Intersection Mileposts'!$F$11,H545&lt;='Intersection Mileposts'!$G$11),"Y",IF(AND(H545&gt;='Intersection Mileposts'!$F$12,H545&lt;='Intersection Mileposts'!$G$12),"Y",IF(AND(H545&gt;='Intersection Mileposts'!$F$13,H545&lt;='Intersection Mileposts'!$G$13),"Y",IF(AND(H545&gt;='Intersection Mileposts'!$F$14,H545&lt;='Intersection Mileposts'!$G$14),"Y",IF(AND(H545&gt;='Intersection Mileposts'!$F$15,H545&lt;='Intersection Mileposts'!$G$15),"Y",IF(AND(H545&gt;='Intersection Mileposts'!$F$16,H545&lt;='Intersection Mileposts'!$G$16),"Y",IF(AND(H545&gt;='Intersection Mileposts'!$F$17,H545&lt;='Intersection Mileposts'!$G$17),"Y",IF(AND(H545&gt;='Intersection Mileposts'!$F$18,H545&lt;='Intersection Mileposts'!$G$18),"Y",IF(AND(H545&gt;='Intersection Mileposts'!$F$19,H545&lt;='Intersection Mileposts'!$G$19),"Y",IF(AND(H545&gt;='Intersection Mileposts'!$F$20,H545&lt;='Intersection Mileposts'!$G$20),"Y",IF(AND(H545&gt;='Intersection Mileposts'!$F$21,H545&lt;='Intersection Mileposts'!$G$21),"Y",IF(AND(H545&gt;='Intersection Mileposts'!$F$22,H545&lt;='Intersection Mileposts'!$G$22),"Y",IF(AND(H545&gt;='Intersection Mileposts'!$F$23,H545&lt;='Intersection Mileposts'!$G$23),"Y",IF(AND(H545&gt;='Intersection Mileposts'!$F$24,H545&lt;='Intersection Mileposts'!$G$24),"Y",IF(AND(H545&gt;='Intersection Mileposts'!$F$25,H545&lt;='Intersection Mileposts'!$G$25),"Y",IF(AND(H545&gt;='Intersection Mileposts'!$F$26,H545&lt;='Intersection Mileposts'!$G$26),"Y",IF(AND(H545&gt;='Intersection Mileposts'!$F$27,H545&lt;='Intersection Mileposts'!$G$27),"Y",IF(AND(H545&gt;='Intersection Mileposts'!$F$28,H545&lt;='Intersection Mileposts'!$G$28),"Y",IF(AND(H545&gt;='Intersection Mileposts'!$F$29,H545&lt;='Intersection Mileposts'!$G$29),"Y", IF(AND(H545&gt;='Intersection Mileposts'!$F$30,H545&lt;='Intersection Mileposts'!$G$30),"Y",IF(AND(H545&gt;='Intersection Mileposts'!$F$31,H545&lt;='Intersection Mileposts'!$G$31),"Y",IF(AND(H545&gt;='Intersection Mileposts'!$F$32,H545&lt;='Intersection Mileposts'!$G$32),"Y",IF(AND(H545&gt;='Intersection Mileposts'!$F$33,H545&lt;='Intersection Mileposts'!$G$33),"Y",IF(AND(H545&gt;='Intersection Mileposts'!$F$34,H545&lt;='Intersection Mileposts'!$G$34),"Y",IF(AND(H545&gt;='Intersection Mileposts'!$F$35,H545&lt;='Intersection Mileposts'!$G$35),"Y",IF(AND(H545&gt;='Intersection Mileposts'!$F$36,H545&lt;='Intersection Mileposts'!$G$36),"Y",IF(AND(H545&gt;='Intersection Mileposts'!$F$37,H545&lt;='Intersection Mileposts'!$G$37),"Y",IF(AND(H545&gt;='Intersection Mileposts'!$F$38,H545&lt;='Intersection Mileposts'!$G$38),"Y",IF(AND(H545&gt;='Intersection Mileposts'!$F$39,H545&lt;='Intersection Mileposts'!$G$39),"Y","N"))))))))))))))))))))))))))))))))))))</f>
        <v/>
      </c>
    </row>
    <row r="546" spans="1:46" x14ac:dyDescent="0.3">
      <c r="A546" s="279"/>
      <c r="B546" s="261"/>
      <c r="C546" s="262"/>
      <c r="D546" s="262"/>
      <c r="E546" s="262"/>
      <c r="F546" s="262"/>
      <c r="G546" s="284"/>
      <c r="H546" s="286"/>
      <c r="I546" s="279"/>
      <c r="J546" s="260"/>
      <c r="K546" s="260"/>
      <c r="L546" s="280"/>
      <c r="M546" s="275"/>
      <c r="N546" s="263"/>
      <c r="P546" s="264" t="str">
        <f>IF(R546 = "", "", COUNT($R$4:R546))</f>
        <v/>
      </c>
      <c r="Q546" s="264" t="str">
        <f t="shared" si="64"/>
        <v/>
      </c>
      <c r="R546" s="265" t="str">
        <f t="shared" si="65"/>
        <v/>
      </c>
      <c r="S546" s="266" t="str">
        <f t="shared" si="69"/>
        <v/>
      </c>
      <c r="T546" s="267" t="str">
        <f t="shared" si="66"/>
        <v/>
      </c>
      <c r="U546" s="268" t="str">
        <f t="shared" si="70"/>
        <v/>
      </c>
      <c r="V546" s="269" t="str">
        <f t="shared" si="67"/>
        <v/>
      </c>
      <c r="W546" s="5"/>
      <c r="AR546" s="2" t="str">
        <f t="shared" si="71"/>
        <v/>
      </c>
      <c r="AS546" s="2" t="str">
        <f t="shared" si="68"/>
        <v/>
      </c>
      <c r="AT546" s="2" t="str">
        <f>IF(AR546="","",IF(AND(H546&gt;='Intersection Mileposts'!$F$5,H546&lt;='Intersection Mileposts'!$G$5),"Y",IF(AND(H546&gt;='Intersection Mileposts'!$F$6,H546&lt;='Intersection Mileposts'!$G$6),"Y",IF(AND(H546&gt;='Intersection Mileposts'!$F$7,H546&lt;='Intersection Mileposts'!$G$7),"Y",IF(AND(H546&gt;='Intersection Mileposts'!$F$8,H546&lt;='Intersection Mileposts'!$G$8),"Y",IF(AND(H546&gt;='Intersection Mileposts'!$F$9,H546&lt;='Intersection Mileposts'!$G$9),"Y",IF(AND(H546&gt;='Intersection Mileposts'!$F$10,H546&lt;='Intersection Mileposts'!$G$10),"Y",IF(AND(H546&gt;='Intersection Mileposts'!$F$11,H546&lt;='Intersection Mileposts'!$G$11),"Y",IF(AND(H546&gt;='Intersection Mileposts'!$F$12,H546&lt;='Intersection Mileposts'!$G$12),"Y",IF(AND(H546&gt;='Intersection Mileposts'!$F$13,H546&lt;='Intersection Mileposts'!$G$13),"Y",IF(AND(H546&gt;='Intersection Mileposts'!$F$14,H546&lt;='Intersection Mileposts'!$G$14),"Y",IF(AND(H546&gt;='Intersection Mileposts'!$F$15,H546&lt;='Intersection Mileposts'!$G$15),"Y",IF(AND(H546&gt;='Intersection Mileposts'!$F$16,H546&lt;='Intersection Mileposts'!$G$16),"Y",IF(AND(H546&gt;='Intersection Mileposts'!$F$17,H546&lt;='Intersection Mileposts'!$G$17),"Y",IF(AND(H546&gt;='Intersection Mileposts'!$F$18,H546&lt;='Intersection Mileposts'!$G$18),"Y",IF(AND(H546&gt;='Intersection Mileposts'!$F$19,H546&lt;='Intersection Mileposts'!$G$19),"Y",IF(AND(H546&gt;='Intersection Mileposts'!$F$20,H546&lt;='Intersection Mileposts'!$G$20),"Y",IF(AND(H546&gt;='Intersection Mileposts'!$F$21,H546&lt;='Intersection Mileposts'!$G$21),"Y",IF(AND(H546&gt;='Intersection Mileposts'!$F$22,H546&lt;='Intersection Mileposts'!$G$22),"Y",IF(AND(H546&gt;='Intersection Mileposts'!$F$23,H546&lt;='Intersection Mileposts'!$G$23),"Y",IF(AND(H546&gt;='Intersection Mileposts'!$F$24,H546&lt;='Intersection Mileposts'!$G$24),"Y",IF(AND(H546&gt;='Intersection Mileposts'!$F$25,H546&lt;='Intersection Mileposts'!$G$25),"Y",IF(AND(H546&gt;='Intersection Mileposts'!$F$26,H546&lt;='Intersection Mileposts'!$G$26),"Y",IF(AND(H546&gt;='Intersection Mileposts'!$F$27,H546&lt;='Intersection Mileposts'!$G$27),"Y",IF(AND(H546&gt;='Intersection Mileposts'!$F$28,H546&lt;='Intersection Mileposts'!$G$28),"Y",IF(AND(H546&gt;='Intersection Mileposts'!$F$29,H546&lt;='Intersection Mileposts'!$G$29),"Y", IF(AND(H546&gt;='Intersection Mileposts'!$F$30,H546&lt;='Intersection Mileposts'!$G$30),"Y",IF(AND(H546&gt;='Intersection Mileposts'!$F$31,H546&lt;='Intersection Mileposts'!$G$31),"Y",IF(AND(H546&gt;='Intersection Mileposts'!$F$32,H546&lt;='Intersection Mileposts'!$G$32),"Y",IF(AND(H546&gt;='Intersection Mileposts'!$F$33,H546&lt;='Intersection Mileposts'!$G$33),"Y",IF(AND(H546&gt;='Intersection Mileposts'!$F$34,H546&lt;='Intersection Mileposts'!$G$34),"Y",IF(AND(H546&gt;='Intersection Mileposts'!$F$35,H546&lt;='Intersection Mileposts'!$G$35),"Y",IF(AND(H546&gt;='Intersection Mileposts'!$F$36,H546&lt;='Intersection Mileposts'!$G$36),"Y",IF(AND(H546&gt;='Intersection Mileposts'!$F$37,H546&lt;='Intersection Mileposts'!$G$37),"Y",IF(AND(H546&gt;='Intersection Mileposts'!$F$38,H546&lt;='Intersection Mileposts'!$G$38),"Y",IF(AND(H546&gt;='Intersection Mileposts'!$F$39,H546&lt;='Intersection Mileposts'!$G$39),"Y","N"))))))))))))))))))))))))))))))))))))</f>
        <v/>
      </c>
    </row>
    <row r="547" spans="1:46" x14ac:dyDescent="0.3">
      <c r="A547" s="279"/>
      <c r="B547" s="261"/>
      <c r="C547" s="262"/>
      <c r="D547" s="262"/>
      <c r="E547" s="262"/>
      <c r="F547" s="262"/>
      <c r="G547" s="284"/>
      <c r="H547" s="286"/>
      <c r="I547" s="279"/>
      <c r="J547" s="260"/>
      <c r="K547" s="260"/>
      <c r="L547" s="280"/>
      <c r="M547" s="275"/>
      <c r="N547" s="263"/>
      <c r="P547" s="264" t="str">
        <f>IF(R547 = "", "", COUNT($R$4:R547))</f>
        <v/>
      </c>
      <c r="Q547" s="264" t="str">
        <f t="shared" si="64"/>
        <v/>
      </c>
      <c r="R547" s="265" t="str">
        <f t="shared" si="65"/>
        <v/>
      </c>
      <c r="S547" s="266" t="str">
        <f t="shared" si="69"/>
        <v/>
      </c>
      <c r="T547" s="267" t="str">
        <f t="shared" si="66"/>
        <v/>
      </c>
      <c r="U547" s="268" t="str">
        <f t="shared" si="70"/>
        <v/>
      </c>
      <c r="V547" s="269" t="str">
        <f t="shared" si="67"/>
        <v/>
      </c>
      <c r="W547" s="5"/>
      <c r="AR547" s="2" t="str">
        <f t="shared" si="71"/>
        <v/>
      </c>
      <c r="AS547" s="2" t="str">
        <f t="shared" si="68"/>
        <v/>
      </c>
      <c r="AT547" s="2" t="str">
        <f>IF(AR547="","",IF(AND(H547&gt;='Intersection Mileposts'!$F$5,H547&lt;='Intersection Mileposts'!$G$5),"Y",IF(AND(H547&gt;='Intersection Mileposts'!$F$6,H547&lt;='Intersection Mileposts'!$G$6),"Y",IF(AND(H547&gt;='Intersection Mileposts'!$F$7,H547&lt;='Intersection Mileposts'!$G$7),"Y",IF(AND(H547&gt;='Intersection Mileposts'!$F$8,H547&lt;='Intersection Mileposts'!$G$8),"Y",IF(AND(H547&gt;='Intersection Mileposts'!$F$9,H547&lt;='Intersection Mileposts'!$G$9),"Y",IF(AND(H547&gt;='Intersection Mileposts'!$F$10,H547&lt;='Intersection Mileposts'!$G$10),"Y",IF(AND(H547&gt;='Intersection Mileposts'!$F$11,H547&lt;='Intersection Mileposts'!$G$11),"Y",IF(AND(H547&gt;='Intersection Mileposts'!$F$12,H547&lt;='Intersection Mileposts'!$G$12),"Y",IF(AND(H547&gt;='Intersection Mileposts'!$F$13,H547&lt;='Intersection Mileposts'!$G$13),"Y",IF(AND(H547&gt;='Intersection Mileposts'!$F$14,H547&lt;='Intersection Mileposts'!$G$14),"Y",IF(AND(H547&gt;='Intersection Mileposts'!$F$15,H547&lt;='Intersection Mileposts'!$G$15),"Y",IF(AND(H547&gt;='Intersection Mileposts'!$F$16,H547&lt;='Intersection Mileposts'!$G$16),"Y",IF(AND(H547&gt;='Intersection Mileposts'!$F$17,H547&lt;='Intersection Mileposts'!$G$17),"Y",IF(AND(H547&gt;='Intersection Mileposts'!$F$18,H547&lt;='Intersection Mileposts'!$G$18),"Y",IF(AND(H547&gt;='Intersection Mileposts'!$F$19,H547&lt;='Intersection Mileposts'!$G$19),"Y",IF(AND(H547&gt;='Intersection Mileposts'!$F$20,H547&lt;='Intersection Mileposts'!$G$20),"Y",IF(AND(H547&gt;='Intersection Mileposts'!$F$21,H547&lt;='Intersection Mileposts'!$G$21),"Y",IF(AND(H547&gt;='Intersection Mileposts'!$F$22,H547&lt;='Intersection Mileposts'!$G$22),"Y",IF(AND(H547&gt;='Intersection Mileposts'!$F$23,H547&lt;='Intersection Mileposts'!$G$23),"Y",IF(AND(H547&gt;='Intersection Mileposts'!$F$24,H547&lt;='Intersection Mileposts'!$G$24),"Y",IF(AND(H547&gt;='Intersection Mileposts'!$F$25,H547&lt;='Intersection Mileposts'!$G$25),"Y",IF(AND(H547&gt;='Intersection Mileposts'!$F$26,H547&lt;='Intersection Mileposts'!$G$26),"Y",IF(AND(H547&gt;='Intersection Mileposts'!$F$27,H547&lt;='Intersection Mileposts'!$G$27),"Y",IF(AND(H547&gt;='Intersection Mileposts'!$F$28,H547&lt;='Intersection Mileposts'!$G$28),"Y",IF(AND(H547&gt;='Intersection Mileposts'!$F$29,H547&lt;='Intersection Mileposts'!$G$29),"Y", IF(AND(H547&gt;='Intersection Mileposts'!$F$30,H547&lt;='Intersection Mileposts'!$G$30),"Y",IF(AND(H547&gt;='Intersection Mileposts'!$F$31,H547&lt;='Intersection Mileposts'!$G$31),"Y",IF(AND(H547&gt;='Intersection Mileposts'!$F$32,H547&lt;='Intersection Mileposts'!$G$32),"Y",IF(AND(H547&gt;='Intersection Mileposts'!$F$33,H547&lt;='Intersection Mileposts'!$G$33),"Y",IF(AND(H547&gt;='Intersection Mileposts'!$F$34,H547&lt;='Intersection Mileposts'!$G$34),"Y",IF(AND(H547&gt;='Intersection Mileposts'!$F$35,H547&lt;='Intersection Mileposts'!$G$35),"Y",IF(AND(H547&gt;='Intersection Mileposts'!$F$36,H547&lt;='Intersection Mileposts'!$G$36),"Y",IF(AND(H547&gt;='Intersection Mileposts'!$F$37,H547&lt;='Intersection Mileposts'!$G$37),"Y",IF(AND(H547&gt;='Intersection Mileposts'!$F$38,H547&lt;='Intersection Mileposts'!$G$38),"Y",IF(AND(H547&gt;='Intersection Mileposts'!$F$39,H547&lt;='Intersection Mileposts'!$G$39),"Y","N"))))))))))))))))))))))))))))))))))))</f>
        <v/>
      </c>
    </row>
    <row r="548" spans="1:46" x14ac:dyDescent="0.3">
      <c r="A548" s="279"/>
      <c r="B548" s="261"/>
      <c r="C548" s="262"/>
      <c r="D548" s="262"/>
      <c r="E548" s="262"/>
      <c r="F548" s="262"/>
      <c r="G548" s="284"/>
      <c r="H548" s="286"/>
      <c r="I548" s="279"/>
      <c r="J548" s="260"/>
      <c r="K548" s="260"/>
      <c r="L548" s="280"/>
      <c r="M548" s="275"/>
      <c r="N548" s="263"/>
      <c r="P548" s="264" t="str">
        <f>IF(R548 = "", "", COUNT($R$4:R548))</f>
        <v/>
      </c>
      <c r="Q548" s="264" t="str">
        <f t="shared" si="64"/>
        <v/>
      </c>
      <c r="R548" s="265" t="str">
        <f t="shared" si="65"/>
        <v/>
      </c>
      <c r="S548" s="266" t="str">
        <f t="shared" si="69"/>
        <v/>
      </c>
      <c r="T548" s="267" t="str">
        <f t="shared" si="66"/>
        <v/>
      </c>
      <c r="U548" s="268" t="str">
        <f t="shared" si="70"/>
        <v/>
      </c>
      <c r="V548" s="269" t="str">
        <f t="shared" si="67"/>
        <v/>
      </c>
      <c r="W548" s="5"/>
      <c r="AR548" s="2" t="str">
        <f t="shared" si="71"/>
        <v/>
      </c>
      <c r="AS548" s="2" t="str">
        <f t="shared" si="68"/>
        <v/>
      </c>
      <c r="AT548" s="2" t="str">
        <f>IF(AR548="","",IF(AND(H548&gt;='Intersection Mileposts'!$F$5,H548&lt;='Intersection Mileposts'!$G$5),"Y",IF(AND(H548&gt;='Intersection Mileposts'!$F$6,H548&lt;='Intersection Mileposts'!$G$6),"Y",IF(AND(H548&gt;='Intersection Mileposts'!$F$7,H548&lt;='Intersection Mileposts'!$G$7),"Y",IF(AND(H548&gt;='Intersection Mileposts'!$F$8,H548&lt;='Intersection Mileposts'!$G$8),"Y",IF(AND(H548&gt;='Intersection Mileposts'!$F$9,H548&lt;='Intersection Mileposts'!$G$9),"Y",IF(AND(H548&gt;='Intersection Mileposts'!$F$10,H548&lt;='Intersection Mileposts'!$G$10),"Y",IF(AND(H548&gt;='Intersection Mileposts'!$F$11,H548&lt;='Intersection Mileposts'!$G$11),"Y",IF(AND(H548&gt;='Intersection Mileposts'!$F$12,H548&lt;='Intersection Mileposts'!$G$12),"Y",IF(AND(H548&gt;='Intersection Mileposts'!$F$13,H548&lt;='Intersection Mileposts'!$G$13),"Y",IF(AND(H548&gt;='Intersection Mileposts'!$F$14,H548&lt;='Intersection Mileposts'!$G$14),"Y",IF(AND(H548&gt;='Intersection Mileposts'!$F$15,H548&lt;='Intersection Mileposts'!$G$15),"Y",IF(AND(H548&gt;='Intersection Mileposts'!$F$16,H548&lt;='Intersection Mileposts'!$G$16),"Y",IF(AND(H548&gt;='Intersection Mileposts'!$F$17,H548&lt;='Intersection Mileposts'!$G$17),"Y",IF(AND(H548&gt;='Intersection Mileposts'!$F$18,H548&lt;='Intersection Mileposts'!$G$18),"Y",IF(AND(H548&gt;='Intersection Mileposts'!$F$19,H548&lt;='Intersection Mileposts'!$G$19),"Y",IF(AND(H548&gt;='Intersection Mileposts'!$F$20,H548&lt;='Intersection Mileposts'!$G$20),"Y",IF(AND(H548&gt;='Intersection Mileposts'!$F$21,H548&lt;='Intersection Mileposts'!$G$21),"Y",IF(AND(H548&gt;='Intersection Mileposts'!$F$22,H548&lt;='Intersection Mileposts'!$G$22),"Y",IF(AND(H548&gt;='Intersection Mileposts'!$F$23,H548&lt;='Intersection Mileposts'!$G$23),"Y",IF(AND(H548&gt;='Intersection Mileposts'!$F$24,H548&lt;='Intersection Mileposts'!$G$24),"Y",IF(AND(H548&gt;='Intersection Mileposts'!$F$25,H548&lt;='Intersection Mileposts'!$G$25),"Y",IF(AND(H548&gt;='Intersection Mileposts'!$F$26,H548&lt;='Intersection Mileposts'!$G$26),"Y",IF(AND(H548&gt;='Intersection Mileposts'!$F$27,H548&lt;='Intersection Mileposts'!$G$27),"Y",IF(AND(H548&gt;='Intersection Mileposts'!$F$28,H548&lt;='Intersection Mileposts'!$G$28),"Y",IF(AND(H548&gt;='Intersection Mileposts'!$F$29,H548&lt;='Intersection Mileposts'!$G$29),"Y", IF(AND(H548&gt;='Intersection Mileposts'!$F$30,H548&lt;='Intersection Mileposts'!$G$30),"Y",IF(AND(H548&gt;='Intersection Mileposts'!$F$31,H548&lt;='Intersection Mileposts'!$G$31),"Y",IF(AND(H548&gt;='Intersection Mileposts'!$F$32,H548&lt;='Intersection Mileposts'!$G$32),"Y",IF(AND(H548&gt;='Intersection Mileposts'!$F$33,H548&lt;='Intersection Mileposts'!$G$33),"Y",IF(AND(H548&gt;='Intersection Mileposts'!$F$34,H548&lt;='Intersection Mileposts'!$G$34),"Y",IF(AND(H548&gt;='Intersection Mileposts'!$F$35,H548&lt;='Intersection Mileposts'!$G$35),"Y",IF(AND(H548&gt;='Intersection Mileposts'!$F$36,H548&lt;='Intersection Mileposts'!$G$36),"Y",IF(AND(H548&gt;='Intersection Mileposts'!$F$37,H548&lt;='Intersection Mileposts'!$G$37),"Y",IF(AND(H548&gt;='Intersection Mileposts'!$F$38,H548&lt;='Intersection Mileposts'!$G$38),"Y",IF(AND(H548&gt;='Intersection Mileposts'!$F$39,H548&lt;='Intersection Mileposts'!$G$39),"Y","N"))))))))))))))))))))))))))))))))))))</f>
        <v/>
      </c>
    </row>
    <row r="549" spans="1:46" x14ac:dyDescent="0.3">
      <c r="A549" s="279"/>
      <c r="B549" s="261"/>
      <c r="C549" s="262"/>
      <c r="D549" s="262"/>
      <c r="E549" s="262"/>
      <c r="F549" s="262"/>
      <c r="G549" s="284"/>
      <c r="H549" s="286"/>
      <c r="I549" s="279"/>
      <c r="J549" s="260"/>
      <c r="K549" s="260"/>
      <c r="L549" s="280"/>
      <c r="M549" s="275"/>
      <c r="N549" s="263"/>
      <c r="P549" s="264" t="str">
        <f>IF(R549 = "", "", COUNT($R$4:R549))</f>
        <v/>
      </c>
      <c r="Q549" s="264" t="str">
        <f t="shared" si="64"/>
        <v/>
      </c>
      <c r="R549" s="265" t="str">
        <f t="shared" si="65"/>
        <v/>
      </c>
      <c r="S549" s="266" t="str">
        <f t="shared" si="69"/>
        <v/>
      </c>
      <c r="T549" s="267" t="str">
        <f t="shared" si="66"/>
        <v/>
      </c>
      <c r="U549" s="268" t="str">
        <f t="shared" si="70"/>
        <v/>
      </c>
      <c r="V549" s="269" t="str">
        <f t="shared" si="67"/>
        <v/>
      </c>
      <c r="W549" s="5"/>
      <c r="AR549" s="2" t="str">
        <f t="shared" si="71"/>
        <v/>
      </c>
      <c r="AS549" s="2" t="str">
        <f t="shared" si="68"/>
        <v/>
      </c>
      <c r="AT549" s="2" t="str">
        <f>IF(AR549="","",IF(AND(H549&gt;='Intersection Mileposts'!$F$5,H549&lt;='Intersection Mileposts'!$G$5),"Y",IF(AND(H549&gt;='Intersection Mileposts'!$F$6,H549&lt;='Intersection Mileposts'!$G$6),"Y",IF(AND(H549&gt;='Intersection Mileposts'!$F$7,H549&lt;='Intersection Mileposts'!$G$7),"Y",IF(AND(H549&gt;='Intersection Mileposts'!$F$8,H549&lt;='Intersection Mileposts'!$G$8),"Y",IF(AND(H549&gt;='Intersection Mileposts'!$F$9,H549&lt;='Intersection Mileposts'!$G$9),"Y",IF(AND(H549&gt;='Intersection Mileposts'!$F$10,H549&lt;='Intersection Mileposts'!$G$10),"Y",IF(AND(H549&gt;='Intersection Mileposts'!$F$11,H549&lt;='Intersection Mileposts'!$G$11),"Y",IF(AND(H549&gt;='Intersection Mileposts'!$F$12,H549&lt;='Intersection Mileposts'!$G$12),"Y",IF(AND(H549&gt;='Intersection Mileposts'!$F$13,H549&lt;='Intersection Mileposts'!$G$13),"Y",IF(AND(H549&gt;='Intersection Mileposts'!$F$14,H549&lt;='Intersection Mileposts'!$G$14),"Y",IF(AND(H549&gt;='Intersection Mileposts'!$F$15,H549&lt;='Intersection Mileposts'!$G$15),"Y",IF(AND(H549&gt;='Intersection Mileposts'!$F$16,H549&lt;='Intersection Mileposts'!$G$16),"Y",IF(AND(H549&gt;='Intersection Mileposts'!$F$17,H549&lt;='Intersection Mileposts'!$G$17),"Y",IF(AND(H549&gt;='Intersection Mileposts'!$F$18,H549&lt;='Intersection Mileposts'!$G$18),"Y",IF(AND(H549&gt;='Intersection Mileposts'!$F$19,H549&lt;='Intersection Mileposts'!$G$19),"Y",IF(AND(H549&gt;='Intersection Mileposts'!$F$20,H549&lt;='Intersection Mileposts'!$G$20),"Y",IF(AND(H549&gt;='Intersection Mileposts'!$F$21,H549&lt;='Intersection Mileposts'!$G$21),"Y",IF(AND(H549&gt;='Intersection Mileposts'!$F$22,H549&lt;='Intersection Mileposts'!$G$22),"Y",IF(AND(H549&gt;='Intersection Mileposts'!$F$23,H549&lt;='Intersection Mileposts'!$G$23),"Y",IF(AND(H549&gt;='Intersection Mileposts'!$F$24,H549&lt;='Intersection Mileposts'!$G$24),"Y",IF(AND(H549&gt;='Intersection Mileposts'!$F$25,H549&lt;='Intersection Mileposts'!$G$25),"Y",IF(AND(H549&gt;='Intersection Mileposts'!$F$26,H549&lt;='Intersection Mileposts'!$G$26),"Y",IF(AND(H549&gt;='Intersection Mileposts'!$F$27,H549&lt;='Intersection Mileposts'!$G$27),"Y",IF(AND(H549&gt;='Intersection Mileposts'!$F$28,H549&lt;='Intersection Mileposts'!$G$28),"Y",IF(AND(H549&gt;='Intersection Mileposts'!$F$29,H549&lt;='Intersection Mileposts'!$G$29),"Y", IF(AND(H549&gt;='Intersection Mileposts'!$F$30,H549&lt;='Intersection Mileposts'!$G$30),"Y",IF(AND(H549&gt;='Intersection Mileposts'!$F$31,H549&lt;='Intersection Mileposts'!$G$31),"Y",IF(AND(H549&gt;='Intersection Mileposts'!$F$32,H549&lt;='Intersection Mileposts'!$G$32),"Y",IF(AND(H549&gt;='Intersection Mileposts'!$F$33,H549&lt;='Intersection Mileposts'!$G$33),"Y",IF(AND(H549&gt;='Intersection Mileposts'!$F$34,H549&lt;='Intersection Mileposts'!$G$34),"Y",IF(AND(H549&gt;='Intersection Mileposts'!$F$35,H549&lt;='Intersection Mileposts'!$G$35),"Y",IF(AND(H549&gt;='Intersection Mileposts'!$F$36,H549&lt;='Intersection Mileposts'!$G$36),"Y",IF(AND(H549&gt;='Intersection Mileposts'!$F$37,H549&lt;='Intersection Mileposts'!$G$37),"Y",IF(AND(H549&gt;='Intersection Mileposts'!$F$38,H549&lt;='Intersection Mileposts'!$G$38),"Y",IF(AND(H549&gt;='Intersection Mileposts'!$F$39,H549&lt;='Intersection Mileposts'!$G$39),"Y","N"))))))))))))))))))))))))))))))))))))</f>
        <v/>
      </c>
    </row>
    <row r="550" spans="1:46" x14ac:dyDescent="0.3">
      <c r="A550" s="279"/>
      <c r="B550" s="261"/>
      <c r="C550" s="262"/>
      <c r="D550" s="262"/>
      <c r="E550" s="262"/>
      <c r="F550" s="262"/>
      <c r="G550" s="284"/>
      <c r="H550" s="286"/>
      <c r="I550" s="279"/>
      <c r="J550" s="260"/>
      <c r="K550" s="260"/>
      <c r="L550" s="280"/>
      <c r="M550" s="275"/>
      <c r="N550" s="263"/>
      <c r="P550" s="264" t="str">
        <f>IF(R550 = "", "", COUNT($R$4:R550))</f>
        <v/>
      </c>
      <c r="Q550" s="264" t="str">
        <f t="shared" si="64"/>
        <v/>
      </c>
      <c r="R550" s="265" t="str">
        <f t="shared" si="65"/>
        <v/>
      </c>
      <c r="S550" s="266" t="str">
        <f t="shared" si="69"/>
        <v/>
      </c>
      <c r="T550" s="267" t="str">
        <f t="shared" si="66"/>
        <v/>
      </c>
      <c r="U550" s="268" t="str">
        <f t="shared" si="70"/>
        <v/>
      </c>
      <c r="V550" s="269" t="str">
        <f t="shared" si="67"/>
        <v/>
      </c>
      <c r="W550" s="5"/>
      <c r="AR550" s="2" t="str">
        <f t="shared" si="71"/>
        <v/>
      </c>
      <c r="AS550" s="2" t="str">
        <f t="shared" si="68"/>
        <v/>
      </c>
      <c r="AT550" s="2" t="str">
        <f>IF(AR550="","",IF(AND(H550&gt;='Intersection Mileposts'!$F$5,H550&lt;='Intersection Mileposts'!$G$5),"Y",IF(AND(H550&gt;='Intersection Mileposts'!$F$6,H550&lt;='Intersection Mileposts'!$G$6),"Y",IF(AND(H550&gt;='Intersection Mileposts'!$F$7,H550&lt;='Intersection Mileposts'!$G$7),"Y",IF(AND(H550&gt;='Intersection Mileposts'!$F$8,H550&lt;='Intersection Mileposts'!$G$8),"Y",IF(AND(H550&gt;='Intersection Mileposts'!$F$9,H550&lt;='Intersection Mileposts'!$G$9),"Y",IF(AND(H550&gt;='Intersection Mileposts'!$F$10,H550&lt;='Intersection Mileposts'!$G$10),"Y",IF(AND(H550&gt;='Intersection Mileposts'!$F$11,H550&lt;='Intersection Mileposts'!$G$11),"Y",IF(AND(H550&gt;='Intersection Mileposts'!$F$12,H550&lt;='Intersection Mileposts'!$G$12),"Y",IF(AND(H550&gt;='Intersection Mileposts'!$F$13,H550&lt;='Intersection Mileposts'!$G$13),"Y",IF(AND(H550&gt;='Intersection Mileposts'!$F$14,H550&lt;='Intersection Mileposts'!$G$14),"Y",IF(AND(H550&gt;='Intersection Mileposts'!$F$15,H550&lt;='Intersection Mileposts'!$G$15),"Y",IF(AND(H550&gt;='Intersection Mileposts'!$F$16,H550&lt;='Intersection Mileposts'!$G$16),"Y",IF(AND(H550&gt;='Intersection Mileposts'!$F$17,H550&lt;='Intersection Mileposts'!$G$17),"Y",IF(AND(H550&gt;='Intersection Mileposts'!$F$18,H550&lt;='Intersection Mileposts'!$G$18),"Y",IF(AND(H550&gt;='Intersection Mileposts'!$F$19,H550&lt;='Intersection Mileposts'!$G$19),"Y",IF(AND(H550&gt;='Intersection Mileposts'!$F$20,H550&lt;='Intersection Mileposts'!$G$20),"Y",IF(AND(H550&gt;='Intersection Mileposts'!$F$21,H550&lt;='Intersection Mileposts'!$G$21),"Y",IF(AND(H550&gt;='Intersection Mileposts'!$F$22,H550&lt;='Intersection Mileposts'!$G$22),"Y",IF(AND(H550&gt;='Intersection Mileposts'!$F$23,H550&lt;='Intersection Mileposts'!$G$23),"Y",IF(AND(H550&gt;='Intersection Mileposts'!$F$24,H550&lt;='Intersection Mileposts'!$G$24),"Y",IF(AND(H550&gt;='Intersection Mileposts'!$F$25,H550&lt;='Intersection Mileposts'!$G$25),"Y",IF(AND(H550&gt;='Intersection Mileposts'!$F$26,H550&lt;='Intersection Mileposts'!$G$26),"Y",IF(AND(H550&gt;='Intersection Mileposts'!$F$27,H550&lt;='Intersection Mileposts'!$G$27),"Y",IF(AND(H550&gt;='Intersection Mileposts'!$F$28,H550&lt;='Intersection Mileposts'!$G$28),"Y",IF(AND(H550&gt;='Intersection Mileposts'!$F$29,H550&lt;='Intersection Mileposts'!$G$29),"Y", IF(AND(H550&gt;='Intersection Mileposts'!$F$30,H550&lt;='Intersection Mileposts'!$G$30),"Y",IF(AND(H550&gt;='Intersection Mileposts'!$F$31,H550&lt;='Intersection Mileposts'!$G$31),"Y",IF(AND(H550&gt;='Intersection Mileposts'!$F$32,H550&lt;='Intersection Mileposts'!$G$32),"Y",IF(AND(H550&gt;='Intersection Mileposts'!$F$33,H550&lt;='Intersection Mileposts'!$G$33),"Y",IF(AND(H550&gt;='Intersection Mileposts'!$F$34,H550&lt;='Intersection Mileposts'!$G$34),"Y",IF(AND(H550&gt;='Intersection Mileposts'!$F$35,H550&lt;='Intersection Mileposts'!$G$35),"Y",IF(AND(H550&gt;='Intersection Mileposts'!$F$36,H550&lt;='Intersection Mileposts'!$G$36),"Y",IF(AND(H550&gt;='Intersection Mileposts'!$F$37,H550&lt;='Intersection Mileposts'!$G$37),"Y",IF(AND(H550&gt;='Intersection Mileposts'!$F$38,H550&lt;='Intersection Mileposts'!$G$38),"Y",IF(AND(H550&gt;='Intersection Mileposts'!$F$39,H550&lt;='Intersection Mileposts'!$G$39),"Y","N"))))))))))))))))))))))))))))))))))))</f>
        <v/>
      </c>
    </row>
    <row r="551" spans="1:46" x14ac:dyDescent="0.3">
      <c r="A551" s="279"/>
      <c r="B551" s="261"/>
      <c r="C551" s="262"/>
      <c r="D551" s="262"/>
      <c r="E551" s="262"/>
      <c r="F551" s="262"/>
      <c r="G551" s="284"/>
      <c r="H551" s="286"/>
      <c r="I551" s="279"/>
      <c r="J551" s="260"/>
      <c r="K551" s="260"/>
      <c r="L551" s="280"/>
      <c r="M551" s="275"/>
      <c r="N551" s="263"/>
      <c r="P551" s="264" t="str">
        <f>IF(R551 = "", "", COUNT($R$4:R551))</f>
        <v/>
      </c>
      <c r="Q551" s="264" t="str">
        <f t="shared" si="64"/>
        <v/>
      </c>
      <c r="R551" s="265" t="str">
        <f t="shared" si="65"/>
        <v/>
      </c>
      <c r="S551" s="266" t="str">
        <f t="shared" si="69"/>
        <v/>
      </c>
      <c r="T551" s="267" t="str">
        <f t="shared" si="66"/>
        <v/>
      </c>
      <c r="U551" s="268" t="str">
        <f t="shared" si="70"/>
        <v/>
      </c>
      <c r="V551" s="269" t="str">
        <f t="shared" si="67"/>
        <v/>
      </c>
      <c r="W551" s="5"/>
      <c r="AR551" s="2" t="str">
        <f t="shared" si="71"/>
        <v/>
      </c>
      <c r="AS551" s="2" t="str">
        <f t="shared" si="68"/>
        <v/>
      </c>
      <c r="AT551" s="2" t="str">
        <f>IF(AR551="","",IF(AND(H551&gt;='Intersection Mileposts'!$F$5,H551&lt;='Intersection Mileposts'!$G$5),"Y",IF(AND(H551&gt;='Intersection Mileposts'!$F$6,H551&lt;='Intersection Mileposts'!$G$6),"Y",IF(AND(H551&gt;='Intersection Mileposts'!$F$7,H551&lt;='Intersection Mileposts'!$G$7),"Y",IF(AND(H551&gt;='Intersection Mileposts'!$F$8,H551&lt;='Intersection Mileposts'!$G$8),"Y",IF(AND(H551&gt;='Intersection Mileposts'!$F$9,H551&lt;='Intersection Mileposts'!$G$9),"Y",IF(AND(H551&gt;='Intersection Mileposts'!$F$10,H551&lt;='Intersection Mileposts'!$G$10),"Y",IF(AND(H551&gt;='Intersection Mileposts'!$F$11,H551&lt;='Intersection Mileposts'!$G$11),"Y",IF(AND(H551&gt;='Intersection Mileposts'!$F$12,H551&lt;='Intersection Mileposts'!$G$12),"Y",IF(AND(H551&gt;='Intersection Mileposts'!$F$13,H551&lt;='Intersection Mileposts'!$G$13),"Y",IF(AND(H551&gt;='Intersection Mileposts'!$F$14,H551&lt;='Intersection Mileposts'!$G$14),"Y",IF(AND(H551&gt;='Intersection Mileposts'!$F$15,H551&lt;='Intersection Mileposts'!$G$15),"Y",IF(AND(H551&gt;='Intersection Mileposts'!$F$16,H551&lt;='Intersection Mileposts'!$G$16),"Y",IF(AND(H551&gt;='Intersection Mileposts'!$F$17,H551&lt;='Intersection Mileposts'!$G$17),"Y",IF(AND(H551&gt;='Intersection Mileposts'!$F$18,H551&lt;='Intersection Mileposts'!$G$18),"Y",IF(AND(H551&gt;='Intersection Mileposts'!$F$19,H551&lt;='Intersection Mileposts'!$G$19),"Y",IF(AND(H551&gt;='Intersection Mileposts'!$F$20,H551&lt;='Intersection Mileposts'!$G$20),"Y",IF(AND(H551&gt;='Intersection Mileposts'!$F$21,H551&lt;='Intersection Mileposts'!$G$21),"Y",IF(AND(H551&gt;='Intersection Mileposts'!$F$22,H551&lt;='Intersection Mileposts'!$G$22),"Y",IF(AND(H551&gt;='Intersection Mileposts'!$F$23,H551&lt;='Intersection Mileposts'!$G$23),"Y",IF(AND(H551&gt;='Intersection Mileposts'!$F$24,H551&lt;='Intersection Mileposts'!$G$24),"Y",IF(AND(H551&gt;='Intersection Mileposts'!$F$25,H551&lt;='Intersection Mileposts'!$G$25),"Y",IF(AND(H551&gt;='Intersection Mileposts'!$F$26,H551&lt;='Intersection Mileposts'!$G$26),"Y",IF(AND(H551&gt;='Intersection Mileposts'!$F$27,H551&lt;='Intersection Mileposts'!$G$27),"Y",IF(AND(H551&gt;='Intersection Mileposts'!$F$28,H551&lt;='Intersection Mileposts'!$G$28),"Y",IF(AND(H551&gt;='Intersection Mileposts'!$F$29,H551&lt;='Intersection Mileposts'!$G$29),"Y", IF(AND(H551&gt;='Intersection Mileposts'!$F$30,H551&lt;='Intersection Mileposts'!$G$30),"Y",IF(AND(H551&gt;='Intersection Mileposts'!$F$31,H551&lt;='Intersection Mileposts'!$G$31),"Y",IF(AND(H551&gt;='Intersection Mileposts'!$F$32,H551&lt;='Intersection Mileposts'!$G$32),"Y",IF(AND(H551&gt;='Intersection Mileposts'!$F$33,H551&lt;='Intersection Mileposts'!$G$33),"Y",IF(AND(H551&gt;='Intersection Mileposts'!$F$34,H551&lt;='Intersection Mileposts'!$G$34),"Y",IF(AND(H551&gt;='Intersection Mileposts'!$F$35,H551&lt;='Intersection Mileposts'!$G$35),"Y",IF(AND(H551&gt;='Intersection Mileposts'!$F$36,H551&lt;='Intersection Mileposts'!$G$36),"Y",IF(AND(H551&gt;='Intersection Mileposts'!$F$37,H551&lt;='Intersection Mileposts'!$G$37),"Y",IF(AND(H551&gt;='Intersection Mileposts'!$F$38,H551&lt;='Intersection Mileposts'!$G$38),"Y",IF(AND(H551&gt;='Intersection Mileposts'!$F$39,H551&lt;='Intersection Mileposts'!$G$39),"Y","N"))))))))))))))))))))))))))))))))))))</f>
        <v/>
      </c>
    </row>
    <row r="552" spans="1:46" x14ac:dyDescent="0.3">
      <c r="A552" s="279"/>
      <c r="B552" s="261"/>
      <c r="C552" s="262"/>
      <c r="D552" s="262"/>
      <c r="E552" s="262"/>
      <c r="F552" s="262"/>
      <c r="G552" s="284"/>
      <c r="H552" s="286"/>
      <c r="I552" s="279"/>
      <c r="J552" s="260"/>
      <c r="K552" s="260"/>
      <c r="L552" s="280"/>
      <c r="M552" s="275"/>
      <c r="N552" s="263"/>
      <c r="P552" s="264" t="str">
        <f>IF(R552 = "", "", COUNT($R$4:R552))</f>
        <v/>
      </c>
      <c r="Q552" s="264" t="str">
        <f t="shared" si="64"/>
        <v/>
      </c>
      <c r="R552" s="265" t="str">
        <f t="shared" si="65"/>
        <v/>
      </c>
      <c r="S552" s="266" t="str">
        <f t="shared" si="69"/>
        <v/>
      </c>
      <c r="T552" s="267" t="str">
        <f t="shared" si="66"/>
        <v/>
      </c>
      <c r="U552" s="268" t="str">
        <f t="shared" si="70"/>
        <v/>
      </c>
      <c r="V552" s="269" t="str">
        <f t="shared" si="67"/>
        <v/>
      </c>
      <c r="W552" s="5"/>
      <c r="AR552" s="2" t="str">
        <f t="shared" si="71"/>
        <v/>
      </c>
      <c r="AS552" s="2" t="str">
        <f t="shared" si="68"/>
        <v/>
      </c>
      <c r="AT552" s="2" t="str">
        <f>IF(AR552="","",IF(AND(H552&gt;='Intersection Mileposts'!$F$5,H552&lt;='Intersection Mileposts'!$G$5),"Y",IF(AND(H552&gt;='Intersection Mileposts'!$F$6,H552&lt;='Intersection Mileposts'!$G$6),"Y",IF(AND(H552&gt;='Intersection Mileposts'!$F$7,H552&lt;='Intersection Mileposts'!$G$7),"Y",IF(AND(H552&gt;='Intersection Mileposts'!$F$8,H552&lt;='Intersection Mileposts'!$G$8),"Y",IF(AND(H552&gt;='Intersection Mileposts'!$F$9,H552&lt;='Intersection Mileposts'!$G$9),"Y",IF(AND(H552&gt;='Intersection Mileposts'!$F$10,H552&lt;='Intersection Mileposts'!$G$10),"Y",IF(AND(H552&gt;='Intersection Mileposts'!$F$11,H552&lt;='Intersection Mileposts'!$G$11),"Y",IF(AND(H552&gt;='Intersection Mileposts'!$F$12,H552&lt;='Intersection Mileposts'!$G$12),"Y",IF(AND(H552&gt;='Intersection Mileposts'!$F$13,H552&lt;='Intersection Mileposts'!$G$13),"Y",IF(AND(H552&gt;='Intersection Mileposts'!$F$14,H552&lt;='Intersection Mileposts'!$G$14),"Y",IF(AND(H552&gt;='Intersection Mileposts'!$F$15,H552&lt;='Intersection Mileposts'!$G$15),"Y",IF(AND(H552&gt;='Intersection Mileposts'!$F$16,H552&lt;='Intersection Mileposts'!$G$16),"Y",IF(AND(H552&gt;='Intersection Mileposts'!$F$17,H552&lt;='Intersection Mileposts'!$G$17),"Y",IF(AND(H552&gt;='Intersection Mileposts'!$F$18,H552&lt;='Intersection Mileposts'!$G$18),"Y",IF(AND(H552&gt;='Intersection Mileposts'!$F$19,H552&lt;='Intersection Mileposts'!$G$19),"Y",IF(AND(H552&gt;='Intersection Mileposts'!$F$20,H552&lt;='Intersection Mileposts'!$G$20),"Y",IF(AND(H552&gt;='Intersection Mileposts'!$F$21,H552&lt;='Intersection Mileposts'!$G$21),"Y",IF(AND(H552&gt;='Intersection Mileposts'!$F$22,H552&lt;='Intersection Mileposts'!$G$22),"Y",IF(AND(H552&gt;='Intersection Mileposts'!$F$23,H552&lt;='Intersection Mileposts'!$G$23),"Y",IF(AND(H552&gt;='Intersection Mileposts'!$F$24,H552&lt;='Intersection Mileposts'!$G$24),"Y",IF(AND(H552&gt;='Intersection Mileposts'!$F$25,H552&lt;='Intersection Mileposts'!$G$25),"Y",IF(AND(H552&gt;='Intersection Mileposts'!$F$26,H552&lt;='Intersection Mileposts'!$G$26),"Y",IF(AND(H552&gt;='Intersection Mileposts'!$F$27,H552&lt;='Intersection Mileposts'!$G$27),"Y",IF(AND(H552&gt;='Intersection Mileposts'!$F$28,H552&lt;='Intersection Mileposts'!$G$28),"Y",IF(AND(H552&gt;='Intersection Mileposts'!$F$29,H552&lt;='Intersection Mileposts'!$G$29),"Y", IF(AND(H552&gt;='Intersection Mileposts'!$F$30,H552&lt;='Intersection Mileposts'!$G$30),"Y",IF(AND(H552&gt;='Intersection Mileposts'!$F$31,H552&lt;='Intersection Mileposts'!$G$31),"Y",IF(AND(H552&gt;='Intersection Mileposts'!$F$32,H552&lt;='Intersection Mileposts'!$G$32),"Y",IF(AND(H552&gt;='Intersection Mileposts'!$F$33,H552&lt;='Intersection Mileposts'!$G$33),"Y",IF(AND(H552&gt;='Intersection Mileposts'!$F$34,H552&lt;='Intersection Mileposts'!$G$34),"Y",IF(AND(H552&gt;='Intersection Mileposts'!$F$35,H552&lt;='Intersection Mileposts'!$G$35),"Y",IF(AND(H552&gt;='Intersection Mileposts'!$F$36,H552&lt;='Intersection Mileposts'!$G$36),"Y",IF(AND(H552&gt;='Intersection Mileposts'!$F$37,H552&lt;='Intersection Mileposts'!$G$37),"Y",IF(AND(H552&gt;='Intersection Mileposts'!$F$38,H552&lt;='Intersection Mileposts'!$G$38),"Y",IF(AND(H552&gt;='Intersection Mileposts'!$F$39,H552&lt;='Intersection Mileposts'!$G$39),"Y","N"))))))))))))))))))))))))))))))))))))</f>
        <v/>
      </c>
    </row>
    <row r="553" spans="1:46" x14ac:dyDescent="0.3">
      <c r="A553" s="279"/>
      <c r="B553" s="261"/>
      <c r="C553" s="262"/>
      <c r="D553" s="262"/>
      <c r="E553" s="262"/>
      <c r="F553" s="262"/>
      <c r="G553" s="284"/>
      <c r="H553" s="286"/>
      <c r="I553" s="279"/>
      <c r="J553" s="260"/>
      <c r="K553" s="260"/>
      <c r="L553" s="280"/>
      <c r="M553" s="275"/>
      <c r="N553" s="263"/>
      <c r="P553" s="264" t="str">
        <f>IF(R553 = "", "", COUNT($R$4:R553))</f>
        <v/>
      </c>
      <c r="Q553" s="264" t="str">
        <f t="shared" si="64"/>
        <v/>
      </c>
      <c r="R553" s="265" t="str">
        <f t="shared" si="65"/>
        <v/>
      </c>
      <c r="S553" s="266" t="str">
        <f t="shared" si="69"/>
        <v/>
      </c>
      <c r="T553" s="267" t="str">
        <f t="shared" si="66"/>
        <v/>
      </c>
      <c r="U553" s="268" t="str">
        <f t="shared" si="70"/>
        <v/>
      </c>
      <c r="V553" s="269" t="str">
        <f t="shared" si="67"/>
        <v/>
      </c>
      <c r="W553" s="5"/>
      <c r="AR553" s="2" t="str">
        <f t="shared" si="71"/>
        <v/>
      </c>
      <c r="AS553" s="2" t="str">
        <f t="shared" si="68"/>
        <v/>
      </c>
      <c r="AT553" s="2" t="str">
        <f>IF(AR553="","",IF(AND(H553&gt;='Intersection Mileposts'!$F$5,H553&lt;='Intersection Mileposts'!$G$5),"Y",IF(AND(H553&gt;='Intersection Mileposts'!$F$6,H553&lt;='Intersection Mileposts'!$G$6),"Y",IF(AND(H553&gt;='Intersection Mileposts'!$F$7,H553&lt;='Intersection Mileposts'!$G$7),"Y",IF(AND(H553&gt;='Intersection Mileposts'!$F$8,H553&lt;='Intersection Mileposts'!$G$8),"Y",IF(AND(H553&gt;='Intersection Mileposts'!$F$9,H553&lt;='Intersection Mileposts'!$G$9),"Y",IF(AND(H553&gt;='Intersection Mileposts'!$F$10,H553&lt;='Intersection Mileposts'!$G$10),"Y",IF(AND(H553&gt;='Intersection Mileposts'!$F$11,H553&lt;='Intersection Mileposts'!$G$11),"Y",IF(AND(H553&gt;='Intersection Mileposts'!$F$12,H553&lt;='Intersection Mileposts'!$G$12),"Y",IF(AND(H553&gt;='Intersection Mileposts'!$F$13,H553&lt;='Intersection Mileposts'!$G$13),"Y",IF(AND(H553&gt;='Intersection Mileposts'!$F$14,H553&lt;='Intersection Mileposts'!$G$14),"Y",IF(AND(H553&gt;='Intersection Mileposts'!$F$15,H553&lt;='Intersection Mileposts'!$G$15),"Y",IF(AND(H553&gt;='Intersection Mileposts'!$F$16,H553&lt;='Intersection Mileposts'!$G$16),"Y",IF(AND(H553&gt;='Intersection Mileposts'!$F$17,H553&lt;='Intersection Mileposts'!$G$17),"Y",IF(AND(H553&gt;='Intersection Mileposts'!$F$18,H553&lt;='Intersection Mileposts'!$G$18),"Y",IF(AND(H553&gt;='Intersection Mileposts'!$F$19,H553&lt;='Intersection Mileposts'!$G$19),"Y",IF(AND(H553&gt;='Intersection Mileposts'!$F$20,H553&lt;='Intersection Mileposts'!$G$20),"Y",IF(AND(H553&gt;='Intersection Mileposts'!$F$21,H553&lt;='Intersection Mileposts'!$G$21),"Y",IF(AND(H553&gt;='Intersection Mileposts'!$F$22,H553&lt;='Intersection Mileposts'!$G$22),"Y",IF(AND(H553&gt;='Intersection Mileposts'!$F$23,H553&lt;='Intersection Mileposts'!$G$23),"Y",IF(AND(H553&gt;='Intersection Mileposts'!$F$24,H553&lt;='Intersection Mileposts'!$G$24),"Y",IF(AND(H553&gt;='Intersection Mileposts'!$F$25,H553&lt;='Intersection Mileposts'!$G$25),"Y",IF(AND(H553&gt;='Intersection Mileposts'!$F$26,H553&lt;='Intersection Mileposts'!$G$26),"Y",IF(AND(H553&gt;='Intersection Mileposts'!$F$27,H553&lt;='Intersection Mileposts'!$G$27),"Y",IF(AND(H553&gt;='Intersection Mileposts'!$F$28,H553&lt;='Intersection Mileposts'!$G$28),"Y",IF(AND(H553&gt;='Intersection Mileposts'!$F$29,H553&lt;='Intersection Mileposts'!$G$29),"Y", IF(AND(H553&gt;='Intersection Mileposts'!$F$30,H553&lt;='Intersection Mileposts'!$G$30),"Y",IF(AND(H553&gt;='Intersection Mileposts'!$F$31,H553&lt;='Intersection Mileposts'!$G$31),"Y",IF(AND(H553&gt;='Intersection Mileposts'!$F$32,H553&lt;='Intersection Mileposts'!$G$32),"Y",IF(AND(H553&gt;='Intersection Mileposts'!$F$33,H553&lt;='Intersection Mileposts'!$G$33),"Y",IF(AND(H553&gt;='Intersection Mileposts'!$F$34,H553&lt;='Intersection Mileposts'!$G$34),"Y",IF(AND(H553&gt;='Intersection Mileposts'!$F$35,H553&lt;='Intersection Mileposts'!$G$35),"Y",IF(AND(H553&gt;='Intersection Mileposts'!$F$36,H553&lt;='Intersection Mileposts'!$G$36),"Y",IF(AND(H553&gt;='Intersection Mileposts'!$F$37,H553&lt;='Intersection Mileposts'!$G$37),"Y",IF(AND(H553&gt;='Intersection Mileposts'!$F$38,H553&lt;='Intersection Mileposts'!$G$38),"Y",IF(AND(H553&gt;='Intersection Mileposts'!$F$39,H553&lt;='Intersection Mileposts'!$G$39),"Y","N"))))))))))))))))))))))))))))))))))))</f>
        <v/>
      </c>
    </row>
    <row r="554" spans="1:46" x14ac:dyDescent="0.3">
      <c r="A554" s="279"/>
      <c r="B554" s="261"/>
      <c r="C554" s="262"/>
      <c r="D554" s="262"/>
      <c r="E554" s="262"/>
      <c r="F554" s="262"/>
      <c r="G554" s="284"/>
      <c r="H554" s="286"/>
      <c r="I554" s="279"/>
      <c r="J554" s="260"/>
      <c r="K554" s="260"/>
      <c r="L554" s="280"/>
      <c r="M554" s="275"/>
      <c r="N554" s="263"/>
      <c r="P554" s="264" t="str">
        <f>IF(R554 = "", "", COUNT($R$4:R554))</f>
        <v/>
      </c>
      <c r="Q554" s="264" t="str">
        <f t="shared" si="64"/>
        <v/>
      </c>
      <c r="R554" s="265" t="str">
        <f t="shared" si="65"/>
        <v/>
      </c>
      <c r="S554" s="266" t="str">
        <f t="shared" si="69"/>
        <v/>
      </c>
      <c r="T554" s="267" t="str">
        <f t="shared" si="66"/>
        <v/>
      </c>
      <c r="U554" s="268" t="str">
        <f t="shared" si="70"/>
        <v/>
      </c>
      <c r="V554" s="269" t="str">
        <f t="shared" si="67"/>
        <v/>
      </c>
      <c r="W554" s="5"/>
      <c r="AR554" s="2" t="str">
        <f t="shared" si="71"/>
        <v/>
      </c>
      <c r="AS554" s="2" t="str">
        <f t="shared" si="68"/>
        <v/>
      </c>
      <c r="AT554" s="2" t="str">
        <f>IF(AR554="","",IF(AND(H554&gt;='Intersection Mileposts'!$F$5,H554&lt;='Intersection Mileposts'!$G$5),"Y",IF(AND(H554&gt;='Intersection Mileposts'!$F$6,H554&lt;='Intersection Mileposts'!$G$6),"Y",IF(AND(H554&gt;='Intersection Mileposts'!$F$7,H554&lt;='Intersection Mileposts'!$G$7),"Y",IF(AND(H554&gt;='Intersection Mileposts'!$F$8,H554&lt;='Intersection Mileposts'!$G$8),"Y",IF(AND(H554&gt;='Intersection Mileposts'!$F$9,H554&lt;='Intersection Mileposts'!$G$9),"Y",IF(AND(H554&gt;='Intersection Mileposts'!$F$10,H554&lt;='Intersection Mileposts'!$G$10),"Y",IF(AND(H554&gt;='Intersection Mileposts'!$F$11,H554&lt;='Intersection Mileposts'!$G$11),"Y",IF(AND(H554&gt;='Intersection Mileposts'!$F$12,H554&lt;='Intersection Mileposts'!$G$12),"Y",IF(AND(H554&gt;='Intersection Mileposts'!$F$13,H554&lt;='Intersection Mileposts'!$G$13),"Y",IF(AND(H554&gt;='Intersection Mileposts'!$F$14,H554&lt;='Intersection Mileposts'!$G$14),"Y",IF(AND(H554&gt;='Intersection Mileposts'!$F$15,H554&lt;='Intersection Mileposts'!$G$15),"Y",IF(AND(H554&gt;='Intersection Mileposts'!$F$16,H554&lt;='Intersection Mileposts'!$G$16),"Y",IF(AND(H554&gt;='Intersection Mileposts'!$F$17,H554&lt;='Intersection Mileposts'!$G$17),"Y",IF(AND(H554&gt;='Intersection Mileposts'!$F$18,H554&lt;='Intersection Mileposts'!$G$18),"Y",IF(AND(H554&gt;='Intersection Mileposts'!$F$19,H554&lt;='Intersection Mileposts'!$G$19),"Y",IF(AND(H554&gt;='Intersection Mileposts'!$F$20,H554&lt;='Intersection Mileposts'!$G$20),"Y",IF(AND(H554&gt;='Intersection Mileposts'!$F$21,H554&lt;='Intersection Mileposts'!$G$21),"Y",IF(AND(H554&gt;='Intersection Mileposts'!$F$22,H554&lt;='Intersection Mileposts'!$G$22),"Y",IF(AND(H554&gt;='Intersection Mileposts'!$F$23,H554&lt;='Intersection Mileposts'!$G$23),"Y",IF(AND(H554&gt;='Intersection Mileposts'!$F$24,H554&lt;='Intersection Mileposts'!$G$24),"Y",IF(AND(H554&gt;='Intersection Mileposts'!$F$25,H554&lt;='Intersection Mileposts'!$G$25),"Y",IF(AND(H554&gt;='Intersection Mileposts'!$F$26,H554&lt;='Intersection Mileposts'!$G$26),"Y",IF(AND(H554&gt;='Intersection Mileposts'!$F$27,H554&lt;='Intersection Mileposts'!$G$27),"Y",IF(AND(H554&gt;='Intersection Mileposts'!$F$28,H554&lt;='Intersection Mileposts'!$G$28),"Y",IF(AND(H554&gt;='Intersection Mileposts'!$F$29,H554&lt;='Intersection Mileposts'!$G$29),"Y", IF(AND(H554&gt;='Intersection Mileposts'!$F$30,H554&lt;='Intersection Mileposts'!$G$30),"Y",IF(AND(H554&gt;='Intersection Mileposts'!$F$31,H554&lt;='Intersection Mileposts'!$G$31),"Y",IF(AND(H554&gt;='Intersection Mileposts'!$F$32,H554&lt;='Intersection Mileposts'!$G$32),"Y",IF(AND(H554&gt;='Intersection Mileposts'!$F$33,H554&lt;='Intersection Mileposts'!$G$33),"Y",IF(AND(H554&gt;='Intersection Mileposts'!$F$34,H554&lt;='Intersection Mileposts'!$G$34),"Y",IF(AND(H554&gt;='Intersection Mileposts'!$F$35,H554&lt;='Intersection Mileposts'!$G$35),"Y",IF(AND(H554&gt;='Intersection Mileposts'!$F$36,H554&lt;='Intersection Mileposts'!$G$36),"Y",IF(AND(H554&gt;='Intersection Mileposts'!$F$37,H554&lt;='Intersection Mileposts'!$G$37),"Y",IF(AND(H554&gt;='Intersection Mileposts'!$F$38,H554&lt;='Intersection Mileposts'!$G$38),"Y",IF(AND(H554&gt;='Intersection Mileposts'!$F$39,H554&lt;='Intersection Mileposts'!$G$39),"Y","N"))))))))))))))))))))))))))))))))))))</f>
        <v/>
      </c>
    </row>
    <row r="555" spans="1:46" x14ac:dyDescent="0.3">
      <c r="A555" s="279"/>
      <c r="B555" s="261"/>
      <c r="C555" s="262"/>
      <c r="D555" s="262"/>
      <c r="E555" s="262"/>
      <c r="F555" s="262"/>
      <c r="G555" s="284"/>
      <c r="H555" s="286"/>
      <c r="I555" s="279"/>
      <c r="J555" s="260"/>
      <c r="K555" s="260"/>
      <c r="L555" s="280"/>
      <c r="M555" s="275"/>
      <c r="N555" s="263"/>
      <c r="P555" s="264" t="str">
        <f>IF(R555 = "", "", COUNT($R$4:R555))</f>
        <v/>
      </c>
      <c r="Q555" s="264" t="str">
        <f t="shared" si="64"/>
        <v/>
      </c>
      <c r="R555" s="265" t="str">
        <f t="shared" si="65"/>
        <v/>
      </c>
      <c r="S555" s="266" t="str">
        <f t="shared" si="69"/>
        <v/>
      </c>
      <c r="T555" s="267" t="str">
        <f t="shared" si="66"/>
        <v/>
      </c>
      <c r="U555" s="268" t="str">
        <f t="shared" si="70"/>
        <v/>
      </c>
      <c r="V555" s="269" t="str">
        <f t="shared" si="67"/>
        <v/>
      </c>
      <c r="W555" s="5"/>
      <c r="AR555" s="2" t="str">
        <f t="shared" si="71"/>
        <v/>
      </c>
      <c r="AS555" s="2" t="str">
        <f t="shared" si="68"/>
        <v/>
      </c>
      <c r="AT555" s="2" t="str">
        <f>IF(AR555="","",IF(AND(H555&gt;='Intersection Mileposts'!$F$5,H555&lt;='Intersection Mileposts'!$G$5),"Y",IF(AND(H555&gt;='Intersection Mileposts'!$F$6,H555&lt;='Intersection Mileposts'!$G$6),"Y",IF(AND(H555&gt;='Intersection Mileposts'!$F$7,H555&lt;='Intersection Mileposts'!$G$7),"Y",IF(AND(H555&gt;='Intersection Mileposts'!$F$8,H555&lt;='Intersection Mileposts'!$G$8),"Y",IF(AND(H555&gt;='Intersection Mileposts'!$F$9,H555&lt;='Intersection Mileposts'!$G$9),"Y",IF(AND(H555&gt;='Intersection Mileposts'!$F$10,H555&lt;='Intersection Mileposts'!$G$10),"Y",IF(AND(H555&gt;='Intersection Mileposts'!$F$11,H555&lt;='Intersection Mileposts'!$G$11),"Y",IF(AND(H555&gt;='Intersection Mileposts'!$F$12,H555&lt;='Intersection Mileposts'!$G$12),"Y",IF(AND(H555&gt;='Intersection Mileposts'!$F$13,H555&lt;='Intersection Mileposts'!$G$13),"Y",IF(AND(H555&gt;='Intersection Mileposts'!$F$14,H555&lt;='Intersection Mileposts'!$G$14),"Y",IF(AND(H555&gt;='Intersection Mileposts'!$F$15,H555&lt;='Intersection Mileposts'!$G$15),"Y",IF(AND(H555&gt;='Intersection Mileposts'!$F$16,H555&lt;='Intersection Mileposts'!$G$16),"Y",IF(AND(H555&gt;='Intersection Mileposts'!$F$17,H555&lt;='Intersection Mileposts'!$G$17),"Y",IF(AND(H555&gt;='Intersection Mileposts'!$F$18,H555&lt;='Intersection Mileposts'!$G$18),"Y",IF(AND(H555&gt;='Intersection Mileposts'!$F$19,H555&lt;='Intersection Mileposts'!$G$19),"Y",IF(AND(H555&gt;='Intersection Mileposts'!$F$20,H555&lt;='Intersection Mileposts'!$G$20),"Y",IF(AND(H555&gt;='Intersection Mileposts'!$F$21,H555&lt;='Intersection Mileposts'!$G$21),"Y",IF(AND(H555&gt;='Intersection Mileposts'!$F$22,H555&lt;='Intersection Mileposts'!$G$22),"Y",IF(AND(H555&gt;='Intersection Mileposts'!$F$23,H555&lt;='Intersection Mileposts'!$G$23),"Y",IF(AND(H555&gt;='Intersection Mileposts'!$F$24,H555&lt;='Intersection Mileposts'!$G$24),"Y",IF(AND(H555&gt;='Intersection Mileposts'!$F$25,H555&lt;='Intersection Mileposts'!$G$25),"Y",IF(AND(H555&gt;='Intersection Mileposts'!$F$26,H555&lt;='Intersection Mileposts'!$G$26),"Y",IF(AND(H555&gt;='Intersection Mileposts'!$F$27,H555&lt;='Intersection Mileposts'!$G$27),"Y",IF(AND(H555&gt;='Intersection Mileposts'!$F$28,H555&lt;='Intersection Mileposts'!$G$28),"Y",IF(AND(H555&gt;='Intersection Mileposts'!$F$29,H555&lt;='Intersection Mileposts'!$G$29),"Y", IF(AND(H555&gt;='Intersection Mileposts'!$F$30,H555&lt;='Intersection Mileposts'!$G$30),"Y",IF(AND(H555&gt;='Intersection Mileposts'!$F$31,H555&lt;='Intersection Mileposts'!$G$31),"Y",IF(AND(H555&gt;='Intersection Mileposts'!$F$32,H555&lt;='Intersection Mileposts'!$G$32),"Y",IF(AND(H555&gt;='Intersection Mileposts'!$F$33,H555&lt;='Intersection Mileposts'!$G$33),"Y",IF(AND(H555&gt;='Intersection Mileposts'!$F$34,H555&lt;='Intersection Mileposts'!$G$34),"Y",IF(AND(H555&gt;='Intersection Mileposts'!$F$35,H555&lt;='Intersection Mileposts'!$G$35),"Y",IF(AND(H555&gt;='Intersection Mileposts'!$F$36,H555&lt;='Intersection Mileposts'!$G$36),"Y",IF(AND(H555&gt;='Intersection Mileposts'!$F$37,H555&lt;='Intersection Mileposts'!$G$37),"Y",IF(AND(H555&gt;='Intersection Mileposts'!$F$38,H555&lt;='Intersection Mileposts'!$G$38),"Y",IF(AND(H555&gt;='Intersection Mileposts'!$F$39,H555&lt;='Intersection Mileposts'!$G$39),"Y","N"))))))))))))))))))))))))))))))))))))</f>
        <v/>
      </c>
    </row>
    <row r="556" spans="1:46" x14ac:dyDescent="0.3">
      <c r="A556" s="279"/>
      <c r="B556" s="261"/>
      <c r="C556" s="262"/>
      <c r="D556" s="262"/>
      <c r="E556" s="262"/>
      <c r="F556" s="262"/>
      <c r="G556" s="284"/>
      <c r="H556" s="286"/>
      <c r="I556" s="279"/>
      <c r="J556" s="260"/>
      <c r="K556" s="260"/>
      <c r="L556" s="280"/>
      <c r="M556" s="275"/>
      <c r="N556" s="263"/>
      <c r="P556" s="264" t="str">
        <f>IF(R556 = "", "", COUNT($R$4:R556))</f>
        <v/>
      </c>
      <c r="Q556" s="264" t="str">
        <f t="shared" si="64"/>
        <v/>
      </c>
      <c r="R556" s="265" t="str">
        <f t="shared" si="65"/>
        <v/>
      </c>
      <c r="S556" s="266" t="str">
        <f t="shared" si="69"/>
        <v/>
      </c>
      <c r="T556" s="267" t="str">
        <f t="shared" si="66"/>
        <v/>
      </c>
      <c r="U556" s="268" t="str">
        <f t="shared" si="70"/>
        <v/>
      </c>
      <c r="V556" s="269" t="str">
        <f t="shared" si="67"/>
        <v/>
      </c>
      <c r="W556" s="5"/>
      <c r="AR556" s="2" t="str">
        <f t="shared" si="71"/>
        <v/>
      </c>
      <c r="AS556" s="2" t="str">
        <f t="shared" si="68"/>
        <v/>
      </c>
      <c r="AT556" s="2" t="str">
        <f>IF(AR556="","",IF(AND(H556&gt;='Intersection Mileposts'!$F$5,H556&lt;='Intersection Mileposts'!$G$5),"Y",IF(AND(H556&gt;='Intersection Mileposts'!$F$6,H556&lt;='Intersection Mileposts'!$G$6),"Y",IF(AND(H556&gt;='Intersection Mileposts'!$F$7,H556&lt;='Intersection Mileposts'!$G$7),"Y",IF(AND(H556&gt;='Intersection Mileposts'!$F$8,H556&lt;='Intersection Mileposts'!$G$8),"Y",IF(AND(H556&gt;='Intersection Mileposts'!$F$9,H556&lt;='Intersection Mileposts'!$G$9),"Y",IF(AND(H556&gt;='Intersection Mileposts'!$F$10,H556&lt;='Intersection Mileposts'!$G$10),"Y",IF(AND(H556&gt;='Intersection Mileposts'!$F$11,H556&lt;='Intersection Mileposts'!$G$11),"Y",IF(AND(H556&gt;='Intersection Mileposts'!$F$12,H556&lt;='Intersection Mileposts'!$G$12),"Y",IF(AND(H556&gt;='Intersection Mileposts'!$F$13,H556&lt;='Intersection Mileposts'!$G$13),"Y",IF(AND(H556&gt;='Intersection Mileposts'!$F$14,H556&lt;='Intersection Mileposts'!$G$14),"Y",IF(AND(H556&gt;='Intersection Mileposts'!$F$15,H556&lt;='Intersection Mileposts'!$G$15),"Y",IF(AND(H556&gt;='Intersection Mileposts'!$F$16,H556&lt;='Intersection Mileposts'!$G$16),"Y",IF(AND(H556&gt;='Intersection Mileposts'!$F$17,H556&lt;='Intersection Mileposts'!$G$17),"Y",IF(AND(H556&gt;='Intersection Mileposts'!$F$18,H556&lt;='Intersection Mileposts'!$G$18),"Y",IF(AND(H556&gt;='Intersection Mileposts'!$F$19,H556&lt;='Intersection Mileposts'!$G$19),"Y",IF(AND(H556&gt;='Intersection Mileposts'!$F$20,H556&lt;='Intersection Mileposts'!$G$20),"Y",IF(AND(H556&gt;='Intersection Mileposts'!$F$21,H556&lt;='Intersection Mileposts'!$G$21),"Y",IF(AND(H556&gt;='Intersection Mileposts'!$F$22,H556&lt;='Intersection Mileposts'!$G$22),"Y",IF(AND(H556&gt;='Intersection Mileposts'!$F$23,H556&lt;='Intersection Mileposts'!$G$23),"Y",IF(AND(H556&gt;='Intersection Mileposts'!$F$24,H556&lt;='Intersection Mileposts'!$G$24),"Y",IF(AND(H556&gt;='Intersection Mileposts'!$F$25,H556&lt;='Intersection Mileposts'!$G$25),"Y",IF(AND(H556&gt;='Intersection Mileposts'!$F$26,H556&lt;='Intersection Mileposts'!$G$26),"Y",IF(AND(H556&gt;='Intersection Mileposts'!$F$27,H556&lt;='Intersection Mileposts'!$G$27),"Y",IF(AND(H556&gt;='Intersection Mileposts'!$F$28,H556&lt;='Intersection Mileposts'!$G$28),"Y",IF(AND(H556&gt;='Intersection Mileposts'!$F$29,H556&lt;='Intersection Mileposts'!$G$29),"Y", IF(AND(H556&gt;='Intersection Mileposts'!$F$30,H556&lt;='Intersection Mileposts'!$G$30),"Y",IF(AND(H556&gt;='Intersection Mileposts'!$F$31,H556&lt;='Intersection Mileposts'!$G$31),"Y",IF(AND(H556&gt;='Intersection Mileposts'!$F$32,H556&lt;='Intersection Mileposts'!$G$32),"Y",IF(AND(H556&gt;='Intersection Mileposts'!$F$33,H556&lt;='Intersection Mileposts'!$G$33),"Y",IF(AND(H556&gt;='Intersection Mileposts'!$F$34,H556&lt;='Intersection Mileposts'!$G$34),"Y",IF(AND(H556&gt;='Intersection Mileposts'!$F$35,H556&lt;='Intersection Mileposts'!$G$35),"Y",IF(AND(H556&gt;='Intersection Mileposts'!$F$36,H556&lt;='Intersection Mileposts'!$G$36),"Y",IF(AND(H556&gt;='Intersection Mileposts'!$F$37,H556&lt;='Intersection Mileposts'!$G$37),"Y",IF(AND(H556&gt;='Intersection Mileposts'!$F$38,H556&lt;='Intersection Mileposts'!$G$38),"Y",IF(AND(H556&gt;='Intersection Mileposts'!$F$39,H556&lt;='Intersection Mileposts'!$G$39),"Y","N"))))))))))))))))))))))))))))))))))))</f>
        <v/>
      </c>
    </row>
    <row r="557" spans="1:46" x14ac:dyDescent="0.3">
      <c r="A557" s="279"/>
      <c r="B557" s="261"/>
      <c r="C557" s="262"/>
      <c r="D557" s="262"/>
      <c r="E557" s="262"/>
      <c r="F557" s="262"/>
      <c r="G557" s="284"/>
      <c r="H557" s="286"/>
      <c r="I557" s="279"/>
      <c r="J557" s="260"/>
      <c r="K557" s="260"/>
      <c r="L557" s="280"/>
      <c r="M557" s="275"/>
      <c r="N557" s="263"/>
      <c r="P557" s="264" t="str">
        <f>IF(R557 = "", "", COUNT($R$4:R557))</f>
        <v/>
      </c>
      <c r="Q557" s="264" t="str">
        <f t="shared" si="64"/>
        <v/>
      </c>
      <c r="R557" s="265" t="str">
        <f t="shared" si="65"/>
        <v/>
      </c>
      <c r="S557" s="266" t="str">
        <f t="shared" si="69"/>
        <v/>
      </c>
      <c r="T557" s="267" t="str">
        <f t="shared" si="66"/>
        <v/>
      </c>
      <c r="U557" s="268" t="str">
        <f t="shared" si="70"/>
        <v/>
      </c>
      <c r="V557" s="269" t="str">
        <f t="shared" si="67"/>
        <v/>
      </c>
      <c r="W557" s="5"/>
      <c r="AR557" s="2" t="str">
        <f t="shared" si="71"/>
        <v/>
      </c>
      <c r="AS557" s="2" t="str">
        <f t="shared" si="68"/>
        <v/>
      </c>
      <c r="AT557" s="2" t="str">
        <f>IF(AR557="","",IF(AND(H557&gt;='Intersection Mileposts'!$F$5,H557&lt;='Intersection Mileposts'!$G$5),"Y",IF(AND(H557&gt;='Intersection Mileposts'!$F$6,H557&lt;='Intersection Mileposts'!$G$6),"Y",IF(AND(H557&gt;='Intersection Mileposts'!$F$7,H557&lt;='Intersection Mileposts'!$G$7),"Y",IF(AND(H557&gt;='Intersection Mileposts'!$F$8,H557&lt;='Intersection Mileposts'!$G$8),"Y",IF(AND(H557&gt;='Intersection Mileposts'!$F$9,H557&lt;='Intersection Mileposts'!$G$9),"Y",IF(AND(H557&gt;='Intersection Mileposts'!$F$10,H557&lt;='Intersection Mileposts'!$G$10),"Y",IF(AND(H557&gt;='Intersection Mileposts'!$F$11,H557&lt;='Intersection Mileposts'!$G$11),"Y",IF(AND(H557&gt;='Intersection Mileposts'!$F$12,H557&lt;='Intersection Mileposts'!$G$12),"Y",IF(AND(H557&gt;='Intersection Mileposts'!$F$13,H557&lt;='Intersection Mileposts'!$G$13),"Y",IF(AND(H557&gt;='Intersection Mileposts'!$F$14,H557&lt;='Intersection Mileposts'!$G$14),"Y",IF(AND(H557&gt;='Intersection Mileposts'!$F$15,H557&lt;='Intersection Mileposts'!$G$15),"Y",IF(AND(H557&gt;='Intersection Mileposts'!$F$16,H557&lt;='Intersection Mileposts'!$G$16),"Y",IF(AND(H557&gt;='Intersection Mileposts'!$F$17,H557&lt;='Intersection Mileposts'!$G$17),"Y",IF(AND(H557&gt;='Intersection Mileposts'!$F$18,H557&lt;='Intersection Mileposts'!$G$18),"Y",IF(AND(H557&gt;='Intersection Mileposts'!$F$19,H557&lt;='Intersection Mileposts'!$G$19),"Y",IF(AND(H557&gt;='Intersection Mileposts'!$F$20,H557&lt;='Intersection Mileposts'!$G$20),"Y",IF(AND(H557&gt;='Intersection Mileposts'!$F$21,H557&lt;='Intersection Mileposts'!$G$21),"Y",IF(AND(H557&gt;='Intersection Mileposts'!$F$22,H557&lt;='Intersection Mileposts'!$G$22),"Y",IF(AND(H557&gt;='Intersection Mileposts'!$F$23,H557&lt;='Intersection Mileposts'!$G$23),"Y",IF(AND(H557&gt;='Intersection Mileposts'!$F$24,H557&lt;='Intersection Mileposts'!$G$24),"Y",IF(AND(H557&gt;='Intersection Mileposts'!$F$25,H557&lt;='Intersection Mileposts'!$G$25),"Y",IF(AND(H557&gt;='Intersection Mileposts'!$F$26,H557&lt;='Intersection Mileposts'!$G$26),"Y",IF(AND(H557&gt;='Intersection Mileposts'!$F$27,H557&lt;='Intersection Mileposts'!$G$27),"Y",IF(AND(H557&gt;='Intersection Mileposts'!$F$28,H557&lt;='Intersection Mileposts'!$G$28),"Y",IF(AND(H557&gt;='Intersection Mileposts'!$F$29,H557&lt;='Intersection Mileposts'!$G$29),"Y", IF(AND(H557&gt;='Intersection Mileposts'!$F$30,H557&lt;='Intersection Mileposts'!$G$30),"Y",IF(AND(H557&gt;='Intersection Mileposts'!$F$31,H557&lt;='Intersection Mileposts'!$G$31),"Y",IF(AND(H557&gt;='Intersection Mileposts'!$F$32,H557&lt;='Intersection Mileposts'!$G$32),"Y",IF(AND(H557&gt;='Intersection Mileposts'!$F$33,H557&lt;='Intersection Mileposts'!$G$33),"Y",IF(AND(H557&gt;='Intersection Mileposts'!$F$34,H557&lt;='Intersection Mileposts'!$G$34),"Y",IF(AND(H557&gt;='Intersection Mileposts'!$F$35,H557&lt;='Intersection Mileposts'!$G$35),"Y",IF(AND(H557&gt;='Intersection Mileposts'!$F$36,H557&lt;='Intersection Mileposts'!$G$36),"Y",IF(AND(H557&gt;='Intersection Mileposts'!$F$37,H557&lt;='Intersection Mileposts'!$G$37),"Y",IF(AND(H557&gt;='Intersection Mileposts'!$F$38,H557&lt;='Intersection Mileposts'!$G$38),"Y",IF(AND(H557&gt;='Intersection Mileposts'!$F$39,H557&lt;='Intersection Mileposts'!$G$39),"Y","N"))))))))))))))))))))))))))))))))))))</f>
        <v/>
      </c>
    </row>
    <row r="558" spans="1:46" x14ac:dyDescent="0.3">
      <c r="A558" s="279"/>
      <c r="B558" s="261"/>
      <c r="C558" s="262"/>
      <c r="D558" s="262"/>
      <c r="E558" s="262"/>
      <c r="F558" s="262"/>
      <c r="G558" s="284"/>
      <c r="H558" s="286"/>
      <c r="I558" s="279"/>
      <c r="J558" s="260"/>
      <c r="K558" s="260"/>
      <c r="L558" s="280"/>
      <c r="M558" s="275"/>
      <c r="N558" s="263"/>
      <c r="P558" s="264" t="str">
        <f>IF(R558 = "", "", COUNT($R$4:R558))</f>
        <v/>
      </c>
      <c r="Q558" s="264" t="str">
        <f t="shared" si="64"/>
        <v/>
      </c>
      <c r="R558" s="265" t="str">
        <f t="shared" si="65"/>
        <v/>
      </c>
      <c r="S558" s="266" t="str">
        <f t="shared" si="69"/>
        <v/>
      </c>
      <c r="T558" s="267" t="str">
        <f t="shared" si="66"/>
        <v/>
      </c>
      <c r="U558" s="268" t="str">
        <f t="shared" si="70"/>
        <v/>
      </c>
      <c r="V558" s="269" t="str">
        <f t="shared" si="67"/>
        <v/>
      </c>
      <c r="W558" s="5"/>
      <c r="AR558" s="2" t="str">
        <f t="shared" si="71"/>
        <v/>
      </c>
      <c r="AS558" s="2" t="str">
        <f t="shared" si="68"/>
        <v/>
      </c>
      <c r="AT558" s="2" t="str">
        <f>IF(AR558="","",IF(AND(H558&gt;='Intersection Mileposts'!$F$5,H558&lt;='Intersection Mileposts'!$G$5),"Y",IF(AND(H558&gt;='Intersection Mileposts'!$F$6,H558&lt;='Intersection Mileposts'!$G$6),"Y",IF(AND(H558&gt;='Intersection Mileposts'!$F$7,H558&lt;='Intersection Mileposts'!$G$7),"Y",IF(AND(H558&gt;='Intersection Mileposts'!$F$8,H558&lt;='Intersection Mileposts'!$G$8),"Y",IF(AND(H558&gt;='Intersection Mileposts'!$F$9,H558&lt;='Intersection Mileposts'!$G$9),"Y",IF(AND(H558&gt;='Intersection Mileposts'!$F$10,H558&lt;='Intersection Mileposts'!$G$10),"Y",IF(AND(H558&gt;='Intersection Mileposts'!$F$11,H558&lt;='Intersection Mileposts'!$G$11),"Y",IF(AND(H558&gt;='Intersection Mileposts'!$F$12,H558&lt;='Intersection Mileposts'!$G$12),"Y",IF(AND(H558&gt;='Intersection Mileposts'!$F$13,H558&lt;='Intersection Mileposts'!$G$13),"Y",IF(AND(H558&gt;='Intersection Mileposts'!$F$14,H558&lt;='Intersection Mileposts'!$G$14),"Y",IF(AND(H558&gt;='Intersection Mileposts'!$F$15,H558&lt;='Intersection Mileposts'!$G$15),"Y",IF(AND(H558&gt;='Intersection Mileposts'!$F$16,H558&lt;='Intersection Mileposts'!$G$16),"Y",IF(AND(H558&gt;='Intersection Mileposts'!$F$17,H558&lt;='Intersection Mileposts'!$G$17),"Y",IF(AND(H558&gt;='Intersection Mileposts'!$F$18,H558&lt;='Intersection Mileposts'!$G$18),"Y",IF(AND(H558&gt;='Intersection Mileposts'!$F$19,H558&lt;='Intersection Mileposts'!$G$19),"Y",IF(AND(H558&gt;='Intersection Mileposts'!$F$20,H558&lt;='Intersection Mileposts'!$G$20),"Y",IF(AND(H558&gt;='Intersection Mileposts'!$F$21,H558&lt;='Intersection Mileposts'!$G$21),"Y",IF(AND(H558&gt;='Intersection Mileposts'!$F$22,H558&lt;='Intersection Mileposts'!$G$22),"Y",IF(AND(H558&gt;='Intersection Mileposts'!$F$23,H558&lt;='Intersection Mileposts'!$G$23),"Y",IF(AND(H558&gt;='Intersection Mileposts'!$F$24,H558&lt;='Intersection Mileposts'!$G$24),"Y",IF(AND(H558&gt;='Intersection Mileposts'!$F$25,H558&lt;='Intersection Mileposts'!$G$25),"Y",IF(AND(H558&gt;='Intersection Mileposts'!$F$26,H558&lt;='Intersection Mileposts'!$G$26),"Y",IF(AND(H558&gt;='Intersection Mileposts'!$F$27,H558&lt;='Intersection Mileposts'!$G$27),"Y",IF(AND(H558&gt;='Intersection Mileposts'!$F$28,H558&lt;='Intersection Mileposts'!$G$28),"Y",IF(AND(H558&gt;='Intersection Mileposts'!$F$29,H558&lt;='Intersection Mileposts'!$G$29),"Y", IF(AND(H558&gt;='Intersection Mileposts'!$F$30,H558&lt;='Intersection Mileposts'!$G$30),"Y",IF(AND(H558&gt;='Intersection Mileposts'!$F$31,H558&lt;='Intersection Mileposts'!$G$31),"Y",IF(AND(H558&gt;='Intersection Mileposts'!$F$32,H558&lt;='Intersection Mileposts'!$G$32),"Y",IF(AND(H558&gt;='Intersection Mileposts'!$F$33,H558&lt;='Intersection Mileposts'!$G$33),"Y",IF(AND(H558&gt;='Intersection Mileposts'!$F$34,H558&lt;='Intersection Mileposts'!$G$34),"Y",IF(AND(H558&gt;='Intersection Mileposts'!$F$35,H558&lt;='Intersection Mileposts'!$G$35),"Y",IF(AND(H558&gt;='Intersection Mileposts'!$F$36,H558&lt;='Intersection Mileposts'!$G$36),"Y",IF(AND(H558&gt;='Intersection Mileposts'!$F$37,H558&lt;='Intersection Mileposts'!$G$37),"Y",IF(AND(H558&gt;='Intersection Mileposts'!$F$38,H558&lt;='Intersection Mileposts'!$G$38),"Y",IF(AND(H558&gt;='Intersection Mileposts'!$F$39,H558&lt;='Intersection Mileposts'!$G$39),"Y","N"))))))))))))))))))))))))))))))))))))</f>
        <v/>
      </c>
    </row>
    <row r="559" spans="1:46" x14ac:dyDescent="0.3">
      <c r="A559" s="279"/>
      <c r="B559" s="261"/>
      <c r="C559" s="262"/>
      <c r="D559" s="262"/>
      <c r="E559" s="262"/>
      <c r="F559" s="262"/>
      <c r="G559" s="284"/>
      <c r="H559" s="286"/>
      <c r="I559" s="279"/>
      <c r="J559" s="260"/>
      <c r="K559" s="260"/>
      <c r="L559" s="280"/>
      <c r="M559" s="275"/>
      <c r="N559" s="263"/>
      <c r="P559" s="264" t="str">
        <f>IF(R559 = "", "", COUNT($R$4:R559))</f>
        <v/>
      </c>
      <c r="Q559" s="264" t="str">
        <f t="shared" si="64"/>
        <v/>
      </c>
      <c r="R559" s="265" t="str">
        <f t="shared" si="65"/>
        <v/>
      </c>
      <c r="S559" s="266" t="str">
        <f t="shared" si="69"/>
        <v/>
      </c>
      <c r="T559" s="267" t="str">
        <f t="shared" si="66"/>
        <v/>
      </c>
      <c r="U559" s="268" t="str">
        <f t="shared" si="70"/>
        <v/>
      </c>
      <c r="V559" s="269" t="str">
        <f t="shared" si="67"/>
        <v/>
      </c>
      <c r="W559" s="5"/>
      <c r="AR559" s="2" t="str">
        <f t="shared" si="71"/>
        <v/>
      </c>
      <c r="AS559" s="2" t="str">
        <f t="shared" si="68"/>
        <v/>
      </c>
      <c r="AT559" s="2" t="str">
        <f>IF(AR559="","",IF(AND(H559&gt;='Intersection Mileposts'!$F$5,H559&lt;='Intersection Mileposts'!$G$5),"Y",IF(AND(H559&gt;='Intersection Mileposts'!$F$6,H559&lt;='Intersection Mileposts'!$G$6),"Y",IF(AND(H559&gt;='Intersection Mileposts'!$F$7,H559&lt;='Intersection Mileposts'!$G$7),"Y",IF(AND(H559&gt;='Intersection Mileposts'!$F$8,H559&lt;='Intersection Mileposts'!$G$8),"Y",IF(AND(H559&gt;='Intersection Mileposts'!$F$9,H559&lt;='Intersection Mileposts'!$G$9),"Y",IF(AND(H559&gt;='Intersection Mileposts'!$F$10,H559&lt;='Intersection Mileposts'!$G$10),"Y",IF(AND(H559&gt;='Intersection Mileposts'!$F$11,H559&lt;='Intersection Mileposts'!$G$11),"Y",IF(AND(H559&gt;='Intersection Mileposts'!$F$12,H559&lt;='Intersection Mileposts'!$G$12),"Y",IF(AND(H559&gt;='Intersection Mileposts'!$F$13,H559&lt;='Intersection Mileposts'!$G$13),"Y",IF(AND(H559&gt;='Intersection Mileposts'!$F$14,H559&lt;='Intersection Mileposts'!$G$14),"Y",IF(AND(H559&gt;='Intersection Mileposts'!$F$15,H559&lt;='Intersection Mileposts'!$G$15),"Y",IF(AND(H559&gt;='Intersection Mileposts'!$F$16,H559&lt;='Intersection Mileposts'!$G$16),"Y",IF(AND(H559&gt;='Intersection Mileposts'!$F$17,H559&lt;='Intersection Mileposts'!$G$17),"Y",IF(AND(H559&gt;='Intersection Mileposts'!$F$18,H559&lt;='Intersection Mileposts'!$G$18),"Y",IF(AND(H559&gt;='Intersection Mileposts'!$F$19,H559&lt;='Intersection Mileposts'!$G$19),"Y",IF(AND(H559&gt;='Intersection Mileposts'!$F$20,H559&lt;='Intersection Mileposts'!$G$20),"Y",IF(AND(H559&gt;='Intersection Mileposts'!$F$21,H559&lt;='Intersection Mileposts'!$G$21),"Y",IF(AND(H559&gt;='Intersection Mileposts'!$F$22,H559&lt;='Intersection Mileposts'!$G$22),"Y",IF(AND(H559&gt;='Intersection Mileposts'!$F$23,H559&lt;='Intersection Mileposts'!$G$23),"Y",IF(AND(H559&gt;='Intersection Mileposts'!$F$24,H559&lt;='Intersection Mileposts'!$G$24),"Y",IF(AND(H559&gt;='Intersection Mileposts'!$F$25,H559&lt;='Intersection Mileposts'!$G$25),"Y",IF(AND(H559&gt;='Intersection Mileposts'!$F$26,H559&lt;='Intersection Mileposts'!$G$26),"Y",IF(AND(H559&gt;='Intersection Mileposts'!$F$27,H559&lt;='Intersection Mileposts'!$G$27),"Y",IF(AND(H559&gt;='Intersection Mileposts'!$F$28,H559&lt;='Intersection Mileposts'!$G$28),"Y",IF(AND(H559&gt;='Intersection Mileposts'!$F$29,H559&lt;='Intersection Mileposts'!$G$29),"Y", IF(AND(H559&gt;='Intersection Mileposts'!$F$30,H559&lt;='Intersection Mileposts'!$G$30),"Y",IF(AND(H559&gt;='Intersection Mileposts'!$F$31,H559&lt;='Intersection Mileposts'!$G$31),"Y",IF(AND(H559&gt;='Intersection Mileposts'!$F$32,H559&lt;='Intersection Mileposts'!$G$32),"Y",IF(AND(H559&gt;='Intersection Mileposts'!$F$33,H559&lt;='Intersection Mileposts'!$G$33),"Y",IF(AND(H559&gt;='Intersection Mileposts'!$F$34,H559&lt;='Intersection Mileposts'!$G$34),"Y",IF(AND(H559&gt;='Intersection Mileposts'!$F$35,H559&lt;='Intersection Mileposts'!$G$35),"Y",IF(AND(H559&gt;='Intersection Mileposts'!$F$36,H559&lt;='Intersection Mileposts'!$G$36),"Y",IF(AND(H559&gt;='Intersection Mileposts'!$F$37,H559&lt;='Intersection Mileposts'!$G$37),"Y",IF(AND(H559&gt;='Intersection Mileposts'!$F$38,H559&lt;='Intersection Mileposts'!$G$38),"Y",IF(AND(H559&gt;='Intersection Mileposts'!$F$39,H559&lt;='Intersection Mileposts'!$G$39),"Y","N"))))))))))))))))))))))))))))))))))))</f>
        <v/>
      </c>
    </row>
    <row r="560" spans="1:46" x14ac:dyDescent="0.3">
      <c r="A560" s="279"/>
      <c r="B560" s="261"/>
      <c r="C560" s="262"/>
      <c r="D560" s="262"/>
      <c r="E560" s="262"/>
      <c r="F560" s="262"/>
      <c r="G560" s="284"/>
      <c r="H560" s="286"/>
      <c r="I560" s="279"/>
      <c r="J560" s="260"/>
      <c r="K560" s="260"/>
      <c r="L560" s="280"/>
      <c r="M560" s="275"/>
      <c r="N560" s="263"/>
      <c r="P560" s="264" t="str">
        <f>IF(R560 = "", "", COUNT($R$4:R560))</f>
        <v/>
      </c>
      <c r="Q560" s="264" t="str">
        <f t="shared" si="64"/>
        <v/>
      </c>
      <c r="R560" s="265" t="str">
        <f t="shared" si="65"/>
        <v/>
      </c>
      <c r="S560" s="266" t="str">
        <f t="shared" si="69"/>
        <v/>
      </c>
      <c r="T560" s="267" t="str">
        <f t="shared" si="66"/>
        <v/>
      </c>
      <c r="U560" s="268" t="str">
        <f t="shared" si="70"/>
        <v/>
      </c>
      <c r="V560" s="269" t="str">
        <f t="shared" si="67"/>
        <v/>
      </c>
      <c r="W560" s="5"/>
      <c r="AR560" s="2" t="str">
        <f t="shared" si="71"/>
        <v/>
      </c>
      <c r="AS560" s="2" t="str">
        <f t="shared" si="68"/>
        <v/>
      </c>
      <c r="AT560" s="2" t="str">
        <f>IF(AR560="","",IF(AND(H560&gt;='Intersection Mileposts'!$F$5,H560&lt;='Intersection Mileposts'!$G$5),"Y",IF(AND(H560&gt;='Intersection Mileposts'!$F$6,H560&lt;='Intersection Mileposts'!$G$6),"Y",IF(AND(H560&gt;='Intersection Mileposts'!$F$7,H560&lt;='Intersection Mileposts'!$G$7),"Y",IF(AND(H560&gt;='Intersection Mileposts'!$F$8,H560&lt;='Intersection Mileposts'!$G$8),"Y",IF(AND(H560&gt;='Intersection Mileposts'!$F$9,H560&lt;='Intersection Mileposts'!$G$9),"Y",IF(AND(H560&gt;='Intersection Mileposts'!$F$10,H560&lt;='Intersection Mileposts'!$G$10),"Y",IF(AND(H560&gt;='Intersection Mileposts'!$F$11,H560&lt;='Intersection Mileposts'!$G$11),"Y",IF(AND(H560&gt;='Intersection Mileposts'!$F$12,H560&lt;='Intersection Mileposts'!$G$12),"Y",IF(AND(H560&gt;='Intersection Mileposts'!$F$13,H560&lt;='Intersection Mileposts'!$G$13),"Y",IF(AND(H560&gt;='Intersection Mileposts'!$F$14,H560&lt;='Intersection Mileposts'!$G$14),"Y",IF(AND(H560&gt;='Intersection Mileposts'!$F$15,H560&lt;='Intersection Mileposts'!$G$15),"Y",IF(AND(H560&gt;='Intersection Mileposts'!$F$16,H560&lt;='Intersection Mileposts'!$G$16),"Y",IF(AND(H560&gt;='Intersection Mileposts'!$F$17,H560&lt;='Intersection Mileposts'!$G$17),"Y",IF(AND(H560&gt;='Intersection Mileposts'!$F$18,H560&lt;='Intersection Mileposts'!$G$18),"Y",IF(AND(H560&gt;='Intersection Mileposts'!$F$19,H560&lt;='Intersection Mileposts'!$G$19),"Y",IF(AND(H560&gt;='Intersection Mileposts'!$F$20,H560&lt;='Intersection Mileposts'!$G$20),"Y",IF(AND(H560&gt;='Intersection Mileposts'!$F$21,H560&lt;='Intersection Mileposts'!$G$21),"Y",IF(AND(H560&gt;='Intersection Mileposts'!$F$22,H560&lt;='Intersection Mileposts'!$G$22),"Y",IF(AND(H560&gt;='Intersection Mileposts'!$F$23,H560&lt;='Intersection Mileposts'!$G$23),"Y",IF(AND(H560&gt;='Intersection Mileposts'!$F$24,H560&lt;='Intersection Mileposts'!$G$24),"Y",IF(AND(H560&gt;='Intersection Mileposts'!$F$25,H560&lt;='Intersection Mileposts'!$G$25),"Y",IF(AND(H560&gt;='Intersection Mileposts'!$F$26,H560&lt;='Intersection Mileposts'!$G$26),"Y",IF(AND(H560&gt;='Intersection Mileposts'!$F$27,H560&lt;='Intersection Mileposts'!$G$27),"Y",IF(AND(H560&gt;='Intersection Mileposts'!$F$28,H560&lt;='Intersection Mileposts'!$G$28),"Y",IF(AND(H560&gt;='Intersection Mileposts'!$F$29,H560&lt;='Intersection Mileposts'!$G$29),"Y", IF(AND(H560&gt;='Intersection Mileposts'!$F$30,H560&lt;='Intersection Mileposts'!$G$30),"Y",IF(AND(H560&gt;='Intersection Mileposts'!$F$31,H560&lt;='Intersection Mileposts'!$G$31),"Y",IF(AND(H560&gt;='Intersection Mileposts'!$F$32,H560&lt;='Intersection Mileposts'!$G$32),"Y",IF(AND(H560&gt;='Intersection Mileposts'!$F$33,H560&lt;='Intersection Mileposts'!$G$33),"Y",IF(AND(H560&gt;='Intersection Mileposts'!$F$34,H560&lt;='Intersection Mileposts'!$G$34),"Y",IF(AND(H560&gt;='Intersection Mileposts'!$F$35,H560&lt;='Intersection Mileposts'!$G$35),"Y",IF(AND(H560&gt;='Intersection Mileposts'!$F$36,H560&lt;='Intersection Mileposts'!$G$36),"Y",IF(AND(H560&gt;='Intersection Mileposts'!$F$37,H560&lt;='Intersection Mileposts'!$G$37),"Y",IF(AND(H560&gt;='Intersection Mileposts'!$F$38,H560&lt;='Intersection Mileposts'!$G$38),"Y",IF(AND(H560&gt;='Intersection Mileposts'!$F$39,H560&lt;='Intersection Mileposts'!$G$39),"Y","N"))))))))))))))))))))))))))))))))))))</f>
        <v/>
      </c>
    </row>
    <row r="561" spans="1:46" x14ac:dyDescent="0.3">
      <c r="A561" s="279"/>
      <c r="B561" s="261"/>
      <c r="C561" s="262"/>
      <c r="D561" s="262"/>
      <c r="E561" s="262"/>
      <c r="F561" s="262"/>
      <c r="G561" s="284"/>
      <c r="H561" s="286"/>
      <c r="I561" s="279"/>
      <c r="J561" s="260"/>
      <c r="K561" s="260"/>
      <c r="L561" s="280"/>
      <c r="M561" s="275"/>
      <c r="N561" s="263"/>
      <c r="P561" s="264" t="str">
        <f>IF(R561 = "", "", COUNT($R$4:R561))</f>
        <v/>
      </c>
      <c r="Q561" s="264" t="str">
        <f t="shared" si="64"/>
        <v/>
      </c>
      <c r="R561" s="265" t="str">
        <f t="shared" si="65"/>
        <v/>
      </c>
      <c r="S561" s="266" t="str">
        <f t="shared" si="69"/>
        <v/>
      </c>
      <c r="T561" s="267" t="str">
        <f t="shared" si="66"/>
        <v/>
      </c>
      <c r="U561" s="268" t="str">
        <f t="shared" si="70"/>
        <v/>
      </c>
      <c r="V561" s="269" t="str">
        <f t="shared" si="67"/>
        <v/>
      </c>
      <c r="W561" s="5"/>
      <c r="AR561" s="2" t="str">
        <f t="shared" si="71"/>
        <v/>
      </c>
      <c r="AS561" s="2" t="str">
        <f t="shared" si="68"/>
        <v/>
      </c>
      <c r="AT561" s="2" t="str">
        <f>IF(AR561="","",IF(AND(H561&gt;='Intersection Mileposts'!$F$5,H561&lt;='Intersection Mileposts'!$G$5),"Y",IF(AND(H561&gt;='Intersection Mileposts'!$F$6,H561&lt;='Intersection Mileposts'!$G$6),"Y",IF(AND(H561&gt;='Intersection Mileposts'!$F$7,H561&lt;='Intersection Mileposts'!$G$7),"Y",IF(AND(H561&gt;='Intersection Mileposts'!$F$8,H561&lt;='Intersection Mileposts'!$G$8),"Y",IF(AND(H561&gt;='Intersection Mileposts'!$F$9,H561&lt;='Intersection Mileposts'!$G$9),"Y",IF(AND(H561&gt;='Intersection Mileposts'!$F$10,H561&lt;='Intersection Mileposts'!$G$10),"Y",IF(AND(H561&gt;='Intersection Mileposts'!$F$11,H561&lt;='Intersection Mileposts'!$G$11),"Y",IF(AND(H561&gt;='Intersection Mileposts'!$F$12,H561&lt;='Intersection Mileposts'!$G$12),"Y",IF(AND(H561&gt;='Intersection Mileposts'!$F$13,H561&lt;='Intersection Mileposts'!$G$13),"Y",IF(AND(H561&gt;='Intersection Mileposts'!$F$14,H561&lt;='Intersection Mileposts'!$G$14),"Y",IF(AND(H561&gt;='Intersection Mileposts'!$F$15,H561&lt;='Intersection Mileposts'!$G$15),"Y",IF(AND(H561&gt;='Intersection Mileposts'!$F$16,H561&lt;='Intersection Mileposts'!$G$16),"Y",IF(AND(H561&gt;='Intersection Mileposts'!$F$17,H561&lt;='Intersection Mileposts'!$G$17),"Y",IF(AND(H561&gt;='Intersection Mileposts'!$F$18,H561&lt;='Intersection Mileposts'!$G$18),"Y",IF(AND(H561&gt;='Intersection Mileposts'!$F$19,H561&lt;='Intersection Mileposts'!$G$19),"Y",IF(AND(H561&gt;='Intersection Mileposts'!$F$20,H561&lt;='Intersection Mileposts'!$G$20),"Y",IF(AND(H561&gt;='Intersection Mileposts'!$F$21,H561&lt;='Intersection Mileposts'!$G$21),"Y",IF(AND(H561&gt;='Intersection Mileposts'!$F$22,H561&lt;='Intersection Mileposts'!$G$22),"Y",IF(AND(H561&gt;='Intersection Mileposts'!$F$23,H561&lt;='Intersection Mileposts'!$G$23),"Y",IF(AND(H561&gt;='Intersection Mileposts'!$F$24,H561&lt;='Intersection Mileposts'!$G$24),"Y",IF(AND(H561&gt;='Intersection Mileposts'!$F$25,H561&lt;='Intersection Mileposts'!$G$25),"Y",IF(AND(H561&gt;='Intersection Mileposts'!$F$26,H561&lt;='Intersection Mileposts'!$G$26),"Y",IF(AND(H561&gt;='Intersection Mileposts'!$F$27,H561&lt;='Intersection Mileposts'!$G$27),"Y",IF(AND(H561&gt;='Intersection Mileposts'!$F$28,H561&lt;='Intersection Mileposts'!$G$28),"Y",IF(AND(H561&gt;='Intersection Mileposts'!$F$29,H561&lt;='Intersection Mileposts'!$G$29),"Y", IF(AND(H561&gt;='Intersection Mileposts'!$F$30,H561&lt;='Intersection Mileposts'!$G$30),"Y",IF(AND(H561&gt;='Intersection Mileposts'!$F$31,H561&lt;='Intersection Mileposts'!$G$31),"Y",IF(AND(H561&gt;='Intersection Mileposts'!$F$32,H561&lt;='Intersection Mileposts'!$G$32),"Y",IF(AND(H561&gt;='Intersection Mileposts'!$F$33,H561&lt;='Intersection Mileposts'!$G$33),"Y",IF(AND(H561&gt;='Intersection Mileposts'!$F$34,H561&lt;='Intersection Mileposts'!$G$34),"Y",IF(AND(H561&gt;='Intersection Mileposts'!$F$35,H561&lt;='Intersection Mileposts'!$G$35),"Y",IF(AND(H561&gt;='Intersection Mileposts'!$F$36,H561&lt;='Intersection Mileposts'!$G$36),"Y",IF(AND(H561&gt;='Intersection Mileposts'!$F$37,H561&lt;='Intersection Mileposts'!$G$37),"Y",IF(AND(H561&gt;='Intersection Mileposts'!$F$38,H561&lt;='Intersection Mileposts'!$G$38),"Y",IF(AND(H561&gt;='Intersection Mileposts'!$F$39,H561&lt;='Intersection Mileposts'!$G$39),"Y","N"))))))))))))))))))))))))))))))))))))</f>
        <v/>
      </c>
    </row>
    <row r="562" spans="1:46" x14ac:dyDescent="0.3">
      <c r="A562" s="279"/>
      <c r="B562" s="261"/>
      <c r="C562" s="262"/>
      <c r="D562" s="262"/>
      <c r="E562" s="262"/>
      <c r="F562" s="262"/>
      <c r="G562" s="284"/>
      <c r="H562" s="286"/>
      <c r="I562" s="279"/>
      <c r="J562" s="260"/>
      <c r="K562" s="260"/>
      <c r="L562" s="280"/>
      <c r="M562" s="275"/>
      <c r="N562" s="263"/>
      <c r="P562" s="264" t="str">
        <f>IF(R562 = "", "", COUNT($R$4:R562))</f>
        <v/>
      </c>
      <c r="Q562" s="264" t="str">
        <f t="shared" si="64"/>
        <v/>
      </c>
      <c r="R562" s="265" t="str">
        <f t="shared" si="65"/>
        <v/>
      </c>
      <c r="S562" s="266" t="str">
        <f t="shared" si="69"/>
        <v/>
      </c>
      <c r="T562" s="267" t="str">
        <f t="shared" si="66"/>
        <v/>
      </c>
      <c r="U562" s="268" t="str">
        <f t="shared" si="70"/>
        <v/>
      </c>
      <c r="V562" s="269" t="str">
        <f t="shared" si="67"/>
        <v/>
      </c>
      <c r="W562" s="5"/>
      <c r="AR562" s="2" t="str">
        <f t="shared" si="71"/>
        <v/>
      </c>
      <c r="AS562" s="2" t="str">
        <f t="shared" si="68"/>
        <v/>
      </c>
      <c r="AT562" s="2" t="str">
        <f>IF(AR562="","",IF(AND(H562&gt;='Intersection Mileposts'!$F$5,H562&lt;='Intersection Mileposts'!$G$5),"Y",IF(AND(H562&gt;='Intersection Mileposts'!$F$6,H562&lt;='Intersection Mileposts'!$G$6),"Y",IF(AND(H562&gt;='Intersection Mileposts'!$F$7,H562&lt;='Intersection Mileposts'!$G$7),"Y",IF(AND(H562&gt;='Intersection Mileposts'!$F$8,H562&lt;='Intersection Mileposts'!$G$8),"Y",IF(AND(H562&gt;='Intersection Mileposts'!$F$9,H562&lt;='Intersection Mileposts'!$G$9),"Y",IF(AND(H562&gt;='Intersection Mileposts'!$F$10,H562&lt;='Intersection Mileposts'!$G$10),"Y",IF(AND(H562&gt;='Intersection Mileposts'!$F$11,H562&lt;='Intersection Mileposts'!$G$11),"Y",IF(AND(H562&gt;='Intersection Mileposts'!$F$12,H562&lt;='Intersection Mileposts'!$G$12),"Y",IF(AND(H562&gt;='Intersection Mileposts'!$F$13,H562&lt;='Intersection Mileposts'!$G$13),"Y",IF(AND(H562&gt;='Intersection Mileposts'!$F$14,H562&lt;='Intersection Mileposts'!$G$14),"Y",IF(AND(H562&gt;='Intersection Mileposts'!$F$15,H562&lt;='Intersection Mileposts'!$G$15),"Y",IF(AND(H562&gt;='Intersection Mileposts'!$F$16,H562&lt;='Intersection Mileposts'!$G$16),"Y",IF(AND(H562&gt;='Intersection Mileposts'!$F$17,H562&lt;='Intersection Mileposts'!$G$17),"Y",IF(AND(H562&gt;='Intersection Mileposts'!$F$18,H562&lt;='Intersection Mileposts'!$G$18),"Y",IF(AND(H562&gt;='Intersection Mileposts'!$F$19,H562&lt;='Intersection Mileposts'!$G$19),"Y",IF(AND(H562&gt;='Intersection Mileposts'!$F$20,H562&lt;='Intersection Mileposts'!$G$20),"Y",IF(AND(H562&gt;='Intersection Mileposts'!$F$21,H562&lt;='Intersection Mileposts'!$G$21),"Y",IF(AND(H562&gt;='Intersection Mileposts'!$F$22,H562&lt;='Intersection Mileposts'!$G$22),"Y",IF(AND(H562&gt;='Intersection Mileposts'!$F$23,H562&lt;='Intersection Mileposts'!$G$23),"Y",IF(AND(H562&gt;='Intersection Mileposts'!$F$24,H562&lt;='Intersection Mileposts'!$G$24),"Y",IF(AND(H562&gt;='Intersection Mileposts'!$F$25,H562&lt;='Intersection Mileposts'!$G$25),"Y",IF(AND(H562&gt;='Intersection Mileposts'!$F$26,H562&lt;='Intersection Mileposts'!$G$26),"Y",IF(AND(H562&gt;='Intersection Mileposts'!$F$27,H562&lt;='Intersection Mileposts'!$G$27),"Y",IF(AND(H562&gt;='Intersection Mileposts'!$F$28,H562&lt;='Intersection Mileposts'!$G$28),"Y",IF(AND(H562&gt;='Intersection Mileposts'!$F$29,H562&lt;='Intersection Mileposts'!$G$29),"Y", IF(AND(H562&gt;='Intersection Mileposts'!$F$30,H562&lt;='Intersection Mileposts'!$G$30),"Y",IF(AND(H562&gt;='Intersection Mileposts'!$F$31,H562&lt;='Intersection Mileposts'!$G$31),"Y",IF(AND(H562&gt;='Intersection Mileposts'!$F$32,H562&lt;='Intersection Mileposts'!$G$32),"Y",IF(AND(H562&gt;='Intersection Mileposts'!$F$33,H562&lt;='Intersection Mileposts'!$G$33),"Y",IF(AND(H562&gt;='Intersection Mileposts'!$F$34,H562&lt;='Intersection Mileposts'!$G$34),"Y",IF(AND(H562&gt;='Intersection Mileposts'!$F$35,H562&lt;='Intersection Mileposts'!$G$35),"Y",IF(AND(H562&gt;='Intersection Mileposts'!$F$36,H562&lt;='Intersection Mileposts'!$G$36),"Y",IF(AND(H562&gt;='Intersection Mileposts'!$F$37,H562&lt;='Intersection Mileposts'!$G$37),"Y",IF(AND(H562&gt;='Intersection Mileposts'!$F$38,H562&lt;='Intersection Mileposts'!$G$38),"Y",IF(AND(H562&gt;='Intersection Mileposts'!$F$39,H562&lt;='Intersection Mileposts'!$G$39),"Y","N"))))))))))))))))))))))))))))))))))))</f>
        <v/>
      </c>
    </row>
    <row r="563" spans="1:46" x14ac:dyDescent="0.3">
      <c r="A563" s="279"/>
      <c r="B563" s="261"/>
      <c r="C563" s="262"/>
      <c r="D563" s="262"/>
      <c r="E563" s="262"/>
      <c r="F563" s="262"/>
      <c r="G563" s="284"/>
      <c r="H563" s="286"/>
      <c r="I563" s="279"/>
      <c r="J563" s="260"/>
      <c r="K563" s="260"/>
      <c r="L563" s="280"/>
      <c r="M563" s="275"/>
      <c r="N563" s="263"/>
      <c r="P563" s="264" t="str">
        <f>IF(R563 = "", "", COUNT($R$4:R563))</f>
        <v/>
      </c>
      <c r="Q563" s="264" t="str">
        <f t="shared" si="64"/>
        <v/>
      </c>
      <c r="R563" s="265" t="str">
        <f t="shared" si="65"/>
        <v/>
      </c>
      <c r="S563" s="266" t="str">
        <f t="shared" si="69"/>
        <v/>
      </c>
      <c r="T563" s="267" t="str">
        <f t="shared" si="66"/>
        <v/>
      </c>
      <c r="U563" s="268" t="str">
        <f t="shared" si="70"/>
        <v/>
      </c>
      <c r="V563" s="269" t="str">
        <f t="shared" si="67"/>
        <v/>
      </c>
      <c r="W563" s="5"/>
      <c r="AR563" s="2" t="str">
        <f t="shared" si="71"/>
        <v/>
      </c>
      <c r="AS563" s="2" t="str">
        <f t="shared" si="68"/>
        <v/>
      </c>
      <c r="AT563" s="2" t="str">
        <f>IF(AR563="","",IF(AND(H563&gt;='Intersection Mileposts'!$F$5,H563&lt;='Intersection Mileposts'!$G$5),"Y",IF(AND(H563&gt;='Intersection Mileposts'!$F$6,H563&lt;='Intersection Mileposts'!$G$6),"Y",IF(AND(H563&gt;='Intersection Mileposts'!$F$7,H563&lt;='Intersection Mileposts'!$G$7),"Y",IF(AND(H563&gt;='Intersection Mileposts'!$F$8,H563&lt;='Intersection Mileposts'!$G$8),"Y",IF(AND(H563&gt;='Intersection Mileposts'!$F$9,H563&lt;='Intersection Mileposts'!$G$9),"Y",IF(AND(H563&gt;='Intersection Mileposts'!$F$10,H563&lt;='Intersection Mileposts'!$G$10),"Y",IF(AND(H563&gt;='Intersection Mileposts'!$F$11,H563&lt;='Intersection Mileposts'!$G$11),"Y",IF(AND(H563&gt;='Intersection Mileposts'!$F$12,H563&lt;='Intersection Mileposts'!$G$12),"Y",IF(AND(H563&gt;='Intersection Mileposts'!$F$13,H563&lt;='Intersection Mileposts'!$G$13),"Y",IF(AND(H563&gt;='Intersection Mileposts'!$F$14,H563&lt;='Intersection Mileposts'!$G$14),"Y",IF(AND(H563&gt;='Intersection Mileposts'!$F$15,H563&lt;='Intersection Mileposts'!$G$15),"Y",IF(AND(H563&gt;='Intersection Mileposts'!$F$16,H563&lt;='Intersection Mileposts'!$G$16),"Y",IF(AND(H563&gt;='Intersection Mileposts'!$F$17,H563&lt;='Intersection Mileposts'!$G$17),"Y",IF(AND(H563&gt;='Intersection Mileposts'!$F$18,H563&lt;='Intersection Mileposts'!$G$18),"Y",IF(AND(H563&gt;='Intersection Mileposts'!$F$19,H563&lt;='Intersection Mileposts'!$G$19),"Y",IF(AND(H563&gt;='Intersection Mileposts'!$F$20,H563&lt;='Intersection Mileposts'!$G$20),"Y",IF(AND(H563&gt;='Intersection Mileposts'!$F$21,H563&lt;='Intersection Mileposts'!$G$21),"Y",IF(AND(H563&gt;='Intersection Mileposts'!$F$22,H563&lt;='Intersection Mileposts'!$G$22),"Y",IF(AND(H563&gt;='Intersection Mileposts'!$F$23,H563&lt;='Intersection Mileposts'!$G$23),"Y",IF(AND(H563&gt;='Intersection Mileposts'!$F$24,H563&lt;='Intersection Mileposts'!$G$24),"Y",IF(AND(H563&gt;='Intersection Mileposts'!$F$25,H563&lt;='Intersection Mileposts'!$G$25),"Y",IF(AND(H563&gt;='Intersection Mileposts'!$F$26,H563&lt;='Intersection Mileposts'!$G$26),"Y",IF(AND(H563&gt;='Intersection Mileposts'!$F$27,H563&lt;='Intersection Mileposts'!$G$27),"Y",IF(AND(H563&gt;='Intersection Mileposts'!$F$28,H563&lt;='Intersection Mileposts'!$G$28),"Y",IF(AND(H563&gt;='Intersection Mileposts'!$F$29,H563&lt;='Intersection Mileposts'!$G$29),"Y", IF(AND(H563&gt;='Intersection Mileposts'!$F$30,H563&lt;='Intersection Mileposts'!$G$30),"Y",IF(AND(H563&gt;='Intersection Mileposts'!$F$31,H563&lt;='Intersection Mileposts'!$G$31),"Y",IF(AND(H563&gt;='Intersection Mileposts'!$F$32,H563&lt;='Intersection Mileposts'!$G$32),"Y",IF(AND(H563&gt;='Intersection Mileposts'!$F$33,H563&lt;='Intersection Mileposts'!$G$33),"Y",IF(AND(H563&gt;='Intersection Mileposts'!$F$34,H563&lt;='Intersection Mileposts'!$G$34),"Y",IF(AND(H563&gt;='Intersection Mileposts'!$F$35,H563&lt;='Intersection Mileposts'!$G$35),"Y",IF(AND(H563&gt;='Intersection Mileposts'!$F$36,H563&lt;='Intersection Mileposts'!$G$36),"Y",IF(AND(H563&gt;='Intersection Mileposts'!$F$37,H563&lt;='Intersection Mileposts'!$G$37),"Y",IF(AND(H563&gt;='Intersection Mileposts'!$F$38,H563&lt;='Intersection Mileposts'!$G$38),"Y",IF(AND(H563&gt;='Intersection Mileposts'!$F$39,H563&lt;='Intersection Mileposts'!$G$39),"Y","N"))))))))))))))))))))))))))))))))))))</f>
        <v/>
      </c>
    </row>
    <row r="564" spans="1:46" x14ac:dyDescent="0.3">
      <c r="A564" s="279"/>
      <c r="B564" s="261"/>
      <c r="C564" s="262"/>
      <c r="D564" s="262"/>
      <c r="E564" s="262"/>
      <c r="F564" s="262"/>
      <c r="G564" s="284"/>
      <c r="H564" s="286"/>
      <c r="I564" s="279"/>
      <c r="J564" s="260"/>
      <c r="K564" s="260"/>
      <c r="L564" s="280"/>
      <c r="M564" s="275"/>
      <c r="N564" s="263"/>
      <c r="P564" s="264" t="str">
        <f>IF(R564 = "", "", COUNT($R$4:R564))</f>
        <v/>
      </c>
      <c r="Q564" s="264" t="str">
        <f t="shared" si="64"/>
        <v/>
      </c>
      <c r="R564" s="265" t="str">
        <f t="shared" si="65"/>
        <v/>
      </c>
      <c r="S564" s="266" t="str">
        <f t="shared" si="69"/>
        <v/>
      </c>
      <c r="T564" s="267" t="str">
        <f t="shared" si="66"/>
        <v/>
      </c>
      <c r="U564" s="268" t="str">
        <f t="shared" si="70"/>
        <v/>
      </c>
      <c r="V564" s="269" t="str">
        <f t="shared" si="67"/>
        <v/>
      </c>
      <c r="W564" s="5"/>
      <c r="AR564" s="2" t="str">
        <f t="shared" si="71"/>
        <v/>
      </c>
      <c r="AS564" s="2" t="str">
        <f t="shared" si="68"/>
        <v/>
      </c>
      <c r="AT564" s="2" t="str">
        <f>IF(AR564="","",IF(AND(H564&gt;='Intersection Mileposts'!$F$5,H564&lt;='Intersection Mileposts'!$G$5),"Y",IF(AND(H564&gt;='Intersection Mileposts'!$F$6,H564&lt;='Intersection Mileposts'!$G$6),"Y",IF(AND(H564&gt;='Intersection Mileposts'!$F$7,H564&lt;='Intersection Mileposts'!$G$7),"Y",IF(AND(H564&gt;='Intersection Mileposts'!$F$8,H564&lt;='Intersection Mileposts'!$G$8),"Y",IF(AND(H564&gt;='Intersection Mileposts'!$F$9,H564&lt;='Intersection Mileposts'!$G$9),"Y",IF(AND(H564&gt;='Intersection Mileposts'!$F$10,H564&lt;='Intersection Mileposts'!$G$10),"Y",IF(AND(H564&gt;='Intersection Mileposts'!$F$11,H564&lt;='Intersection Mileposts'!$G$11),"Y",IF(AND(H564&gt;='Intersection Mileposts'!$F$12,H564&lt;='Intersection Mileposts'!$G$12),"Y",IF(AND(H564&gt;='Intersection Mileposts'!$F$13,H564&lt;='Intersection Mileposts'!$G$13),"Y",IF(AND(H564&gt;='Intersection Mileposts'!$F$14,H564&lt;='Intersection Mileposts'!$G$14),"Y",IF(AND(H564&gt;='Intersection Mileposts'!$F$15,H564&lt;='Intersection Mileposts'!$G$15),"Y",IF(AND(H564&gt;='Intersection Mileposts'!$F$16,H564&lt;='Intersection Mileposts'!$G$16),"Y",IF(AND(H564&gt;='Intersection Mileposts'!$F$17,H564&lt;='Intersection Mileposts'!$G$17),"Y",IF(AND(H564&gt;='Intersection Mileposts'!$F$18,H564&lt;='Intersection Mileposts'!$G$18),"Y",IF(AND(H564&gt;='Intersection Mileposts'!$F$19,H564&lt;='Intersection Mileposts'!$G$19),"Y",IF(AND(H564&gt;='Intersection Mileposts'!$F$20,H564&lt;='Intersection Mileposts'!$G$20),"Y",IF(AND(H564&gt;='Intersection Mileposts'!$F$21,H564&lt;='Intersection Mileposts'!$G$21),"Y",IF(AND(H564&gt;='Intersection Mileposts'!$F$22,H564&lt;='Intersection Mileposts'!$G$22),"Y",IF(AND(H564&gt;='Intersection Mileposts'!$F$23,H564&lt;='Intersection Mileposts'!$G$23),"Y",IF(AND(H564&gt;='Intersection Mileposts'!$F$24,H564&lt;='Intersection Mileposts'!$G$24),"Y",IF(AND(H564&gt;='Intersection Mileposts'!$F$25,H564&lt;='Intersection Mileposts'!$G$25),"Y",IF(AND(H564&gt;='Intersection Mileposts'!$F$26,H564&lt;='Intersection Mileposts'!$G$26),"Y",IF(AND(H564&gt;='Intersection Mileposts'!$F$27,H564&lt;='Intersection Mileposts'!$G$27),"Y",IF(AND(H564&gt;='Intersection Mileposts'!$F$28,H564&lt;='Intersection Mileposts'!$G$28),"Y",IF(AND(H564&gt;='Intersection Mileposts'!$F$29,H564&lt;='Intersection Mileposts'!$G$29),"Y", IF(AND(H564&gt;='Intersection Mileposts'!$F$30,H564&lt;='Intersection Mileposts'!$G$30),"Y",IF(AND(H564&gt;='Intersection Mileposts'!$F$31,H564&lt;='Intersection Mileposts'!$G$31),"Y",IF(AND(H564&gt;='Intersection Mileposts'!$F$32,H564&lt;='Intersection Mileposts'!$G$32),"Y",IF(AND(H564&gt;='Intersection Mileposts'!$F$33,H564&lt;='Intersection Mileposts'!$G$33),"Y",IF(AND(H564&gt;='Intersection Mileposts'!$F$34,H564&lt;='Intersection Mileposts'!$G$34),"Y",IF(AND(H564&gt;='Intersection Mileposts'!$F$35,H564&lt;='Intersection Mileposts'!$G$35),"Y",IF(AND(H564&gt;='Intersection Mileposts'!$F$36,H564&lt;='Intersection Mileposts'!$G$36),"Y",IF(AND(H564&gt;='Intersection Mileposts'!$F$37,H564&lt;='Intersection Mileposts'!$G$37),"Y",IF(AND(H564&gt;='Intersection Mileposts'!$F$38,H564&lt;='Intersection Mileposts'!$G$38),"Y",IF(AND(H564&gt;='Intersection Mileposts'!$F$39,H564&lt;='Intersection Mileposts'!$G$39),"Y","N"))))))))))))))))))))))))))))))))))))</f>
        <v/>
      </c>
    </row>
    <row r="565" spans="1:46" x14ac:dyDescent="0.3">
      <c r="A565" s="279"/>
      <c r="B565" s="261"/>
      <c r="C565" s="262"/>
      <c r="D565" s="262"/>
      <c r="E565" s="262"/>
      <c r="F565" s="262"/>
      <c r="G565" s="284"/>
      <c r="H565" s="286"/>
      <c r="I565" s="279"/>
      <c r="J565" s="260"/>
      <c r="K565" s="260"/>
      <c r="L565" s="280"/>
      <c r="M565" s="275"/>
      <c r="N565" s="263"/>
      <c r="P565" s="264" t="str">
        <f>IF(R565 = "", "", COUNT($R$4:R565))</f>
        <v/>
      </c>
      <c r="Q565" s="264" t="str">
        <f t="shared" si="64"/>
        <v/>
      </c>
      <c r="R565" s="265" t="str">
        <f t="shared" si="65"/>
        <v/>
      </c>
      <c r="S565" s="266" t="str">
        <f t="shared" si="69"/>
        <v/>
      </c>
      <c r="T565" s="267" t="str">
        <f t="shared" si="66"/>
        <v/>
      </c>
      <c r="U565" s="268" t="str">
        <f t="shared" si="70"/>
        <v/>
      </c>
      <c r="V565" s="269" t="str">
        <f t="shared" si="67"/>
        <v/>
      </c>
      <c r="W565" s="5"/>
      <c r="AR565" s="2" t="str">
        <f t="shared" si="71"/>
        <v/>
      </c>
      <c r="AS565" s="2" t="str">
        <f t="shared" si="68"/>
        <v/>
      </c>
      <c r="AT565" s="2" t="str">
        <f>IF(AR565="","",IF(AND(H565&gt;='Intersection Mileposts'!$F$5,H565&lt;='Intersection Mileposts'!$G$5),"Y",IF(AND(H565&gt;='Intersection Mileposts'!$F$6,H565&lt;='Intersection Mileposts'!$G$6),"Y",IF(AND(H565&gt;='Intersection Mileposts'!$F$7,H565&lt;='Intersection Mileposts'!$G$7),"Y",IF(AND(H565&gt;='Intersection Mileposts'!$F$8,H565&lt;='Intersection Mileposts'!$G$8),"Y",IF(AND(H565&gt;='Intersection Mileposts'!$F$9,H565&lt;='Intersection Mileposts'!$G$9),"Y",IF(AND(H565&gt;='Intersection Mileposts'!$F$10,H565&lt;='Intersection Mileposts'!$G$10),"Y",IF(AND(H565&gt;='Intersection Mileposts'!$F$11,H565&lt;='Intersection Mileposts'!$G$11),"Y",IF(AND(H565&gt;='Intersection Mileposts'!$F$12,H565&lt;='Intersection Mileposts'!$G$12),"Y",IF(AND(H565&gt;='Intersection Mileposts'!$F$13,H565&lt;='Intersection Mileposts'!$G$13),"Y",IF(AND(H565&gt;='Intersection Mileposts'!$F$14,H565&lt;='Intersection Mileposts'!$G$14),"Y",IF(AND(H565&gt;='Intersection Mileposts'!$F$15,H565&lt;='Intersection Mileposts'!$G$15),"Y",IF(AND(H565&gt;='Intersection Mileposts'!$F$16,H565&lt;='Intersection Mileposts'!$G$16),"Y",IF(AND(H565&gt;='Intersection Mileposts'!$F$17,H565&lt;='Intersection Mileposts'!$G$17),"Y",IF(AND(H565&gt;='Intersection Mileposts'!$F$18,H565&lt;='Intersection Mileposts'!$G$18),"Y",IF(AND(H565&gt;='Intersection Mileposts'!$F$19,H565&lt;='Intersection Mileposts'!$G$19),"Y",IF(AND(H565&gt;='Intersection Mileposts'!$F$20,H565&lt;='Intersection Mileposts'!$G$20),"Y",IF(AND(H565&gt;='Intersection Mileposts'!$F$21,H565&lt;='Intersection Mileposts'!$G$21),"Y",IF(AND(H565&gt;='Intersection Mileposts'!$F$22,H565&lt;='Intersection Mileposts'!$G$22),"Y",IF(AND(H565&gt;='Intersection Mileposts'!$F$23,H565&lt;='Intersection Mileposts'!$G$23),"Y",IF(AND(H565&gt;='Intersection Mileposts'!$F$24,H565&lt;='Intersection Mileposts'!$G$24),"Y",IF(AND(H565&gt;='Intersection Mileposts'!$F$25,H565&lt;='Intersection Mileposts'!$G$25),"Y",IF(AND(H565&gt;='Intersection Mileposts'!$F$26,H565&lt;='Intersection Mileposts'!$G$26),"Y",IF(AND(H565&gt;='Intersection Mileposts'!$F$27,H565&lt;='Intersection Mileposts'!$G$27),"Y",IF(AND(H565&gt;='Intersection Mileposts'!$F$28,H565&lt;='Intersection Mileposts'!$G$28),"Y",IF(AND(H565&gt;='Intersection Mileposts'!$F$29,H565&lt;='Intersection Mileposts'!$G$29),"Y", IF(AND(H565&gt;='Intersection Mileposts'!$F$30,H565&lt;='Intersection Mileposts'!$G$30),"Y",IF(AND(H565&gt;='Intersection Mileposts'!$F$31,H565&lt;='Intersection Mileposts'!$G$31),"Y",IF(AND(H565&gt;='Intersection Mileposts'!$F$32,H565&lt;='Intersection Mileposts'!$G$32),"Y",IF(AND(H565&gt;='Intersection Mileposts'!$F$33,H565&lt;='Intersection Mileposts'!$G$33),"Y",IF(AND(H565&gt;='Intersection Mileposts'!$F$34,H565&lt;='Intersection Mileposts'!$G$34),"Y",IF(AND(H565&gt;='Intersection Mileposts'!$F$35,H565&lt;='Intersection Mileposts'!$G$35),"Y",IF(AND(H565&gt;='Intersection Mileposts'!$F$36,H565&lt;='Intersection Mileposts'!$G$36),"Y",IF(AND(H565&gt;='Intersection Mileposts'!$F$37,H565&lt;='Intersection Mileposts'!$G$37),"Y",IF(AND(H565&gt;='Intersection Mileposts'!$F$38,H565&lt;='Intersection Mileposts'!$G$38),"Y",IF(AND(H565&gt;='Intersection Mileposts'!$F$39,H565&lt;='Intersection Mileposts'!$G$39),"Y","N"))))))))))))))))))))))))))))))))))))</f>
        <v/>
      </c>
    </row>
    <row r="566" spans="1:46" x14ac:dyDescent="0.3">
      <c r="A566" s="279"/>
      <c r="B566" s="261"/>
      <c r="C566" s="262"/>
      <c r="D566" s="262"/>
      <c r="E566" s="262"/>
      <c r="F566" s="262"/>
      <c r="G566" s="284"/>
      <c r="H566" s="286"/>
      <c r="I566" s="279"/>
      <c r="J566" s="260"/>
      <c r="K566" s="260"/>
      <c r="L566" s="280"/>
      <c r="M566" s="275"/>
      <c r="N566" s="263"/>
      <c r="P566" s="264" t="str">
        <f>IF(R566 = "", "", COUNT($R$4:R566))</f>
        <v/>
      </c>
      <c r="Q566" s="264" t="str">
        <f t="shared" si="64"/>
        <v/>
      </c>
      <c r="R566" s="265" t="str">
        <f t="shared" si="65"/>
        <v/>
      </c>
      <c r="S566" s="266" t="str">
        <f t="shared" si="69"/>
        <v/>
      </c>
      <c r="T566" s="267" t="str">
        <f t="shared" si="66"/>
        <v/>
      </c>
      <c r="U566" s="268" t="str">
        <f t="shared" si="70"/>
        <v/>
      </c>
      <c r="V566" s="269" t="str">
        <f t="shared" si="67"/>
        <v/>
      </c>
      <c r="W566" s="5"/>
      <c r="AR566" s="2" t="str">
        <f t="shared" si="71"/>
        <v/>
      </c>
      <c r="AS566" s="2" t="str">
        <f t="shared" si="68"/>
        <v/>
      </c>
      <c r="AT566" s="2" t="str">
        <f>IF(AR566="","",IF(AND(H566&gt;='Intersection Mileposts'!$F$5,H566&lt;='Intersection Mileposts'!$G$5),"Y",IF(AND(H566&gt;='Intersection Mileposts'!$F$6,H566&lt;='Intersection Mileposts'!$G$6),"Y",IF(AND(H566&gt;='Intersection Mileposts'!$F$7,H566&lt;='Intersection Mileposts'!$G$7),"Y",IF(AND(H566&gt;='Intersection Mileposts'!$F$8,H566&lt;='Intersection Mileposts'!$G$8),"Y",IF(AND(H566&gt;='Intersection Mileposts'!$F$9,H566&lt;='Intersection Mileposts'!$G$9),"Y",IF(AND(H566&gt;='Intersection Mileposts'!$F$10,H566&lt;='Intersection Mileposts'!$G$10),"Y",IF(AND(H566&gt;='Intersection Mileposts'!$F$11,H566&lt;='Intersection Mileposts'!$G$11),"Y",IF(AND(H566&gt;='Intersection Mileposts'!$F$12,H566&lt;='Intersection Mileposts'!$G$12),"Y",IF(AND(H566&gt;='Intersection Mileposts'!$F$13,H566&lt;='Intersection Mileposts'!$G$13),"Y",IF(AND(H566&gt;='Intersection Mileposts'!$F$14,H566&lt;='Intersection Mileposts'!$G$14),"Y",IF(AND(H566&gt;='Intersection Mileposts'!$F$15,H566&lt;='Intersection Mileposts'!$G$15),"Y",IF(AND(H566&gt;='Intersection Mileposts'!$F$16,H566&lt;='Intersection Mileposts'!$G$16),"Y",IF(AND(H566&gt;='Intersection Mileposts'!$F$17,H566&lt;='Intersection Mileposts'!$G$17),"Y",IF(AND(H566&gt;='Intersection Mileposts'!$F$18,H566&lt;='Intersection Mileposts'!$G$18),"Y",IF(AND(H566&gt;='Intersection Mileposts'!$F$19,H566&lt;='Intersection Mileposts'!$G$19),"Y",IF(AND(H566&gt;='Intersection Mileposts'!$F$20,H566&lt;='Intersection Mileposts'!$G$20),"Y",IF(AND(H566&gt;='Intersection Mileposts'!$F$21,H566&lt;='Intersection Mileposts'!$G$21),"Y",IF(AND(H566&gt;='Intersection Mileposts'!$F$22,H566&lt;='Intersection Mileposts'!$G$22),"Y",IF(AND(H566&gt;='Intersection Mileposts'!$F$23,H566&lt;='Intersection Mileposts'!$G$23),"Y",IF(AND(H566&gt;='Intersection Mileposts'!$F$24,H566&lt;='Intersection Mileposts'!$G$24),"Y",IF(AND(H566&gt;='Intersection Mileposts'!$F$25,H566&lt;='Intersection Mileposts'!$G$25),"Y",IF(AND(H566&gt;='Intersection Mileposts'!$F$26,H566&lt;='Intersection Mileposts'!$G$26),"Y",IF(AND(H566&gt;='Intersection Mileposts'!$F$27,H566&lt;='Intersection Mileposts'!$G$27),"Y",IF(AND(H566&gt;='Intersection Mileposts'!$F$28,H566&lt;='Intersection Mileposts'!$G$28),"Y",IF(AND(H566&gt;='Intersection Mileposts'!$F$29,H566&lt;='Intersection Mileposts'!$G$29),"Y", IF(AND(H566&gt;='Intersection Mileposts'!$F$30,H566&lt;='Intersection Mileposts'!$G$30),"Y",IF(AND(H566&gt;='Intersection Mileposts'!$F$31,H566&lt;='Intersection Mileposts'!$G$31),"Y",IF(AND(H566&gt;='Intersection Mileposts'!$F$32,H566&lt;='Intersection Mileposts'!$G$32),"Y",IF(AND(H566&gt;='Intersection Mileposts'!$F$33,H566&lt;='Intersection Mileposts'!$G$33),"Y",IF(AND(H566&gt;='Intersection Mileposts'!$F$34,H566&lt;='Intersection Mileposts'!$G$34),"Y",IF(AND(H566&gt;='Intersection Mileposts'!$F$35,H566&lt;='Intersection Mileposts'!$G$35),"Y",IF(AND(H566&gt;='Intersection Mileposts'!$F$36,H566&lt;='Intersection Mileposts'!$G$36),"Y",IF(AND(H566&gt;='Intersection Mileposts'!$F$37,H566&lt;='Intersection Mileposts'!$G$37),"Y",IF(AND(H566&gt;='Intersection Mileposts'!$F$38,H566&lt;='Intersection Mileposts'!$G$38),"Y",IF(AND(H566&gt;='Intersection Mileposts'!$F$39,H566&lt;='Intersection Mileposts'!$G$39),"Y","N"))))))))))))))))))))))))))))))))))))</f>
        <v/>
      </c>
    </row>
    <row r="567" spans="1:46" x14ac:dyDescent="0.3">
      <c r="A567" s="279"/>
      <c r="B567" s="261"/>
      <c r="C567" s="262"/>
      <c r="D567" s="262"/>
      <c r="E567" s="262"/>
      <c r="F567" s="262"/>
      <c r="G567" s="284"/>
      <c r="H567" s="286"/>
      <c r="I567" s="279"/>
      <c r="J567" s="260"/>
      <c r="K567" s="260"/>
      <c r="L567" s="280"/>
      <c r="M567" s="275"/>
      <c r="N567" s="263"/>
      <c r="P567" s="264" t="str">
        <f>IF(R567 = "", "", COUNT($R$4:R567))</f>
        <v/>
      </c>
      <c r="Q567" s="264" t="str">
        <f t="shared" si="64"/>
        <v/>
      </c>
      <c r="R567" s="265" t="str">
        <f t="shared" si="65"/>
        <v/>
      </c>
      <c r="S567" s="266" t="str">
        <f t="shared" si="69"/>
        <v/>
      </c>
      <c r="T567" s="267" t="str">
        <f t="shared" si="66"/>
        <v/>
      </c>
      <c r="U567" s="268" t="str">
        <f t="shared" si="70"/>
        <v/>
      </c>
      <c r="V567" s="269" t="str">
        <f t="shared" si="67"/>
        <v/>
      </c>
      <c r="W567" s="5"/>
      <c r="AR567" s="2" t="str">
        <f t="shared" si="71"/>
        <v/>
      </c>
      <c r="AS567" s="2" t="str">
        <f t="shared" si="68"/>
        <v/>
      </c>
      <c r="AT567" s="2" t="str">
        <f>IF(AR567="","",IF(AND(H567&gt;='Intersection Mileposts'!$F$5,H567&lt;='Intersection Mileposts'!$G$5),"Y",IF(AND(H567&gt;='Intersection Mileposts'!$F$6,H567&lt;='Intersection Mileposts'!$G$6),"Y",IF(AND(H567&gt;='Intersection Mileposts'!$F$7,H567&lt;='Intersection Mileposts'!$G$7),"Y",IF(AND(H567&gt;='Intersection Mileposts'!$F$8,H567&lt;='Intersection Mileposts'!$G$8),"Y",IF(AND(H567&gt;='Intersection Mileposts'!$F$9,H567&lt;='Intersection Mileposts'!$G$9),"Y",IF(AND(H567&gt;='Intersection Mileposts'!$F$10,H567&lt;='Intersection Mileposts'!$G$10),"Y",IF(AND(H567&gt;='Intersection Mileposts'!$F$11,H567&lt;='Intersection Mileposts'!$G$11),"Y",IF(AND(H567&gt;='Intersection Mileposts'!$F$12,H567&lt;='Intersection Mileposts'!$G$12),"Y",IF(AND(H567&gt;='Intersection Mileposts'!$F$13,H567&lt;='Intersection Mileposts'!$G$13),"Y",IF(AND(H567&gt;='Intersection Mileposts'!$F$14,H567&lt;='Intersection Mileposts'!$G$14),"Y",IF(AND(H567&gt;='Intersection Mileposts'!$F$15,H567&lt;='Intersection Mileposts'!$G$15),"Y",IF(AND(H567&gt;='Intersection Mileposts'!$F$16,H567&lt;='Intersection Mileposts'!$G$16),"Y",IF(AND(H567&gt;='Intersection Mileposts'!$F$17,H567&lt;='Intersection Mileposts'!$G$17),"Y",IF(AND(H567&gt;='Intersection Mileposts'!$F$18,H567&lt;='Intersection Mileposts'!$G$18),"Y",IF(AND(H567&gt;='Intersection Mileposts'!$F$19,H567&lt;='Intersection Mileposts'!$G$19),"Y",IF(AND(H567&gt;='Intersection Mileposts'!$F$20,H567&lt;='Intersection Mileposts'!$G$20),"Y",IF(AND(H567&gt;='Intersection Mileposts'!$F$21,H567&lt;='Intersection Mileposts'!$G$21),"Y",IF(AND(H567&gt;='Intersection Mileposts'!$F$22,H567&lt;='Intersection Mileposts'!$G$22),"Y",IF(AND(H567&gt;='Intersection Mileposts'!$F$23,H567&lt;='Intersection Mileposts'!$G$23),"Y",IF(AND(H567&gt;='Intersection Mileposts'!$F$24,H567&lt;='Intersection Mileposts'!$G$24),"Y",IF(AND(H567&gt;='Intersection Mileposts'!$F$25,H567&lt;='Intersection Mileposts'!$G$25),"Y",IF(AND(H567&gt;='Intersection Mileposts'!$F$26,H567&lt;='Intersection Mileposts'!$G$26),"Y",IF(AND(H567&gt;='Intersection Mileposts'!$F$27,H567&lt;='Intersection Mileposts'!$G$27),"Y",IF(AND(H567&gt;='Intersection Mileposts'!$F$28,H567&lt;='Intersection Mileposts'!$G$28),"Y",IF(AND(H567&gt;='Intersection Mileposts'!$F$29,H567&lt;='Intersection Mileposts'!$G$29),"Y", IF(AND(H567&gt;='Intersection Mileposts'!$F$30,H567&lt;='Intersection Mileposts'!$G$30),"Y",IF(AND(H567&gt;='Intersection Mileposts'!$F$31,H567&lt;='Intersection Mileposts'!$G$31),"Y",IF(AND(H567&gt;='Intersection Mileposts'!$F$32,H567&lt;='Intersection Mileposts'!$G$32),"Y",IF(AND(H567&gt;='Intersection Mileposts'!$F$33,H567&lt;='Intersection Mileposts'!$G$33),"Y",IF(AND(H567&gt;='Intersection Mileposts'!$F$34,H567&lt;='Intersection Mileposts'!$G$34),"Y",IF(AND(H567&gt;='Intersection Mileposts'!$F$35,H567&lt;='Intersection Mileposts'!$G$35),"Y",IF(AND(H567&gt;='Intersection Mileposts'!$F$36,H567&lt;='Intersection Mileposts'!$G$36),"Y",IF(AND(H567&gt;='Intersection Mileposts'!$F$37,H567&lt;='Intersection Mileposts'!$G$37),"Y",IF(AND(H567&gt;='Intersection Mileposts'!$F$38,H567&lt;='Intersection Mileposts'!$G$38),"Y",IF(AND(H567&gt;='Intersection Mileposts'!$F$39,H567&lt;='Intersection Mileposts'!$G$39),"Y","N"))))))))))))))))))))))))))))))))))))</f>
        <v/>
      </c>
    </row>
    <row r="568" spans="1:46" x14ac:dyDescent="0.3">
      <c r="A568" s="279"/>
      <c r="B568" s="261"/>
      <c r="C568" s="262"/>
      <c r="D568" s="262"/>
      <c r="E568" s="262"/>
      <c r="F568" s="262"/>
      <c r="G568" s="284"/>
      <c r="H568" s="286"/>
      <c r="I568" s="279"/>
      <c r="J568" s="260"/>
      <c r="K568" s="260"/>
      <c r="L568" s="280"/>
      <c r="M568" s="275"/>
      <c r="N568" s="263"/>
      <c r="P568" s="264" t="str">
        <f>IF(R568 = "", "", COUNT($R$4:R568))</f>
        <v/>
      </c>
      <c r="Q568" s="264" t="str">
        <f t="shared" si="64"/>
        <v/>
      </c>
      <c r="R568" s="265" t="str">
        <f t="shared" si="65"/>
        <v/>
      </c>
      <c r="S568" s="266" t="str">
        <f t="shared" si="69"/>
        <v/>
      </c>
      <c r="T568" s="267" t="str">
        <f t="shared" si="66"/>
        <v/>
      </c>
      <c r="U568" s="268" t="str">
        <f t="shared" si="70"/>
        <v/>
      </c>
      <c r="V568" s="269" t="str">
        <f t="shared" si="67"/>
        <v/>
      </c>
      <c r="W568" s="5"/>
      <c r="AR568" s="2" t="str">
        <f t="shared" si="71"/>
        <v/>
      </c>
      <c r="AS568" s="2" t="str">
        <f t="shared" si="68"/>
        <v/>
      </c>
      <c r="AT568" s="2" t="str">
        <f>IF(AR568="","",IF(AND(H568&gt;='Intersection Mileposts'!$F$5,H568&lt;='Intersection Mileposts'!$G$5),"Y",IF(AND(H568&gt;='Intersection Mileposts'!$F$6,H568&lt;='Intersection Mileposts'!$G$6),"Y",IF(AND(H568&gt;='Intersection Mileposts'!$F$7,H568&lt;='Intersection Mileposts'!$G$7),"Y",IF(AND(H568&gt;='Intersection Mileposts'!$F$8,H568&lt;='Intersection Mileposts'!$G$8),"Y",IF(AND(H568&gt;='Intersection Mileposts'!$F$9,H568&lt;='Intersection Mileposts'!$G$9),"Y",IF(AND(H568&gt;='Intersection Mileposts'!$F$10,H568&lt;='Intersection Mileposts'!$G$10),"Y",IF(AND(H568&gt;='Intersection Mileposts'!$F$11,H568&lt;='Intersection Mileposts'!$G$11),"Y",IF(AND(H568&gt;='Intersection Mileposts'!$F$12,H568&lt;='Intersection Mileposts'!$G$12),"Y",IF(AND(H568&gt;='Intersection Mileposts'!$F$13,H568&lt;='Intersection Mileposts'!$G$13),"Y",IF(AND(H568&gt;='Intersection Mileposts'!$F$14,H568&lt;='Intersection Mileposts'!$G$14),"Y",IF(AND(H568&gt;='Intersection Mileposts'!$F$15,H568&lt;='Intersection Mileposts'!$G$15),"Y",IF(AND(H568&gt;='Intersection Mileposts'!$F$16,H568&lt;='Intersection Mileposts'!$G$16),"Y",IF(AND(H568&gt;='Intersection Mileposts'!$F$17,H568&lt;='Intersection Mileposts'!$G$17),"Y",IF(AND(H568&gt;='Intersection Mileposts'!$F$18,H568&lt;='Intersection Mileposts'!$G$18),"Y",IF(AND(H568&gt;='Intersection Mileposts'!$F$19,H568&lt;='Intersection Mileposts'!$G$19),"Y",IF(AND(H568&gt;='Intersection Mileposts'!$F$20,H568&lt;='Intersection Mileposts'!$G$20),"Y",IF(AND(H568&gt;='Intersection Mileposts'!$F$21,H568&lt;='Intersection Mileposts'!$G$21),"Y",IF(AND(H568&gt;='Intersection Mileposts'!$F$22,H568&lt;='Intersection Mileposts'!$G$22),"Y",IF(AND(H568&gt;='Intersection Mileposts'!$F$23,H568&lt;='Intersection Mileposts'!$G$23),"Y",IF(AND(H568&gt;='Intersection Mileposts'!$F$24,H568&lt;='Intersection Mileposts'!$G$24),"Y",IF(AND(H568&gt;='Intersection Mileposts'!$F$25,H568&lt;='Intersection Mileposts'!$G$25),"Y",IF(AND(H568&gt;='Intersection Mileposts'!$F$26,H568&lt;='Intersection Mileposts'!$G$26),"Y",IF(AND(H568&gt;='Intersection Mileposts'!$F$27,H568&lt;='Intersection Mileposts'!$G$27),"Y",IF(AND(H568&gt;='Intersection Mileposts'!$F$28,H568&lt;='Intersection Mileposts'!$G$28),"Y",IF(AND(H568&gt;='Intersection Mileposts'!$F$29,H568&lt;='Intersection Mileposts'!$G$29),"Y", IF(AND(H568&gt;='Intersection Mileposts'!$F$30,H568&lt;='Intersection Mileposts'!$G$30),"Y",IF(AND(H568&gt;='Intersection Mileposts'!$F$31,H568&lt;='Intersection Mileposts'!$G$31),"Y",IF(AND(H568&gt;='Intersection Mileposts'!$F$32,H568&lt;='Intersection Mileposts'!$G$32),"Y",IF(AND(H568&gt;='Intersection Mileposts'!$F$33,H568&lt;='Intersection Mileposts'!$G$33),"Y",IF(AND(H568&gt;='Intersection Mileposts'!$F$34,H568&lt;='Intersection Mileposts'!$G$34),"Y",IF(AND(H568&gt;='Intersection Mileposts'!$F$35,H568&lt;='Intersection Mileposts'!$G$35),"Y",IF(AND(H568&gt;='Intersection Mileposts'!$F$36,H568&lt;='Intersection Mileposts'!$G$36),"Y",IF(AND(H568&gt;='Intersection Mileposts'!$F$37,H568&lt;='Intersection Mileposts'!$G$37),"Y",IF(AND(H568&gt;='Intersection Mileposts'!$F$38,H568&lt;='Intersection Mileposts'!$G$38),"Y",IF(AND(H568&gt;='Intersection Mileposts'!$F$39,H568&lt;='Intersection Mileposts'!$G$39),"Y","N"))))))))))))))))))))))))))))))))))))</f>
        <v/>
      </c>
    </row>
    <row r="569" spans="1:46" x14ac:dyDescent="0.3">
      <c r="A569" s="279"/>
      <c r="B569" s="261"/>
      <c r="C569" s="262"/>
      <c r="D569" s="262"/>
      <c r="E569" s="262"/>
      <c r="F569" s="262"/>
      <c r="G569" s="284"/>
      <c r="H569" s="286"/>
      <c r="I569" s="279"/>
      <c r="J569" s="260"/>
      <c r="K569" s="260"/>
      <c r="L569" s="280"/>
      <c r="M569" s="275"/>
      <c r="N569" s="263"/>
      <c r="P569" s="264" t="str">
        <f>IF(R569 = "", "", COUNT($R$4:R569))</f>
        <v/>
      </c>
      <c r="Q569" s="264" t="str">
        <f t="shared" si="64"/>
        <v/>
      </c>
      <c r="R569" s="265" t="str">
        <f t="shared" si="65"/>
        <v/>
      </c>
      <c r="S569" s="266" t="str">
        <f t="shared" si="69"/>
        <v/>
      </c>
      <c r="T569" s="267" t="str">
        <f t="shared" si="66"/>
        <v/>
      </c>
      <c r="U569" s="268" t="str">
        <f t="shared" si="70"/>
        <v/>
      </c>
      <c r="V569" s="269" t="str">
        <f t="shared" si="67"/>
        <v/>
      </c>
      <c r="W569" s="5"/>
      <c r="AR569" s="2" t="str">
        <f t="shared" si="71"/>
        <v/>
      </c>
      <c r="AS569" s="2" t="str">
        <f t="shared" si="68"/>
        <v/>
      </c>
      <c r="AT569" s="2" t="str">
        <f>IF(AR569="","",IF(AND(H569&gt;='Intersection Mileposts'!$F$5,H569&lt;='Intersection Mileposts'!$G$5),"Y",IF(AND(H569&gt;='Intersection Mileposts'!$F$6,H569&lt;='Intersection Mileposts'!$G$6),"Y",IF(AND(H569&gt;='Intersection Mileposts'!$F$7,H569&lt;='Intersection Mileposts'!$G$7),"Y",IF(AND(H569&gt;='Intersection Mileposts'!$F$8,H569&lt;='Intersection Mileposts'!$G$8),"Y",IF(AND(H569&gt;='Intersection Mileposts'!$F$9,H569&lt;='Intersection Mileposts'!$G$9),"Y",IF(AND(H569&gt;='Intersection Mileposts'!$F$10,H569&lt;='Intersection Mileposts'!$G$10),"Y",IF(AND(H569&gt;='Intersection Mileposts'!$F$11,H569&lt;='Intersection Mileposts'!$G$11),"Y",IF(AND(H569&gt;='Intersection Mileposts'!$F$12,H569&lt;='Intersection Mileposts'!$G$12),"Y",IF(AND(H569&gt;='Intersection Mileposts'!$F$13,H569&lt;='Intersection Mileposts'!$G$13),"Y",IF(AND(H569&gt;='Intersection Mileposts'!$F$14,H569&lt;='Intersection Mileposts'!$G$14),"Y",IF(AND(H569&gt;='Intersection Mileposts'!$F$15,H569&lt;='Intersection Mileposts'!$G$15),"Y",IF(AND(H569&gt;='Intersection Mileposts'!$F$16,H569&lt;='Intersection Mileposts'!$G$16),"Y",IF(AND(H569&gt;='Intersection Mileposts'!$F$17,H569&lt;='Intersection Mileposts'!$G$17),"Y",IF(AND(H569&gt;='Intersection Mileposts'!$F$18,H569&lt;='Intersection Mileposts'!$G$18),"Y",IF(AND(H569&gt;='Intersection Mileposts'!$F$19,H569&lt;='Intersection Mileposts'!$G$19),"Y",IF(AND(H569&gt;='Intersection Mileposts'!$F$20,H569&lt;='Intersection Mileposts'!$G$20),"Y",IF(AND(H569&gt;='Intersection Mileposts'!$F$21,H569&lt;='Intersection Mileposts'!$G$21),"Y",IF(AND(H569&gt;='Intersection Mileposts'!$F$22,H569&lt;='Intersection Mileposts'!$G$22),"Y",IF(AND(H569&gt;='Intersection Mileposts'!$F$23,H569&lt;='Intersection Mileposts'!$G$23),"Y",IF(AND(H569&gt;='Intersection Mileposts'!$F$24,H569&lt;='Intersection Mileposts'!$G$24),"Y",IF(AND(H569&gt;='Intersection Mileposts'!$F$25,H569&lt;='Intersection Mileposts'!$G$25),"Y",IF(AND(H569&gt;='Intersection Mileposts'!$F$26,H569&lt;='Intersection Mileposts'!$G$26),"Y",IF(AND(H569&gt;='Intersection Mileposts'!$F$27,H569&lt;='Intersection Mileposts'!$G$27),"Y",IF(AND(H569&gt;='Intersection Mileposts'!$F$28,H569&lt;='Intersection Mileposts'!$G$28),"Y",IF(AND(H569&gt;='Intersection Mileposts'!$F$29,H569&lt;='Intersection Mileposts'!$G$29),"Y", IF(AND(H569&gt;='Intersection Mileposts'!$F$30,H569&lt;='Intersection Mileposts'!$G$30),"Y",IF(AND(H569&gt;='Intersection Mileposts'!$F$31,H569&lt;='Intersection Mileposts'!$G$31),"Y",IF(AND(H569&gt;='Intersection Mileposts'!$F$32,H569&lt;='Intersection Mileposts'!$G$32),"Y",IF(AND(H569&gt;='Intersection Mileposts'!$F$33,H569&lt;='Intersection Mileposts'!$G$33),"Y",IF(AND(H569&gt;='Intersection Mileposts'!$F$34,H569&lt;='Intersection Mileposts'!$G$34),"Y",IF(AND(H569&gt;='Intersection Mileposts'!$F$35,H569&lt;='Intersection Mileposts'!$G$35),"Y",IF(AND(H569&gt;='Intersection Mileposts'!$F$36,H569&lt;='Intersection Mileposts'!$G$36),"Y",IF(AND(H569&gt;='Intersection Mileposts'!$F$37,H569&lt;='Intersection Mileposts'!$G$37),"Y",IF(AND(H569&gt;='Intersection Mileposts'!$F$38,H569&lt;='Intersection Mileposts'!$G$38),"Y",IF(AND(H569&gt;='Intersection Mileposts'!$F$39,H569&lt;='Intersection Mileposts'!$G$39),"Y","N"))))))))))))))))))))))))))))))))))))</f>
        <v/>
      </c>
    </row>
    <row r="570" spans="1:46" x14ac:dyDescent="0.3">
      <c r="A570" s="279"/>
      <c r="B570" s="261"/>
      <c r="C570" s="262"/>
      <c r="D570" s="262"/>
      <c r="E570" s="262"/>
      <c r="F570" s="262"/>
      <c r="G570" s="284"/>
      <c r="H570" s="286"/>
      <c r="I570" s="279"/>
      <c r="J570" s="260"/>
      <c r="K570" s="260"/>
      <c r="L570" s="280"/>
      <c r="M570" s="275"/>
      <c r="N570" s="263"/>
      <c r="P570" s="264" t="str">
        <f>IF(R570 = "", "", COUNT($R$4:R570))</f>
        <v/>
      </c>
      <c r="Q570" s="264" t="str">
        <f t="shared" si="64"/>
        <v/>
      </c>
      <c r="R570" s="265" t="str">
        <f t="shared" si="65"/>
        <v/>
      </c>
      <c r="S570" s="266" t="str">
        <f t="shared" si="69"/>
        <v/>
      </c>
      <c r="T570" s="267" t="str">
        <f t="shared" si="66"/>
        <v/>
      </c>
      <c r="U570" s="268" t="str">
        <f t="shared" si="70"/>
        <v/>
      </c>
      <c r="V570" s="269" t="str">
        <f t="shared" si="67"/>
        <v/>
      </c>
      <c r="W570" s="5"/>
      <c r="AR570" s="2" t="str">
        <f t="shared" si="71"/>
        <v/>
      </c>
      <c r="AS570" s="2" t="str">
        <f t="shared" si="68"/>
        <v/>
      </c>
      <c r="AT570" s="2" t="str">
        <f>IF(AR570="","",IF(AND(H570&gt;='Intersection Mileposts'!$F$5,H570&lt;='Intersection Mileposts'!$G$5),"Y",IF(AND(H570&gt;='Intersection Mileposts'!$F$6,H570&lt;='Intersection Mileposts'!$G$6),"Y",IF(AND(H570&gt;='Intersection Mileposts'!$F$7,H570&lt;='Intersection Mileposts'!$G$7),"Y",IF(AND(H570&gt;='Intersection Mileposts'!$F$8,H570&lt;='Intersection Mileposts'!$G$8),"Y",IF(AND(H570&gt;='Intersection Mileposts'!$F$9,H570&lt;='Intersection Mileposts'!$G$9),"Y",IF(AND(H570&gt;='Intersection Mileposts'!$F$10,H570&lt;='Intersection Mileposts'!$G$10),"Y",IF(AND(H570&gt;='Intersection Mileposts'!$F$11,H570&lt;='Intersection Mileposts'!$G$11),"Y",IF(AND(H570&gt;='Intersection Mileposts'!$F$12,H570&lt;='Intersection Mileposts'!$G$12),"Y",IF(AND(H570&gt;='Intersection Mileposts'!$F$13,H570&lt;='Intersection Mileposts'!$G$13),"Y",IF(AND(H570&gt;='Intersection Mileposts'!$F$14,H570&lt;='Intersection Mileposts'!$G$14),"Y",IF(AND(H570&gt;='Intersection Mileposts'!$F$15,H570&lt;='Intersection Mileposts'!$G$15),"Y",IF(AND(H570&gt;='Intersection Mileposts'!$F$16,H570&lt;='Intersection Mileposts'!$G$16),"Y",IF(AND(H570&gt;='Intersection Mileposts'!$F$17,H570&lt;='Intersection Mileposts'!$G$17),"Y",IF(AND(H570&gt;='Intersection Mileposts'!$F$18,H570&lt;='Intersection Mileposts'!$G$18),"Y",IF(AND(H570&gt;='Intersection Mileposts'!$F$19,H570&lt;='Intersection Mileposts'!$G$19),"Y",IF(AND(H570&gt;='Intersection Mileposts'!$F$20,H570&lt;='Intersection Mileposts'!$G$20),"Y",IF(AND(H570&gt;='Intersection Mileposts'!$F$21,H570&lt;='Intersection Mileposts'!$G$21),"Y",IF(AND(H570&gt;='Intersection Mileposts'!$F$22,H570&lt;='Intersection Mileposts'!$G$22),"Y",IF(AND(H570&gt;='Intersection Mileposts'!$F$23,H570&lt;='Intersection Mileposts'!$G$23),"Y",IF(AND(H570&gt;='Intersection Mileposts'!$F$24,H570&lt;='Intersection Mileposts'!$G$24),"Y",IF(AND(H570&gt;='Intersection Mileposts'!$F$25,H570&lt;='Intersection Mileposts'!$G$25),"Y",IF(AND(H570&gt;='Intersection Mileposts'!$F$26,H570&lt;='Intersection Mileposts'!$G$26),"Y",IF(AND(H570&gt;='Intersection Mileposts'!$F$27,H570&lt;='Intersection Mileposts'!$G$27),"Y",IF(AND(H570&gt;='Intersection Mileposts'!$F$28,H570&lt;='Intersection Mileposts'!$G$28),"Y",IF(AND(H570&gt;='Intersection Mileposts'!$F$29,H570&lt;='Intersection Mileposts'!$G$29),"Y", IF(AND(H570&gt;='Intersection Mileposts'!$F$30,H570&lt;='Intersection Mileposts'!$G$30),"Y",IF(AND(H570&gt;='Intersection Mileposts'!$F$31,H570&lt;='Intersection Mileposts'!$G$31),"Y",IF(AND(H570&gt;='Intersection Mileposts'!$F$32,H570&lt;='Intersection Mileposts'!$G$32),"Y",IF(AND(H570&gt;='Intersection Mileposts'!$F$33,H570&lt;='Intersection Mileposts'!$G$33),"Y",IF(AND(H570&gt;='Intersection Mileposts'!$F$34,H570&lt;='Intersection Mileposts'!$G$34),"Y",IF(AND(H570&gt;='Intersection Mileposts'!$F$35,H570&lt;='Intersection Mileposts'!$G$35),"Y",IF(AND(H570&gt;='Intersection Mileposts'!$F$36,H570&lt;='Intersection Mileposts'!$G$36),"Y",IF(AND(H570&gt;='Intersection Mileposts'!$F$37,H570&lt;='Intersection Mileposts'!$G$37),"Y",IF(AND(H570&gt;='Intersection Mileposts'!$F$38,H570&lt;='Intersection Mileposts'!$G$38),"Y",IF(AND(H570&gt;='Intersection Mileposts'!$F$39,H570&lt;='Intersection Mileposts'!$G$39),"Y","N"))))))))))))))))))))))))))))))))))))</f>
        <v/>
      </c>
    </row>
    <row r="571" spans="1:46" x14ac:dyDescent="0.3">
      <c r="A571" s="279"/>
      <c r="B571" s="261"/>
      <c r="C571" s="262"/>
      <c r="D571" s="262"/>
      <c r="E571" s="262"/>
      <c r="F571" s="262"/>
      <c r="G571" s="284"/>
      <c r="H571" s="286"/>
      <c r="I571" s="279"/>
      <c r="J571" s="260"/>
      <c r="K571" s="260"/>
      <c r="L571" s="280"/>
      <c r="M571" s="275"/>
      <c r="N571" s="263"/>
      <c r="P571" s="264" t="str">
        <f>IF(R571 = "", "", COUNT($R$4:R571))</f>
        <v/>
      </c>
      <c r="Q571" s="264" t="str">
        <f t="shared" si="64"/>
        <v/>
      </c>
      <c r="R571" s="265" t="str">
        <f t="shared" si="65"/>
        <v/>
      </c>
      <c r="S571" s="266" t="str">
        <f t="shared" si="69"/>
        <v/>
      </c>
      <c r="T571" s="267" t="str">
        <f t="shared" si="66"/>
        <v/>
      </c>
      <c r="U571" s="268" t="str">
        <f t="shared" si="70"/>
        <v/>
      </c>
      <c r="V571" s="269" t="str">
        <f t="shared" si="67"/>
        <v/>
      </c>
      <c r="W571" s="5"/>
      <c r="AR571" s="2" t="str">
        <f t="shared" si="71"/>
        <v/>
      </c>
      <c r="AS571" s="2" t="str">
        <f t="shared" si="68"/>
        <v/>
      </c>
      <c r="AT571" s="2" t="str">
        <f>IF(AR571="","",IF(AND(H571&gt;='Intersection Mileposts'!$F$5,H571&lt;='Intersection Mileposts'!$G$5),"Y",IF(AND(H571&gt;='Intersection Mileposts'!$F$6,H571&lt;='Intersection Mileposts'!$G$6),"Y",IF(AND(H571&gt;='Intersection Mileposts'!$F$7,H571&lt;='Intersection Mileposts'!$G$7),"Y",IF(AND(H571&gt;='Intersection Mileposts'!$F$8,H571&lt;='Intersection Mileposts'!$G$8),"Y",IF(AND(H571&gt;='Intersection Mileposts'!$F$9,H571&lt;='Intersection Mileposts'!$G$9),"Y",IF(AND(H571&gt;='Intersection Mileposts'!$F$10,H571&lt;='Intersection Mileposts'!$G$10),"Y",IF(AND(H571&gt;='Intersection Mileposts'!$F$11,H571&lt;='Intersection Mileposts'!$G$11),"Y",IF(AND(H571&gt;='Intersection Mileposts'!$F$12,H571&lt;='Intersection Mileposts'!$G$12),"Y",IF(AND(H571&gt;='Intersection Mileposts'!$F$13,H571&lt;='Intersection Mileposts'!$G$13),"Y",IF(AND(H571&gt;='Intersection Mileposts'!$F$14,H571&lt;='Intersection Mileposts'!$G$14),"Y",IF(AND(H571&gt;='Intersection Mileposts'!$F$15,H571&lt;='Intersection Mileposts'!$G$15),"Y",IF(AND(H571&gt;='Intersection Mileposts'!$F$16,H571&lt;='Intersection Mileposts'!$G$16),"Y",IF(AND(H571&gt;='Intersection Mileposts'!$F$17,H571&lt;='Intersection Mileposts'!$G$17),"Y",IF(AND(H571&gt;='Intersection Mileposts'!$F$18,H571&lt;='Intersection Mileposts'!$G$18),"Y",IF(AND(H571&gt;='Intersection Mileposts'!$F$19,H571&lt;='Intersection Mileposts'!$G$19),"Y",IF(AND(H571&gt;='Intersection Mileposts'!$F$20,H571&lt;='Intersection Mileposts'!$G$20),"Y",IF(AND(H571&gt;='Intersection Mileposts'!$F$21,H571&lt;='Intersection Mileposts'!$G$21),"Y",IF(AND(H571&gt;='Intersection Mileposts'!$F$22,H571&lt;='Intersection Mileposts'!$G$22),"Y",IF(AND(H571&gt;='Intersection Mileposts'!$F$23,H571&lt;='Intersection Mileposts'!$G$23),"Y",IF(AND(H571&gt;='Intersection Mileposts'!$F$24,H571&lt;='Intersection Mileposts'!$G$24),"Y",IF(AND(H571&gt;='Intersection Mileposts'!$F$25,H571&lt;='Intersection Mileposts'!$G$25),"Y",IF(AND(H571&gt;='Intersection Mileposts'!$F$26,H571&lt;='Intersection Mileposts'!$G$26),"Y",IF(AND(H571&gt;='Intersection Mileposts'!$F$27,H571&lt;='Intersection Mileposts'!$G$27),"Y",IF(AND(H571&gt;='Intersection Mileposts'!$F$28,H571&lt;='Intersection Mileposts'!$G$28),"Y",IF(AND(H571&gt;='Intersection Mileposts'!$F$29,H571&lt;='Intersection Mileposts'!$G$29),"Y", IF(AND(H571&gt;='Intersection Mileposts'!$F$30,H571&lt;='Intersection Mileposts'!$G$30),"Y",IF(AND(H571&gt;='Intersection Mileposts'!$F$31,H571&lt;='Intersection Mileposts'!$G$31),"Y",IF(AND(H571&gt;='Intersection Mileposts'!$F$32,H571&lt;='Intersection Mileposts'!$G$32),"Y",IF(AND(H571&gt;='Intersection Mileposts'!$F$33,H571&lt;='Intersection Mileposts'!$G$33),"Y",IF(AND(H571&gt;='Intersection Mileposts'!$F$34,H571&lt;='Intersection Mileposts'!$G$34),"Y",IF(AND(H571&gt;='Intersection Mileposts'!$F$35,H571&lt;='Intersection Mileposts'!$G$35),"Y",IF(AND(H571&gt;='Intersection Mileposts'!$F$36,H571&lt;='Intersection Mileposts'!$G$36),"Y",IF(AND(H571&gt;='Intersection Mileposts'!$F$37,H571&lt;='Intersection Mileposts'!$G$37),"Y",IF(AND(H571&gt;='Intersection Mileposts'!$F$38,H571&lt;='Intersection Mileposts'!$G$38),"Y",IF(AND(H571&gt;='Intersection Mileposts'!$F$39,H571&lt;='Intersection Mileposts'!$G$39),"Y","N"))))))))))))))))))))))))))))))))))))</f>
        <v/>
      </c>
    </row>
    <row r="572" spans="1:46" x14ac:dyDescent="0.3">
      <c r="A572" s="279"/>
      <c r="B572" s="261"/>
      <c r="C572" s="262"/>
      <c r="D572" s="262"/>
      <c r="E572" s="262"/>
      <c r="F572" s="262"/>
      <c r="G572" s="284"/>
      <c r="H572" s="286"/>
      <c r="I572" s="279"/>
      <c r="J572" s="260"/>
      <c r="K572" s="260"/>
      <c r="L572" s="280"/>
      <c r="M572" s="275"/>
      <c r="N572" s="263"/>
      <c r="P572" s="264" t="str">
        <f>IF(R572 = "", "", COUNT($R$4:R572))</f>
        <v/>
      </c>
      <c r="Q572" s="264" t="str">
        <f t="shared" si="64"/>
        <v/>
      </c>
      <c r="R572" s="265" t="str">
        <f t="shared" si="65"/>
        <v/>
      </c>
      <c r="S572" s="266" t="str">
        <f t="shared" si="69"/>
        <v/>
      </c>
      <c r="T572" s="267" t="str">
        <f t="shared" si="66"/>
        <v/>
      </c>
      <c r="U572" s="268" t="str">
        <f t="shared" si="70"/>
        <v/>
      </c>
      <c r="V572" s="269" t="str">
        <f t="shared" si="67"/>
        <v/>
      </c>
      <c r="W572" s="5"/>
      <c r="AR572" s="2" t="str">
        <f t="shared" si="71"/>
        <v/>
      </c>
      <c r="AS572" s="2" t="str">
        <f t="shared" si="68"/>
        <v/>
      </c>
      <c r="AT572" s="2" t="str">
        <f>IF(AR572="","",IF(AND(H572&gt;='Intersection Mileposts'!$F$5,H572&lt;='Intersection Mileposts'!$G$5),"Y",IF(AND(H572&gt;='Intersection Mileposts'!$F$6,H572&lt;='Intersection Mileposts'!$G$6),"Y",IF(AND(H572&gt;='Intersection Mileposts'!$F$7,H572&lt;='Intersection Mileposts'!$G$7),"Y",IF(AND(H572&gt;='Intersection Mileposts'!$F$8,H572&lt;='Intersection Mileposts'!$G$8),"Y",IF(AND(H572&gt;='Intersection Mileposts'!$F$9,H572&lt;='Intersection Mileposts'!$G$9),"Y",IF(AND(H572&gt;='Intersection Mileposts'!$F$10,H572&lt;='Intersection Mileposts'!$G$10),"Y",IF(AND(H572&gt;='Intersection Mileposts'!$F$11,H572&lt;='Intersection Mileposts'!$G$11),"Y",IF(AND(H572&gt;='Intersection Mileposts'!$F$12,H572&lt;='Intersection Mileposts'!$G$12),"Y",IF(AND(H572&gt;='Intersection Mileposts'!$F$13,H572&lt;='Intersection Mileposts'!$G$13),"Y",IF(AND(H572&gt;='Intersection Mileposts'!$F$14,H572&lt;='Intersection Mileposts'!$G$14),"Y",IF(AND(H572&gt;='Intersection Mileposts'!$F$15,H572&lt;='Intersection Mileposts'!$G$15),"Y",IF(AND(H572&gt;='Intersection Mileposts'!$F$16,H572&lt;='Intersection Mileposts'!$G$16),"Y",IF(AND(H572&gt;='Intersection Mileposts'!$F$17,H572&lt;='Intersection Mileposts'!$G$17),"Y",IF(AND(H572&gt;='Intersection Mileposts'!$F$18,H572&lt;='Intersection Mileposts'!$G$18),"Y",IF(AND(H572&gt;='Intersection Mileposts'!$F$19,H572&lt;='Intersection Mileposts'!$G$19),"Y",IF(AND(H572&gt;='Intersection Mileposts'!$F$20,H572&lt;='Intersection Mileposts'!$G$20),"Y",IF(AND(H572&gt;='Intersection Mileposts'!$F$21,H572&lt;='Intersection Mileposts'!$G$21),"Y",IF(AND(H572&gt;='Intersection Mileposts'!$F$22,H572&lt;='Intersection Mileposts'!$G$22),"Y",IF(AND(H572&gt;='Intersection Mileposts'!$F$23,H572&lt;='Intersection Mileposts'!$G$23),"Y",IF(AND(H572&gt;='Intersection Mileposts'!$F$24,H572&lt;='Intersection Mileposts'!$G$24),"Y",IF(AND(H572&gt;='Intersection Mileposts'!$F$25,H572&lt;='Intersection Mileposts'!$G$25),"Y",IF(AND(H572&gt;='Intersection Mileposts'!$F$26,H572&lt;='Intersection Mileposts'!$G$26),"Y",IF(AND(H572&gt;='Intersection Mileposts'!$F$27,H572&lt;='Intersection Mileposts'!$G$27),"Y",IF(AND(H572&gt;='Intersection Mileposts'!$F$28,H572&lt;='Intersection Mileposts'!$G$28),"Y",IF(AND(H572&gt;='Intersection Mileposts'!$F$29,H572&lt;='Intersection Mileposts'!$G$29),"Y", IF(AND(H572&gt;='Intersection Mileposts'!$F$30,H572&lt;='Intersection Mileposts'!$G$30),"Y",IF(AND(H572&gt;='Intersection Mileposts'!$F$31,H572&lt;='Intersection Mileposts'!$G$31),"Y",IF(AND(H572&gt;='Intersection Mileposts'!$F$32,H572&lt;='Intersection Mileposts'!$G$32),"Y",IF(AND(H572&gt;='Intersection Mileposts'!$F$33,H572&lt;='Intersection Mileposts'!$G$33),"Y",IF(AND(H572&gt;='Intersection Mileposts'!$F$34,H572&lt;='Intersection Mileposts'!$G$34),"Y",IF(AND(H572&gt;='Intersection Mileposts'!$F$35,H572&lt;='Intersection Mileposts'!$G$35),"Y",IF(AND(H572&gt;='Intersection Mileposts'!$F$36,H572&lt;='Intersection Mileposts'!$G$36),"Y",IF(AND(H572&gt;='Intersection Mileposts'!$F$37,H572&lt;='Intersection Mileposts'!$G$37),"Y",IF(AND(H572&gt;='Intersection Mileposts'!$F$38,H572&lt;='Intersection Mileposts'!$G$38),"Y",IF(AND(H572&gt;='Intersection Mileposts'!$F$39,H572&lt;='Intersection Mileposts'!$G$39),"Y","N"))))))))))))))))))))))))))))))))))))</f>
        <v/>
      </c>
    </row>
    <row r="573" spans="1:46" x14ac:dyDescent="0.3">
      <c r="A573" s="279"/>
      <c r="B573" s="261"/>
      <c r="C573" s="262"/>
      <c r="D573" s="262"/>
      <c r="E573" s="262"/>
      <c r="F573" s="262"/>
      <c r="G573" s="284"/>
      <c r="H573" s="286"/>
      <c r="I573" s="279"/>
      <c r="J573" s="260"/>
      <c r="K573" s="260"/>
      <c r="L573" s="280"/>
      <c r="M573" s="275"/>
      <c r="N573" s="263"/>
      <c r="P573" s="264" t="str">
        <f>IF(R573 = "", "", COUNT($R$4:R573))</f>
        <v/>
      </c>
      <c r="Q573" s="264" t="str">
        <f t="shared" si="64"/>
        <v/>
      </c>
      <c r="R573" s="265" t="str">
        <f t="shared" si="65"/>
        <v/>
      </c>
      <c r="S573" s="266" t="str">
        <f t="shared" si="69"/>
        <v/>
      </c>
      <c r="T573" s="267" t="str">
        <f t="shared" si="66"/>
        <v/>
      </c>
      <c r="U573" s="268" t="str">
        <f t="shared" si="70"/>
        <v/>
      </c>
      <c r="V573" s="269" t="str">
        <f t="shared" si="67"/>
        <v/>
      </c>
      <c r="W573" s="5"/>
      <c r="AR573" s="2" t="str">
        <f t="shared" si="71"/>
        <v/>
      </c>
      <c r="AS573" s="2" t="str">
        <f t="shared" si="68"/>
        <v/>
      </c>
      <c r="AT573" s="2" t="str">
        <f>IF(AR573="","",IF(AND(H573&gt;='Intersection Mileposts'!$F$5,H573&lt;='Intersection Mileposts'!$G$5),"Y",IF(AND(H573&gt;='Intersection Mileposts'!$F$6,H573&lt;='Intersection Mileposts'!$G$6),"Y",IF(AND(H573&gt;='Intersection Mileposts'!$F$7,H573&lt;='Intersection Mileposts'!$G$7),"Y",IF(AND(H573&gt;='Intersection Mileposts'!$F$8,H573&lt;='Intersection Mileposts'!$G$8),"Y",IF(AND(H573&gt;='Intersection Mileposts'!$F$9,H573&lt;='Intersection Mileposts'!$G$9),"Y",IF(AND(H573&gt;='Intersection Mileposts'!$F$10,H573&lt;='Intersection Mileposts'!$G$10),"Y",IF(AND(H573&gt;='Intersection Mileposts'!$F$11,H573&lt;='Intersection Mileposts'!$G$11),"Y",IF(AND(H573&gt;='Intersection Mileposts'!$F$12,H573&lt;='Intersection Mileposts'!$G$12),"Y",IF(AND(H573&gt;='Intersection Mileposts'!$F$13,H573&lt;='Intersection Mileposts'!$G$13),"Y",IF(AND(H573&gt;='Intersection Mileposts'!$F$14,H573&lt;='Intersection Mileposts'!$G$14),"Y",IF(AND(H573&gt;='Intersection Mileposts'!$F$15,H573&lt;='Intersection Mileposts'!$G$15),"Y",IF(AND(H573&gt;='Intersection Mileposts'!$F$16,H573&lt;='Intersection Mileposts'!$G$16),"Y",IF(AND(H573&gt;='Intersection Mileposts'!$F$17,H573&lt;='Intersection Mileposts'!$G$17),"Y",IF(AND(H573&gt;='Intersection Mileposts'!$F$18,H573&lt;='Intersection Mileposts'!$G$18),"Y",IF(AND(H573&gt;='Intersection Mileposts'!$F$19,H573&lt;='Intersection Mileposts'!$G$19),"Y",IF(AND(H573&gt;='Intersection Mileposts'!$F$20,H573&lt;='Intersection Mileposts'!$G$20),"Y",IF(AND(H573&gt;='Intersection Mileposts'!$F$21,H573&lt;='Intersection Mileposts'!$G$21),"Y",IF(AND(H573&gt;='Intersection Mileposts'!$F$22,H573&lt;='Intersection Mileposts'!$G$22),"Y",IF(AND(H573&gt;='Intersection Mileposts'!$F$23,H573&lt;='Intersection Mileposts'!$G$23),"Y",IF(AND(H573&gt;='Intersection Mileposts'!$F$24,H573&lt;='Intersection Mileposts'!$G$24),"Y",IF(AND(H573&gt;='Intersection Mileposts'!$F$25,H573&lt;='Intersection Mileposts'!$G$25),"Y",IF(AND(H573&gt;='Intersection Mileposts'!$F$26,H573&lt;='Intersection Mileposts'!$G$26),"Y",IF(AND(H573&gt;='Intersection Mileposts'!$F$27,H573&lt;='Intersection Mileposts'!$G$27),"Y",IF(AND(H573&gt;='Intersection Mileposts'!$F$28,H573&lt;='Intersection Mileposts'!$G$28),"Y",IF(AND(H573&gt;='Intersection Mileposts'!$F$29,H573&lt;='Intersection Mileposts'!$G$29),"Y", IF(AND(H573&gt;='Intersection Mileposts'!$F$30,H573&lt;='Intersection Mileposts'!$G$30),"Y",IF(AND(H573&gt;='Intersection Mileposts'!$F$31,H573&lt;='Intersection Mileposts'!$G$31),"Y",IF(AND(H573&gt;='Intersection Mileposts'!$F$32,H573&lt;='Intersection Mileposts'!$G$32),"Y",IF(AND(H573&gt;='Intersection Mileposts'!$F$33,H573&lt;='Intersection Mileposts'!$G$33),"Y",IF(AND(H573&gt;='Intersection Mileposts'!$F$34,H573&lt;='Intersection Mileposts'!$G$34),"Y",IF(AND(H573&gt;='Intersection Mileposts'!$F$35,H573&lt;='Intersection Mileposts'!$G$35),"Y",IF(AND(H573&gt;='Intersection Mileposts'!$F$36,H573&lt;='Intersection Mileposts'!$G$36),"Y",IF(AND(H573&gt;='Intersection Mileposts'!$F$37,H573&lt;='Intersection Mileposts'!$G$37),"Y",IF(AND(H573&gt;='Intersection Mileposts'!$F$38,H573&lt;='Intersection Mileposts'!$G$38),"Y",IF(AND(H573&gt;='Intersection Mileposts'!$F$39,H573&lt;='Intersection Mileposts'!$G$39),"Y","N"))))))))))))))))))))))))))))))))))))</f>
        <v/>
      </c>
    </row>
    <row r="574" spans="1:46" x14ac:dyDescent="0.3">
      <c r="A574" s="279"/>
      <c r="B574" s="261"/>
      <c r="C574" s="262"/>
      <c r="D574" s="262"/>
      <c r="E574" s="262"/>
      <c r="F574" s="262"/>
      <c r="G574" s="284"/>
      <c r="H574" s="286"/>
      <c r="I574" s="279"/>
      <c r="J574" s="260"/>
      <c r="K574" s="260"/>
      <c r="L574" s="280"/>
      <c r="M574" s="275"/>
      <c r="N574" s="263"/>
      <c r="P574" s="264" t="str">
        <f>IF(R574 = "", "", COUNT($R$4:R574))</f>
        <v/>
      </c>
      <c r="Q574" s="264" t="str">
        <f t="shared" si="64"/>
        <v/>
      </c>
      <c r="R574" s="265" t="str">
        <f t="shared" si="65"/>
        <v/>
      </c>
      <c r="S574" s="266" t="str">
        <f t="shared" si="69"/>
        <v/>
      </c>
      <c r="T574" s="267" t="str">
        <f t="shared" si="66"/>
        <v/>
      </c>
      <c r="U574" s="268" t="str">
        <f t="shared" si="70"/>
        <v/>
      </c>
      <c r="V574" s="269" t="str">
        <f t="shared" si="67"/>
        <v/>
      </c>
      <c r="W574" s="5"/>
      <c r="AR574" s="2" t="str">
        <f t="shared" si="71"/>
        <v/>
      </c>
      <c r="AS574" s="2" t="str">
        <f t="shared" si="68"/>
        <v/>
      </c>
      <c r="AT574" s="2" t="str">
        <f>IF(AR574="","",IF(AND(H574&gt;='Intersection Mileposts'!$F$5,H574&lt;='Intersection Mileposts'!$G$5),"Y",IF(AND(H574&gt;='Intersection Mileposts'!$F$6,H574&lt;='Intersection Mileposts'!$G$6),"Y",IF(AND(H574&gt;='Intersection Mileposts'!$F$7,H574&lt;='Intersection Mileposts'!$G$7),"Y",IF(AND(H574&gt;='Intersection Mileposts'!$F$8,H574&lt;='Intersection Mileposts'!$G$8),"Y",IF(AND(H574&gt;='Intersection Mileposts'!$F$9,H574&lt;='Intersection Mileposts'!$G$9),"Y",IF(AND(H574&gt;='Intersection Mileposts'!$F$10,H574&lt;='Intersection Mileposts'!$G$10),"Y",IF(AND(H574&gt;='Intersection Mileposts'!$F$11,H574&lt;='Intersection Mileposts'!$G$11),"Y",IF(AND(H574&gt;='Intersection Mileposts'!$F$12,H574&lt;='Intersection Mileposts'!$G$12),"Y",IF(AND(H574&gt;='Intersection Mileposts'!$F$13,H574&lt;='Intersection Mileposts'!$G$13),"Y",IF(AND(H574&gt;='Intersection Mileposts'!$F$14,H574&lt;='Intersection Mileposts'!$G$14),"Y",IF(AND(H574&gt;='Intersection Mileposts'!$F$15,H574&lt;='Intersection Mileposts'!$G$15),"Y",IF(AND(H574&gt;='Intersection Mileposts'!$F$16,H574&lt;='Intersection Mileposts'!$G$16),"Y",IF(AND(H574&gt;='Intersection Mileposts'!$F$17,H574&lt;='Intersection Mileposts'!$G$17),"Y",IF(AND(H574&gt;='Intersection Mileposts'!$F$18,H574&lt;='Intersection Mileposts'!$G$18),"Y",IF(AND(H574&gt;='Intersection Mileposts'!$F$19,H574&lt;='Intersection Mileposts'!$G$19),"Y",IF(AND(H574&gt;='Intersection Mileposts'!$F$20,H574&lt;='Intersection Mileposts'!$G$20),"Y",IF(AND(H574&gt;='Intersection Mileposts'!$F$21,H574&lt;='Intersection Mileposts'!$G$21),"Y",IF(AND(H574&gt;='Intersection Mileposts'!$F$22,H574&lt;='Intersection Mileposts'!$G$22),"Y",IF(AND(H574&gt;='Intersection Mileposts'!$F$23,H574&lt;='Intersection Mileposts'!$G$23),"Y",IF(AND(H574&gt;='Intersection Mileposts'!$F$24,H574&lt;='Intersection Mileposts'!$G$24),"Y",IF(AND(H574&gt;='Intersection Mileposts'!$F$25,H574&lt;='Intersection Mileposts'!$G$25),"Y",IF(AND(H574&gt;='Intersection Mileposts'!$F$26,H574&lt;='Intersection Mileposts'!$G$26),"Y",IF(AND(H574&gt;='Intersection Mileposts'!$F$27,H574&lt;='Intersection Mileposts'!$G$27),"Y",IF(AND(H574&gt;='Intersection Mileposts'!$F$28,H574&lt;='Intersection Mileposts'!$G$28),"Y",IF(AND(H574&gt;='Intersection Mileposts'!$F$29,H574&lt;='Intersection Mileposts'!$G$29),"Y", IF(AND(H574&gt;='Intersection Mileposts'!$F$30,H574&lt;='Intersection Mileposts'!$G$30),"Y",IF(AND(H574&gt;='Intersection Mileposts'!$F$31,H574&lt;='Intersection Mileposts'!$G$31),"Y",IF(AND(H574&gt;='Intersection Mileposts'!$F$32,H574&lt;='Intersection Mileposts'!$G$32),"Y",IF(AND(H574&gt;='Intersection Mileposts'!$F$33,H574&lt;='Intersection Mileposts'!$G$33),"Y",IF(AND(H574&gt;='Intersection Mileposts'!$F$34,H574&lt;='Intersection Mileposts'!$G$34),"Y",IF(AND(H574&gt;='Intersection Mileposts'!$F$35,H574&lt;='Intersection Mileposts'!$G$35),"Y",IF(AND(H574&gt;='Intersection Mileposts'!$F$36,H574&lt;='Intersection Mileposts'!$G$36),"Y",IF(AND(H574&gt;='Intersection Mileposts'!$F$37,H574&lt;='Intersection Mileposts'!$G$37),"Y",IF(AND(H574&gt;='Intersection Mileposts'!$F$38,H574&lt;='Intersection Mileposts'!$G$38),"Y",IF(AND(H574&gt;='Intersection Mileposts'!$F$39,H574&lt;='Intersection Mileposts'!$G$39),"Y","N"))))))))))))))))))))))))))))))))))))</f>
        <v/>
      </c>
    </row>
    <row r="575" spans="1:46" x14ac:dyDescent="0.3">
      <c r="A575" s="279"/>
      <c r="B575" s="261"/>
      <c r="C575" s="262"/>
      <c r="D575" s="262"/>
      <c r="E575" s="262"/>
      <c r="F575" s="262"/>
      <c r="G575" s="284"/>
      <c r="H575" s="286"/>
      <c r="I575" s="279"/>
      <c r="J575" s="260"/>
      <c r="K575" s="260"/>
      <c r="L575" s="280"/>
      <c r="M575" s="275"/>
      <c r="N575" s="263"/>
      <c r="P575" s="264" t="str">
        <f>IF(R575 = "", "", COUNT($R$4:R575))</f>
        <v/>
      </c>
      <c r="Q575" s="264" t="str">
        <f t="shared" si="64"/>
        <v/>
      </c>
      <c r="R575" s="265" t="str">
        <f t="shared" si="65"/>
        <v/>
      </c>
      <c r="S575" s="266" t="str">
        <f t="shared" si="69"/>
        <v/>
      </c>
      <c r="T575" s="267" t="str">
        <f t="shared" si="66"/>
        <v/>
      </c>
      <c r="U575" s="268" t="str">
        <f t="shared" si="70"/>
        <v/>
      </c>
      <c r="V575" s="269" t="str">
        <f t="shared" si="67"/>
        <v/>
      </c>
      <c r="W575" s="5"/>
      <c r="AR575" s="2" t="str">
        <f t="shared" si="71"/>
        <v/>
      </c>
      <c r="AS575" s="2" t="str">
        <f t="shared" si="68"/>
        <v/>
      </c>
      <c r="AT575" s="2" t="str">
        <f>IF(AR575="","",IF(AND(H575&gt;='Intersection Mileposts'!$F$5,H575&lt;='Intersection Mileposts'!$G$5),"Y",IF(AND(H575&gt;='Intersection Mileposts'!$F$6,H575&lt;='Intersection Mileposts'!$G$6),"Y",IF(AND(H575&gt;='Intersection Mileposts'!$F$7,H575&lt;='Intersection Mileposts'!$G$7),"Y",IF(AND(H575&gt;='Intersection Mileposts'!$F$8,H575&lt;='Intersection Mileposts'!$G$8),"Y",IF(AND(H575&gt;='Intersection Mileposts'!$F$9,H575&lt;='Intersection Mileposts'!$G$9),"Y",IF(AND(H575&gt;='Intersection Mileposts'!$F$10,H575&lt;='Intersection Mileposts'!$G$10),"Y",IF(AND(H575&gt;='Intersection Mileposts'!$F$11,H575&lt;='Intersection Mileposts'!$G$11),"Y",IF(AND(H575&gt;='Intersection Mileposts'!$F$12,H575&lt;='Intersection Mileposts'!$G$12),"Y",IF(AND(H575&gt;='Intersection Mileposts'!$F$13,H575&lt;='Intersection Mileposts'!$G$13),"Y",IF(AND(H575&gt;='Intersection Mileposts'!$F$14,H575&lt;='Intersection Mileposts'!$G$14),"Y",IF(AND(H575&gt;='Intersection Mileposts'!$F$15,H575&lt;='Intersection Mileposts'!$G$15),"Y",IF(AND(H575&gt;='Intersection Mileposts'!$F$16,H575&lt;='Intersection Mileposts'!$G$16),"Y",IF(AND(H575&gt;='Intersection Mileposts'!$F$17,H575&lt;='Intersection Mileposts'!$G$17),"Y",IF(AND(H575&gt;='Intersection Mileposts'!$F$18,H575&lt;='Intersection Mileposts'!$G$18),"Y",IF(AND(H575&gt;='Intersection Mileposts'!$F$19,H575&lt;='Intersection Mileposts'!$G$19),"Y",IF(AND(H575&gt;='Intersection Mileposts'!$F$20,H575&lt;='Intersection Mileposts'!$G$20),"Y",IF(AND(H575&gt;='Intersection Mileposts'!$F$21,H575&lt;='Intersection Mileposts'!$G$21),"Y",IF(AND(H575&gt;='Intersection Mileposts'!$F$22,H575&lt;='Intersection Mileposts'!$G$22),"Y",IF(AND(H575&gt;='Intersection Mileposts'!$F$23,H575&lt;='Intersection Mileposts'!$G$23),"Y",IF(AND(H575&gt;='Intersection Mileposts'!$F$24,H575&lt;='Intersection Mileposts'!$G$24),"Y",IF(AND(H575&gt;='Intersection Mileposts'!$F$25,H575&lt;='Intersection Mileposts'!$G$25),"Y",IF(AND(H575&gt;='Intersection Mileposts'!$F$26,H575&lt;='Intersection Mileposts'!$G$26),"Y",IF(AND(H575&gt;='Intersection Mileposts'!$F$27,H575&lt;='Intersection Mileposts'!$G$27),"Y",IF(AND(H575&gt;='Intersection Mileposts'!$F$28,H575&lt;='Intersection Mileposts'!$G$28),"Y",IF(AND(H575&gt;='Intersection Mileposts'!$F$29,H575&lt;='Intersection Mileposts'!$G$29),"Y", IF(AND(H575&gt;='Intersection Mileposts'!$F$30,H575&lt;='Intersection Mileposts'!$G$30),"Y",IF(AND(H575&gt;='Intersection Mileposts'!$F$31,H575&lt;='Intersection Mileposts'!$G$31),"Y",IF(AND(H575&gt;='Intersection Mileposts'!$F$32,H575&lt;='Intersection Mileposts'!$G$32),"Y",IF(AND(H575&gt;='Intersection Mileposts'!$F$33,H575&lt;='Intersection Mileposts'!$G$33),"Y",IF(AND(H575&gt;='Intersection Mileposts'!$F$34,H575&lt;='Intersection Mileposts'!$G$34),"Y",IF(AND(H575&gt;='Intersection Mileposts'!$F$35,H575&lt;='Intersection Mileposts'!$G$35),"Y",IF(AND(H575&gt;='Intersection Mileposts'!$F$36,H575&lt;='Intersection Mileposts'!$G$36),"Y",IF(AND(H575&gt;='Intersection Mileposts'!$F$37,H575&lt;='Intersection Mileposts'!$G$37),"Y",IF(AND(H575&gt;='Intersection Mileposts'!$F$38,H575&lt;='Intersection Mileposts'!$G$38),"Y",IF(AND(H575&gt;='Intersection Mileposts'!$F$39,H575&lt;='Intersection Mileposts'!$G$39),"Y","N"))))))))))))))))))))))))))))))))))))</f>
        <v/>
      </c>
    </row>
    <row r="576" spans="1:46" x14ac:dyDescent="0.3">
      <c r="A576" s="279"/>
      <c r="B576" s="261"/>
      <c r="C576" s="262"/>
      <c r="D576" s="262"/>
      <c r="E576" s="262"/>
      <c r="F576" s="262"/>
      <c r="G576" s="284"/>
      <c r="H576" s="286"/>
      <c r="I576" s="279"/>
      <c r="J576" s="260"/>
      <c r="K576" s="260"/>
      <c r="L576" s="280"/>
      <c r="M576" s="275"/>
      <c r="N576" s="263"/>
      <c r="P576" s="264" t="str">
        <f>IF(R576 = "", "", COUNT($R$4:R576))</f>
        <v/>
      </c>
      <c r="Q576" s="264" t="str">
        <f t="shared" si="64"/>
        <v/>
      </c>
      <c r="R576" s="265" t="str">
        <f t="shared" si="65"/>
        <v/>
      </c>
      <c r="S576" s="266" t="str">
        <f t="shared" si="69"/>
        <v/>
      </c>
      <c r="T576" s="267" t="str">
        <f t="shared" si="66"/>
        <v/>
      </c>
      <c r="U576" s="268" t="str">
        <f t="shared" si="70"/>
        <v/>
      </c>
      <c r="V576" s="269" t="str">
        <f t="shared" si="67"/>
        <v/>
      </c>
      <c r="W576" s="5"/>
      <c r="AR576" s="2" t="str">
        <f t="shared" si="71"/>
        <v/>
      </c>
      <c r="AS576" s="2" t="str">
        <f t="shared" si="68"/>
        <v/>
      </c>
      <c r="AT576" s="2" t="str">
        <f>IF(AR576="","",IF(AND(H576&gt;='Intersection Mileposts'!$F$5,H576&lt;='Intersection Mileposts'!$G$5),"Y",IF(AND(H576&gt;='Intersection Mileposts'!$F$6,H576&lt;='Intersection Mileposts'!$G$6),"Y",IF(AND(H576&gt;='Intersection Mileposts'!$F$7,H576&lt;='Intersection Mileposts'!$G$7),"Y",IF(AND(H576&gt;='Intersection Mileposts'!$F$8,H576&lt;='Intersection Mileposts'!$G$8),"Y",IF(AND(H576&gt;='Intersection Mileposts'!$F$9,H576&lt;='Intersection Mileposts'!$G$9),"Y",IF(AND(H576&gt;='Intersection Mileposts'!$F$10,H576&lt;='Intersection Mileposts'!$G$10),"Y",IF(AND(H576&gt;='Intersection Mileposts'!$F$11,H576&lt;='Intersection Mileposts'!$G$11),"Y",IF(AND(H576&gt;='Intersection Mileposts'!$F$12,H576&lt;='Intersection Mileposts'!$G$12),"Y",IF(AND(H576&gt;='Intersection Mileposts'!$F$13,H576&lt;='Intersection Mileposts'!$G$13),"Y",IF(AND(H576&gt;='Intersection Mileposts'!$F$14,H576&lt;='Intersection Mileposts'!$G$14),"Y",IF(AND(H576&gt;='Intersection Mileposts'!$F$15,H576&lt;='Intersection Mileposts'!$G$15),"Y",IF(AND(H576&gt;='Intersection Mileposts'!$F$16,H576&lt;='Intersection Mileposts'!$G$16),"Y",IF(AND(H576&gt;='Intersection Mileposts'!$F$17,H576&lt;='Intersection Mileposts'!$G$17),"Y",IF(AND(H576&gt;='Intersection Mileposts'!$F$18,H576&lt;='Intersection Mileposts'!$G$18),"Y",IF(AND(H576&gt;='Intersection Mileposts'!$F$19,H576&lt;='Intersection Mileposts'!$G$19),"Y",IF(AND(H576&gt;='Intersection Mileposts'!$F$20,H576&lt;='Intersection Mileposts'!$G$20),"Y",IF(AND(H576&gt;='Intersection Mileposts'!$F$21,H576&lt;='Intersection Mileposts'!$G$21),"Y",IF(AND(H576&gt;='Intersection Mileposts'!$F$22,H576&lt;='Intersection Mileposts'!$G$22),"Y",IF(AND(H576&gt;='Intersection Mileposts'!$F$23,H576&lt;='Intersection Mileposts'!$G$23),"Y",IF(AND(H576&gt;='Intersection Mileposts'!$F$24,H576&lt;='Intersection Mileposts'!$G$24),"Y",IF(AND(H576&gt;='Intersection Mileposts'!$F$25,H576&lt;='Intersection Mileposts'!$G$25),"Y",IF(AND(H576&gt;='Intersection Mileposts'!$F$26,H576&lt;='Intersection Mileposts'!$G$26),"Y",IF(AND(H576&gt;='Intersection Mileposts'!$F$27,H576&lt;='Intersection Mileposts'!$G$27),"Y",IF(AND(H576&gt;='Intersection Mileposts'!$F$28,H576&lt;='Intersection Mileposts'!$G$28),"Y",IF(AND(H576&gt;='Intersection Mileposts'!$F$29,H576&lt;='Intersection Mileposts'!$G$29),"Y", IF(AND(H576&gt;='Intersection Mileposts'!$F$30,H576&lt;='Intersection Mileposts'!$G$30),"Y",IF(AND(H576&gt;='Intersection Mileposts'!$F$31,H576&lt;='Intersection Mileposts'!$G$31),"Y",IF(AND(H576&gt;='Intersection Mileposts'!$F$32,H576&lt;='Intersection Mileposts'!$G$32),"Y",IF(AND(H576&gt;='Intersection Mileposts'!$F$33,H576&lt;='Intersection Mileposts'!$G$33),"Y",IF(AND(H576&gt;='Intersection Mileposts'!$F$34,H576&lt;='Intersection Mileposts'!$G$34),"Y",IF(AND(H576&gt;='Intersection Mileposts'!$F$35,H576&lt;='Intersection Mileposts'!$G$35),"Y",IF(AND(H576&gt;='Intersection Mileposts'!$F$36,H576&lt;='Intersection Mileposts'!$G$36),"Y",IF(AND(H576&gt;='Intersection Mileposts'!$F$37,H576&lt;='Intersection Mileposts'!$G$37),"Y",IF(AND(H576&gt;='Intersection Mileposts'!$F$38,H576&lt;='Intersection Mileposts'!$G$38),"Y",IF(AND(H576&gt;='Intersection Mileposts'!$F$39,H576&lt;='Intersection Mileposts'!$G$39),"Y","N"))))))))))))))))))))))))))))))))))))</f>
        <v/>
      </c>
    </row>
    <row r="577" spans="1:46" x14ac:dyDescent="0.3">
      <c r="A577" s="279"/>
      <c r="B577" s="261"/>
      <c r="C577" s="262"/>
      <c r="D577" s="262"/>
      <c r="E577" s="262"/>
      <c r="F577" s="262"/>
      <c r="G577" s="284"/>
      <c r="H577" s="286"/>
      <c r="I577" s="279"/>
      <c r="J577" s="260"/>
      <c r="K577" s="260"/>
      <c r="L577" s="280"/>
      <c r="M577" s="275"/>
      <c r="N577" s="263"/>
      <c r="P577" s="264" t="str">
        <f>IF(R577 = "", "", COUNT($R$4:R577))</f>
        <v/>
      </c>
      <c r="Q577" s="264" t="str">
        <f t="shared" si="64"/>
        <v/>
      </c>
      <c r="R577" s="265" t="str">
        <f t="shared" si="65"/>
        <v/>
      </c>
      <c r="S577" s="266" t="str">
        <f t="shared" si="69"/>
        <v/>
      </c>
      <c r="T577" s="267" t="str">
        <f t="shared" si="66"/>
        <v/>
      </c>
      <c r="U577" s="268" t="str">
        <f t="shared" si="70"/>
        <v/>
      </c>
      <c r="V577" s="269" t="str">
        <f t="shared" si="67"/>
        <v/>
      </c>
      <c r="W577" s="5"/>
      <c r="AR577" s="2" t="str">
        <f t="shared" si="71"/>
        <v/>
      </c>
      <c r="AS577" s="2" t="str">
        <f t="shared" si="68"/>
        <v/>
      </c>
      <c r="AT577" s="2" t="str">
        <f>IF(AR577="","",IF(AND(H577&gt;='Intersection Mileposts'!$F$5,H577&lt;='Intersection Mileposts'!$G$5),"Y",IF(AND(H577&gt;='Intersection Mileposts'!$F$6,H577&lt;='Intersection Mileposts'!$G$6),"Y",IF(AND(H577&gt;='Intersection Mileposts'!$F$7,H577&lt;='Intersection Mileposts'!$G$7),"Y",IF(AND(H577&gt;='Intersection Mileposts'!$F$8,H577&lt;='Intersection Mileposts'!$G$8),"Y",IF(AND(H577&gt;='Intersection Mileposts'!$F$9,H577&lt;='Intersection Mileposts'!$G$9),"Y",IF(AND(H577&gt;='Intersection Mileposts'!$F$10,H577&lt;='Intersection Mileposts'!$G$10),"Y",IF(AND(H577&gt;='Intersection Mileposts'!$F$11,H577&lt;='Intersection Mileposts'!$G$11),"Y",IF(AND(H577&gt;='Intersection Mileposts'!$F$12,H577&lt;='Intersection Mileposts'!$G$12),"Y",IF(AND(H577&gt;='Intersection Mileposts'!$F$13,H577&lt;='Intersection Mileposts'!$G$13),"Y",IF(AND(H577&gt;='Intersection Mileposts'!$F$14,H577&lt;='Intersection Mileposts'!$G$14),"Y",IF(AND(H577&gt;='Intersection Mileposts'!$F$15,H577&lt;='Intersection Mileposts'!$G$15),"Y",IF(AND(H577&gt;='Intersection Mileposts'!$F$16,H577&lt;='Intersection Mileposts'!$G$16),"Y",IF(AND(H577&gt;='Intersection Mileposts'!$F$17,H577&lt;='Intersection Mileposts'!$G$17),"Y",IF(AND(H577&gt;='Intersection Mileposts'!$F$18,H577&lt;='Intersection Mileposts'!$G$18),"Y",IF(AND(H577&gt;='Intersection Mileposts'!$F$19,H577&lt;='Intersection Mileposts'!$G$19),"Y",IF(AND(H577&gt;='Intersection Mileposts'!$F$20,H577&lt;='Intersection Mileposts'!$G$20),"Y",IF(AND(H577&gt;='Intersection Mileposts'!$F$21,H577&lt;='Intersection Mileposts'!$G$21),"Y",IF(AND(H577&gt;='Intersection Mileposts'!$F$22,H577&lt;='Intersection Mileposts'!$G$22),"Y",IF(AND(H577&gt;='Intersection Mileposts'!$F$23,H577&lt;='Intersection Mileposts'!$G$23),"Y",IF(AND(H577&gt;='Intersection Mileposts'!$F$24,H577&lt;='Intersection Mileposts'!$G$24),"Y",IF(AND(H577&gt;='Intersection Mileposts'!$F$25,H577&lt;='Intersection Mileposts'!$G$25),"Y",IF(AND(H577&gt;='Intersection Mileposts'!$F$26,H577&lt;='Intersection Mileposts'!$G$26),"Y",IF(AND(H577&gt;='Intersection Mileposts'!$F$27,H577&lt;='Intersection Mileposts'!$G$27),"Y",IF(AND(H577&gt;='Intersection Mileposts'!$F$28,H577&lt;='Intersection Mileposts'!$G$28),"Y",IF(AND(H577&gt;='Intersection Mileposts'!$F$29,H577&lt;='Intersection Mileposts'!$G$29),"Y", IF(AND(H577&gt;='Intersection Mileposts'!$F$30,H577&lt;='Intersection Mileposts'!$G$30),"Y",IF(AND(H577&gt;='Intersection Mileposts'!$F$31,H577&lt;='Intersection Mileposts'!$G$31),"Y",IF(AND(H577&gt;='Intersection Mileposts'!$F$32,H577&lt;='Intersection Mileposts'!$G$32),"Y",IF(AND(H577&gt;='Intersection Mileposts'!$F$33,H577&lt;='Intersection Mileposts'!$G$33),"Y",IF(AND(H577&gt;='Intersection Mileposts'!$F$34,H577&lt;='Intersection Mileposts'!$G$34),"Y",IF(AND(H577&gt;='Intersection Mileposts'!$F$35,H577&lt;='Intersection Mileposts'!$G$35),"Y",IF(AND(H577&gt;='Intersection Mileposts'!$F$36,H577&lt;='Intersection Mileposts'!$G$36),"Y",IF(AND(H577&gt;='Intersection Mileposts'!$F$37,H577&lt;='Intersection Mileposts'!$G$37),"Y",IF(AND(H577&gt;='Intersection Mileposts'!$F$38,H577&lt;='Intersection Mileposts'!$G$38),"Y",IF(AND(H577&gt;='Intersection Mileposts'!$F$39,H577&lt;='Intersection Mileposts'!$G$39),"Y","N"))))))))))))))))))))))))))))))))))))</f>
        <v/>
      </c>
    </row>
    <row r="578" spans="1:46" x14ac:dyDescent="0.3">
      <c r="A578" s="279"/>
      <c r="B578" s="261"/>
      <c r="C578" s="262"/>
      <c r="D578" s="262"/>
      <c r="E578" s="262"/>
      <c r="F578" s="262"/>
      <c r="G578" s="284"/>
      <c r="H578" s="286"/>
      <c r="I578" s="279"/>
      <c r="J578" s="260"/>
      <c r="K578" s="260"/>
      <c r="L578" s="280"/>
      <c r="M578" s="275"/>
      <c r="N578" s="263"/>
      <c r="P578" s="264" t="str">
        <f>IF(R578 = "", "", COUNT($R$4:R578))</f>
        <v/>
      </c>
      <c r="Q578" s="264" t="str">
        <f t="shared" si="64"/>
        <v/>
      </c>
      <c r="R578" s="265" t="str">
        <f t="shared" si="65"/>
        <v/>
      </c>
      <c r="S578" s="266" t="str">
        <f t="shared" si="69"/>
        <v/>
      </c>
      <c r="T578" s="267" t="str">
        <f t="shared" si="66"/>
        <v/>
      </c>
      <c r="U578" s="268" t="str">
        <f t="shared" si="70"/>
        <v/>
      </c>
      <c r="V578" s="269" t="str">
        <f t="shared" si="67"/>
        <v/>
      </c>
      <c r="W578" s="5"/>
      <c r="AR578" s="2" t="str">
        <f t="shared" si="71"/>
        <v/>
      </c>
      <c r="AS578" s="2" t="str">
        <f t="shared" si="68"/>
        <v/>
      </c>
      <c r="AT578" s="2" t="str">
        <f>IF(AR578="","",IF(AND(H578&gt;='Intersection Mileposts'!$F$5,H578&lt;='Intersection Mileposts'!$G$5),"Y",IF(AND(H578&gt;='Intersection Mileposts'!$F$6,H578&lt;='Intersection Mileposts'!$G$6),"Y",IF(AND(H578&gt;='Intersection Mileposts'!$F$7,H578&lt;='Intersection Mileposts'!$G$7),"Y",IF(AND(H578&gt;='Intersection Mileposts'!$F$8,H578&lt;='Intersection Mileposts'!$G$8),"Y",IF(AND(H578&gt;='Intersection Mileposts'!$F$9,H578&lt;='Intersection Mileposts'!$G$9),"Y",IF(AND(H578&gt;='Intersection Mileposts'!$F$10,H578&lt;='Intersection Mileposts'!$G$10),"Y",IF(AND(H578&gt;='Intersection Mileposts'!$F$11,H578&lt;='Intersection Mileposts'!$G$11),"Y",IF(AND(H578&gt;='Intersection Mileposts'!$F$12,H578&lt;='Intersection Mileposts'!$G$12),"Y",IF(AND(H578&gt;='Intersection Mileposts'!$F$13,H578&lt;='Intersection Mileposts'!$G$13),"Y",IF(AND(H578&gt;='Intersection Mileposts'!$F$14,H578&lt;='Intersection Mileposts'!$G$14),"Y",IF(AND(H578&gt;='Intersection Mileposts'!$F$15,H578&lt;='Intersection Mileposts'!$G$15),"Y",IF(AND(H578&gt;='Intersection Mileposts'!$F$16,H578&lt;='Intersection Mileposts'!$G$16),"Y",IF(AND(H578&gt;='Intersection Mileposts'!$F$17,H578&lt;='Intersection Mileposts'!$G$17),"Y",IF(AND(H578&gt;='Intersection Mileposts'!$F$18,H578&lt;='Intersection Mileposts'!$G$18),"Y",IF(AND(H578&gt;='Intersection Mileposts'!$F$19,H578&lt;='Intersection Mileposts'!$G$19),"Y",IF(AND(H578&gt;='Intersection Mileposts'!$F$20,H578&lt;='Intersection Mileposts'!$G$20),"Y",IF(AND(H578&gt;='Intersection Mileposts'!$F$21,H578&lt;='Intersection Mileposts'!$G$21),"Y",IF(AND(H578&gt;='Intersection Mileposts'!$F$22,H578&lt;='Intersection Mileposts'!$G$22),"Y",IF(AND(H578&gt;='Intersection Mileposts'!$F$23,H578&lt;='Intersection Mileposts'!$G$23),"Y",IF(AND(H578&gt;='Intersection Mileposts'!$F$24,H578&lt;='Intersection Mileposts'!$G$24),"Y",IF(AND(H578&gt;='Intersection Mileposts'!$F$25,H578&lt;='Intersection Mileposts'!$G$25),"Y",IF(AND(H578&gt;='Intersection Mileposts'!$F$26,H578&lt;='Intersection Mileposts'!$G$26),"Y",IF(AND(H578&gt;='Intersection Mileposts'!$F$27,H578&lt;='Intersection Mileposts'!$G$27),"Y",IF(AND(H578&gt;='Intersection Mileposts'!$F$28,H578&lt;='Intersection Mileposts'!$G$28),"Y",IF(AND(H578&gt;='Intersection Mileposts'!$F$29,H578&lt;='Intersection Mileposts'!$G$29),"Y", IF(AND(H578&gt;='Intersection Mileposts'!$F$30,H578&lt;='Intersection Mileposts'!$G$30),"Y",IF(AND(H578&gt;='Intersection Mileposts'!$F$31,H578&lt;='Intersection Mileposts'!$G$31),"Y",IF(AND(H578&gt;='Intersection Mileposts'!$F$32,H578&lt;='Intersection Mileposts'!$G$32),"Y",IF(AND(H578&gt;='Intersection Mileposts'!$F$33,H578&lt;='Intersection Mileposts'!$G$33),"Y",IF(AND(H578&gt;='Intersection Mileposts'!$F$34,H578&lt;='Intersection Mileposts'!$G$34),"Y",IF(AND(H578&gt;='Intersection Mileposts'!$F$35,H578&lt;='Intersection Mileposts'!$G$35),"Y",IF(AND(H578&gt;='Intersection Mileposts'!$F$36,H578&lt;='Intersection Mileposts'!$G$36),"Y",IF(AND(H578&gt;='Intersection Mileposts'!$F$37,H578&lt;='Intersection Mileposts'!$G$37),"Y",IF(AND(H578&gt;='Intersection Mileposts'!$F$38,H578&lt;='Intersection Mileposts'!$G$38),"Y",IF(AND(H578&gt;='Intersection Mileposts'!$F$39,H578&lt;='Intersection Mileposts'!$G$39),"Y","N"))))))))))))))))))))))))))))))))))))</f>
        <v/>
      </c>
    </row>
    <row r="579" spans="1:46" x14ac:dyDescent="0.3">
      <c r="A579" s="279"/>
      <c r="B579" s="261"/>
      <c r="C579" s="262"/>
      <c r="D579" s="262"/>
      <c r="E579" s="262"/>
      <c r="F579" s="262"/>
      <c r="G579" s="284"/>
      <c r="H579" s="286"/>
      <c r="I579" s="279"/>
      <c r="J579" s="260"/>
      <c r="K579" s="260"/>
      <c r="L579" s="280"/>
      <c r="M579" s="275"/>
      <c r="N579" s="263"/>
      <c r="P579" s="264" t="str">
        <f>IF(R579 = "", "", COUNT($R$4:R579))</f>
        <v/>
      </c>
      <c r="Q579" s="264" t="str">
        <f t="shared" si="64"/>
        <v/>
      </c>
      <c r="R579" s="265" t="str">
        <f t="shared" si="65"/>
        <v/>
      </c>
      <c r="S579" s="266" t="str">
        <f t="shared" si="69"/>
        <v/>
      </c>
      <c r="T579" s="267" t="str">
        <f t="shared" si="66"/>
        <v/>
      </c>
      <c r="U579" s="268" t="str">
        <f t="shared" si="70"/>
        <v/>
      </c>
      <c r="V579" s="269" t="str">
        <f t="shared" si="67"/>
        <v/>
      </c>
      <c r="W579" s="5"/>
      <c r="AR579" s="2" t="str">
        <f t="shared" si="71"/>
        <v/>
      </c>
      <c r="AS579" s="2" t="str">
        <f t="shared" si="68"/>
        <v/>
      </c>
      <c r="AT579" s="2" t="str">
        <f>IF(AR579="","",IF(AND(H579&gt;='Intersection Mileposts'!$F$5,H579&lt;='Intersection Mileposts'!$G$5),"Y",IF(AND(H579&gt;='Intersection Mileposts'!$F$6,H579&lt;='Intersection Mileposts'!$G$6),"Y",IF(AND(H579&gt;='Intersection Mileposts'!$F$7,H579&lt;='Intersection Mileposts'!$G$7),"Y",IF(AND(H579&gt;='Intersection Mileposts'!$F$8,H579&lt;='Intersection Mileposts'!$G$8),"Y",IF(AND(H579&gt;='Intersection Mileposts'!$F$9,H579&lt;='Intersection Mileposts'!$G$9),"Y",IF(AND(H579&gt;='Intersection Mileposts'!$F$10,H579&lt;='Intersection Mileposts'!$G$10),"Y",IF(AND(H579&gt;='Intersection Mileposts'!$F$11,H579&lt;='Intersection Mileposts'!$G$11),"Y",IF(AND(H579&gt;='Intersection Mileposts'!$F$12,H579&lt;='Intersection Mileposts'!$G$12),"Y",IF(AND(H579&gt;='Intersection Mileposts'!$F$13,H579&lt;='Intersection Mileposts'!$G$13),"Y",IF(AND(H579&gt;='Intersection Mileposts'!$F$14,H579&lt;='Intersection Mileposts'!$G$14),"Y",IF(AND(H579&gt;='Intersection Mileposts'!$F$15,H579&lt;='Intersection Mileposts'!$G$15),"Y",IF(AND(H579&gt;='Intersection Mileposts'!$F$16,H579&lt;='Intersection Mileposts'!$G$16),"Y",IF(AND(H579&gt;='Intersection Mileposts'!$F$17,H579&lt;='Intersection Mileposts'!$G$17),"Y",IF(AND(H579&gt;='Intersection Mileposts'!$F$18,H579&lt;='Intersection Mileposts'!$G$18),"Y",IF(AND(H579&gt;='Intersection Mileposts'!$F$19,H579&lt;='Intersection Mileposts'!$G$19),"Y",IF(AND(H579&gt;='Intersection Mileposts'!$F$20,H579&lt;='Intersection Mileposts'!$G$20),"Y",IF(AND(H579&gt;='Intersection Mileposts'!$F$21,H579&lt;='Intersection Mileposts'!$G$21),"Y",IF(AND(H579&gt;='Intersection Mileposts'!$F$22,H579&lt;='Intersection Mileposts'!$G$22),"Y",IF(AND(H579&gt;='Intersection Mileposts'!$F$23,H579&lt;='Intersection Mileposts'!$G$23),"Y",IF(AND(H579&gt;='Intersection Mileposts'!$F$24,H579&lt;='Intersection Mileposts'!$G$24),"Y",IF(AND(H579&gt;='Intersection Mileposts'!$F$25,H579&lt;='Intersection Mileposts'!$G$25),"Y",IF(AND(H579&gt;='Intersection Mileposts'!$F$26,H579&lt;='Intersection Mileposts'!$G$26),"Y",IF(AND(H579&gt;='Intersection Mileposts'!$F$27,H579&lt;='Intersection Mileposts'!$G$27),"Y",IF(AND(H579&gt;='Intersection Mileposts'!$F$28,H579&lt;='Intersection Mileposts'!$G$28),"Y",IF(AND(H579&gt;='Intersection Mileposts'!$F$29,H579&lt;='Intersection Mileposts'!$G$29),"Y", IF(AND(H579&gt;='Intersection Mileposts'!$F$30,H579&lt;='Intersection Mileposts'!$G$30),"Y",IF(AND(H579&gt;='Intersection Mileposts'!$F$31,H579&lt;='Intersection Mileposts'!$G$31),"Y",IF(AND(H579&gt;='Intersection Mileposts'!$F$32,H579&lt;='Intersection Mileposts'!$G$32),"Y",IF(AND(H579&gt;='Intersection Mileposts'!$F$33,H579&lt;='Intersection Mileposts'!$G$33),"Y",IF(AND(H579&gt;='Intersection Mileposts'!$F$34,H579&lt;='Intersection Mileposts'!$G$34),"Y",IF(AND(H579&gt;='Intersection Mileposts'!$F$35,H579&lt;='Intersection Mileposts'!$G$35),"Y",IF(AND(H579&gt;='Intersection Mileposts'!$F$36,H579&lt;='Intersection Mileposts'!$G$36),"Y",IF(AND(H579&gt;='Intersection Mileposts'!$F$37,H579&lt;='Intersection Mileposts'!$G$37),"Y",IF(AND(H579&gt;='Intersection Mileposts'!$F$38,H579&lt;='Intersection Mileposts'!$G$38),"Y",IF(AND(H579&gt;='Intersection Mileposts'!$F$39,H579&lt;='Intersection Mileposts'!$G$39),"Y","N"))))))))))))))))))))))))))))))))))))</f>
        <v/>
      </c>
    </row>
    <row r="580" spans="1:46" x14ac:dyDescent="0.3">
      <c r="A580" s="279"/>
      <c r="B580" s="261"/>
      <c r="C580" s="262"/>
      <c r="D580" s="262"/>
      <c r="E580" s="262"/>
      <c r="F580" s="262"/>
      <c r="G580" s="284"/>
      <c r="H580" s="286"/>
      <c r="I580" s="279"/>
      <c r="J580" s="260"/>
      <c r="K580" s="260"/>
      <c r="L580" s="280"/>
      <c r="M580" s="275"/>
      <c r="N580" s="263"/>
      <c r="P580" s="264" t="str">
        <f>IF(R580 = "", "", COUNT($R$4:R580))</f>
        <v/>
      </c>
      <c r="Q580" s="264" t="str">
        <f t="shared" ref="Q580:Q643" si="72">IF(B580="", "", YEAR(B580))</f>
        <v/>
      </c>
      <c r="R580" s="265" t="str">
        <f t="shared" ref="R580:R643" si="73">IF(A580="", "", IF(G580="",1,IF(G580="O",1,IF(G580="C",8.4,IF(G580="B",8.4,IF(G580="A",76.8,IF(G580="K",76.8,"ERR")))))))</f>
        <v/>
      </c>
      <c r="S580" s="266" t="str">
        <f t="shared" si="69"/>
        <v/>
      </c>
      <c r="T580" s="267" t="str">
        <f t="shared" ref="T580:T643" si="74">IF(IF(M580="Y",G580,"")=0, "O", IF(M580="Y",G580,""))</f>
        <v/>
      </c>
      <c r="U580" s="268" t="str">
        <f t="shared" si="70"/>
        <v/>
      </c>
      <c r="V580" s="269" t="str">
        <f t="shared" ref="V580:V643" si="75">IF(IF(N580="Y",G580,"")=0, "O", IF(N580="Y",G580,""))</f>
        <v/>
      </c>
      <c r="W580" s="5"/>
      <c r="AR580" s="2" t="str">
        <f t="shared" si="71"/>
        <v/>
      </c>
      <c r="AS580" s="2" t="str">
        <f t="shared" ref="AS580:AS643" si="76">IF(OR(M580="Y",N580="Y"),"Y","")</f>
        <v/>
      </c>
      <c r="AT580" s="2" t="str">
        <f>IF(AR580="","",IF(AND(H580&gt;='Intersection Mileposts'!$F$5,H580&lt;='Intersection Mileposts'!$G$5),"Y",IF(AND(H580&gt;='Intersection Mileposts'!$F$6,H580&lt;='Intersection Mileposts'!$G$6),"Y",IF(AND(H580&gt;='Intersection Mileposts'!$F$7,H580&lt;='Intersection Mileposts'!$G$7),"Y",IF(AND(H580&gt;='Intersection Mileposts'!$F$8,H580&lt;='Intersection Mileposts'!$G$8),"Y",IF(AND(H580&gt;='Intersection Mileposts'!$F$9,H580&lt;='Intersection Mileposts'!$G$9),"Y",IF(AND(H580&gt;='Intersection Mileposts'!$F$10,H580&lt;='Intersection Mileposts'!$G$10),"Y",IF(AND(H580&gt;='Intersection Mileposts'!$F$11,H580&lt;='Intersection Mileposts'!$G$11),"Y",IF(AND(H580&gt;='Intersection Mileposts'!$F$12,H580&lt;='Intersection Mileposts'!$G$12),"Y",IF(AND(H580&gt;='Intersection Mileposts'!$F$13,H580&lt;='Intersection Mileposts'!$G$13),"Y",IF(AND(H580&gt;='Intersection Mileposts'!$F$14,H580&lt;='Intersection Mileposts'!$G$14),"Y",IF(AND(H580&gt;='Intersection Mileposts'!$F$15,H580&lt;='Intersection Mileposts'!$G$15),"Y",IF(AND(H580&gt;='Intersection Mileposts'!$F$16,H580&lt;='Intersection Mileposts'!$G$16),"Y",IF(AND(H580&gt;='Intersection Mileposts'!$F$17,H580&lt;='Intersection Mileposts'!$G$17),"Y",IF(AND(H580&gt;='Intersection Mileposts'!$F$18,H580&lt;='Intersection Mileposts'!$G$18),"Y",IF(AND(H580&gt;='Intersection Mileposts'!$F$19,H580&lt;='Intersection Mileposts'!$G$19),"Y",IF(AND(H580&gt;='Intersection Mileposts'!$F$20,H580&lt;='Intersection Mileposts'!$G$20),"Y",IF(AND(H580&gt;='Intersection Mileposts'!$F$21,H580&lt;='Intersection Mileposts'!$G$21),"Y",IF(AND(H580&gt;='Intersection Mileposts'!$F$22,H580&lt;='Intersection Mileposts'!$G$22),"Y",IF(AND(H580&gt;='Intersection Mileposts'!$F$23,H580&lt;='Intersection Mileposts'!$G$23),"Y",IF(AND(H580&gt;='Intersection Mileposts'!$F$24,H580&lt;='Intersection Mileposts'!$G$24),"Y",IF(AND(H580&gt;='Intersection Mileposts'!$F$25,H580&lt;='Intersection Mileposts'!$G$25),"Y",IF(AND(H580&gt;='Intersection Mileposts'!$F$26,H580&lt;='Intersection Mileposts'!$G$26),"Y",IF(AND(H580&gt;='Intersection Mileposts'!$F$27,H580&lt;='Intersection Mileposts'!$G$27),"Y",IF(AND(H580&gt;='Intersection Mileposts'!$F$28,H580&lt;='Intersection Mileposts'!$G$28),"Y",IF(AND(H580&gt;='Intersection Mileposts'!$F$29,H580&lt;='Intersection Mileposts'!$G$29),"Y", IF(AND(H580&gt;='Intersection Mileposts'!$F$30,H580&lt;='Intersection Mileposts'!$G$30),"Y",IF(AND(H580&gt;='Intersection Mileposts'!$F$31,H580&lt;='Intersection Mileposts'!$G$31),"Y",IF(AND(H580&gt;='Intersection Mileposts'!$F$32,H580&lt;='Intersection Mileposts'!$G$32),"Y",IF(AND(H580&gt;='Intersection Mileposts'!$F$33,H580&lt;='Intersection Mileposts'!$G$33),"Y",IF(AND(H580&gt;='Intersection Mileposts'!$F$34,H580&lt;='Intersection Mileposts'!$G$34),"Y",IF(AND(H580&gt;='Intersection Mileposts'!$F$35,H580&lt;='Intersection Mileposts'!$G$35),"Y",IF(AND(H580&gt;='Intersection Mileposts'!$F$36,H580&lt;='Intersection Mileposts'!$G$36),"Y",IF(AND(H580&gt;='Intersection Mileposts'!$F$37,H580&lt;='Intersection Mileposts'!$G$37),"Y",IF(AND(H580&gt;='Intersection Mileposts'!$F$38,H580&lt;='Intersection Mileposts'!$G$38),"Y",IF(AND(H580&gt;='Intersection Mileposts'!$F$39,H580&lt;='Intersection Mileposts'!$G$39),"Y","N"))))))))))))))))))))))))))))))))))))</f>
        <v/>
      </c>
    </row>
    <row r="581" spans="1:46" x14ac:dyDescent="0.3">
      <c r="A581" s="279"/>
      <c r="B581" s="261"/>
      <c r="C581" s="262"/>
      <c r="D581" s="262"/>
      <c r="E581" s="262"/>
      <c r="F581" s="262"/>
      <c r="G581" s="284"/>
      <c r="H581" s="286"/>
      <c r="I581" s="279"/>
      <c r="J581" s="260"/>
      <c r="K581" s="260"/>
      <c r="L581" s="280"/>
      <c r="M581" s="275"/>
      <c r="N581" s="263"/>
      <c r="P581" s="264" t="str">
        <f>IF(R581 = "", "", COUNT($R$4:R581))</f>
        <v/>
      </c>
      <c r="Q581" s="264" t="str">
        <f t="shared" si="72"/>
        <v/>
      </c>
      <c r="R581" s="265" t="str">
        <f t="shared" si="73"/>
        <v/>
      </c>
      <c r="S581" s="266" t="str">
        <f t="shared" ref="S581:S644" si="77">IF(M581="Y",R581,"")</f>
        <v/>
      </c>
      <c r="T581" s="267" t="str">
        <f t="shared" si="74"/>
        <v/>
      </c>
      <c r="U581" s="268" t="str">
        <f t="shared" ref="U581:U644" si="78">IF(N581="Y",R581,"")</f>
        <v/>
      </c>
      <c r="V581" s="269" t="str">
        <f t="shared" si="75"/>
        <v/>
      </c>
      <c r="W581" s="5"/>
      <c r="AR581" s="2" t="str">
        <f t="shared" ref="AR581:AR644" si="79">IF(P581&gt;0, P581, "")</f>
        <v/>
      </c>
      <c r="AS581" s="2" t="str">
        <f t="shared" si="76"/>
        <v/>
      </c>
      <c r="AT581" s="2" t="str">
        <f>IF(AR581="","",IF(AND(H581&gt;='Intersection Mileposts'!$F$5,H581&lt;='Intersection Mileposts'!$G$5),"Y",IF(AND(H581&gt;='Intersection Mileposts'!$F$6,H581&lt;='Intersection Mileposts'!$G$6),"Y",IF(AND(H581&gt;='Intersection Mileposts'!$F$7,H581&lt;='Intersection Mileposts'!$G$7),"Y",IF(AND(H581&gt;='Intersection Mileposts'!$F$8,H581&lt;='Intersection Mileposts'!$G$8),"Y",IF(AND(H581&gt;='Intersection Mileposts'!$F$9,H581&lt;='Intersection Mileposts'!$G$9),"Y",IF(AND(H581&gt;='Intersection Mileposts'!$F$10,H581&lt;='Intersection Mileposts'!$G$10),"Y",IF(AND(H581&gt;='Intersection Mileposts'!$F$11,H581&lt;='Intersection Mileposts'!$G$11),"Y",IF(AND(H581&gt;='Intersection Mileposts'!$F$12,H581&lt;='Intersection Mileposts'!$G$12),"Y",IF(AND(H581&gt;='Intersection Mileposts'!$F$13,H581&lt;='Intersection Mileposts'!$G$13),"Y",IF(AND(H581&gt;='Intersection Mileposts'!$F$14,H581&lt;='Intersection Mileposts'!$G$14),"Y",IF(AND(H581&gt;='Intersection Mileposts'!$F$15,H581&lt;='Intersection Mileposts'!$G$15),"Y",IF(AND(H581&gt;='Intersection Mileposts'!$F$16,H581&lt;='Intersection Mileposts'!$G$16),"Y",IF(AND(H581&gt;='Intersection Mileposts'!$F$17,H581&lt;='Intersection Mileposts'!$G$17),"Y",IF(AND(H581&gt;='Intersection Mileposts'!$F$18,H581&lt;='Intersection Mileposts'!$G$18),"Y",IF(AND(H581&gt;='Intersection Mileposts'!$F$19,H581&lt;='Intersection Mileposts'!$G$19),"Y",IF(AND(H581&gt;='Intersection Mileposts'!$F$20,H581&lt;='Intersection Mileposts'!$G$20),"Y",IF(AND(H581&gt;='Intersection Mileposts'!$F$21,H581&lt;='Intersection Mileposts'!$G$21),"Y",IF(AND(H581&gt;='Intersection Mileposts'!$F$22,H581&lt;='Intersection Mileposts'!$G$22),"Y",IF(AND(H581&gt;='Intersection Mileposts'!$F$23,H581&lt;='Intersection Mileposts'!$G$23),"Y",IF(AND(H581&gt;='Intersection Mileposts'!$F$24,H581&lt;='Intersection Mileposts'!$G$24),"Y",IF(AND(H581&gt;='Intersection Mileposts'!$F$25,H581&lt;='Intersection Mileposts'!$G$25),"Y",IF(AND(H581&gt;='Intersection Mileposts'!$F$26,H581&lt;='Intersection Mileposts'!$G$26),"Y",IF(AND(H581&gt;='Intersection Mileposts'!$F$27,H581&lt;='Intersection Mileposts'!$G$27),"Y",IF(AND(H581&gt;='Intersection Mileposts'!$F$28,H581&lt;='Intersection Mileposts'!$G$28),"Y",IF(AND(H581&gt;='Intersection Mileposts'!$F$29,H581&lt;='Intersection Mileposts'!$G$29),"Y", IF(AND(H581&gt;='Intersection Mileposts'!$F$30,H581&lt;='Intersection Mileposts'!$G$30),"Y",IF(AND(H581&gt;='Intersection Mileposts'!$F$31,H581&lt;='Intersection Mileposts'!$G$31),"Y",IF(AND(H581&gt;='Intersection Mileposts'!$F$32,H581&lt;='Intersection Mileposts'!$G$32),"Y",IF(AND(H581&gt;='Intersection Mileposts'!$F$33,H581&lt;='Intersection Mileposts'!$G$33),"Y",IF(AND(H581&gt;='Intersection Mileposts'!$F$34,H581&lt;='Intersection Mileposts'!$G$34),"Y",IF(AND(H581&gt;='Intersection Mileposts'!$F$35,H581&lt;='Intersection Mileposts'!$G$35),"Y",IF(AND(H581&gt;='Intersection Mileposts'!$F$36,H581&lt;='Intersection Mileposts'!$G$36),"Y",IF(AND(H581&gt;='Intersection Mileposts'!$F$37,H581&lt;='Intersection Mileposts'!$G$37),"Y",IF(AND(H581&gt;='Intersection Mileposts'!$F$38,H581&lt;='Intersection Mileposts'!$G$38),"Y",IF(AND(H581&gt;='Intersection Mileposts'!$F$39,H581&lt;='Intersection Mileposts'!$G$39),"Y","N"))))))))))))))))))))))))))))))))))))</f>
        <v/>
      </c>
    </row>
    <row r="582" spans="1:46" x14ac:dyDescent="0.3">
      <c r="A582" s="279"/>
      <c r="B582" s="261"/>
      <c r="C582" s="262"/>
      <c r="D582" s="262"/>
      <c r="E582" s="262"/>
      <c r="F582" s="262"/>
      <c r="G582" s="284"/>
      <c r="H582" s="286"/>
      <c r="I582" s="279"/>
      <c r="J582" s="260"/>
      <c r="K582" s="260"/>
      <c r="L582" s="280"/>
      <c r="M582" s="275"/>
      <c r="N582" s="263"/>
      <c r="P582" s="264" t="str">
        <f>IF(R582 = "", "", COUNT($R$4:R582))</f>
        <v/>
      </c>
      <c r="Q582" s="264" t="str">
        <f t="shared" si="72"/>
        <v/>
      </c>
      <c r="R582" s="265" t="str">
        <f t="shared" si="73"/>
        <v/>
      </c>
      <c r="S582" s="266" t="str">
        <f t="shared" si="77"/>
        <v/>
      </c>
      <c r="T582" s="267" t="str">
        <f t="shared" si="74"/>
        <v/>
      </c>
      <c r="U582" s="268" t="str">
        <f t="shared" si="78"/>
        <v/>
      </c>
      <c r="V582" s="269" t="str">
        <f t="shared" si="75"/>
        <v/>
      </c>
      <c r="W582" s="5"/>
      <c r="AR582" s="2" t="str">
        <f t="shared" si="79"/>
        <v/>
      </c>
      <c r="AS582" s="2" t="str">
        <f t="shared" si="76"/>
        <v/>
      </c>
      <c r="AT582" s="2" t="str">
        <f>IF(AR582="","",IF(AND(H582&gt;='Intersection Mileposts'!$F$5,H582&lt;='Intersection Mileposts'!$G$5),"Y",IF(AND(H582&gt;='Intersection Mileposts'!$F$6,H582&lt;='Intersection Mileposts'!$G$6),"Y",IF(AND(H582&gt;='Intersection Mileposts'!$F$7,H582&lt;='Intersection Mileposts'!$G$7),"Y",IF(AND(H582&gt;='Intersection Mileposts'!$F$8,H582&lt;='Intersection Mileposts'!$G$8),"Y",IF(AND(H582&gt;='Intersection Mileposts'!$F$9,H582&lt;='Intersection Mileposts'!$G$9),"Y",IF(AND(H582&gt;='Intersection Mileposts'!$F$10,H582&lt;='Intersection Mileposts'!$G$10),"Y",IF(AND(H582&gt;='Intersection Mileposts'!$F$11,H582&lt;='Intersection Mileposts'!$G$11),"Y",IF(AND(H582&gt;='Intersection Mileposts'!$F$12,H582&lt;='Intersection Mileposts'!$G$12),"Y",IF(AND(H582&gt;='Intersection Mileposts'!$F$13,H582&lt;='Intersection Mileposts'!$G$13),"Y",IF(AND(H582&gt;='Intersection Mileposts'!$F$14,H582&lt;='Intersection Mileposts'!$G$14),"Y",IF(AND(H582&gt;='Intersection Mileposts'!$F$15,H582&lt;='Intersection Mileposts'!$G$15),"Y",IF(AND(H582&gt;='Intersection Mileposts'!$F$16,H582&lt;='Intersection Mileposts'!$G$16),"Y",IF(AND(H582&gt;='Intersection Mileposts'!$F$17,H582&lt;='Intersection Mileposts'!$G$17),"Y",IF(AND(H582&gt;='Intersection Mileposts'!$F$18,H582&lt;='Intersection Mileposts'!$G$18),"Y",IF(AND(H582&gt;='Intersection Mileposts'!$F$19,H582&lt;='Intersection Mileposts'!$G$19),"Y",IF(AND(H582&gt;='Intersection Mileposts'!$F$20,H582&lt;='Intersection Mileposts'!$G$20),"Y",IF(AND(H582&gt;='Intersection Mileposts'!$F$21,H582&lt;='Intersection Mileposts'!$G$21),"Y",IF(AND(H582&gt;='Intersection Mileposts'!$F$22,H582&lt;='Intersection Mileposts'!$G$22),"Y",IF(AND(H582&gt;='Intersection Mileposts'!$F$23,H582&lt;='Intersection Mileposts'!$G$23),"Y",IF(AND(H582&gt;='Intersection Mileposts'!$F$24,H582&lt;='Intersection Mileposts'!$G$24),"Y",IF(AND(H582&gt;='Intersection Mileposts'!$F$25,H582&lt;='Intersection Mileposts'!$G$25),"Y",IF(AND(H582&gt;='Intersection Mileposts'!$F$26,H582&lt;='Intersection Mileposts'!$G$26),"Y",IF(AND(H582&gt;='Intersection Mileposts'!$F$27,H582&lt;='Intersection Mileposts'!$G$27),"Y",IF(AND(H582&gt;='Intersection Mileposts'!$F$28,H582&lt;='Intersection Mileposts'!$G$28),"Y",IF(AND(H582&gt;='Intersection Mileposts'!$F$29,H582&lt;='Intersection Mileposts'!$G$29),"Y", IF(AND(H582&gt;='Intersection Mileposts'!$F$30,H582&lt;='Intersection Mileposts'!$G$30),"Y",IF(AND(H582&gt;='Intersection Mileposts'!$F$31,H582&lt;='Intersection Mileposts'!$G$31),"Y",IF(AND(H582&gt;='Intersection Mileposts'!$F$32,H582&lt;='Intersection Mileposts'!$G$32),"Y",IF(AND(H582&gt;='Intersection Mileposts'!$F$33,H582&lt;='Intersection Mileposts'!$G$33),"Y",IF(AND(H582&gt;='Intersection Mileposts'!$F$34,H582&lt;='Intersection Mileposts'!$G$34),"Y",IF(AND(H582&gt;='Intersection Mileposts'!$F$35,H582&lt;='Intersection Mileposts'!$G$35),"Y",IF(AND(H582&gt;='Intersection Mileposts'!$F$36,H582&lt;='Intersection Mileposts'!$G$36),"Y",IF(AND(H582&gt;='Intersection Mileposts'!$F$37,H582&lt;='Intersection Mileposts'!$G$37),"Y",IF(AND(H582&gt;='Intersection Mileposts'!$F$38,H582&lt;='Intersection Mileposts'!$G$38),"Y",IF(AND(H582&gt;='Intersection Mileposts'!$F$39,H582&lt;='Intersection Mileposts'!$G$39),"Y","N"))))))))))))))))))))))))))))))))))))</f>
        <v/>
      </c>
    </row>
    <row r="583" spans="1:46" x14ac:dyDescent="0.3">
      <c r="A583" s="279"/>
      <c r="B583" s="261"/>
      <c r="C583" s="262"/>
      <c r="D583" s="262"/>
      <c r="E583" s="262"/>
      <c r="F583" s="262"/>
      <c r="G583" s="284"/>
      <c r="H583" s="286"/>
      <c r="I583" s="279"/>
      <c r="J583" s="260"/>
      <c r="K583" s="260"/>
      <c r="L583" s="280"/>
      <c r="M583" s="275"/>
      <c r="N583" s="263"/>
      <c r="P583" s="264" t="str">
        <f>IF(R583 = "", "", COUNT($R$4:R583))</f>
        <v/>
      </c>
      <c r="Q583" s="264" t="str">
        <f t="shared" si="72"/>
        <v/>
      </c>
      <c r="R583" s="265" t="str">
        <f t="shared" si="73"/>
        <v/>
      </c>
      <c r="S583" s="266" t="str">
        <f t="shared" si="77"/>
        <v/>
      </c>
      <c r="T583" s="267" t="str">
        <f t="shared" si="74"/>
        <v/>
      </c>
      <c r="U583" s="268" t="str">
        <f t="shared" si="78"/>
        <v/>
      </c>
      <c r="V583" s="269" t="str">
        <f t="shared" si="75"/>
        <v/>
      </c>
      <c r="W583" s="5"/>
      <c r="AR583" s="2" t="str">
        <f t="shared" si="79"/>
        <v/>
      </c>
      <c r="AS583" s="2" t="str">
        <f t="shared" si="76"/>
        <v/>
      </c>
      <c r="AT583" s="2" t="str">
        <f>IF(AR583="","",IF(AND(H583&gt;='Intersection Mileposts'!$F$5,H583&lt;='Intersection Mileposts'!$G$5),"Y",IF(AND(H583&gt;='Intersection Mileposts'!$F$6,H583&lt;='Intersection Mileposts'!$G$6),"Y",IF(AND(H583&gt;='Intersection Mileposts'!$F$7,H583&lt;='Intersection Mileposts'!$G$7),"Y",IF(AND(H583&gt;='Intersection Mileposts'!$F$8,H583&lt;='Intersection Mileposts'!$G$8),"Y",IF(AND(H583&gt;='Intersection Mileposts'!$F$9,H583&lt;='Intersection Mileposts'!$G$9),"Y",IF(AND(H583&gt;='Intersection Mileposts'!$F$10,H583&lt;='Intersection Mileposts'!$G$10),"Y",IF(AND(H583&gt;='Intersection Mileposts'!$F$11,H583&lt;='Intersection Mileposts'!$G$11),"Y",IF(AND(H583&gt;='Intersection Mileposts'!$F$12,H583&lt;='Intersection Mileposts'!$G$12),"Y",IF(AND(H583&gt;='Intersection Mileposts'!$F$13,H583&lt;='Intersection Mileposts'!$G$13),"Y",IF(AND(H583&gt;='Intersection Mileposts'!$F$14,H583&lt;='Intersection Mileposts'!$G$14),"Y",IF(AND(H583&gt;='Intersection Mileposts'!$F$15,H583&lt;='Intersection Mileposts'!$G$15),"Y",IF(AND(H583&gt;='Intersection Mileposts'!$F$16,H583&lt;='Intersection Mileposts'!$G$16),"Y",IF(AND(H583&gt;='Intersection Mileposts'!$F$17,H583&lt;='Intersection Mileposts'!$G$17),"Y",IF(AND(H583&gt;='Intersection Mileposts'!$F$18,H583&lt;='Intersection Mileposts'!$G$18),"Y",IF(AND(H583&gt;='Intersection Mileposts'!$F$19,H583&lt;='Intersection Mileposts'!$G$19),"Y",IF(AND(H583&gt;='Intersection Mileposts'!$F$20,H583&lt;='Intersection Mileposts'!$G$20),"Y",IF(AND(H583&gt;='Intersection Mileposts'!$F$21,H583&lt;='Intersection Mileposts'!$G$21),"Y",IF(AND(H583&gt;='Intersection Mileposts'!$F$22,H583&lt;='Intersection Mileposts'!$G$22),"Y",IF(AND(H583&gt;='Intersection Mileposts'!$F$23,H583&lt;='Intersection Mileposts'!$G$23),"Y",IF(AND(H583&gt;='Intersection Mileposts'!$F$24,H583&lt;='Intersection Mileposts'!$G$24),"Y",IF(AND(H583&gt;='Intersection Mileposts'!$F$25,H583&lt;='Intersection Mileposts'!$G$25),"Y",IF(AND(H583&gt;='Intersection Mileposts'!$F$26,H583&lt;='Intersection Mileposts'!$G$26),"Y",IF(AND(H583&gt;='Intersection Mileposts'!$F$27,H583&lt;='Intersection Mileposts'!$G$27),"Y",IF(AND(H583&gt;='Intersection Mileposts'!$F$28,H583&lt;='Intersection Mileposts'!$G$28),"Y",IF(AND(H583&gt;='Intersection Mileposts'!$F$29,H583&lt;='Intersection Mileposts'!$G$29),"Y", IF(AND(H583&gt;='Intersection Mileposts'!$F$30,H583&lt;='Intersection Mileposts'!$G$30),"Y",IF(AND(H583&gt;='Intersection Mileposts'!$F$31,H583&lt;='Intersection Mileposts'!$G$31),"Y",IF(AND(H583&gt;='Intersection Mileposts'!$F$32,H583&lt;='Intersection Mileposts'!$G$32),"Y",IF(AND(H583&gt;='Intersection Mileposts'!$F$33,H583&lt;='Intersection Mileposts'!$G$33),"Y",IF(AND(H583&gt;='Intersection Mileposts'!$F$34,H583&lt;='Intersection Mileposts'!$G$34),"Y",IF(AND(H583&gt;='Intersection Mileposts'!$F$35,H583&lt;='Intersection Mileposts'!$G$35),"Y",IF(AND(H583&gt;='Intersection Mileposts'!$F$36,H583&lt;='Intersection Mileposts'!$G$36),"Y",IF(AND(H583&gt;='Intersection Mileposts'!$F$37,H583&lt;='Intersection Mileposts'!$G$37),"Y",IF(AND(H583&gt;='Intersection Mileposts'!$F$38,H583&lt;='Intersection Mileposts'!$G$38),"Y",IF(AND(H583&gt;='Intersection Mileposts'!$F$39,H583&lt;='Intersection Mileposts'!$G$39),"Y","N"))))))))))))))))))))))))))))))))))))</f>
        <v/>
      </c>
    </row>
    <row r="584" spans="1:46" x14ac:dyDescent="0.3">
      <c r="A584" s="279"/>
      <c r="B584" s="261"/>
      <c r="C584" s="262"/>
      <c r="D584" s="262"/>
      <c r="E584" s="262"/>
      <c r="F584" s="262"/>
      <c r="G584" s="284"/>
      <c r="H584" s="286"/>
      <c r="I584" s="279"/>
      <c r="J584" s="260"/>
      <c r="K584" s="260"/>
      <c r="L584" s="280"/>
      <c r="M584" s="275"/>
      <c r="N584" s="263"/>
      <c r="P584" s="264" t="str">
        <f>IF(R584 = "", "", COUNT($R$4:R584))</f>
        <v/>
      </c>
      <c r="Q584" s="264" t="str">
        <f t="shared" si="72"/>
        <v/>
      </c>
      <c r="R584" s="265" t="str">
        <f t="shared" si="73"/>
        <v/>
      </c>
      <c r="S584" s="266" t="str">
        <f t="shared" si="77"/>
        <v/>
      </c>
      <c r="T584" s="267" t="str">
        <f t="shared" si="74"/>
        <v/>
      </c>
      <c r="U584" s="268" t="str">
        <f t="shared" si="78"/>
        <v/>
      </c>
      <c r="V584" s="269" t="str">
        <f t="shared" si="75"/>
        <v/>
      </c>
      <c r="W584" s="5"/>
      <c r="AR584" s="2" t="str">
        <f t="shared" si="79"/>
        <v/>
      </c>
      <c r="AS584" s="2" t="str">
        <f t="shared" si="76"/>
        <v/>
      </c>
      <c r="AT584" s="2" t="str">
        <f>IF(AR584="","",IF(AND(H584&gt;='Intersection Mileposts'!$F$5,H584&lt;='Intersection Mileposts'!$G$5),"Y",IF(AND(H584&gt;='Intersection Mileposts'!$F$6,H584&lt;='Intersection Mileposts'!$G$6),"Y",IF(AND(H584&gt;='Intersection Mileposts'!$F$7,H584&lt;='Intersection Mileposts'!$G$7),"Y",IF(AND(H584&gt;='Intersection Mileposts'!$F$8,H584&lt;='Intersection Mileposts'!$G$8),"Y",IF(AND(H584&gt;='Intersection Mileposts'!$F$9,H584&lt;='Intersection Mileposts'!$G$9),"Y",IF(AND(H584&gt;='Intersection Mileposts'!$F$10,H584&lt;='Intersection Mileposts'!$G$10),"Y",IF(AND(H584&gt;='Intersection Mileposts'!$F$11,H584&lt;='Intersection Mileposts'!$G$11),"Y",IF(AND(H584&gt;='Intersection Mileposts'!$F$12,H584&lt;='Intersection Mileposts'!$G$12),"Y",IF(AND(H584&gt;='Intersection Mileposts'!$F$13,H584&lt;='Intersection Mileposts'!$G$13),"Y",IF(AND(H584&gt;='Intersection Mileposts'!$F$14,H584&lt;='Intersection Mileposts'!$G$14),"Y",IF(AND(H584&gt;='Intersection Mileposts'!$F$15,H584&lt;='Intersection Mileposts'!$G$15),"Y",IF(AND(H584&gt;='Intersection Mileposts'!$F$16,H584&lt;='Intersection Mileposts'!$G$16),"Y",IF(AND(H584&gt;='Intersection Mileposts'!$F$17,H584&lt;='Intersection Mileposts'!$G$17),"Y",IF(AND(H584&gt;='Intersection Mileposts'!$F$18,H584&lt;='Intersection Mileposts'!$G$18),"Y",IF(AND(H584&gt;='Intersection Mileposts'!$F$19,H584&lt;='Intersection Mileposts'!$G$19),"Y",IF(AND(H584&gt;='Intersection Mileposts'!$F$20,H584&lt;='Intersection Mileposts'!$G$20),"Y",IF(AND(H584&gt;='Intersection Mileposts'!$F$21,H584&lt;='Intersection Mileposts'!$G$21),"Y",IF(AND(H584&gt;='Intersection Mileposts'!$F$22,H584&lt;='Intersection Mileposts'!$G$22),"Y",IF(AND(H584&gt;='Intersection Mileposts'!$F$23,H584&lt;='Intersection Mileposts'!$G$23),"Y",IF(AND(H584&gt;='Intersection Mileposts'!$F$24,H584&lt;='Intersection Mileposts'!$G$24),"Y",IF(AND(H584&gt;='Intersection Mileposts'!$F$25,H584&lt;='Intersection Mileposts'!$G$25),"Y",IF(AND(H584&gt;='Intersection Mileposts'!$F$26,H584&lt;='Intersection Mileposts'!$G$26),"Y",IF(AND(H584&gt;='Intersection Mileposts'!$F$27,H584&lt;='Intersection Mileposts'!$G$27),"Y",IF(AND(H584&gt;='Intersection Mileposts'!$F$28,H584&lt;='Intersection Mileposts'!$G$28),"Y",IF(AND(H584&gt;='Intersection Mileposts'!$F$29,H584&lt;='Intersection Mileposts'!$G$29),"Y", IF(AND(H584&gt;='Intersection Mileposts'!$F$30,H584&lt;='Intersection Mileposts'!$G$30),"Y",IF(AND(H584&gt;='Intersection Mileposts'!$F$31,H584&lt;='Intersection Mileposts'!$G$31),"Y",IF(AND(H584&gt;='Intersection Mileposts'!$F$32,H584&lt;='Intersection Mileposts'!$G$32),"Y",IF(AND(H584&gt;='Intersection Mileposts'!$F$33,H584&lt;='Intersection Mileposts'!$G$33),"Y",IF(AND(H584&gt;='Intersection Mileposts'!$F$34,H584&lt;='Intersection Mileposts'!$G$34),"Y",IF(AND(H584&gt;='Intersection Mileposts'!$F$35,H584&lt;='Intersection Mileposts'!$G$35),"Y",IF(AND(H584&gt;='Intersection Mileposts'!$F$36,H584&lt;='Intersection Mileposts'!$G$36),"Y",IF(AND(H584&gt;='Intersection Mileposts'!$F$37,H584&lt;='Intersection Mileposts'!$G$37),"Y",IF(AND(H584&gt;='Intersection Mileposts'!$F$38,H584&lt;='Intersection Mileposts'!$G$38),"Y",IF(AND(H584&gt;='Intersection Mileposts'!$F$39,H584&lt;='Intersection Mileposts'!$G$39),"Y","N"))))))))))))))))))))))))))))))))))))</f>
        <v/>
      </c>
    </row>
    <row r="585" spans="1:46" x14ac:dyDescent="0.3">
      <c r="A585" s="279"/>
      <c r="B585" s="261"/>
      <c r="C585" s="262"/>
      <c r="D585" s="262"/>
      <c r="E585" s="262"/>
      <c r="F585" s="262"/>
      <c r="G585" s="284"/>
      <c r="H585" s="286"/>
      <c r="I585" s="279"/>
      <c r="J585" s="260"/>
      <c r="K585" s="260"/>
      <c r="L585" s="280"/>
      <c r="M585" s="275"/>
      <c r="N585" s="263"/>
      <c r="P585" s="264" t="str">
        <f>IF(R585 = "", "", COUNT($R$4:R585))</f>
        <v/>
      </c>
      <c r="Q585" s="264" t="str">
        <f t="shared" si="72"/>
        <v/>
      </c>
      <c r="R585" s="265" t="str">
        <f t="shared" si="73"/>
        <v/>
      </c>
      <c r="S585" s="266" t="str">
        <f t="shared" si="77"/>
        <v/>
      </c>
      <c r="T585" s="267" t="str">
        <f t="shared" si="74"/>
        <v/>
      </c>
      <c r="U585" s="268" t="str">
        <f t="shared" si="78"/>
        <v/>
      </c>
      <c r="V585" s="269" t="str">
        <f t="shared" si="75"/>
        <v/>
      </c>
      <c r="W585" s="5"/>
      <c r="AR585" s="2" t="str">
        <f t="shared" si="79"/>
        <v/>
      </c>
      <c r="AS585" s="2" t="str">
        <f t="shared" si="76"/>
        <v/>
      </c>
      <c r="AT585" s="2" t="str">
        <f>IF(AR585="","",IF(AND(H585&gt;='Intersection Mileposts'!$F$5,H585&lt;='Intersection Mileposts'!$G$5),"Y",IF(AND(H585&gt;='Intersection Mileposts'!$F$6,H585&lt;='Intersection Mileposts'!$G$6),"Y",IF(AND(H585&gt;='Intersection Mileposts'!$F$7,H585&lt;='Intersection Mileposts'!$G$7),"Y",IF(AND(H585&gt;='Intersection Mileposts'!$F$8,H585&lt;='Intersection Mileposts'!$G$8),"Y",IF(AND(H585&gt;='Intersection Mileposts'!$F$9,H585&lt;='Intersection Mileposts'!$G$9),"Y",IF(AND(H585&gt;='Intersection Mileposts'!$F$10,H585&lt;='Intersection Mileposts'!$G$10),"Y",IF(AND(H585&gt;='Intersection Mileposts'!$F$11,H585&lt;='Intersection Mileposts'!$G$11),"Y",IF(AND(H585&gt;='Intersection Mileposts'!$F$12,H585&lt;='Intersection Mileposts'!$G$12),"Y",IF(AND(H585&gt;='Intersection Mileposts'!$F$13,H585&lt;='Intersection Mileposts'!$G$13),"Y",IF(AND(H585&gt;='Intersection Mileposts'!$F$14,H585&lt;='Intersection Mileposts'!$G$14),"Y",IF(AND(H585&gt;='Intersection Mileposts'!$F$15,H585&lt;='Intersection Mileposts'!$G$15),"Y",IF(AND(H585&gt;='Intersection Mileposts'!$F$16,H585&lt;='Intersection Mileposts'!$G$16),"Y",IF(AND(H585&gt;='Intersection Mileposts'!$F$17,H585&lt;='Intersection Mileposts'!$G$17),"Y",IF(AND(H585&gt;='Intersection Mileposts'!$F$18,H585&lt;='Intersection Mileposts'!$G$18),"Y",IF(AND(H585&gt;='Intersection Mileposts'!$F$19,H585&lt;='Intersection Mileposts'!$G$19),"Y",IF(AND(H585&gt;='Intersection Mileposts'!$F$20,H585&lt;='Intersection Mileposts'!$G$20),"Y",IF(AND(H585&gt;='Intersection Mileposts'!$F$21,H585&lt;='Intersection Mileposts'!$G$21),"Y",IF(AND(H585&gt;='Intersection Mileposts'!$F$22,H585&lt;='Intersection Mileposts'!$G$22),"Y",IF(AND(H585&gt;='Intersection Mileposts'!$F$23,H585&lt;='Intersection Mileposts'!$G$23),"Y",IF(AND(H585&gt;='Intersection Mileposts'!$F$24,H585&lt;='Intersection Mileposts'!$G$24),"Y",IF(AND(H585&gt;='Intersection Mileposts'!$F$25,H585&lt;='Intersection Mileposts'!$G$25),"Y",IF(AND(H585&gt;='Intersection Mileposts'!$F$26,H585&lt;='Intersection Mileposts'!$G$26),"Y",IF(AND(H585&gt;='Intersection Mileposts'!$F$27,H585&lt;='Intersection Mileposts'!$G$27),"Y",IF(AND(H585&gt;='Intersection Mileposts'!$F$28,H585&lt;='Intersection Mileposts'!$G$28),"Y",IF(AND(H585&gt;='Intersection Mileposts'!$F$29,H585&lt;='Intersection Mileposts'!$G$29),"Y", IF(AND(H585&gt;='Intersection Mileposts'!$F$30,H585&lt;='Intersection Mileposts'!$G$30),"Y",IF(AND(H585&gt;='Intersection Mileposts'!$F$31,H585&lt;='Intersection Mileposts'!$G$31),"Y",IF(AND(H585&gt;='Intersection Mileposts'!$F$32,H585&lt;='Intersection Mileposts'!$G$32),"Y",IF(AND(H585&gt;='Intersection Mileposts'!$F$33,H585&lt;='Intersection Mileposts'!$G$33),"Y",IF(AND(H585&gt;='Intersection Mileposts'!$F$34,H585&lt;='Intersection Mileposts'!$G$34),"Y",IF(AND(H585&gt;='Intersection Mileposts'!$F$35,H585&lt;='Intersection Mileposts'!$G$35),"Y",IF(AND(H585&gt;='Intersection Mileposts'!$F$36,H585&lt;='Intersection Mileposts'!$G$36),"Y",IF(AND(H585&gt;='Intersection Mileposts'!$F$37,H585&lt;='Intersection Mileposts'!$G$37),"Y",IF(AND(H585&gt;='Intersection Mileposts'!$F$38,H585&lt;='Intersection Mileposts'!$G$38),"Y",IF(AND(H585&gt;='Intersection Mileposts'!$F$39,H585&lt;='Intersection Mileposts'!$G$39),"Y","N"))))))))))))))))))))))))))))))))))))</f>
        <v/>
      </c>
    </row>
    <row r="586" spans="1:46" x14ac:dyDescent="0.3">
      <c r="A586" s="279"/>
      <c r="B586" s="261"/>
      <c r="C586" s="262"/>
      <c r="D586" s="262"/>
      <c r="E586" s="262"/>
      <c r="F586" s="262"/>
      <c r="G586" s="284"/>
      <c r="H586" s="286"/>
      <c r="I586" s="279"/>
      <c r="J586" s="260"/>
      <c r="K586" s="260"/>
      <c r="L586" s="280"/>
      <c r="M586" s="275"/>
      <c r="N586" s="263"/>
      <c r="P586" s="264" t="str">
        <f>IF(R586 = "", "", COUNT($R$4:R586))</f>
        <v/>
      </c>
      <c r="Q586" s="264" t="str">
        <f t="shared" si="72"/>
        <v/>
      </c>
      <c r="R586" s="265" t="str">
        <f t="shared" si="73"/>
        <v/>
      </c>
      <c r="S586" s="266" t="str">
        <f t="shared" si="77"/>
        <v/>
      </c>
      <c r="T586" s="267" t="str">
        <f t="shared" si="74"/>
        <v/>
      </c>
      <c r="U586" s="268" t="str">
        <f t="shared" si="78"/>
        <v/>
      </c>
      <c r="V586" s="269" t="str">
        <f t="shared" si="75"/>
        <v/>
      </c>
      <c r="W586" s="5"/>
      <c r="AR586" s="2" t="str">
        <f t="shared" si="79"/>
        <v/>
      </c>
      <c r="AS586" s="2" t="str">
        <f t="shared" si="76"/>
        <v/>
      </c>
      <c r="AT586" s="2" t="str">
        <f>IF(AR586="","",IF(AND(H586&gt;='Intersection Mileposts'!$F$5,H586&lt;='Intersection Mileposts'!$G$5),"Y",IF(AND(H586&gt;='Intersection Mileposts'!$F$6,H586&lt;='Intersection Mileposts'!$G$6),"Y",IF(AND(H586&gt;='Intersection Mileposts'!$F$7,H586&lt;='Intersection Mileposts'!$G$7),"Y",IF(AND(H586&gt;='Intersection Mileposts'!$F$8,H586&lt;='Intersection Mileposts'!$G$8),"Y",IF(AND(H586&gt;='Intersection Mileposts'!$F$9,H586&lt;='Intersection Mileposts'!$G$9),"Y",IF(AND(H586&gt;='Intersection Mileposts'!$F$10,H586&lt;='Intersection Mileposts'!$G$10),"Y",IF(AND(H586&gt;='Intersection Mileposts'!$F$11,H586&lt;='Intersection Mileposts'!$G$11),"Y",IF(AND(H586&gt;='Intersection Mileposts'!$F$12,H586&lt;='Intersection Mileposts'!$G$12),"Y",IF(AND(H586&gt;='Intersection Mileposts'!$F$13,H586&lt;='Intersection Mileposts'!$G$13),"Y",IF(AND(H586&gt;='Intersection Mileposts'!$F$14,H586&lt;='Intersection Mileposts'!$G$14),"Y",IF(AND(H586&gt;='Intersection Mileposts'!$F$15,H586&lt;='Intersection Mileposts'!$G$15),"Y",IF(AND(H586&gt;='Intersection Mileposts'!$F$16,H586&lt;='Intersection Mileposts'!$G$16),"Y",IF(AND(H586&gt;='Intersection Mileposts'!$F$17,H586&lt;='Intersection Mileposts'!$G$17),"Y",IF(AND(H586&gt;='Intersection Mileposts'!$F$18,H586&lt;='Intersection Mileposts'!$G$18),"Y",IF(AND(H586&gt;='Intersection Mileposts'!$F$19,H586&lt;='Intersection Mileposts'!$G$19),"Y",IF(AND(H586&gt;='Intersection Mileposts'!$F$20,H586&lt;='Intersection Mileposts'!$G$20),"Y",IF(AND(H586&gt;='Intersection Mileposts'!$F$21,H586&lt;='Intersection Mileposts'!$G$21),"Y",IF(AND(H586&gt;='Intersection Mileposts'!$F$22,H586&lt;='Intersection Mileposts'!$G$22),"Y",IF(AND(H586&gt;='Intersection Mileposts'!$F$23,H586&lt;='Intersection Mileposts'!$G$23),"Y",IF(AND(H586&gt;='Intersection Mileposts'!$F$24,H586&lt;='Intersection Mileposts'!$G$24),"Y",IF(AND(H586&gt;='Intersection Mileposts'!$F$25,H586&lt;='Intersection Mileposts'!$G$25),"Y",IF(AND(H586&gt;='Intersection Mileposts'!$F$26,H586&lt;='Intersection Mileposts'!$G$26),"Y",IF(AND(H586&gt;='Intersection Mileposts'!$F$27,H586&lt;='Intersection Mileposts'!$G$27),"Y",IF(AND(H586&gt;='Intersection Mileposts'!$F$28,H586&lt;='Intersection Mileposts'!$G$28),"Y",IF(AND(H586&gt;='Intersection Mileposts'!$F$29,H586&lt;='Intersection Mileposts'!$G$29),"Y", IF(AND(H586&gt;='Intersection Mileposts'!$F$30,H586&lt;='Intersection Mileposts'!$G$30),"Y",IF(AND(H586&gt;='Intersection Mileposts'!$F$31,H586&lt;='Intersection Mileposts'!$G$31),"Y",IF(AND(H586&gt;='Intersection Mileposts'!$F$32,H586&lt;='Intersection Mileposts'!$G$32),"Y",IF(AND(H586&gt;='Intersection Mileposts'!$F$33,H586&lt;='Intersection Mileposts'!$G$33),"Y",IF(AND(H586&gt;='Intersection Mileposts'!$F$34,H586&lt;='Intersection Mileposts'!$G$34),"Y",IF(AND(H586&gt;='Intersection Mileposts'!$F$35,H586&lt;='Intersection Mileposts'!$G$35),"Y",IF(AND(H586&gt;='Intersection Mileposts'!$F$36,H586&lt;='Intersection Mileposts'!$G$36),"Y",IF(AND(H586&gt;='Intersection Mileposts'!$F$37,H586&lt;='Intersection Mileposts'!$G$37),"Y",IF(AND(H586&gt;='Intersection Mileposts'!$F$38,H586&lt;='Intersection Mileposts'!$G$38),"Y",IF(AND(H586&gt;='Intersection Mileposts'!$F$39,H586&lt;='Intersection Mileposts'!$G$39),"Y","N"))))))))))))))))))))))))))))))))))))</f>
        <v/>
      </c>
    </row>
    <row r="587" spans="1:46" x14ac:dyDescent="0.3">
      <c r="A587" s="279"/>
      <c r="B587" s="261"/>
      <c r="C587" s="262"/>
      <c r="D587" s="262"/>
      <c r="E587" s="262"/>
      <c r="F587" s="262"/>
      <c r="G587" s="284"/>
      <c r="H587" s="286"/>
      <c r="I587" s="279"/>
      <c r="J587" s="260"/>
      <c r="K587" s="260"/>
      <c r="L587" s="280"/>
      <c r="M587" s="275"/>
      <c r="N587" s="263"/>
      <c r="P587" s="264" t="str">
        <f>IF(R587 = "", "", COUNT($R$4:R587))</f>
        <v/>
      </c>
      <c r="Q587" s="264" t="str">
        <f t="shared" si="72"/>
        <v/>
      </c>
      <c r="R587" s="265" t="str">
        <f t="shared" si="73"/>
        <v/>
      </c>
      <c r="S587" s="266" t="str">
        <f t="shared" si="77"/>
        <v/>
      </c>
      <c r="T587" s="267" t="str">
        <f t="shared" si="74"/>
        <v/>
      </c>
      <c r="U587" s="268" t="str">
        <f t="shared" si="78"/>
        <v/>
      </c>
      <c r="V587" s="269" t="str">
        <f t="shared" si="75"/>
        <v/>
      </c>
      <c r="W587" s="5"/>
      <c r="AR587" s="2" t="str">
        <f t="shared" si="79"/>
        <v/>
      </c>
      <c r="AS587" s="2" t="str">
        <f t="shared" si="76"/>
        <v/>
      </c>
      <c r="AT587" s="2" t="str">
        <f>IF(AR587="","",IF(AND(H587&gt;='Intersection Mileposts'!$F$5,H587&lt;='Intersection Mileposts'!$G$5),"Y",IF(AND(H587&gt;='Intersection Mileposts'!$F$6,H587&lt;='Intersection Mileposts'!$G$6),"Y",IF(AND(H587&gt;='Intersection Mileposts'!$F$7,H587&lt;='Intersection Mileposts'!$G$7),"Y",IF(AND(H587&gt;='Intersection Mileposts'!$F$8,H587&lt;='Intersection Mileposts'!$G$8),"Y",IF(AND(H587&gt;='Intersection Mileposts'!$F$9,H587&lt;='Intersection Mileposts'!$G$9),"Y",IF(AND(H587&gt;='Intersection Mileposts'!$F$10,H587&lt;='Intersection Mileposts'!$G$10),"Y",IF(AND(H587&gt;='Intersection Mileposts'!$F$11,H587&lt;='Intersection Mileposts'!$G$11),"Y",IF(AND(H587&gt;='Intersection Mileposts'!$F$12,H587&lt;='Intersection Mileposts'!$G$12),"Y",IF(AND(H587&gt;='Intersection Mileposts'!$F$13,H587&lt;='Intersection Mileposts'!$G$13),"Y",IF(AND(H587&gt;='Intersection Mileposts'!$F$14,H587&lt;='Intersection Mileposts'!$G$14),"Y",IF(AND(H587&gt;='Intersection Mileposts'!$F$15,H587&lt;='Intersection Mileposts'!$G$15),"Y",IF(AND(H587&gt;='Intersection Mileposts'!$F$16,H587&lt;='Intersection Mileposts'!$G$16),"Y",IF(AND(H587&gt;='Intersection Mileposts'!$F$17,H587&lt;='Intersection Mileposts'!$G$17),"Y",IF(AND(H587&gt;='Intersection Mileposts'!$F$18,H587&lt;='Intersection Mileposts'!$G$18),"Y",IF(AND(H587&gt;='Intersection Mileposts'!$F$19,H587&lt;='Intersection Mileposts'!$G$19),"Y",IF(AND(H587&gt;='Intersection Mileposts'!$F$20,H587&lt;='Intersection Mileposts'!$G$20),"Y",IF(AND(H587&gt;='Intersection Mileposts'!$F$21,H587&lt;='Intersection Mileposts'!$G$21),"Y",IF(AND(H587&gt;='Intersection Mileposts'!$F$22,H587&lt;='Intersection Mileposts'!$G$22),"Y",IF(AND(H587&gt;='Intersection Mileposts'!$F$23,H587&lt;='Intersection Mileposts'!$G$23),"Y",IF(AND(H587&gt;='Intersection Mileposts'!$F$24,H587&lt;='Intersection Mileposts'!$G$24),"Y",IF(AND(H587&gt;='Intersection Mileposts'!$F$25,H587&lt;='Intersection Mileposts'!$G$25),"Y",IF(AND(H587&gt;='Intersection Mileposts'!$F$26,H587&lt;='Intersection Mileposts'!$G$26),"Y",IF(AND(H587&gt;='Intersection Mileposts'!$F$27,H587&lt;='Intersection Mileposts'!$G$27),"Y",IF(AND(H587&gt;='Intersection Mileposts'!$F$28,H587&lt;='Intersection Mileposts'!$G$28),"Y",IF(AND(H587&gt;='Intersection Mileposts'!$F$29,H587&lt;='Intersection Mileposts'!$G$29),"Y", IF(AND(H587&gt;='Intersection Mileposts'!$F$30,H587&lt;='Intersection Mileposts'!$G$30),"Y",IF(AND(H587&gt;='Intersection Mileposts'!$F$31,H587&lt;='Intersection Mileposts'!$G$31),"Y",IF(AND(H587&gt;='Intersection Mileposts'!$F$32,H587&lt;='Intersection Mileposts'!$G$32),"Y",IF(AND(H587&gt;='Intersection Mileposts'!$F$33,H587&lt;='Intersection Mileposts'!$G$33),"Y",IF(AND(H587&gt;='Intersection Mileposts'!$F$34,H587&lt;='Intersection Mileposts'!$G$34),"Y",IF(AND(H587&gt;='Intersection Mileposts'!$F$35,H587&lt;='Intersection Mileposts'!$G$35),"Y",IF(AND(H587&gt;='Intersection Mileposts'!$F$36,H587&lt;='Intersection Mileposts'!$G$36),"Y",IF(AND(H587&gt;='Intersection Mileposts'!$F$37,H587&lt;='Intersection Mileposts'!$G$37),"Y",IF(AND(H587&gt;='Intersection Mileposts'!$F$38,H587&lt;='Intersection Mileposts'!$G$38),"Y",IF(AND(H587&gt;='Intersection Mileposts'!$F$39,H587&lt;='Intersection Mileposts'!$G$39),"Y","N"))))))))))))))))))))))))))))))))))))</f>
        <v/>
      </c>
    </row>
    <row r="588" spans="1:46" x14ac:dyDescent="0.3">
      <c r="A588" s="279"/>
      <c r="B588" s="261"/>
      <c r="C588" s="262"/>
      <c r="D588" s="262"/>
      <c r="E588" s="262"/>
      <c r="F588" s="262"/>
      <c r="G588" s="284"/>
      <c r="H588" s="286"/>
      <c r="I588" s="279"/>
      <c r="J588" s="260"/>
      <c r="K588" s="260"/>
      <c r="L588" s="280"/>
      <c r="M588" s="275"/>
      <c r="N588" s="263"/>
      <c r="P588" s="264" t="str">
        <f>IF(R588 = "", "", COUNT($R$4:R588))</f>
        <v/>
      </c>
      <c r="Q588" s="264" t="str">
        <f t="shared" si="72"/>
        <v/>
      </c>
      <c r="R588" s="265" t="str">
        <f t="shared" si="73"/>
        <v/>
      </c>
      <c r="S588" s="266" t="str">
        <f t="shared" si="77"/>
        <v/>
      </c>
      <c r="T588" s="267" t="str">
        <f t="shared" si="74"/>
        <v/>
      </c>
      <c r="U588" s="268" t="str">
        <f t="shared" si="78"/>
        <v/>
      </c>
      <c r="V588" s="269" t="str">
        <f t="shared" si="75"/>
        <v/>
      </c>
      <c r="W588" s="5"/>
      <c r="AR588" s="2" t="str">
        <f t="shared" si="79"/>
        <v/>
      </c>
      <c r="AS588" s="2" t="str">
        <f t="shared" si="76"/>
        <v/>
      </c>
      <c r="AT588" s="2" t="str">
        <f>IF(AR588="","",IF(AND(H588&gt;='Intersection Mileposts'!$F$5,H588&lt;='Intersection Mileposts'!$G$5),"Y",IF(AND(H588&gt;='Intersection Mileposts'!$F$6,H588&lt;='Intersection Mileposts'!$G$6),"Y",IF(AND(H588&gt;='Intersection Mileposts'!$F$7,H588&lt;='Intersection Mileposts'!$G$7),"Y",IF(AND(H588&gt;='Intersection Mileposts'!$F$8,H588&lt;='Intersection Mileposts'!$G$8),"Y",IF(AND(H588&gt;='Intersection Mileposts'!$F$9,H588&lt;='Intersection Mileposts'!$G$9),"Y",IF(AND(H588&gt;='Intersection Mileposts'!$F$10,H588&lt;='Intersection Mileposts'!$G$10),"Y",IF(AND(H588&gt;='Intersection Mileposts'!$F$11,H588&lt;='Intersection Mileposts'!$G$11),"Y",IF(AND(H588&gt;='Intersection Mileposts'!$F$12,H588&lt;='Intersection Mileposts'!$G$12),"Y",IF(AND(H588&gt;='Intersection Mileposts'!$F$13,H588&lt;='Intersection Mileposts'!$G$13),"Y",IF(AND(H588&gt;='Intersection Mileposts'!$F$14,H588&lt;='Intersection Mileposts'!$G$14),"Y",IF(AND(H588&gt;='Intersection Mileposts'!$F$15,H588&lt;='Intersection Mileposts'!$G$15),"Y",IF(AND(H588&gt;='Intersection Mileposts'!$F$16,H588&lt;='Intersection Mileposts'!$G$16),"Y",IF(AND(H588&gt;='Intersection Mileposts'!$F$17,H588&lt;='Intersection Mileposts'!$G$17),"Y",IF(AND(H588&gt;='Intersection Mileposts'!$F$18,H588&lt;='Intersection Mileposts'!$G$18),"Y",IF(AND(H588&gt;='Intersection Mileposts'!$F$19,H588&lt;='Intersection Mileposts'!$G$19),"Y",IF(AND(H588&gt;='Intersection Mileposts'!$F$20,H588&lt;='Intersection Mileposts'!$G$20),"Y",IF(AND(H588&gt;='Intersection Mileposts'!$F$21,H588&lt;='Intersection Mileposts'!$G$21),"Y",IF(AND(H588&gt;='Intersection Mileposts'!$F$22,H588&lt;='Intersection Mileposts'!$G$22),"Y",IF(AND(H588&gt;='Intersection Mileposts'!$F$23,H588&lt;='Intersection Mileposts'!$G$23),"Y",IF(AND(H588&gt;='Intersection Mileposts'!$F$24,H588&lt;='Intersection Mileposts'!$G$24),"Y",IF(AND(H588&gt;='Intersection Mileposts'!$F$25,H588&lt;='Intersection Mileposts'!$G$25),"Y",IF(AND(H588&gt;='Intersection Mileposts'!$F$26,H588&lt;='Intersection Mileposts'!$G$26),"Y",IF(AND(H588&gt;='Intersection Mileposts'!$F$27,H588&lt;='Intersection Mileposts'!$G$27),"Y",IF(AND(H588&gt;='Intersection Mileposts'!$F$28,H588&lt;='Intersection Mileposts'!$G$28),"Y",IF(AND(H588&gt;='Intersection Mileposts'!$F$29,H588&lt;='Intersection Mileposts'!$G$29),"Y", IF(AND(H588&gt;='Intersection Mileposts'!$F$30,H588&lt;='Intersection Mileposts'!$G$30),"Y",IF(AND(H588&gt;='Intersection Mileposts'!$F$31,H588&lt;='Intersection Mileposts'!$G$31),"Y",IF(AND(H588&gt;='Intersection Mileposts'!$F$32,H588&lt;='Intersection Mileposts'!$G$32),"Y",IF(AND(H588&gt;='Intersection Mileposts'!$F$33,H588&lt;='Intersection Mileposts'!$G$33),"Y",IF(AND(H588&gt;='Intersection Mileposts'!$F$34,H588&lt;='Intersection Mileposts'!$G$34),"Y",IF(AND(H588&gt;='Intersection Mileposts'!$F$35,H588&lt;='Intersection Mileposts'!$G$35),"Y",IF(AND(H588&gt;='Intersection Mileposts'!$F$36,H588&lt;='Intersection Mileposts'!$G$36),"Y",IF(AND(H588&gt;='Intersection Mileposts'!$F$37,H588&lt;='Intersection Mileposts'!$G$37),"Y",IF(AND(H588&gt;='Intersection Mileposts'!$F$38,H588&lt;='Intersection Mileposts'!$G$38),"Y",IF(AND(H588&gt;='Intersection Mileposts'!$F$39,H588&lt;='Intersection Mileposts'!$G$39),"Y","N"))))))))))))))))))))))))))))))))))))</f>
        <v/>
      </c>
    </row>
    <row r="589" spans="1:46" x14ac:dyDescent="0.3">
      <c r="A589" s="279"/>
      <c r="B589" s="261"/>
      <c r="C589" s="262"/>
      <c r="D589" s="262"/>
      <c r="E589" s="262"/>
      <c r="F589" s="262"/>
      <c r="G589" s="284"/>
      <c r="H589" s="286"/>
      <c r="I589" s="279"/>
      <c r="J589" s="260"/>
      <c r="K589" s="260"/>
      <c r="L589" s="280"/>
      <c r="M589" s="275"/>
      <c r="N589" s="263"/>
      <c r="P589" s="264" t="str">
        <f>IF(R589 = "", "", COUNT($R$4:R589))</f>
        <v/>
      </c>
      <c r="Q589" s="264" t="str">
        <f t="shared" si="72"/>
        <v/>
      </c>
      <c r="R589" s="265" t="str">
        <f t="shared" si="73"/>
        <v/>
      </c>
      <c r="S589" s="266" t="str">
        <f t="shared" si="77"/>
        <v/>
      </c>
      <c r="T589" s="267" t="str">
        <f t="shared" si="74"/>
        <v/>
      </c>
      <c r="U589" s="268" t="str">
        <f t="shared" si="78"/>
        <v/>
      </c>
      <c r="V589" s="269" t="str">
        <f t="shared" si="75"/>
        <v/>
      </c>
      <c r="W589" s="5"/>
      <c r="AR589" s="2" t="str">
        <f t="shared" si="79"/>
        <v/>
      </c>
      <c r="AS589" s="2" t="str">
        <f t="shared" si="76"/>
        <v/>
      </c>
      <c r="AT589" s="2" t="str">
        <f>IF(AR589="","",IF(AND(H589&gt;='Intersection Mileposts'!$F$5,H589&lt;='Intersection Mileposts'!$G$5),"Y",IF(AND(H589&gt;='Intersection Mileposts'!$F$6,H589&lt;='Intersection Mileposts'!$G$6),"Y",IF(AND(H589&gt;='Intersection Mileposts'!$F$7,H589&lt;='Intersection Mileposts'!$G$7),"Y",IF(AND(H589&gt;='Intersection Mileposts'!$F$8,H589&lt;='Intersection Mileposts'!$G$8),"Y",IF(AND(H589&gt;='Intersection Mileposts'!$F$9,H589&lt;='Intersection Mileposts'!$G$9),"Y",IF(AND(H589&gt;='Intersection Mileposts'!$F$10,H589&lt;='Intersection Mileposts'!$G$10),"Y",IF(AND(H589&gt;='Intersection Mileposts'!$F$11,H589&lt;='Intersection Mileposts'!$G$11),"Y",IF(AND(H589&gt;='Intersection Mileposts'!$F$12,H589&lt;='Intersection Mileposts'!$G$12),"Y",IF(AND(H589&gt;='Intersection Mileposts'!$F$13,H589&lt;='Intersection Mileposts'!$G$13),"Y",IF(AND(H589&gt;='Intersection Mileposts'!$F$14,H589&lt;='Intersection Mileposts'!$G$14),"Y",IF(AND(H589&gt;='Intersection Mileposts'!$F$15,H589&lt;='Intersection Mileposts'!$G$15),"Y",IF(AND(H589&gt;='Intersection Mileposts'!$F$16,H589&lt;='Intersection Mileposts'!$G$16),"Y",IF(AND(H589&gt;='Intersection Mileposts'!$F$17,H589&lt;='Intersection Mileposts'!$G$17),"Y",IF(AND(H589&gt;='Intersection Mileposts'!$F$18,H589&lt;='Intersection Mileposts'!$G$18),"Y",IF(AND(H589&gt;='Intersection Mileposts'!$F$19,H589&lt;='Intersection Mileposts'!$G$19),"Y",IF(AND(H589&gt;='Intersection Mileposts'!$F$20,H589&lt;='Intersection Mileposts'!$G$20),"Y",IF(AND(H589&gt;='Intersection Mileposts'!$F$21,H589&lt;='Intersection Mileposts'!$G$21),"Y",IF(AND(H589&gt;='Intersection Mileposts'!$F$22,H589&lt;='Intersection Mileposts'!$G$22),"Y",IF(AND(H589&gt;='Intersection Mileposts'!$F$23,H589&lt;='Intersection Mileposts'!$G$23),"Y",IF(AND(H589&gt;='Intersection Mileposts'!$F$24,H589&lt;='Intersection Mileposts'!$G$24),"Y",IF(AND(H589&gt;='Intersection Mileposts'!$F$25,H589&lt;='Intersection Mileposts'!$G$25),"Y",IF(AND(H589&gt;='Intersection Mileposts'!$F$26,H589&lt;='Intersection Mileposts'!$G$26),"Y",IF(AND(H589&gt;='Intersection Mileposts'!$F$27,H589&lt;='Intersection Mileposts'!$G$27),"Y",IF(AND(H589&gt;='Intersection Mileposts'!$F$28,H589&lt;='Intersection Mileposts'!$G$28),"Y",IF(AND(H589&gt;='Intersection Mileposts'!$F$29,H589&lt;='Intersection Mileposts'!$G$29),"Y", IF(AND(H589&gt;='Intersection Mileposts'!$F$30,H589&lt;='Intersection Mileposts'!$G$30),"Y",IF(AND(H589&gt;='Intersection Mileposts'!$F$31,H589&lt;='Intersection Mileposts'!$G$31),"Y",IF(AND(H589&gt;='Intersection Mileposts'!$F$32,H589&lt;='Intersection Mileposts'!$G$32),"Y",IF(AND(H589&gt;='Intersection Mileposts'!$F$33,H589&lt;='Intersection Mileposts'!$G$33),"Y",IF(AND(H589&gt;='Intersection Mileposts'!$F$34,H589&lt;='Intersection Mileposts'!$G$34),"Y",IF(AND(H589&gt;='Intersection Mileposts'!$F$35,H589&lt;='Intersection Mileposts'!$G$35),"Y",IF(AND(H589&gt;='Intersection Mileposts'!$F$36,H589&lt;='Intersection Mileposts'!$G$36),"Y",IF(AND(H589&gt;='Intersection Mileposts'!$F$37,H589&lt;='Intersection Mileposts'!$G$37),"Y",IF(AND(H589&gt;='Intersection Mileposts'!$F$38,H589&lt;='Intersection Mileposts'!$G$38),"Y",IF(AND(H589&gt;='Intersection Mileposts'!$F$39,H589&lt;='Intersection Mileposts'!$G$39),"Y","N"))))))))))))))))))))))))))))))))))))</f>
        <v/>
      </c>
    </row>
    <row r="590" spans="1:46" x14ac:dyDescent="0.3">
      <c r="A590" s="279"/>
      <c r="B590" s="261"/>
      <c r="C590" s="262"/>
      <c r="D590" s="262"/>
      <c r="E590" s="262"/>
      <c r="F590" s="262"/>
      <c r="G590" s="284"/>
      <c r="H590" s="286"/>
      <c r="I590" s="279"/>
      <c r="J590" s="260"/>
      <c r="K590" s="260"/>
      <c r="L590" s="280"/>
      <c r="M590" s="275"/>
      <c r="N590" s="263"/>
      <c r="P590" s="264" t="str">
        <f>IF(R590 = "", "", COUNT($R$4:R590))</f>
        <v/>
      </c>
      <c r="Q590" s="264" t="str">
        <f t="shared" si="72"/>
        <v/>
      </c>
      <c r="R590" s="265" t="str">
        <f t="shared" si="73"/>
        <v/>
      </c>
      <c r="S590" s="266" t="str">
        <f t="shared" si="77"/>
        <v/>
      </c>
      <c r="T590" s="267" t="str">
        <f t="shared" si="74"/>
        <v/>
      </c>
      <c r="U590" s="268" t="str">
        <f t="shared" si="78"/>
        <v/>
      </c>
      <c r="V590" s="269" t="str">
        <f t="shared" si="75"/>
        <v/>
      </c>
      <c r="W590" s="5"/>
      <c r="AR590" s="2" t="str">
        <f t="shared" si="79"/>
        <v/>
      </c>
      <c r="AS590" s="2" t="str">
        <f t="shared" si="76"/>
        <v/>
      </c>
      <c r="AT590" s="2" t="str">
        <f>IF(AR590="","",IF(AND(H590&gt;='Intersection Mileposts'!$F$5,H590&lt;='Intersection Mileposts'!$G$5),"Y",IF(AND(H590&gt;='Intersection Mileposts'!$F$6,H590&lt;='Intersection Mileposts'!$G$6),"Y",IF(AND(H590&gt;='Intersection Mileposts'!$F$7,H590&lt;='Intersection Mileposts'!$G$7),"Y",IF(AND(H590&gt;='Intersection Mileposts'!$F$8,H590&lt;='Intersection Mileposts'!$G$8),"Y",IF(AND(H590&gt;='Intersection Mileposts'!$F$9,H590&lt;='Intersection Mileposts'!$G$9),"Y",IF(AND(H590&gt;='Intersection Mileposts'!$F$10,H590&lt;='Intersection Mileposts'!$G$10),"Y",IF(AND(H590&gt;='Intersection Mileposts'!$F$11,H590&lt;='Intersection Mileposts'!$G$11),"Y",IF(AND(H590&gt;='Intersection Mileposts'!$F$12,H590&lt;='Intersection Mileposts'!$G$12),"Y",IF(AND(H590&gt;='Intersection Mileposts'!$F$13,H590&lt;='Intersection Mileposts'!$G$13),"Y",IF(AND(H590&gt;='Intersection Mileposts'!$F$14,H590&lt;='Intersection Mileposts'!$G$14),"Y",IF(AND(H590&gt;='Intersection Mileposts'!$F$15,H590&lt;='Intersection Mileposts'!$G$15),"Y",IF(AND(H590&gt;='Intersection Mileposts'!$F$16,H590&lt;='Intersection Mileposts'!$G$16),"Y",IF(AND(H590&gt;='Intersection Mileposts'!$F$17,H590&lt;='Intersection Mileposts'!$G$17),"Y",IF(AND(H590&gt;='Intersection Mileposts'!$F$18,H590&lt;='Intersection Mileposts'!$G$18),"Y",IF(AND(H590&gt;='Intersection Mileposts'!$F$19,H590&lt;='Intersection Mileposts'!$G$19),"Y",IF(AND(H590&gt;='Intersection Mileposts'!$F$20,H590&lt;='Intersection Mileposts'!$G$20),"Y",IF(AND(H590&gt;='Intersection Mileposts'!$F$21,H590&lt;='Intersection Mileposts'!$G$21),"Y",IF(AND(H590&gt;='Intersection Mileposts'!$F$22,H590&lt;='Intersection Mileposts'!$G$22),"Y",IF(AND(H590&gt;='Intersection Mileposts'!$F$23,H590&lt;='Intersection Mileposts'!$G$23),"Y",IF(AND(H590&gt;='Intersection Mileposts'!$F$24,H590&lt;='Intersection Mileposts'!$G$24),"Y",IF(AND(H590&gt;='Intersection Mileposts'!$F$25,H590&lt;='Intersection Mileposts'!$G$25),"Y",IF(AND(H590&gt;='Intersection Mileposts'!$F$26,H590&lt;='Intersection Mileposts'!$G$26),"Y",IF(AND(H590&gt;='Intersection Mileposts'!$F$27,H590&lt;='Intersection Mileposts'!$G$27),"Y",IF(AND(H590&gt;='Intersection Mileposts'!$F$28,H590&lt;='Intersection Mileposts'!$G$28),"Y",IF(AND(H590&gt;='Intersection Mileposts'!$F$29,H590&lt;='Intersection Mileposts'!$G$29),"Y", IF(AND(H590&gt;='Intersection Mileposts'!$F$30,H590&lt;='Intersection Mileposts'!$G$30),"Y",IF(AND(H590&gt;='Intersection Mileposts'!$F$31,H590&lt;='Intersection Mileposts'!$G$31),"Y",IF(AND(H590&gt;='Intersection Mileposts'!$F$32,H590&lt;='Intersection Mileposts'!$G$32),"Y",IF(AND(H590&gt;='Intersection Mileposts'!$F$33,H590&lt;='Intersection Mileposts'!$G$33),"Y",IF(AND(H590&gt;='Intersection Mileposts'!$F$34,H590&lt;='Intersection Mileposts'!$G$34),"Y",IF(AND(H590&gt;='Intersection Mileposts'!$F$35,H590&lt;='Intersection Mileposts'!$G$35),"Y",IF(AND(H590&gt;='Intersection Mileposts'!$F$36,H590&lt;='Intersection Mileposts'!$G$36),"Y",IF(AND(H590&gt;='Intersection Mileposts'!$F$37,H590&lt;='Intersection Mileposts'!$G$37),"Y",IF(AND(H590&gt;='Intersection Mileposts'!$F$38,H590&lt;='Intersection Mileposts'!$G$38),"Y",IF(AND(H590&gt;='Intersection Mileposts'!$F$39,H590&lt;='Intersection Mileposts'!$G$39),"Y","N"))))))))))))))))))))))))))))))))))))</f>
        <v/>
      </c>
    </row>
    <row r="591" spans="1:46" x14ac:dyDescent="0.3">
      <c r="A591" s="279"/>
      <c r="B591" s="261"/>
      <c r="C591" s="262"/>
      <c r="D591" s="262"/>
      <c r="E591" s="262"/>
      <c r="F591" s="262"/>
      <c r="G591" s="284"/>
      <c r="H591" s="286"/>
      <c r="I591" s="279"/>
      <c r="J591" s="260"/>
      <c r="K591" s="260"/>
      <c r="L591" s="280"/>
      <c r="M591" s="275"/>
      <c r="N591" s="263"/>
      <c r="P591" s="264" t="str">
        <f>IF(R591 = "", "", COUNT($R$4:R591))</f>
        <v/>
      </c>
      <c r="Q591" s="264" t="str">
        <f t="shared" si="72"/>
        <v/>
      </c>
      <c r="R591" s="265" t="str">
        <f t="shared" si="73"/>
        <v/>
      </c>
      <c r="S591" s="266" t="str">
        <f t="shared" si="77"/>
        <v/>
      </c>
      <c r="T591" s="267" t="str">
        <f t="shared" si="74"/>
        <v/>
      </c>
      <c r="U591" s="268" t="str">
        <f t="shared" si="78"/>
        <v/>
      </c>
      <c r="V591" s="269" t="str">
        <f t="shared" si="75"/>
        <v/>
      </c>
      <c r="W591" s="5"/>
      <c r="AR591" s="2" t="str">
        <f t="shared" si="79"/>
        <v/>
      </c>
      <c r="AS591" s="2" t="str">
        <f t="shared" si="76"/>
        <v/>
      </c>
      <c r="AT591" s="2" t="str">
        <f>IF(AR591="","",IF(AND(H591&gt;='Intersection Mileposts'!$F$5,H591&lt;='Intersection Mileposts'!$G$5),"Y",IF(AND(H591&gt;='Intersection Mileposts'!$F$6,H591&lt;='Intersection Mileposts'!$G$6),"Y",IF(AND(H591&gt;='Intersection Mileposts'!$F$7,H591&lt;='Intersection Mileposts'!$G$7),"Y",IF(AND(H591&gt;='Intersection Mileposts'!$F$8,H591&lt;='Intersection Mileposts'!$G$8),"Y",IF(AND(H591&gt;='Intersection Mileposts'!$F$9,H591&lt;='Intersection Mileposts'!$G$9),"Y",IF(AND(H591&gt;='Intersection Mileposts'!$F$10,H591&lt;='Intersection Mileposts'!$G$10),"Y",IF(AND(H591&gt;='Intersection Mileposts'!$F$11,H591&lt;='Intersection Mileposts'!$G$11),"Y",IF(AND(H591&gt;='Intersection Mileposts'!$F$12,H591&lt;='Intersection Mileposts'!$G$12),"Y",IF(AND(H591&gt;='Intersection Mileposts'!$F$13,H591&lt;='Intersection Mileposts'!$G$13),"Y",IF(AND(H591&gt;='Intersection Mileposts'!$F$14,H591&lt;='Intersection Mileposts'!$G$14),"Y",IF(AND(H591&gt;='Intersection Mileposts'!$F$15,H591&lt;='Intersection Mileposts'!$G$15),"Y",IF(AND(H591&gt;='Intersection Mileposts'!$F$16,H591&lt;='Intersection Mileposts'!$G$16),"Y",IF(AND(H591&gt;='Intersection Mileposts'!$F$17,H591&lt;='Intersection Mileposts'!$G$17),"Y",IF(AND(H591&gt;='Intersection Mileposts'!$F$18,H591&lt;='Intersection Mileposts'!$G$18),"Y",IF(AND(H591&gt;='Intersection Mileposts'!$F$19,H591&lt;='Intersection Mileposts'!$G$19),"Y",IF(AND(H591&gt;='Intersection Mileposts'!$F$20,H591&lt;='Intersection Mileposts'!$G$20),"Y",IF(AND(H591&gt;='Intersection Mileposts'!$F$21,H591&lt;='Intersection Mileposts'!$G$21),"Y",IF(AND(H591&gt;='Intersection Mileposts'!$F$22,H591&lt;='Intersection Mileposts'!$G$22),"Y",IF(AND(H591&gt;='Intersection Mileposts'!$F$23,H591&lt;='Intersection Mileposts'!$G$23),"Y",IF(AND(H591&gt;='Intersection Mileposts'!$F$24,H591&lt;='Intersection Mileposts'!$G$24),"Y",IF(AND(H591&gt;='Intersection Mileposts'!$F$25,H591&lt;='Intersection Mileposts'!$G$25),"Y",IF(AND(H591&gt;='Intersection Mileposts'!$F$26,H591&lt;='Intersection Mileposts'!$G$26),"Y",IF(AND(H591&gt;='Intersection Mileposts'!$F$27,H591&lt;='Intersection Mileposts'!$G$27),"Y",IF(AND(H591&gt;='Intersection Mileposts'!$F$28,H591&lt;='Intersection Mileposts'!$G$28),"Y",IF(AND(H591&gt;='Intersection Mileposts'!$F$29,H591&lt;='Intersection Mileposts'!$G$29),"Y", IF(AND(H591&gt;='Intersection Mileposts'!$F$30,H591&lt;='Intersection Mileposts'!$G$30),"Y",IF(AND(H591&gt;='Intersection Mileposts'!$F$31,H591&lt;='Intersection Mileposts'!$G$31),"Y",IF(AND(H591&gt;='Intersection Mileposts'!$F$32,H591&lt;='Intersection Mileposts'!$G$32),"Y",IF(AND(H591&gt;='Intersection Mileposts'!$F$33,H591&lt;='Intersection Mileposts'!$G$33),"Y",IF(AND(H591&gt;='Intersection Mileposts'!$F$34,H591&lt;='Intersection Mileposts'!$G$34),"Y",IF(AND(H591&gt;='Intersection Mileposts'!$F$35,H591&lt;='Intersection Mileposts'!$G$35),"Y",IF(AND(H591&gt;='Intersection Mileposts'!$F$36,H591&lt;='Intersection Mileposts'!$G$36),"Y",IF(AND(H591&gt;='Intersection Mileposts'!$F$37,H591&lt;='Intersection Mileposts'!$G$37),"Y",IF(AND(H591&gt;='Intersection Mileposts'!$F$38,H591&lt;='Intersection Mileposts'!$G$38),"Y",IF(AND(H591&gt;='Intersection Mileposts'!$F$39,H591&lt;='Intersection Mileposts'!$G$39),"Y","N"))))))))))))))))))))))))))))))))))))</f>
        <v/>
      </c>
    </row>
    <row r="592" spans="1:46" x14ac:dyDescent="0.3">
      <c r="A592" s="279"/>
      <c r="B592" s="261"/>
      <c r="C592" s="262"/>
      <c r="D592" s="262"/>
      <c r="E592" s="262"/>
      <c r="F592" s="262"/>
      <c r="G592" s="284"/>
      <c r="H592" s="286"/>
      <c r="I592" s="279"/>
      <c r="J592" s="260"/>
      <c r="K592" s="260"/>
      <c r="L592" s="280"/>
      <c r="M592" s="275"/>
      <c r="N592" s="263"/>
      <c r="P592" s="264" t="str">
        <f>IF(R592 = "", "", COUNT($R$4:R592))</f>
        <v/>
      </c>
      <c r="Q592" s="264" t="str">
        <f t="shared" si="72"/>
        <v/>
      </c>
      <c r="R592" s="265" t="str">
        <f t="shared" si="73"/>
        <v/>
      </c>
      <c r="S592" s="266" t="str">
        <f t="shared" si="77"/>
        <v/>
      </c>
      <c r="T592" s="267" t="str">
        <f t="shared" si="74"/>
        <v/>
      </c>
      <c r="U592" s="268" t="str">
        <f t="shared" si="78"/>
        <v/>
      </c>
      <c r="V592" s="269" t="str">
        <f t="shared" si="75"/>
        <v/>
      </c>
      <c r="W592" s="5"/>
      <c r="AR592" s="2" t="str">
        <f t="shared" si="79"/>
        <v/>
      </c>
      <c r="AS592" s="2" t="str">
        <f t="shared" si="76"/>
        <v/>
      </c>
      <c r="AT592" s="2" t="str">
        <f>IF(AR592="","",IF(AND(H592&gt;='Intersection Mileposts'!$F$5,H592&lt;='Intersection Mileposts'!$G$5),"Y",IF(AND(H592&gt;='Intersection Mileposts'!$F$6,H592&lt;='Intersection Mileposts'!$G$6),"Y",IF(AND(H592&gt;='Intersection Mileposts'!$F$7,H592&lt;='Intersection Mileposts'!$G$7),"Y",IF(AND(H592&gt;='Intersection Mileposts'!$F$8,H592&lt;='Intersection Mileposts'!$G$8),"Y",IF(AND(H592&gt;='Intersection Mileposts'!$F$9,H592&lt;='Intersection Mileposts'!$G$9),"Y",IF(AND(H592&gt;='Intersection Mileposts'!$F$10,H592&lt;='Intersection Mileposts'!$G$10),"Y",IF(AND(H592&gt;='Intersection Mileposts'!$F$11,H592&lt;='Intersection Mileposts'!$G$11),"Y",IF(AND(H592&gt;='Intersection Mileposts'!$F$12,H592&lt;='Intersection Mileposts'!$G$12),"Y",IF(AND(H592&gt;='Intersection Mileposts'!$F$13,H592&lt;='Intersection Mileposts'!$G$13),"Y",IF(AND(H592&gt;='Intersection Mileposts'!$F$14,H592&lt;='Intersection Mileposts'!$G$14),"Y",IF(AND(H592&gt;='Intersection Mileposts'!$F$15,H592&lt;='Intersection Mileposts'!$G$15),"Y",IF(AND(H592&gt;='Intersection Mileposts'!$F$16,H592&lt;='Intersection Mileposts'!$G$16),"Y",IF(AND(H592&gt;='Intersection Mileposts'!$F$17,H592&lt;='Intersection Mileposts'!$G$17),"Y",IF(AND(H592&gt;='Intersection Mileposts'!$F$18,H592&lt;='Intersection Mileposts'!$G$18),"Y",IF(AND(H592&gt;='Intersection Mileposts'!$F$19,H592&lt;='Intersection Mileposts'!$G$19),"Y",IF(AND(H592&gt;='Intersection Mileposts'!$F$20,H592&lt;='Intersection Mileposts'!$G$20),"Y",IF(AND(H592&gt;='Intersection Mileposts'!$F$21,H592&lt;='Intersection Mileposts'!$G$21),"Y",IF(AND(H592&gt;='Intersection Mileposts'!$F$22,H592&lt;='Intersection Mileposts'!$G$22),"Y",IF(AND(H592&gt;='Intersection Mileposts'!$F$23,H592&lt;='Intersection Mileposts'!$G$23),"Y",IF(AND(H592&gt;='Intersection Mileposts'!$F$24,H592&lt;='Intersection Mileposts'!$G$24),"Y",IF(AND(H592&gt;='Intersection Mileposts'!$F$25,H592&lt;='Intersection Mileposts'!$G$25),"Y",IF(AND(H592&gt;='Intersection Mileposts'!$F$26,H592&lt;='Intersection Mileposts'!$G$26),"Y",IF(AND(H592&gt;='Intersection Mileposts'!$F$27,H592&lt;='Intersection Mileposts'!$G$27),"Y",IF(AND(H592&gt;='Intersection Mileposts'!$F$28,H592&lt;='Intersection Mileposts'!$G$28),"Y",IF(AND(H592&gt;='Intersection Mileposts'!$F$29,H592&lt;='Intersection Mileposts'!$G$29),"Y", IF(AND(H592&gt;='Intersection Mileposts'!$F$30,H592&lt;='Intersection Mileposts'!$G$30),"Y",IF(AND(H592&gt;='Intersection Mileposts'!$F$31,H592&lt;='Intersection Mileposts'!$G$31),"Y",IF(AND(H592&gt;='Intersection Mileposts'!$F$32,H592&lt;='Intersection Mileposts'!$G$32),"Y",IF(AND(H592&gt;='Intersection Mileposts'!$F$33,H592&lt;='Intersection Mileposts'!$G$33),"Y",IF(AND(H592&gt;='Intersection Mileposts'!$F$34,H592&lt;='Intersection Mileposts'!$G$34),"Y",IF(AND(H592&gt;='Intersection Mileposts'!$F$35,H592&lt;='Intersection Mileposts'!$G$35),"Y",IF(AND(H592&gt;='Intersection Mileposts'!$F$36,H592&lt;='Intersection Mileposts'!$G$36),"Y",IF(AND(H592&gt;='Intersection Mileposts'!$F$37,H592&lt;='Intersection Mileposts'!$G$37),"Y",IF(AND(H592&gt;='Intersection Mileposts'!$F$38,H592&lt;='Intersection Mileposts'!$G$38),"Y",IF(AND(H592&gt;='Intersection Mileposts'!$F$39,H592&lt;='Intersection Mileposts'!$G$39),"Y","N"))))))))))))))))))))))))))))))))))))</f>
        <v/>
      </c>
    </row>
    <row r="593" spans="1:46" x14ac:dyDescent="0.3">
      <c r="A593" s="279"/>
      <c r="B593" s="261"/>
      <c r="C593" s="262"/>
      <c r="D593" s="262"/>
      <c r="E593" s="262"/>
      <c r="F593" s="262"/>
      <c r="G593" s="284"/>
      <c r="H593" s="286"/>
      <c r="I593" s="279"/>
      <c r="J593" s="260"/>
      <c r="K593" s="260"/>
      <c r="L593" s="280"/>
      <c r="M593" s="275"/>
      <c r="N593" s="263"/>
      <c r="P593" s="264" t="str">
        <f>IF(R593 = "", "", COUNT($R$4:R593))</f>
        <v/>
      </c>
      <c r="Q593" s="264" t="str">
        <f t="shared" si="72"/>
        <v/>
      </c>
      <c r="R593" s="265" t="str">
        <f t="shared" si="73"/>
        <v/>
      </c>
      <c r="S593" s="266" t="str">
        <f t="shared" si="77"/>
        <v/>
      </c>
      <c r="T593" s="267" t="str">
        <f t="shared" si="74"/>
        <v/>
      </c>
      <c r="U593" s="268" t="str">
        <f t="shared" si="78"/>
        <v/>
      </c>
      <c r="V593" s="269" t="str">
        <f t="shared" si="75"/>
        <v/>
      </c>
      <c r="W593" s="5"/>
      <c r="AR593" s="2" t="str">
        <f t="shared" si="79"/>
        <v/>
      </c>
      <c r="AS593" s="2" t="str">
        <f t="shared" si="76"/>
        <v/>
      </c>
      <c r="AT593" s="2" t="str">
        <f>IF(AR593="","",IF(AND(H593&gt;='Intersection Mileposts'!$F$5,H593&lt;='Intersection Mileposts'!$G$5),"Y",IF(AND(H593&gt;='Intersection Mileposts'!$F$6,H593&lt;='Intersection Mileposts'!$G$6),"Y",IF(AND(H593&gt;='Intersection Mileposts'!$F$7,H593&lt;='Intersection Mileposts'!$G$7),"Y",IF(AND(H593&gt;='Intersection Mileposts'!$F$8,H593&lt;='Intersection Mileposts'!$G$8),"Y",IF(AND(H593&gt;='Intersection Mileposts'!$F$9,H593&lt;='Intersection Mileposts'!$G$9),"Y",IF(AND(H593&gt;='Intersection Mileposts'!$F$10,H593&lt;='Intersection Mileposts'!$G$10),"Y",IF(AND(H593&gt;='Intersection Mileposts'!$F$11,H593&lt;='Intersection Mileposts'!$G$11),"Y",IF(AND(H593&gt;='Intersection Mileposts'!$F$12,H593&lt;='Intersection Mileposts'!$G$12),"Y",IF(AND(H593&gt;='Intersection Mileposts'!$F$13,H593&lt;='Intersection Mileposts'!$G$13),"Y",IF(AND(H593&gt;='Intersection Mileposts'!$F$14,H593&lt;='Intersection Mileposts'!$G$14),"Y",IF(AND(H593&gt;='Intersection Mileposts'!$F$15,H593&lt;='Intersection Mileposts'!$G$15),"Y",IF(AND(H593&gt;='Intersection Mileposts'!$F$16,H593&lt;='Intersection Mileposts'!$G$16),"Y",IF(AND(H593&gt;='Intersection Mileposts'!$F$17,H593&lt;='Intersection Mileposts'!$G$17),"Y",IF(AND(H593&gt;='Intersection Mileposts'!$F$18,H593&lt;='Intersection Mileposts'!$G$18),"Y",IF(AND(H593&gt;='Intersection Mileposts'!$F$19,H593&lt;='Intersection Mileposts'!$G$19),"Y",IF(AND(H593&gt;='Intersection Mileposts'!$F$20,H593&lt;='Intersection Mileposts'!$G$20),"Y",IF(AND(H593&gt;='Intersection Mileposts'!$F$21,H593&lt;='Intersection Mileposts'!$G$21),"Y",IF(AND(H593&gt;='Intersection Mileposts'!$F$22,H593&lt;='Intersection Mileposts'!$G$22),"Y",IF(AND(H593&gt;='Intersection Mileposts'!$F$23,H593&lt;='Intersection Mileposts'!$G$23),"Y",IF(AND(H593&gt;='Intersection Mileposts'!$F$24,H593&lt;='Intersection Mileposts'!$G$24),"Y",IF(AND(H593&gt;='Intersection Mileposts'!$F$25,H593&lt;='Intersection Mileposts'!$G$25),"Y",IF(AND(H593&gt;='Intersection Mileposts'!$F$26,H593&lt;='Intersection Mileposts'!$G$26),"Y",IF(AND(H593&gt;='Intersection Mileposts'!$F$27,H593&lt;='Intersection Mileposts'!$G$27),"Y",IF(AND(H593&gt;='Intersection Mileposts'!$F$28,H593&lt;='Intersection Mileposts'!$G$28),"Y",IF(AND(H593&gt;='Intersection Mileposts'!$F$29,H593&lt;='Intersection Mileposts'!$G$29),"Y", IF(AND(H593&gt;='Intersection Mileposts'!$F$30,H593&lt;='Intersection Mileposts'!$G$30),"Y",IF(AND(H593&gt;='Intersection Mileposts'!$F$31,H593&lt;='Intersection Mileposts'!$G$31),"Y",IF(AND(H593&gt;='Intersection Mileposts'!$F$32,H593&lt;='Intersection Mileposts'!$G$32),"Y",IF(AND(H593&gt;='Intersection Mileposts'!$F$33,H593&lt;='Intersection Mileposts'!$G$33),"Y",IF(AND(H593&gt;='Intersection Mileposts'!$F$34,H593&lt;='Intersection Mileposts'!$G$34),"Y",IF(AND(H593&gt;='Intersection Mileposts'!$F$35,H593&lt;='Intersection Mileposts'!$G$35),"Y",IF(AND(H593&gt;='Intersection Mileposts'!$F$36,H593&lt;='Intersection Mileposts'!$G$36),"Y",IF(AND(H593&gt;='Intersection Mileposts'!$F$37,H593&lt;='Intersection Mileposts'!$G$37),"Y",IF(AND(H593&gt;='Intersection Mileposts'!$F$38,H593&lt;='Intersection Mileposts'!$G$38),"Y",IF(AND(H593&gt;='Intersection Mileposts'!$F$39,H593&lt;='Intersection Mileposts'!$G$39),"Y","N"))))))))))))))))))))))))))))))))))))</f>
        <v/>
      </c>
    </row>
    <row r="594" spans="1:46" x14ac:dyDescent="0.3">
      <c r="A594" s="279"/>
      <c r="B594" s="261"/>
      <c r="C594" s="262"/>
      <c r="D594" s="262"/>
      <c r="E594" s="262"/>
      <c r="F594" s="262"/>
      <c r="G594" s="284"/>
      <c r="H594" s="286"/>
      <c r="I594" s="279"/>
      <c r="J594" s="260"/>
      <c r="K594" s="260"/>
      <c r="L594" s="280"/>
      <c r="M594" s="275"/>
      <c r="N594" s="263"/>
      <c r="P594" s="264" t="str">
        <f>IF(R594 = "", "", COUNT($R$4:R594))</f>
        <v/>
      </c>
      <c r="Q594" s="264" t="str">
        <f t="shared" si="72"/>
        <v/>
      </c>
      <c r="R594" s="265" t="str">
        <f t="shared" si="73"/>
        <v/>
      </c>
      <c r="S594" s="266" t="str">
        <f t="shared" si="77"/>
        <v/>
      </c>
      <c r="T594" s="267" t="str">
        <f t="shared" si="74"/>
        <v/>
      </c>
      <c r="U594" s="268" t="str">
        <f t="shared" si="78"/>
        <v/>
      </c>
      <c r="V594" s="269" t="str">
        <f t="shared" si="75"/>
        <v/>
      </c>
      <c r="W594" s="5"/>
      <c r="AR594" s="2" t="str">
        <f t="shared" si="79"/>
        <v/>
      </c>
      <c r="AS594" s="2" t="str">
        <f t="shared" si="76"/>
        <v/>
      </c>
      <c r="AT594" s="2" t="str">
        <f>IF(AR594="","",IF(AND(H594&gt;='Intersection Mileposts'!$F$5,H594&lt;='Intersection Mileposts'!$G$5),"Y",IF(AND(H594&gt;='Intersection Mileposts'!$F$6,H594&lt;='Intersection Mileposts'!$G$6),"Y",IF(AND(H594&gt;='Intersection Mileposts'!$F$7,H594&lt;='Intersection Mileposts'!$G$7),"Y",IF(AND(H594&gt;='Intersection Mileposts'!$F$8,H594&lt;='Intersection Mileposts'!$G$8),"Y",IF(AND(H594&gt;='Intersection Mileposts'!$F$9,H594&lt;='Intersection Mileposts'!$G$9),"Y",IF(AND(H594&gt;='Intersection Mileposts'!$F$10,H594&lt;='Intersection Mileposts'!$G$10),"Y",IF(AND(H594&gt;='Intersection Mileposts'!$F$11,H594&lt;='Intersection Mileposts'!$G$11),"Y",IF(AND(H594&gt;='Intersection Mileposts'!$F$12,H594&lt;='Intersection Mileposts'!$G$12),"Y",IF(AND(H594&gt;='Intersection Mileposts'!$F$13,H594&lt;='Intersection Mileposts'!$G$13),"Y",IF(AND(H594&gt;='Intersection Mileposts'!$F$14,H594&lt;='Intersection Mileposts'!$G$14),"Y",IF(AND(H594&gt;='Intersection Mileposts'!$F$15,H594&lt;='Intersection Mileposts'!$G$15),"Y",IF(AND(H594&gt;='Intersection Mileposts'!$F$16,H594&lt;='Intersection Mileposts'!$G$16),"Y",IF(AND(H594&gt;='Intersection Mileposts'!$F$17,H594&lt;='Intersection Mileposts'!$G$17),"Y",IF(AND(H594&gt;='Intersection Mileposts'!$F$18,H594&lt;='Intersection Mileposts'!$G$18),"Y",IF(AND(H594&gt;='Intersection Mileposts'!$F$19,H594&lt;='Intersection Mileposts'!$G$19),"Y",IF(AND(H594&gt;='Intersection Mileposts'!$F$20,H594&lt;='Intersection Mileposts'!$G$20),"Y",IF(AND(H594&gt;='Intersection Mileposts'!$F$21,H594&lt;='Intersection Mileposts'!$G$21),"Y",IF(AND(H594&gt;='Intersection Mileposts'!$F$22,H594&lt;='Intersection Mileposts'!$G$22),"Y",IF(AND(H594&gt;='Intersection Mileposts'!$F$23,H594&lt;='Intersection Mileposts'!$G$23),"Y",IF(AND(H594&gt;='Intersection Mileposts'!$F$24,H594&lt;='Intersection Mileposts'!$G$24),"Y",IF(AND(H594&gt;='Intersection Mileposts'!$F$25,H594&lt;='Intersection Mileposts'!$G$25),"Y",IF(AND(H594&gt;='Intersection Mileposts'!$F$26,H594&lt;='Intersection Mileposts'!$G$26),"Y",IF(AND(H594&gt;='Intersection Mileposts'!$F$27,H594&lt;='Intersection Mileposts'!$G$27),"Y",IF(AND(H594&gt;='Intersection Mileposts'!$F$28,H594&lt;='Intersection Mileposts'!$G$28),"Y",IF(AND(H594&gt;='Intersection Mileposts'!$F$29,H594&lt;='Intersection Mileposts'!$G$29),"Y", IF(AND(H594&gt;='Intersection Mileposts'!$F$30,H594&lt;='Intersection Mileposts'!$G$30),"Y",IF(AND(H594&gt;='Intersection Mileposts'!$F$31,H594&lt;='Intersection Mileposts'!$G$31),"Y",IF(AND(H594&gt;='Intersection Mileposts'!$F$32,H594&lt;='Intersection Mileposts'!$G$32),"Y",IF(AND(H594&gt;='Intersection Mileposts'!$F$33,H594&lt;='Intersection Mileposts'!$G$33),"Y",IF(AND(H594&gt;='Intersection Mileposts'!$F$34,H594&lt;='Intersection Mileposts'!$G$34),"Y",IF(AND(H594&gt;='Intersection Mileposts'!$F$35,H594&lt;='Intersection Mileposts'!$G$35),"Y",IF(AND(H594&gt;='Intersection Mileposts'!$F$36,H594&lt;='Intersection Mileposts'!$G$36),"Y",IF(AND(H594&gt;='Intersection Mileposts'!$F$37,H594&lt;='Intersection Mileposts'!$G$37),"Y",IF(AND(H594&gt;='Intersection Mileposts'!$F$38,H594&lt;='Intersection Mileposts'!$G$38),"Y",IF(AND(H594&gt;='Intersection Mileposts'!$F$39,H594&lt;='Intersection Mileposts'!$G$39),"Y","N"))))))))))))))))))))))))))))))))))))</f>
        <v/>
      </c>
    </row>
    <row r="595" spans="1:46" x14ac:dyDescent="0.3">
      <c r="A595" s="279"/>
      <c r="B595" s="261"/>
      <c r="C595" s="262"/>
      <c r="D595" s="262"/>
      <c r="E595" s="262"/>
      <c r="F595" s="262"/>
      <c r="G595" s="284"/>
      <c r="H595" s="286"/>
      <c r="I595" s="279"/>
      <c r="J595" s="260"/>
      <c r="K595" s="260"/>
      <c r="L595" s="280"/>
      <c r="M595" s="275"/>
      <c r="N595" s="263"/>
      <c r="P595" s="264" t="str">
        <f>IF(R595 = "", "", COUNT($R$4:R595))</f>
        <v/>
      </c>
      <c r="Q595" s="264" t="str">
        <f t="shared" si="72"/>
        <v/>
      </c>
      <c r="R595" s="265" t="str">
        <f t="shared" si="73"/>
        <v/>
      </c>
      <c r="S595" s="266" t="str">
        <f t="shared" si="77"/>
        <v/>
      </c>
      <c r="T595" s="267" t="str">
        <f t="shared" si="74"/>
        <v/>
      </c>
      <c r="U595" s="268" t="str">
        <f t="shared" si="78"/>
        <v/>
      </c>
      <c r="V595" s="269" t="str">
        <f t="shared" si="75"/>
        <v/>
      </c>
      <c r="W595" s="5"/>
      <c r="AR595" s="2" t="str">
        <f t="shared" si="79"/>
        <v/>
      </c>
      <c r="AS595" s="2" t="str">
        <f t="shared" si="76"/>
        <v/>
      </c>
      <c r="AT595" s="2" t="str">
        <f>IF(AR595="","",IF(AND(H595&gt;='Intersection Mileposts'!$F$5,H595&lt;='Intersection Mileposts'!$G$5),"Y",IF(AND(H595&gt;='Intersection Mileposts'!$F$6,H595&lt;='Intersection Mileposts'!$G$6),"Y",IF(AND(H595&gt;='Intersection Mileposts'!$F$7,H595&lt;='Intersection Mileposts'!$G$7),"Y",IF(AND(H595&gt;='Intersection Mileposts'!$F$8,H595&lt;='Intersection Mileposts'!$G$8),"Y",IF(AND(H595&gt;='Intersection Mileposts'!$F$9,H595&lt;='Intersection Mileposts'!$G$9),"Y",IF(AND(H595&gt;='Intersection Mileposts'!$F$10,H595&lt;='Intersection Mileposts'!$G$10),"Y",IF(AND(H595&gt;='Intersection Mileposts'!$F$11,H595&lt;='Intersection Mileposts'!$G$11),"Y",IF(AND(H595&gt;='Intersection Mileposts'!$F$12,H595&lt;='Intersection Mileposts'!$G$12),"Y",IF(AND(H595&gt;='Intersection Mileposts'!$F$13,H595&lt;='Intersection Mileposts'!$G$13),"Y",IF(AND(H595&gt;='Intersection Mileposts'!$F$14,H595&lt;='Intersection Mileposts'!$G$14),"Y",IF(AND(H595&gt;='Intersection Mileposts'!$F$15,H595&lt;='Intersection Mileposts'!$G$15),"Y",IF(AND(H595&gt;='Intersection Mileposts'!$F$16,H595&lt;='Intersection Mileposts'!$G$16),"Y",IF(AND(H595&gt;='Intersection Mileposts'!$F$17,H595&lt;='Intersection Mileposts'!$G$17),"Y",IF(AND(H595&gt;='Intersection Mileposts'!$F$18,H595&lt;='Intersection Mileposts'!$G$18),"Y",IF(AND(H595&gt;='Intersection Mileposts'!$F$19,H595&lt;='Intersection Mileposts'!$G$19),"Y",IF(AND(H595&gt;='Intersection Mileposts'!$F$20,H595&lt;='Intersection Mileposts'!$G$20),"Y",IF(AND(H595&gt;='Intersection Mileposts'!$F$21,H595&lt;='Intersection Mileposts'!$G$21),"Y",IF(AND(H595&gt;='Intersection Mileposts'!$F$22,H595&lt;='Intersection Mileposts'!$G$22),"Y",IF(AND(H595&gt;='Intersection Mileposts'!$F$23,H595&lt;='Intersection Mileposts'!$G$23),"Y",IF(AND(H595&gt;='Intersection Mileposts'!$F$24,H595&lt;='Intersection Mileposts'!$G$24),"Y",IF(AND(H595&gt;='Intersection Mileposts'!$F$25,H595&lt;='Intersection Mileposts'!$G$25),"Y",IF(AND(H595&gt;='Intersection Mileposts'!$F$26,H595&lt;='Intersection Mileposts'!$G$26),"Y",IF(AND(H595&gt;='Intersection Mileposts'!$F$27,H595&lt;='Intersection Mileposts'!$G$27),"Y",IF(AND(H595&gt;='Intersection Mileposts'!$F$28,H595&lt;='Intersection Mileposts'!$G$28),"Y",IF(AND(H595&gt;='Intersection Mileposts'!$F$29,H595&lt;='Intersection Mileposts'!$G$29),"Y", IF(AND(H595&gt;='Intersection Mileposts'!$F$30,H595&lt;='Intersection Mileposts'!$G$30),"Y",IF(AND(H595&gt;='Intersection Mileposts'!$F$31,H595&lt;='Intersection Mileposts'!$G$31),"Y",IF(AND(H595&gt;='Intersection Mileposts'!$F$32,H595&lt;='Intersection Mileposts'!$G$32),"Y",IF(AND(H595&gt;='Intersection Mileposts'!$F$33,H595&lt;='Intersection Mileposts'!$G$33),"Y",IF(AND(H595&gt;='Intersection Mileposts'!$F$34,H595&lt;='Intersection Mileposts'!$G$34),"Y",IF(AND(H595&gt;='Intersection Mileposts'!$F$35,H595&lt;='Intersection Mileposts'!$G$35),"Y",IF(AND(H595&gt;='Intersection Mileposts'!$F$36,H595&lt;='Intersection Mileposts'!$G$36),"Y",IF(AND(H595&gt;='Intersection Mileposts'!$F$37,H595&lt;='Intersection Mileposts'!$G$37),"Y",IF(AND(H595&gt;='Intersection Mileposts'!$F$38,H595&lt;='Intersection Mileposts'!$G$38),"Y",IF(AND(H595&gt;='Intersection Mileposts'!$F$39,H595&lt;='Intersection Mileposts'!$G$39),"Y","N"))))))))))))))))))))))))))))))))))))</f>
        <v/>
      </c>
    </row>
    <row r="596" spans="1:46" x14ac:dyDescent="0.3">
      <c r="A596" s="279"/>
      <c r="B596" s="261"/>
      <c r="C596" s="262"/>
      <c r="D596" s="262"/>
      <c r="E596" s="262"/>
      <c r="F596" s="262"/>
      <c r="G596" s="284"/>
      <c r="H596" s="286"/>
      <c r="I596" s="279"/>
      <c r="J596" s="260"/>
      <c r="K596" s="260"/>
      <c r="L596" s="280"/>
      <c r="M596" s="275"/>
      <c r="N596" s="263"/>
      <c r="P596" s="264" t="str">
        <f>IF(R596 = "", "", COUNT($R$4:R596))</f>
        <v/>
      </c>
      <c r="Q596" s="264" t="str">
        <f t="shared" si="72"/>
        <v/>
      </c>
      <c r="R596" s="265" t="str">
        <f t="shared" si="73"/>
        <v/>
      </c>
      <c r="S596" s="266" t="str">
        <f t="shared" si="77"/>
        <v/>
      </c>
      <c r="T596" s="267" t="str">
        <f t="shared" si="74"/>
        <v/>
      </c>
      <c r="U596" s="268" t="str">
        <f t="shared" si="78"/>
        <v/>
      </c>
      <c r="V596" s="269" t="str">
        <f t="shared" si="75"/>
        <v/>
      </c>
      <c r="W596" s="5"/>
      <c r="AR596" s="2" t="str">
        <f t="shared" si="79"/>
        <v/>
      </c>
      <c r="AS596" s="2" t="str">
        <f t="shared" si="76"/>
        <v/>
      </c>
      <c r="AT596" s="2" t="str">
        <f>IF(AR596="","",IF(AND(H596&gt;='Intersection Mileposts'!$F$5,H596&lt;='Intersection Mileposts'!$G$5),"Y",IF(AND(H596&gt;='Intersection Mileposts'!$F$6,H596&lt;='Intersection Mileposts'!$G$6),"Y",IF(AND(H596&gt;='Intersection Mileposts'!$F$7,H596&lt;='Intersection Mileposts'!$G$7),"Y",IF(AND(H596&gt;='Intersection Mileposts'!$F$8,H596&lt;='Intersection Mileposts'!$G$8),"Y",IF(AND(H596&gt;='Intersection Mileposts'!$F$9,H596&lt;='Intersection Mileposts'!$G$9),"Y",IF(AND(H596&gt;='Intersection Mileposts'!$F$10,H596&lt;='Intersection Mileposts'!$G$10),"Y",IF(AND(H596&gt;='Intersection Mileposts'!$F$11,H596&lt;='Intersection Mileposts'!$G$11),"Y",IF(AND(H596&gt;='Intersection Mileposts'!$F$12,H596&lt;='Intersection Mileposts'!$G$12),"Y",IF(AND(H596&gt;='Intersection Mileposts'!$F$13,H596&lt;='Intersection Mileposts'!$G$13),"Y",IF(AND(H596&gt;='Intersection Mileposts'!$F$14,H596&lt;='Intersection Mileposts'!$G$14),"Y",IF(AND(H596&gt;='Intersection Mileposts'!$F$15,H596&lt;='Intersection Mileposts'!$G$15),"Y",IF(AND(H596&gt;='Intersection Mileposts'!$F$16,H596&lt;='Intersection Mileposts'!$G$16),"Y",IF(AND(H596&gt;='Intersection Mileposts'!$F$17,H596&lt;='Intersection Mileposts'!$G$17),"Y",IF(AND(H596&gt;='Intersection Mileposts'!$F$18,H596&lt;='Intersection Mileposts'!$G$18),"Y",IF(AND(H596&gt;='Intersection Mileposts'!$F$19,H596&lt;='Intersection Mileposts'!$G$19),"Y",IF(AND(H596&gt;='Intersection Mileposts'!$F$20,H596&lt;='Intersection Mileposts'!$G$20),"Y",IF(AND(H596&gt;='Intersection Mileposts'!$F$21,H596&lt;='Intersection Mileposts'!$G$21),"Y",IF(AND(H596&gt;='Intersection Mileposts'!$F$22,H596&lt;='Intersection Mileposts'!$G$22),"Y",IF(AND(H596&gt;='Intersection Mileposts'!$F$23,H596&lt;='Intersection Mileposts'!$G$23),"Y",IF(AND(H596&gt;='Intersection Mileposts'!$F$24,H596&lt;='Intersection Mileposts'!$G$24),"Y",IF(AND(H596&gt;='Intersection Mileposts'!$F$25,H596&lt;='Intersection Mileposts'!$G$25),"Y",IF(AND(H596&gt;='Intersection Mileposts'!$F$26,H596&lt;='Intersection Mileposts'!$G$26),"Y",IF(AND(H596&gt;='Intersection Mileposts'!$F$27,H596&lt;='Intersection Mileposts'!$G$27),"Y",IF(AND(H596&gt;='Intersection Mileposts'!$F$28,H596&lt;='Intersection Mileposts'!$G$28),"Y",IF(AND(H596&gt;='Intersection Mileposts'!$F$29,H596&lt;='Intersection Mileposts'!$G$29),"Y", IF(AND(H596&gt;='Intersection Mileposts'!$F$30,H596&lt;='Intersection Mileposts'!$G$30),"Y",IF(AND(H596&gt;='Intersection Mileposts'!$F$31,H596&lt;='Intersection Mileposts'!$G$31),"Y",IF(AND(H596&gt;='Intersection Mileposts'!$F$32,H596&lt;='Intersection Mileposts'!$G$32),"Y",IF(AND(H596&gt;='Intersection Mileposts'!$F$33,H596&lt;='Intersection Mileposts'!$G$33),"Y",IF(AND(H596&gt;='Intersection Mileposts'!$F$34,H596&lt;='Intersection Mileposts'!$G$34),"Y",IF(AND(H596&gt;='Intersection Mileposts'!$F$35,H596&lt;='Intersection Mileposts'!$G$35),"Y",IF(AND(H596&gt;='Intersection Mileposts'!$F$36,H596&lt;='Intersection Mileposts'!$G$36),"Y",IF(AND(H596&gt;='Intersection Mileposts'!$F$37,H596&lt;='Intersection Mileposts'!$G$37),"Y",IF(AND(H596&gt;='Intersection Mileposts'!$F$38,H596&lt;='Intersection Mileposts'!$G$38),"Y",IF(AND(H596&gt;='Intersection Mileposts'!$F$39,H596&lt;='Intersection Mileposts'!$G$39),"Y","N"))))))))))))))))))))))))))))))))))))</f>
        <v/>
      </c>
    </row>
    <row r="597" spans="1:46" x14ac:dyDescent="0.3">
      <c r="A597" s="279"/>
      <c r="B597" s="261"/>
      <c r="C597" s="262"/>
      <c r="D597" s="262"/>
      <c r="E597" s="262"/>
      <c r="F597" s="262"/>
      <c r="G597" s="284"/>
      <c r="H597" s="286"/>
      <c r="I597" s="279"/>
      <c r="J597" s="260"/>
      <c r="K597" s="260"/>
      <c r="L597" s="280"/>
      <c r="M597" s="275"/>
      <c r="N597" s="263"/>
      <c r="P597" s="264" t="str">
        <f>IF(R597 = "", "", COUNT($R$4:R597))</f>
        <v/>
      </c>
      <c r="Q597" s="264" t="str">
        <f t="shared" si="72"/>
        <v/>
      </c>
      <c r="R597" s="265" t="str">
        <f t="shared" si="73"/>
        <v/>
      </c>
      <c r="S597" s="266" t="str">
        <f t="shared" si="77"/>
        <v/>
      </c>
      <c r="T597" s="267" t="str">
        <f t="shared" si="74"/>
        <v/>
      </c>
      <c r="U597" s="268" t="str">
        <f t="shared" si="78"/>
        <v/>
      </c>
      <c r="V597" s="269" t="str">
        <f t="shared" si="75"/>
        <v/>
      </c>
      <c r="W597" s="5"/>
      <c r="AR597" s="2" t="str">
        <f t="shared" si="79"/>
        <v/>
      </c>
      <c r="AS597" s="2" t="str">
        <f t="shared" si="76"/>
        <v/>
      </c>
      <c r="AT597" s="2" t="str">
        <f>IF(AR597="","",IF(AND(H597&gt;='Intersection Mileposts'!$F$5,H597&lt;='Intersection Mileposts'!$G$5),"Y",IF(AND(H597&gt;='Intersection Mileposts'!$F$6,H597&lt;='Intersection Mileposts'!$G$6),"Y",IF(AND(H597&gt;='Intersection Mileposts'!$F$7,H597&lt;='Intersection Mileposts'!$G$7),"Y",IF(AND(H597&gt;='Intersection Mileposts'!$F$8,H597&lt;='Intersection Mileposts'!$G$8),"Y",IF(AND(H597&gt;='Intersection Mileposts'!$F$9,H597&lt;='Intersection Mileposts'!$G$9),"Y",IF(AND(H597&gt;='Intersection Mileposts'!$F$10,H597&lt;='Intersection Mileposts'!$G$10),"Y",IF(AND(H597&gt;='Intersection Mileposts'!$F$11,H597&lt;='Intersection Mileposts'!$G$11),"Y",IF(AND(H597&gt;='Intersection Mileposts'!$F$12,H597&lt;='Intersection Mileposts'!$G$12),"Y",IF(AND(H597&gt;='Intersection Mileposts'!$F$13,H597&lt;='Intersection Mileposts'!$G$13),"Y",IF(AND(H597&gt;='Intersection Mileposts'!$F$14,H597&lt;='Intersection Mileposts'!$G$14),"Y",IF(AND(H597&gt;='Intersection Mileposts'!$F$15,H597&lt;='Intersection Mileposts'!$G$15),"Y",IF(AND(H597&gt;='Intersection Mileposts'!$F$16,H597&lt;='Intersection Mileposts'!$G$16),"Y",IF(AND(H597&gt;='Intersection Mileposts'!$F$17,H597&lt;='Intersection Mileposts'!$G$17),"Y",IF(AND(H597&gt;='Intersection Mileposts'!$F$18,H597&lt;='Intersection Mileposts'!$G$18),"Y",IF(AND(H597&gt;='Intersection Mileposts'!$F$19,H597&lt;='Intersection Mileposts'!$G$19),"Y",IF(AND(H597&gt;='Intersection Mileposts'!$F$20,H597&lt;='Intersection Mileposts'!$G$20),"Y",IF(AND(H597&gt;='Intersection Mileposts'!$F$21,H597&lt;='Intersection Mileposts'!$G$21),"Y",IF(AND(H597&gt;='Intersection Mileposts'!$F$22,H597&lt;='Intersection Mileposts'!$G$22),"Y",IF(AND(H597&gt;='Intersection Mileposts'!$F$23,H597&lt;='Intersection Mileposts'!$G$23),"Y",IF(AND(H597&gt;='Intersection Mileposts'!$F$24,H597&lt;='Intersection Mileposts'!$G$24),"Y",IF(AND(H597&gt;='Intersection Mileposts'!$F$25,H597&lt;='Intersection Mileposts'!$G$25),"Y",IF(AND(H597&gt;='Intersection Mileposts'!$F$26,H597&lt;='Intersection Mileposts'!$G$26),"Y",IF(AND(H597&gt;='Intersection Mileposts'!$F$27,H597&lt;='Intersection Mileposts'!$G$27),"Y",IF(AND(H597&gt;='Intersection Mileposts'!$F$28,H597&lt;='Intersection Mileposts'!$G$28),"Y",IF(AND(H597&gt;='Intersection Mileposts'!$F$29,H597&lt;='Intersection Mileposts'!$G$29),"Y", IF(AND(H597&gt;='Intersection Mileposts'!$F$30,H597&lt;='Intersection Mileposts'!$G$30),"Y",IF(AND(H597&gt;='Intersection Mileposts'!$F$31,H597&lt;='Intersection Mileposts'!$G$31),"Y",IF(AND(H597&gt;='Intersection Mileposts'!$F$32,H597&lt;='Intersection Mileposts'!$G$32),"Y",IF(AND(H597&gt;='Intersection Mileposts'!$F$33,H597&lt;='Intersection Mileposts'!$G$33),"Y",IF(AND(H597&gt;='Intersection Mileposts'!$F$34,H597&lt;='Intersection Mileposts'!$G$34),"Y",IF(AND(H597&gt;='Intersection Mileposts'!$F$35,H597&lt;='Intersection Mileposts'!$G$35),"Y",IF(AND(H597&gt;='Intersection Mileposts'!$F$36,H597&lt;='Intersection Mileposts'!$G$36),"Y",IF(AND(H597&gt;='Intersection Mileposts'!$F$37,H597&lt;='Intersection Mileposts'!$G$37),"Y",IF(AND(H597&gt;='Intersection Mileposts'!$F$38,H597&lt;='Intersection Mileposts'!$G$38),"Y",IF(AND(H597&gt;='Intersection Mileposts'!$F$39,H597&lt;='Intersection Mileposts'!$G$39),"Y","N"))))))))))))))))))))))))))))))))))))</f>
        <v/>
      </c>
    </row>
    <row r="598" spans="1:46" x14ac:dyDescent="0.3">
      <c r="A598" s="279"/>
      <c r="B598" s="261"/>
      <c r="C598" s="262"/>
      <c r="D598" s="262"/>
      <c r="E598" s="262"/>
      <c r="F598" s="262"/>
      <c r="G598" s="284"/>
      <c r="H598" s="286"/>
      <c r="I598" s="279"/>
      <c r="J598" s="260"/>
      <c r="K598" s="260"/>
      <c r="L598" s="280"/>
      <c r="M598" s="275"/>
      <c r="N598" s="263"/>
      <c r="P598" s="264" t="str">
        <f>IF(R598 = "", "", COUNT($R$4:R598))</f>
        <v/>
      </c>
      <c r="Q598" s="264" t="str">
        <f t="shared" si="72"/>
        <v/>
      </c>
      <c r="R598" s="265" t="str">
        <f t="shared" si="73"/>
        <v/>
      </c>
      <c r="S598" s="266" t="str">
        <f t="shared" si="77"/>
        <v/>
      </c>
      <c r="T598" s="267" t="str">
        <f t="shared" si="74"/>
        <v/>
      </c>
      <c r="U598" s="268" t="str">
        <f t="shared" si="78"/>
        <v/>
      </c>
      <c r="V598" s="269" t="str">
        <f t="shared" si="75"/>
        <v/>
      </c>
      <c r="W598" s="5"/>
      <c r="AR598" s="2" t="str">
        <f t="shared" si="79"/>
        <v/>
      </c>
      <c r="AS598" s="2" t="str">
        <f t="shared" si="76"/>
        <v/>
      </c>
      <c r="AT598" s="2" t="str">
        <f>IF(AR598="","",IF(AND(H598&gt;='Intersection Mileposts'!$F$5,H598&lt;='Intersection Mileposts'!$G$5),"Y",IF(AND(H598&gt;='Intersection Mileposts'!$F$6,H598&lt;='Intersection Mileposts'!$G$6),"Y",IF(AND(H598&gt;='Intersection Mileposts'!$F$7,H598&lt;='Intersection Mileposts'!$G$7),"Y",IF(AND(H598&gt;='Intersection Mileposts'!$F$8,H598&lt;='Intersection Mileposts'!$G$8),"Y",IF(AND(H598&gt;='Intersection Mileposts'!$F$9,H598&lt;='Intersection Mileposts'!$G$9),"Y",IF(AND(H598&gt;='Intersection Mileposts'!$F$10,H598&lt;='Intersection Mileposts'!$G$10),"Y",IF(AND(H598&gt;='Intersection Mileposts'!$F$11,H598&lt;='Intersection Mileposts'!$G$11),"Y",IF(AND(H598&gt;='Intersection Mileposts'!$F$12,H598&lt;='Intersection Mileposts'!$G$12),"Y",IF(AND(H598&gt;='Intersection Mileposts'!$F$13,H598&lt;='Intersection Mileposts'!$G$13),"Y",IF(AND(H598&gt;='Intersection Mileposts'!$F$14,H598&lt;='Intersection Mileposts'!$G$14),"Y",IF(AND(H598&gt;='Intersection Mileposts'!$F$15,H598&lt;='Intersection Mileposts'!$G$15),"Y",IF(AND(H598&gt;='Intersection Mileposts'!$F$16,H598&lt;='Intersection Mileposts'!$G$16),"Y",IF(AND(H598&gt;='Intersection Mileposts'!$F$17,H598&lt;='Intersection Mileposts'!$G$17),"Y",IF(AND(H598&gt;='Intersection Mileposts'!$F$18,H598&lt;='Intersection Mileposts'!$G$18),"Y",IF(AND(H598&gt;='Intersection Mileposts'!$F$19,H598&lt;='Intersection Mileposts'!$G$19),"Y",IF(AND(H598&gt;='Intersection Mileposts'!$F$20,H598&lt;='Intersection Mileposts'!$G$20),"Y",IF(AND(H598&gt;='Intersection Mileposts'!$F$21,H598&lt;='Intersection Mileposts'!$G$21),"Y",IF(AND(H598&gt;='Intersection Mileposts'!$F$22,H598&lt;='Intersection Mileposts'!$G$22),"Y",IF(AND(H598&gt;='Intersection Mileposts'!$F$23,H598&lt;='Intersection Mileposts'!$G$23),"Y",IF(AND(H598&gt;='Intersection Mileposts'!$F$24,H598&lt;='Intersection Mileposts'!$G$24),"Y",IF(AND(H598&gt;='Intersection Mileposts'!$F$25,H598&lt;='Intersection Mileposts'!$G$25),"Y",IF(AND(H598&gt;='Intersection Mileposts'!$F$26,H598&lt;='Intersection Mileposts'!$G$26),"Y",IF(AND(H598&gt;='Intersection Mileposts'!$F$27,H598&lt;='Intersection Mileposts'!$G$27),"Y",IF(AND(H598&gt;='Intersection Mileposts'!$F$28,H598&lt;='Intersection Mileposts'!$G$28),"Y",IF(AND(H598&gt;='Intersection Mileposts'!$F$29,H598&lt;='Intersection Mileposts'!$G$29),"Y", IF(AND(H598&gt;='Intersection Mileposts'!$F$30,H598&lt;='Intersection Mileposts'!$G$30),"Y",IF(AND(H598&gt;='Intersection Mileposts'!$F$31,H598&lt;='Intersection Mileposts'!$G$31),"Y",IF(AND(H598&gt;='Intersection Mileposts'!$F$32,H598&lt;='Intersection Mileposts'!$G$32),"Y",IF(AND(H598&gt;='Intersection Mileposts'!$F$33,H598&lt;='Intersection Mileposts'!$G$33),"Y",IF(AND(H598&gt;='Intersection Mileposts'!$F$34,H598&lt;='Intersection Mileposts'!$G$34),"Y",IF(AND(H598&gt;='Intersection Mileposts'!$F$35,H598&lt;='Intersection Mileposts'!$G$35),"Y",IF(AND(H598&gt;='Intersection Mileposts'!$F$36,H598&lt;='Intersection Mileposts'!$G$36),"Y",IF(AND(H598&gt;='Intersection Mileposts'!$F$37,H598&lt;='Intersection Mileposts'!$G$37),"Y",IF(AND(H598&gt;='Intersection Mileposts'!$F$38,H598&lt;='Intersection Mileposts'!$G$38),"Y",IF(AND(H598&gt;='Intersection Mileposts'!$F$39,H598&lt;='Intersection Mileposts'!$G$39),"Y","N"))))))))))))))))))))))))))))))))))))</f>
        <v/>
      </c>
    </row>
    <row r="599" spans="1:46" x14ac:dyDescent="0.3">
      <c r="A599" s="279"/>
      <c r="B599" s="261"/>
      <c r="C599" s="262"/>
      <c r="D599" s="262"/>
      <c r="E599" s="262"/>
      <c r="F599" s="262"/>
      <c r="G599" s="284"/>
      <c r="H599" s="286"/>
      <c r="I599" s="279"/>
      <c r="J599" s="260"/>
      <c r="K599" s="260"/>
      <c r="L599" s="280"/>
      <c r="M599" s="275"/>
      <c r="N599" s="263"/>
      <c r="P599" s="264" t="str">
        <f>IF(R599 = "", "", COUNT($R$4:R599))</f>
        <v/>
      </c>
      <c r="Q599" s="264" t="str">
        <f t="shared" si="72"/>
        <v/>
      </c>
      <c r="R599" s="265" t="str">
        <f t="shared" si="73"/>
        <v/>
      </c>
      <c r="S599" s="266" t="str">
        <f t="shared" si="77"/>
        <v/>
      </c>
      <c r="T599" s="267" t="str">
        <f t="shared" si="74"/>
        <v/>
      </c>
      <c r="U599" s="268" t="str">
        <f t="shared" si="78"/>
        <v/>
      </c>
      <c r="V599" s="269" t="str">
        <f t="shared" si="75"/>
        <v/>
      </c>
      <c r="W599" s="5"/>
      <c r="AR599" s="2" t="str">
        <f t="shared" si="79"/>
        <v/>
      </c>
      <c r="AS599" s="2" t="str">
        <f t="shared" si="76"/>
        <v/>
      </c>
      <c r="AT599" s="2" t="str">
        <f>IF(AR599="","",IF(AND(H599&gt;='Intersection Mileposts'!$F$5,H599&lt;='Intersection Mileposts'!$G$5),"Y",IF(AND(H599&gt;='Intersection Mileposts'!$F$6,H599&lt;='Intersection Mileposts'!$G$6),"Y",IF(AND(H599&gt;='Intersection Mileposts'!$F$7,H599&lt;='Intersection Mileposts'!$G$7),"Y",IF(AND(H599&gt;='Intersection Mileposts'!$F$8,H599&lt;='Intersection Mileposts'!$G$8),"Y",IF(AND(H599&gt;='Intersection Mileposts'!$F$9,H599&lt;='Intersection Mileposts'!$G$9),"Y",IF(AND(H599&gt;='Intersection Mileposts'!$F$10,H599&lt;='Intersection Mileposts'!$G$10),"Y",IF(AND(H599&gt;='Intersection Mileposts'!$F$11,H599&lt;='Intersection Mileposts'!$G$11),"Y",IF(AND(H599&gt;='Intersection Mileposts'!$F$12,H599&lt;='Intersection Mileposts'!$G$12),"Y",IF(AND(H599&gt;='Intersection Mileposts'!$F$13,H599&lt;='Intersection Mileposts'!$G$13),"Y",IF(AND(H599&gt;='Intersection Mileposts'!$F$14,H599&lt;='Intersection Mileposts'!$G$14),"Y",IF(AND(H599&gt;='Intersection Mileposts'!$F$15,H599&lt;='Intersection Mileposts'!$G$15),"Y",IF(AND(H599&gt;='Intersection Mileposts'!$F$16,H599&lt;='Intersection Mileposts'!$G$16),"Y",IF(AND(H599&gt;='Intersection Mileposts'!$F$17,H599&lt;='Intersection Mileposts'!$G$17),"Y",IF(AND(H599&gt;='Intersection Mileposts'!$F$18,H599&lt;='Intersection Mileposts'!$G$18),"Y",IF(AND(H599&gt;='Intersection Mileposts'!$F$19,H599&lt;='Intersection Mileposts'!$G$19),"Y",IF(AND(H599&gt;='Intersection Mileposts'!$F$20,H599&lt;='Intersection Mileposts'!$G$20),"Y",IF(AND(H599&gt;='Intersection Mileposts'!$F$21,H599&lt;='Intersection Mileposts'!$G$21),"Y",IF(AND(H599&gt;='Intersection Mileposts'!$F$22,H599&lt;='Intersection Mileposts'!$G$22),"Y",IF(AND(H599&gt;='Intersection Mileposts'!$F$23,H599&lt;='Intersection Mileposts'!$G$23),"Y",IF(AND(H599&gt;='Intersection Mileposts'!$F$24,H599&lt;='Intersection Mileposts'!$G$24),"Y",IF(AND(H599&gt;='Intersection Mileposts'!$F$25,H599&lt;='Intersection Mileposts'!$G$25),"Y",IF(AND(H599&gt;='Intersection Mileposts'!$F$26,H599&lt;='Intersection Mileposts'!$G$26),"Y",IF(AND(H599&gt;='Intersection Mileposts'!$F$27,H599&lt;='Intersection Mileposts'!$G$27),"Y",IF(AND(H599&gt;='Intersection Mileposts'!$F$28,H599&lt;='Intersection Mileposts'!$G$28),"Y",IF(AND(H599&gt;='Intersection Mileposts'!$F$29,H599&lt;='Intersection Mileposts'!$G$29),"Y", IF(AND(H599&gt;='Intersection Mileposts'!$F$30,H599&lt;='Intersection Mileposts'!$G$30),"Y",IF(AND(H599&gt;='Intersection Mileposts'!$F$31,H599&lt;='Intersection Mileposts'!$G$31),"Y",IF(AND(H599&gt;='Intersection Mileposts'!$F$32,H599&lt;='Intersection Mileposts'!$G$32),"Y",IF(AND(H599&gt;='Intersection Mileposts'!$F$33,H599&lt;='Intersection Mileposts'!$G$33),"Y",IF(AND(H599&gt;='Intersection Mileposts'!$F$34,H599&lt;='Intersection Mileposts'!$G$34),"Y",IF(AND(H599&gt;='Intersection Mileposts'!$F$35,H599&lt;='Intersection Mileposts'!$G$35),"Y",IF(AND(H599&gt;='Intersection Mileposts'!$F$36,H599&lt;='Intersection Mileposts'!$G$36),"Y",IF(AND(H599&gt;='Intersection Mileposts'!$F$37,H599&lt;='Intersection Mileposts'!$G$37),"Y",IF(AND(H599&gt;='Intersection Mileposts'!$F$38,H599&lt;='Intersection Mileposts'!$G$38),"Y",IF(AND(H599&gt;='Intersection Mileposts'!$F$39,H599&lt;='Intersection Mileposts'!$G$39),"Y","N"))))))))))))))))))))))))))))))))))))</f>
        <v/>
      </c>
    </row>
    <row r="600" spans="1:46" x14ac:dyDescent="0.3">
      <c r="A600" s="279"/>
      <c r="B600" s="261"/>
      <c r="C600" s="262"/>
      <c r="D600" s="262"/>
      <c r="E600" s="262"/>
      <c r="F600" s="262"/>
      <c r="G600" s="284"/>
      <c r="H600" s="286"/>
      <c r="I600" s="279"/>
      <c r="J600" s="260"/>
      <c r="K600" s="260"/>
      <c r="L600" s="280"/>
      <c r="M600" s="275"/>
      <c r="N600" s="263"/>
      <c r="P600" s="264" t="str">
        <f>IF(R600 = "", "", COUNT($R$4:R600))</f>
        <v/>
      </c>
      <c r="Q600" s="264" t="str">
        <f t="shared" si="72"/>
        <v/>
      </c>
      <c r="R600" s="265" t="str">
        <f t="shared" si="73"/>
        <v/>
      </c>
      <c r="S600" s="266" t="str">
        <f t="shared" si="77"/>
        <v/>
      </c>
      <c r="T600" s="267" t="str">
        <f t="shared" si="74"/>
        <v/>
      </c>
      <c r="U600" s="268" t="str">
        <f t="shared" si="78"/>
        <v/>
      </c>
      <c r="V600" s="269" t="str">
        <f t="shared" si="75"/>
        <v/>
      </c>
      <c r="W600" s="5"/>
      <c r="AR600" s="2" t="str">
        <f t="shared" si="79"/>
        <v/>
      </c>
      <c r="AS600" s="2" t="str">
        <f t="shared" si="76"/>
        <v/>
      </c>
      <c r="AT600" s="2" t="str">
        <f>IF(AR600="","",IF(AND(H600&gt;='Intersection Mileposts'!$F$5,H600&lt;='Intersection Mileposts'!$G$5),"Y",IF(AND(H600&gt;='Intersection Mileposts'!$F$6,H600&lt;='Intersection Mileposts'!$G$6),"Y",IF(AND(H600&gt;='Intersection Mileposts'!$F$7,H600&lt;='Intersection Mileposts'!$G$7),"Y",IF(AND(H600&gt;='Intersection Mileposts'!$F$8,H600&lt;='Intersection Mileposts'!$G$8),"Y",IF(AND(H600&gt;='Intersection Mileposts'!$F$9,H600&lt;='Intersection Mileposts'!$G$9),"Y",IF(AND(H600&gt;='Intersection Mileposts'!$F$10,H600&lt;='Intersection Mileposts'!$G$10),"Y",IF(AND(H600&gt;='Intersection Mileposts'!$F$11,H600&lt;='Intersection Mileposts'!$G$11),"Y",IF(AND(H600&gt;='Intersection Mileposts'!$F$12,H600&lt;='Intersection Mileposts'!$G$12),"Y",IF(AND(H600&gt;='Intersection Mileposts'!$F$13,H600&lt;='Intersection Mileposts'!$G$13),"Y",IF(AND(H600&gt;='Intersection Mileposts'!$F$14,H600&lt;='Intersection Mileposts'!$G$14),"Y",IF(AND(H600&gt;='Intersection Mileposts'!$F$15,H600&lt;='Intersection Mileposts'!$G$15),"Y",IF(AND(H600&gt;='Intersection Mileposts'!$F$16,H600&lt;='Intersection Mileposts'!$G$16),"Y",IF(AND(H600&gt;='Intersection Mileposts'!$F$17,H600&lt;='Intersection Mileposts'!$G$17),"Y",IF(AND(H600&gt;='Intersection Mileposts'!$F$18,H600&lt;='Intersection Mileposts'!$G$18),"Y",IF(AND(H600&gt;='Intersection Mileposts'!$F$19,H600&lt;='Intersection Mileposts'!$G$19),"Y",IF(AND(H600&gt;='Intersection Mileposts'!$F$20,H600&lt;='Intersection Mileposts'!$G$20),"Y",IF(AND(H600&gt;='Intersection Mileposts'!$F$21,H600&lt;='Intersection Mileposts'!$G$21),"Y",IF(AND(H600&gt;='Intersection Mileposts'!$F$22,H600&lt;='Intersection Mileposts'!$G$22),"Y",IF(AND(H600&gt;='Intersection Mileposts'!$F$23,H600&lt;='Intersection Mileposts'!$G$23),"Y",IF(AND(H600&gt;='Intersection Mileposts'!$F$24,H600&lt;='Intersection Mileposts'!$G$24),"Y",IF(AND(H600&gt;='Intersection Mileposts'!$F$25,H600&lt;='Intersection Mileposts'!$G$25),"Y",IF(AND(H600&gt;='Intersection Mileposts'!$F$26,H600&lt;='Intersection Mileposts'!$G$26),"Y",IF(AND(H600&gt;='Intersection Mileposts'!$F$27,H600&lt;='Intersection Mileposts'!$G$27),"Y",IF(AND(H600&gt;='Intersection Mileposts'!$F$28,H600&lt;='Intersection Mileposts'!$G$28),"Y",IF(AND(H600&gt;='Intersection Mileposts'!$F$29,H600&lt;='Intersection Mileposts'!$G$29),"Y", IF(AND(H600&gt;='Intersection Mileposts'!$F$30,H600&lt;='Intersection Mileposts'!$G$30),"Y",IF(AND(H600&gt;='Intersection Mileposts'!$F$31,H600&lt;='Intersection Mileposts'!$G$31),"Y",IF(AND(H600&gt;='Intersection Mileposts'!$F$32,H600&lt;='Intersection Mileposts'!$G$32),"Y",IF(AND(H600&gt;='Intersection Mileposts'!$F$33,H600&lt;='Intersection Mileposts'!$G$33),"Y",IF(AND(H600&gt;='Intersection Mileposts'!$F$34,H600&lt;='Intersection Mileposts'!$G$34),"Y",IF(AND(H600&gt;='Intersection Mileposts'!$F$35,H600&lt;='Intersection Mileposts'!$G$35),"Y",IF(AND(H600&gt;='Intersection Mileposts'!$F$36,H600&lt;='Intersection Mileposts'!$G$36),"Y",IF(AND(H600&gt;='Intersection Mileposts'!$F$37,H600&lt;='Intersection Mileposts'!$G$37),"Y",IF(AND(H600&gt;='Intersection Mileposts'!$F$38,H600&lt;='Intersection Mileposts'!$G$38),"Y",IF(AND(H600&gt;='Intersection Mileposts'!$F$39,H600&lt;='Intersection Mileposts'!$G$39),"Y","N"))))))))))))))))))))))))))))))))))))</f>
        <v/>
      </c>
    </row>
    <row r="601" spans="1:46" x14ac:dyDescent="0.3">
      <c r="A601" s="279"/>
      <c r="B601" s="261"/>
      <c r="C601" s="262"/>
      <c r="D601" s="262"/>
      <c r="E601" s="262"/>
      <c r="F601" s="262"/>
      <c r="G601" s="284"/>
      <c r="H601" s="286"/>
      <c r="I601" s="279"/>
      <c r="J601" s="260"/>
      <c r="K601" s="260"/>
      <c r="L601" s="280"/>
      <c r="M601" s="275"/>
      <c r="N601" s="263"/>
      <c r="P601" s="264" t="str">
        <f>IF(R601 = "", "", COUNT($R$4:R601))</f>
        <v/>
      </c>
      <c r="Q601" s="264" t="str">
        <f t="shared" si="72"/>
        <v/>
      </c>
      <c r="R601" s="265" t="str">
        <f t="shared" si="73"/>
        <v/>
      </c>
      <c r="S601" s="266" t="str">
        <f t="shared" si="77"/>
        <v/>
      </c>
      <c r="T601" s="267" t="str">
        <f t="shared" si="74"/>
        <v/>
      </c>
      <c r="U601" s="268" t="str">
        <f t="shared" si="78"/>
        <v/>
      </c>
      <c r="V601" s="269" t="str">
        <f t="shared" si="75"/>
        <v/>
      </c>
      <c r="W601" s="5"/>
      <c r="AR601" s="2" t="str">
        <f t="shared" si="79"/>
        <v/>
      </c>
      <c r="AS601" s="2" t="str">
        <f t="shared" si="76"/>
        <v/>
      </c>
      <c r="AT601" s="2" t="str">
        <f>IF(AR601="","",IF(AND(H601&gt;='Intersection Mileposts'!$F$5,H601&lt;='Intersection Mileposts'!$G$5),"Y",IF(AND(H601&gt;='Intersection Mileposts'!$F$6,H601&lt;='Intersection Mileposts'!$G$6),"Y",IF(AND(H601&gt;='Intersection Mileposts'!$F$7,H601&lt;='Intersection Mileposts'!$G$7),"Y",IF(AND(H601&gt;='Intersection Mileposts'!$F$8,H601&lt;='Intersection Mileposts'!$G$8),"Y",IF(AND(H601&gt;='Intersection Mileposts'!$F$9,H601&lt;='Intersection Mileposts'!$G$9),"Y",IF(AND(H601&gt;='Intersection Mileposts'!$F$10,H601&lt;='Intersection Mileposts'!$G$10),"Y",IF(AND(H601&gt;='Intersection Mileposts'!$F$11,H601&lt;='Intersection Mileposts'!$G$11),"Y",IF(AND(H601&gt;='Intersection Mileposts'!$F$12,H601&lt;='Intersection Mileposts'!$G$12),"Y",IF(AND(H601&gt;='Intersection Mileposts'!$F$13,H601&lt;='Intersection Mileposts'!$G$13),"Y",IF(AND(H601&gt;='Intersection Mileposts'!$F$14,H601&lt;='Intersection Mileposts'!$G$14),"Y",IF(AND(H601&gt;='Intersection Mileposts'!$F$15,H601&lt;='Intersection Mileposts'!$G$15),"Y",IF(AND(H601&gt;='Intersection Mileposts'!$F$16,H601&lt;='Intersection Mileposts'!$G$16),"Y",IF(AND(H601&gt;='Intersection Mileposts'!$F$17,H601&lt;='Intersection Mileposts'!$G$17),"Y",IF(AND(H601&gt;='Intersection Mileposts'!$F$18,H601&lt;='Intersection Mileposts'!$G$18),"Y",IF(AND(H601&gt;='Intersection Mileposts'!$F$19,H601&lt;='Intersection Mileposts'!$G$19),"Y",IF(AND(H601&gt;='Intersection Mileposts'!$F$20,H601&lt;='Intersection Mileposts'!$G$20),"Y",IF(AND(H601&gt;='Intersection Mileposts'!$F$21,H601&lt;='Intersection Mileposts'!$G$21),"Y",IF(AND(H601&gt;='Intersection Mileposts'!$F$22,H601&lt;='Intersection Mileposts'!$G$22),"Y",IF(AND(H601&gt;='Intersection Mileposts'!$F$23,H601&lt;='Intersection Mileposts'!$G$23),"Y",IF(AND(H601&gt;='Intersection Mileposts'!$F$24,H601&lt;='Intersection Mileposts'!$G$24),"Y",IF(AND(H601&gt;='Intersection Mileposts'!$F$25,H601&lt;='Intersection Mileposts'!$G$25),"Y",IF(AND(H601&gt;='Intersection Mileposts'!$F$26,H601&lt;='Intersection Mileposts'!$G$26),"Y",IF(AND(H601&gt;='Intersection Mileposts'!$F$27,H601&lt;='Intersection Mileposts'!$G$27),"Y",IF(AND(H601&gt;='Intersection Mileposts'!$F$28,H601&lt;='Intersection Mileposts'!$G$28),"Y",IF(AND(H601&gt;='Intersection Mileposts'!$F$29,H601&lt;='Intersection Mileposts'!$G$29),"Y", IF(AND(H601&gt;='Intersection Mileposts'!$F$30,H601&lt;='Intersection Mileposts'!$G$30),"Y",IF(AND(H601&gt;='Intersection Mileposts'!$F$31,H601&lt;='Intersection Mileposts'!$G$31),"Y",IF(AND(H601&gt;='Intersection Mileposts'!$F$32,H601&lt;='Intersection Mileposts'!$G$32),"Y",IF(AND(H601&gt;='Intersection Mileposts'!$F$33,H601&lt;='Intersection Mileposts'!$G$33),"Y",IF(AND(H601&gt;='Intersection Mileposts'!$F$34,H601&lt;='Intersection Mileposts'!$G$34),"Y",IF(AND(H601&gt;='Intersection Mileposts'!$F$35,H601&lt;='Intersection Mileposts'!$G$35),"Y",IF(AND(H601&gt;='Intersection Mileposts'!$F$36,H601&lt;='Intersection Mileposts'!$G$36),"Y",IF(AND(H601&gt;='Intersection Mileposts'!$F$37,H601&lt;='Intersection Mileposts'!$G$37),"Y",IF(AND(H601&gt;='Intersection Mileposts'!$F$38,H601&lt;='Intersection Mileposts'!$G$38),"Y",IF(AND(H601&gt;='Intersection Mileposts'!$F$39,H601&lt;='Intersection Mileposts'!$G$39),"Y","N"))))))))))))))))))))))))))))))))))))</f>
        <v/>
      </c>
    </row>
    <row r="602" spans="1:46" x14ac:dyDescent="0.3">
      <c r="A602" s="279"/>
      <c r="B602" s="261"/>
      <c r="C602" s="262"/>
      <c r="D602" s="262"/>
      <c r="E602" s="262"/>
      <c r="F602" s="262"/>
      <c r="G602" s="284"/>
      <c r="H602" s="286"/>
      <c r="I602" s="279"/>
      <c r="J602" s="260"/>
      <c r="K602" s="260"/>
      <c r="L602" s="280"/>
      <c r="M602" s="275"/>
      <c r="N602" s="263"/>
      <c r="P602" s="264" t="str">
        <f>IF(R602 = "", "", COUNT($R$4:R602))</f>
        <v/>
      </c>
      <c r="Q602" s="264" t="str">
        <f t="shared" si="72"/>
        <v/>
      </c>
      <c r="R602" s="265" t="str">
        <f t="shared" si="73"/>
        <v/>
      </c>
      <c r="S602" s="266" t="str">
        <f t="shared" si="77"/>
        <v/>
      </c>
      <c r="T602" s="267" t="str">
        <f t="shared" si="74"/>
        <v/>
      </c>
      <c r="U602" s="268" t="str">
        <f t="shared" si="78"/>
        <v/>
      </c>
      <c r="V602" s="269" t="str">
        <f t="shared" si="75"/>
        <v/>
      </c>
      <c r="W602" s="5"/>
      <c r="AR602" s="2" t="str">
        <f t="shared" si="79"/>
        <v/>
      </c>
      <c r="AS602" s="2" t="str">
        <f t="shared" si="76"/>
        <v/>
      </c>
      <c r="AT602" s="2" t="str">
        <f>IF(AR602="","",IF(AND(H602&gt;='Intersection Mileposts'!$F$5,H602&lt;='Intersection Mileposts'!$G$5),"Y",IF(AND(H602&gt;='Intersection Mileposts'!$F$6,H602&lt;='Intersection Mileposts'!$G$6),"Y",IF(AND(H602&gt;='Intersection Mileposts'!$F$7,H602&lt;='Intersection Mileposts'!$G$7),"Y",IF(AND(H602&gt;='Intersection Mileposts'!$F$8,H602&lt;='Intersection Mileposts'!$G$8),"Y",IF(AND(H602&gt;='Intersection Mileposts'!$F$9,H602&lt;='Intersection Mileposts'!$G$9),"Y",IF(AND(H602&gt;='Intersection Mileposts'!$F$10,H602&lt;='Intersection Mileposts'!$G$10),"Y",IF(AND(H602&gt;='Intersection Mileposts'!$F$11,H602&lt;='Intersection Mileposts'!$G$11),"Y",IF(AND(H602&gt;='Intersection Mileposts'!$F$12,H602&lt;='Intersection Mileposts'!$G$12),"Y",IF(AND(H602&gt;='Intersection Mileposts'!$F$13,H602&lt;='Intersection Mileposts'!$G$13),"Y",IF(AND(H602&gt;='Intersection Mileposts'!$F$14,H602&lt;='Intersection Mileposts'!$G$14),"Y",IF(AND(H602&gt;='Intersection Mileposts'!$F$15,H602&lt;='Intersection Mileposts'!$G$15),"Y",IF(AND(H602&gt;='Intersection Mileposts'!$F$16,H602&lt;='Intersection Mileposts'!$G$16),"Y",IF(AND(H602&gt;='Intersection Mileposts'!$F$17,H602&lt;='Intersection Mileposts'!$G$17),"Y",IF(AND(H602&gt;='Intersection Mileposts'!$F$18,H602&lt;='Intersection Mileposts'!$G$18),"Y",IF(AND(H602&gt;='Intersection Mileposts'!$F$19,H602&lt;='Intersection Mileposts'!$G$19),"Y",IF(AND(H602&gt;='Intersection Mileposts'!$F$20,H602&lt;='Intersection Mileposts'!$G$20),"Y",IF(AND(H602&gt;='Intersection Mileposts'!$F$21,H602&lt;='Intersection Mileposts'!$G$21),"Y",IF(AND(H602&gt;='Intersection Mileposts'!$F$22,H602&lt;='Intersection Mileposts'!$G$22),"Y",IF(AND(H602&gt;='Intersection Mileposts'!$F$23,H602&lt;='Intersection Mileposts'!$G$23),"Y",IF(AND(H602&gt;='Intersection Mileposts'!$F$24,H602&lt;='Intersection Mileposts'!$G$24),"Y",IF(AND(H602&gt;='Intersection Mileposts'!$F$25,H602&lt;='Intersection Mileposts'!$G$25),"Y",IF(AND(H602&gt;='Intersection Mileposts'!$F$26,H602&lt;='Intersection Mileposts'!$G$26),"Y",IF(AND(H602&gt;='Intersection Mileposts'!$F$27,H602&lt;='Intersection Mileposts'!$G$27),"Y",IF(AND(H602&gt;='Intersection Mileposts'!$F$28,H602&lt;='Intersection Mileposts'!$G$28),"Y",IF(AND(H602&gt;='Intersection Mileposts'!$F$29,H602&lt;='Intersection Mileposts'!$G$29),"Y", IF(AND(H602&gt;='Intersection Mileposts'!$F$30,H602&lt;='Intersection Mileposts'!$G$30),"Y",IF(AND(H602&gt;='Intersection Mileposts'!$F$31,H602&lt;='Intersection Mileposts'!$G$31),"Y",IF(AND(H602&gt;='Intersection Mileposts'!$F$32,H602&lt;='Intersection Mileposts'!$G$32),"Y",IF(AND(H602&gt;='Intersection Mileposts'!$F$33,H602&lt;='Intersection Mileposts'!$G$33),"Y",IF(AND(H602&gt;='Intersection Mileposts'!$F$34,H602&lt;='Intersection Mileposts'!$G$34),"Y",IF(AND(H602&gt;='Intersection Mileposts'!$F$35,H602&lt;='Intersection Mileposts'!$G$35),"Y",IF(AND(H602&gt;='Intersection Mileposts'!$F$36,H602&lt;='Intersection Mileposts'!$G$36),"Y",IF(AND(H602&gt;='Intersection Mileposts'!$F$37,H602&lt;='Intersection Mileposts'!$G$37),"Y",IF(AND(H602&gt;='Intersection Mileposts'!$F$38,H602&lt;='Intersection Mileposts'!$G$38),"Y",IF(AND(H602&gt;='Intersection Mileposts'!$F$39,H602&lt;='Intersection Mileposts'!$G$39),"Y","N"))))))))))))))))))))))))))))))))))))</f>
        <v/>
      </c>
    </row>
    <row r="603" spans="1:46" x14ac:dyDescent="0.3">
      <c r="A603" s="279"/>
      <c r="B603" s="261"/>
      <c r="C603" s="262"/>
      <c r="D603" s="262"/>
      <c r="E603" s="262"/>
      <c r="F603" s="262"/>
      <c r="G603" s="284"/>
      <c r="H603" s="286"/>
      <c r="I603" s="279"/>
      <c r="J603" s="260"/>
      <c r="K603" s="260"/>
      <c r="L603" s="280"/>
      <c r="M603" s="275"/>
      <c r="N603" s="263"/>
      <c r="P603" s="264" t="str">
        <f>IF(R603 = "", "", COUNT($R$4:R603))</f>
        <v/>
      </c>
      <c r="Q603" s="264" t="str">
        <f t="shared" si="72"/>
        <v/>
      </c>
      <c r="R603" s="265" t="str">
        <f t="shared" si="73"/>
        <v/>
      </c>
      <c r="S603" s="266" t="str">
        <f t="shared" si="77"/>
        <v/>
      </c>
      <c r="T603" s="267" t="str">
        <f t="shared" si="74"/>
        <v/>
      </c>
      <c r="U603" s="268" t="str">
        <f t="shared" si="78"/>
        <v/>
      </c>
      <c r="V603" s="269" t="str">
        <f t="shared" si="75"/>
        <v/>
      </c>
      <c r="W603" s="5"/>
      <c r="AR603" s="2" t="str">
        <f t="shared" si="79"/>
        <v/>
      </c>
      <c r="AS603" s="2" t="str">
        <f t="shared" si="76"/>
        <v/>
      </c>
      <c r="AT603" s="2" t="str">
        <f>IF(AR603="","",IF(AND(H603&gt;='Intersection Mileposts'!$F$5,H603&lt;='Intersection Mileposts'!$G$5),"Y",IF(AND(H603&gt;='Intersection Mileposts'!$F$6,H603&lt;='Intersection Mileposts'!$G$6),"Y",IF(AND(H603&gt;='Intersection Mileposts'!$F$7,H603&lt;='Intersection Mileposts'!$G$7),"Y",IF(AND(H603&gt;='Intersection Mileposts'!$F$8,H603&lt;='Intersection Mileposts'!$G$8),"Y",IF(AND(H603&gt;='Intersection Mileposts'!$F$9,H603&lt;='Intersection Mileposts'!$G$9),"Y",IF(AND(H603&gt;='Intersection Mileposts'!$F$10,H603&lt;='Intersection Mileposts'!$G$10),"Y",IF(AND(H603&gt;='Intersection Mileposts'!$F$11,H603&lt;='Intersection Mileposts'!$G$11),"Y",IF(AND(H603&gt;='Intersection Mileposts'!$F$12,H603&lt;='Intersection Mileposts'!$G$12),"Y",IF(AND(H603&gt;='Intersection Mileposts'!$F$13,H603&lt;='Intersection Mileposts'!$G$13),"Y",IF(AND(H603&gt;='Intersection Mileposts'!$F$14,H603&lt;='Intersection Mileposts'!$G$14),"Y",IF(AND(H603&gt;='Intersection Mileposts'!$F$15,H603&lt;='Intersection Mileposts'!$G$15),"Y",IF(AND(H603&gt;='Intersection Mileposts'!$F$16,H603&lt;='Intersection Mileposts'!$G$16),"Y",IF(AND(H603&gt;='Intersection Mileposts'!$F$17,H603&lt;='Intersection Mileposts'!$G$17),"Y",IF(AND(H603&gt;='Intersection Mileposts'!$F$18,H603&lt;='Intersection Mileposts'!$G$18),"Y",IF(AND(H603&gt;='Intersection Mileposts'!$F$19,H603&lt;='Intersection Mileposts'!$G$19),"Y",IF(AND(H603&gt;='Intersection Mileposts'!$F$20,H603&lt;='Intersection Mileposts'!$G$20),"Y",IF(AND(H603&gt;='Intersection Mileposts'!$F$21,H603&lt;='Intersection Mileposts'!$G$21),"Y",IF(AND(H603&gt;='Intersection Mileposts'!$F$22,H603&lt;='Intersection Mileposts'!$G$22),"Y",IF(AND(H603&gt;='Intersection Mileposts'!$F$23,H603&lt;='Intersection Mileposts'!$G$23),"Y",IF(AND(H603&gt;='Intersection Mileposts'!$F$24,H603&lt;='Intersection Mileposts'!$G$24),"Y",IF(AND(H603&gt;='Intersection Mileposts'!$F$25,H603&lt;='Intersection Mileposts'!$G$25),"Y",IF(AND(H603&gt;='Intersection Mileposts'!$F$26,H603&lt;='Intersection Mileposts'!$G$26),"Y",IF(AND(H603&gt;='Intersection Mileposts'!$F$27,H603&lt;='Intersection Mileposts'!$G$27),"Y",IF(AND(H603&gt;='Intersection Mileposts'!$F$28,H603&lt;='Intersection Mileposts'!$G$28),"Y",IF(AND(H603&gt;='Intersection Mileposts'!$F$29,H603&lt;='Intersection Mileposts'!$G$29),"Y", IF(AND(H603&gt;='Intersection Mileposts'!$F$30,H603&lt;='Intersection Mileposts'!$G$30),"Y",IF(AND(H603&gt;='Intersection Mileposts'!$F$31,H603&lt;='Intersection Mileposts'!$G$31),"Y",IF(AND(H603&gt;='Intersection Mileposts'!$F$32,H603&lt;='Intersection Mileposts'!$G$32),"Y",IF(AND(H603&gt;='Intersection Mileposts'!$F$33,H603&lt;='Intersection Mileposts'!$G$33),"Y",IF(AND(H603&gt;='Intersection Mileposts'!$F$34,H603&lt;='Intersection Mileposts'!$G$34),"Y",IF(AND(H603&gt;='Intersection Mileposts'!$F$35,H603&lt;='Intersection Mileposts'!$G$35),"Y",IF(AND(H603&gt;='Intersection Mileposts'!$F$36,H603&lt;='Intersection Mileposts'!$G$36),"Y",IF(AND(H603&gt;='Intersection Mileposts'!$F$37,H603&lt;='Intersection Mileposts'!$G$37),"Y",IF(AND(H603&gt;='Intersection Mileposts'!$F$38,H603&lt;='Intersection Mileposts'!$G$38),"Y",IF(AND(H603&gt;='Intersection Mileposts'!$F$39,H603&lt;='Intersection Mileposts'!$G$39),"Y","N"))))))))))))))))))))))))))))))))))))</f>
        <v/>
      </c>
    </row>
    <row r="604" spans="1:46" x14ac:dyDescent="0.3">
      <c r="A604" s="279"/>
      <c r="B604" s="261"/>
      <c r="C604" s="262"/>
      <c r="D604" s="262"/>
      <c r="E604" s="262"/>
      <c r="F604" s="262"/>
      <c r="G604" s="284"/>
      <c r="H604" s="286"/>
      <c r="I604" s="279"/>
      <c r="J604" s="260"/>
      <c r="K604" s="260"/>
      <c r="L604" s="280"/>
      <c r="M604" s="275"/>
      <c r="N604" s="263"/>
      <c r="P604" s="264" t="str">
        <f>IF(R604 = "", "", COUNT($R$4:R604))</f>
        <v/>
      </c>
      <c r="Q604" s="264" t="str">
        <f t="shared" si="72"/>
        <v/>
      </c>
      <c r="R604" s="265" t="str">
        <f t="shared" si="73"/>
        <v/>
      </c>
      <c r="S604" s="266" t="str">
        <f t="shared" si="77"/>
        <v/>
      </c>
      <c r="T604" s="267" t="str">
        <f t="shared" si="74"/>
        <v/>
      </c>
      <c r="U604" s="268" t="str">
        <f t="shared" si="78"/>
        <v/>
      </c>
      <c r="V604" s="269" t="str">
        <f t="shared" si="75"/>
        <v/>
      </c>
      <c r="W604" s="5"/>
      <c r="AR604" s="2" t="str">
        <f t="shared" si="79"/>
        <v/>
      </c>
      <c r="AS604" s="2" t="str">
        <f t="shared" si="76"/>
        <v/>
      </c>
      <c r="AT604" s="2" t="str">
        <f>IF(AR604="","",IF(AND(H604&gt;='Intersection Mileposts'!$F$5,H604&lt;='Intersection Mileposts'!$G$5),"Y",IF(AND(H604&gt;='Intersection Mileposts'!$F$6,H604&lt;='Intersection Mileposts'!$G$6),"Y",IF(AND(H604&gt;='Intersection Mileposts'!$F$7,H604&lt;='Intersection Mileposts'!$G$7),"Y",IF(AND(H604&gt;='Intersection Mileposts'!$F$8,H604&lt;='Intersection Mileposts'!$G$8),"Y",IF(AND(H604&gt;='Intersection Mileposts'!$F$9,H604&lt;='Intersection Mileposts'!$G$9),"Y",IF(AND(H604&gt;='Intersection Mileposts'!$F$10,H604&lt;='Intersection Mileposts'!$G$10),"Y",IF(AND(H604&gt;='Intersection Mileposts'!$F$11,H604&lt;='Intersection Mileposts'!$G$11),"Y",IF(AND(H604&gt;='Intersection Mileposts'!$F$12,H604&lt;='Intersection Mileposts'!$G$12),"Y",IF(AND(H604&gt;='Intersection Mileposts'!$F$13,H604&lt;='Intersection Mileposts'!$G$13),"Y",IF(AND(H604&gt;='Intersection Mileposts'!$F$14,H604&lt;='Intersection Mileposts'!$G$14),"Y",IF(AND(H604&gt;='Intersection Mileposts'!$F$15,H604&lt;='Intersection Mileposts'!$G$15),"Y",IF(AND(H604&gt;='Intersection Mileposts'!$F$16,H604&lt;='Intersection Mileposts'!$G$16),"Y",IF(AND(H604&gt;='Intersection Mileposts'!$F$17,H604&lt;='Intersection Mileposts'!$G$17),"Y",IF(AND(H604&gt;='Intersection Mileposts'!$F$18,H604&lt;='Intersection Mileposts'!$G$18),"Y",IF(AND(H604&gt;='Intersection Mileposts'!$F$19,H604&lt;='Intersection Mileposts'!$G$19),"Y",IF(AND(H604&gt;='Intersection Mileposts'!$F$20,H604&lt;='Intersection Mileposts'!$G$20),"Y",IF(AND(H604&gt;='Intersection Mileposts'!$F$21,H604&lt;='Intersection Mileposts'!$G$21),"Y",IF(AND(H604&gt;='Intersection Mileposts'!$F$22,H604&lt;='Intersection Mileposts'!$G$22),"Y",IF(AND(H604&gt;='Intersection Mileposts'!$F$23,H604&lt;='Intersection Mileposts'!$G$23),"Y",IF(AND(H604&gt;='Intersection Mileposts'!$F$24,H604&lt;='Intersection Mileposts'!$G$24),"Y",IF(AND(H604&gt;='Intersection Mileposts'!$F$25,H604&lt;='Intersection Mileposts'!$G$25),"Y",IF(AND(H604&gt;='Intersection Mileposts'!$F$26,H604&lt;='Intersection Mileposts'!$G$26),"Y",IF(AND(H604&gt;='Intersection Mileposts'!$F$27,H604&lt;='Intersection Mileposts'!$G$27),"Y",IF(AND(H604&gt;='Intersection Mileposts'!$F$28,H604&lt;='Intersection Mileposts'!$G$28),"Y",IF(AND(H604&gt;='Intersection Mileposts'!$F$29,H604&lt;='Intersection Mileposts'!$G$29),"Y", IF(AND(H604&gt;='Intersection Mileposts'!$F$30,H604&lt;='Intersection Mileposts'!$G$30),"Y",IF(AND(H604&gt;='Intersection Mileposts'!$F$31,H604&lt;='Intersection Mileposts'!$G$31),"Y",IF(AND(H604&gt;='Intersection Mileposts'!$F$32,H604&lt;='Intersection Mileposts'!$G$32),"Y",IF(AND(H604&gt;='Intersection Mileposts'!$F$33,H604&lt;='Intersection Mileposts'!$G$33),"Y",IF(AND(H604&gt;='Intersection Mileposts'!$F$34,H604&lt;='Intersection Mileposts'!$G$34),"Y",IF(AND(H604&gt;='Intersection Mileposts'!$F$35,H604&lt;='Intersection Mileposts'!$G$35),"Y",IF(AND(H604&gt;='Intersection Mileposts'!$F$36,H604&lt;='Intersection Mileposts'!$G$36),"Y",IF(AND(H604&gt;='Intersection Mileposts'!$F$37,H604&lt;='Intersection Mileposts'!$G$37),"Y",IF(AND(H604&gt;='Intersection Mileposts'!$F$38,H604&lt;='Intersection Mileposts'!$G$38),"Y",IF(AND(H604&gt;='Intersection Mileposts'!$F$39,H604&lt;='Intersection Mileposts'!$G$39),"Y","N"))))))))))))))))))))))))))))))))))))</f>
        <v/>
      </c>
    </row>
    <row r="605" spans="1:46" x14ac:dyDescent="0.3">
      <c r="A605" s="279"/>
      <c r="B605" s="261"/>
      <c r="C605" s="262"/>
      <c r="D605" s="262"/>
      <c r="E605" s="262"/>
      <c r="F605" s="262"/>
      <c r="G605" s="284"/>
      <c r="H605" s="286"/>
      <c r="I605" s="279"/>
      <c r="J605" s="260"/>
      <c r="K605" s="260"/>
      <c r="L605" s="280"/>
      <c r="M605" s="275"/>
      <c r="N605" s="263"/>
      <c r="P605" s="264" t="str">
        <f>IF(R605 = "", "", COUNT($R$4:R605))</f>
        <v/>
      </c>
      <c r="Q605" s="264" t="str">
        <f t="shared" si="72"/>
        <v/>
      </c>
      <c r="R605" s="265" t="str">
        <f t="shared" si="73"/>
        <v/>
      </c>
      <c r="S605" s="266" t="str">
        <f t="shared" si="77"/>
        <v/>
      </c>
      <c r="T605" s="267" t="str">
        <f t="shared" si="74"/>
        <v/>
      </c>
      <c r="U605" s="268" t="str">
        <f t="shared" si="78"/>
        <v/>
      </c>
      <c r="V605" s="269" t="str">
        <f t="shared" si="75"/>
        <v/>
      </c>
      <c r="W605" s="5"/>
      <c r="AR605" s="2" t="str">
        <f t="shared" si="79"/>
        <v/>
      </c>
      <c r="AS605" s="2" t="str">
        <f t="shared" si="76"/>
        <v/>
      </c>
      <c r="AT605" s="2" t="str">
        <f>IF(AR605="","",IF(AND(H605&gt;='Intersection Mileposts'!$F$5,H605&lt;='Intersection Mileposts'!$G$5),"Y",IF(AND(H605&gt;='Intersection Mileposts'!$F$6,H605&lt;='Intersection Mileposts'!$G$6),"Y",IF(AND(H605&gt;='Intersection Mileposts'!$F$7,H605&lt;='Intersection Mileposts'!$G$7),"Y",IF(AND(H605&gt;='Intersection Mileposts'!$F$8,H605&lt;='Intersection Mileposts'!$G$8),"Y",IF(AND(H605&gt;='Intersection Mileposts'!$F$9,H605&lt;='Intersection Mileposts'!$G$9),"Y",IF(AND(H605&gt;='Intersection Mileposts'!$F$10,H605&lt;='Intersection Mileposts'!$G$10),"Y",IF(AND(H605&gt;='Intersection Mileposts'!$F$11,H605&lt;='Intersection Mileposts'!$G$11),"Y",IF(AND(H605&gt;='Intersection Mileposts'!$F$12,H605&lt;='Intersection Mileposts'!$G$12),"Y",IF(AND(H605&gt;='Intersection Mileposts'!$F$13,H605&lt;='Intersection Mileposts'!$G$13),"Y",IF(AND(H605&gt;='Intersection Mileposts'!$F$14,H605&lt;='Intersection Mileposts'!$G$14),"Y",IF(AND(H605&gt;='Intersection Mileposts'!$F$15,H605&lt;='Intersection Mileposts'!$G$15),"Y",IF(AND(H605&gt;='Intersection Mileposts'!$F$16,H605&lt;='Intersection Mileposts'!$G$16),"Y",IF(AND(H605&gt;='Intersection Mileposts'!$F$17,H605&lt;='Intersection Mileposts'!$G$17),"Y",IF(AND(H605&gt;='Intersection Mileposts'!$F$18,H605&lt;='Intersection Mileposts'!$G$18),"Y",IF(AND(H605&gt;='Intersection Mileposts'!$F$19,H605&lt;='Intersection Mileposts'!$G$19),"Y",IF(AND(H605&gt;='Intersection Mileposts'!$F$20,H605&lt;='Intersection Mileposts'!$G$20),"Y",IF(AND(H605&gt;='Intersection Mileposts'!$F$21,H605&lt;='Intersection Mileposts'!$G$21),"Y",IF(AND(H605&gt;='Intersection Mileposts'!$F$22,H605&lt;='Intersection Mileposts'!$G$22),"Y",IF(AND(H605&gt;='Intersection Mileposts'!$F$23,H605&lt;='Intersection Mileposts'!$G$23),"Y",IF(AND(H605&gt;='Intersection Mileposts'!$F$24,H605&lt;='Intersection Mileposts'!$G$24),"Y",IF(AND(H605&gt;='Intersection Mileposts'!$F$25,H605&lt;='Intersection Mileposts'!$G$25),"Y",IF(AND(H605&gt;='Intersection Mileposts'!$F$26,H605&lt;='Intersection Mileposts'!$G$26),"Y",IF(AND(H605&gt;='Intersection Mileposts'!$F$27,H605&lt;='Intersection Mileposts'!$G$27),"Y",IF(AND(H605&gt;='Intersection Mileposts'!$F$28,H605&lt;='Intersection Mileposts'!$G$28),"Y",IF(AND(H605&gt;='Intersection Mileposts'!$F$29,H605&lt;='Intersection Mileposts'!$G$29),"Y", IF(AND(H605&gt;='Intersection Mileposts'!$F$30,H605&lt;='Intersection Mileposts'!$G$30),"Y",IF(AND(H605&gt;='Intersection Mileposts'!$F$31,H605&lt;='Intersection Mileposts'!$G$31),"Y",IF(AND(H605&gt;='Intersection Mileposts'!$F$32,H605&lt;='Intersection Mileposts'!$G$32),"Y",IF(AND(H605&gt;='Intersection Mileposts'!$F$33,H605&lt;='Intersection Mileposts'!$G$33),"Y",IF(AND(H605&gt;='Intersection Mileposts'!$F$34,H605&lt;='Intersection Mileposts'!$G$34),"Y",IF(AND(H605&gt;='Intersection Mileposts'!$F$35,H605&lt;='Intersection Mileposts'!$G$35),"Y",IF(AND(H605&gt;='Intersection Mileposts'!$F$36,H605&lt;='Intersection Mileposts'!$G$36),"Y",IF(AND(H605&gt;='Intersection Mileposts'!$F$37,H605&lt;='Intersection Mileposts'!$G$37),"Y",IF(AND(H605&gt;='Intersection Mileposts'!$F$38,H605&lt;='Intersection Mileposts'!$G$38),"Y",IF(AND(H605&gt;='Intersection Mileposts'!$F$39,H605&lt;='Intersection Mileposts'!$G$39),"Y","N"))))))))))))))))))))))))))))))))))))</f>
        <v/>
      </c>
    </row>
    <row r="606" spans="1:46" x14ac:dyDescent="0.3">
      <c r="A606" s="279"/>
      <c r="B606" s="261"/>
      <c r="C606" s="262"/>
      <c r="D606" s="262"/>
      <c r="E606" s="262"/>
      <c r="F606" s="262"/>
      <c r="G606" s="284"/>
      <c r="H606" s="286"/>
      <c r="I606" s="279"/>
      <c r="J606" s="260"/>
      <c r="K606" s="260"/>
      <c r="L606" s="280"/>
      <c r="M606" s="275"/>
      <c r="N606" s="263"/>
      <c r="P606" s="264" t="str">
        <f>IF(R606 = "", "", COUNT($R$4:R606))</f>
        <v/>
      </c>
      <c r="Q606" s="264" t="str">
        <f t="shared" si="72"/>
        <v/>
      </c>
      <c r="R606" s="265" t="str">
        <f t="shared" si="73"/>
        <v/>
      </c>
      <c r="S606" s="266" t="str">
        <f t="shared" si="77"/>
        <v/>
      </c>
      <c r="T606" s="267" t="str">
        <f t="shared" si="74"/>
        <v/>
      </c>
      <c r="U606" s="268" t="str">
        <f t="shared" si="78"/>
        <v/>
      </c>
      <c r="V606" s="269" t="str">
        <f t="shared" si="75"/>
        <v/>
      </c>
      <c r="W606" s="5"/>
      <c r="AR606" s="2" t="str">
        <f t="shared" si="79"/>
        <v/>
      </c>
      <c r="AS606" s="2" t="str">
        <f t="shared" si="76"/>
        <v/>
      </c>
      <c r="AT606" s="2" t="str">
        <f>IF(AR606="","",IF(AND(H606&gt;='Intersection Mileposts'!$F$5,H606&lt;='Intersection Mileposts'!$G$5),"Y",IF(AND(H606&gt;='Intersection Mileposts'!$F$6,H606&lt;='Intersection Mileposts'!$G$6),"Y",IF(AND(H606&gt;='Intersection Mileposts'!$F$7,H606&lt;='Intersection Mileposts'!$G$7),"Y",IF(AND(H606&gt;='Intersection Mileposts'!$F$8,H606&lt;='Intersection Mileposts'!$G$8),"Y",IF(AND(H606&gt;='Intersection Mileposts'!$F$9,H606&lt;='Intersection Mileposts'!$G$9),"Y",IF(AND(H606&gt;='Intersection Mileposts'!$F$10,H606&lt;='Intersection Mileposts'!$G$10),"Y",IF(AND(H606&gt;='Intersection Mileposts'!$F$11,H606&lt;='Intersection Mileposts'!$G$11),"Y",IF(AND(H606&gt;='Intersection Mileposts'!$F$12,H606&lt;='Intersection Mileposts'!$G$12),"Y",IF(AND(H606&gt;='Intersection Mileposts'!$F$13,H606&lt;='Intersection Mileposts'!$G$13),"Y",IF(AND(H606&gt;='Intersection Mileposts'!$F$14,H606&lt;='Intersection Mileposts'!$G$14),"Y",IF(AND(H606&gt;='Intersection Mileposts'!$F$15,H606&lt;='Intersection Mileposts'!$G$15),"Y",IF(AND(H606&gt;='Intersection Mileposts'!$F$16,H606&lt;='Intersection Mileposts'!$G$16),"Y",IF(AND(H606&gt;='Intersection Mileposts'!$F$17,H606&lt;='Intersection Mileposts'!$G$17),"Y",IF(AND(H606&gt;='Intersection Mileposts'!$F$18,H606&lt;='Intersection Mileposts'!$G$18),"Y",IF(AND(H606&gt;='Intersection Mileposts'!$F$19,H606&lt;='Intersection Mileposts'!$G$19),"Y",IF(AND(H606&gt;='Intersection Mileposts'!$F$20,H606&lt;='Intersection Mileposts'!$G$20),"Y",IF(AND(H606&gt;='Intersection Mileposts'!$F$21,H606&lt;='Intersection Mileposts'!$G$21),"Y",IF(AND(H606&gt;='Intersection Mileposts'!$F$22,H606&lt;='Intersection Mileposts'!$G$22),"Y",IF(AND(H606&gt;='Intersection Mileposts'!$F$23,H606&lt;='Intersection Mileposts'!$G$23),"Y",IF(AND(H606&gt;='Intersection Mileposts'!$F$24,H606&lt;='Intersection Mileposts'!$G$24),"Y",IF(AND(H606&gt;='Intersection Mileposts'!$F$25,H606&lt;='Intersection Mileposts'!$G$25),"Y",IF(AND(H606&gt;='Intersection Mileposts'!$F$26,H606&lt;='Intersection Mileposts'!$G$26),"Y",IF(AND(H606&gt;='Intersection Mileposts'!$F$27,H606&lt;='Intersection Mileposts'!$G$27),"Y",IF(AND(H606&gt;='Intersection Mileposts'!$F$28,H606&lt;='Intersection Mileposts'!$G$28),"Y",IF(AND(H606&gt;='Intersection Mileposts'!$F$29,H606&lt;='Intersection Mileposts'!$G$29),"Y", IF(AND(H606&gt;='Intersection Mileposts'!$F$30,H606&lt;='Intersection Mileposts'!$G$30),"Y",IF(AND(H606&gt;='Intersection Mileposts'!$F$31,H606&lt;='Intersection Mileposts'!$G$31),"Y",IF(AND(H606&gt;='Intersection Mileposts'!$F$32,H606&lt;='Intersection Mileposts'!$G$32),"Y",IF(AND(H606&gt;='Intersection Mileposts'!$F$33,H606&lt;='Intersection Mileposts'!$G$33),"Y",IF(AND(H606&gt;='Intersection Mileposts'!$F$34,H606&lt;='Intersection Mileposts'!$G$34),"Y",IF(AND(H606&gt;='Intersection Mileposts'!$F$35,H606&lt;='Intersection Mileposts'!$G$35),"Y",IF(AND(H606&gt;='Intersection Mileposts'!$F$36,H606&lt;='Intersection Mileposts'!$G$36),"Y",IF(AND(H606&gt;='Intersection Mileposts'!$F$37,H606&lt;='Intersection Mileposts'!$G$37),"Y",IF(AND(H606&gt;='Intersection Mileposts'!$F$38,H606&lt;='Intersection Mileposts'!$G$38),"Y",IF(AND(H606&gt;='Intersection Mileposts'!$F$39,H606&lt;='Intersection Mileposts'!$G$39),"Y","N"))))))))))))))))))))))))))))))))))))</f>
        <v/>
      </c>
    </row>
    <row r="607" spans="1:46" x14ac:dyDescent="0.3">
      <c r="A607" s="279"/>
      <c r="B607" s="261"/>
      <c r="C607" s="262"/>
      <c r="D607" s="262"/>
      <c r="E607" s="262"/>
      <c r="F607" s="262"/>
      <c r="G607" s="284"/>
      <c r="H607" s="286"/>
      <c r="I607" s="279"/>
      <c r="J607" s="260"/>
      <c r="K607" s="260"/>
      <c r="L607" s="280"/>
      <c r="M607" s="275"/>
      <c r="N607" s="263"/>
      <c r="P607" s="264" t="str">
        <f>IF(R607 = "", "", COUNT($R$4:R607))</f>
        <v/>
      </c>
      <c r="Q607" s="264" t="str">
        <f t="shared" si="72"/>
        <v/>
      </c>
      <c r="R607" s="265" t="str">
        <f t="shared" si="73"/>
        <v/>
      </c>
      <c r="S607" s="266" t="str">
        <f t="shared" si="77"/>
        <v/>
      </c>
      <c r="T607" s="267" t="str">
        <f t="shared" si="74"/>
        <v/>
      </c>
      <c r="U607" s="268" t="str">
        <f t="shared" si="78"/>
        <v/>
      </c>
      <c r="V607" s="269" t="str">
        <f t="shared" si="75"/>
        <v/>
      </c>
      <c r="W607" s="5"/>
      <c r="AR607" s="2" t="str">
        <f t="shared" si="79"/>
        <v/>
      </c>
      <c r="AS607" s="2" t="str">
        <f t="shared" si="76"/>
        <v/>
      </c>
      <c r="AT607" s="2" t="str">
        <f>IF(AR607="","",IF(AND(H607&gt;='Intersection Mileposts'!$F$5,H607&lt;='Intersection Mileposts'!$G$5),"Y",IF(AND(H607&gt;='Intersection Mileposts'!$F$6,H607&lt;='Intersection Mileposts'!$G$6),"Y",IF(AND(H607&gt;='Intersection Mileposts'!$F$7,H607&lt;='Intersection Mileposts'!$G$7),"Y",IF(AND(H607&gt;='Intersection Mileposts'!$F$8,H607&lt;='Intersection Mileposts'!$G$8),"Y",IF(AND(H607&gt;='Intersection Mileposts'!$F$9,H607&lt;='Intersection Mileposts'!$G$9),"Y",IF(AND(H607&gt;='Intersection Mileposts'!$F$10,H607&lt;='Intersection Mileposts'!$G$10),"Y",IF(AND(H607&gt;='Intersection Mileposts'!$F$11,H607&lt;='Intersection Mileposts'!$G$11),"Y",IF(AND(H607&gt;='Intersection Mileposts'!$F$12,H607&lt;='Intersection Mileposts'!$G$12),"Y",IF(AND(H607&gt;='Intersection Mileposts'!$F$13,H607&lt;='Intersection Mileposts'!$G$13),"Y",IF(AND(H607&gt;='Intersection Mileposts'!$F$14,H607&lt;='Intersection Mileposts'!$G$14),"Y",IF(AND(H607&gt;='Intersection Mileposts'!$F$15,H607&lt;='Intersection Mileposts'!$G$15),"Y",IF(AND(H607&gt;='Intersection Mileposts'!$F$16,H607&lt;='Intersection Mileposts'!$G$16),"Y",IF(AND(H607&gt;='Intersection Mileposts'!$F$17,H607&lt;='Intersection Mileposts'!$G$17),"Y",IF(AND(H607&gt;='Intersection Mileposts'!$F$18,H607&lt;='Intersection Mileposts'!$G$18),"Y",IF(AND(H607&gt;='Intersection Mileposts'!$F$19,H607&lt;='Intersection Mileposts'!$G$19),"Y",IF(AND(H607&gt;='Intersection Mileposts'!$F$20,H607&lt;='Intersection Mileposts'!$G$20),"Y",IF(AND(H607&gt;='Intersection Mileposts'!$F$21,H607&lt;='Intersection Mileposts'!$G$21),"Y",IF(AND(H607&gt;='Intersection Mileposts'!$F$22,H607&lt;='Intersection Mileposts'!$G$22),"Y",IF(AND(H607&gt;='Intersection Mileposts'!$F$23,H607&lt;='Intersection Mileposts'!$G$23),"Y",IF(AND(H607&gt;='Intersection Mileposts'!$F$24,H607&lt;='Intersection Mileposts'!$G$24),"Y",IF(AND(H607&gt;='Intersection Mileposts'!$F$25,H607&lt;='Intersection Mileposts'!$G$25),"Y",IF(AND(H607&gt;='Intersection Mileposts'!$F$26,H607&lt;='Intersection Mileposts'!$G$26),"Y",IF(AND(H607&gt;='Intersection Mileposts'!$F$27,H607&lt;='Intersection Mileposts'!$G$27),"Y",IF(AND(H607&gt;='Intersection Mileposts'!$F$28,H607&lt;='Intersection Mileposts'!$G$28),"Y",IF(AND(H607&gt;='Intersection Mileposts'!$F$29,H607&lt;='Intersection Mileposts'!$G$29),"Y", IF(AND(H607&gt;='Intersection Mileposts'!$F$30,H607&lt;='Intersection Mileposts'!$G$30),"Y",IF(AND(H607&gt;='Intersection Mileposts'!$F$31,H607&lt;='Intersection Mileposts'!$G$31),"Y",IF(AND(H607&gt;='Intersection Mileposts'!$F$32,H607&lt;='Intersection Mileposts'!$G$32),"Y",IF(AND(H607&gt;='Intersection Mileposts'!$F$33,H607&lt;='Intersection Mileposts'!$G$33),"Y",IF(AND(H607&gt;='Intersection Mileposts'!$F$34,H607&lt;='Intersection Mileposts'!$G$34),"Y",IF(AND(H607&gt;='Intersection Mileposts'!$F$35,H607&lt;='Intersection Mileposts'!$G$35),"Y",IF(AND(H607&gt;='Intersection Mileposts'!$F$36,H607&lt;='Intersection Mileposts'!$G$36),"Y",IF(AND(H607&gt;='Intersection Mileposts'!$F$37,H607&lt;='Intersection Mileposts'!$G$37),"Y",IF(AND(H607&gt;='Intersection Mileposts'!$F$38,H607&lt;='Intersection Mileposts'!$G$38),"Y",IF(AND(H607&gt;='Intersection Mileposts'!$F$39,H607&lt;='Intersection Mileposts'!$G$39),"Y","N"))))))))))))))))))))))))))))))))))))</f>
        <v/>
      </c>
    </row>
    <row r="608" spans="1:46" x14ac:dyDescent="0.3">
      <c r="A608" s="279"/>
      <c r="B608" s="261"/>
      <c r="C608" s="262"/>
      <c r="D608" s="262"/>
      <c r="E608" s="262"/>
      <c r="F608" s="262"/>
      <c r="G608" s="284"/>
      <c r="H608" s="286"/>
      <c r="I608" s="279"/>
      <c r="J608" s="260"/>
      <c r="K608" s="260"/>
      <c r="L608" s="280"/>
      <c r="M608" s="275"/>
      <c r="N608" s="263"/>
      <c r="P608" s="264" t="str">
        <f>IF(R608 = "", "", COUNT($R$4:R608))</f>
        <v/>
      </c>
      <c r="Q608" s="264" t="str">
        <f t="shared" si="72"/>
        <v/>
      </c>
      <c r="R608" s="265" t="str">
        <f t="shared" si="73"/>
        <v/>
      </c>
      <c r="S608" s="266" t="str">
        <f t="shared" si="77"/>
        <v/>
      </c>
      <c r="T608" s="267" t="str">
        <f t="shared" si="74"/>
        <v/>
      </c>
      <c r="U608" s="268" t="str">
        <f t="shared" si="78"/>
        <v/>
      </c>
      <c r="V608" s="269" t="str">
        <f t="shared" si="75"/>
        <v/>
      </c>
      <c r="W608" s="5"/>
      <c r="AR608" s="2" t="str">
        <f t="shared" si="79"/>
        <v/>
      </c>
      <c r="AS608" s="2" t="str">
        <f t="shared" si="76"/>
        <v/>
      </c>
      <c r="AT608" s="2" t="str">
        <f>IF(AR608="","",IF(AND(H608&gt;='Intersection Mileposts'!$F$5,H608&lt;='Intersection Mileposts'!$G$5),"Y",IF(AND(H608&gt;='Intersection Mileposts'!$F$6,H608&lt;='Intersection Mileposts'!$G$6),"Y",IF(AND(H608&gt;='Intersection Mileposts'!$F$7,H608&lt;='Intersection Mileposts'!$G$7),"Y",IF(AND(H608&gt;='Intersection Mileposts'!$F$8,H608&lt;='Intersection Mileposts'!$G$8),"Y",IF(AND(H608&gt;='Intersection Mileposts'!$F$9,H608&lt;='Intersection Mileposts'!$G$9),"Y",IF(AND(H608&gt;='Intersection Mileposts'!$F$10,H608&lt;='Intersection Mileposts'!$G$10),"Y",IF(AND(H608&gt;='Intersection Mileposts'!$F$11,H608&lt;='Intersection Mileposts'!$G$11),"Y",IF(AND(H608&gt;='Intersection Mileposts'!$F$12,H608&lt;='Intersection Mileposts'!$G$12),"Y",IF(AND(H608&gt;='Intersection Mileposts'!$F$13,H608&lt;='Intersection Mileposts'!$G$13),"Y",IF(AND(H608&gt;='Intersection Mileposts'!$F$14,H608&lt;='Intersection Mileposts'!$G$14),"Y",IF(AND(H608&gt;='Intersection Mileposts'!$F$15,H608&lt;='Intersection Mileposts'!$G$15),"Y",IF(AND(H608&gt;='Intersection Mileposts'!$F$16,H608&lt;='Intersection Mileposts'!$G$16),"Y",IF(AND(H608&gt;='Intersection Mileposts'!$F$17,H608&lt;='Intersection Mileposts'!$G$17),"Y",IF(AND(H608&gt;='Intersection Mileposts'!$F$18,H608&lt;='Intersection Mileposts'!$G$18),"Y",IF(AND(H608&gt;='Intersection Mileposts'!$F$19,H608&lt;='Intersection Mileposts'!$G$19),"Y",IF(AND(H608&gt;='Intersection Mileposts'!$F$20,H608&lt;='Intersection Mileposts'!$G$20),"Y",IF(AND(H608&gt;='Intersection Mileposts'!$F$21,H608&lt;='Intersection Mileposts'!$G$21),"Y",IF(AND(H608&gt;='Intersection Mileposts'!$F$22,H608&lt;='Intersection Mileposts'!$G$22),"Y",IF(AND(H608&gt;='Intersection Mileposts'!$F$23,H608&lt;='Intersection Mileposts'!$G$23),"Y",IF(AND(H608&gt;='Intersection Mileposts'!$F$24,H608&lt;='Intersection Mileposts'!$G$24),"Y",IF(AND(H608&gt;='Intersection Mileposts'!$F$25,H608&lt;='Intersection Mileposts'!$G$25),"Y",IF(AND(H608&gt;='Intersection Mileposts'!$F$26,H608&lt;='Intersection Mileposts'!$G$26),"Y",IF(AND(H608&gt;='Intersection Mileposts'!$F$27,H608&lt;='Intersection Mileposts'!$G$27),"Y",IF(AND(H608&gt;='Intersection Mileposts'!$F$28,H608&lt;='Intersection Mileposts'!$G$28),"Y",IF(AND(H608&gt;='Intersection Mileposts'!$F$29,H608&lt;='Intersection Mileposts'!$G$29),"Y", IF(AND(H608&gt;='Intersection Mileposts'!$F$30,H608&lt;='Intersection Mileposts'!$G$30),"Y",IF(AND(H608&gt;='Intersection Mileposts'!$F$31,H608&lt;='Intersection Mileposts'!$G$31),"Y",IF(AND(H608&gt;='Intersection Mileposts'!$F$32,H608&lt;='Intersection Mileposts'!$G$32),"Y",IF(AND(H608&gt;='Intersection Mileposts'!$F$33,H608&lt;='Intersection Mileposts'!$G$33),"Y",IF(AND(H608&gt;='Intersection Mileposts'!$F$34,H608&lt;='Intersection Mileposts'!$G$34),"Y",IF(AND(H608&gt;='Intersection Mileposts'!$F$35,H608&lt;='Intersection Mileposts'!$G$35),"Y",IF(AND(H608&gt;='Intersection Mileposts'!$F$36,H608&lt;='Intersection Mileposts'!$G$36),"Y",IF(AND(H608&gt;='Intersection Mileposts'!$F$37,H608&lt;='Intersection Mileposts'!$G$37),"Y",IF(AND(H608&gt;='Intersection Mileposts'!$F$38,H608&lt;='Intersection Mileposts'!$G$38),"Y",IF(AND(H608&gt;='Intersection Mileposts'!$F$39,H608&lt;='Intersection Mileposts'!$G$39),"Y","N"))))))))))))))))))))))))))))))))))))</f>
        <v/>
      </c>
    </row>
    <row r="609" spans="1:46" x14ac:dyDescent="0.3">
      <c r="A609" s="279"/>
      <c r="B609" s="261"/>
      <c r="C609" s="262"/>
      <c r="D609" s="262"/>
      <c r="E609" s="262"/>
      <c r="F609" s="262"/>
      <c r="G609" s="284"/>
      <c r="H609" s="286"/>
      <c r="I609" s="279"/>
      <c r="J609" s="260"/>
      <c r="K609" s="260"/>
      <c r="L609" s="280"/>
      <c r="M609" s="275"/>
      <c r="N609" s="263"/>
      <c r="P609" s="264" t="str">
        <f>IF(R609 = "", "", COUNT($R$4:R609))</f>
        <v/>
      </c>
      <c r="Q609" s="264" t="str">
        <f t="shared" si="72"/>
        <v/>
      </c>
      <c r="R609" s="265" t="str">
        <f t="shared" si="73"/>
        <v/>
      </c>
      <c r="S609" s="266" t="str">
        <f t="shared" si="77"/>
        <v/>
      </c>
      <c r="T609" s="267" t="str">
        <f t="shared" si="74"/>
        <v/>
      </c>
      <c r="U609" s="268" t="str">
        <f t="shared" si="78"/>
        <v/>
      </c>
      <c r="V609" s="269" t="str">
        <f t="shared" si="75"/>
        <v/>
      </c>
      <c r="W609" s="5"/>
      <c r="AR609" s="2" t="str">
        <f t="shared" si="79"/>
        <v/>
      </c>
      <c r="AS609" s="2" t="str">
        <f t="shared" si="76"/>
        <v/>
      </c>
      <c r="AT609" s="2" t="str">
        <f>IF(AR609="","",IF(AND(H609&gt;='Intersection Mileposts'!$F$5,H609&lt;='Intersection Mileposts'!$G$5),"Y",IF(AND(H609&gt;='Intersection Mileposts'!$F$6,H609&lt;='Intersection Mileposts'!$G$6),"Y",IF(AND(H609&gt;='Intersection Mileposts'!$F$7,H609&lt;='Intersection Mileposts'!$G$7),"Y",IF(AND(H609&gt;='Intersection Mileposts'!$F$8,H609&lt;='Intersection Mileposts'!$G$8),"Y",IF(AND(H609&gt;='Intersection Mileposts'!$F$9,H609&lt;='Intersection Mileposts'!$G$9),"Y",IF(AND(H609&gt;='Intersection Mileposts'!$F$10,H609&lt;='Intersection Mileposts'!$G$10),"Y",IF(AND(H609&gt;='Intersection Mileposts'!$F$11,H609&lt;='Intersection Mileposts'!$G$11),"Y",IF(AND(H609&gt;='Intersection Mileposts'!$F$12,H609&lt;='Intersection Mileposts'!$G$12),"Y",IF(AND(H609&gt;='Intersection Mileposts'!$F$13,H609&lt;='Intersection Mileposts'!$G$13),"Y",IF(AND(H609&gt;='Intersection Mileposts'!$F$14,H609&lt;='Intersection Mileposts'!$G$14),"Y",IF(AND(H609&gt;='Intersection Mileposts'!$F$15,H609&lt;='Intersection Mileposts'!$G$15),"Y",IF(AND(H609&gt;='Intersection Mileposts'!$F$16,H609&lt;='Intersection Mileposts'!$G$16),"Y",IF(AND(H609&gt;='Intersection Mileposts'!$F$17,H609&lt;='Intersection Mileposts'!$G$17),"Y",IF(AND(H609&gt;='Intersection Mileposts'!$F$18,H609&lt;='Intersection Mileposts'!$G$18),"Y",IF(AND(H609&gt;='Intersection Mileposts'!$F$19,H609&lt;='Intersection Mileposts'!$G$19),"Y",IF(AND(H609&gt;='Intersection Mileposts'!$F$20,H609&lt;='Intersection Mileposts'!$G$20),"Y",IF(AND(H609&gt;='Intersection Mileposts'!$F$21,H609&lt;='Intersection Mileposts'!$G$21),"Y",IF(AND(H609&gt;='Intersection Mileposts'!$F$22,H609&lt;='Intersection Mileposts'!$G$22),"Y",IF(AND(H609&gt;='Intersection Mileposts'!$F$23,H609&lt;='Intersection Mileposts'!$G$23),"Y",IF(AND(H609&gt;='Intersection Mileposts'!$F$24,H609&lt;='Intersection Mileposts'!$G$24),"Y",IF(AND(H609&gt;='Intersection Mileposts'!$F$25,H609&lt;='Intersection Mileposts'!$G$25),"Y",IF(AND(H609&gt;='Intersection Mileposts'!$F$26,H609&lt;='Intersection Mileposts'!$G$26),"Y",IF(AND(H609&gt;='Intersection Mileposts'!$F$27,H609&lt;='Intersection Mileposts'!$G$27),"Y",IF(AND(H609&gt;='Intersection Mileposts'!$F$28,H609&lt;='Intersection Mileposts'!$G$28),"Y",IF(AND(H609&gt;='Intersection Mileposts'!$F$29,H609&lt;='Intersection Mileposts'!$G$29),"Y", IF(AND(H609&gt;='Intersection Mileposts'!$F$30,H609&lt;='Intersection Mileposts'!$G$30),"Y",IF(AND(H609&gt;='Intersection Mileposts'!$F$31,H609&lt;='Intersection Mileposts'!$G$31),"Y",IF(AND(H609&gt;='Intersection Mileposts'!$F$32,H609&lt;='Intersection Mileposts'!$G$32),"Y",IF(AND(H609&gt;='Intersection Mileposts'!$F$33,H609&lt;='Intersection Mileposts'!$G$33),"Y",IF(AND(H609&gt;='Intersection Mileposts'!$F$34,H609&lt;='Intersection Mileposts'!$G$34),"Y",IF(AND(H609&gt;='Intersection Mileposts'!$F$35,H609&lt;='Intersection Mileposts'!$G$35),"Y",IF(AND(H609&gt;='Intersection Mileposts'!$F$36,H609&lt;='Intersection Mileposts'!$G$36),"Y",IF(AND(H609&gt;='Intersection Mileposts'!$F$37,H609&lt;='Intersection Mileposts'!$G$37),"Y",IF(AND(H609&gt;='Intersection Mileposts'!$F$38,H609&lt;='Intersection Mileposts'!$G$38),"Y",IF(AND(H609&gt;='Intersection Mileposts'!$F$39,H609&lt;='Intersection Mileposts'!$G$39),"Y","N"))))))))))))))))))))))))))))))))))))</f>
        <v/>
      </c>
    </row>
    <row r="610" spans="1:46" x14ac:dyDescent="0.3">
      <c r="A610" s="279"/>
      <c r="B610" s="261"/>
      <c r="C610" s="262"/>
      <c r="D610" s="262"/>
      <c r="E610" s="262"/>
      <c r="F610" s="262"/>
      <c r="G610" s="284"/>
      <c r="H610" s="286"/>
      <c r="I610" s="279"/>
      <c r="J610" s="260"/>
      <c r="K610" s="260"/>
      <c r="L610" s="280"/>
      <c r="M610" s="275"/>
      <c r="N610" s="263"/>
      <c r="P610" s="264" t="str">
        <f>IF(R610 = "", "", COUNT($R$4:R610))</f>
        <v/>
      </c>
      <c r="Q610" s="264" t="str">
        <f t="shared" si="72"/>
        <v/>
      </c>
      <c r="R610" s="265" t="str">
        <f t="shared" si="73"/>
        <v/>
      </c>
      <c r="S610" s="266" t="str">
        <f t="shared" si="77"/>
        <v/>
      </c>
      <c r="T610" s="267" t="str">
        <f t="shared" si="74"/>
        <v/>
      </c>
      <c r="U610" s="268" t="str">
        <f t="shared" si="78"/>
        <v/>
      </c>
      <c r="V610" s="269" t="str">
        <f t="shared" si="75"/>
        <v/>
      </c>
      <c r="W610" s="5"/>
      <c r="AR610" s="2" t="str">
        <f t="shared" si="79"/>
        <v/>
      </c>
      <c r="AS610" s="2" t="str">
        <f t="shared" si="76"/>
        <v/>
      </c>
      <c r="AT610" s="2" t="str">
        <f>IF(AR610="","",IF(AND(H610&gt;='Intersection Mileposts'!$F$5,H610&lt;='Intersection Mileposts'!$G$5),"Y",IF(AND(H610&gt;='Intersection Mileposts'!$F$6,H610&lt;='Intersection Mileposts'!$G$6),"Y",IF(AND(H610&gt;='Intersection Mileposts'!$F$7,H610&lt;='Intersection Mileposts'!$G$7),"Y",IF(AND(H610&gt;='Intersection Mileposts'!$F$8,H610&lt;='Intersection Mileposts'!$G$8),"Y",IF(AND(H610&gt;='Intersection Mileposts'!$F$9,H610&lt;='Intersection Mileposts'!$G$9),"Y",IF(AND(H610&gt;='Intersection Mileposts'!$F$10,H610&lt;='Intersection Mileposts'!$G$10),"Y",IF(AND(H610&gt;='Intersection Mileposts'!$F$11,H610&lt;='Intersection Mileposts'!$G$11),"Y",IF(AND(H610&gt;='Intersection Mileposts'!$F$12,H610&lt;='Intersection Mileposts'!$G$12),"Y",IF(AND(H610&gt;='Intersection Mileposts'!$F$13,H610&lt;='Intersection Mileposts'!$G$13),"Y",IF(AND(H610&gt;='Intersection Mileposts'!$F$14,H610&lt;='Intersection Mileposts'!$G$14),"Y",IF(AND(H610&gt;='Intersection Mileposts'!$F$15,H610&lt;='Intersection Mileposts'!$G$15),"Y",IF(AND(H610&gt;='Intersection Mileposts'!$F$16,H610&lt;='Intersection Mileposts'!$G$16),"Y",IF(AND(H610&gt;='Intersection Mileposts'!$F$17,H610&lt;='Intersection Mileposts'!$G$17),"Y",IF(AND(H610&gt;='Intersection Mileposts'!$F$18,H610&lt;='Intersection Mileposts'!$G$18),"Y",IF(AND(H610&gt;='Intersection Mileposts'!$F$19,H610&lt;='Intersection Mileposts'!$G$19),"Y",IF(AND(H610&gt;='Intersection Mileposts'!$F$20,H610&lt;='Intersection Mileposts'!$G$20),"Y",IF(AND(H610&gt;='Intersection Mileposts'!$F$21,H610&lt;='Intersection Mileposts'!$G$21),"Y",IF(AND(H610&gt;='Intersection Mileposts'!$F$22,H610&lt;='Intersection Mileposts'!$G$22),"Y",IF(AND(H610&gt;='Intersection Mileposts'!$F$23,H610&lt;='Intersection Mileposts'!$G$23),"Y",IF(AND(H610&gt;='Intersection Mileposts'!$F$24,H610&lt;='Intersection Mileposts'!$G$24),"Y",IF(AND(H610&gt;='Intersection Mileposts'!$F$25,H610&lt;='Intersection Mileposts'!$G$25),"Y",IF(AND(H610&gt;='Intersection Mileposts'!$F$26,H610&lt;='Intersection Mileposts'!$G$26),"Y",IF(AND(H610&gt;='Intersection Mileposts'!$F$27,H610&lt;='Intersection Mileposts'!$G$27),"Y",IF(AND(H610&gt;='Intersection Mileposts'!$F$28,H610&lt;='Intersection Mileposts'!$G$28),"Y",IF(AND(H610&gt;='Intersection Mileposts'!$F$29,H610&lt;='Intersection Mileposts'!$G$29),"Y", IF(AND(H610&gt;='Intersection Mileposts'!$F$30,H610&lt;='Intersection Mileposts'!$G$30),"Y",IF(AND(H610&gt;='Intersection Mileposts'!$F$31,H610&lt;='Intersection Mileposts'!$G$31),"Y",IF(AND(H610&gt;='Intersection Mileposts'!$F$32,H610&lt;='Intersection Mileposts'!$G$32),"Y",IF(AND(H610&gt;='Intersection Mileposts'!$F$33,H610&lt;='Intersection Mileposts'!$G$33),"Y",IF(AND(H610&gt;='Intersection Mileposts'!$F$34,H610&lt;='Intersection Mileposts'!$G$34),"Y",IF(AND(H610&gt;='Intersection Mileposts'!$F$35,H610&lt;='Intersection Mileposts'!$G$35),"Y",IF(AND(H610&gt;='Intersection Mileposts'!$F$36,H610&lt;='Intersection Mileposts'!$G$36),"Y",IF(AND(H610&gt;='Intersection Mileposts'!$F$37,H610&lt;='Intersection Mileposts'!$G$37),"Y",IF(AND(H610&gt;='Intersection Mileposts'!$F$38,H610&lt;='Intersection Mileposts'!$G$38),"Y",IF(AND(H610&gt;='Intersection Mileposts'!$F$39,H610&lt;='Intersection Mileposts'!$G$39),"Y","N"))))))))))))))))))))))))))))))))))))</f>
        <v/>
      </c>
    </row>
    <row r="611" spans="1:46" x14ac:dyDescent="0.3">
      <c r="A611" s="279"/>
      <c r="B611" s="261"/>
      <c r="C611" s="262"/>
      <c r="D611" s="262"/>
      <c r="E611" s="262"/>
      <c r="F611" s="262"/>
      <c r="G611" s="284"/>
      <c r="H611" s="286"/>
      <c r="I611" s="279"/>
      <c r="J611" s="260"/>
      <c r="K611" s="260"/>
      <c r="L611" s="280"/>
      <c r="M611" s="275"/>
      <c r="N611" s="263"/>
      <c r="P611" s="264" t="str">
        <f>IF(R611 = "", "", COUNT($R$4:R611))</f>
        <v/>
      </c>
      <c r="Q611" s="264" t="str">
        <f t="shared" si="72"/>
        <v/>
      </c>
      <c r="R611" s="265" t="str">
        <f t="shared" si="73"/>
        <v/>
      </c>
      <c r="S611" s="266" t="str">
        <f t="shared" si="77"/>
        <v/>
      </c>
      <c r="T611" s="267" t="str">
        <f t="shared" si="74"/>
        <v/>
      </c>
      <c r="U611" s="268" t="str">
        <f t="shared" si="78"/>
        <v/>
      </c>
      <c r="V611" s="269" t="str">
        <f t="shared" si="75"/>
        <v/>
      </c>
      <c r="W611" s="5"/>
      <c r="AR611" s="2" t="str">
        <f t="shared" si="79"/>
        <v/>
      </c>
      <c r="AS611" s="2" t="str">
        <f t="shared" si="76"/>
        <v/>
      </c>
      <c r="AT611" s="2" t="str">
        <f>IF(AR611="","",IF(AND(H611&gt;='Intersection Mileposts'!$F$5,H611&lt;='Intersection Mileposts'!$G$5),"Y",IF(AND(H611&gt;='Intersection Mileposts'!$F$6,H611&lt;='Intersection Mileposts'!$G$6),"Y",IF(AND(H611&gt;='Intersection Mileposts'!$F$7,H611&lt;='Intersection Mileposts'!$G$7),"Y",IF(AND(H611&gt;='Intersection Mileposts'!$F$8,H611&lt;='Intersection Mileposts'!$G$8),"Y",IF(AND(H611&gt;='Intersection Mileposts'!$F$9,H611&lt;='Intersection Mileposts'!$G$9),"Y",IF(AND(H611&gt;='Intersection Mileposts'!$F$10,H611&lt;='Intersection Mileposts'!$G$10),"Y",IF(AND(H611&gt;='Intersection Mileposts'!$F$11,H611&lt;='Intersection Mileposts'!$G$11),"Y",IF(AND(H611&gt;='Intersection Mileposts'!$F$12,H611&lt;='Intersection Mileposts'!$G$12),"Y",IF(AND(H611&gt;='Intersection Mileposts'!$F$13,H611&lt;='Intersection Mileposts'!$G$13),"Y",IF(AND(H611&gt;='Intersection Mileposts'!$F$14,H611&lt;='Intersection Mileposts'!$G$14),"Y",IF(AND(H611&gt;='Intersection Mileposts'!$F$15,H611&lt;='Intersection Mileposts'!$G$15),"Y",IF(AND(H611&gt;='Intersection Mileposts'!$F$16,H611&lt;='Intersection Mileposts'!$G$16),"Y",IF(AND(H611&gt;='Intersection Mileposts'!$F$17,H611&lt;='Intersection Mileposts'!$G$17),"Y",IF(AND(H611&gt;='Intersection Mileposts'!$F$18,H611&lt;='Intersection Mileposts'!$G$18),"Y",IF(AND(H611&gt;='Intersection Mileposts'!$F$19,H611&lt;='Intersection Mileposts'!$G$19),"Y",IF(AND(H611&gt;='Intersection Mileposts'!$F$20,H611&lt;='Intersection Mileposts'!$G$20),"Y",IF(AND(H611&gt;='Intersection Mileposts'!$F$21,H611&lt;='Intersection Mileposts'!$G$21),"Y",IF(AND(H611&gt;='Intersection Mileposts'!$F$22,H611&lt;='Intersection Mileposts'!$G$22),"Y",IF(AND(H611&gt;='Intersection Mileposts'!$F$23,H611&lt;='Intersection Mileposts'!$G$23),"Y",IF(AND(H611&gt;='Intersection Mileposts'!$F$24,H611&lt;='Intersection Mileposts'!$G$24),"Y",IF(AND(H611&gt;='Intersection Mileposts'!$F$25,H611&lt;='Intersection Mileposts'!$G$25),"Y",IF(AND(H611&gt;='Intersection Mileposts'!$F$26,H611&lt;='Intersection Mileposts'!$G$26),"Y",IF(AND(H611&gt;='Intersection Mileposts'!$F$27,H611&lt;='Intersection Mileposts'!$G$27),"Y",IF(AND(H611&gt;='Intersection Mileposts'!$F$28,H611&lt;='Intersection Mileposts'!$G$28),"Y",IF(AND(H611&gt;='Intersection Mileposts'!$F$29,H611&lt;='Intersection Mileposts'!$G$29),"Y", IF(AND(H611&gt;='Intersection Mileposts'!$F$30,H611&lt;='Intersection Mileposts'!$G$30),"Y",IF(AND(H611&gt;='Intersection Mileposts'!$F$31,H611&lt;='Intersection Mileposts'!$G$31),"Y",IF(AND(H611&gt;='Intersection Mileposts'!$F$32,H611&lt;='Intersection Mileposts'!$G$32),"Y",IF(AND(H611&gt;='Intersection Mileposts'!$F$33,H611&lt;='Intersection Mileposts'!$G$33),"Y",IF(AND(H611&gt;='Intersection Mileposts'!$F$34,H611&lt;='Intersection Mileposts'!$G$34),"Y",IF(AND(H611&gt;='Intersection Mileposts'!$F$35,H611&lt;='Intersection Mileposts'!$G$35),"Y",IF(AND(H611&gt;='Intersection Mileposts'!$F$36,H611&lt;='Intersection Mileposts'!$G$36),"Y",IF(AND(H611&gt;='Intersection Mileposts'!$F$37,H611&lt;='Intersection Mileposts'!$G$37),"Y",IF(AND(H611&gt;='Intersection Mileposts'!$F$38,H611&lt;='Intersection Mileposts'!$G$38),"Y",IF(AND(H611&gt;='Intersection Mileposts'!$F$39,H611&lt;='Intersection Mileposts'!$G$39),"Y","N"))))))))))))))))))))))))))))))))))))</f>
        <v/>
      </c>
    </row>
    <row r="612" spans="1:46" x14ac:dyDescent="0.3">
      <c r="A612" s="279"/>
      <c r="B612" s="261"/>
      <c r="C612" s="262"/>
      <c r="D612" s="262"/>
      <c r="E612" s="262"/>
      <c r="F612" s="262"/>
      <c r="G612" s="284"/>
      <c r="H612" s="286"/>
      <c r="I612" s="279"/>
      <c r="J612" s="260"/>
      <c r="K612" s="260"/>
      <c r="L612" s="280"/>
      <c r="M612" s="275"/>
      <c r="N612" s="263"/>
      <c r="P612" s="264" t="str">
        <f>IF(R612 = "", "", COUNT($R$4:R612))</f>
        <v/>
      </c>
      <c r="Q612" s="264" t="str">
        <f t="shared" si="72"/>
        <v/>
      </c>
      <c r="R612" s="265" t="str">
        <f t="shared" si="73"/>
        <v/>
      </c>
      <c r="S612" s="266" t="str">
        <f t="shared" si="77"/>
        <v/>
      </c>
      <c r="T612" s="267" t="str">
        <f t="shared" si="74"/>
        <v/>
      </c>
      <c r="U612" s="268" t="str">
        <f t="shared" si="78"/>
        <v/>
      </c>
      <c r="V612" s="269" t="str">
        <f t="shared" si="75"/>
        <v/>
      </c>
      <c r="W612" s="5"/>
      <c r="AR612" s="2" t="str">
        <f t="shared" si="79"/>
        <v/>
      </c>
      <c r="AS612" s="2" t="str">
        <f t="shared" si="76"/>
        <v/>
      </c>
      <c r="AT612" s="2" t="str">
        <f>IF(AR612="","",IF(AND(H612&gt;='Intersection Mileposts'!$F$5,H612&lt;='Intersection Mileposts'!$G$5),"Y",IF(AND(H612&gt;='Intersection Mileposts'!$F$6,H612&lt;='Intersection Mileposts'!$G$6),"Y",IF(AND(H612&gt;='Intersection Mileposts'!$F$7,H612&lt;='Intersection Mileposts'!$G$7),"Y",IF(AND(H612&gt;='Intersection Mileposts'!$F$8,H612&lt;='Intersection Mileposts'!$G$8),"Y",IF(AND(H612&gt;='Intersection Mileposts'!$F$9,H612&lt;='Intersection Mileposts'!$G$9),"Y",IF(AND(H612&gt;='Intersection Mileposts'!$F$10,H612&lt;='Intersection Mileposts'!$G$10),"Y",IF(AND(H612&gt;='Intersection Mileposts'!$F$11,H612&lt;='Intersection Mileposts'!$G$11),"Y",IF(AND(H612&gt;='Intersection Mileposts'!$F$12,H612&lt;='Intersection Mileposts'!$G$12),"Y",IF(AND(H612&gt;='Intersection Mileposts'!$F$13,H612&lt;='Intersection Mileposts'!$G$13),"Y",IF(AND(H612&gt;='Intersection Mileposts'!$F$14,H612&lt;='Intersection Mileposts'!$G$14),"Y",IF(AND(H612&gt;='Intersection Mileposts'!$F$15,H612&lt;='Intersection Mileposts'!$G$15),"Y",IF(AND(H612&gt;='Intersection Mileposts'!$F$16,H612&lt;='Intersection Mileposts'!$G$16),"Y",IF(AND(H612&gt;='Intersection Mileposts'!$F$17,H612&lt;='Intersection Mileposts'!$G$17),"Y",IF(AND(H612&gt;='Intersection Mileposts'!$F$18,H612&lt;='Intersection Mileposts'!$G$18),"Y",IF(AND(H612&gt;='Intersection Mileposts'!$F$19,H612&lt;='Intersection Mileposts'!$G$19),"Y",IF(AND(H612&gt;='Intersection Mileposts'!$F$20,H612&lt;='Intersection Mileposts'!$G$20),"Y",IF(AND(H612&gt;='Intersection Mileposts'!$F$21,H612&lt;='Intersection Mileposts'!$G$21),"Y",IF(AND(H612&gt;='Intersection Mileposts'!$F$22,H612&lt;='Intersection Mileposts'!$G$22),"Y",IF(AND(H612&gt;='Intersection Mileposts'!$F$23,H612&lt;='Intersection Mileposts'!$G$23),"Y",IF(AND(H612&gt;='Intersection Mileposts'!$F$24,H612&lt;='Intersection Mileposts'!$G$24),"Y",IF(AND(H612&gt;='Intersection Mileposts'!$F$25,H612&lt;='Intersection Mileposts'!$G$25),"Y",IF(AND(H612&gt;='Intersection Mileposts'!$F$26,H612&lt;='Intersection Mileposts'!$G$26),"Y",IF(AND(H612&gt;='Intersection Mileposts'!$F$27,H612&lt;='Intersection Mileposts'!$G$27),"Y",IF(AND(H612&gt;='Intersection Mileposts'!$F$28,H612&lt;='Intersection Mileposts'!$G$28),"Y",IF(AND(H612&gt;='Intersection Mileposts'!$F$29,H612&lt;='Intersection Mileposts'!$G$29),"Y", IF(AND(H612&gt;='Intersection Mileposts'!$F$30,H612&lt;='Intersection Mileposts'!$G$30),"Y",IF(AND(H612&gt;='Intersection Mileposts'!$F$31,H612&lt;='Intersection Mileposts'!$G$31),"Y",IF(AND(H612&gt;='Intersection Mileposts'!$F$32,H612&lt;='Intersection Mileposts'!$G$32),"Y",IF(AND(H612&gt;='Intersection Mileposts'!$F$33,H612&lt;='Intersection Mileposts'!$G$33),"Y",IF(AND(H612&gt;='Intersection Mileposts'!$F$34,H612&lt;='Intersection Mileposts'!$G$34),"Y",IF(AND(H612&gt;='Intersection Mileposts'!$F$35,H612&lt;='Intersection Mileposts'!$G$35),"Y",IF(AND(H612&gt;='Intersection Mileposts'!$F$36,H612&lt;='Intersection Mileposts'!$G$36),"Y",IF(AND(H612&gt;='Intersection Mileposts'!$F$37,H612&lt;='Intersection Mileposts'!$G$37),"Y",IF(AND(H612&gt;='Intersection Mileposts'!$F$38,H612&lt;='Intersection Mileposts'!$G$38),"Y",IF(AND(H612&gt;='Intersection Mileposts'!$F$39,H612&lt;='Intersection Mileposts'!$G$39),"Y","N"))))))))))))))))))))))))))))))))))))</f>
        <v/>
      </c>
    </row>
    <row r="613" spans="1:46" x14ac:dyDescent="0.3">
      <c r="A613" s="279"/>
      <c r="B613" s="261"/>
      <c r="C613" s="262"/>
      <c r="D613" s="262"/>
      <c r="E613" s="262"/>
      <c r="F613" s="262"/>
      <c r="G613" s="284"/>
      <c r="H613" s="286"/>
      <c r="I613" s="279"/>
      <c r="J613" s="260"/>
      <c r="K613" s="260"/>
      <c r="L613" s="280"/>
      <c r="M613" s="275"/>
      <c r="N613" s="263"/>
      <c r="P613" s="264" t="str">
        <f>IF(R613 = "", "", COUNT($R$4:R613))</f>
        <v/>
      </c>
      <c r="Q613" s="264" t="str">
        <f t="shared" si="72"/>
        <v/>
      </c>
      <c r="R613" s="265" t="str">
        <f t="shared" si="73"/>
        <v/>
      </c>
      <c r="S613" s="266" t="str">
        <f t="shared" si="77"/>
        <v/>
      </c>
      <c r="T613" s="267" t="str">
        <f t="shared" si="74"/>
        <v/>
      </c>
      <c r="U613" s="268" t="str">
        <f t="shared" si="78"/>
        <v/>
      </c>
      <c r="V613" s="269" t="str">
        <f t="shared" si="75"/>
        <v/>
      </c>
      <c r="W613" s="5"/>
      <c r="AR613" s="2" t="str">
        <f t="shared" si="79"/>
        <v/>
      </c>
      <c r="AS613" s="2" t="str">
        <f t="shared" si="76"/>
        <v/>
      </c>
      <c r="AT613" s="2" t="str">
        <f>IF(AR613="","",IF(AND(H613&gt;='Intersection Mileposts'!$F$5,H613&lt;='Intersection Mileposts'!$G$5),"Y",IF(AND(H613&gt;='Intersection Mileposts'!$F$6,H613&lt;='Intersection Mileposts'!$G$6),"Y",IF(AND(H613&gt;='Intersection Mileposts'!$F$7,H613&lt;='Intersection Mileposts'!$G$7),"Y",IF(AND(H613&gt;='Intersection Mileposts'!$F$8,H613&lt;='Intersection Mileposts'!$G$8),"Y",IF(AND(H613&gt;='Intersection Mileposts'!$F$9,H613&lt;='Intersection Mileposts'!$G$9),"Y",IF(AND(H613&gt;='Intersection Mileposts'!$F$10,H613&lt;='Intersection Mileposts'!$G$10),"Y",IF(AND(H613&gt;='Intersection Mileposts'!$F$11,H613&lt;='Intersection Mileposts'!$G$11),"Y",IF(AND(H613&gt;='Intersection Mileposts'!$F$12,H613&lt;='Intersection Mileposts'!$G$12),"Y",IF(AND(H613&gt;='Intersection Mileposts'!$F$13,H613&lt;='Intersection Mileposts'!$G$13),"Y",IF(AND(H613&gt;='Intersection Mileposts'!$F$14,H613&lt;='Intersection Mileposts'!$G$14),"Y",IF(AND(H613&gt;='Intersection Mileposts'!$F$15,H613&lt;='Intersection Mileposts'!$G$15),"Y",IF(AND(H613&gt;='Intersection Mileposts'!$F$16,H613&lt;='Intersection Mileposts'!$G$16),"Y",IF(AND(H613&gt;='Intersection Mileposts'!$F$17,H613&lt;='Intersection Mileposts'!$G$17),"Y",IF(AND(H613&gt;='Intersection Mileposts'!$F$18,H613&lt;='Intersection Mileposts'!$G$18),"Y",IF(AND(H613&gt;='Intersection Mileposts'!$F$19,H613&lt;='Intersection Mileposts'!$G$19),"Y",IF(AND(H613&gt;='Intersection Mileposts'!$F$20,H613&lt;='Intersection Mileposts'!$G$20),"Y",IF(AND(H613&gt;='Intersection Mileposts'!$F$21,H613&lt;='Intersection Mileposts'!$G$21),"Y",IF(AND(H613&gt;='Intersection Mileposts'!$F$22,H613&lt;='Intersection Mileposts'!$G$22),"Y",IF(AND(H613&gt;='Intersection Mileposts'!$F$23,H613&lt;='Intersection Mileposts'!$G$23),"Y",IF(AND(H613&gt;='Intersection Mileposts'!$F$24,H613&lt;='Intersection Mileposts'!$G$24),"Y",IF(AND(H613&gt;='Intersection Mileposts'!$F$25,H613&lt;='Intersection Mileposts'!$G$25),"Y",IF(AND(H613&gt;='Intersection Mileposts'!$F$26,H613&lt;='Intersection Mileposts'!$G$26),"Y",IF(AND(H613&gt;='Intersection Mileposts'!$F$27,H613&lt;='Intersection Mileposts'!$G$27),"Y",IF(AND(H613&gt;='Intersection Mileposts'!$F$28,H613&lt;='Intersection Mileposts'!$G$28),"Y",IF(AND(H613&gt;='Intersection Mileposts'!$F$29,H613&lt;='Intersection Mileposts'!$G$29),"Y", IF(AND(H613&gt;='Intersection Mileposts'!$F$30,H613&lt;='Intersection Mileposts'!$G$30),"Y",IF(AND(H613&gt;='Intersection Mileposts'!$F$31,H613&lt;='Intersection Mileposts'!$G$31),"Y",IF(AND(H613&gt;='Intersection Mileposts'!$F$32,H613&lt;='Intersection Mileposts'!$G$32),"Y",IF(AND(H613&gt;='Intersection Mileposts'!$F$33,H613&lt;='Intersection Mileposts'!$G$33),"Y",IF(AND(H613&gt;='Intersection Mileposts'!$F$34,H613&lt;='Intersection Mileposts'!$G$34),"Y",IF(AND(H613&gt;='Intersection Mileposts'!$F$35,H613&lt;='Intersection Mileposts'!$G$35),"Y",IF(AND(H613&gt;='Intersection Mileposts'!$F$36,H613&lt;='Intersection Mileposts'!$G$36),"Y",IF(AND(H613&gt;='Intersection Mileposts'!$F$37,H613&lt;='Intersection Mileposts'!$G$37),"Y",IF(AND(H613&gt;='Intersection Mileposts'!$F$38,H613&lt;='Intersection Mileposts'!$G$38),"Y",IF(AND(H613&gt;='Intersection Mileposts'!$F$39,H613&lt;='Intersection Mileposts'!$G$39),"Y","N"))))))))))))))))))))))))))))))))))))</f>
        <v/>
      </c>
    </row>
    <row r="614" spans="1:46" x14ac:dyDescent="0.3">
      <c r="A614" s="279"/>
      <c r="B614" s="261"/>
      <c r="C614" s="262"/>
      <c r="D614" s="262"/>
      <c r="E614" s="262"/>
      <c r="F614" s="262"/>
      <c r="G614" s="284"/>
      <c r="H614" s="286"/>
      <c r="I614" s="279"/>
      <c r="J614" s="260"/>
      <c r="K614" s="260"/>
      <c r="L614" s="280"/>
      <c r="M614" s="275"/>
      <c r="N614" s="263"/>
      <c r="P614" s="264" t="str">
        <f>IF(R614 = "", "", COUNT($R$4:R614))</f>
        <v/>
      </c>
      <c r="Q614" s="264" t="str">
        <f t="shared" si="72"/>
        <v/>
      </c>
      <c r="R614" s="265" t="str">
        <f t="shared" si="73"/>
        <v/>
      </c>
      <c r="S614" s="266" t="str">
        <f t="shared" si="77"/>
        <v/>
      </c>
      <c r="T614" s="267" t="str">
        <f t="shared" si="74"/>
        <v/>
      </c>
      <c r="U614" s="268" t="str">
        <f t="shared" si="78"/>
        <v/>
      </c>
      <c r="V614" s="269" t="str">
        <f t="shared" si="75"/>
        <v/>
      </c>
      <c r="W614" s="5"/>
      <c r="AR614" s="2" t="str">
        <f t="shared" si="79"/>
        <v/>
      </c>
      <c r="AS614" s="2" t="str">
        <f t="shared" si="76"/>
        <v/>
      </c>
      <c r="AT614" s="2" t="str">
        <f>IF(AR614="","",IF(AND(H614&gt;='Intersection Mileposts'!$F$5,H614&lt;='Intersection Mileposts'!$G$5),"Y",IF(AND(H614&gt;='Intersection Mileposts'!$F$6,H614&lt;='Intersection Mileposts'!$G$6),"Y",IF(AND(H614&gt;='Intersection Mileposts'!$F$7,H614&lt;='Intersection Mileposts'!$G$7),"Y",IF(AND(H614&gt;='Intersection Mileposts'!$F$8,H614&lt;='Intersection Mileposts'!$G$8),"Y",IF(AND(H614&gt;='Intersection Mileposts'!$F$9,H614&lt;='Intersection Mileposts'!$G$9),"Y",IF(AND(H614&gt;='Intersection Mileposts'!$F$10,H614&lt;='Intersection Mileposts'!$G$10),"Y",IF(AND(H614&gt;='Intersection Mileposts'!$F$11,H614&lt;='Intersection Mileposts'!$G$11),"Y",IF(AND(H614&gt;='Intersection Mileposts'!$F$12,H614&lt;='Intersection Mileposts'!$G$12),"Y",IF(AND(H614&gt;='Intersection Mileposts'!$F$13,H614&lt;='Intersection Mileposts'!$G$13),"Y",IF(AND(H614&gt;='Intersection Mileposts'!$F$14,H614&lt;='Intersection Mileposts'!$G$14),"Y",IF(AND(H614&gt;='Intersection Mileposts'!$F$15,H614&lt;='Intersection Mileposts'!$G$15),"Y",IF(AND(H614&gt;='Intersection Mileposts'!$F$16,H614&lt;='Intersection Mileposts'!$G$16),"Y",IF(AND(H614&gt;='Intersection Mileposts'!$F$17,H614&lt;='Intersection Mileposts'!$G$17),"Y",IF(AND(H614&gt;='Intersection Mileposts'!$F$18,H614&lt;='Intersection Mileposts'!$G$18),"Y",IF(AND(H614&gt;='Intersection Mileposts'!$F$19,H614&lt;='Intersection Mileposts'!$G$19),"Y",IF(AND(H614&gt;='Intersection Mileposts'!$F$20,H614&lt;='Intersection Mileposts'!$G$20),"Y",IF(AND(H614&gt;='Intersection Mileposts'!$F$21,H614&lt;='Intersection Mileposts'!$G$21),"Y",IF(AND(H614&gt;='Intersection Mileposts'!$F$22,H614&lt;='Intersection Mileposts'!$G$22),"Y",IF(AND(H614&gt;='Intersection Mileposts'!$F$23,H614&lt;='Intersection Mileposts'!$G$23),"Y",IF(AND(H614&gt;='Intersection Mileposts'!$F$24,H614&lt;='Intersection Mileposts'!$G$24),"Y",IF(AND(H614&gt;='Intersection Mileposts'!$F$25,H614&lt;='Intersection Mileposts'!$G$25),"Y",IF(AND(H614&gt;='Intersection Mileposts'!$F$26,H614&lt;='Intersection Mileposts'!$G$26),"Y",IF(AND(H614&gt;='Intersection Mileposts'!$F$27,H614&lt;='Intersection Mileposts'!$G$27),"Y",IF(AND(H614&gt;='Intersection Mileposts'!$F$28,H614&lt;='Intersection Mileposts'!$G$28),"Y",IF(AND(H614&gt;='Intersection Mileposts'!$F$29,H614&lt;='Intersection Mileposts'!$G$29),"Y", IF(AND(H614&gt;='Intersection Mileposts'!$F$30,H614&lt;='Intersection Mileposts'!$G$30),"Y",IF(AND(H614&gt;='Intersection Mileposts'!$F$31,H614&lt;='Intersection Mileposts'!$G$31),"Y",IF(AND(H614&gt;='Intersection Mileposts'!$F$32,H614&lt;='Intersection Mileposts'!$G$32),"Y",IF(AND(H614&gt;='Intersection Mileposts'!$F$33,H614&lt;='Intersection Mileposts'!$G$33),"Y",IF(AND(H614&gt;='Intersection Mileposts'!$F$34,H614&lt;='Intersection Mileposts'!$G$34),"Y",IF(AND(H614&gt;='Intersection Mileposts'!$F$35,H614&lt;='Intersection Mileposts'!$G$35),"Y",IF(AND(H614&gt;='Intersection Mileposts'!$F$36,H614&lt;='Intersection Mileposts'!$G$36),"Y",IF(AND(H614&gt;='Intersection Mileposts'!$F$37,H614&lt;='Intersection Mileposts'!$G$37),"Y",IF(AND(H614&gt;='Intersection Mileposts'!$F$38,H614&lt;='Intersection Mileposts'!$G$38),"Y",IF(AND(H614&gt;='Intersection Mileposts'!$F$39,H614&lt;='Intersection Mileposts'!$G$39),"Y","N"))))))))))))))))))))))))))))))))))))</f>
        <v/>
      </c>
    </row>
    <row r="615" spans="1:46" x14ac:dyDescent="0.3">
      <c r="A615" s="279"/>
      <c r="B615" s="261"/>
      <c r="C615" s="262"/>
      <c r="D615" s="262"/>
      <c r="E615" s="262"/>
      <c r="F615" s="262"/>
      <c r="G615" s="284"/>
      <c r="H615" s="286"/>
      <c r="I615" s="279"/>
      <c r="J615" s="260"/>
      <c r="K615" s="260"/>
      <c r="L615" s="280"/>
      <c r="M615" s="275"/>
      <c r="N615" s="263"/>
      <c r="P615" s="264" t="str">
        <f>IF(R615 = "", "", COUNT($R$4:R615))</f>
        <v/>
      </c>
      <c r="Q615" s="264" t="str">
        <f t="shared" si="72"/>
        <v/>
      </c>
      <c r="R615" s="265" t="str">
        <f t="shared" si="73"/>
        <v/>
      </c>
      <c r="S615" s="266" t="str">
        <f t="shared" si="77"/>
        <v/>
      </c>
      <c r="T615" s="267" t="str">
        <f t="shared" si="74"/>
        <v/>
      </c>
      <c r="U615" s="268" t="str">
        <f t="shared" si="78"/>
        <v/>
      </c>
      <c r="V615" s="269" t="str">
        <f t="shared" si="75"/>
        <v/>
      </c>
      <c r="W615" s="5"/>
      <c r="AR615" s="2" t="str">
        <f t="shared" si="79"/>
        <v/>
      </c>
      <c r="AS615" s="2" t="str">
        <f t="shared" si="76"/>
        <v/>
      </c>
      <c r="AT615" s="2" t="str">
        <f>IF(AR615="","",IF(AND(H615&gt;='Intersection Mileposts'!$F$5,H615&lt;='Intersection Mileposts'!$G$5),"Y",IF(AND(H615&gt;='Intersection Mileposts'!$F$6,H615&lt;='Intersection Mileposts'!$G$6),"Y",IF(AND(H615&gt;='Intersection Mileposts'!$F$7,H615&lt;='Intersection Mileposts'!$G$7),"Y",IF(AND(H615&gt;='Intersection Mileposts'!$F$8,H615&lt;='Intersection Mileposts'!$G$8),"Y",IF(AND(H615&gt;='Intersection Mileposts'!$F$9,H615&lt;='Intersection Mileposts'!$G$9),"Y",IF(AND(H615&gt;='Intersection Mileposts'!$F$10,H615&lt;='Intersection Mileposts'!$G$10),"Y",IF(AND(H615&gt;='Intersection Mileposts'!$F$11,H615&lt;='Intersection Mileposts'!$G$11),"Y",IF(AND(H615&gt;='Intersection Mileposts'!$F$12,H615&lt;='Intersection Mileposts'!$G$12),"Y",IF(AND(H615&gt;='Intersection Mileposts'!$F$13,H615&lt;='Intersection Mileposts'!$G$13),"Y",IF(AND(H615&gt;='Intersection Mileposts'!$F$14,H615&lt;='Intersection Mileposts'!$G$14),"Y",IF(AND(H615&gt;='Intersection Mileposts'!$F$15,H615&lt;='Intersection Mileposts'!$G$15),"Y",IF(AND(H615&gt;='Intersection Mileposts'!$F$16,H615&lt;='Intersection Mileposts'!$G$16),"Y",IF(AND(H615&gt;='Intersection Mileposts'!$F$17,H615&lt;='Intersection Mileposts'!$G$17),"Y",IF(AND(H615&gt;='Intersection Mileposts'!$F$18,H615&lt;='Intersection Mileposts'!$G$18),"Y",IF(AND(H615&gt;='Intersection Mileposts'!$F$19,H615&lt;='Intersection Mileposts'!$G$19),"Y",IF(AND(H615&gt;='Intersection Mileposts'!$F$20,H615&lt;='Intersection Mileposts'!$G$20),"Y",IF(AND(H615&gt;='Intersection Mileposts'!$F$21,H615&lt;='Intersection Mileposts'!$G$21),"Y",IF(AND(H615&gt;='Intersection Mileposts'!$F$22,H615&lt;='Intersection Mileposts'!$G$22),"Y",IF(AND(H615&gt;='Intersection Mileposts'!$F$23,H615&lt;='Intersection Mileposts'!$G$23),"Y",IF(AND(H615&gt;='Intersection Mileposts'!$F$24,H615&lt;='Intersection Mileposts'!$G$24),"Y",IF(AND(H615&gt;='Intersection Mileposts'!$F$25,H615&lt;='Intersection Mileposts'!$G$25),"Y",IF(AND(H615&gt;='Intersection Mileposts'!$F$26,H615&lt;='Intersection Mileposts'!$G$26),"Y",IF(AND(H615&gt;='Intersection Mileposts'!$F$27,H615&lt;='Intersection Mileposts'!$G$27),"Y",IF(AND(H615&gt;='Intersection Mileposts'!$F$28,H615&lt;='Intersection Mileposts'!$G$28),"Y",IF(AND(H615&gt;='Intersection Mileposts'!$F$29,H615&lt;='Intersection Mileposts'!$G$29),"Y", IF(AND(H615&gt;='Intersection Mileposts'!$F$30,H615&lt;='Intersection Mileposts'!$G$30),"Y",IF(AND(H615&gt;='Intersection Mileposts'!$F$31,H615&lt;='Intersection Mileposts'!$G$31),"Y",IF(AND(H615&gt;='Intersection Mileposts'!$F$32,H615&lt;='Intersection Mileposts'!$G$32),"Y",IF(AND(H615&gt;='Intersection Mileposts'!$F$33,H615&lt;='Intersection Mileposts'!$G$33),"Y",IF(AND(H615&gt;='Intersection Mileposts'!$F$34,H615&lt;='Intersection Mileposts'!$G$34),"Y",IF(AND(H615&gt;='Intersection Mileposts'!$F$35,H615&lt;='Intersection Mileposts'!$G$35),"Y",IF(AND(H615&gt;='Intersection Mileposts'!$F$36,H615&lt;='Intersection Mileposts'!$G$36),"Y",IF(AND(H615&gt;='Intersection Mileposts'!$F$37,H615&lt;='Intersection Mileposts'!$G$37),"Y",IF(AND(H615&gt;='Intersection Mileposts'!$F$38,H615&lt;='Intersection Mileposts'!$G$38),"Y",IF(AND(H615&gt;='Intersection Mileposts'!$F$39,H615&lt;='Intersection Mileposts'!$G$39),"Y","N"))))))))))))))))))))))))))))))))))))</f>
        <v/>
      </c>
    </row>
    <row r="616" spans="1:46" x14ac:dyDescent="0.3">
      <c r="A616" s="279"/>
      <c r="B616" s="261"/>
      <c r="C616" s="262"/>
      <c r="D616" s="262"/>
      <c r="E616" s="262"/>
      <c r="F616" s="262"/>
      <c r="G616" s="284"/>
      <c r="H616" s="286"/>
      <c r="I616" s="279"/>
      <c r="J616" s="260"/>
      <c r="K616" s="260"/>
      <c r="L616" s="280"/>
      <c r="M616" s="275"/>
      <c r="N616" s="263"/>
      <c r="P616" s="264" t="str">
        <f>IF(R616 = "", "", COUNT($R$4:R616))</f>
        <v/>
      </c>
      <c r="Q616" s="264" t="str">
        <f t="shared" si="72"/>
        <v/>
      </c>
      <c r="R616" s="265" t="str">
        <f t="shared" si="73"/>
        <v/>
      </c>
      <c r="S616" s="266" t="str">
        <f t="shared" si="77"/>
        <v/>
      </c>
      <c r="T616" s="267" t="str">
        <f t="shared" si="74"/>
        <v/>
      </c>
      <c r="U616" s="268" t="str">
        <f t="shared" si="78"/>
        <v/>
      </c>
      <c r="V616" s="269" t="str">
        <f t="shared" si="75"/>
        <v/>
      </c>
      <c r="W616" s="5"/>
      <c r="AR616" s="2" t="str">
        <f t="shared" si="79"/>
        <v/>
      </c>
      <c r="AS616" s="2" t="str">
        <f t="shared" si="76"/>
        <v/>
      </c>
      <c r="AT616" s="2" t="str">
        <f>IF(AR616="","",IF(AND(H616&gt;='Intersection Mileposts'!$F$5,H616&lt;='Intersection Mileposts'!$G$5),"Y",IF(AND(H616&gt;='Intersection Mileposts'!$F$6,H616&lt;='Intersection Mileposts'!$G$6),"Y",IF(AND(H616&gt;='Intersection Mileposts'!$F$7,H616&lt;='Intersection Mileposts'!$G$7),"Y",IF(AND(H616&gt;='Intersection Mileposts'!$F$8,H616&lt;='Intersection Mileposts'!$G$8),"Y",IF(AND(H616&gt;='Intersection Mileposts'!$F$9,H616&lt;='Intersection Mileposts'!$G$9),"Y",IF(AND(H616&gt;='Intersection Mileposts'!$F$10,H616&lt;='Intersection Mileposts'!$G$10),"Y",IF(AND(H616&gt;='Intersection Mileposts'!$F$11,H616&lt;='Intersection Mileposts'!$G$11),"Y",IF(AND(H616&gt;='Intersection Mileposts'!$F$12,H616&lt;='Intersection Mileposts'!$G$12),"Y",IF(AND(H616&gt;='Intersection Mileposts'!$F$13,H616&lt;='Intersection Mileposts'!$G$13),"Y",IF(AND(H616&gt;='Intersection Mileposts'!$F$14,H616&lt;='Intersection Mileposts'!$G$14),"Y",IF(AND(H616&gt;='Intersection Mileposts'!$F$15,H616&lt;='Intersection Mileposts'!$G$15),"Y",IF(AND(H616&gt;='Intersection Mileposts'!$F$16,H616&lt;='Intersection Mileposts'!$G$16),"Y",IF(AND(H616&gt;='Intersection Mileposts'!$F$17,H616&lt;='Intersection Mileposts'!$G$17),"Y",IF(AND(H616&gt;='Intersection Mileposts'!$F$18,H616&lt;='Intersection Mileposts'!$G$18),"Y",IF(AND(H616&gt;='Intersection Mileposts'!$F$19,H616&lt;='Intersection Mileposts'!$G$19),"Y",IF(AND(H616&gt;='Intersection Mileposts'!$F$20,H616&lt;='Intersection Mileposts'!$G$20),"Y",IF(AND(H616&gt;='Intersection Mileposts'!$F$21,H616&lt;='Intersection Mileposts'!$G$21),"Y",IF(AND(H616&gt;='Intersection Mileposts'!$F$22,H616&lt;='Intersection Mileposts'!$G$22),"Y",IF(AND(H616&gt;='Intersection Mileposts'!$F$23,H616&lt;='Intersection Mileposts'!$G$23),"Y",IF(AND(H616&gt;='Intersection Mileposts'!$F$24,H616&lt;='Intersection Mileposts'!$G$24),"Y",IF(AND(H616&gt;='Intersection Mileposts'!$F$25,H616&lt;='Intersection Mileposts'!$G$25),"Y",IF(AND(H616&gt;='Intersection Mileposts'!$F$26,H616&lt;='Intersection Mileposts'!$G$26),"Y",IF(AND(H616&gt;='Intersection Mileposts'!$F$27,H616&lt;='Intersection Mileposts'!$G$27),"Y",IF(AND(H616&gt;='Intersection Mileposts'!$F$28,H616&lt;='Intersection Mileposts'!$G$28),"Y",IF(AND(H616&gt;='Intersection Mileposts'!$F$29,H616&lt;='Intersection Mileposts'!$G$29),"Y", IF(AND(H616&gt;='Intersection Mileposts'!$F$30,H616&lt;='Intersection Mileposts'!$G$30),"Y",IF(AND(H616&gt;='Intersection Mileposts'!$F$31,H616&lt;='Intersection Mileposts'!$G$31),"Y",IF(AND(H616&gt;='Intersection Mileposts'!$F$32,H616&lt;='Intersection Mileposts'!$G$32),"Y",IF(AND(H616&gt;='Intersection Mileposts'!$F$33,H616&lt;='Intersection Mileposts'!$G$33),"Y",IF(AND(H616&gt;='Intersection Mileposts'!$F$34,H616&lt;='Intersection Mileposts'!$G$34),"Y",IF(AND(H616&gt;='Intersection Mileposts'!$F$35,H616&lt;='Intersection Mileposts'!$G$35),"Y",IF(AND(H616&gt;='Intersection Mileposts'!$F$36,H616&lt;='Intersection Mileposts'!$G$36),"Y",IF(AND(H616&gt;='Intersection Mileposts'!$F$37,H616&lt;='Intersection Mileposts'!$G$37),"Y",IF(AND(H616&gt;='Intersection Mileposts'!$F$38,H616&lt;='Intersection Mileposts'!$G$38),"Y",IF(AND(H616&gt;='Intersection Mileposts'!$F$39,H616&lt;='Intersection Mileposts'!$G$39),"Y","N"))))))))))))))))))))))))))))))))))))</f>
        <v/>
      </c>
    </row>
    <row r="617" spans="1:46" x14ac:dyDescent="0.3">
      <c r="A617" s="279"/>
      <c r="B617" s="261"/>
      <c r="C617" s="262"/>
      <c r="D617" s="262"/>
      <c r="E617" s="262"/>
      <c r="F617" s="262"/>
      <c r="G617" s="284"/>
      <c r="H617" s="286"/>
      <c r="I617" s="279"/>
      <c r="J617" s="260"/>
      <c r="K617" s="260"/>
      <c r="L617" s="280"/>
      <c r="M617" s="275"/>
      <c r="N617" s="263"/>
      <c r="P617" s="264" t="str">
        <f>IF(R617 = "", "", COUNT($R$4:R617))</f>
        <v/>
      </c>
      <c r="Q617" s="264" t="str">
        <f t="shared" si="72"/>
        <v/>
      </c>
      <c r="R617" s="265" t="str">
        <f t="shared" si="73"/>
        <v/>
      </c>
      <c r="S617" s="266" t="str">
        <f t="shared" si="77"/>
        <v/>
      </c>
      <c r="T617" s="267" t="str">
        <f t="shared" si="74"/>
        <v/>
      </c>
      <c r="U617" s="268" t="str">
        <f t="shared" si="78"/>
        <v/>
      </c>
      <c r="V617" s="269" t="str">
        <f t="shared" si="75"/>
        <v/>
      </c>
      <c r="W617" s="5"/>
      <c r="AR617" s="2" t="str">
        <f t="shared" si="79"/>
        <v/>
      </c>
      <c r="AS617" s="2" t="str">
        <f t="shared" si="76"/>
        <v/>
      </c>
      <c r="AT617" s="2" t="str">
        <f>IF(AR617="","",IF(AND(H617&gt;='Intersection Mileposts'!$F$5,H617&lt;='Intersection Mileposts'!$G$5),"Y",IF(AND(H617&gt;='Intersection Mileposts'!$F$6,H617&lt;='Intersection Mileposts'!$G$6),"Y",IF(AND(H617&gt;='Intersection Mileposts'!$F$7,H617&lt;='Intersection Mileposts'!$G$7),"Y",IF(AND(H617&gt;='Intersection Mileposts'!$F$8,H617&lt;='Intersection Mileposts'!$G$8),"Y",IF(AND(H617&gt;='Intersection Mileposts'!$F$9,H617&lt;='Intersection Mileposts'!$G$9),"Y",IF(AND(H617&gt;='Intersection Mileposts'!$F$10,H617&lt;='Intersection Mileposts'!$G$10),"Y",IF(AND(H617&gt;='Intersection Mileposts'!$F$11,H617&lt;='Intersection Mileposts'!$G$11),"Y",IF(AND(H617&gt;='Intersection Mileposts'!$F$12,H617&lt;='Intersection Mileposts'!$G$12),"Y",IF(AND(H617&gt;='Intersection Mileposts'!$F$13,H617&lt;='Intersection Mileposts'!$G$13),"Y",IF(AND(H617&gt;='Intersection Mileposts'!$F$14,H617&lt;='Intersection Mileposts'!$G$14),"Y",IF(AND(H617&gt;='Intersection Mileposts'!$F$15,H617&lt;='Intersection Mileposts'!$G$15),"Y",IF(AND(H617&gt;='Intersection Mileposts'!$F$16,H617&lt;='Intersection Mileposts'!$G$16),"Y",IF(AND(H617&gt;='Intersection Mileposts'!$F$17,H617&lt;='Intersection Mileposts'!$G$17),"Y",IF(AND(H617&gt;='Intersection Mileposts'!$F$18,H617&lt;='Intersection Mileposts'!$G$18),"Y",IF(AND(H617&gt;='Intersection Mileposts'!$F$19,H617&lt;='Intersection Mileposts'!$G$19),"Y",IF(AND(H617&gt;='Intersection Mileposts'!$F$20,H617&lt;='Intersection Mileposts'!$G$20),"Y",IF(AND(H617&gt;='Intersection Mileposts'!$F$21,H617&lt;='Intersection Mileposts'!$G$21),"Y",IF(AND(H617&gt;='Intersection Mileposts'!$F$22,H617&lt;='Intersection Mileposts'!$G$22),"Y",IF(AND(H617&gt;='Intersection Mileposts'!$F$23,H617&lt;='Intersection Mileposts'!$G$23),"Y",IF(AND(H617&gt;='Intersection Mileposts'!$F$24,H617&lt;='Intersection Mileposts'!$G$24),"Y",IF(AND(H617&gt;='Intersection Mileposts'!$F$25,H617&lt;='Intersection Mileposts'!$G$25),"Y",IF(AND(H617&gt;='Intersection Mileposts'!$F$26,H617&lt;='Intersection Mileposts'!$G$26),"Y",IF(AND(H617&gt;='Intersection Mileposts'!$F$27,H617&lt;='Intersection Mileposts'!$G$27),"Y",IF(AND(H617&gt;='Intersection Mileposts'!$F$28,H617&lt;='Intersection Mileposts'!$G$28),"Y",IF(AND(H617&gt;='Intersection Mileposts'!$F$29,H617&lt;='Intersection Mileposts'!$G$29),"Y", IF(AND(H617&gt;='Intersection Mileposts'!$F$30,H617&lt;='Intersection Mileposts'!$G$30),"Y",IF(AND(H617&gt;='Intersection Mileposts'!$F$31,H617&lt;='Intersection Mileposts'!$G$31),"Y",IF(AND(H617&gt;='Intersection Mileposts'!$F$32,H617&lt;='Intersection Mileposts'!$G$32),"Y",IF(AND(H617&gt;='Intersection Mileposts'!$F$33,H617&lt;='Intersection Mileposts'!$G$33),"Y",IF(AND(H617&gt;='Intersection Mileposts'!$F$34,H617&lt;='Intersection Mileposts'!$G$34),"Y",IF(AND(H617&gt;='Intersection Mileposts'!$F$35,H617&lt;='Intersection Mileposts'!$G$35),"Y",IF(AND(H617&gt;='Intersection Mileposts'!$F$36,H617&lt;='Intersection Mileposts'!$G$36),"Y",IF(AND(H617&gt;='Intersection Mileposts'!$F$37,H617&lt;='Intersection Mileposts'!$G$37),"Y",IF(AND(H617&gt;='Intersection Mileposts'!$F$38,H617&lt;='Intersection Mileposts'!$G$38),"Y",IF(AND(H617&gt;='Intersection Mileposts'!$F$39,H617&lt;='Intersection Mileposts'!$G$39),"Y","N"))))))))))))))))))))))))))))))))))))</f>
        <v/>
      </c>
    </row>
    <row r="618" spans="1:46" x14ac:dyDescent="0.3">
      <c r="A618" s="279"/>
      <c r="B618" s="261"/>
      <c r="C618" s="262"/>
      <c r="D618" s="262"/>
      <c r="E618" s="262"/>
      <c r="F618" s="262"/>
      <c r="G618" s="284"/>
      <c r="H618" s="286"/>
      <c r="I618" s="279"/>
      <c r="J618" s="260"/>
      <c r="K618" s="260"/>
      <c r="L618" s="280"/>
      <c r="M618" s="275"/>
      <c r="N618" s="263"/>
      <c r="P618" s="264" t="str">
        <f>IF(R618 = "", "", COUNT($R$4:R618))</f>
        <v/>
      </c>
      <c r="Q618" s="264" t="str">
        <f t="shared" si="72"/>
        <v/>
      </c>
      <c r="R618" s="265" t="str">
        <f t="shared" si="73"/>
        <v/>
      </c>
      <c r="S618" s="266" t="str">
        <f t="shared" si="77"/>
        <v/>
      </c>
      <c r="T618" s="267" t="str">
        <f t="shared" si="74"/>
        <v/>
      </c>
      <c r="U618" s="268" t="str">
        <f t="shared" si="78"/>
        <v/>
      </c>
      <c r="V618" s="269" t="str">
        <f t="shared" si="75"/>
        <v/>
      </c>
      <c r="W618" s="5"/>
      <c r="AR618" s="2" t="str">
        <f t="shared" si="79"/>
        <v/>
      </c>
      <c r="AS618" s="2" t="str">
        <f t="shared" si="76"/>
        <v/>
      </c>
      <c r="AT618" s="2" t="str">
        <f>IF(AR618="","",IF(AND(H618&gt;='Intersection Mileposts'!$F$5,H618&lt;='Intersection Mileposts'!$G$5),"Y",IF(AND(H618&gt;='Intersection Mileposts'!$F$6,H618&lt;='Intersection Mileposts'!$G$6),"Y",IF(AND(H618&gt;='Intersection Mileposts'!$F$7,H618&lt;='Intersection Mileposts'!$G$7),"Y",IF(AND(H618&gt;='Intersection Mileposts'!$F$8,H618&lt;='Intersection Mileposts'!$G$8),"Y",IF(AND(H618&gt;='Intersection Mileposts'!$F$9,H618&lt;='Intersection Mileposts'!$G$9),"Y",IF(AND(H618&gt;='Intersection Mileposts'!$F$10,H618&lt;='Intersection Mileposts'!$G$10),"Y",IF(AND(H618&gt;='Intersection Mileposts'!$F$11,H618&lt;='Intersection Mileposts'!$G$11),"Y",IF(AND(H618&gt;='Intersection Mileposts'!$F$12,H618&lt;='Intersection Mileposts'!$G$12),"Y",IF(AND(H618&gt;='Intersection Mileposts'!$F$13,H618&lt;='Intersection Mileposts'!$G$13),"Y",IF(AND(H618&gt;='Intersection Mileposts'!$F$14,H618&lt;='Intersection Mileposts'!$G$14),"Y",IF(AND(H618&gt;='Intersection Mileposts'!$F$15,H618&lt;='Intersection Mileposts'!$G$15),"Y",IF(AND(H618&gt;='Intersection Mileposts'!$F$16,H618&lt;='Intersection Mileposts'!$G$16),"Y",IF(AND(H618&gt;='Intersection Mileposts'!$F$17,H618&lt;='Intersection Mileposts'!$G$17),"Y",IF(AND(H618&gt;='Intersection Mileposts'!$F$18,H618&lt;='Intersection Mileposts'!$G$18),"Y",IF(AND(H618&gt;='Intersection Mileposts'!$F$19,H618&lt;='Intersection Mileposts'!$G$19),"Y",IF(AND(H618&gt;='Intersection Mileposts'!$F$20,H618&lt;='Intersection Mileposts'!$G$20),"Y",IF(AND(H618&gt;='Intersection Mileposts'!$F$21,H618&lt;='Intersection Mileposts'!$G$21),"Y",IF(AND(H618&gt;='Intersection Mileposts'!$F$22,H618&lt;='Intersection Mileposts'!$G$22),"Y",IF(AND(H618&gt;='Intersection Mileposts'!$F$23,H618&lt;='Intersection Mileposts'!$G$23),"Y",IF(AND(H618&gt;='Intersection Mileposts'!$F$24,H618&lt;='Intersection Mileposts'!$G$24),"Y",IF(AND(H618&gt;='Intersection Mileposts'!$F$25,H618&lt;='Intersection Mileposts'!$G$25),"Y",IF(AND(H618&gt;='Intersection Mileposts'!$F$26,H618&lt;='Intersection Mileposts'!$G$26),"Y",IF(AND(H618&gt;='Intersection Mileposts'!$F$27,H618&lt;='Intersection Mileposts'!$G$27),"Y",IF(AND(H618&gt;='Intersection Mileposts'!$F$28,H618&lt;='Intersection Mileposts'!$G$28),"Y",IF(AND(H618&gt;='Intersection Mileposts'!$F$29,H618&lt;='Intersection Mileposts'!$G$29),"Y", IF(AND(H618&gt;='Intersection Mileposts'!$F$30,H618&lt;='Intersection Mileposts'!$G$30),"Y",IF(AND(H618&gt;='Intersection Mileposts'!$F$31,H618&lt;='Intersection Mileposts'!$G$31),"Y",IF(AND(H618&gt;='Intersection Mileposts'!$F$32,H618&lt;='Intersection Mileposts'!$G$32),"Y",IF(AND(H618&gt;='Intersection Mileposts'!$F$33,H618&lt;='Intersection Mileposts'!$G$33),"Y",IF(AND(H618&gt;='Intersection Mileposts'!$F$34,H618&lt;='Intersection Mileposts'!$G$34),"Y",IF(AND(H618&gt;='Intersection Mileposts'!$F$35,H618&lt;='Intersection Mileposts'!$G$35),"Y",IF(AND(H618&gt;='Intersection Mileposts'!$F$36,H618&lt;='Intersection Mileposts'!$G$36),"Y",IF(AND(H618&gt;='Intersection Mileposts'!$F$37,H618&lt;='Intersection Mileposts'!$G$37),"Y",IF(AND(H618&gt;='Intersection Mileposts'!$F$38,H618&lt;='Intersection Mileposts'!$G$38),"Y",IF(AND(H618&gt;='Intersection Mileposts'!$F$39,H618&lt;='Intersection Mileposts'!$G$39),"Y","N"))))))))))))))))))))))))))))))))))))</f>
        <v/>
      </c>
    </row>
    <row r="619" spans="1:46" x14ac:dyDescent="0.3">
      <c r="A619" s="279"/>
      <c r="B619" s="261"/>
      <c r="C619" s="262"/>
      <c r="D619" s="262"/>
      <c r="E619" s="262"/>
      <c r="F619" s="262"/>
      <c r="G619" s="284"/>
      <c r="H619" s="286"/>
      <c r="I619" s="279"/>
      <c r="J619" s="260"/>
      <c r="K619" s="260"/>
      <c r="L619" s="280"/>
      <c r="M619" s="275"/>
      <c r="N619" s="263"/>
      <c r="P619" s="264" t="str">
        <f>IF(R619 = "", "", COUNT($R$4:R619))</f>
        <v/>
      </c>
      <c r="Q619" s="264" t="str">
        <f t="shared" si="72"/>
        <v/>
      </c>
      <c r="R619" s="265" t="str">
        <f t="shared" si="73"/>
        <v/>
      </c>
      <c r="S619" s="266" t="str">
        <f t="shared" si="77"/>
        <v/>
      </c>
      <c r="T619" s="267" t="str">
        <f t="shared" si="74"/>
        <v/>
      </c>
      <c r="U619" s="268" t="str">
        <f t="shared" si="78"/>
        <v/>
      </c>
      <c r="V619" s="269" t="str">
        <f t="shared" si="75"/>
        <v/>
      </c>
      <c r="W619" s="5"/>
      <c r="AR619" s="2" t="str">
        <f t="shared" si="79"/>
        <v/>
      </c>
      <c r="AS619" s="2" t="str">
        <f t="shared" si="76"/>
        <v/>
      </c>
      <c r="AT619" s="2" t="str">
        <f>IF(AR619="","",IF(AND(H619&gt;='Intersection Mileposts'!$F$5,H619&lt;='Intersection Mileposts'!$G$5),"Y",IF(AND(H619&gt;='Intersection Mileposts'!$F$6,H619&lt;='Intersection Mileposts'!$G$6),"Y",IF(AND(H619&gt;='Intersection Mileposts'!$F$7,H619&lt;='Intersection Mileposts'!$G$7),"Y",IF(AND(H619&gt;='Intersection Mileposts'!$F$8,H619&lt;='Intersection Mileposts'!$G$8),"Y",IF(AND(H619&gt;='Intersection Mileposts'!$F$9,H619&lt;='Intersection Mileposts'!$G$9),"Y",IF(AND(H619&gt;='Intersection Mileposts'!$F$10,H619&lt;='Intersection Mileposts'!$G$10),"Y",IF(AND(H619&gt;='Intersection Mileposts'!$F$11,H619&lt;='Intersection Mileposts'!$G$11),"Y",IF(AND(H619&gt;='Intersection Mileposts'!$F$12,H619&lt;='Intersection Mileposts'!$G$12),"Y",IF(AND(H619&gt;='Intersection Mileposts'!$F$13,H619&lt;='Intersection Mileposts'!$G$13),"Y",IF(AND(H619&gt;='Intersection Mileposts'!$F$14,H619&lt;='Intersection Mileposts'!$G$14),"Y",IF(AND(H619&gt;='Intersection Mileposts'!$F$15,H619&lt;='Intersection Mileposts'!$G$15),"Y",IF(AND(H619&gt;='Intersection Mileposts'!$F$16,H619&lt;='Intersection Mileposts'!$G$16),"Y",IF(AND(H619&gt;='Intersection Mileposts'!$F$17,H619&lt;='Intersection Mileposts'!$G$17),"Y",IF(AND(H619&gt;='Intersection Mileposts'!$F$18,H619&lt;='Intersection Mileposts'!$G$18),"Y",IF(AND(H619&gt;='Intersection Mileposts'!$F$19,H619&lt;='Intersection Mileposts'!$G$19),"Y",IF(AND(H619&gt;='Intersection Mileposts'!$F$20,H619&lt;='Intersection Mileposts'!$G$20),"Y",IF(AND(H619&gt;='Intersection Mileposts'!$F$21,H619&lt;='Intersection Mileposts'!$G$21),"Y",IF(AND(H619&gt;='Intersection Mileposts'!$F$22,H619&lt;='Intersection Mileposts'!$G$22),"Y",IF(AND(H619&gt;='Intersection Mileposts'!$F$23,H619&lt;='Intersection Mileposts'!$G$23),"Y",IF(AND(H619&gt;='Intersection Mileposts'!$F$24,H619&lt;='Intersection Mileposts'!$G$24),"Y",IF(AND(H619&gt;='Intersection Mileposts'!$F$25,H619&lt;='Intersection Mileposts'!$G$25),"Y",IF(AND(H619&gt;='Intersection Mileposts'!$F$26,H619&lt;='Intersection Mileposts'!$G$26),"Y",IF(AND(H619&gt;='Intersection Mileposts'!$F$27,H619&lt;='Intersection Mileposts'!$G$27),"Y",IF(AND(H619&gt;='Intersection Mileposts'!$F$28,H619&lt;='Intersection Mileposts'!$G$28),"Y",IF(AND(H619&gt;='Intersection Mileposts'!$F$29,H619&lt;='Intersection Mileposts'!$G$29),"Y", IF(AND(H619&gt;='Intersection Mileposts'!$F$30,H619&lt;='Intersection Mileposts'!$G$30),"Y",IF(AND(H619&gt;='Intersection Mileposts'!$F$31,H619&lt;='Intersection Mileposts'!$G$31),"Y",IF(AND(H619&gt;='Intersection Mileposts'!$F$32,H619&lt;='Intersection Mileposts'!$G$32),"Y",IF(AND(H619&gt;='Intersection Mileposts'!$F$33,H619&lt;='Intersection Mileposts'!$G$33),"Y",IF(AND(H619&gt;='Intersection Mileposts'!$F$34,H619&lt;='Intersection Mileposts'!$G$34),"Y",IF(AND(H619&gt;='Intersection Mileposts'!$F$35,H619&lt;='Intersection Mileposts'!$G$35),"Y",IF(AND(H619&gt;='Intersection Mileposts'!$F$36,H619&lt;='Intersection Mileposts'!$G$36),"Y",IF(AND(H619&gt;='Intersection Mileposts'!$F$37,H619&lt;='Intersection Mileposts'!$G$37),"Y",IF(AND(H619&gt;='Intersection Mileposts'!$F$38,H619&lt;='Intersection Mileposts'!$G$38),"Y",IF(AND(H619&gt;='Intersection Mileposts'!$F$39,H619&lt;='Intersection Mileposts'!$G$39),"Y","N"))))))))))))))))))))))))))))))))))))</f>
        <v/>
      </c>
    </row>
    <row r="620" spans="1:46" x14ac:dyDescent="0.3">
      <c r="A620" s="279"/>
      <c r="B620" s="261"/>
      <c r="C620" s="262"/>
      <c r="D620" s="262"/>
      <c r="E620" s="262"/>
      <c r="F620" s="262"/>
      <c r="G620" s="284"/>
      <c r="H620" s="286"/>
      <c r="I620" s="279"/>
      <c r="J620" s="260"/>
      <c r="K620" s="260"/>
      <c r="L620" s="280"/>
      <c r="M620" s="275"/>
      <c r="N620" s="263"/>
      <c r="P620" s="264" t="str">
        <f>IF(R620 = "", "", COUNT($R$4:R620))</f>
        <v/>
      </c>
      <c r="Q620" s="264" t="str">
        <f t="shared" si="72"/>
        <v/>
      </c>
      <c r="R620" s="265" t="str">
        <f t="shared" si="73"/>
        <v/>
      </c>
      <c r="S620" s="266" t="str">
        <f t="shared" si="77"/>
        <v/>
      </c>
      <c r="T620" s="267" t="str">
        <f t="shared" si="74"/>
        <v/>
      </c>
      <c r="U620" s="268" t="str">
        <f t="shared" si="78"/>
        <v/>
      </c>
      <c r="V620" s="269" t="str">
        <f t="shared" si="75"/>
        <v/>
      </c>
      <c r="W620" s="5"/>
      <c r="AR620" s="2" t="str">
        <f t="shared" si="79"/>
        <v/>
      </c>
      <c r="AS620" s="2" t="str">
        <f t="shared" si="76"/>
        <v/>
      </c>
      <c r="AT620" s="2" t="str">
        <f>IF(AR620="","",IF(AND(H620&gt;='Intersection Mileposts'!$F$5,H620&lt;='Intersection Mileposts'!$G$5),"Y",IF(AND(H620&gt;='Intersection Mileposts'!$F$6,H620&lt;='Intersection Mileposts'!$G$6),"Y",IF(AND(H620&gt;='Intersection Mileposts'!$F$7,H620&lt;='Intersection Mileposts'!$G$7),"Y",IF(AND(H620&gt;='Intersection Mileposts'!$F$8,H620&lt;='Intersection Mileposts'!$G$8),"Y",IF(AND(H620&gt;='Intersection Mileposts'!$F$9,H620&lt;='Intersection Mileposts'!$G$9),"Y",IF(AND(H620&gt;='Intersection Mileposts'!$F$10,H620&lt;='Intersection Mileposts'!$G$10),"Y",IF(AND(H620&gt;='Intersection Mileposts'!$F$11,H620&lt;='Intersection Mileposts'!$G$11),"Y",IF(AND(H620&gt;='Intersection Mileposts'!$F$12,H620&lt;='Intersection Mileposts'!$G$12),"Y",IF(AND(H620&gt;='Intersection Mileposts'!$F$13,H620&lt;='Intersection Mileposts'!$G$13),"Y",IF(AND(H620&gt;='Intersection Mileposts'!$F$14,H620&lt;='Intersection Mileposts'!$G$14),"Y",IF(AND(H620&gt;='Intersection Mileposts'!$F$15,H620&lt;='Intersection Mileposts'!$G$15),"Y",IF(AND(H620&gt;='Intersection Mileposts'!$F$16,H620&lt;='Intersection Mileposts'!$G$16),"Y",IF(AND(H620&gt;='Intersection Mileposts'!$F$17,H620&lt;='Intersection Mileposts'!$G$17),"Y",IF(AND(H620&gt;='Intersection Mileposts'!$F$18,H620&lt;='Intersection Mileposts'!$G$18),"Y",IF(AND(H620&gt;='Intersection Mileposts'!$F$19,H620&lt;='Intersection Mileposts'!$G$19),"Y",IF(AND(H620&gt;='Intersection Mileposts'!$F$20,H620&lt;='Intersection Mileposts'!$G$20),"Y",IF(AND(H620&gt;='Intersection Mileposts'!$F$21,H620&lt;='Intersection Mileposts'!$G$21),"Y",IF(AND(H620&gt;='Intersection Mileposts'!$F$22,H620&lt;='Intersection Mileposts'!$G$22),"Y",IF(AND(H620&gt;='Intersection Mileposts'!$F$23,H620&lt;='Intersection Mileposts'!$G$23),"Y",IF(AND(H620&gt;='Intersection Mileposts'!$F$24,H620&lt;='Intersection Mileposts'!$G$24),"Y",IF(AND(H620&gt;='Intersection Mileposts'!$F$25,H620&lt;='Intersection Mileposts'!$G$25),"Y",IF(AND(H620&gt;='Intersection Mileposts'!$F$26,H620&lt;='Intersection Mileposts'!$G$26),"Y",IF(AND(H620&gt;='Intersection Mileposts'!$F$27,H620&lt;='Intersection Mileposts'!$G$27),"Y",IF(AND(H620&gt;='Intersection Mileposts'!$F$28,H620&lt;='Intersection Mileposts'!$G$28),"Y",IF(AND(H620&gt;='Intersection Mileposts'!$F$29,H620&lt;='Intersection Mileposts'!$G$29),"Y", IF(AND(H620&gt;='Intersection Mileposts'!$F$30,H620&lt;='Intersection Mileposts'!$G$30),"Y",IF(AND(H620&gt;='Intersection Mileposts'!$F$31,H620&lt;='Intersection Mileposts'!$G$31),"Y",IF(AND(H620&gt;='Intersection Mileposts'!$F$32,H620&lt;='Intersection Mileposts'!$G$32),"Y",IF(AND(H620&gt;='Intersection Mileposts'!$F$33,H620&lt;='Intersection Mileposts'!$G$33),"Y",IF(AND(H620&gt;='Intersection Mileposts'!$F$34,H620&lt;='Intersection Mileposts'!$G$34),"Y",IF(AND(H620&gt;='Intersection Mileposts'!$F$35,H620&lt;='Intersection Mileposts'!$G$35),"Y",IF(AND(H620&gt;='Intersection Mileposts'!$F$36,H620&lt;='Intersection Mileposts'!$G$36),"Y",IF(AND(H620&gt;='Intersection Mileposts'!$F$37,H620&lt;='Intersection Mileposts'!$G$37),"Y",IF(AND(H620&gt;='Intersection Mileposts'!$F$38,H620&lt;='Intersection Mileposts'!$G$38),"Y",IF(AND(H620&gt;='Intersection Mileposts'!$F$39,H620&lt;='Intersection Mileposts'!$G$39),"Y","N"))))))))))))))))))))))))))))))))))))</f>
        <v/>
      </c>
    </row>
    <row r="621" spans="1:46" x14ac:dyDescent="0.3">
      <c r="A621" s="279"/>
      <c r="B621" s="261"/>
      <c r="C621" s="262"/>
      <c r="D621" s="262"/>
      <c r="E621" s="262"/>
      <c r="F621" s="262"/>
      <c r="G621" s="284"/>
      <c r="H621" s="286"/>
      <c r="I621" s="279"/>
      <c r="J621" s="260"/>
      <c r="K621" s="260"/>
      <c r="L621" s="280"/>
      <c r="M621" s="275"/>
      <c r="N621" s="263"/>
      <c r="P621" s="264" t="str">
        <f>IF(R621 = "", "", COUNT($R$4:R621))</f>
        <v/>
      </c>
      <c r="Q621" s="264" t="str">
        <f t="shared" si="72"/>
        <v/>
      </c>
      <c r="R621" s="265" t="str">
        <f t="shared" si="73"/>
        <v/>
      </c>
      <c r="S621" s="266" t="str">
        <f t="shared" si="77"/>
        <v/>
      </c>
      <c r="T621" s="267" t="str">
        <f t="shared" si="74"/>
        <v/>
      </c>
      <c r="U621" s="268" t="str">
        <f t="shared" si="78"/>
        <v/>
      </c>
      <c r="V621" s="269" t="str">
        <f t="shared" si="75"/>
        <v/>
      </c>
      <c r="W621" s="5"/>
      <c r="AR621" s="2" t="str">
        <f t="shared" si="79"/>
        <v/>
      </c>
      <c r="AS621" s="2" t="str">
        <f t="shared" si="76"/>
        <v/>
      </c>
      <c r="AT621" s="2" t="str">
        <f>IF(AR621="","",IF(AND(H621&gt;='Intersection Mileposts'!$F$5,H621&lt;='Intersection Mileposts'!$G$5),"Y",IF(AND(H621&gt;='Intersection Mileposts'!$F$6,H621&lt;='Intersection Mileposts'!$G$6),"Y",IF(AND(H621&gt;='Intersection Mileposts'!$F$7,H621&lt;='Intersection Mileposts'!$G$7),"Y",IF(AND(H621&gt;='Intersection Mileposts'!$F$8,H621&lt;='Intersection Mileposts'!$G$8),"Y",IF(AND(H621&gt;='Intersection Mileposts'!$F$9,H621&lt;='Intersection Mileposts'!$G$9),"Y",IF(AND(H621&gt;='Intersection Mileposts'!$F$10,H621&lt;='Intersection Mileposts'!$G$10),"Y",IF(AND(H621&gt;='Intersection Mileposts'!$F$11,H621&lt;='Intersection Mileposts'!$G$11),"Y",IF(AND(H621&gt;='Intersection Mileposts'!$F$12,H621&lt;='Intersection Mileposts'!$G$12),"Y",IF(AND(H621&gt;='Intersection Mileposts'!$F$13,H621&lt;='Intersection Mileposts'!$G$13),"Y",IF(AND(H621&gt;='Intersection Mileposts'!$F$14,H621&lt;='Intersection Mileposts'!$G$14),"Y",IF(AND(H621&gt;='Intersection Mileposts'!$F$15,H621&lt;='Intersection Mileposts'!$G$15),"Y",IF(AND(H621&gt;='Intersection Mileposts'!$F$16,H621&lt;='Intersection Mileposts'!$G$16),"Y",IF(AND(H621&gt;='Intersection Mileposts'!$F$17,H621&lt;='Intersection Mileposts'!$G$17),"Y",IF(AND(H621&gt;='Intersection Mileposts'!$F$18,H621&lt;='Intersection Mileposts'!$G$18),"Y",IF(AND(H621&gt;='Intersection Mileposts'!$F$19,H621&lt;='Intersection Mileposts'!$G$19),"Y",IF(AND(H621&gt;='Intersection Mileposts'!$F$20,H621&lt;='Intersection Mileposts'!$G$20),"Y",IF(AND(H621&gt;='Intersection Mileposts'!$F$21,H621&lt;='Intersection Mileposts'!$G$21),"Y",IF(AND(H621&gt;='Intersection Mileposts'!$F$22,H621&lt;='Intersection Mileposts'!$G$22),"Y",IF(AND(H621&gt;='Intersection Mileposts'!$F$23,H621&lt;='Intersection Mileposts'!$G$23),"Y",IF(AND(H621&gt;='Intersection Mileposts'!$F$24,H621&lt;='Intersection Mileposts'!$G$24),"Y",IF(AND(H621&gt;='Intersection Mileposts'!$F$25,H621&lt;='Intersection Mileposts'!$G$25),"Y",IF(AND(H621&gt;='Intersection Mileposts'!$F$26,H621&lt;='Intersection Mileposts'!$G$26),"Y",IF(AND(H621&gt;='Intersection Mileposts'!$F$27,H621&lt;='Intersection Mileposts'!$G$27),"Y",IF(AND(H621&gt;='Intersection Mileposts'!$F$28,H621&lt;='Intersection Mileposts'!$G$28),"Y",IF(AND(H621&gt;='Intersection Mileposts'!$F$29,H621&lt;='Intersection Mileposts'!$G$29),"Y", IF(AND(H621&gt;='Intersection Mileposts'!$F$30,H621&lt;='Intersection Mileposts'!$G$30),"Y",IF(AND(H621&gt;='Intersection Mileposts'!$F$31,H621&lt;='Intersection Mileposts'!$G$31),"Y",IF(AND(H621&gt;='Intersection Mileposts'!$F$32,H621&lt;='Intersection Mileposts'!$G$32),"Y",IF(AND(H621&gt;='Intersection Mileposts'!$F$33,H621&lt;='Intersection Mileposts'!$G$33),"Y",IF(AND(H621&gt;='Intersection Mileposts'!$F$34,H621&lt;='Intersection Mileposts'!$G$34),"Y",IF(AND(H621&gt;='Intersection Mileposts'!$F$35,H621&lt;='Intersection Mileposts'!$G$35),"Y",IF(AND(H621&gt;='Intersection Mileposts'!$F$36,H621&lt;='Intersection Mileposts'!$G$36),"Y",IF(AND(H621&gt;='Intersection Mileposts'!$F$37,H621&lt;='Intersection Mileposts'!$G$37),"Y",IF(AND(H621&gt;='Intersection Mileposts'!$F$38,H621&lt;='Intersection Mileposts'!$G$38),"Y",IF(AND(H621&gt;='Intersection Mileposts'!$F$39,H621&lt;='Intersection Mileposts'!$G$39),"Y","N"))))))))))))))))))))))))))))))))))))</f>
        <v/>
      </c>
    </row>
    <row r="622" spans="1:46" x14ac:dyDescent="0.3">
      <c r="A622" s="279"/>
      <c r="B622" s="261"/>
      <c r="C622" s="262"/>
      <c r="D622" s="262"/>
      <c r="E622" s="262"/>
      <c r="F622" s="262"/>
      <c r="G622" s="284"/>
      <c r="H622" s="286"/>
      <c r="I622" s="279"/>
      <c r="J622" s="260"/>
      <c r="K622" s="260"/>
      <c r="L622" s="280"/>
      <c r="M622" s="275"/>
      <c r="N622" s="263"/>
      <c r="P622" s="264" t="str">
        <f>IF(R622 = "", "", COUNT($R$4:R622))</f>
        <v/>
      </c>
      <c r="Q622" s="264" t="str">
        <f t="shared" si="72"/>
        <v/>
      </c>
      <c r="R622" s="265" t="str">
        <f t="shared" si="73"/>
        <v/>
      </c>
      <c r="S622" s="266" t="str">
        <f t="shared" si="77"/>
        <v/>
      </c>
      <c r="T622" s="267" t="str">
        <f t="shared" si="74"/>
        <v/>
      </c>
      <c r="U622" s="268" t="str">
        <f t="shared" si="78"/>
        <v/>
      </c>
      <c r="V622" s="269" t="str">
        <f t="shared" si="75"/>
        <v/>
      </c>
      <c r="W622" s="5"/>
      <c r="AR622" s="2" t="str">
        <f t="shared" si="79"/>
        <v/>
      </c>
      <c r="AS622" s="2" t="str">
        <f t="shared" si="76"/>
        <v/>
      </c>
      <c r="AT622" s="2" t="str">
        <f>IF(AR622="","",IF(AND(H622&gt;='Intersection Mileposts'!$F$5,H622&lt;='Intersection Mileposts'!$G$5),"Y",IF(AND(H622&gt;='Intersection Mileposts'!$F$6,H622&lt;='Intersection Mileposts'!$G$6),"Y",IF(AND(H622&gt;='Intersection Mileposts'!$F$7,H622&lt;='Intersection Mileposts'!$G$7),"Y",IF(AND(H622&gt;='Intersection Mileposts'!$F$8,H622&lt;='Intersection Mileposts'!$G$8),"Y",IF(AND(H622&gt;='Intersection Mileposts'!$F$9,H622&lt;='Intersection Mileposts'!$G$9),"Y",IF(AND(H622&gt;='Intersection Mileposts'!$F$10,H622&lt;='Intersection Mileposts'!$G$10),"Y",IF(AND(H622&gt;='Intersection Mileposts'!$F$11,H622&lt;='Intersection Mileposts'!$G$11),"Y",IF(AND(H622&gt;='Intersection Mileposts'!$F$12,H622&lt;='Intersection Mileposts'!$G$12),"Y",IF(AND(H622&gt;='Intersection Mileposts'!$F$13,H622&lt;='Intersection Mileposts'!$G$13),"Y",IF(AND(H622&gt;='Intersection Mileposts'!$F$14,H622&lt;='Intersection Mileposts'!$G$14),"Y",IF(AND(H622&gt;='Intersection Mileposts'!$F$15,H622&lt;='Intersection Mileposts'!$G$15),"Y",IF(AND(H622&gt;='Intersection Mileposts'!$F$16,H622&lt;='Intersection Mileposts'!$G$16),"Y",IF(AND(H622&gt;='Intersection Mileposts'!$F$17,H622&lt;='Intersection Mileposts'!$G$17),"Y",IF(AND(H622&gt;='Intersection Mileposts'!$F$18,H622&lt;='Intersection Mileposts'!$G$18),"Y",IF(AND(H622&gt;='Intersection Mileposts'!$F$19,H622&lt;='Intersection Mileposts'!$G$19),"Y",IF(AND(H622&gt;='Intersection Mileposts'!$F$20,H622&lt;='Intersection Mileposts'!$G$20),"Y",IF(AND(H622&gt;='Intersection Mileposts'!$F$21,H622&lt;='Intersection Mileposts'!$G$21),"Y",IF(AND(H622&gt;='Intersection Mileposts'!$F$22,H622&lt;='Intersection Mileposts'!$G$22),"Y",IF(AND(H622&gt;='Intersection Mileposts'!$F$23,H622&lt;='Intersection Mileposts'!$G$23),"Y",IF(AND(H622&gt;='Intersection Mileposts'!$F$24,H622&lt;='Intersection Mileposts'!$G$24),"Y",IF(AND(H622&gt;='Intersection Mileposts'!$F$25,H622&lt;='Intersection Mileposts'!$G$25),"Y",IF(AND(H622&gt;='Intersection Mileposts'!$F$26,H622&lt;='Intersection Mileposts'!$G$26),"Y",IF(AND(H622&gt;='Intersection Mileposts'!$F$27,H622&lt;='Intersection Mileposts'!$G$27),"Y",IF(AND(H622&gt;='Intersection Mileposts'!$F$28,H622&lt;='Intersection Mileposts'!$G$28),"Y",IF(AND(H622&gt;='Intersection Mileposts'!$F$29,H622&lt;='Intersection Mileposts'!$G$29),"Y", IF(AND(H622&gt;='Intersection Mileposts'!$F$30,H622&lt;='Intersection Mileposts'!$G$30),"Y",IF(AND(H622&gt;='Intersection Mileposts'!$F$31,H622&lt;='Intersection Mileposts'!$G$31),"Y",IF(AND(H622&gt;='Intersection Mileposts'!$F$32,H622&lt;='Intersection Mileposts'!$G$32),"Y",IF(AND(H622&gt;='Intersection Mileposts'!$F$33,H622&lt;='Intersection Mileposts'!$G$33),"Y",IF(AND(H622&gt;='Intersection Mileposts'!$F$34,H622&lt;='Intersection Mileposts'!$G$34),"Y",IF(AND(H622&gt;='Intersection Mileposts'!$F$35,H622&lt;='Intersection Mileposts'!$G$35),"Y",IF(AND(H622&gt;='Intersection Mileposts'!$F$36,H622&lt;='Intersection Mileposts'!$G$36),"Y",IF(AND(H622&gt;='Intersection Mileposts'!$F$37,H622&lt;='Intersection Mileposts'!$G$37),"Y",IF(AND(H622&gt;='Intersection Mileposts'!$F$38,H622&lt;='Intersection Mileposts'!$G$38),"Y",IF(AND(H622&gt;='Intersection Mileposts'!$F$39,H622&lt;='Intersection Mileposts'!$G$39),"Y","N"))))))))))))))))))))))))))))))))))))</f>
        <v/>
      </c>
    </row>
    <row r="623" spans="1:46" x14ac:dyDescent="0.3">
      <c r="A623" s="279"/>
      <c r="B623" s="261"/>
      <c r="C623" s="262"/>
      <c r="D623" s="262"/>
      <c r="E623" s="262"/>
      <c r="F623" s="262"/>
      <c r="G623" s="284"/>
      <c r="H623" s="286"/>
      <c r="I623" s="279"/>
      <c r="J623" s="260"/>
      <c r="K623" s="260"/>
      <c r="L623" s="280"/>
      <c r="M623" s="275"/>
      <c r="N623" s="263"/>
      <c r="P623" s="264" t="str">
        <f>IF(R623 = "", "", COUNT($R$4:R623))</f>
        <v/>
      </c>
      <c r="Q623" s="264" t="str">
        <f t="shared" si="72"/>
        <v/>
      </c>
      <c r="R623" s="265" t="str">
        <f t="shared" si="73"/>
        <v/>
      </c>
      <c r="S623" s="266" t="str">
        <f t="shared" si="77"/>
        <v/>
      </c>
      <c r="T623" s="267" t="str">
        <f t="shared" si="74"/>
        <v/>
      </c>
      <c r="U623" s="268" t="str">
        <f t="shared" si="78"/>
        <v/>
      </c>
      <c r="V623" s="269" t="str">
        <f t="shared" si="75"/>
        <v/>
      </c>
      <c r="W623" s="5"/>
      <c r="AR623" s="2" t="str">
        <f t="shared" si="79"/>
        <v/>
      </c>
      <c r="AS623" s="2" t="str">
        <f t="shared" si="76"/>
        <v/>
      </c>
      <c r="AT623" s="2" t="str">
        <f>IF(AR623="","",IF(AND(H623&gt;='Intersection Mileposts'!$F$5,H623&lt;='Intersection Mileposts'!$G$5),"Y",IF(AND(H623&gt;='Intersection Mileposts'!$F$6,H623&lt;='Intersection Mileposts'!$G$6),"Y",IF(AND(H623&gt;='Intersection Mileposts'!$F$7,H623&lt;='Intersection Mileposts'!$G$7),"Y",IF(AND(H623&gt;='Intersection Mileposts'!$F$8,H623&lt;='Intersection Mileposts'!$G$8),"Y",IF(AND(H623&gt;='Intersection Mileposts'!$F$9,H623&lt;='Intersection Mileposts'!$G$9),"Y",IF(AND(H623&gt;='Intersection Mileposts'!$F$10,H623&lt;='Intersection Mileposts'!$G$10),"Y",IF(AND(H623&gt;='Intersection Mileposts'!$F$11,H623&lt;='Intersection Mileposts'!$G$11),"Y",IF(AND(H623&gt;='Intersection Mileposts'!$F$12,H623&lt;='Intersection Mileposts'!$G$12),"Y",IF(AND(H623&gt;='Intersection Mileposts'!$F$13,H623&lt;='Intersection Mileposts'!$G$13),"Y",IF(AND(H623&gt;='Intersection Mileposts'!$F$14,H623&lt;='Intersection Mileposts'!$G$14),"Y",IF(AND(H623&gt;='Intersection Mileposts'!$F$15,H623&lt;='Intersection Mileposts'!$G$15),"Y",IF(AND(H623&gt;='Intersection Mileposts'!$F$16,H623&lt;='Intersection Mileposts'!$G$16),"Y",IF(AND(H623&gt;='Intersection Mileposts'!$F$17,H623&lt;='Intersection Mileposts'!$G$17),"Y",IF(AND(H623&gt;='Intersection Mileposts'!$F$18,H623&lt;='Intersection Mileposts'!$G$18),"Y",IF(AND(H623&gt;='Intersection Mileposts'!$F$19,H623&lt;='Intersection Mileposts'!$G$19),"Y",IF(AND(H623&gt;='Intersection Mileposts'!$F$20,H623&lt;='Intersection Mileposts'!$G$20),"Y",IF(AND(H623&gt;='Intersection Mileposts'!$F$21,H623&lt;='Intersection Mileposts'!$G$21),"Y",IF(AND(H623&gt;='Intersection Mileposts'!$F$22,H623&lt;='Intersection Mileposts'!$G$22),"Y",IF(AND(H623&gt;='Intersection Mileposts'!$F$23,H623&lt;='Intersection Mileposts'!$G$23),"Y",IF(AND(H623&gt;='Intersection Mileposts'!$F$24,H623&lt;='Intersection Mileposts'!$G$24),"Y",IF(AND(H623&gt;='Intersection Mileposts'!$F$25,H623&lt;='Intersection Mileposts'!$G$25),"Y",IF(AND(H623&gt;='Intersection Mileposts'!$F$26,H623&lt;='Intersection Mileposts'!$G$26),"Y",IF(AND(H623&gt;='Intersection Mileposts'!$F$27,H623&lt;='Intersection Mileposts'!$G$27),"Y",IF(AND(H623&gt;='Intersection Mileposts'!$F$28,H623&lt;='Intersection Mileposts'!$G$28),"Y",IF(AND(H623&gt;='Intersection Mileposts'!$F$29,H623&lt;='Intersection Mileposts'!$G$29),"Y", IF(AND(H623&gt;='Intersection Mileposts'!$F$30,H623&lt;='Intersection Mileposts'!$G$30),"Y",IF(AND(H623&gt;='Intersection Mileposts'!$F$31,H623&lt;='Intersection Mileposts'!$G$31),"Y",IF(AND(H623&gt;='Intersection Mileposts'!$F$32,H623&lt;='Intersection Mileposts'!$G$32),"Y",IF(AND(H623&gt;='Intersection Mileposts'!$F$33,H623&lt;='Intersection Mileposts'!$G$33),"Y",IF(AND(H623&gt;='Intersection Mileposts'!$F$34,H623&lt;='Intersection Mileposts'!$G$34),"Y",IF(AND(H623&gt;='Intersection Mileposts'!$F$35,H623&lt;='Intersection Mileposts'!$G$35),"Y",IF(AND(H623&gt;='Intersection Mileposts'!$F$36,H623&lt;='Intersection Mileposts'!$G$36),"Y",IF(AND(H623&gt;='Intersection Mileposts'!$F$37,H623&lt;='Intersection Mileposts'!$G$37),"Y",IF(AND(H623&gt;='Intersection Mileposts'!$F$38,H623&lt;='Intersection Mileposts'!$G$38),"Y",IF(AND(H623&gt;='Intersection Mileposts'!$F$39,H623&lt;='Intersection Mileposts'!$G$39),"Y","N"))))))))))))))))))))))))))))))))))))</f>
        <v/>
      </c>
    </row>
    <row r="624" spans="1:46" x14ac:dyDescent="0.3">
      <c r="A624" s="279"/>
      <c r="B624" s="261"/>
      <c r="C624" s="262"/>
      <c r="D624" s="262"/>
      <c r="E624" s="262"/>
      <c r="F624" s="262"/>
      <c r="G624" s="284"/>
      <c r="H624" s="286"/>
      <c r="I624" s="279"/>
      <c r="J624" s="260"/>
      <c r="K624" s="260"/>
      <c r="L624" s="280"/>
      <c r="M624" s="275"/>
      <c r="N624" s="263"/>
      <c r="P624" s="264" t="str">
        <f>IF(R624 = "", "", COUNT($R$4:R624))</f>
        <v/>
      </c>
      <c r="Q624" s="264" t="str">
        <f t="shared" si="72"/>
        <v/>
      </c>
      <c r="R624" s="265" t="str">
        <f t="shared" si="73"/>
        <v/>
      </c>
      <c r="S624" s="266" t="str">
        <f t="shared" si="77"/>
        <v/>
      </c>
      <c r="T624" s="267" t="str">
        <f t="shared" si="74"/>
        <v/>
      </c>
      <c r="U624" s="268" t="str">
        <f t="shared" si="78"/>
        <v/>
      </c>
      <c r="V624" s="269" t="str">
        <f t="shared" si="75"/>
        <v/>
      </c>
      <c r="W624" s="5"/>
      <c r="AR624" s="2" t="str">
        <f t="shared" si="79"/>
        <v/>
      </c>
      <c r="AS624" s="2" t="str">
        <f t="shared" si="76"/>
        <v/>
      </c>
      <c r="AT624" s="2" t="str">
        <f>IF(AR624="","",IF(AND(H624&gt;='Intersection Mileposts'!$F$5,H624&lt;='Intersection Mileposts'!$G$5),"Y",IF(AND(H624&gt;='Intersection Mileposts'!$F$6,H624&lt;='Intersection Mileposts'!$G$6),"Y",IF(AND(H624&gt;='Intersection Mileposts'!$F$7,H624&lt;='Intersection Mileposts'!$G$7),"Y",IF(AND(H624&gt;='Intersection Mileposts'!$F$8,H624&lt;='Intersection Mileposts'!$G$8),"Y",IF(AND(H624&gt;='Intersection Mileposts'!$F$9,H624&lt;='Intersection Mileposts'!$G$9),"Y",IF(AND(H624&gt;='Intersection Mileposts'!$F$10,H624&lt;='Intersection Mileposts'!$G$10),"Y",IF(AND(H624&gt;='Intersection Mileposts'!$F$11,H624&lt;='Intersection Mileposts'!$G$11),"Y",IF(AND(H624&gt;='Intersection Mileposts'!$F$12,H624&lt;='Intersection Mileposts'!$G$12),"Y",IF(AND(H624&gt;='Intersection Mileposts'!$F$13,H624&lt;='Intersection Mileposts'!$G$13),"Y",IF(AND(H624&gt;='Intersection Mileposts'!$F$14,H624&lt;='Intersection Mileposts'!$G$14),"Y",IF(AND(H624&gt;='Intersection Mileposts'!$F$15,H624&lt;='Intersection Mileposts'!$G$15),"Y",IF(AND(H624&gt;='Intersection Mileposts'!$F$16,H624&lt;='Intersection Mileposts'!$G$16),"Y",IF(AND(H624&gt;='Intersection Mileposts'!$F$17,H624&lt;='Intersection Mileposts'!$G$17),"Y",IF(AND(H624&gt;='Intersection Mileposts'!$F$18,H624&lt;='Intersection Mileposts'!$G$18),"Y",IF(AND(H624&gt;='Intersection Mileposts'!$F$19,H624&lt;='Intersection Mileposts'!$G$19),"Y",IF(AND(H624&gt;='Intersection Mileposts'!$F$20,H624&lt;='Intersection Mileposts'!$G$20),"Y",IF(AND(H624&gt;='Intersection Mileposts'!$F$21,H624&lt;='Intersection Mileposts'!$G$21),"Y",IF(AND(H624&gt;='Intersection Mileposts'!$F$22,H624&lt;='Intersection Mileposts'!$G$22),"Y",IF(AND(H624&gt;='Intersection Mileposts'!$F$23,H624&lt;='Intersection Mileposts'!$G$23),"Y",IF(AND(H624&gt;='Intersection Mileposts'!$F$24,H624&lt;='Intersection Mileposts'!$G$24),"Y",IF(AND(H624&gt;='Intersection Mileposts'!$F$25,H624&lt;='Intersection Mileposts'!$G$25),"Y",IF(AND(H624&gt;='Intersection Mileposts'!$F$26,H624&lt;='Intersection Mileposts'!$G$26),"Y",IF(AND(H624&gt;='Intersection Mileposts'!$F$27,H624&lt;='Intersection Mileposts'!$G$27),"Y",IF(AND(H624&gt;='Intersection Mileposts'!$F$28,H624&lt;='Intersection Mileposts'!$G$28),"Y",IF(AND(H624&gt;='Intersection Mileposts'!$F$29,H624&lt;='Intersection Mileposts'!$G$29),"Y", IF(AND(H624&gt;='Intersection Mileposts'!$F$30,H624&lt;='Intersection Mileposts'!$G$30),"Y",IF(AND(H624&gt;='Intersection Mileposts'!$F$31,H624&lt;='Intersection Mileposts'!$G$31),"Y",IF(AND(H624&gt;='Intersection Mileposts'!$F$32,H624&lt;='Intersection Mileposts'!$G$32),"Y",IF(AND(H624&gt;='Intersection Mileposts'!$F$33,H624&lt;='Intersection Mileposts'!$G$33),"Y",IF(AND(H624&gt;='Intersection Mileposts'!$F$34,H624&lt;='Intersection Mileposts'!$G$34),"Y",IF(AND(H624&gt;='Intersection Mileposts'!$F$35,H624&lt;='Intersection Mileposts'!$G$35),"Y",IF(AND(H624&gt;='Intersection Mileposts'!$F$36,H624&lt;='Intersection Mileposts'!$G$36),"Y",IF(AND(H624&gt;='Intersection Mileposts'!$F$37,H624&lt;='Intersection Mileposts'!$G$37),"Y",IF(AND(H624&gt;='Intersection Mileposts'!$F$38,H624&lt;='Intersection Mileposts'!$G$38),"Y",IF(AND(H624&gt;='Intersection Mileposts'!$F$39,H624&lt;='Intersection Mileposts'!$G$39),"Y","N"))))))))))))))))))))))))))))))))))))</f>
        <v/>
      </c>
    </row>
    <row r="625" spans="1:46" x14ac:dyDescent="0.3">
      <c r="A625" s="279"/>
      <c r="B625" s="261"/>
      <c r="C625" s="262"/>
      <c r="D625" s="262"/>
      <c r="E625" s="262"/>
      <c r="F625" s="262"/>
      <c r="G625" s="284"/>
      <c r="H625" s="286"/>
      <c r="I625" s="279"/>
      <c r="J625" s="260"/>
      <c r="K625" s="260"/>
      <c r="L625" s="280"/>
      <c r="M625" s="275"/>
      <c r="N625" s="263"/>
      <c r="P625" s="264" t="str">
        <f>IF(R625 = "", "", COUNT($R$4:R625))</f>
        <v/>
      </c>
      <c r="Q625" s="264" t="str">
        <f t="shared" si="72"/>
        <v/>
      </c>
      <c r="R625" s="265" t="str">
        <f t="shared" si="73"/>
        <v/>
      </c>
      <c r="S625" s="266" t="str">
        <f t="shared" si="77"/>
        <v/>
      </c>
      <c r="T625" s="267" t="str">
        <f t="shared" si="74"/>
        <v/>
      </c>
      <c r="U625" s="268" t="str">
        <f t="shared" si="78"/>
        <v/>
      </c>
      <c r="V625" s="269" t="str">
        <f t="shared" si="75"/>
        <v/>
      </c>
      <c r="W625" s="5"/>
      <c r="AR625" s="2" t="str">
        <f t="shared" si="79"/>
        <v/>
      </c>
      <c r="AS625" s="2" t="str">
        <f t="shared" si="76"/>
        <v/>
      </c>
      <c r="AT625" s="2" t="str">
        <f>IF(AR625="","",IF(AND(H625&gt;='Intersection Mileposts'!$F$5,H625&lt;='Intersection Mileposts'!$G$5),"Y",IF(AND(H625&gt;='Intersection Mileposts'!$F$6,H625&lt;='Intersection Mileposts'!$G$6),"Y",IF(AND(H625&gt;='Intersection Mileposts'!$F$7,H625&lt;='Intersection Mileposts'!$G$7),"Y",IF(AND(H625&gt;='Intersection Mileposts'!$F$8,H625&lt;='Intersection Mileposts'!$G$8),"Y",IF(AND(H625&gt;='Intersection Mileposts'!$F$9,H625&lt;='Intersection Mileposts'!$G$9),"Y",IF(AND(H625&gt;='Intersection Mileposts'!$F$10,H625&lt;='Intersection Mileposts'!$G$10),"Y",IF(AND(H625&gt;='Intersection Mileposts'!$F$11,H625&lt;='Intersection Mileposts'!$G$11),"Y",IF(AND(H625&gt;='Intersection Mileposts'!$F$12,H625&lt;='Intersection Mileposts'!$G$12),"Y",IF(AND(H625&gt;='Intersection Mileposts'!$F$13,H625&lt;='Intersection Mileposts'!$G$13),"Y",IF(AND(H625&gt;='Intersection Mileposts'!$F$14,H625&lt;='Intersection Mileposts'!$G$14),"Y",IF(AND(H625&gt;='Intersection Mileposts'!$F$15,H625&lt;='Intersection Mileposts'!$G$15),"Y",IF(AND(H625&gt;='Intersection Mileposts'!$F$16,H625&lt;='Intersection Mileposts'!$G$16),"Y",IF(AND(H625&gt;='Intersection Mileposts'!$F$17,H625&lt;='Intersection Mileposts'!$G$17),"Y",IF(AND(H625&gt;='Intersection Mileposts'!$F$18,H625&lt;='Intersection Mileposts'!$G$18),"Y",IF(AND(H625&gt;='Intersection Mileposts'!$F$19,H625&lt;='Intersection Mileposts'!$G$19),"Y",IF(AND(H625&gt;='Intersection Mileposts'!$F$20,H625&lt;='Intersection Mileposts'!$G$20),"Y",IF(AND(H625&gt;='Intersection Mileposts'!$F$21,H625&lt;='Intersection Mileposts'!$G$21),"Y",IF(AND(H625&gt;='Intersection Mileposts'!$F$22,H625&lt;='Intersection Mileposts'!$G$22),"Y",IF(AND(H625&gt;='Intersection Mileposts'!$F$23,H625&lt;='Intersection Mileposts'!$G$23),"Y",IF(AND(H625&gt;='Intersection Mileposts'!$F$24,H625&lt;='Intersection Mileposts'!$G$24),"Y",IF(AND(H625&gt;='Intersection Mileposts'!$F$25,H625&lt;='Intersection Mileposts'!$G$25),"Y",IF(AND(H625&gt;='Intersection Mileposts'!$F$26,H625&lt;='Intersection Mileposts'!$G$26),"Y",IF(AND(H625&gt;='Intersection Mileposts'!$F$27,H625&lt;='Intersection Mileposts'!$G$27),"Y",IF(AND(H625&gt;='Intersection Mileposts'!$F$28,H625&lt;='Intersection Mileposts'!$G$28),"Y",IF(AND(H625&gt;='Intersection Mileposts'!$F$29,H625&lt;='Intersection Mileposts'!$G$29),"Y", IF(AND(H625&gt;='Intersection Mileposts'!$F$30,H625&lt;='Intersection Mileposts'!$G$30),"Y",IF(AND(H625&gt;='Intersection Mileposts'!$F$31,H625&lt;='Intersection Mileposts'!$G$31),"Y",IF(AND(H625&gt;='Intersection Mileposts'!$F$32,H625&lt;='Intersection Mileposts'!$G$32),"Y",IF(AND(H625&gt;='Intersection Mileposts'!$F$33,H625&lt;='Intersection Mileposts'!$G$33),"Y",IF(AND(H625&gt;='Intersection Mileposts'!$F$34,H625&lt;='Intersection Mileposts'!$G$34),"Y",IF(AND(H625&gt;='Intersection Mileposts'!$F$35,H625&lt;='Intersection Mileposts'!$G$35),"Y",IF(AND(H625&gt;='Intersection Mileposts'!$F$36,H625&lt;='Intersection Mileposts'!$G$36),"Y",IF(AND(H625&gt;='Intersection Mileposts'!$F$37,H625&lt;='Intersection Mileposts'!$G$37),"Y",IF(AND(H625&gt;='Intersection Mileposts'!$F$38,H625&lt;='Intersection Mileposts'!$G$38),"Y",IF(AND(H625&gt;='Intersection Mileposts'!$F$39,H625&lt;='Intersection Mileposts'!$G$39),"Y","N"))))))))))))))))))))))))))))))))))))</f>
        <v/>
      </c>
    </row>
    <row r="626" spans="1:46" x14ac:dyDescent="0.3">
      <c r="A626" s="279"/>
      <c r="B626" s="261"/>
      <c r="C626" s="262"/>
      <c r="D626" s="262"/>
      <c r="E626" s="262"/>
      <c r="F626" s="262"/>
      <c r="G626" s="284"/>
      <c r="H626" s="286"/>
      <c r="I626" s="279"/>
      <c r="J626" s="260"/>
      <c r="K626" s="260"/>
      <c r="L626" s="280"/>
      <c r="M626" s="275"/>
      <c r="N626" s="263"/>
      <c r="P626" s="264" t="str">
        <f>IF(R626 = "", "", COUNT($R$4:R626))</f>
        <v/>
      </c>
      <c r="Q626" s="264" t="str">
        <f t="shared" si="72"/>
        <v/>
      </c>
      <c r="R626" s="265" t="str">
        <f t="shared" si="73"/>
        <v/>
      </c>
      <c r="S626" s="266" t="str">
        <f t="shared" si="77"/>
        <v/>
      </c>
      <c r="T626" s="267" t="str">
        <f t="shared" si="74"/>
        <v/>
      </c>
      <c r="U626" s="268" t="str">
        <f t="shared" si="78"/>
        <v/>
      </c>
      <c r="V626" s="269" t="str">
        <f t="shared" si="75"/>
        <v/>
      </c>
      <c r="W626" s="5"/>
      <c r="AR626" s="2" t="str">
        <f t="shared" si="79"/>
        <v/>
      </c>
      <c r="AS626" s="2" t="str">
        <f t="shared" si="76"/>
        <v/>
      </c>
      <c r="AT626" s="2" t="str">
        <f>IF(AR626="","",IF(AND(H626&gt;='Intersection Mileposts'!$F$5,H626&lt;='Intersection Mileposts'!$G$5),"Y",IF(AND(H626&gt;='Intersection Mileposts'!$F$6,H626&lt;='Intersection Mileposts'!$G$6),"Y",IF(AND(H626&gt;='Intersection Mileposts'!$F$7,H626&lt;='Intersection Mileposts'!$G$7),"Y",IF(AND(H626&gt;='Intersection Mileposts'!$F$8,H626&lt;='Intersection Mileposts'!$G$8),"Y",IF(AND(H626&gt;='Intersection Mileposts'!$F$9,H626&lt;='Intersection Mileposts'!$G$9),"Y",IF(AND(H626&gt;='Intersection Mileposts'!$F$10,H626&lt;='Intersection Mileposts'!$G$10),"Y",IF(AND(H626&gt;='Intersection Mileposts'!$F$11,H626&lt;='Intersection Mileposts'!$G$11),"Y",IF(AND(H626&gt;='Intersection Mileposts'!$F$12,H626&lt;='Intersection Mileposts'!$G$12),"Y",IF(AND(H626&gt;='Intersection Mileposts'!$F$13,H626&lt;='Intersection Mileposts'!$G$13),"Y",IF(AND(H626&gt;='Intersection Mileposts'!$F$14,H626&lt;='Intersection Mileposts'!$G$14),"Y",IF(AND(H626&gt;='Intersection Mileposts'!$F$15,H626&lt;='Intersection Mileposts'!$G$15),"Y",IF(AND(H626&gt;='Intersection Mileposts'!$F$16,H626&lt;='Intersection Mileposts'!$G$16),"Y",IF(AND(H626&gt;='Intersection Mileposts'!$F$17,H626&lt;='Intersection Mileposts'!$G$17),"Y",IF(AND(H626&gt;='Intersection Mileposts'!$F$18,H626&lt;='Intersection Mileposts'!$G$18),"Y",IF(AND(H626&gt;='Intersection Mileposts'!$F$19,H626&lt;='Intersection Mileposts'!$G$19),"Y",IF(AND(H626&gt;='Intersection Mileposts'!$F$20,H626&lt;='Intersection Mileposts'!$G$20),"Y",IF(AND(H626&gt;='Intersection Mileposts'!$F$21,H626&lt;='Intersection Mileposts'!$G$21),"Y",IF(AND(H626&gt;='Intersection Mileposts'!$F$22,H626&lt;='Intersection Mileposts'!$G$22),"Y",IF(AND(H626&gt;='Intersection Mileposts'!$F$23,H626&lt;='Intersection Mileposts'!$G$23),"Y",IF(AND(H626&gt;='Intersection Mileposts'!$F$24,H626&lt;='Intersection Mileposts'!$G$24),"Y",IF(AND(H626&gt;='Intersection Mileposts'!$F$25,H626&lt;='Intersection Mileposts'!$G$25),"Y",IF(AND(H626&gt;='Intersection Mileposts'!$F$26,H626&lt;='Intersection Mileposts'!$G$26),"Y",IF(AND(H626&gt;='Intersection Mileposts'!$F$27,H626&lt;='Intersection Mileposts'!$G$27),"Y",IF(AND(H626&gt;='Intersection Mileposts'!$F$28,H626&lt;='Intersection Mileposts'!$G$28),"Y",IF(AND(H626&gt;='Intersection Mileposts'!$F$29,H626&lt;='Intersection Mileposts'!$G$29),"Y", IF(AND(H626&gt;='Intersection Mileposts'!$F$30,H626&lt;='Intersection Mileposts'!$G$30),"Y",IF(AND(H626&gt;='Intersection Mileposts'!$F$31,H626&lt;='Intersection Mileposts'!$G$31),"Y",IF(AND(H626&gt;='Intersection Mileposts'!$F$32,H626&lt;='Intersection Mileposts'!$G$32),"Y",IF(AND(H626&gt;='Intersection Mileposts'!$F$33,H626&lt;='Intersection Mileposts'!$G$33),"Y",IF(AND(H626&gt;='Intersection Mileposts'!$F$34,H626&lt;='Intersection Mileposts'!$G$34),"Y",IF(AND(H626&gt;='Intersection Mileposts'!$F$35,H626&lt;='Intersection Mileposts'!$G$35),"Y",IF(AND(H626&gt;='Intersection Mileposts'!$F$36,H626&lt;='Intersection Mileposts'!$G$36),"Y",IF(AND(H626&gt;='Intersection Mileposts'!$F$37,H626&lt;='Intersection Mileposts'!$G$37),"Y",IF(AND(H626&gt;='Intersection Mileposts'!$F$38,H626&lt;='Intersection Mileposts'!$G$38),"Y",IF(AND(H626&gt;='Intersection Mileposts'!$F$39,H626&lt;='Intersection Mileposts'!$G$39),"Y","N"))))))))))))))))))))))))))))))))))))</f>
        <v/>
      </c>
    </row>
    <row r="627" spans="1:46" x14ac:dyDescent="0.3">
      <c r="A627" s="279"/>
      <c r="B627" s="261"/>
      <c r="C627" s="262"/>
      <c r="D627" s="262"/>
      <c r="E627" s="262"/>
      <c r="F627" s="262"/>
      <c r="G627" s="284"/>
      <c r="H627" s="286"/>
      <c r="I627" s="279"/>
      <c r="J627" s="260"/>
      <c r="K627" s="260"/>
      <c r="L627" s="280"/>
      <c r="M627" s="275"/>
      <c r="N627" s="263"/>
      <c r="P627" s="264" t="str">
        <f>IF(R627 = "", "", COUNT($R$4:R627))</f>
        <v/>
      </c>
      <c r="Q627" s="264" t="str">
        <f t="shared" si="72"/>
        <v/>
      </c>
      <c r="R627" s="265" t="str">
        <f t="shared" si="73"/>
        <v/>
      </c>
      <c r="S627" s="266" t="str">
        <f t="shared" si="77"/>
        <v/>
      </c>
      <c r="T627" s="267" t="str">
        <f t="shared" si="74"/>
        <v/>
      </c>
      <c r="U627" s="268" t="str">
        <f t="shared" si="78"/>
        <v/>
      </c>
      <c r="V627" s="269" t="str">
        <f t="shared" si="75"/>
        <v/>
      </c>
      <c r="W627" s="5"/>
      <c r="AR627" s="2" t="str">
        <f t="shared" si="79"/>
        <v/>
      </c>
      <c r="AS627" s="2" t="str">
        <f t="shared" si="76"/>
        <v/>
      </c>
      <c r="AT627" s="2" t="str">
        <f>IF(AR627="","",IF(AND(H627&gt;='Intersection Mileposts'!$F$5,H627&lt;='Intersection Mileposts'!$G$5),"Y",IF(AND(H627&gt;='Intersection Mileposts'!$F$6,H627&lt;='Intersection Mileposts'!$G$6),"Y",IF(AND(H627&gt;='Intersection Mileposts'!$F$7,H627&lt;='Intersection Mileposts'!$G$7),"Y",IF(AND(H627&gt;='Intersection Mileposts'!$F$8,H627&lt;='Intersection Mileposts'!$G$8),"Y",IF(AND(H627&gt;='Intersection Mileposts'!$F$9,H627&lt;='Intersection Mileposts'!$G$9),"Y",IF(AND(H627&gt;='Intersection Mileposts'!$F$10,H627&lt;='Intersection Mileposts'!$G$10),"Y",IF(AND(H627&gt;='Intersection Mileposts'!$F$11,H627&lt;='Intersection Mileposts'!$G$11),"Y",IF(AND(H627&gt;='Intersection Mileposts'!$F$12,H627&lt;='Intersection Mileposts'!$G$12),"Y",IF(AND(H627&gt;='Intersection Mileposts'!$F$13,H627&lt;='Intersection Mileposts'!$G$13),"Y",IF(AND(H627&gt;='Intersection Mileposts'!$F$14,H627&lt;='Intersection Mileposts'!$G$14),"Y",IF(AND(H627&gt;='Intersection Mileposts'!$F$15,H627&lt;='Intersection Mileposts'!$G$15),"Y",IF(AND(H627&gt;='Intersection Mileposts'!$F$16,H627&lt;='Intersection Mileposts'!$G$16),"Y",IF(AND(H627&gt;='Intersection Mileposts'!$F$17,H627&lt;='Intersection Mileposts'!$G$17),"Y",IF(AND(H627&gt;='Intersection Mileposts'!$F$18,H627&lt;='Intersection Mileposts'!$G$18),"Y",IF(AND(H627&gt;='Intersection Mileposts'!$F$19,H627&lt;='Intersection Mileposts'!$G$19),"Y",IF(AND(H627&gt;='Intersection Mileposts'!$F$20,H627&lt;='Intersection Mileposts'!$G$20),"Y",IF(AND(H627&gt;='Intersection Mileposts'!$F$21,H627&lt;='Intersection Mileposts'!$G$21),"Y",IF(AND(H627&gt;='Intersection Mileposts'!$F$22,H627&lt;='Intersection Mileposts'!$G$22),"Y",IF(AND(H627&gt;='Intersection Mileposts'!$F$23,H627&lt;='Intersection Mileposts'!$G$23),"Y",IF(AND(H627&gt;='Intersection Mileposts'!$F$24,H627&lt;='Intersection Mileposts'!$G$24),"Y",IF(AND(H627&gt;='Intersection Mileposts'!$F$25,H627&lt;='Intersection Mileposts'!$G$25),"Y",IF(AND(H627&gt;='Intersection Mileposts'!$F$26,H627&lt;='Intersection Mileposts'!$G$26),"Y",IF(AND(H627&gt;='Intersection Mileposts'!$F$27,H627&lt;='Intersection Mileposts'!$G$27),"Y",IF(AND(H627&gt;='Intersection Mileposts'!$F$28,H627&lt;='Intersection Mileposts'!$G$28),"Y",IF(AND(H627&gt;='Intersection Mileposts'!$F$29,H627&lt;='Intersection Mileposts'!$G$29),"Y", IF(AND(H627&gt;='Intersection Mileposts'!$F$30,H627&lt;='Intersection Mileposts'!$G$30),"Y",IF(AND(H627&gt;='Intersection Mileposts'!$F$31,H627&lt;='Intersection Mileposts'!$G$31),"Y",IF(AND(H627&gt;='Intersection Mileposts'!$F$32,H627&lt;='Intersection Mileposts'!$G$32),"Y",IF(AND(H627&gt;='Intersection Mileposts'!$F$33,H627&lt;='Intersection Mileposts'!$G$33),"Y",IF(AND(H627&gt;='Intersection Mileposts'!$F$34,H627&lt;='Intersection Mileposts'!$G$34),"Y",IF(AND(H627&gt;='Intersection Mileposts'!$F$35,H627&lt;='Intersection Mileposts'!$G$35),"Y",IF(AND(H627&gt;='Intersection Mileposts'!$F$36,H627&lt;='Intersection Mileposts'!$G$36),"Y",IF(AND(H627&gt;='Intersection Mileposts'!$F$37,H627&lt;='Intersection Mileposts'!$G$37),"Y",IF(AND(H627&gt;='Intersection Mileposts'!$F$38,H627&lt;='Intersection Mileposts'!$G$38),"Y",IF(AND(H627&gt;='Intersection Mileposts'!$F$39,H627&lt;='Intersection Mileposts'!$G$39),"Y","N"))))))))))))))))))))))))))))))))))))</f>
        <v/>
      </c>
    </row>
    <row r="628" spans="1:46" x14ac:dyDescent="0.3">
      <c r="A628" s="279"/>
      <c r="B628" s="261"/>
      <c r="C628" s="262"/>
      <c r="D628" s="262"/>
      <c r="E628" s="262"/>
      <c r="F628" s="262"/>
      <c r="G628" s="284"/>
      <c r="H628" s="286"/>
      <c r="I628" s="279"/>
      <c r="J628" s="260"/>
      <c r="K628" s="260"/>
      <c r="L628" s="280"/>
      <c r="M628" s="275"/>
      <c r="N628" s="263"/>
      <c r="P628" s="264" t="str">
        <f>IF(R628 = "", "", COUNT($R$4:R628))</f>
        <v/>
      </c>
      <c r="Q628" s="264" t="str">
        <f t="shared" si="72"/>
        <v/>
      </c>
      <c r="R628" s="265" t="str">
        <f t="shared" si="73"/>
        <v/>
      </c>
      <c r="S628" s="266" t="str">
        <f t="shared" si="77"/>
        <v/>
      </c>
      <c r="T628" s="267" t="str">
        <f t="shared" si="74"/>
        <v/>
      </c>
      <c r="U628" s="268" t="str">
        <f t="shared" si="78"/>
        <v/>
      </c>
      <c r="V628" s="269" t="str">
        <f t="shared" si="75"/>
        <v/>
      </c>
      <c r="W628" s="5"/>
      <c r="AR628" s="2" t="str">
        <f t="shared" si="79"/>
        <v/>
      </c>
      <c r="AS628" s="2" t="str">
        <f t="shared" si="76"/>
        <v/>
      </c>
      <c r="AT628" s="2" t="str">
        <f>IF(AR628="","",IF(AND(H628&gt;='Intersection Mileposts'!$F$5,H628&lt;='Intersection Mileposts'!$G$5),"Y",IF(AND(H628&gt;='Intersection Mileposts'!$F$6,H628&lt;='Intersection Mileposts'!$G$6),"Y",IF(AND(H628&gt;='Intersection Mileposts'!$F$7,H628&lt;='Intersection Mileposts'!$G$7),"Y",IF(AND(H628&gt;='Intersection Mileposts'!$F$8,H628&lt;='Intersection Mileposts'!$G$8),"Y",IF(AND(H628&gt;='Intersection Mileposts'!$F$9,H628&lt;='Intersection Mileposts'!$G$9),"Y",IF(AND(H628&gt;='Intersection Mileposts'!$F$10,H628&lt;='Intersection Mileposts'!$G$10),"Y",IF(AND(H628&gt;='Intersection Mileposts'!$F$11,H628&lt;='Intersection Mileposts'!$G$11),"Y",IF(AND(H628&gt;='Intersection Mileposts'!$F$12,H628&lt;='Intersection Mileposts'!$G$12),"Y",IF(AND(H628&gt;='Intersection Mileposts'!$F$13,H628&lt;='Intersection Mileposts'!$G$13),"Y",IF(AND(H628&gt;='Intersection Mileposts'!$F$14,H628&lt;='Intersection Mileposts'!$G$14),"Y",IF(AND(H628&gt;='Intersection Mileposts'!$F$15,H628&lt;='Intersection Mileposts'!$G$15),"Y",IF(AND(H628&gt;='Intersection Mileposts'!$F$16,H628&lt;='Intersection Mileposts'!$G$16),"Y",IF(AND(H628&gt;='Intersection Mileposts'!$F$17,H628&lt;='Intersection Mileposts'!$G$17),"Y",IF(AND(H628&gt;='Intersection Mileposts'!$F$18,H628&lt;='Intersection Mileposts'!$G$18),"Y",IF(AND(H628&gt;='Intersection Mileposts'!$F$19,H628&lt;='Intersection Mileposts'!$G$19),"Y",IF(AND(H628&gt;='Intersection Mileposts'!$F$20,H628&lt;='Intersection Mileposts'!$G$20),"Y",IF(AND(H628&gt;='Intersection Mileposts'!$F$21,H628&lt;='Intersection Mileposts'!$G$21),"Y",IF(AND(H628&gt;='Intersection Mileposts'!$F$22,H628&lt;='Intersection Mileposts'!$G$22),"Y",IF(AND(H628&gt;='Intersection Mileposts'!$F$23,H628&lt;='Intersection Mileposts'!$G$23),"Y",IF(AND(H628&gt;='Intersection Mileposts'!$F$24,H628&lt;='Intersection Mileposts'!$G$24),"Y",IF(AND(H628&gt;='Intersection Mileposts'!$F$25,H628&lt;='Intersection Mileposts'!$G$25),"Y",IF(AND(H628&gt;='Intersection Mileposts'!$F$26,H628&lt;='Intersection Mileposts'!$G$26),"Y",IF(AND(H628&gt;='Intersection Mileposts'!$F$27,H628&lt;='Intersection Mileposts'!$G$27),"Y",IF(AND(H628&gt;='Intersection Mileposts'!$F$28,H628&lt;='Intersection Mileposts'!$G$28),"Y",IF(AND(H628&gt;='Intersection Mileposts'!$F$29,H628&lt;='Intersection Mileposts'!$G$29),"Y", IF(AND(H628&gt;='Intersection Mileposts'!$F$30,H628&lt;='Intersection Mileposts'!$G$30),"Y",IF(AND(H628&gt;='Intersection Mileposts'!$F$31,H628&lt;='Intersection Mileposts'!$G$31),"Y",IF(AND(H628&gt;='Intersection Mileposts'!$F$32,H628&lt;='Intersection Mileposts'!$G$32),"Y",IF(AND(H628&gt;='Intersection Mileposts'!$F$33,H628&lt;='Intersection Mileposts'!$G$33),"Y",IF(AND(H628&gt;='Intersection Mileposts'!$F$34,H628&lt;='Intersection Mileposts'!$G$34),"Y",IF(AND(H628&gt;='Intersection Mileposts'!$F$35,H628&lt;='Intersection Mileposts'!$G$35),"Y",IF(AND(H628&gt;='Intersection Mileposts'!$F$36,H628&lt;='Intersection Mileposts'!$G$36),"Y",IF(AND(H628&gt;='Intersection Mileposts'!$F$37,H628&lt;='Intersection Mileposts'!$G$37),"Y",IF(AND(H628&gt;='Intersection Mileposts'!$F$38,H628&lt;='Intersection Mileposts'!$G$38),"Y",IF(AND(H628&gt;='Intersection Mileposts'!$F$39,H628&lt;='Intersection Mileposts'!$G$39),"Y","N"))))))))))))))))))))))))))))))))))))</f>
        <v/>
      </c>
    </row>
    <row r="629" spans="1:46" x14ac:dyDescent="0.3">
      <c r="A629" s="279"/>
      <c r="B629" s="261"/>
      <c r="C629" s="262"/>
      <c r="D629" s="262"/>
      <c r="E629" s="262"/>
      <c r="F629" s="262"/>
      <c r="G629" s="284"/>
      <c r="H629" s="286"/>
      <c r="I629" s="279"/>
      <c r="J629" s="260"/>
      <c r="K629" s="260"/>
      <c r="L629" s="280"/>
      <c r="M629" s="275"/>
      <c r="N629" s="263"/>
      <c r="P629" s="264" t="str">
        <f>IF(R629 = "", "", COUNT($R$4:R629))</f>
        <v/>
      </c>
      <c r="Q629" s="264" t="str">
        <f t="shared" si="72"/>
        <v/>
      </c>
      <c r="R629" s="265" t="str">
        <f t="shared" si="73"/>
        <v/>
      </c>
      <c r="S629" s="266" t="str">
        <f t="shared" si="77"/>
        <v/>
      </c>
      <c r="T629" s="267" t="str">
        <f t="shared" si="74"/>
        <v/>
      </c>
      <c r="U629" s="268" t="str">
        <f t="shared" si="78"/>
        <v/>
      </c>
      <c r="V629" s="269" t="str">
        <f t="shared" si="75"/>
        <v/>
      </c>
      <c r="W629" s="5"/>
      <c r="AR629" s="2" t="str">
        <f t="shared" si="79"/>
        <v/>
      </c>
      <c r="AS629" s="2" t="str">
        <f t="shared" si="76"/>
        <v/>
      </c>
      <c r="AT629" s="2" t="str">
        <f>IF(AR629="","",IF(AND(H629&gt;='Intersection Mileposts'!$F$5,H629&lt;='Intersection Mileposts'!$G$5),"Y",IF(AND(H629&gt;='Intersection Mileposts'!$F$6,H629&lt;='Intersection Mileposts'!$G$6),"Y",IF(AND(H629&gt;='Intersection Mileposts'!$F$7,H629&lt;='Intersection Mileposts'!$G$7),"Y",IF(AND(H629&gt;='Intersection Mileposts'!$F$8,H629&lt;='Intersection Mileposts'!$G$8),"Y",IF(AND(H629&gt;='Intersection Mileposts'!$F$9,H629&lt;='Intersection Mileposts'!$G$9),"Y",IF(AND(H629&gt;='Intersection Mileposts'!$F$10,H629&lt;='Intersection Mileposts'!$G$10),"Y",IF(AND(H629&gt;='Intersection Mileposts'!$F$11,H629&lt;='Intersection Mileposts'!$G$11),"Y",IF(AND(H629&gt;='Intersection Mileposts'!$F$12,H629&lt;='Intersection Mileposts'!$G$12),"Y",IF(AND(H629&gt;='Intersection Mileposts'!$F$13,H629&lt;='Intersection Mileposts'!$G$13),"Y",IF(AND(H629&gt;='Intersection Mileposts'!$F$14,H629&lt;='Intersection Mileposts'!$G$14),"Y",IF(AND(H629&gt;='Intersection Mileposts'!$F$15,H629&lt;='Intersection Mileposts'!$G$15),"Y",IF(AND(H629&gt;='Intersection Mileposts'!$F$16,H629&lt;='Intersection Mileposts'!$G$16),"Y",IF(AND(H629&gt;='Intersection Mileposts'!$F$17,H629&lt;='Intersection Mileposts'!$G$17),"Y",IF(AND(H629&gt;='Intersection Mileposts'!$F$18,H629&lt;='Intersection Mileposts'!$G$18),"Y",IF(AND(H629&gt;='Intersection Mileposts'!$F$19,H629&lt;='Intersection Mileposts'!$G$19),"Y",IF(AND(H629&gt;='Intersection Mileposts'!$F$20,H629&lt;='Intersection Mileposts'!$G$20),"Y",IF(AND(H629&gt;='Intersection Mileposts'!$F$21,H629&lt;='Intersection Mileposts'!$G$21),"Y",IF(AND(H629&gt;='Intersection Mileposts'!$F$22,H629&lt;='Intersection Mileposts'!$G$22),"Y",IF(AND(H629&gt;='Intersection Mileposts'!$F$23,H629&lt;='Intersection Mileposts'!$G$23),"Y",IF(AND(H629&gt;='Intersection Mileposts'!$F$24,H629&lt;='Intersection Mileposts'!$G$24),"Y",IF(AND(H629&gt;='Intersection Mileposts'!$F$25,H629&lt;='Intersection Mileposts'!$G$25),"Y",IF(AND(H629&gt;='Intersection Mileposts'!$F$26,H629&lt;='Intersection Mileposts'!$G$26),"Y",IF(AND(H629&gt;='Intersection Mileposts'!$F$27,H629&lt;='Intersection Mileposts'!$G$27),"Y",IF(AND(H629&gt;='Intersection Mileposts'!$F$28,H629&lt;='Intersection Mileposts'!$G$28),"Y",IF(AND(H629&gt;='Intersection Mileposts'!$F$29,H629&lt;='Intersection Mileposts'!$G$29),"Y", IF(AND(H629&gt;='Intersection Mileposts'!$F$30,H629&lt;='Intersection Mileposts'!$G$30),"Y",IF(AND(H629&gt;='Intersection Mileposts'!$F$31,H629&lt;='Intersection Mileposts'!$G$31),"Y",IF(AND(H629&gt;='Intersection Mileposts'!$F$32,H629&lt;='Intersection Mileposts'!$G$32),"Y",IF(AND(H629&gt;='Intersection Mileposts'!$F$33,H629&lt;='Intersection Mileposts'!$G$33),"Y",IF(AND(H629&gt;='Intersection Mileposts'!$F$34,H629&lt;='Intersection Mileposts'!$G$34),"Y",IF(AND(H629&gt;='Intersection Mileposts'!$F$35,H629&lt;='Intersection Mileposts'!$G$35),"Y",IF(AND(H629&gt;='Intersection Mileposts'!$F$36,H629&lt;='Intersection Mileposts'!$G$36),"Y",IF(AND(H629&gt;='Intersection Mileposts'!$F$37,H629&lt;='Intersection Mileposts'!$G$37),"Y",IF(AND(H629&gt;='Intersection Mileposts'!$F$38,H629&lt;='Intersection Mileposts'!$G$38),"Y",IF(AND(H629&gt;='Intersection Mileposts'!$F$39,H629&lt;='Intersection Mileposts'!$G$39),"Y","N"))))))))))))))))))))))))))))))))))))</f>
        <v/>
      </c>
    </row>
    <row r="630" spans="1:46" x14ac:dyDescent="0.3">
      <c r="A630" s="279"/>
      <c r="B630" s="261"/>
      <c r="C630" s="262"/>
      <c r="D630" s="262"/>
      <c r="E630" s="262"/>
      <c r="F630" s="262"/>
      <c r="G630" s="284"/>
      <c r="H630" s="286"/>
      <c r="I630" s="279"/>
      <c r="J630" s="260"/>
      <c r="K630" s="260"/>
      <c r="L630" s="280"/>
      <c r="M630" s="275"/>
      <c r="N630" s="263"/>
      <c r="P630" s="264" t="str">
        <f>IF(R630 = "", "", COUNT($R$4:R630))</f>
        <v/>
      </c>
      <c r="Q630" s="264" t="str">
        <f t="shared" si="72"/>
        <v/>
      </c>
      <c r="R630" s="265" t="str">
        <f t="shared" si="73"/>
        <v/>
      </c>
      <c r="S630" s="266" t="str">
        <f t="shared" si="77"/>
        <v/>
      </c>
      <c r="T630" s="267" t="str">
        <f t="shared" si="74"/>
        <v/>
      </c>
      <c r="U630" s="268" t="str">
        <f t="shared" si="78"/>
        <v/>
      </c>
      <c r="V630" s="269" t="str">
        <f t="shared" si="75"/>
        <v/>
      </c>
      <c r="W630" s="5"/>
      <c r="AR630" s="2" t="str">
        <f t="shared" si="79"/>
        <v/>
      </c>
      <c r="AS630" s="2" t="str">
        <f t="shared" si="76"/>
        <v/>
      </c>
      <c r="AT630" s="2" t="str">
        <f>IF(AR630="","",IF(AND(H630&gt;='Intersection Mileposts'!$F$5,H630&lt;='Intersection Mileposts'!$G$5),"Y",IF(AND(H630&gt;='Intersection Mileposts'!$F$6,H630&lt;='Intersection Mileposts'!$G$6),"Y",IF(AND(H630&gt;='Intersection Mileposts'!$F$7,H630&lt;='Intersection Mileposts'!$G$7),"Y",IF(AND(H630&gt;='Intersection Mileposts'!$F$8,H630&lt;='Intersection Mileposts'!$G$8),"Y",IF(AND(H630&gt;='Intersection Mileposts'!$F$9,H630&lt;='Intersection Mileposts'!$G$9),"Y",IF(AND(H630&gt;='Intersection Mileposts'!$F$10,H630&lt;='Intersection Mileposts'!$G$10),"Y",IF(AND(H630&gt;='Intersection Mileposts'!$F$11,H630&lt;='Intersection Mileposts'!$G$11),"Y",IF(AND(H630&gt;='Intersection Mileposts'!$F$12,H630&lt;='Intersection Mileposts'!$G$12),"Y",IF(AND(H630&gt;='Intersection Mileposts'!$F$13,H630&lt;='Intersection Mileposts'!$G$13),"Y",IF(AND(H630&gt;='Intersection Mileposts'!$F$14,H630&lt;='Intersection Mileposts'!$G$14),"Y",IF(AND(H630&gt;='Intersection Mileposts'!$F$15,H630&lt;='Intersection Mileposts'!$G$15),"Y",IF(AND(H630&gt;='Intersection Mileposts'!$F$16,H630&lt;='Intersection Mileposts'!$G$16),"Y",IF(AND(H630&gt;='Intersection Mileposts'!$F$17,H630&lt;='Intersection Mileposts'!$G$17),"Y",IF(AND(H630&gt;='Intersection Mileposts'!$F$18,H630&lt;='Intersection Mileposts'!$G$18),"Y",IF(AND(H630&gt;='Intersection Mileposts'!$F$19,H630&lt;='Intersection Mileposts'!$G$19),"Y",IF(AND(H630&gt;='Intersection Mileposts'!$F$20,H630&lt;='Intersection Mileposts'!$G$20),"Y",IF(AND(H630&gt;='Intersection Mileposts'!$F$21,H630&lt;='Intersection Mileposts'!$G$21),"Y",IF(AND(H630&gt;='Intersection Mileposts'!$F$22,H630&lt;='Intersection Mileposts'!$G$22),"Y",IF(AND(H630&gt;='Intersection Mileposts'!$F$23,H630&lt;='Intersection Mileposts'!$G$23),"Y",IF(AND(H630&gt;='Intersection Mileposts'!$F$24,H630&lt;='Intersection Mileposts'!$G$24),"Y",IF(AND(H630&gt;='Intersection Mileposts'!$F$25,H630&lt;='Intersection Mileposts'!$G$25),"Y",IF(AND(H630&gt;='Intersection Mileposts'!$F$26,H630&lt;='Intersection Mileposts'!$G$26),"Y",IF(AND(H630&gt;='Intersection Mileposts'!$F$27,H630&lt;='Intersection Mileposts'!$G$27),"Y",IF(AND(H630&gt;='Intersection Mileposts'!$F$28,H630&lt;='Intersection Mileposts'!$G$28),"Y",IF(AND(H630&gt;='Intersection Mileposts'!$F$29,H630&lt;='Intersection Mileposts'!$G$29),"Y", IF(AND(H630&gt;='Intersection Mileposts'!$F$30,H630&lt;='Intersection Mileposts'!$G$30),"Y",IF(AND(H630&gt;='Intersection Mileposts'!$F$31,H630&lt;='Intersection Mileposts'!$G$31),"Y",IF(AND(H630&gt;='Intersection Mileposts'!$F$32,H630&lt;='Intersection Mileposts'!$G$32),"Y",IF(AND(H630&gt;='Intersection Mileposts'!$F$33,H630&lt;='Intersection Mileposts'!$G$33),"Y",IF(AND(H630&gt;='Intersection Mileposts'!$F$34,H630&lt;='Intersection Mileposts'!$G$34),"Y",IF(AND(H630&gt;='Intersection Mileposts'!$F$35,H630&lt;='Intersection Mileposts'!$G$35),"Y",IF(AND(H630&gt;='Intersection Mileposts'!$F$36,H630&lt;='Intersection Mileposts'!$G$36),"Y",IF(AND(H630&gt;='Intersection Mileposts'!$F$37,H630&lt;='Intersection Mileposts'!$G$37),"Y",IF(AND(H630&gt;='Intersection Mileposts'!$F$38,H630&lt;='Intersection Mileposts'!$G$38),"Y",IF(AND(H630&gt;='Intersection Mileposts'!$F$39,H630&lt;='Intersection Mileposts'!$G$39),"Y","N"))))))))))))))))))))))))))))))))))))</f>
        <v/>
      </c>
    </row>
    <row r="631" spans="1:46" x14ac:dyDescent="0.3">
      <c r="A631" s="279"/>
      <c r="B631" s="261"/>
      <c r="C631" s="262"/>
      <c r="D631" s="262"/>
      <c r="E631" s="262"/>
      <c r="F631" s="262"/>
      <c r="G631" s="284"/>
      <c r="H631" s="286"/>
      <c r="I631" s="279"/>
      <c r="J631" s="260"/>
      <c r="K631" s="260"/>
      <c r="L631" s="280"/>
      <c r="M631" s="275"/>
      <c r="N631" s="263"/>
      <c r="P631" s="264" t="str">
        <f>IF(R631 = "", "", COUNT($R$4:R631))</f>
        <v/>
      </c>
      <c r="Q631" s="264" t="str">
        <f t="shared" si="72"/>
        <v/>
      </c>
      <c r="R631" s="265" t="str">
        <f t="shared" si="73"/>
        <v/>
      </c>
      <c r="S631" s="266" t="str">
        <f t="shared" si="77"/>
        <v/>
      </c>
      <c r="T631" s="267" t="str">
        <f t="shared" si="74"/>
        <v/>
      </c>
      <c r="U631" s="268" t="str">
        <f t="shared" si="78"/>
        <v/>
      </c>
      <c r="V631" s="269" t="str">
        <f t="shared" si="75"/>
        <v/>
      </c>
      <c r="W631" s="5"/>
      <c r="AR631" s="2" t="str">
        <f t="shared" si="79"/>
        <v/>
      </c>
      <c r="AS631" s="2" t="str">
        <f t="shared" si="76"/>
        <v/>
      </c>
      <c r="AT631" s="2" t="str">
        <f>IF(AR631="","",IF(AND(H631&gt;='Intersection Mileposts'!$F$5,H631&lt;='Intersection Mileposts'!$G$5),"Y",IF(AND(H631&gt;='Intersection Mileposts'!$F$6,H631&lt;='Intersection Mileposts'!$G$6),"Y",IF(AND(H631&gt;='Intersection Mileposts'!$F$7,H631&lt;='Intersection Mileposts'!$G$7),"Y",IF(AND(H631&gt;='Intersection Mileposts'!$F$8,H631&lt;='Intersection Mileposts'!$G$8),"Y",IF(AND(H631&gt;='Intersection Mileposts'!$F$9,H631&lt;='Intersection Mileposts'!$G$9),"Y",IF(AND(H631&gt;='Intersection Mileposts'!$F$10,H631&lt;='Intersection Mileposts'!$G$10),"Y",IF(AND(H631&gt;='Intersection Mileposts'!$F$11,H631&lt;='Intersection Mileposts'!$G$11),"Y",IF(AND(H631&gt;='Intersection Mileposts'!$F$12,H631&lt;='Intersection Mileposts'!$G$12),"Y",IF(AND(H631&gt;='Intersection Mileposts'!$F$13,H631&lt;='Intersection Mileposts'!$G$13),"Y",IF(AND(H631&gt;='Intersection Mileposts'!$F$14,H631&lt;='Intersection Mileposts'!$G$14),"Y",IF(AND(H631&gt;='Intersection Mileposts'!$F$15,H631&lt;='Intersection Mileposts'!$G$15),"Y",IF(AND(H631&gt;='Intersection Mileposts'!$F$16,H631&lt;='Intersection Mileposts'!$G$16),"Y",IF(AND(H631&gt;='Intersection Mileposts'!$F$17,H631&lt;='Intersection Mileposts'!$G$17),"Y",IF(AND(H631&gt;='Intersection Mileposts'!$F$18,H631&lt;='Intersection Mileposts'!$G$18),"Y",IF(AND(H631&gt;='Intersection Mileposts'!$F$19,H631&lt;='Intersection Mileposts'!$G$19),"Y",IF(AND(H631&gt;='Intersection Mileposts'!$F$20,H631&lt;='Intersection Mileposts'!$G$20),"Y",IF(AND(H631&gt;='Intersection Mileposts'!$F$21,H631&lt;='Intersection Mileposts'!$G$21),"Y",IF(AND(H631&gt;='Intersection Mileposts'!$F$22,H631&lt;='Intersection Mileposts'!$G$22),"Y",IF(AND(H631&gt;='Intersection Mileposts'!$F$23,H631&lt;='Intersection Mileposts'!$G$23),"Y",IF(AND(H631&gt;='Intersection Mileposts'!$F$24,H631&lt;='Intersection Mileposts'!$G$24),"Y",IF(AND(H631&gt;='Intersection Mileposts'!$F$25,H631&lt;='Intersection Mileposts'!$G$25),"Y",IF(AND(H631&gt;='Intersection Mileposts'!$F$26,H631&lt;='Intersection Mileposts'!$G$26),"Y",IF(AND(H631&gt;='Intersection Mileposts'!$F$27,H631&lt;='Intersection Mileposts'!$G$27),"Y",IF(AND(H631&gt;='Intersection Mileposts'!$F$28,H631&lt;='Intersection Mileposts'!$G$28),"Y",IF(AND(H631&gt;='Intersection Mileposts'!$F$29,H631&lt;='Intersection Mileposts'!$G$29),"Y", IF(AND(H631&gt;='Intersection Mileposts'!$F$30,H631&lt;='Intersection Mileposts'!$G$30),"Y",IF(AND(H631&gt;='Intersection Mileposts'!$F$31,H631&lt;='Intersection Mileposts'!$G$31),"Y",IF(AND(H631&gt;='Intersection Mileposts'!$F$32,H631&lt;='Intersection Mileposts'!$G$32),"Y",IF(AND(H631&gt;='Intersection Mileposts'!$F$33,H631&lt;='Intersection Mileposts'!$G$33),"Y",IF(AND(H631&gt;='Intersection Mileposts'!$F$34,H631&lt;='Intersection Mileposts'!$G$34),"Y",IF(AND(H631&gt;='Intersection Mileposts'!$F$35,H631&lt;='Intersection Mileposts'!$G$35),"Y",IF(AND(H631&gt;='Intersection Mileposts'!$F$36,H631&lt;='Intersection Mileposts'!$G$36),"Y",IF(AND(H631&gt;='Intersection Mileposts'!$F$37,H631&lt;='Intersection Mileposts'!$G$37),"Y",IF(AND(H631&gt;='Intersection Mileposts'!$F$38,H631&lt;='Intersection Mileposts'!$G$38),"Y",IF(AND(H631&gt;='Intersection Mileposts'!$F$39,H631&lt;='Intersection Mileposts'!$G$39),"Y","N"))))))))))))))))))))))))))))))))))))</f>
        <v/>
      </c>
    </row>
    <row r="632" spans="1:46" x14ac:dyDescent="0.3">
      <c r="A632" s="279"/>
      <c r="B632" s="261"/>
      <c r="C632" s="262"/>
      <c r="D632" s="262"/>
      <c r="E632" s="262"/>
      <c r="F632" s="262"/>
      <c r="G632" s="284"/>
      <c r="H632" s="286"/>
      <c r="I632" s="279"/>
      <c r="J632" s="260"/>
      <c r="K632" s="260"/>
      <c r="L632" s="280"/>
      <c r="M632" s="275"/>
      <c r="N632" s="263"/>
      <c r="P632" s="264" t="str">
        <f>IF(R632 = "", "", COUNT($R$4:R632))</f>
        <v/>
      </c>
      <c r="Q632" s="264" t="str">
        <f t="shared" si="72"/>
        <v/>
      </c>
      <c r="R632" s="265" t="str">
        <f t="shared" si="73"/>
        <v/>
      </c>
      <c r="S632" s="266" t="str">
        <f t="shared" si="77"/>
        <v/>
      </c>
      <c r="T632" s="267" t="str">
        <f t="shared" si="74"/>
        <v/>
      </c>
      <c r="U632" s="268" t="str">
        <f t="shared" si="78"/>
        <v/>
      </c>
      <c r="V632" s="269" t="str">
        <f t="shared" si="75"/>
        <v/>
      </c>
      <c r="W632" s="5"/>
      <c r="AR632" s="2" t="str">
        <f t="shared" si="79"/>
        <v/>
      </c>
      <c r="AS632" s="2" t="str">
        <f t="shared" si="76"/>
        <v/>
      </c>
      <c r="AT632" s="2" t="str">
        <f>IF(AR632="","",IF(AND(H632&gt;='Intersection Mileposts'!$F$5,H632&lt;='Intersection Mileposts'!$G$5),"Y",IF(AND(H632&gt;='Intersection Mileposts'!$F$6,H632&lt;='Intersection Mileposts'!$G$6),"Y",IF(AND(H632&gt;='Intersection Mileposts'!$F$7,H632&lt;='Intersection Mileposts'!$G$7),"Y",IF(AND(H632&gt;='Intersection Mileposts'!$F$8,H632&lt;='Intersection Mileposts'!$G$8),"Y",IF(AND(H632&gt;='Intersection Mileposts'!$F$9,H632&lt;='Intersection Mileposts'!$G$9),"Y",IF(AND(H632&gt;='Intersection Mileposts'!$F$10,H632&lt;='Intersection Mileposts'!$G$10),"Y",IF(AND(H632&gt;='Intersection Mileposts'!$F$11,H632&lt;='Intersection Mileposts'!$G$11),"Y",IF(AND(H632&gt;='Intersection Mileposts'!$F$12,H632&lt;='Intersection Mileposts'!$G$12),"Y",IF(AND(H632&gt;='Intersection Mileposts'!$F$13,H632&lt;='Intersection Mileposts'!$G$13),"Y",IF(AND(H632&gt;='Intersection Mileposts'!$F$14,H632&lt;='Intersection Mileposts'!$G$14),"Y",IF(AND(H632&gt;='Intersection Mileposts'!$F$15,H632&lt;='Intersection Mileposts'!$G$15),"Y",IF(AND(H632&gt;='Intersection Mileposts'!$F$16,H632&lt;='Intersection Mileposts'!$G$16),"Y",IF(AND(H632&gt;='Intersection Mileposts'!$F$17,H632&lt;='Intersection Mileposts'!$G$17),"Y",IF(AND(H632&gt;='Intersection Mileposts'!$F$18,H632&lt;='Intersection Mileposts'!$G$18),"Y",IF(AND(H632&gt;='Intersection Mileposts'!$F$19,H632&lt;='Intersection Mileposts'!$G$19),"Y",IF(AND(H632&gt;='Intersection Mileposts'!$F$20,H632&lt;='Intersection Mileposts'!$G$20),"Y",IF(AND(H632&gt;='Intersection Mileposts'!$F$21,H632&lt;='Intersection Mileposts'!$G$21),"Y",IF(AND(H632&gt;='Intersection Mileposts'!$F$22,H632&lt;='Intersection Mileposts'!$G$22),"Y",IF(AND(H632&gt;='Intersection Mileposts'!$F$23,H632&lt;='Intersection Mileposts'!$G$23),"Y",IF(AND(H632&gt;='Intersection Mileposts'!$F$24,H632&lt;='Intersection Mileposts'!$G$24),"Y",IF(AND(H632&gt;='Intersection Mileposts'!$F$25,H632&lt;='Intersection Mileposts'!$G$25),"Y",IF(AND(H632&gt;='Intersection Mileposts'!$F$26,H632&lt;='Intersection Mileposts'!$G$26),"Y",IF(AND(H632&gt;='Intersection Mileposts'!$F$27,H632&lt;='Intersection Mileposts'!$G$27),"Y",IF(AND(H632&gt;='Intersection Mileposts'!$F$28,H632&lt;='Intersection Mileposts'!$G$28),"Y",IF(AND(H632&gt;='Intersection Mileposts'!$F$29,H632&lt;='Intersection Mileposts'!$G$29),"Y", IF(AND(H632&gt;='Intersection Mileposts'!$F$30,H632&lt;='Intersection Mileposts'!$G$30),"Y",IF(AND(H632&gt;='Intersection Mileposts'!$F$31,H632&lt;='Intersection Mileposts'!$G$31),"Y",IF(AND(H632&gt;='Intersection Mileposts'!$F$32,H632&lt;='Intersection Mileposts'!$G$32),"Y",IF(AND(H632&gt;='Intersection Mileposts'!$F$33,H632&lt;='Intersection Mileposts'!$G$33),"Y",IF(AND(H632&gt;='Intersection Mileposts'!$F$34,H632&lt;='Intersection Mileposts'!$G$34),"Y",IF(AND(H632&gt;='Intersection Mileposts'!$F$35,H632&lt;='Intersection Mileposts'!$G$35),"Y",IF(AND(H632&gt;='Intersection Mileposts'!$F$36,H632&lt;='Intersection Mileposts'!$G$36),"Y",IF(AND(H632&gt;='Intersection Mileposts'!$F$37,H632&lt;='Intersection Mileposts'!$G$37),"Y",IF(AND(H632&gt;='Intersection Mileposts'!$F$38,H632&lt;='Intersection Mileposts'!$G$38),"Y",IF(AND(H632&gt;='Intersection Mileposts'!$F$39,H632&lt;='Intersection Mileposts'!$G$39),"Y","N"))))))))))))))))))))))))))))))))))))</f>
        <v/>
      </c>
    </row>
    <row r="633" spans="1:46" x14ac:dyDescent="0.3">
      <c r="A633" s="279"/>
      <c r="B633" s="261"/>
      <c r="C633" s="262"/>
      <c r="D633" s="262"/>
      <c r="E633" s="262"/>
      <c r="F633" s="262"/>
      <c r="G633" s="284"/>
      <c r="H633" s="286"/>
      <c r="I633" s="279"/>
      <c r="J633" s="260"/>
      <c r="K633" s="260"/>
      <c r="L633" s="280"/>
      <c r="M633" s="275"/>
      <c r="N633" s="263"/>
      <c r="P633" s="264" t="str">
        <f>IF(R633 = "", "", COUNT($R$4:R633))</f>
        <v/>
      </c>
      <c r="Q633" s="264" t="str">
        <f t="shared" si="72"/>
        <v/>
      </c>
      <c r="R633" s="265" t="str">
        <f t="shared" si="73"/>
        <v/>
      </c>
      <c r="S633" s="266" t="str">
        <f t="shared" si="77"/>
        <v/>
      </c>
      <c r="T633" s="267" t="str">
        <f t="shared" si="74"/>
        <v/>
      </c>
      <c r="U633" s="268" t="str">
        <f t="shared" si="78"/>
        <v/>
      </c>
      <c r="V633" s="269" t="str">
        <f t="shared" si="75"/>
        <v/>
      </c>
      <c r="W633" s="5"/>
      <c r="AR633" s="2" t="str">
        <f t="shared" si="79"/>
        <v/>
      </c>
      <c r="AS633" s="2" t="str">
        <f t="shared" si="76"/>
        <v/>
      </c>
      <c r="AT633" s="2" t="str">
        <f>IF(AR633="","",IF(AND(H633&gt;='Intersection Mileposts'!$F$5,H633&lt;='Intersection Mileposts'!$G$5),"Y",IF(AND(H633&gt;='Intersection Mileposts'!$F$6,H633&lt;='Intersection Mileposts'!$G$6),"Y",IF(AND(H633&gt;='Intersection Mileposts'!$F$7,H633&lt;='Intersection Mileposts'!$G$7),"Y",IF(AND(H633&gt;='Intersection Mileposts'!$F$8,H633&lt;='Intersection Mileposts'!$G$8),"Y",IF(AND(H633&gt;='Intersection Mileposts'!$F$9,H633&lt;='Intersection Mileposts'!$G$9),"Y",IF(AND(H633&gt;='Intersection Mileposts'!$F$10,H633&lt;='Intersection Mileposts'!$G$10),"Y",IF(AND(H633&gt;='Intersection Mileposts'!$F$11,H633&lt;='Intersection Mileposts'!$G$11),"Y",IF(AND(H633&gt;='Intersection Mileposts'!$F$12,H633&lt;='Intersection Mileposts'!$G$12),"Y",IF(AND(H633&gt;='Intersection Mileposts'!$F$13,H633&lt;='Intersection Mileposts'!$G$13),"Y",IF(AND(H633&gt;='Intersection Mileposts'!$F$14,H633&lt;='Intersection Mileposts'!$G$14),"Y",IF(AND(H633&gt;='Intersection Mileposts'!$F$15,H633&lt;='Intersection Mileposts'!$G$15),"Y",IF(AND(H633&gt;='Intersection Mileposts'!$F$16,H633&lt;='Intersection Mileposts'!$G$16),"Y",IF(AND(H633&gt;='Intersection Mileposts'!$F$17,H633&lt;='Intersection Mileposts'!$G$17),"Y",IF(AND(H633&gt;='Intersection Mileposts'!$F$18,H633&lt;='Intersection Mileposts'!$G$18),"Y",IF(AND(H633&gt;='Intersection Mileposts'!$F$19,H633&lt;='Intersection Mileposts'!$G$19),"Y",IF(AND(H633&gt;='Intersection Mileposts'!$F$20,H633&lt;='Intersection Mileposts'!$G$20),"Y",IF(AND(H633&gt;='Intersection Mileposts'!$F$21,H633&lt;='Intersection Mileposts'!$G$21),"Y",IF(AND(H633&gt;='Intersection Mileposts'!$F$22,H633&lt;='Intersection Mileposts'!$G$22),"Y",IF(AND(H633&gt;='Intersection Mileposts'!$F$23,H633&lt;='Intersection Mileposts'!$G$23),"Y",IF(AND(H633&gt;='Intersection Mileposts'!$F$24,H633&lt;='Intersection Mileposts'!$G$24),"Y",IF(AND(H633&gt;='Intersection Mileposts'!$F$25,H633&lt;='Intersection Mileposts'!$G$25),"Y",IF(AND(H633&gt;='Intersection Mileposts'!$F$26,H633&lt;='Intersection Mileposts'!$G$26),"Y",IF(AND(H633&gt;='Intersection Mileposts'!$F$27,H633&lt;='Intersection Mileposts'!$G$27),"Y",IF(AND(H633&gt;='Intersection Mileposts'!$F$28,H633&lt;='Intersection Mileposts'!$G$28),"Y",IF(AND(H633&gt;='Intersection Mileposts'!$F$29,H633&lt;='Intersection Mileposts'!$G$29),"Y", IF(AND(H633&gt;='Intersection Mileposts'!$F$30,H633&lt;='Intersection Mileposts'!$G$30),"Y",IF(AND(H633&gt;='Intersection Mileposts'!$F$31,H633&lt;='Intersection Mileposts'!$G$31),"Y",IF(AND(H633&gt;='Intersection Mileposts'!$F$32,H633&lt;='Intersection Mileposts'!$G$32),"Y",IF(AND(H633&gt;='Intersection Mileposts'!$F$33,H633&lt;='Intersection Mileposts'!$G$33),"Y",IF(AND(H633&gt;='Intersection Mileposts'!$F$34,H633&lt;='Intersection Mileposts'!$G$34),"Y",IF(AND(H633&gt;='Intersection Mileposts'!$F$35,H633&lt;='Intersection Mileposts'!$G$35),"Y",IF(AND(H633&gt;='Intersection Mileposts'!$F$36,H633&lt;='Intersection Mileposts'!$G$36),"Y",IF(AND(H633&gt;='Intersection Mileposts'!$F$37,H633&lt;='Intersection Mileposts'!$G$37),"Y",IF(AND(H633&gt;='Intersection Mileposts'!$F$38,H633&lt;='Intersection Mileposts'!$G$38),"Y",IF(AND(H633&gt;='Intersection Mileposts'!$F$39,H633&lt;='Intersection Mileposts'!$G$39),"Y","N"))))))))))))))))))))))))))))))))))))</f>
        <v/>
      </c>
    </row>
    <row r="634" spans="1:46" x14ac:dyDescent="0.3">
      <c r="A634" s="279"/>
      <c r="B634" s="261"/>
      <c r="C634" s="262"/>
      <c r="D634" s="262"/>
      <c r="E634" s="262"/>
      <c r="F634" s="262"/>
      <c r="G634" s="284"/>
      <c r="H634" s="286"/>
      <c r="I634" s="279"/>
      <c r="J634" s="260"/>
      <c r="K634" s="260"/>
      <c r="L634" s="280"/>
      <c r="M634" s="275"/>
      <c r="N634" s="263"/>
      <c r="P634" s="264" t="str">
        <f>IF(R634 = "", "", COUNT($R$4:R634))</f>
        <v/>
      </c>
      <c r="Q634" s="264" t="str">
        <f t="shared" si="72"/>
        <v/>
      </c>
      <c r="R634" s="265" t="str">
        <f t="shared" si="73"/>
        <v/>
      </c>
      <c r="S634" s="266" t="str">
        <f t="shared" si="77"/>
        <v/>
      </c>
      <c r="T634" s="267" t="str">
        <f t="shared" si="74"/>
        <v/>
      </c>
      <c r="U634" s="268" t="str">
        <f t="shared" si="78"/>
        <v/>
      </c>
      <c r="V634" s="269" t="str">
        <f t="shared" si="75"/>
        <v/>
      </c>
      <c r="W634" s="5"/>
      <c r="AR634" s="2" t="str">
        <f t="shared" si="79"/>
        <v/>
      </c>
      <c r="AS634" s="2" t="str">
        <f t="shared" si="76"/>
        <v/>
      </c>
      <c r="AT634" s="2" t="str">
        <f>IF(AR634="","",IF(AND(H634&gt;='Intersection Mileposts'!$F$5,H634&lt;='Intersection Mileposts'!$G$5),"Y",IF(AND(H634&gt;='Intersection Mileposts'!$F$6,H634&lt;='Intersection Mileposts'!$G$6),"Y",IF(AND(H634&gt;='Intersection Mileposts'!$F$7,H634&lt;='Intersection Mileposts'!$G$7),"Y",IF(AND(H634&gt;='Intersection Mileposts'!$F$8,H634&lt;='Intersection Mileposts'!$G$8),"Y",IF(AND(H634&gt;='Intersection Mileposts'!$F$9,H634&lt;='Intersection Mileposts'!$G$9),"Y",IF(AND(H634&gt;='Intersection Mileposts'!$F$10,H634&lt;='Intersection Mileposts'!$G$10),"Y",IF(AND(H634&gt;='Intersection Mileposts'!$F$11,H634&lt;='Intersection Mileposts'!$G$11),"Y",IF(AND(H634&gt;='Intersection Mileposts'!$F$12,H634&lt;='Intersection Mileposts'!$G$12),"Y",IF(AND(H634&gt;='Intersection Mileposts'!$F$13,H634&lt;='Intersection Mileposts'!$G$13),"Y",IF(AND(H634&gt;='Intersection Mileposts'!$F$14,H634&lt;='Intersection Mileposts'!$G$14),"Y",IF(AND(H634&gt;='Intersection Mileposts'!$F$15,H634&lt;='Intersection Mileposts'!$G$15),"Y",IF(AND(H634&gt;='Intersection Mileposts'!$F$16,H634&lt;='Intersection Mileposts'!$G$16),"Y",IF(AND(H634&gt;='Intersection Mileposts'!$F$17,H634&lt;='Intersection Mileposts'!$G$17),"Y",IF(AND(H634&gt;='Intersection Mileposts'!$F$18,H634&lt;='Intersection Mileposts'!$G$18),"Y",IF(AND(H634&gt;='Intersection Mileposts'!$F$19,H634&lt;='Intersection Mileposts'!$G$19),"Y",IF(AND(H634&gt;='Intersection Mileposts'!$F$20,H634&lt;='Intersection Mileposts'!$G$20),"Y",IF(AND(H634&gt;='Intersection Mileposts'!$F$21,H634&lt;='Intersection Mileposts'!$G$21),"Y",IF(AND(H634&gt;='Intersection Mileposts'!$F$22,H634&lt;='Intersection Mileposts'!$G$22),"Y",IF(AND(H634&gt;='Intersection Mileposts'!$F$23,H634&lt;='Intersection Mileposts'!$G$23),"Y",IF(AND(H634&gt;='Intersection Mileposts'!$F$24,H634&lt;='Intersection Mileposts'!$G$24),"Y",IF(AND(H634&gt;='Intersection Mileposts'!$F$25,H634&lt;='Intersection Mileposts'!$G$25),"Y",IF(AND(H634&gt;='Intersection Mileposts'!$F$26,H634&lt;='Intersection Mileposts'!$G$26),"Y",IF(AND(H634&gt;='Intersection Mileposts'!$F$27,H634&lt;='Intersection Mileposts'!$G$27),"Y",IF(AND(H634&gt;='Intersection Mileposts'!$F$28,H634&lt;='Intersection Mileposts'!$G$28),"Y",IF(AND(H634&gt;='Intersection Mileposts'!$F$29,H634&lt;='Intersection Mileposts'!$G$29),"Y", IF(AND(H634&gt;='Intersection Mileposts'!$F$30,H634&lt;='Intersection Mileposts'!$G$30),"Y",IF(AND(H634&gt;='Intersection Mileposts'!$F$31,H634&lt;='Intersection Mileposts'!$G$31),"Y",IF(AND(H634&gt;='Intersection Mileposts'!$F$32,H634&lt;='Intersection Mileposts'!$G$32),"Y",IF(AND(H634&gt;='Intersection Mileposts'!$F$33,H634&lt;='Intersection Mileposts'!$G$33),"Y",IF(AND(H634&gt;='Intersection Mileposts'!$F$34,H634&lt;='Intersection Mileposts'!$G$34),"Y",IF(AND(H634&gt;='Intersection Mileposts'!$F$35,H634&lt;='Intersection Mileposts'!$G$35),"Y",IF(AND(H634&gt;='Intersection Mileposts'!$F$36,H634&lt;='Intersection Mileposts'!$G$36),"Y",IF(AND(H634&gt;='Intersection Mileposts'!$F$37,H634&lt;='Intersection Mileposts'!$G$37),"Y",IF(AND(H634&gt;='Intersection Mileposts'!$F$38,H634&lt;='Intersection Mileposts'!$G$38),"Y",IF(AND(H634&gt;='Intersection Mileposts'!$F$39,H634&lt;='Intersection Mileposts'!$G$39),"Y","N"))))))))))))))))))))))))))))))))))))</f>
        <v/>
      </c>
    </row>
    <row r="635" spans="1:46" x14ac:dyDescent="0.3">
      <c r="A635" s="279"/>
      <c r="B635" s="261"/>
      <c r="C635" s="262"/>
      <c r="D635" s="262"/>
      <c r="E635" s="262"/>
      <c r="F635" s="262"/>
      <c r="G635" s="284"/>
      <c r="H635" s="286"/>
      <c r="I635" s="279"/>
      <c r="J635" s="260"/>
      <c r="K635" s="260"/>
      <c r="L635" s="280"/>
      <c r="M635" s="275"/>
      <c r="N635" s="263"/>
      <c r="P635" s="264" t="str">
        <f>IF(R635 = "", "", COUNT($R$4:R635))</f>
        <v/>
      </c>
      <c r="Q635" s="264" t="str">
        <f t="shared" si="72"/>
        <v/>
      </c>
      <c r="R635" s="265" t="str">
        <f t="shared" si="73"/>
        <v/>
      </c>
      <c r="S635" s="266" t="str">
        <f t="shared" si="77"/>
        <v/>
      </c>
      <c r="T635" s="267" t="str">
        <f t="shared" si="74"/>
        <v/>
      </c>
      <c r="U635" s="268" t="str">
        <f t="shared" si="78"/>
        <v/>
      </c>
      <c r="V635" s="269" t="str">
        <f t="shared" si="75"/>
        <v/>
      </c>
      <c r="W635" s="5"/>
      <c r="AR635" s="2" t="str">
        <f t="shared" si="79"/>
        <v/>
      </c>
      <c r="AS635" s="2" t="str">
        <f t="shared" si="76"/>
        <v/>
      </c>
      <c r="AT635" s="2" t="str">
        <f>IF(AR635="","",IF(AND(H635&gt;='Intersection Mileposts'!$F$5,H635&lt;='Intersection Mileposts'!$G$5),"Y",IF(AND(H635&gt;='Intersection Mileposts'!$F$6,H635&lt;='Intersection Mileposts'!$G$6),"Y",IF(AND(H635&gt;='Intersection Mileposts'!$F$7,H635&lt;='Intersection Mileposts'!$G$7),"Y",IF(AND(H635&gt;='Intersection Mileposts'!$F$8,H635&lt;='Intersection Mileposts'!$G$8),"Y",IF(AND(H635&gt;='Intersection Mileposts'!$F$9,H635&lt;='Intersection Mileposts'!$G$9),"Y",IF(AND(H635&gt;='Intersection Mileposts'!$F$10,H635&lt;='Intersection Mileposts'!$G$10),"Y",IF(AND(H635&gt;='Intersection Mileposts'!$F$11,H635&lt;='Intersection Mileposts'!$G$11),"Y",IF(AND(H635&gt;='Intersection Mileposts'!$F$12,H635&lt;='Intersection Mileposts'!$G$12),"Y",IF(AND(H635&gt;='Intersection Mileposts'!$F$13,H635&lt;='Intersection Mileposts'!$G$13),"Y",IF(AND(H635&gt;='Intersection Mileposts'!$F$14,H635&lt;='Intersection Mileposts'!$G$14),"Y",IF(AND(H635&gt;='Intersection Mileposts'!$F$15,H635&lt;='Intersection Mileposts'!$G$15),"Y",IF(AND(H635&gt;='Intersection Mileposts'!$F$16,H635&lt;='Intersection Mileposts'!$G$16),"Y",IF(AND(H635&gt;='Intersection Mileposts'!$F$17,H635&lt;='Intersection Mileposts'!$G$17),"Y",IF(AND(H635&gt;='Intersection Mileposts'!$F$18,H635&lt;='Intersection Mileposts'!$G$18),"Y",IF(AND(H635&gt;='Intersection Mileposts'!$F$19,H635&lt;='Intersection Mileposts'!$G$19),"Y",IF(AND(H635&gt;='Intersection Mileposts'!$F$20,H635&lt;='Intersection Mileposts'!$G$20),"Y",IF(AND(H635&gt;='Intersection Mileposts'!$F$21,H635&lt;='Intersection Mileposts'!$G$21),"Y",IF(AND(H635&gt;='Intersection Mileposts'!$F$22,H635&lt;='Intersection Mileposts'!$G$22),"Y",IF(AND(H635&gt;='Intersection Mileposts'!$F$23,H635&lt;='Intersection Mileposts'!$G$23),"Y",IF(AND(H635&gt;='Intersection Mileposts'!$F$24,H635&lt;='Intersection Mileposts'!$G$24),"Y",IF(AND(H635&gt;='Intersection Mileposts'!$F$25,H635&lt;='Intersection Mileposts'!$G$25),"Y",IF(AND(H635&gt;='Intersection Mileposts'!$F$26,H635&lt;='Intersection Mileposts'!$G$26),"Y",IF(AND(H635&gt;='Intersection Mileposts'!$F$27,H635&lt;='Intersection Mileposts'!$G$27),"Y",IF(AND(H635&gt;='Intersection Mileposts'!$F$28,H635&lt;='Intersection Mileposts'!$G$28),"Y",IF(AND(H635&gt;='Intersection Mileposts'!$F$29,H635&lt;='Intersection Mileposts'!$G$29),"Y", IF(AND(H635&gt;='Intersection Mileposts'!$F$30,H635&lt;='Intersection Mileposts'!$G$30),"Y",IF(AND(H635&gt;='Intersection Mileposts'!$F$31,H635&lt;='Intersection Mileposts'!$G$31),"Y",IF(AND(H635&gt;='Intersection Mileposts'!$F$32,H635&lt;='Intersection Mileposts'!$G$32),"Y",IF(AND(H635&gt;='Intersection Mileposts'!$F$33,H635&lt;='Intersection Mileposts'!$G$33),"Y",IF(AND(H635&gt;='Intersection Mileposts'!$F$34,H635&lt;='Intersection Mileposts'!$G$34),"Y",IF(AND(H635&gt;='Intersection Mileposts'!$F$35,H635&lt;='Intersection Mileposts'!$G$35),"Y",IF(AND(H635&gt;='Intersection Mileposts'!$F$36,H635&lt;='Intersection Mileposts'!$G$36),"Y",IF(AND(H635&gt;='Intersection Mileposts'!$F$37,H635&lt;='Intersection Mileposts'!$G$37),"Y",IF(AND(H635&gt;='Intersection Mileposts'!$F$38,H635&lt;='Intersection Mileposts'!$G$38),"Y",IF(AND(H635&gt;='Intersection Mileposts'!$F$39,H635&lt;='Intersection Mileposts'!$G$39),"Y","N"))))))))))))))))))))))))))))))))))))</f>
        <v/>
      </c>
    </row>
    <row r="636" spans="1:46" x14ac:dyDescent="0.3">
      <c r="A636" s="279"/>
      <c r="B636" s="261"/>
      <c r="C636" s="262"/>
      <c r="D636" s="262"/>
      <c r="E636" s="262"/>
      <c r="F636" s="262"/>
      <c r="G636" s="284"/>
      <c r="H636" s="286"/>
      <c r="I636" s="279"/>
      <c r="J636" s="260"/>
      <c r="K636" s="260"/>
      <c r="L636" s="280"/>
      <c r="M636" s="275"/>
      <c r="N636" s="263"/>
      <c r="P636" s="264" t="str">
        <f>IF(R636 = "", "", COUNT($R$4:R636))</f>
        <v/>
      </c>
      <c r="Q636" s="264" t="str">
        <f t="shared" si="72"/>
        <v/>
      </c>
      <c r="R636" s="265" t="str">
        <f t="shared" si="73"/>
        <v/>
      </c>
      <c r="S636" s="266" t="str">
        <f t="shared" si="77"/>
        <v/>
      </c>
      <c r="T636" s="267" t="str">
        <f t="shared" si="74"/>
        <v/>
      </c>
      <c r="U636" s="268" t="str">
        <f t="shared" si="78"/>
        <v/>
      </c>
      <c r="V636" s="269" t="str">
        <f t="shared" si="75"/>
        <v/>
      </c>
      <c r="W636" s="5"/>
      <c r="AR636" s="2" t="str">
        <f t="shared" si="79"/>
        <v/>
      </c>
      <c r="AS636" s="2" t="str">
        <f t="shared" si="76"/>
        <v/>
      </c>
      <c r="AT636" s="2" t="str">
        <f>IF(AR636="","",IF(AND(H636&gt;='Intersection Mileposts'!$F$5,H636&lt;='Intersection Mileposts'!$G$5),"Y",IF(AND(H636&gt;='Intersection Mileposts'!$F$6,H636&lt;='Intersection Mileposts'!$G$6),"Y",IF(AND(H636&gt;='Intersection Mileposts'!$F$7,H636&lt;='Intersection Mileposts'!$G$7),"Y",IF(AND(H636&gt;='Intersection Mileposts'!$F$8,H636&lt;='Intersection Mileposts'!$G$8),"Y",IF(AND(H636&gt;='Intersection Mileposts'!$F$9,H636&lt;='Intersection Mileposts'!$G$9),"Y",IF(AND(H636&gt;='Intersection Mileposts'!$F$10,H636&lt;='Intersection Mileposts'!$G$10),"Y",IF(AND(H636&gt;='Intersection Mileposts'!$F$11,H636&lt;='Intersection Mileposts'!$G$11),"Y",IF(AND(H636&gt;='Intersection Mileposts'!$F$12,H636&lt;='Intersection Mileposts'!$G$12),"Y",IF(AND(H636&gt;='Intersection Mileposts'!$F$13,H636&lt;='Intersection Mileposts'!$G$13),"Y",IF(AND(H636&gt;='Intersection Mileposts'!$F$14,H636&lt;='Intersection Mileposts'!$G$14),"Y",IF(AND(H636&gt;='Intersection Mileposts'!$F$15,H636&lt;='Intersection Mileposts'!$G$15),"Y",IF(AND(H636&gt;='Intersection Mileposts'!$F$16,H636&lt;='Intersection Mileposts'!$G$16),"Y",IF(AND(H636&gt;='Intersection Mileposts'!$F$17,H636&lt;='Intersection Mileposts'!$G$17),"Y",IF(AND(H636&gt;='Intersection Mileposts'!$F$18,H636&lt;='Intersection Mileposts'!$G$18),"Y",IF(AND(H636&gt;='Intersection Mileposts'!$F$19,H636&lt;='Intersection Mileposts'!$G$19),"Y",IF(AND(H636&gt;='Intersection Mileposts'!$F$20,H636&lt;='Intersection Mileposts'!$G$20),"Y",IF(AND(H636&gt;='Intersection Mileposts'!$F$21,H636&lt;='Intersection Mileposts'!$G$21),"Y",IF(AND(H636&gt;='Intersection Mileposts'!$F$22,H636&lt;='Intersection Mileposts'!$G$22),"Y",IF(AND(H636&gt;='Intersection Mileposts'!$F$23,H636&lt;='Intersection Mileposts'!$G$23),"Y",IF(AND(H636&gt;='Intersection Mileposts'!$F$24,H636&lt;='Intersection Mileposts'!$G$24),"Y",IF(AND(H636&gt;='Intersection Mileposts'!$F$25,H636&lt;='Intersection Mileposts'!$G$25),"Y",IF(AND(H636&gt;='Intersection Mileposts'!$F$26,H636&lt;='Intersection Mileposts'!$G$26),"Y",IF(AND(H636&gt;='Intersection Mileposts'!$F$27,H636&lt;='Intersection Mileposts'!$G$27),"Y",IF(AND(H636&gt;='Intersection Mileposts'!$F$28,H636&lt;='Intersection Mileposts'!$G$28),"Y",IF(AND(H636&gt;='Intersection Mileposts'!$F$29,H636&lt;='Intersection Mileposts'!$G$29),"Y", IF(AND(H636&gt;='Intersection Mileposts'!$F$30,H636&lt;='Intersection Mileposts'!$G$30),"Y",IF(AND(H636&gt;='Intersection Mileposts'!$F$31,H636&lt;='Intersection Mileposts'!$G$31),"Y",IF(AND(H636&gt;='Intersection Mileposts'!$F$32,H636&lt;='Intersection Mileposts'!$G$32),"Y",IF(AND(H636&gt;='Intersection Mileposts'!$F$33,H636&lt;='Intersection Mileposts'!$G$33),"Y",IF(AND(H636&gt;='Intersection Mileposts'!$F$34,H636&lt;='Intersection Mileposts'!$G$34),"Y",IF(AND(H636&gt;='Intersection Mileposts'!$F$35,H636&lt;='Intersection Mileposts'!$G$35),"Y",IF(AND(H636&gt;='Intersection Mileposts'!$F$36,H636&lt;='Intersection Mileposts'!$G$36),"Y",IF(AND(H636&gt;='Intersection Mileposts'!$F$37,H636&lt;='Intersection Mileposts'!$G$37),"Y",IF(AND(H636&gt;='Intersection Mileposts'!$F$38,H636&lt;='Intersection Mileposts'!$G$38),"Y",IF(AND(H636&gt;='Intersection Mileposts'!$F$39,H636&lt;='Intersection Mileposts'!$G$39),"Y","N"))))))))))))))))))))))))))))))))))))</f>
        <v/>
      </c>
    </row>
    <row r="637" spans="1:46" x14ac:dyDescent="0.3">
      <c r="A637" s="279"/>
      <c r="B637" s="261"/>
      <c r="C637" s="262"/>
      <c r="D637" s="262"/>
      <c r="E637" s="262"/>
      <c r="F637" s="262"/>
      <c r="G637" s="284"/>
      <c r="H637" s="286"/>
      <c r="I637" s="279"/>
      <c r="J637" s="260"/>
      <c r="K637" s="260"/>
      <c r="L637" s="280"/>
      <c r="M637" s="275"/>
      <c r="N637" s="263"/>
      <c r="P637" s="264" t="str">
        <f>IF(R637 = "", "", COUNT($R$4:R637))</f>
        <v/>
      </c>
      <c r="Q637" s="264" t="str">
        <f t="shared" si="72"/>
        <v/>
      </c>
      <c r="R637" s="265" t="str">
        <f t="shared" si="73"/>
        <v/>
      </c>
      <c r="S637" s="266" t="str">
        <f t="shared" si="77"/>
        <v/>
      </c>
      <c r="T637" s="267" t="str">
        <f t="shared" si="74"/>
        <v/>
      </c>
      <c r="U637" s="268" t="str">
        <f t="shared" si="78"/>
        <v/>
      </c>
      <c r="V637" s="269" t="str">
        <f t="shared" si="75"/>
        <v/>
      </c>
      <c r="W637" s="5"/>
      <c r="AR637" s="2" t="str">
        <f t="shared" si="79"/>
        <v/>
      </c>
      <c r="AS637" s="2" t="str">
        <f t="shared" si="76"/>
        <v/>
      </c>
      <c r="AT637" s="2" t="str">
        <f>IF(AR637="","",IF(AND(H637&gt;='Intersection Mileposts'!$F$5,H637&lt;='Intersection Mileposts'!$G$5),"Y",IF(AND(H637&gt;='Intersection Mileposts'!$F$6,H637&lt;='Intersection Mileposts'!$G$6),"Y",IF(AND(H637&gt;='Intersection Mileposts'!$F$7,H637&lt;='Intersection Mileposts'!$G$7),"Y",IF(AND(H637&gt;='Intersection Mileposts'!$F$8,H637&lt;='Intersection Mileposts'!$G$8),"Y",IF(AND(H637&gt;='Intersection Mileposts'!$F$9,H637&lt;='Intersection Mileposts'!$G$9),"Y",IF(AND(H637&gt;='Intersection Mileposts'!$F$10,H637&lt;='Intersection Mileposts'!$G$10),"Y",IF(AND(H637&gt;='Intersection Mileposts'!$F$11,H637&lt;='Intersection Mileposts'!$G$11),"Y",IF(AND(H637&gt;='Intersection Mileposts'!$F$12,H637&lt;='Intersection Mileposts'!$G$12),"Y",IF(AND(H637&gt;='Intersection Mileposts'!$F$13,H637&lt;='Intersection Mileposts'!$G$13),"Y",IF(AND(H637&gt;='Intersection Mileposts'!$F$14,H637&lt;='Intersection Mileposts'!$G$14),"Y",IF(AND(H637&gt;='Intersection Mileposts'!$F$15,H637&lt;='Intersection Mileposts'!$G$15),"Y",IF(AND(H637&gt;='Intersection Mileposts'!$F$16,H637&lt;='Intersection Mileposts'!$G$16),"Y",IF(AND(H637&gt;='Intersection Mileposts'!$F$17,H637&lt;='Intersection Mileposts'!$G$17),"Y",IF(AND(H637&gt;='Intersection Mileposts'!$F$18,H637&lt;='Intersection Mileposts'!$G$18),"Y",IF(AND(H637&gt;='Intersection Mileposts'!$F$19,H637&lt;='Intersection Mileposts'!$G$19),"Y",IF(AND(H637&gt;='Intersection Mileposts'!$F$20,H637&lt;='Intersection Mileposts'!$G$20),"Y",IF(AND(H637&gt;='Intersection Mileposts'!$F$21,H637&lt;='Intersection Mileposts'!$G$21),"Y",IF(AND(H637&gt;='Intersection Mileposts'!$F$22,H637&lt;='Intersection Mileposts'!$G$22),"Y",IF(AND(H637&gt;='Intersection Mileposts'!$F$23,H637&lt;='Intersection Mileposts'!$G$23),"Y",IF(AND(H637&gt;='Intersection Mileposts'!$F$24,H637&lt;='Intersection Mileposts'!$G$24),"Y",IF(AND(H637&gt;='Intersection Mileposts'!$F$25,H637&lt;='Intersection Mileposts'!$G$25),"Y",IF(AND(H637&gt;='Intersection Mileposts'!$F$26,H637&lt;='Intersection Mileposts'!$G$26),"Y",IF(AND(H637&gt;='Intersection Mileposts'!$F$27,H637&lt;='Intersection Mileposts'!$G$27),"Y",IF(AND(H637&gt;='Intersection Mileposts'!$F$28,H637&lt;='Intersection Mileposts'!$G$28),"Y",IF(AND(H637&gt;='Intersection Mileposts'!$F$29,H637&lt;='Intersection Mileposts'!$G$29),"Y", IF(AND(H637&gt;='Intersection Mileposts'!$F$30,H637&lt;='Intersection Mileposts'!$G$30),"Y",IF(AND(H637&gt;='Intersection Mileposts'!$F$31,H637&lt;='Intersection Mileposts'!$G$31),"Y",IF(AND(H637&gt;='Intersection Mileposts'!$F$32,H637&lt;='Intersection Mileposts'!$G$32),"Y",IF(AND(H637&gt;='Intersection Mileposts'!$F$33,H637&lt;='Intersection Mileposts'!$G$33),"Y",IF(AND(H637&gt;='Intersection Mileposts'!$F$34,H637&lt;='Intersection Mileposts'!$G$34),"Y",IF(AND(H637&gt;='Intersection Mileposts'!$F$35,H637&lt;='Intersection Mileposts'!$G$35),"Y",IF(AND(H637&gt;='Intersection Mileposts'!$F$36,H637&lt;='Intersection Mileposts'!$G$36),"Y",IF(AND(H637&gt;='Intersection Mileposts'!$F$37,H637&lt;='Intersection Mileposts'!$G$37),"Y",IF(AND(H637&gt;='Intersection Mileposts'!$F$38,H637&lt;='Intersection Mileposts'!$G$38),"Y",IF(AND(H637&gt;='Intersection Mileposts'!$F$39,H637&lt;='Intersection Mileposts'!$G$39),"Y","N"))))))))))))))))))))))))))))))))))))</f>
        <v/>
      </c>
    </row>
    <row r="638" spans="1:46" x14ac:dyDescent="0.3">
      <c r="A638" s="279"/>
      <c r="B638" s="261"/>
      <c r="C638" s="262"/>
      <c r="D638" s="262"/>
      <c r="E638" s="262"/>
      <c r="F638" s="262"/>
      <c r="G638" s="284"/>
      <c r="H638" s="286"/>
      <c r="I638" s="279"/>
      <c r="J638" s="260"/>
      <c r="K638" s="260"/>
      <c r="L638" s="280"/>
      <c r="M638" s="275"/>
      <c r="N638" s="263"/>
      <c r="P638" s="264" t="str">
        <f>IF(R638 = "", "", COUNT($R$4:R638))</f>
        <v/>
      </c>
      <c r="Q638" s="264" t="str">
        <f t="shared" si="72"/>
        <v/>
      </c>
      <c r="R638" s="265" t="str">
        <f t="shared" si="73"/>
        <v/>
      </c>
      <c r="S638" s="266" t="str">
        <f t="shared" si="77"/>
        <v/>
      </c>
      <c r="T638" s="267" t="str">
        <f t="shared" si="74"/>
        <v/>
      </c>
      <c r="U638" s="268" t="str">
        <f t="shared" si="78"/>
        <v/>
      </c>
      <c r="V638" s="269" t="str">
        <f t="shared" si="75"/>
        <v/>
      </c>
      <c r="W638" s="5"/>
      <c r="AR638" s="2" t="str">
        <f t="shared" si="79"/>
        <v/>
      </c>
      <c r="AS638" s="2" t="str">
        <f t="shared" si="76"/>
        <v/>
      </c>
      <c r="AT638" s="2" t="str">
        <f>IF(AR638="","",IF(AND(H638&gt;='Intersection Mileposts'!$F$5,H638&lt;='Intersection Mileposts'!$G$5),"Y",IF(AND(H638&gt;='Intersection Mileposts'!$F$6,H638&lt;='Intersection Mileposts'!$G$6),"Y",IF(AND(H638&gt;='Intersection Mileposts'!$F$7,H638&lt;='Intersection Mileposts'!$G$7),"Y",IF(AND(H638&gt;='Intersection Mileposts'!$F$8,H638&lt;='Intersection Mileposts'!$G$8),"Y",IF(AND(H638&gt;='Intersection Mileposts'!$F$9,H638&lt;='Intersection Mileposts'!$G$9),"Y",IF(AND(H638&gt;='Intersection Mileposts'!$F$10,H638&lt;='Intersection Mileposts'!$G$10),"Y",IF(AND(H638&gt;='Intersection Mileposts'!$F$11,H638&lt;='Intersection Mileposts'!$G$11),"Y",IF(AND(H638&gt;='Intersection Mileposts'!$F$12,H638&lt;='Intersection Mileposts'!$G$12),"Y",IF(AND(H638&gt;='Intersection Mileposts'!$F$13,H638&lt;='Intersection Mileposts'!$G$13),"Y",IF(AND(H638&gt;='Intersection Mileposts'!$F$14,H638&lt;='Intersection Mileposts'!$G$14),"Y",IF(AND(H638&gt;='Intersection Mileposts'!$F$15,H638&lt;='Intersection Mileposts'!$G$15),"Y",IF(AND(H638&gt;='Intersection Mileposts'!$F$16,H638&lt;='Intersection Mileposts'!$G$16),"Y",IF(AND(H638&gt;='Intersection Mileposts'!$F$17,H638&lt;='Intersection Mileposts'!$G$17),"Y",IF(AND(H638&gt;='Intersection Mileposts'!$F$18,H638&lt;='Intersection Mileposts'!$G$18),"Y",IF(AND(H638&gt;='Intersection Mileposts'!$F$19,H638&lt;='Intersection Mileposts'!$G$19),"Y",IF(AND(H638&gt;='Intersection Mileposts'!$F$20,H638&lt;='Intersection Mileposts'!$G$20),"Y",IF(AND(H638&gt;='Intersection Mileposts'!$F$21,H638&lt;='Intersection Mileposts'!$G$21),"Y",IF(AND(H638&gt;='Intersection Mileposts'!$F$22,H638&lt;='Intersection Mileposts'!$G$22),"Y",IF(AND(H638&gt;='Intersection Mileposts'!$F$23,H638&lt;='Intersection Mileposts'!$G$23),"Y",IF(AND(H638&gt;='Intersection Mileposts'!$F$24,H638&lt;='Intersection Mileposts'!$G$24),"Y",IF(AND(H638&gt;='Intersection Mileposts'!$F$25,H638&lt;='Intersection Mileposts'!$G$25),"Y",IF(AND(H638&gt;='Intersection Mileposts'!$F$26,H638&lt;='Intersection Mileposts'!$G$26),"Y",IF(AND(H638&gt;='Intersection Mileposts'!$F$27,H638&lt;='Intersection Mileposts'!$G$27),"Y",IF(AND(H638&gt;='Intersection Mileposts'!$F$28,H638&lt;='Intersection Mileposts'!$G$28),"Y",IF(AND(H638&gt;='Intersection Mileposts'!$F$29,H638&lt;='Intersection Mileposts'!$G$29),"Y", IF(AND(H638&gt;='Intersection Mileposts'!$F$30,H638&lt;='Intersection Mileposts'!$G$30),"Y",IF(AND(H638&gt;='Intersection Mileposts'!$F$31,H638&lt;='Intersection Mileposts'!$G$31),"Y",IF(AND(H638&gt;='Intersection Mileposts'!$F$32,H638&lt;='Intersection Mileposts'!$G$32),"Y",IF(AND(H638&gt;='Intersection Mileposts'!$F$33,H638&lt;='Intersection Mileposts'!$G$33),"Y",IF(AND(H638&gt;='Intersection Mileposts'!$F$34,H638&lt;='Intersection Mileposts'!$G$34),"Y",IF(AND(H638&gt;='Intersection Mileposts'!$F$35,H638&lt;='Intersection Mileposts'!$G$35),"Y",IF(AND(H638&gt;='Intersection Mileposts'!$F$36,H638&lt;='Intersection Mileposts'!$G$36),"Y",IF(AND(H638&gt;='Intersection Mileposts'!$F$37,H638&lt;='Intersection Mileposts'!$G$37),"Y",IF(AND(H638&gt;='Intersection Mileposts'!$F$38,H638&lt;='Intersection Mileposts'!$G$38),"Y",IF(AND(H638&gt;='Intersection Mileposts'!$F$39,H638&lt;='Intersection Mileposts'!$G$39),"Y","N"))))))))))))))))))))))))))))))))))))</f>
        <v/>
      </c>
    </row>
    <row r="639" spans="1:46" x14ac:dyDescent="0.3">
      <c r="A639" s="279"/>
      <c r="B639" s="261"/>
      <c r="C639" s="262"/>
      <c r="D639" s="262"/>
      <c r="E639" s="262"/>
      <c r="F639" s="262"/>
      <c r="G639" s="284"/>
      <c r="H639" s="286"/>
      <c r="I639" s="279"/>
      <c r="J639" s="260"/>
      <c r="K639" s="260"/>
      <c r="L639" s="280"/>
      <c r="M639" s="275"/>
      <c r="N639" s="263"/>
      <c r="P639" s="264" t="str">
        <f>IF(R639 = "", "", COUNT($R$4:R639))</f>
        <v/>
      </c>
      <c r="Q639" s="264" t="str">
        <f t="shared" si="72"/>
        <v/>
      </c>
      <c r="R639" s="265" t="str">
        <f t="shared" si="73"/>
        <v/>
      </c>
      <c r="S639" s="266" t="str">
        <f t="shared" si="77"/>
        <v/>
      </c>
      <c r="T639" s="267" t="str">
        <f t="shared" si="74"/>
        <v/>
      </c>
      <c r="U639" s="268" t="str">
        <f t="shared" si="78"/>
        <v/>
      </c>
      <c r="V639" s="269" t="str">
        <f t="shared" si="75"/>
        <v/>
      </c>
      <c r="W639" s="5"/>
      <c r="AR639" s="2" t="str">
        <f t="shared" si="79"/>
        <v/>
      </c>
      <c r="AS639" s="2" t="str">
        <f t="shared" si="76"/>
        <v/>
      </c>
      <c r="AT639" s="2" t="str">
        <f>IF(AR639="","",IF(AND(H639&gt;='Intersection Mileposts'!$F$5,H639&lt;='Intersection Mileposts'!$G$5),"Y",IF(AND(H639&gt;='Intersection Mileposts'!$F$6,H639&lt;='Intersection Mileposts'!$G$6),"Y",IF(AND(H639&gt;='Intersection Mileposts'!$F$7,H639&lt;='Intersection Mileposts'!$G$7),"Y",IF(AND(H639&gt;='Intersection Mileposts'!$F$8,H639&lt;='Intersection Mileposts'!$G$8),"Y",IF(AND(H639&gt;='Intersection Mileposts'!$F$9,H639&lt;='Intersection Mileposts'!$G$9),"Y",IF(AND(H639&gt;='Intersection Mileposts'!$F$10,H639&lt;='Intersection Mileposts'!$G$10),"Y",IF(AND(H639&gt;='Intersection Mileposts'!$F$11,H639&lt;='Intersection Mileposts'!$G$11),"Y",IF(AND(H639&gt;='Intersection Mileposts'!$F$12,H639&lt;='Intersection Mileposts'!$G$12),"Y",IF(AND(H639&gt;='Intersection Mileposts'!$F$13,H639&lt;='Intersection Mileposts'!$G$13),"Y",IF(AND(H639&gt;='Intersection Mileposts'!$F$14,H639&lt;='Intersection Mileposts'!$G$14),"Y",IF(AND(H639&gt;='Intersection Mileposts'!$F$15,H639&lt;='Intersection Mileposts'!$G$15),"Y",IF(AND(H639&gt;='Intersection Mileposts'!$F$16,H639&lt;='Intersection Mileposts'!$G$16),"Y",IF(AND(H639&gt;='Intersection Mileposts'!$F$17,H639&lt;='Intersection Mileposts'!$G$17),"Y",IF(AND(H639&gt;='Intersection Mileposts'!$F$18,H639&lt;='Intersection Mileposts'!$G$18),"Y",IF(AND(H639&gt;='Intersection Mileposts'!$F$19,H639&lt;='Intersection Mileposts'!$G$19),"Y",IF(AND(H639&gt;='Intersection Mileposts'!$F$20,H639&lt;='Intersection Mileposts'!$G$20),"Y",IF(AND(H639&gt;='Intersection Mileposts'!$F$21,H639&lt;='Intersection Mileposts'!$G$21),"Y",IF(AND(H639&gt;='Intersection Mileposts'!$F$22,H639&lt;='Intersection Mileposts'!$G$22),"Y",IF(AND(H639&gt;='Intersection Mileposts'!$F$23,H639&lt;='Intersection Mileposts'!$G$23),"Y",IF(AND(H639&gt;='Intersection Mileposts'!$F$24,H639&lt;='Intersection Mileposts'!$G$24),"Y",IF(AND(H639&gt;='Intersection Mileposts'!$F$25,H639&lt;='Intersection Mileposts'!$G$25),"Y",IF(AND(H639&gt;='Intersection Mileposts'!$F$26,H639&lt;='Intersection Mileposts'!$G$26),"Y",IF(AND(H639&gt;='Intersection Mileposts'!$F$27,H639&lt;='Intersection Mileposts'!$G$27),"Y",IF(AND(H639&gt;='Intersection Mileposts'!$F$28,H639&lt;='Intersection Mileposts'!$G$28),"Y",IF(AND(H639&gt;='Intersection Mileposts'!$F$29,H639&lt;='Intersection Mileposts'!$G$29),"Y", IF(AND(H639&gt;='Intersection Mileposts'!$F$30,H639&lt;='Intersection Mileposts'!$G$30),"Y",IF(AND(H639&gt;='Intersection Mileposts'!$F$31,H639&lt;='Intersection Mileposts'!$G$31),"Y",IF(AND(H639&gt;='Intersection Mileposts'!$F$32,H639&lt;='Intersection Mileposts'!$G$32),"Y",IF(AND(H639&gt;='Intersection Mileposts'!$F$33,H639&lt;='Intersection Mileposts'!$G$33),"Y",IF(AND(H639&gt;='Intersection Mileposts'!$F$34,H639&lt;='Intersection Mileposts'!$G$34),"Y",IF(AND(H639&gt;='Intersection Mileposts'!$F$35,H639&lt;='Intersection Mileposts'!$G$35),"Y",IF(AND(H639&gt;='Intersection Mileposts'!$F$36,H639&lt;='Intersection Mileposts'!$G$36),"Y",IF(AND(H639&gt;='Intersection Mileposts'!$F$37,H639&lt;='Intersection Mileposts'!$G$37),"Y",IF(AND(H639&gt;='Intersection Mileposts'!$F$38,H639&lt;='Intersection Mileposts'!$G$38),"Y",IF(AND(H639&gt;='Intersection Mileposts'!$F$39,H639&lt;='Intersection Mileposts'!$G$39),"Y","N"))))))))))))))))))))))))))))))))))))</f>
        <v/>
      </c>
    </row>
    <row r="640" spans="1:46" x14ac:dyDescent="0.3">
      <c r="A640" s="279"/>
      <c r="B640" s="261"/>
      <c r="C640" s="262"/>
      <c r="D640" s="262"/>
      <c r="E640" s="262"/>
      <c r="F640" s="262"/>
      <c r="G640" s="284"/>
      <c r="H640" s="286"/>
      <c r="I640" s="279"/>
      <c r="J640" s="260"/>
      <c r="K640" s="260"/>
      <c r="L640" s="280"/>
      <c r="M640" s="275"/>
      <c r="N640" s="263"/>
      <c r="P640" s="264" t="str">
        <f>IF(R640 = "", "", COUNT($R$4:R640))</f>
        <v/>
      </c>
      <c r="Q640" s="264" t="str">
        <f t="shared" si="72"/>
        <v/>
      </c>
      <c r="R640" s="265" t="str">
        <f t="shared" si="73"/>
        <v/>
      </c>
      <c r="S640" s="266" t="str">
        <f t="shared" si="77"/>
        <v/>
      </c>
      <c r="T640" s="267" t="str">
        <f t="shared" si="74"/>
        <v/>
      </c>
      <c r="U640" s="268" t="str">
        <f t="shared" si="78"/>
        <v/>
      </c>
      <c r="V640" s="269" t="str">
        <f t="shared" si="75"/>
        <v/>
      </c>
      <c r="W640" s="5"/>
      <c r="AR640" s="2" t="str">
        <f t="shared" si="79"/>
        <v/>
      </c>
      <c r="AS640" s="2" t="str">
        <f t="shared" si="76"/>
        <v/>
      </c>
      <c r="AT640" s="2" t="str">
        <f>IF(AR640="","",IF(AND(H640&gt;='Intersection Mileposts'!$F$5,H640&lt;='Intersection Mileposts'!$G$5),"Y",IF(AND(H640&gt;='Intersection Mileposts'!$F$6,H640&lt;='Intersection Mileposts'!$G$6),"Y",IF(AND(H640&gt;='Intersection Mileposts'!$F$7,H640&lt;='Intersection Mileposts'!$G$7),"Y",IF(AND(H640&gt;='Intersection Mileposts'!$F$8,H640&lt;='Intersection Mileposts'!$G$8),"Y",IF(AND(H640&gt;='Intersection Mileposts'!$F$9,H640&lt;='Intersection Mileposts'!$G$9),"Y",IF(AND(H640&gt;='Intersection Mileposts'!$F$10,H640&lt;='Intersection Mileposts'!$G$10),"Y",IF(AND(H640&gt;='Intersection Mileposts'!$F$11,H640&lt;='Intersection Mileposts'!$G$11),"Y",IF(AND(H640&gt;='Intersection Mileposts'!$F$12,H640&lt;='Intersection Mileposts'!$G$12),"Y",IF(AND(H640&gt;='Intersection Mileposts'!$F$13,H640&lt;='Intersection Mileposts'!$G$13),"Y",IF(AND(H640&gt;='Intersection Mileposts'!$F$14,H640&lt;='Intersection Mileposts'!$G$14),"Y",IF(AND(H640&gt;='Intersection Mileposts'!$F$15,H640&lt;='Intersection Mileposts'!$G$15),"Y",IF(AND(H640&gt;='Intersection Mileposts'!$F$16,H640&lt;='Intersection Mileposts'!$G$16),"Y",IF(AND(H640&gt;='Intersection Mileposts'!$F$17,H640&lt;='Intersection Mileposts'!$G$17),"Y",IF(AND(H640&gt;='Intersection Mileposts'!$F$18,H640&lt;='Intersection Mileposts'!$G$18),"Y",IF(AND(H640&gt;='Intersection Mileposts'!$F$19,H640&lt;='Intersection Mileposts'!$G$19),"Y",IF(AND(H640&gt;='Intersection Mileposts'!$F$20,H640&lt;='Intersection Mileposts'!$G$20),"Y",IF(AND(H640&gt;='Intersection Mileposts'!$F$21,H640&lt;='Intersection Mileposts'!$G$21),"Y",IF(AND(H640&gt;='Intersection Mileposts'!$F$22,H640&lt;='Intersection Mileposts'!$G$22),"Y",IF(AND(H640&gt;='Intersection Mileposts'!$F$23,H640&lt;='Intersection Mileposts'!$G$23),"Y",IF(AND(H640&gt;='Intersection Mileposts'!$F$24,H640&lt;='Intersection Mileposts'!$G$24),"Y",IF(AND(H640&gt;='Intersection Mileposts'!$F$25,H640&lt;='Intersection Mileposts'!$G$25),"Y",IF(AND(H640&gt;='Intersection Mileposts'!$F$26,H640&lt;='Intersection Mileposts'!$G$26),"Y",IF(AND(H640&gt;='Intersection Mileposts'!$F$27,H640&lt;='Intersection Mileposts'!$G$27),"Y",IF(AND(H640&gt;='Intersection Mileposts'!$F$28,H640&lt;='Intersection Mileposts'!$G$28),"Y",IF(AND(H640&gt;='Intersection Mileposts'!$F$29,H640&lt;='Intersection Mileposts'!$G$29),"Y", IF(AND(H640&gt;='Intersection Mileposts'!$F$30,H640&lt;='Intersection Mileposts'!$G$30),"Y",IF(AND(H640&gt;='Intersection Mileposts'!$F$31,H640&lt;='Intersection Mileposts'!$G$31),"Y",IF(AND(H640&gt;='Intersection Mileposts'!$F$32,H640&lt;='Intersection Mileposts'!$G$32),"Y",IF(AND(H640&gt;='Intersection Mileposts'!$F$33,H640&lt;='Intersection Mileposts'!$G$33),"Y",IF(AND(H640&gt;='Intersection Mileposts'!$F$34,H640&lt;='Intersection Mileposts'!$G$34),"Y",IF(AND(H640&gt;='Intersection Mileposts'!$F$35,H640&lt;='Intersection Mileposts'!$G$35),"Y",IF(AND(H640&gt;='Intersection Mileposts'!$F$36,H640&lt;='Intersection Mileposts'!$G$36),"Y",IF(AND(H640&gt;='Intersection Mileposts'!$F$37,H640&lt;='Intersection Mileposts'!$G$37),"Y",IF(AND(H640&gt;='Intersection Mileposts'!$F$38,H640&lt;='Intersection Mileposts'!$G$38),"Y",IF(AND(H640&gt;='Intersection Mileposts'!$F$39,H640&lt;='Intersection Mileposts'!$G$39),"Y","N"))))))))))))))))))))))))))))))))))))</f>
        <v/>
      </c>
    </row>
    <row r="641" spans="1:46" x14ac:dyDescent="0.3">
      <c r="A641" s="279"/>
      <c r="B641" s="261"/>
      <c r="C641" s="262"/>
      <c r="D641" s="262"/>
      <c r="E641" s="262"/>
      <c r="F641" s="262"/>
      <c r="G641" s="284"/>
      <c r="H641" s="286"/>
      <c r="I641" s="279"/>
      <c r="J641" s="260"/>
      <c r="K641" s="260"/>
      <c r="L641" s="280"/>
      <c r="M641" s="275"/>
      <c r="N641" s="263"/>
      <c r="P641" s="264" t="str">
        <f>IF(R641 = "", "", COUNT($R$4:R641))</f>
        <v/>
      </c>
      <c r="Q641" s="264" t="str">
        <f t="shared" si="72"/>
        <v/>
      </c>
      <c r="R641" s="265" t="str">
        <f t="shared" si="73"/>
        <v/>
      </c>
      <c r="S641" s="266" t="str">
        <f t="shared" si="77"/>
        <v/>
      </c>
      <c r="T641" s="267" t="str">
        <f t="shared" si="74"/>
        <v/>
      </c>
      <c r="U641" s="268" t="str">
        <f t="shared" si="78"/>
        <v/>
      </c>
      <c r="V641" s="269" t="str">
        <f t="shared" si="75"/>
        <v/>
      </c>
      <c r="W641" s="5"/>
      <c r="AR641" s="2" t="str">
        <f t="shared" si="79"/>
        <v/>
      </c>
      <c r="AS641" s="2" t="str">
        <f t="shared" si="76"/>
        <v/>
      </c>
      <c r="AT641" s="2" t="str">
        <f>IF(AR641="","",IF(AND(H641&gt;='Intersection Mileposts'!$F$5,H641&lt;='Intersection Mileposts'!$G$5),"Y",IF(AND(H641&gt;='Intersection Mileposts'!$F$6,H641&lt;='Intersection Mileposts'!$G$6),"Y",IF(AND(H641&gt;='Intersection Mileposts'!$F$7,H641&lt;='Intersection Mileposts'!$G$7),"Y",IF(AND(H641&gt;='Intersection Mileposts'!$F$8,H641&lt;='Intersection Mileposts'!$G$8),"Y",IF(AND(H641&gt;='Intersection Mileposts'!$F$9,H641&lt;='Intersection Mileposts'!$G$9),"Y",IF(AND(H641&gt;='Intersection Mileposts'!$F$10,H641&lt;='Intersection Mileposts'!$G$10),"Y",IF(AND(H641&gt;='Intersection Mileposts'!$F$11,H641&lt;='Intersection Mileposts'!$G$11),"Y",IF(AND(H641&gt;='Intersection Mileposts'!$F$12,H641&lt;='Intersection Mileposts'!$G$12),"Y",IF(AND(H641&gt;='Intersection Mileposts'!$F$13,H641&lt;='Intersection Mileposts'!$G$13),"Y",IF(AND(H641&gt;='Intersection Mileposts'!$F$14,H641&lt;='Intersection Mileposts'!$G$14),"Y",IF(AND(H641&gt;='Intersection Mileposts'!$F$15,H641&lt;='Intersection Mileposts'!$G$15),"Y",IF(AND(H641&gt;='Intersection Mileposts'!$F$16,H641&lt;='Intersection Mileposts'!$G$16),"Y",IF(AND(H641&gt;='Intersection Mileposts'!$F$17,H641&lt;='Intersection Mileposts'!$G$17),"Y",IF(AND(H641&gt;='Intersection Mileposts'!$F$18,H641&lt;='Intersection Mileposts'!$G$18),"Y",IF(AND(H641&gt;='Intersection Mileposts'!$F$19,H641&lt;='Intersection Mileposts'!$G$19),"Y",IF(AND(H641&gt;='Intersection Mileposts'!$F$20,H641&lt;='Intersection Mileposts'!$G$20),"Y",IF(AND(H641&gt;='Intersection Mileposts'!$F$21,H641&lt;='Intersection Mileposts'!$G$21),"Y",IF(AND(H641&gt;='Intersection Mileposts'!$F$22,H641&lt;='Intersection Mileposts'!$G$22),"Y",IF(AND(H641&gt;='Intersection Mileposts'!$F$23,H641&lt;='Intersection Mileposts'!$G$23),"Y",IF(AND(H641&gt;='Intersection Mileposts'!$F$24,H641&lt;='Intersection Mileposts'!$G$24),"Y",IF(AND(H641&gt;='Intersection Mileposts'!$F$25,H641&lt;='Intersection Mileposts'!$G$25),"Y",IF(AND(H641&gt;='Intersection Mileposts'!$F$26,H641&lt;='Intersection Mileposts'!$G$26),"Y",IF(AND(H641&gt;='Intersection Mileposts'!$F$27,H641&lt;='Intersection Mileposts'!$G$27),"Y",IF(AND(H641&gt;='Intersection Mileposts'!$F$28,H641&lt;='Intersection Mileposts'!$G$28),"Y",IF(AND(H641&gt;='Intersection Mileposts'!$F$29,H641&lt;='Intersection Mileposts'!$G$29),"Y", IF(AND(H641&gt;='Intersection Mileposts'!$F$30,H641&lt;='Intersection Mileposts'!$G$30),"Y",IF(AND(H641&gt;='Intersection Mileposts'!$F$31,H641&lt;='Intersection Mileposts'!$G$31),"Y",IF(AND(H641&gt;='Intersection Mileposts'!$F$32,H641&lt;='Intersection Mileposts'!$G$32),"Y",IF(AND(H641&gt;='Intersection Mileposts'!$F$33,H641&lt;='Intersection Mileposts'!$G$33),"Y",IF(AND(H641&gt;='Intersection Mileposts'!$F$34,H641&lt;='Intersection Mileposts'!$G$34),"Y",IF(AND(H641&gt;='Intersection Mileposts'!$F$35,H641&lt;='Intersection Mileposts'!$G$35),"Y",IF(AND(H641&gt;='Intersection Mileposts'!$F$36,H641&lt;='Intersection Mileposts'!$G$36),"Y",IF(AND(H641&gt;='Intersection Mileposts'!$F$37,H641&lt;='Intersection Mileposts'!$G$37),"Y",IF(AND(H641&gt;='Intersection Mileposts'!$F$38,H641&lt;='Intersection Mileposts'!$G$38),"Y",IF(AND(H641&gt;='Intersection Mileposts'!$F$39,H641&lt;='Intersection Mileposts'!$G$39),"Y","N"))))))))))))))))))))))))))))))))))))</f>
        <v/>
      </c>
    </row>
    <row r="642" spans="1:46" x14ac:dyDescent="0.3">
      <c r="A642" s="279"/>
      <c r="B642" s="261"/>
      <c r="C642" s="262"/>
      <c r="D642" s="262"/>
      <c r="E642" s="262"/>
      <c r="F642" s="262"/>
      <c r="G642" s="284"/>
      <c r="H642" s="286"/>
      <c r="I642" s="279"/>
      <c r="J642" s="260"/>
      <c r="K642" s="260"/>
      <c r="L642" s="280"/>
      <c r="M642" s="275"/>
      <c r="N642" s="263"/>
      <c r="P642" s="264" t="str">
        <f>IF(R642 = "", "", COUNT($R$4:R642))</f>
        <v/>
      </c>
      <c r="Q642" s="264" t="str">
        <f t="shared" si="72"/>
        <v/>
      </c>
      <c r="R642" s="265" t="str">
        <f t="shared" si="73"/>
        <v/>
      </c>
      <c r="S642" s="266" t="str">
        <f t="shared" si="77"/>
        <v/>
      </c>
      <c r="T642" s="267" t="str">
        <f t="shared" si="74"/>
        <v/>
      </c>
      <c r="U642" s="268" t="str">
        <f t="shared" si="78"/>
        <v/>
      </c>
      <c r="V642" s="269" t="str">
        <f t="shared" si="75"/>
        <v/>
      </c>
      <c r="W642" s="5"/>
      <c r="AR642" s="2" t="str">
        <f t="shared" si="79"/>
        <v/>
      </c>
      <c r="AS642" s="2" t="str">
        <f t="shared" si="76"/>
        <v/>
      </c>
      <c r="AT642" s="2" t="str">
        <f>IF(AR642="","",IF(AND(H642&gt;='Intersection Mileposts'!$F$5,H642&lt;='Intersection Mileposts'!$G$5),"Y",IF(AND(H642&gt;='Intersection Mileposts'!$F$6,H642&lt;='Intersection Mileposts'!$G$6),"Y",IF(AND(H642&gt;='Intersection Mileposts'!$F$7,H642&lt;='Intersection Mileposts'!$G$7),"Y",IF(AND(H642&gt;='Intersection Mileposts'!$F$8,H642&lt;='Intersection Mileposts'!$G$8),"Y",IF(AND(H642&gt;='Intersection Mileposts'!$F$9,H642&lt;='Intersection Mileposts'!$G$9),"Y",IF(AND(H642&gt;='Intersection Mileposts'!$F$10,H642&lt;='Intersection Mileposts'!$G$10),"Y",IF(AND(H642&gt;='Intersection Mileposts'!$F$11,H642&lt;='Intersection Mileposts'!$G$11),"Y",IF(AND(H642&gt;='Intersection Mileposts'!$F$12,H642&lt;='Intersection Mileposts'!$G$12),"Y",IF(AND(H642&gt;='Intersection Mileposts'!$F$13,H642&lt;='Intersection Mileposts'!$G$13),"Y",IF(AND(H642&gt;='Intersection Mileposts'!$F$14,H642&lt;='Intersection Mileposts'!$G$14),"Y",IF(AND(H642&gt;='Intersection Mileposts'!$F$15,H642&lt;='Intersection Mileposts'!$G$15),"Y",IF(AND(H642&gt;='Intersection Mileposts'!$F$16,H642&lt;='Intersection Mileposts'!$G$16),"Y",IF(AND(H642&gt;='Intersection Mileposts'!$F$17,H642&lt;='Intersection Mileposts'!$G$17),"Y",IF(AND(H642&gt;='Intersection Mileposts'!$F$18,H642&lt;='Intersection Mileposts'!$G$18),"Y",IF(AND(H642&gt;='Intersection Mileposts'!$F$19,H642&lt;='Intersection Mileposts'!$G$19),"Y",IF(AND(H642&gt;='Intersection Mileposts'!$F$20,H642&lt;='Intersection Mileposts'!$G$20),"Y",IF(AND(H642&gt;='Intersection Mileposts'!$F$21,H642&lt;='Intersection Mileposts'!$G$21),"Y",IF(AND(H642&gt;='Intersection Mileposts'!$F$22,H642&lt;='Intersection Mileposts'!$G$22),"Y",IF(AND(H642&gt;='Intersection Mileposts'!$F$23,H642&lt;='Intersection Mileposts'!$G$23),"Y",IF(AND(H642&gt;='Intersection Mileposts'!$F$24,H642&lt;='Intersection Mileposts'!$G$24),"Y",IF(AND(H642&gt;='Intersection Mileposts'!$F$25,H642&lt;='Intersection Mileposts'!$G$25),"Y",IF(AND(H642&gt;='Intersection Mileposts'!$F$26,H642&lt;='Intersection Mileposts'!$G$26),"Y",IF(AND(H642&gt;='Intersection Mileposts'!$F$27,H642&lt;='Intersection Mileposts'!$G$27),"Y",IF(AND(H642&gt;='Intersection Mileposts'!$F$28,H642&lt;='Intersection Mileposts'!$G$28),"Y",IF(AND(H642&gt;='Intersection Mileposts'!$F$29,H642&lt;='Intersection Mileposts'!$G$29),"Y", IF(AND(H642&gt;='Intersection Mileposts'!$F$30,H642&lt;='Intersection Mileposts'!$G$30),"Y",IF(AND(H642&gt;='Intersection Mileposts'!$F$31,H642&lt;='Intersection Mileposts'!$G$31),"Y",IF(AND(H642&gt;='Intersection Mileposts'!$F$32,H642&lt;='Intersection Mileposts'!$G$32),"Y",IF(AND(H642&gt;='Intersection Mileposts'!$F$33,H642&lt;='Intersection Mileposts'!$G$33),"Y",IF(AND(H642&gt;='Intersection Mileposts'!$F$34,H642&lt;='Intersection Mileposts'!$G$34),"Y",IF(AND(H642&gt;='Intersection Mileposts'!$F$35,H642&lt;='Intersection Mileposts'!$G$35),"Y",IF(AND(H642&gt;='Intersection Mileposts'!$F$36,H642&lt;='Intersection Mileposts'!$G$36),"Y",IF(AND(H642&gt;='Intersection Mileposts'!$F$37,H642&lt;='Intersection Mileposts'!$G$37),"Y",IF(AND(H642&gt;='Intersection Mileposts'!$F$38,H642&lt;='Intersection Mileposts'!$G$38),"Y",IF(AND(H642&gt;='Intersection Mileposts'!$F$39,H642&lt;='Intersection Mileposts'!$G$39),"Y","N"))))))))))))))))))))))))))))))))))))</f>
        <v/>
      </c>
    </row>
    <row r="643" spans="1:46" x14ac:dyDescent="0.3">
      <c r="A643" s="279"/>
      <c r="B643" s="261"/>
      <c r="C643" s="262"/>
      <c r="D643" s="262"/>
      <c r="E643" s="262"/>
      <c r="F643" s="262"/>
      <c r="G643" s="284"/>
      <c r="H643" s="286"/>
      <c r="I643" s="279"/>
      <c r="J643" s="260"/>
      <c r="K643" s="260"/>
      <c r="L643" s="280"/>
      <c r="M643" s="275"/>
      <c r="N643" s="263"/>
      <c r="P643" s="264" t="str">
        <f>IF(R643 = "", "", COUNT($R$4:R643))</f>
        <v/>
      </c>
      <c r="Q643" s="264" t="str">
        <f t="shared" si="72"/>
        <v/>
      </c>
      <c r="R643" s="265" t="str">
        <f t="shared" si="73"/>
        <v/>
      </c>
      <c r="S643" s="266" t="str">
        <f t="shared" si="77"/>
        <v/>
      </c>
      <c r="T643" s="267" t="str">
        <f t="shared" si="74"/>
        <v/>
      </c>
      <c r="U643" s="268" t="str">
        <f t="shared" si="78"/>
        <v/>
      </c>
      <c r="V643" s="269" t="str">
        <f t="shared" si="75"/>
        <v/>
      </c>
      <c r="W643" s="5"/>
      <c r="AR643" s="2" t="str">
        <f t="shared" si="79"/>
        <v/>
      </c>
      <c r="AS643" s="2" t="str">
        <f t="shared" si="76"/>
        <v/>
      </c>
      <c r="AT643" s="2" t="str">
        <f>IF(AR643="","",IF(AND(H643&gt;='Intersection Mileposts'!$F$5,H643&lt;='Intersection Mileposts'!$G$5),"Y",IF(AND(H643&gt;='Intersection Mileposts'!$F$6,H643&lt;='Intersection Mileposts'!$G$6),"Y",IF(AND(H643&gt;='Intersection Mileposts'!$F$7,H643&lt;='Intersection Mileposts'!$G$7),"Y",IF(AND(H643&gt;='Intersection Mileposts'!$F$8,H643&lt;='Intersection Mileposts'!$G$8),"Y",IF(AND(H643&gt;='Intersection Mileposts'!$F$9,H643&lt;='Intersection Mileposts'!$G$9),"Y",IF(AND(H643&gt;='Intersection Mileposts'!$F$10,H643&lt;='Intersection Mileposts'!$G$10),"Y",IF(AND(H643&gt;='Intersection Mileposts'!$F$11,H643&lt;='Intersection Mileposts'!$G$11),"Y",IF(AND(H643&gt;='Intersection Mileposts'!$F$12,H643&lt;='Intersection Mileposts'!$G$12),"Y",IF(AND(H643&gt;='Intersection Mileposts'!$F$13,H643&lt;='Intersection Mileposts'!$G$13),"Y",IF(AND(H643&gt;='Intersection Mileposts'!$F$14,H643&lt;='Intersection Mileposts'!$G$14),"Y",IF(AND(H643&gt;='Intersection Mileposts'!$F$15,H643&lt;='Intersection Mileposts'!$G$15),"Y",IF(AND(H643&gt;='Intersection Mileposts'!$F$16,H643&lt;='Intersection Mileposts'!$G$16),"Y",IF(AND(H643&gt;='Intersection Mileposts'!$F$17,H643&lt;='Intersection Mileposts'!$G$17),"Y",IF(AND(H643&gt;='Intersection Mileposts'!$F$18,H643&lt;='Intersection Mileposts'!$G$18),"Y",IF(AND(H643&gt;='Intersection Mileposts'!$F$19,H643&lt;='Intersection Mileposts'!$G$19),"Y",IF(AND(H643&gt;='Intersection Mileposts'!$F$20,H643&lt;='Intersection Mileposts'!$G$20),"Y",IF(AND(H643&gt;='Intersection Mileposts'!$F$21,H643&lt;='Intersection Mileposts'!$G$21),"Y",IF(AND(H643&gt;='Intersection Mileposts'!$F$22,H643&lt;='Intersection Mileposts'!$G$22),"Y",IF(AND(H643&gt;='Intersection Mileposts'!$F$23,H643&lt;='Intersection Mileposts'!$G$23),"Y",IF(AND(H643&gt;='Intersection Mileposts'!$F$24,H643&lt;='Intersection Mileposts'!$G$24),"Y",IF(AND(H643&gt;='Intersection Mileposts'!$F$25,H643&lt;='Intersection Mileposts'!$G$25),"Y",IF(AND(H643&gt;='Intersection Mileposts'!$F$26,H643&lt;='Intersection Mileposts'!$G$26),"Y",IF(AND(H643&gt;='Intersection Mileposts'!$F$27,H643&lt;='Intersection Mileposts'!$G$27),"Y",IF(AND(H643&gt;='Intersection Mileposts'!$F$28,H643&lt;='Intersection Mileposts'!$G$28),"Y",IF(AND(H643&gt;='Intersection Mileposts'!$F$29,H643&lt;='Intersection Mileposts'!$G$29),"Y", IF(AND(H643&gt;='Intersection Mileposts'!$F$30,H643&lt;='Intersection Mileposts'!$G$30),"Y",IF(AND(H643&gt;='Intersection Mileposts'!$F$31,H643&lt;='Intersection Mileposts'!$G$31),"Y",IF(AND(H643&gt;='Intersection Mileposts'!$F$32,H643&lt;='Intersection Mileposts'!$G$32),"Y",IF(AND(H643&gt;='Intersection Mileposts'!$F$33,H643&lt;='Intersection Mileposts'!$G$33),"Y",IF(AND(H643&gt;='Intersection Mileposts'!$F$34,H643&lt;='Intersection Mileposts'!$G$34),"Y",IF(AND(H643&gt;='Intersection Mileposts'!$F$35,H643&lt;='Intersection Mileposts'!$G$35),"Y",IF(AND(H643&gt;='Intersection Mileposts'!$F$36,H643&lt;='Intersection Mileposts'!$G$36),"Y",IF(AND(H643&gt;='Intersection Mileposts'!$F$37,H643&lt;='Intersection Mileposts'!$G$37),"Y",IF(AND(H643&gt;='Intersection Mileposts'!$F$38,H643&lt;='Intersection Mileposts'!$G$38),"Y",IF(AND(H643&gt;='Intersection Mileposts'!$F$39,H643&lt;='Intersection Mileposts'!$G$39),"Y","N"))))))))))))))))))))))))))))))))))))</f>
        <v/>
      </c>
    </row>
    <row r="644" spans="1:46" x14ac:dyDescent="0.3">
      <c r="A644" s="279"/>
      <c r="B644" s="261"/>
      <c r="C644" s="262"/>
      <c r="D644" s="262"/>
      <c r="E644" s="262"/>
      <c r="F644" s="262"/>
      <c r="G644" s="284"/>
      <c r="H644" s="286"/>
      <c r="I644" s="279"/>
      <c r="J644" s="260"/>
      <c r="K644" s="260"/>
      <c r="L644" s="280"/>
      <c r="M644" s="275"/>
      <c r="N644" s="263"/>
      <c r="P644" s="264" t="str">
        <f>IF(R644 = "", "", COUNT($R$4:R644))</f>
        <v/>
      </c>
      <c r="Q644" s="264" t="str">
        <f t="shared" ref="Q644:Q707" si="80">IF(B644="", "", YEAR(B644))</f>
        <v/>
      </c>
      <c r="R644" s="265" t="str">
        <f t="shared" ref="R644:R707" si="81">IF(A644="", "", IF(G644="",1,IF(G644="O",1,IF(G644="C",8.4,IF(G644="B",8.4,IF(G644="A",76.8,IF(G644="K",76.8,"ERR")))))))</f>
        <v/>
      </c>
      <c r="S644" s="266" t="str">
        <f t="shared" si="77"/>
        <v/>
      </c>
      <c r="T644" s="267" t="str">
        <f t="shared" ref="T644:T707" si="82">IF(IF(M644="Y",G644,"")=0, "O", IF(M644="Y",G644,""))</f>
        <v/>
      </c>
      <c r="U644" s="268" t="str">
        <f t="shared" si="78"/>
        <v/>
      </c>
      <c r="V644" s="269" t="str">
        <f t="shared" ref="V644:V707" si="83">IF(IF(N644="Y",G644,"")=0, "O", IF(N644="Y",G644,""))</f>
        <v/>
      </c>
      <c r="W644" s="5"/>
      <c r="AR644" s="2" t="str">
        <f t="shared" si="79"/>
        <v/>
      </c>
      <c r="AS644" s="2" t="str">
        <f t="shared" ref="AS644:AS707" si="84">IF(OR(M644="Y",N644="Y"),"Y","")</f>
        <v/>
      </c>
      <c r="AT644" s="2" t="str">
        <f>IF(AR644="","",IF(AND(H644&gt;='Intersection Mileposts'!$F$5,H644&lt;='Intersection Mileposts'!$G$5),"Y",IF(AND(H644&gt;='Intersection Mileposts'!$F$6,H644&lt;='Intersection Mileposts'!$G$6),"Y",IF(AND(H644&gt;='Intersection Mileposts'!$F$7,H644&lt;='Intersection Mileposts'!$G$7),"Y",IF(AND(H644&gt;='Intersection Mileposts'!$F$8,H644&lt;='Intersection Mileposts'!$G$8),"Y",IF(AND(H644&gt;='Intersection Mileposts'!$F$9,H644&lt;='Intersection Mileposts'!$G$9),"Y",IF(AND(H644&gt;='Intersection Mileposts'!$F$10,H644&lt;='Intersection Mileposts'!$G$10),"Y",IF(AND(H644&gt;='Intersection Mileposts'!$F$11,H644&lt;='Intersection Mileposts'!$G$11),"Y",IF(AND(H644&gt;='Intersection Mileposts'!$F$12,H644&lt;='Intersection Mileposts'!$G$12),"Y",IF(AND(H644&gt;='Intersection Mileposts'!$F$13,H644&lt;='Intersection Mileposts'!$G$13),"Y",IF(AND(H644&gt;='Intersection Mileposts'!$F$14,H644&lt;='Intersection Mileposts'!$G$14),"Y",IF(AND(H644&gt;='Intersection Mileposts'!$F$15,H644&lt;='Intersection Mileposts'!$G$15),"Y",IF(AND(H644&gt;='Intersection Mileposts'!$F$16,H644&lt;='Intersection Mileposts'!$G$16),"Y",IF(AND(H644&gt;='Intersection Mileposts'!$F$17,H644&lt;='Intersection Mileposts'!$G$17),"Y",IF(AND(H644&gt;='Intersection Mileposts'!$F$18,H644&lt;='Intersection Mileposts'!$G$18),"Y",IF(AND(H644&gt;='Intersection Mileposts'!$F$19,H644&lt;='Intersection Mileposts'!$G$19),"Y",IF(AND(H644&gt;='Intersection Mileposts'!$F$20,H644&lt;='Intersection Mileposts'!$G$20),"Y",IF(AND(H644&gt;='Intersection Mileposts'!$F$21,H644&lt;='Intersection Mileposts'!$G$21),"Y",IF(AND(H644&gt;='Intersection Mileposts'!$F$22,H644&lt;='Intersection Mileposts'!$G$22),"Y",IF(AND(H644&gt;='Intersection Mileposts'!$F$23,H644&lt;='Intersection Mileposts'!$G$23),"Y",IF(AND(H644&gt;='Intersection Mileposts'!$F$24,H644&lt;='Intersection Mileposts'!$G$24),"Y",IF(AND(H644&gt;='Intersection Mileposts'!$F$25,H644&lt;='Intersection Mileposts'!$G$25),"Y",IF(AND(H644&gt;='Intersection Mileposts'!$F$26,H644&lt;='Intersection Mileposts'!$G$26),"Y",IF(AND(H644&gt;='Intersection Mileposts'!$F$27,H644&lt;='Intersection Mileposts'!$G$27),"Y",IF(AND(H644&gt;='Intersection Mileposts'!$F$28,H644&lt;='Intersection Mileposts'!$G$28),"Y",IF(AND(H644&gt;='Intersection Mileposts'!$F$29,H644&lt;='Intersection Mileposts'!$G$29),"Y", IF(AND(H644&gt;='Intersection Mileposts'!$F$30,H644&lt;='Intersection Mileposts'!$G$30),"Y",IF(AND(H644&gt;='Intersection Mileposts'!$F$31,H644&lt;='Intersection Mileposts'!$G$31),"Y",IF(AND(H644&gt;='Intersection Mileposts'!$F$32,H644&lt;='Intersection Mileposts'!$G$32),"Y",IF(AND(H644&gt;='Intersection Mileposts'!$F$33,H644&lt;='Intersection Mileposts'!$G$33),"Y",IF(AND(H644&gt;='Intersection Mileposts'!$F$34,H644&lt;='Intersection Mileposts'!$G$34),"Y",IF(AND(H644&gt;='Intersection Mileposts'!$F$35,H644&lt;='Intersection Mileposts'!$G$35),"Y",IF(AND(H644&gt;='Intersection Mileposts'!$F$36,H644&lt;='Intersection Mileposts'!$G$36),"Y",IF(AND(H644&gt;='Intersection Mileposts'!$F$37,H644&lt;='Intersection Mileposts'!$G$37),"Y",IF(AND(H644&gt;='Intersection Mileposts'!$F$38,H644&lt;='Intersection Mileposts'!$G$38),"Y",IF(AND(H644&gt;='Intersection Mileposts'!$F$39,H644&lt;='Intersection Mileposts'!$G$39),"Y","N"))))))))))))))))))))))))))))))))))))</f>
        <v/>
      </c>
    </row>
    <row r="645" spans="1:46" x14ac:dyDescent="0.3">
      <c r="A645" s="279"/>
      <c r="B645" s="261"/>
      <c r="C645" s="262"/>
      <c r="D645" s="262"/>
      <c r="E645" s="262"/>
      <c r="F645" s="262"/>
      <c r="G645" s="284"/>
      <c r="H645" s="286"/>
      <c r="I645" s="279"/>
      <c r="J645" s="260"/>
      <c r="K645" s="260"/>
      <c r="L645" s="280"/>
      <c r="M645" s="275"/>
      <c r="N645" s="263"/>
      <c r="P645" s="264" t="str">
        <f>IF(R645 = "", "", COUNT($R$4:R645))</f>
        <v/>
      </c>
      <c r="Q645" s="264" t="str">
        <f t="shared" si="80"/>
        <v/>
      </c>
      <c r="R645" s="265" t="str">
        <f t="shared" si="81"/>
        <v/>
      </c>
      <c r="S645" s="266" t="str">
        <f t="shared" ref="S645:S708" si="85">IF(M645="Y",R645,"")</f>
        <v/>
      </c>
      <c r="T645" s="267" t="str">
        <f t="shared" si="82"/>
        <v/>
      </c>
      <c r="U645" s="268" t="str">
        <f t="shared" ref="U645:U708" si="86">IF(N645="Y",R645,"")</f>
        <v/>
      </c>
      <c r="V645" s="269" t="str">
        <f t="shared" si="83"/>
        <v/>
      </c>
      <c r="W645" s="5"/>
      <c r="AR645" s="2" t="str">
        <f t="shared" ref="AR645:AR708" si="87">IF(P645&gt;0, P645, "")</f>
        <v/>
      </c>
      <c r="AS645" s="2" t="str">
        <f t="shared" si="84"/>
        <v/>
      </c>
      <c r="AT645" s="2" t="str">
        <f>IF(AR645="","",IF(AND(H645&gt;='Intersection Mileposts'!$F$5,H645&lt;='Intersection Mileposts'!$G$5),"Y",IF(AND(H645&gt;='Intersection Mileposts'!$F$6,H645&lt;='Intersection Mileposts'!$G$6),"Y",IF(AND(H645&gt;='Intersection Mileposts'!$F$7,H645&lt;='Intersection Mileposts'!$G$7),"Y",IF(AND(H645&gt;='Intersection Mileposts'!$F$8,H645&lt;='Intersection Mileposts'!$G$8),"Y",IF(AND(H645&gt;='Intersection Mileposts'!$F$9,H645&lt;='Intersection Mileposts'!$G$9),"Y",IF(AND(H645&gt;='Intersection Mileposts'!$F$10,H645&lt;='Intersection Mileposts'!$G$10),"Y",IF(AND(H645&gt;='Intersection Mileposts'!$F$11,H645&lt;='Intersection Mileposts'!$G$11),"Y",IF(AND(H645&gt;='Intersection Mileposts'!$F$12,H645&lt;='Intersection Mileposts'!$G$12),"Y",IF(AND(H645&gt;='Intersection Mileposts'!$F$13,H645&lt;='Intersection Mileposts'!$G$13),"Y",IF(AND(H645&gt;='Intersection Mileposts'!$F$14,H645&lt;='Intersection Mileposts'!$G$14),"Y",IF(AND(H645&gt;='Intersection Mileposts'!$F$15,H645&lt;='Intersection Mileposts'!$G$15),"Y",IF(AND(H645&gt;='Intersection Mileposts'!$F$16,H645&lt;='Intersection Mileposts'!$G$16),"Y",IF(AND(H645&gt;='Intersection Mileposts'!$F$17,H645&lt;='Intersection Mileposts'!$G$17),"Y",IF(AND(H645&gt;='Intersection Mileposts'!$F$18,H645&lt;='Intersection Mileposts'!$G$18),"Y",IF(AND(H645&gt;='Intersection Mileposts'!$F$19,H645&lt;='Intersection Mileposts'!$G$19),"Y",IF(AND(H645&gt;='Intersection Mileposts'!$F$20,H645&lt;='Intersection Mileposts'!$G$20),"Y",IF(AND(H645&gt;='Intersection Mileposts'!$F$21,H645&lt;='Intersection Mileposts'!$G$21),"Y",IF(AND(H645&gt;='Intersection Mileposts'!$F$22,H645&lt;='Intersection Mileposts'!$G$22),"Y",IF(AND(H645&gt;='Intersection Mileposts'!$F$23,H645&lt;='Intersection Mileposts'!$G$23),"Y",IF(AND(H645&gt;='Intersection Mileposts'!$F$24,H645&lt;='Intersection Mileposts'!$G$24),"Y",IF(AND(H645&gt;='Intersection Mileposts'!$F$25,H645&lt;='Intersection Mileposts'!$G$25),"Y",IF(AND(H645&gt;='Intersection Mileposts'!$F$26,H645&lt;='Intersection Mileposts'!$G$26),"Y",IF(AND(H645&gt;='Intersection Mileposts'!$F$27,H645&lt;='Intersection Mileposts'!$G$27),"Y",IF(AND(H645&gt;='Intersection Mileposts'!$F$28,H645&lt;='Intersection Mileposts'!$G$28),"Y",IF(AND(H645&gt;='Intersection Mileposts'!$F$29,H645&lt;='Intersection Mileposts'!$G$29),"Y", IF(AND(H645&gt;='Intersection Mileposts'!$F$30,H645&lt;='Intersection Mileposts'!$G$30),"Y",IF(AND(H645&gt;='Intersection Mileposts'!$F$31,H645&lt;='Intersection Mileposts'!$G$31),"Y",IF(AND(H645&gt;='Intersection Mileposts'!$F$32,H645&lt;='Intersection Mileposts'!$G$32),"Y",IF(AND(H645&gt;='Intersection Mileposts'!$F$33,H645&lt;='Intersection Mileposts'!$G$33),"Y",IF(AND(H645&gt;='Intersection Mileposts'!$F$34,H645&lt;='Intersection Mileposts'!$G$34),"Y",IF(AND(H645&gt;='Intersection Mileposts'!$F$35,H645&lt;='Intersection Mileposts'!$G$35),"Y",IF(AND(H645&gt;='Intersection Mileposts'!$F$36,H645&lt;='Intersection Mileposts'!$G$36),"Y",IF(AND(H645&gt;='Intersection Mileposts'!$F$37,H645&lt;='Intersection Mileposts'!$G$37),"Y",IF(AND(H645&gt;='Intersection Mileposts'!$F$38,H645&lt;='Intersection Mileposts'!$G$38),"Y",IF(AND(H645&gt;='Intersection Mileposts'!$F$39,H645&lt;='Intersection Mileposts'!$G$39),"Y","N"))))))))))))))))))))))))))))))))))))</f>
        <v/>
      </c>
    </row>
    <row r="646" spans="1:46" x14ac:dyDescent="0.3">
      <c r="A646" s="279"/>
      <c r="B646" s="261"/>
      <c r="C646" s="262"/>
      <c r="D646" s="262"/>
      <c r="E646" s="262"/>
      <c r="F646" s="262"/>
      <c r="G646" s="284"/>
      <c r="H646" s="286"/>
      <c r="I646" s="279"/>
      <c r="J646" s="260"/>
      <c r="K646" s="260"/>
      <c r="L646" s="280"/>
      <c r="M646" s="275"/>
      <c r="N646" s="263"/>
      <c r="P646" s="264" t="str">
        <f>IF(R646 = "", "", COUNT($R$4:R646))</f>
        <v/>
      </c>
      <c r="Q646" s="264" t="str">
        <f t="shared" si="80"/>
        <v/>
      </c>
      <c r="R646" s="265" t="str">
        <f t="shared" si="81"/>
        <v/>
      </c>
      <c r="S646" s="266" t="str">
        <f t="shared" si="85"/>
        <v/>
      </c>
      <c r="T646" s="267" t="str">
        <f t="shared" si="82"/>
        <v/>
      </c>
      <c r="U646" s="268" t="str">
        <f t="shared" si="86"/>
        <v/>
      </c>
      <c r="V646" s="269" t="str">
        <f t="shared" si="83"/>
        <v/>
      </c>
      <c r="W646" s="5"/>
      <c r="AR646" s="2" t="str">
        <f t="shared" si="87"/>
        <v/>
      </c>
      <c r="AS646" s="2" t="str">
        <f t="shared" si="84"/>
        <v/>
      </c>
      <c r="AT646" s="2" t="str">
        <f>IF(AR646="","",IF(AND(H646&gt;='Intersection Mileposts'!$F$5,H646&lt;='Intersection Mileposts'!$G$5),"Y",IF(AND(H646&gt;='Intersection Mileposts'!$F$6,H646&lt;='Intersection Mileposts'!$G$6),"Y",IF(AND(H646&gt;='Intersection Mileposts'!$F$7,H646&lt;='Intersection Mileposts'!$G$7),"Y",IF(AND(H646&gt;='Intersection Mileposts'!$F$8,H646&lt;='Intersection Mileposts'!$G$8),"Y",IF(AND(H646&gt;='Intersection Mileposts'!$F$9,H646&lt;='Intersection Mileposts'!$G$9),"Y",IF(AND(H646&gt;='Intersection Mileposts'!$F$10,H646&lt;='Intersection Mileposts'!$G$10),"Y",IF(AND(H646&gt;='Intersection Mileposts'!$F$11,H646&lt;='Intersection Mileposts'!$G$11),"Y",IF(AND(H646&gt;='Intersection Mileposts'!$F$12,H646&lt;='Intersection Mileposts'!$G$12),"Y",IF(AND(H646&gt;='Intersection Mileposts'!$F$13,H646&lt;='Intersection Mileposts'!$G$13),"Y",IF(AND(H646&gt;='Intersection Mileposts'!$F$14,H646&lt;='Intersection Mileposts'!$G$14),"Y",IF(AND(H646&gt;='Intersection Mileposts'!$F$15,H646&lt;='Intersection Mileposts'!$G$15),"Y",IF(AND(H646&gt;='Intersection Mileposts'!$F$16,H646&lt;='Intersection Mileposts'!$G$16),"Y",IF(AND(H646&gt;='Intersection Mileposts'!$F$17,H646&lt;='Intersection Mileposts'!$G$17),"Y",IF(AND(H646&gt;='Intersection Mileposts'!$F$18,H646&lt;='Intersection Mileposts'!$G$18),"Y",IF(AND(H646&gt;='Intersection Mileposts'!$F$19,H646&lt;='Intersection Mileposts'!$G$19),"Y",IF(AND(H646&gt;='Intersection Mileposts'!$F$20,H646&lt;='Intersection Mileposts'!$G$20),"Y",IF(AND(H646&gt;='Intersection Mileposts'!$F$21,H646&lt;='Intersection Mileposts'!$G$21),"Y",IF(AND(H646&gt;='Intersection Mileposts'!$F$22,H646&lt;='Intersection Mileposts'!$G$22),"Y",IF(AND(H646&gt;='Intersection Mileposts'!$F$23,H646&lt;='Intersection Mileposts'!$G$23),"Y",IF(AND(H646&gt;='Intersection Mileposts'!$F$24,H646&lt;='Intersection Mileposts'!$G$24),"Y",IF(AND(H646&gt;='Intersection Mileposts'!$F$25,H646&lt;='Intersection Mileposts'!$G$25),"Y",IF(AND(H646&gt;='Intersection Mileposts'!$F$26,H646&lt;='Intersection Mileposts'!$G$26),"Y",IF(AND(H646&gt;='Intersection Mileposts'!$F$27,H646&lt;='Intersection Mileposts'!$G$27),"Y",IF(AND(H646&gt;='Intersection Mileposts'!$F$28,H646&lt;='Intersection Mileposts'!$G$28),"Y",IF(AND(H646&gt;='Intersection Mileposts'!$F$29,H646&lt;='Intersection Mileposts'!$G$29),"Y", IF(AND(H646&gt;='Intersection Mileposts'!$F$30,H646&lt;='Intersection Mileposts'!$G$30),"Y",IF(AND(H646&gt;='Intersection Mileposts'!$F$31,H646&lt;='Intersection Mileposts'!$G$31),"Y",IF(AND(H646&gt;='Intersection Mileposts'!$F$32,H646&lt;='Intersection Mileposts'!$G$32),"Y",IF(AND(H646&gt;='Intersection Mileposts'!$F$33,H646&lt;='Intersection Mileposts'!$G$33),"Y",IF(AND(H646&gt;='Intersection Mileposts'!$F$34,H646&lt;='Intersection Mileposts'!$G$34),"Y",IF(AND(H646&gt;='Intersection Mileposts'!$F$35,H646&lt;='Intersection Mileposts'!$G$35),"Y",IF(AND(H646&gt;='Intersection Mileposts'!$F$36,H646&lt;='Intersection Mileposts'!$G$36),"Y",IF(AND(H646&gt;='Intersection Mileposts'!$F$37,H646&lt;='Intersection Mileposts'!$G$37),"Y",IF(AND(H646&gt;='Intersection Mileposts'!$F$38,H646&lt;='Intersection Mileposts'!$G$38),"Y",IF(AND(H646&gt;='Intersection Mileposts'!$F$39,H646&lt;='Intersection Mileposts'!$G$39),"Y","N"))))))))))))))))))))))))))))))))))))</f>
        <v/>
      </c>
    </row>
    <row r="647" spans="1:46" x14ac:dyDescent="0.3">
      <c r="A647" s="279"/>
      <c r="B647" s="261"/>
      <c r="C647" s="262"/>
      <c r="D647" s="262"/>
      <c r="E647" s="262"/>
      <c r="F647" s="262"/>
      <c r="G647" s="284"/>
      <c r="H647" s="286"/>
      <c r="I647" s="279"/>
      <c r="J647" s="260"/>
      <c r="K647" s="260"/>
      <c r="L647" s="280"/>
      <c r="M647" s="275"/>
      <c r="N647" s="263"/>
      <c r="P647" s="264" t="str">
        <f>IF(R647 = "", "", COUNT($R$4:R647))</f>
        <v/>
      </c>
      <c r="Q647" s="264" t="str">
        <f t="shared" si="80"/>
        <v/>
      </c>
      <c r="R647" s="265" t="str">
        <f t="shared" si="81"/>
        <v/>
      </c>
      <c r="S647" s="266" t="str">
        <f t="shared" si="85"/>
        <v/>
      </c>
      <c r="T647" s="267" t="str">
        <f t="shared" si="82"/>
        <v/>
      </c>
      <c r="U647" s="268" t="str">
        <f t="shared" si="86"/>
        <v/>
      </c>
      <c r="V647" s="269" t="str">
        <f t="shared" si="83"/>
        <v/>
      </c>
      <c r="W647" s="5"/>
      <c r="AR647" s="2" t="str">
        <f t="shared" si="87"/>
        <v/>
      </c>
      <c r="AS647" s="2" t="str">
        <f t="shared" si="84"/>
        <v/>
      </c>
      <c r="AT647" s="2" t="str">
        <f>IF(AR647="","",IF(AND(H647&gt;='Intersection Mileposts'!$F$5,H647&lt;='Intersection Mileposts'!$G$5),"Y",IF(AND(H647&gt;='Intersection Mileposts'!$F$6,H647&lt;='Intersection Mileposts'!$G$6),"Y",IF(AND(H647&gt;='Intersection Mileposts'!$F$7,H647&lt;='Intersection Mileposts'!$G$7),"Y",IF(AND(H647&gt;='Intersection Mileposts'!$F$8,H647&lt;='Intersection Mileposts'!$G$8),"Y",IF(AND(H647&gt;='Intersection Mileposts'!$F$9,H647&lt;='Intersection Mileposts'!$G$9),"Y",IF(AND(H647&gt;='Intersection Mileposts'!$F$10,H647&lt;='Intersection Mileposts'!$G$10),"Y",IF(AND(H647&gt;='Intersection Mileposts'!$F$11,H647&lt;='Intersection Mileposts'!$G$11),"Y",IF(AND(H647&gt;='Intersection Mileposts'!$F$12,H647&lt;='Intersection Mileposts'!$G$12),"Y",IF(AND(H647&gt;='Intersection Mileposts'!$F$13,H647&lt;='Intersection Mileposts'!$G$13),"Y",IF(AND(H647&gt;='Intersection Mileposts'!$F$14,H647&lt;='Intersection Mileposts'!$G$14),"Y",IF(AND(H647&gt;='Intersection Mileposts'!$F$15,H647&lt;='Intersection Mileposts'!$G$15),"Y",IF(AND(H647&gt;='Intersection Mileposts'!$F$16,H647&lt;='Intersection Mileposts'!$G$16),"Y",IF(AND(H647&gt;='Intersection Mileposts'!$F$17,H647&lt;='Intersection Mileposts'!$G$17),"Y",IF(AND(H647&gt;='Intersection Mileposts'!$F$18,H647&lt;='Intersection Mileposts'!$G$18),"Y",IF(AND(H647&gt;='Intersection Mileposts'!$F$19,H647&lt;='Intersection Mileposts'!$G$19),"Y",IF(AND(H647&gt;='Intersection Mileposts'!$F$20,H647&lt;='Intersection Mileposts'!$G$20),"Y",IF(AND(H647&gt;='Intersection Mileposts'!$F$21,H647&lt;='Intersection Mileposts'!$G$21),"Y",IF(AND(H647&gt;='Intersection Mileposts'!$F$22,H647&lt;='Intersection Mileposts'!$G$22),"Y",IF(AND(H647&gt;='Intersection Mileposts'!$F$23,H647&lt;='Intersection Mileposts'!$G$23),"Y",IF(AND(H647&gt;='Intersection Mileposts'!$F$24,H647&lt;='Intersection Mileposts'!$G$24),"Y",IF(AND(H647&gt;='Intersection Mileposts'!$F$25,H647&lt;='Intersection Mileposts'!$G$25),"Y",IF(AND(H647&gt;='Intersection Mileposts'!$F$26,H647&lt;='Intersection Mileposts'!$G$26),"Y",IF(AND(H647&gt;='Intersection Mileposts'!$F$27,H647&lt;='Intersection Mileposts'!$G$27),"Y",IF(AND(H647&gt;='Intersection Mileposts'!$F$28,H647&lt;='Intersection Mileposts'!$G$28),"Y",IF(AND(H647&gt;='Intersection Mileposts'!$F$29,H647&lt;='Intersection Mileposts'!$G$29),"Y", IF(AND(H647&gt;='Intersection Mileposts'!$F$30,H647&lt;='Intersection Mileposts'!$G$30),"Y",IF(AND(H647&gt;='Intersection Mileposts'!$F$31,H647&lt;='Intersection Mileposts'!$G$31),"Y",IF(AND(H647&gt;='Intersection Mileposts'!$F$32,H647&lt;='Intersection Mileposts'!$G$32),"Y",IF(AND(H647&gt;='Intersection Mileposts'!$F$33,H647&lt;='Intersection Mileposts'!$G$33),"Y",IF(AND(H647&gt;='Intersection Mileposts'!$F$34,H647&lt;='Intersection Mileposts'!$G$34),"Y",IF(AND(H647&gt;='Intersection Mileposts'!$F$35,H647&lt;='Intersection Mileposts'!$G$35),"Y",IF(AND(H647&gt;='Intersection Mileposts'!$F$36,H647&lt;='Intersection Mileposts'!$G$36),"Y",IF(AND(H647&gt;='Intersection Mileposts'!$F$37,H647&lt;='Intersection Mileposts'!$G$37),"Y",IF(AND(H647&gt;='Intersection Mileposts'!$F$38,H647&lt;='Intersection Mileposts'!$G$38),"Y",IF(AND(H647&gt;='Intersection Mileposts'!$F$39,H647&lt;='Intersection Mileposts'!$G$39),"Y","N"))))))))))))))))))))))))))))))))))))</f>
        <v/>
      </c>
    </row>
    <row r="648" spans="1:46" x14ac:dyDescent="0.3">
      <c r="A648" s="279"/>
      <c r="B648" s="261"/>
      <c r="C648" s="262"/>
      <c r="D648" s="262"/>
      <c r="E648" s="262"/>
      <c r="F648" s="262"/>
      <c r="G648" s="284"/>
      <c r="H648" s="286"/>
      <c r="I648" s="279"/>
      <c r="J648" s="260"/>
      <c r="K648" s="260"/>
      <c r="L648" s="280"/>
      <c r="M648" s="275"/>
      <c r="N648" s="263"/>
      <c r="P648" s="264" t="str">
        <f>IF(R648 = "", "", COUNT($R$4:R648))</f>
        <v/>
      </c>
      <c r="Q648" s="264" t="str">
        <f t="shared" si="80"/>
        <v/>
      </c>
      <c r="R648" s="265" t="str">
        <f t="shared" si="81"/>
        <v/>
      </c>
      <c r="S648" s="266" t="str">
        <f t="shared" si="85"/>
        <v/>
      </c>
      <c r="T648" s="267" t="str">
        <f t="shared" si="82"/>
        <v/>
      </c>
      <c r="U648" s="268" t="str">
        <f t="shared" si="86"/>
        <v/>
      </c>
      <c r="V648" s="269" t="str">
        <f t="shared" si="83"/>
        <v/>
      </c>
      <c r="W648" s="5"/>
      <c r="AR648" s="2" t="str">
        <f t="shared" si="87"/>
        <v/>
      </c>
      <c r="AS648" s="2" t="str">
        <f t="shared" si="84"/>
        <v/>
      </c>
      <c r="AT648" s="2" t="str">
        <f>IF(AR648="","",IF(AND(H648&gt;='Intersection Mileposts'!$F$5,H648&lt;='Intersection Mileposts'!$G$5),"Y",IF(AND(H648&gt;='Intersection Mileposts'!$F$6,H648&lt;='Intersection Mileposts'!$G$6),"Y",IF(AND(H648&gt;='Intersection Mileposts'!$F$7,H648&lt;='Intersection Mileposts'!$G$7),"Y",IF(AND(H648&gt;='Intersection Mileposts'!$F$8,H648&lt;='Intersection Mileposts'!$G$8),"Y",IF(AND(H648&gt;='Intersection Mileposts'!$F$9,H648&lt;='Intersection Mileposts'!$G$9),"Y",IF(AND(H648&gt;='Intersection Mileposts'!$F$10,H648&lt;='Intersection Mileposts'!$G$10),"Y",IF(AND(H648&gt;='Intersection Mileposts'!$F$11,H648&lt;='Intersection Mileposts'!$G$11),"Y",IF(AND(H648&gt;='Intersection Mileposts'!$F$12,H648&lt;='Intersection Mileposts'!$G$12),"Y",IF(AND(H648&gt;='Intersection Mileposts'!$F$13,H648&lt;='Intersection Mileposts'!$G$13),"Y",IF(AND(H648&gt;='Intersection Mileposts'!$F$14,H648&lt;='Intersection Mileposts'!$G$14),"Y",IF(AND(H648&gt;='Intersection Mileposts'!$F$15,H648&lt;='Intersection Mileposts'!$G$15),"Y",IF(AND(H648&gt;='Intersection Mileposts'!$F$16,H648&lt;='Intersection Mileposts'!$G$16),"Y",IF(AND(H648&gt;='Intersection Mileposts'!$F$17,H648&lt;='Intersection Mileposts'!$G$17),"Y",IF(AND(H648&gt;='Intersection Mileposts'!$F$18,H648&lt;='Intersection Mileposts'!$G$18),"Y",IF(AND(H648&gt;='Intersection Mileposts'!$F$19,H648&lt;='Intersection Mileposts'!$G$19),"Y",IF(AND(H648&gt;='Intersection Mileposts'!$F$20,H648&lt;='Intersection Mileposts'!$G$20),"Y",IF(AND(H648&gt;='Intersection Mileposts'!$F$21,H648&lt;='Intersection Mileposts'!$G$21),"Y",IF(AND(H648&gt;='Intersection Mileposts'!$F$22,H648&lt;='Intersection Mileposts'!$G$22),"Y",IF(AND(H648&gt;='Intersection Mileposts'!$F$23,H648&lt;='Intersection Mileposts'!$G$23),"Y",IF(AND(H648&gt;='Intersection Mileposts'!$F$24,H648&lt;='Intersection Mileposts'!$G$24),"Y",IF(AND(H648&gt;='Intersection Mileposts'!$F$25,H648&lt;='Intersection Mileposts'!$G$25),"Y",IF(AND(H648&gt;='Intersection Mileposts'!$F$26,H648&lt;='Intersection Mileposts'!$G$26),"Y",IF(AND(H648&gt;='Intersection Mileposts'!$F$27,H648&lt;='Intersection Mileposts'!$G$27),"Y",IF(AND(H648&gt;='Intersection Mileposts'!$F$28,H648&lt;='Intersection Mileposts'!$G$28),"Y",IF(AND(H648&gt;='Intersection Mileposts'!$F$29,H648&lt;='Intersection Mileposts'!$G$29),"Y", IF(AND(H648&gt;='Intersection Mileposts'!$F$30,H648&lt;='Intersection Mileposts'!$G$30),"Y",IF(AND(H648&gt;='Intersection Mileposts'!$F$31,H648&lt;='Intersection Mileposts'!$G$31),"Y",IF(AND(H648&gt;='Intersection Mileposts'!$F$32,H648&lt;='Intersection Mileposts'!$G$32),"Y",IF(AND(H648&gt;='Intersection Mileposts'!$F$33,H648&lt;='Intersection Mileposts'!$G$33),"Y",IF(AND(H648&gt;='Intersection Mileposts'!$F$34,H648&lt;='Intersection Mileposts'!$G$34),"Y",IF(AND(H648&gt;='Intersection Mileposts'!$F$35,H648&lt;='Intersection Mileposts'!$G$35),"Y",IF(AND(H648&gt;='Intersection Mileposts'!$F$36,H648&lt;='Intersection Mileposts'!$G$36),"Y",IF(AND(H648&gt;='Intersection Mileposts'!$F$37,H648&lt;='Intersection Mileposts'!$G$37),"Y",IF(AND(H648&gt;='Intersection Mileposts'!$F$38,H648&lt;='Intersection Mileposts'!$G$38),"Y",IF(AND(H648&gt;='Intersection Mileposts'!$F$39,H648&lt;='Intersection Mileposts'!$G$39),"Y","N"))))))))))))))))))))))))))))))))))))</f>
        <v/>
      </c>
    </row>
    <row r="649" spans="1:46" x14ac:dyDescent="0.3">
      <c r="A649" s="279"/>
      <c r="B649" s="261"/>
      <c r="C649" s="262"/>
      <c r="D649" s="262"/>
      <c r="E649" s="262"/>
      <c r="F649" s="262"/>
      <c r="G649" s="284"/>
      <c r="H649" s="286"/>
      <c r="I649" s="279"/>
      <c r="J649" s="260"/>
      <c r="K649" s="260"/>
      <c r="L649" s="280"/>
      <c r="M649" s="275"/>
      <c r="N649" s="263"/>
      <c r="P649" s="264" t="str">
        <f>IF(R649 = "", "", COUNT($R$4:R649))</f>
        <v/>
      </c>
      <c r="Q649" s="264" t="str">
        <f t="shared" si="80"/>
        <v/>
      </c>
      <c r="R649" s="265" t="str">
        <f t="shared" si="81"/>
        <v/>
      </c>
      <c r="S649" s="266" t="str">
        <f t="shared" si="85"/>
        <v/>
      </c>
      <c r="T649" s="267" t="str">
        <f t="shared" si="82"/>
        <v/>
      </c>
      <c r="U649" s="268" t="str">
        <f t="shared" si="86"/>
        <v/>
      </c>
      <c r="V649" s="269" t="str">
        <f t="shared" si="83"/>
        <v/>
      </c>
      <c r="W649" s="5"/>
      <c r="AR649" s="2" t="str">
        <f t="shared" si="87"/>
        <v/>
      </c>
      <c r="AS649" s="2" t="str">
        <f t="shared" si="84"/>
        <v/>
      </c>
      <c r="AT649" s="2" t="str">
        <f>IF(AR649="","",IF(AND(H649&gt;='Intersection Mileposts'!$F$5,H649&lt;='Intersection Mileposts'!$G$5),"Y",IF(AND(H649&gt;='Intersection Mileposts'!$F$6,H649&lt;='Intersection Mileposts'!$G$6),"Y",IF(AND(H649&gt;='Intersection Mileposts'!$F$7,H649&lt;='Intersection Mileposts'!$G$7),"Y",IF(AND(H649&gt;='Intersection Mileposts'!$F$8,H649&lt;='Intersection Mileposts'!$G$8),"Y",IF(AND(H649&gt;='Intersection Mileposts'!$F$9,H649&lt;='Intersection Mileposts'!$G$9),"Y",IF(AND(H649&gt;='Intersection Mileposts'!$F$10,H649&lt;='Intersection Mileposts'!$G$10),"Y",IF(AND(H649&gt;='Intersection Mileposts'!$F$11,H649&lt;='Intersection Mileposts'!$G$11),"Y",IF(AND(H649&gt;='Intersection Mileposts'!$F$12,H649&lt;='Intersection Mileposts'!$G$12),"Y",IF(AND(H649&gt;='Intersection Mileposts'!$F$13,H649&lt;='Intersection Mileposts'!$G$13),"Y",IF(AND(H649&gt;='Intersection Mileposts'!$F$14,H649&lt;='Intersection Mileposts'!$G$14),"Y",IF(AND(H649&gt;='Intersection Mileposts'!$F$15,H649&lt;='Intersection Mileposts'!$G$15),"Y",IF(AND(H649&gt;='Intersection Mileposts'!$F$16,H649&lt;='Intersection Mileposts'!$G$16),"Y",IF(AND(H649&gt;='Intersection Mileposts'!$F$17,H649&lt;='Intersection Mileposts'!$G$17),"Y",IF(AND(H649&gt;='Intersection Mileposts'!$F$18,H649&lt;='Intersection Mileposts'!$G$18),"Y",IF(AND(H649&gt;='Intersection Mileposts'!$F$19,H649&lt;='Intersection Mileposts'!$G$19),"Y",IF(AND(H649&gt;='Intersection Mileposts'!$F$20,H649&lt;='Intersection Mileposts'!$G$20),"Y",IF(AND(H649&gt;='Intersection Mileposts'!$F$21,H649&lt;='Intersection Mileposts'!$G$21),"Y",IF(AND(H649&gt;='Intersection Mileposts'!$F$22,H649&lt;='Intersection Mileposts'!$G$22),"Y",IF(AND(H649&gt;='Intersection Mileposts'!$F$23,H649&lt;='Intersection Mileposts'!$G$23),"Y",IF(AND(H649&gt;='Intersection Mileposts'!$F$24,H649&lt;='Intersection Mileposts'!$G$24),"Y",IF(AND(H649&gt;='Intersection Mileposts'!$F$25,H649&lt;='Intersection Mileposts'!$G$25),"Y",IF(AND(H649&gt;='Intersection Mileposts'!$F$26,H649&lt;='Intersection Mileposts'!$G$26),"Y",IF(AND(H649&gt;='Intersection Mileposts'!$F$27,H649&lt;='Intersection Mileposts'!$G$27),"Y",IF(AND(H649&gt;='Intersection Mileposts'!$F$28,H649&lt;='Intersection Mileposts'!$G$28),"Y",IF(AND(H649&gt;='Intersection Mileposts'!$F$29,H649&lt;='Intersection Mileposts'!$G$29),"Y", IF(AND(H649&gt;='Intersection Mileposts'!$F$30,H649&lt;='Intersection Mileposts'!$G$30),"Y",IF(AND(H649&gt;='Intersection Mileposts'!$F$31,H649&lt;='Intersection Mileposts'!$G$31),"Y",IF(AND(H649&gt;='Intersection Mileposts'!$F$32,H649&lt;='Intersection Mileposts'!$G$32),"Y",IF(AND(H649&gt;='Intersection Mileposts'!$F$33,H649&lt;='Intersection Mileposts'!$G$33),"Y",IF(AND(H649&gt;='Intersection Mileposts'!$F$34,H649&lt;='Intersection Mileposts'!$G$34),"Y",IF(AND(H649&gt;='Intersection Mileposts'!$F$35,H649&lt;='Intersection Mileposts'!$G$35),"Y",IF(AND(H649&gt;='Intersection Mileposts'!$F$36,H649&lt;='Intersection Mileposts'!$G$36),"Y",IF(AND(H649&gt;='Intersection Mileposts'!$F$37,H649&lt;='Intersection Mileposts'!$G$37),"Y",IF(AND(H649&gt;='Intersection Mileposts'!$F$38,H649&lt;='Intersection Mileposts'!$G$38),"Y",IF(AND(H649&gt;='Intersection Mileposts'!$F$39,H649&lt;='Intersection Mileposts'!$G$39),"Y","N"))))))))))))))))))))))))))))))))))))</f>
        <v/>
      </c>
    </row>
    <row r="650" spans="1:46" x14ac:dyDescent="0.3">
      <c r="A650" s="279"/>
      <c r="B650" s="261"/>
      <c r="C650" s="262"/>
      <c r="D650" s="262"/>
      <c r="E650" s="262"/>
      <c r="F650" s="262"/>
      <c r="G650" s="284"/>
      <c r="H650" s="286"/>
      <c r="I650" s="279"/>
      <c r="J650" s="260"/>
      <c r="K650" s="260"/>
      <c r="L650" s="280"/>
      <c r="M650" s="275"/>
      <c r="N650" s="263"/>
      <c r="P650" s="264" t="str">
        <f>IF(R650 = "", "", COUNT($R$4:R650))</f>
        <v/>
      </c>
      <c r="Q650" s="264" t="str">
        <f t="shared" si="80"/>
        <v/>
      </c>
      <c r="R650" s="265" t="str">
        <f t="shared" si="81"/>
        <v/>
      </c>
      <c r="S650" s="266" t="str">
        <f t="shared" si="85"/>
        <v/>
      </c>
      <c r="T650" s="267" t="str">
        <f t="shared" si="82"/>
        <v/>
      </c>
      <c r="U650" s="268" t="str">
        <f t="shared" si="86"/>
        <v/>
      </c>
      <c r="V650" s="269" t="str">
        <f t="shared" si="83"/>
        <v/>
      </c>
      <c r="W650" s="5"/>
      <c r="AR650" s="2" t="str">
        <f t="shared" si="87"/>
        <v/>
      </c>
      <c r="AS650" s="2" t="str">
        <f t="shared" si="84"/>
        <v/>
      </c>
      <c r="AT650" s="2" t="str">
        <f>IF(AR650="","",IF(AND(H650&gt;='Intersection Mileposts'!$F$5,H650&lt;='Intersection Mileposts'!$G$5),"Y",IF(AND(H650&gt;='Intersection Mileposts'!$F$6,H650&lt;='Intersection Mileposts'!$G$6),"Y",IF(AND(H650&gt;='Intersection Mileposts'!$F$7,H650&lt;='Intersection Mileposts'!$G$7),"Y",IF(AND(H650&gt;='Intersection Mileposts'!$F$8,H650&lt;='Intersection Mileposts'!$G$8),"Y",IF(AND(H650&gt;='Intersection Mileposts'!$F$9,H650&lt;='Intersection Mileposts'!$G$9),"Y",IF(AND(H650&gt;='Intersection Mileposts'!$F$10,H650&lt;='Intersection Mileposts'!$G$10),"Y",IF(AND(H650&gt;='Intersection Mileposts'!$F$11,H650&lt;='Intersection Mileposts'!$G$11),"Y",IF(AND(H650&gt;='Intersection Mileposts'!$F$12,H650&lt;='Intersection Mileposts'!$G$12),"Y",IF(AND(H650&gt;='Intersection Mileposts'!$F$13,H650&lt;='Intersection Mileposts'!$G$13),"Y",IF(AND(H650&gt;='Intersection Mileposts'!$F$14,H650&lt;='Intersection Mileposts'!$G$14),"Y",IF(AND(H650&gt;='Intersection Mileposts'!$F$15,H650&lt;='Intersection Mileposts'!$G$15),"Y",IF(AND(H650&gt;='Intersection Mileposts'!$F$16,H650&lt;='Intersection Mileposts'!$G$16),"Y",IF(AND(H650&gt;='Intersection Mileposts'!$F$17,H650&lt;='Intersection Mileposts'!$G$17),"Y",IF(AND(H650&gt;='Intersection Mileposts'!$F$18,H650&lt;='Intersection Mileposts'!$G$18),"Y",IF(AND(H650&gt;='Intersection Mileposts'!$F$19,H650&lt;='Intersection Mileposts'!$G$19),"Y",IF(AND(H650&gt;='Intersection Mileposts'!$F$20,H650&lt;='Intersection Mileposts'!$G$20),"Y",IF(AND(H650&gt;='Intersection Mileposts'!$F$21,H650&lt;='Intersection Mileposts'!$G$21),"Y",IF(AND(H650&gt;='Intersection Mileposts'!$F$22,H650&lt;='Intersection Mileposts'!$G$22),"Y",IF(AND(H650&gt;='Intersection Mileposts'!$F$23,H650&lt;='Intersection Mileposts'!$G$23),"Y",IF(AND(H650&gt;='Intersection Mileposts'!$F$24,H650&lt;='Intersection Mileposts'!$G$24),"Y",IF(AND(H650&gt;='Intersection Mileposts'!$F$25,H650&lt;='Intersection Mileposts'!$G$25),"Y",IF(AND(H650&gt;='Intersection Mileposts'!$F$26,H650&lt;='Intersection Mileposts'!$G$26),"Y",IF(AND(H650&gt;='Intersection Mileposts'!$F$27,H650&lt;='Intersection Mileposts'!$G$27),"Y",IF(AND(H650&gt;='Intersection Mileposts'!$F$28,H650&lt;='Intersection Mileposts'!$G$28),"Y",IF(AND(H650&gt;='Intersection Mileposts'!$F$29,H650&lt;='Intersection Mileposts'!$G$29),"Y", IF(AND(H650&gt;='Intersection Mileposts'!$F$30,H650&lt;='Intersection Mileposts'!$G$30),"Y",IF(AND(H650&gt;='Intersection Mileposts'!$F$31,H650&lt;='Intersection Mileposts'!$G$31),"Y",IF(AND(H650&gt;='Intersection Mileposts'!$F$32,H650&lt;='Intersection Mileposts'!$G$32),"Y",IF(AND(H650&gt;='Intersection Mileposts'!$F$33,H650&lt;='Intersection Mileposts'!$G$33),"Y",IF(AND(H650&gt;='Intersection Mileposts'!$F$34,H650&lt;='Intersection Mileposts'!$G$34),"Y",IF(AND(H650&gt;='Intersection Mileposts'!$F$35,H650&lt;='Intersection Mileposts'!$G$35),"Y",IF(AND(H650&gt;='Intersection Mileposts'!$F$36,H650&lt;='Intersection Mileposts'!$G$36),"Y",IF(AND(H650&gt;='Intersection Mileposts'!$F$37,H650&lt;='Intersection Mileposts'!$G$37),"Y",IF(AND(H650&gt;='Intersection Mileposts'!$F$38,H650&lt;='Intersection Mileposts'!$G$38),"Y",IF(AND(H650&gt;='Intersection Mileposts'!$F$39,H650&lt;='Intersection Mileposts'!$G$39),"Y","N"))))))))))))))))))))))))))))))))))))</f>
        <v/>
      </c>
    </row>
    <row r="651" spans="1:46" x14ac:dyDescent="0.3">
      <c r="A651" s="279"/>
      <c r="B651" s="261"/>
      <c r="C651" s="262"/>
      <c r="D651" s="262"/>
      <c r="E651" s="262"/>
      <c r="F651" s="262"/>
      <c r="G651" s="284"/>
      <c r="H651" s="286"/>
      <c r="I651" s="279"/>
      <c r="J651" s="260"/>
      <c r="K651" s="260"/>
      <c r="L651" s="280"/>
      <c r="M651" s="275"/>
      <c r="N651" s="263"/>
      <c r="P651" s="264" t="str">
        <f>IF(R651 = "", "", COUNT($R$4:R651))</f>
        <v/>
      </c>
      <c r="Q651" s="264" t="str">
        <f t="shared" si="80"/>
        <v/>
      </c>
      <c r="R651" s="265" t="str">
        <f t="shared" si="81"/>
        <v/>
      </c>
      <c r="S651" s="266" t="str">
        <f t="shared" si="85"/>
        <v/>
      </c>
      <c r="T651" s="267" t="str">
        <f t="shared" si="82"/>
        <v/>
      </c>
      <c r="U651" s="268" t="str">
        <f t="shared" si="86"/>
        <v/>
      </c>
      <c r="V651" s="269" t="str">
        <f t="shared" si="83"/>
        <v/>
      </c>
      <c r="W651" s="5"/>
      <c r="AR651" s="2" t="str">
        <f t="shared" si="87"/>
        <v/>
      </c>
      <c r="AS651" s="2" t="str">
        <f t="shared" si="84"/>
        <v/>
      </c>
      <c r="AT651" s="2" t="str">
        <f>IF(AR651="","",IF(AND(H651&gt;='Intersection Mileposts'!$F$5,H651&lt;='Intersection Mileposts'!$G$5),"Y",IF(AND(H651&gt;='Intersection Mileposts'!$F$6,H651&lt;='Intersection Mileposts'!$G$6),"Y",IF(AND(H651&gt;='Intersection Mileposts'!$F$7,H651&lt;='Intersection Mileposts'!$G$7),"Y",IF(AND(H651&gt;='Intersection Mileposts'!$F$8,H651&lt;='Intersection Mileposts'!$G$8),"Y",IF(AND(H651&gt;='Intersection Mileposts'!$F$9,H651&lt;='Intersection Mileposts'!$G$9),"Y",IF(AND(H651&gt;='Intersection Mileposts'!$F$10,H651&lt;='Intersection Mileposts'!$G$10),"Y",IF(AND(H651&gt;='Intersection Mileposts'!$F$11,H651&lt;='Intersection Mileposts'!$G$11),"Y",IF(AND(H651&gt;='Intersection Mileposts'!$F$12,H651&lt;='Intersection Mileposts'!$G$12),"Y",IF(AND(H651&gt;='Intersection Mileposts'!$F$13,H651&lt;='Intersection Mileposts'!$G$13),"Y",IF(AND(H651&gt;='Intersection Mileposts'!$F$14,H651&lt;='Intersection Mileposts'!$G$14),"Y",IF(AND(H651&gt;='Intersection Mileposts'!$F$15,H651&lt;='Intersection Mileposts'!$G$15),"Y",IF(AND(H651&gt;='Intersection Mileposts'!$F$16,H651&lt;='Intersection Mileposts'!$G$16),"Y",IF(AND(H651&gt;='Intersection Mileposts'!$F$17,H651&lt;='Intersection Mileposts'!$G$17),"Y",IF(AND(H651&gt;='Intersection Mileposts'!$F$18,H651&lt;='Intersection Mileposts'!$G$18),"Y",IF(AND(H651&gt;='Intersection Mileposts'!$F$19,H651&lt;='Intersection Mileposts'!$G$19),"Y",IF(AND(H651&gt;='Intersection Mileposts'!$F$20,H651&lt;='Intersection Mileposts'!$G$20),"Y",IF(AND(H651&gt;='Intersection Mileposts'!$F$21,H651&lt;='Intersection Mileposts'!$G$21),"Y",IF(AND(H651&gt;='Intersection Mileposts'!$F$22,H651&lt;='Intersection Mileposts'!$G$22),"Y",IF(AND(H651&gt;='Intersection Mileposts'!$F$23,H651&lt;='Intersection Mileposts'!$G$23),"Y",IF(AND(H651&gt;='Intersection Mileposts'!$F$24,H651&lt;='Intersection Mileposts'!$G$24),"Y",IF(AND(H651&gt;='Intersection Mileposts'!$F$25,H651&lt;='Intersection Mileposts'!$G$25),"Y",IF(AND(H651&gt;='Intersection Mileposts'!$F$26,H651&lt;='Intersection Mileposts'!$G$26),"Y",IF(AND(H651&gt;='Intersection Mileposts'!$F$27,H651&lt;='Intersection Mileposts'!$G$27),"Y",IF(AND(H651&gt;='Intersection Mileposts'!$F$28,H651&lt;='Intersection Mileposts'!$G$28),"Y",IF(AND(H651&gt;='Intersection Mileposts'!$F$29,H651&lt;='Intersection Mileposts'!$G$29),"Y", IF(AND(H651&gt;='Intersection Mileposts'!$F$30,H651&lt;='Intersection Mileposts'!$G$30),"Y",IF(AND(H651&gt;='Intersection Mileposts'!$F$31,H651&lt;='Intersection Mileposts'!$G$31),"Y",IF(AND(H651&gt;='Intersection Mileposts'!$F$32,H651&lt;='Intersection Mileposts'!$G$32),"Y",IF(AND(H651&gt;='Intersection Mileposts'!$F$33,H651&lt;='Intersection Mileposts'!$G$33),"Y",IF(AND(H651&gt;='Intersection Mileposts'!$F$34,H651&lt;='Intersection Mileposts'!$G$34),"Y",IF(AND(H651&gt;='Intersection Mileposts'!$F$35,H651&lt;='Intersection Mileposts'!$G$35),"Y",IF(AND(H651&gt;='Intersection Mileposts'!$F$36,H651&lt;='Intersection Mileposts'!$G$36),"Y",IF(AND(H651&gt;='Intersection Mileposts'!$F$37,H651&lt;='Intersection Mileposts'!$G$37),"Y",IF(AND(H651&gt;='Intersection Mileposts'!$F$38,H651&lt;='Intersection Mileposts'!$G$38),"Y",IF(AND(H651&gt;='Intersection Mileposts'!$F$39,H651&lt;='Intersection Mileposts'!$G$39),"Y","N"))))))))))))))))))))))))))))))))))))</f>
        <v/>
      </c>
    </row>
    <row r="652" spans="1:46" x14ac:dyDescent="0.3">
      <c r="A652" s="279"/>
      <c r="B652" s="261"/>
      <c r="C652" s="262"/>
      <c r="D652" s="262"/>
      <c r="E652" s="262"/>
      <c r="F652" s="262"/>
      <c r="G652" s="284"/>
      <c r="H652" s="286"/>
      <c r="I652" s="279"/>
      <c r="J652" s="260"/>
      <c r="K652" s="260"/>
      <c r="L652" s="280"/>
      <c r="M652" s="275"/>
      <c r="N652" s="263"/>
      <c r="P652" s="264" t="str">
        <f>IF(R652 = "", "", COUNT($R$4:R652))</f>
        <v/>
      </c>
      <c r="Q652" s="264" t="str">
        <f t="shared" si="80"/>
        <v/>
      </c>
      <c r="R652" s="265" t="str">
        <f t="shared" si="81"/>
        <v/>
      </c>
      <c r="S652" s="266" t="str">
        <f t="shared" si="85"/>
        <v/>
      </c>
      <c r="T652" s="267" t="str">
        <f t="shared" si="82"/>
        <v/>
      </c>
      <c r="U652" s="268" t="str">
        <f t="shared" si="86"/>
        <v/>
      </c>
      <c r="V652" s="269" t="str">
        <f t="shared" si="83"/>
        <v/>
      </c>
      <c r="W652" s="5"/>
      <c r="AR652" s="2" t="str">
        <f t="shared" si="87"/>
        <v/>
      </c>
      <c r="AS652" s="2" t="str">
        <f t="shared" si="84"/>
        <v/>
      </c>
      <c r="AT652" s="2" t="str">
        <f>IF(AR652="","",IF(AND(H652&gt;='Intersection Mileposts'!$F$5,H652&lt;='Intersection Mileposts'!$G$5),"Y",IF(AND(H652&gt;='Intersection Mileposts'!$F$6,H652&lt;='Intersection Mileposts'!$G$6),"Y",IF(AND(H652&gt;='Intersection Mileposts'!$F$7,H652&lt;='Intersection Mileposts'!$G$7),"Y",IF(AND(H652&gt;='Intersection Mileposts'!$F$8,H652&lt;='Intersection Mileposts'!$G$8),"Y",IF(AND(H652&gt;='Intersection Mileposts'!$F$9,H652&lt;='Intersection Mileposts'!$G$9),"Y",IF(AND(H652&gt;='Intersection Mileposts'!$F$10,H652&lt;='Intersection Mileposts'!$G$10),"Y",IF(AND(H652&gt;='Intersection Mileposts'!$F$11,H652&lt;='Intersection Mileposts'!$G$11),"Y",IF(AND(H652&gt;='Intersection Mileposts'!$F$12,H652&lt;='Intersection Mileposts'!$G$12),"Y",IF(AND(H652&gt;='Intersection Mileposts'!$F$13,H652&lt;='Intersection Mileposts'!$G$13),"Y",IF(AND(H652&gt;='Intersection Mileposts'!$F$14,H652&lt;='Intersection Mileposts'!$G$14),"Y",IF(AND(H652&gt;='Intersection Mileposts'!$F$15,H652&lt;='Intersection Mileposts'!$G$15),"Y",IF(AND(H652&gt;='Intersection Mileposts'!$F$16,H652&lt;='Intersection Mileposts'!$G$16),"Y",IF(AND(H652&gt;='Intersection Mileposts'!$F$17,H652&lt;='Intersection Mileposts'!$G$17),"Y",IF(AND(H652&gt;='Intersection Mileposts'!$F$18,H652&lt;='Intersection Mileposts'!$G$18),"Y",IF(AND(H652&gt;='Intersection Mileposts'!$F$19,H652&lt;='Intersection Mileposts'!$G$19),"Y",IF(AND(H652&gt;='Intersection Mileposts'!$F$20,H652&lt;='Intersection Mileposts'!$G$20),"Y",IF(AND(H652&gt;='Intersection Mileposts'!$F$21,H652&lt;='Intersection Mileposts'!$G$21),"Y",IF(AND(H652&gt;='Intersection Mileposts'!$F$22,H652&lt;='Intersection Mileposts'!$G$22),"Y",IF(AND(H652&gt;='Intersection Mileposts'!$F$23,H652&lt;='Intersection Mileposts'!$G$23),"Y",IF(AND(H652&gt;='Intersection Mileposts'!$F$24,H652&lt;='Intersection Mileposts'!$G$24),"Y",IF(AND(H652&gt;='Intersection Mileposts'!$F$25,H652&lt;='Intersection Mileposts'!$G$25),"Y",IF(AND(H652&gt;='Intersection Mileposts'!$F$26,H652&lt;='Intersection Mileposts'!$G$26),"Y",IF(AND(H652&gt;='Intersection Mileposts'!$F$27,H652&lt;='Intersection Mileposts'!$G$27),"Y",IF(AND(H652&gt;='Intersection Mileposts'!$F$28,H652&lt;='Intersection Mileposts'!$G$28),"Y",IF(AND(H652&gt;='Intersection Mileposts'!$F$29,H652&lt;='Intersection Mileposts'!$G$29),"Y", IF(AND(H652&gt;='Intersection Mileposts'!$F$30,H652&lt;='Intersection Mileposts'!$G$30),"Y",IF(AND(H652&gt;='Intersection Mileposts'!$F$31,H652&lt;='Intersection Mileposts'!$G$31),"Y",IF(AND(H652&gt;='Intersection Mileposts'!$F$32,H652&lt;='Intersection Mileposts'!$G$32),"Y",IF(AND(H652&gt;='Intersection Mileposts'!$F$33,H652&lt;='Intersection Mileposts'!$G$33),"Y",IF(AND(H652&gt;='Intersection Mileposts'!$F$34,H652&lt;='Intersection Mileposts'!$G$34),"Y",IF(AND(H652&gt;='Intersection Mileposts'!$F$35,H652&lt;='Intersection Mileposts'!$G$35),"Y",IF(AND(H652&gt;='Intersection Mileposts'!$F$36,H652&lt;='Intersection Mileposts'!$G$36),"Y",IF(AND(H652&gt;='Intersection Mileposts'!$F$37,H652&lt;='Intersection Mileposts'!$G$37),"Y",IF(AND(H652&gt;='Intersection Mileposts'!$F$38,H652&lt;='Intersection Mileposts'!$G$38),"Y",IF(AND(H652&gt;='Intersection Mileposts'!$F$39,H652&lt;='Intersection Mileposts'!$G$39),"Y","N"))))))))))))))))))))))))))))))))))))</f>
        <v/>
      </c>
    </row>
    <row r="653" spans="1:46" x14ac:dyDescent="0.3">
      <c r="A653" s="279"/>
      <c r="B653" s="261"/>
      <c r="C653" s="262"/>
      <c r="D653" s="262"/>
      <c r="E653" s="262"/>
      <c r="F653" s="262"/>
      <c r="G653" s="284"/>
      <c r="H653" s="286"/>
      <c r="I653" s="279"/>
      <c r="J653" s="260"/>
      <c r="K653" s="260"/>
      <c r="L653" s="280"/>
      <c r="M653" s="275"/>
      <c r="N653" s="263"/>
      <c r="P653" s="264" t="str">
        <f>IF(R653 = "", "", COUNT($R$4:R653))</f>
        <v/>
      </c>
      <c r="Q653" s="264" t="str">
        <f t="shared" si="80"/>
        <v/>
      </c>
      <c r="R653" s="265" t="str">
        <f t="shared" si="81"/>
        <v/>
      </c>
      <c r="S653" s="266" t="str">
        <f t="shared" si="85"/>
        <v/>
      </c>
      <c r="T653" s="267" t="str">
        <f t="shared" si="82"/>
        <v/>
      </c>
      <c r="U653" s="268" t="str">
        <f t="shared" si="86"/>
        <v/>
      </c>
      <c r="V653" s="269" t="str">
        <f t="shared" si="83"/>
        <v/>
      </c>
      <c r="W653" s="5"/>
      <c r="AR653" s="2" t="str">
        <f t="shared" si="87"/>
        <v/>
      </c>
      <c r="AS653" s="2" t="str">
        <f t="shared" si="84"/>
        <v/>
      </c>
      <c r="AT653" s="2" t="str">
        <f>IF(AR653="","",IF(AND(H653&gt;='Intersection Mileposts'!$F$5,H653&lt;='Intersection Mileposts'!$G$5),"Y",IF(AND(H653&gt;='Intersection Mileposts'!$F$6,H653&lt;='Intersection Mileposts'!$G$6),"Y",IF(AND(H653&gt;='Intersection Mileposts'!$F$7,H653&lt;='Intersection Mileposts'!$G$7),"Y",IF(AND(H653&gt;='Intersection Mileposts'!$F$8,H653&lt;='Intersection Mileposts'!$G$8),"Y",IF(AND(H653&gt;='Intersection Mileposts'!$F$9,H653&lt;='Intersection Mileposts'!$G$9),"Y",IF(AND(H653&gt;='Intersection Mileposts'!$F$10,H653&lt;='Intersection Mileposts'!$G$10),"Y",IF(AND(H653&gt;='Intersection Mileposts'!$F$11,H653&lt;='Intersection Mileposts'!$G$11),"Y",IF(AND(H653&gt;='Intersection Mileposts'!$F$12,H653&lt;='Intersection Mileposts'!$G$12),"Y",IF(AND(H653&gt;='Intersection Mileposts'!$F$13,H653&lt;='Intersection Mileposts'!$G$13),"Y",IF(AND(H653&gt;='Intersection Mileposts'!$F$14,H653&lt;='Intersection Mileposts'!$G$14),"Y",IF(AND(H653&gt;='Intersection Mileposts'!$F$15,H653&lt;='Intersection Mileposts'!$G$15),"Y",IF(AND(H653&gt;='Intersection Mileposts'!$F$16,H653&lt;='Intersection Mileposts'!$G$16),"Y",IF(AND(H653&gt;='Intersection Mileposts'!$F$17,H653&lt;='Intersection Mileposts'!$G$17),"Y",IF(AND(H653&gt;='Intersection Mileposts'!$F$18,H653&lt;='Intersection Mileposts'!$G$18),"Y",IF(AND(H653&gt;='Intersection Mileposts'!$F$19,H653&lt;='Intersection Mileposts'!$G$19),"Y",IF(AND(H653&gt;='Intersection Mileposts'!$F$20,H653&lt;='Intersection Mileposts'!$G$20),"Y",IF(AND(H653&gt;='Intersection Mileposts'!$F$21,H653&lt;='Intersection Mileposts'!$G$21),"Y",IF(AND(H653&gt;='Intersection Mileposts'!$F$22,H653&lt;='Intersection Mileposts'!$G$22),"Y",IF(AND(H653&gt;='Intersection Mileposts'!$F$23,H653&lt;='Intersection Mileposts'!$G$23),"Y",IF(AND(H653&gt;='Intersection Mileposts'!$F$24,H653&lt;='Intersection Mileposts'!$G$24),"Y",IF(AND(H653&gt;='Intersection Mileposts'!$F$25,H653&lt;='Intersection Mileposts'!$G$25),"Y",IF(AND(H653&gt;='Intersection Mileposts'!$F$26,H653&lt;='Intersection Mileposts'!$G$26),"Y",IF(AND(H653&gt;='Intersection Mileposts'!$F$27,H653&lt;='Intersection Mileposts'!$G$27),"Y",IF(AND(H653&gt;='Intersection Mileposts'!$F$28,H653&lt;='Intersection Mileposts'!$G$28),"Y",IF(AND(H653&gt;='Intersection Mileposts'!$F$29,H653&lt;='Intersection Mileposts'!$G$29),"Y", IF(AND(H653&gt;='Intersection Mileposts'!$F$30,H653&lt;='Intersection Mileposts'!$G$30),"Y",IF(AND(H653&gt;='Intersection Mileposts'!$F$31,H653&lt;='Intersection Mileposts'!$G$31),"Y",IF(AND(H653&gt;='Intersection Mileposts'!$F$32,H653&lt;='Intersection Mileposts'!$G$32),"Y",IF(AND(H653&gt;='Intersection Mileposts'!$F$33,H653&lt;='Intersection Mileposts'!$G$33),"Y",IF(AND(H653&gt;='Intersection Mileposts'!$F$34,H653&lt;='Intersection Mileposts'!$G$34),"Y",IF(AND(H653&gt;='Intersection Mileposts'!$F$35,H653&lt;='Intersection Mileposts'!$G$35),"Y",IF(AND(H653&gt;='Intersection Mileposts'!$F$36,H653&lt;='Intersection Mileposts'!$G$36),"Y",IF(AND(H653&gt;='Intersection Mileposts'!$F$37,H653&lt;='Intersection Mileposts'!$G$37),"Y",IF(AND(H653&gt;='Intersection Mileposts'!$F$38,H653&lt;='Intersection Mileposts'!$G$38),"Y",IF(AND(H653&gt;='Intersection Mileposts'!$F$39,H653&lt;='Intersection Mileposts'!$G$39),"Y","N"))))))))))))))))))))))))))))))))))))</f>
        <v/>
      </c>
    </row>
    <row r="654" spans="1:46" x14ac:dyDescent="0.3">
      <c r="A654" s="279"/>
      <c r="B654" s="261"/>
      <c r="C654" s="262"/>
      <c r="D654" s="262"/>
      <c r="E654" s="262"/>
      <c r="F654" s="262"/>
      <c r="G654" s="284"/>
      <c r="H654" s="286"/>
      <c r="I654" s="279"/>
      <c r="J654" s="260"/>
      <c r="K654" s="260"/>
      <c r="L654" s="280"/>
      <c r="M654" s="275"/>
      <c r="N654" s="263"/>
      <c r="P654" s="264" t="str">
        <f>IF(R654 = "", "", COUNT($R$4:R654))</f>
        <v/>
      </c>
      <c r="Q654" s="264" t="str">
        <f t="shared" si="80"/>
        <v/>
      </c>
      <c r="R654" s="265" t="str">
        <f t="shared" si="81"/>
        <v/>
      </c>
      <c r="S654" s="266" t="str">
        <f t="shared" si="85"/>
        <v/>
      </c>
      <c r="T654" s="267" t="str">
        <f t="shared" si="82"/>
        <v/>
      </c>
      <c r="U654" s="268" t="str">
        <f t="shared" si="86"/>
        <v/>
      </c>
      <c r="V654" s="269" t="str">
        <f t="shared" si="83"/>
        <v/>
      </c>
      <c r="W654" s="5"/>
      <c r="AR654" s="2" t="str">
        <f t="shared" si="87"/>
        <v/>
      </c>
      <c r="AS654" s="2" t="str">
        <f t="shared" si="84"/>
        <v/>
      </c>
      <c r="AT654" s="2" t="str">
        <f>IF(AR654="","",IF(AND(H654&gt;='Intersection Mileposts'!$F$5,H654&lt;='Intersection Mileposts'!$G$5),"Y",IF(AND(H654&gt;='Intersection Mileposts'!$F$6,H654&lt;='Intersection Mileposts'!$G$6),"Y",IF(AND(H654&gt;='Intersection Mileposts'!$F$7,H654&lt;='Intersection Mileposts'!$G$7),"Y",IF(AND(H654&gt;='Intersection Mileposts'!$F$8,H654&lt;='Intersection Mileposts'!$G$8),"Y",IF(AND(H654&gt;='Intersection Mileposts'!$F$9,H654&lt;='Intersection Mileposts'!$G$9),"Y",IF(AND(H654&gt;='Intersection Mileposts'!$F$10,H654&lt;='Intersection Mileposts'!$G$10),"Y",IF(AND(H654&gt;='Intersection Mileposts'!$F$11,H654&lt;='Intersection Mileposts'!$G$11),"Y",IF(AND(H654&gt;='Intersection Mileposts'!$F$12,H654&lt;='Intersection Mileposts'!$G$12),"Y",IF(AND(H654&gt;='Intersection Mileposts'!$F$13,H654&lt;='Intersection Mileposts'!$G$13),"Y",IF(AND(H654&gt;='Intersection Mileposts'!$F$14,H654&lt;='Intersection Mileposts'!$G$14),"Y",IF(AND(H654&gt;='Intersection Mileposts'!$F$15,H654&lt;='Intersection Mileposts'!$G$15),"Y",IF(AND(H654&gt;='Intersection Mileposts'!$F$16,H654&lt;='Intersection Mileposts'!$G$16),"Y",IF(AND(H654&gt;='Intersection Mileposts'!$F$17,H654&lt;='Intersection Mileposts'!$G$17),"Y",IF(AND(H654&gt;='Intersection Mileposts'!$F$18,H654&lt;='Intersection Mileposts'!$G$18),"Y",IF(AND(H654&gt;='Intersection Mileposts'!$F$19,H654&lt;='Intersection Mileposts'!$G$19),"Y",IF(AND(H654&gt;='Intersection Mileposts'!$F$20,H654&lt;='Intersection Mileposts'!$G$20),"Y",IF(AND(H654&gt;='Intersection Mileposts'!$F$21,H654&lt;='Intersection Mileposts'!$G$21),"Y",IF(AND(H654&gt;='Intersection Mileposts'!$F$22,H654&lt;='Intersection Mileposts'!$G$22),"Y",IF(AND(H654&gt;='Intersection Mileposts'!$F$23,H654&lt;='Intersection Mileposts'!$G$23),"Y",IF(AND(H654&gt;='Intersection Mileposts'!$F$24,H654&lt;='Intersection Mileposts'!$G$24),"Y",IF(AND(H654&gt;='Intersection Mileposts'!$F$25,H654&lt;='Intersection Mileposts'!$G$25),"Y",IF(AND(H654&gt;='Intersection Mileposts'!$F$26,H654&lt;='Intersection Mileposts'!$G$26),"Y",IF(AND(H654&gt;='Intersection Mileposts'!$F$27,H654&lt;='Intersection Mileposts'!$G$27),"Y",IF(AND(H654&gt;='Intersection Mileposts'!$F$28,H654&lt;='Intersection Mileposts'!$G$28),"Y",IF(AND(H654&gt;='Intersection Mileposts'!$F$29,H654&lt;='Intersection Mileposts'!$G$29),"Y", IF(AND(H654&gt;='Intersection Mileposts'!$F$30,H654&lt;='Intersection Mileposts'!$G$30),"Y",IF(AND(H654&gt;='Intersection Mileposts'!$F$31,H654&lt;='Intersection Mileposts'!$G$31),"Y",IF(AND(H654&gt;='Intersection Mileposts'!$F$32,H654&lt;='Intersection Mileposts'!$G$32),"Y",IF(AND(H654&gt;='Intersection Mileposts'!$F$33,H654&lt;='Intersection Mileposts'!$G$33),"Y",IF(AND(H654&gt;='Intersection Mileposts'!$F$34,H654&lt;='Intersection Mileposts'!$G$34),"Y",IF(AND(H654&gt;='Intersection Mileposts'!$F$35,H654&lt;='Intersection Mileposts'!$G$35),"Y",IF(AND(H654&gt;='Intersection Mileposts'!$F$36,H654&lt;='Intersection Mileposts'!$G$36),"Y",IF(AND(H654&gt;='Intersection Mileposts'!$F$37,H654&lt;='Intersection Mileposts'!$G$37),"Y",IF(AND(H654&gt;='Intersection Mileposts'!$F$38,H654&lt;='Intersection Mileposts'!$G$38),"Y",IF(AND(H654&gt;='Intersection Mileposts'!$F$39,H654&lt;='Intersection Mileposts'!$G$39),"Y","N"))))))))))))))))))))))))))))))))))))</f>
        <v/>
      </c>
    </row>
    <row r="655" spans="1:46" x14ac:dyDescent="0.3">
      <c r="A655" s="279"/>
      <c r="B655" s="261"/>
      <c r="C655" s="262"/>
      <c r="D655" s="262"/>
      <c r="E655" s="262"/>
      <c r="F655" s="262"/>
      <c r="G655" s="284"/>
      <c r="H655" s="286"/>
      <c r="I655" s="279"/>
      <c r="J655" s="260"/>
      <c r="K655" s="260"/>
      <c r="L655" s="280"/>
      <c r="M655" s="275"/>
      <c r="N655" s="263"/>
      <c r="P655" s="264" t="str">
        <f>IF(R655 = "", "", COUNT($R$4:R655))</f>
        <v/>
      </c>
      <c r="Q655" s="264" t="str">
        <f t="shared" si="80"/>
        <v/>
      </c>
      <c r="R655" s="265" t="str">
        <f t="shared" si="81"/>
        <v/>
      </c>
      <c r="S655" s="266" t="str">
        <f t="shared" si="85"/>
        <v/>
      </c>
      <c r="T655" s="267" t="str">
        <f t="shared" si="82"/>
        <v/>
      </c>
      <c r="U655" s="268" t="str">
        <f t="shared" si="86"/>
        <v/>
      </c>
      <c r="V655" s="269" t="str">
        <f t="shared" si="83"/>
        <v/>
      </c>
      <c r="W655" s="5"/>
      <c r="AR655" s="2" t="str">
        <f t="shared" si="87"/>
        <v/>
      </c>
      <c r="AS655" s="2" t="str">
        <f t="shared" si="84"/>
        <v/>
      </c>
      <c r="AT655" s="2" t="str">
        <f>IF(AR655="","",IF(AND(H655&gt;='Intersection Mileposts'!$F$5,H655&lt;='Intersection Mileposts'!$G$5),"Y",IF(AND(H655&gt;='Intersection Mileposts'!$F$6,H655&lt;='Intersection Mileposts'!$G$6),"Y",IF(AND(H655&gt;='Intersection Mileposts'!$F$7,H655&lt;='Intersection Mileposts'!$G$7),"Y",IF(AND(H655&gt;='Intersection Mileposts'!$F$8,H655&lt;='Intersection Mileposts'!$G$8),"Y",IF(AND(H655&gt;='Intersection Mileposts'!$F$9,H655&lt;='Intersection Mileposts'!$G$9),"Y",IF(AND(H655&gt;='Intersection Mileposts'!$F$10,H655&lt;='Intersection Mileposts'!$G$10),"Y",IF(AND(H655&gt;='Intersection Mileposts'!$F$11,H655&lt;='Intersection Mileposts'!$G$11),"Y",IF(AND(H655&gt;='Intersection Mileposts'!$F$12,H655&lt;='Intersection Mileposts'!$G$12),"Y",IF(AND(H655&gt;='Intersection Mileposts'!$F$13,H655&lt;='Intersection Mileposts'!$G$13),"Y",IF(AND(H655&gt;='Intersection Mileposts'!$F$14,H655&lt;='Intersection Mileposts'!$G$14),"Y",IF(AND(H655&gt;='Intersection Mileposts'!$F$15,H655&lt;='Intersection Mileposts'!$G$15),"Y",IF(AND(H655&gt;='Intersection Mileposts'!$F$16,H655&lt;='Intersection Mileposts'!$G$16),"Y",IF(AND(H655&gt;='Intersection Mileposts'!$F$17,H655&lt;='Intersection Mileposts'!$G$17),"Y",IF(AND(H655&gt;='Intersection Mileposts'!$F$18,H655&lt;='Intersection Mileposts'!$G$18),"Y",IF(AND(H655&gt;='Intersection Mileposts'!$F$19,H655&lt;='Intersection Mileposts'!$G$19),"Y",IF(AND(H655&gt;='Intersection Mileposts'!$F$20,H655&lt;='Intersection Mileposts'!$G$20),"Y",IF(AND(H655&gt;='Intersection Mileposts'!$F$21,H655&lt;='Intersection Mileposts'!$G$21),"Y",IF(AND(H655&gt;='Intersection Mileposts'!$F$22,H655&lt;='Intersection Mileposts'!$G$22),"Y",IF(AND(H655&gt;='Intersection Mileposts'!$F$23,H655&lt;='Intersection Mileposts'!$G$23),"Y",IF(AND(H655&gt;='Intersection Mileposts'!$F$24,H655&lt;='Intersection Mileposts'!$G$24),"Y",IF(AND(H655&gt;='Intersection Mileposts'!$F$25,H655&lt;='Intersection Mileposts'!$G$25),"Y",IF(AND(H655&gt;='Intersection Mileposts'!$F$26,H655&lt;='Intersection Mileposts'!$G$26),"Y",IF(AND(H655&gt;='Intersection Mileposts'!$F$27,H655&lt;='Intersection Mileposts'!$G$27),"Y",IF(AND(H655&gt;='Intersection Mileposts'!$F$28,H655&lt;='Intersection Mileposts'!$G$28),"Y",IF(AND(H655&gt;='Intersection Mileposts'!$F$29,H655&lt;='Intersection Mileposts'!$G$29),"Y", IF(AND(H655&gt;='Intersection Mileposts'!$F$30,H655&lt;='Intersection Mileposts'!$G$30),"Y",IF(AND(H655&gt;='Intersection Mileposts'!$F$31,H655&lt;='Intersection Mileposts'!$G$31),"Y",IF(AND(H655&gt;='Intersection Mileposts'!$F$32,H655&lt;='Intersection Mileposts'!$G$32),"Y",IF(AND(H655&gt;='Intersection Mileposts'!$F$33,H655&lt;='Intersection Mileposts'!$G$33),"Y",IF(AND(H655&gt;='Intersection Mileposts'!$F$34,H655&lt;='Intersection Mileposts'!$G$34),"Y",IF(AND(H655&gt;='Intersection Mileposts'!$F$35,H655&lt;='Intersection Mileposts'!$G$35),"Y",IF(AND(H655&gt;='Intersection Mileposts'!$F$36,H655&lt;='Intersection Mileposts'!$G$36),"Y",IF(AND(H655&gt;='Intersection Mileposts'!$F$37,H655&lt;='Intersection Mileposts'!$G$37),"Y",IF(AND(H655&gt;='Intersection Mileposts'!$F$38,H655&lt;='Intersection Mileposts'!$G$38),"Y",IF(AND(H655&gt;='Intersection Mileposts'!$F$39,H655&lt;='Intersection Mileposts'!$G$39),"Y","N"))))))))))))))))))))))))))))))))))))</f>
        <v/>
      </c>
    </row>
    <row r="656" spans="1:46" x14ac:dyDescent="0.3">
      <c r="A656" s="279"/>
      <c r="B656" s="261"/>
      <c r="C656" s="262"/>
      <c r="D656" s="262"/>
      <c r="E656" s="262"/>
      <c r="F656" s="262"/>
      <c r="G656" s="284"/>
      <c r="H656" s="286"/>
      <c r="I656" s="279"/>
      <c r="J656" s="260"/>
      <c r="K656" s="260"/>
      <c r="L656" s="280"/>
      <c r="M656" s="275"/>
      <c r="N656" s="263"/>
      <c r="P656" s="264" t="str">
        <f>IF(R656 = "", "", COUNT($R$4:R656))</f>
        <v/>
      </c>
      <c r="Q656" s="264" t="str">
        <f t="shared" si="80"/>
        <v/>
      </c>
      <c r="R656" s="265" t="str">
        <f t="shared" si="81"/>
        <v/>
      </c>
      <c r="S656" s="266" t="str">
        <f t="shared" si="85"/>
        <v/>
      </c>
      <c r="T656" s="267" t="str">
        <f t="shared" si="82"/>
        <v/>
      </c>
      <c r="U656" s="268" t="str">
        <f t="shared" si="86"/>
        <v/>
      </c>
      <c r="V656" s="269" t="str">
        <f t="shared" si="83"/>
        <v/>
      </c>
      <c r="W656" s="5"/>
      <c r="AR656" s="2" t="str">
        <f t="shared" si="87"/>
        <v/>
      </c>
      <c r="AS656" s="2" t="str">
        <f t="shared" si="84"/>
        <v/>
      </c>
      <c r="AT656" s="2" t="str">
        <f>IF(AR656="","",IF(AND(H656&gt;='Intersection Mileposts'!$F$5,H656&lt;='Intersection Mileposts'!$G$5),"Y",IF(AND(H656&gt;='Intersection Mileposts'!$F$6,H656&lt;='Intersection Mileposts'!$G$6),"Y",IF(AND(H656&gt;='Intersection Mileposts'!$F$7,H656&lt;='Intersection Mileposts'!$G$7),"Y",IF(AND(H656&gt;='Intersection Mileposts'!$F$8,H656&lt;='Intersection Mileposts'!$G$8),"Y",IF(AND(H656&gt;='Intersection Mileposts'!$F$9,H656&lt;='Intersection Mileposts'!$G$9),"Y",IF(AND(H656&gt;='Intersection Mileposts'!$F$10,H656&lt;='Intersection Mileposts'!$G$10),"Y",IF(AND(H656&gt;='Intersection Mileposts'!$F$11,H656&lt;='Intersection Mileposts'!$G$11),"Y",IF(AND(H656&gt;='Intersection Mileposts'!$F$12,H656&lt;='Intersection Mileposts'!$G$12),"Y",IF(AND(H656&gt;='Intersection Mileposts'!$F$13,H656&lt;='Intersection Mileposts'!$G$13),"Y",IF(AND(H656&gt;='Intersection Mileposts'!$F$14,H656&lt;='Intersection Mileposts'!$G$14),"Y",IF(AND(H656&gt;='Intersection Mileposts'!$F$15,H656&lt;='Intersection Mileposts'!$G$15),"Y",IF(AND(H656&gt;='Intersection Mileposts'!$F$16,H656&lt;='Intersection Mileposts'!$G$16),"Y",IF(AND(H656&gt;='Intersection Mileposts'!$F$17,H656&lt;='Intersection Mileposts'!$G$17),"Y",IF(AND(H656&gt;='Intersection Mileposts'!$F$18,H656&lt;='Intersection Mileposts'!$G$18),"Y",IF(AND(H656&gt;='Intersection Mileposts'!$F$19,H656&lt;='Intersection Mileposts'!$G$19),"Y",IF(AND(H656&gt;='Intersection Mileposts'!$F$20,H656&lt;='Intersection Mileposts'!$G$20),"Y",IF(AND(H656&gt;='Intersection Mileposts'!$F$21,H656&lt;='Intersection Mileposts'!$G$21),"Y",IF(AND(H656&gt;='Intersection Mileposts'!$F$22,H656&lt;='Intersection Mileposts'!$G$22),"Y",IF(AND(H656&gt;='Intersection Mileposts'!$F$23,H656&lt;='Intersection Mileposts'!$G$23),"Y",IF(AND(H656&gt;='Intersection Mileposts'!$F$24,H656&lt;='Intersection Mileposts'!$G$24),"Y",IF(AND(H656&gt;='Intersection Mileposts'!$F$25,H656&lt;='Intersection Mileposts'!$G$25),"Y",IF(AND(H656&gt;='Intersection Mileposts'!$F$26,H656&lt;='Intersection Mileposts'!$G$26),"Y",IF(AND(H656&gt;='Intersection Mileposts'!$F$27,H656&lt;='Intersection Mileposts'!$G$27),"Y",IF(AND(H656&gt;='Intersection Mileposts'!$F$28,H656&lt;='Intersection Mileposts'!$G$28),"Y",IF(AND(H656&gt;='Intersection Mileposts'!$F$29,H656&lt;='Intersection Mileposts'!$G$29),"Y", IF(AND(H656&gt;='Intersection Mileposts'!$F$30,H656&lt;='Intersection Mileposts'!$G$30),"Y",IF(AND(H656&gt;='Intersection Mileposts'!$F$31,H656&lt;='Intersection Mileposts'!$G$31),"Y",IF(AND(H656&gt;='Intersection Mileposts'!$F$32,H656&lt;='Intersection Mileposts'!$G$32),"Y",IF(AND(H656&gt;='Intersection Mileposts'!$F$33,H656&lt;='Intersection Mileposts'!$G$33),"Y",IF(AND(H656&gt;='Intersection Mileposts'!$F$34,H656&lt;='Intersection Mileposts'!$G$34),"Y",IF(AND(H656&gt;='Intersection Mileposts'!$F$35,H656&lt;='Intersection Mileposts'!$G$35),"Y",IF(AND(H656&gt;='Intersection Mileposts'!$F$36,H656&lt;='Intersection Mileposts'!$G$36),"Y",IF(AND(H656&gt;='Intersection Mileposts'!$F$37,H656&lt;='Intersection Mileposts'!$G$37),"Y",IF(AND(H656&gt;='Intersection Mileposts'!$F$38,H656&lt;='Intersection Mileposts'!$G$38),"Y",IF(AND(H656&gt;='Intersection Mileposts'!$F$39,H656&lt;='Intersection Mileposts'!$G$39),"Y","N"))))))))))))))))))))))))))))))))))))</f>
        <v/>
      </c>
    </row>
    <row r="657" spans="1:46" x14ac:dyDescent="0.3">
      <c r="A657" s="279"/>
      <c r="B657" s="261"/>
      <c r="C657" s="262"/>
      <c r="D657" s="262"/>
      <c r="E657" s="262"/>
      <c r="F657" s="262"/>
      <c r="G657" s="284"/>
      <c r="H657" s="286"/>
      <c r="I657" s="279"/>
      <c r="J657" s="260"/>
      <c r="K657" s="260"/>
      <c r="L657" s="280"/>
      <c r="M657" s="275"/>
      <c r="N657" s="263"/>
      <c r="P657" s="264" t="str">
        <f>IF(R657 = "", "", COUNT($R$4:R657))</f>
        <v/>
      </c>
      <c r="Q657" s="264" t="str">
        <f t="shared" si="80"/>
        <v/>
      </c>
      <c r="R657" s="265" t="str">
        <f t="shared" si="81"/>
        <v/>
      </c>
      <c r="S657" s="266" t="str">
        <f t="shared" si="85"/>
        <v/>
      </c>
      <c r="T657" s="267" t="str">
        <f t="shared" si="82"/>
        <v/>
      </c>
      <c r="U657" s="268" t="str">
        <f t="shared" si="86"/>
        <v/>
      </c>
      <c r="V657" s="269" t="str">
        <f t="shared" si="83"/>
        <v/>
      </c>
      <c r="W657" s="5"/>
      <c r="AR657" s="2" t="str">
        <f t="shared" si="87"/>
        <v/>
      </c>
      <c r="AS657" s="2" t="str">
        <f t="shared" si="84"/>
        <v/>
      </c>
      <c r="AT657" s="2" t="str">
        <f>IF(AR657="","",IF(AND(H657&gt;='Intersection Mileposts'!$F$5,H657&lt;='Intersection Mileposts'!$G$5),"Y",IF(AND(H657&gt;='Intersection Mileposts'!$F$6,H657&lt;='Intersection Mileposts'!$G$6),"Y",IF(AND(H657&gt;='Intersection Mileposts'!$F$7,H657&lt;='Intersection Mileposts'!$G$7),"Y",IF(AND(H657&gt;='Intersection Mileposts'!$F$8,H657&lt;='Intersection Mileposts'!$G$8),"Y",IF(AND(H657&gt;='Intersection Mileposts'!$F$9,H657&lt;='Intersection Mileposts'!$G$9),"Y",IF(AND(H657&gt;='Intersection Mileposts'!$F$10,H657&lt;='Intersection Mileposts'!$G$10),"Y",IF(AND(H657&gt;='Intersection Mileposts'!$F$11,H657&lt;='Intersection Mileposts'!$G$11),"Y",IF(AND(H657&gt;='Intersection Mileposts'!$F$12,H657&lt;='Intersection Mileposts'!$G$12),"Y",IF(AND(H657&gt;='Intersection Mileposts'!$F$13,H657&lt;='Intersection Mileposts'!$G$13),"Y",IF(AND(H657&gt;='Intersection Mileposts'!$F$14,H657&lt;='Intersection Mileposts'!$G$14),"Y",IF(AND(H657&gt;='Intersection Mileposts'!$F$15,H657&lt;='Intersection Mileposts'!$G$15),"Y",IF(AND(H657&gt;='Intersection Mileposts'!$F$16,H657&lt;='Intersection Mileposts'!$G$16),"Y",IF(AND(H657&gt;='Intersection Mileposts'!$F$17,H657&lt;='Intersection Mileposts'!$G$17),"Y",IF(AND(H657&gt;='Intersection Mileposts'!$F$18,H657&lt;='Intersection Mileposts'!$G$18),"Y",IF(AND(H657&gt;='Intersection Mileposts'!$F$19,H657&lt;='Intersection Mileposts'!$G$19),"Y",IF(AND(H657&gt;='Intersection Mileposts'!$F$20,H657&lt;='Intersection Mileposts'!$G$20),"Y",IF(AND(H657&gt;='Intersection Mileposts'!$F$21,H657&lt;='Intersection Mileposts'!$G$21),"Y",IF(AND(H657&gt;='Intersection Mileposts'!$F$22,H657&lt;='Intersection Mileposts'!$G$22),"Y",IF(AND(H657&gt;='Intersection Mileposts'!$F$23,H657&lt;='Intersection Mileposts'!$G$23),"Y",IF(AND(H657&gt;='Intersection Mileposts'!$F$24,H657&lt;='Intersection Mileposts'!$G$24),"Y",IF(AND(H657&gt;='Intersection Mileposts'!$F$25,H657&lt;='Intersection Mileposts'!$G$25),"Y",IF(AND(H657&gt;='Intersection Mileposts'!$F$26,H657&lt;='Intersection Mileposts'!$G$26),"Y",IF(AND(H657&gt;='Intersection Mileposts'!$F$27,H657&lt;='Intersection Mileposts'!$G$27),"Y",IF(AND(H657&gt;='Intersection Mileposts'!$F$28,H657&lt;='Intersection Mileposts'!$G$28),"Y",IF(AND(H657&gt;='Intersection Mileposts'!$F$29,H657&lt;='Intersection Mileposts'!$G$29),"Y", IF(AND(H657&gt;='Intersection Mileposts'!$F$30,H657&lt;='Intersection Mileposts'!$G$30),"Y",IF(AND(H657&gt;='Intersection Mileposts'!$F$31,H657&lt;='Intersection Mileposts'!$G$31),"Y",IF(AND(H657&gt;='Intersection Mileposts'!$F$32,H657&lt;='Intersection Mileposts'!$G$32),"Y",IF(AND(H657&gt;='Intersection Mileposts'!$F$33,H657&lt;='Intersection Mileposts'!$G$33),"Y",IF(AND(H657&gt;='Intersection Mileposts'!$F$34,H657&lt;='Intersection Mileposts'!$G$34),"Y",IF(AND(H657&gt;='Intersection Mileposts'!$F$35,H657&lt;='Intersection Mileposts'!$G$35),"Y",IF(AND(H657&gt;='Intersection Mileposts'!$F$36,H657&lt;='Intersection Mileposts'!$G$36),"Y",IF(AND(H657&gt;='Intersection Mileposts'!$F$37,H657&lt;='Intersection Mileposts'!$G$37),"Y",IF(AND(H657&gt;='Intersection Mileposts'!$F$38,H657&lt;='Intersection Mileposts'!$G$38),"Y",IF(AND(H657&gt;='Intersection Mileposts'!$F$39,H657&lt;='Intersection Mileposts'!$G$39),"Y","N"))))))))))))))))))))))))))))))))))))</f>
        <v/>
      </c>
    </row>
    <row r="658" spans="1:46" x14ac:dyDescent="0.3">
      <c r="A658" s="279"/>
      <c r="B658" s="261"/>
      <c r="C658" s="262"/>
      <c r="D658" s="262"/>
      <c r="E658" s="262"/>
      <c r="F658" s="262"/>
      <c r="G658" s="284"/>
      <c r="H658" s="286"/>
      <c r="I658" s="279"/>
      <c r="J658" s="260"/>
      <c r="K658" s="260"/>
      <c r="L658" s="280"/>
      <c r="M658" s="275"/>
      <c r="N658" s="263"/>
      <c r="P658" s="264" t="str">
        <f>IF(R658 = "", "", COUNT($R$4:R658))</f>
        <v/>
      </c>
      <c r="Q658" s="264" t="str">
        <f t="shared" si="80"/>
        <v/>
      </c>
      <c r="R658" s="265" t="str">
        <f t="shared" si="81"/>
        <v/>
      </c>
      <c r="S658" s="266" t="str">
        <f t="shared" si="85"/>
        <v/>
      </c>
      <c r="T658" s="267" t="str">
        <f t="shared" si="82"/>
        <v/>
      </c>
      <c r="U658" s="268" t="str">
        <f t="shared" si="86"/>
        <v/>
      </c>
      <c r="V658" s="269" t="str">
        <f t="shared" si="83"/>
        <v/>
      </c>
      <c r="W658" s="5"/>
      <c r="AR658" s="2" t="str">
        <f t="shared" si="87"/>
        <v/>
      </c>
      <c r="AS658" s="2" t="str">
        <f t="shared" si="84"/>
        <v/>
      </c>
      <c r="AT658" s="2" t="str">
        <f>IF(AR658="","",IF(AND(H658&gt;='Intersection Mileposts'!$F$5,H658&lt;='Intersection Mileposts'!$G$5),"Y",IF(AND(H658&gt;='Intersection Mileposts'!$F$6,H658&lt;='Intersection Mileposts'!$G$6),"Y",IF(AND(H658&gt;='Intersection Mileposts'!$F$7,H658&lt;='Intersection Mileposts'!$G$7),"Y",IF(AND(H658&gt;='Intersection Mileposts'!$F$8,H658&lt;='Intersection Mileposts'!$G$8),"Y",IF(AND(H658&gt;='Intersection Mileposts'!$F$9,H658&lt;='Intersection Mileposts'!$G$9),"Y",IF(AND(H658&gt;='Intersection Mileposts'!$F$10,H658&lt;='Intersection Mileposts'!$G$10),"Y",IF(AND(H658&gt;='Intersection Mileposts'!$F$11,H658&lt;='Intersection Mileposts'!$G$11),"Y",IF(AND(H658&gt;='Intersection Mileposts'!$F$12,H658&lt;='Intersection Mileposts'!$G$12),"Y",IF(AND(H658&gt;='Intersection Mileposts'!$F$13,H658&lt;='Intersection Mileposts'!$G$13),"Y",IF(AND(H658&gt;='Intersection Mileposts'!$F$14,H658&lt;='Intersection Mileposts'!$G$14),"Y",IF(AND(H658&gt;='Intersection Mileposts'!$F$15,H658&lt;='Intersection Mileposts'!$G$15),"Y",IF(AND(H658&gt;='Intersection Mileposts'!$F$16,H658&lt;='Intersection Mileposts'!$G$16),"Y",IF(AND(H658&gt;='Intersection Mileposts'!$F$17,H658&lt;='Intersection Mileposts'!$G$17),"Y",IF(AND(H658&gt;='Intersection Mileposts'!$F$18,H658&lt;='Intersection Mileposts'!$G$18),"Y",IF(AND(H658&gt;='Intersection Mileposts'!$F$19,H658&lt;='Intersection Mileposts'!$G$19),"Y",IF(AND(H658&gt;='Intersection Mileposts'!$F$20,H658&lt;='Intersection Mileposts'!$G$20),"Y",IF(AND(H658&gt;='Intersection Mileposts'!$F$21,H658&lt;='Intersection Mileposts'!$G$21),"Y",IF(AND(H658&gt;='Intersection Mileposts'!$F$22,H658&lt;='Intersection Mileposts'!$G$22),"Y",IF(AND(H658&gt;='Intersection Mileposts'!$F$23,H658&lt;='Intersection Mileposts'!$G$23),"Y",IF(AND(H658&gt;='Intersection Mileposts'!$F$24,H658&lt;='Intersection Mileposts'!$G$24),"Y",IF(AND(H658&gt;='Intersection Mileposts'!$F$25,H658&lt;='Intersection Mileposts'!$G$25),"Y",IF(AND(H658&gt;='Intersection Mileposts'!$F$26,H658&lt;='Intersection Mileposts'!$G$26),"Y",IF(AND(H658&gt;='Intersection Mileposts'!$F$27,H658&lt;='Intersection Mileposts'!$G$27),"Y",IF(AND(H658&gt;='Intersection Mileposts'!$F$28,H658&lt;='Intersection Mileposts'!$G$28),"Y",IF(AND(H658&gt;='Intersection Mileposts'!$F$29,H658&lt;='Intersection Mileposts'!$G$29),"Y", IF(AND(H658&gt;='Intersection Mileposts'!$F$30,H658&lt;='Intersection Mileposts'!$G$30),"Y",IF(AND(H658&gt;='Intersection Mileposts'!$F$31,H658&lt;='Intersection Mileposts'!$G$31),"Y",IF(AND(H658&gt;='Intersection Mileposts'!$F$32,H658&lt;='Intersection Mileposts'!$G$32),"Y",IF(AND(H658&gt;='Intersection Mileposts'!$F$33,H658&lt;='Intersection Mileposts'!$G$33),"Y",IF(AND(H658&gt;='Intersection Mileposts'!$F$34,H658&lt;='Intersection Mileposts'!$G$34),"Y",IF(AND(H658&gt;='Intersection Mileposts'!$F$35,H658&lt;='Intersection Mileposts'!$G$35),"Y",IF(AND(H658&gt;='Intersection Mileposts'!$F$36,H658&lt;='Intersection Mileposts'!$G$36),"Y",IF(AND(H658&gt;='Intersection Mileposts'!$F$37,H658&lt;='Intersection Mileposts'!$G$37),"Y",IF(AND(H658&gt;='Intersection Mileposts'!$F$38,H658&lt;='Intersection Mileposts'!$G$38),"Y",IF(AND(H658&gt;='Intersection Mileposts'!$F$39,H658&lt;='Intersection Mileposts'!$G$39),"Y","N"))))))))))))))))))))))))))))))))))))</f>
        <v/>
      </c>
    </row>
    <row r="659" spans="1:46" x14ac:dyDescent="0.3">
      <c r="A659" s="279"/>
      <c r="B659" s="261"/>
      <c r="C659" s="262"/>
      <c r="D659" s="262"/>
      <c r="E659" s="262"/>
      <c r="F659" s="262"/>
      <c r="G659" s="284"/>
      <c r="H659" s="286"/>
      <c r="I659" s="279"/>
      <c r="J659" s="260"/>
      <c r="K659" s="260"/>
      <c r="L659" s="280"/>
      <c r="M659" s="275"/>
      <c r="N659" s="263"/>
      <c r="P659" s="264" t="str">
        <f>IF(R659 = "", "", COUNT($R$4:R659))</f>
        <v/>
      </c>
      <c r="Q659" s="264" t="str">
        <f t="shared" si="80"/>
        <v/>
      </c>
      <c r="R659" s="265" t="str">
        <f t="shared" si="81"/>
        <v/>
      </c>
      <c r="S659" s="266" t="str">
        <f t="shared" si="85"/>
        <v/>
      </c>
      <c r="T659" s="267" t="str">
        <f t="shared" si="82"/>
        <v/>
      </c>
      <c r="U659" s="268" t="str">
        <f t="shared" si="86"/>
        <v/>
      </c>
      <c r="V659" s="269" t="str">
        <f t="shared" si="83"/>
        <v/>
      </c>
      <c r="W659" s="5"/>
      <c r="AR659" s="2" t="str">
        <f t="shared" si="87"/>
        <v/>
      </c>
      <c r="AS659" s="2" t="str">
        <f t="shared" si="84"/>
        <v/>
      </c>
      <c r="AT659" s="2" t="str">
        <f>IF(AR659="","",IF(AND(H659&gt;='Intersection Mileposts'!$F$5,H659&lt;='Intersection Mileposts'!$G$5),"Y",IF(AND(H659&gt;='Intersection Mileposts'!$F$6,H659&lt;='Intersection Mileposts'!$G$6),"Y",IF(AND(H659&gt;='Intersection Mileposts'!$F$7,H659&lt;='Intersection Mileposts'!$G$7),"Y",IF(AND(H659&gt;='Intersection Mileposts'!$F$8,H659&lt;='Intersection Mileposts'!$G$8),"Y",IF(AND(H659&gt;='Intersection Mileposts'!$F$9,H659&lt;='Intersection Mileposts'!$G$9),"Y",IF(AND(H659&gt;='Intersection Mileposts'!$F$10,H659&lt;='Intersection Mileposts'!$G$10),"Y",IF(AND(H659&gt;='Intersection Mileposts'!$F$11,H659&lt;='Intersection Mileposts'!$G$11),"Y",IF(AND(H659&gt;='Intersection Mileposts'!$F$12,H659&lt;='Intersection Mileposts'!$G$12),"Y",IF(AND(H659&gt;='Intersection Mileposts'!$F$13,H659&lt;='Intersection Mileposts'!$G$13),"Y",IF(AND(H659&gt;='Intersection Mileposts'!$F$14,H659&lt;='Intersection Mileposts'!$G$14),"Y",IF(AND(H659&gt;='Intersection Mileposts'!$F$15,H659&lt;='Intersection Mileposts'!$G$15),"Y",IF(AND(H659&gt;='Intersection Mileposts'!$F$16,H659&lt;='Intersection Mileposts'!$G$16),"Y",IF(AND(H659&gt;='Intersection Mileposts'!$F$17,H659&lt;='Intersection Mileposts'!$G$17),"Y",IF(AND(H659&gt;='Intersection Mileposts'!$F$18,H659&lt;='Intersection Mileposts'!$G$18),"Y",IF(AND(H659&gt;='Intersection Mileposts'!$F$19,H659&lt;='Intersection Mileposts'!$G$19),"Y",IF(AND(H659&gt;='Intersection Mileposts'!$F$20,H659&lt;='Intersection Mileposts'!$G$20),"Y",IF(AND(H659&gt;='Intersection Mileposts'!$F$21,H659&lt;='Intersection Mileposts'!$G$21),"Y",IF(AND(H659&gt;='Intersection Mileposts'!$F$22,H659&lt;='Intersection Mileposts'!$G$22),"Y",IF(AND(H659&gt;='Intersection Mileposts'!$F$23,H659&lt;='Intersection Mileposts'!$G$23),"Y",IF(AND(H659&gt;='Intersection Mileposts'!$F$24,H659&lt;='Intersection Mileposts'!$G$24),"Y",IF(AND(H659&gt;='Intersection Mileposts'!$F$25,H659&lt;='Intersection Mileposts'!$G$25),"Y",IF(AND(H659&gt;='Intersection Mileposts'!$F$26,H659&lt;='Intersection Mileposts'!$G$26),"Y",IF(AND(H659&gt;='Intersection Mileposts'!$F$27,H659&lt;='Intersection Mileposts'!$G$27),"Y",IF(AND(H659&gt;='Intersection Mileposts'!$F$28,H659&lt;='Intersection Mileposts'!$G$28),"Y",IF(AND(H659&gt;='Intersection Mileposts'!$F$29,H659&lt;='Intersection Mileposts'!$G$29),"Y", IF(AND(H659&gt;='Intersection Mileposts'!$F$30,H659&lt;='Intersection Mileposts'!$G$30),"Y",IF(AND(H659&gt;='Intersection Mileposts'!$F$31,H659&lt;='Intersection Mileposts'!$G$31),"Y",IF(AND(H659&gt;='Intersection Mileposts'!$F$32,H659&lt;='Intersection Mileposts'!$G$32),"Y",IF(AND(H659&gt;='Intersection Mileposts'!$F$33,H659&lt;='Intersection Mileposts'!$G$33),"Y",IF(AND(H659&gt;='Intersection Mileposts'!$F$34,H659&lt;='Intersection Mileposts'!$G$34),"Y",IF(AND(H659&gt;='Intersection Mileposts'!$F$35,H659&lt;='Intersection Mileposts'!$G$35),"Y",IF(AND(H659&gt;='Intersection Mileposts'!$F$36,H659&lt;='Intersection Mileposts'!$G$36),"Y",IF(AND(H659&gt;='Intersection Mileposts'!$F$37,H659&lt;='Intersection Mileposts'!$G$37),"Y",IF(AND(H659&gt;='Intersection Mileposts'!$F$38,H659&lt;='Intersection Mileposts'!$G$38),"Y",IF(AND(H659&gt;='Intersection Mileposts'!$F$39,H659&lt;='Intersection Mileposts'!$G$39),"Y","N"))))))))))))))))))))))))))))))))))))</f>
        <v/>
      </c>
    </row>
    <row r="660" spans="1:46" x14ac:dyDescent="0.3">
      <c r="A660" s="279"/>
      <c r="B660" s="261"/>
      <c r="C660" s="262"/>
      <c r="D660" s="262"/>
      <c r="E660" s="262"/>
      <c r="F660" s="262"/>
      <c r="G660" s="284"/>
      <c r="H660" s="286"/>
      <c r="I660" s="279"/>
      <c r="J660" s="260"/>
      <c r="K660" s="260"/>
      <c r="L660" s="280"/>
      <c r="M660" s="275"/>
      <c r="N660" s="263"/>
      <c r="P660" s="264" t="str">
        <f>IF(R660 = "", "", COUNT($R$4:R660))</f>
        <v/>
      </c>
      <c r="Q660" s="264" t="str">
        <f t="shared" si="80"/>
        <v/>
      </c>
      <c r="R660" s="265" t="str">
        <f t="shared" si="81"/>
        <v/>
      </c>
      <c r="S660" s="266" t="str">
        <f t="shared" si="85"/>
        <v/>
      </c>
      <c r="T660" s="267" t="str">
        <f t="shared" si="82"/>
        <v/>
      </c>
      <c r="U660" s="268" t="str">
        <f t="shared" si="86"/>
        <v/>
      </c>
      <c r="V660" s="269" t="str">
        <f t="shared" si="83"/>
        <v/>
      </c>
      <c r="W660" s="5"/>
      <c r="AR660" s="2" t="str">
        <f t="shared" si="87"/>
        <v/>
      </c>
      <c r="AS660" s="2" t="str">
        <f t="shared" si="84"/>
        <v/>
      </c>
      <c r="AT660" s="2" t="str">
        <f>IF(AR660="","",IF(AND(H660&gt;='Intersection Mileposts'!$F$5,H660&lt;='Intersection Mileposts'!$G$5),"Y",IF(AND(H660&gt;='Intersection Mileposts'!$F$6,H660&lt;='Intersection Mileposts'!$G$6),"Y",IF(AND(H660&gt;='Intersection Mileposts'!$F$7,H660&lt;='Intersection Mileposts'!$G$7),"Y",IF(AND(H660&gt;='Intersection Mileposts'!$F$8,H660&lt;='Intersection Mileposts'!$G$8),"Y",IF(AND(H660&gt;='Intersection Mileposts'!$F$9,H660&lt;='Intersection Mileposts'!$G$9),"Y",IF(AND(H660&gt;='Intersection Mileposts'!$F$10,H660&lt;='Intersection Mileposts'!$G$10),"Y",IF(AND(H660&gt;='Intersection Mileposts'!$F$11,H660&lt;='Intersection Mileposts'!$G$11),"Y",IF(AND(H660&gt;='Intersection Mileposts'!$F$12,H660&lt;='Intersection Mileposts'!$G$12),"Y",IF(AND(H660&gt;='Intersection Mileposts'!$F$13,H660&lt;='Intersection Mileposts'!$G$13),"Y",IF(AND(H660&gt;='Intersection Mileposts'!$F$14,H660&lt;='Intersection Mileposts'!$G$14),"Y",IF(AND(H660&gt;='Intersection Mileposts'!$F$15,H660&lt;='Intersection Mileposts'!$G$15),"Y",IF(AND(H660&gt;='Intersection Mileposts'!$F$16,H660&lt;='Intersection Mileposts'!$G$16),"Y",IF(AND(H660&gt;='Intersection Mileposts'!$F$17,H660&lt;='Intersection Mileposts'!$G$17),"Y",IF(AND(H660&gt;='Intersection Mileposts'!$F$18,H660&lt;='Intersection Mileposts'!$G$18),"Y",IF(AND(H660&gt;='Intersection Mileposts'!$F$19,H660&lt;='Intersection Mileposts'!$G$19),"Y",IF(AND(H660&gt;='Intersection Mileposts'!$F$20,H660&lt;='Intersection Mileposts'!$G$20),"Y",IF(AND(H660&gt;='Intersection Mileposts'!$F$21,H660&lt;='Intersection Mileposts'!$G$21),"Y",IF(AND(H660&gt;='Intersection Mileposts'!$F$22,H660&lt;='Intersection Mileposts'!$G$22),"Y",IF(AND(H660&gt;='Intersection Mileposts'!$F$23,H660&lt;='Intersection Mileposts'!$G$23),"Y",IF(AND(H660&gt;='Intersection Mileposts'!$F$24,H660&lt;='Intersection Mileposts'!$G$24),"Y",IF(AND(H660&gt;='Intersection Mileposts'!$F$25,H660&lt;='Intersection Mileposts'!$G$25),"Y",IF(AND(H660&gt;='Intersection Mileposts'!$F$26,H660&lt;='Intersection Mileposts'!$G$26),"Y",IF(AND(H660&gt;='Intersection Mileposts'!$F$27,H660&lt;='Intersection Mileposts'!$G$27),"Y",IF(AND(H660&gt;='Intersection Mileposts'!$F$28,H660&lt;='Intersection Mileposts'!$G$28),"Y",IF(AND(H660&gt;='Intersection Mileposts'!$F$29,H660&lt;='Intersection Mileposts'!$G$29),"Y", IF(AND(H660&gt;='Intersection Mileposts'!$F$30,H660&lt;='Intersection Mileposts'!$G$30),"Y",IF(AND(H660&gt;='Intersection Mileposts'!$F$31,H660&lt;='Intersection Mileposts'!$G$31),"Y",IF(AND(H660&gt;='Intersection Mileposts'!$F$32,H660&lt;='Intersection Mileposts'!$G$32),"Y",IF(AND(H660&gt;='Intersection Mileposts'!$F$33,H660&lt;='Intersection Mileposts'!$G$33),"Y",IF(AND(H660&gt;='Intersection Mileposts'!$F$34,H660&lt;='Intersection Mileposts'!$G$34),"Y",IF(AND(H660&gt;='Intersection Mileposts'!$F$35,H660&lt;='Intersection Mileposts'!$G$35),"Y",IF(AND(H660&gt;='Intersection Mileposts'!$F$36,H660&lt;='Intersection Mileposts'!$G$36),"Y",IF(AND(H660&gt;='Intersection Mileposts'!$F$37,H660&lt;='Intersection Mileposts'!$G$37),"Y",IF(AND(H660&gt;='Intersection Mileposts'!$F$38,H660&lt;='Intersection Mileposts'!$G$38),"Y",IF(AND(H660&gt;='Intersection Mileposts'!$F$39,H660&lt;='Intersection Mileposts'!$G$39),"Y","N"))))))))))))))))))))))))))))))))))))</f>
        <v/>
      </c>
    </row>
    <row r="661" spans="1:46" x14ac:dyDescent="0.3">
      <c r="A661" s="279"/>
      <c r="B661" s="261"/>
      <c r="C661" s="262"/>
      <c r="D661" s="262"/>
      <c r="E661" s="262"/>
      <c r="F661" s="262"/>
      <c r="G661" s="284"/>
      <c r="H661" s="286"/>
      <c r="I661" s="279"/>
      <c r="J661" s="260"/>
      <c r="K661" s="260"/>
      <c r="L661" s="280"/>
      <c r="M661" s="275"/>
      <c r="N661" s="263"/>
      <c r="P661" s="264" t="str">
        <f>IF(R661 = "", "", COUNT($R$4:R661))</f>
        <v/>
      </c>
      <c r="Q661" s="264" t="str">
        <f t="shared" si="80"/>
        <v/>
      </c>
      <c r="R661" s="265" t="str">
        <f t="shared" si="81"/>
        <v/>
      </c>
      <c r="S661" s="266" t="str">
        <f t="shared" si="85"/>
        <v/>
      </c>
      <c r="T661" s="267" t="str">
        <f t="shared" si="82"/>
        <v/>
      </c>
      <c r="U661" s="268" t="str">
        <f t="shared" si="86"/>
        <v/>
      </c>
      <c r="V661" s="269" t="str">
        <f t="shared" si="83"/>
        <v/>
      </c>
      <c r="W661" s="5"/>
      <c r="AR661" s="2" t="str">
        <f t="shared" si="87"/>
        <v/>
      </c>
      <c r="AS661" s="2" t="str">
        <f t="shared" si="84"/>
        <v/>
      </c>
      <c r="AT661" s="2" t="str">
        <f>IF(AR661="","",IF(AND(H661&gt;='Intersection Mileposts'!$F$5,H661&lt;='Intersection Mileposts'!$G$5),"Y",IF(AND(H661&gt;='Intersection Mileposts'!$F$6,H661&lt;='Intersection Mileposts'!$G$6),"Y",IF(AND(H661&gt;='Intersection Mileposts'!$F$7,H661&lt;='Intersection Mileposts'!$G$7),"Y",IF(AND(H661&gt;='Intersection Mileposts'!$F$8,H661&lt;='Intersection Mileposts'!$G$8),"Y",IF(AND(H661&gt;='Intersection Mileposts'!$F$9,H661&lt;='Intersection Mileposts'!$G$9),"Y",IF(AND(H661&gt;='Intersection Mileposts'!$F$10,H661&lt;='Intersection Mileposts'!$G$10),"Y",IF(AND(H661&gt;='Intersection Mileposts'!$F$11,H661&lt;='Intersection Mileposts'!$G$11),"Y",IF(AND(H661&gt;='Intersection Mileposts'!$F$12,H661&lt;='Intersection Mileposts'!$G$12),"Y",IF(AND(H661&gt;='Intersection Mileposts'!$F$13,H661&lt;='Intersection Mileposts'!$G$13),"Y",IF(AND(H661&gt;='Intersection Mileposts'!$F$14,H661&lt;='Intersection Mileposts'!$G$14),"Y",IF(AND(H661&gt;='Intersection Mileposts'!$F$15,H661&lt;='Intersection Mileposts'!$G$15),"Y",IF(AND(H661&gt;='Intersection Mileposts'!$F$16,H661&lt;='Intersection Mileposts'!$G$16),"Y",IF(AND(H661&gt;='Intersection Mileposts'!$F$17,H661&lt;='Intersection Mileposts'!$G$17),"Y",IF(AND(H661&gt;='Intersection Mileposts'!$F$18,H661&lt;='Intersection Mileposts'!$G$18),"Y",IF(AND(H661&gt;='Intersection Mileposts'!$F$19,H661&lt;='Intersection Mileposts'!$G$19),"Y",IF(AND(H661&gt;='Intersection Mileposts'!$F$20,H661&lt;='Intersection Mileposts'!$G$20),"Y",IF(AND(H661&gt;='Intersection Mileposts'!$F$21,H661&lt;='Intersection Mileposts'!$G$21),"Y",IF(AND(H661&gt;='Intersection Mileposts'!$F$22,H661&lt;='Intersection Mileposts'!$G$22),"Y",IF(AND(H661&gt;='Intersection Mileposts'!$F$23,H661&lt;='Intersection Mileposts'!$G$23),"Y",IF(AND(H661&gt;='Intersection Mileposts'!$F$24,H661&lt;='Intersection Mileposts'!$G$24),"Y",IF(AND(H661&gt;='Intersection Mileposts'!$F$25,H661&lt;='Intersection Mileposts'!$G$25),"Y",IF(AND(H661&gt;='Intersection Mileposts'!$F$26,H661&lt;='Intersection Mileposts'!$G$26),"Y",IF(AND(H661&gt;='Intersection Mileposts'!$F$27,H661&lt;='Intersection Mileposts'!$G$27),"Y",IF(AND(H661&gt;='Intersection Mileposts'!$F$28,H661&lt;='Intersection Mileposts'!$G$28),"Y",IF(AND(H661&gt;='Intersection Mileposts'!$F$29,H661&lt;='Intersection Mileposts'!$G$29),"Y", IF(AND(H661&gt;='Intersection Mileposts'!$F$30,H661&lt;='Intersection Mileposts'!$G$30),"Y",IF(AND(H661&gt;='Intersection Mileposts'!$F$31,H661&lt;='Intersection Mileposts'!$G$31),"Y",IF(AND(H661&gt;='Intersection Mileposts'!$F$32,H661&lt;='Intersection Mileposts'!$G$32),"Y",IF(AND(H661&gt;='Intersection Mileposts'!$F$33,H661&lt;='Intersection Mileposts'!$G$33),"Y",IF(AND(H661&gt;='Intersection Mileposts'!$F$34,H661&lt;='Intersection Mileposts'!$G$34),"Y",IF(AND(H661&gt;='Intersection Mileposts'!$F$35,H661&lt;='Intersection Mileposts'!$G$35),"Y",IF(AND(H661&gt;='Intersection Mileposts'!$F$36,H661&lt;='Intersection Mileposts'!$G$36),"Y",IF(AND(H661&gt;='Intersection Mileposts'!$F$37,H661&lt;='Intersection Mileposts'!$G$37),"Y",IF(AND(H661&gt;='Intersection Mileposts'!$F$38,H661&lt;='Intersection Mileposts'!$G$38),"Y",IF(AND(H661&gt;='Intersection Mileposts'!$F$39,H661&lt;='Intersection Mileposts'!$G$39),"Y","N"))))))))))))))))))))))))))))))))))))</f>
        <v/>
      </c>
    </row>
    <row r="662" spans="1:46" x14ac:dyDescent="0.3">
      <c r="A662" s="279"/>
      <c r="B662" s="261"/>
      <c r="C662" s="262"/>
      <c r="D662" s="262"/>
      <c r="E662" s="262"/>
      <c r="F662" s="262"/>
      <c r="G662" s="284"/>
      <c r="H662" s="286"/>
      <c r="I662" s="279"/>
      <c r="J662" s="260"/>
      <c r="K662" s="260"/>
      <c r="L662" s="280"/>
      <c r="M662" s="275"/>
      <c r="N662" s="263"/>
      <c r="P662" s="264" t="str">
        <f>IF(R662 = "", "", COUNT($R$4:R662))</f>
        <v/>
      </c>
      <c r="Q662" s="264" t="str">
        <f t="shared" si="80"/>
        <v/>
      </c>
      <c r="R662" s="265" t="str">
        <f t="shared" si="81"/>
        <v/>
      </c>
      <c r="S662" s="266" t="str">
        <f t="shared" si="85"/>
        <v/>
      </c>
      <c r="T662" s="267" t="str">
        <f t="shared" si="82"/>
        <v/>
      </c>
      <c r="U662" s="268" t="str">
        <f t="shared" si="86"/>
        <v/>
      </c>
      <c r="V662" s="269" t="str">
        <f t="shared" si="83"/>
        <v/>
      </c>
      <c r="W662" s="5"/>
      <c r="AR662" s="2" t="str">
        <f t="shared" si="87"/>
        <v/>
      </c>
      <c r="AS662" s="2" t="str">
        <f t="shared" si="84"/>
        <v/>
      </c>
      <c r="AT662" s="2" t="str">
        <f>IF(AR662="","",IF(AND(H662&gt;='Intersection Mileposts'!$F$5,H662&lt;='Intersection Mileposts'!$G$5),"Y",IF(AND(H662&gt;='Intersection Mileposts'!$F$6,H662&lt;='Intersection Mileposts'!$G$6),"Y",IF(AND(H662&gt;='Intersection Mileposts'!$F$7,H662&lt;='Intersection Mileposts'!$G$7),"Y",IF(AND(H662&gt;='Intersection Mileposts'!$F$8,H662&lt;='Intersection Mileposts'!$G$8),"Y",IF(AND(H662&gt;='Intersection Mileposts'!$F$9,H662&lt;='Intersection Mileposts'!$G$9),"Y",IF(AND(H662&gt;='Intersection Mileposts'!$F$10,H662&lt;='Intersection Mileposts'!$G$10),"Y",IF(AND(H662&gt;='Intersection Mileposts'!$F$11,H662&lt;='Intersection Mileposts'!$G$11),"Y",IF(AND(H662&gt;='Intersection Mileposts'!$F$12,H662&lt;='Intersection Mileposts'!$G$12),"Y",IF(AND(H662&gt;='Intersection Mileposts'!$F$13,H662&lt;='Intersection Mileposts'!$G$13),"Y",IF(AND(H662&gt;='Intersection Mileposts'!$F$14,H662&lt;='Intersection Mileposts'!$G$14),"Y",IF(AND(H662&gt;='Intersection Mileposts'!$F$15,H662&lt;='Intersection Mileposts'!$G$15),"Y",IF(AND(H662&gt;='Intersection Mileposts'!$F$16,H662&lt;='Intersection Mileposts'!$G$16),"Y",IF(AND(H662&gt;='Intersection Mileposts'!$F$17,H662&lt;='Intersection Mileposts'!$G$17),"Y",IF(AND(H662&gt;='Intersection Mileposts'!$F$18,H662&lt;='Intersection Mileposts'!$G$18),"Y",IF(AND(H662&gt;='Intersection Mileposts'!$F$19,H662&lt;='Intersection Mileposts'!$G$19),"Y",IF(AND(H662&gt;='Intersection Mileposts'!$F$20,H662&lt;='Intersection Mileposts'!$G$20),"Y",IF(AND(H662&gt;='Intersection Mileposts'!$F$21,H662&lt;='Intersection Mileposts'!$G$21),"Y",IF(AND(H662&gt;='Intersection Mileposts'!$F$22,H662&lt;='Intersection Mileposts'!$G$22),"Y",IF(AND(H662&gt;='Intersection Mileposts'!$F$23,H662&lt;='Intersection Mileposts'!$G$23),"Y",IF(AND(H662&gt;='Intersection Mileposts'!$F$24,H662&lt;='Intersection Mileposts'!$G$24),"Y",IF(AND(H662&gt;='Intersection Mileposts'!$F$25,H662&lt;='Intersection Mileposts'!$G$25),"Y",IF(AND(H662&gt;='Intersection Mileposts'!$F$26,H662&lt;='Intersection Mileposts'!$G$26),"Y",IF(AND(H662&gt;='Intersection Mileposts'!$F$27,H662&lt;='Intersection Mileposts'!$G$27),"Y",IF(AND(H662&gt;='Intersection Mileposts'!$F$28,H662&lt;='Intersection Mileposts'!$G$28),"Y",IF(AND(H662&gt;='Intersection Mileposts'!$F$29,H662&lt;='Intersection Mileposts'!$G$29),"Y", IF(AND(H662&gt;='Intersection Mileposts'!$F$30,H662&lt;='Intersection Mileposts'!$G$30),"Y",IF(AND(H662&gt;='Intersection Mileposts'!$F$31,H662&lt;='Intersection Mileposts'!$G$31),"Y",IF(AND(H662&gt;='Intersection Mileposts'!$F$32,H662&lt;='Intersection Mileposts'!$G$32),"Y",IF(AND(H662&gt;='Intersection Mileposts'!$F$33,H662&lt;='Intersection Mileposts'!$G$33),"Y",IF(AND(H662&gt;='Intersection Mileposts'!$F$34,H662&lt;='Intersection Mileposts'!$G$34),"Y",IF(AND(H662&gt;='Intersection Mileposts'!$F$35,H662&lt;='Intersection Mileposts'!$G$35),"Y",IF(AND(H662&gt;='Intersection Mileposts'!$F$36,H662&lt;='Intersection Mileposts'!$G$36),"Y",IF(AND(H662&gt;='Intersection Mileposts'!$F$37,H662&lt;='Intersection Mileposts'!$G$37),"Y",IF(AND(H662&gt;='Intersection Mileposts'!$F$38,H662&lt;='Intersection Mileposts'!$G$38),"Y",IF(AND(H662&gt;='Intersection Mileposts'!$F$39,H662&lt;='Intersection Mileposts'!$G$39),"Y","N"))))))))))))))))))))))))))))))))))))</f>
        <v/>
      </c>
    </row>
    <row r="663" spans="1:46" x14ac:dyDescent="0.3">
      <c r="A663" s="279"/>
      <c r="B663" s="261"/>
      <c r="C663" s="262"/>
      <c r="D663" s="262"/>
      <c r="E663" s="262"/>
      <c r="F663" s="262"/>
      <c r="G663" s="284"/>
      <c r="H663" s="286"/>
      <c r="I663" s="279"/>
      <c r="J663" s="260"/>
      <c r="K663" s="260"/>
      <c r="L663" s="280"/>
      <c r="M663" s="275"/>
      <c r="N663" s="263"/>
      <c r="P663" s="264" t="str">
        <f>IF(R663 = "", "", COUNT($R$4:R663))</f>
        <v/>
      </c>
      <c r="Q663" s="264" t="str">
        <f t="shared" si="80"/>
        <v/>
      </c>
      <c r="R663" s="265" t="str">
        <f t="shared" si="81"/>
        <v/>
      </c>
      <c r="S663" s="266" t="str">
        <f t="shared" si="85"/>
        <v/>
      </c>
      <c r="T663" s="267" t="str">
        <f t="shared" si="82"/>
        <v/>
      </c>
      <c r="U663" s="268" t="str">
        <f t="shared" si="86"/>
        <v/>
      </c>
      <c r="V663" s="269" t="str">
        <f t="shared" si="83"/>
        <v/>
      </c>
      <c r="W663" s="5"/>
      <c r="AR663" s="2" t="str">
        <f t="shared" si="87"/>
        <v/>
      </c>
      <c r="AS663" s="2" t="str">
        <f t="shared" si="84"/>
        <v/>
      </c>
      <c r="AT663" s="2" t="str">
        <f>IF(AR663="","",IF(AND(H663&gt;='Intersection Mileposts'!$F$5,H663&lt;='Intersection Mileposts'!$G$5),"Y",IF(AND(H663&gt;='Intersection Mileposts'!$F$6,H663&lt;='Intersection Mileposts'!$G$6),"Y",IF(AND(H663&gt;='Intersection Mileposts'!$F$7,H663&lt;='Intersection Mileposts'!$G$7),"Y",IF(AND(H663&gt;='Intersection Mileposts'!$F$8,H663&lt;='Intersection Mileposts'!$G$8),"Y",IF(AND(H663&gt;='Intersection Mileposts'!$F$9,H663&lt;='Intersection Mileposts'!$G$9),"Y",IF(AND(H663&gt;='Intersection Mileposts'!$F$10,H663&lt;='Intersection Mileposts'!$G$10),"Y",IF(AND(H663&gt;='Intersection Mileposts'!$F$11,H663&lt;='Intersection Mileposts'!$G$11),"Y",IF(AND(H663&gt;='Intersection Mileposts'!$F$12,H663&lt;='Intersection Mileposts'!$G$12),"Y",IF(AND(H663&gt;='Intersection Mileposts'!$F$13,H663&lt;='Intersection Mileposts'!$G$13),"Y",IF(AND(H663&gt;='Intersection Mileposts'!$F$14,H663&lt;='Intersection Mileposts'!$G$14),"Y",IF(AND(H663&gt;='Intersection Mileposts'!$F$15,H663&lt;='Intersection Mileposts'!$G$15),"Y",IF(AND(H663&gt;='Intersection Mileposts'!$F$16,H663&lt;='Intersection Mileposts'!$G$16),"Y",IF(AND(H663&gt;='Intersection Mileposts'!$F$17,H663&lt;='Intersection Mileposts'!$G$17),"Y",IF(AND(H663&gt;='Intersection Mileposts'!$F$18,H663&lt;='Intersection Mileposts'!$G$18),"Y",IF(AND(H663&gt;='Intersection Mileposts'!$F$19,H663&lt;='Intersection Mileposts'!$G$19),"Y",IF(AND(H663&gt;='Intersection Mileposts'!$F$20,H663&lt;='Intersection Mileposts'!$G$20),"Y",IF(AND(H663&gt;='Intersection Mileposts'!$F$21,H663&lt;='Intersection Mileposts'!$G$21),"Y",IF(AND(H663&gt;='Intersection Mileposts'!$F$22,H663&lt;='Intersection Mileposts'!$G$22),"Y",IF(AND(H663&gt;='Intersection Mileposts'!$F$23,H663&lt;='Intersection Mileposts'!$G$23),"Y",IF(AND(H663&gt;='Intersection Mileposts'!$F$24,H663&lt;='Intersection Mileposts'!$G$24),"Y",IF(AND(H663&gt;='Intersection Mileposts'!$F$25,H663&lt;='Intersection Mileposts'!$G$25),"Y",IF(AND(H663&gt;='Intersection Mileposts'!$F$26,H663&lt;='Intersection Mileposts'!$G$26),"Y",IF(AND(H663&gt;='Intersection Mileposts'!$F$27,H663&lt;='Intersection Mileposts'!$G$27),"Y",IF(AND(H663&gt;='Intersection Mileposts'!$F$28,H663&lt;='Intersection Mileposts'!$G$28),"Y",IF(AND(H663&gt;='Intersection Mileposts'!$F$29,H663&lt;='Intersection Mileposts'!$G$29),"Y", IF(AND(H663&gt;='Intersection Mileposts'!$F$30,H663&lt;='Intersection Mileposts'!$G$30),"Y",IF(AND(H663&gt;='Intersection Mileposts'!$F$31,H663&lt;='Intersection Mileposts'!$G$31),"Y",IF(AND(H663&gt;='Intersection Mileposts'!$F$32,H663&lt;='Intersection Mileposts'!$G$32),"Y",IF(AND(H663&gt;='Intersection Mileposts'!$F$33,H663&lt;='Intersection Mileposts'!$G$33),"Y",IF(AND(H663&gt;='Intersection Mileposts'!$F$34,H663&lt;='Intersection Mileposts'!$G$34),"Y",IF(AND(H663&gt;='Intersection Mileposts'!$F$35,H663&lt;='Intersection Mileposts'!$G$35),"Y",IF(AND(H663&gt;='Intersection Mileposts'!$F$36,H663&lt;='Intersection Mileposts'!$G$36),"Y",IF(AND(H663&gt;='Intersection Mileposts'!$F$37,H663&lt;='Intersection Mileposts'!$G$37),"Y",IF(AND(H663&gt;='Intersection Mileposts'!$F$38,H663&lt;='Intersection Mileposts'!$G$38),"Y",IF(AND(H663&gt;='Intersection Mileposts'!$F$39,H663&lt;='Intersection Mileposts'!$G$39),"Y","N"))))))))))))))))))))))))))))))))))))</f>
        <v/>
      </c>
    </row>
    <row r="664" spans="1:46" x14ac:dyDescent="0.3">
      <c r="A664" s="279"/>
      <c r="B664" s="261"/>
      <c r="C664" s="262"/>
      <c r="D664" s="262"/>
      <c r="E664" s="262"/>
      <c r="F664" s="262"/>
      <c r="G664" s="284"/>
      <c r="H664" s="286"/>
      <c r="I664" s="279"/>
      <c r="J664" s="260"/>
      <c r="K664" s="260"/>
      <c r="L664" s="280"/>
      <c r="M664" s="275"/>
      <c r="N664" s="263"/>
      <c r="P664" s="264" t="str">
        <f>IF(R664 = "", "", COUNT($R$4:R664))</f>
        <v/>
      </c>
      <c r="Q664" s="264" t="str">
        <f t="shared" si="80"/>
        <v/>
      </c>
      <c r="R664" s="265" t="str">
        <f t="shared" si="81"/>
        <v/>
      </c>
      <c r="S664" s="266" t="str">
        <f t="shared" si="85"/>
        <v/>
      </c>
      <c r="T664" s="267" t="str">
        <f t="shared" si="82"/>
        <v/>
      </c>
      <c r="U664" s="268" t="str">
        <f t="shared" si="86"/>
        <v/>
      </c>
      <c r="V664" s="269" t="str">
        <f t="shared" si="83"/>
        <v/>
      </c>
      <c r="W664" s="5"/>
      <c r="AR664" s="2" t="str">
        <f t="shared" si="87"/>
        <v/>
      </c>
      <c r="AS664" s="2" t="str">
        <f t="shared" si="84"/>
        <v/>
      </c>
      <c r="AT664" s="2" t="str">
        <f>IF(AR664="","",IF(AND(H664&gt;='Intersection Mileposts'!$F$5,H664&lt;='Intersection Mileposts'!$G$5),"Y",IF(AND(H664&gt;='Intersection Mileposts'!$F$6,H664&lt;='Intersection Mileposts'!$G$6),"Y",IF(AND(H664&gt;='Intersection Mileposts'!$F$7,H664&lt;='Intersection Mileposts'!$G$7),"Y",IF(AND(H664&gt;='Intersection Mileposts'!$F$8,H664&lt;='Intersection Mileposts'!$G$8),"Y",IF(AND(H664&gt;='Intersection Mileposts'!$F$9,H664&lt;='Intersection Mileposts'!$G$9),"Y",IF(AND(H664&gt;='Intersection Mileposts'!$F$10,H664&lt;='Intersection Mileposts'!$G$10),"Y",IF(AND(H664&gt;='Intersection Mileposts'!$F$11,H664&lt;='Intersection Mileposts'!$G$11),"Y",IF(AND(H664&gt;='Intersection Mileposts'!$F$12,H664&lt;='Intersection Mileposts'!$G$12),"Y",IF(AND(H664&gt;='Intersection Mileposts'!$F$13,H664&lt;='Intersection Mileposts'!$G$13),"Y",IF(AND(H664&gt;='Intersection Mileposts'!$F$14,H664&lt;='Intersection Mileposts'!$G$14),"Y",IF(AND(H664&gt;='Intersection Mileposts'!$F$15,H664&lt;='Intersection Mileposts'!$G$15),"Y",IF(AND(H664&gt;='Intersection Mileposts'!$F$16,H664&lt;='Intersection Mileposts'!$G$16),"Y",IF(AND(H664&gt;='Intersection Mileposts'!$F$17,H664&lt;='Intersection Mileposts'!$G$17),"Y",IF(AND(H664&gt;='Intersection Mileposts'!$F$18,H664&lt;='Intersection Mileposts'!$G$18),"Y",IF(AND(H664&gt;='Intersection Mileposts'!$F$19,H664&lt;='Intersection Mileposts'!$G$19),"Y",IF(AND(H664&gt;='Intersection Mileposts'!$F$20,H664&lt;='Intersection Mileposts'!$G$20),"Y",IF(AND(H664&gt;='Intersection Mileposts'!$F$21,H664&lt;='Intersection Mileposts'!$G$21),"Y",IF(AND(H664&gt;='Intersection Mileposts'!$F$22,H664&lt;='Intersection Mileposts'!$G$22),"Y",IF(AND(H664&gt;='Intersection Mileposts'!$F$23,H664&lt;='Intersection Mileposts'!$G$23),"Y",IF(AND(H664&gt;='Intersection Mileposts'!$F$24,H664&lt;='Intersection Mileposts'!$G$24),"Y",IF(AND(H664&gt;='Intersection Mileposts'!$F$25,H664&lt;='Intersection Mileposts'!$G$25),"Y",IF(AND(H664&gt;='Intersection Mileposts'!$F$26,H664&lt;='Intersection Mileposts'!$G$26),"Y",IF(AND(H664&gt;='Intersection Mileposts'!$F$27,H664&lt;='Intersection Mileposts'!$G$27),"Y",IF(AND(H664&gt;='Intersection Mileposts'!$F$28,H664&lt;='Intersection Mileposts'!$G$28),"Y",IF(AND(H664&gt;='Intersection Mileposts'!$F$29,H664&lt;='Intersection Mileposts'!$G$29),"Y", IF(AND(H664&gt;='Intersection Mileposts'!$F$30,H664&lt;='Intersection Mileposts'!$G$30),"Y",IF(AND(H664&gt;='Intersection Mileposts'!$F$31,H664&lt;='Intersection Mileposts'!$G$31),"Y",IF(AND(H664&gt;='Intersection Mileposts'!$F$32,H664&lt;='Intersection Mileposts'!$G$32),"Y",IF(AND(H664&gt;='Intersection Mileposts'!$F$33,H664&lt;='Intersection Mileposts'!$G$33),"Y",IF(AND(H664&gt;='Intersection Mileposts'!$F$34,H664&lt;='Intersection Mileposts'!$G$34),"Y",IF(AND(H664&gt;='Intersection Mileposts'!$F$35,H664&lt;='Intersection Mileposts'!$G$35),"Y",IF(AND(H664&gt;='Intersection Mileposts'!$F$36,H664&lt;='Intersection Mileposts'!$G$36),"Y",IF(AND(H664&gt;='Intersection Mileposts'!$F$37,H664&lt;='Intersection Mileposts'!$G$37),"Y",IF(AND(H664&gt;='Intersection Mileposts'!$F$38,H664&lt;='Intersection Mileposts'!$G$38),"Y",IF(AND(H664&gt;='Intersection Mileposts'!$F$39,H664&lt;='Intersection Mileposts'!$G$39),"Y","N"))))))))))))))))))))))))))))))))))))</f>
        <v/>
      </c>
    </row>
    <row r="665" spans="1:46" x14ac:dyDescent="0.3">
      <c r="A665" s="279"/>
      <c r="B665" s="261"/>
      <c r="C665" s="262"/>
      <c r="D665" s="262"/>
      <c r="E665" s="262"/>
      <c r="F665" s="262"/>
      <c r="G665" s="284"/>
      <c r="H665" s="286"/>
      <c r="I665" s="279"/>
      <c r="J665" s="260"/>
      <c r="K665" s="260"/>
      <c r="L665" s="280"/>
      <c r="M665" s="275"/>
      <c r="N665" s="263"/>
      <c r="P665" s="264" t="str">
        <f>IF(R665 = "", "", COUNT($R$4:R665))</f>
        <v/>
      </c>
      <c r="Q665" s="264" t="str">
        <f t="shared" si="80"/>
        <v/>
      </c>
      <c r="R665" s="265" t="str">
        <f t="shared" si="81"/>
        <v/>
      </c>
      <c r="S665" s="266" t="str">
        <f t="shared" si="85"/>
        <v/>
      </c>
      <c r="T665" s="267" t="str">
        <f t="shared" si="82"/>
        <v/>
      </c>
      <c r="U665" s="268" t="str">
        <f t="shared" si="86"/>
        <v/>
      </c>
      <c r="V665" s="269" t="str">
        <f t="shared" si="83"/>
        <v/>
      </c>
      <c r="W665" s="5"/>
      <c r="AR665" s="2" t="str">
        <f t="shared" si="87"/>
        <v/>
      </c>
      <c r="AS665" s="2" t="str">
        <f t="shared" si="84"/>
        <v/>
      </c>
      <c r="AT665" s="2" t="str">
        <f>IF(AR665="","",IF(AND(H665&gt;='Intersection Mileposts'!$F$5,H665&lt;='Intersection Mileposts'!$G$5),"Y",IF(AND(H665&gt;='Intersection Mileposts'!$F$6,H665&lt;='Intersection Mileposts'!$G$6),"Y",IF(AND(H665&gt;='Intersection Mileposts'!$F$7,H665&lt;='Intersection Mileposts'!$G$7),"Y",IF(AND(H665&gt;='Intersection Mileposts'!$F$8,H665&lt;='Intersection Mileposts'!$G$8),"Y",IF(AND(H665&gt;='Intersection Mileposts'!$F$9,H665&lt;='Intersection Mileposts'!$G$9),"Y",IF(AND(H665&gt;='Intersection Mileposts'!$F$10,H665&lt;='Intersection Mileposts'!$G$10),"Y",IF(AND(H665&gt;='Intersection Mileposts'!$F$11,H665&lt;='Intersection Mileposts'!$G$11),"Y",IF(AND(H665&gt;='Intersection Mileposts'!$F$12,H665&lt;='Intersection Mileposts'!$G$12),"Y",IF(AND(H665&gt;='Intersection Mileposts'!$F$13,H665&lt;='Intersection Mileposts'!$G$13),"Y",IF(AND(H665&gt;='Intersection Mileposts'!$F$14,H665&lt;='Intersection Mileposts'!$G$14),"Y",IF(AND(H665&gt;='Intersection Mileposts'!$F$15,H665&lt;='Intersection Mileposts'!$G$15),"Y",IF(AND(H665&gt;='Intersection Mileposts'!$F$16,H665&lt;='Intersection Mileposts'!$G$16),"Y",IF(AND(H665&gt;='Intersection Mileposts'!$F$17,H665&lt;='Intersection Mileposts'!$G$17),"Y",IF(AND(H665&gt;='Intersection Mileposts'!$F$18,H665&lt;='Intersection Mileposts'!$G$18),"Y",IF(AND(H665&gt;='Intersection Mileposts'!$F$19,H665&lt;='Intersection Mileposts'!$G$19),"Y",IF(AND(H665&gt;='Intersection Mileposts'!$F$20,H665&lt;='Intersection Mileposts'!$G$20),"Y",IF(AND(H665&gt;='Intersection Mileposts'!$F$21,H665&lt;='Intersection Mileposts'!$G$21),"Y",IF(AND(H665&gt;='Intersection Mileposts'!$F$22,H665&lt;='Intersection Mileposts'!$G$22),"Y",IF(AND(H665&gt;='Intersection Mileposts'!$F$23,H665&lt;='Intersection Mileposts'!$G$23),"Y",IF(AND(H665&gt;='Intersection Mileposts'!$F$24,H665&lt;='Intersection Mileposts'!$G$24),"Y",IF(AND(H665&gt;='Intersection Mileposts'!$F$25,H665&lt;='Intersection Mileposts'!$G$25),"Y",IF(AND(H665&gt;='Intersection Mileposts'!$F$26,H665&lt;='Intersection Mileposts'!$G$26),"Y",IF(AND(H665&gt;='Intersection Mileposts'!$F$27,H665&lt;='Intersection Mileposts'!$G$27),"Y",IF(AND(H665&gt;='Intersection Mileposts'!$F$28,H665&lt;='Intersection Mileposts'!$G$28),"Y",IF(AND(H665&gt;='Intersection Mileposts'!$F$29,H665&lt;='Intersection Mileposts'!$G$29),"Y", IF(AND(H665&gt;='Intersection Mileposts'!$F$30,H665&lt;='Intersection Mileposts'!$G$30),"Y",IF(AND(H665&gt;='Intersection Mileposts'!$F$31,H665&lt;='Intersection Mileposts'!$G$31),"Y",IF(AND(H665&gt;='Intersection Mileposts'!$F$32,H665&lt;='Intersection Mileposts'!$G$32),"Y",IF(AND(H665&gt;='Intersection Mileposts'!$F$33,H665&lt;='Intersection Mileposts'!$G$33),"Y",IF(AND(H665&gt;='Intersection Mileposts'!$F$34,H665&lt;='Intersection Mileposts'!$G$34),"Y",IF(AND(H665&gt;='Intersection Mileposts'!$F$35,H665&lt;='Intersection Mileposts'!$G$35),"Y",IF(AND(H665&gt;='Intersection Mileposts'!$F$36,H665&lt;='Intersection Mileposts'!$G$36),"Y",IF(AND(H665&gt;='Intersection Mileposts'!$F$37,H665&lt;='Intersection Mileposts'!$G$37),"Y",IF(AND(H665&gt;='Intersection Mileposts'!$F$38,H665&lt;='Intersection Mileposts'!$G$38),"Y",IF(AND(H665&gt;='Intersection Mileposts'!$F$39,H665&lt;='Intersection Mileposts'!$G$39),"Y","N"))))))))))))))))))))))))))))))))))))</f>
        <v/>
      </c>
    </row>
    <row r="666" spans="1:46" x14ac:dyDescent="0.3">
      <c r="A666" s="279"/>
      <c r="B666" s="261"/>
      <c r="C666" s="262"/>
      <c r="D666" s="262"/>
      <c r="E666" s="262"/>
      <c r="F666" s="262"/>
      <c r="G666" s="284"/>
      <c r="H666" s="286"/>
      <c r="I666" s="279"/>
      <c r="J666" s="260"/>
      <c r="K666" s="260"/>
      <c r="L666" s="280"/>
      <c r="M666" s="275"/>
      <c r="N666" s="263"/>
      <c r="P666" s="264" t="str">
        <f>IF(R666 = "", "", COUNT($R$4:R666))</f>
        <v/>
      </c>
      <c r="Q666" s="264" t="str">
        <f t="shared" si="80"/>
        <v/>
      </c>
      <c r="R666" s="265" t="str">
        <f t="shared" si="81"/>
        <v/>
      </c>
      <c r="S666" s="266" t="str">
        <f t="shared" si="85"/>
        <v/>
      </c>
      <c r="T666" s="267" t="str">
        <f t="shared" si="82"/>
        <v/>
      </c>
      <c r="U666" s="268" t="str">
        <f t="shared" si="86"/>
        <v/>
      </c>
      <c r="V666" s="269" t="str">
        <f t="shared" si="83"/>
        <v/>
      </c>
      <c r="W666" s="5"/>
      <c r="AR666" s="2" t="str">
        <f t="shared" si="87"/>
        <v/>
      </c>
      <c r="AS666" s="2" t="str">
        <f t="shared" si="84"/>
        <v/>
      </c>
      <c r="AT666" s="2" t="str">
        <f>IF(AR666="","",IF(AND(H666&gt;='Intersection Mileposts'!$F$5,H666&lt;='Intersection Mileposts'!$G$5),"Y",IF(AND(H666&gt;='Intersection Mileposts'!$F$6,H666&lt;='Intersection Mileposts'!$G$6),"Y",IF(AND(H666&gt;='Intersection Mileposts'!$F$7,H666&lt;='Intersection Mileposts'!$G$7),"Y",IF(AND(H666&gt;='Intersection Mileposts'!$F$8,H666&lt;='Intersection Mileposts'!$G$8),"Y",IF(AND(H666&gt;='Intersection Mileposts'!$F$9,H666&lt;='Intersection Mileposts'!$G$9),"Y",IF(AND(H666&gt;='Intersection Mileposts'!$F$10,H666&lt;='Intersection Mileposts'!$G$10),"Y",IF(AND(H666&gt;='Intersection Mileposts'!$F$11,H666&lt;='Intersection Mileposts'!$G$11),"Y",IF(AND(H666&gt;='Intersection Mileposts'!$F$12,H666&lt;='Intersection Mileposts'!$G$12),"Y",IF(AND(H666&gt;='Intersection Mileposts'!$F$13,H666&lt;='Intersection Mileposts'!$G$13),"Y",IF(AND(H666&gt;='Intersection Mileposts'!$F$14,H666&lt;='Intersection Mileposts'!$G$14),"Y",IF(AND(H666&gt;='Intersection Mileposts'!$F$15,H666&lt;='Intersection Mileposts'!$G$15),"Y",IF(AND(H666&gt;='Intersection Mileposts'!$F$16,H666&lt;='Intersection Mileposts'!$G$16),"Y",IF(AND(H666&gt;='Intersection Mileposts'!$F$17,H666&lt;='Intersection Mileposts'!$G$17),"Y",IF(AND(H666&gt;='Intersection Mileposts'!$F$18,H666&lt;='Intersection Mileposts'!$G$18),"Y",IF(AND(H666&gt;='Intersection Mileposts'!$F$19,H666&lt;='Intersection Mileposts'!$G$19),"Y",IF(AND(H666&gt;='Intersection Mileposts'!$F$20,H666&lt;='Intersection Mileposts'!$G$20),"Y",IF(AND(H666&gt;='Intersection Mileposts'!$F$21,H666&lt;='Intersection Mileposts'!$G$21),"Y",IF(AND(H666&gt;='Intersection Mileposts'!$F$22,H666&lt;='Intersection Mileposts'!$G$22),"Y",IF(AND(H666&gt;='Intersection Mileposts'!$F$23,H666&lt;='Intersection Mileposts'!$G$23),"Y",IF(AND(H666&gt;='Intersection Mileposts'!$F$24,H666&lt;='Intersection Mileposts'!$G$24),"Y",IF(AND(H666&gt;='Intersection Mileposts'!$F$25,H666&lt;='Intersection Mileposts'!$G$25),"Y",IF(AND(H666&gt;='Intersection Mileposts'!$F$26,H666&lt;='Intersection Mileposts'!$G$26),"Y",IF(AND(H666&gt;='Intersection Mileposts'!$F$27,H666&lt;='Intersection Mileposts'!$G$27),"Y",IF(AND(H666&gt;='Intersection Mileposts'!$F$28,H666&lt;='Intersection Mileposts'!$G$28),"Y",IF(AND(H666&gt;='Intersection Mileposts'!$F$29,H666&lt;='Intersection Mileposts'!$G$29),"Y", IF(AND(H666&gt;='Intersection Mileposts'!$F$30,H666&lt;='Intersection Mileposts'!$G$30),"Y",IF(AND(H666&gt;='Intersection Mileposts'!$F$31,H666&lt;='Intersection Mileposts'!$G$31),"Y",IF(AND(H666&gt;='Intersection Mileposts'!$F$32,H666&lt;='Intersection Mileposts'!$G$32),"Y",IF(AND(H666&gt;='Intersection Mileposts'!$F$33,H666&lt;='Intersection Mileposts'!$G$33),"Y",IF(AND(H666&gt;='Intersection Mileposts'!$F$34,H666&lt;='Intersection Mileposts'!$G$34),"Y",IF(AND(H666&gt;='Intersection Mileposts'!$F$35,H666&lt;='Intersection Mileposts'!$G$35),"Y",IF(AND(H666&gt;='Intersection Mileposts'!$F$36,H666&lt;='Intersection Mileposts'!$G$36),"Y",IF(AND(H666&gt;='Intersection Mileposts'!$F$37,H666&lt;='Intersection Mileposts'!$G$37),"Y",IF(AND(H666&gt;='Intersection Mileposts'!$F$38,H666&lt;='Intersection Mileposts'!$G$38),"Y",IF(AND(H666&gt;='Intersection Mileposts'!$F$39,H666&lt;='Intersection Mileposts'!$G$39),"Y","N"))))))))))))))))))))))))))))))))))))</f>
        <v/>
      </c>
    </row>
    <row r="667" spans="1:46" x14ac:dyDescent="0.3">
      <c r="A667" s="279"/>
      <c r="B667" s="261"/>
      <c r="C667" s="262"/>
      <c r="D667" s="262"/>
      <c r="E667" s="262"/>
      <c r="F667" s="262"/>
      <c r="G667" s="284"/>
      <c r="H667" s="286"/>
      <c r="I667" s="279"/>
      <c r="J667" s="260"/>
      <c r="K667" s="260"/>
      <c r="L667" s="280"/>
      <c r="M667" s="275"/>
      <c r="N667" s="263"/>
      <c r="P667" s="264" t="str">
        <f>IF(R667 = "", "", COUNT($R$4:R667))</f>
        <v/>
      </c>
      <c r="Q667" s="264" t="str">
        <f t="shared" si="80"/>
        <v/>
      </c>
      <c r="R667" s="265" t="str">
        <f t="shared" si="81"/>
        <v/>
      </c>
      <c r="S667" s="266" t="str">
        <f t="shared" si="85"/>
        <v/>
      </c>
      <c r="T667" s="267" t="str">
        <f t="shared" si="82"/>
        <v/>
      </c>
      <c r="U667" s="268" t="str">
        <f t="shared" si="86"/>
        <v/>
      </c>
      <c r="V667" s="269" t="str">
        <f t="shared" si="83"/>
        <v/>
      </c>
      <c r="W667" s="5"/>
      <c r="AR667" s="2" t="str">
        <f t="shared" si="87"/>
        <v/>
      </c>
      <c r="AS667" s="2" t="str">
        <f t="shared" si="84"/>
        <v/>
      </c>
      <c r="AT667" s="2" t="str">
        <f>IF(AR667="","",IF(AND(H667&gt;='Intersection Mileposts'!$F$5,H667&lt;='Intersection Mileposts'!$G$5),"Y",IF(AND(H667&gt;='Intersection Mileposts'!$F$6,H667&lt;='Intersection Mileposts'!$G$6),"Y",IF(AND(H667&gt;='Intersection Mileposts'!$F$7,H667&lt;='Intersection Mileposts'!$G$7),"Y",IF(AND(H667&gt;='Intersection Mileposts'!$F$8,H667&lt;='Intersection Mileposts'!$G$8),"Y",IF(AND(H667&gt;='Intersection Mileposts'!$F$9,H667&lt;='Intersection Mileposts'!$G$9),"Y",IF(AND(H667&gt;='Intersection Mileposts'!$F$10,H667&lt;='Intersection Mileposts'!$G$10),"Y",IF(AND(H667&gt;='Intersection Mileposts'!$F$11,H667&lt;='Intersection Mileposts'!$G$11),"Y",IF(AND(H667&gt;='Intersection Mileposts'!$F$12,H667&lt;='Intersection Mileposts'!$G$12),"Y",IF(AND(H667&gt;='Intersection Mileposts'!$F$13,H667&lt;='Intersection Mileposts'!$G$13),"Y",IF(AND(H667&gt;='Intersection Mileposts'!$F$14,H667&lt;='Intersection Mileposts'!$G$14),"Y",IF(AND(H667&gt;='Intersection Mileposts'!$F$15,H667&lt;='Intersection Mileposts'!$G$15),"Y",IF(AND(H667&gt;='Intersection Mileposts'!$F$16,H667&lt;='Intersection Mileposts'!$G$16),"Y",IF(AND(H667&gt;='Intersection Mileposts'!$F$17,H667&lt;='Intersection Mileposts'!$G$17),"Y",IF(AND(H667&gt;='Intersection Mileposts'!$F$18,H667&lt;='Intersection Mileposts'!$G$18),"Y",IF(AND(H667&gt;='Intersection Mileposts'!$F$19,H667&lt;='Intersection Mileposts'!$G$19),"Y",IF(AND(H667&gt;='Intersection Mileposts'!$F$20,H667&lt;='Intersection Mileposts'!$G$20),"Y",IF(AND(H667&gt;='Intersection Mileposts'!$F$21,H667&lt;='Intersection Mileposts'!$G$21),"Y",IF(AND(H667&gt;='Intersection Mileposts'!$F$22,H667&lt;='Intersection Mileposts'!$G$22),"Y",IF(AND(H667&gt;='Intersection Mileposts'!$F$23,H667&lt;='Intersection Mileposts'!$G$23),"Y",IF(AND(H667&gt;='Intersection Mileposts'!$F$24,H667&lt;='Intersection Mileposts'!$G$24),"Y",IF(AND(H667&gt;='Intersection Mileposts'!$F$25,H667&lt;='Intersection Mileposts'!$G$25),"Y",IF(AND(H667&gt;='Intersection Mileposts'!$F$26,H667&lt;='Intersection Mileposts'!$G$26),"Y",IF(AND(H667&gt;='Intersection Mileposts'!$F$27,H667&lt;='Intersection Mileposts'!$G$27),"Y",IF(AND(H667&gt;='Intersection Mileposts'!$F$28,H667&lt;='Intersection Mileposts'!$G$28),"Y",IF(AND(H667&gt;='Intersection Mileposts'!$F$29,H667&lt;='Intersection Mileposts'!$G$29),"Y", IF(AND(H667&gt;='Intersection Mileposts'!$F$30,H667&lt;='Intersection Mileposts'!$G$30),"Y",IF(AND(H667&gt;='Intersection Mileposts'!$F$31,H667&lt;='Intersection Mileposts'!$G$31),"Y",IF(AND(H667&gt;='Intersection Mileposts'!$F$32,H667&lt;='Intersection Mileposts'!$G$32),"Y",IF(AND(H667&gt;='Intersection Mileposts'!$F$33,H667&lt;='Intersection Mileposts'!$G$33),"Y",IF(AND(H667&gt;='Intersection Mileposts'!$F$34,H667&lt;='Intersection Mileposts'!$G$34),"Y",IF(AND(H667&gt;='Intersection Mileposts'!$F$35,H667&lt;='Intersection Mileposts'!$G$35),"Y",IF(AND(H667&gt;='Intersection Mileposts'!$F$36,H667&lt;='Intersection Mileposts'!$G$36),"Y",IF(AND(H667&gt;='Intersection Mileposts'!$F$37,H667&lt;='Intersection Mileposts'!$G$37),"Y",IF(AND(H667&gt;='Intersection Mileposts'!$F$38,H667&lt;='Intersection Mileposts'!$G$38),"Y",IF(AND(H667&gt;='Intersection Mileposts'!$F$39,H667&lt;='Intersection Mileposts'!$G$39),"Y","N"))))))))))))))))))))))))))))))))))))</f>
        <v/>
      </c>
    </row>
    <row r="668" spans="1:46" x14ac:dyDescent="0.3">
      <c r="A668" s="279"/>
      <c r="B668" s="261"/>
      <c r="C668" s="262"/>
      <c r="D668" s="262"/>
      <c r="E668" s="262"/>
      <c r="F668" s="262"/>
      <c r="G668" s="284"/>
      <c r="H668" s="286"/>
      <c r="I668" s="279"/>
      <c r="J668" s="260"/>
      <c r="K668" s="260"/>
      <c r="L668" s="280"/>
      <c r="M668" s="275"/>
      <c r="N668" s="263"/>
      <c r="P668" s="264" t="str">
        <f>IF(R668 = "", "", COUNT($R$4:R668))</f>
        <v/>
      </c>
      <c r="Q668" s="264" t="str">
        <f t="shared" si="80"/>
        <v/>
      </c>
      <c r="R668" s="265" t="str">
        <f t="shared" si="81"/>
        <v/>
      </c>
      <c r="S668" s="266" t="str">
        <f t="shared" si="85"/>
        <v/>
      </c>
      <c r="T668" s="267" t="str">
        <f t="shared" si="82"/>
        <v/>
      </c>
      <c r="U668" s="268" t="str">
        <f t="shared" si="86"/>
        <v/>
      </c>
      <c r="V668" s="269" t="str">
        <f t="shared" si="83"/>
        <v/>
      </c>
      <c r="W668" s="5"/>
      <c r="AR668" s="2" t="str">
        <f t="shared" si="87"/>
        <v/>
      </c>
      <c r="AS668" s="2" t="str">
        <f t="shared" si="84"/>
        <v/>
      </c>
      <c r="AT668" s="2" t="str">
        <f>IF(AR668="","",IF(AND(H668&gt;='Intersection Mileposts'!$F$5,H668&lt;='Intersection Mileposts'!$G$5),"Y",IF(AND(H668&gt;='Intersection Mileposts'!$F$6,H668&lt;='Intersection Mileposts'!$G$6),"Y",IF(AND(H668&gt;='Intersection Mileposts'!$F$7,H668&lt;='Intersection Mileposts'!$G$7),"Y",IF(AND(H668&gt;='Intersection Mileposts'!$F$8,H668&lt;='Intersection Mileposts'!$G$8),"Y",IF(AND(H668&gt;='Intersection Mileposts'!$F$9,H668&lt;='Intersection Mileposts'!$G$9),"Y",IF(AND(H668&gt;='Intersection Mileposts'!$F$10,H668&lt;='Intersection Mileposts'!$G$10),"Y",IF(AND(H668&gt;='Intersection Mileposts'!$F$11,H668&lt;='Intersection Mileposts'!$G$11),"Y",IF(AND(H668&gt;='Intersection Mileposts'!$F$12,H668&lt;='Intersection Mileposts'!$G$12),"Y",IF(AND(H668&gt;='Intersection Mileposts'!$F$13,H668&lt;='Intersection Mileposts'!$G$13),"Y",IF(AND(H668&gt;='Intersection Mileposts'!$F$14,H668&lt;='Intersection Mileposts'!$G$14),"Y",IF(AND(H668&gt;='Intersection Mileposts'!$F$15,H668&lt;='Intersection Mileposts'!$G$15),"Y",IF(AND(H668&gt;='Intersection Mileposts'!$F$16,H668&lt;='Intersection Mileposts'!$G$16),"Y",IF(AND(H668&gt;='Intersection Mileposts'!$F$17,H668&lt;='Intersection Mileposts'!$G$17),"Y",IF(AND(H668&gt;='Intersection Mileposts'!$F$18,H668&lt;='Intersection Mileposts'!$G$18),"Y",IF(AND(H668&gt;='Intersection Mileposts'!$F$19,H668&lt;='Intersection Mileposts'!$G$19),"Y",IF(AND(H668&gt;='Intersection Mileposts'!$F$20,H668&lt;='Intersection Mileposts'!$G$20),"Y",IF(AND(H668&gt;='Intersection Mileposts'!$F$21,H668&lt;='Intersection Mileposts'!$G$21),"Y",IF(AND(H668&gt;='Intersection Mileposts'!$F$22,H668&lt;='Intersection Mileposts'!$G$22),"Y",IF(AND(H668&gt;='Intersection Mileposts'!$F$23,H668&lt;='Intersection Mileposts'!$G$23),"Y",IF(AND(H668&gt;='Intersection Mileposts'!$F$24,H668&lt;='Intersection Mileposts'!$G$24),"Y",IF(AND(H668&gt;='Intersection Mileposts'!$F$25,H668&lt;='Intersection Mileposts'!$G$25),"Y",IF(AND(H668&gt;='Intersection Mileposts'!$F$26,H668&lt;='Intersection Mileposts'!$G$26),"Y",IF(AND(H668&gt;='Intersection Mileposts'!$F$27,H668&lt;='Intersection Mileposts'!$G$27),"Y",IF(AND(H668&gt;='Intersection Mileposts'!$F$28,H668&lt;='Intersection Mileposts'!$G$28),"Y",IF(AND(H668&gt;='Intersection Mileposts'!$F$29,H668&lt;='Intersection Mileposts'!$G$29),"Y", IF(AND(H668&gt;='Intersection Mileposts'!$F$30,H668&lt;='Intersection Mileposts'!$G$30),"Y",IF(AND(H668&gt;='Intersection Mileposts'!$F$31,H668&lt;='Intersection Mileposts'!$G$31),"Y",IF(AND(H668&gt;='Intersection Mileposts'!$F$32,H668&lt;='Intersection Mileposts'!$G$32),"Y",IF(AND(H668&gt;='Intersection Mileposts'!$F$33,H668&lt;='Intersection Mileposts'!$G$33),"Y",IF(AND(H668&gt;='Intersection Mileposts'!$F$34,H668&lt;='Intersection Mileposts'!$G$34),"Y",IF(AND(H668&gt;='Intersection Mileposts'!$F$35,H668&lt;='Intersection Mileposts'!$G$35),"Y",IF(AND(H668&gt;='Intersection Mileposts'!$F$36,H668&lt;='Intersection Mileposts'!$G$36),"Y",IF(AND(H668&gt;='Intersection Mileposts'!$F$37,H668&lt;='Intersection Mileposts'!$G$37),"Y",IF(AND(H668&gt;='Intersection Mileposts'!$F$38,H668&lt;='Intersection Mileposts'!$G$38),"Y",IF(AND(H668&gt;='Intersection Mileposts'!$F$39,H668&lt;='Intersection Mileposts'!$G$39),"Y","N"))))))))))))))))))))))))))))))))))))</f>
        <v/>
      </c>
    </row>
    <row r="669" spans="1:46" x14ac:dyDescent="0.3">
      <c r="A669" s="279"/>
      <c r="B669" s="261"/>
      <c r="C669" s="262"/>
      <c r="D669" s="262"/>
      <c r="E669" s="262"/>
      <c r="F669" s="262"/>
      <c r="G669" s="284"/>
      <c r="H669" s="286"/>
      <c r="I669" s="279"/>
      <c r="J669" s="260"/>
      <c r="K669" s="260"/>
      <c r="L669" s="280"/>
      <c r="M669" s="275"/>
      <c r="N669" s="263"/>
      <c r="P669" s="264" t="str">
        <f>IF(R669 = "", "", COUNT($R$4:R669))</f>
        <v/>
      </c>
      <c r="Q669" s="264" t="str">
        <f t="shared" si="80"/>
        <v/>
      </c>
      <c r="R669" s="265" t="str">
        <f t="shared" si="81"/>
        <v/>
      </c>
      <c r="S669" s="266" t="str">
        <f t="shared" si="85"/>
        <v/>
      </c>
      <c r="T669" s="267" t="str">
        <f t="shared" si="82"/>
        <v/>
      </c>
      <c r="U669" s="268" t="str">
        <f t="shared" si="86"/>
        <v/>
      </c>
      <c r="V669" s="269" t="str">
        <f t="shared" si="83"/>
        <v/>
      </c>
      <c r="W669" s="5"/>
      <c r="AR669" s="2" t="str">
        <f t="shared" si="87"/>
        <v/>
      </c>
      <c r="AS669" s="2" t="str">
        <f t="shared" si="84"/>
        <v/>
      </c>
      <c r="AT669" s="2" t="str">
        <f>IF(AR669="","",IF(AND(H669&gt;='Intersection Mileposts'!$F$5,H669&lt;='Intersection Mileposts'!$G$5),"Y",IF(AND(H669&gt;='Intersection Mileposts'!$F$6,H669&lt;='Intersection Mileposts'!$G$6),"Y",IF(AND(H669&gt;='Intersection Mileposts'!$F$7,H669&lt;='Intersection Mileposts'!$G$7),"Y",IF(AND(H669&gt;='Intersection Mileposts'!$F$8,H669&lt;='Intersection Mileposts'!$G$8),"Y",IF(AND(H669&gt;='Intersection Mileposts'!$F$9,H669&lt;='Intersection Mileposts'!$G$9),"Y",IF(AND(H669&gt;='Intersection Mileposts'!$F$10,H669&lt;='Intersection Mileposts'!$G$10),"Y",IF(AND(H669&gt;='Intersection Mileposts'!$F$11,H669&lt;='Intersection Mileposts'!$G$11),"Y",IF(AND(H669&gt;='Intersection Mileposts'!$F$12,H669&lt;='Intersection Mileposts'!$G$12),"Y",IF(AND(H669&gt;='Intersection Mileposts'!$F$13,H669&lt;='Intersection Mileposts'!$G$13),"Y",IF(AND(H669&gt;='Intersection Mileposts'!$F$14,H669&lt;='Intersection Mileposts'!$G$14),"Y",IF(AND(H669&gt;='Intersection Mileposts'!$F$15,H669&lt;='Intersection Mileposts'!$G$15),"Y",IF(AND(H669&gt;='Intersection Mileposts'!$F$16,H669&lt;='Intersection Mileposts'!$G$16),"Y",IF(AND(H669&gt;='Intersection Mileposts'!$F$17,H669&lt;='Intersection Mileposts'!$G$17),"Y",IF(AND(H669&gt;='Intersection Mileposts'!$F$18,H669&lt;='Intersection Mileposts'!$G$18),"Y",IF(AND(H669&gt;='Intersection Mileposts'!$F$19,H669&lt;='Intersection Mileposts'!$G$19),"Y",IF(AND(H669&gt;='Intersection Mileposts'!$F$20,H669&lt;='Intersection Mileposts'!$G$20),"Y",IF(AND(H669&gt;='Intersection Mileposts'!$F$21,H669&lt;='Intersection Mileposts'!$G$21),"Y",IF(AND(H669&gt;='Intersection Mileposts'!$F$22,H669&lt;='Intersection Mileposts'!$G$22),"Y",IF(AND(H669&gt;='Intersection Mileposts'!$F$23,H669&lt;='Intersection Mileposts'!$G$23),"Y",IF(AND(H669&gt;='Intersection Mileposts'!$F$24,H669&lt;='Intersection Mileposts'!$G$24),"Y",IF(AND(H669&gt;='Intersection Mileposts'!$F$25,H669&lt;='Intersection Mileposts'!$G$25),"Y",IF(AND(H669&gt;='Intersection Mileposts'!$F$26,H669&lt;='Intersection Mileposts'!$G$26),"Y",IF(AND(H669&gt;='Intersection Mileposts'!$F$27,H669&lt;='Intersection Mileposts'!$G$27),"Y",IF(AND(H669&gt;='Intersection Mileposts'!$F$28,H669&lt;='Intersection Mileposts'!$G$28),"Y",IF(AND(H669&gt;='Intersection Mileposts'!$F$29,H669&lt;='Intersection Mileposts'!$G$29),"Y", IF(AND(H669&gt;='Intersection Mileposts'!$F$30,H669&lt;='Intersection Mileposts'!$G$30),"Y",IF(AND(H669&gt;='Intersection Mileposts'!$F$31,H669&lt;='Intersection Mileposts'!$G$31),"Y",IF(AND(H669&gt;='Intersection Mileposts'!$F$32,H669&lt;='Intersection Mileposts'!$G$32),"Y",IF(AND(H669&gt;='Intersection Mileposts'!$F$33,H669&lt;='Intersection Mileposts'!$G$33),"Y",IF(AND(H669&gt;='Intersection Mileposts'!$F$34,H669&lt;='Intersection Mileposts'!$G$34),"Y",IF(AND(H669&gt;='Intersection Mileposts'!$F$35,H669&lt;='Intersection Mileposts'!$G$35),"Y",IF(AND(H669&gt;='Intersection Mileposts'!$F$36,H669&lt;='Intersection Mileposts'!$G$36),"Y",IF(AND(H669&gt;='Intersection Mileposts'!$F$37,H669&lt;='Intersection Mileposts'!$G$37),"Y",IF(AND(H669&gt;='Intersection Mileposts'!$F$38,H669&lt;='Intersection Mileposts'!$G$38),"Y",IF(AND(H669&gt;='Intersection Mileposts'!$F$39,H669&lt;='Intersection Mileposts'!$G$39),"Y","N"))))))))))))))))))))))))))))))))))))</f>
        <v/>
      </c>
    </row>
    <row r="670" spans="1:46" x14ac:dyDescent="0.3">
      <c r="A670" s="279"/>
      <c r="B670" s="261"/>
      <c r="C670" s="262"/>
      <c r="D670" s="262"/>
      <c r="E670" s="262"/>
      <c r="F670" s="262"/>
      <c r="G670" s="284"/>
      <c r="H670" s="286"/>
      <c r="I670" s="279"/>
      <c r="J670" s="260"/>
      <c r="K670" s="260"/>
      <c r="L670" s="280"/>
      <c r="M670" s="275"/>
      <c r="N670" s="263"/>
      <c r="P670" s="264" t="str">
        <f>IF(R670 = "", "", COUNT($R$4:R670))</f>
        <v/>
      </c>
      <c r="Q670" s="264" t="str">
        <f t="shared" si="80"/>
        <v/>
      </c>
      <c r="R670" s="265" t="str">
        <f t="shared" si="81"/>
        <v/>
      </c>
      <c r="S670" s="266" t="str">
        <f t="shared" si="85"/>
        <v/>
      </c>
      <c r="T670" s="267" t="str">
        <f t="shared" si="82"/>
        <v/>
      </c>
      <c r="U670" s="268" t="str">
        <f t="shared" si="86"/>
        <v/>
      </c>
      <c r="V670" s="269" t="str">
        <f t="shared" si="83"/>
        <v/>
      </c>
      <c r="W670" s="5"/>
      <c r="AR670" s="2" t="str">
        <f t="shared" si="87"/>
        <v/>
      </c>
      <c r="AS670" s="2" t="str">
        <f t="shared" si="84"/>
        <v/>
      </c>
      <c r="AT670" s="2" t="str">
        <f>IF(AR670="","",IF(AND(H670&gt;='Intersection Mileposts'!$F$5,H670&lt;='Intersection Mileposts'!$G$5),"Y",IF(AND(H670&gt;='Intersection Mileposts'!$F$6,H670&lt;='Intersection Mileposts'!$G$6),"Y",IF(AND(H670&gt;='Intersection Mileposts'!$F$7,H670&lt;='Intersection Mileposts'!$G$7),"Y",IF(AND(H670&gt;='Intersection Mileposts'!$F$8,H670&lt;='Intersection Mileposts'!$G$8),"Y",IF(AND(H670&gt;='Intersection Mileposts'!$F$9,H670&lt;='Intersection Mileposts'!$G$9),"Y",IF(AND(H670&gt;='Intersection Mileposts'!$F$10,H670&lt;='Intersection Mileposts'!$G$10),"Y",IF(AND(H670&gt;='Intersection Mileposts'!$F$11,H670&lt;='Intersection Mileposts'!$G$11),"Y",IF(AND(H670&gt;='Intersection Mileposts'!$F$12,H670&lt;='Intersection Mileposts'!$G$12),"Y",IF(AND(H670&gt;='Intersection Mileposts'!$F$13,H670&lt;='Intersection Mileposts'!$G$13),"Y",IF(AND(H670&gt;='Intersection Mileposts'!$F$14,H670&lt;='Intersection Mileposts'!$G$14),"Y",IF(AND(H670&gt;='Intersection Mileposts'!$F$15,H670&lt;='Intersection Mileposts'!$G$15),"Y",IF(AND(H670&gt;='Intersection Mileposts'!$F$16,H670&lt;='Intersection Mileposts'!$G$16),"Y",IF(AND(H670&gt;='Intersection Mileposts'!$F$17,H670&lt;='Intersection Mileposts'!$G$17),"Y",IF(AND(H670&gt;='Intersection Mileposts'!$F$18,H670&lt;='Intersection Mileposts'!$G$18),"Y",IF(AND(H670&gt;='Intersection Mileposts'!$F$19,H670&lt;='Intersection Mileposts'!$G$19),"Y",IF(AND(H670&gt;='Intersection Mileposts'!$F$20,H670&lt;='Intersection Mileposts'!$G$20),"Y",IF(AND(H670&gt;='Intersection Mileposts'!$F$21,H670&lt;='Intersection Mileposts'!$G$21),"Y",IF(AND(H670&gt;='Intersection Mileposts'!$F$22,H670&lt;='Intersection Mileposts'!$G$22),"Y",IF(AND(H670&gt;='Intersection Mileposts'!$F$23,H670&lt;='Intersection Mileposts'!$G$23),"Y",IF(AND(H670&gt;='Intersection Mileposts'!$F$24,H670&lt;='Intersection Mileposts'!$G$24),"Y",IF(AND(H670&gt;='Intersection Mileposts'!$F$25,H670&lt;='Intersection Mileposts'!$G$25),"Y",IF(AND(H670&gt;='Intersection Mileposts'!$F$26,H670&lt;='Intersection Mileposts'!$G$26),"Y",IF(AND(H670&gt;='Intersection Mileposts'!$F$27,H670&lt;='Intersection Mileposts'!$G$27),"Y",IF(AND(H670&gt;='Intersection Mileposts'!$F$28,H670&lt;='Intersection Mileposts'!$G$28),"Y",IF(AND(H670&gt;='Intersection Mileposts'!$F$29,H670&lt;='Intersection Mileposts'!$G$29),"Y", IF(AND(H670&gt;='Intersection Mileposts'!$F$30,H670&lt;='Intersection Mileposts'!$G$30),"Y",IF(AND(H670&gt;='Intersection Mileposts'!$F$31,H670&lt;='Intersection Mileposts'!$G$31),"Y",IF(AND(H670&gt;='Intersection Mileposts'!$F$32,H670&lt;='Intersection Mileposts'!$G$32),"Y",IF(AND(H670&gt;='Intersection Mileposts'!$F$33,H670&lt;='Intersection Mileposts'!$G$33),"Y",IF(AND(H670&gt;='Intersection Mileposts'!$F$34,H670&lt;='Intersection Mileposts'!$G$34),"Y",IF(AND(H670&gt;='Intersection Mileposts'!$F$35,H670&lt;='Intersection Mileposts'!$G$35),"Y",IF(AND(H670&gt;='Intersection Mileposts'!$F$36,H670&lt;='Intersection Mileposts'!$G$36),"Y",IF(AND(H670&gt;='Intersection Mileposts'!$F$37,H670&lt;='Intersection Mileposts'!$G$37),"Y",IF(AND(H670&gt;='Intersection Mileposts'!$F$38,H670&lt;='Intersection Mileposts'!$G$38),"Y",IF(AND(H670&gt;='Intersection Mileposts'!$F$39,H670&lt;='Intersection Mileposts'!$G$39),"Y","N"))))))))))))))))))))))))))))))))))))</f>
        <v/>
      </c>
    </row>
    <row r="671" spans="1:46" x14ac:dyDescent="0.3">
      <c r="A671" s="279"/>
      <c r="B671" s="261"/>
      <c r="C671" s="262"/>
      <c r="D671" s="262"/>
      <c r="E671" s="262"/>
      <c r="F671" s="262"/>
      <c r="G671" s="284"/>
      <c r="H671" s="286"/>
      <c r="I671" s="279"/>
      <c r="J671" s="260"/>
      <c r="K671" s="260"/>
      <c r="L671" s="280"/>
      <c r="M671" s="275"/>
      <c r="N671" s="263"/>
      <c r="P671" s="264" t="str">
        <f>IF(R671 = "", "", COUNT($R$4:R671))</f>
        <v/>
      </c>
      <c r="Q671" s="264" t="str">
        <f t="shared" si="80"/>
        <v/>
      </c>
      <c r="R671" s="265" t="str">
        <f t="shared" si="81"/>
        <v/>
      </c>
      <c r="S671" s="266" t="str">
        <f t="shared" si="85"/>
        <v/>
      </c>
      <c r="T671" s="267" t="str">
        <f t="shared" si="82"/>
        <v/>
      </c>
      <c r="U671" s="268" t="str">
        <f t="shared" si="86"/>
        <v/>
      </c>
      <c r="V671" s="269" t="str">
        <f t="shared" si="83"/>
        <v/>
      </c>
      <c r="W671" s="5"/>
      <c r="AR671" s="2" t="str">
        <f t="shared" si="87"/>
        <v/>
      </c>
      <c r="AS671" s="2" t="str">
        <f t="shared" si="84"/>
        <v/>
      </c>
      <c r="AT671" s="2" t="str">
        <f>IF(AR671="","",IF(AND(H671&gt;='Intersection Mileposts'!$F$5,H671&lt;='Intersection Mileposts'!$G$5),"Y",IF(AND(H671&gt;='Intersection Mileposts'!$F$6,H671&lt;='Intersection Mileposts'!$G$6),"Y",IF(AND(H671&gt;='Intersection Mileposts'!$F$7,H671&lt;='Intersection Mileposts'!$G$7),"Y",IF(AND(H671&gt;='Intersection Mileposts'!$F$8,H671&lt;='Intersection Mileposts'!$G$8),"Y",IF(AND(H671&gt;='Intersection Mileposts'!$F$9,H671&lt;='Intersection Mileposts'!$G$9),"Y",IF(AND(H671&gt;='Intersection Mileposts'!$F$10,H671&lt;='Intersection Mileposts'!$G$10),"Y",IF(AND(H671&gt;='Intersection Mileposts'!$F$11,H671&lt;='Intersection Mileposts'!$G$11),"Y",IF(AND(H671&gt;='Intersection Mileposts'!$F$12,H671&lt;='Intersection Mileposts'!$G$12),"Y",IF(AND(H671&gt;='Intersection Mileposts'!$F$13,H671&lt;='Intersection Mileposts'!$G$13),"Y",IF(AND(H671&gt;='Intersection Mileposts'!$F$14,H671&lt;='Intersection Mileposts'!$G$14),"Y",IF(AND(H671&gt;='Intersection Mileposts'!$F$15,H671&lt;='Intersection Mileposts'!$G$15),"Y",IF(AND(H671&gt;='Intersection Mileposts'!$F$16,H671&lt;='Intersection Mileposts'!$G$16),"Y",IF(AND(H671&gt;='Intersection Mileposts'!$F$17,H671&lt;='Intersection Mileposts'!$G$17),"Y",IF(AND(H671&gt;='Intersection Mileposts'!$F$18,H671&lt;='Intersection Mileposts'!$G$18),"Y",IF(AND(H671&gt;='Intersection Mileposts'!$F$19,H671&lt;='Intersection Mileposts'!$G$19),"Y",IF(AND(H671&gt;='Intersection Mileposts'!$F$20,H671&lt;='Intersection Mileposts'!$G$20),"Y",IF(AND(H671&gt;='Intersection Mileposts'!$F$21,H671&lt;='Intersection Mileposts'!$G$21),"Y",IF(AND(H671&gt;='Intersection Mileposts'!$F$22,H671&lt;='Intersection Mileposts'!$G$22),"Y",IF(AND(H671&gt;='Intersection Mileposts'!$F$23,H671&lt;='Intersection Mileposts'!$G$23),"Y",IF(AND(H671&gt;='Intersection Mileposts'!$F$24,H671&lt;='Intersection Mileposts'!$G$24),"Y",IF(AND(H671&gt;='Intersection Mileposts'!$F$25,H671&lt;='Intersection Mileposts'!$G$25),"Y",IF(AND(H671&gt;='Intersection Mileposts'!$F$26,H671&lt;='Intersection Mileposts'!$G$26),"Y",IF(AND(H671&gt;='Intersection Mileposts'!$F$27,H671&lt;='Intersection Mileposts'!$G$27),"Y",IF(AND(H671&gt;='Intersection Mileposts'!$F$28,H671&lt;='Intersection Mileposts'!$G$28),"Y",IF(AND(H671&gt;='Intersection Mileposts'!$F$29,H671&lt;='Intersection Mileposts'!$G$29),"Y", IF(AND(H671&gt;='Intersection Mileposts'!$F$30,H671&lt;='Intersection Mileposts'!$G$30),"Y",IF(AND(H671&gt;='Intersection Mileposts'!$F$31,H671&lt;='Intersection Mileposts'!$G$31),"Y",IF(AND(H671&gt;='Intersection Mileposts'!$F$32,H671&lt;='Intersection Mileposts'!$G$32),"Y",IF(AND(H671&gt;='Intersection Mileposts'!$F$33,H671&lt;='Intersection Mileposts'!$G$33),"Y",IF(AND(H671&gt;='Intersection Mileposts'!$F$34,H671&lt;='Intersection Mileposts'!$G$34),"Y",IF(AND(H671&gt;='Intersection Mileposts'!$F$35,H671&lt;='Intersection Mileposts'!$G$35),"Y",IF(AND(H671&gt;='Intersection Mileposts'!$F$36,H671&lt;='Intersection Mileposts'!$G$36),"Y",IF(AND(H671&gt;='Intersection Mileposts'!$F$37,H671&lt;='Intersection Mileposts'!$G$37),"Y",IF(AND(H671&gt;='Intersection Mileposts'!$F$38,H671&lt;='Intersection Mileposts'!$G$38),"Y",IF(AND(H671&gt;='Intersection Mileposts'!$F$39,H671&lt;='Intersection Mileposts'!$G$39),"Y","N"))))))))))))))))))))))))))))))))))))</f>
        <v/>
      </c>
    </row>
    <row r="672" spans="1:46" x14ac:dyDescent="0.3">
      <c r="A672" s="279"/>
      <c r="B672" s="261"/>
      <c r="C672" s="262"/>
      <c r="D672" s="262"/>
      <c r="E672" s="262"/>
      <c r="F672" s="262"/>
      <c r="G672" s="284"/>
      <c r="H672" s="286"/>
      <c r="I672" s="279"/>
      <c r="J672" s="260"/>
      <c r="K672" s="260"/>
      <c r="L672" s="280"/>
      <c r="M672" s="275"/>
      <c r="N672" s="263"/>
      <c r="P672" s="264" t="str">
        <f>IF(R672 = "", "", COUNT($R$4:R672))</f>
        <v/>
      </c>
      <c r="Q672" s="264" t="str">
        <f t="shared" si="80"/>
        <v/>
      </c>
      <c r="R672" s="265" t="str">
        <f t="shared" si="81"/>
        <v/>
      </c>
      <c r="S672" s="266" t="str">
        <f t="shared" si="85"/>
        <v/>
      </c>
      <c r="T672" s="267" t="str">
        <f t="shared" si="82"/>
        <v/>
      </c>
      <c r="U672" s="268" t="str">
        <f t="shared" si="86"/>
        <v/>
      </c>
      <c r="V672" s="269" t="str">
        <f t="shared" si="83"/>
        <v/>
      </c>
      <c r="W672" s="5"/>
      <c r="AR672" s="2" t="str">
        <f t="shared" si="87"/>
        <v/>
      </c>
      <c r="AS672" s="2" t="str">
        <f t="shared" si="84"/>
        <v/>
      </c>
      <c r="AT672" s="2" t="str">
        <f>IF(AR672="","",IF(AND(H672&gt;='Intersection Mileposts'!$F$5,H672&lt;='Intersection Mileposts'!$G$5),"Y",IF(AND(H672&gt;='Intersection Mileposts'!$F$6,H672&lt;='Intersection Mileposts'!$G$6),"Y",IF(AND(H672&gt;='Intersection Mileposts'!$F$7,H672&lt;='Intersection Mileposts'!$G$7),"Y",IF(AND(H672&gt;='Intersection Mileposts'!$F$8,H672&lt;='Intersection Mileposts'!$G$8),"Y",IF(AND(H672&gt;='Intersection Mileposts'!$F$9,H672&lt;='Intersection Mileposts'!$G$9),"Y",IF(AND(H672&gt;='Intersection Mileposts'!$F$10,H672&lt;='Intersection Mileposts'!$G$10),"Y",IF(AND(H672&gt;='Intersection Mileposts'!$F$11,H672&lt;='Intersection Mileposts'!$G$11),"Y",IF(AND(H672&gt;='Intersection Mileposts'!$F$12,H672&lt;='Intersection Mileposts'!$G$12),"Y",IF(AND(H672&gt;='Intersection Mileposts'!$F$13,H672&lt;='Intersection Mileposts'!$G$13),"Y",IF(AND(H672&gt;='Intersection Mileposts'!$F$14,H672&lt;='Intersection Mileposts'!$G$14),"Y",IF(AND(H672&gt;='Intersection Mileposts'!$F$15,H672&lt;='Intersection Mileposts'!$G$15),"Y",IF(AND(H672&gt;='Intersection Mileposts'!$F$16,H672&lt;='Intersection Mileposts'!$G$16),"Y",IF(AND(H672&gt;='Intersection Mileposts'!$F$17,H672&lt;='Intersection Mileposts'!$G$17),"Y",IF(AND(H672&gt;='Intersection Mileposts'!$F$18,H672&lt;='Intersection Mileposts'!$G$18),"Y",IF(AND(H672&gt;='Intersection Mileposts'!$F$19,H672&lt;='Intersection Mileposts'!$G$19),"Y",IF(AND(H672&gt;='Intersection Mileposts'!$F$20,H672&lt;='Intersection Mileposts'!$G$20),"Y",IF(AND(H672&gt;='Intersection Mileposts'!$F$21,H672&lt;='Intersection Mileposts'!$G$21),"Y",IF(AND(H672&gt;='Intersection Mileposts'!$F$22,H672&lt;='Intersection Mileposts'!$G$22),"Y",IF(AND(H672&gt;='Intersection Mileposts'!$F$23,H672&lt;='Intersection Mileposts'!$G$23),"Y",IF(AND(H672&gt;='Intersection Mileposts'!$F$24,H672&lt;='Intersection Mileposts'!$G$24),"Y",IF(AND(H672&gt;='Intersection Mileposts'!$F$25,H672&lt;='Intersection Mileposts'!$G$25),"Y",IF(AND(H672&gt;='Intersection Mileposts'!$F$26,H672&lt;='Intersection Mileposts'!$G$26),"Y",IF(AND(H672&gt;='Intersection Mileposts'!$F$27,H672&lt;='Intersection Mileposts'!$G$27),"Y",IF(AND(H672&gt;='Intersection Mileposts'!$F$28,H672&lt;='Intersection Mileposts'!$G$28),"Y",IF(AND(H672&gt;='Intersection Mileposts'!$F$29,H672&lt;='Intersection Mileposts'!$G$29),"Y", IF(AND(H672&gt;='Intersection Mileposts'!$F$30,H672&lt;='Intersection Mileposts'!$G$30),"Y",IF(AND(H672&gt;='Intersection Mileposts'!$F$31,H672&lt;='Intersection Mileposts'!$G$31),"Y",IF(AND(H672&gt;='Intersection Mileposts'!$F$32,H672&lt;='Intersection Mileposts'!$G$32),"Y",IF(AND(H672&gt;='Intersection Mileposts'!$F$33,H672&lt;='Intersection Mileposts'!$G$33),"Y",IF(AND(H672&gt;='Intersection Mileposts'!$F$34,H672&lt;='Intersection Mileposts'!$G$34),"Y",IF(AND(H672&gt;='Intersection Mileposts'!$F$35,H672&lt;='Intersection Mileposts'!$G$35),"Y",IF(AND(H672&gt;='Intersection Mileposts'!$F$36,H672&lt;='Intersection Mileposts'!$G$36),"Y",IF(AND(H672&gt;='Intersection Mileposts'!$F$37,H672&lt;='Intersection Mileposts'!$G$37),"Y",IF(AND(H672&gt;='Intersection Mileposts'!$F$38,H672&lt;='Intersection Mileposts'!$G$38),"Y",IF(AND(H672&gt;='Intersection Mileposts'!$F$39,H672&lt;='Intersection Mileposts'!$G$39),"Y","N"))))))))))))))))))))))))))))))))))))</f>
        <v/>
      </c>
    </row>
    <row r="673" spans="1:46" x14ac:dyDescent="0.3">
      <c r="A673" s="279"/>
      <c r="B673" s="261"/>
      <c r="C673" s="262"/>
      <c r="D673" s="262"/>
      <c r="E673" s="262"/>
      <c r="F673" s="262"/>
      <c r="G673" s="284"/>
      <c r="H673" s="286"/>
      <c r="I673" s="279"/>
      <c r="J673" s="260"/>
      <c r="K673" s="260"/>
      <c r="L673" s="280"/>
      <c r="M673" s="275"/>
      <c r="N673" s="263"/>
      <c r="P673" s="264" t="str">
        <f>IF(R673 = "", "", COUNT($R$4:R673))</f>
        <v/>
      </c>
      <c r="Q673" s="264" t="str">
        <f t="shared" si="80"/>
        <v/>
      </c>
      <c r="R673" s="265" t="str">
        <f t="shared" si="81"/>
        <v/>
      </c>
      <c r="S673" s="266" t="str">
        <f t="shared" si="85"/>
        <v/>
      </c>
      <c r="T673" s="267" t="str">
        <f t="shared" si="82"/>
        <v/>
      </c>
      <c r="U673" s="268" t="str">
        <f t="shared" si="86"/>
        <v/>
      </c>
      <c r="V673" s="269" t="str">
        <f t="shared" si="83"/>
        <v/>
      </c>
      <c r="W673" s="5"/>
      <c r="AR673" s="2" t="str">
        <f t="shared" si="87"/>
        <v/>
      </c>
      <c r="AS673" s="2" t="str">
        <f t="shared" si="84"/>
        <v/>
      </c>
      <c r="AT673" s="2" t="str">
        <f>IF(AR673="","",IF(AND(H673&gt;='Intersection Mileposts'!$F$5,H673&lt;='Intersection Mileposts'!$G$5),"Y",IF(AND(H673&gt;='Intersection Mileposts'!$F$6,H673&lt;='Intersection Mileposts'!$G$6),"Y",IF(AND(H673&gt;='Intersection Mileposts'!$F$7,H673&lt;='Intersection Mileposts'!$G$7),"Y",IF(AND(H673&gt;='Intersection Mileposts'!$F$8,H673&lt;='Intersection Mileposts'!$G$8),"Y",IF(AND(H673&gt;='Intersection Mileposts'!$F$9,H673&lt;='Intersection Mileposts'!$G$9),"Y",IF(AND(H673&gt;='Intersection Mileposts'!$F$10,H673&lt;='Intersection Mileposts'!$G$10),"Y",IF(AND(H673&gt;='Intersection Mileposts'!$F$11,H673&lt;='Intersection Mileposts'!$G$11),"Y",IF(AND(H673&gt;='Intersection Mileposts'!$F$12,H673&lt;='Intersection Mileposts'!$G$12),"Y",IF(AND(H673&gt;='Intersection Mileposts'!$F$13,H673&lt;='Intersection Mileposts'!$G$13),"Y",IF(AND(H673&gt;='Intersection Mileposts'!$F$14,H673&lt;='Intersection Mileposts'!$G$14),"Y",IF(AND(H673&gt;='Intersection Mileposts'!$F$15,H673&lt;='Intersection Mileposts'!$G$15),"Y",IF(AND(H673&gt;='Intersection Mileposts'!$F$16,H673&lt;='Intersection Mileposts'!$G$16),"Y",IF(AND(H673&gt;='Intersection Mileposts'!$F$17,H673&lt;='Intersection Mileposts'!$G$17),"Y",IF(AND(H673&gt;='Intersection Mileposts'!$F$18,H673&lt;='Intersection Mileposts'!$G$18),"Y",IF(AND(H673&gt;='Intersection Mileposts'!$F$19,H673&lt;='Intersection Mileposts'!$G$19),"Y",IF(AND(H673&gt;='Intersection Mileposts'!$F$20,H673&lt;='Intersection Mileposts'!$G$20),"Y",IF(AND(H673&gt;='Intersection Mileposts'!$F$21,H673&lt;='Intersection Mileposts'!$G$21),"Y",IF(AND(H673&gt;='Intersection Mileposts'!$F$22,H673&lt;='Intersection Mileposts'!$G$22),"Y",IF(AND(H673&gt;='Intersection Mileposts'!$F$23,H673&lt;='Intersection Mileposts'!$G$23),"Y",IF(AND(H673&gt;='Intersection Mileposts'!$F$24,H673&lt;='Intersection Mileposts'!$G$24),"Y",IF(AND(H673&gt;='Intersection Mileposts'!$F$25,H673&lt;='Intersection Mileposts'!$G$25),"Y",IF(AND(H673&gt;='Intersection Mileposts'!$F$26,H673&lt;='Intersection Mileposts'!$G$26),"Y",IF(AND(H673&gt;='Intersection Mileposts'!$F$27,H673&lt;='Intersection Mileposts'!$G$27),"Y",IF(AND(H673&gt;='Intersection Mileposts'!$F$28,H673&lt;='Intersection Mileposts'!$G$28),"Y",IF(AND(H673&gt;='Intersection Mileposts'!$F$29,H673&lt;='Intersection Mileposts'!$G$29),"Y", IF(AND(H673&gt;='Intersection Mileposts'!$F$30,H673&lt;='Intersection Mileposts'!$G$30),"Y",IF(AND(H673&gt;='Intersection Mileposts'!$F$31,H673&lt;='Intersection Mileposts'!$G$31),"Y",IF(AND(H673&gt;='Intersection Mileposts'!$F$32,H673&lt;='Intersection Mileposts'!$G$32),"Y",IF(AND(H673&gt;='Intersection Mileposts'!$F$33,H673&lt;='Intersection Mileposts'!$G$33),"Y",IF(AND(H673&gt;='Intersection Mileposts'!$F$34,H673&lt;='Intersection Mileposts'!$G$34),"Y",IF(AND(H673&gt;='Intersection Mileposts'!$F$35,H673&lt;='Intersection Mileposts'!$G$35),"Y",IF(AND(H673&gt;='Intersection Mileposts'!$F$36,H673&lt;='Intersection Mileposts'!$G$36),"Y",IF(AND(H673&gt;='Intersection Mileposts'!$F$37,H673&lt;='Intersection Mileposts'!$G$37),"Y",IF(AND(H673&gt;='Intersection Mileposts'!$F$38,H673&lt;='Intersection Mileposts'!$G$38),"Y",IF(AND(H673&gt;='Intersection Mileposts'!$F$39,H673&lt;='Intersection Mileposts'!$G$39),"Y","N"))))))))))))))))))))))))))))))))))))</f>
        <v/>
      </c>
    </row>
    <row r="674" spans="1:46" x14ac:dyDescent="0.3">
      <c r="A674" s="279"/>
      <c r="B674" s="261"/>
      <c r="C674" s="262"/>
      <c r="D674" s="262"/>
      <c r="E674" s="262"/>
      <c r="F674" s="262"/>
      <c r="G674" s="284"/>
      <c r="H674" s="286"/>
      <c r="I674" s="279"/>
      <c r="J674" s="260"/>
      <c r="K674" s="260"/>
      <c r="L674" s="280"/>
      <c r="M674" s="275"/>
      <c r="N674" s="263"/>
      <c r="P674" s="264" t="str">
        <f>IF(R674 = "", "", COUNT($R$4:R674))</f>
        <v/>
      </c>
      <c r="Q674" s="264" t="str">
        <f t="shared" si="80"/>
        <v/>
      </c>
      <c r="R674" s="265" t="str">
        <f t="shared" si="81"/>
        <v/>
      </c>
      <c r="S674" s="266" t="str">
        <f t="shared" si="85"/>
        <v/>
      </c>
      <c r="T674" s="267" t="str">
        <f t="shared" si="82"/>
        <v/>
      </c>
      <c r="U674" s="268" t="str">
        <f t="shared" si="86"/>
        <v/>
      </c>
      <c r="V674" s="269" t="str">
        <f t="shared" si="83"/>
        <v/>
      </c>
      <c r="W674" s="5"/>
      <c r="AR674" s="2" t="str">
        <f t="shared" si="87"/>
        <v/>
      </c>
      <c r="AS674" s="2" t="str">
        <f t="shared" si="84"/>
        <v/>
      </c>
      <c r="AT674" s="2" t="str">
        <f>IF(AR674="","",IF(AND(H674&gt;='Intersection Mileposts'!$F$5,H674&lt;='Intersection Mileposts'!$G$5),"Y",IF(AND(H674&gt;='Intersection Mileposts'!$F$6,H674&lt;='Intersection Mileposts'!$G$6),"Y",IF(AND(H674&gt;='Intersection Mileposts'!$F$7,H674&lt;='Intersection Mileposts'!$G$7),"Y",IF(AND(H674&gt;='Intersection Mileposts'!$F$8,H674&lt;='Intersection Mileposts'!$G$8),"Y",IF(AND(H674&gt;='Intersection Mileposts'!$F$9,H674&lt;='Intersection Mileposts'!$G$9),"Y",IF(AND(H674&gt;='Intersection Mileposts'!$F$10,H674&lt;='Intersection Mileposts'!$G$10),"Y",IF(AND(H674&gt;='Intersection Mileposts'!$F$11,H674&lt;='Intersection Mileposts'!$G$11),"Y",IF(AND(H674&gt;='Intersection Mileposts'!$F$12,H674&lt;='Intersection Mileposts'!$G$12),"Y",IF(AND(H674&gt;='Intersection Mileposts'!$F$13,H674&lt;='Intersection Mileposts'!$G$13),"Y",IF(AND(H674&gt;='Intersection Mileposts'!$F$14,H674&lt;='Intersection Mileposts'!$G$14),"Y",IF(AND(H674&gt;='Intersection Mileposts'!$F$15,H674&lt;='Intersection Mileposts'!$G$15),"Y",IF(AND(H674&gt;='Intersection Mileposts'!$F$16,H674&lt;='Intersection Mileposts'!$G$16),"Y",IF(AND(H674&gt;='Intersection Mileposts'!$F$17,H674&lt;='Intersection Mileposts'!$G$17),"Y",IF(AND(H674&gt;='Intersection Mileposts'!$F$18,H674&lt;='Intersection Mileposts'!$G$18),"Y",IF(AND(H674&gt;='Intersection Mileposts'!$F$19,H674&lt;='Intersection Mileposts'!$G$19),"Y",IF(AND(H674&gt;='Intersection Mileposts'!$F$20,H674&lt;='Intersection Mileposts'!$G$20),"Y",IF(AND(H674&gt;='Intersection Mileposts'!$F$21,H674&lt;='Intersection Mileposts'!$G$21),"Y",IF(AND(H674&gt;='Intersection Mileposts'!$F$22,H674&lt;='Intersection Mileposts'!$G$22),"Y",IF(AND(H674&gt;='Intersection Mileposts'!$F$23,H674&lt;='Intersection Mileposts'!$G$23),"Y",IF(AND(H674&gt;='Intersection Mileposts'!$F$24,H674&lt;='Intersection Mileposts'!$G$24),"Y",IF(AND(H674&gt;='Intersection Mileposts'!$F$25,H674&lt;='Intersection Mileposts'!$G$25),"Y",IF(AND(H674&gt;='Intersection Mileposts'!$F$26,H674&lt;='Intersection Mileposts'!$G$26),"Y",IF(AND(H674&gt;='Intersection Mileposts'!$F$27,H674&lt;='Intersection Mileposts'!$G$27),"Y",IF(AND(H674&gt;='Intersection Mileposts'!$F$28,H674&lt;='Intersection Mileposts'!$G$28),"Y",IF(AND(H674&gt;='Intersection Mileposts'!$F$29,H674&lt;='Intersection Mileposts'!$G$29),"Y", IF(AND(H674&gt;='Intersection Mileposts'!$F$30,H674&lt;='Intersection Mileposts'!$G$30),"Y",IF(AND(H674&gt;='Intersection Mileposts'!$F$31,H674&lt;='Intersection Mileposts'!$G$31),"Y",IF(AND(H674&gt;='Intersection Mileposts'!$F$32,H674&lt;='Intersection Mileposts'!$G$32),"Y",IF(AND(H674&gt;='Intersection Mileposts'!$F$33,H674&lt;='Intersection Mileposts'!$G$33),"Y",IF(AND(H674&gt;='Intersection Mileposts'!$F$34,H674&lt;='Intersection Mileposts'!$G$34),"Y",IF(AND(H674&gt;='Intersection Mileposts'!$F$35,H674&lt;='Intersection Mileposts'!$G$35),"Y",IF(AND(H674&gt;='Intersection Mileposts'!$F$36,H674&lt;='Intersection Mileposts'!$G$36),"Y",IF(AND(H674&gt;='Intersection Mileposts'!$F$37,H674&lt;='Intersection Mileposts'!$G$37),"Y",IF(AND(H674&gt;='Intersection Mileposts'!$F$38,H674&lt;='Intersection Mileposts'!$G$38),"Y",IF(AND(H674&gt;='Intersection Mileposts'!$F$39,H674&lt;='Intersection Mileposts'!$G$39),"Y","N"))))))))))))))))))))))))))))))))))))</f>
        <v/>
      </c>
    </row>
    <row r="675" spans="1:46" x14ac:dyDescent="0.3">
      <c r="A675" s="279"/>
      <c r="B675" s="261"/>
      <c r="C675" s="262"/>
      <c r="D675" s="262"/>
      <c r="E675" s="262"/>
      <c r="F675" s="262"/>
      <c r="G675" s="284"/>
      <c r="H675" s="286"/>
      <c r="I675" s="279"/>
      <c r="J675" s="260"/>
      <c r="K675" s="260"/>
      <c r="L675" s="280"/>
      <c r="M675" s="275"/>
      <c r="N675" s="263"/>
      <c r="P675" s="264" t="str">
        <f>IF(R675 = "", "", COUNT($R$4:R675))</f>
        <v/>
      </c>
      <c r="Q675" s="264" t="str">
        <f t="shared" si="80"/>
        <v/>
      </c>
      <c r="R675" s="265" t="str">
        <f t="shared" si="81"/>
        <v/>
      </c>
      <c r="S675" s="266" t="str">
        <f t="shared" si="85"/>
        <v/>
      </c>
      <c r="T675" s="267" t="str">
        <f t="shared" si="82"/>
        <v/>
      </c>
      <c r="U675" s="268" t="str">
        <f t="shared" si="86"/>
        <v/>
      </c>
      <c r="V675" s="269" t="str">
        <f t="shared" si="83"/>
        <v/>
      </c>
      <c r="W675" s="5"/>
      <c r="AR675" s="2" t="str">
        <f t="shared" si="87"/>
        <v/>
      </c>
      <c r="AS675" s="2" t="str">
        <f t="shared" si="84"/>
        <v/>
      </c>
      <c r="AT675" s="2" t="str">
        <f>IF(AR675="","",IF(AND(H675&gt;='Intersection Mileposts'!$F$5,H675&lt;='Intersection Mileposts'!$G$5),"Y",IF(AND(H675&gt;='Intersection Mileposts'!$F$6,H675&lt;='Intersection Mileposts'!$G$6),"Y",IF(AND(H675&gt;='Intersection Mileposts'!$F$7,H675&lt;='Intersection Mileposts'!$G$7),"Y",IF(AND(H675&gt;='Intersection Mileposts'!$F$8,H675&lt;='Intersection Mileposts'!$G$8),"Y",IF(AND(H675&gt;='Intersection Mileposts'!$F$9,H675&lt;='Intersection Mileposts'!$G$9),"Y",IF(AND(H675&gt;='Intersection Mileposts'!$F$10,H675&lt;='Intersection Mileposts'!$G$10),"Y",IF(AND(H675&gt;='Intersection Mileposts'!$F$11,H675&lt;='Intersection Mileposts'!$G$11),"Y",IF(AND(H675&gt;='Intersection Mileposts'!$F$12,H675&lt;='Intersection Mileposts'!$G$12),"Y",IF(AND(H675&gt;='Intersection Mileposts'!$F$13,H675&lt;='Intersection Mileposts'!$G$13),"Y",IF(AND(H675&gt;='Intersection Mileposts'!$F$14,H675&lt;='Intersection Mileposts'!$G$14),"Y",IF(AND(H675&gt;='Intersection Mileposts'!$F$15,H675&lt;='Intersection Mileposts'!$G$15),"Y",IF(AND(H675&gt;='Intersection Mileposts'!$F$16,H675&lt;='Intersection Mileposts'!$G$16),"Y",IF(AND(H675&gt;='Intersection Mileposts'!$F$17,H675&lt;='Intersection Mileposts'!$G$17),"Y",IF(AND(H675&gt;='Intersection Mileposts'!$F$18,H675&lt;='Intersection Mileposts'!$G$18),"Y",IF(AND(H675&gt;='Intersection Mileposts'!$F$19,H675&lt;='Intersection Mileposts'!$G$19),"Y",IF(AND(H675&gt;='Intersection Mileposts'!$F$20,H675&lt;='Intersection Mileposts'!$G$20),"Y",IF(AND(H675&gt;='Intersection Mileposts'!$F$21,H675&lt;='Intersection Mileposts'!$G$21),"Y",IF(AND(H675&gt;='Intersection Mileposts'!$F$22,H675&lt;='Intersection Mileposts'!$G$22),"Y",IF(AND(H675&gt;='Intersection Mileposts'!$F$23,H675&lt;='Intersection Mileposts'!$G$23),"Y",IF(AND(H675&gt;='Intersection Mileposts'!$F$24,H675&lt;='Intersection Mileposts'!$G$24),"Y",IF(AND(H675&gt;='Intersection Mileposts'!$F$25,H675&lt;='Intersection Mileposts'!$G$25),"Y",IF(AND(H675&gt;='Intersection Mileposts'!$F$26,H675&lt;='Intersection Mileposts'!$G$26),"Y",IF(AND(H675&gt;='Intersection Mileposts'!$F$27,H675&lt;='Intersection Mileposts'!$G$27),"Y",IF(AND(H675&gt;='Intersection Mileposts'!$F$28,H675&lt;='Intersection Mileposts'!$G$28),"Y",IF(AND(H675&gt;='Intersection Mileposts'!$F$29,H675&lt;='Intersection Mileposts'!$G$29),"Y", IF(AND(H675&gt;='Intersection Mileposts'!$F$30,H675&lt;='Intersection Mileposts'!$G$30),"Y",IF(AND(H675&gt;='Intersection Mileposts'!$F$31,H675&lt;='Intersection Mileposts'!$G$31),"Y",IF(AND(H675&gt;='Intersection Mileposts'!$F$32,H675&lt;='Intersection Mileposts'!$G$32),"Y",IF(AND(H675&gt;='Intersection Mileposts'!$F$33,H675&lt;='Intersection Mileposts'!$G$33),"Y",IF(AND(H675&gt;='Intersection Mileposts'!$F$34,H675&lt;='Intersection Mileposts'!$G$34),"Y",IF(AND(H675&gt;='Intersection Mileposts'!$F$35,H675&lt;='Intersection Mileposts'!$G$35),"Y",IF(AND(H675&gt;='Intersection Mileposts'!$F$36,H675&lt;='Intersection Mileposts'!$G$36),"Y",IF(AND(H675&gt;='Intersection Mileposts'!$F$37,H675&lt;='Intersection Mileposts'!$G$37),"Y",IF(AND(H675&gt;='Intersection Mileposts'!$F$38,H675&lt;='Intersection Mileposts'!$G$38),"Y",IF(AND(H675&gt;='Intersection Mileposts'!$F$39,H675&lt;='Intersection Mileposts'!$G$39),"Y","N"))))))))))))))))))))))))))))))))))))</f>
        <v/>
      </c>
    </row>
    <row r="676" spans="1:46" x14ac:dyDescent="0.3">
      <c r="A676" s="279"/>
      <c r="B676" s="261"/>
      <c r="C676" s="262"/>
      <c r="D676" s="262"/>
      <c r="E676" s="262"/>
      <c r="F676" s="262"/>
      <c r="G676" s="284"/>
      <c r="H676" s="286"/>
      <c r="I676" s="279"/>
      <c r="J676" s="260"/>
      <c r="K676" s="260"/>
      <c r="L676" s="280"/>
      <c r="M676" s="275"/>
      <c r="N676" s="263"/>
      <c r="P676" s="264" t="str">
        <f>IF(R676 = "", "", COUNT($R$4:R676))</f>
        <v/>
      </c>
      <c r="Q676" s="264" t="str">
        <f t="shared" si="80"/>
        <v/>
      </c>
      <c r="R676" s="265" t="str">
        <f t="shared" si="81"/>
        <v/>
      </c>
      <c r="S676" s="266" t="str">
        <f t="shared" si="85"/>
        <v/>
      </c>
      <c r="T676" s="267" t="str">
        <f t="shared" si="82"/>
        <v/>
      </c>
      <c r="U676" s="268" t="str">
        <f t="shared" si="86"/>
        <v/>
      </c>
      <c r="V676" s="269" t="str">
        <f t="shared" si="83"/>
        <v/>
      </c>
      <c r="W676" s="5"/>
      <c r="AR676" s="2" t="str">
        <f t="shared" si="87"/>
        <v/>
      </c>
      <c r="AS676" s="2" t="str">
        <f t="shared" si="84"/>
        <v/>
      </c>
      <c r="AT676" s="2" t="str">
        <f>IF(AR676="","",IF(AND(H676&gt;='Intersection Mileposts'!$F$5,H676&lt;='Intersection Mileposts'!$G$5),"Y",IF(AND(H676&gt;='Intersection Mileposts'!$F$6,H676&lt;='Intersection Mileposts'!$G$6),"Y",IF(AND(H676&gt;='Intersection Mileposts'!$F$7,H676&lt;='Intersection Mileposts'!$G$7),"Y",IF(AND(H676&gt;='Intersection Mileposts'!$F$8,H676&lt;='Intersection Mileposts'!$G$8),"Y",IF(AND(H676&gt;='Intersection Mileposts'!$F$9,H676&lt;='Intersection Mileposts'!$G$9),"Y",IF(AND(H676&gt;='Intersection Mileposts'!$F$10,H676&lt;='Intersection Mileposts'!$G$10),"Y",IF(AND(H676&gt;='Intersection Mileposts'!$F$11,H676&lt;='Intersection Mileposts'!$G$11),"Y",IF(AND(H676&gt;='Intersection Mileposts'!$F$12,H676&lt;='Intersection Mileposts'!$G$12),"Y",IF(AND(H676&gt;='Intersection Mileposts'!$F$13,H676&lt;='Intersection Mileposts'!$G$13),"Y",IF(AND(H676&gt;='Intersection Mileposts'!$F$14,H676&lt;='Intersection Mileposts'!$G$14),"Y",IF(AND(H676&gt;='Intersection Mileposts'!$F$15,H676&lt;='Intersection Mileposts'!$G$15),"Y",IF(AND(H676&gt;='Intersection Mileposts'!$F$16,H676&lt;='Intersection Mileposts'!$G$16),"Y",IF(AND(H676&gt;='Intersection Mileposts'!$F$17,H676&lt;='Intersection Mileposts'!$G$17),"Y",IF(AND(H676&gt;='Intersection Mileposts'!$F$18,H676&lt;='Intersection Mileposts'!$G$18),"Y",IF(AND(H676&gt;='Intersection Mileposts'!$F$19,H676&lt;='Intersection Mileposts'!$G$19),"Y",IF(AND(H676&gt;='Intersection Mileposts'!$F$20,H676&lt;='Intersection Mileposts'!$G$20),"Y",IF(AND(H676&gt;='Intersection Mileposts'!$F$21,H676&lt;='Intersection Mileposts'!$G$21),"Y",IF(AND(H676&gt;='Intersection Mileposts'!$F$22,H676&lt;='Intersection Mileposts'!$G$22),"Y",IF(AND(H676&gt;='Intersection Mileposts'!$F$23,H676&lt;='Intersection Mileposts'!$G$23),"Y",IF(AND(H676&gt;='Intersection Mileposts'!$F$24,H676&lt;='Intersection Mileposts'!$G$24),"Y",IF(AND(H676&gt;='Intersection Mileposts'!$F$25,H676&lt;='Intersection Mileposts'!$G$25),"Y",IF(AND(H676&gt;='Intersection Mileposts'!$F$26,H676&lt;='Intersection Mileposts'!$G$26),"Y",IF(AND(H676&gt;='Intersection Mileposts'!$F$27,H676&lt;='Intersection Mileposts'!$G$27),"Y",IF(AND(H676&gt;='Intersection Mileposts'!$F$28,H676&lt;='Intersection Mileposts'!$G$28),"Y",IF(AND(H676&gt;='Intersection Mileposts'!$F$29,H676&lt;='Intersection Mileposts'!$G$29),"Y", IF(AND(H676&gt;='Intersection Mileposts'!$F$30,H676&lt;='Intersection Mileposts'!$G$30),"Y",IF(AND(H676&gt;='Intersection Mileposts'!$F$31,H676&lt;='Intersection Mileposts'!$G$31),"Y",IF(AND(H676&gt;='Intersection Mileposts'!$F$32,H676&lt;='Intersection Mileposts'!$G$32),"Y",IF(AND(H676&gt;='Intersection Mileposts'!$F$33,H676&lt;='Intersection Mileposts'!$G$33),"Y",IF(AND(H676&gt;='Intersection Mileposts'!$F$34,H676&lt;='Intersection Mileposts'!$G$34),"Y",IF(AND(H676&gt;='Intersection Mileposts'!$F$35,H676&lt;='Intersection Mileposts'!$G$35),"Y",IF(AND(H676&gt;='Intersection Mileposts'!$F$36,H676&lt;='Intersection Mileposts'!$G$36),"Y",IF(AND(H676&gt;='Intersection Mileposts'!$F$37,H676&lt;='Intersection Mileposts'!$G$37),"Y",IF(AND(H676&gt;='Intersection Mileposts'!$F$38,H676&lt;='Intersection Mileposts'!$G$38),"Y",IF(AND(H676&gt;='Intersection Mileposts'!$F$39,H676&lt;='Intersection Mileposts'!$G$39),"Y","N"))))))))))))))))))))))))))))))))))))</f>
        <v/>
      </c>
    </row>
    <row r="677" spans="1:46" x14ac:dyDescent="0.3">
      <c r="A677" s="279"/>
      <c r="B677" s="261"/>
      <c r="C677" s="262"/>
      <c r="D677" s="262"/>
      <c r="E677" s="262"/>
      <c r="F677" s="262"/>
      <c r="G677" s="284"/>
      <c r="H677" s="286"/>
      <c r="I677" s="279"/>
      <c r="J677" s="260"/>
      <c r="K677" s="260"/>
      <c r="L677" s="280"/>
      <c r="M677" s="275"/>
      <c r="N677" s="263"/>
      <c r="P677" s="264" t="str">
        <f>IF(R677 = "", "", COUNT($R$4:R677))</f>
        <v/>
      </c>
      <c r="Q677" s="264" t="str">
        <f t="shared" si="80"/>
        <v/>
      </c>
      <c r="R677" s="265" t="str">
        <f t="shared" si="81"/>
        <v/>
      </c>
      <c r="S677" s="266" t="str">
        <f t="shared" si="85"/>
        <v/>
      </c>
      <c r="T677" s="267" t="str">
        <f t="shared" si="82"/>
        <v/>
      </c>
      <c r="U677" s="268" t="str">
        <f t="shared" si="86"/>
        <v/>
      </c>
      <c r="V677" s="269" t="str">
        <f t="shared" si="83"/>
        <v/>
      </c>
      <c r="W677" s="5"/>
      <c r="AR677" s="2" t="str">
        <f t="shared" si="87"/>
        <v/>
      </c>
      <c r="AS677" s="2" t="str">
        <f t="shared" si="84"/>
        <v/>
      </c>
      <c r="AT677" s="2" t="str">
        <f>IF(AR677="","",IF(AND(H677&gt;='Intersection Mileposts'!$F$5,H677&lt;='Intersection Mileposts'!$G$5),"Y",IF(AND(H677&gt;='Intersection Mileposts'!$F$6,H677&lt;='Intersection Mileposts'!$G$6),"Y",IF(AND(H677&gt;='Intersection Mileposts'!$F$7,H677&lt;='Intersection Mileposts'!$G$7),"Y",IF(AND(H677&gt;='Intersection Mileposts'!$F$8,H677&lt;='Intersection Mileposts'!$G$8),"Y",IF(AND(H677&gt;='Intersection Mileposts'!$F$9,H677&lt;='Intersection Mileposts'!$G$9),"Y",IF(AND(H677&gt;='Intersection Mileposts'!$F$10,H677&lt;='Intersection Mileposts'!$G$10),"Y",IF(AND(H677&gt;='Intersection Mileposts'!$F$11,H677&lt;='Intersection Mileposts'!$G$11),"Y",IF(AND(H677&gt;='Intersection Mileposts'!$F$12,H677&lt;='Intersection Mileposts'!$G$12),"Y",IF(AND(H677&gt;='Intersection Mileposts'!$F$13,H677&lt;='Intersection Mileposts'!$G$13),"Y",IF(AND(H677&gt;='Intersection Mileposts'!$F$14,H677&lt;='Intersection Mileposts'!$G$14),"Y",IF(AND(H677&gt;='Intersection Mileposts'!$F$15,H677&lt;='Intersection Mileposts'!$G$15),"Y",IF(AND(H677&gt;='Intersection Mileposts'!$F$16,H677&lt;='Intersection Mileposts'!$G$16),"Y",IF(AND(H677&gt;='Intersection Mileposts'!$F$17,H677&lt;='Intersection Mileposts'!$G$17),"Y",IF(AND(H677&gt;='Intersection Mileposts'!$F$18,H677&lt;='Intersection Mileposts'!$G$18),"Y",IF(AND(H677&gt;='Intersection Mileposts'!$F$19,H677&lt;='Intersection Mileposts'!$G$19),"Y",IF(AND(H677&gt;='Intersection Mileposts'!$F$20,H677&lt;='Intersection Mileposts'!$G$20),"Y",IF(AND(H677&gt;='Intersection Mileposts'!$F$21,H677&lt;='Intersection Mileposts'!$G$21),"Y",IF(AND(H677&gt;='Intersection Mileposts'!$F$22,H677&lt;='Intersection Mileposts'!$G$22),"Y",IF(AND(H677&gt;='Intersection Mileposts'!$F$23,H677&lt;='Intersection Mileposts'!$G$23),"Y",IF(AND(H677&gt;='Intersection Mileposts'!$F$24,H677&lt;='Intersection Mileposts'!$G$24),"Y",IF(AND(H677&gt;='Intersection Mileposts'!$F$25,H677&lt;='Intersection Mileposts'!$G$25),"Y",IF(AND(H677&gt;='Intersection Mileposts'!$F$26,H677&lt;='Intersection Mileposts'!$G$26),"Y",IF(AND(H677&gt;='Intersection Mileposts'!$F$27,H677&lt;='Intersection Mileposts'!$G$27),"Y",IF(AND(H677&gt;='Intersection Mileposts'!$F$28,H677&lt;='Intersection Mileposts'!$G$28),"Y",IF(AND(H677&gt;='Intersection Mileposts'!$F$29,H677&lt;='Intersection Mileposts'!$G$29),"Y", IF(AND(H677&gt;='Intersection Mileposts'!$F$30,H677&lt;='Intersection Mileposts'!$G$30),"Y",IF(AND(H677&gt;='Intersection Mileposts'!$F$31,H677&lt;='Intersection Mileposts'!$G$31),"Y",IF(AND(H677&gt;='Intersection Mileposts'!$F$32,H677&lt;='Intersection Mileposts'!$G$32),"Y",IF(AND(H677&gt;='Intersection Mileposts'!$F$33,H677&lt;='Intersection Mileposts'!$G$33),"Y",IF(AND(H677&gt;='Intersection Mileposts'!$F$34,H677&lt;='Intersection Mileposts'!$G$34),"Y",IF(AND(H677&gt;='Intersection Mileposts'!$F$35,H677&lt;='Intersection Mileposts'!$G$35),"Y",IF(AND(H677&gt;='Intersection Mileposts'!$F$36,H677&lt;='Intersection Mileposts'!$G$36),"Y",IF(AND(H677&gt;='Intersection Mileposts'!$F$37,H677&lt;='Intersection Mileposts'!$G$37),"Y",IF(AND(H677&gt;='Intersection Mileposts'!$F$38,H677&lt;='Intersection Mileposts'!$G$38),"Y",IF(AND(H677&gt;='Intersection Mileposts'!$F$39,H677&lt;='Intersection Mileposts'!$G$39),"Y","N"))))))))))))))))))))))))))))))))))))</f>
        <v/>
      </c>
    </row>
    <row r="678" spans="1:46" x14ac:dyDescent="0.3">
      <c r="A678" s="279"/>
      <c r="B678" s="261"/>
      <c r="C678" s="262"/>
      <c r="D678" s="262"/>
      <c r="E678" s="262"/>
      <c r="F678" s="262"/>
      <c r="G678" s="284"/>
      <c r="H678" s="286"/>
      <c r="I678" s="279"/>
      <c r="J678" s="260"/>
      <c r="K678" s="260"/>
      <c r="L678" s="280"/>
      <c r="M678" s="275"/>
      <c r="N678" s="263"/>
      <c r="P678" s="264" t="str">
        <f>IF(R678 = "", "", COUNT($R$4:R678))</f>
        <v/>
      </c>
      <c r="Q678" s="264" t="str">
        <f t="shared" si="80"/>
        <v/>
      </c>
      <c r="R678" s="265" t="str">
        <f t="shared" si="81"/>
        <v/>
      </c>
      <c r="S678" s="266" t="str">
        <f t="shared" si="85"/>
        <v/>
      </c>
      <c r="T678" s="267" t="str">
        <f t="shared" si="82"/>
        <v/>
      </c>
      <c r="U678" s="268" t="str">
        <f t="shared" si="86"/>
        <v/>
      </c>
      <c r="V678" s="269" t="str">
        <f t="shared" si="83"/>
        <v/>
      </c>
      <c r="W678" s="5"/>
      <c r="AR678" s="2" t="str">
        <f t="shared" si="87"/>
        <v/>
      </c>
      <c r="AS678" s="2" t="str">
        <f t="shared" si="84"/>
        <v/>
      </c>
      <c r="AT678" s="2" t="str">
        <f>IF(AR678="","",IF(AND(H678&gt;='Intersection Mileposts'!$F$5,H678&lt;='Intersection Mileposts'!$G$5),"Y",IF(AND(H678&gt;='Intersection Mileposts'!$F$6,H678&lt;='Intersection Mileposts'!$G$6),"Y",IF(AND(H678&gt;='Intersection Mileposts'!$F$7,H678&lt;='Intersection Mileposts'!$G$7),"Y",IF(AND(H678&gt;='Intersection Mileposts'!$F$8,H678&lt;='Intersection Mileposts'!$G$8),"Y",IF(AND(H678&gt;='Intersection Mileposts'!$F$9,H678&lt;='Intersection Mileposts'!$G$9),"Y",IF(AND(H678&gt;='Intersection Mileposts'!$F$10,H678&lt;='Intersection Mileposts'!$G$10),"Y",IF(AND(H678&gt;='Intersection Mileposts'!$F$11,H678&lt;='Intersection Mileposts'!$G$11),"Y",IF(AND(H678&gt;='Intersection Mileposts'!$F$12,H678&lt;='Intersection Mileposts'!$G$12),"Y",IF(AND(H678&gt;='Intersection Mileposts'!$F$13,H678&lt;='Intersection Mileposts'!$G$13),"Y",IF(AND(H678&gt;='Intersection Mileposts'!$F$14,H678&lt;='Intersection Mileposts'!$G$14),"Y",IF(AND(H678&gt;='Intersection Mileposts'!$F$15,H678&lt;='Intersection Mileposts'!$G$15),"Y",IF(AND(H678&gt;='Intersection Mileposts'!$F$16,H678&lt;='Intersection Mileposts'!$G$16),"Y",IF(AND(H678&gt;='Intersection Mileposts'!$F$17,H678&lt;='Intersection Mileposts'!$G$17),"Y",IF(AND(H678&gt;='Intersection Mileposts'!$F$18,H678&lt;='Intersection Mileposts'!$G$18),"Y",IF(AND(H678&gt;='Intersection Mileposts'!$F$19,H678&lt;='Intersection Mileposts'!$G$19),"Y",IF(AND(H678&gt;='Intersection Mileposts'!$F$20,H678&lt;='Intersection Mileposts'!$G$20),"Y",IF(AND(H678&gt;='Intersection Mileposts'!$F$21,H678&lt;='Intersection Mileposts'!$G$21),"Y",IF(AND(H678&gt;='Intersection Mileposts'!$F$22,H678&lt;='Intersection Mileposts'!$G$22),"Y",IF(AND(H678&gt;='Intersection Mileposts'!$F$23,H678&lt;='Intersection Mileposts'!$G$23),"Y",IF(AND(H678&gt;='Intersection Mileposts'!$F$24,H678&lt;='Intersection Mileposts'!$G$24),"Y",IF(AND(H678&gt;='Intersection Mileposts'!$F$25,H678&lt;='Intersection Mileposts'!$G$25),"Y",IF(AND(H678&gt;='Intersection Mileposts'!$F$26,H678&lt;='Intersection Mileposts'!$G$26),"Y",IF(AND(H678&gt;='Intersection Mileposts'!$F$27,H678&lt;='Intersection Mileposts'!$G$27),"Y",IF(AND(H678&gt;='Intersection Mileposts'!$F$28,H678&lt;='Intersection Mileposts'!$G$28),"Y",IF(AND(H678&gt;='Intersection Mileposts'!$F$29,H678&lt;='Intersection Mileposts'!$G$29),"Y", IF(AND(H678&gt;='Intersection Mileposts'!$F$30,H678&lt;='Intersection Mileposts'!$G$30),"Y",IF(AND(H678&gt;='Intersection Mileposts'!$F$31,H678&lt;='Intersection Mileposts'!$G$31),"Y",IF(AND(H678&gt;='Intersection Mileposts'!$F$32,H678&lt;='Intersection Mileposts'!$G$32),"Y",IF(AND(H678&gt;='Intersection Mileposts'!$F$33,H678&lt;='Intersection Mileposts'!$G$33),"Y",IF(AND(H678&gt;='Intersection Mileposts'!$F$34,H678&lt;='Intersection Mileposts'!$G$34),"Y",IF(AND(H678&gt;='Intersection Mileposts'!$F$35,H678&lt;='Intersection Mileposts'!$G$35),"Y",IF(AND(H678&gt;='Intersection Mileposts'!$F$36,H678&lt;='Intersection Mileposts'!$G$36),"Y",IF(AND(H678&gt;='Intersection Mileposts'!$F$37,H678&lt;='Intersection Mileposts'!$G$37),"Y",IF(AND(H678&gt;='Intersection Mileposts'!$F$38,H678&lt;='Intersection Mileposts'!$G$38),"Y",IF(AND(H678&gt;='Intersection Mileposts'!$F$39,H678&lt;='Intersection Mileposts'!$G$39),"Y","N"))))))))))))))))))))))))))))))))))))</f>
        <v/>
      </c>
    </row>
    <row r="679" spans="1:46" x14ac:dyDescent="0.3">
      <c r="A679" s="279"/>
      <c r="B679" s="261"/>
      <c r="C679" s="262"/>
      <c r="D679" s="262"/>
      <c r="E679" s="262"/>
      <c r="F679" s="262"/>
      <c r="G679" s="284"/>
      <c r="H679" s="286"/>
      <c r="I679" s="279"/>
      <c r="J679" s="260"/>
      <c r="K679" s="260"/>
      <c r="L679" s="280"/>
      <c r="M679" s="275"/>
      <c r="N679" s="263"/>
      <c r="P679" s="264" t="str">
        <f>IF(R679 = "", "", COUNT($R$4:R679))</f>
        <v/>
      </c>
      <c r="Q679" s="264" t="str">
        <f t="shared" si="80"/>
        <v/>
      </c>
      <c r="R679" s="265" t="str">
        <f t="shared" si="81"/>
        <v/>
      </c>
      <c r="S679" s="266" t="str">
        <f t="shared" si="85"/>
        <v/>
      </c>
      <c r="T679" s="267" t="str">
        <f t="shared" si="82"/>
        <v/>
      </c>
      <c r="U679" s="268" t="str">
        <f t="shared" si="86"/>
        <v/>
      </c>
      <c r="V679" s="269" t="str">
        <f t="shared" si="83"/>
        <v/>
      </c>
      <c r="W679" s="5"/>
      <c r="AR679" s="2" t="str">
        <f t="shared" si="87"/>
        <v/>
      </c>
      <c r="AS679" s="2" t="str">
        <f t="shared" si="84"/>
        <v/>
      </c>
      <c r="AT679" s="2" t="str">
        <f>IF(AR679="","",IF(AND(H679&gt;='Intersection Mileposts'!$F$5,H679&lt;='Intersection Mileposts'!$G$5),"Y",IF(AND(H679&gt;='Intersection Mileposts'!$F$6,H679&lt;='Intersection Mileposts'!$G$6),"Y",IF(AND(H679&gt;='Intersection Mileposts'!$F$7,H679&lt;='Intersection Mileposts'!$G$7),"Y",IF(AND(H679&gt;='Intersection Mileposts'!$F$8,H679&lt;='Intersection Mileposts'!$G$8),"Y",IF(AND(H679&gt;='Intersection Mileposts'!$F$9,H679&lt;='Intersection Mileposts'!$G$9),"Y",IF(AND(H679&gt;='Intersection Mileposts'!$F$10,H679&lt;='Intersection Mileposts'!$G$10),"Y",IF(AND(H679&gt;='Intersection Mileposts'!$F$11,H679&lt;='Intersection Mileposts'!$G$11),"Y",IF(AND(H679&gt;='Intersection Mileposts'!$F$12,H679&lt;='Intersection Mileposts'!$G$12),"Y",IF(AND(H679&gt;='Intersection Mileposts'!$F$13,H679&lt;='Intersection Mileposts'!$G$13),"Y",IF(AND(H679&gt;='Intersection Mileposts'!$F$14,H679&lt;='Intersection Mileposts'!$G$14),"Y",IF(AND(H679&gt;='Intersection Mileposts'!$F$15,H679&lt;='Intersection Mileposts'!$G$15),"Y",IF(AND(H679&gt;='Intersection Mileposts'!$F$16,H679&lt;='Intersection Mileposts'!$G$16),"Y",IF(AND(H679&gt;='Intersection Mileposts'!$F$17,H679&lt;='Intersection Mileposts'!$G$17),"Y",IF(AND(H679&gt;='Intersection Mileposts'!$F$18,H679&lt;='Intersection Mileposts'!$G$18),"Y",IF(AND(H679&gt;='Intersection Mileposts'!$F$19,H679&lt;='Intersection Mileposts'!$G$19),"Y",IF(AND(H679&gt;='Intersection Mileposts'!$F$20,H679&lt;='Intersection Mileposts'!$G$20),"Y",IF(AND(H679&gt;='Intersection Mileposts'!$F$21,H679&lt;='Intersection Mileposts'!$G$21),"Y",IF(AND(H679&gt;='Intersection Mileposts'!$F$22,H679&lt;='Intersection Mileposts'!$G$22),"Y",IF(AND(H679&gt;='Intersection Mileposts'!$F$23,H679&lt;='Intersection Mileposts'!$G$23),"Y",IF(AND(H679&gt;='Intersection Mileposts'!$F$24,H679&lt;='Intersection Mileposts'!$G$24),"Y",IF(AND(H679&gt;='Intersection Mileposts'!$F$25,H679&lt;='Intersection Mileposts'!$G$25),"Y",IF(AND(H679&gt;='Intersection Mileposts'!$F$26,H679&lt;='Intersection Mileposts'!$G$26),"Y",IF(AND(H679&gt;='Intersection Mileposts'!$F$27,H679&lt;='Intersection Mileposts'!$G$27),"Y",IF(AND(H679&gt;='Intersection Mileposts'!$F$28,H679&lt;='Intersection Mileposts'!$G$28),"Y",IF(AND(H679&gt;='Intersection Mileposts'!$F$29,H679&lt;='Intersection Mileposts'!$G$29),"Y", IF(AND(H679&gt;='Intersection Mileposts'!$F$30,H679&lt;='Intersection Mileposts'!$G$30),"Y",IF(AND(H679&gt;='Intersection Mileposts'!$F$31,H679&lt;='Intersection Mileposts'!$G$31),"Y",IF(AND(H679&gt;='Intersection Mileposts'!$F$32,H679&lt;='Intersection Mileposts'!$G$32),"Y",IF(AND(H679&gt;='Intersection Mileposts'!$F$33,H679&lt;='Intersection Mileposts'!$G$33),"Y",IF(AND(H679&gt;='Intersection Mileposts'!$F$34,H679&lt;='Intersection Mileposts'!$G$34),"Y",IF(AND(H679&gt;='Intersection Mileposts'!$F$35,H679&lt;='Intersection Mileposts'!$G$35),"Y",IF(AND(H679&gt;='Intersection Mileposts'!$F$36,H679&lt;='Intersection Mileposts'!$G$36),"Y",IF(AND(H679&gt;='Intersection Mileposts'!$F$37,H679&lt;='Intersection Mileposts'!$G$37),"Y",IF(AND(H679&gt;='Intersection Mileposts'!$F$38,H679&lt;='Intersection Mileposts'!$G$38),"Y",IF(AND(H679&gt;='Intersection Mileposts'!$F$39,H679&lt;='Intersection Mileposts'!$G$39),"Y","N"))))))))))))))))))))))))))))))))))))</f>
        <v/>
      </c>
    </row>
    <row r="680" spans="1:46" x14ac:dyDescent="0.3">
      <c r="A680" s="279"/>
      <c r="B680" s="261"/>
      <c r="C680" s="262"/>
      <c r="D680" s="262"/>
      <c r="E680" s="262"/>
      <c r="F680" s="262"/>
      <c r="G680" s="284"/>
      <c r="H680" s="286"/>
      <c r="I680" s="279"/>
      <c r="J680" s="260"/>
      <c r="K680" s="260"/>
      <c r="L680" s="280"/>
      <c r="M680" s="275"/>
      <c r="N680" s="263"/>
      <c r="P680" s="264" t="str">
        <f>IF(R680 = "", "", COUNT($R$4:R680))</f>
        <v/>
      </c>
      <c r="Q680" s="264" t="str">
        <f t="shared" si="80"/>
        <v/>
      </c>
      <c r="R680" s="265" t="str">
        <f t="shared" si="81"/>
        <v/>
      </c>
      <c r="S680" s="266" t="str">
        <f t="shared" si="85"/>
        <v/>
      </c>
      <c r="T680" s="267" t="str">
        <f t="shared" si="82"/>
        <v/>
      </c>
      <c r="U680" s="268" t="str">
        <f t="shared" si="86"/>
        <v/>
      </c>
      <c r="V680" s="269" t="str">
        <f t="shared" si="83"/>
        <v/>
      </c>
      <c r="W680" s="5"/>
      <c r="AR680" s="2" t="str">
        <f t="shared" si="87"/>
        <v/>
      </c>
      <c r="AS680" s="2" t="str">
        <f t="shared" si="84"/>
        <v/>
      </c>
      <c r="AT680" s="2" t="str">
        <f>IF(AR680="","",IF(AND(H680&gt;='Intersection Mileposts'!$F$5,H680&lt;='Intersection Mileposts'!$G$5),"Y",IF(AND(H680&gt;='Intersection Mileposts'!$F$6,H680&lt;='Intersection Mileposts'!$G$6),"Y",IF(AND(H680&gt;='Intersection Mileposts'!$F$7,H680&lt;='Intersection Mileposts'!$G$7),"Y",IF(AND(H680&gt;='Intersection Mileposts'!$F$8,H680&lt;='Intersection Mileposts'!$G$8),"Y",IF(AND(H680&gt;='Intersection Mileposts'!$F$9,H680&lt;='Intersection Mileposts'!$G$9),"Y",IF(AND(H680&gt;='Intersection Mileposts'!$F$10,H680&lt;='Intersection Mileposts'!$G$10),"Y",IF(AND(H680&gt;='Intersection Mileposts'!$F$11,H680&lt;='Intersection Mileposts'!$G$11),"Y",IF(AND(H680&gt;='Intersection Mileposts'!$F$12,H680&lt;='Intersection Mileposts'!$G$12),"Y",IF(AND(H680&gt;='Intersection Mileposts'!$F$13,H680&lt;='Intersection Mileposts'!$G$13),"Y",IF(AND(H680&gt;='Intersection Mileposts'!$F$14,H680&lt;='Intersection Mileposts'!$G$14),"Y",IF(AND(H680&gt;='Intersection Mileposts'!$F$15,H680&lt;='Intersection Mileposts'!$G$15),"Y",IF(AND(H680&gt;='Intersection Mileposts'!$F$16,H680&lt;='Intersection Mileposts'!$G$16),"Y",IF(AND(H680&gt;='Intersection Mileposts'!$F$17,H680&lt;='Intersection Mileposts'!$G$17),"Y",IF(AND(H680&gt;='Intersection Mileposts'!$F$18,H680&lt;='Intersection Mileposts'!$G$18),"Y",IF(AND(H680&gt;='Intersection Mileposts'!$F$19,H680&lt;='Intersection Mileposts'!$G$19),"Y",IF(AND(H680&gt;='Intersection Mileposts'!$F$20,H680&lt;='Intersection Mileposts'!$G$20),"Y",IF(AND(H680&gt;='Intersection Mileposts'!$F$21,H680&lt;='Intersection Mileposts'!$G$21),"Y",IF(AND(H680&gt;='Intersection Mileposts'!$F$22,H680&lt;='Intersection Mileposts'!$G$22),"Y",IF(AND(H680&gt;='Intersection Mileposts'!$F$23,H680&lt;='Intersection Mileposts'!$G$23),"Y",IF(AND(H680&gt;='Intersection Mileposts'!$F$24,H680&lt;='Intersection Mileposts'!$G$24),"Y",IF(AND(H680&gt;='Intersection Mileposts'!$F$25,H680&lt;='Intersection Mileposts'!$G$25),"Y",IF(AND(H680&gt;='Intersection Mileposts'!$F$26,H680&lt;='Intersection Mileposts'!$G$26),"Y",IF(AND(H680&gt;='Intersection Mileposts'!$F$27,H680&lt;='Intersection Mileposts'!$G$27),"Y",IF(AND(H680&gt;='Intersection Mileposts'!$F$28,H680&lt;='Intersection Mileposts'!$G$28),"Y",IF(AND(H680&gt;='Intersection Mileposts'!$F$29,H680&lt;='Intersection Mileposts'!$G$29),"Y", IF(AND(H680&gt;='Intersection Mileposts'!$F$30,H680&lt;='Intersection Mileposts'!$G$30),"Y",IF(AND(H680&gt;='Intersection Mileposts'!$F$31,H680&lt;='Intersection Mileposts'!$G$31),"Y",IF(AND(H680&gt;='Intersection Mileposts'!$F$32,H680&lt;='Intersection Mileposts'!$G$32),"Y",IF(AND(H680&gt;='Intersection Mileposts'!$F$33,H680&lt;='Intersection Mileposts'!$G$33),"Y",IF(AND(H680&gt;='Intersection Mileposts'!$F$34,H680&lt;='Intersection Mileposts'!$G$34),"Y",IF(AND(H680&gt;='Intersection Mileposts'!$F$35,H680&lt;='Intersection Mileposts'!$G$35),"Y",IF(AND(H680&gt;='Intersection Mileposts'!$F$36,H680&lt;='Intersection Mileposts'!$G$36),"Y",IF(AND(H680&gt;='Intersection Mileposts'!$F$37,H680&lt;='Intersection Mileposts'!$G$37),"Y",IF(AND(H680&gt;='Intersection Mileposts'!$F$38,H680&lt;='Intersection Mileposts'!$G$38),"Y",IF(AND(H680&gt;='Intersection Mileposts'!$F$39,H680&lt;='Intersection Mileposts'!$G$39),"Y","N"))))))))))))))))))))))))))))))))))))</f>
        <v/>
      </c>
    </row>
    <row r="681" spans="1:46" x14ac:dyDescent="0.3">
      <c r="A681" s="279"/>
      <c r="B681" s="261"/>
      <c r="C681" s="262"/>
      <c r="D681" s="262"/>
      <c r="E681" s="262"/>
      <c r="F681" s="262"/>
      <c r="G681" s="284"/>
      <c r="H681" s="286"/>
      <c r="I681" s="279"/>
      <c r="J681" s="260"/>
      <c r="K681" s="260"/>
      <c r="L681" s="280"/>
      <c r="M681" s="275"/>
      <c r="N681" s="263"/>
      <c r="P681" s="264" t="str">
        <f>IF(R681 = "", "", COUNT($R$4:R681))</f>
        <v/>
      </c>
      <c r="Q681" s="264" t="str">
        <f t="shared" si="80"/>
        <v/>
      </c>
      <c r="R681" s="265" t="str">
        <f t="shared" si="81"/>
        <v/>
      </c>
      <c r="S681" s="266" t="str">
        <f t="shared" si="85"/>
        <v/>
      </c>
      <c r="T681" s="267" t="str">
        <f t="shared" si="82"/>
        <v/>
      </c>
      <c r="U681" s="268" t="str">
        <f t="shared" si="86"/>
        <v/>
      </c>
      <c r="V681" s="269" t="str">
        <f t="shared" si="83"/>
        <v/>
      </c>
      <c r="W681" s="5"/>
      <c r="AR681" s="2" t="str">
        <f t="shared" si="87"/>
        <v/>
      </c>
      <c r="AS681" s="2" t="str">
        <f t="shared" si="84"/>
        <v/>
      </c>
      <c r="AT681" s="2" t="str">
        <f>IF(AR681="","",IF(AND(H681&gt;='Intersection Mileposts'!$F$5,H681&lt;='Intersection Mileposts'!$G$5),"Y",IF(AND(H681&gt;='Intersection Mileposts'!$F$6,H681&lt;='Intersection Mileposts'!$G$6),"Y",IF(AND(H681&gt;='Intersection Mileposts'!$F$7,H681&lt;='Intersection Mileposts'!$G$7),"Y",IF(AND(H681&gt;='Intersection Mileposts'!$F$8,H681&lt;='Intersection Mileposts'!$G$8),"Y",IF(AND(H681&gt;='Intersection Mileposts'!$F$9,H681&lt;='Intersection Mileposts'!$G$9),"Y",IF(AND(H681&gt;='Intersection Mileposts'!$F$10,H681&lt;='Intersection Mileposts'!$G$10),"Y",IF(AND(H681&gt;='Intersection Mileposts'!$F$11,H681&lt;='Intersection Mileposts'!$G$11),"Y",IF(AND(H681&gt;='Intersection Mileposts'!$F$12,H681&lt;='Intersection Mileposts'!$G$12),"Y",IF(AND(H681&gt;='Intersection Mileposts'!$F$13,H681&lt;='Intersection Mileposts'!$G$13),"Y",IF(AND(H681&gt;='Intersection Mileposts'!$F$14,H681&lt;='Intersection Mileposts'!$G$14),"Y",IF(AND(H681&gt;='Intersection Mileposts'!$F$15,H681&lt;='Intersection Mileposts'!$G$15),"Y",IF(AND(H681&gt;='Intersection Mileposts'!$F$16,H681&lt;='Intersection Mileposts'!$G$16),"Y",IF(AND(H681&gt;='Intersection Mileposts'!$F$17,H681&lt;='Intersection Mileposts'!$G$17),"Y",IF(AND(H681&gt;='Intersection Mileposts'!$F$18,H681&lt;='Intersection Mileposts'!$G$18),"Y",IF(AND(H681&gt;='Intersection Mileposts'!$F$19,H681&lt;='Intersection Mileposts'!$G$19),"Y",IF(AND(H681&gt;='Intersection Mileposts'!$F$20,H681&lt;='Intersection Mileposts'!$G$20),"Y",IF(AND(H681&gt;='Intersection Mileposts'!$F$21,H681&lt;='Intersection Mileposts'!$G$21),"Y",IF(AND(H681&gt;='Intersection Mileposts'!$F$22,H681&lt;='Intersection Mileposts'!$G$22),"Y",IF(AND(H681&gt;='Intersection Mileposts'!$F$23,H681&lt;='Intersection Mileposts'!$G$23),"Y",IF(AND(H681&gt;='Intersection Mileposts'!$F$24,H681&lt;='Intersection Mileposts'!$G$24),"Y",IF(AND(H681&gt;='Intersection Mileposts'!$F$25,H681&lt;='Intersection Mileposts'!$G$25),"Y",IF(AND(H681&gt;='Intersection Mileposts'!$F$26,H681&lt;='Intersection Mileposts'!$G$26),"Y",IF(AND(H681&gt;='Intersection Mileposts'!$F$27,H681&lt;='Intersection Mileposts'!$G$27),"Y",IF(AND(H681&gt;='Intersection Mileposts'!$F$28,H681&lt;='Intersection Mileposts'!$G$28),"Y",IF(AND(H681&gt;='Intersection Mileposts'!$F$29,H681&lt;='Intersection Mileposts'!$G$29),"Y", IF(AND(H681&gt;='Intersection Mileposts'!$F$30,H681&lt;='Intersection Mileposts'!$G$30),"Y",IF(AND(H681&gt;='Intersection Mileposts'!$F$31,H681&lt;='Intersection Mileposts'!$G$31),"Y",IF(AND(H681&gt;='Intersection Mileposts'!$F$32,H681&lt;='Intersection Mileposts'!$G$32),"Y",IF(AND(H681&gt;='Intersection Mileposts'!$F$33,H681&lt;='Intersection Mileposts'!$G$33),"Y",IF(AND(H681&gt;='Intersection Mileposts'!$F$34,H681&lt;='Intersection Mileposts'!$G$34),"Y",IF(AND(H681&gt;='Intersection Mileposts'!$F$35,H681&lt;='Intersection Mileposts'!$G$35),"Y",IF(AND(H681&gt;='Intersection Mileposts'!$F$36,H681&lt;='Intersection Mileposts'!$G$36),"Y",IF(AND(H681&gt;='Intersection Mileposts'!$F$37,H681&lt;='Intersection Mileposts'!$G$37),"Y",IF(AND(H681&gt;='Intersection Mileposts'!$F$38,H681&lt;='Intersection Mileposts'!$G$38),"Y",IF(AND(H681&gt;='Intersection Mileposts'!$F$39,H681&lt;='Intersection Mileposts'!$G$39),"Y","N"))))))))))))))))))))))))))))))))))))</f>
        <v/>
      </c>
    </row>
    <row r="682" spans="1:46" x14ac:dyDescent="0.3">
      <c r="A682" s="279"/>
      <c r="B682" s="261"/>
      <c r="C682" s="262"/>
      <c r="D682" s="262"/>
      <c r="E682" s="262"/>
      <c r="F682" s="262"/>
      <c r="G682" s="284"/>
      <c r="H682" s="286"/>
      <c r="I682" s="279"/>
      <c r="J682" s="260"/>
      <c r="K682" s="260"/>
      <c r="L682" s="280"/>
      <c r="M682" s="275"/>
      <c r="N682" s="263"/>
      <c r="P682" s="264" t="str">
        <f>IF(R682 = "", "", COUNT($R$4:R682))</f>
        <v/>
      </c>
      <c r="Q682" s="264" t="str">
        <f t="shared" si="80"/>
        <v/>
      </c>
      <c r="R682" s="265" t="str">
        <f t="shared" si="81"/>
        <v/>
      </c>
      <c r="S682" s="266" t="str">
        <f t="shared" si="85"/>
        <v/>
      </c>
      <c r="T682" s="267" t="str">
        <f t="shared" si="82"/>
        <v/>
      </c>
      <c r="U682" s="268" t="str">
        <f t="shared" si="86"/>
        <v/>
      </c>
      <c r="V682" s="269" t="str">
        <f t="shared" si="83"/>
        <v/>
      </c>
      <c r="W682" s="5"/>
      <c r="AR682" s="2" t="str">
        <f t="shared" si="87"/>
        <v/>
      </c>
      <c r="AS682" s="2" t="str">
        <f t="shared" si="84"/>
        <v/>
      </c>
      <c r="AT682" s="2" t="str">
        <f>IF(AR682="","",IF(AND(H682&gt;='Intersection Mileposts'!$F$5,H682&lt;='Intersection Mileposts'!$G$5),"Y",IF(AND(H682&gt;='Intersection Mileposts'!$F$6,H682&lt;='Intersection Mileposts'!$G$6),"Y",IF(AND(H682&gt;='Intersection Mileposts'!$F$7,H682&lt;='Intersection Mileposts'!$G$7),"Y",IF(AND(H682&gt;='Intersection Mileposts'!$F$8,H682&lt;='Intersection Mileposts'!$G$8),"Y",IF(AND(H682&gt;='Intersection Mileposts'!$F$9,H682&lt;='Intersection Mileposts'!$G$9),"Y",IF(AND(H682&gt;='Intersection Mileposts'!$F$10,H682&lt;='Intersection Mileposts'!$G$10),"Y",IF(AND(H682&gt;='Intersection Mileposts'!$F$11,H682&lt;='Intersection Mileposts'!$G$11),"Y",IF(AND(H682&gt;='Intersection Mileposts'!$F$12,H682&lt;='Intersection Mileposts'!$G$12),"Y",IF(AND(H682&gt;='Intersection Mileposts'!$F$13,H682&lt;='Intersection Mileposts'!$G$13),"Y",IF(AND(H682&gt;='Intersection Mileposts'!$F$14,H682&lt;='Intersection Mileposts'!$G$14),"Y",IF(AND(H682&gt;='Intersection Mileposts'!$F$15,H682&lt;='Intersection Mileposts'!$G$15),"Y",IF(AND(H682&gt;='Intersection Mileposts'!$F$16,H682&lt;='Intersection Mileposts'!$G$16),"Y",IF(AND(H682&gt;='Intersection Mileposts'!$F$17,H682&lt;='Intersection Mileposts'!$G$17),"Y",IF(AND(H682&gt;='Intersection Mileposts'!$F$18,H682&lt;='Intersection Mileposts'!$G$18),"Y",IF(AND(H682&gt;='Intersection Mileposts'!$F$19,H682&lt;='Intersection Mileposts'!$G$19),"Y",IF(AND(H682&gt;='Intersection Mileposts'!$F$20,H682&lt;='Intersection Mileposts'!$G$20),"Y",IF(AND(H682&gt;='Intersection Mileposts'!$F$21,H682&lt;='Intersection Mileposts'!$G$21),"Y",IF(AND(H682&gt;='Intersection Mileposts'!$F$22,H682&lt;='Intersection Mileposts'!$G$22),"Y",IF(AND(H682&gt;='Intersection Mileposts'!$F$23,H682&lt;='Intersection Mileposts'!$G$23),"Y",IF(AND(H682&gt;='Intersection Mileposts'!$F$24,H682&lt;='Intersection Mileposts'!$G$24),"Y",IF(AND(H682&gt;='Intersection Mileposts'!$F$25,H682&lt;='Intersection Mileposts'!$G$25),"Y",IF(AND(H682&gt;='Intersection Mileposts'!$F$26,H682&lt;='Intersection Mileposts'!$G$26),"Y",IF(AND(H682&gt;='Intersection Mileposts'!$F$27,H682&lt;='Intersection Mileposts'!$G$27),"Y",IF(AND(H682&gt;='Intersection Mileposts'!$F$28,H682&lt;='Intersection Mileposts'!$G$28),"Y",IF(AND(H682&gt;='Intersection Mileposts'!$F$29,H682&lt;='Intersection Mileposts'!$G$29),"Y", IF(AND(H682&gt;='Intersection Mileposts'!$F$30,H682&lt;='Intersection Mileposts'!$G$30),"Y",IF(AND(H682&gt;='Intersection Mileposts'!$F$31,H682&lt;='Intersection Mileposts'!$G$31),"Y",IF(AND(H682&gt;='Intersection Mileposts'!$F$32,H682&lt;='Intersection Mileposts'!$G$32),"Y",IF(AND(H682&gt;='Intersection Mileposts'!$F$33,H682&lt;='Intersection Mileposts'!$G$33),"Y",IF(AND(H682&gt;='Intersection Mileposts'!$F$34,H682&lt;='Intersection Mileposts'!$G$34),"Y",IF(AND(H682&gt;='Intersection Mileposts'!$F$35,H682&lt;='Intersection Mileposts'!$G$35),"Y",IF(AND(H682&gt;='Intersection Mileposts'!$F$36,H682&lt;='Intersection Mileposts'!$G$36),"Y",IF(AND(H682&gt;='Intersection Mileposts'!$F$37,H682&lt;='Intersection Mileposts'!$G$37),"Y",IF(AND(H682&gt;='Intersection Mileposts'!$F$38,H682&lt;='Intersection Mileposts'!$G$38),"Y",IF(AND(H682&gt;='Intersection Mileposts'!$F$39,H682&lt;='Intersection Mileposts'!$G$39),"Y","N"))))))))))))))))))))))))))))))))))))</f>
        <v/>
      </c>
    </row>
    <row r="683" spans="1:46" x14ac:dyDescent="0.3">
      <c r="A683" s="279"/>
      <c r="B683" s="261"/>
      <c r="C683" s="262"/>
      <c r="D683" s="262"/>
      <c r="E683" s="262"/>
      <c r="F683" s="262"/>
      <c r="G683" s="284"/>
      <c r="H683" s="286"/>
      <c r="I683" s="279"/>
      <c r="J683" s="260"/>
      <c r="K683" s="260"/>
      <c r="L683" s="280"/>
      <c r="M683" s="275"/>
      <c r="N683" s="263"/>
      <c r="P683" s="264" t="str">
        <f>IF(R683 = "", "", COUNT($R$4:R683))</f>
        <v/>
      </c>
      <c r="Q683" s="264" t="str">
        <f t="shared" si="80"/>
        <v/>
      </c>
      <c r="R683" s="265" t="str">
        <f t="shared" si="81"/>
        <v/>
      </c>
      <c r="S683" s="266" t="str">
        <f t="shared" si="85"/>
        <v/>
      </c>
      <c r="T683" s="267" t="str">
        <f t="shared" si="82"/>
        <v/>
      </c>
      <c r="U683" s="268" t="str">
        <f t="shared" si="86"/>
        <v/>
      </c>
      <c r="V683" s="269" t="str">
        <f t="shared" si="83"/>
        <v/>
      </c>
      <c r="W683" s="5"/>
      <c r="AR683" s="2" t="str">
        <f t="shared" si="87"/>
        <v/>
      </c>
      <c r="AS683" s="2" t="str">
        <f t="shared" si="84"/>
        <v/>
      </c>
      <c r="AT683" s="2" t="str">
        <f>IF(AR683="","",IF(AND(H683&gt;='Intersection Mileposts'!$F$5,H683&lt;='Intersection Mileposts'!$G$5),"Y",IF(AND(H683&gt;='Intersection Mileposts'!$F$6,H683&lt;='Intersection Mileposts'!$G$6),"Y",IF(AND(H683&gt;='Intersection Mileposts'!$F$7,H683&lt;='Intersection Mileposts'!$G$7),"Y",IF(AND(H683&gt;='Intersection Mileposts'!$F$8,H683&lt;='Intersection Mileposts'!$G$8),"Y",IF(AND(H683&gt;='Intersection Mileposts'!$F$9,H683&lt;='Intersection Mileposts'!$G$9),"Y",IF(AND(H683&gt;='Intersection Mileposts'!$F$10,H683&lt;='Intersection Mileposts'!$G$10),"Y",IF(AND(H683&gt;='Intersection Mileposts'!$F$11,H683&lt;='Intersection Mileposts'!$G$11),"Y",IF(AND(H683&gt;='Intersection Mileposts'!$F$12,H683&lt;='Intersection Mileposts'!$G$12),"Y",IF(AND(H683&gt;='Intersection Mileposts'!$F$13,H683&lt;='Intersection Mileposts'!$G$13),"Y",IF(AND(H683&gt;='Intersection Mileposts'!$F$14,H683&lt;='Intersection Mileposts'!$G$14),"Y",IF(AND(H683&gt;='Intersection Mileposts'!$F$15,H683&lt;='Intersection Mileposts'!$G$15),"Y",IF(AND(H683&gt;='Intersection Mileposts'!$F$16,H683&lt;='Intersection Mileposts'!$G$16),"Y",IF(AND(H683&gt;='Intersection Mileposts'!$F$17,H683&lt;='Intersection Mileposts'!$G$17),"Y",IF(AND(H683&gt;='Intersection Mileposts'!$F$18,H683&lt;='Intersection Mileposts'!$G$18),"Y",IF(AND(H683&gt;='Intersection Mileposts'!$F$19,H683&lt;='Intersection Mileposts'!$G$19),"Y",IF(AND(H683&gt;='Intersection Mileposts'!$F$20,H683&lt;='Intersection Mileposts'!$G$20),"Y",IF(AND(H683&gt;='Intersection Mileposts'!$F$21,H683&lt;='Intersection Mileposts'!$G$21),"Y",IF(AND(H683&gt;='Intersection Mileposts'!$F$22,H683&lt;='Intersection Mileposts'!$G$22),"Y",IF(AND(H683&gt;='Intersection Mileposts'!$F$23,H683&lt;='Intersection Mileposts'!$G$23),"Y",IF(AND(H683&gt;='Intersection Mileposts'!$F$24,H683&lt;='Intersection Mileposts'!$G$24),"Y",IF(AND(H683&gt;='Intersection Mileposts'!$F$25,H683&lt;='Intersection Mileposts'!$G$25),"Y",IF(AND(H683&gt;='Intersection Mileposts'!$F$26,H683&lt;='Intersection Mileposts'!$G$26),"Y",IF(AND(H683&gt;='Intersection Mileposts'!$F$27,H683&lt;='Intersection Mileposts'!$G$27),"Y",IF(AND(H683&gt;='Intersection Mileposts'!$F$28,H683&lt;='Intersection Mileposts'!$G$28),"Y",IF(AND(H683&gt;='Intersection Mileposts'!$F$29,H683&lt;='Intersection Mileposts'!$G$29),"Y", IF(AND(H683&gt;='Intersection Mileposts'!$F$30,H683&lt;='Intersection Mileposts'!$G$30),"Y",IF(AND(H683&gt;='Intersection Mileposts'!$F$31,H683&lt;='Intersection Mileposts'!$G$31),"Y",IF(AND(H683&gt;='Intersection Mileposts'!$F$32,H683&lt;='Intersection Mileposts'!$G$32),"Y",IF(AND(H683&gt;='Intersection Mileposts'!$F$33,H683&lt;='Intersection Mileposts'!$G$33),"Y",IF(AND(H683&gt;='Intersection Mileposts'!$F$34,H683&lt;='Intersection Mileposts'!$G$34),"Y",IF(AND(H683&gt;='Intersection Mileposts'!$F$35,H683&lt;='Intersection Mileposts'!$G$35),"Y",IF(AND(H683&gt;='Intersection Mileposts'!$F$36,H683&lt;='Intersection Mileposts'!$G$36),"Y",IF(AND(H683&gt;='Intersection Mileposts'!$F$37,H683&lt;='Intersection Mileposts'!$G$37),"Y",IF(AND(H683&gt;='Intersection Mileposts'!$F$38,H683&lt;='Intersection Mileposts'!$G$38),"Y",IF(AND(H683&gt;='Intersection Mileposts'!$F$39,H683&lt;='Intersection Mileposts'!$G$39),"Y","N"))))))))))))))))))))))))))))))))))))</f>
        <v/>
      </c>
    </row>
    <row r="684" spans="1:46" x14ac:dyDescent="0.3">
      <c r="A684" s="279"/>
      <c r="B684" s="261"/>
      <c r="C684" s="262"/>
      <c r="D684" s="262"/>
      <c r="E684" s="262"/>
      <c r="F684" s="262"/>
      <c r="G684" s="284"/>
      <c r="H684" s="286"/>
      <c r="I684" s="279"/>
      <c r="J684" s="260"/>
      <c r="K684" s="260"/>
      <c r="L684" s="280"/>
      <c r="M684" s="275"/>
      <c r="N684" s="263"/>
      <c r="P684" s="264" t="str">
        <f>IF(R684 = "", "", COUNT($R$4:R684))</f>
        <v/>
      </c>
      <c r="Q684" s="264" t="str">
        <f t="shared" si="80"/>
        <v/>
      </c>
      <c r="R684" s="265" t="str">
        <f t="shared" si="81"/>
        <v/>
      </c>
      <c r="S684" s="266" t="str">
        <f t="shared" si="85"/>
        <v/>
      </c>
      <c r="T684" s="267" t="str">
        <f t="shared" si="82"/>
        <v/>
      </c>
      <c r="U684" s="268" t="str">
        <f t="shared" si="86"/>
        <v/>
      </c>
      <c r="V684" s="269" t="str">
        <f t="shared" si="83"/>
        <v/>
      </c>
      <c r="W684" s="5"/>
      <c r="AR684" s="2" t="str">
        <f t="shared" si="87"/>
        <v/>
      </c>
      <c r="AS684" s="2" t="str">
        <f t="shared" si="84"/>
        <v/>
      </c>
      <c r="AT684" s="2" t="str">
        <f>IF(AR684="","",IF(AND(H684&gt;='Intersection Mileposts'!$F$5,H684&lt;='Intersection Mileposts'!$G$5),"Y",IF(AND(H684&gt;='Intersection Mileposts'!$F$6,H684&lt;='Intersection Mileposts'!$G$6),"Y",IF(AND(H684&gt;='Intersection Mileposts'!$F$7,H684&lt;='Intersection Mileposts'!$G$7),"Y",IF(AND(H684&gt;='Intersection Mileposts'!$F$8,H684&lt;='Intersection Mileposts'!$G$8),"Y",IF(AND(H684&gt;='Intersection Mileposts'!$F$9,H684&lt;='Intersection Mileposts'!$G$9),"Y",IF(AND(H684&gt;='Intersection Mileposts'!$F$10,H684&lt;='Intersection Mileposts'!$G$10),"Y",IF(AND(H684&gt;='Intersection Mileposts'!$F$11,H684&lt;='Intersection Mileposts'!$G$11),"Y",IF(AND(H684&gt;='Intersection Mileposts'!$F$12,H684&lt;='Intersection Mileposts'!$G$12),"Y",IF(AND(H684&gt;='Intersection Mileposts'!$F$13,H684&lt;='Intersection Mileposts'!$G$13),"Y",IF(AND(H684&gt;='Intersection Mileposts'!$F$14,H684&lt;='Intersection Mileposts'!$G$14),"Y",IF(AND(H684&gt;='Intersection Mileposts'!$F$15,H684&lt;='Intersection Mileposts'!$G$15),"Y",IF(AND(H684&gt;='Intersection Mileposts'!$F$16,H684&lt;='Intersection Mileposts'!$G$16),"Y",IF(AND(H684&gt;='Intersection Mileposts'!$F$17,H684&lt;='Intersection Mileposts'!$G$17),"Y",IF(AND(H684&gt;='Intersection Mileposts'!$F$18,H684&lt;='Intersection Mileposts'!$G$18),"Y",IF(AND(H684&gt;='Intersection Mileposts'!$F$19,H684&lt;='Intersection Mileposts'!$G$19),"Y",IF(AND(H684&gt;='Intersection Mileposts'!$F$20,H684&lt;='Intersection Mileposts'!$G$20),"Y",IF(AND(H684&gt;='Intersection Mileposts'!$F$21,H684&lt;='Intersection Mileposts'!$G$21),"Y",IF(AND(H684&gt;='Intersection Mileposts'!$F$22,H684&lt;='Intersection Mileposts'!$G$22),"Y",IF(AND(H684&gt;='Intersection Mileposts'!$F$23,H684&lt;='Intersection Mileposts'!$G$23),"Y",IF(AND(H684&gt;='Intersection Mileposts'!$F$24,H684&lt;='Intersection Mileposts'!$G$24),"Y",IF(AND(H684&gt;='Intersection Mileposts'!$F$25,H684&lt;='Intersection Mileposts'!$G$25),"Y",IF(AND(H684&gt;='Intersection Mileposts'!$F$26,H684&lt;='Intersection Mileposts'!$G$26),"Y",IF(AND(H684&gt;='Intersection Mileposts'!$F$27,H684&lt;='Intersection Mileposts'!$G$27),"Y",IF(AND(H684&gt;='Intersection Mileposts'!$F$28,H684&lt;='Intersection Mileposts'!$G$28),"Y",IF(AND(H684&gt;='Intersection Mileposts'!$F$29,H684&lt;='Intersection Mileposts'!$G$29),"Y", IF(AND(H684&gt;='Intersection Mileposts'!$F$30,H684&lt;='Intersection Mileposts'!$G$30),"Y",IF(AND(H684&gt;='Intersection Mileposts'!$F$31,H684&lt;='Intersection Mileposts'!$G$31),"Y",IF(AND(H684&gt;='Intersection Mileposts'!$F$32,H684&lt;='Intersection Mileposts'!$G$32),"Y",IF(AND(H684&gt;='Intersection Mileposts'!$F$33,H684&lt;='Intersection Mileposts'!$G$33),"Y",IF(AND(H684&gt;='Intersection Mileposts'!$F$34,H684&lt;='Intersection Mileposts'!$G$34),"Y",IF(AND(H684&gt;='Intersection Mileposts'!$F$35,H684&lt;='Intersection Mileposts'!$G$35),"Y",IF(AND(H684&gt;='Intersection Mileposts'!$F$36,H684&lt;='Intersection Mileposts'!$G$36),"Y",IF(AND(H684&gt;='Intersection Mileposts'!$F$37,H684&lt;='Intersection Mileposts'!$G$37),"Y",IF(AND(H684&gt;='Intersection Mileposts'!$F$38,H684&lt;='Intersection Mileposts'!$G$38),"Y",IF(AND(H684&gt;='Intersection Mileposts'!$F$39,H684&lt;='Intersection Mileposts'!$G$39),"Y","N"))))))))))))))))))))))))))))))))))))</f>
        <v/>
      </c>
    </row>
    <row r="685" spans="1:46" x14ac:dyDescent="0.3">
      <c r="A685" s="279"/>
      <c r="B685" s="261"/>
      <c r="C685" s="262"/>
      <c r="D685" s="262"/>
      <c r="E685" s="262"/>
      <c r="F685" s="262"/>
      <c r="G685" s="284"/>
      <c r="H685" s="286"/>
      <c r="I685" s="279"/>
      <c r="J685" s="260"/>
      <c r="K685" s="260"/>
      <c r="L685" s="280"/>
      <c r="M685" s="275"/>
      <c r="N685" s="263"/>
      <c r="P685" s="264" t="str">
        <f>IF(R685 = "", "", COUNT($R$4:R685))</f>
        <v/>
      </c>
      <c r="Q685" s="264" t="str">
        <f t="shared" si="80"/>
        <v/>
      </c>
      <c r="R685" s="265" t="str">
        <f t="shared" si="81"/>
        <v/>
      </c>
      <c r="S685" s="266" t="str">
        <f t="shared" si="85"/>
        <v/>
      </c>
      <c r="T685" s="267" t="str">
        <f t="shared" si="82"/>
        <v/>
      </c>
      <c r="U685" s="268" t="str">
        <f t="shared" si="86"/>
        <v/>
      </c>
      <c r="V685" s="269" t="str">
        <f t="shared" si="83"/>
        <v/>
      </c>
      <c r="W685" s="5"/>
      <c r="AR685" s="2" t="str">
        <f t="shared" si="87"/>
        <v/>
      </c>
      <c r="AS685" s="2" t="str">
        <f t="shared" si="84"/>
        <v/>
      </c>
      <c r="AT685" s="2" t="str">
        <f>IF(AR685="","",IF(AND(H685&gt;='Intersection Mileposts'!$F$5,H685&lt;='Intersection Mileposts'!$G$5),"Y",IF(AND(H685&gt;='Intersection Mileposts'!$F$6,H685&lt;='Intersection Mileposts'!$G$6),"Y",IF(AND(H685&gt;='Intersection Mileposts'!$F$7,H685&lt;='Intersection Mileposts'!$G$7),"Y",IF(AND(H685&gt;='Intersection Mileposts'!$F$8,H685&lt;='Intersection Mileposts'!$G$8),"Y",IF(AND(H685&gt;='Intersection Mileposts'!$F$9,H685&lt;='Intersection Mileposts'!$G$9),"Y",IF(AND(H685&gt;='Intersection Mileposts'!$F$10,H685&lt;='Intersection Mileposts'!$G$10),"Y",IF(AND(H685&gt;='Intersection Mileposts'!$F$11,H685&lt;='Intersection Mileposts'!$G$11),"Y",IF(AND(H685&gt;='Intersection Mileposts'!$F$12,H685&lt;='Intersection Mileposts'!$G$12),"Y",IF(AND(H685&gt;='Intersection Mileposts'!$F$13,H685&lt;='Intersection Mileposts'!$G$13),"Y",IF(AND(H685&gt;='Intersection Mileposts'!$F$14,H685&lt;='Intersection Mileposts'!$G$14),"Y",IF(AND(H685&gt;='Intersection Mileposts'!$F$15,H685&lt;='Intersection Mileposts'!$G$15),"Y",IF(AND(H685&gt;='Intersection Mileposts'!$F$16,H685&lt;='Intersection Mileposts'!$G$16),"Y",IF(AND(H685&gt;='Intersection Mileposts'!$F$17,H685&lt;='Intersection Mileposts'!$G$17),"Y",IF(AND(H685&gt;='Intersection Mileposts'!$F$18,H685&lt;='Intersection Mileposts'!$G$18),"Y",IF(AND(H685&gt;='Intersection Mileposts'!$F$19,H685&lt;='Intersection Mileposts'!$G$19),"Y",IF(AND(H685&gt;='Intersection Mileposts'!$F$20,H685&lt;='Intersection Mileposts'!$G$20),"Y",IF(AND(H685&gt;='Intersection Mileposts'!$F$21,H685&lt;='Intersection Mileposts'!$G$21),"Y",IF(AND(H685&gt;='Intersection Mileposts'!$F$22,H685&lt;='Intersection Mileposts'!$G$22),"Y",IF(AND(H685&gt;='Intersection Mileposts'!$F$23,H685&lt;='Intersection Mileposts'!$G$23),"Y",IF(AND(H685&gt;='Intersection Mileposts'!$F$24,H685&lt;='Intersection Mileposts'!$G$24),"Y",IF(AND(H685&gt;='Intersection Mileposts'!$F$25,H685&lt;='Intersection Mileposts'!$G$25),"Y",IF(AND(H685&gt;='Intersection Mileposts'!$F$26,H685&lt;='Intersection Mileposts'!$G$26),"Y",IF(AND(H685&gt;='Intersection Mileposts'!$F$27,H685&lt;='Intersection Mileposts'!$G$27),"Y",IF(AND(H685&gt;='Intersection Mileposts'!$F$28,H685&lt;='Intersection Mileposts'!$G$28),"Y",IF(AND(H685&gt;='Intersection Mileposts'!$F$29,H685&lt;='Intersection Mileposts'!$G$29),"Y", IF(AND(H685&gt;='Intersection Mileposts'!$F$30,H685&lt;='Intersection Mileposts'!$G$30),"Y",IF(AND(H685&gt;='Intersection Mileposts'!$F$31,H685&lt;='Intersection Mileposts'!$G$31),"Y",IF(AND(H685&gt;='Intersection Mileposts'!$F$32,H685&lt;='Intersection Mileposts'!$G$32),"Y",IF(AND(H685&gt;='Intersection Mileposts'!$F$33,H685&lt;='Intersection Mileposts'!$G$33),"Y",IF(AND(H685&gt;='Intersection Mileposts'!$F$34,H685&lt;='Intersection Mileposts'!$G$34),"Y",IF(AND(H685&gt;='Intersection Mileposts'!$F$35,H685&lt;='Intersection Mileposts'!$G$35),"Y",IF(AND(H685&gt;='Intersection Mileposts'!$F$36,H685&lt;='Intersection Mileposts'!$G$36),"Y",IF(AND(H685&gt;='Intersection Mileposts'!$F$37,H685&lt;='Intersection Mileposts'!$G$37),"Y",IF(AND(H685&gt;='Intersection Mileposts'!$F$38,H685&lt;='Intersection Mileposts'!$G$38),"Y",IF(AND(H685&gt;='Intersection Mileposts'!$F$39,H685&lt;='Intersection Mileposts'!$G$39),"Y","N"))))))))))))))))))))))))))))))))))))</f>
        <v/>
      </c>
    </row>
    <row r="686" spans="1:46" x14ac:dyDescent="0.3">
      <c r="A686" s="279"/>
      <c r="B686" s="261"/>
      <c r="C686" s="262"/>
      <c r="D686" s="262"/>
      <c r="E686" s="262"/>
      <c r="F686" s="262"/>
      <c r="G686" s="284"/>
      <c r="H686" s="286"/>
      <c r="I686" s="279"/>
      <c r="J686" s="260"/>
      <c r="K686" s="260"/>
      <c r="L686" s="280"/>
      <c r="M686" s="275"/>
      <c r="N686" s="263"/>
      <c r="P686" s="264" t="str">
        <f>IF(R686 = "", "", COUNT($R$4:R686))</f>
        <v/>
      </c>
      <c r="Q686" s="264" t="str">
        <f t="shared" si="80"/>
        <v/>
      </c>
      <c r="R686" s="265" t="str">
        <f t="shared" si="81"/>
        <v/>
      </c>
      <c r="S686" s="266" t="str">
        <f t="shared" si="85"/>
        <v/>
      </c>
      <c r="T686" s="267" t="str">
        <f t="shared" si="82"/>
        <v/>
      </c>
      <c r="U686" s="268" t="str">
        <f t="shared" si="86"/>
        <v/>
      </c>
      <c r="V686" s="269" t="str">
        <f t="shared" si="83"/>
        <v/>
      </c>
      <c r="W686" s="5"/>
      <c r="AR686" s="2" t="str">
        <f t="shared" si="87"/>
        <v/>
      </c>
      <c r="AS686" s="2" t="str">
        <f t="shared" si="84"/>
        <v/>
      </c>
      <c r="AT686" s="2" t="str">
        <f>IF(AR686="","",IF(AND(H686&gt;='Intersection Mileposts'!$F$5,H686&lt;='Intersection Mileposts'!$G$5),"Y",IF(AND(H686&gt;='Intersection Mileposts'!$F$6,H686&lt;='Intersection Mileposts'!$G$6),"Y",IF(AND(H686&gt;='Intersection Mileposts'!$F$7,H686&lt;='Intersection Mileposts'!$G$7),"Y",IF(AND(H686&gt;='Intersection Mileposts'!$F$8,H686&lt;='Intersection Mileposts'!$G$8),"Y",IF(AND(H686&gt;='Intersection Mileposts'!$F$9,H686&lt;='Intersection Mileposts'!$G$9),"Y",IF(AND(H686&gt;='Intersection Mileposts'!$F$10,H686&lt;='Intersection Mileposts'!$G$10),"Y",IF(AND(H686&gt;='Intersection Mileposts'!$F$11,H686&lt;='Intersection Mileposts'!$G$11),"Y",IF(AND(H686&gt;='Intersection Mileposts'!$F$12,H686&lt;='Intersection Mileposts'!$G$12),"Y",IF(AND(H686&gt;='Intersection Mileposts'!$F$13,H686&lt;='Intersection Mileposts'!$G$13),"Y",IF(AND(H686&gt;='Intersection Mileposts'!$F$14,H686&lt;='Intersection Mileposts'!$G$14),"Y",IF(AND(H686&gt;='Intersection Mileposts'!$F$15,H686&lt;='Intersection Mileposts'!$G$15),"Y",IF(AND(H686&gt;='Intersection Mileposts'!$F$16,H686&lt;='Intersection Mileposts'!$G$16),"Y",IF(AND(H686&gt;='Intersection Mileposts'!$F$17,H686&lt;='Intersection Mileposts'!$G$17),"Y",IF(AND(H686&gt;='Intersection Mileposts'!$F$18,H686&lt;='Intersection Mileposts'!$G$18),"Y",IF(AND(H686&gt;='Intersection Mileposts'!$F$19,H686&lt;='Intersection Mileposts'!$G$19),"Y",IF(AND(H686&gt;='Intersection Mileposts'!$F$20,H686&lt;='Intersection Mileposts'!$G$20),"Y",IF(AND(H686&gt;='Intersection Mileposts'!$F$21,H686&lt;='Intersection Mileposts'!$G$21),"Y",IF(AND(H686&gt;='Intersection Mileposts'!$F$22,H686&lt;='Intersection Mileposts'!$G$22),"Y",IF(AND(H686&gt;='Intersection Mileposts'!$F$23,H686&lt;='Intersection Mileposts'!$G$23),"Y",IF(AND(H686&gt;='Intersection Mileposts'!$F$24,H686&lt;='Intersection Mileposts'!$G$24),"Y",IF(AND(H686&gt;='Intersection Mileposts'!$F$25,H686&lt;='Intersection Mileposts'!$G$25),"Y",IF(AND(H686&gt;='Intersection Mileposts'!$F$26,H686&lt;='Intersection Mileposts'!$G$26),"Y",IF(AND(H686&gt;='Intersection Mileposts'!$F$27,H686&lt;='Intersection Mileposts'!$G$27),"Y",IF(AND(H686&gt;='Intersection Mileposts'!$F$28,H686&lt;='Intersection Mileposts'!$G$28),"Y",IF(AND(H686&gt;='Intersection Mileposts'!$F$29,H686&lt;='Intersection Mileposts'!$G$29),"Y", IF(AND(H686&gt;='Intersection Mileposts'!$F$30,H686&lt;='Intersection Mileposts'!$G$30),"Y",IF(AND(H686&gt;='Intersection Mileposts'!$F$31,H686&lt;='Intersection Mileposts'!$G$31),"Y",IF(AND(H686&gt;='Intersection Mileposts'!$F$32,H686&lt;='Intersection Mileposts'!$G$32),"Y",IF(AND(H686&gt;='Intersection Mileposts'!$F$33,H686&lt;='Intersection Mileposts'!$G$33),"Y",IF(AND(H686&gt;='Intersection Mileposts'!$F$34,H686&lt;='Intersection Mileposts'!$G$34),"Y",IF(AND(H686&gt;='Intersection Mileposts'!$F$35,H686&lt;='Intersection Mileposts'!$G$35),"Y",IF(AND(H686&gt;='Intersection Mileposts'!$F$36,H686&lt;='Intersection Mileposts'!$G$36),"Y",IF(AND(H686&gt;='Intersection Mileposts'!$F$37,H686&lt;='Intersection Mileposts'!$G$37),"Y",IF(AND(H686&gt;='Intersection Mileposts'!$F$38,H686&lt;='Intersection Mileposts'!$G$38),"Y",IF(AND(H686&gt;='Intersection Mileposts'!$F$39,H686&lt;='Intersection Mileposts'!$G$39),"Y","N"))))))))))))))))))))))))))))))))))))</f>
        <v/>
      </c>
    </row>
    <row r="687" spans="1:46" x14ac:dyDescent="0.3">
      <c r="A687" s="279"/>
      <c r="B687" s="261"/>
      <c r="C687" s="262"/>
      <c r="D687" s="262"/>
      <c r="E687" s="262"/>
      <c r="F687" s="262"/>
      <c r="G687" s="284"/>
      <c r="H687" s="286"/>
      <c r="I687" s="279"/>
      <c r="J687" s="260"/>
      <c r="K687" s="260"/>
      <c r="L687" s="280"/>
      <c r="M687" s="275"/>
      <c r="N687" s="263"/>
      <c r="P687" s="264" t="str">
        <f>IF(R687 = "", "", COUNT($R$4:R687))</f>
        <v/>
      </c>
      <c r="Q687" s="264" t="str">
        <f t="shared" si="80"/>
        <v/>
      </c>
      <c r="R687" s="265" t="str">
        <f t="shared" si="81"/>
        <v/>
      </c>
      <c r="S687" s="266" t="str">
        <f t="shared" si="85"/>
        <v/>
      </c>
      <c r="T687" s="267" t="str">
        <f t="shared" si="82"/>
        <v/>
      </c>
      <c r="U687" s="268" t="str">
        <f t="shared" si="86"/>
        <v/>
      </c>
      <c r="V687" s="269" t="str">
        <f t="shared" si="83"/>
        <v/>
      </c>
      <c r="W687" s="5"/>
      <c r="AR687" s="2" t="str">
        <f t="shared" si="87"/>
        <v/>
      </c>
      <c r="AS687" s="2" t="str">
        <f t="shared" si="84"/>
        <v/>
      </c>
      <c r="AT687" s="2" t="str">
        <f>IF(AR687="","",IF(AND(H687&gt;='Intersection Mileposts'!$F$5,H687&lt;='Intersection Mileposts'!$G$5),"Y",IF(AND(H687&gt;='Intersection Mileposts'!$F$6,H687&lt;='Intersection Mileposts'!$G$6),"Y",IF(AND(H687&gt;='Intersection Mileposts'!$F$7,H687&lt;='Intersection Mileposts'!$G$7),"Y",IF(AND(H687&gt;='Intersection Mileposts'!$F$8,H687&lt;='Intersection Mileposts'!$G$8),"Y",IF(AND(H687&gt;='Intersection Mileposts'!$F$9,H687&lt;='Intersection Mileposts'!$G$9),"Y",IF(AND(H687&gt;='Intersection Mileposts'!$F$10,H687&lt;='Intersection Mileposts'!$G$10),"Y",IF(AND(H687&gt;='Intersection Mileposts'!$F$11,H687&lt;='Intersection Mileposts'!$G$11),"Y",IF(AND(H687&gt;='Intersection Mileposts'!$F$12,H687&lt;='Intersection Mileposts'!$G$12),"Y",IF(AND(H687&gt;='Intersection Mileposts'!$F$13,H687&lt;='Intersection Mileposts'!$G$13),"Y",IF(AND(H687&gt;='Intersection Mileposts'!$F$14,H687&lt;='Intersection Mileposts'!$G$14),"Y",IF(AND(H687&gt;='Intersection Mileposts'!$F$15,H687&lt;='Intersection Mileposts'!$G$15),"Y",IF(AND(H687&gt;='Intersection Mileposts'!$F$16,H687&lt;='Intersection Mileposts'!$G$16),"Y",IF(AND(H687&gt;='Intersection Mileposts'!$F$17,H687&lt;='Intersection Mileposts'!$G$17),"Y",IF(AND(H687&gt;='Intersection Mileposts'!$F$18,H687&lt;='Intersection Mileposts'!$G$18),"Y",IF(AND(H687&gt;='Intersection Mileposts'!$F$19,H687&lt;='Intersection Mileposts'!$G$19),"Y",IF(AND(H687&gt;='Intersection Mileposts'!$F$20,H687&lt;='Intersection Mileposts'!$G$20),"Y",IF(AND(H687&gt;='Intersection Mileposts'!$F$21,H687&lt;='Intersection Mileposts'!$G$21),"Y",IF(AND(H687&gt;='Intersection Mileposts'!$F$22,H687&lt;='Intersection Mileposts'!$G$22),"Y",IF(AND(H687&gt;='Intersection Mileposts'!$F$23,H687&lt;='Intersection Mileposts'!$G$23),"Y",IF(AND(H687&gt;='Intersection Mileposts'!$F$24,H687&lt;='Intersection Mileposts'!$G$24),"Y",IF(AND(H687&gt;='Intersection Mileposts'!$F$25,H687&lt;='Intersection Mileposts'!$G$25),"Y",IF(AND(H687&gt;='Intersection Mileposts'!$F$26,H687&lt;='Intersection Mileposts'!$G$26),"Y",IF(AND(H687&gt;='Intersection Mileposts'!$F$27,H687&lt;='Intersection Mileposts'!$G$27),"Y",IF(AND(H687&gt;='Intersection Mileposts'!$F$28,H687&lt;='Intersection Mileposts'!$G$28),"Y",IF(AND(H687&gt;='Intersection Mileposts'!$F$29,H687&lt;='Intersection Mileposts'!$G$29),"Y", IF(AND(H687&gt;='Intersection Mileposts'!$F$30,H687&lt;='Intersection Mileposts'!$G$30),"Y",IF(AND(H687&gt;='Intersection Mileposts'!$F$31,H687&lt;='Intersection Mileposts'!$G$31),"Y",IF(AND(H687&gt;='Intersection Mileposts'!$F$32,H687&lt;='Intersection Mileposts'!$G$32),"Y",IF(AND(H687&gt;='Intersection Mileposts'!$F$33,H687&lt;='Intersection Mileposts'!$G$33),"Y",IF(AND(H687&gt;='Intersection Mileposts'!$F$34,H687&lt;='Intersection Mileposts'!$G$34),"Y",IF(AND(H687&gt;='Intersection Mileposts'!$F$35,H687&lt;='Intersection Mileposts'!$G$35),"Y",IF(AND(H687&gt;='Intersection Mileposts'!$F$36,H687&lt;='Intersection Mileposts'!$G$36),"Y",IF(AND(H687&gt;='Intersection Mileposts'!$F$37,H687&lt;='Intersection Mileposts'!$G$37),"Y",IF(AND(H687&gt;='Intersection Mileposts'!$F$38,H687&lt;='Intersection Mileposts'!$G$38),"Y",IF(AND(H687&gt;='Intersection Mileposts'!$F$39,H687&lt;='Intersection Mileposts'!$G$39),"Y","N"))))))))))))))))))))))))))))))))))))</f>
        <v/>
      </c>
    </row>
    <row r="688" spans="1:46" x14ac:dyDescent="0.3">
      <c r="A688" s="279"/>
      <c r="B688" s="261"/>
      <c r="C688" s="262"/>
      <c r="D688" s="262"/>
      <c r="E688" s="262"/>
      <c r="F688" s="262"/>
      <c r="G688" s="284"/>
      <c r="H688" s="286"/>
      <c r="I688" s="279"/>
      <c r="J688" s="260"/>
      <c r="K688" s="260"/>
      <c r="L688" s="280"/>
      <c r="M688" s="275"/>
      <c r="N688" s="263"/>
      <c r="P688" s="264" t="str">
        <f>IF(R688 = "", "", COUNT($R$4:R688))</f>
        <v/>
      </c>
      <c r="Q688" s="264" t="str">
        <f t="shared" si="80"/>
        <v/>
      </c>
      <c r="R688" s="265" t="str">
        <f t="shared" si="81"/>
        <v/>
      </c>
      <c r="S688" s="266" t="str">
        <f t="shared" si="85"/>
        <v/>
      </c>
      <c r="T688" s="267" t="str">
        <f t="shared" si="82"/>
        <v/>
      </c>
      <c r="U688" s="268" t="str">
        <f t="shared" si="86"/>
        <v/>
      </c>
      <c r="V688" s="269" t="str">
        <f t="shared" si="83"/>
        <v/>
      </c>
      <c r="W688" s="5"/>
      <c r="AR688" s="2" t="str">
        <f t="shared" si="87"/>
        <v/>
      </c>
      <c r="AS688" s="2" t="str">
        <f t="shared" si="84"/>
        <v/>
      </c>
      <c r="AT688" s="2" t="str">
        <f>IF(AR688="","",IF(AND(H688&gt;='Intersection Mileposts'!$F$5,H688&lt;='Intersection Mileposts'!$G$5),"Y",IF(AND(H688&gt;='Intersection Mileposts'!$F$6,H688&lt;='Intersection Mileposts'!$G$6),"Y",IF(AND(H688&gt;='Intersection Mileposts'!$F$7,H688&lt;='Intersection Mileposts'!$G$7),"Y",IF(AND(H688&gt;='Intersection Mileposts'!$F$8,H688&lt;='Intersection Mileposts'!$G$8),"Y",IF(AND(H688&gt;='Intersection Mileposts'!$F$9,H688&lt;='Intersection Mileposts'!$G$9),"Y",IF(AND(H688&gt;='Intersection Mileposts'!$F$10,H688&lt;='Intersection Mileposts'!$G$10),"Y",IF(AND(H688&gt;='Intersection Mileposts'!$F$11,H688&lt;='Intersection Mileposts'!$G$11),"Y",IF(AND(H688&gt;='Intersection Mileposts'!$F$12,H688&lt;='Intersection Mileposts'!$G$12),"Y",IF(AND(H688&gt;='Intersection Mileposts'!$F$13,H688&lt;='Intersection Mileposts'!$G$13),"Y",IF(AND(H688&gt;='Intersection Mileposts'!$F$14,H688&lt;='Intersection Mileposts'!$G$14),"Y",IF(AND(H688&gt;='Intersection Mileposts'!$F$15,H688&lt;='Intersection Mileposts'!$G$15),"Y",IF(AND(H688&gt;='Intersection Mileposts'!$F$16,H688&lt;='Intersection Mileposts'!$G$16),"Y",IF(AND(H688&gt;='Intersection Mileposts'!$F$17,H688&lt;='Intersection Mileposts'!$G$17),"Y",IF(AND(H688&gt;='Intersection Mileposts'!$F$18,H688&lt;='Intersection Mileposts'!$G$18),"Y",IF(AND(H688&gt;='Intersection Mileposts'!$F$19,H688&lt;='Intersection Mileposts'!$G$19),"Y",IF(AND(H688&gt;='Intersection Mileposts'!$F$20,H688&lt;='Intersection Mileposts'!$G$20),"Y",IF(AND(H688&gt;='Intersection Mileposts'!$F$21,H688&lt;='Intersection Mileposts'!$G$21),"Y",IF(AND(H688&gt;='Intersection Mileposts'!$F$22,H688&lt;='Intersection Mileposts'!$G$22),"Y",IF(AND(H688&gt;='Intersection Mileposts'!$F$23,H688&lt;='Intersection Mileposts'!$G$23),"Y",IF(AND(H688&gt;='Intersection Mileposts'!$F$24,H688&lt;='Intersection Mileposts'!$G$24),"Y",IF(AND(H688&gt;='Intersection Mileposts'!$F$25,H688&lt;='Intersection Mileposts'!$G$25),"Y",IF(AND(H688&gt;='Intersection Mileposts'!$F$26,H688&lt;='Intersection Mileposts'!$G$26),"Y",IF(AND(H688&gt;='Intersection Mileposts'!$F$27,H688&lt;='Intersection Mileposts'!$G$27),"Y",IF(AND(H688&gt;='Intersection Mileposts'!$F$28,H688&lt;='Intersection Mileposts'!$G$28),"Y",IF(AND(H688&gt;='Intersection Mileposts'!$F$29,H688&lt;='Intersection Mileposts'!$G$29),"Y", IF(AND(H688&gt;='Intersection Mileposts'!$F$30,H688&lt;='Intersection Mileposts'!$G$30),"Y",IF(AND(H688&gt;='Intersection Mileposts'!$F$31,H688&lt;='Intersection Mileposts'!$G$31),"Y",IF(AND(H688&gt;='Intersection Mileposts'!$F$32,H688&lt;='Intersection Mileposts'!$G$32),"Y",IF(AND(H688&gt;='Intersection Mileposts'!$F$33,H688&lt;='Intersection Mileposts'!$G$33),"Y",IF(AND(H688&gt;='Intersection Mileposts'!$F$34,H688&lt;='Intersection Mileposts'!$G$34),"Y",IF(AND(H688&gt;='Intersection Mileposts'!$F$35,H688&lt;='Intersection Mileposts'!$G$35),"Y",IF(AND(H688&gt;='Intersection Mileposts'!$F$36,H688&lt;='Intersection Mileposts'!$G$36),"Y",IF(AND(H688&gt;='Intersection Mileposts'!$F$37,H688&lt;='Intersection Mileposts'!$G$37),"Y",IF(AND(H688&gt;='Intersection Mileposts'!$F$38,H688&lt;='Intersection Mileposts'!$G$38),"Y",IF(AND(H688&gt;='Intersection Mileposts'!$F$39,H688&lt;='Intersection Mileposts'!$G$39),"Y","N"))))))))))))))))))))))))))))))))))))</f>
        <v/>
      </c>
    </row>
    <row r="689" spans="1:46" x14ac:dyDescent="0.3">
      <c r="A689" s="279"/>
      <c r="B689" s="261"/>
      <c r="C689" s="262"/>
      <c r="D689" s="262"/>
      <c r="E689" s="262"/>
      <c r="F689" s="262"/>
      <c r="G689" s="284"/>
      <c r="H689" s="286"/>
      <c r="I689" s="279"/>
      <c r="J689" s="260"/>
      <c r="K689" s="260"/>
      <c r="L689" s="280"/>
      <c r="M689" s="275"/>
      <c r="N689" s="263"/>
      <c r="P689" s="264" t="str">
        <f>IF(R689 = "", "", COUNT($R$4:R689))</f>
        <v/>
      </c>
      <c r="Q689" s="264" t="str">
        <f t="shared" si="80"/>
        <v/>
      </c>
      <c r="R689" s="265" t="str">
        <f t="shared" si="81"/>
        <v/>
      </c>
      <c r="S689" s="266" t="str">
        <f t="shared" si="85"/>
        <v/>
      </c>
      <c r="T689" s="267" t="str">
        <f t="shared" si="82"/>
        <v/>
      </c>
      <c r="U689" s="268" t="str">
        <f t="shared" si="86"/>
        <v/>
      </c>
      <c r="V689" s="269" t="str">
        <f t="shared" si="83"/>
        <v/>
      </c>
      <c r="W689" s="5"/>
      <c r="AR689" s="2" t="str">
        <f t="shared" si="87"/>
        <v/>
      </c>
      <c r="AS689" s="2" t="str">
        <f t="shared" si="84"/>
        <v/>
      </c>
      <c r="AT689" s="2" t="str">
        <f>IF(AR689="","",IF(AND(H689&gt;='Intersection Mileposts'!$F$5,H689&lt;='Intersection Mileposts'!$G$5),"Y",IF(AND(H689&gt;='Intersection Mileposts'!$F$6,H689&lt;='Intersection Mileposts'!$G$6),"Y",IF(AND(H689&gt;='Intersection Mileposts'!$F$7,H689&lt;='Intersection Mileposts'!$G$7),"Y",IF(AND(H689&gt;='Intersection Mileposts'!$F$8,H689&lt;='Intersection Mileposts'!$G$8),"Y",IF(AND(H689&gt;='Intersection Mileposts'!$F$9,H689&lt;='Intersection Mileposts'!$G$9),"Y",IF(AND(H689&gt;='Intersection Mileposts'!$F$10,H689&lt;='Intersection Mileposts'!$G$10),"Y",IF(AND(H689&gt;='Intersection Mileposts'!$F$11,H689&lt;='Intersection Mileposts'!$G$11),"Y",IF(AND(H689&gt;='Intersection Mileposts'!$F$12,H689&lt;='Intersection Mileposts'!$G$12),"Y",IF(AND(H689&gt;='Intersection Mileposts'!$F$13,H689&lt;='Intersection Mileposts'!$G$13),"Y",IF(AND(H689&gt;='Intersection Mileposts'!$F$14,H689&lt;='Intersection Mileposts'!$G$14),"Y",IF(AND(H689&gt;='Intersection Mileposts'!$F$15,H689&lt;='Intersection Mileposts'!$G$15),"Y",IF(AND(H689&gt;='Intersection Mileposts'!$F$16,H689&lt;='Intersection Mileposts'!$G$16),"Y",IF(AND(H689&gt;='Intersection Mileposts'!$F$17,H689&lt;='Intersection Mileposts'!$G$17),"Y",IF(AND(H689&gt;='Intersection Mileposts'!$F$18,H689&lt;='Intersection Mileposts'!$G$18),"Y",IF(AND(H689&gt;='Intersection Mileposts'!$F$19,H689&lt;='Intersection Mileposts'!$G$19),"Y",IF(AND(H689&gt;='Intersection Mileposts'!$F$20,H689&lt;='Intersection Mileposts'!$G$20),"Y",IF(AND(H689&gt;='Intersection Mileposts'!$F$21,H689&lt;='Intersection Mileposts'!$G$21),"Y",IF(AND(H689&gt;='Intersection Mileposts'!$F$22,H689&lt;='Intersection Mileposts'!$G$22),"Y",IF(AND(H689&gt;='Intersection Mileposts'!$F$23,H689&lt;='Intersection Mileposts'!$G$23),"Y",IF(AND(H689&gt;='Intersection Mileposts'!$F$24,H689&lt;='Intersection Mileposts'!$G$24),"Y",IF(AND(H689&gt;='Intersection Mileposts'!$F$25,H689&lt;='Intersection Mileposts'!$G$25),"Y",IF(AND(H689&gt;='Intersection Mileposts'!$F$26,H689&lt;='Intersection Mileposts'!$G$26),"Y",IF(AND(H689&gt;='Intersection Mileposts'!$F$27,H689&lt;='Intersection Mileposts'!$G$27),"Y",IF(AND(H689&gt;='Intersection Mileposts'!$F$28,H689&lt;='Intersection Mileposts'!$G$28),"Y",IF(AND(H689&gt;='Intersection Mileposts'!$F$29,H689&lt;='Intersection Mileposts'!$G$29),"Y", IF(AND(H689&gt;='Intersection Mileposts'!$F$30,H689&lt;='Intersection Mileposts'!$G$30),"Y",IF(AND(H689&gt;='Intersection Mileposts'!$F$31,H689&lt;='Intersection Mileposts'!$G$31),"Y",IF(AND(H689&gt;='Intersection Mileposts'!$F$32,H689&lt;='Intersection Mileposts'!$G$32),"Y",IF(AND(H689&gt;='Intersection Mileposts'!$F$33,H689&lt;='Intersection Mileposts'!$G$33),"Y",IF(AND(H689&gt;='Intersection Mileposts'!$F$34,H689&lt;='Intersection Mileposts'!$G$34),"Y",IF(AND(H689&gt;='Intersection Mileposts'!$F$35,H689&lt;='Intersection Mileposts'!$G$35),"Y",IF(AND(H689&gt;='Intersection Mileposts'!$F$36,H689&lt;='Intersection Mileposts'!$G$36),"Y",IF(AND(H689&gt;='Intersection Mileposts'!$F$37,H689&lt;='Intersection Mileposts'!$G$37),"Y",IF(AND(H689&gt;='Intersection Mileposts'!$F$38,H689&lt;='Intersection Mileposts'!$G$38),"Y",IF(AND(H689&gt;='Intersection Mileposts'!$F$39,H689&lt;='Intersection Mileposts'!$G$39),"Y","N"))))))))))))))))))))))))))))))))))))</f>
        <v/>
      </c>
    </row>
    <row r="690" spans="1:46" x14ac:dyDescent="0.3">
      <c r="A690" s="279"/>
      <c r="B690" s="261"/>
      <c r="C690" s="262"/>
      <c r="D690" s="262"/>
      <c r="E690" s="262"/>
      <c r="F690" s="262"/>
      <c r="G690" s="284"/>
      <c r="H690" s="286"/>
      <c r="I690" s="279"/>
      <c r="J690" s="260"/>
      <c r="K690" s="260"/>
      <c r="L690" s="280"/>
      <c r="M690" s="275"/>
      <c r="N690" s="263"/>
      <c r="P690" s="264" t="str">
        <f>IF(R690 = "", "", COUNT($R$4:R690))</f>
        <v/>
      </c>
      <c r="Q690" s="264" t="str">
        <f t="shared" si="80"/>
        <v/>
      </c>
      <c r="R690" s="265" t="str">
        <f t="shared" si="81"/>
        <v/>
      </c>
      <c r="S690" s="266" t="str">
        <f t="shared" si="85"/>
        <v/>
      </c>
      <c r="T690" s="267" t="str">
        <f t="shared" si="82"/>
        <v/>
      </c>
      <c r="U690" s="268" t="str">
        <f t="shared" si="86"/>
        <v/>
      </c>
      <c r="V690" s="269" t="str">
        <f t="shared" si="83"/>
        <v/>
      </c>
      <c r="W690" s="5"/>
      <c r="AR690" s="2" t="str">
        <f t="shared" si="87"/>
        <v/>
      </c>
      <c r="AS690" s="2" t="str">
        <f t="shared" si="84"/>
        <v/>
      </c>
      <c r="AT690" s="2" t="str">
        <f>IF(AR690="","",IF(AND(H690&gt;='Intersection Mileposts'!$F$5,H690&lt;='Intersection Mileposts'!$G$5),"Y",IF(AND(H690&gt;='Intersection Mileposts'!$F$6,H690&lt;='Intersection Mileposts'!$G$6),"Y",IF(AND(H690&gt;='Intersection Mileposts'!$F$7,H690&lt;='Intersection Mileposts'!$G$7),"Y",IF(AND(H690&gt;='Intersection Mileposts'!$F$8,H690&lt;='Intersection Mileposts'!$G$8),"Y",IF(AND(H690&gt;='Intersection Mileposts'!$F$9,H690&lt;='Intersection Mileposts'!$G$9),"Y",IF(AND(H690&gt;='Intersection Mileposts'!$F$10,H690&lt;='Intersection Mileposts'!$G$10),"Y",IF(AND(H690&gt;='Intersection Mileposts'!$F$11,H690&lt;='Intersection Mileposts'!$G$11),"Y",IF(AND(H690&gt;='Intersection Mileposts'!$F$12,H690&lt;='Intersection Mileposts'!$G$12),"Y",IF(AND(H690&gt;='Intersection Mileposts'!$F$13,H690&lt;='Intersection Mileposts'!$G$13),"Y",IF(AND(H690&gt;='Intersection Mileposts'!$F$14,H690&lt;='Intersection Mileposts'!$G$14),"Y",IF(AND(H690&gt;='Intersection Mileposts'!$F$15,H690&lt;='Intersection Mileposts'!$G$15),"Y",IF(AND(H690&gt;='Intersection Mileposts'!$F$16,H690&lt;='Intersection Mileposts'!$G$16),"Y",IF(AND(H690&gt;='Intersection Mileposts'!$F$17,H690&lt;='Intersection Mileposts'!$G$17),"Y",IF(AND(H690&gt;='Intersection Mileposts'!$F$18,H690&lt;='Intersection Mileposts'!$G$18),"Y",IF(AND(H690&gt;='Intersection Mileposts'!$F$19,H690&lt;='Intersection Mileposts'!$G$19),"Y",IF(AND(H690&gt;='Intersection Mileposts'!$F$20,H690&lt;='Intersection Mileposts'!$G$20),"Y",IF(AND(H690&gt;='Intersection Mileposts'!$F$21,H690&lt;='Intersection Mileposts'!$G$21),"Y",IF(AND(H690&gt;='Intersection Mileposts'!$F$22,H690&lt;='Intersection Mileposts'!$G$22),"Y",IF(AND(H690&gt;='Intersection Mileposts'!$F$23,H690&lt;='Intersection Mileposts'!$G$23),"Y",IF(AND(H690&gt;='Intersection Mileposts'!$F$24,H690&lt;='Intersection Mileposts'!$G$24),"Y",IF(AND(H690&gt;='Intersection Mileposts'!$F$25,H690&lt;='Intersection Mileposts'!$G$25),"Y",IF(AND(H690&gt;='Intersection Mileposts'!$F$26,H690&lt;='Intersection Mileposts'!$G$26),"Y",IF(AND(H690&gt;='Intersection Mileposts'!$F$27,H690&lt;='Intersection Mileposts'!$G$27),"Y",IF(AND(H690&gt;='Intersection Mileposts'!$F$28,H690&lt;='Intersection Mileposts'!$G$28),"Y",IF(AND(H690&gt;='Intersection Mileposts'!$F$29,H690&lt;='Intersection Mileposts'!$G$29),"Y", IF(AND(H690&gt;='Intersection Mileposts'!$F$30,H690&lt;='Intersection Mileposts'!$G$30),"Y",IF(AND(H690&gt;='Intersection Mileposts'!$F$31,H690&lt;='Intersection Mileposts'!$G$31),"Y",IF(AND(H690&gt;='Intersection Mileposts'!$F$32,H690&lt;='Intersection Mileposts'!$G$32),"Y",IF(AND(H690&gt;='Intersection Mileposts'!$F$33,H690&lt;='Intersection Mileposts'!$G$33),"Y",IF(AND(H690&gt;='Intersection Mileposts'!$F$34,H690&lt;='Intersection Mileposts'!$G$34),"Y",IF(AND(H690&gt;='Intersection Mileposts'!$F$35,H690&lt;='Intersection Mileposts'!$G$35),"Y",IF(AND(H690&gt;='Intersection Mileposts'!$F$36,H690&lt;='Intersection Mileposts'!$G$36),"Y",IF(AND(H690&gt;='Intersection Mileposts'!$F$37,H690&lt;='Intersection Mileposts'!$G$37),"Y",IF(AND(H690&gt;='Intersection Mileposts'!$F$38,H690&lt;='Intersection Mileposts'!$G$38),"Y",IF(AND(H690&gt;='Intersection Mileposts'!$F$39,H690&lt;='Intersection Mileposts'!$G$39),"Y","N"))))))))))))))))))))))))))))))))))))</f>
        <v/>
      </c>
    </row>
    <row r="691" spans="1:46" x14ac:dyDescent="0.3">
      <c r="A691" s="279"/>
      <c r="B691" s="261"/>
      <c r="C691" s="262"/>
      <c r="D691" s="262"/>
      <c r="E691" s="262"/>
      <c r="F691" s="262"/>
      <c r="G691" s="284"/>
      <c r="H691" s="286"/>
      <c r="I691" s="279"/>
      <c r="J691" s="260"/>
      <c r="K691" s="260"/>
      <c r="L691" s="280"/>
      <c r="M691" s="275"/>
      <c r="N691" s="263"/>
      <c r="P691" s="264" t="str">
        <f>IF(R691 = "", "", COUNT($R$4:R691))</f>
        <v/>
      </c>
      <c r="Q691" s="264" t="str">
        <f t="shared" si="80"/>
        <v/>
      </c>
      <c r="R691" s="265" t="str">
        <f t="shared" si="81"/>
        <v/>
      </c>
      <c r="S691" s="266" t="str">
        <f t="shared" si="85"/>
        <v/>
      </c>
      <c r="T691" s="267" t="str">
        <f t="shared" si="82"/>
        <v/>
      </c>
      <c r="U691" s="268" t="str">
        <f t="shared" si="86"/>
        <v/>
      </c>
      <c r="V691" s="269" t="str">
        <f t="shared" si="83"/>
        <v/>
      </c>
      <c r="W691" s="5"/>
      <c r="AR691" s="2" t="str">
        <f t="shared" si="87"/>
        <v/>
      </c>
      <c r="AS691" s="2" t="str">
        <f t="shared" si="84"/>
        <v/>
      </c>
      <c r="AT691" s="2" t="str">
        <f>IF(AR691="","",IF(AND(H691&gt;='Intersection Mileposts'!$F$5,H691&lt;='Intersection Mileposts'!$G$5),"Y",IF(AND(H691&gt;='Intersection Mileposts'!$F$6,H691&lt;='Intersection Mileposts'!$G$6),"Y",IF(AND(H691&gt;='Intersection Mileposts'!$F$7,H691&lt;='Intersection Mileposts'!$G$7),"Y",IF(AND(H691&gt;='Intersection Mileposts'!$F$8,H691&lt;='Intersection Mileposts'!$G$8),"Y",IF(AND(H691&gt;='Intersection Mileposts'!$F$9,H691&lt;='Intersection Mileposts'!$G$9),"Y",IF(AND(H691&gt;='Intersection Mileposts'!$F$10,H691&lt;='Intersection Mileposts'!$G$10),"Y",IF(AND(H691&gt;='Intersection Mileposts'!$F$11,H691&lt;='Intersection Mileposts'!$G$11),"Y",IF(AND(H691&gt;='Intersection Mileposts'!$F$12,H691&lt;='Intersection Mileposts'!$G$12),"Y",IF(AND(H691&gt;='Intersection Mileposts'!$F$13,H691&lt;='Intersection Mileposts'!$G$13),"Y",IF(AND(H691&gt;='Intersection Mileposts'!$F$14,H691&lt;='Intersection Mileposts'!$G$14),"Y",IF(AND(H691&gt;='Intersection Mileposts'!$F$15,H691&lt;='Intersection Mileposts'!$G$15),"Y",IF(AND(H691&gt;='Intersection Mileposts'!$F$16,H691&lt;='Intersection Mileposts'!$G$16),"Y",IF(AND(H691&gt;='Intersection Mileposts'!$F$17,H691&lt;='Intersection Mileposts'!$G$17),"Y",IF(AND(H691&gt;='Intersection Mileposts'!$F$18,H691&lt;='Intersection Mileposts'!$G$18),"Y",IF(AND(H691&gt;='Intersection Mileposts'!$F$19,H691&lt;='Intersection Mileposts'!$G$19),"Y",IF(AND(H691&gt;='Intersection Mileposts'!$F$20,H691&lt;='Intersection Mileposts'!$G$20),"Y",IF(AND(H691&gt;='Intersection Mileposts'!$F$21,H691&lt;='Intersection Mileposts'!$G$21),"Y",IF(AND(H691&gt;='Intersection Mileposts'!$F$22,H691&lt;='Intersection Mileposts'!$G$22),"Y",IF(AND(H691&gt;='Intersection Mileposts'!$F$23,H691&lt;='Intersection Mileposts'!$G$23),"Y",IF(AND(H691&gt;='Intersection Mileposts'!$F$24,H691&lt;='Intersection Mileposts'!$G$24),"Y",IF(AND(H691&gt;='Intersection Mileposts'!$F$25,H691&lt;='Intersection Mileposts'!$G$25),"Y",IF(AND(H691&gt;='Intersection Mileposts'!$F$26,H691&lt;='Intersection Mileposts'!$G$26),"Y",IF(AND(H691&gt;='Intersection Mileposts'!$F$27,H691&lt;='Intersection Mileposts'!$G$27),"Y",IF(AND(H691&gt;='Intersection Mileposts'!$F$28,H691&lt;='Intersection Mileposts'!$G$28),"Y",IF(AND(H691&gt;='Intersection Mileposts'!$F$29,H691&lt;='Intersection Mileposts'!$G$29),"Y", IF(AND(H691&gt;='Intersection Mileposts'!$F$30,H691&lt;='Intersection Mileposts'!$G$30),"Y",IF(AND(H691&gt;='Intersection Mileposts'!$F$31,H691&lt;='Intersection Mileposts'!$G$31),"Y",IF(AND(H691&gt;='Intersection Mileposts'!$F$32,H691&lt;='Intersection Mileposts'!$G$32),"Y",IF(AND(H691&gt;='Intersection Mileposts'!$F$33,H691&lt;='Intersection Mileposts'!$G$33),"Y",IF(AND(H691&gt;='Intersection Mileposts'!$F$34,H691&lt;='Intersection Mileposts'!$G$34),"Y",IF(AND(H691&gt;='Intersection Mileposts'!$F$35,H691&lt;='Intersection Mileposts'!$G$35),"Y",IF(AND(H691&gt;='Intersection Mileposts'!$F$36,H691&lt;='Intersection Mileposts'!$G$36),"Y",IF(AND(H691&gt;='Intersection Mileposts'!$F$37,H691&lt;='Intersection Mileposts'!$G$37),"Y",IF(AND(H691&gt;='Intersection Mileposts'!$F$38,H691&lt;='Intersection Mileposts'!$G$38),"Y",IF(AND(H691&gt;='Intersection Mileposts'!$F$39,H691&lt;='Intersection Mileposts'!$G$39),"Y","N"))))))))))))))))))))))))))))))))))))</f>
        <v/>
      </c>
    </row>
    <row r="692" spans="1:46" x14ac:dyDescent="0.3">
      <c r="A692" s="279"/>
      <c r="B692" s="261"/>
      <c r="C692" s="262"/>
      <c r="D692" s="262"/>
      <c r="E692" s="262"/>
      <c r="F692" s="262"/>
      <c r="G692" s="284"/>
      <c r="H692" s="286"/>
      <c r="I692" s="279"/>
      <c r="J692" s="260"/>
      <c r="K692" s="260"/>
      <c r="L692" s="280"/>
      <c r="M692" s="275"/>
      <c r="N692" s="263"/>
      <c r="P692" s="264" t="str">
        <f>IF(R692 = "", "", COUNT($R$4:R692))</f>
        <v/>
      </c>
      <c r="Q692" s="264" t="str">
        <f t="shared" si="80"/>
        <v/>
      </c>
      <c r="R692" s="265" t="str">
        <f t="shared" si="81"/>
        <v/>
      </c>
      <c r="S692" s="266" t="str">
        <f t="shared" si="85"/>
        <v/>
      </c>
      <c r="T692" s="267" t="str">
        <f t="shared" si="82"/>
        <v/>
      </c>
      <c r="U692" s="268" t="str">
        <f t="shared" si="86"/>
        <v/>
      </c>
      <c r="V692" s="269" t="str">
        <f t="shared" si="83"/>
        <v/>
      </c>
      <c r="W692" s="5"/>
      <c r="AR692" s="2" t="str">
        <f t="shared" si="87"/>
        <v/>
      </c>
      <c r="AS692" s="2" t="str">
        <f t="shared" si="84"/>
        <v/>
      </c>
      <c r="AT692" s="2" t="str">
        <f>IF(AR692="","",IF(AND(H692&gt;='Intersection Mileposts'!$F$5,H692&lt;='Intersection Mileposts'!$G$5),"Y",IF(AND(H692&gt;='Intersection Mileposts'!$F$6,H692&lt;='Intersection Mileposts'!$G$6),"Y",IF(AND(H692&gt;='Intersection Mileposts'!$F$7,H692&lt;='Intersection Mileposts'!$G$7),"Y",IF(AND(H692&gt;='Intersection Mileposts'!$F$8,H692&lt;='Intersection Mileposts'!$G$8),"Y",IF(AND(H692&gt;='Intersection Mileposts'!$F$9,H692&lt;='Intersection Mileposts'!$G$9),"Y",IF(AND(H692&gt;='Intersection Mileposts'!$F$10,H692&lt;='Intersection Mileposts'!$G$10),"Y",IF(AND(H692&gt;='Intersection Mileposts'!$F$11,H692&lt;='Intersection Mileposts'!$G$11),"Y",IF(AND(H692&gt;='Intersection Mileposts'!$F$12,H692&lt;='Intersection Mileposts'!$G$12),"Y",IF(AND(H692&gt;='Intersection Mileposts'!$F$13,H692&lt;='Intersection Mileposts'!$G$13),"Y",IF(AND(H692&gt;='Intersection Mileposts'!$F$14,H692&lt;='Intersection Mileposts'!$G$14),"Y",IF(AND(H692&gt;='Intersection Mileposts'!$F$15,H692&lt;='Intersection Mileposts'!$G$15),"Y",IF(AND(H692&gt;='Intersection Mileposts'!$F$16,H692&lt;='Intersection Mileposts'!$G$16),"Y",IF(AND(H692&gt;='Intersection Mileposts'!$F$17,H692&lt;='Intersection Mileposts'!$G$17),"Y",IF(AND(H692&gt;='Intersection Mileposts'!$F$18,H692&lt;='Intersection Mileposts'!$G$18),"Y",IF(AND(H692&gt;='Intersection Mileposts'!$F$19,H692&lt;='Intersection Mileposts'!$G$19),"Y",IF(AND(H692&gt;='Intersection Mileposts'!$F$20,H692&lt;='Intersection Mileposts'!$G$20),"Y",IF(AND(H692&gt;='Intersection Mileposts'!$F$21,H692&lt;='Intersection Mileposts'!$G$21),"Y",IF(AND(H692&gt;='Intersection Mileposts'!$F$22,H692&lt;='Intersection Mileposts'!$G$22),"Y",IF(AND(H692&gt;='Intersection Mileposts'!$F$23,H692&lt;='Intersection Mileposts'!$G$23),"Y",IF(AND(H692&gt;='Intersection Mileposts'!$F$24,H692&lt;='Intersection Mileposts'!$G$24),"Y",IF(AND(H692&gt;='Intersection Mileposts'!$F$25,H692&lt;='Intersection Mileposts'!$G$25),"Y",IF(AND(H692&gt;='Intersection Mileposts'!$F$26,H692&lt;='Intersection Mileposts'!$G$26),"Y",IF(AND(H692&gt;='Intersection Mileposts'!$F$27,H692&lt;='Intersection Mileposts'!$G$27),"Y",IF(AND(H692&gt;='Intersection Mileposts'!$F$28,H692&lt;='Intersection Mileposts'!$G$28),"Y",IF(AND(H692&gt;='Intersection Mileposts'!$F$29,H692&lt;='Intersection Mileposts'!$G$29),"Y", IF(AND(H692&gt;='Intersection Mileposts'!$F$30,H692&lt;='Intersection Mileposts'!$G$30),"Y",IF(AND(H692&gt;='Intersection Mileposts'!$F$31,H692&lt;='Intersection Mileposts'!$G$31),"Y",IF(AND(H692&gt;='Intersection Mileposts'!$F$32,H692&lt;='Intersection Mileposts'!$G$32),"Y",IF(AND(H692&gt;='Intersection Mileposts'!$F$33,H692&lt;='Intersection Mileposts'!$G$33),"Y",IF(AND(H692&gt;='Intersection Mileposts'!$F$34,H692&lt;='Intersection Mileposts'!$G$34),"Y",IF(AND(H692&gt;='Intersection Mileposts'!$F$35,H692&lt;='Intersection Mileposts'!$G$35),"Y",IF(AND(H692&gt;='Intersection Mileposts'!$F$36,H692&lt;='Intersection Mileposts'!$G$36),"Y",IF(AND(H692&gt;='Intersection Mileposts'!$F$37,H692&lt;='Intersection Mileposts'!$G$37),"Y",IF(AND(H692&gt;='Intersection Mileposts'!$F$38,H692&lt;='Intersection Mileposts'!$G$38),"Y",IF(AND(H692&gt;='Intersection Mileposts'!$F$39,H692&lt;='Intersection Mileposts'!$G$39),"Y","N"))))))))))))))))))))))))))))))))))))</f>
        <v/>
      </c>
    </row>
    <row r="693" spans="1:46" x14ac:dyDescent="0.3">
      <c r="A693" s="279"/>
      <c r="B693" s="261"/>
      <c r="C693" s="262"/>
      <c r="D693" s="262"/>
      <c r="E693" s="262"/>
      <c r="F693" s="262"/>
      <c r="G693" s="284"/>
      <c r="H693" s="286"/>
      <c r="I693" s="279"/>
      <c r="J693" s="260"/>
      <c r="K693" s="260"/>
      <c r="L693" s="280"/>
      <c r="M693" s="275"/>
      <c r="N693" s="263"/>
      <c r="P693" s="264" t="str">
        <f>IF(R693 = "", "", COUNT($R$4:R693))</f>
        <v/>
      </c>
      <c r="Q693" s="264" t="str">
        <f t="shared" si="80"/>
        <v/>
      </c>
      <c r="R693" s="265" t="str">
        <f t="shared" si="81"/>
        <v/>
      </c>
      <c r="S693" s="266" t="str">
        <f t="shared" si="85"/>
        <v/>
      </c>
      <c r="T693" s="267" t="str">
        <f t="shared" si="82"/>
        <v/>
      </c>
      <c r="U693" s="268" t="str">
        <f t="shared" si="86"/>
        <v/>
      </c>
      <c r="V693" s="269" t="str">
        <f t="shared" si="83"/>
        <v/>
      </c>
      <c r="W693" s="5"/>
      <c r="AR693" s="2" t="str">
        <f t="shared" si="87"/>
        <v/>
      </c>
      <c r="AS693" s="2" t="str">
        <f t="shared" si="84"/>
        <v/>
      </c>
      <c r="AT693" s="2" t="str">
        <f>IF(AR693="","",IF(AND(H693&gt;='Intersection Mileposts'!$F$5,H693&lt;='Intersection Mileposts'!$G$5),"Y",IF(AND(H693&gt;='Intersection Mileposts'!$F$6,H693&lt;='Intersection Mileposts'!$G$6),"Y",IF(AND(H693&gt;='Intersection Mileposts'!$F$7,H693&lt;='Intersection Mileposts'!$G$7),"Y",IF(AND(H693&gt;='Intersection Mileposts'!$F$8,H693&lt;='Intersection Mileposts'!$G$8),"Y",IF(AND(H693&gt;='Intersection Mileposts'!$F$9,H693&lt;='Intersection Mileposts'!$G$9),"Y",IF(AND(H693&gt;='Intersection Mileposts'!$F$10,H693&lt;='Intersection Mileposts'!$G$10),"Y",IF(AND(H693&gt;='Intersection Mileposts'!$F$11,H693&lt;='Intersection Mileposts'!$G$11),"Y",IF(AND(H693&gt;='Intersection Mileposts'!$F$12,H693&lt;='Intersection Mileposts'!$G$12),"Y",IF(AND(H693&gt;='Intersection Mileposts'!$F$13,H693&lt;='Intersection Mileposts'!$G$13),"Y",IF(AND(H693&gt;='Intersection Mileposts'!$F$14,H693&lt;='Intersection Mileposts'!$G$14),"Y",IF(AND(H693&gt;='Intersection Mileposts'!$F$15,H693&lt;='Intersection Mileposts'!$G$15),"Y",IF(AND(H693&gt;='Intersection Mileposts'!$F$16,H693&lt;='Intersection Mileposts'!$G$16),"Y",IF(AND(H693&gt;='Intersection Mileposts'!$F$17,H693&lt;='Intersection Mileposts'!$G$17),"Y",IF(AND(H693&gt;='Intersection Mileposts'!$F$18,H693&lt;='Intersection Mileposts'!$G$18),"Y",IF(AND(H693&gt;='Intersection Mileposts'!$F$19,H693&lt;='Intersection Mileposts'!$G$19),"Y",IF(AND(H693&gt;='Intersection Mileposts'!$F$20,H693&lt;='Intersection Mileposts'!$G$20),"Y",IF(AND(H693&gt;='Intersection Mileposts'!$F$21,H693&lt;='Intersection Mileposts'!$G$21),"Y",IF(AND(H693&gt;='Intersection Mileposts'!$F$22,H693&lt;='Intersection Mileposts'!$G$22),"Y",IF(AND(H693&gt;='Intersection Mileposts'!$F$23,H693&lt;='Intersection Mileposts'!$G$23),"Y",IF(AND(H693&gt;='Intersection Mileposts'!$F$24,H693&lt;='Intersection Mileposts'!$G$24),"Y",IF(AND(H693&gt;='Intersection Mileposts'!$F$25,H693&lt;='Intersection Mileposts'!$G$25),"Y",IF(AND(H693&gt;='Intersection Mileposts'!$F$26,H693&lt;='Intersection Mileposts'!$G$26),"Y",IF(AND(H693&gt;='Intersection Mileposts'!$F$27,H693&lt;='Intersection Mileposts'!$G$27),"Y",IF(AND(H693&gt;='Intersection Mileposts'!$F$28,H693&lt;='Intersection Mileposts'!$G$28),"Y",IF(AND(H693&gt;='Intersection Mileposts'!$F$29,H693&lt;='Intersection Mileposts'!$G$29),"Y", IF(AND(H693&gt;='Intersection Mileposts'!$F$30,H693&lt;='Intersection Mileposts'!$G$30),"Y",IF(AND(H693&gt;='Intersection Mileposts'!$F$31,H693&lt;='Intersection Mileposts'!$G$31),"Y",IF(AND(H693&gt;='Intersection Mileposts'!$F$32,H693&lt;='Intersection Mileposts'!$G$32),"Y",IF(AND(H693&gt;='Intersection Mileposts'!$F$33,H693&lt;='Intersection Mileposts'!$G$33),"Y",IF(AND(H693&gt;='Intersection Mileposts'!$F$34,H693&lt;='Intersection Mileposts'!$G$34),"Y",IF(AND(H693&gt;='Intersection Mileposts'!$F$35,H693&lt;='Intersection Mileposts'!$G$35),"Y",IF(AND(H693&gt;='Intersection Mileposts'!$F$36,H693&lt;='Intersection Mileposts'!$G$36),"Y",IF(AND(H693&gt;='Intersection Mileposts'!$F$37,H693&lt;='Intersection Mileposts'!$G$37),"Y",IF(AND(H693&gt;='Intersection Mileposts'!$F$38,H693&lt;='Intersection Mileposts'!$G$38),"Y",IF(AND(H693&gt;='Intersection Mileposts'!$F$39,H693&lt;='Intersection Mileposts'!$G$39),"Y","N"))))))))))))))))))))))))))))))))))))</f>
        <v/>
      </c>
    </row>
    <row r="694" spans="1:46" x14ac:dyDescent="0.3">
      <c r="A694" s="279"/>
      <c r="B694" s="261"/>
      <c r="C694" s="262"/>
      <c r="D694" s="262"/>
      <c r="E694" s="262"/>
      <c r="F694" s="262"/>
      <c r="G694" s="284"/>
      <c r="H694" s="286"/>
      <c r="I694" s="279"/>
      <c r="J694" s="260"/>
      <c r="K694" s="260"/>
      <c r="L694" s="280"/>
      <c r="M694" s="275"/>
      <c r="N694" s="263"/>
      <c r="P694" s="264" t="str">
        <f>IF(R694 = "", "", COUNT($R$4:R694))</f>
        <v/>
      </c>
      <c r="Q694" s="264" t="str">
        <f t="shared" si="80"/>
        <v/>
      </c>
      <c r="R694" s="265" t="str">
        <f t="shared" si="81"/>
        <v/>
      </c>
      <c r="S694" s="266" t="str">
        <f t="shared" si="85"/>
        <v/>
      </c>
      <c r="T694" s="267" t="str">
        <f t="shared" si="82"/>
        <v/>
      </c>
      <c r="U694" s="268" t="str">
        <f t="shared" si="86"/>
        <v/>
      </c>
      <c r="V694" s="269" t="str">
        <f t="shared" si="83"/>
        <v/>
      </c>
      <c r="W694" s="5"/>
      <c r="AR694" s="2" t="str">
        <f t="shared" si="87"/>
        <v/>
      </c>
      <c r="AS694" s="2" t="str">
        <f t="shared" si="84"/>
        <v/>
      </c>
      <c r="AT694" s="2" t="str">
        <f>IF(AR694="","",IF(AND(H694&gt;='Intersection Mileposts'!$F$5,H694&lt;='Intersection Mileposts'!$G$5),"Y",IF(AND(H694&gt;='Intersection Mileposts'!$F$6,H694&lt;='Intersection Mileposts'!$G$6),"Y",IF(AND(H694&gt;='Intersection Mileposts'!$F$7,H694&lt;='Intersection Mileposts'!$G$7),"Y",IF(AND(H694&gt;='Intersection Mileposts'!$F$8,H694&lt;='Intersection Mileposts'!$G$8),"Y",IF(AND(H694&gt;='Intersection Mileposts'!$F$9,H694&lt;='Intersection Mileposts'!$G$9),"Y",IF(AND(H694&gt;='Intersection Mileposts'!$F$10,H694&lt;='Intersection Mileposts'!$G$10),"Y",IF(AND(H694&gt;='Intersection Mileposts'!$F$11,H694&lt;='Intersection Mileposts'!$G$11),"Y",IF(AND(H694&gt;='Intersection Mileposts'!$F$12,H694&lt;='Intersection Mileposts'!$G$12),"Y",IF(AND(H694&gt;='Intersection Mileposts'!$F$13,H694&lt;='Intersection Mileposts'!$G$13),"Y",IF(AND(H694&gt;='Intersection Mileposts'!$F$14,H694&lt;='Intersection Mileposts'!$G$14),"Y",IF(AND(H694&gt;='Intersection Mileposts'!$F$15,H694&lt;='Intersection Mileposts'!$G$15),"Y",IF(AND(H694&gt;='Intersection Mileposts'!$F$16,H694&lt;='Intersection Mileposts'!$G$16),"Y",IF(AND(H694&gt;='Intersection Mileposts'!$F$17,H694&lt;='Intersection Mileposts'!$G$17),"Y",IF(AND(H694&gt;='Intersection Mileposts'!$F$18,H694&lt;='Intersection Mileposts'!$G$18),"Y",IF(AND(H694&gt;='Intersection Mileposts'!$F$19,H694&lt;='Intersection Mileposts'!$G$19),"Y",IF(AND(H694&gt;='Intersection Mileposts'!$F$20,H694&lt;='Intersection Mileposts'!$G$20),"Y",IF(AND(H694&gt;='Intersection Mileposts'!$F$21,H694&lt;='Intersection Mileposts'!$G$21),"Y",IF(AND(H694&gt;='Intersection Mileposts'!$F$22,H694&lt;='Intersection Mileposts'!$G$22),"Y",IF(AND(H694&gt;='Intersection Mileposts'!$F$23,H694&lt;='Intersection Mileposts'!$G$23),"Y",IF(AND(H694&gt;='Intersection Mileposts'!$F$24,H694&lt;='Intersection Mileposts'!$G$24),"Y",IF(AND(H694&gt;='Intersection Mileposts'!$F$25,H694&lt;='Intersection Mileposts'!$G$25),"Y",IF(AND(H694&gt;='Intersection Mileposts'!$F$26,H694&lt;='Intersection Mileposts'!$G$26),"Y",IF(AND(H694&gt;='Intersection Mileposts'!$F$27,H694&lt;='Intersection Mileposts'!$G$27),"Y",IF(AND(H694&gt;='Intersection Mileposts'!$F$28,H694&lt;='Intersection Mileposts'!$G$28),"Y",IF(AND(H694&gt;='Intersection Mileposts'!$F$29,H694&lt;='Intersection Mileposts'!$G$29),"Y", IF(AND(H694&gt;='Intersection Mileposts'!$F$30,H694&lt;='Intersection Mileposts'!$G$30),"Y",IF(AND(H694&gt;='Intersection Mileposts'!$F$31,H694&lt;='Intersection Mileposts'!$G$31),"Y",IF(AND(H694&gt;='Intersection Mileposts'!$F$32,H694&lt;='Intersection Mileposts'!$G$32),"Y",IF(AND(H694&gt;='Intersection Mileposts'!$F$33,H694&lt;='Intersection Mileposts'!$G$33),"Y",IF(AND(H694&gt;='Intersection Mileposts'!$F$34,H694&lt;='Intersection Mileposts'!$G$34),"Y",IF(AND(H694&gt;='Intersection Mileposts'!$F$35,H694&lt;='Intersection Mileposts'!$G$35),"Y",IF(AND(H694&gt;='Intersection Mileposts'!$F$36,H694&lt;='Intersection Mileposts'!$G$36),"Y",IF(AND(H694&gt;='Intersection Mileposts'!$F$37,H694&lt;='Intersection Mileposts'!$G$37),"Y",IF(AND(H694&gt;='Intersection Mileposts'!$F$38,H694&lt;='Intersection Mileposts'!$G$38),"Y",IF(AND(H694&gt;='Intersection Mileposts'!$F$39,H694&lt;='Intersection Mileposts'!$G$39),"Y","N"))))))))))))))))))))))))))))))))))))</f>
        <v/>
      </c>
    </row>
    <row r="695" spans="1:46" x14ac:dyDescent="0.3">
      <c r="A695" s="279"/>
      <c r="B695" s="261"/>
      <c r="C695" s="262"/>
      <c r="D695" s="262"/>
      <c r="E695" s="262"/>
      <c r="F695" s="262"/>
      <c r="G695" s="284"/>
      <c r="H695" s="286"/>
      <c r="I695" s="279"/>
      <c r="J695" s="260"/>
      <c r="K695" s="260"/>
      <c r="L695" s="280"/>
      <c r="M695" s="275"/>
      <c r="N695" s="263"/>
      <c r="P695" s="264" t="str">
        <f>IF(R695 = "", "", COUNT($R$4:R695))</f>
        <v/>
      </c>
      <c r="Q695" s="264" t="str">
        <f t="shared" si="80"/>
        <v/>
      </c>
      <c r="R695" s="265" t="str">
        <f t="shared" si="81"/>
        <v/>
      </c>
      <c r="S695" s="266" t="str">
        <f t="shared" si="85"/>
        <v/>
      </c>
      <c r="T695" s="267" t="str">
        <f t="shared" si="82"/>
        <v/>
      </c>
      <c r="U695" s="268" t="str">
        <f t="shared" si="86"/>
        <v/>
      </c>
      <c r="V695" s="269" t="str">
        <f t="shared" si="83"/>
        <v/>
      </c>
      <c r="W695" s="5"/>
      <c r="AR695" s="2" t="str">
        <f t="shared" si="87"/>
        <v/>
      </c>
      <c r="AS695" s="2" t="str">
        <f t="shared" si="84"/>
        <v/>
      </c>
      <c r="AT695" s="2" t="str">
        <f>IF(AR695="","",IF(AND(H695&gt;='Intersection Mileposts'!$F$5,H695&lt;='Intersection Mileposts'!$G$5),"Y",IF(AND(H695&gt;='Intersection Mileposts'!$F$6,H695&lt;='Intersection Mileposts'!$G$6),"Y",IF(AND(H695&gt;='Intersection Mileposts'!$F$7,H695&lt;='Intersection Mileposts'!$G$7),"Y",IF(AND(H695&gt;='Intersection Mileposts'!$F$8,H695&lt;='Intersection Mileposts'!$G$8),"Y",IF(AND(H695&gt;='Intersection Mileposts'!$F$9,H695&lt;='Intersection Mileposts'!$G$9),"Y",IF(AND(H695&gt;='Intersection Mileposts'!$F$10,H695&lt;='Intersection Mileposts'!$G$10),"Y",IF(AND(H695&gt;='Intersection Mileposts'!$F$11,H695&lt;='Intersection Mileposts'!$G$11),"Y",IF(AND(H695&gt;='Intersection Mileposts'!$F$12,H695&lt;='Intersection Mileposts'!$G$12),"Y",IF(AND(H695&gt;='Intersection Mileposts'!$F$13,H695&lt;='Intersection Mileposts'!$G$13),"Y",IF(AND(H695&gt;='Intersection Mileposts'!$F$14,H695&lt;='Intersection Mileposts'!$G$14),"Y",IF(AND(H695&gt;='Intersection Mileposts'!$F$15,H695&lt;='Intersection Mileposts'!$G$15),"Y",IF(AND(H695&gt;='Intersection Mileposts'!$F$16,H695&lt;='Intersection Mileposts'!$G$16),"Y",IF(AND(H695&gt;='Intersection Mileposts'!$F$17,H695&lt;='Intersection Mileposts'!$G$17),"Y",IF(AND(H695&gt;='Intersection Mileposts'!$F$18,H695&lt;='Intersection Mileposts'!$G$18),"Y",IF(AND(H695&gt;='Intersection Mileposts'!$F$19,H695&lt;='Intersection Mileposts'!$G$19),"Y",IF(AND(H695&gt;='Intersection Mileposts'!$F$20,H695&lt;='Intersection Mileposts'!$G$20),"Y",IF(AND(H695&gt;='Intersection Mileposts'!$F$21,H695&lt;='Intersection Mileposts'!$G$21),"Y",IF(AND(H695&gt;='Intersection Mileposts'!$F$22,H695&lt;='Intersection Mileposts'!$G$22),"Y",IF(AND(H695&gt;='Intersection Mileposts'!$F$23,H695&lt;='Intersection Mileposts'!$G$23),"Y",IF(AND(H695&gt;='Intersection Mileposts'!$F$24,H695&lt;='Intersection Mileposts'!$G$24),"Y",IF(AND(H695&gt;='Intersection Mileposts'!$F$25,H695&lt;='Intersection Mileposts'!$G$25),"Y",IF(AND(H695&gt;='Intersection Mileposts'!$F$26,H695&lt;='Intersection Mileposts'!$G$26),"Y",IF(AND(H695&gt;='Intersection Mileposts'!$F$27,H695&lt;='Intersection Mileposts'!$G$27),"Y",IF(AND(H695&gt;='Intersection Mileposts'!$F$28,H695&lt;='Intersection Mileposts'!$G$28),"Y",IF(AND(H695&gt;='Intersection Mileposts'!$F$29,H695&lt;='Intersection Mileposts'!$G$29),"Y", IF(AND(H695&gt;='Intersection Mileposts'!$F$30,H695&lt;='Intersection Mileposts'!$G$30),"Y",IF(AND(H695&gt;='Intersection Mileposts'!$F$31,H695&lt;='Intersection Mileposts'!$G$31),"Y",IF(AND(H695&gt;='Intersection Mileposts'!$F$32,H695&lt;='Intersection Mileposts'!$G$32),"Y",IF(AND(H695&gt;='Intersection Mileposts'!$F$33,H695&lt;='Intersection Mileposts'!$G$33),"Y",IF(AND(H695&gt;='Intersection Mileposts'!$F$34,H695&lt;='Intersection Mileposts'!$G$34),"Y",IF(AND(H695&gt;='Intersection Mileposts'!$F$35,H695&lt;='Intersection Mileposts'!$G$35),"Y",IF(AND(H695&gt;='Intersection Mileposts'!$F$36,H695&lt;='Intersection Mileposts'!$G$36),"Y",IF(AND(H695&gt;='Intersection Mileposts'!$F$37,H695&lt;='Intersection Mileposts'!$G$37),"Y",IF(AND(H695&gt;='Intersection Mileposts'!$F$38,H695&lt;='Intersection Mileposts'!$G$38),"Y",IF(AND(H695&gt;='Intersection Mileposts'!$F$39,H695&lt;='Intersection Mileposts'!$G$39),"Y","N"))))))))))))))))))))))))))))))))))))</f>
        <v/>
      </c>
    </row>
    <row r="696" spans="1:46" x14ac:dyDescent="0.3">
      <c r="A696" s="279"/>
      <c r="B696" s="261"/>
      <c r="C696" s="262"/>
      <c r="D696" s="262"/>
      <c r="E696" s="262"/>
      <c r="F696" s="262"/>
      <c r="G696" s="284"/>
      <c r="H696" s="286"/>
      <c r="I696" s="279"/>
      <c r="J696" s="260"/>
      <c r="K696" s="260"/>
      <c r="L696" s="280"/>
      <c r="M696" s="275"/>
      <c r="N696" s="263"/>
      <c r="P696" s="264" t="str">
        <f>IF(R696 = "", "", COUNT($R$4:R696))</f>
        <v/>
      </c>
      <c r="Q696" s="264" t="str">
        <f t="shared" si="80"/>
        <v/>
      </c>
      <c r="R696" s="265" t="str">
        <f t="shared" si="81"/>
        <v/>
      </c>
      <c r="S696" s="266" t="str">
        <f t="shared" si="85"/>
        <v/>
      </c>
      <c r="T696" s="267" t="str">
        <f t="shared" si="82"/>
        <v/>
      </c>
      <c r="U696" s="268" t="str">
        <f t="shared" si="86"/>
        <v/>
      </c>
      <c r="V696" s="269" t="str">
        <f t="shared" si="83"/>
        <v/>
      </c>
      <c r="W696" s="5"/>
      <c r="AR696" s="2" t="str">
        <f t="shared" si="87"/>
        <v/>
      </c>
      <c r="AS696" s="2" t="str">
        <f t="shared" si="84"/>
        <v/>
      </c>
      <c r="AT696" s="2" t="str">
        <f>IF(AR696="","",IF(AND(H696&gt;='Intersection Mileposts'!$F$5,H696&lt;='Intersection Mileposts'!$G$5),"Y",IF(AND(H696&gt;='Intersection Mileposts'!$F$6,H696&lt;='Intersection Mileposts'!$G$6),"Y",IF(AND(H696&gt;='Intersection Mileposts'!$F$7,H696&lt;='Intersection Mileposts'!$G$7),"Y",IF(AND(H696&gt;='Intersection Mileposts'!$F$8,H696&lt;='Intersection Mileposts'!$G$8),"Y",IF(AND(H696&gt;='Intersection Mileposts'!$F$9,H696&lt;='Intersection Mileposts'!$G$9),"Y",IF(AND(H696&gt;='Intersection Mileposts'!$F$10,H696&lt;='Intersection Mileposts'!$G$10),"Y",IF(AND(H696&gt;='Intersection Mileposts'!$F$11,H696&lt;='Intersection Mileposts'!$G$11),"Y",IF(AND(H696&gt;='Intersection Mileposts'!$F$12,H696&lt;='Intersection Mileposts'!$G$12),"Y",IF(AND(H696&gt;='Intersection Mileposts'!$F$13,H696&lt;='Intersection Mileposts'!$G$13),"Y",IF(AND(H696&gt;='Intersection Mileposts'!$F$14,H696&lt;='Intersection Mileposts'!$G$14),"Y",IF(AND(H696&gt;='Intersection Mileposts'!$F$15,H696&lt;='Intersection Mileposts'!$G$15),"Y",IF(AND(H696&gt;='Intersection Mileposts'!$F$16,H696&lt;='Intersection Mileposts'!$G$16),"Y",IF(AND(H696&gt;='Intersection Mileposts'!$F$17,H696&lt;='Intersection Mileposts'!$G$17),"Y",IF(AND(H696&gt;='Intersection Mileposts'!$F$18,H696&lt;='Intersection Mileposts'!$G$18),"Y",IF(AND(H696&gt;='Intersection Mileposts'!$F$19,H696&lt;='Intersection Mileposts'!$G$19),"Y",IF(AND(H696&gt;='Intersection Mileposts'!$F$20,H696&lt;='Intersection Mileposts'!$G$20),"Y",IF(AND(H696&gt;='Intersection Mileposts'!$F$21,H696&lt;='Intersection Mileposts'!$G$21),"Y",IF(AND(H696&gt;='Intersection Mileposts'!$F$22,H696&lt;='Intersection Mileposts'!$G$22),"Y",IF(AND(H696&gt;='Intersection Mileposts'!$F$23,H696&lt;='Intersection Mileposts'!$G$23),"Y",IF(AND(H696&gt;='Intersection Mileposts'!$F$24,H696&lt;='Intersection Mileposts'!$G$24),"Y",IF(AND(H696&gt;='Intersection Mileposts'!$F$25,H696&lt;='Intersection Mileposts'!$G$25),"Y",IF(AND(H696&gt;='Intersection Mileposts'!$F$26,H696&lt;='Intersection Mileposts'!$G$26),"Y",IF(AND(H696&gt;='Intersection Mileposts'!$F$27,H696&lt;='Intersection Mileposts'!$G$27),"Y",IF(AND(H696&gt;='Intersection Mileposts'!$F$28,H696&lt;='Intersection Mileposts'!$G$28),"Y",IF(AND(H696&gt;='Intersection Mileposts'!$F$29,H696&lt;='Intersection Mileposts'!$G$29),"Y", IF(AND(H696&gt;='Intersection Mileposts'!$F$30,H696&lt;='Intersection Mileposts'!$G$30),"Y",IF(AND(H696&gt;='Intersection Mileposts'!$F$31,H696&lt;='Intersection Mileposts'!$G$31),"Y",IF(AND(H696&gt;='Intersection Mileposts'!$F$32,H696&lt;='Intersection Mileposts'!$G$32),"Y",IF(AND(H696&gt;='Intersection Mileposts'!$F$33,H696&lt;='Intersection Mileposts'!$G$33),"Y",IF(AND(H696&gt;='Intersection Mileposts'!$F$34,H696&lt;='Intersection Mileposts'!$G$34),"Y",IF(AND(H696&gt;='Intersection Mileposts'!$F$35,H696&lt;='Intersection Mileposts'!$G$35),"Y",IF(AND(H696&gt;='Intersection Mileposts'!$F$36,H696&lt;='Intersection Mileposts'!$G$36),"Y",IF(AND(H696&gt;='Intersection Mileposts'!$F$37,H696&lt;='Intersection Mileposts'!$G$37),"Y",IF(AND(H696&gt;='Intersection Mileposts'!$F$38,H696&lt;='Intersection Mileposts'!$G$38),"Y",IF(AND(H696&gt;='Intersection Mileposts'!$F$39,H696&lt;='Intersection Mileposts'!$G$39),"Y","N"))))))))))))))))))))))))))))))))))))</f>
        <v/>
      </c>
    </row>
    <row r="697" spans="1:46" x14ac:dyDescent="0.3">
      <c r="A697" s="279"/>
      <c r="B697" s="261"/>
      <c r="C697" s="262"/>
      <c r="D697" s="262"/>
      <c r="E697" s="262"/>
      <c r="F697" s="262"/>
      <c r="G697" s="284"/>
      <c r="H697" s="286"/>
      <c r="I697" s="279"/>
      <c r="J697" s="260"/>
      <c r="K697" s="260"/>
      <c r="L697" s="280"/>
      <c r="M697" s="275"/>
      <c r="N697" s="263"/>
      <c r="P697" s="264" t="str">
        <f>IF(R697 = "", "", COUNT($R$4:R697))</f>
        <v/>
      </c>
      <c r="Q697" s="264" t="str">
        <f t="shared" si="80"/>
        <v/>
      </c>
      <c r="R697" s="265" t="str">
        <f t="shared" si="81"/>
        <v/>
      </c>
      <c r="S697" s="266" t="str">
        <f t="shared" si="85"/>
        <v/>
      </c>
      <c r="T697" s="267" t="str">
        <f t="shared" si="82"/>
        <v/>
      </c>
      <c r="U697" s="268" t="str">
        <f t="shared" si="86"/>
        <v/>
      </c>
      <c r="V697" s="269" t="str">
        <f t="shared" si="83"/>
        <v/>
      </c>
      <c r="W697" s="5"/>
      <c r="AR697" s="2" t="str">
        <f t="shared" si="87"/>
        <v/>
      </c>
      <c r="AS697" s="2" t="str">
        <f t="shared" si="84"/>
        <v/>
      </c>
      <c r="AT697" s="2" t="str">
        <f>IF(AR697="","",IF(AND(H697&gt;='Intersection Mileposts'!$F$5,H697&lt;='Intersection Mileposts'!$G$5),"Y",IF(AND(H697&gt;='Intersection Mileposts'!$F$6,H697&lt;='Intersection Mileposts'!$G$6),"Y",IF(AND(H697&gt;='Intersection Mileposts'!$F$7,H697&lt;='Intersection Mileposts'!$G$7),"Y",IF(AND(H697&gt;='Intersection Mileposts'!$F$8,H697&lt;='Intersection Mileposts'!$G$8),"Y",IF(AND(H697&gt;='Intersection Mileposts'!$F$9,H697&lt;='Intersection Mileposts'!$G$9),"Y",IF(AND(H697&gt;='Intersection Mileposts'!$F$10,H697&lt;='Intersection Mileposts'!$G$10),"Y",IF(AND(H697&gt;='Intersection Mileposts'!$F$11,H697&lt;='Intersection Mileposts'!$G$11),"Y",IF(AND(H697&gt;='Intersection Mileposts'!$F$12,H697&lt;='Intersection Mileposts'!$G$12),"Y",IF(AND(H697&gt;='Intersection Mileposts'!$F$13,H697&lt;='Intersection Mileposts'!$G$13),"Y",IF(AND(H697&gt;='Intersection Mileposts'!$F$14,H697&lt;='Intersection Mileposts'!$G$14),"Y",IF(AND(H697&gt;='Intersection Mileposts'!$F$15,H697&lt;='Intersection Mileposts'!$G$15),"Y",IF(AND(H697&gt;='Intersection Mileposts'!$F$16,H697&lt;='Intersection Mileposts'!$G$16),"Y",IF(AND(H697&gt;='Intersection Mileposts'!$F$17,H697&lt;='Intersection Mileposts'!$G$17),"Y",IF(AND(H697&gt;='Intersection Mileposts'!$F$18,H697&lt;='Intersection Mileposts'!$G$18),"Y",IF(AND(H697&gt;='Intersection Mileposts'!$F$19,H697&lt;='Intersection Mileposts'!$G$19),"Y",IF(AND(H697&gt;='Intersection Mileposts'!$F$20,H697&lt;='Intersection Mileposts'!$G$20),"Y",IF(AND(H697&gt;='Intersection Mileposts'!$F$21,H697&lt;='Intersection Mileposts'!$G$21),"Y",IF(AND(H697&gt;='Intersection Mileposts'!$F$22,H697&lt;='Intersection Mileposts'!$G$22),"Y",IF(AND(H697&gt;='Intersection Mileposts'!$F$23,H697&lt;='Intersection Mileposts'!$G$23),"Y",IF(AND(H697&gt;='Intersection Mileposts'!$F$24,H697&lt;='Intersection Mileposts'!$G$24),"Y",IF(AND(H697&gt;='Intersection Mileposts'!$F$25,H697&lt;='Intersection Mileposts'!$G$25),"Y",IF(AND(H697&gt;='Intersection Mileposts'!$F$26,H697&lt;='Intersection Mileposts'!$G$26),"Y",IF(AND(H697&gt;='Intersection Mileposts'!$F$27,H697&lt;='Intersection Mileposts'!$G$27),"Y",IF(AND(H697&gt;='Intersection Mileposts'!$F$28,H697&lt;='Intersection Mileposts'!$G$28),"Y",IF(AND(H697&gt;='Intersection Mileposts'!$F$29,H697&lt;='Intersection Mileposts'!$G$29),"Y", IF(AND(H697&gt;='Intersection Mileposts'!$F$30,H697&lt;='Intersection Mileposts'!$G$30),"Y",IF(AND(H697&gt;='Intersection Mileposts'!$F$31,H697&lt;='Intersection Mileposts'!$G$31),"Y",IF(AND(H697&gt;='Intersection Mileposts'!$F$32,H697&lt;='Intersection Mileposts'!$G$32),"Y",IF(AND(H697&gt;='Intersection Mileposts'!$F$33,H697&lt;='Intersection Mileposts'!$G$33),"Y",IF(AND(H697&gt;='Intersection Mileposts'!$F$34,H697&lt;='Intersection Mileposts'!$G$34),"Y",IF(AND(H697&gt;='Intersection Mileposts'!$F$35,H697&lt;='Intersection Mileposts'!$G$35),"Y",IF(AND(H697&gt;='Intersection Mileposts'!$F$36,H697&lt;='Intersection Mileposts'!$G$36),"Y",IF(AND(H697&gt;='Intersection Mileposts'!$F$37,H697&lt;='Intersection Mileposts'!$G$37),"Y",IF(AND(H697&gt;='Intersection Mileposts'!$F$38,H697&lt;='Intersection Mileposts'!$G$38),"Y",IF(AND(H697&gt;='Intersection Mileposts'!$F$39,H697&lt;='Intersection Mileposts'!$G$39),"Y","N"))))))))))))))))))))))))))))))))))))</f>
        <v/>
      </c>
    </row>
    <row r="698" spans="1:46" x14ac:dyDescent="0.3">
      <c r="A698" s="279"/>
      <c r="B698" s="261"/>
      <c r="C698" s="262"/>
      <c r="D698" s="262"/>
      <c r="E698" s="262"/>
      <c r="F698" s="262"/>
      <c r="G698" s="284"/>
      <c r="H698" s="286"/>
      <c r="I698" s="279"/>
      <c r="J698" s="260"/>
      <c r="K698" s="260"/>
      <c r="L698" s="280"/>
      <c r="M698" s="275"/>
      <c r="N698" s="263"/>
      <c r="P698" s="264" t="str">
        <f>IF(R698 = "", "", COUNT($R$4:R698))</f>
        <v/>
      </c>
      <c r="Q698" s="264" t="str">
        <f t="shared" si="80"/>
        <v/>
      </c>
      <c r="R698" s="265" t="str">
        <f t="shared" si="81"/>
        <v/>
      </c>
      <c r="S698" s="266" t="str">
        <f t="shared" si="85"/>
        <v/>
      </c>
      <c r="T698" s="267" t="str">
        <f t="shared" si="82"/>
        <v/>
      </c>
      <c r="U698" s="268" t="str">
        <f t="shared" si="86"/>
        <v/>
      </c>
      <c r="V698" s="269" t="str">
        <f t="shared" si="83"/>
        <v/>
      </c>
      <c r="W698" s="5"/>
      <c r="AR698" s="2" t="str">
        <f t="shared" si="87"/>
        <v/>
      </c>
      <c r="AS698" s="2" t="str">
        <f t="shared" si="84"/>
        <v/>
      </c>
      <c r="AT698" s="2" t="str">
        <f>IF(AR698="","",IF(AND(H698&gt;='Intersection Mileposts'!$F$5,H698&lt;='Intersection Mileposts'!$G$5),"Y",IF(AND(H698&gt;='Intersection Mileposts'!$F$6,H698&lt;='Intersection Mileposts'!$G$6),"Y",IF(AND(H698&gt;='Intersection Mileposts'!$F$7,H698&lt;='Intersection Mileposts'!$G$7),"Y",IF(AND(H698&gt;='Intersection Mileposts'!$F$8,H698&lt;='Intersection Mileposts'!$G$8),"Y",IF(AND(H698&gt;='Intersection Mileposts'!$F$9,H698&lt;='Intersection Mileposts'!$G$9),"Y",IF(AND(H698&gt;='Intersection Mileposts'!$F$10,H698&lt;='Intersection Mileposts'!$G$10),"Y",IF(AND(H698&gt;='Intersection Mileposts'!$F$11,H698&lt;='Intersection Mileposts'!$G$11),"Y",IF(AND(H698&gt;='Intersection Mileposts'!$F$12,H698&lt;='Intersection Mileposts'!$G$12),"Y",IF(AND(H698&gt;='Intersection Mileposts'!$F$13,H698&lt;='Intersection Mileposts'!$G$13),"Y",IF(AND(H698&gt;='Intersection Mileposts'!$F$14,H698&lt;='Intersection Mileposts'!$G$14),"Y",IF(AND(H698&gt;='Intersection Mileposts'!$F$15,H698&lt;='Intersection Mileposts'!$G$15),"Y",IF(AND(H698&gt;='Intersection Mileposts'!$F$16,H698&lt;='Intersection Mileposts'!$G$16),"Y",IF(AND(H698&gt;='Intersection Mileposts'!$F$17,H698&lt;='Intersection Mileposts'!$G$17),"Y",IF(AND(H698&gt;='Intersection Mileposts'!$F$18,H698&lt;='Intersection Mileposts'!$G$18),"Y",IF(AND(H698&gt;='Intersection Mileposts'!$F$19,H698&lt;='Intersection Mileposts'!$G$19),"Y",IF(AND(H698&gt;='Intersection Mileposts'!$F$20,H698&lt;='Intersection Mileposts'!$G$20),"Y",IF(AND(H698&gt;='Intersection Mileposts'!$F$21,H698&lt;='Intersection Mileposts'!$G$21),"Y",IF(AND(H698&gt;='Intersection Mileposts'!$F$22,H698&lt;='Intersection Mileposts'!$G$22),"Y",IF(AND(H698&gt;='Intersection Mileposts'!$F$23,H698&lt;='Intersection Mileposts'!$G$23),"Y",IF(AND(H698&gt;='Intersection Mileposts'!$F$24,H698&lt;='Intersection Mileposts'!$G$24),"Y",IF(AND(H698&gt;='Intersection Mileposts'!$F$25,H698&lt;='Intersection Mileposts'!$G$25),"Y",IF(AND(H698&gt;='Intersection Mileposts'!$F$26,H698&lt;='Intersection Mileposts'!$G$26),"Y",IF(AND(H698&gt;='Intersection Mileposts'!$F$27,H698&lt;='Intersection Mileposts'!$G$27),"Y",IF(AND(H698&gt;='Intersection Mileposts'!$F$28,H698&lt;='Intersection Mileposts'!$G$28),"Y",IF(AND(H698&gt;='Intersection Mileposts'!$F$29,H698&lt;='Intersection Mileposts'!$G$29),"Y", IF(AND(H698&gt;='Intersection Mileposts'!$F$30,H698&lt;='Intersection Mileposts'!$G$30),"Y",IF(AND(H698&gt;='Intersection Mileposts'!$F$31,H698&lt;='Intersection Mileposts'!$G$31),"Y",IF(AND(H698&gt;='Intersection Mileposts'!$F$32,H698&lt;='Intersection Mileposts'!$G$32),"Y",IF(AND(H698&gt;='Intersection Mileposts'!$F$33,H698&lt;='Intersection Mileposts'!$G$33),"Y",IF(AND(H698&gt;='Intersection Mileposts'!$F$34,H698&lt;='Intersection Mileposts'!$G$34),"Y",IF(AND(H698&gt;='Intersection Mileposts'!$F$35,H698&lt;='Intersection Mileposts'!$G$35),"Y",IF(AND(H698&gt;='Intersection Mileposts'!$F$36,H698&lt;='Intersection Mileposts'!$G$36),"Y",IF(AND(H698&gt;='Intersection Mileposts'!$F$37,H698&lt;='Intersection Mileposts'!$G$37),"Y",IF(AND(H698&gt;='Intersection Mileposts'!$F$38,H698&lt;='Intersection Mileposts'!$G$38),"Y",IF(AND(H698&gt;='Intersection Mileposts'!$F$39,H698&lt;='Intersection Mileposts'!$G$39),"Y","N"))))))))))))))))))))))))))))))))))))</f>
        <v/>
      </c>
    </row>
    <row r="699" spans="1:46" x14ac:dyDescent="0.3">
      <c r="A699" s="279"/>
      <c r="B699" s="261"/>
      <c r="C699" s="262"/>
      <c r="D699" s="262"/>
      <c r="E699" s="262"/>
      <c r="F699" s="262"/>
      <c r="G699" s="284"/>
      <c r="H699" s="286"/>
      <c r="I699" s="279"/>
      <c r="J699" s="260"/>
      <c r="K699" s="260"/>
      <c r="L699" s="280"/>
      <c r="M699" s="275"/>
      <c r="N699" s="263"/>
      <c r="P699" s="264" t="str">
        <f>IF(R699 = "", "", COUNT($R$4:R699))</f>
        <v/>
      </c>
      <c r="Q699" s="264" t="str">
        <f t="shared" si="80"/>
        <v/>
      </c>
      <c r="R699" s="265" t="str">
        <f t="shared" si="81"/>
        <v/>
      </c>
      <c r="S699" s="266" t="str">
        <f t="shared" si="85"/>
        <v/>
      </c>
      <c r="T699" s="267" t="str">
        <f t="shared" si="82"/>
        <v/>
      </c>
      <c r="U699" s="268" t="str">
        <f t="shared" si="86"/>
        <v/>
      </c>
      <c r="V699" s="269" t="str">
        <f t="shared" si="83"/>
        <v/>
      </c>
      <c r="W699" s="5"/>
      <c r="AR699" s="2" t="str">
        <f t="shared" si="87"/>
        <v/>
      </c>
      <c r="AS699" s="2" t="str">
        <f t="shared" si="84"/>
        <v/>
      </c>
      <c r="AT699" s="2" t="str">
        <f>IF(AR699="","",IF(AND(H699&gt;='Intersection Mileposts'!$F$5,H699&lt;='Intersection Mileposts'!$G$5),"Y",IF(AND(H699&gt;='Intersection Mileposts'!$F$6,H699&lt;='Intersection Mileposts'!$G$6),"Y",IF(AND(H699&gt;='Intersection Mileposts'!$F$7,H699&lt;='Intersection Mileposts'!$G$7),"Y",IF(AND(H699&gt;='Intersection Mileposts'!$F$8,H699&lt;='Intersection Mileposts'!$G$8),"Y",IF(AND(H699&gt;='Intersection Mileposts'!$F$9,H699&lt;='Intersection Mileposts'!$G$9),"Y",IF(AND(H699&gt;='Intersection Mileposts'!$F$10,H699&lt;='Intersection Mileposts'!$G$10),"Y",IF(AND(H699&gt;='Intersection Mileposts'!$F$11,H699&lt;='Intersection Mileposts'!$G$11),"Y",IF(AND(H699&gt;='Intersection Mileposts'!$F$12,H699&lt;='Intersection Mileposts'!$G$12),"Y",IF(AND(H699&gt;='Intersection Mileposts'!$F$13,H699&lt;='Intersection Mileposts'!$G$13),"Y",IF(AND(H699&gt;='Intersection Mileposts'!$F$14,H699&lt;='Intersection Mileposts'!$G$14),"Y",IF(AND(H699&gt;='Intersection Mileposts'!$F$15,H699&lt;='Intersection Mileposts'!$G$15),"Y",IF(AND(H699&gt;='Intersection Mileposts'!$F$16,H699&lt;='Intersection Mileposts'!$G$16),"Y",IF(AND(H699&gt;='Intersection Mileposts'!$F$17,H699&lt;='Intersection Mileposts'!$G$17),"Y",IF(AND(H699&gt;='Intersection Mileposts'!$F$18,H699&lt;='Intersection Mileposts'!$G$18),"Y",IF(AND(H699&gt;='Intersection Mileposts'!$F$19,H699&lt;='Intersection Mileposts'!$G$19),"Y",IF(AND(H699&gt;='Intersection Mileposts'!$F$20,H699&lt;='Intersection Mileposts'!$G$20),"Y",IF(AND(H699&gt;='Intersection Mileposts'!$F$21,H699&lt;='Intersection Mileposts'!$G$21),"Y",IF(AND(H699&gt;='Intersection Mileposts'!$F$22,H699&lt;='Intersection Mileposts'!$G$22),"Y",IF(AND(H699&gt;='Intersection Mileposts'!$F$23,H699&lt;='Intersection Mileposts'!$G$23),"Y",IF(AND(H699&gt;='Intersection Mileposts'!$F$24,H699&lt;='Intersection Mileposts'!$G$24),"Y",IF(AND(H699&gt;='Intersection Mileposts'!$F$25,H699&lt;='Intersection Mileposts'!$G$25),"Y",IF(AND(H699&gt;='Intersection Mileposts'!$F$26,H699&lt;='Intersection Mileposts'!$G$26),"Y",IF(AND(H699&gt;='Intersection Mileposts'!$F$27,H699&lt;='Intersection Mileposts'!$G$27),"Y",IF(AND(H699&gt;='Intersection Mileposts'!$F$28,H699&lt;='Intersection Mileposts'!$G$28),"Y",IF(AND(H699&gt;='Intersection Mileposts'!$F$29,H699&lt;='Intersection Mileposts'!$G$29),"Y", IF(AND(H699&gt;='Intersection Mileposts'!$F$30,H699&lt;='Intersection Mileposts'!$G$30),"Y",IF(AND(H699&gt;='Intersection Mileposts'!$F$31,H699&lt;='Intersection Mileposts'!$G$31),"Y",IF(AND(H699&gt;='Intersection Mileposts'!$F$32,H699&lt;='Intersection Mileposts'!$G$32),"Y",IF(AND(H699&gt;='Intersection Mileposts'!$F$33,H699&lt;='Intersection Mileposts'!$G$33),"Y",IF(AND(H699&gt;='Intersection Mileposts'!$F$34,H699&lt;='Intersection Mileposts'!$G$34),"Y",IF(AND(H699&gt;='Intersection Mileposts'!$F$35,H699&lt;='Intersection Mileposts'!$G$35),"Y",IF(AND(H699&gt;='Intersection Mileposts'!$F$36,H699&lt;='Intersection Mileposts'!$G$36),"Y",IF(AND(H699&gt;='Intersection Mileposts'!$F$37,H699&lt;='Intersection Mileposts'!$G$37),"Y",IF(AND(H699&gt;='Intersection Mileposts'!$F$38,H699&lt;='Intersection Mileposts'!$G$38),"Y",IF(AND(H699&gt;='Intersection Mileposts'!$F$39,H699&lt;='Intersection Mileposts'!$G$39),"Y","N"))))))))))))))))))))))))))))))))))))</f>
        <v/>
      </c>
    </row>
    <row r="700" spans="1:46" x14ac:dyDescent="0.3">
      <c r="A700" s="279"/>
      <c r="B700" s="261"/>
      <c r="C700" s="262"/>
      <c r="D700" s="262"/>
      <c r="E700" s="262"/>
      <c r="F700" s="262"/>
      <c r="G700" s="284"/>
      <c r="H700" s="286"/>
      <c r="I700" s="279"/>
      <c r="J700" s="260"/>
      <c r="K700" s="260"/>
      <c r="L700" s="280"/>
      <c r="M700" s="275"/>
      <c r="N700" s="263"/>
      <c r="P700" s="264" t="str">
        <f>IF(R700 = "", "", COUNT($R$4:R700))</f>
        <v/>
      </c>
      <c r="Q700" s="264" t="str">
        <f t="shared" si="80"/>
        <v/>
      </c>
      <c r="R700" s="265" t="str">
        <f t="shared" si="81"/>
        <v/>
      </c>
      <c r="S700" s="266" t="str">
        <f t="shared" si="85"/>
        <v/>
      </c>
      <c r="T700" s="267" t="str">
        <f t="shared" si="82"/>
        <v/>
      </c>
      <c r="U700" s="268" t="str">
        <f t="shared" si="86"/>
        <v/>
      </c>
      <c r="V700" s="269" t="str">
        <f t="shared" si="83"/>
        <v/>
      </c>
      <c r="W700" s="5"/>
      <c r="AR700" s="2" t="str">
        <f t="shared" si="87"/>
        <v/>
      </c>
      <c r="AS700" s="2" t="str">
        <f t="shared" si="84"/>
        <v/>
      </c>
      <c r="AT700" s="2" t="str">
        <f>IF(AR700="","",IF(AND(H700&gt;='Intersection Mileposts'!$F$5,H700&lt;='Intersection Mileposts'!$G$5),"Y",IF(AND(H700&gt;='Intersection Mileposts'!$F$6,H700&lt;='Intersection Mileposts'!$G$6),"Y",IF(AND(H700&gt;='Intersection Mileposts'!$F$7,H700&lt;='Intersection Mileposts'!$G$7),"Y",IF(AND(H700&gt;='Intersection Mileposts'!$F$8,H700&lt;='Intersection Mileposts'!$G$8),"Y",IF(AND(H700&gt;='Intersection Mileposts'!$F$9,H700&lt;='Intersection Mileposts'!$G$9),"Y",IF(AND(H700&gt;='Intersection Mileposts'!$F$10,H700&lt;='Intersection Mileposts'!$G$10),"Y",IF(AND(H700&gt;='Intersection Mileposts'!$F$11,H700&lt;='Intersection Mileposts'!$G$11),"Y",IF(AND(H700&gt;='Intersection Mileposts'!$F$12,H700&lt;='Intersection Mileposts'!$G$12),"Y",IF(AND(H700&gt;='Intersection Mileposts'!$F$13,H700&lt;='Intersection Mileposts'!$G$13),"Y",IF(AND(H700&gt;='Intersection Mileposts'!$F$14,H700&lt;='Intersection Mileposts'!$G$14),"Y",IF(AND(H700&gt;='Intersection Mileposts'!$F$15,H700&lt;='Intersection Mileposts'!$G$15),"Y",IF(AND(H700&gt;='Intersection Mileposts'!$F$16,H700&lt;='Intersection Mileposts'!$G$16),"Y",IF(AND(H700&gt;='Intersection Mileposts'!$F$17,H700&lt;='Intersection Mileposts'!$G$17),"Y",IF(AND(H700&gt;='Intersection Mileposts'!$F$18,H700&lt;='Intersection Mileposts'!$G$18),"Y",IF(AND(H700&gt;='Intersection Mileposts'!$F$19,H700&lt;='Intersection Mileposts'!$G$19),"Y",IF(AND(H700&gt;='Intersection Mileposts'!$F$20,H700&lt;='Intersection Mileposts'!$G$20),"Y",IF(AND(H700&gt;='Intersection Mileposts'!$F$21,H700&lt;='Intersection Mileposts'!$G$21),"Y",IF(AND(H700&gt;='Intersection Mileposts'!$F$22,H700&lt;='Intersection Mileposts'!$G$22),"Y",IF(AND(H700&gt;='Intersection Mileposts'!$F$23,H700&lt;='Intersection Mileposts'!$G$23),"Y",IF(AND(H700&gt;='Intersection Mileposts'!$F$24,H700&lt;='Intersection Mileposts'!$G$24),"Y",IF(AND(H700&gt;='Intersection Mileposts'!$F$25,H700&lt;='Intersection Mileposts'!$G$25),"Y",IF(AND(H700&gt;='Intersection Mileposts'!$F$26,H700&lt;='Intersection Mileposts'!$G$26),"Y",IF(AND(H700&gt;='Intersection Mileposts'!$F$27,H700&lt;='Intersection Mileposts'!$G$27),"Y",IF(AND(H700&gt;='Intersection Mileposts'!$F$28,H700&lt;='Intersection Mileposts'!$G$28),"Y",IF(AND(H700&gt;='Intersection Mileposts'!$F$29,H700&lt;='Intersection Mileposts'!$G$29),"Y", IF(AND(H700&gt;='Intersection Mileposts'!$F$30,H700&lt;='Intersection Mileposts'!$G$30),"Y",IF(AND(H700&gt;='Intersection Mileposts'!$F$31,H700&lt;='Intersection Mileposts'!$G$31),"Y",IF(AND(H700&gt;='Intersection Mileposts'!$F$32,H700&lt;='Intersection Mileposts'!$G$32),"Y",IF(AND(H700&gt;='Intersection Mileposts'!$F$33,H700&lt;='Intersection Mileposts'!$G$33),"Y",IF(AND(H700&gt;='Intersection Mileposts'!$F$34,H700&lt;='Intersection Mileposts'!$G$34),"Y",IF(AND(H700&gt;='Intersection Mileposts'!$F$35,H700&lt;='Intersection Mileposts'!$G$35),"Y",IF(AND(H700&gt;='Intersection Mileposts'!$F$36,H700&lt;='Intersection Mileposts'!$G$36),"Y",IF(AND(H700&gt;='Intersection Mileposts'!$F$37,H700&lt;='Intersection Mileposts'!$G$37),"Y",IF(AND(H700&gt;='Intersection Mileposts'!$F$38,H700&lt;='Intersection Mileposts'!$G$38),"Y",IF(AND(H700&gt;='Intersection Mileposts'!$F$39,H700&lt;='Intersection Mileposts'!$G$39),"Y","N"))))))))))))))))))))))))))))))))))))</f>
        <v/>
      </c>
    </row>
    <row r="701" spans="1:46" x14ac:dyDescent="0.3">
      <c r="A701" s="279"/>
      <c r="B701" s="261"/>
      <c r="C701" s="262"/>
      <c r="D701" s="262"/>
      <c r="E701" s="262"/>
      <c r="F701" s="262"/>
      <c r="G701" s="284"/>
      <c r="H701" s="286"/>
      <c r="I701" s="279"/>
      <c r="J701" s="260"/>
      <c r="K701" s="260"/>
      <c r="L701" s="280"/>
      <c r="M701" s="275"/>
      <c r="N701" s="263"/>
      <c r="P701" s="264" t="str">
        <f>IF(R701 = "", "", COUNT($R$4:R701))</f>
        <v/>
      </c>
      <c r="Q701" s="264" t="str">
        <f t="shared" si="80"/>
        <v/>
      </c>
      <c r="R701" s="265" t="str">
        <f t="shared" si="81"/>
        <v/>
      </c>
      <c r="S701" s="266" t="str">
        <f t="shared" si="85"/>
        <v/>
      </c>
      <c r="T701" s="267" t="str">
        <f t="shared" si="82"/>
        <v/>
      </c>
      <c r="U701" s="268" t="str">
        <f t="shared" si="86"/>
        <v/>
      </c>
      <c r="V701" s="269" t="str">
        <f t="shared" si="83"/>
        <v/>
      </c>
      <c r="W701" s="5"/>
      <c r="AR701" s="2" t="str">
        <f t="shared" si="87"/>
        <v/>
      </c>
      <c r="AS701" s="2" t="str">
        <f t="shared" si="84"/>
        <v/>
      </c>
      <c r="AT701" s="2" t="str">
        <f>IF(AR701="","",IF(AND(H701&gt;='Intersection Mileposts'!$F$5,H701&lt;='Intersection Mileposts'!$G$5),"Y",IF(AND(H701&gt;='Intersection Mileposts'!$F$6,H701&lt;='Intersection Mileposts'!$G$6),"Y",IF(AND(H701&gt;='Intersection Mileposts'!$F$7,H701&lt;='Intersection Mileposts'!$G$7),"Y",IF(AND(H701&gt;='Intersection Mileposts'!$F$8,H701&lt;='Intersection Mileposts'!$G$8),"Y",IF(AND(H701&gt;='Intersection Mileposts'!$F$9,H701&lt;='Intersection Mileposts'!$G$9),"Y",IF(AND(H701&gt;='Intersection Mileposts'!$F$10,H701&lt;='Intersection Mileposts'!$G$10),"Y",IF(AND(H701&gt;='Intersection Mileposts'!$F$11,H701&lt;='Intersection Mileposts'!$G$11),"Y",IF(AND(H701&gt;='Intersection Mileposts'!$F$12,H701&lt;='Intersection Mileposts'!$G$12),"Y",IF(AND(H701&gt;='Intersection Mileposts'!$F$13,H701&lt;='Intersection Mileposts'!$G$13),"Y",IF(AND(H701&gt;='Intersection Mileposts'!$F$14,H701&lt;='Intersection Mileposts'!$G$14),"Y",IF(AND(H701&gt;='Intersection Mileposts'!$F$15,H701&lt;='Intersection Mileposts'!$G$15),"Y",IF(AND(H701&gt;='Intersection Mileposts'!$F$16,H701&lt;='Intersection Mileposts'!$G$16),"Y",IF(AND(H701&gt;='Intersection Mileposts'!$F$17,H701&lt;='Intersection Mileposts'!$G$17),"Y",IF(AND(H701&gt;='Intersection Mileposts'!$F$18,H701&lt;='Intersection Mileposts'!$G$18),"Y",IF(AND(H701&gt;='Intersection Mileposts'!$F$19,H701&lt;='Intersection Mileposts'!$G$19),"Y",IF(AND(H701&gt;='Intersection Mileposts'!$F$20,H701&lt;='Intersection Mileposts'!$G$20),"Y",IF(AND(H701&gt;='Intersection Mileposts'!$F$21,H701&lt;='Intersection Mileposts'!$G$21),"Y",IF(AND(H701&gt;='Intersection Mileposts'!$F$22,H701&lt;='Intersection Mileposts'!$G$22),"Y",IF(AND(H701&gt;='Intersection Mileposts'!$F$23,H701&lt;='Intersection Mileposts'!$G$23),"Y",IF(AND(H701&gt;='Intersection Mileposts'!$F$24,H701&lt;='Intersection Mileposts'!$G$24),"Y",IF(AND(H701&gt;='Intersection Mileposts'!$F$25,H701&lt;='Intersection Mileposts'!$G$25),"Y",IF(AND(H701&gt;='Intersection Mileposts'!$F$26,H701&lt;='Intersection Mileposts'!$G$26),"Y",IF(AND(H701&gt;='Intersection Mileposts'!$F$27,H701&lt;='Intersection Mileposts'!$G$27),"Y",IF(AND(H701&gt;='Intersection Mileposts'!$F$28,H701&lt;='Intersection Mileposts'!$G$28),"Y",IF(AND(H701&gt;='Intersection Mileposts'!$F$29,H701&lt;='Intersection Mileposts'!$G$29),"Y", IF(AND(H701&gt;='Intersection Mileposts'!$F$30,H701&lt;='Intersection Mileposts'!$G$30),"Y",IF(AND(H701&gt;='Intersection Mileposts'!$F$31,H701&lt;='Intersection Mileposts'!$G$31),"Y",IF(AND(H701&gt;='Intersection Mileposts'!$F$32,H701&lt;='Intersection Mileposts'!$G$32),"Y",IF(AND(H701&gt;='Intersection Mileposts'!$F$33,H701&lt;='Intersection Mileposts'!$G$33),"Y",IF(AND(H701&gt;='Intersection Mileposts'!$F$34,H701&lt;='Intersection Mileposts'!$G$34),"Y",IF(AND(H701&gt;='Intersection Mileposts'!$F$35,H701&lt;='Intersection Mileposts'!$G$35),"Y",IF(AND(H701&gt;='Intersection Mileposts'!$F$36,H701&lt;='Intersection Mileposts'!$G$36),"Y",IF(AND(H701&gt;='Intersection Mileposts'!$F$37,H701&lt;='Intersection Mileposts'!$G$37),"Y",IF(AND(H701&gt;='Intersection Mileposts'!$F$38,H701&lt;='Intersection Mileposts'!$G$38),"Y",IF(AND(H701&gt;='Intersection Mileposts'!$F$39,H701&lt;='Intersection Mileposts'!$G$39),"Y","N"))))))))))))))))))))))))))))))))))))</f>
        <v/>
      </c>
    </row>
    <row r="702" spans="1:46" x14ac:dyDescent="0.3">
      <c r="A702" s="279"/>
      <c r="B702" s="261"/>
      <c r="C702" s="262"/>
      <c r="D702" s="262"/>
      <c r="E702" s="262"/>
      <c r="F702" s="262"/>
      <c r="G702" s="284"/>
      <c r="H702" s="286"/>
      <c r="I702" s="279"/>
      <c r="J702" s="260"/>
      <c r="K702" s="260"/>
      <c r="L702" s="280"/>
      <c r="M702" s="275"/>
      <c r="N702" s="263"/>
      <c r="P702" s="264" t="str">
        <f>IF(R702 = "", "", COUNT($R$4:R702))</f>
        <v/>
      </c>
      <c r="Q702" s="264" t="str">
        <f t="shared" si="80"/>
        <v/>
      </c>
      <c r="R702" s="265" t="str">
        <f t="shared" si="81"/>
        <v/>
      </c>
      <c r="S702" s="266" t="str">
        <f t="shared" si="85"/>
        <v/>
      </c>
      <c r="T702" s="267" t="str">
        <f t="shared" si="82"/>
        <v/>
      </c>
      <c r="U702" s="268" t="str">
        <f t="shared" si="86"/>
        <v/>
      </c>
      <c r="V702" s="269" t="str">
        <f t="shared" si="83"/>
        <v/>
      </c>
      <c r="W702" s="5"/>
      <c r="AR702" s="2" t="str">
        <f t="shared" si="87"/>
        <v/>
      </c>
      <c r="AS702" s="2" t="str">
        <f t="shared" si="84"/>
        <v/>
      </c>
      <c r="AT702" s="2" t="str">
        <f>IF(AR702="","",IF(AND(H702&gt;='Intersection Mileposts'!$F$5,H702&lt;='Intersection Mileposts'!$G$5),"Y",IF(AND(H702&gt;='Intersection Mileposts'!$F$6,H702&lt;='Intersection Mileposts'!$G$6),"Y",IF(AND(H702&gt;='Intersection Mileposts'!$F$7,H702&lt;='Intersection Mileposts'!$G$7),"Y",IF(AND(H702&gt;='Intersection Mileposts'!$F$8,H702&lt;='Intersection Mileposts'!$G$8),"Y",IF(AND(H702&gt;='Intersection Mileposts'!$F$9,H702&lt;='Intersection Mileposts'!$G$9),"Y",IF(AND(H702&gt;='Intersection Mileposts'!$F$10,H702&lt;='Intersection Mileposts'!$G$10),"Y",IF(AND(H702&gt;='Intersection Mileposts'!$F$11,H702&lt;='Intersection Mileposts'!$G$11),"Y",IF(AND(H702&gt;='Intersection Mileposts'!$F$12,H702&lt;='Intersection Mileposts'!$G$12),"Y",IF(AND(H702&gt;='Intersection Mileposts'!$F$13,H702&lt;='Intersection Mileposts'!$G$13),"Y",IF(AND(H702&gt;='Intersection Mileposts'!$F$14,H702&lt;='Intersection Mileposts'!$G$14),"Y",IF(AND(H702&gt;='Intersection Mileposts'!$F$15,H702&lt;='Intersection Mileposts'!$G$15),"Y",IF(AND(H702&gt;='Intersection Mileposts'!$F$16,H702&lt;='Intersection Mileposts'!$G$16),"Y",IF(AND(H702&gt;='Intersection Mileposts'!$F$17,H702&lt;='Intersection Mileposts'!$G$17),"Y",IF(AND(H702&gt;='Intersection Mileposts'!$F$18,H702&lt;='Intersection Mileposts'!$G$18),"Y",IF(AND(H702&gt;='Intersection Mileposts'!$F$19,H702&lt;='Intersection Mileposts'!$G$19),"Y",IF(AND(H702&gt;='Intersection Mileposts'!$F$20,H702&lt;='Intersection Mileposts'!$G$20),"Y",IF(AND(H702&gt;='Intersection Mileposts'!$F$21,H702&lt;='Intersection Mileposts'!$G$21),"Y",IF(AND(H702&gt;='Intersection Mileposts'!$F$22,H702&lt;='Intersection Mileposts'!$G$22),"Y",IF(AND(H702&gt;='Intersection Mileposts'!$F$23,H702&lt;='Intersection Mileposts'!$G$23),"Y",IF(AND(H702&gt;='Intersection Mileposts'!$F$24,H702&lt;='Intersection Mileposts'!$G$24),"Y",IF(AND(H702&gt;='Intersection Mileposts'!$F$25,H702&lt;='Intersection Mileposts'!$G$25),"Y",IF(AND(H702&gt;='Intersection Mileposts'!$F$26,H702&lt;='Intersection Mileposts'!$G$26),"Y",IF(AND(H702&gt;='Intersection Mileposts'!$F$27,H702&lt;='Intersection Mileposts'!$G$27),"Y",IF(AND(H702&gt;='Intersection Mileposts'!$F$28,H702&lt;='Intersection Mileposts'!$G$28),"Y",IF(AND(H702&gt;='Intersection Mileposts'!$F$29,H702&lt;='Intersection Mileposts'!$G$29),"Y", IF(AND(H702&gt;='Intersection Mileposts'!$F$30,H702&lt;='Intersection Mileposts'!$G$30),"Y",IF(AND(H702&gt;='Intersection Mileposts'!$F$31,H702&lt;='Intersection Mileposts'!$G$31),"Y",IF(AND(H702&gt;='Intersection Mileposts'!$F$32,H702&lt;='Intersection Mileposts'!$G$32),"Y",IF(AND(H702&gt;='Intersection Mileposts'!$F$33,H702&lt;='Intersection Mileposts'!$G$33),"Y",IF(AND(H702&gt;='Intersection Mileposts'!$F$34,H702&lt;='Intersection Mileposts'!$G$34),"Y",IF(AND(H702&gt;='Intersection Mileposts'!$F$35,H702&lt;='Intersection Mileposts'!$G$35),"Y",IF(AND(H702&gt;='Intersection Mileposts'!$F$36,H702&lt;='Intersection Mileposts'!$G$36),"Y",IF(AND(H702&gt;='Intersection Mileposts'!$F$37,H702&lt;='Intersection Mileposts'!$G$37),"Y",IF(AND(H702&gt;='Intersection Mileposts'!$F$38,H702&lt;='Intersection Mileposts'!$G$38),"Y",IF(AND(H702&gt;='Intersection Mileposts'!$F$39,H702&lt;='Intersection Mileposts'!$G$39),"Y","N"))))))))))))))))))))))))))))))))))))</f>
        <v/>
      </c>
    </row>
    <row r="703" spans="1:46" x14ac:dyDescent="0.3">
      <c r="A703" s="279"/>
      <c r="B703" s="261"/>
      <c r="C703" s="262"/>
      <c r="D703" s="262"/>
      <c r="E703" s="262"/>
      <c r="F703" s="262"/>
      <c r="G703" s="284"/>
      <c r="H703" s="286"/>
      <c r="I703" s="279"/>
      <c r="J703" s="260"/>
      <c r="K703" s="260"/>
      <c r="L703" s="280"/>
      <c r="M703" s="275"/>
      <c r="N703" s="263"/>
      <c r="P703" s="264" t="str">
        <f>IF(R703 = "", "", COUNT($R$4:R703))</f>
        <v/>
      </c>
      <c r="Q703" s="264" t="str">
        <f t="shared" si="80"/>
        <v/>
      </c>
      <c r="R703" s="265" t="str">
        <f t="shared" si="81"/>
        <v/>
      </c>
      <c r="S703" s="266" t="str">
        <f t="shared" si="85"/>
        <v/>
      </c>
      <c r="T703" s="267" t="str">
        <f t="shared" si="82"/>
        <v/>
      </c>
      <c r="U703" s="268" t="str">
        <f t="shared" si="86"/>
        <v/>
      </c>
      <c r="V703" s="269" t="str">
        <f t="shared" si="83"/>
        <v/>
      </c>
      <c r="W703" s="5"/>
      <c r="AR703" s="2" t="str">
        <f t="shared" si="87"/>
        <v/>
      </c>
      <c r="AS703" s="2" t="str">
        <f t="shared" si="84"/>
        <v/>
      </c>
      <c r="AT703" s="2" t="str">
        <f>IF(AR703="","",IF(AND(H703&gt;='Intersection Mileposts'!$F$5,H703&lt;='Intersection Mileposts'!$G$5),"Y",IF(AND(H703&gt;='Intersection Mileposts'!$F$6,H703&lt;='Intersection Mileposts'!$G$6),"Y",IF(AND(H703&gt;='Intersection Mileposts'!$F$7,H703&lt;='Intersection Mileposts'!$G$7),"Y",IF(AND(H703&gt;='Intersection Mileposts'!$F$8,H703&lt;='Intersection Mileposts'!$G$8),"Y",IF(AND(H703&gt;='Intersection Mileposts'!$F$9,H703&lt;='Intersection Mileposts'!$G$9),"Y",IF(AND(H703&gt;='Intersection Mileposts'!$F$10,H703&lt;='Intersection Mileposts'!$G$10),"Y",IF(AND(H703&gt;='Intersection Mileposts'!$F$11,H703&lt;='Intersection Mileposts'!$G$11),"Y",IF(AND(H703&gt;='Intersection Mileposts'!$F$12,H703&lt;='Intersection Mileposts'!$G$12),"Y",IF(AND(H703&gt;='Intersection Mileposts'!$F$13,H703&lt;='Intersection Mileposts'!$G$13),"Y",IF(AND(H703&gt;='Intersection Mileposts'!$F$14,H703&lt;='Intersection Mileposts'!$G$14),"Y",IF(AND(H703&gt;='Intersection Mileposts'!$F$15,H703&lt;='Intersection Mileposts'!$G$15),"Y",IF(AND(H703&gt;='Intersection Mileposts'!$F$16,H703&lt;='Intersection Mileposts'!$G$16),"Y",IF(AND(H703&gt;='Intersection Mileposts'!$F$17,H703&lt;='Intersection Mileposts'!$G$17),"Y",IF(AND(H703&gt;='Intersection Mileposts'!$F$18,H703&lt;='Intersection Mileposts'!$G$18),"Y",IF(AND(H703&gt;='Intersection Mileposts'!$F$19,H703&lt;='Intersection Mileposts'!$G$19),"Y",IF(AND(H703&gt;='Intersection Mileposts'!$F$20,H703&lt;='Intersection Mileposts'!$G$20),"Y",IF(AND(H703&gt;='Intersection Mileposts'!$F$21,H703&lt;='Intersection Mileposts'!$G$21),"Y",IF(AND(H703&gt;='Intersection Mileposts'!$F$22,H703&lt;='Intersection Mileposts'!$G$22),"Y",IF(AND(H703&gt;='Intersection Mileposts'!$F$23,H703&lt;='Intersection Mileposts'!$G$23),"Y",IF(AND(H703&gt;='Intersection Mileposts'!$F$24,H703&lt;='Intersection Mileposts'!$G$24),"Y",IF(AND(H703&gt;='Intersection Mileposts'!$F$25,H703&lt;='Intersection Mileposts'!$G$25),"Y",IF(AND(H703&gt;='Intersection Mileposts'!$F$26,H703&lt;='Intersection Mileposts'!$G$26),"Y",IF(AND(H703&gt;='Intersection Mileposts'!$F$27,H703&lt;='Intersection Mileposts'!$G$27),"Y",IF(AND(H703&gt;='Intersection Mileposts'!$F$28,H703&lt;='Intersection Mileposts'!$G$28),"Y",IF(AND(H703&gt;='Intersection Mileposts'!$F$29,H703&lt;='Intersection Mileposts'!$G$29),"Y", IF(AND(H703&gt;='Intersection Mileposts'!$F$30,H703&lt;='Intersection Mileposts'!$G$30),"Y",IF(AND(H703&gt;='Intersection Mileposts'!$F$31,H703&lt;='Intersection Mileposts'!$G$31),"Y",IF(AND(H703&gt;='Intersection Mileposts'!$F$32,H703&lt;='Intersection Mileposts'!$G$32),"Y",IF(AND(H703&gt;='Intersection Mileposts'!$F$33,H703&lt;='Intersection Mileposts'!$G$33),"Y",IF(AND(H703&gt;='Intersection Mileposts'!$F$34,H703&lt;='Intersection Mileposts'!$G$34),"Y",IF(AND(H703&gt;='Intersection Mileposts'!$F$35,H703&lt;='Intersection Mileposts'!$G$35),"Y",IF(AND(H703&gt;='Intersection Mileposts'!$F$36,H703&lt;='Intersection Mileposts'!$G$36),"Y",IF(AND(H703&gt;='Intersection Mileposts'!$F$37,H703&lt;='Intersection Mileposts'!$G$37),"Y",IF(AND(H703&gt;='Intersection Mileposts'!$F$38,H703&lt;='Intersection Mileposts'!$G$38),"Y",IF(AND(H703&gt;='Intersection Mileposts'!$F$39,H703&lt;='Intersection Mileposts'!$G$39),"Y","N"))))))))))))))))))))))))))))))))))))</f>
        <v/>
      </c>
    </row>
    <row r="704" spans="1:46" x14ac:dyDescent="0.3">
      <c r="A704" s="279"/>
      <c r="B704" s="261"/>
      <c r="C704" s="262"/>
      <c r="D704" s="262"/>
      <c r="E704" s="262"/>
      <c r="F704" s="262"/>
      <c r="G704" s="284"/>
      <c r="H704" s="286"/>
      <c r="I704" s="279"/>
      <c r="J704" s="260"/>
      <c r="K704" s="260"/>
      <c r="L704" s="280"/>
      <c r="M704" s="275"/>
      <c r="N704" s="263"/>
      <c r="P704" s="264" t="str">
        <f>IF(R704 = "", "", COUNT($R$4:R704))</f>
        <v/>
      </c>
      <c r="Q704" s="264" t="str">
        <f t="shared" si="80"/>
        <v/>
      </c>
      <c r="R704" s="265" t="str">
        <f t="shared" si="81"/>
        <v/>
      </c>
      <c r="S704" s="266" t="str">
        <f t="shared" si="85"/>
        <v/>
      </c>
      <c r="T704" s="267" t="str">
        <f t="shared" si="82"/>
        <v/>
      </c>
      <c r="U704" s="268" t="str">
        <f t="shared" si="86"/>
        <v/>
      </c>
      <c r="V704" s="269" t="str">
        <f t="shared" si="83"/>
        <v/>
      </c>
      <c r="W704" s="5"/>
      <c r="AR704" s="2" t="str">
        <f t="shared" si="87"/>
        <v/>
      </c>
      <c r="AS704" s="2" t="str">
        <f t="shared" si="84"/>
        <v/>
      </c>
      <c r="AT704" s="2" t="str">
        <f>IF(AR704="","",IF(AND(H704&gt;='Intersection Mileposts'!$F$5,H704&lt;='Intersection Mileposts'!$G$5),"Y",IF(AND(H704&gt;='Intersection Mileposts'!$F$6,H704&lt;='Intersection Mileposts'!$G$6),"Y",IF(AND(H704&gt;='Intersection Mileposts'!$F$7,H704&lt;='Intersection Mileposts'!$G$7),"Y",IF(AND(H704&gt;='Intersection Mileposts'!$F$8,H704&lt;='Intersection Mileposts'!$G$8),"Y",IF(AND(H704&gt;='Intersection Mileposts'!$F$9,H704&lt;='Intersection Mileposts'!$G$9),"Y",IF(AND(H704&gt;='Intersection Mileposts'!$F$10,H704&lt;='Intersection Mileposts'!$G$10),"Y",IF(AND(H704&gt;='Intersection Mileposts'!$F$11,H704&lt;='Intersection Mileposts'!$G$11),"Y",IF(AND(H704&gt;='Intersection Mileposts'!$F$12,H704&lt;='Intersection Mileposts'!$G$12),"Y",IF(AND(H704&gt;='Intersection Mileposts'!$F$13,H704&lt;='Intersection Mileposts'!$G$13),"Y",IF(AND(H704&gt;='Intersection Mileposts'!$F$14,H704&lt;='Intersection Mileposts'!$G$14),"Y",IF(AND(H704&gt;='Intersection Mileposts'!$F$15,H704&lt;='Intersection Mileposts'!$G$15),"Y",IF(AND(H704&gt;='Intersection Mileposts'!$F$16,H704&lt;='Intersection Mileposts'!$G$16),"Y",IF(AND(H704&gt;='Intersection Mileposts'!$F$17,H704&lt;='Intersection Mileposts'!$G$17),"Y",IF(AND(H704&gt;='Intersection Mileposts'!$F$18,H704&lt;='Intersection Mileposts'!$G$18),"Y",IF(AND(H704&gt;='Intersection Mileposts'!$F$19,H704&lt;='Intersection Mileposts'!$G$19),"Y",IF(AND(H704&gt;='Intersection Mileposts'!$F$20,H704&lt;='Intersection Mileposts'!$G$20),"Y",IF(AND(H704&gt;='Intersection Mileposts'!$F$21,H704&lt;='Intersection Mileposts'!$G$21),"Y",IF(AND(H704&gt;='Intersection Mileposts'!$F$22,H704&lt;='Intersection Mileposts'!$G$22),"Y",IF(AND(H704&gt;='Intersection Mileposts'!$F$23,H704&lt;='Intersection Mileposts'!$G$23),"Y",IF(AND(H704&gt;='Intersection Mileposts'!$F$24,H704&lt;='Intersection Mileposts'!$G$24),"Y",IF(AND(H704&gt;='Intersection Mileposts'!$F$25,H704&lt;='Intersection Mileposts'!$G$25),"Y",IF(AND(H704&gt;='Intersection Mileposts'!$F$26,H704&lt;='Intersection Mileposts'!$G$26),"Y",IF(AND(H704&gt;='Intersection Mileposts'!$F$27,H704&lt;='Intersection Mileposts'!$G$27),"Y",IF(AND(H704&gt;='Intersection Mileposts'!$F$28,H704&lt;='Intersection Mileposts'!$G$28),"Y",IF(AND(H704&gt;='Intersection Mileposts'!$F$29,H704&lt;='Intersection Mileposts'!$G$29),"Y", IF(AND(H704&gt;='Intersection Mileposts'!$F$30,H704&lt;='Intersection Mileposts'!$G$30),"Y",IF(AND(H704&gt;='Intersection Mileposts'!$F$31,H704&lt;='Intersection Mileposts'!$G$31),"Y",IF(AND(H704&gt;='Intersection Mileposts'!$F$32,H704&lt;='Intersection Mileposts'!$G$32),"Y",IF(AND(H704&gt;='Intersection Mileposts'!$F$33,H704&lt;='Intersection Mileposts'!$G$33),"Y",IF(AND(H704&gt;='Intersection Mileposts'!$F$34,H704&lt;='Intersection Mileposts'!$G$34),"Y",IF(AND(H704&gt;='Intersection Mileposts'!$F$35,H704&lt;='Intersection Mileposts'!$G$35),"Y",IF(AND(H704&gt;='Intersection Mileposts'!$F$36,H704&lt;='Intersection Mileposts'!$G$36),"Y",IF(AND(H704&gt;='Intersection Mileposts'!$F$37,H704&lt;='Intersection Mileposts'!$G$37),"Y",IF(AND(H704&gt;='Intersection Mileposts'!$F$38,H704&lt;='Intersection Mileposts'!$G$38),"Y",IF(AND(H704&gt;='Intersection Mileposts'!$F$39,H704&lt;='Intersection Mileposts'!$G$39),"Y","N"))))))))))))))))))))))))))))))))))))</f>
        <v/>
      </c>
    </row>
    <row r="705" spans="1:46" x14ac:dyDescent="0.3">
      <c r="A705" s="279"/>
      <c r="B705" s="261"/>
      <c r="C705" s="262"/>
      <c r="D705" s="262"/>
      <c r="E705" s="262"/>
      <c r="F705" s="262"/>
      <c r="G705" s="284"/>
      <c r="H705" s="286"/>
      <c r="I705" s="279"/>
      <c r="J705" s="260"/>
      <c r="K705" s="260"/>
      <c r="L705" s="280"/>
      <c r="M705" s="275"/>
      <c r="N705" s="263"/>
      <c r="P705" s="264" t="str">
        <f>IF(R705 = "", "", COUNT($R$4:R705))</f>
        <v/>
      </c>
      <c r="Q705" s="264" t="str">
        <f t="shared" si="80"/>
        <v/>
      </c>
      <c r="R705" s="265" t="str">
        <f t="shared" si="81"/>
        <v/>
      </c>
      <c r="S705" s="266" t="str">
        <f t="shared" si="85"/>
        <v/>
      </c>
      <c r="T705" s="267" t="str">
        <f t="shared" si="82"/>
        <v/>
      </c>
      <c r="U705" s="268" t="str">
        <f t="shared" si="86"/>
        <v/>
      </c>
      <c r="V705" s="269" t="str">
        <f t="shared" si="83"/>
        <v/>
      </c>
      <c r="W705" s="5"/>
      <c r="AR705" s="2" t="str">
        <f t="shared" si="87"/>
        <v/>
      </c>
      <c r="AS705" s="2" t="str">
        <f t="shared" si="84"/>
        <v/>
      </c>
      <c r="AT705" s="2" t="str">
        <f>IF(AR705="","",IF(AND(H705&gt;='Intersection Mileposts'!$F$5,H705&lt;='Intersection Mileposts'!$G$5),"Y",IF(AND(H705&gt;='Intersection Mileposts'!$F$6,H705&lt;='Intersection Mileposts'!$G$6),"Y",IF(AND(H705&gt;='Intersection Mileposts'!$F$7,H705&lt;='Intersection Mileposts'!$G$7),"Y",IF(AND(H705&gt;='Intersection Mileposts'!$F$8,H705&lt;='Intersection Mileposts'!$G$8),"Y",IF(AND(H705&gt;='Intersection Mileposts'!$F$9,H705&lt;='Intersection Mileposts'!$G$9),"Y",IF(AND(H705&gt;='Intersection Mileposts'!$F$10,H705&lt;='Intersection Mileposts'!$G$10),"Y",IF(AND(H705&gt;='Intersection Mileposts'!$F$11,H705&lt;='Intersection Mileposts'!$G$11),"Y",IF(AND(H705&gt;='Intersection Mileposts'!$F$12,H705&lt;='Intersection Mileposts'!$G$12),"Y",IF(AND(H705&gt;='Intersection Mileposts'!$F$13,H705&lt;='Intersection Mileposts'!$G$13),"Y",IF(AND(H705&gt;='Intersection Mileposts'!$F$14,H705&lt;='Intersection Mileposts'!$G$14),"Y",IF(AND(H705&gt;='Intersection Mileposts'!$F$15,H705&lt;='Intersection Mileposts'!$G$15),"Y",IF(AND(H705&gt;='Intersection Mileposts'!$F$16,H705&lt;='Intersection Mileposts'!$G$16),"Y",IF(AND(H705&gt;='Intersection Mileposts'!$F$17,H705&lt;='Intersection Mileposts'!$G$17),"Y",IF(AND(H705&gt;='Intersection Mileposts'!$F$18,H705&lt;='Intersection Mileposts'!$G$18),"Y",IF(AND(H705&gt;='Intersection Mileposts'!$F$19,H705&lt;='Intersection Mileposts'!$G$19),"Y",IF(AND(H705&gt;='Intersection Mileposts'!$F$20,H705&lt;='Intersection Mileposts'!$G$20),"Y",IF(AND(H705&gt;='Intersection Mileposts'!$F$21,H705&lt;='Intersection Mileposts'!$G$21),"Y",IF(AND(H705&gt;='Intersection Mileposts'!$F$22,H705&lt;='Intersection Mileposts'!$G$22),"Y",IF(AND(H705&gt;='Intersection Mileposts'!$F$23,H705&lt;='Intersection Mileposts'!$G$23),"Y",IF(AND(H705&gt;='Intersection Mileposts'!$F$24,H705&lt;='Intersection Mileposts'!$G$24),"Y",IF(AND(H705&gt;='Intersection Mileposts'!$F$25,H705&lt;='Intersection Mileposts'!$G$25),"Y",IF(AND(H705&gt;='Intersection Mileposts'!$F$26,H705&lt;='Intersection Mileposts'!$G$26),"Y",IF(AND(H705&gt;='Intersection Mileposts'!$F$27,H705&lt;='Intersection Mileposts'!$G$27),"Y",IF(AND(H705&gt;='Intersection Mileposts'!$F$28,H705&lt;='Intersection Mileposts'!$G$28),"Y",IF(AND(H705&gt;='Intersection Mileposts'!$F$29,H705&lt;='Intersection Mileposts'!$G$29),"Y", IF(AND(H705&gt;='Intersection Mileposts'!$F$30,H705&lt;='Intersection Mileposts'!$G$30),"Y",IF(AND(H705&gt;='Intersection Mileposts'!$F$31,H705&lt;='Intersection Mileposts'!$G$31),"Y",IF(AND(H705&gt;='Intersection Mileposts'!$F$32,H705&lt;='Intersection Mileposts'!$G$32),"Y",IF(AND(H705&gt;='Intersection Mileposts'!$F$33,H705&lt;='Intersection Mileposts'!$G$33),"Y",IF(AND(H705&gt;='Intersection Mileposts'!$F$34,H705&lt;='Intersection Mileposts'!$G$34),"Y",IF(AND(H705&gt;='Intersection Mileposts'!$F$35,H705&lt;='Intersection Mileposts'!$G$35),"Y",IF(AND(H705&gt;='Intersection Mileposts'!$F$36,H705&lt;='Intersection Mileposts'!$G$36),"Y",IF(AND(H705&gt;='Intersection Mileposts'!$F$37,H705&lt;='Intersection Mileposts'!$G$37),"Y",IF(AND(H705&gt;='Intersection Mileposts'!$F$38,H705&lt;='Intersection Mileposts'!$G$38),"Y",IF(AND(H705&gt;='Intersection Mileposts'!$F$39,H705&lt;='Intersection Mileposts'!$G$39),"Y","N"))))))))))))))))))))))))))))))))))))</f>
        <v/>
      </c>
    </row>
    <row r="706" spans="1:46" x14ac:dyDescent="0.3">
      <c r="A706" s="279"/>
      <c r="B706" s="261"/>
      <c r="C706" s="262"/>
      <c r="D706" s="262"/>
      <c r="E706" s="262"/>
      <c r="F706" s="262"/>
      <c r="G706" s="284"/>
      <c r="H706" s="286"/>
      <c r="I706" s="279"/>
      <c r="J706" s="260"/>
      <c r="K706" s="260"/>
      <c r="L706" s="280"/>
      <c r="M706" s="275"/>
      <c r="N706" s="263"/>
      <c r="P706" s="264" t="str">
        <f>IF(R706 = "", "", COUNT($R$4:R706))</f>
        <v/>
      </c>
      <c r="Q706" s="264" t="str">
        <f t="shared" si="80"/>
        <v/>
      </c>
      <c r="R706" s="265" t="str">
        <f t="shared" si="81"/>
        <v/>
      </c>
      <c r="S706" s="266" t="str">
        <f t="shared" si="85"/>
        <v/>
      </c>
      <c r="T706" s="267" t="str">
        <f t="shared" si="82"/>
        <v/>
      </c>
      <c r="U706" s="268" t="str">
        <f t="shared" si="86"/>
        <v/>
      </c>
      <c r="V706" s="269" t="str">
        <f t="shared" si="83"/>
        <v/>
      </c>
      <c r="W706" s="5"/>
      <c r="AR706" s="2" t="str">
        <f t="shared" si="87"/>
        <v/>
      </c>
      <c r="AS706" s="2" t="str">
        <f t="shared" si="84"/>
        <v/>
      </c>
      <c r="AT706" s="2" t="str">
        <f>IF(AR706="","",IF(AND(H706&gt;='Intersection Mileposts'!$F$5,H706&lt;='Intersection Mileposts'!$G$5),"Y",IF(AND(H706&gt;='Intersection Mileposts'!$F$6,H706&lt;='Intersection Mileposts'!$G$6),"Y",IF(AND(H706&gt;='Intersection Mileposts'!$F$7,H706&lt;='Intersection Mileposts'!$G$7),"Y",IF(AND(H706&gt;='Intersection Mileposts'!$F$8,H706&lt;='Intersection Mileposts'!$G$8),"Y",IF(AND(H706&gt;='Intersection Mileposts'!$F$9,H706&lt;='Intersection Mileposts'!$G$9),"Y",IF(AND(H706&gt;='Intersection Mileposts'!$F$10,H706&lt;='Intersection Mileposts'!$G$10),"Y",IF(AND(H706&gt;='Intersection Mileposts'!$F$11,H706&lt;='Intersection Mileposts'!$G$11),"Y",IF(AND(H706&gt;='Intersection Mileposts'!$F$12,H706&lt;='Intersection Mileposts'!$G$12),"Y",IF(AND(H706&gt;='Intersection Mileposts'!$F$13,H706&lt;='Intersection Mileposts'!$G$13),"Y",IF(AND(H706&gt;='Intersection Mileposts'!$F$14,H706&lt;='Intersection Mileposts'!$G$14),"Y",IF(AND(H706&gt;='Intersection Mileposts'!$F$15,H706&lt;='Intersection Mileposts'!$G$15),"Y",IF(AND(H706&gt;='Intersection Mileposts'!$F$16,H706&lt;='Intersection Mileposts'!$G$16),"Y",IF(AND(H706&gt;='Intersection Mileposts'!$F$17,H706&lt;='Intersection Mileposts'!$G$17),"Y",IF(AND(H706&gt;='Intersection Mileposts'!$F$18,H706&lt;='Intersection Mileposts'!$G$18),"Y",IF(AND(H706&gt;='Intersection Mileposts'!$F$19,H706&lt;='Intersection Mileposts'!$G$19),"Y",IF(AND(H706&gt;='Intersection Mileposts'!$F$20,H706&lt;='Intersection Mileposts'!$G$20),"Y",IF(AND(H706&gt;='Intersection Mileposts'!$F$21,H706&lt;='Intersection Mileposts'!$G$21),"Y",IF(AND(H706&gt;='Intersection Mileposts'!$F$22,H706&lt;='Intersection Mileposts'!$G$22),"Y",IF(AND(H706&gt;='Intersection Mileposts'!$F$23,H706&lt;='Intersection Mileposts'!$G$23),"Y",IF(AND(H706&gt;='Intersection Mileposts'!$F$24,H706&lt;='Intersection Mileposts'!$G$24),"Y",IF(AND(H706&gt;='Intersection Mileposts'!$F$25,H706&lt;='Intersection Mileposts'!$G$25),"Y",IF(AND(H706&gt;='Intersection Mileposts'!$F$26,H706&lt;='Intersection Mileposts'!$G$26),"Y",IF(AND(H706&gt;='Intersection Mileposts'!$F$27,H706&lt;='Intersection Mileposts'!$G$27),"Y",IF(AND(H706&gt;='Intersection Mileposts'!$F$28,H706&lt;='Intersection Mileposts'!$G$28),"Y",IF(AND(H706&gt;='Intersection Mileposts'!$F$29,H706&lt;='Intersection Mileposts'!$G$29),"Y", IF(AND(H706&gt;='Intersection Mileposts'!$F$30,H706&lt;='Intersection Mileposts'!$G$30),"Y",IF(AND(H706&gt;='Intersection Mileposts'!$F$31,H706&lt;='Intersection Mileposts'!$G$31),"Y",IF(AND(H706&gt;='Intersection Mileposts'!$F$32,H706&lt;='Intersection Mileposts'!$G$32),"Y",IF(AND(H706&gt;='Intersection Mileposts'!$F$33,H706&lt;='Intersection Mileposts'!$G$33),"Y",IF(AND(H706&gt;='Intersection Mileposts'!$F$34,H706&lt;='Intersection Mileposts'!$G$34),"Y",IF(AND(H706&gt;='Intersection Mileposts'!$F$35,H706&lt;='Intersection Mileposts'!$G$35),"Y",IF(AND(H706&gt;='Intersection Mileposts'!$F$36,H706&lt;='Intersection Mileposts'!$G$36),"Y",IF(AND(H706&gt;='Intersection Mileposts'!$F$37,H706&lt;='Intersection Mileposts'!$G$37),"Y",IF(AND(H706&gt;='Intersection Mileposts'!$F$38,H706&lt;='Intersection Mileposts'!$G$38),"Y",IF(AND(H706&gt;='Intersection Mileposts'!$F$39,H706&lt;='Intersection Mileposts'!$G$39),"Y","N"))))))))))))))))))))))))))))))))))))</f>
        <v/>
      </c>
    </row>
    <row r="707" spans="1:46" x14ac:dyDescent="0.3">
      <c r="A707" s="279"/>
      <c r="B707" s="261"/>
      <c r="C707" s="262"/>
      <c r="D707" s="262"/>
      <c r="E707" s="262"/>
      <c r="F707" s="262"/>
      <c r="G707" s="284"/>
      <c r="H707" s="286"/>
      <c r="I707" s="279"/>
      <c r="J707" s="260"/>
      <c r="K707" s="260"/>
      <c r="L707" s="280"/>
      <c r="M707" s="275"/>
      <c r="N707" s="263"/>
      <c r="P707" s="264" t="str">
        <f>IF(R707 = "", "", COUNT($R$4:R707))</f>
        <v/>
      </c>
      <c r="Q707" s="264" t="str">
        <f t="shared" si="80"/>
        <v/>
      </c>
      <c r="R707" s="265" t="str">
        <f t="shared" si="81"/>
        <v/>
      </c>
      <c r="S707" s="266" t="str">
        <f t="shared" si="85"/>
        <v/>
      </c>
      <c r="T707" s="267" t="str">
        <f t="shared" si="82"/>
        <v/>
      </c>
      <c r="U707" s="268" t="str">
        <f t="shared" si="86"/>
        <v/>
      </c>
      <c r="V707" s="269" t="str">
        <f t="shared" si="83"/>
        <v/>
      </c>
      <c r="W707" s="5"/>
      <c r="AR707" s="2" t="str">
        <f t="shared" si="87"/>
        <v/>
      </c>
      <c r="AS707" s="2" t="str">
        <f t="shared" si="84"/>
        <v/>
      </c>
      <c r="AT707" s="2" t="str">
        <f>IF(AR707="","",IF(AND(H707&gt;='Intersection Mileposts'!$F$5,H707&lt;='Intersection Mileposts'!$G$5),"Y",IF(AND(H707&gt;='Intersection Mileposts'!$F$6,H707&lt;='Intersection Mileposts'!$G$6),"Y",IF(AND(H707&gt;='Intersection Mileposts'!$F$7,H707&lt;='Intersection Mileposts'!$G$7),"Y",IF(AND(H707&gt;='Intersection Mileposts'!$F$8,H707&lt;='Intersection Mileposts'!$G$8),"Y",IF(AND(H707&gt;='Intersection Mileposts'!$F$9,H707&lt;='Intersection Mileposts'!$G$9),"Y",IF(AND(H707&gt;='Intersection Mileposts'!$F$10,H707&lt;='Intersection Mileposts'!$G$10),"Y",IF(AND(H707&gt;='Intersection Mileposts'!$F$11,H707&lt;='Intersection Mileposts'!$G$11),"Y",IF(AND(H707&gt;='Intersection Mileposts'!$F$12,H707&lt;='Intersection Mileposts'!$G$12),"Y",IF(AND(H707&gt;='Intersection Mileposts'!$F$13,H707&lt;='Intersection Mileposts'!$G$13),"Y",IF(AND(H707&gt;='Intersection Mileposts'!$F$14,H707&lt;='Intersection Mileposts'!$G$14),"Y",IF(AND(H707&gt;='Intersection Mileposts'!$F$15,H707&lt;='Intersection Mileposts'!$G$15),"Y",IF(AND(H707&gt;='Intersection Mileposts'!$F$16,H707&lt;='Intersection Mileposts'!$G$16),"Y",IF(AND(H707&gt;='Intersection Mileposts'!$F$17,H707&lt;='Intersection Mileposts'!$G$17),"Y",IF(AND(H707&gt;='Intersection Mileposts'!$F$18,H707&lt;='Intersection Mileposts'!$G$18),"Y",IF(AND(H707&gt;='Intersection Mileposts'!$F$19,H707&lt;='Intersection Mileposts'!$G$19),"Y",IF(AND(H707&gt;='Intersection Mileposts'!$F$20,H707&lt;='Intersection Mileposts'!$G$20),"Y",IF(AND(H707&gt;='Intersection Mileposts'!$F$21,H707&lt;='Intersection Mileposts'!$G$21),"Y",IF(AND(H707&gt;='Intersection Mileposts'!$F$22,H707&lt;='Intersection Mileposts'!$G$22),"Y",IF(AND(H707&gt;='Intersection Mileposts'!$F$23,H707&lt;='Intersection Mileposts'!$G$23),"Y",IF(AND(H707&gt;='Intersection Mileposts'!$F$24,H707&lt;='Intersection Mileposts'!$G$24),"Y",IF(AND(H707&gt;='Intersection Mileposts'!$F$25,H707&lt;='Intersection Mileposts'!$G$25),"Y",IF(AND(H707&gt;='Intersection Mileposts'!$F$26,H707&lt;='Intersection Mileposts'!$G$26),"Y",IF(AND(H707&gt;='Intersection Mileposts'!$F$27,H707&lt;='Intersection Mileposts'!$G$27),"Y",IF(AND(H707&gt;='Intersection Mileposts'!$F$28,H707&lt;='Intersection Mileposts'!$G$28),"Y",IF(AND(H707&gt;='Intersection Mileposts'!$F$29,H707&lt;='Intersection Mileposts'!$G$29),"Y", IF(AND(H707&gt;='Intersection Mileposts'!$F$30,H707&lt;='Intersection Mileposts'!$G$30),"Y",IF(AND(H707&gt;='Intersection Mileposts'!$F$31,H707&lt;='Intersection Mileposts'!$G$31),"Y",IF(AND(H707&gt;='Intersection Mileposts'!$F$32,H707&lt;='Intersection Mileposts'!$G$32),"Y",IF(AND(H707&gt;='Intersection Mileposts'!$F$33,H707&lt;='Intersection Mileposts'!$G$33),"Y",IF(AND(H707&gt;='Intersection Mileposts'!$F$34,H707&lt;='Intersection Mileposts'!$G$34),"Y",IF(AND(H707&gt;='Intersection Mileposts'!$F$35,H707&lt;='Intersection Mileposts'!$G$35),"Y",IF(AND(H707&gt;='Intersection Mileposts'!$F$36,H707&lt;='Intersection Mileposts'!$G$36),"Y",IF(AND(H707&gt;='Intersection Mileposts'!$F$37,H707&lt;='Intersection Mileposts'!$G$37),"Y",IF(AND(H707&gt;='Intersection Mileposts'!$F$38,H707&lt;='Intersection Mileposts'!$G$38),"Y",IF(AND(H707&gt;='Intersection Mileposts'!$F$39,H707&lt;='Intersection Mileposts'!$G$39),"Y","N"))))))))))))))))))))))))))))))))))))</f>
        <v/>
      </c>
    </row>
    <row r="708" spans="1:46" x14ac:dyDescent="0.3">
      <c r="A708" s="279"/>
      <c r="B708" s="261"/>
      <c r="C708" s="262"/>
      <c r="D708" s="262"/>
      <c r="E708" s="262"/>
      <c r="F708" s="262"/>
      <c r="G708" s="284"/>
      <c r="H708" s="286"/>
      <c r="I708" s="279"/>
      <c r="J708" s="260"/>
      <c r="K708" s="260"/>
      <c r="L708" s="280"/>
      <c r="M708" s="275"/>
      <c r="N708" s="263"/>
      <c r="P708" s="264" t="str">
        <f>IF(R708 = "", "", COUNT($R$4:R708))</f>
        <v/>
      </c>
      <c r="Q708" s="264" t="str">
        <f t="shared" ref="Q708:Q771" si="88">IF(B708="", "", YEAR(B708))</f>
        <v/>
      </c>
      <c r="R708" s="265" t="str">
        <f t="shared" ref="R708:R771" si="89">IF(A708="", "", IF(G708="",1,IF(G708="O",1,IF(G708="C",8.4,IF(G708="B",8.4,IF(G708="A",76.8,IF(G708="K",76.8,"ERR")))))))</f>
        <v/>
      </c>
      <c r="S708" s="266" t="str">
        <f t="shared" si="85"/>
        <v/>
      </c>
      <c r="T708" s="267" t="str">
        <f t="shared" ref="T708:T771" si="90">IF(IF(M708="Y",G708,"")=0, "O", IF(M708="Y",G708,""))</f>
        <v/>
      </c>
      <c r="U708" s="268" t="str">
        <f t="shared" si="86"/>
        <v/>
      </c>
      <c r="V708" s="269" t="str">
        <f t="shared" ref="V708:V771" si="91">IF(IF(N708="Y",G708,"")=0, "O", IF(N708="Y",G708,""))</f>
        <v/>
      </c>
      <c r="W708" s="5"/>
      <c r="AR708" s="2" t="str">
        <f t="shared" si="87"/>
        <v/>
      </c>
      <c r="AS708" s="2" t="str">
        <f t="shared" ref="AS708:AS771" si="92">IF(OR(M708="Y",N708="Y"),"Y","")</f>
        <v/>
      </c>
      <c r="AT708" s="2" t="str">
        <f>IF(AR708="","",IF(AND(H708&gt;='Intersection Mileposts'!$F$5,H708&lt;='Intersection Mileposts'!$G$5),"Y",IF(AND(H708&gt;='Intersection Mileposts'!$F$6,H708&lt;='Intersection Mileposts'!$G$6),"Y",IF(AND(H708&gt;='Intersection Mileposts'!$F$7,H708&lt;='Intersection Mileposts'!$G$7),"Y",IF(AND(H708&gt;='Intersection Mileposts'!$F$8,H708&lt;='Intersection Mileposts'!$G$8),"Y",IF(AND(H708&gt;='Intersection Mileposts'!$F$9,H708&lt;='Intersection Mileposts'!$G$9),"Y",IF(AND(H708&gt;='Intersection Mileposts'!$F$10,H708&lt;='Intersection Mileposts'!$G$10),"Y",IF(AND(H708&gt;='Intersection Mileposts'!$F$11,H708&lt;='Intersection Mileposts'!$G$11),"Y",IF(AND(H708&gt;='Intersection Mileposts'!$F$12,H708&lt;='Intersection Mileposts'!$G$12),"Y",IF(AND(H708&gt;='Intersection Mileposts'!$F$13,H708&lt;='Intersection Mileposts'!$G$13),"Y",IF(AND(H708&gt;='Intersection Mileposts'!$F$14,H708&lt;='Intersection Mileposts'!$G$14),"Y",IF(AND(H708&gt;='Intersection Mileposts'!$F$15,H708&lt;='Intersection Mileposts'!$G$15),"Y",IF(AND(H708&gt;='Intersection Mileposts'!$F$16,H708&lt;='Intersection Mileposts'!$G$16),"Y",IF(AND(H708&gt;='Intersection Mileposts'!$F$17,H708&lt;='Intersection Mileposts'!$G$17),"Y",IF(AND(H708&gt;='Intersection Mileposts'!$F$18,H708&lt;='Intersection Mileposts'!$G$18),"Y",IF(AND(H708&gt;='Intersection Mileposts'!$F$19,H708&lt;='Intersection Mileposts'!$G$19),"Y",IF(AND(H708&gt;='Intersection Mileposts'!$F$20,H708&lt;='Intersection Mileposts'!$G$20),"Y",IF(AND(H708&gt;='Intersection Mileposts'!$F$21,H708&lt;='Intersection Mileposts'!$G$21),"Y",IF(AND(H708&gt;='Intersection Mileposts'!$F$22,H708&lt;='Intersection Mileposts'!$G$22),"Y",IF(AND(H708&gt;='Intersection Mileposts'!$F$23,H708&lt;='Intersection Mileposts'!$G$23),"Y",IF(AND(H708&gt;='Intersection Mileposts'!$F$24,H708&lt;='Intersection Mileposts'!$G$24),"Y",IF(AND(H708&gt;='Intersection Mileposts'!$F$25,H708&lt;='Intersection Mileposts'!$G$25),"Y",IF(AND(H708&gt;='Intersection Mileposts'!$F$26,H708&lt;='Intersection Mileposts'!$G$26),"Y",IF(AND(H708&gt;='Intersection Mileposts'!$F$27,H708&lt;='Intersection Mileposts'!$G$27),"Y",IF(AND(H708&gt;='Intersection Mileposts'!$F$28,H708&lt;='Intersection Mileposts'!$G$28),"Y",IF(AND(H708&gt;='Intersection Mileposts'!$F$29,H708&lt;='Intersection Mileposts'!$G$29),"Y", IF(AND(H708&gt;='Intersection Mileposts'!$F$30,H708&lt;='Intersection Mileposts'!$G$30),"Y",IF(AND(H708&gt;='Intersection Mileposts'!$F$31,H708&lt;='Intersection Mileposts'!$G$31),"Y",IF(AND(H708&gt;='Intersection Mileposts'!$F$32,H708&lt;='Intersection Mileposts'!$G$32),"Y",IF(AND(H708&gt;='Intersection Mileposts'!$F$33,H708&lt;='Intersection Mileposts'!$G$33),"Y",IF(AND(H708&gt;='Intersection Mileposts'!$F$34,H708&lt;='Intersection Mileposts'!$G$34),"Y",IF(AND(H708&gt;='Intersection Mileposts'!$F$35,H708&lt;='Intersection Mileposts'!$G$35),"Y",IF(AND(H708&gt;='Intersection Mileposts'!$F$36,H708&lt;='Intersection Mileposts'!$G$36),"Y",IF(AND(H708&gt;='Intersection Mileposts'!$F$37,H708&lt;='Intersection Mileposts'!$G$37),"Y",IF(AND(H708&gt;='Intersection Mileposts'!$F$38,H708&lt;='Intersection Mileposts'!$G$38),"Y",IF(AND(H708&gt;='Intersection Mileposts'!$F$39,H708&lt;='Intersection Mileposts'!$G$39),"Y","N"))))))))))))))))))))))))))))))))))))</f>
        <v/>
      </c>
    </row>
    <row r="709" spans="1:46" x14ac:dyDescent="0.3">
      <c r="A709" s="279"/>
      <c r="B709" s="261"/>
      <c r="C709" s="262"/>
      <c r="D709" s="262"/>
      <c r="E709" s="262"/>
      <c r="F709" s="262"/>
      <c r="G709" s="284"/>
      <c r="H709" s="286"/>
      <c r="I709" s="279"/>
      <c r="J709" s="260"/>
      <c r="K709" s="260"/>
      <c r="L709" s="280"/>
      <c r="M709" s="275"/>
      <c r="N709" s="263"/>
      <c r="P709" s="264" t="str">
        <f>IF(R709 = "", "", COUNT($R$4:R709))</f>
        <v/>
      </c>
      <c r="Q709" s="264" t="str">
        <f t="shared" si="88"/>
        <v/>
      </c>
      <c r="R709" s="265" t="str">
        <f t="shared" si="89"/>
        <v/>
      </c>
      <c r="S709" s="266" t="str">
        <f t="shared" ref="S709:S772" si="93">IF(M709="Y",R709,"")</f>
        <v/>
      </c>
      <c r="T709" s="267" t="str">
        <f t="shared" si="90"/>
        <v/>
      </c>
      <c r="U709" s="268" t="str">
        <f t="shared" ref="U709:U772" si="94">IF(N709="Y",R709,"")</f>
        <v/>
      </c>
      <c r="V709" s="269" t="str">
        <f t="shared" si="91"/>
        <v/>
      </c>
      <c r="W709" s="5"/>
      <c r="AR709" s="2" t="str">
        <f t="shared" ref="AR709:AR772" si="95">IF(P709&gt;0, P709, "")</f>
        <v/>
      </c>
      <c r="AS709" s="2" t="str">
        <f t="shared" si="92"/>
        <v/>
      </c>
      <c r="AT709" s="2" t="str">
        <f>IF(AR709="","",IF(AND(H709&gt;='Intersection Mileposts'!$F$5,H709&lt;='Intersection Mileposts'!$G$5),"Y",IF(AND(H709&gt;='Intersection Mileposts'!$F$6,H709&lt;='Intersection Mileposts'!$G$6),"Y",IF(AND(H709&gt;='Intersection Mileposts'!$F$7,H709&lt;='Intersection Mileposts'!$G$7),"Y",IF(AND(H709&gt;='Intersection Mileposts'!$F$8,H709&lt;='Intersection Mileposts'!$G$8),"Y",IF(AND(H709&gt;='Intersection Mileposts'!$F$9,H709&lt;='Intersection Mileposts'!$G$9),"Y",IF(AND(H709&gt;='Intersection Mileposts'!$F$10,H709&lt;='Intersection Mileposts'!$G$10),"Y",IF(AND(H709&gt;='Intersection Mileposts'!$F$11,H709&lt;='Intersection Mileposts'!$G$11),"Y",IF(AND(H709&gt;='Intersection Mileposts'!$F$12,H709&lt;='Intersection Mileposts'!$G$12),"Y",IF(AND(H709&gt;='Intersection Mileposts'!$F$13,H709&lt;='Intersection Mileposts'!$G$13),"Y",IF(AND(H709&gt;='Intersection Mileposts'!$F$14,H709&lt;='Intersection Mileposts'!$G$14),"Y",IF(AND(H709&gt;='Intersection Mileposts'!$F$15,H709&lt;='Intersection Mileposts'!$G$15),"Y",IF(AND(H709&gt;='Intersection Mileposts'!$F$16,H709&lt;='Intersection Mileposts'!$G$16),"Y",IF(AND(H709&gt;='Intersection Mileposts'!$F$17,H709&lt;='Intersection Mileposts'!$G$17),"Y",IF(AND(H709&gt;='Intersection Mileposts'!$F$18,H709&lt;='Intersection Mileposts'!$G$18),"Y",IF(AND(H709&gt;='Intersection Mileposts'!$F$19,H709&lt;='Intersection Mileposts'!$G$19),"Y",IF(AND(H709&gt;='Intersection Mileposts'!$F$20,H709&lt;='Intersection Mileposts'!$G$20),"Y",IF(AND(H709&gt;='Intersection Mileposts'!$F$21,H709&lt;='Intersection Mileposts'!$G$21),"Y",IF(AND(H709&gt;='Intersection Mileposts'!$F$22,H709&lt;='Intersection Mileposts'!$G$22),"Y",IF(AND(H709&gt;='Intersection Mileposts'!$F$23,H709&lt;='Intersection Mileposts'!$G$23),"Y",IF(AND(H709&gt;='Intersection Mileposts'!$F$24,H709&lt;='Intersection Mileposts'!$G$24),"Y",IF(AND(H709&gt;='Intersection Mileposts'!$F$25,H709&lt;='Intersection Mileposts'!$G$25),"Y",IF(AND(H709&gt;='Intersection Mileposts'!$F$26,H709&lt;='Intersection Mileposts'!$G$26),"Y",IF(AND(H709&gt;='Intersection Mileposts'!$F$27,H709&lt;='Intersection Mileposts'!$G$27),"Y",IF(AND(H709&gt;='Intersection Mileposts'!$F$28,H709&lt;='Intersection Mileposts'!$G$28),"Y",IF(AND(H709&gt;='Intersection Mileposts'!$F$29,H709&lt;='Intersection Mileposts'!$G$29),"Y", IF(AND(H709&gt;='Intersection Mileposts'!$F$30,H709&lt;='Intersection Mileposts'!$G$30),"Y",IF(AND(H709&gt;='Intersection Mileposts'!$F$31,H709&lt;='Intersection Mileposts'!$G$31),"Y",IF(AND(H709&gt;='Intersection Mileposts'!$F$32,H709&lt;='Intersection Mileposts'!$G$32),"Y",IF(AND(H709&gt;='Intersection Mileposts'!$F$33,H709&lt;='Intersection Mileposts'!$G$33),"Y",IF(AND(H709&gt;='Intersection Mileposts'!$F$34,H709&lt;='Intersection Mileposts'!$G$34),"Y",IF(AND(H709&gt;='Intersection Mileposts'!$F$35,H709&lt;='Intersection Mileposts'!$G$35),"Y",IF(AND(H709&gt;='Intersection Mileposts'!$F$36,H709&lt;='Intersection Mileposts'!$G$36),"Y",IF(AND(H709&gt;='Intersection Mileposts'!$F$37,H709&lt;='Intersection Mileposts'!$G$37),"Y",IF(AND(H709&gt;='Intersection Mileposts'!$F$38,H709&lt;='Intersection Mileposts'!$G$38),"Y",IF(AND(H709&gt;='Intersection Mileposts'!$F$39,H709&lt;='Intersection Mileposts'!$G$39),"Y","N"))))))))))))))))))))))))))))))))))))</f>
        <v/>
      </c>
    </row>
    <row r="710" spans="1:46" x14ac:dyDescent="0.3">
      <c r="A710" s="279"/>
      <c r="B710" s="261"/>
      <c r="C710" s="262"/>
      <c r="D710" s="262"/>
      <c r="E710" s="262"/>
      <c r="F710" s="262"/>
      <c r="G710" s="284"/>
      <c r="H710" s="286"/>
      <c r="I710" s="279"/>
      <c r="J710" s="260"/>
      <c r="K710" s="260"/>
      <c r="L710" s="280"/>
      <c r="M710" s="275"/>
      <c r="N710" s="263"/>
      <c r="P710" s="264" t="str">
        <f>IF(R710 = "", "", COUNT($R$4:R710))</f>
        <v/>
      </c>
      <c r="Q710" s="264" t="str">
        <f t="shared" si="88"/>
        <v/>
      </c>
      <c r="R710" s="265" t="str">
        <f t="shared" si="89"/>
        <v/>
      </c>
      <c r="S710" s="266" t="str">
        <f t="shared" si="93"/>
        <v/>
      </c>
      <c r="T710" s="267" t="str">
        <f t="shared" si="90"/>
        <v/>
      </c>
      <c r="U710" s="268" t="str">
        <f t="shared" si="94"/>
        <v/>
      </c>
      <c r="V710" s="269" t="str">
        <f t="shared" si="91"/>
        <v/>
      </c>
      <c r="W710" s="5"/>
      <c r="AR710" s="2" t="str">
        <f t="shared" si="95"/>
        <v/>
      </c>
      <c r="AS710" s="2" t="str">
        <f t="shared" si="92"/>
        <v/>
      </c>
      <c r="AT710" s="2" t="str">
        <f>IF(AR710="","",IF(AND(H710&gt;='Intersection Mileposts'!$F$5,H710&lt;='Intersection Mileposts'!$G$5),"Y",IF(AND(H710&gt;='Intersection Mileposts'!$F$6,H710&lt;='Intersection Mileposts'!$G$6),"Y",IF(AND(H710&gt;='Intersection Mileposts'!$F$7,H710&lt;='Intersection Mileposts'!$G$7),"Y",IF(AND(H710&gt;='Intersection Mileposts'!$F$8,H710&lt;='Intersection Mileposts'!$G$8),"Y",IF(AND(H710&gt;='Intersection Mileposts'!$F$9,H710&lt;='Intersection Mileposts'!$G$9),"Y",IF(AND(H710&gt;='Intersection Mileposts'!$F$10,H710&lt;='Intersection Mileposts'!$G$10),"Y",IF(AND(H710&gt;='Intersection Mileposts'!$F$11,H710&lt;='Intersection Mileposts'!$G$11),"Y",IF(AND(H710&gt;='Intersection Mileposts'!$F$12,H710&lt;='Intersection Mileposts'!$G$12),"Y",IF(AND(H710&gt;='Intersection Mileposts'!$F$13,H710&lt;='Intersection Mileposts'!$G$13),"Y",IF(AND(H710&gt;='Intersection Mileposts'!$F$14,H710&lt;='Intersection Mileposts'!$G$14),"Y",IF(AND(H710&gt;='Intersection Mileposts'!$F$15,H710&lt;='Intersection Mileposts'!$G$15),"Y",IF(AND(H710&gt;='Intersection Mileposts'!$F$16,H710&lt;='Intersection Mileposts'!$G$16),"Y",IF(AND(H710&gt;='Intersection Mileposts'!$F$17,H710&lt;='Intersection Mileposts'!$G$17),"Y",IF(AND(H710&gt;='Intersection Mileposts'!$F$18,H710&lt;='Intersection Mileposts'!$G$18),"Y",IF(AND(H710&gt;='Intersection Mileposts'!$F$19,H710&lt;='Intersection Mileposts'!$G$19),"Y",IF(AND(H710&gt;='Intersection Mileposts'!$F$20,H710&lt;='Intersection Mileposts'!$G$20),"Y",IF(AND(H710&gt;='Intersection Mileposts'!$F$21,H710&lt;='Intersection Mileposts'!$G$21),"Y",IF(AND(H710&gt;='Intersection Mileposts'!$F$22,H710&lt;='Intersection Mileposts'!$G$22),"Y",IF(AND(H710&gt;='Intersection Mileposts'!$F$23,H710&lt;='Intersection Mileposts'!$G$23),"Y",IF(AND(H710&gt;='Intersection Mileposts'!$F$24,H710&lt;='Intersection Mileposts'!$G$24),"Y",IF(AND(H710&gt;='Intersection Mileposts'!$F$25,H710&lt;='Intersection Mileposts'!$G$25),"Y",IF(AND(H710&gt;='Intersection Mileposts'!$F$26,H710&lt;='Intersection Mileposts'!$G$26),"Y",IF(AND(H710&gt;='Intersection Mileposts'!$F$27,H710&lt;='Intersection Mileposts'!$G$27),"Y",IF(AND(H710&gt;='Intersection Mileposts'!$F$28,H710&lt;='Intersection Mileposts'!$G$28),"Y",IF(AND(H710&gt;='Intersection Mileposts'!$F$29,H710&lt;='Intersection Mileposts'!$G$29),"Y", IF(AND(H710&gt;='Intersection Mileposts'!$F$30,H710&lt;='Intersection Mileposts'!$G$30),"Y",IF(AND(H710&gt;='Intersection Mileposts'!$F$31,H710&lt;='Intersection Mileposts'!$G$31),"Y",IF(AND(H710&gt;='Intersection Mileposts'!$F$32,H710&lt;='Intersection Mileposts'!$G$32),"Y",IF(AND(H710&gt;='Intersection Mileposts'!$F$33,H710&lt;='Intersection Mileposts'!$G$33),"Y",IF(AND(H710&gt;='Intersection Mileposts'!$F$34,H710&lt;='Intersection Mileposts'!$G$34),"Y",IF(AND(H710&gt;='Intersection Mileposts'!$F$35,H710&lt;='Intersection Mileposts'!$G$35),"Y",IF(AND(H710&gt;='Intersection Mileposts'!$F$36,H710&lt;='Intersection Mileposts'!$G$36),"Y",IF(AND(H710&gt;='Intersection Mileposts'!$F$37,H710&lt;='Intersection Mileposts'!$G$37),"Y",IF(AND(H710&gt;='Intersection Mileposts'!$F$38,H710&lt;='Intersection Mileposts'!$G$38),"Y",IF(AND(H710&gt;='Intersection Mileposts'!$F$39,H710&lt;='Intersection Mileposts'!$G$39),"Y","N"))))))))))))))))))))))))))))))))))))</f>
        <v/>
      </c>
    </row>
    <row r="711" spans="1:46" x14ac:dyDescent="0.3">
      <c r="A711" s="279"/>
      <c r="B711" s="261"/>
      <c r="C711" s="262"/>
      <c r="D711" s="262"/>
      <c r="E711" s="262"/>
      <c r="F711" s="262"/>
      <c r="G711" s="284"/>
      <c r="H711" s="286"/>
      <c r="I711" s="279"/>
      <c r="J711" s="260"/>
      <c r="K711" s="260"/>
      <c r="L711" s="280"/>
      <c r="M711" s="275"/>
      <c r="N711" s="263"/>
      <c r="P711" s="264" t="str">
        <f>IF(R711 = "", "", COUNT($R$4:R711))</f>
        <v/>
      </c>
      <c r="Q711" s="264" t="str">
        <f t="shared" si="88"/>
        <v/>
      </c>
      <c r="R711" s="265" t="str">
        <f t="shared" si="89"/>
        <v/>
      </c>
      <c r="S711" s="266" t="str">
        <f t="shared" si="93"/>
        <v/>
      </c>
      <c r="T711" s="267" t="str">
        <f t="shared" si="90"/>
        <v/>
      </c>
      <c r="U711" s="268" t="str">
        <f t="shared" si="94"/>
        <v/>
      </c>
      <c r="V711" s="269" t="str">
        <f t="shared" si="91"/>
        <v/>
      </c>
      <c r="W711" s="5"/>
      <c r="AR711" s="2" t="str">
        <f t="shared" si="95"/>
        <v/>
      </c>
      <c r="AS711" s="2" t="str">
        <f t="shared" si="92"/>
        <v/>
      </c>
      <c r="AT711" s="2" t="str">
        <f>IF(AR711="","",IF(AND(H711&gt;='Intersection Mileposts'!$F$5,H711&lt;='Intersection Mileposts'!$G$5),"Y",IF(AND(H711&gt;='Intersection Mileposts'!$F$6,H711&lt;='Intersection Mileposts'!$G$6),"Y",IF(AND(H711&gt;='Intersection Mileposts'!$F$7,H711&lt;='Intersection Mileposts'!$G$7),"Y",IF(AND(H711&gt;='Intersection Mileposts'!$F$8,H711&lt;='Intersection Mileposts'!$G$8),"Y",IF(AND(H711&gt;='Intersection Mileposts'!$F$9,H711&lt;='Intersection Mileposts'!$G$9),"Y",IF(AND(H711&gt;='Intersection Mileposts'!$F$10,H711&lt;='Intersection Mileposts'!$G$10),"Y",IF(AND(H711&gt;='Intersection Mileposts'!$F$11,H711&lt;='Intersection Mileposts'!$G$11),"Y",IF(AND(H711&gt;='Intersection Mileposts'!$F$12,H711&lt;='Intersection Mileposts'!$G$12),"Y",IF(AND(H711&gt;='Intersection Mileposts'!$F$13,H711&lt;='Intersection Mileposts'!$G$13),"Y",IF(AND(H711&gt;='Intersection Mileposts'!$F$14,H711&lt;='Intersection Mileposts'!$G$14),"Y",IF(AND(H711&gt;='Intersection Mileposts'!$F$15,H711&lt;='Intersection Mileposts'!$G$15),"Y",IF(AND(H711&gt;='Intersection Mileposts'!$F$16,H711&lt;='Intersection Mileposts'!$G$16),"Y",IF(AND(H711&gt;='Intersection Mileposts'!$F$17,H711&lt;='Intersection Mileposts'!$G$17),"Y",IF(AND(H711&gt;='Intersection Mileposts'!$F$18,H711&lt;='Intersection Mileposts'!$G$18),"Y",IF(AND(H711&gt;='Intersection Mileposts'!$F$19,H711&lt;='Intersection Mileposts'!$G$19),"Y",IF(AND(H711&gt;='Intersection Mileposts'!$F$20,H711&lt;='Intersection Mileposts'!$G$20),"Y",IF(AND(H711&gt;='Intersection Mileposts'!$F$21,H711&lt;='Intersection Mileposts'!$G$21),"Y",IF(AND(H711&gt;='Intersection Mileposts'!$F$22,H711&lt;='Intersection Mileposts'!$G$22),"Y",IF(AND(H711&gt;='Intersection Mileposts'!$F$23,H711&lt;='Intersection Mileposts'!$G$23),"Y",IF(AND(H711&gt;='Intersection Mileposts'!$F$24,H711&lt;='Intersection Mileposts'!$G$24),"Y",IF(AND(H711&gt;='Intersection Mileposts'!$F$25,H711&lt;='Intersection Mileposts'!$G$25),"Y",IF(AND(H711&gt;='Intersection Mileposts'!$F$26,H711&lt;='Intersection Mileposts'!$G$26),"Y",IF(AND(H711&gt;='Intersection Mileposts'!$F$27,H711&lt;='Intersection Mileposts'!$G$27),"Y",IF(AND(H711&gt;='Intersection Mileposts'!$F$28,H711&lt;='Intersection Mileposts'!$G$28),"Y",IF(AND(H711&gt;='Intersection Mileposts'!$F$29,H711&lt;='Intersection Mileposts'!$G$29),"Y", IF(AND(H711&gt;='Intersection Mileposts'!$F$30,H711&lt;='Intersection Mileposts'!$G$30),"Y",IF(AND(H711&gt;='Intersection Mileposts'!$F$31,H711&lt;='Intersection Mileposts'!$G$31),"Y",IF(AND(H711&gt;='Intersection Mileposts'!$F$32,H711&lt;='Intersection Mileposts'!$G$32),"Y",IF(AND(H711&gt;='Intersection Mileposts'!$F$33,H711&lt;='Intersection Mileposts'!$G$33),"Y",IF(AND(H711&gt;='Intersection Mileposts'!$F$34,H711&lt;='Intersection Mileposts'!$G$34),"Y",IF(AND(H711&gt;='Intersection Mileposts'!$F$35,H711&lt;='Intersection Mileposts'!$G$35),"Y",IF(AND(H711&gt;='Intersection Mileposts'!$F$36,H711&lt;='Intersection Mileposts'!$G$36),"Y",IF(AND(H711&gt;='Intersection Mileposts'!$F$37,H711&lt;='Intersection Mileposts'!$G$37),"Y",IF(AND(H711&gt;='Intersection Mileposts'!$F$38,H711&lt;='Intersection Mileposts'!$G$38),"Y",IF(AND(H711&gt;='Intersection Mileposts'!$F$39,H711&lt;='Intersection Mileposts'!$G$39),"Y","N"))))))))))))))))))))))))))))))))))))</f>
        <v/>
      </c>
    </row>
    <row r="712" spans="1:46" x14ac:dyDescent="0.3">
      <c r="A712" s="279"/>
      <c r="B712" s="261"/>
      <c r="C712" s="262"/>
      <c r="D712" s="262"/>
      <c r="E712" s="262"/>
      <c r="F712" s="262"/>
      <c r="G712" s="284"/>
      <c r="H712" s="286"/>
      <c r="I712" s="279"/>
      <c r="J712" s="260"/>
      <c r="K712" s="260"/>
      <c r="L712" s="280"/>
      <c r="M712" s="275"/>
      <c r="N712" s="263"/>
      <c r="P712" s="264" t="str">
        <f>IF(R712 = "", "", COUNT($R$4:R712))</f>
        <v/>
      </c>
      <c r="Q712" s="264" t="str">
        <f t="shared" si="88"/>
        <v/>
      </c>
      <c r="R712" s="265" t="str">
        <f t="shared" si="89"/>
        <v/>
      </c>
      <c r="S712" s="266" t="str">
        <f t="shared" si="93"/>
        <v/>
      </c>
      <c r="T712" s="267" t="str">
        <f t="shared" si="90"/>
        <v/>
      </c>
      <c r="U712" s="268" t="str">
        <f t="shared" si="94"/>
        <v/>
      </c>
      <c r="V712" s="269" t="str">
        <f t="shared" si="91"/>
        <v/>
      </c>
      <c r="W712" s="5"/>
      <c r="AR712" s="2" t="str">
        <f t="shared" si="95"/>
        <v/>
      </c>
      <c r="AS712" s="2" t="str">
        <f t="shared" si="92"/>
        <v/>
      </c>
      <c r="AT712" s="2" t="str">
        <f>IF(AR712="","",IF(AND(H712&gt;='Intersection Mileposts'!$F$5,H712&lt;='Intersection Mileposts'!$G$5),"Y",IF(AND(H712&gt;='Intersection Mileposts'!$F$6,H712&lt;='Intersection Mileposts'!$G$6),"Y",IF(AND(H712&gt;='Intersection Mileposts'!$F$7,H712&lt;='Intersection Mileposts'!$G$7),"Y",IF(AND(H712&gt;='Intersection Mileposts'!$F$8,H712&lt;='Intersection Mileposts'!$G$8),"Y",IF(AND(H712&gt;='Intersection Mileposts'!$F$9,H712&lt;='Intersection Mileposts'!$G$9),"Y",IF(AND(H712&gt;='Intersection Mileposts'!$F$10,H712&lt;='Intersection Mileposts'!$G$10),"Y",IF(AND(H712&gt;='Intersection Mileposts'!$F$11,H712&lt;='Intersection Mileposts'!$G$11),"Y",IF(AND(H712&gt;='Intersection Mileposts'!$F$12,H712&lt;='Intersection Mileposts'!$G$12),"Y",IF(AND(H712&gt;='Intersection Mileposts'!$F$13,H712&lt;='Intersection Mileposts'!$G$13),"Y",IF(AND(H712&gt;='Intersection Mileposts'!$F$14,H712&lt;='Intersection Mileposts'!$G$14),"Y",IF(AND(H712&gt;='Intersection Mileposts'!$F$15,H712&lt;='Intersection Mileposts'!$G$15),"Y",IF(AND(H712&gt;='Intersection Mileposts'!$F$16,H712&lt;='Intersection Mileposts'!$G$16),"Y",IF(AND(H712&gt;='Intersection Mileposts'!$F$17,H712&lt;='Intersection Mileposts'!$G$17),"Y",IF(AND(H712&gt;='Intersection Mileposts'!$F$18,H712&lt;='Intersection Mileposts'!$G$18),"Y",IF(AND(H712&gt;='Intersection Mileposts'!$F$19,H712&lt;='Intersection Mileposts'!$G$19),"Y",IF(AND(H712&gt;='Intersection Mileposts'!$F$20,H712&lt;='Intersection Mileposts'!$G$20),"Y",IF(AND(H712&gt;='Intersection Mileposts'!$F$21,H712&lt;='Intersection Mileposts'!$G$21),"Y",IF(AND(H712&gt;='Intersection Mileposts'!$F$22,H712&lt;='Intersection Mileposts'!$G$22),"Y",IF(AND(H712&gt;='Intersection Mileposts'!$F$23,H712&lt;='Intersection Mileposts'!$G$23),"Y",IF(AND(H712&gt;='Intersection Mileposts'!$F$24,H712&lt;='Intersection Mileposts'!$G$24),"Y",IF(AND(H712&gt;='Intersection Mileposts'!$F$25,H712&lt;='Intersection Mileposts'!$G$25),"Y",IF(AND(H712&gt;='Intersection Mileposts'!$F$26,H712&lt;='Intersection Mileposts'!$G$26),"Y",IF(AND(H712&gt;='Intersection Mileposts'!$F$27,H712&lt;='Intersection Mileposts'!$G$27),"Y",IF(AND(H712&gt;='Intersection Mileposts'!$F$28,H712&lt;='Intersection Mileposts'!$G$28),"Y",IF(AND(H712&gt;='Intersection Mileposts'!$F$29,H712&lt;='Intersection Mileposts'!$G$29),"Y", IF(AND(H712&gt;='Intersection Mileposts'!$F$30,H712&lt;='Intersection Mileposts'!$G$30),"Y",IF(AND(H712&gt;='Intersection Mileposts'!$F$31,H712&lt;='Intersection Mileposts'!$G$31),"Y",IF(AND(H712&gt;='Intersection Mileposts'!$F$32,H712&lt;='Intersection Mileposts'!$G$32),"Y",IF(AND(H712&gt;='Intersection Mileposts'!$F$33,H712&lt;='Intersection Mileposts'!$G$33),"Y",IF(AND(H712&gt;='Intersection Mileposts'!$F$34,H712&lt;='Intersection Mileposts'!$G$34),"Y",IF(AND(H712&gt;='Intersection Mileposts'!$F$35,H712&lt;='Intersection Mileposts'!$G$35),"Y",IF(AND(H712&gt;='Intersection Mileposts'!$F$36,H712&lt;='Intersection Mileposts'!$G$36),"Y",IF(AND(H712&gt;='Intersection Mileposts'!$F$37,H712&lt;='Intersection Mileposts'!$G$37),"Y",IF(AND(H712&gt;='Intersection Mileposts'!$F$38,H712&lt;='Intersection Mileposts'!$G$38),"Y",IF(AND(H712&gt;='Intersection Mileposts'!$F$39,H712&lt;='Intersection Mileposts'!$G$39),"Y","N"))))))))))))))))))))))))))))))))))))</f>
        <v/>
      </c>
    </row>
    <row r="713" spans="1:46" x14ac:dyDescent="0.3">
      <c r="A713" s="279"/>
      <c r="B713" s="261"/>
      <c r="C713" s="262"/>
      <c r="D713" s="262"/>
      <c r="E713" s="262"/>
      <c r="F713" s="262"/>
      <c r="G713" s="284"/>
      <c r="H713" s="286"/>
      <c r="I713" s="279"/>
      <c r="J713" s="260"/>
      <c r="K713" s="260"/>
      <c r="L713" s="280"/>
      <c r="M713" s="275"/>
      <c r="N713" s="263"/>
      <c r="P713" s="264" t="str">
        <f>IF(R713 = "", "", COUNT($R$4:R713))</f>
        <v/>
      </c>
      <c r="Q713" s="264" t="str">
        <f t="shared" si="88"/>
        <v/>
      </c>
      <c r="R713" s="265" t="str">
        <f t="shared" si="89"/>
        <v/>
      </c>
      <c r="S713" s="266" t="str">
        <f t="shared" si="93"/>
        <v/>
      </c>
      <c r="T713" s="267" t="str">
        <f t="shared" si="90"/>
        <v/>
      </c>
      <c r="U713" s="268" t="str">
        <f t="shared" si="94"/>
        <v/>
      </c>
      <c r="V713" s="269" t="str">
        <f t="shared" si="91"/>
        <v/>
      </c>
      <c r="W713" s="5"/>
      <c r="AR713" s="2" t="str">
        <f t="shared" si="95"/>
        <v/>
      </c>
      <c r="AS713" s="2" t="str">
        <f t="shared" si="92"/>
        <v/>
      </c>
      <c r="AT713" s="2" t="str">
        <f>IF(AR713="","",IF(AND(H713&gt;='Intersection Mileposts'!$F$5,H713&lt;='Intersection Mileposts'!$G$5),"Y",IF(AND(H713&gt;='Intersection Mileposts'!$F$6,H713&lt;='Intersection Mileposts'!$G$6),"Y",IF(AND(H713&gt;='Intersection Mileposts'!$F$7,H713&lt;='Intersection Mileposts'!$G$7),"Y",IF(AND(H713&gt;='Intersection Mileposts'!$F$8,H713&lt;='Intersection Mileposts'!$G$8),"Y",IF(AND(H713&gt;='Intersection Mileposts'!$F$9,H713&lt;='Intersection Mileposts'!$G$9),"Y",IF(AND(H713&gt;='Intersection Mileposts'!$F$10,H713&lt;='Intersection Mileposts'!$G$10),"Y",IF(AND(H713&gt;='Intersection Mileposts'!$F$11,H713&lt;='Intersection Mileposts'!$G$11),"Y",IF(AND(H713&gt;='Intersection Mileposts'!$F$12,H713&lt;='Intersection Mileposts'!$G$12),"Y",IF(AND(H713&gt;='Intersection Mileposts'!$F$13,H713&lt;='Intersection Mileposts'!$G$13),"Y",IF(AND(H713&gt;='Intersection Mileposts'!$F$14,H713&lt;='Intersection Mileposts'!$G$14),"Y",IF(AND(H713&gt;='Intersection Mileposts'!$F$15,H713&lt;='Intersection Mileposts'!$G$15),"Y",IF(AND(H713&gt;='Intersection Mileposts'!$F$16,H713&lt;='Intersection Mileposts'!$G$16),"Y",IF(AND(H713&gt;='Intersection Mileposts'!$F$17,H713&lt;='Intersection Mileposts'!$G$17),"Y",IF(AND(H713&gt;='Intersection Mileposts'!$F$18,H713&lt;='Intersection Mileposts'!$G$18),"Y",IF(AND(H713&gt;='Intersection Mileposts'!$F$19,H713&lt;='Intersection Mileposts'!$G$19),"Y",IF(AND(H713&gt;='Intersection Mileposts'!$F$20,H713&lt;='Intersection Mileposts'!$G$20),"Y",IF(AND(H713&gt;='Intersection Mileposts'!$F$21,H713&lt;='Intersection Mileposts'!$G$21),"Y",IF(AND(H713&gt;='Intersection Mileposts'!$F$22,H713&lt;='Intersection Mileposts'!$G$22),"Y",IF(AND(H713&gt;='Intersection Mileposts'!$F$23,H713&lt;='Intersection Mileposts'!$G$23),"Y",IF(AND(H713&gt;='Intersection Mileposts'!$F$24,H713&lt;='Intersection Mileposts'!$G$24),"Y",IF(AND(H713&gt;='Intersection Mileposts'!$F$25,H713&lt;='Intersection Mileposts'!$G$25),"Y",IF(AND(H713&gt;='Intersection Mileposts'!$F$26,H713&lt;='Intersection Mileposts'!$G$26),"Y",IF(AND(H713&gt;='Intersection Mileposts'!$F$27,H713&lt;='Intersection Mileposts'!$G$27),"Y",IF(AND(H713&gt;='Intersection Mileposts'!$F$28,H713&lt;='Intersection Mileposts'!$G$28),"Y",IF(AND(H713&gt;='Intersection Mileposts'!$F$29,H713&lt;='Intersection Mileposts'!$G$29),"Y", IF(AND(H713&gt;='Intersection Mileposts'!$F$30,H713&lt;='Intersection Mileposts'!$G$30),"Y",IF(AND(H713&gt;='Intersection Mileposts'!$F$31,H713&lt;='Intersection Mileposts'!$G$31),"Y",IF(AND(H713&gt;='Intersection Mileposts'!$F$32,H713&lt;='Intersection Mileposts'!$G$32),"Y",IF(AND(H713&gt;='Intersection Mileposts'!$F$33,H713&lt;='Intersection Mileposts'!$G$33),"Y",IF(AND(H713&gt;='Intersection Mileposts'!$F$34,H713&lt;='Intersection Mileposts'!$G$34),"Y",IF(AND(H713&gt;='Intersection Mileposts'!$F$35,H713&lt;='Intersection Mileposts'!$G$35),"Y",IF(AND(H713&gt;='Intersection Mileposts'!$F$36,H713&lt;='Intersection Mileposts'!$G$36),"Y",IF(AND(H713&gt;='Intersection Mileposts'!$F$37,H713&lt;='Intersection Mileposts'!$G$37),"Y",IF(AND(H713&gt;='Intersection Mileposts'!$F$38,H713&lt;='Intersection Mileposts'!$G$38),"Y",IF(AND(H713&gt;='Intersection Mileposts'!$F$39,H713&lt;='Intersection Mileposts'!$G$39),"Y","N"))))))))))))))))))))))))))))))))))))</f>
        <v/>
      </c>
    </row>
    <row r="714" spans="1:46" x14ac:dyDescent="0.3">
      <c r="A714" s="279"/>
      <c r="B714" s="261"/>
      <c r="C714" s="262"/>
      <c r="D714" s="262"/>
      <c r="E714" s="262"/>
      <c r="F714" s="262"/>
      <c r="G714" s="284"/>
      <c r="H714" s="286"/>
      <c r="I714" s="279"/>
      <c r="J714" s="260"/>
      <c r="K714" s="260"/>
      <c r="L714" s="280"/>
      <c r="M714" s="275"/>
      <c r="N714" s="263"/>
      <c r="P714" s="264" t="str">
        <f>IF(R714 = "", "", COUNT($R$4:R714))</f>
        <v/>
      </c>
      <c r="Q714" s="264" t="str">
        <f t="shared" si="88"/>
        <v/>
      </c>
      <c r="R714" s="265" t="str">
        <f t="shared" si="89"/>
        <v/>
      </c>
      <c r="S714" s="266" t="str">
        <f t="shared" si="93"/>
        <v/>
      </c>
      <c r="T714" s="267" t="str">
        <f t="shared" si="90"/>
        <v/>
      </c>
      <c r="U714" s="268" t="str">
        <f t="shared" si="94"/>
        <v/>
      </c>
      <c r="V714" s="269" t="str">
        <f t="shared" si="91"/>
        <v/>
      </c>
      <c r="W714" s="5"/>
      <c r="AR714" s="2" t="str">
        <f t="shared" si="95"/>
        <v/>
      </c>
      <c r="AS714" s="2" t="str">
        <f t="shared" si="92"/>
        <v/>
      </c>
      <c r="AT714" s="2" t="str">
        <f>IF(AR714="","",IF(AND(H714&gt;='Intersection Mileposts'!$F$5,H714&lt;='Intersection Mileposts'!$G$5),"Y",IF(AND(H714&gt;='Intersection Mileposts'!$F$6,H714&lt;='Intersection Mileposts'!$G$6),"Y",IF(AND(H714&gt;='Intersection Mileposts'!$F$7,H714&lt;='Intersection Mileposts'!$G$7),"Y",IF(AND(H714&gt;='Intersection Mileposts'!$F$8,H714&lt;='Intersection Mileposts'!$G$8),"Y",IF(AND(H714&gt;='Intersection Mileposts'!$F$9,H714&lt;='Intersection Mileposts'!$G$9),"Y",IF(AND(H714&gt;='Intersection Mileposts'!$F$10,H714&lt;='Intersection Mileposts'!$G$10),"Y",IF(AND(H714&gt;='Intersection Mileposts'!$F$11,H714&lt;='Intersection Mileposts'!$G$11),"Y",IF(AND(H714&gt;='Intersection Mileposts'!$F$12,H714&lt;='Intersection Mileposts'!$G$12),"Y",IF(AND(H714&gt;='Intersection Mileposts'!$F$13,H714&lt;='Intersection Mileposts'!$G$13),"Y",IF(AND(H714&gt;='Intersection Mileposts'!$F$14,H714&lt;='Intersection Mileposts'!$G$14),"Y",IF(AND(H714&gt;='Intersection Mileposts'!$F$15,H714&lt;='Intersection Mileposts'!$G$15),"Y",IF(AND(H714&gt;='Intersection Mileposts'!$F$16,H714&lt;='Intersection Mileposts'!$G$16),"Y",IF(AND(H714&gt;='Intersection Mileposts'!$F$17,H714&lt;='Intersection Mileposts'!$G$17),"Y",IF(AND(H714&gt;='Intersection Mileposts'!$F$18,H714&lt;='Intersection Mileposts'!$G$18),"Y",IF(AND(H714&gt;='Intersection Mileposts'!$F$19,H714&lt;='Intersection Mileposts'!$G$19),"Y",IF(AND(H714&gt;='Intersection Mileposts'!$F$20,H714&lt;='Intersection Mileposts'!$G$20),"Y",IF(AND(H714&gt;='Intersection Mileposts'!$F$21,H714&lt;='Intersection Mileposts'!$G$21),"Y",IF(AND(H714&gt;='Intersection Mileposts'!$F$22,H714&lt;='Intersection Mileposts'!$G$22),"Y",IF(AND(H714&gt;='Intersection Mileposts'!$F$23,H714&lt;='Intersection Mileposts'!$G$23),"Y",IF(AND(H714&gt;='Intersection Mileposts'!$F$24,H714&lt;='Intersection Mileposts'!$G$24),"Y",IF(AND(H714&gt;='Intersection Mileposts'!$F$25,H714&lt;='Intersection Mileposts'!$G$25),"Y",IF(AND(H714&gt;='Intersection Mileposts'!$F$26,H714&lt;='Intersection Mileposts'!$G$26),"Y",IF(AND(H714&gt;='Intersection Mileposts'!$F$27,H714&lt;='Intersection Mileposts'!$G$27),"Y",IF(AND(H714&gt;='Intersection Mileposts'!$F$28,H714&lt;='Intersection Mileposts'!$G$28),"Y",IF(AND(H714&gt;='Intersection Mileposts'!$F$29,H714&lt;='Intersection Mileposts'!$G$29),"Y", IF(AND(H714&gt;='Intersection Mileposts'!$F$30,H714&lt;='Intersection Mileposts'!$G$30),"Y",IF(AND(H714&gt;='Intersection Mileposts'!$F$31,H714&lt;='Intersection Mileposts'!$G$31),"Y",IF(AND(H714&gt;='Intersection Mileposts'!$F$32,H714&lt;='Intersection Mileposts'!$G$32),"Y",IF(AND(H714&gt;='Intersection Mileposts'!$F$33,H714&lt;='Intersection Mileposts'!$G$33),"Y",IF(AND(H714&gt;='Intersection Mileposts'!$F$34,H714&lt;='Intersection Mileposts'!$G$34),"Y",IF(AND(H714&gt;='Intersection Mileposts'!$F$35,H714&lt;='Intersection Mileposts'!$G$35),"Y",IF(AND(H714&gt;='Intersection Mileposts'!$F$36,H714&lt;='Intersection Mileposts'!$G$36),"Y",IF(AND(H714&gt;='Intersection Mileposts'!$F$37,H714&lt;='Intersection Mileposts'!$G$37),"Y",IF(AND(H714&gt;='Intersection Mileposts'!$F$38,H714&lt;='Intersection Mileposts'!$G$38),"Y",IF(AND(H714&gt;='Intersection Mileposts'!$F$39,H714&lt;='Intersection Mileposts'!$G$39),"Y","N"))))))))))))))))))))))))))))))))))))</f>
        <v/>
      </c>
    </row>
    <row r="715" spans="1:46" x14ac:dyDescent="0.3">
      <c r="A715" s="279"/>
      <c r="B715" s="261"/>
      <c r="C715" s="262"/>
      <c r="D715" s="262"/>
      <c r="E715" s="262"/>
      <c r="F715" s="262"/>
      <c r="G715" s="284"/>
      <c r="H715" s="286"/>
      <c r="I715" s="279"/>
      <c r="J715" s="260"/>
      <c r="K715" s="260"/>
      <c r="L715" s="280"/>
      <c r="M715" s="275"/>
      <c r="N715" s="263"/>
      <c r="P715" s="264" t="str">
        <f>IF(R715 = "", "", COUNT($R$4:R715))</f>
        <v/>
      </c>
      <c r="Q715" s="264" t="str">
        <f t="shared" si="88"/>
        <v/>
      </c>
      <c r="R715" s="265" t="str">
        <f t="shared" si="89"/>
        <v/>
      </c>
      <c r="S715" s="266" t="str">
        <f t="shared" si="93"/>
        <v/>
      </c>
      <c r="T715" s="267" t="str">
        <f t="shared" si="90"/>
        <v/>
      </c>
      <c r="U715" s="268" t="str">
        <f t="shared" si="94"/>
        <v/>
      </c>
      <c r="V715" s="269" t="str">
        <f t="shared" si="91"/>
        <v/>
      </c>
      <c r="W715" s="5"/>
      <c r="AR715" s="2" t="str">
        <f t="shared" si="95"/>
        <v/>
      </c>
      <c r="AS715" s="2" t="str">
        <f t="shared" si="92"/>
        <v/>
      </c>
      <c r="AT715" s="2" t="str">
        <f>IF(AR715="","",IF(AND(H715&gt;='Intersection Mileposts'!$F$5,H715&lt;='Intersection Mileposts'!$G$5),"Y",IF(AND(H715&gt;='Intersection Mileposts'!$F$6,H715&lt;='Intersection Mileposts'!$G$6),"Y",IF(AND(H715&gt;='Intersection Mileposts'!$F$7,H715&lt;='Intersection Mileposts'!$G$7),"Y",IF(AND(H715&gt;='Intersection Mileposts'!$F$8,H715&lt;='Intersection Mileposts'!$G$8),"Y",IF(AND(H715&gt;='Intersection Mileposts'!$F$9,H715&lt;='Intersection Mileposts'!$G$9),"Y",IF(AND(H715&gt;='Intersection Mileposts'!$F$10,H715&lt;='Intersection Mileposts'!$G$10),"Y",IF(AND(H715&gt;='Intersection Mileposts'!$F$11,H715&lt;='Intersection Mileposts'!$G$11),"Y",IF(AND(H715&gt;='Intersection Mileposts'!$F$12,H715&lt;='Intersection Mileposts'!$G$12),"Y",IF(AND(H715&gt;='Intersection Mileposts'!$F$13,H715&lt;='Intersection Mileposts'!$G$13),"Y",IF(AND(H715&gt;='Intersection Mileposts'!$F$14,H715&lt;='Intersection Mileposts'!$G$14),"Y",IF(AND(H715&gt;='Intersection Mileposts'!$F$15,H715&lt;='Intersection Mileposts'!$G$15),"Y",IF(AND(H715&gt;='Intersection Mileposts'!$F$16,H715&lt;='Intersection Mileposts'!$G$16),"Y",IF(AND(H715&gt;='Intersection Mileposts'!$F$17,H715&lt;='Intersection Mileposts'!$G$17),"Y",IF(AND(H715&gt;='Intersection Mileposts'!$F$18,H715&lt;='Intersection Mileposts'!$G$18),"Y",IF(AND(H715&gt;='Intersection Mileposts'!$F$19,H715&lt;='Intersection Mileposts'!$G$19),"Y",IF(AND(H715&gt;='Intersection Mileposts'!$F$20,H715&lt;='Intersection Mileposts'!$G$20),"Y",IF(AND(H715&gt;='Intersection Mileposts'!$F$21,H715&lt;='Intersection Mileposts'!$G$21),"Y",IF(AND(H715&gt;='Intersection Mileposts'!$F$22,H715&lt;='Intersection Mileposts'!$G$22),"Y",IF(AND(H715&gt;='Intersection Mileposts'!$F$23,H715&lt;='Intersection Mileposts'!$G$23),"Y",IF(AND(H715&gt;='Intersection Mileposts'!$F$24,H715&lt;='Intersection Mileposts'!$G$24),"Y",IF(AND(H715&gt;='Intersection Mileposts'!$F$25,H715&lt;='Intersection Mileposts'!$G$25),"Y",IF(AND(H715&gt;='Intersection Mileposts'!$F$26,H715&lt;='Intersection Mileposts'!$G$26),"Y",IF(AND(H715&gt;='Intersection Mileposts'!$F$27,H715&lt;='Intersection Mileposts'!$G$27),"Y",IF(AND(H715&gt;='Intersection Mileposts'!$F$28,H715&lt;='Intersection Mileposts'!$G$28),"Y",IF(AND(H715&gt;='Intersection Mileposts'!$F$29,H715&lt;='Intersection Mileposts'!$G$29),"Y", IF(AND(H715&gt;='Intersection Mileposts'!$F$30,H715&lt;='Intersection Mileposts'!$G$30),"Y",IF(AND(H715&gt;='Intersection Mileposts'!$F$31,H715&lt;='Intersection Mileposts'!$G$31),"Y",IF(AND(H715&gt;='Intersection Mileposts'!$F$32,H715&lt;='Intersection Mileposts'!$G$32),"Y",IF(AND(H715&gt;='Intersection Mileposts'!$F$33,H715&lt;='Intersection Mileposts'!$G$33),"Y",IF(AND(H715&gt;='Intersection Mileposts'!$F$34,H715&lt;='Intersection Mileposts'!$G$34),"Y",IF(AND(H715&gt;='Intersection Mileposts'!$F$35,H715&lt;='Intersection Mileposts'!$G$35),"Y",IF(AND(H715&gt;='Intersection Mileposts'!$F$36,H715&lt;='Intersection Mileposts'!$G$36),"Y",IF(AND(H715&gt;='Intersection Mileposts'!$F$37,H715&lt;='Intersection Mileposts'!$G$37),"Y",IF(AND(H715&gt;='Intersection Mileposts'!$F$38,H715&lt;='Intersection Mileposts'!$G$38),"Y",IF(AND(H715&gt;='Intersection Mileposts'!$F$39,H715&lt;='Intersection Mileposts'!$G$39),"Y","N"))))))))))))))))))))))))))))))))))))</f>
        <v/>
      </c>
    </row>
    <row r="716" spans="1:46" x14ac:dyDescent="0.3">
      <c r="A716" s="279"/>
      <c r="B716" s="261"/>
      <c r="C716" s="262"/>
      <c r="D716" s="262"/>
      <c r="E716" s="262"/>
      <c r="F716" s="262"/>
      <c r="G716" s="284"/>
      <c r="H716" s="286"/>
      <c r="I716" s="279"/>
      <c r="J716" s="260"/>
      <c r="K716" s="260"/>
      <c r="L716" s="280"/>
      <c r="M716" s="275"/>
      <c r="N716" s="263"/>
      <c r="P716" s="264" t="str">
        <f>IF(R716 = "", "", COUNT($R$4:R716))</f>
        <v/>
      </c>
      <c r="Q716" s="264" t="str">
        <f t="shared" si="88"/>
        <v/>
      </c>
      <c r="R716" s="265" t="str">
        <f t="shared" si="89"/>
        <v/>
      </c>
      <c r="S716" s="266" t="str">
        <f t="shared" si="93"/>
        <v/>
      </c>
      <c r="T716" s="267" t="str">
        <f t="shared" si="90"/>
        <v/>
      </c>
      <c r="U716" s="268" t="str">
        <f t="shared" si="94"/>
        <v/>
      </c>
      <c r="V716" s="269" t="str">
        <f t="shared" si="91"/>
        <v/>
      </c>
      <c r="W716" s="5"/>
      <c r="AR716" s="2" t="str">
        <f t="shared" si="95"/>
        <v/>
      </c>
      <c r="AS716" s="2" t="str">
        <f t="shared" si="92"/>
        <v/>
      </c>
      <c r="AT716" s="2" t="str">
        <f>IF(AR716="","",IF(AND(H716&gt;='Intersection Mileposts'!$F$5,H716&lt;='Intersection Mileposts'!$G$5),"Y",IF(AND(H716&gt;='Intersection Mileposts'!$F$6,H716&lt;='Intersection Mileposts'!$G$6),"Y",IF(AND(H716&gt;='Intersection Mileposts'!$F$7,H716&lt;='Intersection Mileposts'!$G$7),"Y",IF(AND(H716&gt;='Intersection Mileposts'!$F$8,H716&lt;='Intersection Mileposts'!$G$8),"Y",IF(AND(H716&gt;='Intersection Mileposts'!$F$9,H716&lt;='Intersection Mileposts'!$G$9),"Y",IF(AND(H716&gt;='Intersection Mileposts'!$F$10,H716&lt;='Intersection Mileposts'!$G$10),"Y",IF(AND(H716&gt;='Intersection Mileposts'!$F$11,H716&lt;='Intersection Mileposts'!$G$11),"Y",IF(AND(H716&gt;='Intersection Mileposts'!$F$12,H716&lt;='Intersection Mileposts'!$G$12),"Y",IF(AND(H716&gt;='Intersection Mileposts'!$F$13,H716&lt;='Intersection Mileposts'!$G$13),"Y",IF(AND(H716&gt;='Intersection Mileposts'!$F$14,H716&lt;='Intersection Mileposts'!$G$14),"Y",IF(AND(H716&gt;='Intersection Mileposts'!$F$15,H716&lt;='Intersection Mileposts'!$G$15),"Y",IF(AND(H716&gt;='Intersection Mileposts'!$F$16,H716&lt;='Intersection Mileposts'!$G$16),"Y",IF(AND(H716&gt;='Intersection Mileposts'!$F$17,H716&lt;='Intersection Mileposts'!$G$17),"Y",IF(AND(H716&gt;='Intersection Mileposts'!$F$18,H716&lt;='Intersection Mileposts'!$G$18),"Y",IF(AND(H716&gt;='Intersection Mileposts'!$F$19,H716&lt;='Intersection Mileposts'!$G$19),"Y",IF(AND(H716&gt;='Intersection Mileposts'!$F$20,H716&lt;='Intersection Mileposts'!$G$20),"Y",IF(AND(H716&gt;='Intersection Mileposts'!$F$21,H716&lt;='Intersection Mileposts'!$G$21),"Y",IF(AND(H716&gt;='Intersection Mileposts'!$F$22,H716&lt;='Intersection Mileposts'!$G$22),"Y",IF(AND(H716&gt;='Intersection Mileposts'!$F$23,H716&lt;='Intersection Mileposts'!$G$23),"Y",IF(AND(H716&gt;='Intersection Mileposts'!$F$24,H716&lt;='Intersection Mileposts'!$G$24),"Y",IF(AND(H716&gt;='Intersection Mileposts'!$F$25,H716&lt;='Intersection Mileposts'!$G$25),"Y",IF(AND(H716&gt;='Intersection Mileposts'!$F$26,H716&lt;='Intersection Mileposts'!$G$26),"Y",IF(AND(H716&gt;='Intersection Mileposts'!$F$27,H716&lt;='Intersection Mileposts'!$G$27),"Y",IF(AND(H716&gt;='Intersection Mileposts'!$F$28,H716&lt;='Intersection Mileposts'!$G$28),"Y",IF(AND(H716&gt;='Intersection Mileposts'!$F$29,H716&lt;='Intersection Mileposts'!$G$29),"Y", IF(AND(H716&gt;='Intersection Mileposts'!$F$30,H716&lt;='Intersection Mileposts'!$G$30),"Y",IF(AND(H716&gt;='Intersection Mileposts'!$F$31,H716&lt;='Intersection Mileposts'!$G$31),"Y",IF(AND(H716&gt;='Intersection Mileposts'!$F$32,H716&lt;='Intersection Mileposts'!$G$32),"Y",IF(AND(H716&gt;='Intersection Mileposts'!$F$33,H716&lt;='Intersection Mileposts'!$G$33),"Y",IF(AND(H716&gt;='Intersection Mileposts'!$F$34,H716&lt;='Intersection Mileposts'!$G$34),"Y",IF(AND(H716&gt;='Intersection Mileposts'!$F$35,H716&lt;='Intersection Mileposts'!$G$35),"Y",IF(AND(H716&gt;='Intersection Mileposts'!$F$36,H716&lt;='Intersection Mileposts'!$G$36),"Y",IF(AND(H716&gt;='Intersection Mileposts'!$F$37,H716&lt;='Intersection Mileposts'!$G$37),"Y",IF(AND(H716&gt;='Intersection Mileposts'!$F$38,H716&lt;='Intersection Mileposts'!$G$38),"Y",IF(AND(H716&gt;='Intersection Mileposts'!$F$39,H716&lt;='Intersection Mileposts'!$G$39),"Y","N"))))))))))))))))))))))))))))))))))))</f>
        <v/>
      </c>
    </row>
    <row r="717" spans="1:46" x14ac:dyDescent="0.3">
      <c r="A717" s="279"/>
      <c r="B717" s="261"/>
      <c r="C717" s="262"/>
      <c r="D717" s="262"/>
      <c r="E717" s="262"/>
      <c r="F717" s="262"/>
      <c r="G717" s="284"/>
      <c r="H717" s="286"/>
      <c r="I717" s="279"/>
      <c r="J717" s="260"/>
      <c r="K717" s="260"/>
      <c r="L717" s="280"/>
      <c r="M717" s="275"/>
      <c r="N717" s="263"/>
      <c r="P717" s="264" t="str">
        <f>IF(R717 = "", "", COUNT($R$4:R717))</f>
        <v/>
      </c>
      <c r="Q717" s="264" t="str">
        <f t="shared" si="88"/>
        <v/>
      </c>
      <c r="R717" s="265" t="str">
        <f t="shared" si="89"/>
        <v/>
      </c>
      <c r="S717" s="266" t="str">
        <f t="shared" si="93"/>
        <v/>
      </c>
      <c r="T717" s="267" t="str">
        <f t="shared" si="90"/>
        <v/>
      </c>
      <c r="U717" s="268" t="str">
        <f t="shared" si="94"/>
        <v/>
      </c>
      <c r="V717" s="269" t="str">
        <f t="shared" si="91"/>
        <v/>
      </c>
      <c r="W717" s="5"/>
      <c r="AR717" s="2" t="str">
        <f t="shared" si="95"/>
        <v/>
      </c>
      <c r="AS717" s="2" t="str">
        <f t="shared" si="92"/>
        <v/>
      </c>
      <c r="AT717" s="2" t="str">
        <f>IF(AR717="","",IF(AND(H717&gt;='Intersection Mileposts'!$F$5,H717&lt;='Intersection Mileposts'!$G$5),"Y",IF(AND(H717&gt;='Intersection Mileposts'!$F$6,H717&lt;='Intersection Mileposts'!$G$6),"Y",IF(AND(H717&gt;='Intersection Mileposts'!$F$7,H717&lt;='Intersection Mileposts'!$G$7),"Y",IF(AND(H717&gt;='Intersection Mileposts'!$F$8,H717&lt;='Intersection Mileposts'!$G$8),"Y",IF(AND(H717&gt;='Intersection Mileposts'!$F$9,H717&lt;='Intersection Mileposts'!$G$9),"Y",IF(AND(H717&gt;='Intersection Mileposts'!$F$10,H717&lt;='Intersection Mileposts'!$G$10),"Y",IF(AND(H717&gt;='Intersection Mileposts'!$F$11,H717&lt;='Intersection Mileposts'!$G$11),"Y",IF(AND(H717&gt;='Intersection Mileposts'!$F$12,H717&lt;='Intersection Mileposts'!$G$12),"Y",IF(AND(H717&gt;='Intersection Mileposts'!$F$13,H717&lt;='Intersection Mileposts'!$G$13),"Y",IF(AND(H717&gt;='Intersection Mileposts'!$F$14,H717&lt;='Intersection Mileposts'!$G$14),"Y",IF(AND(H717&gt;='Intersection Mileposts'!$F$15,H717&lt;='Intersection Mileposts'!$G$15),"Y",IF(AND(H717&gt;='Intersection Mileposts'!$F$16,H717&lt;='Intersection Mileposts'!$G$16),"Y",IF(AND(H717&gt;='Intersection Mileposts'!$F$17,H717&lt;='Intersection Mileposts'!$G$17),"Y",IF(AND(H717&gt;='Intersection Mileposts'!$F$18,H717&lt;='Intersection Mileposts'!$G$18),"Y",IF(AND(H717&gt;='Intersection Mileposts'!$F$19,H717&lt;='Intersection Mileposts'!$G$19),"Y",IF(AND(H717&gt;='Intersection Mileposts'!$F$20,H717&lt;='Intersection Mileposts'!$G$20),"Y",IF(AND(H717&gt;='Intersection Mileposts'!$F$21,H717&lt;='Intersection Mileposts'!$G$21),"Y",IF(AND(H717&gt;='Intersection Mileposts'!$F$22,H717&lt;='Intersection Mileposts'!$G$22),"Y",IF(AND(H717&gt;='Intersection Mileposts'!$F$23,H717&lt;='Intersection Mileposts'!$G$23),"Y",IF(AND(H717&gt;='Intersection Mileposts'!$F$24,H717&lt;='Intersection Mileposts'!$G$24),"Y",IF(AND(H717&gt;='Intersection Mileposts'!$F$25,H717&lt;='Intersection Mileposts'!$G$25),"Y",IF(AND(H717&gt;='Intersection Mileposts'!$F$26,H717&lt;='Intersection Mileposts'!$G$26),"Y",IF(AND(H717&gt;='Intersection Mileposts'!$F$27,H717&lt;='Intersection Mileposts'!$G$27),"Y",IF(AND(H717&gt;='Intersection Mileposts'!$F$28,H717&lt;='Intersection Mileposts'!$G$28),"Y",IF(AND(H717&gt;='Intersection Mileposts'!$F$29,H717&lt;='Intersection Mileposts'!$G$29),"Y", IF(AND(H717&gt;='Intersection Mileposts'!$F$30,H717&lt;='Intersection Mileposts'!$G$30),"Y",IF(AND(H717&gt;='Intersection Mileposts'!$F$31,H717&lt;='Intersection Mileposts'!$G$31),"Y",IF(AND(H717&gt;='Intersection Mileposts'!$F$32,H717&lt;='Intersection Mileposts'!$G$32),"Y",IF(AND(H717&gt;='Intersection Mileposts'!$F$33,H717&lt;='Intersection Mileposts'!$G$33),"Y",IF(AND(H717&gt;='Intersection Mileposts'!$F$34,H717&lt;='Intersection Mileposts'!$G$34),"Y",IF(AND(H717&gt;='Intersection Mileposts'!$F$35,H717&lt;='Intersection Mileposts'!$G$35),"Y",IF(AND(H717&gt;='Intersection Mileposts'!$F$36,H717&lt;='Intersection Mileposts'!$G$36),"Y",IF(AND(H717&gt;='Intersection Mileposts'!$F$37,H717&lt;='Intersection Mileposts'!$G$37),"Y",IF(AND(H717&gt;='Intersection Mileposts'!$F$38,H717&lt;='Intersection Mileposts'!$G$38),"Y",IF(AND(H717&gt;='Intersection Mileposts'!$F$39,H717&lt;='Intersection Mileposts'!$G$39),"Y","N"))))))))))))))))))))))))))))))))))))</f>
        <v/>
      </c>
    </row>
    <row r="718" spans="1:46" x14ac:dyDescent="0.3">
      <c r="A718" s="279"/>
      <c r="B718" s="261"/>
      <c r="C718" s="262"/>
      <c r="D718" s="262"/>
      <c r="E718" s="262"/>
      <c r="F718" s="262"/>
      <c r="G718" s="284"/>
      <c r="H718" s="286"/>
      <c r="I718" s="279"/>
      <c r="J718" s="260"/>
      <c r="K718" s="260"/>
      <c r="L718" s="280"/>
      <c r="M718" s="275"/>
      <c r="N718" s="263"/>
      <c r="P718" s="264" t="str">
        <f>IF(R718 = "", "", COUNT($R$4:R718))</f>
        <v/>
      </c>
      <c r="Q718" s="264" t="str">
        <f t="shared" si="88"/>
        <v/>
      </c>
      <c r="R718" s="265" t="str">
        <f t="shared" si="89"/>
        <v/>
      </c>
      <c r="S718" s="266" t="str">
        <f t="shared" si="93"/>
        <v/>
      </c>
      <c r="T718" s="267" t="str">
        <f t="shared" si="90"/>
        <v/>
      </c>
      <c r="U718" s="268" t="str">
        <f t="shared" si="94"/>
        <v/>
      </c>
      <c r="V718" s="269" t="str">
        <f t="shared" si="91"/>
        <v/>
      </c>
      <c r="W718" s="5"/>
      <c r="AR718" s="2" t="str">
        <f t="shared" si="95"/>
        <v/>
      </c>
      <c r="AS718" s="2" t="str">
        <f t="shared" si="92"/>
        <v/>
      </c>
      <c r="AT718" s="2" t="str">
        <f>IF(AR718="","",IF(AND(H718&gt;='Intersection Mileposts'!$F$5,H718&lt;='Intersection Mileposts'!$G$5),"Y",IF(AND(H718&gt;='Intersection Mileposts'!$F$6,H718&lt;='Intersection Mileposts'!$G$6),"Y",IF(AND(H718&gt;='Intersection Mileposts'!$F$7,H718&lt;='Intersection Mileposts'!$G$7),"Y",IF(AND(H718&gt;='Intersection Mileposts'!$F$8,H718&lt;='Intersection Mileposts'!$G$8),"Y",IF(AND(H718&gt;='Intersection Mileposts'!$F$9,H718&lt;='Intersection Mileposts'!$G$9),"Y",IF(AND(H718&gt;='Intersection Mileposts'!$F$10,H718&lt;='Intersection Mileposts'!$G$10),"Y",IF(AND(H718&gt;='Intersection Mileposts'!$F$11,H718&lt;='Intersection Mileposts'!$G$11),"Y",IF(AND(H718&gt;='Intersection Mileposts'!$F$12,H718&lt;='Intersection Mileposts'!$G$12),"Y",IF(AND(H718&gt;='Intersection Mileposts'!$F$13,H718&lt;='Intersection Mileposts'!$G$13),"Y",IF(AND(H718&gt;='Intersection Mileposts'!$F$14,H718&lt;='Intersection Mileposts'!$G$14),"Y",IF(AND(H718&gt;='Intersection Mileposts'!$F$15,H718&lt;='Intersection Mileposts'!$G$15),"Y",IF(AND(H718&gt;='Intersection Mileposts'!$F$16,H718&lt;='Intersection Mileposts'!$G$16),"Y",IF(AND(H718&gt;='Intersection Mileposts'!$F$17,H718&lt;='Intersection Mileposts'!$G$17),"Y",IF(AND(H718&gt;='Intersection Mileposts'!$F$18,H718&lt;='Intersection Mileposts'!$G$18),"Y",IF(AND(H718&gt;='Intersection Mileposts'!$F$19,H718&lt;='Intersection Mileposts'!$G$19),"Y",IF(AND(H718&gt;='Intersection Mileposts'!$F$20,H718&lt;='Intersection Mileposts'!$G$20),"Y",IF(AND(H718&gt;='Intersection Mileposts'!$F$21,H718&lt;='Intersection Mileposts'!$G$21),"Y",IF(AND(H718&gt;='Intersection Mileposts'!$F$22,H718&lt;='Intersection Mileposts'!$G$22),"Y",IF(AND(H718&gt;='Intersection Mileposts'!$F$23,H718&lt;='Intersection Mileposts'!$G$23),"Y",IF(AND(H718&gt;='Intersection Mileposts'!$F$24,H718&lt;='Intersection Mileposts'!$G$24),"Y",IF(AND(H718&gt;='Intersection Mileposts'!$F$25,H718&lt;='Intersection Mileposts'!$G$25),"Y",IF(AND(H718&gt;='Intersection Mileposts'!$F$26,H718&lt;='Intersection Mileposts'!$G$26),"Y",IF(AND(H718&gt;='Intersection Mileposts'!$F$27,H718&lt;='Intersection Mileposts'!$G$27),"Y",IF(AND(H718&gt;='Intersection Mileposts'!$F$28,H718&lt;='Intersection Mileposts'!$G$28),"Y",IF(AND(H718&gt;='Intersection Mileposts'!$F$29,H718&lt;='Intersection Mileposts'!$G$29),"Y", IF(AND(H718&gt;='Intersection Mileposts'!$F$30,H718&lt;='Intersection Mileposts'!$G$30),"Y",IF(AND(H718&gt;='Intersection Mileposts'!$F$31,H718&lt;='Intersection Mileposts'!$G$31),"Y",IF(AND(H718&gt;='Intersection Mileposts'!$F$32,H718&lt;='Intersection Mileposts'!$G$32),"Y",IF(AND(H718&gt;='Intersection Mileposts'!$F$33,H718&lt;='Intersection Mileposts'!$G$33),"Y",IF(AND(H718&gt;='Intersection Mileposts'!$F$34,H718&lt;='Intersection Mileposts'!$G$34),"Y",IF(AND(H718&gt;='Intersection Mileposts'!$F$35,H718&lt;='Intersection Mileposts'!$G$35),"Y",IF(AND(H718&gt;='Intersection Mileposts'!$F$36,H718&lt;='Intersection Mileposts'!$G$36),"Y",IF(AND(H718&gt;='Intersection Mileposts'!$F$37,H718&lt;='Intersection Mileposts'!$G$37),"Y",IF(AND(H718&gt;='Intersection Mileposts'!$F$38,H718&lt;='Intersection Mileposts'!$G$38),"Y",IF(AND(H718&gt;='Intersection Mileposts'!$F$39,H718&lt;='Intersection Mileposts'!$G$39),"Y","N"))))))))))))))))))))))))))))))))))))</f>
        <v/>
      </c>
    </row>
    <row r="719" spans="1:46" x14ac:dyDescent="0.3">
      <c r="A719" s="279"/>
      <c r="B719" s="261"/>
      <c r="C719" s="262"/>
      <c r="D719" s="262"/>
      <c r="E719" s="262"/>
      <c r="F719" s="262"/>
      <c r="G719" s="284"/>
      <c r="H719" s="286"/>
      <c r="I719" s="279"/>
      <c r="J719" s="260"/>
      <c r="K719" s="260"/>
      <c r="L719" s="280"/>
      <c r="M719" s="275"/>
      <c r="N719" s="263"/>
      <c r="P719" s="264" t="str">
        <f>IF(R719 = "", "", COUNT($R$4:R719))</f>
        <v/>
      </c>
      <c r="Q719" s="264" t="str">
        <f t="shared" si="88"/>
        <v/>
      </c>
      <c r="R719" s="265" t="str">
        <f t="shared" si="89"/>
        <v/>
      </c>
      <c r="S719" s="266" t="str">
        <f t="shared" si="93"/>
        <v/>
      </c>
      <c r="T719" s="267" t="str">
        <f t="shared" si="90"/>
        <v/>
      </c>
      <c r="U719" s="268" t="str">
        <f t="shared" si="94"/>
        <v/>
      </c>
      <c r="V719" s="269" t="str">
        <f t="shared" si="91"/>
        <v/>
      </c>
      <c r="W719" s="5"/>
      <c r="AR719" s="2" t="str">
        <f t="shared" si="95"/>
        <v/>
      </c>
      <c r="AS719" s="2" t="str">
        <f t="shared" si="92"/>
        <v/>
      </c>
      <c r="AT719" s="2" t="str">
        <f>IF(AR719="","",IF(AND(H719&gt;='Intersection Mileposts'!$F$5,H719&lt;='Intersection Mileposts'!$G$5),"Y",IF(AND(H719&gt;='Intersection Mileposts'!$F$6,H719&lt;='Intersection Mileposts'!$G$6),"Y",IF(AND(H719&gt;='Intersection Mileposts'!$F$7,H719&lt;='Intersection Mileposts'!$G$7),"Y",IF(AND(H719&gt;='Intersection Mileposts'!$F$8,H719&lt;='Intersection Mileposts'!$G$8),"Y",IF(AND(H719&gt;='Intersection Mileposts'!$F$9,H719&lt;='Intersection Mileposts'!$G$9),"Y",IF(AND(H719&gt;='Intersection Mileposts'!$F$10,H719&lt;='Intersection Mileposts'!$G$10),"Y",IF(AND(H719&gt;='Intersection Mileposts'!$F$11,H719&lt;='Intersection Mileposts'!$G$11),"Y",IF(AND(H719&gt;='Intersection Mileposts'!$F$12,H719&lt;='Intersection Mileposts'!$G$12),"Y",IF(AND(H719&gt;='Intersection Mileposts'!$F$13,H719&lt;='Intersection Mileposts'!$G$13),"Y",IF(AND(H719&gt;='Intersection Mileposts'!$F$14,H719&lt;='Intersection Mileposts'!$G$14),"Y",IF(AND(H719&gt;='Intersection Mileposts'!$F$15,H719&lt;='Intersection Mileposts'!$G$15),"Y",IF(AND(H719&gt;='Intersection Mileposts'!$F$16,H719&lt;='Intersection Mileposts'!$G$16),"Y",IF(AND(H719&gt;='Intersection Mileposts'!$F$17,H719&lt;='Intersection Mileposts'!$G$17),"Y",IF(AND(H719&gt;='Intersection Mileposts'!$F$18,H719&lt;='Intersection Mileposts'!$G$18),"Y",IF(AND(H719&gt;='Intersection Mileposts'!$F$19,H719&lt;='Intersection Mileposts'!$G$19),"Y",IF(AND(H719&gt;='Intersection Mileposts'!$F$20,H719&lt;='Intersection Mileposts'!$G$20),"Y",IF(AND(H719&gt;='Intersection Mileposts'!$F$21,H719&lt;='Intersection Mileposts'!$G$21),"Y",IF(AND(H719&gt;='Intersection Mileposts'!$F$22,H719&lt;='Intersection Mileposts'!$G$22),"Y",IF(AND(H719&gt;='Intersection Mileposts'!$F$23,H719&lt;='Intersection Mileposts'!$G$23),"Y",IF(AND(H719&gt;='Intersection Mileposts'!$F$24,H719&lt;='Intersection Mileposts'!$G$24),"Y",IF(AND(H719&gt;='Intersection Mileposts'!$F$25,H719&lt;='Intersection Mileposts'!$G$25),"Y",IF(AND(H719&gt;='Intersection Mileposts'!$F$26,H719&lt;='Intersection Mileposts'!$G$26),"Y",IF(AND(H719&gt;='Intersection Mileposts'!$F$27,H719&lt;='Intersection Mileposts'!$G$27),"Y",IF(AND(H719&gt;='Intersection Mileposts'!$F$28,H719&lt;='Intersection Mileposts'!$G$28),"Y",IF(AND(H719&gt;='Intersection Mileposts'!$F$29,H719&lt;='Intersection Mileposts'!$G$29),"Y", IF(AND(H719&gt;='Intersection Mileposts'!$F$30,H719&lt;='Intersection Mileposts'!$G$30),"Y",IF(AND(H719&gt;='Intersection Mileposts'!$F$31,H719&lt;='Intersection Mileposts'!$G$31),"Y",IF(AND(H719&gt;='Intersection Mileposts'!$F$32,H719&lt;='Intersection Mileposts'!$G$32),"Y",IF(AND(H719&gt;='Intersection Mileposts'!$F$33,H719&lt;='Intersection Mileposts'!$G$33),"Y",IF(AND(H719&gt;='Intersection Mileposts'!$F$34,H719&lt;='Intersection Mileposts'!$G$34),"Y",IF(AND(H719&gt;='Intersection Mileposts'!$F$35,H719&lt;='Intersection Mileposts'!$G$35),"Y",IF(AND(H719&gt;='Intersection Mileposts'!$F$36,H719&lt;='Intersection Mileposts'!$G$36),"Y",IF(AND(H719&gt;='Intersection Mileposts'!$F$37,H719&lt;='Intersection Mileposts'!$G$37),"Y",IF(AND(H719&gt;='Intersection Mileposts'!$F$38,H719&lt;='Intersection Mileposts'!$G$38),"Y",IF(AND(H719&gt;='Intersection Mileposts'!$F$39,H719&lt;='Intersection Mileposts'!$G$39),"Y","N"))))))))))))))))))))))))))))))))))))</f>
        <v/>
      </c>
    </row>
    <row r="720" spans="1:46" x14ac:dyDescent="0.3">
      <c r="A720" s="279"/>
      <c r="B720" s="261"/>
      <c r="C720" s="262"/>
      <c r="D720" s="262"/>
      <c r="E720" s="262"/>
      <c r="F720" s="262"/>
      <c r="G720" s="284"/>
      <c r="H720" s="286"/>
      <c r="I720" s="279"/>
      <c r="J720" s="260"/>
      <c r="K720" s="260"/>
      <c r="L720" s="280"/>
      <c r="M720" s="275"/>
      <c r="N720" s="263"/>
      <c r="P720" s="264" t="str">
        <f>IF(R720 = "", "", COUNT($R$4:R720))</f>
        <v/>
      </c>
      <c r="Q720" s="264" t="str">
        <f t="shared" si="88"/>
        <v/>
      </c>
      <c r="R720" s="265" t="str">
        <f t="shared" si="89"/>
        <v/>
      </c>
      <c r="S720" s="266" t="str">
        <f t="shared" si="93"/>
        <v/>
      </c>
      <c r="T720" s="267" t="str">
        <f t="shared" si="90"/>
        <v/>
      </c>
      <c r="U720" s="268" t="str">
        <f t="shared" si="94"/>
        <v/>
      </c>
      <c r="V720" s="269" t="str">
        <f t="shared" si="91"/>
        <v/>
      </c>
      <c r="W720" s="5"/>
      <c r="AR720" s="2" t="str">
        <f t="shared" si="95"/>
        <v/>
      </c>
      <c r="AS720" s="2" t="str">
        <f t="shared" si="92"/>
        <v/>
      </c>
      <c r="AT720" s="2" t="str">
        <f>IF(AR720="","",IF(AND(H720&gt;='Intersection Mileposts'!$F$5,H720&lt;='Intersection Mileposts'!$G$5),"Y",IF(AND(H720&gt;='Intersection Mileposts'!$F$6,H720&lt;='Intersection Mileposts'!$G$6),"Y",IF(AND(H720&gt;='Intersection Mileposts'!$F$7,H720&lt;='Intersection Mileposts'!$G$7),"Y",IF(AND(H720&gt;='Intersection Mileposts'!$F$8,H720&lt;='Intersection Mileposts'!$G$8),"Y",IF(AND(H720&gt;='Intersection Mileposts'!$F$9,H720&lt;='Intersection Mileposts'!$G$9),"Y",IF(AND(H720&gt;='Intersection Mileposts'!$F$10,H720&lt;='Intersection Mileposts'!$G$10),"Y",IF(AND(H720&gt;='Intersection Mileposts'!$F$11,H720&lt;='Intersection Mileposts'!$G$11),"Y",IF(AND(H720&gt;='Intersection Mileposts'!$F$12,H720&lt;='Intersection Mileposts'!$G$12),"Y",IF(AND(H720&gt;='Intersection Mileposts'!$F$13,H720&lt;='Intersection Mileposts'!$G$13),"Y",IF(AND(H720&gt;='Intersection Mileposts'!$F$14,H720&lt;='Intersection Mileposts'!$G$14),"Y",IF(AND(H720&gt;='Intersection Mileposts'!$F$15,H720&lt;='Intersection Mileposts'!$G$15),"Y",IF(AND(H720&gt;='Intersection Mileposts'!$F$16,H720&lt;='Intersection Mileposts'!$G$16),"Y",IF(AND(H720&gt;='Intersection Mileposts'!$F$17,H720&lt;='Intersection Mileposts'!$G$17),"Y",IF(AND(H720&gt;='Intersection Mileposts'!$F$18,H720&lt;='Intersection Mileposts'!$G$18),"Y",IF(AND(H720&gt;='Intersection Mileposts'!$F$19,H720&lt;='Intersection Mileposts'!$G$19),"Y",IF(AND(H720&gt;='Intersection Mileposts'!$F$20,H720&lt;='Intersection Mileposts'!$G$20),"Y",IF(AND(H720&gt;='Intersection Mileposts'!$F$21,H720&lt;='Intersection Mileposts'!$G$21),"Y",IF(AND(H720&gt;='Intersection Mileposts'!$F$22,H720&lt;='Intersection Mileposts'!$G$22),"Y",IF(AND(H720&gt;='Intersection Mileposts'!$F$23,H720&lt;='Intersection Mileposts'!$G$23),"Y",IF(AND(H720&gt;='Intersection Mileposts'!$F$24,H720&lt;='Intersection Mileposts'!$G$24),"Y",IF(AND(H720&gt;='Intersection Mileposts'!$F$25,H720&lt;='Intersection Mileposts'!$G$25),"Y",IF(AND(H720&gt;='Intersection Mileposts'!$F$26,H720&lt;='Intersection Mileposts'!$G$26),"Y",IF(AND(H720&gt;='Intersection Mileposts'!$F$27,H720&lt;='Intersection Mileposts'!$G$27),"Y",IF(AND(H720&gt;='Intersection Mileposts'!$F$28,H720&lt;='Intersection Mileposts'!$G$28),"Y",IF(AND(H720&gt;='Intersection Mileposts'!$F$29,H720&lt;='Intersection Mileposts'!$G$29),"Y", IF(AND(H720&gt;='Intersection Mileposts'!$F$30,H720&lt;='Intersection Mileposts'!$G$30),"Y",IF(AND(H720&gt;='Intersection Mileposts'!$F$31,H720&lt;='Intersection Mileposts'!$G$31),"Y",IF(AND(H720&gt;='Intersection Mileposts'!$F$32,H720&lt;='Intersection Mileposts'!$G$32),"Y",IF(AND(H720&gt;='Intersection Mileposts'!$F$33,H720&lt;='Intersection Mileposts'!$G$33),"Y",IF(AND(H720&gt;='Intersection Mileposts'!$F$34,H720&lt;='Intersection Mileposts'!$G$34),"Y",IF(AND(H720&gt;='Intersection Mileposts'!$F$35,H720&lt;='Intersection Mileposts'!$G$35),"Y",IF(AND(H720&gt;='Intersection Mileposts'!$F$36,H720&lt;='Intersection Mileposts'!$G$36),"Y",IF(AND(H720&gt;='Intersection Mileposts'!$F$37,H720&lt;='Intersection Mileposts'!$G$37),"Y",IF(AND(H720&gt;='Intersection Mileposts'!$F$38,H720&lt;='Intersection Mileposts'!$G$38),"Y",IF(AND(H720&gt;='Intersection Mileposts'!$F$39,H720&lt;='Intersection Mileposts'!$G$39),"Y","N"))))))))))))))))))))))))))))))))))))</f>
        <v/>
      </c>
    </row>
    <row r="721" spans="1:46" x14ac:dyDescent="0.3">
      <c r="A721" s="279"/>
      <c r="B721" s="261"/>
      <c r="C721" s="262"/>
      <c r="D721" s="262"/>
      <c r="E721" s="262"/>
      <c r="F721" s="262"/>
      <c r="G721" s="284"/>
      <c r="H721" s="286"/>
      <c r="I721" s="279"/>
      <c r="J721" s="260"/>
      <c r="K721" s="260"/>
      <c r="L721" s="280"/>
      <c r="M721" s="275"/>
      <c r="N721" s="263"/>
      <c r="P721" s="264" t="str">
        <f>IF(R721 = "", "", COUNT($R$4:R721))</f>
        <v/>
      </c>
      <c r="Q721" s="264" t="str">
        <f t="shared" si="88"/>
        <v/>
      </c>
      <c r="R721" s="265" t="str">
        <f t="shared" si="89"/>
        <v/>
      </c>
      <c r="S721" s="266" t="str">
        <f t="shared" si="93"/>
        <v/>
      </c>
      <c r="T721" s="267" t="str">
        <f t="shared" si="90"/>
        <v/>
      </c>
      <c r="U721" s="268" t="str">
        <f t="shared" si="94"/>
        <v/>
      </c>
      <c r="V721" s="269" t="str">
        <f t="shared" si="91"/>
        <v/>
      </c>
      <c r="W721" s="5"/>
      <c r="AR721" s="2" t="str">
        <f t="shared" si="95"/>
        <v/>
      </c>
      <c r="AS721" s="2" t="str">
        <f t="shared" si="92"/>
        <v/>
      </c>
      <c r="AT721" s="2" t="str">
        <f>IF(AR721="","",IF(AND(H721&gt;='Intersection Mileposts'!$F$5,H721&lt;='Intersection Mileposts'!$G$5),"Y",IF(AND(H721&gt;='Intersection Mileposts'!$F$6,H721&lt;='Intersection Mileposts'!$G$6),"Y",IF(AND(H721&gt;='Intersection Mileposts'!$F$7,H721&lt;='Intersection Mileposts'!$G$7),"Y",IF(AND(H721&gt;='Intersection Mileposts'!$F$8,H721&lt;='Intersection Mileposts'!$G$8),"Y",IF(AND(H721&gt;='Intersection Mileposts'!$F$9,H721&lt;='Intersection Mileposts'!$G$9),"Y",IF(AND(H721&gt;='Intersection Mileposts'!$F$10,H721&lt;='Intersection Mileposts'!$G$10),"Y",IF(AND(H721&gt;='Intersection Mileposts'!$F$11,H721&lt;='Intersection Mileposts'!$G$11),"Y",IF(AND(H721&gt;='Intersection Mileposts'!$F$12,H721&lt;='Intersection Mileposts'!$G$12),"Y",IF(AND(H721&gt;='Intersection Mileposts'!$F$13,H721&lt;='Intersection Mileposts'!$G$13),"Y",IF(AND(H721&gt;='Intersection Mileposts'!$F$14,H721&lt;='Intersection Mileposts'!$G$14),"Y",IF(AND(H721&gt;='Intersection Mileposts'!$F$15,H721&lt;='Intersection Mileposts'!$G$15),"Y",IF(AND(H721&gt;='Intersection Mileposts'!$F$16,H721&lt;='Intersection Mileposts'!$G$16),"Y",IF(AND(H721&gt;='Intersection Mileposts'!$F$17,H721&lt;='Intersection Mileposts'!$G$17),"Y",IF(AND(H721&gt;='Intersection Mileposts'!$F$18,H721&lt;='Intersection Mileposts'!$G$18),"Y",IF(AND(H721&gt;='Intersection Mileposts'!$F$19,H721&lt;='Intersection Mileposts'!$G$19),"Y",IF(AND(H721&gt;='Intersection Mileposts'!$F$20,H721&lt;='Intersection Mileposts'!$G$20),"Y",IF(AND(H721&gt;='Intersection Mileposts'!$F$21,H721&lt;='Intersection Mileposts'!$G$21),"Y",IF(AND(H721&gt;='Intersection Mileposts'!$F$22,H721&lt;='Intersection Mileposts'!$G$22),"Y",IF(AND(H721&gt;='Intersection Mileposts'!$F$23,H721&lt;='Intersection Mileposts'!$G$23),"Y",IF(AND(H721&gt;='Intersection Mileposts'!$F$24,H721&lt;='Intersection Mileposts'!$G$24),"Y",IF(AND(H721&gt;='Intersection Mileposts'!$F$25,H721&lt;='Intersection Mileposts'!$G$25),"Y",IF(AND(H721&gt;='Intersection Mileposts'!$F$26,H721&lt;='Intersection Mileposts'!$G$26),"Y",IF(AND(H721&gt;='Intersection Mileposts'!$F$27,H721&lt;='Intersection Mileposts'!$G$27),"Y",IF(AND(H721&gt;='Intersection Mileposts'!$F$28,H721&lt;='Intersection Mileposts'!$G$28),"Y",IF(AND(H721&gt;='Intersection Mileposts'!$F$29,H721&lt;='Intersection Mileposts'!$G$29),"Y", IF(AND(H721&gt;='Intersection Mileposts'!$F$30,H721&lt;='Intersection Mileposts'!$G$30),"Y",IF(AND(H721&gt;='Intersection Mileposts'!$F$31,H721&lt;='Intersection Mileposts'!$G$31),"Y",IF(AND(H721&gt;='Intersection Mileposts'!$F$32,H721&lt;='Intersection Mileposts'!$G$32),"Y",IF(AND(H721&gt;='Intersection Mileposts'!$F$33,H721&lt;='Intersection Mileposts'!$G$33),"Y",IF(AND(H721&gt;='Intersection Mileposts'!$F$34,H721&lt;='Intersection Mileposts'!$G$34),"Y",IF(AND(H721&gt;='Intersection Mileposts'!$F$35,H721&lt;='Intersection Mileposts'!$G$35),"Y",IF(AND(H721&gt;='Intersection Mileposts'!$F$36,H721&lt;='Intersection Mileposts'!$G$36),"Y",IF(AND(H721&gt;='Intersection Mileposts'!$F$37,H721&lt;='Intersection Mileposts'!$G$37),"Y",IF(AND(H721&gt;='Intersection Mileposts'!$F$38,H721&lt;='Intersection Mileposts'!$G$38),"Y",IF(AND(H721&gt;='Intersection Mileposts'!$F$39,H721&lt;='Intersection Mileposts'!$G$39),"Y","N"))))))))))))))))))))))))))))))))))))</f>
        <v/>
      </c>
    </row>
    <row r="722" spans="1:46" x14ac:dyDescent="0.3">
      <c r="A722" s="279"/>
      <c r="B722" s="261"/>
      <c r="C722" s="262"/>
      <c r="D722" s="262"/>
      <c r="E722" s="262"/>
      <c r="F722" s="262"/>
      <c r="G722" s="284"/>
      <c r="H722" s="286"/>
      <c r="I722" s="279"/>
      <c r="J722" s="260"/>
      <c r="K722" s="260"/>
      <c r="L722" s="280"/>
      <c r="M722" s="275"/>
      <c r="N722" s="263"/>
      <c r="P722" s="264" t="str">
        <f>IF(R722 = "", "", COUNT($R$4:R722))</f>
        <v/>
      </c>
      <c r="Q722" s="264" t="str">
        <f t="shared" si="88"/>
        <v/>
      </c>
      <c r="R722" s="265" t="str">
        <f t="shared" si="89"/>
        <v/>
      </c>
      <c r="S722" s="266" t="str">
        <f t="shared" si="93"/>
        <v/>
      </c>
      <c r="T722" s="267" t="str">
        <f t="shared" si="90"/>
        <v/>
      </c>
      <c r="U722" s="268" t="str">
        <f t="shared" si="94"/>
        <v/>
      </c>
      <c r="V722" s="269" t="str">
        <f t="shared" si="91"/>
        <v/>
      </c>
      <c r="W722" s="5"/>
      <c r="AR722" s="2" t="str">
        <f t="shared" si="95"/>
        <v/>
      </c>
      <c r="AS722" s="2" t="str">
        <f t="shared" si="92"/>
        <v/>
      </c>
      <c r="AT722" s="2" t="str">
        <f>IF(AR722="","",IF(AND(H722&gt;='Intersection Mileposts'!$F$5,H722&lt;='Intersection Mileposts'!$G$5),"Y",IF(AND(H722&gt;='Intersection Mileposts'!$F$6,H722&lt;='Intersection Mileposts'!$G$6),"Y",IF(AND(H722&gt;='Intersection Mileposts'!$F$7,H722&lt;='Intersection Mileposts'!$G$7),"Y",IF(AND(H722&gt;='Intersection Mileposts'!$F$8,H722&lt;='Intersection Mileposts'!$G$8),"Y",IF(AND(H722&gt;='Intersection Mileposts'!$F$9,H722&lt;='Intersection Mileposts'!$G$9),"Y",IF(AND(H722&gt;='Intersection Mileposts'!$F$10,H722&lt;='Intersection Mileposts'!$G$10),"Y",IF(AND(H722&gt;='Intersection Mileposts'!$F$11,H722&lt;='Intersection Mileposts'!$G$11),"Y",IF(AND(H722&gt;='Intersection Mileposts'!$F$12,H722&lt;='Intersection Mileposts'!$G$12),"Y",IF(AND(H722&gt;='Intersection Mileposts'!$F$13,H722&lt;='Intersection Mileposts'!$G$13),"Y",IF(AND(H722&gt;='Intersection Mileposts'!$F$14,H722&lt;='Intersection Mileposts'!$G$14),"Y",IF(AND(H722&gt;='Intersection Mileposts'!$F$15,H722&lt;='Intersection Mileposts'!$G$15),"Y",IF(AND(H722&gt;='Intersection Mileposts'!$F$16,H722&lt;='Intersection Mileposts'!$G$16),"Y",IF(AND(H722&gt;='Intersection Mileposts'!$F$17,H722&lt;='Intersection Mileposts'!$G$17),"Y",IF(AND(H722&gt;='Intersection Mileposts'!$F$18,H722&lt;='Intersection Mileposts'!$G$18),"Y",IF(AND(H722&gt;='Intersection Mileposts'!$F$19,H722&lt;='Intersection Mileposts'!$G$19),"Y",IF(AND(H722&gt;='Intersection Mileposts'!$F$20,H722&lt;='Intersection Mileposts'!$G$20),"Y",IF(AND(H722&gt;='Intersection Mileposts'!$F$21,H722&lt;='Intersection Mileposts'!$G$21),"Y",IF(AND(H722&gt;='Intersection Mileposts'!$F$22,H722&lt;='Intersection Mileposts'!$G$22),"Y",IF(AND(H722&gt;='Intersection Mileposts'!$F$23,H722&lt;='Intersection Mileposts'!$G$23),"Y",IF(AND(H722&gt;='Intersection Mileposts'!$F$24,H722&lt;='Intersection Mileposts'!$G$24),"Y",IF(AND(H722&gt;='Intersection Mileposts'!$F$25,H722&lt;='Intersection Mileposts'!$G$25),"Y",IF(AND(H722&gt;='Intersection Mileposts'!$F$26,H722&lt;='Intersection Mileposts'!$G$26),"Y",IF(AND(H722&gt;='Intersection Mileposts'!$F$27,H722&lt;='Intersection Mileposts'!$G$27),"Y",IF(AND(H722&gt;='Intersection Mileposts'!$F$28,H722&lt;='Intersection Mileposts'!$G$28),"Y",IF(AND(H722&gt;='Intersection Mileposts'!$F$29,H722&lt;='Intersection Mileposts'!$G$29),"Y", IF(AND(H722&gt;='Intersection Mileposts'!$F$30,H722&lt;='Intersection Mileposts'!$G$30),"Y",IF(AND(H722&gt;='Intersection Mileposts'!$F$31,H722&lt;='Intersection Mileposts'!$G$31),"Y",IF(AND(H722&gt;='Intersection Mileposts'!$F$32,H722&lt;='Intersection Mileposts'!$G$32),"Y",IF(AND(H722&gt;='Intersection Mileposts'!$F$33,H722&lt;='Intersection Mileposts'!$G$33),"Y",IF(AND(H722&gt;='Intersection Mileposts'!$F$34,H722&lt;='Intersection Mileposts'!$G$34),"Y",IF(AND(H722&gt;='Intersection Mileposts'!$F$35,H722&lt;='Intersection Mileposts'!$G$35),"Y",IF(AND(H722&gt;='Intersection Mileposts'!$F$36,H722&lt;='Intersection Mileposts'!$G$36),"Y",IF(AND(H722&gt;='Intersection Mileposts'!$F$37,H722&lt;='Intersection Mileposts'!$G$37),"Y",IF(AND(H722&gt;='Intersection Mileposts'!$F$38,H722&lt;='Intersection Mileposts'!$G$38),"Y",IF(AND(H722&gt;='Intersection Mileposts'!$F$39,H722&lt;='Intersection Mileposts'!$G$39),"Y","N"))))))))))))))))))))))))))))))))))))</f>
        <v/>
      </c>
    </row>
    <row r="723" spans="1:46" x14ac:dyDescent="0.3">
      <c r="A723" s="279"/>
      <c r="B723" s="261"/>
      <c r="C723" s="262"/>
      <c r="D723" s="262"/>
      <c r="E723" s="262"/>
      <c r="F723" s="262"/>
      <c r="G723" s="284"/>
      <c r="H723" s="286"/>
      <c r="I723" s="279"/>
      <c r="J723" s="260"/>
      <c r="K723" s="260"/>
      <c r="L723" s="280"/>
      <c r="M723" s="275"/>
      <c r="N723" s="263"/>
      <c r="P723" s="264" t="str">
        <f>IF(R723 = "", "", COUNT($R$4:R723))</f>
        <v/>
      </c>
      <c r="Q723" s="264" t="str">
        <f t="shared" si="88"/>
        <v/>
      </c>
      <c r="R723" s="265" t="str">
        <f t="shared" si="89"/>
        <v/>
      </c>
      <c r="S723" s="266" t="str">
        <f t="shared" si="93"/>
        <v/>
      </c>
      <c r="T723" s="267" t="str">
        <f t="shared" si="90"/>
        <v/>
      </c>
      <c r="U723" s="268" t="str">
        <f t="shared" si="94"/>
        <v/>
      </c>
      <c r="V723" s="269" t="str">
        <f t="shared" si="91"/>
        <v/>
      </c>
      <c r="W723" s="5"/>
      <c r="AR723" s="2" t="str">
        <f t="shared" si="95"/>
        <v/>
      </c>
      <c r="AS723" s="2" t="str">
        <f t="shared" si="92"/>
        <v/>
      </c>
      <c r="AT723" s="2" t="str">
        <f>IF(AR723="","",IF(AND(H723&gt;='Intersection Mileposts'!$F$5,H723&lt;='Intersection Mileposts'!$G$5),"Y",IF(AND(H723&gt;='Intersection Mileposts'!$F$6,H723&lt;='Intersection Mileposts'!$G$6),"Y",IF(AND(H723&gt;='Intersection Mileposts'!$F$7,H723&lt;='Intersection Mileposts'!$G$7),"Y",IF(AND(H723&gt;='Intersection Mileposts'!$F$8,H723&lt;='Intersection Mileposts'!$G$8),"Y",IF(AND(H723&gt;='Intersection Mileposts'!$F$9,H723&lt;='Intersection Mileposts'!$G$9),"Y",IF(AND(H723&gt;='Intersection Mileposts'!$F$10,H723&lt;='Intersection Mileposts'!$G$10),"Y",IF(AND(H723&gt;='Intersection Mileposts'!$F$11,H723&lt;='Intersection Mileposts'!$G$11),"Y",IF(AND(H723&gt;='Intersection Mileposts'!$F$12,H723&lt;='Intersection Mileposts'!$G$12),"Y",IF(AND(H723&gt;='Intersection Mileposts'!$F$13,H723&lt;='Intersection Mileposts'!$G$13),"Y",IF(AND(H723&gt;='Intersection Mileposts'!$F$14,H723&lt;='Intersection Mileposts'!$G$14),"Y",IF(AND(H723&gt;='Intersection Mileposts'!$F$15,H723&lt;='Intersection Mileposts'!$G$15),"Y",IF(AND(H723&gt;='Intersection Mileposts'!$F$16,H723&lt;='Intersection Mileposts'!$G$16),"Y",IF(AND(H723&gt;='Intersection Mileposts'!$F$17,H723&lt;='Intersection Mileposts'!$G$17),"Y",IF(AND(H723&gt;='Intersection Mileposts'!$F$18,H723&lt;='Intersection Mileposts'!$G$18),"Y",IF(AND(H723&gt;='Intersection Mileposts'!$F$19,H723&lt;='Intersection Mileposts'!$G$19),"Y",IF(AND(H723&gt;='Intersection Mileposts'!$F$20,H723&lt;='Intersection Mileposts'!$G$20),"Y",IF(AND(H723&gt;='Intersection Mileposts'!$F$21,H723&lt;='Intersection Mileposts'!$G$21),"Y",IF(AND(H723&gt;='Intersection Mileposts'!$F$22,H723&lt;='Intersection Mileposts'!$G$22),"Y",IF(AND(H723&gt;='Intersection Mileposts'!$F$23,H723&lt;='Intersection Mileposts'!$G$23),"Y",IF(AND(H723&gt;='Intersection Mileposts'!$F$24,H723&lt;='Intersection Mileposts'!$G$24),"Y",IF(AND(H723&gt;='Intersection Mileposts'!$F$25,H723&lt;='Intersection Mileposts'!$G$25),"Y",IF(AND(H723&gt;='Intersection Mileposts'!$F$26,H723&lt;='Intersection Mileposts'!$G$26),"Y",IF(AND(H723&gt;='Intersection Mileposts'!$F$27,H723&lt;='Intersection Mileposts'!$G$27),"Y",IF(AND(H723&gt;='Intersection Mileposts'!$F$28,H723&lt;='Intersection Mileposts'!$G$28),"Y",IF(AND(H723&gt;='Intersection Mileposts'!$F$29,H723&lt;='Intersection Mileposts'!$G$29),"Y", IF(AND(H723&gt;='Intersection Mileposts'!$F$30,H723&lt;='Intersection Mileposts'!$G$30),"Y",IF(AND(H723&gt;='Intersection Mileposts'!$F$31,H723&lt;='Intersection Mileposts'!$G$31),"Y",IF(AND(H723&gt;='Intersection Mileposts'!$F$32,H723&lt;='Intersection Mileposts'!$G$32),"Y",IF(AND(H723&gt;='Intersection Mileposts'!$F$33,H723&lt;='Intersection Mileposts'!$G$33),"Y",IF(AND(H723&gt;='Intersection Mileposts'!$F$34,H723&lt;='Intersection Mileposts'!$G$34),"Y",IF(AND(H723&gt;='Intersection Mileposts'!$F$35,H723&lt;='Intersection Mileposts'!$G$35),"Y",IF(AND(H723&gt;='Intersection Mileposts'!$F$36,H723&lt;='Intersection Mileposts'!$G$36),"Y",IF(AND(H723&gt;='Intersection Mileposts'!$F$37,H723&lt;='Intersection Mileposts'!$G$37),"Y",IF(AND(H723&gt;='Intersection Mileposts'!$F$38,H723&lt;='Intersection Mileposts'!$G$38),"Y",IF(AND(H723&gt;='Intersection Mileposts'!$F$39,H723&lt;='Intersection Mileposts'!$G$39),"Y","N"))))))))))))))))))))))))))))))))))))</f>
        <v/>
      </c>
    </row>
    <row r="724" spans="1:46" x14ac:dyDescent="0.3">
      <c r="A724" s="279"/>
      <c r="B724" s="261"/>
      <c r="C724" s="262"/>
      <c r="D724" s="262"/>
      <c r="E724" s="262"/>
      <c r="F724" s="262"/>
      <c r="G724" s="284"/>
      <c r="H724" s="286"/>
      <c r="I724" s="279"/>
      <c r="J724" s="260"/>
      <c r="K724" s="260"/>
      <c r="L724" s="280"/>
      <c r="M724" s="275"/>
      <c r="N724" s="263"/>
      <c r="P724" s="264" t="str">
        <f>IF(R724 = "", "", COUNT($R$4:R724))</f>
        <v/>
      </c>
      <c r="Q724" s="264" t="str">
        <f t="shared" si="88"/>
        <v/>
      </c>
      <c r="R724" s="265" t="str">
        <f t="shared" si="89"/>
        <v/>
      </c>
      <c r="S724" s="266" t="str">
        <f t="shared" si="93"/>
        <v/>
      </c>
      <c r="T724" s="267" t="str">
        <f t="shared" si="90"/>
        <v/>
      </c>
      <c r="U724" s="268" t="str">
        <f t="shared" si="94"/>
        <v/>
      </c>
      <c r="V724" s="269" t="str">
        <f t="shared" si="91"/>
        <v/>
      </c>
      <c r="W724" s="5"/>
      <c r="AR724" s="2" t="str">
        <f t="shared" si="95"/>
        <v/>
      </c>
      <c r="AS724" s="2" t="str">
        <f t="shared" si="92"/>
        <v/>
      </c>
      <c r="AT724" s="2" t="str">
        <f>IF(AR724="","",IF(AND(H724&gt;='Intersection Mileposts'!$F$5,H724&lt;='Intersection Mileposts'!$G$5),"Y",IF(AND(H724&gt;='Intersection Mileposts'!$F$6,H724&lt;='Intersection Mileposts'!$G$6),"Y",IF(AND(H724&gt;='Intersection Mileposts'!$F$7,H724&lt;='Intersection Mileposts'!$G$7),"Y",IF(AND(H724&gt;='Intersection Mileposts'!$F$8,H724&lt;='Intersection Mileposts'!$G$8),"Y",IF(AND(H724&gt;='Intersection Mileposts'!$F$9,H724&lt;='Intersection Mileposts'!$G$9),"Y",IF(AND(H724&gt;='Intersection Mileposts'!$F$10,H724&lt;='Intersection Mileposts'!$G$10),"Y",IF(AND(H724&gt;='Intersection Mileposts'!$F$11,H724&lt;='Intersection Mileposts'!$G$11),"Y",IF(AND(H724&gt;='Intersection Mileposts'!$F$12,H724&lt;='Intersection Mileposts'!$G$12),"Y",IF(AND(H724&gt;='Intersection Mileposts'!$F$13,H724&lt;='Intersection Mileposts'!$G$13),"Y",IF(AND(H724&gt;='Intersection Mileposts'!$F$14,H724&lt;='Intersection Mileposts'!$G$14),"Y",IF(AND(H724&gt;='Intersection Mileposts'!$F$15,H724&lt;='Intersection Mileposts'!$G$15),"Y",IF(AND(H724&gt;='Intersection Mileposts'!$F$16,H724&lt;='Intersection Mileposts'!$G$16),"Y",IF(AND(H724&gt;='Intersection Mileposts'!$F$17,H724&lt;='Intersection Mileposts'!$G$17),"Y",IF(AND(H724&gt;='Intersection Mileposts'!$F$18,H724&lt;='Intersection Mileposts'!$G$18),"Y",IF(AND(H724&gt;='Intersection Mileposts'!$F$19,H724&lt;='Intersection Mileposts'!$G$19),"Y",IF(AND(H724&gt;='Intersection Mileposts'!$F$20,H724&lt;='Intersection Mileposts'!$G$20),"Y",IF(AND(H724&gt;='Intersection Mileposts'!$F$21,H724&lt;='Intersection Mileposts'!$G$21),"Y",IF(AND(H724&gt;='Intersection Mileposts'!$F$22,H724&lt;='Intersection Mileposts'!$G$22),"Y",IF(AND(H724&gt;='Intersection Mileposts'!$F$23,H724&lt;='Intersection Mileposts'!$G$23),"Y",IF(AND(H724&gt;='Intersection Mileposts'!$F$24,H724&lt;='Intersection Mileposts'!$G$24),"Y",IF(AND(H724&gt;='Intersection Mileposts'!$F$25,H724&lt;='Intersection Mileposts'!$G$25),"Y",IF(AND(H724&gt;='Intersection Mileposts'!$F$26,H724&lt;='Intersection Mileposts'!$G$26),"Y",IF(AND(H724&gt;='Intersection Mileposts'!$F$27,H724&lt;='Intersection Mileposts'!$G$27),"Y",IF(AND(H724&gt;='Intersection Mileposts'!$F$28,H724&lt;='Intersection Mileposts'!$G$28),"Y",IF(AND(H724&gt;='Intersection Mileposts'!$F$29,H724&lt;='Intersection Mileposts'!$G$29),"Y", IF(AND(H724&gt;='Intersection Mileposts'!$F$30,H724&lt;='Intersection Mileposts'!$G$30),"Y",IF(AND(H724&gt;='Intersection Mileposts'!$F$31,H724&lt;='Intersection Mileposts'!$G$31),"Y",IF(AND(H724&gt;='Intersection Mileposts'!$F$32,H724&lt;='Intersection Mileposts'!$G$32),"Y",IF(AND(H724&gt;='Intersection Mileposts'!$F$33,H724&lt;='Intersection Mileposts'!$G$33),"Y",IF(AND(H724&gt;='Intersection Mileposts'!$F$34,H724&lt;='Intersection Mileposts'!$G$34),"Y",IF(AND(H724&gt;='Intersection Mileposts'!$F$35,H724&lt;='Intersection Mileposts'!$G$35),"Y",IF(AND(H724&gt;='Intersection Mileposts'!$F$36,H724&lt;='Intersection Mileposts'!$G$36),"Y",IF(AND(H724&gt;='Intersection Mileposts'!$F$37,H724&lt;='Intersection Mileposts'!$G$37),"Y",IF(AND(H724&gt;='Intersection Mileposts'!$F$38,H724&lt;='Intersection Mileposts'!$G$38),"Y",IF(AND(H724&gt;='Intersection Mileposts'!$F$39,H724&lt;='Intersection Mileposts'!$G$39),"Y","N"))))))))))))))))))))))))))))))))))))</f>
        <v/>
      </c>
    </row>
    <row r="725" spans="1:46" x14ac:dyDescent="0.3">
      <c r="A725" s="279"/>
      <c r="B725" s="261"/>
      <c r="C725" s="262"/>
      <c r="D725" s="262"/>
      <c r="E725" s="262"/>
      <c r="F725" s="262"/>
      <c r="G725" s="284"/>
      <c r="H725" s="286"/>
      <c r="I725" s="279"/>
      <c r="J725" s="260"/>
      <c r="K725" s="260"/>
      <c r="L725" s="280"/>
      <c r="M725" s="275"/>
      <c r="N725" s="263"/>
      <c r="P725" s="264" t="str">
        <f>IF(R725 = "", "", COUNT($R$4:R725))</f>
        <v/>
      </c>
      <c r="Q725" s="264" t="str">
        <f t="shared" si="88"/>
        <v/>
      </c>
      <c r="R725" s="265" t="str">
        <f t="shared" si="89"/>
        <v/>
      </c>
      <c r="S725" s="266" t="str">
        <f t="shared" si="93"/>
        <v/>
      </c>
      <c r="T725" s="267" t="str">
        <f t="shared" si="90"/>
        <v/>
      </c>
      <c r="U725" s="268" t="str">
        <f t="shared" si="94"/>
        <v/>
      </c>
      <c r="V725" s="269" t="str">
        <f t="shared" si="91"/>
        <v/>
      </c>
      <c r="W725" s="5"/>
      <c r="AR725" s="2" t="str">
        <f t="shared" si="95"/>
        <v/>
      </c>
      <c r="AS725" s="2" t="str">
        <f t="shared" si="92"/>
        <v/>
      </c>
      <c r="AT725" s="2" t="str">
        <f>IF(AR725="","",IF(AND(H725&gt;='Intersection Mileposts'!$F$5,H725&lt;='Intersection Mileposts'!$G$5),"Y",IF(AND(H725&gt;='Intersection Mileposts'!$F$6,H725&lt;='Intersection Mileposts'!$G$6),"Y",IF(AND(H725&gt;='Intersection Mileposts'!$F$7,H725&lt;='Intersection Mileposts'!$G$7),"Y",IF(AND(H725&gt;='Intersection Mileposts'!$F$8,H725&lt;='Intersection Mileposts'!$G$8),"Y",IF(AND(H725&gt;='Intersection Mileposts'!$F$9,H725&lt;='Intersection Mileposts'!$G$9),"Y",IF(AND(H725&gt;='Intersection Mileposts'!$F$10,H725&lt;='Intersection Mileposts'!$G$10),"Y",IF(AND(H725&gt;='Intersection Mileposts'!$F$11,H725&lt;='Intersection Mileposts'!$G$11),"Y",IF(AND(H725&gt;='Intersection Mileposts'!$F$12,H725&lt;='Intersection Mileposts'!$G$12),"Y",IF(AND(H725&gt;='Intersection Mileposts'!$F$13,H725&lt;='Intersection Mileposts'!$G$13),"Y",IF(AND(H725&gt;='Intersection Mileposts'!$F$14,H725&lt;='Intersection Mileposts'!$G$14),"Y",IF(AND(H725&gt;='Intersection Mileposts'!$F$15,H725&lt;='Intersection Mileposts'!$G$15),"Y",IF(AND(H725&gt;='Intersection Mileposts'!$F$16,H725&lt;='Intersection Mileposts'!$G$16),"Y",IF(AND(H725&gt;='Intersection Mileposts'!$F$17,H725&lt;='Intersection Mileposts'!$G$17),"Y",IF(AND(H725&gt;='Intersection Mileposts'!$F$18,H725&lt;='Intersection Mileposts'!$G$18),"Y",IF(AND(H725&gt;='Intersection Mileposts'!$F$19,H725&lt;='Intersection Mileposts'!$G$19),"Y",IF(AND(H725&gt;='Intersection Mileposts'!$F$20,H725&lt;='Intersection Mileposts'!$G$20),"Y",IF(AND(H725&gt;='Intersection Mileposts'!$F$21,H725&lt;='Intersection Mileposts'!$G$21),"Y",IF(AND(H725&gt;='Intersection Mileposts'!$F$22,H725&lt;='Intersection Mileposts'!$G$22),"Y",IF(AND(H725&gt;='Intersection Mileposts'!$F$23,H725&lt;='Intersection Mileposts'!$G$23),"Y",IF(AND(H725&gt;='Intersection Mileposts'!$F$24,H725&lt;='Intersection Mileposts'!$G$24),"Y",IF(AND(H725&gt;='Intersection Mileposts'!$F$25,H725&lt;='Intersection Mileposts'!$G$25),"Y",IF(AND(H725&gt;='Intersection Mileposts'!$F$26,H725&lt;='Intersection Mileposts'!$G$26),"Y",IF(AND(H725&gt;='Intersection Mileposts'!$F$27,H725&lt;='Intersection Mileposts'!$G$27),"Y",IF(AND(H725&gt;='Intersection Mileposts'!$F$28,H725&lt;='Intersection Mileposts'!$G$28),"Y",IF(AND(H725&gt;='Intersection Mileposts'!$F$29,H725&lt;='Intersection Mileposts'!$G$29),"Y", IF(AND(H725&gt;='Intersection Mileposts'!$F$30,H725&lt;='Intersection Mileposts'!$G$30),"Y",IF(AND(H725&gt;='Intersection Mileposts'!$F$31,H725&lt;='Intersection Mileposts'!$G$31),"Y",IF(AND(H725&gt;='Intersection Mileposts'!$F$32,H725&lt;='Intersection Mileposts'!$G$32),"Y",IF(AND(H725&gt;='Intersection Mileposts'!$F$33,H725&lt;='Intersection Mileposts'!$G$33),"Y",IF(AND(H725&gt;='Intersection Mileposts'!$F$34,H725&lt;='Intersection Mileposts'!$G$34),"Y",IF(AND(H725&gt;='Intersection Mileposts'!$F$35,H725&lt;='Intersection Mileposts'!$G$35),"Y",IF(AND(H725&gt;='Intersection Mileposts'!$F$36,H725&lt;='Intersection Mileposts'!$G$36),"Y",IF(AND(H725&gt;='Intersection Mileposts'!$F$37,H725&lt;='Intersection Mileposts'!$G$37),"Y",IF(AND(H725&gt;='Intersection Mileposts'!$F$38,H725&lt;='Intersection Mileposts'!$G$38),"Y",IF(AND(H725&gt;='Intersection Mileposts'!$F$39,H725&lt;='Intersection Mileposts'!$G$39),"Y","N"))))))))))))))))))))))))))))))))))))</f>
        <v/>
      </c>
    </row>
    <row r="726" spans="1:46" x14ac:dyDescent="0.3">
      <c r="A726" s="279"/>
      <c r="B726" s="261"/>
      <c r="C726" s="262"/>
      <c r="D726" s="262"/>
      <c r="E726" s="262"/>
      <c r="F726" s="262"/>
      <c r="G726" s="284"/>
      <c r="H726" s="286"/>
      <c r="I726" s="279"/>
      <c r="J726" s="260"/>
      <c r="K726" s="260"/>
      <c r="L726" s="280"/>
      <c r="M726" s="275"/>
      <c r="N726" s="263"/>
      <c r="P726" s="264" t="str">
        <f>IF(R726 = "", "", COUNT($R$4:R726))</f>
        <v/>
      </c>
      <c r="Q726" s="264" t="str">
        <f t="shared" si="88"/>
        <v/>
      </c>
      <c r="R726" s="265" t="str">
        <f t="shared" si="89"/>
        <v/>
      </c>
      <c r="S726" s="266" t="str">
        <f t="shared" si="93"/>
        <v/>
      </c>
      <c r="T726" s="267" t="str">
        <f t="shared" si="90"/>
        <v/>
      </c>
      <c r="U726" s="268" t="str">
        <f t="shared" si="94"/>
        <v/>
      </c>
      <c r="V726" s="269" t="str">
        <f t="shared" si="91"/>
        <v/>
      </c>
      <c r="W726" s="5"/>
      <c r="AR726" s="2" t="str">
        <f t="shared" si="95"/>
        <v/>
      </c>
      <c r="AS726" s="2" t="str">
        <f t="shared" si="92"/>
        <v/>
      </c>
      <c r="AT726" s="2" t="str">
        <f>IF(AR726="","",IF(AND(H726&gt;='Intersection Mileposts'!$F$5,H726&lt;='Intersection Mileposts'!$G$5),"Y",IF(AND(H726&gt;='Intersection Mileposts'!$F$6,H726&lt;='Intersection Mileposts'!$G$6),"Y",IF(AND(H726&gt;='Intersection Mileposts'!$F$7,H726&lt;='Intersection Mileposts'!$G$7),"Y",IF(AND(H726&gt;='Intersection Mileposts'!$F$8,H726&lt;='Intersection Mileposts'!$G$8),"Y",IF(AND(H726&gt;='Intersection Mileposts'!$F$9,H726&lt;='Intersection Mileposts'!$G$9),"Y",IF(AND(H726&gt;='Intersection Mileposts'!$F$10,H726&lt;='Intersection Mileposts'!$G$10),"Y",IF(AND(H726&gt;='Intersection Mileposts'!$F$11,H726&lt;='Intersection Mileposts'!$G$11),"Y",IF(AND(H726&gt;='Intersection Mileposts'!$F$12,H726&lt;='Intersection Mileposts'!$G$12),"Y",IF(AND(H726&gt;='Intersection Mileposts'!$F$13,H726&lt;='Intersection Mileposts'!$G$13),"Y",IF(AND(H726&gt;='Intersection Mileposts'!$F$14,H726&lt;='Intersection Mileposts'!$G$14),"Y",IF(AND(H726&gt;='Intersection Mileposts'!$F$15,H726&lt;='Intersection Mileposts'!$G$15),"Y",IF(AND(H726&gt;='Intersection Mileposts'!$F$16,H726&lt;='Intersection Mileposts'!$G$16),"Y",IF(AND(H726&gt;='Intersection Mileposts'!$F$17,H726&lt;='Intersection Mileposts'!$G$17),"Y",IF(AND(H726&gt;='Intersection Mileposts'!$F$18,H726&lt;='Intersection Mileposts'!$G$18),"Y",IF(AND(H726&gt;='Intersection Mileposts'!$F$19,H726&lt;='Intersection Mileposts'!$G$19),"Y",IF(AND(H726&gt;='Intersection Mileposts'!$F$20,H726&lt;='Intersection Mileposts'!$G$20),"Y",IF(AND(H726&gt;='Intersection Mileposts'!$F$21,H726&lt;='Intersection Mileposts'!$G$21),"Y",IF(AND(H726&gt;='Intersection Mileposts'!$F$22,H726&lt;='Intersection Mileposts'!$G$22),"Y",IF(AND(H726&gt;='Intersection Mileposts'!$F$23,H726&lt;='Intersection Mileposts'!$G$23),"Y",IF(AND(H726&gt;='Intersection Mileposts'!$F$24,H726&lt;='Intersection Mileposts'!$G$24),"Y",IF(AND(H726&gt;='Intersection Mileposts'!$F$25,H726&lt;='Intersection Mileposts'!$G$25),"Y",IF(AND(H726&gt;='Intersection Mileposts'!$F$26,H726&lt;='Intersection Mileposts'!$G$26),"Y",IF(AND(H726&gt;='Intersection Mileposts'!$F$27,H726&lt;='Intersection Mileposts'!$G$27),"Y",IF(AND(H726&gt;='Intersection Mileposts'!$F$28,H726&lt;='Intersection Mileposts'!$G$28),"Y",IF(AND(H726&gt;='Intersection Mileposts'!$F$29,H726&lt;='Intersection Mileposts'!$G$29),"Y", IF(AND(H726&gt;='Intersection Mileposts'!$F$30,H726&lt;='Intersection Mileposts'!$G$30),"Y",IF(AND(H726&gt;='Intersection Mileposts'!$F$31,H726&lt;='Intersection Mileposts'!$G$31),"Y",IF(AND(H726&gt;='Intersection Mileposts'!$F$32,H726&lt;='Intersection Mileposts'!$G$32),"Y",IF(AND(H726&gt;='Intersection Mileposts'!$F$33,H726&lt;='Intersection Mileposts'!$G$33),"Y",IF(AND(H726&gt;='Intersection Mileposts'!$F$34,H726&lt;='Intersection Mileposts'!$G$34),"Y",IF(AND(H726&gt;='Intersection Mileposts'!$F$35,H726&lt;='Intersection Mileposts'!$G$35),"Y",IF(AND(H726&gt;='Intersection Mileposts'!$F$36,H726&lt;='Intersection Mileposts'!$G$36),"Y",IF(AND(H726&gt;='Intersection Mileposts'!$F$37,H726&lt;='Intersection Mileposts'!$G$37),"Y",IF(AND(H726&gt;='Intersection Mileposts'!$F$38,H726&lt;='Intersection Mileposts'!$G$38),"Y",IF(AND(H726&gt;='Intersection Mileposts'!$F$39,H726&lt;='Intersection Mileposts'!$G$39),"Y","N"))))))))))))))))))))))))))))))))))))</f>
        <v/>
      </c>
    </row>
    <row r="727" spans="1:46" x14ac:dyDescent="0.3">
      <c r="A727" s="279"/>
      <c r="B727" s="261"/>
      <c r="C727" s="262"/>
      <c r="D727" s="262"/>
      <c r="E727" s="262"/>
      <c r="F727" s="262"/>
      <c r="G727" s="284"/>
      <c r="H727" s="286"/>
      <c r="I727" s="279"/>
      <c r="J727" s="260"/>
      <c r="K727" s="260"/>
      <c r="L727" s="280"/>
      <c r="M727" s="275"/>
      <c r="N727" s="263"/>
      <c r="P727" s="264" t="str">
        <f>IF(R727 = "", "", COUNT($R$4:R727))</f>
        <v/>
      </c>
      <c r="Q727" s="264" t="str">
        <f t="shared" si="88"/>
        <v/>
      </c>
      <c r="R727" s="265" t="str">
        <f t="shared" si="89"/>
        <v/>
      </c>
      <c r="S727" s="266" t="str">
        <f t="shared" si="93"/>
        <v/>
      </c>
      <c r="T727" s="267" t="str">
        <f t="shared" si="90"/>
        <v/>
      </c>
      <c r="U727" s="268" t="str">
        <f t="shared" si="94"/>
        <v/>
      </c>
      <c r="V727" s="269" t="str">
        <f t="shared" si="91"/>
        <v/>
      </c>
      <c r="W727" s="5"/>
      <c r="AR727" s="2" t="str">
        <f t="shared" si="95"/>
        <v/>
      </c>
      <c r="AS727" s="2" t="str">
        <f t="shared" si="92"/>
        <v/>
      </c>
      <c r="AT727" s="2" t="str">
        <f>IF(AR727="","",IF(AND(H727&gt;='Intersection Mileposts'!$F$5,H727&lt;='Intersection Mileposts'!$G$5),"Y",IF(AND(H727&gt;='Intersection Mileposts'!$F$6,H727&lt;='Intersection Mileposts'!$G$6),"Y",IF(AND(H727&gt;='Intersection Mileposts'!$F$7,H727&lt;='Intersection Mileposts'!$G$7),"Y",IF(AND(H727&gt;='Intersection Mileposts'!$F$8,H727&lt;='Intersection Mileposts'!$G$8),"Y",IF(AND(H727&gt;='Intersection Mileposts'!$F$9,H727&lt;='Intersection Mileposts'!$G$9),"Y",IF(AND(H727&gt;='Intersection Mileposts'!$F$10,H727&lt;='Intersection Mileposts'!$G$10),"Y",IF(AND(H727&gt;='Intersection Mileposts'!$F$11,H727&lt;='Intersection Mileposts'!$G$11),"Y",IF(AND(H727&gt;='Intersection Mileposts'!$F$12,H727&lt;='Intersection Mileposts'!$G$12),"Y",IF(AND(H727&gt;='Intersection Mileposts'!$F$13,H727&lt;='Intersection Mileposts'!$G$13),"Y",IF(AND(H727&gt;='Intersection Mileposts'!$F$14,H727&lt;='Intersection Mileposts'!$G$14),"Y",IF(AND(H727&gt;='Intersection Mileposts'!$F$15,H727&lt;='Intersection Mileposts'!$G$15),"Y",IF(AND(H727&gt;='Intersection Mileposts'!$F$16,H727&lt;='Intersection Mileposts'!$G$16),"Y",IF(AND(H727&gt;='Intersection Mileposts'!$F$17,H727&lt;='Intersection Mileposts'!$G$17),"Y",IF(AND(H727&gt;='Intersection Mileposts'!$F$18,H727&lt;='Intersection Mileposts'!$G$18),"Y",IF(AND(H727&gt;='Intersection Mileposts'!$F$19,H727&lt;='Intersection Mileposts'!$G$19),"Y",IF(AND(H727&gt;='Intersection Mileposts'!$F$20,H727&lt;='Intersection Mileposts'!$G$20),"Y",IF(AND(H727&gt;='Intersection Mileposts'!$F$21,H727&lt;='Intersection Mileposts'!$G$21),"Y",IF(AND(H727&gt;='Intersection Mileposts'!$F$22,H727&lt;='Intersection Mileposts'!$G$22),"Y",IF(AND(H727&gt;='Intersection Mileposts'!$F$23,H727&lt;='Intersection Mileposts'!$G$23),"Y",IF(AND(H727&gt;='Intersection Mileposts'!$F$24,H727&lt;='Intersection Mileposts'!$G$24),"Y",IF(AND(H727&gt;='Intersection Mileposts'!$F$25,H727&lt;='Intersection Mileposts'!$G$25),"Y",IF(AND(H727&gt;='Intersection Mileposts'!$F$26,H727&lt;='Intersection Mileposts'!$G$26),"Y",IF(AND(H727&gt;='Intersection Mileposts'!$F$27,H727&lt;='Intersection Mileposts'!$G$27),"Y",IF(AND(H727&gt;='Intersection Mileposts'!$F$28,H727&lt;='Intersection Mileposts'!$G$28),"Y",IF(AND(H727&gt;='Intersection Mileposts'!$F$29,H727&lt;='Intersection Mileposts'!$G$29),"Y", IF(AND(H727&gt;='Intersection Mileposts'!$F$30,H727&lt;='Intersection Mileposts'!$G$30),"Y",IF(AND(H727&gt;='Intersection Mileposts'!$F$31,H727&lt;='Intersection Mileposts'!$G$31),"Y",IF(AND(H727&gt;='Intersection Mileposts'!$F$32,H727&lt;='Intersection Mileposts'!$G$32),"Y",IF(AND(H727&gt;='Intersection Mileposts'!$F$33,H727&lt;='Intersection Mileposts'!$G$33),"Y",IF(AND(H727&gt;='Intersection Mileposts'!$F$34,H727&lt;='Intersection Mileposts'!$G$34),"Y",IF(AND(H727&gt;='Intersection Mileposts'!$F$35,H727&lt;='Intersection Mileposts'!$G$35),"Y",IF(AND(H727&gt;='Intersection Mileposts'!$F$36,H727&lt;='Intersection Mileposts'!$G$36),"Y",IF(AND(H727&gt;='Intersection Mileposts'!$F$37,H727&lt;='Intersection Mileposts'!$G$37),"Y",IF(AND(H727&gt;='Intersection Mileposts'!$F$38,H727&lt;='Intersection Mileposts'!$G$38),"Y",IF(AND(H727&gt;='Intersection Mileposts'!$F$39,H727&lt;='Intersection Mileposts'!$G$39),"Y","N"))))))))))))))))))))))))))))))))))))</f>
        <v/>
      </c>
    </row>
    <row r="728" spans="1:46" x14ac:dyDescent="0.3">
      <c r="A728" s="279"/>
      <c r="B728" s="261"/>
      <c r="C728" s="262"/>
      <c r="D728" s="262"/>
      <c r="E728" s="262"/>
      <c r="F728" s="262"/>
      <c r="G728" s="284"/>
      <c r="H728" s="286"/>
      <c r="I728" s="279"/>
      <c r="J728" s="260"/>
      <c r="K728" s="260"/>
      <c r="L728" s="280"/>
      <c r="M728" s="275"/>
      <c r="N728" s="263"/>
      <c r="P728" s="264" t="str">
        <f>IF(R728 = "", "", COUNT($R$4:R728))</f>
        <v/>
      </c>
      <c r="Q728" s="264" t="str">
        <f t="shared" si="88"/>
        <v/>
      </c>
      <c r="R728" s="265" t="str">
        <f t="shared" si="89"/>
        <v/>
      </c>
      <c r="S728" s="266" t="str">
        <f t="shared" si="93"/>
        <v/>
      </c>
      <c r="T728" s="267" t="str">
        <f t="shared" si="90"/>
        <v/>
      </c>
      <c r="U728" s="268" t="str">
        <f t="shared" si="94"/>
        <v/>
      </c>
      <c r="V728" s="269" t="str">
        <f t="shared" si="91"/>
        <v/>
      </c>
      <c r="W728" s="5"/>
      <c r="AR728" s="2" t="str">
        <f t="shared" si="95"/>
        <v/>
      </c>
      <c r="AS728" s="2" t="str">
        <f t="shared" si="92"/>
        <v/>
      </c>
      <c r="AT728" s="2" t="str">
        <f>IF(AR728="","",IF(AND(H728&gt;='Intersection Mileposts'!$F$5,H728&lt;='Intersection Mileposts'!$G$5),"Y",IF(AND(H728&gt;='Intersection Mileposts'!$F$6,H728&lt;='Intersection Mileposts'!$G$6),"Y",IF(AND(H728&gt;='Intersection Mileposts'!$F$7,H728&lt;='Intersection Mileposts'!$G$7),"Y",IF(AND(H728&gt;='Intersection Mileposts'!$F$8,H728&lt;='Intersection Mileposts'!$G$8),"Y",IF(AND(H728&gt;='Intersection Mileposts'!$F$9,H728&lt;='Intersection Mileposts'!$G$9),"Y",IF(AND(H728&gt;='Intersection Mileposts'!$F$10,H728&lt;='Intersection Mileposts'!$G$10),"Y",IF(AND(H728&gt;='Intersection Mileposts'!$F$11,H728&lt;='Intersection Mileposts'!$G$11),"Y",IF(AND(H728&gt;='Intersection Mileposts'!$F$12,H728&lt;='Intersection Mileposts'!$G$12),"Y",IF(AND(H728&gt;='Intersection Mileposts'!$F$13,H728&lt;='Intersection Mileposts'!$G$13),"Y",IF(AND(H728&gt;='Intersection Mileposts'!$F$14,H728&lt;='Intersection Mileposts'!$G$14),"Y",IF(AND(H728&gt;='Intersection Mileposts'!$F$15,H728&lt;='Intersection Mileposts'!$G$15),"Y",IF(AND(H728&gt;='Intersection Mileposts'!$F$16,H728&lt;='Intersection Mileposts'!$G$16),"Y",IF(AND(H728&gt;='Intersection Mileposts'!$F$17,H728&lt;='Intersection Mileposts'!$G$17),"Y",IF(AND(H728&gt;='Intersection Mileposts'!$F$18,H728&lt;='Intersection Mileposts'!$G$18),"Y",IF(AND(H728&gt;='Intersection Mileposts'!$F$19,H728&lt;='Intersection Mileposts'!$G$19),"Y",IF(AND(H728&gt;='Intersection Mileposts'!$F$20,H728&lt;='Intersection Mileposts'!$G$20),"Y",IF(AND(H728&gt;='Intersection Mileposts'!$F$21,H728&lt;='Intersection Mileposts'!$G$21),"Y",IF(AND(H728&gt;='Intersection Mileposts'!$F$22,H728&lt;='Intersection Mileposts'!$G$22),"Y",IF(AND(H728&gt;='Intersection Mileposts'!$F$23,H728&lt;='Intersection Mileposts'!$G$23),"Y",IF(AND(H728&gt;='Intersection Mileposts'!$F$24,H728&lt;='Intersection Mileposts'!$G$24),"Y",IF(AND(H728&gt;='Intersection Mileposts'!$F$25,H728&lt;='Intersection Mileposts'!$G$25),"Y",IF(AND(H728&gt;='Intersection Mileposts'!$F$26,H728&lt;='Intersection Mileposts'!$G$26),"Y",IF(AND(H728&gt;='Intersection Mileposts'!$F$27,H728&lt;='Intersection Mileposts'!$G$27),"Y",IF(AND(H728&gt;='Intersection Mileposts'!$F$28,H728&lt;='Intersection Mileposts'!$G$28),"Y",IF(AND(H728&gt;='Intersection Mileposts'!$F$29,H728&lt;='Intersection Mileposts'!$G$29),"Y", IF(AND(H728&gt;='Intersection Mileposts'!$F$30,H728&lt;='Intersection Mileposts'!$G$30),"Y",IF(AND(H728&gt;='Intersection Mileposts'!$F$31,H728&lt;='Intersection Mileposts'!$G$31),"Y",IF(AND(H728&gt;='Intersection Mileposts'!$F$32,H728&lt;='Intersection Mileposts'!$G$32),"Y",IF(AND(H728&gt;='Intersection Mileposts'!$F$33,H728&lt;='Intersection Mileposts'!$G$33),"Y",IF(AND(H728&gt;='Intersection Mileposts'!$F$34,H728&lt;='Intersection Mileposts'!$G$34),"Y",IF(AND(H728&gt;='Intersection Mileposts'!$F$35,H728&lt;='Intersection Mileposts'!$G$35),"Y",IF(AND(H728&gt;='Intersection Mileposts'!$F$36,H728&lt;='Intersection Mileposts'!$G$36),"Y",IF(AND(H728&gt;='Intersection Mileposts'!$F$37,H728&lt;='Intersection Mileposts'!$G$37),"Y",IF(AND(H728&gt;='Intersection Mileposts'!$F$38,H728&lt;='Intersection Mileposts'!$G$38),"Y",IF(AND(H728&gt;='Intersection Mileposts'!$F$39,H728&lt;='Intersection Mileposts'!$G$39),"Y","N"))))))))))))))))))))))))))))))))))))</f>
        <v/>
      </c>
    </row>
    <row r="729" spans="1:46" x14ac:dyDescent="0.3">
      <c r="A729" s="279"/>
      <c r="B729" s="261"/>
      <c r="C729" s="262"/>
      <c r="D729" s="262"/>
      <c r="E729" s="262"/>
      <c r="F729" s="262"/>
      <c r="G729" s="284"/>
      <c r="H729" s="286"/>
      <c r="I729" s="279"/>
      <c r="J729" s="260"/>
      <c r="K729" s="260"/>
      <c r="L729" s="280"/>
      <c r="M729" s="275"/>
      <c r="N729" s="263"/>
      <c r="P729" s="264" t="str">
        <f>IF(R729 = "", "", COUNT($R$4:R729))</f>
        <v/>
      </c>
      <c r="Q729" s="264" t="str">
        <f t="shared" si="88"/>
        <v/>
      </c>
      <c r="R729" s="265" t="str">
        <f t="shared" si="89"/>
        <v/>
      </c>
      <c r="S729" s="266" t="str">
        <f t="shared" si="93"/>
        <v/>
      </c>
      <c r="T729" s="267" t="str">
        <f t="shared" si="90"/>
        <v/>
      </c>
      <c r="U729" s="268" t="str">
        <f t="shared" si="94"/>
        <v/>
      </c>
      <c r="V729" s="269" t="str">
        <f t="shared" si="91"/>
        <v/>
      </c>
      <c r="W729" s="5"/>
      <c r="AR729" s="2" t="str">
        <f t="shared" si="95"/>
        <v/>
      </c>
      <c r="AS729" s="2" t="str">
        <f t="shared" si="92"/>
        <v/>
      </c>
      <c r="AT729" s="2" t="str">
        <f>IF(AR729="","",IF(AND(H729&gt;='Intersection Mileposts'!$F$5,H729&lt;='Intersection Mileposts'!$G$5),"Y",IF(AND(H729&gt;='Intersection Mileposts'!$F$6,H729&lt;='Intersection Mileposts'!$G$6),"Y",IF(AND(H729&gt;='Intersection Mileposts'!$F$7,H729&lt;='Intersection Mileposts'!$G$7),"Y",IF(AND(H729&gt;='Intersection Mileposts'!$F$8,H729&lt;='Intersection Mileposts'!$G$8),"Y",IF(AND(H729&gt;='Intersection Mileposts'!$F$9,H729&lt;='Intersection Mileposts'!$G$9),"Y",IF(AND(H729&gt;='Intersection Mileposts'!$F$10,H729&lt;='Intersection Mileposts'!$G$10),"Y",IF(AND(H729&gt;='Intersection Mileposts'!$F$11,H729&lt;='Intersection Mileposts'!$G$11),"Y",IF(AND(H729&gt;='Intersection Mileposts'!$F$12,H729&lt;='Intersection Mileposts'!$G$12),"Y",IF(AND(H729&gt;='Intersection Mileposts'!$F$13,H729&lt;='Intersection Mileposts'!$G$13),"Y",IF(AND(H729&gt;='Intersection Mileposts'!$F$14,H729&lt;='Intersection Mileposts'!$G$14),"Y",IF(AND(H729&gt;='Intersection Mileposts'!$F$15,H729&lt;='Intersection Mileposts'!$G$15),"Y",IF(AND(H729&gt;='Intersection Mileposts'!$F$16,H729&lt;='Intersection Mileposts'!$G$16),"Y",IF(AND(H729&gt;='Intersection Mileposts'!$F$17,H729&lt;='Intersection Mileposts'!$G$17),"Y",IF(AND(H729&gt;='Intersection Mileposts'!$F$18,H729&lt;='Intersection Mileposts'!$G$18),"Y",IF(AND(H729&gt;='Intersection Mileposts'!$F$19,H729&lt;='Intersection Mileposts'!$G$19),"Y",IF(AND(H729&gt;='Intersection Mileposts'!$F$20,H729&lt;='Intersection Mileposts'!$G$20),"Y",IF(AND(H729&gt;='Intersection Mileposts'!$F$21,H729&lt;='Intersection Mileposts'!$G$21),"Y",IF(AND(H729&gt;='Intersection Mileposts'!$F$22,H729&lt;='Intersection Mileposts'!$G$22),"Y",IF(AND(H729&gt;='Intersection Mileposts'!$F$23,H729&lt;='Intersection Mileposts'!$G$23),"Y",IF(AND(H729&gt;='Intersection Mileposts'!$F$24,H729&lt;='Intersection Mileposts'!$G$24),"Y",IF(AND(H729&gt;='Intersection Mileposts'!$F$25,H729&lt;='Intersection Mileposts'!$G$25),"Y",IF(AND(H729&gt;='Intersection Mileposts'!$F$26,H729&lt;='Intersection Mileposts'!$G$26),"Y",IF(AND(H729&gt;='Intersection Mileposts'!$F$27,H729&lt;='Intersection Mileposts'!$G$27),"Y",IF(AND(H729&gt;='Intersection Mileposts'!$F$28,H729&lt;='Intersection Mileposts'!$G$28),"Y",IF(AND(H729&gt;='Intersection Mileposts'!$F$29,H729&lt;='Intersection Mileposts'!$G$29),"Y", IF(AND(H729&gt;='Intersection Mileposts'!$F$30,H729&lt;='Intersection Mileposts'!$G$30),"Y",IF(AND(H729&gt;='Intersection Mileposts'!$F$31,H729&lt;='Intersection Mileposts'!$G$31),"Y",IF(AND(H729&gt;='Intersection Mileposts'!$F$32,H729&lt;='Intersection Mileposts'!$G$32),"Y",IF(AND(H729&gt;='Intersection Mileposts'!$F$33,H729&lt;='Intersection Mileposts'!$G$33),"Y",IF(AND(H729&gt;='Intersection Mileposts'!$F$34,H729&lt;='Intersection Mileposts'!$G$34),"Y",IF(AND(H729&gt;='Intersection Mileposts'!$F$35,H729&lt;='Intersection Mileposts'!$G$35),"Y",IF(AND(H729&gt;='Intersection Mileposts'!$F$36,H729&lt;='Intersection Mileposts'!$G$36),"Y",IF(AND(H729&gt;='Intersection Mileposts'!$F$37,H729&lt;='Intersection Mileposts'!$G$37),"Y",IF(AND(H729&gt;='Intersection Mileposts'!$F$38,H729&lt;='Intersection Mileposts'!$G$38),"Y",IF(AND(H729&gt;='Intersection Mileposts'!$F$39,H729&lt;='Intersection Mileposts'!$G$39),"Y","N"))))))))))))))))))))))))))))))))))))</f>
        <v/>
      </c>
    </row>
    <row r="730" spans="1:46" x14ac:dyDescent="0.3">
      <c r="A730" s="279"/>
      <c r="B730" s="261"/>
      <c r="C730" s="262"/>
      <c r="D730" s="262"/>
      <c r="E730" s="262"/>
      <c r="F730" s="262"/>
      <c r="G730" s="284"/>
      <c r="H730" s="286"/>
      <c r="I730" s="279"/>
      <c r="J730" s="260"/>
      <c r="K730" s="260"/>
      <c r="L730" s="280"/>
      <c r="M730" s="275"/>
      <c r="N730" s="263"/>
      <c r="P730" s="264" t="str">
        <f>IF(R730 = "", "", COUNT($R$4:R730))</f>
        <v/>
      </c>
      <c r="Q730" s="264" t="str">
        <f t="shared" si="88"/>
        <v/>
      </c>
      <c r="R730" s="265" t="str">
        <f t="shared" si="89"/>
        <v/>
      </c>
      <c r="S730" s="266" t="str">
        <f t="shared" si="93"/>
        <v/>
      </c>
      <c r="T730" s="267" t="str">
        <f t="shared" si="90"/>
        <v/>
      </c>
      <c r="U730" s="268" t="str">
        <f t="shared" si="94"/>
        <v/>
      </c>
      <c r="V730" s="269" t="str">
        <f t="shared" si="91"/>
        <v/>
      </c>
      <c r="W730" s="5"/>
      <c r="AR730" s="2" t="str">
        <f t="shared" si="95"/>
        <v/>
      </c>
      <c r="AS730" s="2" t="str">
        <f t="shared" si="92"/>
        <v/>
      </c>
      <c r="AT730" s="2" t="str">
        <f>IF(AR730="","",IF(AND(H730&gt;='Intersection Mileposts'!$F$5,H730&lt;='Intersection Mileposts'!$G$5),"Y",IF(AND(H730&gt;='Intersection Mileposts'!$F$6,H730&lt;='Intersection Mileposts'!$G$6),"Y",IF(AND(H730&gt;='Intersection Mileposts'!$F$7,H730&lt;='Intersection Mileposts'!$G$7),"Y",IF(AND(H730&gt;='Intersection Mileposts'!$F$8,H730&lt;='Intersection Mileposts'!$G$8),"Y",IF(AND(H730&gt;='Intersection Mileposts'!$F$9,H730&lt;='Intersection Mileposts'!$G$9),"Y",IF(AND(H730&gt;='Intersection Mileposts'!$F$10,H730&lt;='Intersection Mileposts'!$G$10),"Y",IF(AND(H730&gt;='Intersection Mileposts'!$F$11,H730&lt;='Intersection Mileposts'!$G$11),"Y",IF(AND(H730&gt;='Intersection Mileposts'!$F$12,H730&lt;='Intersection Mileposts'!$G$12),"Y",IF(AND(H730&gt;='Intersection Mileposts'!$F$13,H730&lt;='Intersection Mileposts'!$G$13),"Y",IF(AND(H730&gt;='Intersection Mileposts'!$F$14,H730&lt;='Intersection Mileposts'!$G$14),"Y",IF(AND(H730&gt;='Intersection Mileposts'!$F$15,H730&lt;='Intersection Mileposts'!$G$15),"Y",IF(AND(H730&gt;='Intersection Mileposts'!$F$16,H730&lt;='Intersection Mileposts'!$G$16),"Y",IF(AND(H730&gt;='Intersection Mileposts'!$F$17,H730&lt;='Intersection Mileposts'!$G$17),"Y",IF(AND(H730&gt;='Intersection Mileposts'!$F$18,H730&lt;='Intersection Mileposts'!$G$18),"Y",IF(AND(H730&gt;='Intersection Mileposts'!$F$19,H730&lt;='Intersection Mileposts'!$G$19),"Y",IF(AND(H730&gt;='Intersection Mileposts'!$F$20,H730&lt;='Intersection Mileposts'!$G$20),"Y",IF(AND(H730&gt;='Intersection Mileposts'!$F$21,H730&lt;='Intersection Mileposts'!$G$21),"Y",IF(AND(H730&gt;='Intersection Mileposts'!$F$22,H730&lt;='Intersection Mileposts'!$G$22),"Y",IF(AND(H730&gt;='Intersection Mileposts'!$F$23,H730&lt;='Intersection Mileposts'!$G$23),"Y",IF(AND(H730&gt;='Intersection Mileposts'!$F$24,H730&lt;='Intersection Mileposts'!$G$24),"Y",IF(AND(H730&gt;='Intersection Mileposts'!$F$25,H730&lt;='Intersection Mileposts'!$G$25),"Y",IF(AND(H730&gt;='Intersection Mileposts'!$F$26,H730&lt;='Intersection Mileposts'!$G$26),"Y",IF(AND(H730&gt;='Intersection Mileposts'!$F$27,H730&lt;='Intersection Mileposts'!$G$27),"Y",IF(AND(H730&gt;='Intersection Mileposts'!$F$28,H730&lt;='Intersection Mileposts'!$G$28),"Y",IF(AND(H730&gt;='Intersection Mileposts'!$F$29,H730&lt;='Intersection Mileposts'!$G$29),"Y", IF(AND(H730&gt;='Intersection Mileposts'!$F$30,H730&lt;='Intersection Mileposts'!$G$30),"Y",IF(AND(H730&gt;='Intersection Mileposts'!$F$31,H730&lt;='Intersection Mileposts'!$G$31),"Y",IF(AND(H730&gt;='Intersection Mileposts'!$F$32,H730&lt;='Intersection Mileposts'!$G$32),"Y",IF(AND(H730&gt;='Intersection Mileposts'!$F$33,H730&lt;='Intersection Mileposts'!$G$33),"Y",IF(AND(H730&gt;='Intersection Mileposts'!$F$34,H730&lt;='Intersection Mileposts'!$G$34),"Y",IF(AND(H730&gt;='Intersection Mileposts'!$F$35,H730&lt;='Intersection Mileposts'!$G$35),"Y",IF(AND(H730&gt;='Intersection Mileposts'!$F$36,H730&lt;='Intersection Mileposts'!$G$36),"Y",IF(AND(H730&gt;='Intersection Mileposts'!$F$37,H730&lt;='Intersection Mileposts'!$G$37),"Y",IF(AND(H730&gt;='Intersection Mileposts'!$F$38,H730&lt;='Intersection Mileposts'!$G$38),"Y",IF(AND(H730&gt;='Intersection Mileposts'!$F$39,H730&lt;='Intersection Mileposts'!$G$39),"Y","N"))))))))))))))))))))))))))))))))))))</f>
        <v/>
      </c>
    </row>
    <row r="731" spans="1:46" x14ac:dyDescent="0.3">
      <c r="A731" s="279"/>
      <c r="B731" s="261"/>
      <c r="C731" s="262"/>
      <c r="D731" s="262"/>
      <c r="E731" s="262"/>
      <c r="F731" s="262"/>
      <c r="G731" s="284"/>
      <c r="H731" s="286"/>
      <c r="I731" s="279"/>
      <c r="J731" s="260"/>
      <c r="K731" s="260"/>
      <c r="L731" s="280"/>
      <c r="M731" s="275"/>
      <c r="N731" s="263"/>
      <c r="P731" s="264" t="str">
        <f>IF(R731 = "", "", COUNT($R$4:R731))</f>
        <v/>
      </c>
      <c r="Q731" s="264" t="str">
        <f t="shared" si="88"/>
        <v/>
      </c>
      <c r="R731" s="265" t="str">
        <f t="shared" si="89"/>
        <v/>
      </c>
      <c r="S731" s="266" t="str">
        <f t="shared" si="93"/>
        <v/>
      </c>
      <c r="T731" s="267" t="str">
        <f t="shared" si="90"/>
        <v/>
      </c>
      <c r="U731" s="268" t="str">
        <f t="shared" si="94"/>
        <v/>
      </c>
      <c r="V731" s="269" t="str">
        <f t="shared" si="91"/>
        <v/>
      </c>
      <c r="W731" s="5"/>
      <c r="AR731" s="2" t="str">
        <f t="shared" si="95"/>
        <v/>
      </c>
      <c r="AS731" s="2" t="str">
        <f t="shared" si="92"/>
        <v/>
      </c>
      <c r="AT731" s="2" t="str">
        <f>IF(AR731="","",IF(AND(H731&gt;='Intersection Mileposts'!$F$5,H731&lt;='Intersection Mileposts'!$G$5),"Y",IF(AND(H731&gt;='Intersection Mileposts'!$F$6,H731&lt;='Intersection Mileposts'!$G$6),"Y",IF(AND(H731&gt;='Intersection Mileposts'!$F$7,H731&lt;='Intersection Mileposts'!$G$7),"Y",IF(AND(H731&gt;='Intersection Mileposts'!$F$8,H731&lt;='Intersection Mileposts'!$G$8),"Y",IF(AND(H731&gt;='Intersection Mileposts'!$F$9,H731&lt;='Intersection Mileposts'!$G$9),"Y",IF(AND(H731&gt;='Intersection Mileposts'!$F$10,H731&lt;='Intersection Mileposts'!$G$10),"Y",IF(AND(H731&gt;='Intersection Mileposts'!$F$11,H731&lt;='Intersection Mileposts'!$G$11),"Y",IF(AND(H731&gt;='Intersection Mileposts'!$F$12,H731&lt;='Intersection Mileposts'!$G$12),"Y",IF(AND(H731&gt;='Intersection Mileposts'!$F$13,H731&lt;='Intersection Mileposts'!$G$13),"Y",IF(AND(H731&gt;='Intersection Mileposts'!$F$14,H731&lt;='Intersection Mileposts'!$G$14),"Y",IF(AND(H731&gt;='Intersection Mileposts'!$F$15,H731&lt;='Intersection Mileposts'!$G$15),"Y",IF(AND(H731&gt;='Intersection Mileposts'!$F$16,H731&lt;='Intersection Mileposts'!$G$16),"Y",IF(AND(H731&gt;='Intersection Mileposts'!$F$17,H731&lt;='Intersection Mileposts'!$G$17),"Y",IF(AND(H731&gt;='Intersection Mileposts'!$F$18,H731&lt;='Intersection Mileposts'!$G$18),"Y",IF(AND(H731&gt;='Intersection Mileposts'!$F$19,H731&lt;='Intersection Mileposts'!$G$19),"Y",IF(AND(H731&gt;='Intersection Mileposts'!$F$20,H731&lt;='Intersection Mileposts'!$G$20),"Y",IF(AND(H731&gt;='Intersection Mileposts'!$F$21,H731&lt;='Intersection Mileposts'!$G$21),"Y",IF(AND(H731&gt;='Intersection Mileposts'!$F$22,H731&lt;='Intersection Mileposts'!$G$22),"Y",IF(AND(H731&gt;='Intersection Mileposts'!$F$23,H731&lt;='Intersection Mileposts'!$G$23),"Y",IF(AND(H731&gt;='Intersection Mileposts'!$F$24,H731&lt;='Intersection Mileposts'!$G$24),"Y",IF(AND(H731&gt;='Intersection Mileposts'!$F$25,H731&lt;='Intersection Mileposts'!$G$25),"Y",IF(AND(H731&gt;='Intersection Mileposts'!$F$26,H731&lt;='Intersection Mileposts'!$G$26),"Y",IF(AND(H731&gt;='Intersection Mileposts'!$F$27,H731&lt;='Intersection Mileposts'!$G$27),"Y",IF(AND(H731&gt;='Intersection Mileposts'!$F$28,H731&lt;='Intersection Mileposts'!$G$28),"Y",IF(AND(H731&gt;='Intersection Mileposts'!$F$29,H731&lt;='Intersection Mileposts'!$G$29),"Y", IF(AND(H731&gt;='Intersection Mileposts'!$F$30,H731&lt;='Intersection Mileposts'!$G$30),"Y",IF(AND(H731&gt;='Intersection Mileposts'!$F$31,H731&lt;='Intersection Mileposts'!$G$31),"Y",IF(AND(H731&gt;='Intersection Mileposts'!$F$32,H731&lt;='Intersection Mileposts'!$G$32),"Y",IF(AND(H731&gt;='Intersection Mileposts'!$F$33,H731&lt;='Intersection Mileposts'!$G$33),"Y",IF(AND(H731&gt;='Intersection Mileposts'!$F$34,H731&lt;='Intersection Mileposts'!$G$34),"Y",IF(AND(H731&gt;='Intersection Mileposts'!$F$35,H731&lt;='Intersection Mileposts'!$G$35),"Y",IF(AND(H731&gt;='Intersection Mileposts'!$F$36,H731&lt;='Intersection Mileposts'!$G$36),"Y",IF(AND(H731&gt;='Intersection Mileposts'!$F$37,H731&lt;='Intersection Mileposts'!$G$37),"Y",IF(AND(H731&gt;='Intersection Mileposts'!$F$38,H731&lt;='Intersection Mileposts'!$G$38),"Y",IF(AND(H731&gt;='Intersection Mileposts'!$F$39,H731&lt;='Intersection Mileposts'!$G$39),"Y","N"))))))))))))))))))))))))))))))))))))</f>
        <v/>
      </c>
    </row>
    <row r="732" spans="1:46" x14ac:dyDescent="0.3">
      <c r="A732" s="279"/>
      <c r="B732" s="261"/>
      <c r="C732" s="262"/>
      <c r="D732" s="262"/>
      <c r="E732" s="262"/>
      <c r="F732" s="262"/>
      <c r="G732" s="284"/>
      <c r="H732" s="286"/>
      <c r="I732" s="279"/>
      <c r="J732" s="260"/>
      <c r="K732" s="260"/>
      <c r="L732" s="280"/>
      <c r="M732" s="275"/>
      <c r="N732" s="263"/>
      <c r="P732" s="264" t="str">
        <f>IF(R732 = "", "", COUNT($R$4:R732))</f>
        <v/>
      </c>
      <c r="Q732" s="264" t="str">
        <f t="shared" si="88"/>
        <v/>
      </c>
      <c r="R732" s="265" t="str">
        <f t="shared" si="89"/>
        <v/>
      </c>
      <c r="S732" s="266" t="str">
        <f t="shared" si="93"/>
        <v/>
      </c>
      <c r="T732" s="267" t="str">
        <f t="shared" si="90"/>
        <v/>
      </c>
      <c r="U732" s="268" t="str">
        <f t="shared" si="94"/>
        <v/>
      </c>
      <c r="V732" s="269" t="str">
        <f t="shared" si="91"/>
        <v/>
      </c>
      <c r="W732" s="5"/>
      <c r="AR732" s="2" t="str">
        <f t="shared" si="95"/>
        <v/>
      </c>
      <c r="AS732" s="2" t="str">
        <f t="shared" si="92"/>
        <v/>
      </c>
      <c r="AT732" s="2" t="str">
        <f>IF(AR732="","",IF(AND(H732&gt;='Intersection Mileposts'!$F$5,H732&lt;='Intersection Mileposts'!$G$5),"Y",IF(AND(H732&gt;='Intersection Mileposts'!$F$6,H732&lt;='Intersection Mileposts'!$G$6),"Y",IF(AND(H732&gt;='Intersection Mileposts'!$F$7,H732&lt;='Intersection Mileposts'!$G$7),"Y",IF(AND(H732&gt;='Intersection Mileposts'!$F$8,H732&lt;='Intersection Mileposts'!$G$8),"Y",IF(AND(H732&gt;='Intersection Mileposts'!$F$9,H732&lt;='Intersection Mileposts'!$G$9),"Y",IF(AND(H732&gt;='Intersection Mileposts'!$F$10,H732&lt;='Intersection Mileposts'!$G$10),"Y",IF(AND(H732&gt;='Intersection Mileposts'!$F$11,H732&lt;='Intersection Mileposts'!$G$11),"Y",IF(AND(H732&gt;='Intersection Mileposts'!$F$12,H732&lt;='Intersection Mileposts'!$G$12),"Y",IF(AND(H732&gt;='Intersection Mileposts'!$F$13,H732&lt;='Intersection Mileposts'!$G$13),"Y",IF(AND(H732&gt;='Intersection Mileposts'!$F$14,H732&lt;='Intersection Mileposts'!$G$14),"Y",IF(AND(H732&gt;='Intersection Mileposts'!$F$15,H732&lt;='Intersection Mileposts'!$G$15),"Y",IF(AND(H732&gt;='Intersection Mileposts'!$F$16,H732&lt;='Intersection Mileposts'!$G$16),"Y",IF(AND(H732&gt;='Intersection Mileposts'!$F$17,H732&lt;='Intersection Mileposts'!$G$17),"Y",IF(AND(H732&gt;='Intersection Mileposts'!$F$18,H732&lt;='Intersection Mileposts'!$G$18),"Y",IF(AND(H732&gt;='Intersection Mileposts'!$F$19,H732&lt;='Intersection Mileposts'!$G$19),"Y",IF(AND(H732&gt;='Intersection Mileposts'!$F$20,H732&lt;='Intersection Mileposts'!$G$20),"Y",IF(AND(H732&gt;='Intersection Mileposts'!$F$21,H732&lt;='Intersection Mileposts'!$G$21),"Y",IF(AND(H732&gt;='Intersection Mileposts'!$F$22,H732&lt;='Intersection Mileposts'!$G$22),"Y",IF(AND(H732&gt;='Intersection Mileposts'!$F$23,H732&lt;='Intersection Mileposts'!$G$23),"Y",IF(AND(H732&gt;='Intersection Mileposts'!$F$24,H732&lt;='Intersection Mileposts'!$G$24),"Y",IF(AND(H732&gt;='Intersection Mileposts'!$F$25,H732&lt;='Intersection Mileposts'!$G$25),"Y",IF(AND(H732&gt;='Intersection Mileposts'!$F$26,H732&lt;='Intersection Mileposts'!$G$26),"Y",IF(AND(H732&gt;='Intersection Mileposts'!$F$27,H732&lt;='Intersection Mileposts'!$G$27),"Y",IF(AND(H732&gt;='Intersection Mileposts'!$F$28,H732&lt;='Intersection Mileposts'!$G$28),"Y",IF(AND(H732&gt;='Intersection Mileposts'!$F$29,H732&lt;='Intersection Mileposts'!$G$29),"Y", IF(AND(H732&gt;='Intersection Mileposts'!$F$30,H732&lt;='Intersection Mileposts'!$G$30),"Y",IF(AND(H732&gt;='Intersection Mileposts'!$F$31,H732&lt;='Intersection Mileposts'!$G$31),"Y",IF(AND(H732&gt;='Intersection Mileposts'!$F$32,H732&lt;='Intersection Mileposts'!$G$32),"Y",IF(AND(H732&gt;='Intersection Mileposts'!$F$33,H732&lt;='Intersection Mileposts'!$G$33),"Y",IF(AND(H732&gt;='Intersection Mileposts'!$F$34,H732&lt;='Intersection Mileposts'!$G$34),"Y",IF(AND(H732&gt;='Intersection Mileposts'!$F$35,H732&lt;='Intersection Mileposts'!$G$35),"Y",IF(AND(H732&gt;='Intersection Mileposts'!$F$36,H732&lt;='Intersection Mileposts'!$G$36),"Y",IF(AND(H732&gt;='Intersection Mileposts'!$F$37,H732&lt;='Intersection Mileposts'!$G$37),"Y",IF(AND(H732&gt;='Intersection Mileposts'!$F$38,H732&lt;='Intersection Mileposts'!$G$38),"Y",IF(AND(H732&gt;='Intersection Mileposts'!$F$39,H732&lt;='Intersection Mileposts'!$G$39),"Y","N"))))))))))))))))))))))))))))))))))))</f>
        <v/>
      </c>
    </row>
    <row r="733" spans="1:46" x14ac:dyDescent="0.3">
      <c r="A733" s="279"/>
      <c r="B733" s="261"/>
      <c r="C733" s="262"/>
      <c r="D733" s="262"/>
      <c r="E733" s="262"/>
      <c r="F733" s="262"/>
      <c r="G733" s="284"/>
      <c r="H733" s="286"/>
      <c r="I733" s="279"/>
      <c r="J733" s="260"/>
      <c r="K733" s="260"/>
      <c r="L733" s="280"/>
      <c r="M733" s="275"/>
      <c r="N733" s="263"/>
      <c r="P733" s="264" t="str">
        <f>IF(R733 = "", "", COUNT($R$4:R733))</f>
        <v/>
      </c>
      <c r="Q733" s="264" t="str">
        <f t="shared" si="88"/>
        <v/>
      </c>
      <c r="R733" s="265" t="str">
        <f t="shared" si="89"/>
        <v/>
      </c>
      <c r="S733" s="266" t="str">
        <f t="shared" si="93"/>
        <v/>
      </c>
      <c r="T733" s="267" t="str">
        <f t="shared" si="90"/>
        <v/>
      </c>
      <c r="U733" s="268" t="str">
        <f t="shared" si="94"/>
        <v/>
      </c>
      <c r="V733" s="269" t="str">
        <f t="shared" si="91"/>
        <v/>
      </c>
      <c r="W733" s="5"/>
      <c r="AR733" s="2" t="str">
        <f t="shared" si="95"/>
        <v/>
      </c>
      <c r="AS733" s="2" t="str">
        <f t="shared" si="92"/>
        <v/>
      </c>
      <c r="AT733" s="2" t="str">
        <f>IF(AR733="","",IF(AND(H733&gt;='Intersection Mileposts'!$F$5,H733&lt;='Intersection Mileposts'!$G$5),"Y",IF(AND(H733&gt;='Intersection Mileposts'!$F$6,H733&lt;='Intersection Mileposts'!$G$6),"Y",IF(AND(H733&gt;='Intersection Mileposts'!$F$7,H733&lt;='Intersection Mileposts'!$G$7),"Y",IF(AND(H733&gt;='Intersection Mileposts'!$F$8,H733&lt;='Intersection Mileposts'!$G$8),"Y",IF(AND(H733&gt;='Intersection Mileposts'!$F$9,H733&lt;='Intersection Mileposts'!$G$9),"Y",IF(AND(H733&gt;='Intersection Mileposts'!$F$10,H733&lt;='Intersection Mileposts'!$G$10),"Y",IF(AND(H733&gt;='Intersection Mileposts'!$F$11,H733&lt;='Intersection Mileposts'!$G$11),"Y",IF(AND(H733&gt;='Intersection Mileposts'!$F$12,H733&lt;='Intersection Mileposts'!$G$12),"Y",IF(AND(H733&gt;='Intersection Mileposts'!$F$13,H733&lt;='Intersection Mileposts'!$G$13),"Y",IF(AND(H733&gt;='Intersection Mileposts'!$F$14,H733&lt;='Intersection Mileposts'!$G$14),"Y",IF(AND(H733&gt;='Intersection Mileposts'!$F$15,H733&lt;='Intersection Mileposts'!$G$15),"Y",IF(AND(H733&gt;='Intersection Mileposts'!$F$16,H733&lt;='Intersection Mileposts'!$G$16),"Y",IF(AND(H733&gt;='Intersection Mileposts'!$F$17,H733&lt;='Intersection Mileposts'!$G$17),"Y",IF(AND(H733&gt;='Intersection Mileposts'!$F$18,H733&lt;='Intersection Mileposts'!$G$18),"Y",IF(AND(H733&gt;='Intersection Mileposts'!$F$19,H733&lt;='Intersection Mileposts'!$G$19),"Y",IF(AND(H733&gt;='Intersection Mileposts'!$F$20,H733&lt;='Intersection Mileposts'!$G$20),"Y",IF(AND(H733&gt;='Intersection Mileposts'!$F$21,H733&lt;='Intersection Mileposts'!$G$21),"Y",IF(AND(H733&gt;='Intersection Mileposts'!$F$22,H733&lt;='Intersection Mileposts'!$G$22),"Y",IF(AND(H733&gt;='Intersection Mileposts'!$F$23,H733&lt;='Intersection Mileposts'!$G$23),"Y",IF(AND(H733&gt;='Intersection Mileposts'!$F$24,H733&lt;='Intersection Mileposts'!$G$24),"Y",IF(AND(H733&gt;='Intersection Mileposts'!$F$25,H733&lt;='Intersection Mileposts'!$G$25),"Y",IF(AND(H733&gt;='Intersection Mileposts'!$F$26,H733&lt;='Intersection Mileposts'!$G$26),"Y",IF(AND(H733&gt;='Intersection Mileposts'!$F$27,H733&lt;='Intersection Mileposts'!$G$27),"Y",IF(AND(H733&gt;='Intersection Mileposts'!$F$28,H733&lt;='Intersection Mileposts'!$G$28),"Y",IF(AND(H733&gt;='Intersection Mileposts'!$F$29,H733&lt;='Intersection Mileposts'!$G$29),"Y", IF(AND(H733&gt;='Intersection Mileposts'!$F$30,H733&lt;='Intersection Mileposts'!$G$30),"Y",IF(AND(H733&gt;='Intersection Mileposts'!$F$31,H733&lt;='Intersection Mileposts'!$G$31),"Y",IF(AND(H733&gt;='Intersection Mileposts'!$F$32,H733&lt;='Intersection Mileposts'!$G$32),"Y",IF(AND(H733&gt;='Intersection Mileposts'!$F$33,H733&lt;='Intersection Mileposts'!$G$33),"Y",IF(AND(H733&gt;='Intersection Mileposts'!$F$34,H733&lt;='Intersection Mileposts'!$G$34),"Y",IF(AND(H733&gt;='Intersection Mileposts'!$F$35,H733&lt;='Intersection Mileposts'!$G$35),"Y",IF(AND(H733&gt;='Intersection Mileposts'!$F$36,H733&lt;='Intersection Mileposts'!$G$36),"Y",IF(AND(H733&gt;='Intersection Mileposts'!$F$37,H733&lt;='Intersection Mileposts'!$G$37),"Y",IF(AND(H733&gt;='Intersection Mileposts'!$F$38,H733&lt;='Intersection Mileposts'!$G$38),"Y",IF(AND(H733&gt;='Intersection Mileposts'!$F$39,H733&lt;='Intersection Mileposts'!$G$39),"Y","N"))))))))))))))))))))))))))))))))))))</f>
        <v/>
      </c>
    </row>
    <row r="734" spans="1:46" x14ac:dyDescent="0.3">
      <c r="A734" s="279"/>
      <c r="B734" s="261"/>
      <c r="C734" s="262"/>
      <c r="D734" s="262"/>
      <c r="E734" s="262"/>
      <c r="F734" s="262"/>
      <c r="G734" s="284"/>
      <c r="H734" s="286"/>
      <c r="I734" s="279"/>
      <c r="J734" s="260"/>
      <c r="K734" s="260"/>
      <c r="L734" s="280"/>
      <c r="M734" s="275"/>
      <c r="N734" s="263"/>
      <c r="P734" s="264" t="str">
        <f>IF(R734 = "", "", COUNT($R$4:R734))</f>
        <v/>
      </c>
      <c r="Q734" s="264" t="str">
        <f t="shared" si="88"/>
        <v/>
      </c>
      <c r="R734" s="265" t="str">
        <f t="shared" si="89"/>
        <v/>
      </c>
      <c r="S734" s="266" t="str">
        <f t="shared" si="93"/>
        <v/>
      </c>
      <c r="T734" s="267" t="str">
        <f t="shared" si="90"/>
        <v/>
      </c>
      <c r="U734" s="268" t="str">
        <f t="shared" si="94"/>
        <v/>
      </c>
      <c r="V734" s="269" t="str">
        <f t="shared" si="91"/>
        <v/>
      </c>
      <c r="W734" s="5"/>
      <c r="AR734" s="2" t="str">
        <f t="shared" si="95"/>
        <v/>
      </c>
      <c r="AS734" s="2" t="str">
        <f t="shared" si="92"/>
        <v/>
      </c>
      <c r="AT734" s="2" t="str">
        <f>IF(AR734="","",IF(AND(H734&gt;='Intersection Mileposts'!$F$5,H734&lt;='Intersection Mileposts'!$G$5),"Y",IF(AND(H734&gt;='Intersection Mileposts'!$F$6,H734&lt;='Intersection Mileposts'!$G$6),"Y",IF(AND(H734&gt;='Intersection Mileposts'!$F$7,H734&lt;='Intersection Mileposts'!$G$7),"Y",IF(AND(H734&gt;='Intersection Mileposts'!$F$8,H734&lt;='Intersection Mileposts'!$G$8),"Y",IF(AND(H734&gt;='Intersection Mileposts'!$F$9,H734&lt;='Intersection Mileposts'!$G$9),"Y",IF(AND(H734&gt;='Intersection Mileposts'!$F$10,H734&lt;='Intersection Mileposts'!$G$10),"Y",IF(AND(H734&gt;='Intersection Mileposts'!$F$11,H734&lt;='Intersection Mileposts'!$G$11),"Y",IF(AND(H734&gt;='Intersection Mileposts'!$F$12,H734&lt;='Intersection Mileposts'!$G$12),"Y",IF(AND(H734&gt;='Intersection Mileposts'!$F$13,H734&lt;='Intersection Mileposts'!$G$13),"Y",IF(AND(H734&gt;='Intersection Mileposts'!$F$14,H734&lt;='Intersection Mileposts'!$G$14),"Y",IF(AND(H734&gt;='Intersection Mileposts'!$F$15,H734&lt;='Intersection Mileposts'!$G$15),"Y",IF(AND(H734&gt;='Intersection Mileposts'!$F$16,H734&lt;='Intersection Mileposts'!$G$16),"Y",IF(AND(H734&gt;='Intersection Mileposts'!$F$17,H734&lt;='Intersection Mileposts'!$G$17),"Y",IF(AND(H734&gt;='Intersection Mileposts'!$F$18,H734&lt;='Intersection Mileposts'!$G$18),"Y",IF(AND(H734&gt;='Intersection Mileposts'!$F$19,H734&lt;='Intersection Mileposts'!$G$19),"Y",IF(AND(H734&gt;='Intersection Mileposts'!$F$20,H734&lt;='Intersection Mileposts'!$G$20),"Y",IF(AND(H734&gt;='Intersection Mileposts'!$F$21,H734&lt;='Intersection Mileposts'!$G$21),"Y",IF(AND(H734&gt;='Intersection Mileposts'!$F$22,H734&lt;='Intersection Mileposts'!$G$22),"Y",IF(AND(H734&gt;='Intersection Mileposts'!$F$23,H734&lt;='Intersection Mileposts'!$G$23),"Y",IF(AND(H734&gt;='Intersection Mileposts'!$F$24,H734&lt;='Intersection Mileposts'!$G$24),"Y",IF(AND(H734&gt;='Intersection Mileposts'!$F$25,H734&lt;='Intersection Mileposts'!$G$25),"Y",IF(AND(H734&gt;='Intersection Mileposts'!$F$26,H734&lt;='Intersection Mileposts'!$G$26),"Y",IF(AND(H734&gt;='Intersection Mileposts'!$F$27,H734&lt;='Intersection Mileposts'!$G$27),"Y",IF(AND(H734&gt;='Intersection Mileposts'!$F$28,H734&lt;='Intersection Mileposts'!$G$28),"Y",IF(AND(H734&gt;='Intersection Mileposts'!$F$29,H734&lt;='Intersection Mileposts'!$G$29),"Y", IF(AND(H734&gt;='Intersection Mileposts'!$F$30,H734&lt;='Intersection Mileposts'!$G$30),"Y",IF(AND(H734&gt;='Intersection Mileposts'!$F$31,H734&lt;='Intersection Mileposts'!$G$31),"Y",IF(AND(H734&gt;='Intersection Mileposts'!$F$32,H734&lt;='Intersection Mileposts'!$G$32),"Y",IF(AND(H734&gt;='Intersection Mileposts'!$F$33,H734&lt;='Intersection Mileposts'!$G$33),"Y",IF(AND(H734&gt;='Intersection Mileposts'!$F$34,H734&lt;='Intersection Mileposts'!$G$34),"Y",IF(AND(H734&gt;='Intersection Mileposts'!$F$35,H734&lt;='Intersection Mileposts'!$G$35),"Y",IF(AND(H734&gt;='Intersection Mileposts'!$F$36,H734&lt;='Intersection Mileposts'!$G$36),"Y",IF(AND(H734&gt;='Intersection Mileposts'!$F$37,H734&lt;='Intersection Mileposts'!$G$37),"Y",IF(AND(H734&gt;='Intersection Mileposts'!$F$38,H734&lt;='Intersection Mileposts'!$G$38),"Y",IF(AND(H734&gt;='Intersection Mileposts'!$F$39,H734&lt;='Intersection Mileposts'!$G$39),"Y","N"))))))))))))))))))))))))))))))))))))</f>
        <v/>
      </c>
    </row>
    <row r="735" spans="1:46" x14ac:dyDescent="0.3">
      <c r="A735" s="279"/>
      <c r="B735" s="261"/>
      <c r="C735" s="262"/>
      <c r="D735" s="262"/>
      <c r="E735" s="262"/>
      <c r="F735" s="262"/>
      <c r="G735" s="284"/>
      <c r="H735" s="286"/>
      <c r="I735" s="279"/>
      <c r="J735" s="260"/>
      <c r="K735" s="260"/>
      <c r="L735" s="280"/>
      <c r="M735" s="275"/>
      <c r="N735" s="263"/>
      <c r="P735" s="264" t="str">
        <f>IF(R735 = "", "", COUNT($R$4:R735))</f>
        <v/>
      </c>
      <c r="Q735" s="264" t="str">
        <f t="shared" si="88"/>
        <v/>
      </c>
      <c r="R735" s="265" t="str">
        <f t="shared" si="89"/>
        <v/>
      </c>
      <c r="S735" s="266" t="str">
        <f t="shared" si="93"/>
        <v/>
      </c>
      <c r="T735" s="267" t="str">
        <f t="shared" si="90"/>
        <v/>
      </c>
      <c r="U735" s="268" t="str">
        <f t="shared" si="94"/>
        <v/>
      </c>
      <c r="V735" s="269" t="str">
        <f t="shared" si="91"/>
        <v/>
      </c>
      <c r="W735" s="5"/>
      <c r="AR735" s="2" t="str">
        <f t="shared" si="95"/>
        <v/>
      </c>
      <c r="AS735" s="2" t="str">
        <f t="shared" si="92"/>
        <v/>
      </c>
      <c r="AT735" s="2" t="str">
        <f>IF(AR735="","",IF(AND(H735&gt;='Intersection Mileposts'!$F$5,H735&lt;='Intersection Mileposts'!$G$5),"Y",IF(AND(H735&gt;='Intersection Mileposts'!$F$6,H735&lt;='Intersection Mileposts'!$G$6),"Y",IF(AND(H735&gt;='Intersection Mileposts'!$F$7,H735&lt;='Intersection Mileposts'!$G$7),"Y",IF(AND(H735&gt;='Intersection Mileposts'!$F$8,H735&lt;='Intersection Mileposts'!$G$8),"Y",IF(AND(H735&gt;='Intersection Mileposts'!$F$9,H735&lt;='Intersection Mileposts'!$G$9),"Y",IF(AND(H735&gt;='Intersection Mileposts'!$F$10,H735&lt;='Intersection Mileposts'!$G$10),"Y",IF(AND(H735&gt;='Intersection Mileposts'!$F$11,H735&lt;='Intersection Mileposts'!$G$11),"Y",IF(AND(H735&gt;='Intersection Mileposts'!$F$12,H735&lt;='Intersection Mileposts'!$G$12),"Y",IF(AND(H735&gt;='Intersection Mileposts'!$F$13,H735&lt;='Intersection Mileposts'!$G$13),"Y",IF(AND(H735&gt;='Intersection Mileposts'!$F$14,H735&lt;='Intersection Mileposts'!$G$14),"Y",IF(AND(H735&gt;='Intersection Mileposts'!$F$15,H735&lt;='Intersection Mileposts'!$G$15),"Y",IF(AND(H735&gt;='Intersection Mileposts'!$F$16,H735&lt;='Intersection Mileposts'!$G$16),"Y",IF(AND(H735&gt;='Intersection Mileposts'!$F$17,H735&lt;='Intersection Mileposts'!$G$17),"Y",IF(AND(H735&gt;='Intersection Mileposts'!$F$18,H735&lt;='Intersection Mileposts'!$G$18),"Y",IF(AND(H735&gt;='Intersection Mileposts'!$F$19,H735&lt;='Intersection Mileposts'!$G$19),"Y",IF(AND(H735&gt;='Intersection Mileposts'!$F$20,H735&lt;='Intersection Mileposts'!$G$20),"Y",IF(AND(H735&gt;='Intersection Mileposts'!$F$21,H735&lt;='Intersection Mileposts'!$G$21),"Y",IF(AND(H735&gt;='Intersection Mileposts'!$F$22,H735&lt;='Intersection Mileposts'!$G$22),"Y",IF(AND(H735&gt;='Intersection Mileposts'!$F$23,H735&lt;='Intersection Mileposts'!$G$23),"Y",IF(AND(H735&gt;='Intersection Mileposts'!$F$24,H735&lt;='Intersection Mileposts'!$G$24),"Y",IF(AND(H735&gt;='Intersection Mileposts'!$F$25,H735&lt;='Intersection Mileposts'!$G$25),"Y",IF(AND(H735&gt;='Intersection Mileposts'!$F$26,H735&lt;='Intersection Mileposts'!$G$26),"Y",IF(AND(H735&gt;='Intersection Mileposts'!$F$27,H735&lt;='Intersection Mileposts'!$G$27),"Y",IF(AND(H735&gt;='Intersection Mileposts'!$F$28,H735&lt;='Intersection Mileposts'!$G$28),"Y",IF(AND(H735&gt;='Intersection Mileposts'!$F$29,H735&lt;='Intersection Mileposts'!$G$29),"Y", IF(AND(H735&gt;='Intersection Mileposts'!$F$30,H735&lt;='Intersection Mileposts'!$G$30),"Y",IF(AND(H735&gt;='Intersection Mileposts'!$F$31,H735&lt;='Intersection Mileposts'!$G$31),"Y",IF(AND(H735&gt;='Intersection Mileposts'!$F$32,H735&lt;='Intersection Mileposts'!$G$32),"Y",IF(AND(H735&gt;='Intersection Mileposts'!$F$33,H735&lt;='Intersection Mileposts'!$G$33),"Y",IF(AND(H735&gt;='Intersection Mileposts'!$F$34,H735&lt;='Intersection Mileposts'!$G$34),"Y",IF(AND(H735&gt;='Intersection Mileposts'!$F$35,H735&lt;='Intersection Mileposts'!$G$35),"Y",IF(AND(H735&gt;='Intersection Mileposts'!$F$36,H735&lt;='Intersection Mileposts'!$G$36),"Y",IF(AND(H735&gt;='Intersection Mileposts'!$F$37,H735&lt;='Intersection Mileposts'!$G$37),"Y",IF(AND(H735&gt;='Intersection Mileposts'!$F$38,H735&lt;='Intersection Mileposts'!$G$38),"Y",IF(AND(H735&gt;='Intersection Mileposts'!$F$39,H735&lt;='Intersection Mileposts'!$G$39),"Y","N"))))))))))))))))))))))))))))))))))))</f>
        <v/>
      </c>
    </row>
    <row r="736" spans="1:46" x14ac:dyDescent="0.3">
      <c r="A736" s="279"/>
      <c r="B736" s="261"/>
      <c r="C736" s="262"/>
      <c r="D736" s="262"/>
      <c r="E736" s="262"/>
      <c r="F736" s="262"/>
      <c r="G736" s="284"/>
      <c r="H736" s="286"/>
      <c r="I736" s="279"/>
      <c r="J736" s="260"/>
      <c r="K736" s="260"/>
      <c r="L736" s="280"/>
      <c r="M736" s="275"/>
      <c r="N736" s="263"/>
      <c r="P736" s="264" t="str">
        <f>IF(R736 = "", "", COUNT($R$4:R736))</f>
        <v/>
      </c>
      <c r="Q736" s="264" t="str">
        <f t="shared" si="88"/>
        <v/>
      </c>
      <c r="R736" s="265" t="str">
        <f t="shared" si="89"/>
        <v/>
      </c>
      <c r="S736" s="266" t="str">
        <f t="shared" si="93"/>
        <v/>
      </c>
      <c r="T736" s="267" t="str">
        <f t="shared" si="90"/>
        <v/>
      </c>
      <c r="U736" s="268" t="str">
        <f t="shared" si="94"/>
        <v/>
      </c>
      <c r="V736" s="269" t="str">
        <f t="shared" si="91"/>
        <v/>
      </c>
      <c r="W736" s="5"/>
      <c r="AR736" s="2" t="str">
        <f t="shared" si="95"/>
        <v/>
      </c>
      <c r="AS736" s="2" t="str">
        <f t="shared" si="92"/>
        <v/>
      </c>
      <c r="AT736" s="2" t="str">
        <f>IF(AR736="","",IF(AND(H736&gt;='Intersection Mileposts'!$F$5,H736&lt;='Intersection Mileposts'!$G$5),"Y",IF(AND(H736&gt;='Intersection Mileposts'!$F$6,H736&lt;='Intersection Mileposts'!$G$6),"Y",IF(AND(H736&gt;='Intersection Mileposts'!$F$7,H736&lt;='Intersection Mileposts'!$G$7),"Y",IF(AND(H736&gt;='Intersection Mileposts'!$F$8,H736&lt;='Intersection Mileposts'!$G$8),"Y",IF(AND(H736&gt;='Intersection Mileposts'!$F$9,H736&lt;='Intersection Mileposts'!$G$9),"Y",IF(AND(H736&gt;='Intersection Mileposts'!$F$10,H736&lt;='Intersection Mileposts'!$G$10),"Y",IF(AND(H736&gt;='Intersection Mileposts'!$F$11,H736&lt;='Intersection Mileposts'!$G$11),"Y",IF(AND(H736&gt;='Intersection Mileposts'!$F$12,H736&lt;='Intersection Mileposts'!$G$12),"Y",IF(AND(H736&gt;='Intersection Mileposts'!$F$13,H736&lt;='Intersection Mileposts'!$G$13),"Y",IF(AND(H736&gt;='Intersection Mileposts'!$F$14,H736&lt;='Intersection Mileposts'!$G$14),"Y",IF(AND(H736&gt;='Intersection Mileposts'!$F$15,H736&lt;='Intersection Mileposts'!$G$15),"Y",IF(AND(H736&gt;='Intersection Mileposts'!$F$16,H736&lt;='Intersection Mileposts'!$G$16),"Y",IF(AND(H736&gt;='Intersection Mileposts'!$F$17,H736&lt;='Intersection Mileposts'!$G$17),"Y",IF(AND(H736&gt;='Intersection Mileposts'!$F$18,H736&lt;='Intersection Mileposts'!$G$18),"Y",IF(AND(H736&gt;='Intersection Mileposts'!$F$19,H736&lt;='Intersection Mileposts'!$G$19),"Y",IF(AND(H736&gt;='Intersection Mileposts'!$F$20,H736&lt;='Intersection Mileposts'!$G$20),"Y",IF(AND(H736&gt;='Intersection Mileposts'!$F$21,H736&lt;='Intersection Mileposts'!$G$21),"Y",IF(AND(H736&gt;='Intersection Mileposts'!$F$22,H736&lt;='Intersection Mileposts'!$G$22),"Y",IF(AND(H736&gt;='Intersection Mileposts'!$F$23,H736&lt;='Intersection Mileposts'!$G$23),"Y",IF(AND(H736&gt;='Intersection Mileposts'!$F$24,H736&lt;='Intersection Mileposts'!$G$24),"Y",IF(AND(H736&gt;='Intersection Mileposts'!$F$25,H736&lt;='Intersection Mileposts'!$G$25),"Y",IF(AND(H736&gt;='Intersection Mileposts'!$F$26,H736&lt;='Intersection Mileposts'!$G$26),"Y",IF(AND(H736&gt;='Intersection Mileposts'!$F$27,H736&lt;='Intersection Mileposts'!$G$27),"Y",IF(AND(H736&gt;='Intersection Mileposts'!$F$28,H736&lt;='Intersection Mileposts'!$G$28),"Y",IF(AND(H736&gt;='Intersection Mileposts'!$F$29,H736&lt;='Intersection Mileposts'!$G$29),"Y", IF(AND(H736&gt;='Intersection Mileposts'!$F$30,H736&lt;='Intersection Mileposts'!$G$30),"Y",IF(AND(H736&gt;='Intersection Mileposts'!$F$31,H736&lt;='Intersection Mileposts'!$G$31),"Y",IF(AND(H736&gt;='Intersection Mileposts'!$F$32,H736&lt;='Intersection Mileposts'!$G$32),"Y",IF(AND(H736&gt;='Intersection Mileposts'!$F$33,H736&lt;='Intersection Mileposts'!$G$33),"Y",IF(AND(H736&gt;='Intersection Mileposts'!$F$34,H736&lt;='Intersection Mileposts'!$G$34),"Y",IF(AND(H736&gt;='Intersection Mileposts'!$F$35,H736&lt;='Intersection Mileposts'!$G$35),"Y",IF(AND(H736&gt;='Intersection Mileposts'!$F$36,H736&lt;='Intersection Mileposts'!$G$36),"Y",IF(AND(H736&gt;='Intersection Mileposts'!$F$37,H736&lt;='Intersection Mileposts'!$G$37),"Y",IF(AND(H736&gt;='Intersection Mileposts'!$F$38,H736&lt;='Intersection Mileposts'!$G$38),"Y",IF(AND(H736&gt;='Intersection Mileposts'!$F$39,H736&lt;='Intersection Mileposts'!$G$39),"Y","N"))))))))))))))))))))))))))))))))))))</f>
        <v/>
      </c>
    </row>
    <row r="737" spans="1:46" x14ac:dyDescent="0.3">
      <c r="A737" s="279"/>
      <c r="B737" s="261"/>
      <c r="C737" s="262"/>
      <c r="D737" s="262"/>
      <c r="E737" s="262"/>
      <c r="F737" s="262"/>
      <c r="G737" s="284"/>
      <c r="H737" s="286"/>
      <c r="I737" s="279"/>
      <c r="J737" s="260"/>
      <c r="K737" s="260"/>
      <c r="L737" s="280"/>
      <c r="M737" s="275"/>
      <c r="N737" s="263"/>
      <c r="P737" s="264" t="str">
        <f>IF(R737 = "", "", COUNT($R$4:R737))</f>
        <v/>
      </c>
      <c r="Q737" s="264" t="str">
        <f t="shared" si="88"/>
        <v/>
      </c>
      <c r="R737" s="265" t="str">
        <f t="shared" si="89"/>
        <v/>
      </c>
      <c r="S737" s="266" t="str">
        <f t="shared" si="93"/>
        <v/>
      </c>
      <c r="T737" s="267" t="str">
        <f t="shared" si="90"/>
        <v/>
      </c>
      <c r="U737" s="268" t="str">
        <f t="shared" si="94"/>
        <v/>
      </c>
      <c r="V737" s="269" t="str">
        <f t="shared" si="91"/>
        <v/>
      </c>
      <c r="W737" s="5"/>
      <c r="AR737" s="2" t="str">
        <f t="shared" si="95"/>
        <v/>
      </c>
      <c r="AS737" s="2" t="str">
        <f t="shared" si="92"/>
        <v/>
      </c>
      <c r="AT737" s="2" t="str">
        <f>IF(AR737="","",IF(AND(H737&gt;='Intersection Mileposts'!$F$5,H737&lt;='Intersection Mileposts'!$G$5),"Y",IF(AND(H737&gt;='Intersection Mileposts'!$F$6,H737&lt;='Intersection Mileposts'!$G$6),"Y",IF(AND(H737&gt;='Intersection Mileposts'!$F$7,H737&lt;='Intersection Mileposts'!$G$7),"Y",IF(AND(H737&gt;='Intersection Mileposts'!$F$8,H737&lt;='Intersection Mileposts'!$G$8),"Y",IF(AND(H737&gt;='Intersection Mileposts'!$F$9,H737&lt;='Intersection Mileposts'!$G$9),"Y",IF(AND(H737&gt;='Intersection Mileposts'!$F$10,H737&lt;='Intersection Mileposts'!$G$10),"Y",IF(AND(H737&gt;='Intersection Mileposts'!$F$11,H737&lt;='Intersection Mileposts'!$G$11),"Y",IF(AND(H737&gt;='Intersection Mileposts'!$F$12,H737&lt;='Intersection Mileposts'!$G$12),"Y",IF(AND(H737&gt;='Intersection Mileposts'!$F$13,H737&lt;='Intersection Mileposts'!$G$13),"Y",IF(AND(H737&gt;='Intersection Mileposts'!$F$14,H737&lt;='Intersection Mileposts'!$G$14),"Y",IF(AND(H737&gt;='Intersection Mileposts'!$F$15,H737&lt;='Intersection Mileposts'!$G$15),"Y",IF(AND(H737&gt;='Intersection Mileposts'!$F$16,H737&lt;='Intersection Mileposts'!$G$16),"Y",IF(AND(H737&gt;='Intersection Mileposts'!$F$17,H737&lt;='Intersection Mileposts'!$G$17),"Y",IF(AND(H737&gt;='Intersection Mileposts'!$F$18,H737&lt;='Intersection Mileposts'!$G$18),"Y",IF(AND(H737&gt;='Intersection Mileposts'!$F$19,H737&lt;='Intersection Mileposts'!$G$19),"Y",IF(AND(H737&gt;='Intersection Mileposts'!$F$20,H737&lt;='Intersection Mileposts'!$G$20),"Y",IF(AND(H737&gt;='Intersection Mileposts'!$F$21,H737&lt;='Intersection Mileposts'!$G$21),"Y",IF(AND(H737&gt;='Intersection Mileposts'!$F$22,H737&lt;='Intersection Mileposts'!$G$22),"Y",IF(AND(H737&gt;='Intersection Mileposts'!$F$23,H737&lt;='Intersection Mileposts'!$G$23),"Y",IF(AND(H737&gt;='Intersection Mileposts'!$F$24,H737&lt;='Intersection Mileposts'!$G$24),"Y",IF(AND(H737&gt;='Intersection Mileposts'!$F$25,H737&lt;='Intersection Mileposts'!$G$25),"Y",IF(AND(H737&gt;='Intersection Mileposts'!$F$26,H737&lt;='Intersection Mileposts'!$G$26),"Y",IF(AND(H737&gt;='Intersection Mileposts'!$F$27,H737&lt;='Intersection Mileposts'!$G$27),"Y",IF(AND(H737&gt;='Intersection Mileposts'!$F$28,H737&lt;='Intersection Mileposts'!$G$28),"Y",IF(AND(H737&gt;='Intersection Mileposts'!$F$29,H737&lt;='Intersection Mileposts'!$G$29),"Y", IF(AND(H737&gt;='Intersection Mileposts'!$F$30,H737&lt;='Intersection Mileposts'!$G$30),"Y",IF(AND(H737&gt;='Intersection Mileposts'!$F$31,H737&lt;='Intersection Mileposts'!$G$31),"Y",IF(AND(H737&gt;='Intersection Mileposts'!$F$32,H737&lt;='Intersection Mileposts'!$G$32),"Y",IF(AND(H737&gt;='Intersection Mileposts'!$F$33,H737&lt;='Intersection Mileposts'!$G$33),"Y",IF(AND(H737&gt;='Intersection Mileposts'!$F$34,H737&lt;='Intersection Mileposts'!$G$34),"Y",IF(AND(H737&gt;='Intersection Mileposts'!$F$35,H737&lt;='Intersection Mileposts'!$G$35),"Y",IF(AND(H737&gt;='Intersection Mileposts'!$F$36,H737&lt;='Intersection Mileposts'!$G$36),"Y",IF(AND(H737&gt;='Intersection Mileposts'!$F$37,H737&lt;='Intersection Mileposts'!$G$37),"Y",IF(AND(H737&gt;='Intersection Mileposts'!$F$38,H737&lt;='Intersection Mileposts'!$G$38),"Y",IF(AND(H737&gt;='Intersection Mileposts'!$F$39,H737&lt;='Intersection Mileposts'!$G$39),"Y","N"))))))))))))))))))))))))))))))))))))</f>
        <v/>
      </c>
    </row>
    <row r="738" spans="1:46" x14ac:dyDescent="0.3">
      <c r="A738" s="279"/>
      <c r="B738" s="261"/>
      <c r="C738" s="262"/>
      <c r="D738" s="262"/>
      <c r="E738" s="262"/>
      <c r="F738" s="262"/>
      <c r="G738" s="284"/>
      <c r="H738" s="286"/>
      <c r="I738" s="279"/>
      <c r="J738" s="260"/>
      <c r="K738" s="260"/>
      <c r="L738" s="280"/>
      <c r="M738" s="275"/>
      <c r="N738" s="263"/>
      <c r="P738" s="264" t="str">
        <f>IF(R738 = "", "", COUNT($R$4:R738))</f>
        <v/>
      </c>
      <c r="Q738" s="264" t="str">
        <f t="shared" si="88"/>
        <v/>
      </c>
      <c r="R738" s="265" t="str">
        <f t="shared" si="89"/>
        <v/>
      </c>
      <c r="S738" s="266" t="str">
        <f t="shared" si="93"/>
        <v/>
      </c>
      <c r="T738" s="267" t="str">
        <f t="shared" si="90"/>
        <v/>
      </c>
      <c r="U738" s="268" t="str">
        <f t="shared" si="94"/>
        <v/>
      </c>
      <c r="V738" s="269" t="str">
        <f t="shared" si="91"/>
        <v/>
      </c>
      <c r="W738" s="5"/>
      <c r="AR738" s="2" t="str">
        <f t="shared" si="95"/>
        <v/>
      </c>
      <c r="AS738" s="2" t="str">
        <f t="shared" si="92"/>
        <v/>
      </c>
      <c r="AT738" s="2" t="str">
        <f>IF(AR738="","",IF(AND(H738&gt;='Intersection Mileposts'!$F$5,H738&lt;='Intersection Mileposts'!$G$5),"Y",IF(AND(H738&gt;='Intersection Mileposts'!$F$6,H738&lt;='Intersection Mileposts'!$G$6),"Y",IF(AND(H738&gt;='Intersection Mileposts'!$F$7,H738&lt;='Intersection Mileposts'!$G$7),"Y",IF(AND(H738&gt;='Intersection Mileposts'!$F$8,H738&lt;='Intersection Mileposts'!$G$8),"Y",IF(AND(H738&gt;='Intersection Mileposts'!$F$9,H738&lt;='Intersection Mileposts'!$G$9),"Y",IF(AND(H738&gt;='Intersection Mileposts'!$F$10,H738&lt;='Intersection Mileposts'!$G$10),"Y",IF(AND(H738&gt;='Intersection Mileposts'!$F$11,H738&lt;='Intersection Mileposts'!$G$11),"Y",IF(AND(H738&gt;='Intersection Mileposts'!$F$12,H738&lt;='Intersection Mileposts'!$G$12),"Y",IF(AND(H738&gt;='Intersection Mileposts'!$F$13,H738&lt;='Intersection Mileposts'!$G$13),"Y",IF(AND(H738&gt;='Intersection Mileposts'!$F$14,H738&lt;='Intersection Mileposts'!$G$14),"Y",IF(AND(H738&gt;='Intersection Mileposts'!$F$15,H738&lt;='Intersection Mileposts'!$G$15),"Y",IF(AND(H738&gt;='Intersection Mileposts'!$F$16,H738&lt;='Intersection Mileposts'!$G$16),"Y",IF(AND(H738&gt;='Intersection Mileposts'!$F$17,H738&lt;='Intersection Mileposts'!$G$17),"Y",IF(AND(H738&gt;='Intersection Mileposts'!$F$18,H738&lt;='Intersection Mileposts'!$G$18),"Y",IF(AND(H738&gt;='Intersection Mileposts'!$F$19,H738&lt;='Intersection Mileposts'!$G$19),"Y",IF(AND(H738&gt;='Intersection Mileposts'!$F$20,H738&lt;='Intersection Mileposts'!$G$20),"Y",IF(AND(H738&gt;='Intersection Mileposts'!$F$21,H738&lt;='Intersection Mileposts'!$G$21),"Y",IF(AND(H738&gt;='Intersection Mileposts'!$F$22,H738&lt;='Intersection Mileposts'!$G$22),"Y",IF(AND(H738&gt;='Intersection Mileposts'!$F$23,H738&lt;='Intersection Mileposts'!$G$23),"Y",IF(AND(H738&gt;='Intersection Mileposts'!$F$24,H738&lt;='Intersection Mileposts'!$G$24),"Y",IF(AND(H738&gt;='Intersection Mileposts'!$F$25,H738&lt;='Intersection Mileposts'!$G$25),"Y",IF(AND(H738&gt;='Intersection Mileposts'!$F$26,H738&lt;='Intersection Mileposts'!$G$26),"Y",IF(AND(H738&gt;='Intersection Mileposts'!$F$27,H738&lt;='Intersection Mileposts'!$G$27),"Y",IF(AND(H738&gt;='Intersection Mileposts'!$F$28,H738&lt;='Intersection Mileposts'!$G$28),"Y",IF(AND(H738&gt;='Intersection Mileposts'!$F$29,H738&lt;='Intersection Mileposts'!$G$29),"Y", IF(AND(H738&gt;='Intersection Mileposts'!$F$30,H738&lt;='Intersection Mileposts'!$G$30),"Y",IF(AND(H738&gt;='Intersection Mileposts'!$F$31,H738&lt;='Intersection Mileposts'!$G$31),"Y",IF(AND(H738&gt;='Intersection Mileposts'!$F$32,H738&lt;='Intersection Mileposts'!$G$32),"Y",IF(AND(H738&gt;='Intersection Mileposts'!$F$33,H738&lt;='Intersection Mileposts'!$G$33),"Y",IF(AND(H738&gt;='Intersection Mileposts'!$F$34,H738&lt;='Intersection Mileposts'!$G$34),"Y",IF(AND(H738&gt;='Intersection Mileposts'!$F$35,H738&lt;='Intersection Mileposts'!$G$35),"Y",IF(AND(H738&gt;='Intersection Mileposts'!$F$36,H738&lt;='Intersection Mileposts'!$G$36),"Y",IF(AND(H738&gt;='Intersection Mileposts'!$F$37,H738&lt;='Intersection Mileposts'!$G$37),"Y",IF(AND(H738&gt;='Intersection Mileposts'!$F$38,H738&lt;='Intersection Mileposts'!$G$38),"Y",IF(AND(H738&gt;='Intersection Mileposts'!$F$39,H738&lt;='Intersection Mileposts'!$G$39),"Y","N"))))))))))))))))))))))))))))))))))))</f>
        <v/>
      </c>
    </row>
    <row r="739" spans="1:46" x14ac:dyDescent="0.3">
      <c r="A739" s="279"/>
      <c r="B739" s="261"/>
      <c r="C739" s="262"/>
      <c r="D739" s="262"/>
      <c r="E739" s="262"/>
      <c r="F739" s="262"/>
      <c r="G739" s="284"/>
      <c r="H739" s="286"/>
      <c r="I739" s="279"/>
      <c r="J739" s="260"/>
      <c r="K739" s="260"/>
      <c r="L739" s="280"/>
      <c r="M739" s="275"/>
      <c r="N739" s="263"/>
      <c r="P739" s="264" t="str">
        <f>IF(R739 = "", "", COUNT($R$4:R739))</f>
        <v/>
      </c>
      <c r="Q739" s="264" t="str">
        <f t="shared" si="88"/>
        <v/>
      </c>
      <c r="R739" s="265" t="str">
        <f t="shared" si="89"/>
        <v/>
      </c>
      <c r="S739" s="266" t="str">
        <f t="shared" si="93"/>
        <v/>
      </c>
      <c r="T739" s="267" t="str">
        <f t="shared" si="90"/>
        <v/>
      </c>
      <c r="U739" s="268" t="str">
        <f t="shared" si="94"/>
        <v/>
      </c>
      <c r="V739" s="269" t="str">
        <f t="shared" si="91"/>
        <v/>
      </c>
      <c r="W739" s="5"/>
      <c r="AR739" s="2" t="str">
        <f t="shared" si="95"/>
        <v/>
      </c>
      <c r="AS739" s="2" t="str">
        <f t="shared" si="92"/>
        <v/>
      </c>
      <c r="AT739" s="2" t="str">
        <f>IF(AR739="","",IF(AND(H739&gt;='Intersection Mileposts'!$F$5,H739&lt;='Intersection Mileposts'!$G$5),"Y",IF(AND(H739&gt;='Intersection Mileposts'!$F$6,H739&lt;='Intersection Mileposts'!$G$6),"Y",IF(AND(H739&gt;='Intersection Mileposts'!$F$7,H739&lt;='Intersection Mileposts'!$G$7),"Y",IF(AND(H739&gt;='Intersection Mileposts'!$F$8,H739&lt;='Intersection Mileposts'!$G$8),"Y",IF(AND(H739&gt;='Intersection Mileposts'!$F$9,H739&lt;='Intersection Mileposts'!$G$9),"Y",IF(AND(H739&gt;='Intersection Mileposts'!$F$10,H739&lt;='Intersection Mileposts'!$G$10),"Y",IF(AND(H739&gt;='Intersection Mileposts'!$F$11,H739&lt;='Intersection Mileposts'!$G$11),"Y",IF(AND(H739&gt;='Intersection Mileposts'!$F$12,H739&lt;='Intersection Mileposts'!$G$12),"Y",IF(AND(H739&gt;='Intersection Mileposts'!$F$13,H739&lt;='Intersection Mileposts'!$G$13),"Y",IF(AND(H739&gt;='Intersection Mileposts'!$F$14,H739&lt;='Intersection Mileposts'!$G$14),"Y",IF(AND(H739&gt;='Intersection Mileposts'!$F$15,H739&lt;='Intersection Mileposts'!$G$15),"Y",IF(AND(H739&gt;='Intersection Mileposts'!$F$16,H739&lt;='Intersection Mileposts'!$G$16),"Y",IF(AND(H739&gt;='Intersection Mileposts'!$F$17,H739&lt;='Intersection Mileposts'!$G$17),"Y",IF(AND(H739&gt;='Intersection Mileposts'!$F$18,H739&lt;='Intersection Mileposts'!$G$18),"Y",IF(AND(H739&gt;='Intersection Mileposts'!$F$19,H739&lt;='Intersection Mileposts'!$G$19),"Y",IF(AND(H739&gt;='Intersection Mileposts'!$F$20,H739&lt;='Intersection Mileposts'!$G$20),"Y",IF(AND(H739&gt;='Intersection Mileposts'!$F$21,H739&lt;='Intersection Mileposts'!$G$21),"Y",IF(AND(H739&gt;='Intersection Mileposts'!$F$22,H739&lt;='Intersection Mileposts'!$G$22),"Y",IF(AND(H739&gt;='Intersection Mileposts'!$F$23,H739&lt;='Intersection Mileposts'!$G$23),"Y",IF(AND(H739&gt;='Intersection Mileposts'!$F$24,H739&lt;='Intersection Mileposts'!$G$24),"Y",IF(AND(H739&gt;='Intersection Mileposts'!$F$25,H739&lt;='Intersection Mileposts'!$G$25),"Y",IF(AND(H739&gt;='Intersection Mileposts'!$F$26,H739&lt;='Intersection Mileposts'!$G$26),"Y",IF(AND(H739&gt;='Intersection Mileposts'!$F$27,H739&lt;='Intersection Mileposts'!$G$27),"Y",IF(AND(H739&gt;='Intersection Mileposts'!$F$28,H739&lt;='Intersection Mileposts'!$G$28),"Y",IF(AND(H739&gt;='Intersection Mileposts'!$F$29,H739&lt;='Intersection Mileposts'!$G$29),"Y", IF(AND(H739&gt;='Intersection Mileposts'!$F$30,H739&lt;='Intersection Mileposts'!$G$30),"Y",IF(AND(H739&gt;='Intersection Mileposts'!$F$31,H739&lt;='Intersection Mileposts'!$G$31),"Y",IF(AND(H739&gt;='Intersection Mileposts'!$F$32,H739&lt;='Intersection Mileposts'!$G$32),"Y",IF(AND(H739&gt;='Intersection Mileposts'!$F$33,H739&lt;='Intersection Mileposts'!$G$33),"Y",IF(AND(H739&gt;='Intersection Mileposts'!$F$34,H739&lt;='Intersection Mileposts'!$G$34),"Y",IF(AND(H739&gt;='Intersection Mileposts'!$F$35,H739&lt;='Intersection Mileposts'!$G$35),"Y",IF(AND(H739&gt;='Intersection Mileposts'!$F$36,H739&lt;='Intersection Mileposts'!$G$36),"Y",IF(AND(H739&gt;='Intersection Mileposts'!$F$37,H739&lt;='Intersection Mileposts'!$G$37),"Y",IF(AND(H739&gt;='Intersection Mileposts'!$F$38,H739&lt;='Intersection Mileposts'!$G$38),"Y",IF(AND(H739&gt;='Intersection Mileposts'!$F$39,H739&lt;='Intersection Mileposts'!$G$39),"Y","N"))))))))))))))))))))))))))))))))))))</f>
        <v/>
      </c>
    </row>
    <row r="740" spans="1:46" x14ac:dyDescent="0.3">
      <c r="A740" s="279"/>
      <c r="B740" s="261"/>
      <c r="C740" s="262"/>
      <c r="D740" s="262"/>
      <c r="E740" s="262"/>
      <c r="F740" s="262"/>
      <c r="G740" s="284"/>
      <c r="H740" s="286"/>
      <c r="I740" s="279"/>
      <c r="J740" s="260"/>
      <c r="K740" s="260"/>
      <c r="L740" s="280"/>
      <c r="M740" s="275"/>
      <c r="N740" s="263"/>
      <c r="P740" s="264" t="str">
        <f>IF(R740 = "", "", COUNT($R$4:R740))</f>
        <v/>
      </c>
      <c r="Q740" s="264" t="str">
        <f t="shared" si="88"/>
        <v/>
      </c>
      <c r="R740" s="265" t="str">
        <f t="shared" si="89"/>
        <v/>
      </c>
      <c r="S740" s="266" t="str">
        <f t="shared" si="93"/>
        <v/>
      </c>
      <c r="T740" s="267" t="str">
        <f t="shared" si="90"/>
        <v/>
      </c>
      <c r="U740" s="268" t="str">
        <f t="shared" si="94"/>
        <v/>
      </c>
      <c r="V740" s="269" t="str">
        <f t="shared" si="91"/>
        <v/>
      </c>
      <c r="W740" s="5"/>
      <c r="AR740" s="2" t="str">
        <f t="shared" si="95"/>
        <v/>
      </c>
      <c r="AS740" s="2" t="str">
        <f t="shared" si="92"/>
        <v/>
      </c>
      <c r="AT740" s="2" t="str">
        <f>IF(AR740="","",IF(AND(H740&gt;='Intersection Mileposts'!$F$5,H740&lt;='Intersection Mileposts'!$G$5),"Y",IF(AND(H740&gt;='Intersection Mileposts'!$F$6,H740&lt;='Intersection Mileposts'!$G$6),"Y",IF(AND(H740&gt;='Intersection Mileposts'!$F$7,H740&lt;='Intersection Mileposts'!$G$7),"Y",IF(AND(H740&gt;='Intersection Mileposts'!$F$8,H740&lt;='Intersection Mileposts'!$G$8),"Y",IF(AND(H740&gt;='Intersection Mileposts'!$F$9,H740&lt;='Intersection Mileposts'!$G$9),"Y",IF(AND(H740&gt;='Intersection Mileposts'!$F$10,H740&lt;='Intersection Mileposts'!$G$10),"Y",IF(AND(H740&gt;='Intersection Mileposts'!$F$11,H740&lt;='Intersection Mileposts'!$G$11),"Y",IF(AND(H740&gt;='Intersection Mileposts'!$F$12,H740&lt;='Intersection Mileposts'!$G$12),"Y",IF(AND(H740&gt;='Intersection Mileposts'!$F$13,H740&lt;='Intersection Mileposts'!$G$13),"Y",IF(AND(H740&gt;='Intersection Mileposts'!$F$14,H740&lt;='Intersection Mileposts'!$G$14),"Y",IF(AND(H740&gt;='Intersection Mileposts'!$F$15,H740&lt;='Intersection Mileposts'!$G$15),"Y",IF(AND(H740&gt;='Intersection Mileposts'!$F$16,H740&lt;='Intersection Mileposts'!$G$16),"Y",IF(AND(H740&gt;='Intersection Mileposts'!$F$17,H740&lt;='Intersection Mileposts'!$G$17),"Y",IF(AND(H740&gt;='Intersection Mileposts'!$F$18,H740&lt;='Intersection Mileposts'!$G$18),"Y",IF(AND(H740&gt;='Intersection Mileposts'!$F$19,H740&lt;='Intersection Mileposts'!$G$19),"Y",IF(AND(H740&gt;='Intersection Mileposts'!$F$20,H740&lt;='Intersection Mileposts'!$G$20),"Y",IF(AND(H740&gt;='Intersection Mileposts'!$F$21,H740&lt;='Intersection Mileposts'!$G$21),"Y",IF(AND(H740&gt;='Intersection Mileposts'!$F$22,H740&lt;='Intersection Mileposts'!$G$22),"Y",IF(AND(H740&gt;='Intersection Mileposts'!$F$23,H740&lt;='Intersection Mileposts'!$G$23),"Y",IF(AND(H740&gt;='Intersection Mileposts'!$F$24,H740&lt;='Intersection Mileposts'!$G$24),"Y",IF(AND(H740&gt;='Intersection Mileposts'!$F$25,H740&lt;='Intersection Mileposts'!$G$25),"Y",IF(AND(H740&gt;='Intersection Mileposts'!$F$26,H740&lt;='Intersection Mileposts'!$G$26),"Y",IF(AND(H740&gt;='Intersection Mileposts'!$F$27,H740&lt;='Intersection Mileposts'!$G$27),"Y",IF(AND(H740&gt;='Intersection Mileposts'!$F$28,H740&lt;='Intersection Mileposts'!$G$28),"Y",IF(AND(H740&gt;='Intersection Mileposts'!$F$29,H740&lt;='Intersection Mileposts'!$G$29),"Y", IF(AND(H740&gt;='Intersection Mileposts'!$F$30,H740&lt;='Intersection Mileposts'!$G$30),"Y",IF(AND(H740&gt;='Intersection Mileposts'!$F$31,H740&lt;='Intersection Mileposts'!$G$31),"Y",IF(AND(H740&gt;='Intersection Mileposts'!$F$32,H740&lt;='Intersection Mileposts'!$G$32),"Y",IF(AND(H740&gt;='Intersection Mileposts'!$F$33,H740&lt;='Intersection Mileposts'!$G$33),"Y",IF(AND(H740&gt;='Intersection Mileposts'!$F$34,H740&lt;='Intersection Mileposts'!$G$34),"Y",IF(AND(H740&gt;='Intersection Mileposts'!$F$35,H740&lt;='Intersection Mileposts'!$G$35),"Y",IF(AND(H740&gt;='Intersection Mileposts'!$F$36,H740&lt;='Intersection Mileposts'!$G$36),"Y",IF(AND(H740&gt;='Intersection Mileposts'!$F$37,H740&lt;='Intersection Mileposts'!$G$37),"Y",IF(AND(H740&gt;='Intersection Mileposts'!$F$38,H740&lt;='Intersection Mileposts'!$G$38),"Y",IF(AND(H740&gt;='Intersection Mileposts'!$F$39,H740&lt;='Intersection Mileposts'!$G$39),"Y","N"))))))))))))))))))))))))))))))))))))</f>
        <v/>
      </c>
    </row>
    <row r="741" spans="1:46" x14ac:dyDescent="0.3">
      <c r="A741" s="279"/>
      <c r="B741" s="261"/>
      <c r="C741" s="262"/>
      <c r="D741" s="262"/>
      <c r="E741" s="262"/>
      <c r="F741" s="262"/>
      <c r="G741" s="284"/>
      <c r="H741" s="286"/>
      <c r="I741" s="279"/>
      <c r="J741" s="260"/>
      <c r="K741" s="260"/>
      <c r="L741" s="280"/>
      <c r="M741" s="275"/>
      <c r="N741" s="263"/>
      <c r="P741" s="264" t="str">
        <f>IF(R741 = "", "", COUNT($R$4:R741))</f>
        <v/>
      </c>
      <c r="Q741" s="264" t="str">
        <f t="shared" si="88"/>
        <v/>
      </c>
      <c r="R741" s="265" t="str">
        <f t="shared" si="89"/>
        <v/>
      </c>
      <c r="S741" s="266" t="str">
        <f t="shared" si="93"/>
        <v/>
      </c>
      <c r="T741" s="267" t="str">
        <f t="shared" si="90"/>
        <v/>
      </c>
      <c r="U741" s="268" t="str">
        <f t="shared" si="94"/>
        <v/>
      </c>
      <c r="V741" s="269" t="str">
        <f t="shared" si="91"/>
        <v/>
      </c>
      <c r="W741" s="5"/>
      <c r="AR741" s="2" t="str">
        <f t="shared" si="95"/>
        <v/>
      </c>
      <c r="AS741" s="2" t="str">
        <f t="shared" si="92"/>
        <v/>
      </c>
      <c r="AT741" s="2" t="str">
        <f>IF(AR741="","",IF(AND(H741&gt;='Intersection Mileposts'!$F$5,H741&lt;='Intersection Mileposts'!$G$5),"Y",IF(AND(H741&gt;='Intersection Mileposts'!$F$6,H741&lt;='Intersection Mileposts'!$G$6),"Y",IF(AND(H741&gt;='Intersection Mileposts'!$F$7,H741&lt;='Intersection Mileposts'!$G$7),"Y",IF(AND(H741&gt;='Intersection Mileposts'!$F$8,H741&lt;='Intersection Mileposts'!$G$8),"Y",IF(AND(H741&gt;='Intersection Mileposts'!$F$9,H741&lt;='Intersection Mileposts'!$G$9),"Y",IF(AND(H741&gt;='Intersection Mileposts'!$F$10,H741&lt;='Intersection Mileposts'!$G$10),"Y",IF(AND(H741&gt;='Intersection Mileposts'!$F$11,H741&lt;='Intersection Mileposts'!$G$11),"Y",IF(AND(H741&gt;='Intersection Mileposts'!$F$12,H741&lt;='Intersection Mileposts'!$G$12),"Y",IF(AND(H741&gt;='Intersection Mileposts'!$F$13,H741&lt;='Intersection Mileposts'!$G$13),"Y",IF(AND(H741&gt;='Intersection Mileposts'!$F$14,H741&lt;='Intersection Mileposts'!$G$14),"Y",IF(AND(H741&gt;='Intersection Mileposts'!$F$15,H741&lt;='Intersection Mileposts'!$G$15),"Y",IF(AND(H741&gt;='Intersection Mileposts'!$F$16,H741&lt;='Intersection Mileposts'!$G$16),"Y",IF(AND(H741&gt;='Intersection Mileposts'!$F$17,H741&lt;='Intersection Mileposts'!$G$17),"Y",IF(AND(H741&gt;='Intersection Mileposts'!$F$18,H741&lt;='Intersection Mileposts'!$G$18),"Y",IF(AND(H741&gt;='Intersection Mileposts'!$F$19,H741&lt;='Intersection Mileposts'!$G$19),"Y",IF(AND(H741&gt;='Intersection Mileposts'!$F$20,H741&lt;='Intersection Mileposts'!$G$20),"Y",IF(AND(H741&gt;='Intersection Mileposts'!$F$21,H741&lt;='Intersection Mileposts'!$G$21),"Y",IF(AND(H741&gt;='Intersection Mileposts'!$F$22,H741&lt;='Intersection Mileposts'!$G$22),"Y",IF(AND(H741&gt;='Intersection Mileposts'!$F$23,H741&lt;='Intersection Mileposts'!$G$23),"Y",IF(AND(H741&gt;='Intersection Mileposts'!$F$24,H741&lt;='Intersection Mileposts'!$G$24),"Y",IF(AND(H741&gt;='Intersection Mileposts'!$F$25,H741&lt;='Intersection Mileposts'!$G$25),"Y",IF(AND(H741&gt;='Intersection Mileposts'!$F$26,H741&lt;='Intersection Mileposts'!$G$26),"Y",IF(AND(H741&gt;='Intersection Mileposts'!$F$27,H741&lt;='Intersection Mileposts'!$G$27),"Y",IF(AND(H741&gt;='Intersection Mileposts'!$F$28,H741&lt;='Intersection Mileposts'!$G$28),"Y",IF(AND(H741&gt;='Intersection Mileposts'!$F$29,H741&lt;='Intersection Mileposts'!$G$29),"Y", IF(AND(H741&gt;='Intersection Mileposts'!$F$30,H741&lt;='Intersection Mileposts'!$G$30),"Y",IF(AND(H741&gt;='Intersection Mileposts'!$F$31,H741&lt;='Intersection Mileposts'!$G$31),"Y",IF(AND(H741&gt;='Intersection Mileposts'!$F$32,H741&lt;='Intersection Mileposts'!$G$32),"Y",IF(AND(H741&gt;='Intersection Mileposts'!$F$33,H741&lt;='Intersection Mileposts'!$G$33),"Y",IF(AND(H741&gt;='Intersection Mileposts'!$F$34,H741&lt;='Intersection Mileposts'!$G$34),"Y",IF(AND(H741&gt;='Intersection Mileposts'!$F$35,H741&lt;='Intersection Mileposts'!$G$35),"Y",IF(AND(H741&gt;='Intersection Mileposts'!$F$36,H741&lt;='Intersection Mileposts'!$G$36),"Y",IF(AND(H741&gt;='Intersection Mileposts'!$F$37,H741&lt;='Intersection Mileposts'!$G$37),"Y",IF(AND(H741&gt;='Intersection Mileposts'!$F$38,H741&lt;='Intersection Mileposts'!$G$38),"Y",IF(AND(H741&gt;='Intersection Mileposts'!$F$39,H741&lt;='Intersection Mileposts'!$G$39),"Y","N"))))))))))))))))))))))))))))))))))))</f>
        <v/>
      </c>
    </row>
    <row r="742" spans="1:46" x14ac:dyDescent="0.3">
      <c r="A742" s="279"/>
      <c r="B742" s="261"/>
      <c r="C742" s="262"/>
      <c r="D742" s="262"/>
      <c r="E742" s="262"/>
      <c r="F742" s="262"/>
      <c r="G742" s="284"/>
      <c r="H742" s="286"/>
      <c r="I742" s="279"/>
      <c r="J742" s="260"/>
      <c r="K742" s="260"/>
      <c r="L742" s="280"/>
      <c r="M742" s="275"/>
      <c r="N742" s="263"/>
      <c r="P742" s="264" t="str">
        <f>IF(R742 = "", "", COUNT($R$4:R742))</f>
        <v/>
      </c>
      <c r="Q742" s="264" t="str">
        <f t="shared" si="88"/>
        <v/>
      </c>
      <c r="R742" s="265" t="str">
        <f t="shared" si="89"/>
        <v/>
      </c>
      <c r="S742" s="266" t="str">
        <f t="shared" si="93"/>
        <v/>
      </c>
      <c r="T742" s="267" t="str">
        <f t="shared" si="90"/>
        <v/>
      </c>
      <c r="U742" s="268" t="str">
        <f t="shared" si="94"/>
        <v/>
      </c>
      <c r="V742" s="269" t="str">
        <f t="shared" si="91"/>
        <v/>
      </c>
      <c r="W742" s="5"/>
      <c r="AR742" s="2" t="str">
        <f t="shared" si="95"/>
        <v/>
      </c>
      <c r="AS742" s="2" t="str">
        <f t="shared" si="92"/>
        <v/>
      </c>
      <c r="AT742" s="2" t="str">
        <f>IF(AR742="","",IF(AND(H742&gt;='Intersection Mileposts'!$F$5,H742&lt;='Intersection Mileposts'!$G$5),"Y",IF(AND(H742&gt;='Intersection Mileposts'!$F$6,H742&lt;='Intersection Mileposts'!$G$6),"Y",IF(AND(H742&gt;='Intersection Mileposts'!$F$7,H742&lt;='Intersection Mileposts'!$G$7),"Y",IF(AND(H742&gt;='Intersection Mileposts'!$F$8,H742&lt;='Intersection Mileposts'!$G$8),"Y",IF(AND(H742&gt;='Intersection Mileposts'!$F$9,H742&lt;='Intersection Mileposts'!$G$9),"Y",IF(AND(H742&gt;='Intersection Mileposts'!$F$10,H742&lt;='Intersection Mileposts'!$G$10),"Y",IF(AND(H742&gt;='Intersection Mileposts'!$F$11,H742&lt;='Intersection Mileposts'!$G$11),"Y",IF(AND(H742&gt;='Intersection Mileposts'!$F$12,H742&lt;='Intersection Mileposts'!$G$12),"Y",IF(AND(H742&gt;='Intersection Mileposts'!$F$13,H742&lt;='Intersection Mileposts'!$G$13),"Y",IF(AND(H742&gt;='Intersection Mileposts'!$F$14,H742&lt;='Intersection Mileposts'!$G$14),"Y",IF(AND(H742&gt;='Intersection Mileposts'!$F$15,H742&lt;='Intersection Mileposts'!$G$15),"Y",IF(AND(H742&gt;='Intersection Mileposts'!$F$16,H742&lt;='Intersection Mileposts'!$G$16),"Y",IF(AND(H742&gt;='Intersection Mileposts'!$F$17,H742&lt;='Intersection Mileposts'!$G$17),"Y",IF(AND(H742&gt;='Intersection Mileposts'!$F$18,H742&lt;='Intersection Mileposts'!$G$18),"Y",IF(AND(H742&gt;='Intersection Mileposts'!$F$19,H742&lt;='Intersection Mileposts'!$G$19),"Y",IF(AND(H742&gt;='Intersection Mileposts'!$F$20,H742&lt;='Intersection Mileposts'!$G$20),"Y",IF(AND(H742&gt;='Intersection Mileposts'!$F$21,H742&lt;='Intersection Mileposts'!$G$21),"Y",IF(AND(H742&gt;='Intersection Mileposts'!$F$22,H742&lt;='Intersection Mileposts'!$G$22),"Y",IF(AND(H742&gt;='Intersection Mileposts'!$F$23,H742&lt;='Intersection Mileposts'!$G$23),"Y",IF(AND(H742&gt;='Intersection Mileposts'!$F$24,H742&lt;='Intersection Mileposts'!$G$24),"Y",IF(AND(H742&gt;='Intersection Mileposts'!$F$25,H742&lt;='Intersection Mileposts'!$G$25),"Y",IF(AND(H742&gt;='Intersection Mileposts'!$F$26,H742&lt;='Intersection Mileposts'!$G$26),"Y",IF(AND(H742&gt;='Intersection Mileposts'!$F$27,H742&lt;='Intersection Mileposts'!$G$27),"Y",IF(AND(H742&gt;='Intersection Mileposts'!$F$28,H742&lt;='Intersection Mileposts'!$G$28),"Y",IF(AND(H742&gt;='Intersection Mileposts'!$F$29,H742&lt;='Intersection Mileposts'!$G$29),"Y", IF(AND(H742&gt;='Intersection Mileposts'!$F$30,H742&lt;='Intersection Mileposts'!$G$30),"Y",IF(AND(H742&gt;='Intersection Mileposts'!$F$31,H742&lt;='Intersection Mileposts'!$G$31),"Y",IF(AND(H742&gt;='Intersection Mileposts'!$F$32,H742&lt;='Intersection Mileposts'!$G$32),"Y",IF(AND(H742&gt;='Intersection Mileposts'!$F$33,H742&lt;='Intersection Mileposts'!$G$33),"Y",IF(AND(H742&gt;='Intersection Mileposts'!$F$34,H742&lt;='Intersection Mileposts'!$G$34),"Y",IF(AND(H742&gt;='Intersection Mileposts'!$F$35,H742&lt;='Intersection Mileposts'!$G$35),"Y",IF(AND(H742&gt;='Intersection Mileposts'!$F$36,H742&lt;='Intersection Mileposts'!$G$36),"Y",IF(AND(H742&gt;='Intersection Mileposts'!$F$37,H742&lt;='Intersection Mileposts'!$G$37),"Y",IF(AND(H742&gt;='Intersection Mileposts'!$F$38,H742&lt;='Intersection Mileposts'!$G$38),"Y",IF(AND(H742&gt;='Intersection Mileposts'!$F$39,H742&lt;='Intersection Mileposts'!$G$39),"Y","N"))))))))))))))))))))))))))))))))))))</f>
        <v/>
      </c>
    </row>
    <row r="743" spans="1:46" x14ac:dyDescent="0.3">
      <c r="A743" s="279"/>
      <c r="B743" s="261"/>
      <c r="C743" s="262"/>
      <c r="D743" s="262"/>
      <c r="E743" s="262"/>
      <c r="F743" s="262"/>
      <c r="G743" s="284"/>
      <c r="H743" s="286"/>
      <c r="I743" s="279"/>
      <c r="J743" s="260"/>
      <c r="K743" s="260"/>
      <c r="L743" s="280"/>
      <c r="M743" s="275"/>
      <c r="N743" s="263"/>
      <c r="P743" s="264" t="str">
        <f>IF(R743 = "", "", COUNT($R$4:R743))</f>
        <v/>
      </c>
      <c r="Q743" s="264" t="str">
        <f t="shared" si="88"/>
        <v/>
      </c>
      <c r="R743" s="265" t="str">
        <f t="shared" si="89"/>
        <v/>
      </c>
      <c r="S743" s="266" t="str">
        <f t="shared" si="93"/>
        <v/>
      </c>
      <c r="T743" s="267" t="str">
        <f t="shared" si="90"/>
        <v/>
      </c>
      <c r="U743" s="268" t="str">
        <f t="shared" si="94"/>
        <v/>
      </c>
      <c r="V743" s="269" t="str">
        <f t="shared" si="91"/>
        <v/>
      </c>
      <c r="W743" s="5"/>
      <c r="AR743" s="2" t="str">
        <f t="shared" si="95"/>
        <v/>
      </c>
      <c r="AS743" s="2" t="str">
        <f t="shared" si="92"/>
        <v/>
      </c>
      <c r="AT743" s="2" t="str">
        <f>IF(AR743="","",IF(AND(H743&gt;='Intersection Mileposts'!$F$5,H743&lt;='Intersection Mileposts'!$G$5),"Y",IF(AND(H743&gt;='Intersection Mileposts'!$F$6,H743&lt;='Intersection Mileposts'!$G$6),"Y",IF(AND(H743&gt;='Intersection Mileposts'!$F$7,H743&lt;='Intersection Mileposts'!$G$7),"Y",IF(AND(H743&gt;='Intersection Mileposts'!$F$8,H743&lt;='Intersection Mileposts'!$G$8),"Y",IF(AND(H743&gt;='Intersection Mileposts'!$F$9,H743&lt;='Intersection Mileposts'!$G$9),"Y",IF(AND(H743&gt;='Intersection Mileposts'!$F$10,H743&lt;='Intersection Mileposts'!$G$10),"Y",IF(AND(H743&gt;='Intersection Mileposts'!$F$11,H743&lt;='Intersection Mileposts'!$G$11),"Y",IF(AND(H743&gt;='Intersection Mileposts'!$F$12,H743&lt;='Intersection Mileposts'!$G$12),"Y",IF(AND(H743&gt;='Intersection Mileposts'!$F$13,H743&lt;='Intersection Mileposts'!$G$13),"Y",IF(AND(H743&gt;='Intersection Mileposts'!$F$14,H743&lt;='Intersection Mileposts'!$G$14),"Y",IF(AND(H743&gt;='Intersection Mileposts'!$F$15,H743&lt;='Intersection Mileposts'!$G$15),"Y",IF(AND(H743&gt;='Intersection Mileposts'!$F$16,H743&lt;='Intersection Mileposts'!$G$16),"Y",IF(AND(H743&gt;='Intersection Mileposts'!$F$17,H743&lt;='Intersection Mileposts'!$G$17),"Y",IF(AND(H743&gt;='Intersection Mileposts'!$F$18,H743&lt;='Intersection Mileposts'!$G$18),"Y",IF(AND(H743&gt;='Intersection Mileposts'!$F$19,H743&lt;='Intersection Mileposts'!$G$19),"Y",IF(AND(H743&gt;='Intersection Mileposts'!$F$20,H743&lt;='Intersection Mileposts'!$G$20),"Y",IF(AND(H743&gt;='Intersection Mileposts'!$F$21,H743&lt;='Intersection Mileposts'!$G$21),"Y",IF(AND(H743&gt;='Intersection Mileposts'!$F$22,H743&lt;='Intersection Mileposts'!$G$22),"Y",IF(AND(H743&gt;='Intersection Mileposts'!$F$23,H743&lt;='Intersection Mileposts'!$G$23),"Y",IF(AND(H743&gt;='Intersection Mileposts'!$F$24,H743&lt;='Intersection Mileposts'!$G$24),"Y",IF(AND(H743&gt;='Intersection Mileposts'!$F$25,H743&lt;='Intersection Mileposts'!$G$25),"Y",IF(AND(H743&gt;='Intersection Mileposts'!$F$26,H743&lt;='Intersection Mileposts'!$G$26),"Y",IF(AND(H743&gt;='Intersection Mileposts'!$F$27,H743&lt;='Intersection Mileposts'!$G$27),"Y",IF(AND(H743&gt;='Intersection Mileposts'!$F$28,H743&lt;='Intersection Mileposts'!$G$28),"Y",IF(AND(H743&gt;='Intersection Mileposts'!$F$29,H743&lt;='Intersection Mileposts'!$G$29),"Y", IF(AND(H743&gt;='Intersection Mileposts'!$F$30,H743&lt;='Intersection Mileposts'!$G$30),"Y",IF(AND(H743&gt;='Intersection Mileposts'!$F$31,H743&lt;='Intersection Mileposts'!$G$31),"Y",IF(AND(H743&gt;='Intersection Mileposts'!$F$32,H743&lt;='Intersection Mileposts'!$G$32),"Y",IF(AND(H743&gt;='Intersection Mileposts'!$F$33,H743&lt;='Intersection Mileposts'!$G$33),"Y",IF(AND(H743&gt;='Intersection Mileposts'!$F$34,H743&lt;='Intersection Mileposts'!$G$34),"Y",IF(AND(H743&gt;='Intersection Mileposts'!$F$35,H743&lt;='Intersection Mileposts'!$G$35),"Y",IF(AND(H743&gt;='Intersection Mileposts'!$F$36,H743&lt;='Intersection Mileposts'!$G$36),"Y",IF(AND(H743&gt;='Intersection Mileposts'!$F$37,H743&lt;='Intersection Mileposts'!$G$37),"Y",IF(AND(H743&gt;='Intersection Mileposts'!$F$38,H743&lt;='Intersection Mileposts'!$G$38),"Y",IF(AND(H743&gt;='Intersection Mileposts'!$F$39,H743&lt;='Intersection Mileposts'!$G$39),"Y","N"))))))))))))))))))))))))))))))))))))</f>
        <v/>
      </c>
    </row>
    <row r="744" spans="1:46" x14ac:dyDescent="0.3">
      <c r="A744" s="279"/>
      <c r="B744" s="261"/>
      <c r="C744" s="262"/>
      <c r="D744" s="262"/>
      <c r="E744" s="262"/>
      <c r="F744" s="262"/>
      <c r="G744" s="284"/>
      <c r="H744" s="286"/>
      <c r="I744" s="279"/>
      <c r="J744" s="260"/>
      <c r="K744" s="260"/>
      <c r="L744" s="280"/>
      <c r="M744" s="275"/>
      <c r="N744" s="263"/>
      <c r="P744" s="264" t="str">
        <f>IF(R744 = "", "", COUNT($R$4:R744))</f>
        <v/>
      </c>
      <c r="Q744" s="264" t="str">
        <f t="shared" si="88"/>
        <v/>
      </c>
      <c r="R744" s="265" t="str">
        <f t="shared" si="89"/>
        <v/>
      </c>
      <c r="S744" s="266" t="str">
        <f t="shared" si="93"/>
        <v/>
      </c>
      <c r="T744" s="267" t="str">
        <f t="shared" si="90"/>
        <v/>
      </c>
      <c r="U744" s="268" t="str">
        <f t="shared" si="94"/>
        <v/>
      </c>
      <c r="V744" s="269" t="str">
        <f t="shared" si="91"/>
        <v/>
      </c>
      <c r="W744" s="5"/>
      <c r="AR744" s="2" t="str">
        <f t="shared" si="95"/>
        <v/>
      </c>
      <c r="AS744" s="2" t="str">
        <f t="shared" si="92"/>
        <v/>
      </c>
      <c r="AT744" s="2" t="str">
        <f>IF(AR744="","",IF(AND(H744&gt;='Intersection Mileposts'!$F$5,H744&lt;='Intersection Mileposts'!$G$5),"Y",IF(AND(H744&gt;='Intersection Mileposts'!$F$6,H744&lt;='Intersection Mileposts'!$G$6),"Y",IF(AND(H744&gt;='Intersection Mileposts'!$F$7,H744&lt;='Intersection Mileposts'!$G$7),"Y",IF(AND(H744&gt;='Intersection Mileposts'!$F$8,H744&lt;='Intersection Mileposts'!$G$8),"Y",IF(AND(H744&gt;='Intersection Mileposts'!$F$9,H744&lt;='Intersection Mileposts'!$G$9),"Y",IF(AND(H744&gt;='Intersection Mileposts'!$F$10,H744&lt;='Intersection Mileposts'!$G$10),"Y",IF(AND(H744&gt;='Intersection Mileposts'!$F$11,H744&lt;='Intersection Mileposts'!$G$11),"Y",IF(AND(H744&gt;='Intersection Mileposts'!$F$12,H744&lt;='Intersection Mileposts'!$G$12),"Y",IF(AND(H744&gt;='Intersection Mileposts'!$F$13,H744&lt;='Intersection Mileposts'!$G$13),"Y",IF(AND(H744&gt;='Intersection Mileposts'!$F$14,H744&lt;='Intersection Mileposts'!$G$14),"Y",IF(AND(H744&gt;='Intersection Mileposts'!$F$15,H744&lt;='Intersection Mileposts'!$G$15),"Y",IF(AND(H744&gt;='Intersection Mileposts'!$F$16,H744&lt;='Intersection Mileposts'!$G$16),"Y",IF(AND(H744&gt;='Intersection Mileposts'!$F$17,H744&lt;='Intersection Mileposts'!$G$17),"Y",IF(AND(H744&gt;='Intersection Mileposts'!$F$18,H744&lt;='Intersection Mileposts'!$G$18),"Y",IF(AND(H744&gt;='Intersection Mileposts'!$F$19,H744&lt;='Intersection Mileposts'!$G$19),"Y",IF(AND(H744&gt;='Intersection Mileposts'!$F$20,H744&lt;='Intersection Mileposts'!$G$20),"Y",IF(AND(H744&gt;='Intersection Mileposts'!$F$21,H744&lt;='Intersection Mileposts'!$G$21),"Y",IF(AND(H744&gt;='Intersection Mileposts'!$F$22,H744&lt;='Intersection Mileposts'!$G$22),"Y",IF(AND(H744&gt;='Intersection Mileposts'!$F$23,H744&lt;='Intersection Mileposts'!$G$23),"Y",IF(AND(H744&gt;='Intersection Mileposts'!$F$24,H744&lt;='Intersection Mileposts'!$G$24),"Y",IF(AND(H744&gt;='Intersection Mileposts'!$F$25,H744&lt;='Intersection Mileposts'!$G$25),"Y",IF(AND(H744&gt;='Intersection Mileposts'!$F$26,H744&lt;='Intersection Mileposts'!$G$26),"Y",IF(AND(H744&gt;='Intersection Mileposts'!$F$27,H744&lt;='Intersection Mileposts'!$G$27),"Y",IF(AND(H744&gt;='Intersection Mileposts'!$F$28,H744&lt;='Intersection Mileposts'!$G$28),"Y",IF(AND(H744&gt;='Intersection Mileposts'!$F$29,H744&lt;='Intersection Mileposts'!$G$29),"Y", IF(AND(H744&gt;='Intersection Mileposts'!$F$30,H744&lt;='Intersection Mileposts'!$G$30),"Y",IF(AND(H744&gt;='Intersection Mileposts'!$F$31,H744&lt;='Intersection Mileposts'!$G$31),"Y",IF(AND(H744&gt;='Intersection Mileposts'!$F$32,H744&lt;='Intersection Mileposts'!$G$32),"Y",IF(AND(H744&gt;='Intersection Mileposts'!$F$33,H744&lt;='Intersection Mileposts'!$G$33),"Y",IF(AND(H744&gt;='Intersection Mileposts'!$F$34,H744&lt;='Intersection Mileposts'!$G$34),"Y",IF(AND(H744&gt;='Intersection Mileposts'!$F$35,H744&lt;='Intersection Mileposts'!$G$35),"Y",IF(AND(H744&gt;='Intersection Mileposts'!$F$36,H744&lt;='Intersection Mileposts'!$G$36),"Y",IF(AND(H744&gt;='Intersection Mileposts'!$F$37,H744&lt;='Intersection Mileposts'!$G$37),"Y",IF(AND(H744&gt;='Intersection Mileposts'!$F$38,H744&lt;='Intersection Mileposts'!$G$38),"Y",IF(AND(H744&gt;='Intersection Mileposts'!$F$39,H744&lt;='Intersection Mileposts'!$G$39),"Y","N"))))))))))))))))))))))))))))))))))))</f>
        <v/>
      </c>
    </row>
    <row r="745" spans="1:46" x14ac:dyDescent="0.3">
      <c r="A745" s="279"/>
      <c r="B745" s="261"/>
      <c r="C745" s="262"/>
      <c r="D745" s="262"/>
      <c r="E745" s="262"/>
      <c r="F745" s="262"/>
      <c r="G745" s="284"/>
      <c r="H745" s="286"/>
      <c r="I745" s="279"/>
      <c r="J745" s="260"/>
      <c r="K745" s="260"/>
      <c r="L745" s="280"/>
      <c r="M745" s="275"/>
      <c r="N745" s="263"/>
      <c r="P745" s="264" t="str">
        <f>IF(R745 = "", "", COUNT($R$4:R745))</f>
        <v/>
      </c>
      <c r="Q745" s="264" t="str">
        <f t="shared" si="88"/>
        <v/>
      </c>
      <c r="R745" s="265" t="str">
        <f t="shared" si="89"/>
        <v/>
      </c>
      <c r="S745" s="266" t="str">
        <f t="shared" si="93"/>
        <v/>
      </c>
      <c r="T745" s="267" t="str">
        <f t="shared" si="90"/>
        <v/>
      </c>
      <c r="U745" s="268" t="str">
        <f t="shared" si="94"/>
        <v/>
      </c>
      <c r="V745" s="269" t="str">
        <f t="shared" si="91"/>
        <v/>
      </c>
      <c r="W745" s="5"/>
      <c r="AR745" s="2" t="str">
        <f t="shared" si="95"/>
        <v/>
      </c>
      <c r="AS745" s="2" t="str">
        <f t="shared" si="92"/>
        <v/>
      </c>
      <c r="AT745" s="2" t="str">
        <f>IF(AR745="","",IF(AND(H745&gt;='Intersection Mileposts'!$F$5,H745&lt;='Intersection Mileposts'!$G$5),"Y",IF(AND(H745&gt;='Intersection Mileposts'!$F$6,H745&lt;='Intersection Mileposts'!$G$6),"Y",IF(AND(H745&gt;='Intersection Mileposts'!$F$7,H745&lt;='Intersection Mileposts'!$G$7),"Y",IF(AND(H745&gt;='Intersection Mileposts'!$F$8,H745&lt;='Intersection Mileposts'!$G$8),"Y",IF(AND(H745&gt;='Intersection Mileposts'!$F$9,H745&lt;='Intersection Mileposts'!$G$9),"Y",IF(AND(H745&gt;='Intersection Mileposts'!$F$10,H745&lt;='Intersection Mileposts'!$G$10),"Y",IF(AND(H745&gt;='Intersection Mileposts'!$F$11,H745&lt;='Intersection Mileposts'!$G$11),"Y",IF(AND(H745&gt;='Intersection Mileposts'!$F$12,H745&lt;='Intersection Mileposts'!$G$12),"Y",IF(AND(H745&gt;='Intersection Mileposts'!$F$13,H745&lt;='Intersection Mileposts'!$G$13),"Y",IF(AND(H745&gt;='Intersection Mileposts'!$F$14,H745&lt;='Intersection Mileposts'!$G$14),"Y",IF(AND(H745&gt;='Intersection Mileposts'!$F$15,H745&lt;='Intersection Mileposts'!$G$15),"Y",IF(AND(H745&gt;='Intersection Mileposts'!$F$16,H745&lt;='Intersection Mileposts'!$G$16),"Y",IF(AND(H745&gt;='Intersection Mileposts'!$F$17,H745&lt;='Intersection Mileposts'!$G$17),"Y",IF(AND(H745&gt;='Intersection Mileposts'!$F$18,H745&lt;='Intersection Mileposts'!$G$18),"Y",IF(AND(H745&gt;='Intersection Mileposts'!$F$19,H745&lt;='Intersection Mileposts'!$G$19),"Y",IF(AND(H745&gt;='Intersection Mileposts'!$F$20,H745&lt;='Intersection Mileposts'!$G$20),"Y",IF(AND(H745&gt;='Intersection Mileposts'!$F$21,H745&lt;='Intersection Mileposts'!$G$21),"Y",IF(AND(H745&gt;='Intersection Mileposts'!$F$22,H745&lt;='Intersection Mileposts'!$G$22),"Y",IF(AND(H745&gt;='Intersection Mileposts'!$F$23,H745&lt;='Intersection Mileposts'!$G$23),"Y",IF(AND(H745&gt;='Intersection Mileposts'!$F$24,H745&lt;='Intersection Mileposts'!$G$24),"Y",IF(AND(H745&gt;='Intersection Mileposts'!$F$25,H745&lt;='Intersection Mileposts'!$G$25),"Y",IF(AND(H745&gt;='Intersection Mileposts'!$F$26,H745&lt;='Intersection Mileposts'!$G$26),"Y",IF(AND(H745&gt;='Intersection Mileposts'!$F$27,H745&lt;='Intersection Mileposts'!$G$27),"Y",IF(AND(H745&gt;='Intersection Mileposts'!$F$28,H745&lt;='Intersection Mileposts'!$G$28),"Y",IF(AND(H745&gt;='Intersection Mileposts'!$F$29,H745&lt;='Intersection Mileposts'!$G$29),"Y", IF(AND(H745&gt;='Intersection Mileposts'!$F$30,H745&lt;='Intersection Mileposts'!$G$30),"Y",IF(AND(H745&gt;='Intersection Mileposts'!$F$31,H745&lt;='Intersection Mileposts'!$G$31),"Y",IF(AND(H745&gt;='Intersection Mileposts'!$F$32,H745&lt;='Intersection Mileposts'!$G$32),"Y",IF(AND(H745&gt;='Intersection Mileposts'!$F$33,H745&lt;='Intersection Mileposts'!$G$33),"Y",IF(AND(H745&gt;='Intersection Mileposts'!$F$34,H745&lt;='Intersection Mileposts'!$G$34),"Y",IF(AND(H745&gt;='Intersection Mileposts'!$F$35,H745&lt;='Intersection Mileposts'!$G$35),"Y",IF(AND(H745&gt;='Intersection Mileposts'!$F$36,H745&lt;='Intersection Mileposts'!$G$36),"Y",IF(AND(H745&gt;='Intersection Mileposts'!$F$37,H745&lt;='Intersection Mileposts'!$G$37),"Y",IF(AND(H745&gt;='Intersection Mileposts'!$F$38,H745&lt;='Intersection Mileposts'!$G$38),"Y",IF(AND(H745&gt;='Intersection Mileposts'!$F$39,H745&lt;='Intersection Mileposts'!$G$39),"Y","N"))))))))))))))))))))))))))))))))))))</f>
        <v/>
      </c>
    </row>
    <row r="746" spans="1:46" x14ac:dyDescent="0.3">
      <c r="A746" s="279"/>
      <c r="B746" s="261"/>
      <c r="C746" s="262"/>
      <c r="D746" s="262"/>
      <c r="E746" s="262"/>
      <c r="F746" s="262"/>
      <c r="G746" s="284"/>
      <c r="H746" s="286"/>
      <c r="I746" s="279"/>
      <c r="J746" s="260"/>
      <c r="K746" s="260"/>
      <c r="L746" s="280"/>
      <c r="M746" s="275"/>
      <c r="N746" s="263"/>
      <c r="P746" s="264" t="str">
        <f>IF(R746 = "", "", COUNT($R$4:R746))</f>
        <v/>
      </c>
      <c r="Q746" s="264" t="str">
        <f t="shared" si="88"/>
        <v/>
      </c>
      <c r="R746" s="265" t="str">
        <f t="shared" si="89"/>
        <v/>
      </c>
      <c r="S746" s="266" t="str">
        <f t="shared" si="93"/>
        <v/>
      </c>
      <c r="T746" s="267" t="str">
        <f t="shared" si="90"/>
        <v/>
      </c>
      <c r="U746" s="268" t="str">
        <f t="shared" si="94"/>
        <v/>
      </c>
      <c r="V746" s="269" t="str">
        <f t="shared" si="91"/>
        <v/>
      </c>
      <c r="W746" s="5"/>
      <c r="AR746" s="2" t="str">
        <f t="shared" si="95"/>
        <v/>
      </c>
      <c r="AS746" s="2" t="str">
        <f t="shared" si="92"/>
        <v/>
      </c>
      <c r="AT746" s="2" t="str">
        <f>IF(AR746="","",IF(AND(H746&gt;='Intersection Mileposts'!$F$5,H746&lt;='Intersection Mileposts'!$G$5),"Y",IF(AND(H746&gt;='Intersection Mileposts'!$F$6,H746&lt;='Intersection Mileposts'!$G$6),"Y",IF(AND(H746&gt;='Intersection Mileposts'!$F$7,H746&lt;='Intersection Mileposts'!$G$7),"Y",IF(AND(H746&gt;='Intersection Mileposts'!$F$8,H746&lt;='Intersection Mileposts'!$G$8),"Y",IF(AND(H746&gt;='Intersection Mileposts'!$F$9,H746&lt;='Intersection Mileposts'!$G$9),"Y",IF(AND(H746&gt;='Intersection Mileposts'!$F$10,H746&lt;='Intersection Mileposts'!$G$10),"Y",IF(AND(H746&gt;='Intersection Mileposts'!$F$11,H746&lt;='Intersection Mileposts'!$G$11),"Y",IF(AND(H746&gt;='Intersection Mileposts'!$F$12,H746&lt;='Intersection Mileposts'!$G$12),"Y",IF(AND(H746&gt;='Intersection Mileposts'!$F$13,H746&lt;='Intersection Mileposts'!$G$13),"Y",IF(AND(H746&gt;='Intersection Mileposts'!$F$14,H746&lt;='Intersection Mileposts'!$G$14),"Y",IF(AND(H746&gt;='Intersection Mileposts'!$F$15,H746&lt;='Intersection Mileposts'!$G$15),"Y",IF(AND(H746&gt;='Intersection Mileposts'!$F$16,H746&lt;='Intersection Mileposts'!$G$16),"Y",IF(AND(H746&gt;='Intersection Mileposts'!$F$17,H746&lt;='Intersection Mileposts'!$G$17),"Y",IF(AND(H746&gt;='Intersection Mileposts'!$F$18,H746&lt;='Intersection Mileposts'!$G$18),"Y",IF(AND(H746&gt;='Intersection Mileposts'!$F$19,H746&lt;='Intersection Mileposts'!$G$19),"Y",IF(AND(H746&gt;='Intersection Mileposts'!$F$20,H746&lt;='Intersection Mileposts'!$G$20),"Y",IF(AND(H746&gt;='Intersection Mileposts'!$F$21,H746&lt;='Intersection Mileposts'!$G$21),"Y",IF(AND(H746&gt;='Intersection Mileposts'!$F$22,H746&lt;='Intersection Mileposts'!$G$22),"Y",IF(AND(H746&gt;='Intersection Mileposts'!$F$23,H746&lt;='Intersection Mileposts'!$G$23),"Y",IF(AND(H746&gt;='Intersection Mileposts'!$F$24,H746&lt;='Intersection Mileposts'!$G$24),"Y",IF(AND(H746&gt;='Intersection Mileposts'!$F$25,H746&lt;='Intersection Mileposts'!$G$25),"Y",IF(AND(H746&gt;='Intersection Mileposts'!$F$26,H746&lt;='Intersection Mileposts'!$G$26),"Y",IF(AND(H746&gt;='Intersection Mileposts'!$F$27,H746&lt;='Intersection Mileposts'!$G$27),"Y",IF(AND(H746&gt;='Intersection Mileposts'!$F$28,H746&lt;='Intersection Mileposts'!$G$28),"Y",IF(AND(H746&gt;='Intersection Mileposts'!$F$29,H746&lt;='Intersection Mileposts'!$G$29),"Y", IF(AND(H746&gt;='Intersection Mileposts'!$F$30,H746&lt;='Intersection Mileposts'!$G$30),"Y",IF(AND(H746&gt;='Intersection Mileposts'!$F$31,H746&lt;='Intersection Mileposts'!$G$31),"Y",IF(AND(H746&gt;='Intersection Mileposts'!$F$32,H746&lt;='Intersection Mileposts'!$G$32),"Y",IF(AND(H746&gt;='Intersection Mileposts'!$F$33,H746&lt;='Intersection Mileposts'!$G$33),"Y",IF(AND(H746&gt;='Intersection Mileposts'!$F$34,H746&lt;='Intersection Mileposts'!$G$34),"Y",IF(AND(H746&gt;='Intersection Mileposts'!$F$35,H746&lt;='Intersection Mileposts'!$G$35),"Y",IF(AND(H746&gt;='Intersection Mileposts'!$F$36,H746&lt;='Intersection Mileposts'!$G$36),"Y",IF(AND(H746&gt;='Intersection Mileposts'!$F$37,H746&lt;='Intersection Mileposts'!$G$37),"Y",IF(AND(H746&gt;='Intersection Mileposts'!$F$38,H746&lt;='Intersection Mileposts'!$G$38),"Y",IF(AND(H746&gt;='Intersection Mileposts'!$F$39,H746&lt;='Intersection Mileposts'!$G$39),"Y","N"))))))))))))))))))))))))))))))))))))</f>
        <v/>
      </c>
    </row>
    <row r="747" spans="1:46" x14ac:dyDescent="0.3">
      <c r="A747" s="279"/>
      <c r="B747" s="261"/>
      <c r="C747" s="262"/>
      <c r="D747" s="262"/>
      <c r="E747" s="262"/>
      <c r="F747" s="262"/>
      <c r="G747" s="284"/>
      <c r="H747" s="286"/>
      <c r="I747" s="279"/>
      <c r="J747" s="260"/>
      <c r="K747" s="260"/>
      <c r="L747" s="280"/>
      <c r="M747" s="275"/>
      <c r="N747" s="263"/>
      <c r="P747" s="264" t="str">
        <f>IF(R747 = "", "", COUNT($R$4:R747))</f>
        <v/>
      </c>
      <c r="Q747" s="264" t="str">
        <f t="shared" si="88"/>
        <v/>
      </c>
      <c r="R747" s="265" t="str">
        <f t="shared" si="89"/>
        <v/>
      </c>
      <c r="S747" s="266" t="str">
        <f t="shared" si="93"/>
        <v/>
      </c>
      <c r="T747" s="267" t="str">
        <f t="shared" si="90"/>
        <v/>
      </c>
      <c r="U747" s="268" t="str">
        <f t="shared" si="94"/>
        <v/>
      </c>
      <c r="V747" s="269" t="str">
        <f t="shared" si="91"/>
        <v/>
      </c>
      <c r="W747" s="5"/>
      <c r="AR747" s="2" t="str">
        <f t="shared" si="95"/>
        <v/>
      </c>
      <c r="AS747" s="2" t="str">
        <f t="shared" si="92"/>
        <v/>
      </c>
      <c r="AT747" s="2" t="str">
        <f>IF(AR747="","",IF(AND(H747&gt;='Intersection Mileposts'!$F$5,H747&lt;='Intersection Mileposts'!$G$5),"Y",IF(AND(H747&gt;='Intersection Mileposts'!$F$6,H747&lt;='Intersection Mileposts'!$G$6),"Y",IF(AND(H747&gt;='Intersection Mileposts'!$F$7,H747&lt;='Intersection Mileposts'!$G$7),"Y",IF(AND(H747&gt;='Intersection Mileposts'!$F$8,H747&lt;='Intersection Mileposts'!$G$8),"Y",IF(AND(H747&gt;='Intersection Mileposts'!$F$9,H747&lt;='Intersection Mileposts'!$G$9),"Y",IF(AND(H747&gt;='Intersection Mileposts'!$F$10,H747&lt;='Intersection Mileposts'!$G$10),"Y",IF(AND(H747&gt;='Intersection Mileposts'!$F$11,H747&lt;='Intersection Mileposts'!$G$11),"Y",IF(AND(H747&gt;='Intersection Mileposts'!$F$12,H747&lt;='Intersection Mileposts'!$G$12),"Y",IF(AND(H747&gt;='Intersection Mileposts'!$F$13,H747&lt;='Intersection Mileposts'!$G$13),"Y",IF(AND(H747&gt;='Intersection Mileposts'!$F$14,H747&lt;='Intersection Mileposts'!$G$14),"Y",IF(AND(H747&gt;='Intersection Mileposts'!$F$15,H747&lt;='Intersection Mileposts'!$G$15),"Y",IF(AND(H747&gt;='Intersection Mileposts'!$F$16,H747&lt;='Intersection Mileposts'!$G$16),"Y",IF(AND(H747&gt;='Intersection Mileposts'!$F$17,H747&lt;='Intersection Mileposts'!$G$17),"Y",IF(AND(H747&gt;='Intersection Mileposts'!$F$18,H747&lt;='Intersection Mileposts'!$G$18),"Y",IF(AND(H747&gt;='Intersection Mileposts'!$F$19,H747&lt;='Intersection Mileposts'!$G$19),"Y",IF(AND(H747&gt;='Intersection Mileposts'!$F$20,H747&lt;='Intersection Mileposts'!$G$20),"Y",IF(AND(H747&gt;='Intersection Mileposts'!$F$21,H747&lt;='Intersection Mileposts'!$G$21),"Y",IF(AND(H747&gt;='Intersection Mileposts'!$F$22,H747&lt;='Intersection Mileposts'!$G$22),"Y",IF(AND(H747&gt;='Intersection Mileposts'!$F$23,H747&lt;='Intersection Mileposts'!$G$23),"Y",IF(AND(H747&gt;='Intersection Mileposts'!$F$24,H747&lt;='Intersection Mileposts'!$G$24),"Y",IF(AND(H747&gt;='Intersection Mileposts'!$F$25,H747&lt;='Intersection Mileposts'!$G$25),"Y",IF(AND(H747&gt;='Intersection Mileposts'!$F$26,H747&lt;='Intersection Mileposts'!$G$26),"Y",IF(AND(H747&gt;='Intersection Mileposts'!$F$27,H747&lt;='Intersection Mileposts'!$G$27),"Y",IF(AND(H747&gt;='Intersection Mileposts'!$F$28,H747&lt;='Intersection Mileposts'!$G$28),"Y",IF(AND(H747&gt;='Intersection Mileposts'!$F$29,H747&lt;='Intersection Mileposts'!$G$29),"Y", IF(AND(H747&gt;='Intersection Mileposts'!$F$30,H747&lt;='Intersection Mileposts'!$G$30),"Y",IF(AND(H747&gt;='Intersection Mileposts'!$F$31,H747&lt;='Intersection Mileposts'!$G$31),"Y",IF(AND(H747&gt;='Intersection Mileposts'!$F$32,H747&lt;='Intersection Mileposts'!$G$32),"Y",IF(AND(H747&gt;='Intersection Mileposts'!$F$33,H747&lt;='Intersection Mileposts'!$G$33),"Y",IF(AND(H747&gt;='Intersection Mileposts'!$F$34,H747&lt;='Intersection Mileposts'!$G$34),"Y",IF(AND(H747&gt;='Intersection Mileposts'!$F$35,H747&lt;='Intersection Mileposts'!$G$35),"Y",IF(AND(H747&gt;='Intersection Mileposts'!$F$36,H747&lt;='Intersection Mileposts'!$G$36),"Y",IF(AND(H747&gt;='Intersection Mileposts'!$F$37,H747&lt;='Intersection Mileposts'!$G$37),"Y",IF(AND(H747&gt;='Intersection Mileposts'!$F$38,H747&lt;='Intersection Mileposts'!$G$38),"Y",IF(AND(H747&gt;='Intersection Mileposts'!$F$39,H747&lt;='Intersection Mileposts'!$G$39),"Y","N"))))))))))))))))))))))))))))))))))))</f>
        <v/>
      </c>
    </row>
    <row r="748" spans="1:46" x14ac:dyDescent="0.3">
      <c r="A748" s="279"/>
      <c r="B748" s="261"/>
      <c r="C748" s="262"/>
      <c r="D748" s="262"/>
      <c r="E748" s="262"/>
      <c r="F748" s="262"/>
      <c r="G748" s="284"/>
      <c r="H748" s="286"/>
      <c r="I748" s="279"/>
      <c r="J748" s="260"/>
      <c r="K748" s="260"/>
      <c r="L748" s="280"/>
      <c r="M748" s="275"/>
      <c r="N748" s="263"/>
      <c r="P748" s="264" t="str">
        <f>IF(R748 = "", "", COUNT($R$4:R748))</f>
        <v/>
      </c>
      <c r="Q748" s="264" t="str">
        <f t="shared" si="88"/>
        <v/>
      </c>
      <c r="R748" s="265" t="str">
        <f t="shared" si="89"/>
        <v/>
      </c>
      <c r="S748" s="266" t="str">
        <f t="shared" si="93"/>
        <v/>
      </c>
      <c r="T748" s="267" t="str">
        <f t="shared" si="90"/>
        <v/>
      </c>
      <c r="U748" s="268" t="str">
        <f t="shared" si="94"/>
        <v/>
      </c>
      <c r="V748" s="269" t="str">
        <f t="shared" si="91"/>
        <v/>
      </c>
      <c r="W748" s="5"/>
      <c r="AR748" s="2" t="str">
        <f t="shared" si="95"/>
        <v/>
      </c>
      <c r="AS748" s="2" t="str">
        <f t="shared" si="92"/>
        <v/>
      </c>
      <c r="AT748" s="2" t="str">
        <f>IF(AR748="","",IF(AND(H748&gt;='Intersection Mileposts'!$F$5,H748&lt;='Intersection Mileposts'!$G$5),"Y",IF(AND(H748&gt;='Intersection Mileposts'!$F$6,H748&lt;='Intersection Mileposts'!$G$6),"Y",IF(AND(H748&gt;='Intersection Mileposts'!$F$7,H748&lt;='Intersection Mileposts'!$G$7),"Y",IF(AND(H748&gt;='Intersection Mileposts'!$F$8,H748&lt;='Intersection Mileposts'!$G$8),"Y",IF(AND(H748&gt;='Intersection Mileposts'!$F$9,H748&lt;='Intersection Mileposts'!$G$9),"Y",IF(AND(H748&gt;='Intersection Mileposts'!$F$10,H748&lt;='Intersection Mileposts'!$G$10),"Y",IF(AND(H748&gt;='Intersection Mileposts'!$F$11,H748&lt;='Intersection Mileposts'!$G$11),"Y",IF(AND(H748&gt;='Intersection Mileposts'!$F$12,H748&lt;='Intersection Mileposts'!$G$12),"Y",IF(AND(H748&gt;='Intersection Mileposts'!$F$13,H748&lt;='Intersection Mileposts'!$G$13),"Y",IF(AND(H748&gt;='Intersection Mileposts'!$F$14,H748&lt;='Intersection Mileposts'!$G$14),"Y",IF(AND(H748&gt;='Intersection Mileposts'!$F$15,H748&lt;='Intersection Mileposts'!$G$15),"Y",IF(AND(H748&gt;='Intersection Mileposts'!$F$16,H748&lt;='Intersection Mileposts'!$G$16),"Y",IF(AND(H748&gt;='Intersection Mileposts'!$F$17,H748&lt;='Intersection Mileposts'!$G$17),"Y",IF(AND(H748&gt;='Intersection Mileposts'!$F$18,H748&lt;='Intersection Mileposts'!$G$18),"Y",IF(AND(H748&gt;='Intersection Mileposts'!$F$19,H748&lt;='Intersection Mileposts'!$G$19),"Y",IF(AND(H748&gt;='Intersection Mileposts'!$F$20,H748&lt;='Intersection Mileposts'!$G$20),"Y",IF(AND(H748&gt;='Intersection Mileposts'!$F$21,H748&lt;='Intersection Mileposts'!$G$21),"Y",IF(AND(H748&gt;='Intersection Mileposts'!$F$22,H748&lt;='Intersection Mileposts'!$G$22),"Y",IF(AND(H748&gt;='Intersection Mileposts'!$F$23,H748&lt;='Intersection Mileposts'!$G$23),"Y",IF(AND(H748&gt;='Intersection Mileposts'!$F$24,H748&lt;='Intersection Mileposts'!$G$24),"Y",IF(AND(H748&gt;='Intersection Mileposts'!$F$25,H748&lt;='Intersection Mileposts'!$G$25),"Y",IF(AND(H748&gt;='Intersection Mileposts'!$F$26,H748&lt;='Intersection Mileposts'!$G$26),"Y",IF(AND(H748&gt;='Intersection Mileposts'!$F$27,H748&lt;='Intersection Mileposts'!$G$27),"Y",IF(AND(H748&gt;='Intersection Mileposts'!$F$28,H748&lt;='Intersection Mileposts'!$G$28),"Y",IF(AND(H748&gt;='Intersection Mileposts'!$F$29,H748&lt;='Intersection Mileposts'!$G$29),"Y", IF(AND(H748&gt;='Intersection Mileposts'!$F$30,H748&lt;='Intersection Mileposts'!$G$30),"Y",IF(AND(H748&gt;='Intersection Mileposts'!$F$31,H748&lt;='Intersection Mileposts'!$G$31),"Y",IF(AND(H748&gt;='Intersection Mileposts'!$F$32,H748&lt;='Intersection Mileposts'!$G$32),"Y",IF(AND(H748&gt;='Intersection Mileposts'!$F$33,H748&lt;='Intersection Mileposts'!$G$33),"Y",IF(AND(H748&gt;='Intersection Mileposts'!$F$34,H748&lt;='Intersection Mileposts'!$G$34),"Y",IF(AND(H748&gt;='Intersection Mileposts'!$F$35,H748&lt;='Intersection Mileposts'!$G$35),"Y",IF(AND(H748&gt;='Intersection Mileposts'!$F$36,H748&lt;='Intersection Mileposts'!$G$36),"Y",IF(AND(H748&gt;='Intersection Mileposts'!$F$37,H748&lt;='Intersection Mileposts'!$G$37),"Y",IF(AND(H748&gt;='Intersection Mileposts'!$F$38,H748&lt;='Intersection Mileposts'!$G$38),"Y",IF(AND(H748&gt;='Intersection Mileposts'!$F$39,H748&lt;='Intersection Mileposts'!$G$39),"Y","N"))))))))))))))))))))))))))))))))))))</f>
        <v/>
      </c>
    </row>
    <row r="749" spans="1:46" x14ac:dyDescent="0.3">
      <c r="A749" s="279"/>
      <c r="B749" s="261"/>
      <c r="C749" s="262"/>
      <c r="D749" s="262"/>
      <c r="E749" s="262"/>
      <c r="F749" s="262"/>
      <c r="G749" s="284"/>
      <c r="H749" s="286"/>
      <c r="I749" s="279"/>
      <c r="J749" s="260"/>
      <c r="K749" s="260"/>
      <c r="L749" s="280"/>
      <c r="M749" s="275"/>
      <c r="N749" s="263"/>
      <c r="P749" s="264" t="str">
        <f>IF(R749 = "", "", COUNT($R$4:R749))</f>
        <v/>
      </c>
      <c r="Q749" s="264" t="str">
        <f t="shared" si="88"/>
        <v/>
      </c>
      <c r="R749" s="265" t="str">
        <f t="shared" si="89"/>
        <v/>
      </c>
      <c r="S749" s="266" t="str">
        <f t="shared" si="93"/>
        <v/>
      </c>
      <c r="T749" s="267" t="str">
        <f t="shared" si="90"/>
        <v/>
      </c>
      <c r="U749" s="268" t="str">
        <f t="shared" si="94"/>
        <v/>
      </c>
      <c r="V749" s="269" t="str">
        <f t="shared" si="91"/>
        <v/>
      </c>
      <c r="W749" s="5"/>
      <c r="AR749" s="2" t="str">
        <f t="shared" si="95"/>
        <v/>
      </c>
      <c r="AS749" s="2" t="str">
        <f t="shared" si="92"/>
        <v/>
      </c>
      <c r="AT749" s="2" t="str">
        <f>IF(AR749="","",IF(AND(H749&gt;='Intersection Mileposts'!$F$5,H749&lt;='Intersection Mileposts'!$G$5),"Y",IF(AND(H749&gt;='Intersection Mileposts'!$F$6,H749&lt;='Intersection Mileposts'!$G$6),"Y",IF(AND(H749&gt;='Intersection Mileposts'!$F$7,H749&lt;='Intersection Mileposts'!$G$7),"Y",IF(AND(H749&gt;='Intersection Mileposts'!$F$8,H749&lt;='Intersection Mileposts'!$G$8),"Y",IF(AND(H749&gt;='Intersection Mileposts'!$F$9,H749&lt;='Intersection Mileposts'!$G$9),"Y",IF(AND(H749&gt;='Intersection Mileposts'!$F$10,H749&lt;='Intersection Mileposts'!$G$10),"Y",IF(AND(H749&gt;='Intersection Mileposts'!$F$11,H749&lt;='Intersection Mileposts'!$G$11),"Y",IF(AND(H749&gt;='Intersection Mileposts'!$F$12,H749&lt;='Intersection Mileposts'!$G$12),"Y",IF(AND(H749&gt;='Intersection Mileposts'!$F$13,H749&lt;='Intersection Mileposts'!$G$13),"Y",IF(AND(H749&gt;='Intersection Mileposts'!$F$14,H749&lt;='Intersection Mileposts'!$G$14),"Y",IF(AND(H749&gt;='Intersection Mileposts'!$F$15,H749&lt;='Intersection Mileposts'!$G$15),"Y",IF(AND(H749&gt;='Intersection Mileposts'!$F$16,H749&lt;='Intersection Mileposts'!$G$16),"Y",IF(AND(H749&gt;='Intersection Mileposts'!$F$17,H749&lt;='Intersection Mileposts'!$G$17),"Y",IF(AND(H749&gt;='Intersection Mileposts'!$F$18,H749&lt;='Intersection Mileposts'!$G$18),"Y",IF(AND(H749&gt;='Intersection Mileposts'!$F$19,H749&lt;='Intersection Mileposts'!$G$19),"Y",IF(AND(H749&gt;='Intersection Mileposts'!$F$20,H749&lt;='Intersection Mileposts'!$G$20),"Y",IF(AND(H749&gt;='Intersection Mileposts'!$F$21,H749&lt;='Intersection Mileposts'!$G$21),"Y",IF(AND(H749&gt;='Intersection Mileposts'!$F$22,H749&lt;='Intersection Mileposts'!$G$22),"Y",IF(AND(H749&gt;='Intersection Mileposts'!$F$23,H749&lt;='Intersection Mileposts'!$G$23),"Y",IF(AND(H749&gt;='Intersection Mileposts'!$F$24,H749&lt;='Intersection Mileposts'!$G$24),"Y",IF(AND(H749&gt;='Intersection Mileposts'!$F$25,H749&lt;='Intersection Mileposts'!$G$25),"Y",IF(AND(H749&gt;='Intersection Mileposts'!$F$26,H749&lt;='Intersection Mileposts'!$G$26),"Y",IF(AND(H749&gt;='Intersection Mileposts'!$F$27,H749&lt;='Intersection Mileposts'!$G$27),"Y",IF(AND(H749&gt;='Intersection Mileposts'!$F$28,H749&lt;='Intersection Mileposts'!$G$28),"Y",IF(AND(H749&gt;='Intersection Mileposts'!$F$29,H749&lt;='Intersection Mileposts'!$G$29),"Y", IF(AND(H749&gt;='Intersection Mileposts'!$F$30,H749&lt;='Intersection Mileposts'!$G$30),"Y",IF(AND(H749&gt;='Intersection Mileposts'!$F$31,H749&lt;='Intersection Mileposts'!$G$31),"Y",IF(AND(H749&gt;='Intersection Mileposts'!$F$32,H749&lt;='Intersection Mileposts'!$G$32),"Y",IF(AND(H749&gt;='Intersection Mileposts'!$F$33,H749&lt;='Intersection Mileposts'!$G$33),"Y",IF(AND(H749&gt;='Intersection Mileposts'!$F$34,H749&lt;='Intersection Mileposts'!$G$34),"Y",IF(AND(H749&gt;='Intersection Mileposts'!$F$35,H749&lt;='Intersection Mileposts'!$G$35),"Y",IF(AND(H749&gt;='Intersection Mileposts'!$F$36,H749&lt;='Intersection Mileposts'!$G$36),"Y",IF(AND(H749&gt;='Intersection Mileposts'!$F$37,H749&lt;='Intersection Mileposts'!$G$37),"Y",IF(AND(H749&gt;='Intersection Mileposts'!$F$38,H749&lt;='Intersection Mileposts'!$G$38),"Y",IF(AND(H749&gt;='Intersection Mileposts'!$F$39,H749&lt;='Intersection Mileposts'!$G$39),"Y","N"))))))))))))))))))))))))))))))))))))</f>
        <v/>
      </c>
    </row>
    <row r="750" spans="1:46" x14ac:dyDescent="0.3">
      <c r="A750" s="279"/>
      <c r="B750" s="261"/>
      <c r="C750" s="262"/>
      <c r="D750" s="262"/>
      <c r="E750" s="262"/>
      <c r="F750" s="262"/>
      <c r="G750" s="284"/>
      <c r="H750" s="286"/>
      <c r="I750" s="279"/>
      <c r="J750" s="260"/>
      <c r="K750" s="260"/>
      <c r="L750" s="280"/>
      <c r="M750" s="275"/>
      <c r="N750" s="263"/>
      <c r="P750" s="264" t="str">
        <f>IF(R750 = "", "", COUNT($R$4:R750))</f>
        <v/>
      </c>
      <c r="Q750" s="264" t="str">
        <f t="shared" si="88"/>
        <v/>
      </c>
      <c r="R750" s="265" t="str">
        <f t="shared" si="89"/>
        <v/>
      </c>
      <c r="S750" s="266" t="str">
        <f t="shared" si="93"/>
        <v/>
      </c>
      <c r="T750" s="267" t="str">
        <f t="shared" si="90"/>
        <v/>
      </c>
      <c r="U750" s="268" t="str">
        <f t="shared" si="94"/>
        <v/>
      </c>
      <c r="V750" s="269" t="str">
        <f t="shared" si="91"/>
        <v/>
      </c>
      <c r="W750" s="5"/>
      <c r="AR750" s="2" t="str">
        <f t="shared" si="95"/>
        <v/>
      </c>
      <c r="AS750" s="2" t="str">
        <f t="shared" si="92"/>
        <v/>
      </c>
      <c r="AT750" s="2" t="str">
        <f>IF(AR750="","",IF(AND(H750&gt;='Intersection Mileposts'!$F$5,H750&lt;='Intersection Mileposts'!$G$5),"Y",IF(AND(H750&gt;='Intersection Mileposts'!$F$6,H750&lt;='Intersection Mileposts'!$G$6),"Y",IF(AND(H750&gt;='Intersection Mileposts'!$F$7,H750&lt;='Intersection Mileposts'!$G$7),"Y",IF(AND(H750&gt;='Intersection Mileposts'!$F$8,H750&lt;='Intersection Mileposts'!$G$8),"Y",IF(AND(H750&gt;='Intersection Mileposts'!$F$9,H750&lt;='Intersection Mileposts'!$G$9),"Y",IF(AND(H750&gt;='Intersection Mileposts'!$F$10,H750&lt;='Intersection Mileposts'!$G$10),"Y",IF(AND(H750&gt;='Intersection Mileposts'!$F$11,H750&lt;='Intersection Mileposts'!$G$11),"Y",IF(AND(H750&gt;='Intersection Mileposts'!$F$12,H750&lt;='Intersection Mileposts'!$G$12),"Y",IF(AND(H750&gt;='Intersection Mileposts'!$F$13,H750&lt;='Intersection Mileposts'!$G$13),"Y",IF(AND(H750&gt;='Intersection Mileposts'!$F$14,H750&lt;='Intersection Mileposts'!$G$14),"Y",IF(AND(H750&gt;='Intersection Mileposts'!$F$15,H750&lt;='Intersection Mileposts'!$G$15),"Y",IF(AND(H750&gt;='Intersection Mileposts'!$F$16,H750&lt;='Intersection Mileposts'!$G$16),"Y",IF(AND(H750&gt;='Intersection Mileposts'!$F$17,H750&lt;='Intersection Mileposts'!$G$17),"Y",IF(AND(H750&gt;='Intersection Mileposts'!$F$18,H750&lt;='Intersection Mileposts'!$G$18),"Y",IF(AND(H750&gt;='Intersection Mileposts'!$F$19,H750&lt;='Intersection Mileposts'!$G$19),"Y",IF(AND(H750&gt;='Intersection Mileposts'!$F$20,H750&lt;='Intersection Mileposts'!$G$20),"Y",IF(AND(H750&gt;='Intersection Mileposts'!$F$21,H750&lt;='Intersection Mileposts'!$G$21),"Y",IF(AND(H750&gt;='Intersection Mileposts'!$F$22,H750&lt;='Intersection Mileposts'!$G$22),"Y",IF(AND(H750&gt;='Intersection Mileposts'!$F$23,H750&lt;='Intersection Mileposts'!$G$23),"Y",IF(AND(H750&gt;='Intersection Mileposts'!$F$24,H750&lt;='Intersection Mileposts'!$G$24),"Y",IF(AND(H750&gt;='Intersection Mileposts'!$F$25,H750&lt;='Intersection Mileposts'!$G$25),"Y",IF(AND(H750&gt;='Intersection Mileposts'!$F$26,H750&lt;='Intersection Mileposts'!$G$26),"Y",IF(AND(H750&gt;='Intersection Mileposts'!$F$27,H750&lt;='Intersection Mileposts'!$G$27),"Y",IF(AND(H750&gt;='Intersection Mileposts'!$F$28,H750&lt;='Intersection Mileposts'!$G$28),"Y",IF(AND(H750&gt;='Intersection Mileposts'!$F$29,H750&lt;='Intersection Mileposts'!$G$29),"Y", IF(AND(H750&gt;='Intersection Mileposts'!$F$30,H750&lt;='Intersection Mileposts'!$G$30),"Y",IF(AND(H750&gt;='Intersection Mileposts'!$F$31,H750&lt;='Intersection Mileposts'!$G$31),"Y",IF(AND(H750&gt;='Intersection Mileposts'!$F$32,H750&lt;='Intersection Mileposts'!$G$32),"Y",IF(AND(H750&gt;='Intersection Mileposts'!$F$33,H750&lt;='Intersection Mileposts'!$G$33),"Y",IF(AND(H750&gt;='Intersection Mileposts'!$F$34,H750&lt;='Intersection Mileposts'!$G$34),"Y",IF(AND(H750&gt;='Intersection Mileposts'!$F$35,H750&lt;='Intersection Mileposts'!$G$35),"Y",IF(AND(H750&gt;='Intersection Mileposts'!$F$36,H750&lt;='Intersection Mileposts'!$G$36),"Y",IF(AND(H750&gt;='Intersection Mileposts'!$F$37,H750&lt;='Intersection Mileposts'!$G$37),"Y",IF(AND(H750&gt;='Intersection Mileposts'!$F$38,H750&lt;='Intersection Mileposts'!$G$38),"Y",IF(AND(H750&gt;='Intersection Mileposts'!$F$39,H750&lt;='Intersection Mileposts'!$G$39),"Y","N"))))))))))))))))))))))))))))))))))))</f>
        <v/>
      </c>
    </row>
    <row r="751" spans="1:46" x14ac:dyDescent="0.3">
      <c r="A751" s="279"/>
      <c r="B751" s="261"/>
      <c r="C751" s="262"/>
      <c r="D751" s="262"/>
      <c r="E751" s="262"/>
      <c r="F751" s="262"/>
      <c r="G751" s="284"/>
      <c r="H751" s="286"/>
      <c r="I751" s="279"/>
      <c r="J751" s="260"/>
      <c r="K751" s="260"/>
      <c r="L751" s="280"/>
      <c r="M751" s="275"/>
      <c r="N751" s="263"/>
      <c r="P751" s="264" t="str">
        <f>IF(R751 = "", "", COUNT($R$4:R751))</f>
        <v/>
      </c>
      <c r="Q751" s="264" t="str">
        <f t="shared" si="88"/>
        <v/>
      </c>
      <c r="R751" s="265" t="str">
        <f t="shared" si="89"/>
        <v/>
      </c>
      <c r="S751" s="266" t="str">
        <f t="shared" si="93"/>
        <v/>
      </c>
      <c r="T751" s="267" t="str">
        <f t="shared" si="90"/>
        <v/>
      </c>
      <c r="U751" s="268" t="str">
        <f t="shared" si="94"/>
        <v/>
      </c>
      <c r="V751" s="269" t="str">
        <f t="shared" si="91"/>
        <v/>
      </c>
      <c r="W751" s="5"/>
      <c r="AR751" s="2" t="str">
        <f t="shared" si="95"/>
        <v/>
      </c>
      <c r="AS751" s="2" t="str">
        <f t="shared" si="92"/>
        <v/>
      </c>
      <c r="AT751" s="2" t="str">
        <f>IF(AR751="","",IF(AND(H751&gt;='Intersection Mileposts'!$F$5,H751&lt;='Intersection Mileposts'!$G$5),"Y",IF(AND(H751&gt;='Intersection Mileposts'!$F$6,H751&lt;='Intersection Mileposts'!$G$6),"Y",IF(AND(H751&gt;='Intersection Mileposts'!$F$7,H751&lt;='Intersection Mileposts'!$G$7),"Y",IF(AND(H751&gt;='Intersection Mileposts'!$F$8,H751&lt;='Intersection Mileposts'!$G$8),"Y",IF(AND(H751&gt;='Intersection Mileposts'!$F$9,H751&lt;='Intersection Mileposts'!$G$9),"Y",IF(AND(H751&gt;='Intersection Mileposts'!$F$10,H751&lt;='Intersection Mileposts'!$G$10),"Y",IF(AND(H751&gt;='Intersection Mileposts'!$F$11,H751&lt;='Intersection Mileposts'!$G$11),"Y",IF(AND(H751&gt;='Intersection Mileposts'!$F$12,H751&lt;='Intersection Mileposts'!$G$12),"Y",IF(AND(H751&gt;='Intersection Mileposts'!$F$13,H751&lt;='Intersection Mileposts'!$G$13),"Y",IF(AND(H751&gt;='Intersection Mileposts'!$F$14,H751&lt;='Intersection Mileposts'!$G$14),"Y",IF(AND(H751&gt;='Intersection Mileposts'!$F$15,H751&lt;='Intersection Mileposts'!$G$15),"Y",IF(AND(H751&gt;='Intersection Mileposts'!$F$16,H751&lt;='Intersection Mileposts'!$G$16),"Y",IF(AND(H751&gt;='Intersection Mileposts'!$F$17,H751&lt;='Intersection Mileposts'!$G$17),"Y",IF(AND(H751&gt;='Intersection Mileposts'!$F$18,H751&lt;='Intersection Mileposts'!$G$18),"Y",IF(AND(H751&gt;='Intersection Mileposts'!$F$19,H751&lt;='Intersection Mileposts'!$G$19),"Y",IF(AND(H751&gt;='Intersection Mileposts'!$F$20,H751&lt;='Intersection Mileposts'!$G$20),"Y",IF(AND(H751&gt;='Intersection Mileposts'!$F$21,H751&lt;='Intersection Mileposts'!$G$21),"Y",IF(AND(H751&gt;='Intersection Mileposts'!$F$22,H751&lt;='Intersection Mileposts'!$G$22),"Y",IF(AND(H751&gt;='Intersection Mileposts'!$F$23,H751&lt;='Intersection Mileposts'!$G$23),"Y",IF(AND(H751&gt;='Intersection Mileposts'!$F$24,H751&lt;='Intersection Mileposts'!$G$24),"Y",IF(AND(H751&gt;='Intersection Mileposts'!$F$25,H751&lt;='Intersection Mileposts'!$G$25),"Y",IF(AND(H751&gt;='Intersection Mileposts'!$F$26,H751&lt;='Intersection Mileposts'!$G$26),"Y",IF(AND(H751&gt;='Intersection Mileposts'!$F$27,H751&lt;='Intersection Mileposts'!$G$27),"Y",IF(AND(H751&gt;='Intersection Mileposts'!$F$28,H751&lt;='Intersection Mileposts'!$G$28),"Y",IF(AND(H751&gt;='Intersection Mileposts'!$F$29,H751&lt;='Intersection Mileposts'!$G$29),"Y", IF(AND(H751&gt;='Intersection Mileposts'!$F$30,H751&lt;='Intersection Mileposts'!$G$30),"Y",IF(AND(H751&gt;='Intersection Mileposts'!$F$31,H751&lt;='Intersection Mileposts'!$G$31),"Y",IF(AND(H751&gt;='Intersection Mileposts'!$F$32,H751&lt;='Intersection Mileposts'!$G$32),"Y",IF(AND(H751&gt;='Intersection Mileposts'!$F$33,H751&lt;='Intersection Mileposts'!$G$33),"Y",IF(AND(H751&gt;='Intersection Mileposts'!$F$34,H751&lt;='Intersection Mileposts'!$G$34),"Y",IF(AND(H751&gt;='Intersection Mileposts'!$F$35,H751&lt;='Intersection Mileposts'!$G$35),"Y",IF(AND(H751&gt;='Intersection Mileposts'!$F$36,H751&lt;='Intersection Mileposts'!$G$36),"Y",IF(AND(H751&gt;='Intersection Mileposts'!$F$37,H751&lt;='Intersection Mileposts'!$G$37),"Y",IF(AND(H751&gt;='Intersection Mileposts'!$F$38,H751&lt;='Intersection Mileposts'!$G$38),"Y",IF(AND(H751&gt;='Intersection Mileposts'!$F$39,H751&lt;='Intersection Mileposts'!$G$39),"Y","N"))))))))))))))))))))))))))))))))))))</f>
        <v/>
      </c>
    </row>
    <row r="752" spans="1:46" x14ac:dyDescent="0.3">
      <c r="A752" s="279"/>
      <c r="B752" s="261"/>
      <c r="C752" s="262"/>
      <c r="D752" s="262"/>
      <c r="E752" s="262"/>
      <c r="F752" s="262"/>
      <c r="G752" s="284"/>
      <c r="H752" s="286"/>
      <c r="I752" s="279"/>
      <c r="J752" s="260"/>
      <c r="K752" s="260"/>
      <c r="L752" s="280"/>
      <c r="M752" s="275"/>
      <c r="N752" s="263"/>
      <c r="P752" s="264" t="str">
        <f>IF(R752 = "", "", COUNT($R$4:R752))</f>
        <v/>
      </c>
      <c r="Q752" s="264" t="str">
        <f t="shared" si="88"/>
        <v/>
      </c>
      <c r="R752" s="265" t="str">
        <f t="shared" si="89"/>
        <v/>
      </c>
      <c r="S752" s="266" t="str">
        <f t="shared" si="93"/>
        <v/>
      </c>
      <c r="T752" s="267" t="str">
        <f t="shared" si="90"/>
        <v/>
      </c>
      <c r="U752" s="268" t="str">
        <f t="shared" si="94"/>
        <v/>
      </c>
      <c r="V752" s="269" t="str">
        <f t="shared" si="91"/>
        <v/>
      </c>
      <c r="W752" s="5"/>
      <c r="AR752" s="2" t="str">
        <f t="shared" si="95"/>
        <v/>
      </c>
      <c r="AS752" s="2" t="str">
        <f t="shared" si="92"/>
        <v/>
      </c>
      <c r="AT752" s="2" t="str">
        <f>IF(AR752="","",IF(AND(H752&gt;='Intersection Mileposts'!$F$5,H752&lt;='Intersection Mileposts'!$G$5),"Y",IF(AND(H752&gt;='Intersection Mileposts'!$F$6,H752&lt;='Intersection Mileposts'!$G$6),"Y",IF(AND(H752&gt;='Intersection Mileposts'!$F$7,H752&lt;='Intersection Mileposts'!$G$7),"Y",IF(AND(H752&gt;='Intersection Mileposts'!$F$8,H752&lt;='Intersection Mileposts'!$G$8),"Y",IF(AND(H752&gt;='Intersection Mileposts'!$F$9,H752&lt;='Intersection Mileposts'!$G$9),"Y",IF(AND(H752&gt;='Intersection Mileposts'!$F$10,H752&lt;='Intersection Mileposts'!$G$10),"Y",IF(AND(H752&gt;='Intersection Mileposts'!$F$11,H752&lt;='Intersection Mileposts'!$G$11),"Y",IF(AND(H752&gt;='Intersection Mileposts'!$F$12,H752&lt;='Intersection Mileposts'!$G$12),"Y",IF(AND(H752&gt;='Intersection Mileposts'!$F$13,H752&lt;='Intersection Mileposts'!$G$13),"Y",IF(AND(H752&gt;='Intersection Mileposts'!$F$14,H752&lt;='Intersection Mileposts'!$G$14),"Y",IF(AND(H752&gt;='Intersection Mileposts'!$F$15,H752&lt;='Intersection Mileposts'!$G$15),"Y",IF(AND(H752&gt;='Intersection Mileposts'!$F$16,H752&lt;='Intersection Mileposts'!$G$16),"Y",IF(AND(H752&gt;='Intersection Mileposts'!$F$17,H752&lt;='Intersection Mileposts'!$G$17),"Y",IF(AND(H752&gt;='Intersection Mileposts'!$F$18,H752&lt;='Intersection Mileposts'!$G$18),"Y",IF(AND(H752&gt;='Intersection Mileposts'!$F$19,H752&lt;='Intersection Mileposts'!$G$19),"Y",IF(AND(H752&gt;='Intersection Mileposts'!$F$20,H752&lt;='Intersection Mileposts'!$G$20),"Y",IF(AND(H752&gt;='Intersection Mileposts'!$F$21,H752&lt;='Intersection Mileposts'!$G$21),"Y",IF(AND(H752&gt;='Intersection Mileposts'!$F$22,H752&lt;='Intersection Mileposts'!$G$22),"Y",IF(AND(H752&gt;='Intersection Mileposts'!$F$23,H752&lt;='Intersection Mileposts'!$G$23),"Y",IF(AND(H752&gt;='Intersection Mileposts'!$F$24,H752&lt;='Intersection Mileposts'!$G$24),"Y",IF(AND(H752&gt;='Intersection Mileposts'!$F$25,H752&lt;='Intersection Mileposts'!$G$25),"Y",IF(AND(H752&gt;='Intersection Mileposts'!$F$26,H752&lt;='Intersection Mileposts'!$G$26),"Y",IF(AND(H752&gt;='Intersection Mileposts'!$F$27,H752&lt;='Intersection Mileposts'!$G$27),"Y",IF(AND(H752&gt;='Intersection Mileposts'!$F$28,H752&lt;='Intersection Mileposts'!$G$28),"Y",IF(AND(H752&gt;='Intersection Mileposts'!$F$29,H752&lt;='Intersection Mileposts'!$G$29),"Y", IF(AND(H752&gt;='Intersection Mileposts'!$F$30,H752&lt;='Intersection Mileposts'!$G$30),"Y",IF(AND(H752&gt;='Intersection Mileposts'!$F$31,H752&lt;='Intersection Mileposts'!$G$31),"Y",IF(AND(H752&gt;='Intersection Mileposts'!$F$32,H752&lt;='Intersection Mileposts'!$G$32),"Y",IF(AND(H752&gt;='Intersection Mileposts'!$F$33,H752&lt;='Intersection Mileposts'!$G$33),"Y",IF(AND(H752&gt;='Intersection Mileposts'!$F$34,H752&lt;='Intersection Mileposts'!$G$34),"Y",IF(AND(H752&gt;='Intersection Mileposts'!$F$35,H752&lt;='Intersection Mileposts'!$G$35),"Y",IF(AND(H752&gt;='Intersection Mileposts'!$F$36,H752&lt;='Intersection Mileposts'!$G$36),"Y",IF(AND(H752&gt;='Intersection Mileposts'!$F$37,H752&lt;='Intersection Mileposts'!$G$37),"Y",IF(AND(H752&gt;='Intersection Mileposts'!$F$38,H752&lt;='Intersection Mileposts'!$G$38),"Y",IF(AND(H752&gt;='Intersection Mileposts'!$F$39,H752&lt;='Intersection Mileposts'!$G$39),"Y","N"))))))))))))))))))))))))))))))))))))</f>
        <v/>
      </c>
    </row>
    <row r="753" spans="1:46" x14ac:dyDescent="0.3">
      <c r="A753" s="279"/>
      <c r="B753" s="261"/>
      <c r="C753" s="262"/>
      <c r="D753" s="262"/>
      <c r="E753" s="262"/>
      <c r="F753" s="262"/>
      <c r="G753" s="284"/>
      <c r="H753" s="286"/>
      <c r="I753" s="279"/>
      <c r="J753" s="260"/>
      <c r="K753" s="260"/>
      <c r="L753" s="280"/>
      <c r="M753" s="275"/>
      <c r="N753" s="263"/>
      <c r="P753" s="264" t="str">
        <f>IF(R753 = "", "", COUNT($R$4:R753))</f>
        <v/>
      </c>
      <c r="Q753" s="264" t="str">
        <f t="shared" si="88"/>
        <v/>
      </c>
      <c r="R753" s="265" t="str">
        <f t="shared" si="89"/>
        <v/>
      </c>
      <c r="S753" s="266" t="str">
        <f t="shared" si="93"/>
        <v/>
      </c>
      <c r="T753" s="267" t="str">
        <f t="shared" si="90"/>
        <v/>
      </c>
      <c r="U753" s="268" t="str">
        <f t="shared" si="94"/>
        <v/>
      </c>
      <c r="V753" s="269" t="str">
        <f t="shared" si="91"/>
        <v/>
      </c>
      <c r="W753" s="5"/>
      <c r="AR753" s="2" t="str">
        <f t="shared" si="95"/>
        <v/>
      </c>
      <c r="AS753" s="2" t="str">
        <f t="shared" si="92"/>
        <v/>
      </c>
      <c r="AT753" s="2" t="str">
        <f>IF(AR753="","",IF(AND(H753&gt;='Intersection Mileposts'!$F$5,H753&lt;='Intersection Mileposts'!$G$5),"Y",IF(AND(H753&gt;='Intersection Mileposts'!$F$6,H753&lt;='Intersection Mileposts'!$G$6),"Y",IF(AND(H753&gt;='Intersection Mileposts'!$F$7,H753&lt;='Intersection Mileposts'!$G$7),"Y",IF(AND(H753&gt;='Intersection Mileposts'!$F$8,H753&lt;='Intersection Mileposts'!$G$8),"Y",IF(AND(H753&gt;='Intersection Mileposts'!$F$9,H753&lt;='Intersection Mileposts'!$G$9),"Y",IF(AND(H753&gt;='Intersection Mileposts'!$F$10,H753&lt;='Intersection Mileposts'!$G$10),"Y",IF(AND(H753&gt;='Intersection Mileposts'!$F$11,H753&lt;='Intersection Mileposts'!$G$11),"Y",IF(AND(H753&gt;='Intersection Mileposts'!$F$12,H753&lt;='Intersection Mileposts'!$G$12),"Y",IF(AND(H753&gt;='Intersection Mileposts'!$F$13,H753&lt;='Intersection Mileposts'!$G$13),"Y",IF(AND(H753&gt;='Intersection Mileposts'!$F$14,H753&lt;='Intersection Mileposts'!$G$14),"Y",IF(AND(H753&gt;='Intersection Mileposts'!$F$15,H753&lt;='Intersection Mileposts'!$G$15),"Y",IF(AND(H753&gt;='Intersection Mileposts'!$F$16,H753&lt;='Intersection Mileposts'!$G$16),"Y",IF(AND(H753&gt;='Intersection Mileposts'!$F$17,H753&lt;='Intersection Mileposts'!$G$17),"Y",IF(AND(H753&gt;='Intersection Mileposts'!$F$18,H753&lt;='Intersection Mileposts'!$G$18),"Y",IF(AND(H753&gt;='Intersection Mileposts'!$F$19,H753&lt;='Intersection Mileposts'!$G$19),"Y",IF(AND(H753&gt;='Intersection Mileposts'!$F$20,H753&lt;='Intersection Mileposts'!$G$20),"Y",IF(AND(H753&gt;='Intersection Mileposts'!$F$21,H753&lt;='Intersection Mileposts'!$G$21),"Y",IF(AND(H753&gt;='Intersection Mileposts'!$F$22,H753&lt;='Intersection Mileposts'!$G$22),"Y",IF(AND(H753&gt;='Intersection Mileposts'!$F$23,H753&lt;='Intersection Mileposts'!$G$23),"Y",IF(AND(H753&gt;='Intersection Mileposts'!$F$24,H753&lt;='Intersection Mileposts'!$G$24),"Y",IF(AND(H753&gt;='Intersection Mileposts'!$F$25,H753&lt;='Intersection Mileposts'!$G$25),"Y",IF(AND(H753&gt;='Intersection Mileposts'!$F$26,H753&lt;='Intersection Mileposts'!$G$26),"Y",IF(AND(H753&gt;='Intersection Mileposts'!$F$27,H753&lt;='Intersection Mileposts'!$G$27),"Y",IF(AND(H753&gt;='Intersection Mileposts'!$F$28,H753&lt;='Intersection Mileposts'!$G$28),"Y",IF(AND(H753&gt;='Intersection Mileposts'!$F$29,H753&lt;='Intersection Mileposts'!$G$29),"Y", IF(AND(H753&gt;='Intersection Mileposts'!$F$30,H753&lt;='Intersection Mileposts'!$G$30),"Y",IF(AND(H753&gt;='Intersection Mileposts'!$F$31,H753&lt;='Intersection Mileposts'!$G$31),"Y",IF(AND(H753&gt;='Intersection Mileposts'!$F$32,H753&lt;='Intersection Mileposts'!$G$32),"Y",IF(AND(H753&gt;='Intersection Mileposts'!$F$33,H753&lt;='Intersection Mileposts'!$G$33),"Y",IF(AND(H753&gt;='Intersection Mileposts'!$F$34,H753&lt;='Intersection Mileposts'!$G$34),"Y",IF(AND(H753&gt;='Intersection Mileposts'!$F$35,H753&lt;='Intersection Mileposts'!$G$35),"Y",IF(AND(H753&gt;='Intersection Mileposts'!$F$36,H753&lt;='Intersection Mileposts'!$G$36),"Y",IF(AND(H753&gt;='Intersection Mileposts'!$F$37,H753&lt;='Intersection Mileposts'!$G$37),"Y",IF(AND(H753&gt;='Intersection Mileposts'!$F$38,H753&lt;='Intersection Mileposts'!$G$38),"Y",IF(AND(H753&gt;='Intersection Mileposts'!$F$39,H753&lt;='Intersection Mileposts'!$G$39),"Y","N"))))))))))))))))))))))))))))))))))))</f>
        <v/>
      </c>
    </row>
    <row r="754" spans="1:46" x14ac:dyDescent="0.3">
      <c r="A754" s="279"/>
      <c r="B754" s="261"/>
      <c r="C754" s="262"/>
      <c r="D754" s="262"/>
      <c r="E754" s="262"/>
      <c r="F754" s="262"/>
      <c r="G754" s="284"/>
      <c r="H754" s="286"/>
      <c r="I754" s="279"/>
      <c r="J754" s="260"/>
      <c r="K754" s="260"/>
      <c r="L754" s="280"/>
      <c r="M754" s="275"/>
      <c r="N754" s="263"/>
      <c r="P754" s="264" t="str">
        <f>IF(R754 = "", "", COUNT($R$4:R754))</f>
        <v/>
      </c>
      <c r="Q754" s="264" t="str">
        <f t="shared" si="88"/>
        <v/>
      </c>
      <c r="R754" s="265" t="str">
        <f t="shared" si="89"/>
        <v/>
      </c>
      <c r="S754" s="266" t="str">
        <f t="shared" si="93"/>
        <v/>
      </c>
      <c r="T754" s="267" t="str">
        <f t="shared" si="90"/>
        <v/>
      </c>
      <c r="U754" s="268" t="str">
        <f t="shared" si="94"/>
        <v/>
      </c>
      <c r="V754" s="269" t="str">
        <f t="shared" si="91"/>
        <v/>
      </c>
      <c r="W754" s="5"/>
      <c r="AR754" s="2" t="str">
        <f t="shared" si="95"/>
        <v/>
      </c>
      <c r="AS754" s="2" t="str">
        <f t="shared" si="92"/>
        <v/>
      </c>
      <c r="AT754" s="2" t="str">
        <f>IF(AR754="","",IF(AND(H754&gt;='Intersection Mileposts'!$F$5,H754&lt;='Intersection Mileposts'!$G$5),"Y",IF(AND(H754&gt;='Intersection Mileposts'!$F$6,H754&lt;='Intersection Mileposts'!$G$6),"Y",IF(AND(H754&gt;='Intersection Mileposts'!$F$7,H754&lt;='Intersection Mileposts'!$G$7),"Y",IF(AND(H754&gt;='Intersection Mileposts'!$F$8,H754&lt;='Intersection Mileposts'!$G$8),"Y",IF(AND(H754&gt;='Intersection Mileposts'!$F$9,H754&lt;='Intersection Mileposts'!$G$9),"Y",IF(AND(H754&gt;='Intersection Mileposts'!$F$10,H754&lt;='Intersection Mileposts'!$G$10),"Y",IF(AND(H754&gt;='Intersection Mileposts'!$F$11,H754&lt;='Intersection Mileposts'!$G$11),"Y",IF(AND(H754&gt;='Intersection Mileposts'!$F$12,H754&lt;='Intersection Mileposts'!$G$12),"Y",IF(AND(H754&gt;='Intersection Mileposts'!$F$13,H754&lt;='Intersection Mileposts'!$G$13),"Y",IF(AND(H754&gt;='Intersection Mileposts'!$F$14,H754&lt;='Intersection Mileposts'!$G$14),"Y",IF(AND(H754&gt;='Intersection Mileposts'!$F$15,H754&lt;='Intersection Mileposts'!$G$15),"Y",IF(AND(H754&gt;='Intersection Mileposts'!$F$16,H754&lt;='Intersection Mileposts'!$G$16),"Y",IF(AND(H754&gt;='Intersection Mileposts'!$F$17,H754&lt;='Intersection Mileposts'!$G$17),"Y",IF(AND(H754&gt;='Intersection Mileposts'!$F$18,H754&lt;='Intersection Mileposts'!$G$18),"Y",IF(AND(H754&gt;='Intersection Mileposts'!$F$19,H754&lt;='Intersection Mileposts'!$G$19),"Y",IF(AND(H754&gt;='Intersection Mileposts'!$F$20,H754&lt;='Intersection Mileposts'!$G$20),"Y",IF(AND(H754&gt;='Intersection Mileposts'!$F$21,H754&lt;='Intersection Mileposts'!$G$21),"Y",IF(AND(H754&gt;='Intersection Mileposts'!$F$22,H754&lt;='Intersection Mileposts'!$G$22),"Y",IF(AND(H754&gt;='Intersection Mileposts'!$F$23,H754&lt;='Intersection Mileposts'!$G$23),"Y",IF(AND(H754&gt;='Intersection Mileposts'!$F$24,H754&lt;='Intersection Mileposts'!$G$24),"Y",IF(AND(H754&gt;='Intersection Mileposts'!$F$25,H754&lt;='Intersection Mileposts'!$G$25),"Y",IF(AND(H754&gt;='Intersection Mileposts'!$F$26,H754&lt;='Intersection Mileposts'!$G$26),"Y",IF(AND(H754&gt;='Intersection Mileposts'!$F$27,H754&lt;='Intersection Mileposts'!$G$27),"Y",IF(AND(H754&gt;='Intersection Mileposts'!$F$28,H754&lt;='Intersection Mileposts'!$G$28),"Y",IF(AND(H754&gt;='Intersection Mileposts'!$F$29,H754&lt;='Intersection Mileposts'!$G$29),"Y", IF(AND(H754&gt;='Intersection Mileposts'!$F$30,H754&lt;='Intersection Mileposts'!$G$30),"Y",IF(AND(H754&gt;='Intersection Mileposts'!$F$31,H754&lt;='Intersection Mileposts'!$G$31),"Y",IF(AND(H754&gt;='Intersection Mileposts'!$F$32,H754&lt;='Intersection Mileposts'!$G$32),"Y",IF(AND(H754&gt;='Intersection Mileposts'!$F$33,H754&lt;='Intersection Mileposts'!$G$33),"Y",IF(AND(H754&gt;='Intersection Mileposts'!$F$34,H754&lt;='Intersection Mileposts'!$G$34),"Y",IF(AND(H754&gt;='Intersection Mileposts'!$F$35,H754&lt;='Intersection Mileposts'!$G$35),"Y",IF(AND(H754&gt;='Intersection Mileposts'!$F$36,H754&lt;='Intersection Mileposts'!$G$36),"Y",IF(AND(H754&gt;='Intersection Mileposts'!$F$37,H754&lt;='Intersection Mileposts'!$G$37),"Y",IF(AND(H754&gt;='Intersection Mileposts'!$F$38,H754&lt;='Intersection Mileposts'!$G$38),"Y",IF(AND(H754&gt;='Intersection Mileposts'!$F$39,H754&lt;='Intersection Mileposts'!$G$39),"Y","N"))))))))))))))))))))))))))))))))))))</f>
        <v/>
      </c>
    </row>
    <row r="755" spans="1:46" x14ac:dyDescent="0.3">
      <c r="A755" s="279"/>
      <c r="B755" s="261"/>
      <c r="C755" s="262"/>
      <c r="D755" s="262"/>
      <c r="E755" s="262"/>
      <c r="F755" s="262"/>
      <c r="G755" s="284"/>
      <c r="H755" s="286"/>
      <c r="I755" s="279"/>
      <c r="J755" s="260"/>
      <c r="K755" s="260"/>
      <c r="L755" s="280"/>
      <c r="M755" s="275"/>
      <c r="N755" s="263"/>
      <c r="P755" s="264" t="str">
        <f>IF(R755 = "", "", COUNT($R$4:R755))</f>
        <v/>
      </c>
      <c r="Q755" s="264" t="str">
        <f t="shared" si="88"/>
        <v/>
      </c>
      <c r="R755" s="265" t="str">
        <f t="shared" si="89"/>
        <v/>
      </c>
      <c r="S755" s="266" t="str">
        <f t="shared" si="93"/>
        <v/>
      </c>
      <c r="T755" s="267" t="str">
        <f t="shared" si="90"/>
        <v/>
      </c>
      <c r="U755" s="268" t="str">
        <f t="shared" si="94"/>
        <v/>
      </c>
      <c r="V755" s="269" t="str">
        <f t="shared" si="91"/>
        <v/>
      </c>
      <c r="W755" s="5"/>
      <c r="AR755" s="2" t="str">
        <f t="shared" si="95"/>
        <v/>
      </c>
      <c r="AS755" s="2" t="str">
        <f t="shared" si="92"/>
        <v/>
      </c>
      <c r="AT755" s="2" t="str">
        <f>IF(AR755="","",IF(AND(H755&gt;='Intersection Mileposts'!$F$5,H755&lt;='Intersection Mileposts'!$G$5),"Y",IF(AND(H755&gt;='Intersection Mileposts'!$F$6,H755&lt;='Intersection Mileposts'!$G$6),"Y",IF(AND(H755&gt;='Intersection Mileposts'!$F$7,H755&lt;='Intersection Mileposts'!$G$7),"Y",IF(AND(H755&gt;='Intersection Mileposts'!$F$8,H755&lt;='Intersection Mileposts'!$G$8),"Y",IF(AND(H755&gt;='Intersection Mileposts'!$F$9,H755&lt;='Intersection Mileposts'!$G$9),"Y",IF(AND(H755&gt;='Intersection Mileposts'!$F$10,H755&lt;='Intersection Mileposts'!$G$10),"Y",IF(AND(H755&gt;='Intersection Mileposts'!$F$11,H755&lt;='Intersection Mileposts'!$G$11),"Y",IF(AND(H755&gt;='Intersection Mileposts'!$F$12,H755&lt;='Intersection Mileposts'!$G$12),"Y",IF(AND(H755&gt;='Intersection Mileposts'!$F$13,H755&lt;='Intersection Mileposts'!$G$13),"Y",IF(AND(H755&gt;='Intersection Mileposts'!$F$14,H755&lt;='Intersection Mileposts'!$G$14),"Y",IF(AND(H755&gt;='Intersection Mileposts'!$F$15,H755&lt;='Intersection Mileposts'!$G$15),"Y",IF(AND(H755&gt;='Intersection Mileposts'!$F$16,H755&lt;='Intersection Mileposts'!$G$16),"Y",IF(AND(H755&gt;='Intersection Mileposts'!$F$17,H755&lt;='Intersection Mileposts'!$G$17),"Y",IF(AND(H755&gt;='Intersection Mileposts'!$F$18,H755&lt;='Intersection Mileposts'!$G$18),"Y",IF(AND(H755&gt;='Intersection Mileposts'!$F$19,H755&lt;='Intersection Mileposts'!$G$19),"Y",IF(AND(H755&gt;='Intersection Mileposts'!$F$20,H755&lt;='Intersection Mileposts'!$G$20),"Y",IF(AND(H755&gt;='Intersection Mileposts'!$F$21,H755&lt;='Intersection Mileposts'!$G$21),"Y",IF(AND(H755&gt;='Intersection Mileposts'!$F$22,H755&lt;='Intersection Mileposts'!$G$22),"Y",IF(AND(H755&gt;='Intersection Mileposts'!$F$23,H755&lt;='Intersection Mileposts'!$G$23),"Y",IF(AND(H755&gt;='Intersection Mileposts'!$F$24,H755&lt;='Intersection Mileposts'!$G$24),"Y",IF(AND(H755&gt;='Intersection Mileposts'!$F$25,H755&lt;='Intersection Mileposts'!$G$25),"Y",IF(AND(H755&gt;='Intersection Mileposts'!$F$26,H755&lt;='Intersection Mileposts'!$G$26),"Y",IF(AND(H755&gt;='Intersection Mileposts'!$F$27,H755&lt;='Intersection Mileposts'!$G$27),"Y",IF(AND(H755&gt;='Intersection Mileposts'!$F$28,H755&lt;='Intersection Mileposts'!$G$28),"Y",IF(AND(H755&gt;='Intersection Mileposts'!$F$29,H755&lt;='Intersection Mileposts'!$G$29),"Y", IF(AND(H755&gt;='Intersection Mileposts'!$F$30,H755&lt;='Intersection Mileposts'!$G$30),"Y",IF(AND(H755&gt;='Intersection Mileposts'!$F$31,H755&lt;='Intersection Mileposts'!$G$31),"Y",IF(AND(H755&gt;='Intersection Mileposts'!$F$32,H755&lt;='Intersection Mileposts'!$G$32),"Y",IF(AND(H755&gt;='Intersection Mileposts'!$F$33,H755&lt;='Intersection Mileposts'!$G$33),"Y",IF(AND(H755&gt;='Intersection Mileposts'!$F$34,H755&lt;='Intersection Mileposts'!$G$34),"Y",IF(AND(H755&gt;='Intersection Mileposts'!$F$35,H755&lt;='Intersection Mileposts'!$G$35),"Y",IF(AND(H755&gt;='Intersection Mileposts'!$F$36,H755&lt;='Intersection Mileposts'!$G$36),"Y",IF(AND(H755&gt;='Intersection Mileposts'!$F$37,H755&lt;='Intersection Mileposts'!$G$37),"Y",IF(AND(H755&gt;='Intersection Mileposts'!$F$38,H755&lt;='Intersection Mileposts'!$G$38),"Y",IF(AND(H755&gt;='Intersection Mileposts'!$F$39,H755&lt;='Intersection Mileposts'!$G$39),"Y","N"))))))))))))))))))))))))))))))))))))</f>
        <v/>
      </c>
    </row>
    <row r="756" spans="1:46" x14ac:dyDescent="0.3">
      <c r="A756" s="279"/>
      <c r="B756" s="261"/>
      <c r="C756" s="262"/>
      <c r="D756" s="262"/>
      <c r="E756" s="262"/>
      <c r="F756" s="262"/>
      <c r="G756" s="284"/>
      <c r="H756" s="286"/>
      <c r="I756" s="279"/>
      <c r="J756" s="260"/>
      <c r="K756" s="260"/>
      <c r="L756" s="280"/>
      <c r="M756" s="275"/>
      <c r="N756" s="263"/>
      <c r="P756" s="264" t="str">
        <f>IF(R756 = "", "", COUNT($R$4:R756))</f>
        <v/>
      </c>
      <c r="Q756" s="264" t="str">
        <f t="shared" si="88"/>
        <v/>
      </c>
      <c r="R756" s="265" t="str">
        <f t="shared" si="89"/>
        <v/>
      </c>
      <c r="S756" s="266" t="str">
        <f t="shared" si="93"/>
        <v/>
      </c>
      <c r="T756" s="267" t="str">
        <f t="shared" si="90"/>
        <v/>
      </c>
      <c r="U756" s="268" t="str">
        <f t="shared" si="94"/>
        <v/>
      </c>
      <c r="V756" s="269" t="str">
        <f t="shared" si="91"/>
        <v/>
      </c>
      <c r="W756" s="5"/>
      <c r="AR756" s="2" t="str">
        <f t="shared" si="95"/>
        <v/>
      </c>
      <c r="AS756" s="2" t="str">
        <f t="shared" si="92"/>
        <v/>
      </c>
      <c r="AT756" s="2" t="str">
        <f>IF(AR756="","",IF(AND(H756&gt;='Intersection Mileposts'!$F$5,H756&lt;='Intersection Mileposts'!$G$5),"Y",IF(AND(H756&gt;='Intersection Mileposts'!$F$6,H756&lt;='Intersection Mileposts'!$G$6),"Y",IF(AND(H756&gt;='Intersection Mileposts'!$F$7,H756&lt;='Intersection Mileposts'!$G$7),"Y",IF(AND(H756&gt;='Intersection Mileposts'!$F$8,H756&lt;='Intersection Mileposts'!$G$8),"Y",IF(AND(H756&gt;='Intersection Mileposts'!$F$9,H756&lt;='Intersection Mileposts'!$G$9),"Y",IF(AND(H756&gt;='Intersection Mileposts'!$F$10,H756&lt;='Intersection Mileposts'!$G$10),"Y",IF(AND(H756&gt;='Intersection Mileposts'!$F$11,H756&lt;='Intersection Mileposts'!$G$11),"Y",IF(AND(H756&gt;='Intersection Mileposts'!$F$12,H756&lt;='Intersection Mileposts'!$G$12),"Y",IF(AND(H756&gt;='Intersection Mileposts'!$F$13,H756&lt;='Intersection Mileposts'!$G$13),"Y",IF(AND(H756&gt;='Intersection Mileposts'!$F$14,H756&lt;='Intersection Mileposts'!$G$14),"Y",IF(AND(H756&gt;='Intersection Mileposts'!$F$15,H756&lt;='Intersection Mileposts'!$G$15),"Y",IF(AND(H756&gt;='Intersection Mileposts'!$F$16,H756&lt;='Intersection Mileposts'!$G$16),"Y",IF(AND(H756&gt;='Intersection Mileposts'!$F$17,H756&lt;='Intersection Mileposts'!$G$17),"Y",IF(AND(H756&gt;='Intersection Mileposts'!$F$18,H756&lt;='Intersection Mileposts'!$G$18),"Y",IF(AND(H756&gt;='Intersection Mileposts'!$F$19,H756&lt;='Intersection Mileposts'!$G$19),"Y",IF(AND(H756&gt;='Intersection Mileposts'!$F$20,H756&lt;='Intersection Mileposts'!$G$20),"Y",IF(AND(H756&gt;='Intersection Mileposts'!$F$21,H756&lt;='Intersection Mileposts'!$G$21),"Y",IF(AND(H756&gt;='Intersection Mileposts'!$F$22,H756&lt;='Intersection Mileposts'!$G$22),"Y",IF(AND(H756&gt;='Intersection Mileposts'!$F$23,H756&lt;='Intersection Mileposts'!$G$23),"Y",IF(AND(H756&gt;='Intersection Mileposts'!$F$24,H756&lt;='Intersection Mileposts'!$G$24),"Y",IF(AND(H756&gt;='Intersection Mileposts'!$F$25,H756&lt;='Intersection Mileposts'!$G$25),"Y",IF(AND(H756&gt;='Intersection Mileposts'!$F$26,H756&lt;='Intersection Mileposts'!$G$26),"Y",IF(AND(H756&gt;='Intersection Mileposts'!$F$27,H756&lt;='Intersection Mileposts'!$G$27),"Y",IF(AND(H756&gt;='Intersection Mileposts'!$F$28,H756&lt;='Intersection Mileposts'!$G$28),"Y",IF(AND(H756&gt;='Intersection Mileposts'!$F$29,H756&lt;='Intersection Mileposts'!$G$29),"Y", IF(AND(H756&gt;='Intersection Mileposts'!$F$30,H756&lt;='Intersection Mileposts'!$G$30),"Y",IF(AND(H756&gt;='Intersection Mileposts'!$F$31,H756&lt;='Intersection Mileposts'!$G$31),"Y",IF(AND(H756&gt;='Intersection Mileposts'!$F$32,H756&lt;='Intersection Mileposts'!$G$32),"Y",IF(AND(H756&gt;='Intersection Mileposts'!$F$33,H756&lt;='Intersection Mileposts'!$G$33),"Y",IF(AND(H756&gt;='Intersection Mileposts'!$F$34,H756&lt;='Intersection Mileposts'!$G$34),"Y",IF(AND(H756&gt;='Intersection Mileposts'!$F$35,H756&lt;='Intersection Mileposts'!$G$35),"Y",IF(AND(H756&gt;='Intersection Mileposts'!$F$36,H756&lt;='Intersection Mileposts'!$G$36),"Y",IF(AND(H756&gt;='Intersection Mileposts'!$F$37,H756&lt;='Intersection Mileposts'!$G$37),"Y",IF(AND(H756&gt;='Intersection Mileposts'!$F$38,H756&lt;='Intersection Mileposts'!$G$38),"Y",IF(AND(H756&gt;='Intersection Mileposts'!$F$39,H756&lt;='Intersection Mileposts'!$G$39),"Y","N"))))))))))))))))))))))))))))))))))))</f>
        <v/>
      </c>
    </row>
    <row r="757" spans="1:46" x14ac:dyDescent="0.3">
      <c r="A757" s="279"/>
      <c r="B757" s="261"/>
      <c r="C757" s="262"/>
      <c r="D757" s="262"/>
      <c r="E757" s="262"/>
      <c r="F757" s="262"/>
      <c r="G757" s="284"/>
      <c r="H757" s="286"/>
      <c r="I757" s="279"/>
      <c r="J757" s="260"/>
      <c r="K757" s="260"/>
      <c r="L757" s="280"/>
      <c r="M757" s="275"/>
      <c r="N757" s="263"/>
      <c r="P757" s="264" t="str">
        <f>IF(R757 = "", "", COUNT($R$4:R757))</f>
        <v/>
      </c>
      <c r="Q757" s="264" t="str">
        <f t="shared" si="88"/>
        <v/>
      </c>
      <c r="R757" s="265" t="str">
        <f t="shared" si="89"/>
        <v/>
      </c>
      <c r="S757" s="266" t="str">
        <f t="shared" si="93"/>
        <v/>
      </c>
      <c r="T757" s="267" t="str">
        <f t="shared" si="90"/>
        <v/>
      </c>
      <c r="U757" s="268" t="str">
        <f t="shared" si="94"/>
        <v/>
      </c>
      <c r="V757" s="269" t="str">
        <f t="shared" si="91"/>
        <v/>
      </c>
      <c r="W757" s="5"/>
      <c r="AR757" s="2" t="str">
        <f t="shared" si="95"/>
        <v/>
      </c>
      <c r="AS757" s="2" t="str">
        <f t="shared" si="92"/>
        <v/>
      </c>
      <c r="AT757" s="2" t="str">
        <f>IF(AR757="","",IF(AND(H757&gt;='Intersection Mileposts'!$F$5,H757&lt;='Intersection Mileposts'!$G$5),"Y",IF(AND(H757&gt;='Intersection Mileposts'!$F$6,H757&lt;='Intersection Mileposts'!$G$6),"Y",IF(AND(H757&gt;='Intersection Mileposts'!$F$7,H757&lt;='Intersection Mileposts'!$G$7),"Y",IF(AND(H757&gt;='Intersection Mileposts'!$F$8,H757&lt;='Intersection Mileposts'!$G$8),"Y",IF(AND(H757&gt;='Intersection Mileposts'!$F$9,H757&lt;='Intersection Mileposts'!$G$9),"Y",IF(AND(H757&gt;='Intersection Mileposts'!$F$10,H757&lt;='Intersection Mileposts'!$G$10),"Y",IF(AND(H757&gt;='Intersection Mileposts'!$F$11,H757&lt;='Intersection Mileposts'!$G$11),"Y",IF(AND(H757&gt;='Intersection Mileposts'!$F$12,H757&lt;='Intersection Mileposts'!$G$12),"Y",IF(AND(H757&gt;='Intersection Mileposts'!$F$13,H757&lt;='Intersection Mileposts'!$G$13),"Y",IF(AND(H757&gt;='Intersection Mileposts'!$F$14,H757&lt;='Intersection Mileposts'!$G$14),"Y",IF(AND(H757&gt;='Intersection Mileposts'!$F$15,H757&lt;='Intersection Mileposts'!$G$15),"Y",IF(AND(H757&gt;='Intersection Mileposts'!$F$16,H757&lt;='Intersection Mileposts'!$G$16),"Y",IF(AND(H757&gt;='Intersection Mileposts'!$F$17,H757&lt;='Intersection Mileposts'!$G$17),"Y",IF(AND(H757&gt;='Intersection Mileposts'!$F$18,H757&lt;='Intersection Mileposts'!$G$18),"Y",IF(AND(H757&gt;='Intersection Mileposts'!$F$19,H757&lt;='Intersection Mileposts'!$G$19),"Y",IF(AND(H757&gt;='Intersection Mileposts'!$F$20,H757&lt;='Intersection Mileposts'!$G$20),"Y",IF(AND(H757&gt;='Intersection Mileposts'!$F$21,H757&lt;='Intersection Mileposts'!$G$21),"Y",IF(AND(H757&gt;='Intersection Mileposts'!$F$22,H757&lt;='Intersection Mileposts'!$G$22),"Y",IF(AND(H757&gt;='Intersection Mileposts'!$F$23,H757&lt;='Intersection Mileposts'!$G$23),"Y",IF(AND(H757&gt;='Intersection Mileposts'!$F$24,H757&lt;='Intersection Mileposts'!$G$24),"Y",IF(AND(H757&gt;='Intersection Mileposts'!$F$25,H757&lt;='Intersection Mileposts'!$G$25),"Y",IF(AND(H757&gt;='Intersection Mileposts'!$F$26,H757&lt;='Intersection Mileposts'!$G$26),"Y",IF(AND(H757&gt;='Intersection Mileposts'!$F$27,H757&lt;='Intersection Mileposts'!$G$27),"Y",IF(AND(H757&gt;='Intersection Mileposts'!$F$28,H757&lt;='Intersection Mileposts'!$G$28),"Y",IF(AND(H757&gt;='Intersection Mileposts'!$F$29,H757&lt;='Intersection Mileposts'!$G$29),"Y", IF(AND(H757&gt;='Intersection Mileposts'!$F$30,H757&lt;='Intersection Mileposts'!$G$30),"Y",IF(AND(H757&gt;='Intersection Mileposts'!$F$31,H757&lt;='Intersection Mileposts'!$G$31),"Y",IF(AND(H757&gt;='Intersection Mileposts'!$F$32,H757&lt;='Intersection Mileposts'!$G$32),"Y",IF(AND(H757&gt;='Intersection Mileposts'!$F$33,H757&lt;='Intersection Mileposts'!$G$33),"Y",IF(AND(H757&gt;='Intersection Mileposts'!$F$34,H757&lt;='Intersection Mileposts'!$G$34),"Y",IF(AND(H757&gt;='Intersection Mileposts'!$F$35,H757&lt;='Intersection Mileposts'!$G$35),"Y",IF(AND(H757&gt;='Intersection Mileposts'!$F$36,H757&lt;='Intersection Mileposts'!$G$36),"Y",IF(AND(H757&gt;='Intersection Mileposts'!$F$37,H757&lt;='Intersection Mileposts'!$G$37),"Y",IF(AND(H757&gt;='Intersection Mileposts'!$F$38,H757&lt;='Intersection Mileposts'!$G$38),"Y",IF(AND(H757&gt;='Intersection Mileposts'!$F$39,H757&lt;='Intersection Mileposts'!$G$39),"Y","N"))))))))))))))))))))))))))))))))))))</f>
        <v/>
      </c>
    </row>
    <row r="758" spans="1:46" x14ac:dyDescent="0.3">
      <c r="A758" s="279"/>
      <c r="B758" s="261"/>
      <c r="C758" s="262"/>
      <c r="D758" s="262"/>
      <c r="E758" s="262"/>
      <c r="F758" s="262"/>
      <c r="G758" s="284"/>
      <c r="H758" s="286"/>
      <c r="I758" s="279"/>
      <c r="J758" s="260"/>
      <c r="K758" s="260"/>
      <c r="L758" s="280"/>
      <c r="M758" s="275"/>
      <c r="N758" s="263"/>
      <c r="P758" s="264" t="str">
        <f>IF(R758 = "", "", COUNT($R$4:R758))</f>
        <v/>
      </c>
      <c r="Q758" s="264" t="str">
        <f t="shared" si="88"/>
        <v/>
      </c>
      <c r="R758" s="265" t="str">
        <f t="shared" si="89"/>
        <v/>
      </c>
      <c r="S758" s="266" t="str">
        <f t="shared" si="93"/>
        <v/>
      </c>
      <c r="T758" s="267" t="str">
        <f t="shared" si="90"/>
        <v/>
      </c>
      <c r="U758" s="268" t="str">
        <f t="shared" si="94"/>
        <v/>
      </c>
      <c r="V758" s="269" t="str">
        <f t="shared" si="91"/>
        <v/>
      </c>
      <c r="W758" s="5"/>
      <c r="AR758" s="2" t="str">
        <f t="shared" si="95"/>
        <v/>
      </c>
      <c r="AS758" s="2" t="str">
        <f t="shared" si="92"/>
        <v/>
      </c>
      <c r="AT758" s="2" t="str">
        <f>IF(AR758="","",IF(AND(H758&gt;='Intersection Mileposts'!$F$5,H758&lt;='Intersection Mileposts'!$G$5),"Y",IF(AND(H758&gt;='Intersection Mileposts'!$F$6,H758&lt;='Intersection Mileposts'!$G$6),"Y",IF(AND(H758&gt;='Intersection Mileposts'!$F$7,H758&lt;='Intersection Mileposts'!$G$7),"Y",IF(AND(H758&gt;='Intersection Mileposts'!$F$8,H758&lt;='Intersection Mileposts'!$G$8),"Y",IF(AND(H758&gt;='Intersection Mileposts'!$F$9,H758&lt;='Intersection Mileposts'!$G$9),"Y",IF(AND(H758&gt;='Intersection Mileposts'!$F$10,H758&lt;='Intersection Mileposts'!$G$10),"Y",IF(AND(H758&gt;='Intersection Mileposts'!$F$11,H758&lt;='Intersection Mileposts'!$G$11),"Y",IF(AND(H758&gt;='Intersection Mileposts'!$F$12,H758&lt;='Intersection Mileposts'!$G$12),"Y",IF(AND(H758&gt;='Intersection Mileposts'!$F$13,H758&lt;='Intersection Mileposts'!$G$13),"Y",IF(AND(H758&gt;='Intersection Mileposts'!$F$14,H758&lt;='Intersection Mileposts'!$G$14),"Y",IF(AND(H758&gt;='Intersection Mileposts'!$F$15,H758&lt;='Intersection Mileposts'!$G$15),"Y",IF(AND(H758&gt;='Intersection Mileposts'!$F$16,H758&lt;='Intersection Mileposts'!$G$16),"Y",IF(AND(H758&gt;='Intersection Mileposts'!$F$17,H758&lt;='Intersection Mileposts'!$G$17),"Y",IF(AND(H758&gt;='Intersection Mileposts'!$F$18,H758&lt;='Intersection Mileposts'!$G$18),"Y",IF(AND(H758&gt;='Intersection Mileposts'!$F$19,H758&lt;='Intersection Mileposts'!$G$19),"Y",IF(AND(H758&gt;='Intersection Mileposts'!$F$20,H758&lt;='Intersection Mileposts'!$G$20),"Y",IF(AND(H758&gt;='Intersection Mileposts'!$F$21,H758&lt;='Intersection Mileposts'!$G$21),"Y",IF(AND(H758&gt;='Intersection Mileposts'!$F$22,H758&lt;='Intersection Mileposts'!$G$22),"Y",IF(AND(H758&gt;='Intersection Mileposts'!$F$23,H758&lt;='Intersection Mileposts'!$G$23),"Y",IF(AND(H758&gt;='Intersection Mileposts'!$F$24,H758&lt;='Intersection Mileposts'!$G$24),"Y",IF(AND(H758&gt;='Intersection Mileposts'!$F$25,H758&lt;='Intersection Mileposts'!$G$25),"Y",IF(AND(H758&gt;='Intersection Mileposts'!$F$26,H758&lt;='Intersection Mileposts'!$G$26),"Y",IF(AND(H758&gt;='Intersection Mileposts'!$F$27,H758&lt;='Intersection Mileposts'!$G$27),"Y",IF(AND(H758&gt;='Intersection Mileposts'!$F$28,H758&lt;='Intersection Mileposts'!$G$28),"Y",IF(AND(H758&gt;='Intersection Mileposts'!$F$29,H758&lt;='Intersection Mileposts'!$G$29),"Y", IF(AND(H758&gt;='Intersection Mileposts'!$F$30,H758&lt;='Intersection Mileposts'!$G$30),"Y",IF(AND(H758&gt;='Intersection Mileposts'!$F$31,H758&lt;='Intersection Mileposts'!$G$31),"Y",IF(AND(H758&gt;='Intersection Mileposts'!$F$32,H758&lt;='Intersection Mileposts'!$G$32),"Y",IF(AND(H758&gt;='Intersection Mileposts'!$F$33,H758&lt;='Intersection Mileposts'!$G$33),"Y",IF(AND(H758&gt;='Intersection Mileposts'!$F$34,H758&lt;='Intersection Mileposts'!$G$34),"Y",IF(AND(H758&gt;='Intersection Mileposts'!$F$35,H758&lt;='Intersection Mileposts'!$G$35),"Y",IF(AND(H758&gt;='Intersection Mileposts'!$F$36,H758&lt;='Intersection Mileposts'!$G$36),"Y",IF(AND(H758&gt;='Intersection Mileposts'!$F$37,H758&lt;='Intersection Mileposts'!$G$37),"Y",IF(AND(H758&gt;='Intersection Mileposts'!$F$38,H758&lt;='Intersection Mileposts'!$G$38),"Y",IF(AND(H758&gt;='Intersection Mileposts'!$F$39,H758&lt;='Intersection Mileposts'!$G$39),"Y","N"))))))))))))))))))))))))))))))))))))</f>
        <v/>
      </c>
    </row>
    <row r="759" spans="1:46" x14ac:dyDescent="0.3">
      <c r="A759" s="279"/>
      <c r="B759" s="261"/>
      <c r="C759" s="262"/>
      <c r="D759" s="262"/>
      <c r="E759" s="262"/>
      <c r="F759" s="262"/>
      <c r="G759" s="284"/>
      <c r="H759" s="286"/>
      <c r="I759" s="279"/>
      <c r="J759" s="260"/>
      <c r="K759" s="260"/>
      <c r="L759" s="280"/>
      <c r="M759" s="275"/>
      <c r="N759" s="263"/>
      <c r="P759" s="264" t="str">
        <f>IF(R759 = "", "", COUNT($R$4:R759))</f>
        <v/>
      </c>
      <c r="Q759" s="264" t="str">
        <f t="shared" si="88"/>
        <v/>
      </c>
      <c r="R759" s="265" t="str">
        <f t="shared" si="89"/>
        <v/>
      </c>
      <c r="S759" s="266" t="str">
        <f t="shared" si="93"/>
        <v/>
      </c>
      <c r="T759" s="267" t="str">
        <f t="shared" si="90"/>
        <v/>
      </c>
      <c r="U759" s="268" t="str">
        <f t="shared" si="94"/>
        <v/>
      </c>
      <c r="V759" s="269" t="str">
        <f t="shared" si="91"/>
        <v/>
      </c>
      <c r="W759" s="5"/>
      <c r="AR759" s="2" t="str">
        <f t="shared" si="95"/>
        <v/>
      </c>
      <c r="AS759" s="2" t="str">
        <f t="shared" si="92"/>
        <v/>
      </c>
      <c r="AT759" s="2" t="str">
        <f>IF(AR759="","",IF(AND(H759&gt;='Intersection Mileposts'!$F$5,H759&lt;='Intersection Mileposts'!$G$5),"Y",IF(AND(H759&gt;='Intersection Mileposts'!$F$6,H759&lt;='Intersection Mileposts'!$G$6),"Y",IF(AND(H759&gt;='Intersection Mileposts'!$F$7,H759&lt;='Intersection Mileposts'!$G$7),"Y",IF(AND(H759&gt;='Intersection Mileposts'!$F$8,H759&lt;='Intersection Mileposts'!$G$8),"Y",IF(AND(H759&gt;='Intersection Mileposts'!$F$9,H759&lt;='Intersection Mileposts'!$G$9),"Y",IF(AND(H759&gt;='Intersection Mileposts'!$F$10,H759&lt;='Intersection Mileposts'!$G$10),"Y",IF(AND(H759&gt;='Intersection Mileposts'!$F$11,H759&lt;='Intersection Mileposts'!$G$11),"Y",IF(AND(H759&gt;='Intersection Mileposts'!$F$12,H759&lt;='Intersection Mileposts'!$G$12),"Y",IF(AND(H759&gt;='Intersection Mileposts'!$F$13,H759&lt;='Intersection Mileposts'!$G$13),"Y",IF(AND(H759&gt;='Intersection Mileposts'!$F$14,H759&lt;='Intersection Mileposts'!$G$14),"Y",IF(AND(H759&gt;='Intersection Mileposts'!$F$15,H759&lt;='Intersection Mileposts'!$G$15),"Y",IF(AND(H759&gt;='Intersection Mileposts'!$F$16,H759&lt;='Intersection Mileposts'!$G$16),"Y",IF(AND(H759&gt;='Intersection Mileposts'!$F$17,H759&lt;='Intersection Mileposts'!$G$17),"Y",IF(AND(H759&gt;='Intersection Mileposts'!$F$18,H759&lt;='Intersection Mileposts'!$G$18),"Y",IF(AND(H759&gt;='Intersection Mileposts'!$F$19,H759&lt;='Intersection Mileposts'!$G$19),"Y",IF(AND(H759&gt;='Intersection Mileposts'!$F$20,H759&lt;='Intersection Mileposts'!$G$20),"Y",IF(AND(H759&gt;='Intersection Mileposts'!$F$21,H759&lt;='Intersection Mileposts'!$G$21),"Y",IF(AND(H759&gt;='Intersection Mileposts'!$F$22,H759&lt;='Intersection Mileposts'!$G$22),"Y",IF(AND(H759&gt;='Intersection Mileposts'!$F$23,H759&lt;='Intersection Mileposts'!$G$23),"Y",IF(AND(H759&gt;='Intersection Mileposts'!$F$24,H759&lt;='Intersection Mileposts'!$G$24),"Y",IF(AND(H759&gt;='Intersection Mileposts'!$F$25,H759&lt;='Intersection Mileposts'!$G$25),"Y",IF(AND(H759&gt;='Intersection Mileposts'!$F$26,H759&lt;='Intersection Mileposts'!$G$26),"Y",IF(AND(H759&gt;='Intersection Mileposts'!$F$27,H759&lt;='Intersection Mileposts'!$G$27),"Y",IF(AND(H759&gt;='Intersection Mileposts'!$F$28,H759&lt;='Intersection Mileposts'!$G$28),"Y",IF(AND(H759&gt;='Intersection Mileposts'!$F$29,H759&lt;='Intersection Mileposts'!$G$29),"Y", IF(AND(H759&gt;='Intersection Mileposts'!$F$30,H759&lt;='Intersection Mileposts'!$G$30),"Y",IF(AND(H759&gt;='Intersection Mileposts'!$F$31,H759&lt;='Intersection Mileposts'!$G$31),"Y",IF(AND(H759&gt;='Intersection Mileposts'!$F$32,H759&lt;='Intersection Mileposts'!$G$32),"Y",IF(AND(H759&gt;='Intersection Mileposts'!$F$33,H759&lt;='Intersection Mileposts'!$G$33),"Y",IF(AND(H759&gt;='Intersection Mileposts'!$F$34,H759&lt;='Intersection Mileposts'!$G$34),"Y",IF(AND(H759&gt;='Intersection Mileposts'!$F$35,H759&lt;='Intersection Mileposts'!$G$35),"Y",IF(AND(H759&gt;='Intersection Mileposts'!$F$36,H759&lt;='Intersection Mileposts'!$G$36),"Y",IF(AND(H759&gt;='Intersection Mileposts'!$F$37,H759&lt;='Intersection Mileposts'!$G$37),"Y",IF(AND(H759&gt;='Intersection Mileposts'!$F$38,H759&lt;='Intersection Mileposts'!$G$38),"Y",IF(AND(H759&gt;='Intersection Mileposts'!$F$39,H759&lt;='Intersection Mileposts'!$G$39),"Y","N"))))))))))))))))))))))))))))))))))))</f>
        <v/>
      </c>
    </row>
    <row r="760" spans="1:46" x14ac:dyDescent="0.3">
      <c r="A760" s="279"/>
      <c r="B760" s="261"/>
      <c r="C760" s="262"/>
      <c r="D760" s="262"/>
      <c r="E760" s="262"/>
      <c r="F760" s="262"/>
      <c r="G760" s="284"/>
      <c r="H760" s="286"/>
      <c r="I760" s="279"/>
      <c r="J760" s="260"/>
      <c r="K760" s="260"/>
      <c r="L760" s="280"/>
      <c r="M760" s="275"/>
      <c r="N760" s="263"/>
      <c r="P760" s="264" t="str">
        <f>IF(R760 = "", "", COUNT($R$4:R760))</f>
        <v/>
      </c>
      <c r="Q760" s="264" t="str">
        <f t="shared" si="88"/>
        <v/>
      </c>
      <c r="R760" s="265" t="str">
        <f t="shared" si="89"/>
        <v/>
      </c>
      <c r="S760" s="266" t="str">
        <f t="shared" si="93"/>
        <v/>
      </c>
      <c r="T760" s="267" t="str">
        <f t="shared" si="90"/>
        <v/>
      </c>
      <c r="U760" s="268" t="str">
        <f t="shared" si="94"/>
        <v/>
      </c>
      <c r="V760" s="269" t="str">
        <f t="shared" si="91"/>
        <v/>
      </c>
      <c r="W760" s="5"/>
      <c r="AR760" s="2" t="str">
        <f t="shared" si="95"/>
        <v/>
      </c>
      <c r="AS760" s="2" t="str">
        <f t="shared" si="92"/>
        <v/>
      </c>
      <c r="AT760" s="2" t="str">
        <f>IF(AR760="","",IF(AND(H760&gt;='Intersection Mileposts'!$F$5,H760&lt;='Intersection Mileposts'!$G$5),"Y",IF(AND(H760&gt;='Intersection Mileposts'!$F$6,H760&lt;='Intersection Mileposts'!$G$6),"Y",IF(AND(H760&gt;='Intersection Mileposts'!$F$7,H760&lt;='Intersection Mileposts'!$G$7),"Y",IF(AND(H760&gt;='Intersection Mileposts'!$F$8,H760&lt;='Intersection Mileposts'!$G$8),"Y",IF(AND(H760&gt;='Intersection Mileposts'!$F$9,H760&lt;='Intersection Mileposts'!$G$9),"Y",IF(AND(H760&gt;='Intersection Mileposts'!$F$10,H760&lt;='Intersection Mileposts'!$G$10),"Y",IF(AND(H760&gt;='Intersection Mileposts'!$F$11,H760&lt;='Intersection Mileposts'!$G$11),"Y",IF(AND(H760&gt;='Intersection Mileposts'!$F$12,H760&lt;='Intersection Mileposts'!$G$12),"Y",IF(AND(H760&gt;='Intersection Mileposts'!$F$13,H760&lt;='Intersection Mileposts'!$G$13),"Y",IF(AND(H760&gt;='Intersection Mileposts'!$F$14,H760&lt;='Intersection Mileposts'!$G$14),"Y",IF(AND(H760&gt;='Intersection Mileposts'!$F$15,H760&lt;='Intersection Mileposts'!$G$15),"Y",IF(AND(H760&gt;='Intersection Mileposts'!$F$16,H760&lt;='Intersection Mileposts'!$G$16),"Y",IF(AND(H760&gt;='Intersection Mileposts'!$F$17,H760&lt;='Intersection Mileposts'!$G$17),"Y",IF(AND(H760&gt;='Intersection Mileposts'!$F$18,H760&lt;='Intersection Mileposts'!$G$18),"Y",IF(AND(H760&gt;='Intersection Mileposts'!$F$19,H760&lt;='Intersection Mileposts'!$G$19),"Y",IF(AND(H760&gt;='Intersection Mileposts'!$F$20,H760&lt;='Intersection Mileposts'!$G$20),"Y",IF(AND(H760&gt;='Intersection Mileposts'!$F$21,H760&lt;='Intersection Mileposts'!$G$21),"Y",IF(AND(H760&gt;='Intersection Mileposts'!$F$22,H760&lt;='Intersection Mileposts'!$G$22),"Y",IF(AND(H760&gt;='Intersection Mileposts'!$F$23,H760&lt;='Intersection Mileposts'!$G$23),"Y",IF(AND(H760&gt;='Intersection Mileposts'!$F$24,H760&lt;='Intersection Mileposts'!$G$24),"Y",IF(AND(H760&gt;='Intersection Mileposts'!$F$25,H760&lt;='Intersection Mileposts'!$G$25),"Y",IF(AND(H760&gt;='Intersection Mileposts'!$F$26,H760&lt;='Intersection Mileposts'!$G$26),"Y",IF(AND(H760&gt;='Intersection Mileposts'!$F$27,H760&lt;='Intersection Mileposts'!$G$27),"Y",IF(AND(H760&gt;='Intersection Mileposts'!$F$28,H760&lt;='Intersection Mileposts'!$G$28),"Y",IF(AND(H760&gt;='Intersection Mileposts'!$F$29,H760&lt;='Intersection Mileposts'!$G$29),"Y", IF(AND(H760&gt;='Intersection Mileposts'!$F$30,H760&lt;='Intersection Mileposts'!$G$30),"Y",IF(AND(H760&gt;='Intersection Mileposts'!$F$31,H760&lt;='Intersection Mileposts'!$G$31),"Y",IF(AND(H760&gt;='Intersection Mileposts'!$F$32,H760&lt;='Intersection Mileposts'!$G$32),"Y",IF(AND(H760&gt;='Intersection Mileposts'!$F$33,H760&lt;='Intersection Mileposts'!$G$33),"Y",IF(AND(H760&gt;='Intersection Mileposts'!$F$34,H760&lt;='Intersection Mileposts'!$G$34),"Y",IF(AND(H760&gt;='Intersection Mileposts'!$F$35,H760&lt;='Intersection Mileposts'!$G$35),"Y",IF(AND(H760&gt;='Intersection Mileposts'!$F$36,H760&lt;='Intersection Mileposts'!$G$36),"Y",IF(AND(H760&gt;='Intersection Mileposts'!$F$37,H760&lt;='Intersection Mileposts'!$G$37),"Y",IF(AND(H760&gt;='Intersection Mileposts'!$F$38,H760&lt;='Intersection Mileposts'!$G$38),"Y",IF(AND(H760&gt;='Intersection Mileposts'!$F$39,H760&lt;='Intersection Mileposts'!$G$39),"Y","N"))))))))))))))))))))))))))))))))))))</f>
        <v/>
      </c>
    </row>
    <row r="761" spans="1:46" x14ac:dyDescent="0.3">
      <c r="A761" s="279"/>
      <c r="B761" s="261"/>
      <c r="C761" s="262"/>
      <c r="D761" s="262"/>
      <c r="E761" s="262"/>
      <c r="F761" s="262"/>
      <c r="G761" s="284"/>
      <c r="H761" s="286"/>
      <c r="I761" s="279"/>
      <c r="J761" s="260"/>
      <c r="K761" s="260"/>
      <c r="L761" s="280"/>
      <c r="M761" s="275"/>
      <c r="N761" s="263"/>
      <c r="P761" s="264" t="str">
        <f>IF(R761 = "", "", COUNT($R$4:R761))</f>
        <v/>
      </c>
      <c r="Q761" s="264" t="str">
        <f t="shared" si="88"/>
        <v/>
      </c>
      <c r="R761" s="265" t="str">
        <f t="shared" si="89"/>
        <v/>
      </c>
      <c r="S761" s="266" t="str">
        <f t="shared" si="93"/>
        <v/>
      </c>
      <c r="T761" s="267" t="str">
        <f t="shared" si="90"/>
        <v/>
      </c>
      <c r="U761" s="268" t="str">
        <f t="shared" si="94"/>
        <v/>
      </c>
      <c r="V761" s="269" t="str">
        <f t="shared" si="91"/>
        <v/>
      </c>
      <c r="W761" s="5"/>
      <c r="AR761" s="2" t="str">
        <f t="shared" si="95"/>
        <v/>
      </c>
      <c r="AS761" s="2" t="str">
        <f t="shared" si="92"/>
        <v/>
      </c>
      <c r="AT761" s="2" t="str">
        <f>IF(AR761="","",IF(AND(H761&gt;='Intersection Mileposts'!$F$5,H761&lt;='Intersection Mileposts'!$G$5),"Y",IF(AND(H761&gt;='Intersection Mileposts'!$F$6,H761&lt;='Intersection Mileposts'!$G$6),"Y",IF(AND(H761&gt;='Intersection Mileposts'!$F$7,H761&lt;='Intersection Mileposts'!$G$7),"Y",IF(AND(H761&gt;='Intersection Mileposts'!$F$8,H761&lt;='Intersection Mileposts'!$G$8),"Y",IF(AND(H761&gt;='Intersection Mileposts'!$F$9,H761&lt;='Intersection Mileposts'!$G$9),"Y",IF(AND(H761&gt;='Intersection Mileposts'!$F$10,H761&lt;='Intersection Mileposts'!$G$10),"Y",IF(AND(H761&gt;='Intersection Mileposts'!$F$11,H761&lt;='Intersection Mileposts'!$G$11),"Y",IF(AND(H761&gt;='Intersection Mileposts'!$F$12,H761&lt;='Intersection Mileposts'!$G$12),"Y",IF(AND(H761&gt;='Intersection Mileposts'!$F$13,H761&lt;='Intersection Mileposts'!$G$13),"Y",IF(AND(H761&gt;='Intersection Mileposts'!$F$14,H761&lt;='Intersection Mileposts'!$G$14),"Y",IF(AND(H761&gt;='Intersection Mileposts'!$F$15,H761&lt;='Intersection Mileposts'!$G$15),"Y",IF(AND(H761&gt;='Intersection Mileposts'!$F$16,H761&lt;='Intersection Mileposts'!$G$16),"Y",IF(AND(H761&gt;='Intersection Mileposts'!$F$17,H761&lt;='Intersection Mileposts'!$G$17),"Y",IF(AND(H761&gt;='Intersection Mileposts'!$F$18,H761&lt;='Intersection Mileposts'!$G$18),"Y",IF(AND(H761&gt;='Intersection Mileposts'!$F$19,H761&lt;='Intersection Mileposts'!$G$19),"Y",IF(AND(H761&gt;='Intersection Mileposts'!$F$20,H761&lt;='Intersection Mileposts'!$G$20),"Y",IF(AND(H761&gt;='Intersection Mileposts'!$F$21,H761&lt;='Intersection Mileposts'!$G$21),"Y",IF(AND(H761&gt;='Intersection Mileposts'!$F$22,H761&lt;='Intersection Mileposts'!$G$22),"Y",IF(AND(H761&gt;='Intersection Mileposts'!$F$23,H761&lt;='Intersection Mileposts'!$G$23),"Y",IF(AND(H761&gt;='Intersection Mileposts'!$F$24,H761&lt;='Intersection Mileposts'!$G$24),"Y",IF(AND(H761&gt;='Intersection Mileposts'!$F$25,H761&lt;='Intersection Mileposts'!$G$25),"Y",IF(AND(H761&gt;='Intersection Mileposts'!$F$26,H761&lt;='Intersection Mileposts'!$G$26),"Y",IF(AND(H761&gt;='Intersection Mileposts'!$F$27,H761&lt;='Intersection Mileposts'!$G$27),"Y",IF(AND(H761&gt;='Intersection Mileposts'!$F$28,H761&lt;='Intersection Mileposts'!$G$28),"Y",IF(AND(H761&gt;='Intersection Mileposts'!$F$29,H761&lt;='Intersection Mileposts'!$G$29),"Y", IF(AND(H761&gt;='Intersection Mileposts'!$F$30,H761&lt;='Intersection Mileposts'!$G$30),"Y",IF(AND(H761&gt;='Intersection Mileposts'!$F$31,H761&lt;='Intersection Mileposts'!$G$31),"Y",IF(AND(H761&gt;='Intersection Mileposts'!$F$32,H761&lt;='Intersection Mileposts'!$G$32),"Y",IF(AND(H761&gt;='Intersection Mileposts'!$F$33,H761&lt;='Intersection Mileposts'!$G$33),"Y",IF(AND(H761&gt;='Intersection Mileposts'!$F$34,H761&lt;='Intersection Mileposts'!$G$34),"Y",IF(AND(H761&gt;='Intersection Mileposts'!$F$35,H761&lt;='Intersection Mileposts'!$G$35),"Y",IF(AND(H761&gt;='Intersection Mileposts'!$F$36,H761&lt;='Intersection Mileposts'!$G$36),"Y",IF(AND(H761&gt;='Intersection Mileposts'!$F$37,H761&lt;='Intersection Mileposts'!$G$37),"Y",IF(AND(H761&gt;='Intersection Mileposts'!$F$38,H761&lt;='Intersection Mileposts'!$G$38),"Y",IF(AND(H761&gt;='Intersection Mileposts'!$F$39,H761&lt;='Intersection Mileposts'!$G$39),"Y","N"))))))))))))))))))))))))))))))))))))</f>
        <v/>
      </c>
    </row>
    <row r="762" spans="1:46" x14ac:dyDescent="0.3">
      <c r="A762" s="279"/>
      <c r="B762" s="261"/>
      <c r="C762" s="262"/>
      <c r="D762" s="262"/>
      <c r="E762" s="262"/>
      <c r="F762" s="262"/>
      <c r="G762" s="284"/>
      <c r="H762" s="286"/>
      <c r="I762" s="279"/>
      <c r="J762" s="260"/>
      <c r="K762" s="260"/>
      <c r="L762" s="280"/>
      <c r="M762" s="275"/>
      <c r="N762" s="263"/>
      <c r="P762" s="264" t="str">
        <f>IF(R762 = "", "", COUNT($R$4:R762))</f>
        <v/>
      </c>
      <c r="Q762" s="264" t="str">
        <f t="shared" si="88"/>
        <v/>
      </c>
      <c r="R762" s="265" t="str">
        <f t="shared" si="89"/>
        <v/>
      </c>
      <c r="S762" s="266" t="str">
        <f t="shared" si="93"/>
        <v/>
      </c>
      <c r="T762" s="267" t="str">
        <f t="shared" si="90"/>
        <v/>
      </c>
      <c r="U762" s="268" t="str">
        <f t="shared" si="94"/>
        <v/>
      </c>
      <c r="V762" s="269" t="str">
        <f t="shared" si="91"/>
        <v/>
      </c>
      <c r="W762" s="5"/>
      <c r="AR762" s="2" t="str">
        <f t="shared" si="95"/>
        <v/>
      </c>
      <c r="AS762" s="2" t="str">
        <f t="shared" si="92"/>
        <v/>
      </c>
      <c r="AT762" s="2" t="str">
        <f>IF(AR762="","",IF(AND(H762&gt;='Intersection Mileposts'!$F$5,H762&lt;='Intersection Mileposts'!$G$5),"Y",IF(AND(H762&gt;='Intersection Mileposts'!$F$6,H762&lt;='Intersection Mileposts'!$G$6),"Y",IF(AND(H762&gt;='Intersection Mileposts'!$F$7,H762&lt;='Intersection Mileposts'!$G$7),"Y",IF(AND(H762&gt;='Intersection Mileposts'!$F$8,H762&lt;='Intersection Mileposts'!$G$8),"Y",IF(AND(H762&gt;='Intersection Mileposts'!$F$9,H762&lt;='Intersection Mileposts'!$G$9),"Y",IF(AND(H762&gt;='Intersection Mileposts'!$F$10,H762&lt;='Intersection Mileposts'!$G$10),"Y",IF(AND(H762&gt;='Intersection Mileposts'!$F$11,H762&lt;='Intersection Mileposts'!$G$11),"Y",IF(AND(H762&gt;='Intersection Mileposts'!$F$12,H762&lt;='Intersection Mileposts'!$G$12),"Y",IF(AND(H762&gt;='Intersection Mileposts'!$F$13,H762&lt;='Intersection Mileposts'!$G$13),"Y",IF(AND(H762&gt;='Intersection Mileposts'!$F$14,H762&lt;='Intersection Mileposts'!$G$14),"Y",IF(AND(H762&gt;='Intersection Mileposts'!$F$15,H762&lt;='Intersection Mileposts'!$G$15),"Y",IF(AND(H762&gt;='Intersection Mileposts'!$F$16,H762&lt;='Intersection Mileposts'!$G$16),"Y",IF(AND(H762&gt;='Intersection Mileposts'!$F$17,H762&lt;='Intersection Mileposts'!$G$17),"Y",IF(AND(H762&gt;='Intersection Mileposts'!$F$18,H762&lt;='Intersection Mileposts'!$G$18),"Y",IF(AND(H762&gt;='Intersection Mileposts'!$F$19,H762&lt;='Intersection Mileposts'!$G$19),"Y",IF(AND(H762&gt;='Intersection Mileposts'!$F$20,H762&lt;='Intersection Mileposts'!$G$20),"Y",IF(AND(H762&gt;='Intersection Mileposts'!$F$21,H762&lt;='Intersection Mileposts'!$G$21),"Y",IF(AND(H762&gt;='Intersection Mileposts'!$F$22,H762&lt;='Intersection Mileposts'!$G$22),"Y",IF(AND(H762&gt;='Intersection Mileposts'!$F$23,H762&lt;='Intersection Mileposts'!$G$23),"Y",IF(AND(H762&gt;='Intersection Mileposts'!$F$24,H762&lt;='Intersection Mileposts'!$G$24),"Y",IF(AND(H762&gt;='Intersection Mileposts'!$F$25,H762&lt;='Intersection Mileposts'!$G$25),"Y",IF(AND(H762&gt;='Intersection Mileposts'!$F$26,H762&lt;='Intersection Mileposts'!$G$26),"Y",IF(AND(H762&gt;='Intersection Mileposts'!$F$27,H762&lt;='Intersection Mileposts'!$G$27),"Y",IF(AND(H762&gt;='Intersection Mileposts'!$F$28,H762&lt;='Intersection Mileposts'!$G$28),"Y",IF(AND(H762&gt;='Intersection Mileposts'!$F$29,H762&lt;='Intersection Mileposts'!$G$29),"Y", IF(AND(H762&gt;='Intersection Mileposts'!$F$30,H762&lt;='Intersection Mileposts'!$G$30),"Y",IF(AND(H762&gt;='Intersection Mileposts'!$F$31,H762&lt;='Intersection Mileposts'!$G$31),"Y",IF(AND(H762&gt;='Intersection Mileposts'!$F$32,H762&lt;='Intersection Mileposts'!$G$32),"Y",IF(AND(H762&gt;='Intersection Mileposts'!$F$33,H762&lt;='Intersection Mileposts'!$G$33),"Y",IF(AND(H762&gt;='Intersection Mileposts'!$F$34,H762&lt;='Intersection Mileposts'!$G$34),"Y",IF(AND(H762&gt;='Intersection Mileposts'!$F$35,H762&lt;='Intersection Mileposts'!$G$35),"Y",IF(AND(H762&gt;='Intersection Mileposts'!$F$36,H762&lt;='Intersection Mileposts'!$G$36),"Y",IF(AND(H762&gt;='Intersection Mileposts'!$F$37,H762&lt;='Intersection Mileposts'!$G$37),"Y",IF(AND(H762&gt;='Intersection Mileposts'!$F$38,H762&lt;='Intersection Mileposts'!$G$38),"Y",IF(AND(H762&gt;='Intersection Mileposts'!$F$39,H762&lt;='Intersection Mileposts'!$G$39),"Y","N"))))))))))))))))))))))))))))))))))))</f>
        <v/>
      </c>
    </row>
    <row r="763" spans="1:46" x14ac:dyDescent="0.3">
      <c r="A763" s="279"/>
      <c r="B763" s="261"/>
      <c r="C763" s="262"/>
      <c r="D763" s="262"/>
      <c r="E763" s="262"/>
      <c r="F763" s="262"/>
      <c r="G763" s="284"/>
      <c r="H763" s="286"/>
      <c r="I763" s="279"/>
      <c r="J763" s="260"/>
      <c r="K763" s="260"/>
      <c r="L763" s="280"/>
      <c r="M763" s="275"/>
      <c r="N763" s="263"/>
      <c r="P763" s="264" t="str">
        <f>IF(R763 = "", "", COUNT($R$4:R763))</f>
        <v/>
      </c>
      <c r="Q763" s="264" t="str">
        <f t="shared" si="88"/>
        <v/>
      </c>
      <c r="R763" s="265" t="str">
        <f t="shared" si="89"/>
        <v/>
      </c>
      <c r="S763" s="266" t="str">
        <f t="shared" si="93"/>
        <v/>
      </c>
      <c r="T763" s="267" t="str">
        <f t="shared" si="90"/>
        <v/>
      </c>
      <c r="U763" s="268" t="str">
        <f t="shared" si="94"/>
        <v/>
      </c>
      <c r="V763" s="269" t="str">
        <f t="shared" si="91"/>
        <v/>
      </c>
      <c r="W763" s="5"/>
      <c r="AR763" s="2" t="str">
        <f t="shared" si="95"/>
        <v/>
      </c>
      <c r="AS763" s="2" t="str">
        <f t="shared" si="92"/>
        <v/>
      </c>
      <c r="AT763" s="2" t="str">
        <f>IF(AR763="","",IF(AND(H763&gt;='Intersection Mileposts'!$F$5,H763&lt;='Intersection Mileposts'!$G$5),"Y",IF(AND(H763&gt;='Intersection Mileposts'!$F$6,H763&lt;='Intersection Mileposts'!$G$6),"Y",IF(AND(H763&gt;='Intersection Mileposts'!$F$7,H763&lt;='Intersection Mileposts'!$G$7),"Y",IF(AND(H763&gt;='Intersection Mileposts'!$F$8,H763&lt;='Intersection Mileposts'!$G$8),"Y",IF(AND(H763&gt;='Intersection Mileposts'!$F$9,H763&lt;='Intersection Mileposts'!$G$9),"Y",IF(AND(H763&gt;='Intersection Mileposts'!$F$10,H763&lt;='Intersection Mileposts'!$G$10),"Y",IF(AND(H763&gt;='Intersection Mileposts'!$F$11,H763&lt;='Intersection Mileposts'!$G$11),"Y",IF(AND(H763&gt;='Intersection Mileposts'!$F$12,H763&lt;='Intersection Mileposts'!$G$12),"Y",IF(AND(H763&gt;='Intersection Mileposts'!$F$13,H763&lt;='Intersection Mileposts'!$G$13),"Y",IF(AND(H763&gt;='Intersection Mileposts'!$F$14,H763&lt;='Intersection Mileposts'!$G$14),"Y",IF(AND(H763&gt;='Intersection Mileposts'!$F$15,H763&lt;='Intersection Mileposts'!$G$15),"Y",IF(AND(H763&gt;='Intersection Mileposts'!$F$16,H763&lt;='Intersection Mileposts'!$G$16),"Y",IF(AND(H763&gt;='Intersection Mileposts'!$F$17,H763&lt;='Intersection Mileposts'!$G$17),"Y",IF(AND(H763&gt;='Intersection Mileposts'!$F$18,H763&lt;='Intersection Mileposts'!$G$18),"Y",IF(AND(H763&gt;='Intersection Mileposts'!$F$19,H763&lt;='Intersection Mileposts'!$G$19),"Y",IF(AND(H763&gt;='Intersection Mileposts'!$F$20,H763&lt;='Intersection Mileposts'!$G$20),"Y",IF(AND(H763&gt;='Intersection Mileposts'!$F$21,H763&lt;='Intersection Mileposts'!$G$21),"Y",IF(AND(H763&gt;='Intersection Mileposts'!$F$22,H763&lt;='Intersection Mileposts'!$G$22),"Y",IF(AND(H763&gt;='Intersection Mileposts'!$F$23,H763&lt;='Intersection Mileposts'!$G$23),"Y",IF(AND(H763&gt;='Intersection Mileposts'!$F$24,H763&lt;='Intersection Mileposts'!$G$24),"Y",IF(AND(H763&gt;='Intersection Mileposts'!$F$25,H763&lt;='Intersection Mileposts'!$G$25),"Y",IF(AND(H763&gt;='Intersection Mileposts'!$F$26,H763&lt;='Intersection Mileposts'!$G$26),"Y",IF(AND(H763&gt;='Intersection Mileposts'!$F$27,H763&lt;='Intersection Mileposts'!$G$27),"Y",IF(AND(H763&gt;='Intersection Mileposts'!$F$28,H763&lt;='Intersection Mileposts'!$G$28),"Y",IF(AND(H763&gt;='Intersection Mileposts'!$F$29,H763&lt;='Intersection Mileposts'!$G$29),"Y", IF(AND(H763&gt;='Intersection Mileposts'!$F$30,H763&lt;='Intersection Mileposts'!$G$30),"Y",IF(AND(H763&gt;='Intersection Mileposts'!$F$31,H763&lt;='Intersection Mileposts'!$G$31),"Y",IF(AND(H763&gt;='Intersection Mileposts'!$F$32,H763&lt;='Intersection Mileposts'!$G$32),"Y",IF(AND(H763&gt;='Intersection Mileposts'!$F$33,H763&lt;='Intersection Mileposts'!$G$33),"Y",IF(AND(H763&gt;='Intersection Mileposts'!$F$34,H763&lt;='Intersection Mileposts'!$G$34),"Y",IF(AND(H763&gt;='Intersection Mileposts'!$F$35,H763&lt;='Intersection Mileposts'!$G$35),"Y",IF(AND(H763&gt;='Intersection Mileposts'!$F$36,H763&lt;='Intersection Mileposts'!$G$36),"Y",IF(AND(H763&gt;='Intersection Mileposts'!$F$37,H763&lt;='Intersection Mileposts'!$G$37),"Y",IF(AND(H763&gt;='Intersection Mileposts'!$F$38,H763&lt;='Intersection Mileposts'!$G$38),"Y",IF(AND(H763&gt;='Intersection Mileposts'!$F$39,H763&lt;='Intersection Mileposts'!$G$39),"Y","N"))))))))))))))))))))))))))))))))))))</f>
        <v/>
      </c>
    </row>
    <row r="764" spans="1:46" x14ac:dyDescent="0.3">
      <c r="A764" s="279"/>
      <c r="B764" s="261"/>
      <c r="C764" s="262"/>
      <c r="D764" s="262"/>
      <c r="E764" s="262"/>
      <c r="F764" s="262"/>
      <c r="G764" s="284"/>
      <c r="H764" s="286"/>
      <c r="I764" s="279"/>
      <c r="J764" s="260"/>
      <c r="K764" s="260"/>
      <c r="L764" s="280"/>
      <c r="M764" s="275"/>
      <c r="N764" s="263"/>
      <c r="P764" s="264" t="str">
        <f>IF(R764 = "", "", COUNT($R$4:R764))</f>
        <v/>
      </c>
      <c r="Q764" s="264" t="str">
        <f t="shared" si="88"/>
        <v/>
      </c>
      <c r="R764" s="265" t="str">
        <f t="shared" si="89"/>
        <v/>
      </c>
      <c r="S764" s="266" t="str">
        <f t="shared" si="93"/>
        <v/>
      </c>
      <c r="T764" s="267" t="str">
        <f t="shared" si="90"/>
        <v/>
      </c>
      <c r="U764" s="268" t="str">
        <f t="shared" si="94"/>
        <v/>
      </c>
      <c r="V764" s="269" t="str">
        <f t="shared" si="91"/>
        <v/>
      </c>
      <c r="W764" s="5"/>
      <c r="AR764" s="2" t="str">
        <f t="shared" si="95"/>
        <v/>
      </c>
      <c r="AS764" s="2" t="str">
        <f t="shared" si="92"/>
        <v/>
      </c>
      <c r="AT764" s="2" t="str">
        <f>IF(AR764="","",IF(AND(H764&gt;='Intersection Mileposts'!$F$5,H764&lt;='Intersection Mileposts'!$G$5),"Y",IF(AND(H764&gt;='Intersection Mileposts'!$F$6,H764&lt;='Intersection Mileposts'!$G$6),"Y",IF(AND(H764&gt;='Intersection Mileposts'!$F$7,H764&lt;='Intersection Mileposts'!$G$7),"Y",IF(AND(H764&gt;='Intersection Mileposts'!$F$8,H764&lt;='Intersection Mileposts'!$G$8),"Y",IF(AND(H764&gt;='Intersection Mileposts'!$F$9,H764&lt;='Intersection Mileposts'!$G$9),"Y",IF(AND(H764&gt;='Intersection Mileposts'!$F$10,H764&lt;='Intersection Mileposts'!$G$10),"Y",IF(AND(H764&gt;='Intersection Mileposts'!$F$11,H764&lt;='Intersection Mileposts'!$G$11),"Y",IF(AND(H764&gt;='Intersection Mileposts'!$F$12,H764&lt;='Intersection Mileposts'!$G$12),"Y",IF(AND(H764&gt;='Intersection Mileposts'!$F$13,H764&lt;='Intersection Mileposts'!$G$13),"Y",IF(AND(H764&gt;='Intersection Mileposts'!$F$14,H764&lt;='Intersection Mileposts'!$G$14),"Y",IF(AND(H764&gt;='Intersection Mileposts'!$F$15,H764&lt;='Intersection Mileposts'!$G$15),"Y",IF(AND(H764&gt;='Intersection Mileposts'!$F$16,H764&lt;='Intersection Mileposts'!$G$16),"Y",IF(AND(H764&gt;='Intersection Mileposts'!$F$17,H764&lt;='Intersection Mileposts'!$G$17),"Y",IF(AND(H764&gt;='Intersection Mileposts'!$F$18,H764&lt;='Intersection Mileposts'!$G$18),"Y",IF(AND(H764&gt;='Intersection Mileposts'!$F$19,H764&lt;='Intersection Mileposts'!$G$19),"Y",IF(AND(H764&gt;='Intersection Mileposts'!$F$20,H764&lt;='Intersection Mileposts'!$G$20),"Y",IF(AND(H764&gt;='Intersection Mileposts'!$F$21,H764&lt;='Intersection Mileposts'!$G$21),"Y",IF(AND(H764&gt;='Intersection Mileposts'!$F$22,H764&lt;='Intersection Mileposts'!$G$22),"Y",IF(AND(H764&gt;='Intersection Mileposts'!$F$23,H764&lt;='Intersection Mileposts'!$G$23),"Y",IF(AND(H764&gt;='Intersection Mileposts'!$F$24,H764&lt;='Intersection Mileposts'!$G$24),"Y",IF(AND(H764&gt;='Intersection Mileposts'!$F$25,H764&lt;='Intersection Mileposts'!$G$25),"Y",IF(AND(H764&gt;='Intersection Mileposts'!$F$26,H764&lt;='Intersection Mileposts'!$G$26),"Y",IF(AND(H764&gt;='Intersection Mileposts'!$F$27,H764&lt;='Intersection Mileposts'!$G$27),"Y",IF(AND(H764&gt;='Intersection Mileposts'!$F$28,H764&lt;='Intersection Mileposts'!$G$28),"Y",IF(AND(H764&gt;='Intersection Mileposts'!$F$29,H764&lt;='Intersection Mileposts'!$G$29),"Y", IF(AND(H764&gt;='Intersection Mileposts'!$F$30,H764&lt;='Intersection Mileposts'!$G$30),"Y",IF(AND(H764&gt;='Intersection Mileposts'!$F$31,H764&lt;='Intersection Mileposts'!$G$31),"Y",IF(AND(H764&gt;='Intersection Mileposts'!$F$32,H764&lt;='Intersection Mileposts'!$G$32),"Y",IF(AND(H764&gt;='Intersection Mileposts'!$F$33,H764&lt;='Intersection Mileposts'!$G$33),"Y",IF(AND(H764&gt;='Intersection Mileposts'!$F$34,H764&lt;='Intersection Mileposts'!$G$34),"Y",IF(AND(H764&gt;='Intersection Mileposts'!$F$35,H764&lt;='Intersection Mileposts'!$G$35),"Y",IF(AND(H764&gt;='Intersection Mileposts'!$F$36,H764&lt;='Intersection Mileposts'!$G$36),"Y",IF(AND(H764&gt;='Intersection Mileposts'!$F$37,H764&lt;='Intersection Mileposts'!$G$37),"Y",IF(AND(H764&gt;='Intersection Mileposts'!$F$38,H764&lt;='Intersection Mileposts'!$G$38),"Y",IF(AND(H764&gt;='Intersection Mileposts'!$F$39,H764&lt;='Intersection Mileposts'!$G$39),"Y","N"))))))))))))))))))))))))))))))))))))</f>
        <v/>
      </c>
    </row>
    <row r="765" spans="1:46" x14ac:dyDescent="0.3">
      <c r="A765" s="279"/>
      <c r="B765" s="261"/>
      <c r="C765" s="262"/>
      <c r="D765" s="262"/>
      <c r="E765" s="262"/>
      <c r="F765" s="262"/>
      <c r="G765" s="284"/>
      <c r="H765" s="286"/>
      <c r="I765" s="279"/>
      <c r="J765" s="260"/>
      <c r="K765" s="260"/>
      <c r="L765" s="280"/>
      <c r="M765" s="275"/>
      <c r="N765" s="263"/>
      <c r="P765" s="264" t="str">
        <f>IF(R765 = "", "", COUNT($R$4:R765))</f>
        <v/>
      </c>
      <c r="Q765" s="264" t="str">
        <f t="shared" si="88"/>
        <v/>
      </c>
      <c r="R765" s="265" t="str">
        <f t="shared" si="89"/>
        <v/>
      </c>
      <c r="S765" s="266" t="str">
        <f t="shared" si="93"/>
        <v/>
      </c>
      <c r="T765" s="267" t="str">
        <f t="shared" si="90"/>
        <v/>
      </c>
      <c r="U765" s="268" t="str">
        <f t="shared" si="94"/>
        <v/>
      </c>
      <c r="V765" s="269" t="str">
        <f t="shared" si="91"/>
        <v/>
      </c>
      <c r="W765" s="5"/>
      <c r="AR765" s="2" t="str">
        <f t="shared" si="95"/>
        <v/>
      </c>
      <c r="AS765" s="2" t="str">
        <f t="shared" si="92"/>
        <v/>
      </c>
      <c r="AT765" s="2" t="str">
        <f>IF(AR765="","",IF(AND(H765&gt;='Intersection Mileposts'!$F$5,H765&lt;='Intersection Mileposts'!$G$5),"Y",IF(AND(H765&gt;='Intersection Mileposts'!$F$6,H765&lt;='Intersection Mileposts'!$G$6),"Y",IF(AND(H765&gt;='Intersection Mileposts'!$F$7,H765&lt;='Intersection Mileposts'!$G$7),"Y",IF(AND(H765&gt;='Intersection Mileposts'!$F$8,H765&lt;='Intersection Mileposts'!$G$8),"Y",IF(AND(H765&gt;='Intersection Mileposts'!$F$9,H765&lt;='Intersection Mileposts'!$G$9),"Y",IF(AND(H765&gt;='Intersection Mileposts'!$F$10,H765&lt;='Intersection Mileposts'!$G$10),"Y",IF(AND(H765&gt;='Intersection Mileposts'!$F$11,H765&lt;='Intersection Mileposts'!$G$11),"Y",IF(AND(H765&gt;='Intersection Mileposts'!$F$12,H765&lt;='Intersection Mileposts'!$G$12),"Y",IF(AND(H765&gt;='Intersection Mileposts'!$F$13,H765&lt;='Intersection Mileposts'!$G$13),"Y",IF(AND(H765&gt;='Intersection Mileposts'!$F$14,H765&lt;='Intersection Mileposts'!$G$14),"Y",IF(AND(H765&gt;='Intersection Mileposts'!$F$15,H765&lt;='Intersection Mileposts'!$G$15),"Y",IF(AND(H765&gt;='Intersection Mileposts'!$F$16,H765&lt;='Intersection Mileposts'!$G$16),"Y",IF(AND(H765&gt;='Intersection Mileposts'!$F$17,H765&lt;='Intersection Mileposts'!$G$17),"Y",IF(AND(H765&gt;='Intersection Mileposts'!$F$18,H765&lt;='Intersection Mileposts'!$G$18),"Y",IF(AND(H765&gt;='Intersection Mileposts'!$F$19,H765&lt;='Intersection Mileposts'!$G$19),"Y",IF(AND(H765&gt;='Intersection Mileposts'!$F$20,H765&lt;='Intersection Mileposts'!$G$20),"Y",IF(AND(H765&gt;='Intersection Mileposts'!$F$21,H765&lt;='Intersection Mileposts'!$G$21),"Y",IF(AND(H765&gt;='Intersection Mileposts'!$F$22,H765&lt;='Intersection Mileposts'!$G$22),"Y",IF(AND(H765&gt;='Intersection Mileposts'!$F$23,H765&lt;='Intersection Mileposts'!$G$23),"Y",IF(AND(H765&gt;='Intersection Mileposts'!$F$24,H765&lt;='Intersection Mileposts'!$G$24),"Y",IF(AND(H765&gt;='Intersection Mileposts'!$F$25,H765&lt;='Intersection Mileposts'!$G$25),"Y",IF(AND(H765&gt;='Intersection Mileposts'!$F$26,H765&lt;='Intersection Mileposts'!$G$26),"Y",IF(AND(H765&gt;='Intersection Mileposts'!$F$27,H765&lt;='Intersection Mileposts'!$G$27),"Y",IF(AND(H765&gt;='Intersection Mileposts'!$F$28,H765&lt;='Intersection Mileposts'!$G$28),"Y",IF(AND(H765&gt;='Intersection Mileposts'!$F$29,H765&lt;='Intersection Mileposts'!$G$29),"Y", IF(AND(H765&gt;='Intersection Mileposts'!$F$30,H765&lt;='Intersection Mileposts'!$G$30),"Y",IF(AND(H765&gt;='Intersection Mileposts'!$F$31,H765&lt;='Intersection Mileposts'!$G$31),"Y",IF(AND(H765&gt;='Intersection Mileposts'!$F$32,H765&lt;='Intersection Mileposts'!$G$32),"Y",IF(AND(H765&gt;='Intersection Mileposts'!$F$33,H765&lt;='Intersection Mileposts'!$G$33),"Y",IF(AND(H765&gt;='Intersection Mileposts'!$F$34,H765&lt;='Intersection Mileposts'!$G$34),"Y",IF(AND(H765&gt;='Intersection Mileposts'!$F$35,H765&lt;='Intersection Mileposts'!$G$35),"Y",IF(AND(H765&gt;='Intersection Mileposts'!$F$36,H765&lt;='Intersection Mileposts'!$G$36),"Y",IF(AND(H765&gt;='Intersection Mileposts'!$F$37,H765&lt;='Intersection Mileposts'!$G$37),"Y",IF(AND(H765&gt;='Intersection Mileposts'!$F$38,H765&lt;='Intersection Mileposts'!$G$38),"Y",IF(AND(H765&gt;='Intersection Mileposts'!$F$39,H765&lt;='Intersection Mileposts'!$G$39),"Y","N"))))))))))))))))))))))))))))))))))))</f>
        <v/>
      </c>
    </row>
    <row r="766" spans="1:46" x14ac:dyDescent="0.3">
      <c r="A766" s="279"/>
      <c r="B766" s="261"/>
      <c r="C766" s="262"/>
      <c r="D766" s="262"/>
      <c r="E766" s="262"/>
      <c r="F766" s="262"/>
      <c r="G766" s="284"/>
      <c r="H766" s="286"/>
      <c r="I766" s="279"/>
      <c r="J766" s="260"/>
      <c r="K766" s="260"/>
      <c r="L766" s="280"/>
      <c r="M766" s="275"/>
      <c r="N766" s="263"/>
      <c r="P766" s="264" t="str">
        <f>IF(R766 = "", "", COUNT($R$4:R766))</f>
        <v/>
      </c>
      <c r="Q766" s="264" t="str">
        <f t="shared" si="88"/>
        <v/>
      </c>
      <c r="R766" s="265" t="str">
        <f t="shared" si="89"/>
        <v/>
      </c>
      <c r="S766" s="266" t="str">
        <f t="shared" si="93"/>
        <v/>
      </c>
      <c r="T766" s="267" t="str">
        <f t="shared" si="90"/>
        <v/>
      </c>
      <c r="U766" s="268" t="str">
        <f t="shared" si="94"/>
        <v/>
      </c>
      <c r="V766" s="269" t="str">
        <f t="shared" si="91"/>
        <v/>
      </c>
      <c r="W766" s="5"/>
      <c r="AR766" s="2" t="str">
        <f t="shared" si="95"/>
        <v/>
      </c>
      <c r="AS766" s="2" t="str">
        <f t="shared" si="92"/>
        <v/>
      </c>
      <c r="AT766" s="2" t="str">
        <f>IF(AR766="","",IF(AND(H766&gt;='Intersection Mileposts'!$F$5,H766&lt;='Intersection Mileposts'!$G$5),"Y",IF(AND(H766&gt;='Intersection Mileposts'!$F$6,H766&lt;='Intersection Mileposts'!$G$6),"Y",IF(AND(H766&gt;='Intersection Mileposts'!$F$7,H766&lt;='Intersection Mileposts'!$G$7),"Y",IF(AND(H766&gt;='Intersection Mileposts'!$F$8,H766&lt;='Intersection Mileposts'!$G$8),"Y",IF(AND(H766&gt;='Intersection Mileposts'!$F$9,H766&lt;='Intersection Mileposts'!$G$9),"Y",IF(AND(H766&gt;='Intersection Mileposts'!$F$10,H766&lt;='Intersection Mileposts'!$G$10),"Y",IF(AND(H766&gt;='Intersection Mileposts'!$F$11,H766&lt;='Intersection Mileposts'!$G$11),"Y",IF(AND(H766&gt;='Intersection Mileposts'!$F$12,H766&lt;='Intersection Mileposts'!$G$12),"Y",IF(AND(H766&gt;='Intersection Mileposts'!$F$13,H766&lt;='Intersection Mileposts'!$G$13),"Y",IF(AND(H766&gt;='Intersection Mileposts'!$F$14,H766&lt;='Intersection Mileposts'!$G$14),"Y",IF(AND(H766&gt;='Intersection Mileposts'!$F$15,H766&lt;='Intersection Mileposts'!$G$15),"Y",IF(AND(H766&gt;='Intersection Mileposts'!$F$16,H766&lt;='Intersection Mileposts'!$G$16),"Y",IF(AND(H766&gt;='Intersection Mileposts'!$F$17,H766&lt;='Intersection Mileposts'!$G$17),"Y",IF(AND(H766&gt;='Intersection Mileposts'!$F$18,H766&lt;='Intersection Mileposts'!$G$18),"Y",IF(AND(H766&gt;='Intersection Mileposts'!$F$19,H766&lt;='Intersection Mileposts'!$G$19),"Y",IF(AND(H766&gt;='Intersection Mileposts'!$F$20,H766&lt;='Intersection Mileposts'!$G$20),"Y",IF(AND(H766&gt;='Intersection Mileposts'!$F$21,H766&lt;='Intersection Mileposts'!$G$21),"Y",IF(AND(H766&gt;='Intersection Mileposts'!$F$22,H766&lt;='Intersection Mileposts'!$G$22),"Y",IF(AND(H766&gt;='Intersection Mileposts'!$F$23,H766&lt;='Intersection Mileposts'!$G$23),"Y",IF(AND(H766&gt;='Intersection Mileposts'!$F$24,H766&lt;='Intersection Mileposts'!$G$24),"Y",IF(AND(H766&gt;='Intersection Mileposts'!$F$25,H766&lt;='Intersection Mileposts'!$G$25),"Y",IF(AND(H766&gt;='Intersection Mileposts'!$F$26,H766&lt;='Intersection Mileposts'!$G$26),"Y",IF(AND(H766&gt;='Intersection Mileposts'!$F$27,H766&lt;='Intersection Mileposts'!$G$27),"Y",IF(AND(H766&gt;='Intersection Mileposts'!$F$28,H766&lt;='Intersection Mileposts'!$G$28),"Y",IF(AND(H766&gt;='Intersection Mileposts'!$F$29,H766&lt;='Intersection Mileposts'!$G$29),"Y", IF(AND(H766&gt;='Intersection Mileposts'!$F$30,H766&lt;='Intersection Mileposts'!$G$30),"Y",IF(AND(H766&gt;='Intersection Mileposts'!$F$31,H766&lt;='Intersection Mileposts'!$G$31),"Y",IF(AND(H766&gt;='Intersection Mileposts'!$F$32,H766&lt;='Intersection Mileposts'!$G$32),"Y",IF(AND(H766&gt;='Intersection Mileposts'!$F$33,H766&lt;='Intersection Mileposts'!$G$33),"Y",IF(AND(H766&gt;='Intersection Mileposts'!$F$34,H766&lt;='Intersection Mileposts'!$G$34),"Y",IF(AND(H766&gt;='Intersection Mileposts'!$F$35,H766&lt;='Intersection Mileposts'!$G$35),"Y",IF(AND(H766&gt;='Intersection Mileposts'!$F$36,H766&lt;='Intersection Mileposts'!$G$36),"Y",IF(AND(H766&gt;='Intersection Mileposts'!$F$37,H766&lt;='Intersection Mileposts'!$G$37),"Y",IF(AND(H766&gt;='Intersection Mileposts'!$F$38,H766&lt;='Intersection Mileposts'!$G$38),"Y",IF(AND(H766&gt;='Intersection Mileposts'!$F$39,H766&lt;='Intersection Mileposts'!$G$39),"Y","N"))))))))))))))))))))))))))))))))))))</f>
        <v/>
      </c>
    </row>
    <row r="767" spans="1:46" x14ac:dyDescent="0.3">
      <c r="A767" s="279"/>
      <c r="B767" s="261"/>
      <c r="C767" s="262"/>
      <c r="D767" s="262"/>
      <c r="E767" s="262"/>
      <c r="F767" s="262"/>
      <c r="G767" s="284"/>
      <c r="H767" s="286"/>
      <c r="I767" s="279"/>
      <c r="J767" s="260"/>
      <c r="K767" s="260"/>
      <c r="L767" s="280"/>
      <c r="M767" s="275"/>
      <c r="N767" s="263"/>
      <c r="P767" s="264" t="str">
        <f>IF(R767 = "", "", COUNT($R$4:R767))</f>
        <v/>
      </c>
      <c r="Q767" s="264" t="str">
        <f t="shared" si="88"/>
        <v/>
      </c>
      <c r="R767" s="265" t="str">
        <f t="shared" si="89"/>
        <v/>
      </c>
      <c r="S767" s="266" t="str">
        <f t="shared" si="93"/>
        <v/>
      </c>
      <c r="T767" s="267" t="str">
        <f t="shared" si="90"/>
        <v/>
      </c>
      <c r="U767" s="268" t="str">
        <f t="shared" si="94"/>
        <v/>
      </c>
      <c r="V767" s="269" t="str">
        <f t="shared" si="91"/>
        <v/>
      </c>
      <c r="W767" s="5"/>
      <c r="AR767" s="2" t="str">
        <f t="shared" si="95"/>
        <v/>
      </c>
      <c r="AS767" s="2" t="str">
        <f t="shared" si="92"/>
        <v/>
      </c>
      <c r="AT767" s="2" t="str">
        <f>IF(AR767="","",IF(AND(H767&gt;='Intersection Mileposts'!$F$5,H767&lt;='Intersection Mileposts'!$G$5),"Y",IF(AND(H767&gt;='Intersection Mileposts'!$F$6,H767&lt;='Intersection Mileposts'!$G$6),"Y",IF(AND(H767&gt;='Intersection Mileposts'!$F$7,H767&lt;='Intersection Mileposts'!$G$7),"Y",IF(AND(H767&gt;='Intersection Mileposts'!$F$8,H767&lt;='Intersection Mileposts'!$G$8),"Y",IF(AND(H767&gt;='Intersection Mileposts'!$F$9,H767&lt;='Intersection Mileposts'!$G$9),"Y",IF(AND(H767&gt;='Intersection Mileposts'!$F$10,H767&lt;='Intersection Mileposts'!$G$10),"Y",IF(AND(H767&gt;='Intersection Mileposts'!$F$11,H767&lt;='Intersection Mileposts'!$G$11),"Y",IF(AND(H767&gt;='Intersection Mileposts'!$F$12,H767&lt;='Intersection Mileposts'!$G$12),"Y",IF(AND(H767&gt;='Intersection Mileposts'!$F$13,H767&lt;='Intersection Mileposts'!$G$13),"Y",IF(AND(H767&gt;='Intersection Mileposts'!$F$14,H767&lt;='Intersection Mileposts'!$G$14),"Y",IF(AND(H767&gt;='Intersection Mileposts'!$F$15,H767&lt;='Intersection Mileposts'!$G$15),"Y",IF(AND(H767&gt;='Intersection Mileposts'!$F$16,H767&lt;='Intersection Mileposts'!$G$16),"Y",IF(AND(H767&gt;='Intersection Mileposts'!$F$17,H767&lt;='Intersection Mileposts'!$G$17),"Y",IF(AND(H767&gt;='Intersection Mileposts'!$F$18,H767&lt;='Intersection Mileposts'!$G$18),"Y",IF(AND(H767&gt;='Intersection Mileposts'!$F$19,H767&lt;='Intersection Mileposts'!$G$19),"Y",IF(AND(H767&gt;='Intersection Mileposts'!$F$20,H767&lt;='Intersection Mileposts'!$G$20),"Y",IF(AND(H767&gt;='Intersection Mileposts'!$F$21,H767&lt;='Intersection Mileposts'!$G$21),"Y",IF(AND(H767&gt;='Intersection Mileposts'!$F$22,H767&lt;='Intersection Mileposts'!$G$22),"Y",IF(AND(H767&gt;='Intersection Mileposts'!$F$23,H767&lt;='Intersection Mileposts'!$G$23),"Y",IF(AND(H767&gt;='Intersection Mileposts'!$F$24,H767&lt;='Intersection Mileposts'!$G$24),"Y",IF(AND(H767&gt;='Intersection Mileposts'!$F$25,H767&lt;='Intersection Mileposts'!$G$25),"Y",IF(AND(H767&gt;='Intersection Mileposts'!$F$26,H767&lt;='Intersection Mileposts'!$G$26),"Y",IF(AND(H767&gt;='Intersection Mileposts'!$F$27,H767&lt;='Intersection Mileposts'!$G$27),"Y",IF(AND(H767&gt;='Intersection Mileposts'!$F$28,H767&lt;='Intersection Mileposts'!$G$28),"Y",IF(AND(H767&gt;='Intersection Mileposts'!$F$29,H767&lt;='Intersection Mileposts'!$G$29),"Y", IF(AND(H767&gt;='Intersection Mileposts'!$F$30,H767&lt;='Intersection Mileposts'!$G$30),"Y",IF(AND(H767&gt;='Intersection Mileposts'!$F$31,H767&lt;='Intersection Mileposts'!$G$31),"Y",IF(AND(H767&gt;='Intersection Mileposts'!$F$32,H767&lt;='Intersection Mileposts'!$G$32),"Y",IF(AND(H767&gt;='Intersection Mileposts'!$F$33,H767&lt;='Intersection Mileposts'!$G$33),"Y",IF(AND(H767&gt;='Intersection Mileposts'!$F$34,H767&lt;='Intersection Mileposts'!$G$34),"Y",IF(AND(H767&gt;='Intersection Mileposts'!$F$35,H767&lt;='Intersection Mileposts'!$G$35),"Y",IF(AND(H767&gt;='Intersection Mileposts'!$F$36,H767&lt;='Intersection Mileposts'!$G$36),"Y",IF(AND(H767&gt;='Intersection Mileposts'!$F$37,H767&lt;='Intersection Mileposts'!$G$37),"Y",IF(AND(H767&gt;='Intersection Mileposts'!$F$38,H767&lt;='Intersection Mileposts'!$G$38),"Y",IF(AND(H767&gt;='Intersection Mileposts'!$F$39,H767&lt;='Intersection Mileposts'!$G$39),"Y","N"))))))))))))))))))))))))))))))))))))</f>
        <v/>
      </c>
    </row>
    <row r="768" spans="1:46" x14ac:dyDescent="0.3">
      <c r="A768" s="279"/>
      <c r="B768" s="261"/>
      <c r="C768" s="262"/>
      <c r="D768" s="262"/>
      <c r="E768" s="262"/>
      <c r="F768" s="262"/>
      <c r="G768" s="284"/>
      <c r="H768" s="286"/>
      <c r="I768" s="279"/>
      <c r="J768" s="260"/>
      <c r="K768" s="260"/>
      <c r="L768" s="280"/>
      <c r="M768" s="275"/>
      <c r="N768" s="263"/>
      <c r="P768" s="264" t="str">
        <f>IF(R768 = "", "", COUNT($R$4:R768))</f>
        <v/>
      </c>
      <c r="Q768" s="264" t="str">
        <f t="shared" si="88"/>
        <v/>
      </c>
      <c r="R768" s="265" t="str">
        <f t="shared" si="89"/>
        <v/>
      </c>
      <c r="S768" s="266" t="str">
        <f t="shared" si="93"/>
        <v/>
      </c>
      <c r="T768" s="267" t="str">
        <f t="shared" si="90"/>
        <v/>
      </c>
      <c r="U768" s="268" t="str">
        <f t="shared" si="94"/>
        <v/>
      </c>
      <c r="V768" s="269" t="str">
        <f t="shared" si="91"/>
        <v/>
      </c>
      <c r="W768" s="5"/>
      <c r="AR768" s="2" t="str">
        <f t="shared" si="95"/>
        <v/>
      </c>
      <c r="AS768" s="2" t="str">
        <f t="shared" si="92"/>
        <v/>
      </c>
      <c r="AT768" s="2" t="str">
        <f>IF(AR768="","",IF(AND(H768&gt;='Intersection Mileposts'!$F$5,H768&lt;='Intersection Mileposts'!$G$5),"Y",IF(AND(H768&gt;='Intersection Mileposts'!$F$6,H768&lt;='Intersection Mileposts'!$G$6),"Y",IF(AND(H768&gt;='Intersection Mileposts'!$F$7,H768&lt;='Intersection Mileposts'!$G$7),"Y",IF(AND(H768&gt;='Intersection Mileposts'!$F$8,H768&lt;='Intersection Mileposts'!$G$8),"Y",IF(AND(H768&gt;='Intersection Mileposts'!$F$9,H768&lt;='Intersection Mileposts'!$G$9),"Y",IF(AND(H768&gt;='Intersection Mileposts'!$F$10,H768&lt;='Intersection Mileposts'!$G$10),"Y",IF(AND(H768&gt;='Intersection Mileposts'!$F$11,H768&lt;='Intersection Mileposts'!$G$11),"Y",IF(AND(H768&gt;='Intersection Mileposts'!$F$12,H768&lt;='Intersection Mileposts'!$G$12),"Y",IF(AND(H768&gt;='Intersection Mileposts'!$F$13,H768&lt;='Intersection Mileposts'!$G$13),"Y",IF(AND(H768&gt;='Intersection Mileposts'!$F$14,H768&lt;='Intersection Mileposts'!$G$14),"Y",IF(AND(H768&gt;='Intersection Mileposts'!$F$15,H768&lt;='Intersection Mileposts'!$G$15),"Y",IF(AND(H768&gt;='Intersection Mileposts'!$F$16,H768&lt;='Intersection Mileposts'!$G$16),"Y",IF(AND(H768&gt;='Intersection Mileposts'!$F$17,H768&lt;='Intersection Mileposts'!$G$17),"Y",IF(AND(H768&gt;='Intersection Mileposts'!$F$18,H768&lt;='Intersection Mileposts'!$G$18),"Y",IF(AND(H768&gt;='Intersection Mileposts'!$F$19,H768&lt;='Intersection Mileposts'!$G$19),"Y",IF(AND(H768&gt;='Intersection Mileposts'!$F$20,H768&lt;='Intersection Mileposts'!$G$20),"Y",IF(AND(H768&gt;='Intersection Mileposts'!$F$21,H768&lt;='Intersection Mileposts'!$G$21),"Y",IF(AND(H768&gt;='Intersection Mileposts'!$F$22,H768&lt;='Intersection Mileposts'!$G$22),"Y",IF(AND(H768&gt;='Intersection Mileposts'!$F$23,H768&lt;='Intersection Mileposts'!$G$23),"Y",IF(AND(H768&gt;='Intersection Mileposts'!$F$24,H768&lt;='Intersection Mileposts'!$G$24),"Y",IF(AND(H768&gt;='Intersection Mileposts'!$F$25,H768&lt;='Intersection Mileposts'!$G$25),"Y",IF(AND(H768&gt;='Intersection Mileposts'!$F$26,H768&lt;='Intersection Mileposts'!$G$26),"Y",IF(AND(H768&gt;='Intersection Mileposts'!$F$27,H768&lt;='Intersection Mileposts'!$G$27),"Y",IF(AND(H768&gt;='Intersection Mileposts'!$F$28,H768&lt;='Intersection Mileposts'!$G$28),"Y",IF(AND(H768&gt;='Intersection Mileposts'!$F$29,H768&lt;='Intersection Mileposts'!$G$29),"Y", IF(AND(H768&gt;='Intersection Mileposts'!$F$30,H768&lt;='Intersection Mileposts'!$G$30),"Y",IF(AND(H768&gt;='Intersection Mileposts'!$F$31,H768&lt;='Intersection Mileposts'!$G$31),"Y",IF(AND(H768&gt;='Intersection Mileposts'!$F$32,H768&lt;='Intersection Mileposts'!$G$32),"Y",IF(AND(H768&gt;='Intersection Mileposts'!$F$33,H768&lt;='Intersection Mileposts'!$G$33),"Y",IF(AND(H768&gt;='Intersection Mileposts'!$F$34,H768&lt;='Intersection Mileposts'!$G$34),"Y",IF(AND(H768&gt;='Intersection Mileposts'!$F$35,H768&lt;='Intersection Mileposts'!$G$35),"Y",IF(AND(H768&gt;='Intersection Mileposts'!$F$36,H768&lt;='Intersection Mileposts'!$G$36),"Y",IF(AND(H768&gt;='Intersection Mileposts'!$F$37,H768&lt;='Intersection Mileposts'!$G$37),"Y",IF(AND(H768&gt;='Intersection Mileposts'!$F$38,H768&lt;='Intersection Mileposts'!$G$38),"Y",IF(AND(H768&gt;='Intersection Mileposts'!$F$39,H768&lt;='Intersection Mileposts'!$G$39),"Y","N"))))))))))))))))))))))))))))))))))))</f>
        <v/>
      </c>
    </row>
    <row r="769" spans="1:46" x14ac:dyDescent="0.3">
      <c r="A769" s="279"/>
      <c r="B769" s="261"/>
      <c r="C769" s="262"/>
      <c r="D769" s="262"/>
      <c r="E769" s="262"/>
      <c r="F769" s="262"/>
      <c r="G769" s="284"/>
      <c r="H769" s="286"/>
      <c r="I769" s="279"/>
      <c r="J769" s="260"/>
      <c r="K769" s="260"/>
      <c r="L769" s="280"/>
      <c r="M769" s="275"/>
      <c r="N769" s="263"/>
      <c r="P769" s="264" t="str">
        <f>IF(R769 = "", "", COUNT($R$4:R769))</f>
        <v/>
      </c>
      <c r="Q769" s="264" t="str">
        <f t="shared" si="88"/>
        <v/>
      </c>
      <c r="R769" s="265" t="str">
        <f t="shared" si="89"/>
        <v/>
      </c>
      <c r="S769" s="266" t="str">
        <f t="shared" si="93"/>
        <v/>
      </c>
      <c r="T769" s="267" t="str">
        <f t="shared" si="90"/>
        <v/>
      </c>
      <c r="U769" s="268" t="str">
        <f t="shared" si="94"/>
        <v/>
      </c>
      <c r="V769" s="269" t="str">
        <f t="shared" si="91"/>
        <v/>
      </c>
      <c r="W769" s="5"/>
      <c r="AR769" s="2" t="str">
        <f t="shared" si="95"/>
        <v/>
      </c>
      <c r="AS769" s="2" t="str">
        <f t="shared" si="92"/>
        <v/>
      </c>
      <c r="AT769" s="2" t="str">
        <f>IF(AR769="","",IF(AND(H769&gt;='Intersection Mileposts'!$F$5,H769&lt;='Intersection Mileposts'!$G$5),"Y",IF(AND(H769&gt;='Intersection Mileposts'!$F$6,H769&lt;='Intersection Mileposts'!$G$6),"Y",IF(AND(H769&gt;='Intersection Mileposts'!$F$7,H769&lt;='Intersection Mileposts'!$G$7),"Y",IF(AND(H769&gt;='Intersection Mileposts'!$F$8,H769&lt;='Intersection Mileposts'!$G$8),"Y",IF(AND(H769&gt;='Intersection Mileposts'!$F$9,H769&lt;='Intersection Mileposts'!$G$9),"Y",IF(AND(H769&gt;='Intersection Mileposts'!$F$10,H769&lt;='Intersection Mileposts'!$G$10),"Y",IF(AND(H769&gt;='Intersection Mileposts'!$F$11,H769&lt;='Intersection Mileposts'!$G$11),"Y",IF(AND(H769&gt;='Intersection Mileposts'!$F$12,H769&lt;='Intersection Mileposts'!$G$12),"Y",IF(AND(H769&gt;='Intersection Mileposts'!$F$13,H769&lt;='Intersection Mileposts'!$G$13),"Y",IF(AND(H769&gt;='Intersection Mileposts'!$F$14,H769&lt;='Intersection Mileposts'!$G$14),"Y",IF(AND(H769&gt;='Intersection Mileposts'!$F$15,H769&lt;='Intersection Mileposts'!$G$15),"Y",IF(AND(H769&gt;='Intersection Mileposts'!$F$16,H769&lt;='Intersection Mileposts'!$G$16),"Y",IF(AND(H769&gt;='Intersection Mileposts'!$F$17,H769&lt;='Intersection Mileposts'!$G$17),"Y",IF(AND(H769&gt;='Intersection Mileposts'!$F$18,H769&lt;='Intersection Mileposts'!$G$18),"Y",IF(AND(H769&gt;='Intersection Mileposts'!$F$19,H769&lt;='Intersection Mileposts'!$G$19),"Y",IF(AND(H769&gt;='Intersection Mileposts'!$F$20,H769&lt;='Intersection Mileposts'!$G$20),"Y",IF(AND(H769&gt;='Intersection Mileposts'!$F$21,H769&lt;='Intersection Mileposts'!$G$21),"Y",IF(AND(H769&gt;='Intersection Mileposts'!$F$22,H769&lt;='Intersection Mileposts'!$G$22),"Y",IF(AND(H769&gt;='Intersection Mileposts'!$F$23,H769&lt;='Intersection Mileposts'!$G$23),"Y",IF(AND(H769&gt;='Intersection Mileposts'!$F$24,H769&lt;='Intersection Mileposts'!$G$24),"Y",IF(AND(H769&gt;='Intersection Mileposts'!$F$25,H769&lt;='Intersection Mileposts'!$G$25),"Y",IF(AND(H769&gt;='Intersection Mileposts'!$F$26,H769&lt;='Intersection Mileposts'!$G$26),"Y",IF(AND(H769&gt;='Intersection Mileposts'!$F$27,H769&lt;='Intersection Mileposts'!$G$27),"Y",IF(AND(H769&gt;='Intersection Mileposts'!$F$28,H769&lt;='Intersection Mileposts'!$G$28),"Y",IF(AND(H769&gt;='Intersection Mileposts'!$F$29,H769&lt;='Intersection Mileposts'!$G$29),"Y", IF(AND(H769&gt;='Intersection Mileposts'!$F$30,H769&lt;='Intersection Mileposts'!$G$30),"Y",IF(AND(H769&gt;='Intersection Mileposts'!$F$31,H769&lt;='Intersection Mileposts'!$G$31),"Y",IF(AND(H769&gt;='Intersection Mileposts'!$F$32,H769&lt;='Intersection Mileposts'!$G$32),"Y",IF(AND(H769&gt;='Intersection Mileposts'!$F$33,H769&lt;='Intersection Mileposts'!$G$33),"Y",IF(AND(H769&gt;='Intersection Mileposts'!$F$34,H769&lt;='Intersection Mileposts'!$G$34),"Y",IF(AND(H769&gt;='Intersection Mileposts'!$F$35,H769&lt;='Intersection Mileposts'!$G$35),"Y",IF(AND(H769&gt;='Intersection Mileposts'!$F$36,H769&lt;='Intersection Mileposts'!$G$36),"Y",IF(AND(H769&gt;='Intersection Mileposts'!$F$37,H769&lt;='Intersection Mileposts'!$G$37),"Y",IF(AND(H769&gt;='Intersection Mileposts'!$F$38,H769&lt;='Intersection Mileposts'!$G$38),"Y",IF(AND(H769&gt;='Intersection Mileposts'!$F$39,H769&lt;='Intersection Mileposts'!$G$39),"Y","N"))))))))))))))))))))))))))))))))))))</f>
        <v/>
      </c>
    </row>
    <row r="770" spans="1:46" x14ac:dyDescent="0.3">
      <c r="A770" s="279"/>
      <c r="B770" s="261"/>
      <c r="C770" s="262"/>
      <c r="D770" s="262"/>
      <c r="E770" s="262"/>
      <c r="F770" s="262"/>
      <c r="G770" s="284"/>
      <c r="H770" s="286"/>
      <c r="I770" s="279"/>
      <c r="J770" s="260"/>
      <c r="K770" s="260"/>
      <c r="L770" s="280"/>
      <c r="M770" s="275"/>
      <c r="N770" s="263"/>
      <c r="P770" s="264" t="str">
        <f>IF(R770 = "", "", COUNT($R$4:R770))</f>
        <v/>
      </c>
      <c r="Q770" s="264" t="str">
        <f t="shared" si="88"/>
        <v/>
      </c>
      <c r="R770" s="265" t="str">
        <f t="shared" si="89"/>
        <v/>
      </c>
      <c r="S770" s="266" t="str">
        <f t="shared" si="93"/>
        <v/>
      </c>
      <c r="T770" s="267" t="str">
        <f t="shared" si="90"/>
        <v/>
      </c>
      <c r="U770" s="268" t="str">
        <f t="shared" si="94"/>
        <v/>
      </c>
      <c r="V770" s="269" t="str">
        <f t="shared" si="91"/>
        <v/>
      </c>
      <c r="W770" s="5"/>
      <c r="AR770" s="2" t="str">
        <f t="shared" si="95"/>
        <v/>
      </c>
      <c r="AS770" s="2" t="str">
        <f t="shared" si="92"/>
        <v/>
      </c>
      <c r="AT770" s="2" t="str">
        <f>IF(AR770="","",IF(AND(H770&gt;='Intersection Mileposts'!$F$5,H770&lt;='Intersection Mileposts'!$G$5),"Y",IF(AND(H770&gt;='Intersection Mileposts'!$F$6,H770&lt;='Intersection Mileposts'!$G$6),"Y",IF(AND(H770&gt;='Intersection Mileposts'!$F$7,H770&lt;='Intersection Mileposts'!$G$7),"Y",IF(AND(H770&gt;='Intersection Mileposts'!$F$8,H770&lt;='Intersection Mileposts'!$G$8),"Y",IF(AND(H770&gt;='Intersection Mileposts'!$F$9,H770&lt;='Intersection Mileposts'!$G$9),"Y",IF(AND(H770&gt;='Intersection Mileposts'!$F$10,H770&lt;='Intersection Mileposts'!$G$10),"Y",IF(AND(H770&gt;='Intersection Mileposts'!$F$11,H770&lt;='Intersection Mileposts'!$G$11),"Y",IF(AND(H770&gt;='Intersection Mileposts'!$F$12,H770&lt;='Intersection Mileposts'!$G$12),"Y",IF(AND(H770&gt;='Intersection Mileposts'!$F$13,H770&lt;='Intersection Mileposts'!$G$13),"Y",IF(AND(H770&gt;='Intersection Mileposts'!$F$14,H770&lt;='Intersection Mileposts'!$G$14),"Y",IF(AND(H770&gt;='Intersection Mileposts'!$F$15,H770&lt;='Intersection Mileposts'!$G$15),"Y",IF(AND(H770&gt;='Intersection Mileposts'!$F$16,H770&lt;='Intersection Mileposts'!$G$16),"Y",IF(AND(H770&gt;='Intersection Mileposts'!$F$17,H770&lt;='Intersection Mileposts'!$G$17),"Y",IF(AND(H770&gt;='Intersection Mileposts'!$F$18,H770&lt;='Intersection Mileposts'!$G$18),"Y",IF(AND(H770&gt;='Intersection Mileposts'!$F$19,H770&lt;='Intersection Mileposts'!$G$19),"Y",IF(AND(H770&gt;='Intersection Mileposts'!$F$20,H770&lt;='Intersection Mileposts'!$G$20),"Y",IF(AND(H770&gt;='Intersection Mileposts'!$F$21,H770&lt;='Intersection Mileposts'!$G$21),"Y",IF(AND(H770&gt;='Intersection Mileposts'!$F$22,H770&lt;='Intersection Mileposts'!$G$22),"Y",IF(AND(H770&gt;='Intersection Mileposts'!$F$23,H770&lt;='Intersection Mileposts'!$G$23),"Y",IF(AND(H770&gt;='Intersection Mileposts'!$F$24,H770&lt;='Intersection Mileposts'!$G$24),"Y",IF(AND(H770&gt;='Intersection Mileposts'!$F$25,H770&lt;='Intersection Mileposts'!$G$25),"Y",IF(AND(H770&gt;='Intersection Mileposts'!$F$26,H770&lt;='Intersection Mileposts'!$G$26),"Y",IF(AND(H770&gt;='Intersection Mileposts'!$F$27,H770&lt;='Intersection Mileposts'!$G$27),"Y",IF(AND(H770&gt;='Intersection Mileposts'!$F$28,H770&lt;='Intersection Mileposts'!$G$28),"Y",IF(AND(H770&gt;='Intersection Mileposts'!$F$29,H770&lt;='Intersection Mileposts'!$G$29),"Y", IF(AND(H770&gt;='Intersection Mileposts'!$F$30,H770&lt;='Intersection Mileposts'!$G$30),"Y",IF(AND(H770&gt;='Intersection Mileposts'!$F$31,H770&lt;='Intersection Mileposts'!$G$31),"Y",IF(AND(H770&gt;='Intersection Mileposts'!$F$32,H770&lt;='Intersection Mileposts'!$G$32),"Y",IF(AND(H770&gt;='Intersection Mileposts'!$F$33,H770&lt;='Intersection Mileposts'!$G$33),"Y",IF(AND(H770&gt;='Intersection Mileposts'!$F$34,H770&lt;='Intersection Mileposts'!$G$34),"Y",IF(AND(H770&gt;='Intersection Mileposts'!$F$35,H770&lt;='Intersection Mileposts'!$G$35),"Y",IF(AND(H770&gt;='Intersection Mileposts'!$F$36,H770&lt;='Intersection Mileposts'!$G$36),"Y",IF(AND(H770&gt;='Intersection Mileposts'!$F$37,H770&lt;='Intersection Mileposts'!$G$37),"Y",IF(AND(H770&gt;='Intersection Mileposts'!$F$38,H770&lt;='Intersection Mileposts'!$G$38),"Y",IF(AND(H770&gt;='Intersection Mileposts'!$F$39,H770&lt;='Intersection Mileposts'!$G$39),"Y","N"))))))))))))))))))))))))))))))))))))</f>
        <v/>
      </c>
    </row>
    <row r="771" spans="1:46" x14ac:dyDescent="0.3">
      <c r="A771" s="279"/>
      <c r="B771" s="261"/>
      <c r="C771" s="262"/>
      <c r="D771" s="262"/>
      <c r="E771" s="262"/>
      <c r="F771" s="262"/>
      <c r="G771" s="284"/>
      <c r="H771" s="286"/>
      <c r="I771" s="279"/>
      <c r="J771" s="260"/>
      <c r="K771" s="260"/>
      <c r="L771" s="280"/>
      <c r="M771" s="275"/>
      <c r="N771" s="263"/>
      <c r="P771" s="264" t="str">
        <f>IF(R771 = "", "", COUNT($R$4:R771))</f>
        <v/>
      </c>
      <c r="Q771" s="264" t="str">
        <f t="shared" si="88"/>
        <v/>
      </c>
      <c r="R771" s="265" t="str">
        <f t="shared" si="89"/>
        <v/>
      </c>
      <c r="S771" s="266" t="str">
        <f t="shared" si="93"/>
        <v/>
      </c>
      <c r="T771" s="267" t="str">
        <f t="shared" si="90"/>
        <v/>
      </c>
      <c r="U771" s="268" t="str">
        <f t="shared" si="94"/>
        <v/>
      </c>
      <c r="V771" s="269" t="str">
        <f t="shared" si="91"/>
        <v/>
      </c>
      <c r="W771" s="5"/>
      <c r="AR771" s="2" t="str">
        <f t="shared" si="95"/>
        <v/>
      </c>
      <c r="AS771" s="2" t="str">
        <f t="shared" si="92"/>
        <v/>
      </c>
      <c r="AT771" s="2" t="str">
        <f>IF(AR771="","",IF(AND(H771&gt;='Intersection Mileposts'!$F$5,H771&lt;='Intersection Mileposts'!$G$5),"Y",IF(AND(H771&gt;='Intersection Mileposts'!$F$6,H771&lt;='Intersection Mileposts'!$G$6),"Y",IF(AND(H771&gt;='Intersection Mileposts'!$F$7,H771&lt;='Intersection Mileposts'!$G$7),"Y",IF(AND(H771&gt;='Intersection Mileposts'!$F$8,H771&lt;='Intersection Mileposts'!$G$8),"Y",IF(AND(H771&gt;='Intersection Mileposts'!$F$9,H771&lt;='Intersection Mileposts'!$G$9),"Y",IF(AND(H771&gt;='Intersection Mileposts'!$F$10,H771&lt;='Intersection Mileposts'!$G$10),"Y",IF(AND(H771&gt;='Intersection Mileposts'!$F$11,H771&lt;='Intersection Mileposts'!$G$11),"Y",IF(AND(H771&gt;='Intersection Mileposts'!$F$12,H771&lt;='Intersection Mileposts'!$G$12),"Y",IF(AND(H771&gt;='Intersection Mileposts'!$F$13,H771&lt;='Intersection Mileposts'!$G$13),"Y",IF(AND(H771&gt;='Intersection Mileposts'!$F$14,H771&lt;='Intersection Mileposts'!$G$14),"Y",IF(AND(H771&gt;='Intersection Mileposts'!$F$15,H771&lt;='Intersection Mileposts'!$G$15),"Y",IF(AND(H771&gt;='Intersection Mileposts'!$F$16,H771&lt;='Intersection Mileposts'!$G$16),"Y",IF(AND(H771&gt;='Intersection Mileposts'!$F$17,H771&lt;='Intersection Mileposts'!$G$17),"Y",IF(AND(H771&gt;='Intersection Mileposts'!$F$18,H771&lt;='Intersection Mileposts'!$G$18),"Y",IF(AND(H771&gt;='Intersection Mileposts'!$F$19,H771&lt;='Intersection Mileposts'!$G$19),"Y",IF(AND(H771&gt;='Intersection Mileposts'!$F$20,H771&lt;='Intersection Mileposts'!$G$20),"Y",IF(AND(H771&gt;='Intersection Mileposts'!$F$21,H771&lt;='Intersection Mileposts'!$G$21),"Y",IF(AND(H771&gt;='Intersection Mileposts'!$F$22,H771&lt;='Intersection Mileposts'!$G$22),"Y",IF(AND(H771&gt;='Intersection Mileposts'!$F$23,H771&lt;='Intersection Mileposts'!$G$23),"Y",IF(AND(H771&gt;='Intersection Mileposts'!$F$24,H771&lt;='Intersection Mileposts'!$G$24),"Y",IF(AND(H771&gt;='Intersection Mileposts'!$F$25,H771&lt;='Intersection Mileposts'!$G$25),"Y",IF(AND(H771&gt;='Intersection Mileposts'!$F$26,H771&lt;='Intersection Mileposts'!$G$26),"Y",IF(AND(H771&gt;='Intersection Mileposts'!$F$27,H771&lt;='Intersection Mileposts'!$G$27),"Y",IF(AND(H771&gt;='Intersection Mileposts'!$F$28,H771&lt;='Intersection Mileposts'!$G$28),"Y",IF(AND(H771&gt;='Intersection Mileposts'!$F$29,H771&lt;='Intersection Mileposts'!$G$29),"Y", IF(AND(H771&gt;='Intersection Mileposts'!$F$30,H771&lt;='Intersection Mileposts'!$G$30),"Y",IF(AND(H771&gt;='Intersection Mileposts'!$F$31,H771&lt;='Intersection Mileposts'!$G$31),"Y",IF(AND(H771&gt;='Intersection Mileposts'!$F$32,H771&lt;='Intersection Mileposts'!$G$32),"Y",IF(AND(H771&gt;='Intersection Mileposts'!$F$33,H771&lt;='Intersection Mileposts'!$G$33),"Y",IF(AND(H771&gt;='Intersection Mileposts'!$F$34,H771&lt;='Intersection Mileposts'!$G$34),"Y",IF(AND(H771&gt;='Intersection Mileposts'!$F$35,H771&lt;='Intersection Mileposts'!$G$35),"Y",IF(AND(H771&gt;='Intersection Mileposts'!$F$36,H771&lt;='Intersection Mileposts'!$G$36),"Y",IF(AND(H771&gt;='Intersection Mileposts'!$F$37,H771&lt;='Intersection Mileposts'!$G$37),"Y",IF(AND(H771&gt;='Intersection Mileposts'!$F$38,H771&lt;='Intersection Mileposts'!$G$38),"Y",IF(AND(H771&gt;='Intersection Mileposts'!$F$39,H771&lt;='Intersection Mileposts'!$G$39),"Y","N"))))))))))))))))))))))))))))))))))))</f>
        <v/>
      </c>
    </row>
    <row r="772" spans="1:46" x14ac:dyDescent="0.3">
      <c r="A772" s="279"/>
      <c r="B772" s="261"/>
      <c r="C772" s="262"/>
      <c r="D772" s="262"/>
      <c r="E772" s="262"/>
      <c r="F772" s="262"/>
      <c r="G772" s="284"/>
      <c r="H772" s="286"/>
      <c r="I772" s="279"/>
      <c r="J772" s="260"/>
      <c r="K772" s="260"/>
      <c r="L772" s="280"/>
      <c r="M772" s="275"/>
      <c r="N772" s="263"/>
      <c r="P772" s="264" t="str">
        <f>IF(R772 = "", "", COUNT($R$4:R772))</f>
        <v/>
      </c>
      <c r="Q772" s="264" t="str">
        <f t="shared" ref="Q772:Q835" si="96">IF(B772="", "", YEAR(B772))</f>
        <v/>
      </c>
      <c r="R772" s="265" t="str">
        <f t="shared" ref="R772:R835" si="97">IF(A772="", "", IF(G772="",1,IF(G772="O",1,IF(G772="C",8.4,IF(G772="B",8.4,IF(G772="A",76.8,IF(G772="K",76.8,"ERR")))))))</f>
        <v/>
      </c>
      <c r="S772" s="266" t="str">
        <f t="shared" si="93"/>
        <v/>
      </c>
      <c r="T772" s="267" t="str">
        <f t="shared" ref="T772:T835" si="98">IF(IF(M772="Y",G772,"")=0, "O", IF(M772="Y",G772,""))</f>
        <v/>
      </c>
      <c r="U772" s="268" t="str">
        <f t="shared" si="94"/>
        <v/>
      </c>
      <c r="V772" s="269" t="str">
        <f t="shared" ref="V772:V835" si="99">IF(IF(N772="Y",G772,"")=0, "O", IF(N772="Y",G772,""))</f>
        <v/>
      </c>
      <c r="W772" s="5"/>
      <c r="AR772" s="2" t="str">
        <f t="shared" si="95"/>
        <v/>
      </c>
      <c r="AS772" s="2" t="str">
        <f t="shared" ref="AS772:AS835" si="100">IF(OR(M772="Y",N772="Y"),"Y","")</f>
        <v/>
      </c>
      <c r="AT772" s="2" t="str">
        <f>IF(AR772="","",IF(AND(H772&gt;='Intersection Mileposts'!$F$5,H772&lt;='Intersection Mileposts'!$G$5),"Y",IF(AND(H772&gt;='Intersection Mileposts'!$F$6,H772&lt;='Intersection Mileposts'!$G$6),"Y",IF(AND(H772&gt;='Intersection Mileposts'!$F$7,H772&lt;='Intersection Mileposts'!$G$7),"Y",IF(AND(H772&gt;='Intersection Mileposts'!$F$8,H772&lt;='Intersection Mileposts'!$G$8),"Y",IF(AND(H772&gt;='Intersection Mileposts'!$F$9,H772&lt;='Intersection Mileposts'!$G$9),"Y",IF(AND(H772&gt;='Intersection Mileposts'!$F$10,H772&lt;='Intersection Mileposts'!$G$10),"Y",IF(AND(H772&gt;='Intersection Mileposts'!$F$11,H772&lt;='Intersection Mileposts'!$G$11),"Y",IF(AND(H772&gt;='Intersection Mileposts'!$F$12,H772&lt;='Intersection Mileposts'!$G$12),"Y",IF(AND(H772&gt;='Intersection Mileposts'!$F$13,H772&lt;='Intersection Mileposts'!$G$13),"Y",IF(AND(H772&gt;='Intersection Mileposts'!$F$14,H772&lt;='Intersection Mileposts'!$G$14),"Y",IF(AND(H772&gt;='Intersection Mileposts'!$F$15,H772&lt;='Intersection Mileposts'!$G$15),"Y",IF(AND(H772&gt;='Intersection Mileposts'!$F$16,H772&lt;='Intersection Mileposts'!$G$16),"Y",IF(AND(H772&gt;='Intersection Mileposts'!$F$17,H772&lt;='Intersection Mileposts'!$G$17),"Y",IF(AND(H772&gt;='Intersection Mileposts'!$F$18,H772&lt;='Intersection Mileposts'!$G$18),"Y",IF(AND(H772&gt;='Intersection Mileposts'!$F$19,H772&lt;='Intersection Mileposts'!$G$19),"Y",IF(AND(H772&gt;='Intersection Mileposts'!$F$20,H772&lt;='Intersection Mileposts'!$G$20),"Y",IF(AND(H772&gt;='Intersection Mileposts'!$F$21,H772&lt;='Intersection Mileposts'!$G$21),"Y",IF(AND(H772&gt;='Intersection Mileposts'!$F$22,H772&lt;='Intersection Mileposts'!$G$22),"Y",IF(AND(H772&gt;='Intersection Mileposts'!$F$23,H772&lt;='Intersection Mileposts'!$G$23),"Y",IF(AND(H772&gt;='Intersection Mileposts'!$F$24,H772&lt;='Intersection Mileposts'!$G$24),"Y",IF(AND(H772&gt;='Intersection Mileposts'!$F$25,H772&lt;='Intersection Mileposts'!$G$25),"Y",IF(AND(H772&gt;='Intersection Mileposts'!$F$26,H772&lt;='Intersection Mileposts'!$G$26),"Y",IF(AND(H772&gt;='Intersection Mileposts'!$F$27,H772&lt;='Intersection Mileposts'!$G$27),"Y",IF(AND(H772&gt;='Intersection Mileposts'!$F$28,H772&lt;='Intersection Mileposts'!$G$28),"Y",IF(AND(H772&gt;='Intersection Mileposts'!$F$29,H772&lt;='Intersection Mileposts'!$G$29),"Y", IF(AND(H772&gt;='Intersection Mileposts'!$F$30,H772&lt;='Intersection Mileposts'!$G$30),"Y",IF(AND(H772&gt;='Intersection Mileposts'!$F$31,H772&lt;='Intersection Mileposts'!$G$31),"Y",IF(AND(H772&gt;='Intersection Mileposts'!$F$32,H772&lt;='Intersection Mileposts'!$G$32),"Y",IF(AND(H772&gt;='Intersection Mileposts'!$F$33,H772&lt;='Intersection Mileposts'!$G$33),"Y",IF(AND(H772&gt;='Intersection Mileposts'!$F$34,H772&lt;='Intersection Mileposts'!$G$34),"Y",IF(AND(H772&gt;='Intersection Mileposts'!$F$35,H772&lt;='Intersection Mileposts'!$G$35),"Y",IF(AND(H772&gt;='Intersection Mileposts'!$F$36,H772&lt;='Intersection Mileposts'!$G$36),"Y",IF(AND(H772&gt;='Intersection Mileposts'!$F$37,H772&lt;='Intersection Mileposts'!$G$37),"Y",IF(AND(H772&gt;='Intersection Mileposts'!$F$38,H772&lt;='Intersection Mileposts'!$G$38),"Y",IF(AND(H772&gt;='Intersection Mileposts'!$F$39,H772&lt;='Intersection Mileposts'!$G$39),"Y","N"))))))))))))))))))))))))))))))))))))</f>
        <v/>
      </c>
    </row>
    <row r="773" spans="1:46" x14ac:dyDescent="0.3">
      <c r="A773" s="279"/>
      <c r="B773" s="261"/>
      <c r="C773" s="262"/>
      <c r="D773" s="262"/>
      <c r="E773" s="262"/>
      <c r="F773" s="262"/>
      <c r="G773" s="284"/>
      <c r="H773" s="286"/>
      <c r="I773" s="279"/>
      <c r="J773" s="260"/>
      <c r="K773" s="260"/>
      <c r="L773" s="280"/>
      <c r="M773" s="275"/>
      <c r="N773" s="263"/>
      <c r="P773" s="264" t="str">
        <f>IF(R773 = "", "", COUNT($R$4:R773))</f>
        <v/>
      </c>
      <c r="Q773" s="264" t="str">
        <f t="shared" si="96"/>
        <v/>
      </c>
      <c r="R773" s="265" t="str">
        <f t="shared" si="97"/>
        <v/>
      </c>
      <c r="S773" s="266" t="str">
        <f t="shared" ref="S773:S836" si="101">IF(M773="Y",R773,"")</f>
        <v/>
      </c>
      <c r="T773" s="267" t="str">
        <f t="shared" si="98"/>
        <v/>
      </c>
      <c r="U773" s="268" t="str">
        <f t="shared" ref="U773:U836" si="102">IF(N773="Y",R773,"")</f>
        <v/>
      </c>
      <c r="V773" s="269" t="str">
        <f t="shared" si="99"/>
        <v/>
      </c>
      <c r="W773" s="5"/>
      <c r="AR773" s="2" t="str">
        <f t="shared" ref="AR773:AR836" si="103">IF(P773&gt;0, P773, "")</f>
        <v/>
      </c>
      <c r="AS773" s="2" t="str">
        <f t="shared" si="100"/>
        <v/>
      </c>
      <c r="AT773" s="2" t="str">
        <f>IF(AR773="","",IF(AND(H773&gt;='Intersection Mileposts'!$F$5,H773&lt;='Intersection Mileposts'!$G$5),"Y",IF(AND(H773&gt;='Intersection Mileposts'!$F$6,H773&lt;='Intersection Mileposts'!$G$6),"Y",IF(AND(H773&gt;='Intersection Mileposts'!$F$7,H773&lt;='Intersection Mileposts'!$G$7),"Y",IF(AND(H773&gt;='Intersection Mileposts'!$F$8,H773&lt;='Intersection Mileposts'!$G$8),"Y",IF(AND(H773&gt;='Intersection Mileposts'!$F$9,H773&lt;='Intersection Mileposts'!$G$9),"Y",IF(AND(H773&gt;='Intersection Mileposts'!$F$10,H773&lt;='Intersection Mileposts'!$G$10),"Y",IF(AND(H773&gt;='Intersection Mileposts'!$F$11,H773&lt;='Intersection Mileposts'!$G$11),"Y",IF(AND(H773&gt;='Intersection Mileposts'!$F$12,H773&lt;='Intersection Mileposts'!$G$12),"Y",IF(AND(H773&gt;='Intersection Mileposts'!$F$13,H773&lt;='Intersection Mileposts'!$G$13),"Y",IF(AND(H773&gt;='Intersection Mileposts'!$F$14,H773&lt;='Intersection Mileposts'!$G$14),"Y",IF(AND(H773&gt;='Intersection Mileposts'!$F$15,H773&lt;='Intersection Mileposts'!$G$15),"Y",IF(AND(H773&gt;='Intersection Mileposts'!$F$16,H773&lt;='Intersection Mileposts'!$G$16),"Y",IF(AND(H773&gt;='Intersection Mileposts'!$F$17,H773&lt;='Intersection Mileposts'!$G$17),"Y",IF(AND(H773&gt;='Intersection Mileposts'!$F$18,H773&lt;='Intersection Mileposts'!$G$18),"Y",IF(AND(H773&gt;='Intersection Mileposts'!$F$19,H773&lt;='Intersection Mileposts'!$G$19),"Y",IF(AND(H773&gt;='Intersection Mileposts'!$F$20,H773&lt;='Intersection Mileposts'!$G$20),"Y",IF(AND(H773&gt;='Intersection Mileposts'!$F$21,H773&lt;='Intersection Mileposts'!$G$21),"Y",IF(AND(H773&gt;='Intersection Mileposts'!$F$22,H773&lt;='Intersection Mileposts'!$G$22),"Y",IF(AND(H773&gt;='Intersection Mileposts'!$F$23,H773&lt;='Intersection Mileposts'!$G$23),"Y",IF(AND(H773&gt;='Intersection Mileposts'!$F$24,H773&lt;='Intersection Mileposts'!$G$24),"Y",IF(AND(H773&gt;='Intersection Mileposts'!$F$25,H773&lt;='Intersection Mileposts'!$G$25),"Y",IF(AND(H773&gt;='Intersection Mileposts'!$F$26,H773&lt;='Intersection Mileposts'!$G$26),"Y",IF(AND(H773&gt;='Intersection Mileposts'!$F$27,H773&lt;='Intersection Mileposts'!$G$27),"Y",IF(AND(H773&gt;='Intersection Mileposts'!$F$28,H773&lt;='Intersection Mileposts'!$G$28),"Y",IF(AND(H773&gt;='Intersection Mileposts'!$F$29,H773&lt;='Intersection Mileposts'!$G$29),"Y", IF(AND(H773&gt;='Intersection Mileposts'!$F$30,H773&lt;='Intersection Mileposts'!$G$30),"Y",IF(AND(H773&gt;='Intersection Mileposts'!$F$31,H773&lt;='Intersection Mileposts'!$G$31),"Y",IF(AND(H773&gt;='Intersection Mileposts'!$F$32,H773&lt;='Intersection Mileposts'!$G$32),"Y",IF(AND(H773&gt;='Intersection Mileposts'!$F$33,H773&lt;='Intersection Mileposts'!$G$33),"Y",IF(AND(H773&gt;='Intersection Mileposts'!$F$34,H773&lt;='Intersection Mileposts'!$G$34),"Y",IF(AND(H773&gt;='Intersection Mileposts'!$F$35,H773&lt;='Intersection Mileposts'!$G$35),"Y",IF(AND(H773&gt;='Intersection Mileposts'!$F$36,H773&lt;='Intersection Mileposts'!$G$36),"Y",IF(AND(H773&gt;='Intersection Mileposts'!$F$37,H773&lt;='Intersection Mileposts'!$G$37),"Y",IF(AND(H773&gt;='Intersection Mileposts'!$F$38,H773&lt;='Intersection Mileposts'!$G$38),"Y",IF(AND(H773&gt;='Intersection Mileposts'!$F$39,H773&lt;='Intersection Mileposts'!$G$39),"Y","N"))))))))))))))))))))))))))))))))))))</f>
        <v/>
      </c>
    </row>
    <row r="774" spans="1:46" x14ac:dyDescent="0.3">
      <c r="A774" s="279"/>
      <c r="B774" s="261"/>
      <c r="C774" s="262"/>
      <c r="D774" s="262"/>
      <c r="E774" s="262"/>
      <c r="F774" s="262"/>
      <c r="G774" s="284"/>
      <c r="H774" s="286"/>
      <c r="I774" s="279"/>
      <c r="J774" s="260"/>
      <c r="K774" s="260"/>
      <c r="L774" s="280"/>
      <c r="M774" s="275"/>
      <c r="N774" s="263"/>
      <c r="P774" s="264" t="str">
        <f>IF(R774 = "", "", COUNT($R$4:R774))</f>
        <v/>
      </c>
      <c r="Q774" s="264" t="str">
        <f t="shared" si="96"/>
        <v/>
      </c>
      <c r="R774" s="265" t="str">
        <f t="shared" si="97"/>
        <v/>
      </c>
      <c r="S774" s="266" t="str">
        <f t="shared" si="101"/>
        <v/>
      </c>
      <c r="T774" s="267" t="str">
        <f t="shared" si="98"/>
        <v/>
      </c>
      <c r="U774" s="268" t="str">
        <f t="shared" si="102"/>
        <v/>
      </c>
      <c r="V774" s="269" t="str">
        <f t="shared" si="99"/>
        <v/>
      </c>
      <c r="W774" s="5"/>
      <c r="AR774" s="2" t="str">
        <f t="shared" si="103"/>
        <v/>
      </c>
      <c r="AS774" s="2" t="str">
        <f t="shared" si="100"/>
        <v/>
      </c>
      <c r="AT774" s="2" t="str">
        <f>IF(AR774="","",IF(AND(H774&gt;='Intersection Mileposts'!$F$5,H774&lt;='Intersection Mileposts'!$G$5),"Y",IF(AND(H774&gt;='Intersection Mileposts'!$F$6,H774&lt;='Intersection Mileposts'!$G$6),"Y",IF(AND(H774&gt;='Intersection Mileposts'!$F$7,H774&lt;='Intersection Mileposts'!$G$7),"Y",IF(AND(H774&gt;='Intersection Mileposts'!$F$8,H774&lt;='Intersection Mileposts'!$G$8),"Y",IF(AND(H774&gt;='Intersection Mileposts'!$F$9,H774&lt;='Intersection Mileposts'!$G$9),"Y",IF(AND(H774&gt;='Intersection Mileposts'!$F$10,H774&lt;='Intersection Mileposts'!$G$10),"Y",IF(AND(H774&gt;='Intersection Mileposts'!$F$11,H774&lt;='Intersection Mileposts'!$G$11),"Y",IF(AND(H774&gt;='Intersection Mileposts'!$F$12,H774&lt;='Intersection Mileposts'!$G$12),"Y",IF(AND(H774&gt;='Intersection Mileposts'!$F$13,H774&lt;='Intersection Mileposts'!$G$13),"Y",IF(AND(H774&gt;='Intersection Mileposts'!$F$14,H774&lt;='Intersection Mileposts'!$G$14),"Y",IF(AND(H774&gt;='Intersection Mileposts'!$F$15,H774&lt;='Intersection Mileposts'!$G$15),"Y",IF(AND(H774&gt;='Intersection Mileposts'!$F$16,H774&lt;='Intersection Mileposts'!$G$16),"Y",IF(AND(H774&gt;='Intersection Mileposts'!$F$17,H774&lt;='Intersection Mileposts'!$G$17),"Y",IF(AND(H774&gt;='Intersection Mileposts'!$F$18,H774&lt;='Intersection Mileposts'!$G$18),"Y",IF(AND(H774&gt;='Intersection Mileposts'!$F$19,H774&lt;='Intersection Mileposts'!$G$19),"Y",IF(AND(H774&gt;='Intersection Mileposts'!$F$20,H774&lt;='Intersection Mileposts'!$G$20),"Y",IF(AND(H774&gt;='Intersection Mileposts'!$F$21,H774&lt;='Intersection Mileposts'!$G$21),"Y",IF(AND(H774&gt;='Intersection Mileposts'!$F$22,H774&lt;='Intersection Mileposts'!$G$22),"Y",IF(AND(H774&gt;='Intersection Mileposts'!$F$23,H774&lt;='Intersection Mileposts'!$G$23),"Y",IF(AND(H774&gt;='Intersection Mileposts'!$F$24,H774&lt;='Intersection Mileposts'!$G$24),"Y",IF(AND(H774&gt;='Intersection Mileposts'!$F$25,H774&lt;='Intersection Mileposts'!$G$25),"Y",IF(AND(H774&gt;='Intersection Mileposts'!$F$26,H774&lt;='Intersection Mileposts'!$G$26),"Y",IF(AND(H774&gt;='Intersection Mileposts'!$F$27,H774&lt;='Intersection Mileposts'!$G$27),"Y",IF(AND(H774&gt;='Intersection Mileposts'!$F$28,H774&lt;='Intersection Mileposts'!$G$28),"Y",IF(AND(H774&gt;='Intersection Mileposts'!$F$29,H774&lt;='Intersection Mileposts'!$G$29),"Y", IF(AND(H774&gt;='Intersection Mileposts'!$F$30,H774&lt;='Intersection Mileposts'!$G$30),"Y",IF(AND(H774&gt;='Intersection Mileposts'!$F$31,H774&lt;='Intersection Mileposts'!$G$31),"Y",IF(AND(H774&gt;='Intersection Mileposts'!$F$32,H774&lt;='Intersection Mileposts'!$G$32),"Y",IF(AND(H774&gt;='Intersection Mileposts'!$F$33,H774&lt;='Intersection Mileposts'!$G$33),"Y",IF(AND(H774&gt;='Intersection Mileposts'!$F$34,H774&lt;='Intersection Mileposts'!$G$34),"Y",IF(AND(H774&gt;='Intersection Mileposts'!$F$35,H774&lt;='Intersection Mileposts'!$G$35),"Y",IF(AND(H774&gt;='Intersection Mileposts'!$F$36,H774&lt;='Intersection Mileposts'!$G$36),"Y",IF(AND(H774&gt;='Intersection Mileposts'!$F$37,H774&lt;='Intersection Mileposts'!$G$37),"Y",IF(AND(H774&gt;='Intersection Mileposts'!$F$38,H774&lt;='Intersection Mileposts'!$G$38),"Y",IF(AND(H774&gt;='Intersection Mileposts'!$F$39,H774&lt;='Intersection Mileposts'!$G$39),"Y","N"))))))))))))))))))))))))))))))))))))</f>
        <v/>
      </c>
    </row>
    <row r="775" spans="1:46" x14ac:dyDescent="0.3">
      <c r="A775" s="279"/>
      <c r="B775" s="261"/>
      <c r="C775" s="262"/>
      <c r="D775" s="262"/>
      <c r="E775" s="262"/>
      <c r="F775" s="262"/>
      <c r="G775" s="284"/>
      <c r="H775" s="286"/>
      <c r="I775" s="279"/>
      <c r="J775" s="260"/>
      <c r="K775" s="260"/>
      <c r="L775" s="280"/>
      <c r="M775" s="275"/>
      <c r="N775" s="263"/>
      <c r="P775" s="264" t="str">
        <f>IF(R775 = "", "", COUNT($R$4:R775))</f>
        <v/>
      </c>
      <c r="Q775" s="264" t="str">
        <f t="shared" si="96"/>
        <v/>
      </c>
      <c r="R775" s="265" t="str">
        <f t="shared" si="97"/>
        <v/>
      </c>
      <c r="S775" s="266" t="str">
        <f t="shared" si="101"/>
        <v/>
      </c>
      <c r="T775" s="267" t="str">
        <f t="shared" si="98"/>
        <v/>
      </c>
      <c r="U775" s="268" t="str">
        <f t="shared" si="102"/>
        <v/>
      </c>
      <c r="V775" s="269" t="str">
        <f t="shared" si="99"/>
        <v/>
      </c>
      <c r="W775" s="5"/>
      <c r="AR775" s="2" t="str">
        <f t="shared" si="103"/>
        <v/>
      </c>
      <c r="AS775" s="2" t="str">
        <f t="shared" si="100"/>
        <v/>
      </c>
      <c r="AT775" s="2" t="str">
        <f>IF(AR775="","",IF(AND(H775&gt;='Intersection Mileposts'!$F$5,H775&lt;='Intersection Mileposts'!$G$5),"Y",IF(AND(H775&gt;='Intersection Mileposts'!$F$6,H775&lt;='Intersection Mileposts'!$G$6),"Y",IF(AND(H775&gt;='Intersection Mileposts'!$F$7,H775&lt;='Intersection Mileposts'!$G$7),"Y",IF(AND(H775&gt;='Intersection Mileposts'!$F$8,H775&lt;='Intersection Mileposts'!$G$8),"Y",IF(AND(H775&gt;='Intersection Mileposts'!$F$9,H775&lt;='Intersection Mileposts'!$G$9),"Y",IF(AND(H775&gt;='Intersection Mileposts'!$F$10,H775&lt;='Intersection Mileposts'!$G$10),"Y",IF(AND(H775&gt;='Intersection Mileposts'!$F$11,H775&lt;='Intersection Mileposts'!$G$11),"Y",IF(AND(H775&gt;='Intersection Mileposts'!$F$12,H775&lt;='Intersection Mileposts'!$G$12),"Y",IF(AND(H775&gt;='Intersection Mileposts'!$F$13,H775&lt;='Intersection Mileposts'!$G$13),"Y",IF(AND(H775&gt;='Intersection Mileposts'!$F$14,H775&lt;='Intersection Mileposts'!$G$14),"Y",IF(AND(H775&gt;='Intersection Mileposts'!$F$15,H775&lt;='Intersection Mileposts'!$G$15),"Y",IF(AND(H775&gt;='Intersection Mileposts'!$F$16,H775&lt;='Intersection Mileposts'!$G$16),"Y",IF(AND(H775&gt;='Intersection Mileposts'!$F$17,H775&lt;='Intersection Mileposts'!$G$17),"Y",IF(AND(H775&gt;='Intersection Mileposts'!$F$18,H775&lt;='Intersection Mileposts'!$G$18),"Y",IF(AND(H775&gt;='Intersection Mileposts'!$F$19,H775&lt;='Intersection Mileposts'!$G$19),"Y",IF(AND(H775&gt;='Intersection Mileposts'!$F$20,H775&lt;='Intersection Mileposts'!$G$20),"Y",IF(AND(H775&gt;='Intersection Mileposts'!$F$21,H775&lt;='Intersection Mileposts'!$G$21),"Y",IF(AND(H775&gt;='Intersection Mileposts'!$F$22,H775&lt;='Intersection Mileposts'!$G$22),"Y",IF(AND(H775&gt;='Intersection Mileposts'!$F$23,H775&lt;='Intersection Mileposts'!$G$23),"Y",IF(AND(H775&gt;='Intersection Mileposts'!$F$24,H775&lt;='Intersection Mileposts'!$G$24),"Y",IF(AND(H775&gt;='Intersection Mileposts'!$F$25,H775&lt;='Intersection Mileposts'!$G$25),"Y",IF(AND(H775&gt;='Intersection Mileposts'!$F$26,H775&lt;='Intersection Mileposts'!$G$26),"Y",IF(AND(H775&gt;='Intersection Mileposts'!$F$27,H775&lt;='Intersection Mileposts'!$G$27),"Y",IF(AND(H775&gt;='Intersection Mileposts'!$F$28,H775&lt;='Intersection Mileposts'!$G$28),"Y",IF(AND(H775&gt;='Intersection Mileposts'!$F$29,H775&lt;='Intersection Mileposts'!$G$29),"Y", IF(AND(H775&gt;='Intersection Mileposts'!$F$30,H775&lt;='Intersection Mileposts'!$G$30),"Y",IF(AND(H775&gt;='Intersection Mileposts'!$F$31,H775&lt;='Intersection Mileposts'!$G$31),"Y",IF(AND(H775&gt;='Intersection Mileposts'!$F$32,H775&lt;='Intersection Mileposts'!$G$32),"Y",IF(AND(H775&gt;='Intersection Mileposts'!$F$33,H775&lt;='Intersection Mileposts'!$G$33),"Y",IF(AND(H775&gt;='Intersection Mileposts'!$F$34,H775&lt;='Intersection Mileposts'!$G$34),"Y",IF(AND(H775&gt;='Intersection Mileposts'!$F$35,H775&lt;='Intersection Mileposts'!$G$35),"Y",IF(AND(H775&gt;='Intersection Mileposts'!$F$36,H775&lt;='Intersection Mileposts'!$G$36),"Y",IF(AND(H775&gt;='Intersection Mileposts'!$F$37,H775&lt;='Intersection Mileposts'!$G$37),"Y",IF(AND(H775&gt;='Intersection Mileposts'!$F$38,H775&lt;='Intersection Mileposts'!$G$38),"Y",IF(AND(H775&gt;='Intersection Mileposts'!$F$39,H775&lt;='Intersection Mileposts'!$G$39),"Y","N"))))))))))))))))))))))))))))))))))))</f>
        <v/>
      </c>
    </row>
    <row r="776" spans="1:46" x14ac:dyDescent="0.3">
      <c r="A776" s="279"/>
      <c r="B776" s="261"/>
      <c r="C776" s="262"/>
      <c r="D776" s="262"/>
      <c r="E776" s="262"/>
      <c r="F776" s="262"/>
      <c r="G776" s="284"/>
      <c r="H776" s="286"/>
      <c r="I776" s="279"/>
      <c r="J776" s="260"/>
      <c r="K776" s="260"/>
      <c r="L776" s="280"/>
      <c r="M776" s="275"/>
      <c r="N776" s="263"/>
      <c r="P776" s="264" t="str">
        <f>IF(R776 = "", "", COUNT($R$4:R776))</f>
        <v/>
      </c>
      <c r="Q776" s="264" t="str">
        <f t="shared" si="96"/>
        <v/>
      </c>
      <c r="R776" s="265" t="str">
        <f t="shared" si="97"/>
        <v/>
      </c>
      <c r="S776" s="266" t="str">
        <f t="shared" si="101"/>
        <v/>
      </c>
      <c r="T776" s="267" t="str">
        <f t="shared" si="98"/>
        <v/>
      </c>
      <c r="U776" s="268" t="str">
        <f t="shared" si="102"/>
        <v/>
      </c>
      <c r="V776" s="269" t="str">
        <f t="shared" si="99"/>
        <v/>
      </c>
      <c r="W776" s="5"/>
      <c r="AR776" s="2" t="str">
        <f t="shared" si="103"/>
        <v/>
      </c>
      <c r="AS776" s="2" t="str">
        <f t="shared" si="100"/>
        <v/>
      </c>
      <c r="AT776" s="2" t="str">
        <f>IF(AR776="","",IF(AND(H776&gt;='Intersection Mileposts'!$F$5,H776&lt;='Intersection Mileposts'!$G$5),"Y",IF(AND(H776&gt;='Intersection Mileposts'!$F$6,H776&lt;='Intersection Mileposts'!$G$6),"Y",IF(AND(H776&gt;='Intersection Mileposts'!$F$7,H776&lt;='Intersection Mileposts'!$G$7),"Y",IF(AND(H776&gt;='Intersection Mileposts'!$F$8,H776&lt;='Intersection Mileposts'!$G$8),"Y",IF(AND(H776&gt;='Intersection Mileposts'!$F$9,H776&lt;='Intersection Mileposts'!$G$9),"Y",IF(AND(H776&gt;='Intersection Mileposts'!$F$10,H776&lt;='Intersection Mileposts'!$G$10),"Y",IF(AND(H776&gt;='Intersection Mileposts'!$F$11,H776&lt;='Intersection Mileposts'!$G$11),"Y",IF(AND(H776&gt;='Intersection Mileposts'!$F$12,H776&lt;='Intersection Mileposts'!$G$12),"Y",IF(AND(H776&gt;='Intersection Mileposts'!$F$13,H776&lt;='Intersection Mileposts'!$G$13),"Y",IF(AND(H776&gt;='Intersection Mileposts'!$F$14,H776&lt;='Intersection Mileposts'!$G$14),"Y",IF(AND(H776&gt;='Intersection Mileposts'!$F$15,H776&lt;='Intersection Mileposts'!$G$15),"Y",IF(AND(H776&gt;='Intersection Mileposts'!$F$16,H776&lt;='Intersection Mileposts'!$G$16),"Y",IF(AND(H776&gt;='Intersection Mileposts'!$F$17,H776&lt;='Intersection Mileposts'!$G$17),"Y",IF(AND(H776&gt;='Intersection Mileposts'!$F$18,H776&lt;='Intersection Mileposts'!$G$18),"Y",IF(AND(H776&gt;='Intersection Mileposts'!$F$19,H776&lt;='Intersection Mileposts'!$G$19),"Y",IF(AND(H776&gt;='Intersection Mileposts'!$F$20,H776&lt;='Intersection Mileposts'!$G$20),"Y",IF(AND(H776&gt;='Intersection Mileposts'!$F$21,H776&lt;='Intersection Mileposts'!$G$21),"Y",IF(AND(H776&gt;='Intersection Mileposts'!$F$22,H776&lt;='Intersection Mileposts'!$G$22),"Y",IF(AND(H776&gt;='Intersection Mileposts'!$F$23,H776&lt;='Intersection Mileposts'!$G$23),"Y",IF(AND(H776&gt;='Intersection Mileposts'!$F$24,H776&lt;='Intersection Mileposts'!$G$24),"Y",IF(AND(H776&gt;='Intersection Mileposts'!$F$25,H776&lt;='Intersection Mileposts'!$G$25),"Y",IF(AND(H776&gt;='Intersection Mileposts'!$F$26,H776&lt;='Intersection Mileposts'!$G$26),"Y",IF(AND(H776&gt;='Intersection Mileposts'!$F$27,H776&lt;='Intersection Mileposts'!$G$27),"Y",IF(AND(H776&gt;='Intersection Mileposts'!$F$28,H776&lt;='Intersection Mileposts'!$G$28),"Y",IF(AND(H776&gt;='Intersection Mileposts'!$F$29,H776&lt;='Intersection Mileposts'!$G$29),"Y", IF(AND(H776&gt;='Intersection Mileposts'!$F$30,H776&lt;='Intersection Mileposts'!$G$30),"Y",IF(AND(H776&gt;='Intersection Mileposts'!$F$31,H776&lt;='Intersection Mileposts'!$G$31),"Y",IF(AND(H776&gt;='Intersection Mileposts'!$F$32,H776&lt;='Intersection Mileposts'!$G$32),"Y",IF(AND(H776&gt;='Intersection Mileposts'!$F$33,H776&lt;='Intersection Mileposts'!$G$33),"Y",IF(AND(H776&gt;='Intersection Mileposts'!$F$34,H776&lt;='Intersection Mileposts'!$G$34),"Y",IF(AND(H776&gt;='Intersection Mileposts'!$F$35,H776&lt;='Intersection Mileposts'!$G$35),"Y",IF(AND(H776&gt;='Intersection Mileposts'!$F$36,H776&lt;='Intersection Mileposts'!$G$36),"Y",IF(AND(H776&gt;='Intersection Mileposts'!$F$37,H776&lt;='Intersection Mileposts'!$G$37),"Y",IF(AND(H776&gt;='Intersection Mileposts'!$F$38,H776&lt;='Intersection Mileposts'!$G$38),"Y",IF(AND(H776&gt;='Intersection Mileposts'!$F$39,H776&lt;='Intersection Mileposts'!$G$39),"Y","N"))))))))))))))))))))))))))))))))))))</f>
        <v/>
      </c>
    </row>
    <row r="777" spans="1:46" x14ac:dyDescent="0.3">
      <c r="A777" s="279"/>
      <c r="B777" s="261"/>
      <c r="C777" s="262"/>
      <c r="D777" s="262"/>
      <c r="E777" s="262"/>
      <c r="F777" s="262"/>
      <c r="G777" s="284"/>
      <c r="H777" s="286"/>
      <c r="I777" s="279"/>
      <c r="J777" s="260"/>
      <c r="K777" s="260"/>
      <c r="L777" s="280"/>
      <c r="M777" s="275"/>
      <c r="N777" s="263"/>
      <c r="P777" s="264" t="str">
        <f>IF(R777 = "", "", COUNT($R$4:R777))</f>
        <v/>
      </c>
      <c r="Q777" s="264" t="str">
        <f t="shared" si="96"/>
        <v/>
      </c>
      <c r="R777" s="265" t="str">
        <f t="shared" si="97"/>
        <v/>
      </c>
      <c r="S777" s="266" t="str">
        <f t="shared" si="101"/>
        <v/>
      </c>
      <c r="T777" s="267" t="str">
        <f t="shared" si="98"/>
        <v/>
      </c>
      <c r="U777" s="268" t="str">
        <f t="shared" si="102"/>
        <v/>
      </c>
      <c r="V777" s="269" t="str">
        <f t="shared" si="99"/>
        <v/>
      </c>
      <c r="W777" s="5"/>
      <c r="AR777" s="2" t="str">
        <f t="shared" si="103"/>
        <v/>
      </c>
      <c r="AS777" s="2" t="str">
        <f t="shared" si="100"/>
        <v/>
      </c>
      <c r="AT777" s="2" t="str">
        <f>IF(AR777="","",IF(AND(H777&gt;='Intersection Mileposts'!$F$5,H777&lt;='Intersection Mileposts'!$G$5),"Y",IF(AND(H777&gt;='Intersection Mileposts'!$F$6,H777&lt;='Intersection Mileposts'!$G$6),"Y",IF(AND(H777&gt;='Intersection Mileposts'!$F$7,H777&lt;='Intersection Mileposts'!$G$7),"Y",IF(AND(H777&gt;='Intersection Mileposts'!$F$8,H777&lt;='Intersection Mileposts'!$G$8),"Y",IF(AND(H777&gt;='Intersection Mileposts'!$F$9,H777&lt;='Intersection Mileposts'!$G$9),"Y",IF(AND(H777&gt;='Intersection Mileposts'!$F$10,H777&lt;='Intersection Mileposts'!$G$10),"Y",IF(AND(H777&gt;='Intersection Mileposts'!$F$11,H777&lt;='Intersection Mileposts'!$G$11),"Y",IF(AND(H777&gt;='Intersection Mileposts'!$F$12,H777&lt;='Intersection Mileposts'!$G$12),"Y",IF(AND(H777&gt;='Intersection Mileposts'!$F$13,H777&lt;='Intersection Mileposts'!$G$13),"Y",IF(AND(H777&gt;='Intersection Mileposts'!$F$14,H777&lt;='Intersection Mileposts'!$G$14),"Y",IF(AND(H777&gt;='Intersection Mileposts'!$F$15,H777&lt;='Intersection Mileposts'!$G$15),"Y",IF(AND(H777&gt;='Intersection Mileposts'!$F$16,H777&lt;='Intersection Mileposts'!$G$16),"Y",IF(AND(H777&gt;='Intersection Mileposts'!$F$17,H777&lt;='Intersection Mileposts'!$G$17),"Y",IF(AND(H777&gt;='Intersection Mileposts'!$F$18,H777&lt;='Intersection Mileposts'!$G$18),"Y",IF(AND(H777&gt;='Intersection Mileposts'!$F$19,H777&lt;='Intersection Mileposts'!$G$19),"Y",IF(AND(H777&gt;='Intersection Mileposts'!$F$20,H777&lt;='Intersection Mileposts'!$G$20),"Y",IF(AND(H777&gt;='Intersection Mileposts'!$F$21,H777&lt;='Intersection Mileposts'!$G$21),"Y",IF(AND(H777&gt;='Intersection Mileposts'!$F$22,H777&lt;='Intersection Mileposts'!$G$22),"Y",IF(AND(H777&gt;='Intersection Mileposts'!$F$23,H777&lt;='Intersection Mileposts'!$G$23),"Y",IF(AND(H777&gt;='Intersection Mileposts'!$F$24,H777&lt;='Intersection Mileposts'!$G$24),"Y",IF(AND(H777&gt;='Intersection Mileposts'!$F$25,H777&lt;='Intersection Mileposts'!$G$25),"Y",IF(AND(H777&gt;='Intersection Mileposts'!$F$26,H777&lt;='Intersection Mileposts'!$G$26),"Y",IF(AND(H777&gt;='Intersection Mileposts'!$F$27,H777&lt;='Intersection Mileposts'!$G$27),"Y",IF(AND(H777&gt;='Intersection Mileposts'!$F$28,H777&lt;='Intersection Mileposts'!$G$28),"Y",IF(AND(H777&gt;='Intersection Mileposts'!$F$29,H777&lt;='Intersection Mileposts'!$G$29),"Y", IF(AND(H777&gt;='Intersection Mileposts'!$F$30,H777&lt;='Intersection Mileposts'!$G$30),"Y",IF(AND(H777&gt;='Intersection Mileposts'!$F$31,H777&lt;='Intersection Mileposts'!$G$31),"Y",IF(AND(H777&gt;='Intersection Mileposts'!$F$32,H777&lt;='Intersection Mileposts'!$G$32),"Y",IF(AND(H777&gt;='Intersection Mileposts'!$F$33,H777&lt;='Intersection Mileposts'!$G$33),"Y",IF(AND(H777&gt;='Intersection Mileposts'!$F$34,H777&lt;='Intersection Mileposts'!$G$34),"Y",IF(AND(H777&gt;='Intersection Mileposts'!$F$35,H777&lt;='Intersection Mileposts'!$G$35),"Y",IF(AND(H777&gt;='Intersection Mileposts'!$F$36,H777&lt;='Intersection Mileposts'!$G$36),"Y",IF(AND(H777&gt;='Intersection Mileposts'!$F$37,H777&lt;='Intersection Mileposts'!$G$37),"Y",IF(AND(H777&gt;='Intersection Mileposts'!$F$38,H777&lt;='Intersection Mileposts'!$G$38),"Y",IF(AND(H777&gt;='Intersection Mileposts'!$F$39,H777&lt;='Intersection Mileposts'!$G$39),"Y","N"))))))))))))))))))))))))))))))))))))</f>
        <v/>
      </c>
    </row>
    <row r="778" spans="1:46" x14ac:dyDescent="0.3">
      <c r="A778" s="279"/>
      <c r="B778" s="261"/>
      <c r="C778" s="262"/>
      <c r="D778" s="262"/>
      <c r="E778" s="262"/>
      <c r="F778" s="262"/>
      <c r="G778" s="284"/>
      <c r="H778" s="286"/>
      <c r="I778" s="279"/>
      <c r="J778" s="260"/>
      <c r="K778" s="260"/>
      <c r="L778" s="280"/>
      <c r="M778" s="275"/>
      <c r="N778" s="263"/>
      <c r="P778" s="264" t="str">
        <f>IF(R778 = "", "", COUNT($R$4:R778))</f>
        <v/>
      </c>
      <c r="Q778" s="264" t="str">
        <f t="shared" si="96"/>
        <v/>
      </c>
      <c r="R778" s="265" t="str">
        <f t="shared" si="97"/>
        <v/>
      </c>
      <c r="S778" s="266" t="str">
        <f t="shared" si="101"/>
        <v/>
      </c>
      <c r="T778" s="267" t="str">
        <f t="shared" si="98"/>
        <v/>
      </c>
      <c r="U778" s="268" t="str">
        <f t="shared" si="102"/>
        <v/>
      </c>
      <c r="V778" s="269" t="str">
        <f t="shared" si="99"/>
        <v/>
      </c>
      <c r="W778" s="5"/>
      <c r="AR778" s="2" t="str">
        <f t="shared" si="103"/>
        <v/>
      </c>
      <c r="AS778" s="2" t="str">
        <f t="shared" si="100"/>
        <v/>
      </c>
      <c r="AT778" s="2" t="str">
        <f>IF(AR778="","",IF(AND(H778&gt;='Intersection Mileposts'!$F$5,H778&lt;='Intersection Mileposts'!$G$5),"Y",IF(AND(H778&gt;='Intersection Mileposts'!$F$6,H778&lt;='Intersection Mileposts'!$G$6),"Y",IF(AND(H778&gt;='Intersection Mileposts'!$F$7,H778&lt;='Intersection Mileposts'!$G$7),"Y",IF(AND(H778&gt;='Intersection Mileposts'!$F$8,H778&lt;='Intersection Mileposts'!$G$8),"Y",IF(AND(H778&gt;='Intersection Mileposts'!$F$9,H778&lt;='Intersection Mileposts'!$G$9),"Y",IF(AND(H778&gt;='Intersection Mileposts'!$F$10,H778&lt;='Intersection Mileposts'!$G$10),"Y",IF(AND(H778&gt;='Intersection Mileposts'!$F$11,H778&lt;='Intersection Mileposts'!$G$11),"Y",IF(AND(H778&gt;='Intersection Mileposts'!$F$12,H778&lt;='Intersection Mileposts'!$G$12),"Y",IF(AND(H778&gt;='Intersection Mileposts'!$F$13,H778&lt;='Intersection Mileposts'!$G$13),"Y",IF(AND(H778&gt;='Intersection Mileposts'!$F$14,H778&lt;='Intersection Mileposts'!$G$14),"Y",IF(AND(H778&gt;='Intersection Mileposts'!$F$15,H778&lt;='Intersection Mileposts'!$G$15),"Y",IF(AND(H778&gt;='Intersection Mileposts'!$F$16,H778&lt;='Intersection Mileposts'!$G$16),"Y",IF(AND(H778&gt;='Intersection Mileposts'!$F$17,H778&lt;='Intersection Mileposts'!$G$17),"Y",IF(AND(H778&gt;='Intersection Mileposts'!$F$18,H778&lt;='Intersection Mileposts'!$G$18),"Y",IF(AND(H778&gt;='Intersection Mileposts'!$F$19,H778&lt;='Intersection Mileposts'!$G$19),"Y",IF(AND(H778&gt;='Intersection Mileposts'!$F$20,H778&lt;='Intersection Mileposts'!$G$20),"Y",IF(AND(H778&gt;='Intersection Mileposts'!$F$21,H778&lt;='Intersection Mileposts'!$G$21),"Y",IF(AND(H778&gt;='Intersection Mileposts'!$F$22,H778&lt;='Intersection Mileposts'!$G$22),"Y",IF(AND(H778&gt;='Intersection Mileposts'!$F$23,H778&lt;='Intersection Mileposts'!$G$23),"Y",IF(AND(H778&gt;='Intersection Mileposts'!$F$24,H778&lt;='Intersection Mileposts'!$G$24),"Y",IF(AND(H778&gt;='Intersection Mileposts'!$F$25,H778&lt;='Intersection Mileposts'!$G$25),"Y",IF(AND(H778&gt;='Intersection Mileposts'!$F$26,H778&lt;='Intersection Mileposts'!$G$26),"Y",IF(AND(H778&gt;='Intersection Mileposts'!$F$27,H778&lt;='Intersection Mileposts'!$G$27),"Y",IF(AND(H778&gt;='Intersection Mileposts'!$F$28,H778&lt;='Intersection Mileposts'!$G$28),"Y",IF(AND(H778&gt;='Intersection Mileposts'!$F$29,H778&lt;='Intersection Mileposts'!$G$29),"Y", IF(AND(H778&gt;='Intersection Mileposts'!$F$30,H778&lt;='Intersection Mileposts'!$G$30),"Y",IF(AND(H778&gt;='Intersection Mileposts'!$F$31,H778&lt;='Intersection Mileposts'!$G$31),"Y",IF(AND(H778&gt;='Intersection Mileposts'!$F$32,H778&lt;='Intersection Mileposts'!$G$32),"Y",IF(AND(H778&gt;='Intersection Mileposts'!$F$33,H778&lt;='Intersection Mileposts'!$G$33),"Y",IF(AND(H778&gt;='Intersection Mileposts'!$F$34,H778&lt;='Intersection Mileposts'!$G$34),"Y",IF(AND(H778&gt;='Intersection Mileposts'!$F$35,H778&lt;='Intersection Mileposts'!$G$35),"Y",IF(AND(H778&gt;='Intersection Mileposts'!$F$36,H778&lt;='Intersection Mileposts'!$G$36),"Y",IF(AND(H778&gt;='Intersection Mileposts'!$F$37,H778&lt;='Intersection Mileposts'!$G$37),"Y",IF(AND(H778&gt;='Intersection Mileposts'!$F$38,H778&lt;='Intersection Mileposts'!$G$38),"Y",IF(AND(H778&gt;='Intersection Mileposts'!$F$39,H778&lt;='Intersection Mileposts'!$G$39),"Y","N"))))))))))))))))))))))))))))))))))))</f>
        <v/>
      </c>
    </row>
    <row r="779" spans="1:46" x14ac:dyDescent="0.3">
      <c r="A779" s="279"/>
      <c r="B779" s="261"/>
      <c r="C779" s="262"/>
      <c r="D779" s="262"/>
      <c r="E779" s="262"/>
      <c r="F779" s="262"/>
      <c r="G779" s="284"/>
      <c r="H779" s="286"/>
      <c r="I779" s="279"/>
      <c r="J779" s="260"/>
      <c r="K779" s="260"/>
      <c r="L779" s="280"/>
      <c r="M779" s="275"/>
      <c r="N779" s="263"/>
      <c r="P779" s="264" t="str">
        <f>IF(R779 = "", "", COUNT($R$4:R779))</f>
        <v/>
      </c>
      <c r="Q779" s="264" t="str">
        <f t="shared" si="96"/>
        <v/>
      </c>
      <c r="R779" s="265" t="str">
        <f t="shared" si="97"/>
        <v/>
      </c>
      <c r="S779" s="266" t="str">
        <f t="shared" si="101"/>
        <v/>
      </c>
      <c r="T779" s="267" t="str">
        <f t="shared" si="98"/>
        <v/>
      </c>
      <c r="U779" s="268" t="str">
        <f t="shared" si="102"/>
        <v/>
      </c>
      <c r="V779" s="269" t="str">
        <f t="shared" si="99"/>
        <v/>
      </c>
      <c r="W779" s="5"/>
      <c r="AR779" s="2" t="str">
        <f t="shared" si="103"/>
        <v/>
      </c>
      <c r="AS779" s="2" t="str">
        <f t="shared" si="100"/>
        <v/>
      </c>
      <c r="AT779" s="2" t="str">
        <f>IF(AR779="","",IF(AND(H779&gt;='Intersection Mileposts'!$F$5,H779&lt;='Intersection Mileposts'!$G$5),"Y",IF(AND(H779&gt;='Intersection Mileposts'!$F$6,H779&lt;='Intersection Mileposts'!$G$6),"Y",IF(AND(H779&gt;='Intersection Mileposts'!$F$7,H779&lt;='Intersection Mileposts'!$G$7),"Y",IF(AND(H779&gt;='Intersection Mileposts'!$F$8,H779&lt;='Intersection Mileposts'!$G$8),"Y",IF(AND(H779&gt;='Intersection Mileposts'!$F$9,H779&lt;='Intersection Mileposts'!$G$9),"Y",IF(AND(H779&gt;='Intersection Mileposts'!$F$10,H779&lt;='Intersection Mileposts'!$G$10),"Y",IF(AND(H779&gt;='Intersection Mileposts'!$F$11,H779&lt;='Intersection Mileposts'!$G$11),"Y",IF(AND(H779&gt;='Intersection Mileposts'!$F$12,H779&lt;='Intersection Mileposts'!$G$12),"Y",IF(AND(H779&gt;='Intersection Mileposts'!$F$13,H779&lt;='Intersection Mileposts'!$G$13),"Y",IF(AND(H779&gt;='Intersection Mileposts'!$F$14,H779&lt;='Intersection Mileposts'!$G$14),"Y",IF(AND(H779&gt;='Intersection Mileposts'!$F$15,H779&lt;='Intersection Mileposts'!$G$15),"Y",IF(AND(H779&gt;='Intersection Mileposts'!$F$16,H779&lt;='Intersection Mileposts'!$G$16),"Y",IF(AND(H779&gt;='Intersection Mileposts'!$F$17,H779&lt;='Intersection Mileposts'!$G$17),"Y",IF(AND(H779&gt;='Intersection Mileposts'!$F$18,H779&lt;='Intersection Mileposts'!$G$18),"Y",IF(AND(H779&gt;='Intersection Mileposts'!$F$19,H779&lt;='Intersection Mileposts'!$G$19),"Y",IF(AND(H779&gt;='Intersection Mileposts'!$F$20,H779&lt;='Intersection Mileposts'!$G$20),"Y",IF(AND(H779&gt;='Intersection Mileposts'!$F$21,H779&lt;='Intersection Mileposts'!$G$21),"Y",IF(AND(H779&gt;='Intersection Mileposts'!$F$22,H779&lt;='Intersection Mileposts'!$G$22),"Y",IF(AND(H779&gt;='Intersection Mileposts'!$F$23,H779&lt;='Intersection Mileposts'!$G$23),"Y",IF(AND(H779&gt;='Intersection Mileposts'!$F$24,H779&lt;='Intersection Mileposts'!$G$24),"Y",IF(AND(H779&gt;='Intersection Mileposts'!$F$25,H779&lt;='Intersection Mileposts'!$G$25),"Y",IF(AND(H779&gt;='Intersection Mileposts'!$F$26,H779&lt;='Intersection Mileposts'!$G$26),"Y",IF(AND(H779&gt;='Intersection Mileposts'!$F$27,H779&lt;='Intersection Mileposts'!$G$27),"Y",IF(AND(H779&gt;='Intersection Mileposts'!$F$28,H779&lt;='Intersection Mileposts'!$G$28),"Y",IF(AND(H779&gt;='Intersection Mileposts'!$F$29,H779&lt;='Intersection Mileposts'!$G$29),"Y", IF(AND(H779&gt;='Intersection Mileposts'!$F$30,H779&lt;='Intersection Mileposts'!$G$30),"Y",IF(AND(H779&gt;='Intersection Mileposts'!$F$31,H779&lt;='Intersection Mileposts'!$G$31),"Y",IF(AND(H779&gt;='Intersection Mileposts'!$F$32,H779&lt;='Intersection Mileposts'!$G$32),"Y",IF(AND(H779&gt;='Intersection Mileposts'!$F$33,H779&lt;='Intersection Mileposts'!$G$33),"Y",IF(AND(H779&gt;='Intersection Mileposts'!$F$34,H779&lt;='Intersection Mileposts'!$G$34),"Y",IF(AND(H779&gt;='Intersection Mileposts'!$F$35,H779&lt;='Intersection Mileposts'!$G$35),"Y",IF(AND(H779&gt;='Intersection Mileposts'!$F$36,H779&lt;='Intersection Mileposts'!$G$36),"Y",IF(AND(H779&gt;='Intersection Mileposts'!$F$37,H779&lt;='Intersection Mileposts'!$G$37),"Y",IF(AND(H779&gt;='Intersection Mileposts'!$F$38,H779&lt;='Intersection Mileposts'!$G$38),"Y",IF(AND(H779&gt;='Intersection Mileposts'!$F$39,H779&lt;='Intersection Mileposts'!$G$39),"Y","N"))))))))))))))))))))))))))))))))))))</f>
        <v/>
      </c>
    </row>
    <row r="780" spans="1:46" x14ac:dyDescent="0.3">
      <c r="A780" s="279"/>
      <c r="B780" s="261"/>
      <c r="C780" s="262"/>
      <c r="D780" s="262"/>
      <c r="E780" s="262"/>
      <c r="F780" s="262"/>
      <c r="G780" s="284"/>
      <c r="H780" s="286"/>
      <c r="I780" s="279"/>
      <c r="J780" s="260"/>
      <c r="K780" s="260"/>
      <c r="L780" s="280"/>
      <c r="M780" s="275"/>
      <c r="N780" s="263"/>
      <c r="P780" s="264" t="str">
        <f>IF(R780 = "", "", COUNT($R$4:R780))</f>
        <v/>
      </c>
      <c r="Q780" s="264" t="str">
        <f t="shared" si="96"/>
        <v/>
      </c>
      <c r="R780" s="265" t="str">
        <f t="shared" si="97"/>
        <v/>
      </c>
      <c r="S780" s="266" t="str">
        <f t="shared" si="101"/>
        <v/>
      </c>
      <c r="T780" s="267" t="str">
        <f t="shared" si="98"/>
        <v/>
      </c>
      <c r="U780" s="268" t="str">
        <f t="shared" si="102"/>
        <v/>
      </c>
      <c r="V780" s="269" t="str">
        <f t="shared" si="99"/>
        <v/>
      </c>
      <c r="W780" s="5"/>
      <c r="AR780" s="2" t="str">
        <f t="shared" si="103"/>
        <v/>
      </c>
      <c r="AS780" s="2" t="str">
        <f t="shared" si="100"/>
        <v/>
      </c>
      <c r="AT780" s="2" t="str">
        <f>IF(AR780="","",IF(AND(H780&gt;='Intersection Mileposts'!$F$5,H780&lt;='Intersection Mileposts'!$G$5),"Y",IF(AND(H780&gt;='Intersection Mileposts'!$F$6,H780&lt;='Intersection Mileposts'!$G$6),"Y",IF(AND(H780&gt;='Intersection Mileposts'!$F$7,H780&lt;='Intersection Mileposts'!$G$7),"Y",IF(AND(H780&gt;='Intersection Mileposts'!$F$8,H780&lt;='Intersection Mileposts'!$G$8),"Y",IF(AND(H780&gt;='Intersection Mileposts'!$F$9,H780&lt;='Intersection Mileposts'!$G$9),"Y",IF(AND(H780&gt;='Intersection Mileposts'!$F$10,H780&lt;='Intersection Mileposts'!$G$10),"Y",IF(AND(H780&gt;='Intersection Mileposts'!$F$11,H780&lt;='Intersection Mileposts'!$G$11),"Y",IF(AND(H780&gt;='Intersection Mileposts'!$F$12,H780&lt;='Intersection Mileposts'!$G$12),"Y",IF(AND(H780&gt;='Intersection Mileposts'!$F$13,H780&lt;='Intersection Mileposts'!$G$13),"Y",IF(AND(H780&gt;='Intersection Mileposts'!$F$14,H780&lt;='Intersection Mileposts'!$G$14),"Y",IF(AND(H780&gt;='Intersection Mileposts'!$F$15,H780&lt;='Intersection Mileposts'!$G$15),"Y",IF(AND(H780&gt;='Intersection Mileposts'!$F$16,H780&lt;='Intersection Mileposts'!$G$16),"Y",IF(AND(H780&gt;='Intersection Mileposts'!$F$17,H780&lt;='Intersection Mileposts'!$G$17),"Y",IF(AND(H780&gt;='Intersection Mileposts'!$F$18,H780&lt;='Intersection Mileposts'!$G$18),"Y",IF(AND(H780&gt;='Intersection Mileposts'!$F$19,H780&lt;='Intersection Mileposts'!$G$19),"Y",IF(AND(H780&gt;='Intersection Mileposts'!$F$20,H780&lt;='Intersection Mileposts'!$G$20),"Y",IF(AND(H780&gt;='Intersection Mileposts'!$F$21,H780&lt;='Intersection Mileposts'!$G$21),"Y",IF(AND(H780&gt;='Intersection Mileposts'!$F$22,H780&lt;='Intersection Mileposts'!$G$22),"Y",IF(AND(H780&gt;='Intersection Mileposts'!$F$23,H780&lt;='Intersection Mileposts'!$G$23),"Y",IF(AND(H780&gt;='Intersection Mileposts'!$F$24,H780&lt;='Intersection Mileposts'!$G$24),"Y",IF(AND(H780&gt;='Intersection Mileposts'!$F$25,H780&lt;='Intersection Mileposts'!$G$25),"Y",IF(AND(H780&gt;='Intersection Mileposts'!$F$26,H780&lt;='Intersection Mileposts'!$G$26),"Y",IF(AND(H780&gt;='Intersection Mileposts'!$F$27,H780&lt;='Intersection Mileposts'!$G$27),"Y",IF(AND(H780&gt;='Intersection Mileposts'!$F$28,H780&lt;='Intersection Mileposts'!$G$28),"Y",IF(AND(H780&gt;='Intersection Mileposts'!$F$29,H780&lt;='Intersection Mileposts'!$G$29),"Y", IF(AND(H780&gt;='Intersection Mileposts'!$F$30,H780&lt;='Intersection Mileposts'!$G$30),"Y",IF(AND(H780&gt;='Intersection Mileposts'!$F$31,H780&lt;='Intersection Mileposts'!$G$31),"Y",IF(AND(H780&gt;='Intersection Mileposts'!$F$32,H780&lt;='Intersection Mileposts'!$G$32),"Y",IF(AND(H780&gt;='Intersection Mileposts'!$F$33,H780&lt;='Intersection Mileposts'!$G$33),"Y",IF(AND(H780&gt;='Intersection Mileposts'!$F$34,H780&lt;='Intersection Mileposts'!$G$34),"Y",IF(AND(H780&gt;='Intersection Mileposts'!$F$35,H780&lt;='Intersection Mileposts'!$G$35),"Y",IF(AND(H780&gt;='Intersection Mileposts'!$F$36,H780&lt;='Intersection Mileposts'!$G$36),"Y",IF(AND(H780&gt;='Intersection Mileposts'!$F$37,H780&lt;='Intersection Mileposts'!$G$37),"Y",IF(AND(H780&gt;='Intersection Mileposts'!$F$38,H780&lt;='Intersection Mileposts'!$G$38),"Y",IF(AND(H780&gt;='Intersection Mileposts'!$F$39,H780&lt;='Intersection Mileposts'!$G$39),"Y","N"))))))))))))))))))))))))))))))))))))</f>
        <v/>
      </c>
    </row>
    <row r="781" spans="1:46" x14ac:dyDescent="0.3">
      <c r="A781" s="279"/>
      <c r="B781" s="261"/>
      <c r="C781" s="262"/>
      <c r="D781" s="262"/>
      <c r="E781" s="262"/>
      <c r="F781" s="262"/>
      <c r="G781" s="284"/>
      <c r="H781" s="286"/>
      <c r="I781" s="279"/>
      <c r="J781" s="260"/>
      <c r="K781" s="260"/>
      <c r="L781" s="280"/>
      <c r="M781" s="275"/>
      <c r="N781" s="263"/>
      <c r="P781" s="264" t="str">
        <f>IF(R781 = "", "", COUNT($R$4:R781))</f>
        <v/>
      </c>
      <c r="Q781" s="264" t="str">
        <f t="shared" si="96"/>
        <v/>
      </c>
      <c r="R781" s="265" t="str">
        <f t="shared" si="97"/>
        <v/>
      </c>
      <c r="S781" s="266" t="str">
        <f t="shared" si="101"/>
        <v/>
      </c>
      <c r="T781" s="267" t="str">
        <f t="shared" si="98"/>
        <v/>
      </c>
      <c r="U781" s="268" t="str">
        <f t="shared" si="102"/>
        <v/>
      </c>
      <c r="V781" s="269" t="str">
        <f t="shared" si="99"/>
        <v/>
      </c>
      <c r="W781" s="5"/>
      <c r="AR781" s="2" t="str">
        <f t="shared" si="103"/>
        <v/>
      </c>
      <c r="AS781" s="2" t="str">
        <f t="shared" si="100"/>
        <v/>
      </c>
      <c r="AT781" s="2" t="str">
        <f>IF(AR781="","",IF(AND(H781&gt;='Intersection Mileposts'!$F$5,H781&lt;='Intersection Mileposts'!$G$5),"Y",IF(AND(H781&gt;='Intersection Mileposts'!$F$6,H781&lt;='Intersection Mileposts'!$G$6),"Y",IF(AND(H781&gt;='Intersection Mileposts'!$F$7,H781&lt;='Intersection Mileposts'!$G$7),"Y",IF(AND(H781&gt;='Intersection Mileposts'!$F$8,H781&lt;='Intersection Mileposts'!$G$8),"Y",IF(AND(H781&gt;='Intersection Mileposts'!$F$9,H781&lt;='Intersection Mileposts'!$G$9),"Y",IF(AND(H781&gt;='Intersection Mileposts'!$F$10,H781&lt;='Intersection Mileposts'!$G$10),"Y",IF(AND(H781&gt;='Intersection Mileposts'!$F$11,H781&lt;='Intersection Mileposts'!$G$11),"Y",IF(AND(H781&gt;='Intersection Mileposts'!$F$12,H781&lt;='Intersection Mileposts'!$G$12),"Y",IF(AND(H781&gt;='Intersection Mileposts'!$F$13,H781&lt;='Intersection Mileposts'!$G$13),"Y",IF(AND(H781&gt;='Intersection Mileposts'!$F$14,H781&lt;='Intersection Mileposts'!$G$14),"Y",IF(AND(H781&gt;='Intersection Mileposts'!$F$15,H781&lt;='Intersection Mileposts'!$G$15),"Y",IF(AND(H781&gt;='Intersection Mileposts'!$F$16,H781&lt;='Intersection Mileposts'!$G$16),"Y",IF(AND(H781&gt;='Intersection Mileposts'!$F$17,H781&lt;='Intersection Mileposts'!$G$17),"Y",IF(AND(H781&gt;='Intersection Mileposts'!$F$18,H781&lt;='Intersection Mileposts'!$G$18),"Y",IF(AND(H781&gt;='Intersection Mileposts'!$F$19,H781&lt;='Intersection Mileposts'!$G$19),"Y",IF(AND(H781&gt;='Intersection Mileposts'!$F$20,H781&lt;='Intersection Mileposts'!$G$20),"Y",IF(AND(H781&gt;='Intersection Mileposts'!$F$21,H781&lt;='Intersection Mileposts'!$G$21),"Y",IF(AND(H781&gt;='Intersection Mileposts'!$F$22,H781&lt;='Intersection Mileposts'!$G$22),"Y",IF(AND(H781&gt;='Intersection Mileposts'!$F$23,H781&lt;='Intersection Mileposts'!$G$23),"Y",IF(AND(H781&gt;='Intersection Mileposts'!$F$24,H781&lt;='Intersection Mileposts'!$G$24),"Y",IF(AND(H781&gt;='Intersection Mileposts'!$F$25,H781&lt;='Intersection Mileposts'!$G$25),"Y",IF(AND(H781&gt;='Intersection Mileposts'!$F$26,H781&lt;='Intersection Mileposts'!$G$26),"Y",IF(AND(H781&gt;='Intersection Mileposts'!$F$27,H781&lt;='Intersection Mileposts'!$G$27),"Y",IF(AND(H781&gt;='Intersection Mileposts'!$F$28,H781&lt;='Intersection Mileposts'!$G$28),"Y",IF(AND(H781&gt;='Intersection Mileposts'!$F$29,H781&lt;='Intersection Mileposts'!$G$29),"Y", IF(AND(H781&gt;='Intersection Mileposts'!$F$30,H781&lt;='Intersection Mileposts'!$G$30),"Y",IF(AND(H781&gt;='Intersection Mileposts'!$F$31,H781&lt;='Intersection Mileposts'!$G$31),"Y",IF(AND(H781&gt;='Intersection Mileposts'!$F$32,H781&lt;='Intersection Mileposts'!$G$32),"Y",IF(AND(H781&gt;='Intersection Mileposts'!$F$33,H781&lt;='Intersection Mileposts'!$G$33),"Y",IF(AND(H781&gt;='Intersection Mileposts'!$F$34,H781&lt;='Intersection Mileposts'!$G$34),"Y",IF(AND(H781&gt;='Intersection Mileposts'!$F$35,H781&lt;='Intersection Mileposts'!$G$35),"Y",IF(AND(H781&gt;='Intersection Mileposts'!$F$36,H781&lt;='Intersection Mileposts'!$G$36),"Y",IF(AND(H781&gt;='Intersection Mileposts'!$F$37,H781&lt;='Intersection Mileposts'!$G$37),"Y",IF(AND(H781&gt;='Intersection Mileposts'!$F$38,H781&lt;='Intersection Mileposts'!$G$38),"Y",IF(AND(H781&gt;='Intersection Mileposts'!$F$39,H781&lt;='Intersection Mileposts'!$G$39),"Y","N"))))))))))))))))))))))))))))))))))))</f>
        <v/>
      </c>
    </row>
    <row r="782" spans="1:46" x14ac:dyDescent="0.3">
      <c r="A782" s="279"/>
      <c r="B782" s="261"/>
      <c r="C782" s="262"/>
      <c r="D782" s="262"/>
      <c r="E782" s="262"/>
      <c r="F782" s="262"/>
      <c r="G782" s="284"/>
      <c r="H782" s="286"/>
      <c r="I782" s="279"/>
      <c r="J782" s="260"/>
      <c r="K782" s="260"/>
      <c r="L782" s="280"/>
      <c r="M782" s="275"/>
      <c r="N782" s="263"/>
      <c r="P782" s="264" t="str">
        <f>IF(R782 = "", "", COUNT($R$4:R782))</f>
        <v/>
      </c>
      <c r="Q782" s="264" t="str">
        <f t="shared" si="96"/>
        <v/>
      </c>
      <c r="R782" s="265" t="str">
        <f t="shared" si="97"/>
        <v/>
      </c>
      <c r="S782" s="266" t="str">
        <f t="shared" si="101"/>
        <v/>
      </c>
      <c r="T782" s="267" t="str">
        <f t="shared" si="98"/>
        <v/>
      </c>
      <c r="U782" s="268" t="str">
        <f t="shared" si="102"/>
        <v/>
      </c>
      <c r="V782" s="269" t="str">
        <f t="shared" si="99"/>
        <v/>
      </c>
      <c r="W782" s="5"/>
      <c r="AR782" s="2" t="str">
        <f t="shared" si="103"/>
        <v/>
      </c>
      <c r="AS782" s="2" t="str">
        <f t="shared" si="100"/>
        <v/>
      </c>
      <c r="AT782" s="2" t="str">
        <f>IF(AR782="","",IF(AND(H782&gt;='Intersection Mileposts'!$F$5,H782&lt;='Intersection Mileposts'!$G$5),"Y",IF(AND(H782&gt;='Intersection Mileposts'!$F$6,H782&lt;='Intersection Mileposts'!$G$6),"Y",IF(AND(H782&gt;='Intersection Mileposts'!$F$7,H782&lt;='Intersection Mileposts'!$G$7),"Y",IF(AND(H782&gt;='Intersection Mileposts'!$F$8,H782&lt;='Intersection Mileposts'!$G$8),"Y",IF(AND(H782&gt;='Intersection Mileposts'!$F$9,H782&lt;='Intersection Mileposts'!$G$9),"Y",IF(AND(H782&gt;='Intersection Mileposts'!$F$10,H782&lt;='Intersection Mileposts'!$G$10),"Y",IF(AND(H782&gt;='Intersection Mileposts'!$F$11,H782&lt;='Intersection Mileposts'!$G$11),"Y",IF(AND(H782&gt;='Intersection Mileposts'!$F$12,H782&lt;='Intersection Mileposts'!$G$12),"Y",IF(AND(H782&gt;='Intersection Mileposts'!$F$13,H782&lt;='Intersection Mileposts'!$G$13),"Y",IF(AND(H782&gt;='Intersection Mileposts'!$F$14,H782&lt;='Intersection Mileposts'!$G$14),"Y",IF(AND(H782&gt;='Intersection Mileposts'!$F$15,H782&lt;='Intersection Mileposts'!$G$15),"Y",IF(AND(H782&gt;='Intersection Mileposts'!$F$16,H782&lt;='Intersection Mileposts'!$G$16),"Y",IF(AND(H782&gt;='Intersection Mileposts'!$F$17,H782&lt;='Intersection Mileposts'!$G$17),"Y",IF(AND(H782&gt;='Intersection Mileposts'!$F$18,H782&lt;='Intersection Mileposts'!$G$18),"Y",IF(AND(H782&gt;='Intersection Mileposts'!$F$19,H782&lt;='Intersection Mileposts'!$G$19),"Y",IF(AND(H782&gt;='Intersection Mileposts'!$F$20,H782&lt;='Intersection Mileposts'!$G$20),"Y",IF(AND(H782&gt;='Intersection Mileposts'!$F$21,H782&lt;='Intersection Mileposts'!$G$21),"Y",IF(AND(H782&gt;='Intersection Mileposts'!$F$22,H782&lt;='Intersection Mileposts'!$G$22),"Y",IF(AND(H782&gt;='Intersection Mileposts'!$F$23,H782&lt;='Intersection Mileposts'!$G$23),"Y",IF(AND(H782&gt;='Intersection Mileposts'!$F$24,H782&lt;='Intersection Mileposts'!$G$24),"Y",IF(AND(H782&gt;='Intersection Mileposts'!$F$25,H782&lt;='Intersection Mileposts'!$G$25),"Y",IF(AND(H782&gt;='Intersection Mileposts'!$F$26,H782&lt;='Intersection Mileposts'!$G$26),"Y",IF(AND(H782&gt;='Intersection Mileposts'!$F$27,H782&lt;='Intersection Mileposts'!$G$27),"Y",IF(AND(H782&gt;='Intersection Mileposts'!$F$28,H782&lt;='Intersection Mileposts'!$G$28),"Y",IF(AND(H782&gt;='Intersection Mileposts'!$F$29,H782&lt;='Intersection Mileposts'!$G$29),"Y", IF(AND(H782&gt;='Intersection Mileposts'!$F$30,H782&lt;='Intersection Mileposts'!$G$30),"Y",IF(AND(H782&gt;='Intersection Mileposts'!$F$31,H782&lt;='Intersection Mileposts'!$G$31),"Y",IF(AND(H782&gt;='Intersection Mileposts'!$F$32,H782&lt;='Intersection Mileposts'!$G$32),"Y",IF(AND(H782&gt;='Intersection Mileposts'!$F$33,H782&lt;='Intersection Mileposts'!$G$33),"Y",IF(AND(H782&gt;='Intersection Mileposts'!$F$34,H782&lt;='Intersection Mileposts'!$G$34),"Y",IF(AND(H782&gt;='Intersection Mileposts'!$F$35,H782&lt;='Intersection Mileposts'!$G$35),"Y",IF(AND(H782&gt;='Intersection Mileposts'!$F$36,H782&lt;='Intersection Mileposts'!$G$36),"Y",IF(AND(H782&gt;='Intersection Mileposts'!$F$37,H782&lt;='Intersection Mileposts'!$G$37),"Y",IF(AND(H782&gt;='Intersection Mileposts'!$F$38,H782&lt;='Intersection Mileposts'!$G$38),"Y",IF(AND(H782&gt;='Intersection Mileposts'!$F$39,H782&lt;='Intersection Mileposts'!$G$39),"Y","N"))))))))))))))))))))))))))))))))))))</f>
        <v/>
      </c>
    </row>
    <row r="783" spans="1:46" x14ac:dyDescent="0.3">
      <c r="A783" s="279"/>
      <c r="B783" s="261"/>
      <c r="C783" s="262"/>
      <c r="D783" s="262"/>
      <c r="E783" s="262"/>
      <c r="F783" s="262"/>
      <c r="G783" s="284"/>
      <c r="H783" s="286"/>
      <c r="I783" s="279"/>
      <c r="J783" s="260"/>
      <c r="K783" s="260"/>
      <c r="L783" s="280"/>
      <c r="M783" s="275"/>
      <c r="N783" s="263"/>
      <c r="P783" s="264" t="str">
        <f>IF(R783 = "", "", COUNT($R$4:R783))</f>
        <v/>
      </c>
      <c r="Q783" s="264" t="str">
        <f t="shared" si="96"/>
        <v/>
      </c>
      <c r="R783" s="265" t="str">
        <f t="shared" si="97"/>
        <v/>
      </c>
      <c r="S783" s="266" t="str">
        <f t="shared" si="101"/>
        <v/>
      </c>
      <c r="T783" s="267" t="str">
        <f t="shared" si="98"/>
        <v/>
      </c>
      <c r="U783" s="268" t="str">
        <f t="shared" si="102"/>
        <v/>
      </c>
      <c r="V783" s="269" t="str">
        <f t="shared" si="99"/>
        <v/>
      </c>
      <c r="W783" s="5"/>
      <c r="AR783" s="2" t="str">
        <f t="shared" si="103"/>
        <v/>
      </c>
      <c r="AS783" s="2" t="str">
        <f t="shared" si="100"/>
        <v/>
      </c>
      <c r="AT783" s="2" t="str">
        <f>IF(AR783="","",IF(AND(H783&gt;='Intersection Mileposts'!$F$5,H783&lt;='Intersection Mileposts'!$G$5),"Y",IF(AND(H783&gt;='Intersection Mileposts'!$F$6,H783&lt;='Intersection Mileposts'!$G$6),"Y",IF(AND(H783&gt;='Intersection Mileposts'!$F$7,H783&lt;='Intersection Mileposts'!$G$7),"Y",IF(AND(H783&gt;='Intersection Mileposts'!$F$8,H783&lt;='Intersection Mileposts'!$G$8),"Y",IF(AND(H783&gt;='Intersection Mileposts'!$F$9,H783&lt;='Intersection Mileposts'!$G$9),"Y",IF(AND(H783&gt;='Intersection Mileposts'!$F$10,H783&lt;='Intersection Mileposts'!$G$10),"Y",IF(AND(H783&gt;='Intersection Mileposts'!$F$11,H783&lt;='Intersection Mileposts'!$G$11),"Y",IF(AND(H783&gt;='Intersection Mileposts'!$F$12,H783&lt;='Intersection Mileposts'!$G$12),"Y",IF(AND(H783&gt;='Intersection Mileposts'!$F$13,H783&lt;='Intersection Mileposts'!$G$13),"Y",IF(AND(H783&gt;='Intersection Mileposts'!$F$14,H783&lt;='Intersection Mileposts'!$G$14),"Y",IF(AND(H783&gt;='Intersection Mileposts'!$F$15,H783&lt;='Intersection Mileposts'!$G$15),"Y",IF(AND(H783&gt;='Intersection Mileposts'!$F$16,H783&lt;='Intersection Mileposts'!$G$16),"Y",IF(AND(H783&gt;='Intersection Mileposts'!$F$17,H783&lt;='Intersection Mileposts'!$G$17),"Y",IF(AND(H783&gt;='Intersection Mileposts'!$F$18,H783&lt;='Intersection Mileposts'!$G$18),"Y",IF(AND(H783&gt;='Intersection Mileposts'!$F$19,H783&lt;='Intersection Mileposts'!$G$19),"Y",IF(AND(H783&gt;='Intersection Mileposts'!$F$20,H783&lt;='Intersection Mileposts'!$G$20),"Y",IF(AND(H783&gt;='Intersection Mileposts'!$F$21,H783&lt;='Intersection Mileposts'!$G$21),"Y",IF(AND(H783&gt;='Intersection Mileposts'!$F$22,H783&lt;='Intersection Mileposts'!$G$22),"Y",IF(AND(H783&gt;='Intersection Mileposts'!$F$23,H783&lt;='Intersection Mileposts'!$G$23),"Y",IF(AND(H783&gt;='Intersection Mileposts'!$F$24,H783&lt;='Intersection Mileposts'!$G$24),"Y",IF(AND(H783&gt;='Intersection Mileposts'!$F$25,H783&lt;='Intersection Mileposts'!$G$25),"Y",IF(AND(H783&gt;='Intersection Mileposts'!$F$26,H783&lt;='Intersection Mileposts'!$G$26),"Y",IF(AND(H783&gt;='Intersection Mileposts'!$F$27,H783&lt;='Intersection Mileposts'!$G$27),"Y",IF(AND(H783&gt;='Intersection Mileposts'!$F$28,H783&lt;='Intersection Mileposts'!$G$28),"Y",IF(AND(H783&gt;='Intersection Mileposts'!$F$29,H783&lt;='Intersection Mileposts'!$G$29),"Y", IF(AND(H783&gt;='Intersection Mileposts'!$F$30,H783&lt;='Intersection Mileposts'!$G$30),"Y",IF(AND(H783&gt;='Intersection Mileposts'!$F$31,H783&lt;='Intersection Mileposts'!$G$31),"Y",IF(AND(H783&gt;='Intersection Mileposts'!$F$32,H783&lt;='Intersection Mileposts'!$G$32),"Y",IF(AND(H783&gt;='Intersection Mileposts'!$F$33,H783&lt;='Intersection Mileposts'!$G$33),"Y",IF(AND(H783&gt;='Intersection Mileposts'!$F$34,H783&lt;='Intersection Mileposts'!$G$34),"Y",IF(AND(H783&gt;='Intersection Mileposts'!$F$35,H783&lt;='Intersection Mileposts'!$G$35),"Y",IF(AND(H783&gt;='Intersection Mileposts'!$F$36,H783&lt;='Intersection Mileposts'!$G$36),"Y",IF(AND(H783&gt;='Intersection Mileposts'!$F$37,H783&lt;='Intersection Mileposts'!$G$37),"Y",IF(AND(H783&gt;='Intersection Mileposts'!$F$38,H783&lt;='Intersection Mileposts'!$G$38),"Y",IF(AND(H783&gt;='Intersection Mileposts'!$F$39,H783&lt;='Intersection Mileposts'!$G$39),"Y","N"))))))))))))))))))))))))))))))))))))</f>
        <v/>
      </c>
    </row>
    <row r="784" spans="1:46" x14ac:dyDescent="0.3">
      <c r="A784" s="279"/>
      <c r="B784" s="261"/>
      <c r="C784" s="262"/>
      <c r="D784" s="262"/>
      <c r="E784" s="262"/>
      <c r="F784" s="262"/>
      <c r="G784" s="284"/>
      <c r="H784" s="286"/>
      <c r="I784" s="279"/>
      <c r="J784" s="260"/>
      <c r="K784" s="260"/>
      <c r="L784" s="280"/>
      <c r="M784" s="275"/>
      <c r="N784" s="263"/>
      <c r="P784" s="264" t="str">
        <f>IF(R784 = "", "", COUNT($R$4:R784))</f>
        <v/>
      </c>
      <c r="Q784" s="264" t="str">
        <f t="shared" si="96"/>
        <v/>
      </c>
      <c r="R784" s="265" t="str">
        <f t="shared" si="97"/>
        <v/>
      </c>
      <c r="S784" s="266" t="str">
        <f t="shared" si="101"/>
        <v/>
      </c>
      <c r="T784" s="267" t="str">
        <f t="shared" si="98"/>
        <v/>
      </c>
      <c r="U784" s="268" t="str">
        <f t="shared" si="102"/>
        <v/>
      </c>
      <c r="V784" s="269" t="str">
        <f t="shared" si="99"/>
        <v/>
      </c>
      <c r="W784" s="5"/>
      <c r="AR784" s="2" t="str">
        <f t="shared" si="103"/>
        <v/>
      </c>
      <c r="AS784" s="2" t="str">
        <f t="shared" si="100"/>
        <v/>
      </c>
      <c r="AT784" s="2" t="str">
        <f>IF(AR784="","",IF(AND(H784&gt;='Intersection Mileposts'!$F$5,H784&lt;='Intersection Mileposts'!$G$5),"Y",IF(AND(H784&gt;='Intersection Mileposts'!$F$6,H784&lt;='Intersection Mileposts'!$G$6),"Y",IF(AND(H784&gt;='Intersection Mileposts'!$F$7,H784&lt;='Intersection Mileposts'!$G$7),"Y",IF(AND(H784&gt;='Intersection Mileposts'!$F$8,H784&lt;='Intersection Mileposts'!$G$8),"Y",IF(AND(H784&gt;='Intersection Mileposts'!$F$9,H784&lt;='Intersection Mileposts'!$G$9),"Y",IF(AND(H784&gt;='Intersection Mileposts'!$F$10,H784&lt;='Intersection Mileposts'!$G$10),"Y",IF(AND(H784&gt;='Intersection Mileposts'!$F$11,H784&lt;='Intersection Mileposts'!$G$11),"Y",IF(AND(H784&gt;='Intersection Mileposts'!$F$12,H784&lt;='Intersection Mileposts'!$G$12),"Y",IF(AND(H784&gt;='Intersection Mileposts'!$F$13,H784&lt;='Intersection Mileposts'!$G$13),"Y",IF(AND(H784&gt;='Intersection Mileposts'!$F$14,H784&lt;='Intersection Mileposts'!$G$14),"Y",IF(AND(H784&gt;='Intersection Mileposts'!$F$15,H784&lt;='Intersection Mileposts'!$G$15),"Y",IF(AND(H784&gt;='Intersection Mileposts'!$F$16,H784&lt;='Intersection Mileposts'!$G$16),"Y",IF(AND(H784&gt;='Intersection Mileposts'!$F$17,H784&lt;='Intersection Mileposts'!$G$17),"Y",IF(AND(H784&gt;='Intersection Mileposts'!$F$18,H784&lt;='Intersection Mileposts'!$G$18),"Y",IF(AND(H784&gt;='Intersection Mileposts'!$F$19,H784&lt;='Intersection Mileposts'!$G$19),"Y",IF(AND(H784&gt;='Intersection Mileposts'!$F$20,H784&lt;='Intersection Mileposts'!$G$20),"Y",IF(AND(H784&gt;='Intersection Mileposts'!$F$21,H784&lt;='Intersection Mileposts'!$G$21),"Y",IF(AND(H784&gt;='Intersection Mileposts'!$F$22,H784&lt;='Intersection Mileposts'!$G$22),"Y",IF(AND(H784&gt;='Intersection Mileposts'!$F$23,H784&lt;='Intersection Mileposts'!$G$23),"Y",IF(AND(H784&gt;='Intersection Mileposts'!$F$24,H784&lt;='Intersection Mileposts'!$G$24),"Y",IF(AND(H784&gt;='Intersection Mileposts'!$F$25,H784&lt;='Intersection Mileposts'!$G$25),"Y",IF(AND(H784&gt;='Intersection Mileposts'!$F$26,H784&lt;='Intersection Mileposts'!$G$26),"Y",IF(AND(H784&gt;='Intersection Mileposts'!$F$27,H784&lt;='Intersection Mileposts'!$G$27),"Y",IF(AND(H784&gt;='Intersection Mileposts'!$F$28,H784&lt;='Intersection Mileposts'!$G$28),"Y",IF(AND(H784&gt;='Intersection Mileposts'!$F$29,H784&lt;='Intersection Mileposts'!$G$29),"Y", IF(AND(H784&gt;='Intersection Mileposts'!$F$30,H784&lt;='Intersection Mileposts'!$G$30),"Y",IF(AND(H784&gt;='Intersection Mileposts'!$F$31,H784&lt;='Intersection Mileposts'!$G$31),"Y",IF(AND(H784&gt;='Intersection Mileposts'!$F$32,H784&lt;='Intersection Mileposts'!$G$32),"Y",IF(AND(H784&gt;='Intersection Mileposts'!$F$33,H784&lt;='Intersection Mileposts'!$G$33),"Y",IF(AND(H784&gt;='Intersection Mileposts'!$F$34,H784&lt;='Intersection Mileposts'!$G$34),"Y",IF(AND(H784&gt;='Intersection Mileposts'!$F$35,H784&lt;='Intersection Mileposts'!$G$35),"Y",IF(AND(H784&gt;='Intersection Mileposts'!$F$36,H784&lt;='Intersection Mileposts'!$G$36),"Y",IF(AND(H784&gt;='Intersection Mileposts'!$F$37,H784&lt;='Intersection Mileposts'!$G$37),"Y",IF(AND(H784&gt;='Intersection Mileposts'!$F$38,H784&lt;='Intersection Mileposts'!$G$38),"Y",IF(AND(H784&gt;='Intersection Mileposts'!$F$39,H784&lt;='Intersection Mileposts'!$G$39),"Y","N"))))))))))))))))))))))))))))))))))))</f>
        <v/>
      </c>
    </row>
    <row r="785" spans="1:46" x14ac:dyDescent="0.3">
      <c r="A785" s="279"/>
      <c r="B785" s="261"/>
      <c r="C785" s="262"/>
      <c r="D785" s="262"/>
      <c r="E785" s="262"/>
      <c r="F785" s="262"/>
      <c r="G785" s="284"/>
      <c r="H785" s="286"/>
      <c r="I785" s="279"/>
      <c r="J785" s="260"/>
      <c r="K785" s="260"/>
      <c r="L785" s="280"/>
      <c r="M785" s="275"/>
      <c r="N785" s="263"/>
      <c r="P785" s="264" t="str">
        <f>IF(R785 = "", "", COUNT($R$4:R785))</f>
        <v/>
      </c>
      <c r="Q785" s="264" t="str">
        <f t="shared" si="96"/>
        <v/>
      </c>
      <c r="R785" s="265" t="str">
        <f t="shared" si="97"/>
        <v/>
      </c>
      <c r="S785" s="266" t="str">
        <f t="shared" si="101"/>
        <v/>
      </c>
      <c r="T785" s="267" t="str">
        <f t="shared" si="98"/>
        <v/>
      </c>
      <c r="U785" s="268" t="str">
        <f t="shared" si="102"/>
        <v/>
      </c>
      <c r="V785" s="269" t="str">
        <f t="shared" si="99"/>
        <v/>
      </c>
      <c r="W785" s="5"/>
      <c r="AR785" s="2" t="str">
        <f t="shared" si="103"/>
        <v/>
      </c>
      <c r="AS785" s="2" t="str">
        <f t="shared" si="100"/>
        <v/>
      </c>
      <c r="AT785" s="2" t="str">
        <f>IF(AR785="","",IF(AND(H785&gt;='Intersection Mileposts'!$F$5,H785&lt;='Intersection Mileposts'!$G$5),"Y",IF(AND(H785&gt;='Intersection Mileposts'!$F$6,H785&lt;='Intersection Mileposts'!$G$6),"Y",IF(AND(H785&gt;='Intersection Mileposts'!$F$7,H785&lt;='Intersection Mileposts'!$G$7),"Y",IF(AND(H785&gt;='Intersection Mileposts'!$F$8,H785&lt;='Intersection Mileposts'!$G$8),"Y",IF(AND(H785&gt;='Intersection Mileposts'!$F$9,H785&lt;='Intersection Mileposts'!$G$9),"Y",IF(AND(H785&gt;='Intersection Mileposts'!$F$10,H785&lt;='Intersection Mileposts'!$G$10),"Y",IF(AND(H785&gt;='Intersection Mileposts'!$F$11,H785&lt;='Intersection Mileposts'!$G$11),"Y",IF(AND(H785&gt;='Intersection Mileposts'!$F$12,H785&lt;='Intersection Mileposts'!$G$12),"Y",IF(AND(H785&gt;='Intersection Mileposts'!$F$13,H785&lt;='Intersection Mileposts'!$G$13),"Y",IF(AND(H785&gt;='Intersection Mileposts'!$F$14,H785&lt;='Intersection Mileposts'!$G$14),"Y",IF(AND(H785&gt;='Intersection Mileposts'!$F$15,H785&lt;='Intersection Mileposts'!$G$15),"Y",IF(AND(H785&gt;='Intersection Mileposts'!$F$16,H785&lt;='Intersection Mileposts'!$G$16),"Y",IF(AND(H785&gt;='Intersection Mileposts'!$F$17,H785&lt;='Intersection Mileposts'!$G$17),"Y",IF(AND(H785&gt;='Intersection Mileposts'!$F$18,H785&lt;='Intersection Mileposts'!$G$18),"Y",IF(AND(H785&gt;='Intersection Mileposts'!$F$19,H785&lt;='Intersection Mileposts'!$G$19),"Y",IF(AND(H785&gt;='Intersection Mileposts'!$F$20,H785&lt;='Intersection Mileposts'!$G$20),"Y",IF(AND(H785&gt;='Intersection Mileposts'!$F$21,H785&lt;='Intersection Mileposts'!$G$21),"Y",IF(AND(H785&gt;='Intersection Mileposts'!$F$22,H785&lt;='Intersection Mileposts'!$G$22),"Y",IF(AND(H785&gt;='Intersection Mileposts'!$F$23,H785&lt;='Intersection Mileposts'!$G$23),"Y",IF(AND(H785&gt;='Intersection Mileposts'!$F$24,H785&lt;='Intersection Mileposts'!$G$24),"Y",IF(AND(H785&gt;='Intersection Mileposts'!$F$25,H785&lt;='Intersection Mileposts'!$G$25),"Y",IF(AND(H785&gt;='Intersection Mileposts'!$F$26,H785&lt;='Intersection Mileposts'!$G$26),"Y",IF(AND(H785&gt;='Intersection Mileposts'!$F$27,H785&lt;='Intersection Mileposts'!$G$27),"Y",IF(AND(H785&gt;='Intersection Mileposts'!$F$28,H785&lt;='Intersection Mileposts'!$G$28),"Y",IF(AND(H785&gt;='Intersection Mileposts'!$F$29,H785&lt;='Intersection Mileposts'!$G$29),"Y", IF(AND(H785&gt;='Intersection Mileposts'!$F$30,H785&lt;='Intersection Mileposts'!$G$30),"Y",IF(AND(H785&gt;='Intersection Mileposts'!$F$31,H785&lt;='Intersection Mileposts'!$G$31),"Y",IF(AND(H785&gt;='Intersection Mileposts'!$F$32,H785&lt;='Intersection Mileposts'!$G$32),"Y",IF(AND(H785&gt;='Intersection Mileposts'!$F$33,H785&lt;='Intersection Mileposts'!$G$33),"Y",IF(AND(H785&gt;='Intersection Mileposts'!$F$34,H785&lt;='Intersection Mileposts'!$G$34),"Y",IF(AND(H785&gt;='Intersection Mileposts'!$F$35,H785&lt;='Intersection Mileposts'!$G$35),"Y",IF(AND(H785&gt;='Intersection Mileposts'!$F$36,H785&lt;='Intersection Mileposts'!$G$36),"Y",IF(AND(H785&gt;='Intersection Mileposts'!$F$37,H785&lt;='Intersection Mileposts'!$G$37),"Y",IF(AND(H785&gt;='Intersection Mileposts'!$F$38,H785&lt;='Intersection Mileposts'!$G$38),"Y",IF(AND(H785&gt;='Intersection Mileposts'!$F$39,H785&lt;='Intersection Mileposts'!$G$39),"Y","N"))))))))))))))))))))))))))))))))))))</f>
        <v/>
      </c>
    </row>
    <row r="786" spans="1:46" x14ac:dyDescent="0.3">
      <c r="A786" s="279"/>
      <c r="B786" s="261"/>
      <c r="C786" s="262"/>
      <c r="D786" s="262"/>
      <c r="E786" s="262"/>
      <c r="F786" s="262"/>
      <c r="G786" s="284"/>
      <c r="H786" s="286"/>
      <c r="I786" s="279"/>
      <c r="J786" s="260"/>
      <c r="K786" s="260"/>
      <c r="L786" s="280"/>
      <c r="M786" s="275"/>
      <c r="N786" s="263"/>
      <c r="P786" s="264" t="str">
        <f>IF(R786 = "", "", COUNT($R$4:R786))</f>
        <v/>
      </c>
      <c r="Q786" s="264" t="str">
        <f t="shared" si="96"/>
        <v/>
      </c>
      <c r="R786" s="265" t="str">
        <f t="shared" si="97"/>
        <v/>
      </c>
      <c r="S786" s="266" t="str">
        <f t="shared" si="101"/>
        <v/>
      </c>
      <c r="T786" s="267" t="str">
        <f t="shared" si="98"/>
        <v/>
      </c>
      <c r="U786" s="268" t="str">
        <f t="shared" si="102"/>
        <v/>
      </c>
      <c r="V786" s="269" t="str">
        <f t="shared" si="99"/>
        <v/>
      </c>
      <c r="W786" s="5"/>
      <c r="AR786" s="2" t="str">
        <f t="shared" si="103"/>
        <v/>
      </c>
      <c r="AS786" s="2" t="str">
        <f t="shared" si="100"/>
        <v/>
      </c>
      <c r="AT786" s="2" t="str">
        <f>IF(AR786="","",IF(AND(H786&gt;='Intersection Mileposts'!$F$5,H786&lt;='Intersection Mileposts'!$G$5),"Y",IF(AND(H786&gt;='Intersection Mileposts'!$F$6,H786&lt;='Intersection Mileposts'!$G$6),"Y",IF(AND(H786&gt;='Intersection Mileposts'!$F$7,H786&lt;='Intersection Mileposts'!$G$7),"Y",IF(AND(H786&gt;='Intersection Mileposts'!$F$8,H786&lt;='Intersection Mileposts'!$G$8),"Y",IF(AND(H786&gt;='Intersection Mileposts'!$F$9,H786&lt;='Intersection Mileposts'!$G$9),"Y",IF(AND(H786&gt;='Intersection Mileposts'!$F$10,H786&lt;='Intersection Mileposts'!$G$10),"Y",IF(AND(H786&gt;='Intersection Mileposts'!$F$11,H786&lt;='Intersection Mileposts'!$G$11),"Y",IF(AND(H786&gt;='Intersection Mileposts'!$F$12,H786&lt;='Intersection Mileposts'!$G$12),"Y",IF(AND(H786&gt;='Intersection Mileposts'!$F$13,H786&lt;='Intersection Mileposts'!$G$13),"Y",IF(AND(H786&gt;='Intersection Mileposts'!$F$14,H786&lt;='Intersection Mileposts'!$G$14),"Y",IF(AND(H786&gt;='Intersection Mileposts'!$F$15,H786&lt;='Intersection Mileposts'!$G$15),"Y",IF(AND(H786&gt;='Intersection Mileposts'!$F$16,H786&lt;='Intersection Mileposts'!$G$16),"Y",IF(AND(H786&gt;='Intersection Mileposts'!$F$17,H786&lt;='Intersection Mileposts'!$G$17),"Y",IF(AND(H786&gt;='Intersection Mileposts'!$F$18,H786&lt;='Intersection Mileposts'!$G$18),"Y",IF(AND(H786&gt;='Intersection Mileposts'!$F$19,H786&lt;='Intersection Mileposts'!$G$19),"Y",IF(AND(H786&gt;='Intersection Mileposts'!$F$20,H786&lt;='Intersection Mileposts'!$G$20),"Y",IF(AND(H786&gt;='Intersection Mileposts'!$F$21,H786&lt;='Intersection Mileposts'!$G$21),"Y",IF(AND(H786&gt;='Intersection Mileposts'!$F$22,H786&lt;='Intersection Mileposts'!$G$22),"Y",IF(AND(H786&gt;='Intersection Mileposts'!$F$23,H786&lt;='Intersection Mileposts'!$G$23),"Y",IF(AND(H786&gt;='Intersection Mileposts'!$F$24,H786&lt;='Intersection Mileposts'!$G$24),"Y",IF(AND(H786&gt;='Intersection Mileposts'!$F$25,H786&lt;='Intersection Mileposts'!$G$25),"Y",IF(AND(H786&gt;='Intersection Mileposts'!$F$26,H786&lt;='Intersection Mileposts'!$G$26),"Y",IF(AND(H786&gt;='Intersection Mileposts'!$F$27,H786&lt;='Intersection Mileposts'!$G$27),"Y",IF(AND(H786&gt;='Intersection Mileposts'!$F$28,H786&lt;='Intersection Mileposts'!$G$28),"Y",IF(AND(H786&gt;='Intersection Mileposts'!$F$29,H786&lt;='Intersection Mileposts'!$G$29),"Y", IF(AND(H786&gt;='Intersection Mileposts'!$F$30,H786&lt;='Intersection Mileposts'!$G$30),"Y",IF(AND(H786&gt;='Intersection Mileposts'!$F$31,H786&lt;='Intersection Mileposts'!$G$31),"Y",IF(AND(H786&gt;='Intersection Mileposts'!$F$32,H786&lt;='Intersection Mileposts'!$G$32),"Y",IF(AND(H786&gt;='Intersection Mileposts'!$F$33,H786&lt;='Intersection Mileposts'!$G$33),"Y",IF(AND(H786&gt;='Intersection Mileposts'!$F$34,H786&lt;='Intersection Mileposts'!$G$34),"Y",IF(AND(H786&gt;='Intersection Mileposts'!$F$35,H786&lt;='Intersection Mileposts'!$G$35),"Y",IF(AND(H786&gt;='Intersection Mileposts'!$F$36,H786&lt;='Intersection Mileposts'!$G$36),"Y",IF(AND(H786&gt;='Intersection Mileposts'!$F$37,H786&lt;='Intersection Mileposts'!$G$37),"Y",IF(AND(H786&gt;='Intersection Mileposts'!$F$38,H786&lt;='Intersection Mileposts'!$G$38),"Y",IF(AND(H786&gt;='Intersection Mileposts'!$F$39,H786&lt;='Intersection Mileposts'!$G$39),"Y","N"))))))))))))))))))))))))))))))))))))</f>
        <v/>
      </c>
    </row>
    <row r="787" spans="1:46" x14ac:dyDescent="0.3">
      <c r="A787" s="279"/>
      <c r="B787" s="261"/>
      <c r="C787" s="262"/>
      <c r="D787" s="262"/>
      <c r="E787" s="262"/>
      <c r="F787" s="262"/>
      <c r="G787" s="284"/>
      <c r="H787" s="286"/>
      <c r="I787" s="279"/>
      <c r="J787" s="260"/>
      <c r="K787" s="260"/>
      <c r="L787" s="280"/>
      <c r="M787" s="275"/>
      <c r="N787" s="263"/>
      <c r="P787" s="264" t="str">
        <f>IF(R787 = "", "", COUNT($R$4:R787))</f>
        <v/>
      </c>
      <c r="Q787" s="264" t="str">
        <f t="shared" si="96"/>
        <v/>
      </c>
      <c r="R787" s="265" t="str">
        <f t="shared" si="97"/>
        <v/>
      </c>
      <c r="S787" s="266" t="str">
        <f t="shared" si="101"/>
        <v/>
      </c>
      <c r="T787" s="267" t="str">
        <f t="shared" si="98"/>
        <v/>
      </c>
      <c r="U787" s="268" t="str">
        <f t="shared" si="102"/>
        <v/>
      </c>
      <c r="V787" s="269" t="str">
        <f t="shared" si="99"/>
        <v/>
      </c>
      <c r="W787" s="5"/>
      <c r="AR787" s="2" t="str">
        <f t="shared" si="103"/>
        <v/>
      </c>
      <c r="AS787" s="2" t="str">
        <f t="shared" si="100"/>
        <v/>
      </c>
      <c r="AT787" s="2" t="str">
        <f>IF(AR787="","",IF(AND(H787&gt;='Intersection Mileposts'!$F$5,H787&lt;='Intersection Mileposts'!$G$5),"Y",IF(AND(H787&gt;='Intersection Mileposts'!$F$6,H787&lt;='Intersection Mileposts'!$G$6),"Y",IF(AND(H787&gt;='Intersection Mileposts'!$F$7,H787&lt;='Intersection Mileposts'!$G$7),"Y",IF(AND(H787&gt;='Intersection Mileposts'!$F$8,H787&lt;='Intersection Mileposts'!$G$8),"Y",IF(AND(H787&gt;='Intersection Mileposts'!$F$9,H787&lt;='Intersection Mileposts'!$G$9),"Y",IF(AND(H787&gt;='Intersection Mileposts'!$F$10,H787&lt;='Intersection Mileposts'!$G$10),"Y",IF(AND(H787&gt;='Intersection Mileposts'!$F$11,H787&lt;='Intersection Mileposts'!$G$11),"Y",IF(AND(H787&gt;='Intersection Mileposts'!$F$12,H787&lt;='Intersection Mileposts'!$G$12),"Y",IF(AND(H787&gt;='Intersection Mileposts'!$F$13,H787&lt;='Intersection Mileposts'!$G$13),"Y",IF(AND(H787&gt;='Intersection Mileposts'!$F$14,H787&lt;='Intersection Mileposts'!$G$14),"Y",IF(AND(H787&gt;='Intersection Mileposts'!$F$15,H787&lt;='Intersection Mileposts'!$G$15),"Y",IF(AND(H787&gt;='Intersection Mileposts'!$F$16,H787&lt;='Intersection Mileposts'!$G$16),"Y",IF(AND(H787&gt;='Intersection Mileposts'!$F$17,H787&lt;='Intersection Mileposts'!$G$17),"Y",IF(AND(H787&gt;='Intersection Mileposts'!$F$18,H787&lt;='Intersection Mileposts'!$G$18),"Y",IF(AND(H787&gt;='Intersection Mileposts'!$F$19,H787&lt;='Intersection Mileposts'!$G$19),"Y",IF(AND(H787&gt;='Intersection Mileposts'!$F$20,H787&lt;='Intersection Mileposts'!$G$20),"Y",IF(AND(H787&gt;='Intersection Mileposts'!$F$21,H787&lt;='Intersection Mileposts'!$G$21),"Y",IF(AND(H787&gt;='Intersection Mileposts'!$F$22,H787&lt;='Intersection Mileposts'!$G$22),"Y",IF(AND(H787&gt;='Intersection Mileposts'!$F$23,H787&lt;='Intersection Mileposts'!$G$23),"Y",IF(AND(H787&gt;='Intersection Mileposts'!$F$24,H787&lt;='Intersection Mileposts'!$G$24),"Y",IF(AND(H787&gt;='Intersection Mileposts'!$F$25,H787&lt;='Intersection Mileposts'!$G$25),"Y",IF(AND(H787&gt;='Intersection Mileposts'!$F$26,H787&lt;='Intersection Mileposts'!$G$26),"Y",IF(AND(H787&gt;='Intersection Mileposts'!$F$27,H787&lt;='Intersection Mileposts'!$G$27),"Y",IF(AND(H787&gt;='Intersection Mileposts'!$F$28,H787&lt;='Intersection Mileposts'!$G$28),"Y",IF(AND(H787&gt;='Intersection Mileposts'!$F$29,H787&lt;='Intersection Mileposts'!$G$29),"Y", IF(AND(H787&gt;='Intersection Mileposts'!$F$30,H787&lt;='Intersection Mileposts'!$G$30),"Y",IF(AND(H787&gt;='Intersection Mileposts'!$F$31,H787&lt;='Intersection Mileposts'!$G$31),"Y",IF(AND(H787&gt;='Intersection Mileposts'!$F$32,H787&lt;='Intersection Mileposts'!$G$32),"Y",IF(AND(H787&gt;='Intersection Mileposts'!$F$33,H787&lt;='Intersection Mileposts'!$G$33),"Y",IF(AND(H787&gt;='Intersection Mileposts'!$F$34,H787&lt;='Intersection Mileposts'!$G$34),"Y",IF(AND(H787&gt;='Intersection Mileposts'!$F$35,H787&lt;='Intersection Mileposts'!$G$35),"Y",IF(AND(H787&gt;='Intersection Mileposts'!$F$36,H787&lt;='Intersection Mileposts'!$G$36),"Y",IF(AND(H787&gt;='Intersection Mileposts'!$F$37,H787&lt;='Intersection Mileposts'!$G$37),"Y",IF(AND(H787&gt;='Intersection Mileposts'!$F$38,H787&lt;='Intersection Mileposts'!$G$38),"Y",IF(AND(H787&gt;='Intersection Mileposts'!$F$39,H787&lt;='Intersection Mileposts'!$G$39),"Y","N"))))))))))))))))))))))))))))))))))))</f>
        <v/>
      </c>
    </row>
    <row r="788" spans="1:46" x14ac:dyDescent="0.3">
      <c r="A788" s="279"/>
      <c r="B788" s="261"/>
      <c r="C788" s="262"/>
      <c r="D788" s="262"/>
      <c r="E788" s="262"/>
      <c r="F788" s="262"/>
      <c r="G788" s="284"/>
      <c r="H788" s="286"/>
      <c r="I788" s="279"/>
      <c r="J788" s="260"/>
      <c r="K788" s="260"/>
      <c r="L788" s="280"/>
      <c r="M788" s="275"/>
      <c r="N788" s="263"/>
      <c r="P788" s="264" t="str">
        <f>IF(R788 = "", "", COUNT($R$4:R788))</f>
        <v/>
      </c>
      <c r="Q788" s="264" t="str">
        <f t="shared" si="96"/>
        <v/>
      </c>
      <c r="R788" s="265" t="str">
        <f t="shared" si="97"/>
        <v/>
      </c>
      <c r="S788" s="266" t="str">
        <f t="shared" si="101"/>
        <v/>
      </c>
      <c r="T788" s="267" t="str">
        <f t="shared" si="98"/>
        <v/>
      </c>
      <c r="U788" s="268" t="str">
        <f t="shared" si="102"/>
        <v/>
      </c>
      <c r="V788" s="269" t="str">
        <f t="shared" si="99"/>
        <v/>
      </c>
      <c r="W788" s="5"/>
      <c r="AR788" s="2" t="str">
        <f t="shared" si="103"/>
        <v/>
      </c>
      <c r="AS788" s="2" t="str">
        <f t="shared" si="100"/>
        <v/>
      </c>
      <c r="AT788" s="2" t="str">
        <f>IF(AR788="","",IF(AND(H788&gt;='Intersection Mileposts'!$F$5,H788&lt;='Intersection Mileposts'!$G$5),"Y",IF(AND(H788&gt;='Intersection Mileposts'!$F$6,H788&lt;='Intersection Mileposts'!$G$6),"Y",IF(AND(H788&gt;='Intersection Mileposts'!$F$7,H788&lt;='Intersection Mileposts'!$G$7),"Y",IF(AND(H788&gt;='Intersection Mileposts'!$F$8,H788&lt;='Intersection Mileposts'!$G$8),"Y",IF(AND(H788&gt;='Intersection Mileposts'!$F$9,H788&lt;='Intersection Mileposts'!$G$9),"Y",IF(AND(H788&gt;='Intersection Mileposts'!$F$10,H788&lt;='Intersection Mileposts'!$G$10),"Y",IF(AND(H788&gt;='Intersection Mileposts'!$F$11,H788&lt;='Intersection Mileposts'!$G$11),"Y",IF(AND(H788&gt;='Intersection Mileposts'!$F$12,H788&lt;='Intersection Mileposts'!$G$12),"Y",IF(AND(H788&gt;='Intersection Mileposts'!$F$13,H788&lt;='Intersection Mileposts'!$G$13),"Y",IF(AND(H788&gt;='Intersection Mileposts'!$F$14,H788&lt;='Intersection Mileposts'!$G$14),"Y",IF(AND(H788&gt;='Intersection Mileposts'!$F$15,H788&lt;='Intersection Mileposts'!$G$15),"Y",IF(AND(H788&gt;='Intersection Mileposts'!$F$16,H788&lt;='Intersection Mileposts'!$G$16),"Y",IF(AND(H788&gt;='Intersection Mileposts'!$F$17,H788&lt;='Intersection Mileposts'!$G$17),"Y",IF(AND(H788&gt;='Intersection Mileposts'!$F$18,H788&lt;='Intersection Mileposts'!$G$18),"Y",IF(AND(H788&gt;='Intersection Mileposts'!$F$19,H788&lt;='Intersection Mileposts'!$G$19),"Y",IF(AND(H788&gt;='Intersection Mileposts'!$F$20,H788&lt;='Intersection Mileposts'!$G$20),"Y",IF(AND(H788&gt;='Intersection Mileposts'!$F$21,H788&lt;='Intersection Mileposts'!$G$21),"Y",IF(AND(H788&gt;='Intersection Mileposts'!$F$22,H788&lt;='Intersection Mileposts'!$G$22),"Y",IF(AND(H788&gt;='Intersection Mileposts'!$F$23,H788&lt;='Intersection Mileposts'!$G$23),"Y",IF(AND(H788&gt;='Intersection Mileposts'!$F$24,H788&lt;='Intersection Mileposts'!$G$24),"Y",IF(AND(H788&gt;='Intersection Mileposts'!$F$25,H788&lt;='Intersection Mileposts'!$G$25),"Y",IF(AND(H788&gt;='Intersection Mileposts'!$F$26,H788&lt;='Intersection Mileposts'!$G$26),"Y",IF(AND(H788&gt;='Intersection Mileposts'!$F$27,H788&lt;='Intersection Mileposts'!$G$27),"Y",IF(AND(H788&gt;='Intersection Mileposts'!$F$28,H788&lt;='Intersection Mileposts'!$G$28),"Y",IF(AND(H788&gt;='Intersection Mileposts'!$F$29,H788&lt;='Intersection Mileposts'!$G$29),"Y", IF(AND(H788&gt;='Intersection Mileposts'!$F$30,H788&lt;='Intersection Mileposts'!$G$30),"Y",IF(AND(H788&gt;='Intersection Mileposts'!$F$31,H788&lt;='Intersection Mileposts'!$G$31),"Y",IF(AND(H788&gt;='Intersection Mileposts'!$F$32,H788&lt;='Intersection Mileposts'!$G$32),"Y",IF(AND(H788&gt;='Intersection Mileposts'!$F$33,H788&lt;='Intersection Mileposts'!$G$33),"Y",IF(AND(H788&gt;='Intersection Mileposts'!$F$34,H788&lt;='Intersection Mileposts'!$G$34),"Y",IF(AND(H788&gt;='Intersection Mileposts'!$F$35,H788&lt;='Intersection Mileposts'!$G$35),"Y",IF(AND(H788&gt;='Intersection Mileposts'!$F$36,H788&lt;='Intersection Mileposts'!$G$36),"Y",IF(AND(H788&gt;='Intersection Mileposts'!$F$37,H788&lt;='Intersection Mileposts'!$G$37),"Y",IF(AND(H788&gt;='Intersection Mileposts'!$F$38,H788&lt;='Intersection Mileposts'!$G$38),"Y",IF(AND(H788&gt;='Intersection Mileposts'!$F$39,H788&lt;='Intersection Mileposts'!$G$39),"Y","N"))))))))))))))))))))))))))))))))))))</f>
        <v/>
      </c>
    </row>
    <row r="789" spans="1:46" x14ac:dyDescent="0.3">
      <c r="A789" s="279"/>
      <c r="B789" s="261"/>
      <c r="C789" s="262"/>
      <c r="D789" s="262"/>
      <c r="E789" s="262"/>
      <c r="F789" s="262"/>
      <c r="G789" s="284"/>
      <c r="H789" s="286"/>
      <c r="I789" s="279"/>
      <c r="J789" s="260"/>
      <c r="K789" s="260"/>
      <c r="L789" s="280"/>
      <c r="M789" s="275"/>
      <c r="N789" s="263"/>
      <c r="P789" s="264" t="str">
        <f>IF(R789 = "", "", COUNT($R$4:R789))</f>
        <v/>
      </c>
      <c r="Q789" s="264" t="str">
        <f t="shared" si="96"/>
        <v/>
      </c>
      <c r="R789" s="265" t="str">
        <f t="shared" si="97"/>
        <v/>
      </c>
      <c r="S789" s="266" t="str">
        <f t="shared" si="101"/>
        <v/>
      </c>
      <c r="T789" s="267" t="str">
        <f t="shared" si="98"/>
        <v/>
      </c>
      <c r="U789" s="268" t="str">
        <f t="shared" si="102"/>
        <v/>
      </c>
      <c r="V789" s="269" t="str">
        <f t="shared" si="99"/>
        <v/>
      </c>
      <c r="W789" s="5"/>
      <c r="AR789" s="2" t="str">
        <f t="shared" si="103"/>
        <v/>
      </c>
      <c r="AS789" s="2" t="str">
        <f t="shared" si="100"/>
        <v/>
      </c>
      <c r="AT789" s="2" t="str">
        <f>IF(AR789="","",IF(AND(H789&gt;='Intersection Mileposts'!$F$5,H789&lt;='Intersection Mileposts'!$G$5),"Y",IF(AND(H789&gt;='Intersection Mileposts'!$F$6,H789&lt;='Intersection Mileposts'!$G$6),"Y",IF(AND(H789&gt;='Intersection Mileposts'!$F$7,H789&lt;='Intersection Mileposts'!$G$7),"Y",IF(AND(H789&gt;='Intersection Mileposts'!$F$8,H789&lt;='Intersection Mileposts'!$G$8),"Y",IF(AND(H789&gt;='Intersection Mileposts'!$F$9,H789&lt;='Intersection Mileposts'!$G$9),"Y",IF(AND(H789&gt;='Intersection Mileposts'!$F$10,H789&lt;='Intersection Mileposts'!$G$10),"Y",IF(AND(H789&gt;='Intersection Mileposts'!$F$11,H789&lt;='Intersection Mileposts'!$G$11),"Y",IF(AND(H789&gt;='Intersection Mileposts'!$F$12,H789&lt;='Intersection Mileposts'!$G$12),"Y",IF(AND(H789&gt;='Intersection Mileposts'!$F$13,H789&lt;='Intersection Mileposts'!$G$13),"Y",IF(AND(H789&gt;='Intersection Mileposts'!$F$14,H789&lt;='Intersection Mileposts'!$G$14),"Y",IF(AND(H789&gt;='Intersection Mileposts'!$F$15,H789&lt;='Intersection Mileposts'!$G$15),"Y",IF(AND(H789&gt;='Intersection Mileposts'!$F$16,H789&lt;='Intersection Mileposts'!$G$16),"Y",IF(AND(H789&gt;='Intersection Mileposts'!$F$17,H789&lt;='Intersection Mileposts'!$G$17),"Y",IF(AND(H789&gt;='Intersection Mileposts'!$F$18,H789&lt;='Intersection Mileposts'!$G$18),"Y",IF(AND(H789&gt;='Intersection Mileposts'!$F$19,H789&lt;='Intersection Mileposts'!$G$19),"Y",IF(AND(H789&gt;='Intersection Mileposts'!$F$20,H789&lt;='Intersection Mileposts'!$G$20),"Y",IF(AND(H789&gt;='Intersection Mileposts'!$F$21,H789&lt;='Intersection Mileposts'!$G$21),"Y",IF(AND(H789&gt;='Intersection Mileposts'!$F$22,H789&lt;='Intersection Mileposts'!$G$22),"Y",IF(AND(H789&gt;='Intersection Mileposts'!$F$23,H789&lt;='Intersection Mileposts'!$G$23),"Y",IF(AND(H789&gt;='Intersection Mileposts'!$F$24,H789&lt;='Intersection Mileposts'!$G$24),"Y",IF(AND(H789&gt;='Intersection Mileposts'!$F$25,H789&lt;='Intersection Mileposts'!$G$25),"Y",IF(AND(H789&gt;='Intersection Mileposts'!$F$26,H789&lt;='Intersection Mileposts'!$G$26),"Y",IF(AND(H789&gt;='Intersection Mileposts'!$F$27,H789&lt;='Intersection Mileposts'!$G$27),"Y",IF(AND(H789&gt;='Intersection Mileposts'!$F$28,H789&lt;='Intersection Mileposts'!$G$28),"Y",IF(AND(H789&gt;='Intersection Mileposts'!$F$29,H789&lt;='Intersection Mileposts'!$G$29),"Y", IF(AND(H789&gt;='Intersection Mileposts'!$F$30,H789&lt;='Intersection Mileposts'!$G$30),"Y",IF(AND(H789&gt;='Intersection Mileposts'!$F$31,H789&lt;='Intersection Mileposts'!$G$31),"Y",IF(AND(H789&gt;='Intersection Mileposts'!$F$32,H789&lt;='Intersection Mileposts'!$G$32),"Y",IF(AND(H789&gt;='Intersection Mileposts'!$F$33,H789&lt;='Intersection Mileposts'!$G$33),"Y",IF(AND(H789&gt;='Intersection Mileposts'!$F$34,H789&lt;='Intersection Mileposts'!$G$34),"Y",IF(AND(H789&gt;='Intersection Mileposts'!$F$35,H789&lt;='Intersection Mileposts'!$G$35),"Y",IF(AND(H789&gt;='Intersection Mileposts'!$F$36,H789&lt;='Intersection Mileposts'!$G$36),"Y",IF(AND(H789&gt;='Intersection Mileposts'!$F$37,H789&lt;='Intersection Mileposts'!$G$37),"Y",IF(AND(H789&gt;='Intersection Mileposts'!$F$38,H789&lt;='Intersection Mileposts'!$G$38),"Y",IF(AND(H789&gt;='Intersection Mileposts'!$F$39,H789&lt;='Intersection Mileposts'!$G$39),"Y","N"))))))))))))))))))))))))))))))))))))</f>
        <v/>
      </c>
    </row>
    <row r="790" spans="1:46" x14ac:dyDescent="0.3">
      <c r="A790" s="279"/>
      <c r="B790" s="261"/>
      <c r="C790" s="262"/>
      <c r="D790" s="262"/>
      <c r="E790" s="262"/>
      <c r="F790" s="262"/>
      <c r="G790" s="284"/>
      <c r="H790" s="286"/>
      <c r="I790" s="279"/>
      <c r="J790" s="260"/>
      <c r="K790" s="260"/>
      <c r="L790" s="280"/>
      <c r="M790" s="275"/>
      <c r="N790" s="263"/>
      <c r="P790" s="264" t="str">
        <f>IF(R790 = "", "", COUNT($R$4:R790))</f>
        <v/>
      </c>
      <c r="Q790" s="264" t="str">
        <f t="shared" si="96"/>
        <v/>
      </c>
      <c r="R790" s="265" t="str">
        <f t="shared" si="97"/>
        <v/>
      </c>
      <c r="S790" s="266" t="str">
        <f t="shared" si="101"/>
        <v/>
      </c>
      <c r="T790" s="267" t="str">
        <f t="shared" si="98"/>
        <v/>
      </c>
      <c r="U790" s="268" t="str">
        <f t="shared" si="102"/>
        <v/>
      </c>
      <c r="V790" s="269" t="str">
        <f t="shared" si="99"/>
        <v/>
      </c>
      <c r="W790" s="5"/>
      <c r="AR790" s="2" t="str">
        <f t="shared" si="103"/>
        <v/>
      </c>
      <c r="AS790" s="2" t="str">
        <f t="shared" si="100"/>
        <v/>
      </c>
      <c r="AT790" s="2" t="str">
        <f>IF(AR790="","",IF(AND(H790&gt;='Intersection Mileposts'!$F$5,H790&lt;='Intersection Mileposts'!$G$5),"Y",IF(AND(H790&gt;='Intersection Mileposts'!$F$6,H790&lt;='Intersection Mileposts'!$G$6),"Y",IF(AND(H790&gt;='Intersection Mileposts'!$F$7,H790&lt;='Intersection Mileposts'!$G$7),"Y",IF(AND(H790&gt;='Intersection Mileposts'!$F$8,H790&lt;='Intersection Mileposts'!$G$8),"Y",IF(AND(H790&gt;='Intersection Mileposts'!$F$9,H790&lt;='Intersection Mileposts'!$G$9),"Y",IF(AND(H790&gt;='Intersection Mileposts'!$F$10,H790&lt;='Intersection Mileposts'!$G$10),"Y",IF(AND(H790&gt;='Intersection Mileposts'!$F$11,H790&lt;='Intersection Mileposts'!$G$11),"Y",IF(AND(H790&gt;='Intersection Mileposts'!$F$12,H790&lt;='Intersection Mileposts'!$G$12),"Y",IF(AND(H790&gt;='Intersection Mileposts'!$F$13,H790&lt;='Intersection Mileposts'!$G$13),"Y",IF(AND(H790&gt;='Intersection Mileposts'!$F$14,H790&lt;='Intersection Mileposts'!$G$14),"Y",IF(AND(H790&gt;='Intersection Mileposts'!$F$15,H790&lt;='Intersection Mileposts'!$G$15),"Y",IF(AND(H790&gt;='Intersection Mileposts'!$F$16,H790&lt;='Intersection Mileposts'!$G$16),"Y",IF(AND(H790&gt;='Intersection Mileposts'!$F$17,H790&lt;='Intersection Mileposts'!$G$17),"Y",IF(AND(H790&gt;='Intersection Mileposts'!$F$18,H790&lt;='Intersection Mileposts'!$G$18),"Y",IF(AND(H790&gt;='Intersection Mileposts'!$F$19,H790&lt;='Intersection Mileposts'!$G$19),"Y",IF(AND(H790&gt;='Intersection Mileposts'!$F$20,H790&lt;='Intersection Mileposts'!$G$20),"Y",IF(AND(H790&gt;='Intersection Mileposts'!$F$21,H790&lt;='Intersection Mileposts'!$G$21),"Y",IF(AND(H790&gt;='Intersection Mileposts'!$F$22,H790&lt;='Intersection Mileposts'!$G$22),"Y",IF(AND(H790&gt;='Intersection Mileposts'!$F$23,H790&lt;='Intersection Mileposts'!$G$23),"Y",IF(AND(H790&gt;='Intersection Mileposts'!$F$24,H790&lt;='Intersection Mileposts'!$G$24),"Y",IF(AND(H790&gt;='Intersection Mileposts'!$F$25,H790&lt;='Intersection Mileposts'!$G$25),"Y",IF(AND(H790&gt;='Intersection Mileposts'!$F$26,H790&lt;='Intersection Mileposts'!$G$26),"Y",IF(AND(H790&gt;='Intersection Mileposts'!$F$27,H790&lt;='Intersection Mileposts'!$G$27),"Y",IF(AND(H790&gt;='Intersection Mileposts'!$F$28,H790&lt;='Intersection Mileposts'!$G$28),"Y",IF(AND(H790&gt;='Intersection Mileposts'!$F$29,H790&lt;='Intersection Mileposts'!$G$29),"Y", IF(AND(H790&gt;='Intersection Mileposts'!$F$30,H790&lt;='Intersection Mileposts'!$G$30),"Y",IF(AND(H790&gt;='Intersection Mileposts'!$F$31,H790&lt;='Intersection Mileposts'!$G$31),"Y",IF(AND(H790&gt;='Intersection Mileposts'!$F$32,H790&lt;='Intersection Mileposts'!$G$32),"Y",IF(AND(H790&gt;='Intersection Mileposts'!$F$33,H790&lt;='Intersection Mileposts'!$G$33),"Y",IF(AND(H790&gt;='Intersection Mileposts'!$F$34,H790&lt;='Intersection Mileposts'!$G$34),"Y",IF(AND(H790&gt;='Intersection Mileposts'!$F$35,H790&lt;='Intersection Mileposts'!$G$35),"Y",IF(AND(H790&gt;='Intersection Mileposts'!$F$36,H790&lt;='Intersection Mileposts'!$G$36),"Y",IF(AND(H790&gt;='Intersection Mileposts'!$F$37,H790&lt;='Intersection Mileposts'!$G$37),"Y",IF(AND(H790&gt;='Intersection Mileposts'!$F$38,H790&lt;='Intersection Mileposts'!$G$38),"Y",IF(AND(H790&gt;='Intersection Mileposts'!$F$39,H790&lt;='Intersection Mileposts'!$G$39),"Y","N"))))))))))))))))))))))))))))))))))))</f>
        <v/>
      </c>
    </row>
    <row r="791" spans="1:46" x14ac:dyDescent="0.3">
      <c r="A791" s="279"/>
      <c r="B791" s="261"/>
      <c r="C791" s="262"/>
      <c r="D791" s="262"/>
      <c r="E791" s="262"/>
      <c r="F791" s="262"/>
      <c r="G791" s="284"/>
      <c r="H791" s="286"/>
      <c r="I791" s="279"/>
      <c r="J791" s="260"/>
      <c r="K791" s="260"/>
      <c r="L791" s="280"/>
      <c r="M791" s="275"/>
      <c r="N791" s="263"/>
      <c r="P791" s="264" t="str">
        <f>IF(R791 = "", "", COUNT($R$4:R791))</f>
        <v/>
      </c>
      <c r="Q791" s="264" t="str">
        <f t="shared" si="96"/>
        <v/>
      </c>
      <c r="R791" s="265" t="str">
        <f t="shared" si="97"/>
        <v/>
      </c>
      <c r="S791" s="266" t="str">
        <f t="shared" si="101"/>
        <v/>
      </c>
      <c r="T791" s="267" t="str">
        <f t="shared" si="98"/>
        <v/>
      </c>
      <c r="U791" s="268" t="str">
        <f t="shared" si="102"/>
        <v/>
      </c>
      <c r="V791" s="269" t="str">
        <f t="shared" si="99"/>
        <v/>
      </c>
      <c r="W791" s="5"/>
      <c r="AR791" s="2" t="str">
        <f t="shared" si="103"/>
        <v/>
      </c>
      <c r="AS791" s="2" t="str">
        <f t="shared" si="100"/>
        <v/>
      </c>
      <c r="AT791" s="2" t="str">
        <f>IF(AR791="","",IF(AND(H791&gt;='Intersection Mileposts'!$F$5,H791&lt;='Intersection Mileposts'!$G$5),"Y",IF(AND(H791&gt;='Intersection Mileposts'!$F$6,H791&lt;='Intersection Mileposts'!$G$6),"Y",IF(AND(H791&gt;='Intersection Mileposts'!$F$7,H791&lt;='Intersection Mileposts'!$G$7),"Y",IF(AND(H791&gt;='Intersection Mileposts'!$F$8,H791&lt;='Intersection Mileposts'!$G$8),"Y",IF(AND(H791&gt;='Intersection Mileposts'!$F$9,H791&lt;='Intersection Mileposts'!$G$9),"Y",IF(AND(H791&gt;='Intersection Mileposts'!$F$10,H791&lt;='Intersection Mileposts'!$G$10),"Y",IF(AND(H791&gt;='Intersection Mileposts'!$F$11,H791&lt;='Intersection Mileposts'!$G$11),"Y",IF(AND(H791&gt;='Intersection Mileposts'!$F$12,H791&lt;='Intersection Mileposts'!$G$12),"Y",IF(AND(H791&gt;='Intersection Mileposts'!$F$13,H791&lt;='Intersection Mileposts'!$G$13),"Y",IF(AND(H791&gt;='Intersection Mileposts'!$F$14,H791&lt;='Intersection Mileposts'!$G$14),"Y",IF(AND(H791&gt;='Intersection Mileposts'!$F$15,H791&lt;='Intersection Mileposts'!$G$15),"Y",IF(AND(H791&gt;='Intersection Mileposts'!$F$16,H791&lt;='Intersection Mileposts'!$G$16),"Y",IF(AND(H791&gt;='Intersection Mileposts'!$F$17,H791&lt;='Intersection Mileposts'!$G$17),"Y",IF(AND(H791&gt;='Intersection Mileposts'!$F$18,H791&lt;='Intersection Mileposts'!$G$18),"Y",IF(AND(H791&gt;='Intersection Mileposts'!$F$19,H791&lt;='Intersection Mileposts'!$G$19),"Y",IF(AND(H791&gt;='Intersection Mileposts'!$F$20,H791&lt;='Intersection Mileposts'!$G$20),"Y",IF(AND(H791&gt;='Intersection Mileposts'!$F$21,H791&lt;='Intersection Mileposts'!$G$21),"Y",IF(AND(H791&gt;='Intersection Mileposts'!$F$22,H791&lt;='Intersection Mileposts'!$G$22),"Y",IF(AND(H791&gt;='Intersection Mileposts'!$F$23,H791&lt;='Intersection Mileposts'!$G$23),"Y",IF(AND(H791&gt;='Intersection Mileposts'!$F$24,H791&lt;='Intersection Mileposts'!$G$24),"Y",IF(AND(H791&gt;='Intersection Mileposts'!$F$25,H791&lt;='Intersection Mileposts'!$G$25),"Y",IF(AND(H791&gt;='Intersection Mileposts'!$F$26,H791&lt;='Intersection Mileposts'!$G$26),"Y",IF(AND(H791&gt;='Intersection Mileposts'!$F$27,H791&lt;='Intersection Mileposts'!$G$27),"Y",IF(AND(H791&gt;='Intersection Mileposts'!$F$28,H791&lt;='Intersection Mileposts'!$G$28),"Y",IF(AND(H791&gt;='Intersection Mileposts'!$F$29,H791&lt;='Intersection Mileposts'!$G$29),"Y", IF(AND(H791&gt;='Intersection Mileposts'!$F$30,H791&lt;='Intersection Mileposts'!$G$30),"Y",IF(AND(H791&gt;='Intersection Mileposts'!$F$31,H791&lt;='Intersection Mileposts'!$G$31),"Y",IF(AND(H791&gt;='Intersection Mileposts'!$F$32,H791&lt;='Intersection Mileposts'!$G$32),"Y",IF(AND(H791&gt;='Intersection Mileposts'!$F$33,H791&lt;='Intersection Mileposts'!$G$33),"Y",IF(AND(H791&gt;='Intersection Mileposts'!$F$34,H791&lt;='Intersection Mileposts'!$G$34),"Y",IF(AND(H791&gt;='Intersection Mileposts'!$F$35,H791&lt;='Intersection Mileposts'!$G$35),"Y",IF(AND(H791&gt;='Intersection Mileposts'!$F$36,H791&lt;='Intersection Mileposts'!$G$36),"Y",IF(AND(H791&gt;='Intersection Mileposts'!$F$37,H791&lt;='Intersection Mileposts'!$G$37),"Y",IF(AND(H791&gt;='Intersection Mileposts'!$F$38,H791&lt;='Intersection Mileposts'!$G$38),"Y",IF(AND(H791&gt;='Intersection Mileposts'!$F$39,H791&lt;='Intersection Mileposts'!$G$39),"Y","N"))))))))))))))))))))))))))))))))))))</f>
        <v/>
      </c>
    </row>
    <row r="792" spans="1:46" x14ac:dyDescent="0.3">
      <c r="A792" s="279"/>
      <c r="B792" s="261"/>
      <c r="C792" s="262"/>
      <c r="D792" s="262"/>
      <c r="E792" s="262"/>
      <c r="F792" s="262"/>
      <c r="G792" s="284"/>
      <c r="H792" s="286"/>
      <c r="I792" s="279"/>
      <c r="J792" s="260"/>
      <c r="K792" s="260"/>
      <c r="L792" s="280"/>
      <c r="M792" s="275"/>
      <c r="N792" s="263"/>
      <c r="P792" s="264" t="str">
        <f>IF(R792 = "", "", COUNT($R$4:R792))</f>
        <v/>
      </c>
      <c r="Q792" s="264" t="str">
        <f t="shared" si="96"/>
        <v/>
      </c>
      <c r="R792" s="265" t="str">
        <f t="shared" si="97"/>
        <v/>
      </c>
      <c r="S792" s="266" t="str">
        <f t="shared" si="101"/>
        <v/>
      </c>
      <c r="T792" s="267" t="str">
        <f t="shared" si="98"/>
        <v/>
      </c>
      <c r="U792" s="268" t="str">
        <f t="shared" si="102"/>
        <v/>
      </c>
      <c r="V792" s="269" t="str">
        <f t="shared" si="99"/>
        <v/>
      </c>
      <c r="W792" s="5"/>
      <c r="AR792" s="2" t="str">
        <f t="shared" si="103"/>
        <v/>
      </c>
      <c r="AS792" s="2" t="str">
        <f t="shared" si="100"/>
        <v/>
      </c>
      <c r="AT792" s="2" t="str">
        <f>IF(AR792="","",IF(AND(H792&gt;='Intersection Mileposts'!$F$5,H792&lt;='Intersection Mileposts'!$G$5),"Y",IF(AND(H792&gt;='Intersection Mileposts'!$F$6,H792&lt;='Intersection Mileposts'!$G$6),"Y",IF(AND(H792&gt;='Intersection Mileposts'!$F$7,H792&lt;='Intersection Mileposts'!$G$7),"Y",IF(AND(H792&gt;='Intersection Mileposts'!$F$8,H792&lt;='Intersection Mileposts'!$G$8),"Y",IF(AND(H792&gt;='Intersection Mileposts'!$F$9,H792&lt;='Intersection Mileposts'!$G$9),"Y",IF(AND(H792&gt;='Intersection Mileposts'!$F$10,H792&lt;='Intersection Mileposts'!$G$10),"Y",IF(AND(H792&gt;='Intersection Mileposts'!$F$11,H792&lt;='Intersection Mileposts'!$G$11),"Y",IF(AND(H792&gt;='Intersection Mileposts'!$F$12,H792&lt;='Intersection Mileposts'!$G$12),"Y",IF(AND(H792&gt;='Intersection Mileposts'!$F$13,H792&lt;='Intersection Mileposts'!$G$13),"Y",IF(AND(H792&gt;='Intersection Mileposts'!$F$14,H792&lt;='Intersection Mileposts'!$G$14),"Y",IF(AND(H792&gt;='Intersection Mileposts'!$F$15,H792&lt;='Intersection Mileposts'!$G$15),"Y",IF(AND(H792&gt;='Intersection Mileposts'!$F$16,H792&lt;='Intersection Mileposts'!$G$16),"Y",IF(AND(H792&gt;='Intersection Mileposts'!$F$17,H792&lt;='Intersection Mileposts'!$G$17),"Y",IF(AND(H792&gt;='Intersection Mileposts'!$F$18,H792&lt;='Intersection Mileposts'!$G$18),"Y",IF(AND(H792&gt;='Intersection Mileposts'!$F$19,H792&lt;='Intersection Mileposts'!$G$19),"Y",IF(AND(H792&gt;='Intersection Mileposts'!$F$20,H792&lt;='Intersection Mileposts'!$G$20),"Y",IF(AND(H792&gt;='Intersection Mileposts'!$F$21,H792&lt;='Intersection Mileposts'!$G$21),"Y",IF(AND(H792&gt;='Intersection Mileposts'!$F$22,H792&lt;='Intersection Mileposts'!$G$22),"Y",IF(AND(H792&gt;='Intersection Mileposts'!$F$23,H792&lt;='Intersection Mileposts'!$G$23),"Y",IF(AND(H792&gt;='Intersection Mileposts'!$F$24,H792&lt;='Intersection Mileposts'!$G$24),"Y",IF(AND(H792&gt;='Intersection Mileposts'!$F$25,H792&lt;='Intersection Mileposts'!$G$25),"Y",IF(AND(H792&gt;='Intersection Mileposts'!$F$26,H792&lt;='Intersection Mileposts'!$G$26),"Y",IF(AND(H792&gt;='Intersection Mileposts'!$F$27,H792&lt;='Intersection Mileposts'!$G$27),"Y",IF(AND(H792&gt;='Intersection Mileposts'!$F$28,H792&lt;='Intersection Mileposts'!$G$28),"Y",IF(AND(H792&gt;='Intersection Mileposts'!$F$29,H792&lt;='Intersection Mileposts'!$G$29),"Y", IF(AND(H792&gt;='Intersection Mileposts'!$F$30,H792&lt;='Intersection Mileposts'!$G$30),"Y",IF(AND(H792&gt;='Intersection Mileposts'!$F$31,H792&lt;='Intersection Mileposts'!$G$31),"Y",IF(AND(H792&gt;='Intersection Mileposts'!$F$32,H792&lt;='Intersection Mileposts'!$G$32),"Y",IF(AND(H792&gt;='Intersection Mileposts'!$F$33,H792&lt;='Intersection Mileposts'!$G$33),"Y",IF(AND(H792&gt;='Intersection Mileposts'!$F$34,H792&lt;='Intersection Mileposts'!$G$34),"Y",IF(AND(H792&gt;='Intersection Mileposts'!$F$35,H792&lt;='Intersection Mileposts'!$G$35),"Y",IF(AND(H792&gt;='Intersection Mileposts'!$F$36,H792&lt;='Intersection Mileposts'!$G$36),"Y",IF(AND(H792&gt;='Intersection Mileposts'!$F$37,H792&lt;='Intersection Mileposts'!$G$37),"Y",IF(AND(H792&gt;='Intersection Mileposts'!$F$38,H792&lt;='Intersection Mileposts'!$G$38),"Y",IF(AND(H792&gt;='Intersection Mileposts'!$F$39,H792&lt;='Intersection Mileposts'!$G$39),"Y","N"))))))))))))))))))))))))))))))))))))</f>
        <v/>
      </c>
    </row>
    <row r="793" spans="1:46" x14ac:dyDescent="0.3">
      <c r="A793" s="279"/>
      <c r="B793" s="261"/>
      <c r="C793" s="262"/>
      <c r="D793" s="262"/>
      <c r="E793" s="262"/>
      <c r="F793" s="262"/>
      <c r="G793" s="284"/>
      <c r="H793" s="286"/>
      <c r="I793" s="279"/>
      <c r="J793" s="260"/>
      <c r="K793" s="260"/>
      <c r="L793" s="280"/>
      <c r="M793" s="275"/>
      <c r="N793" s="263"/>
      <c r="P793" s="264" t="str">
        <f>IF(R793 = "", "", COUNT($R$4:R793))</f>
        <v/>
      </c>
      <c r="Q793" s="264" t="str">
        <f t="shared" si="96"/>
        <v/>
      </c>
      <c r="R793" s="265" t="str">
        <f t="shared" si="97"/>
        <v/>
      </c>
      <c r="S793" s="266" t="str">
        <f t="shared" si="101"/>
        <v/>
      </c>
      <c r="T793" s="267" t="str">
        <f t="shared" si="98"/>
        <v/>
      </c>
      <c r="U793" s="268" t="str">
        <f t="shared" si="102"/>
        <v/>
      </c>
      <c r="V793" s="269" t="str">
        <f t="shared" si="99"/>
        <v/>
      </c>
      <c r="W793" s="5"/>
      <c r="AR793" s="2" t="str">
        <f t="shared" si="103"/>
        <v/>
      </c>
      <c r="AS793" s="2" t="str">
        <f t="shared" si="100"/>
        <v/>
      </c>
      <c r="AT793" s="2" t="str">
        <f>IF(AR793="","",IF(AND(H793&gt;='Intersection Mileposts'!$F$5,H793&lt;='Intersection Mileposts'!$G$5),"Y",IF(AND(H793&gt;='Intersection Mileposts'!$F$6,H793&lt;='Intersection Mileposts'!$G$6),"Y",IF(AND(H793&gt;='Intersection Mileposts'!$F$7,H793&lt;='Intersection Mileposts'!$G$7),"Y",IF(AND(H793&gt;='Intersection Mileposts'!$F$8,H793&lt;='Intersection Mileposts'!$G$8),"Y",IF(AND(H793&gt;='Intersection Mileposts'!$F$9,H793&lt;='Intersection Mileposts'!$G$9),"Y",IF(AND(H793&gt;='Intersection Mileposts'!$F$10,H793&lt;='Intersection Mileposts'!$G$10),"Y",IF(AND(H793&gt;='Intersection Mileposts'!$F$11,H793&lt;='Intersection Mileposts'!$G$11),"Y",IF(AND(H793&gt;='Intersection Mileposts'!$F$12,H793&lt;='Intersection Mileposts'!$G$12),"Y",IF(AND(H793&gt;='Intersection Mileposts'!$F$13,H793&lt;='Intersection Mileposts'!$G$13),"Y",IF(AND(H793&gt;='Intersection Mileposts'!$F$14,H793&lt;='Intersection Mileposts'!$G$14),"Y",IF(AND(H793&gt;='Intersection Mileposts'!$F$15,H793&lt;='Intersection Mileposts'!$G$15),"Y",IF(AND(H793&gt;='Intersection Mileposts'!$F$16,H793&lt;='Intersection Mileposts'!$G$16),"Y",IF(AND(H793&gt;='Intersection Mileposts'!$F$17,H793&lt;='Intersection Mileposts'!$G$17),"Y",IF(AND(H793&gt;='Intersection Mileposts'!$F$18,H793&lt;='Intersection Mileposts'!$G$18),"Y",IF(AND(H793&gt;='Intersection Mileposts'!$F$19,H793&lt;='Intersection Mileposts'!$G$19),"Y",IF(AND(H793&gt;='Intersection Mileposts'!$F$20,H793&lt;='Intersection Mileposts'!$G$20),"Y",IF(AND(H793&gt;='Intersection Mileposts'!$F$21,H793&lt;='Intersection Mileposts'!$G$21),"Y",IF(AND(H793&gt;='Intersection Mileposts'!$F$22,H793&lt;='Intersection Mileposts'!$G$22),"Y",IF(AND(H793&gt;='Intersection Mileposts'!$F$23,H793&lt;='Intersection Mileposts'!$G$23),"Y",IF(AND(H793&gt;='Intersection Mileposts'!$F$24,H793&lt;='Intersection Mileposts'!$G$24),"Y",IF(AND(H793&gt;='Intersection Mileposts'!$F$25,H793&lt;='Intersection Mileposts'!$G$25),"Y",IF(AND(H793&gt;='Intersection Mileposts'!$F$26,H793&lt;='Intersection Mileposts'!$G$26),"Y",IF(AND(H793&gt;='Intersection Mileposts'!$F$27,H793&lt;='Intersection Mileposts'!$G$27),"Y",IF(AND(H793&gt;='Intersection Mileposts'!$F$28,H793&lt;='Intersection Mileposts'!$G$28),"Y",IF(AND(H793&gt;='Intersection Mileposts'!$F$29,H793&lt;='Intersection Mileposts'!$G$29),"Y", IF(AND(H793&gt;='Intersection Mileposts'!$F$30,H793&lt;='Intersection Mileposts'!$G$30),"Y",IF(AND(H793&gt;='Intersection Mileposts'!$F$31,H793&lt;='Intersection Mileposts'!$G$31),"Y",IF(AND(H793&gt;='Intersection Mileposts'!$F$32,H793&lt;='Intersection Mileposts'!$G$32),"Y",IF(AND(H793&gt;='Intersection Mileposts'!$F$33,H793&lt;='Intersection Mileposts'!$G$33),"Y",IF(AND(H793&gt;='Intersection Mileposts'!$F$34,H793&lt;='Intersection Mileposts'!$G$34),"Y",IF(AND(H793&gt;='Intersection Mileposts'!$F$35,H793&lt;='Intersection Mileposts'!$G$35),"Y",IF(AND(H793&gt;='Intersection Mileposts'!$F$36,H793&lt;='Intersection Mileposts'!$G$36),"Y",IF(AND(H793&gt;='Intersection Mileposts'!$F$37,H793&lt;='Intersection Mileposts'!$G$37),"Y",IF(AND(H793&gt;='Intersection Mileposts'!$F$38,H793&lt;='Intersection Mileposts'!$G$38),"Y",IF(AND(H793&gt;='Intersection Mileposts'!$F$39,H793&lt;='Intersection Mileposts'!$G$39),"Y","N"))))))))))))))))))))))))))))))))))))</f>
        <v/>
      </c>
    </row>
    <row r="794" spans="1:46" x14ac:dyDescent="0.3">
      <c r="A794" s="279"/>
      <c r="B794" s="261"/>
      <c r="C794" s="262"/>
      <c r="D794" s="262"/>
      <c r="E794" s="262"/>
      <c r="F794" s="262"/>
      <c r="G794" s="284"/>
      <c r="H794" s="286"/>
      <c r="I794" s="279"/>
      <c r="J794" s="260"/>
      <c r="K794" s="260"/>
      <c r="L794" s="280"/>
      <c r="M794" s="275"/>
      <c r="N794" s="263"/>
      <c r="P794" s="264" t="str">
        <f>IF(R794 = "", "", COUNT($R$4:R794))</f>
        <v/>
      </c>
      <c r="Q794" s="264" t="str">
        <f t="shared" si="96"/>
        <v/>
      </c>
      <c r="R794" s="265" t="str">
        <f t="shared" si="97"/>
        <v/>
      </c>
      <c r="S794" s="266" t="str">
        <f t="shared" si="101"/>
        <v/>
      </c>
      <c r="T794" s="267" t="str">
        <f t="shared" si="98"/>
        <v/>
      </c>
      <c r="U794" s="268" t="str">
        <f t="shared" si="102"/>
        <v/>
      </c>
      <c r="V794" s="269" t="str">
        <f t="shared" si="99"/>
        <v/>
      </c>
      <c r="W794" s="5"/>
      <c r="AR794" s="2" t="str">
        <f t="shared" si="103"/>
        <v/>
      </c>
      <c r="AS794" s="2" t="str">
        <f t="shared" si="100"/>
        <v/>
      </c>
      <c r="AT794" s="2" t="str">
        <f>IF(AR794="","",IF(AND(H794&gt;='Intersection Mileposts'!$F$5,H794&lt;='Intersection Mileposts'!$G$5),"Y",IF(AND(H794&gt;='Intersection Mileposts'!$F$6,H794&lt;='Intersection Mileposts'!$G$6),"Y",IF(AND(H794&gt;='Intersection Mileposts'!$F$7,H794&lt;='Intersection Mileposts'!$G$7),"Y",IF(AND(H794&gt;='Intersection Mileposts'!$F$8,H794&lt;='Intersection Mileposts'!$G$8),"Y",IF(AND(H794&gt;='Intersection Mileposts'!$F$9,H794&lt;='Intersection Mileposts'!$G$9),"Y",IF(AND(H794&gt;='Intersection Mileposts'!$F$10,H794&lt;='Intersection Mileposts'!$G$10),"Y",IF(AND(H794&gt;='Intersection Mileposts'!$F$11,H794&lt;='Intersection Mileposts'!$G$11),"Y",IF(AND(H794&gt;='Intersection Mileposts'!$F$12,H794&lt;='Intersection Mileposts'!$G$12),"Y",IF(AND(H794&gt;='Intersection Mileposts'!$F$13,H794&lt;='Intersection Mileposts'!$G$13),"Y",IF(AND(H794&gt;='Intersection Mileposts'!$F$14,H794&lt;='Intersection Mileposts'!$G$14),"Y",IF(AND(H794&gt;='Intersection Mileposts'!$F$15,H794&lt;='Intersection Mileposts'!$G$15),"Y",IF(AND(H794&gt;='Intersection Mileposts'!$F$16,H794&lt;='Intersection Mileposts'!$G$16),"Y",IF(AND(H794&gt;='Intersection Mileposts'!$F$17,H794&lt;='Intersection Mileposts'!$G$17),"Y",IF(AND(H794&gt;='Intersection Mileposts'!$F$18,H794&lt;='Intersection Mileposts'!$G$18),"Y",IF(AND(H794&gt;='Intersection Mileposts'!$F$19,H794&lt;='Intersection Mileposts'!$G$19),"Y",IF(AND(H794&gt;='Intersection Mileposts'!$F$20,H794&lt;='Intersection Mileposts'!$G$20),"Y",IF(AND(H794&gt;='Intersection Mileposts'!$F$21,H794&lt;='Intersection Mileposts'!$G$21),"Y",IF(AND(H794&gt;='Intersection Mileposts'!$F$22,H794&lt;='Intersection Mileposts'!$G$22),"Y",IF(AND(H794&gt;='Intersection Mileposts'!$F$23,H794&lt;='Intersection Mileposts'!$G$23),"Y",IF(AND(H794&gt;='Intersection Mileposts'!$F$24,H794&lt;='Intersection Mileposts'!$G$24),"Y",IF(AND(H794&gt;='Intersection Mileposts'!$F$25,H794&lt;='Intersection Mileposts'!$G$25),"Y",IF(AND(H794&gt;='Intersection Mileposts'!$F$26,H794&lt;='Intersection Mileposts'!$G$26),"Y",IF(AND(H794&gt;='Intersection Mileposts'!$F$27,H794&lt;='Intersection Mileposts'!$G$27),"Y",IF(AND(H794&gt;='Intersection Mileposts'!$F$28,H794&lt;='Intersection Mileposts'!$G$28),"Y",IF(AND(H794&gt;='Intersection Mileposts'!$F$29,H794&lt;='Intersection Mileposts'!$G$29),"Y", IF(AND(H794&gt;='Intersection Mileposts'!$F$30,H794&lt;='Intersection Mileposts'!$G$30),"Y",IF(AND(H794&gt;='Intersection Mileposts'!$F$31,H794&lt;='Intersection Mileposts'!$G$31),"Y",IF(AND(H794&gt;='Intersection Mileposts'!$F$32,H794&lt;='Intersection Mileposts'!$G$32),"Y",IF(AND(H794&gt;='Intersection Mileposts'!$F$33,H794&lt;='Intersection Mileposts'!$G$33),"Y",IF(AND(H794&gt;='Intersection Mileposts'!$F$34,H794&lt;='Intersection Mileposts'!$G$34),"Y",IF(AND(H794&gt;='Intersection Mileposts'!$F$35,H794&lt;='Intersection Mileposts'!$G$35),"Y",IF(AND(H794&gt;='Intersection Mileposts'!$F$36,H794&lt;='Intersection Mileposts'!$G$36),"Y",IF(AND(H794&gt;='Intersection Mileposts'!$F$37,H794&lt;='Intersection Mileposts'!$G$37),"Y",IF(AND(H794&gt;='Intersection Mileposts'!$F$38,H794&lt;='Intersection Mileposts'!$G$38),"Y",IF(AND(H794&gt;='Intersection Mileposts'!$F$39,H794&lt;='Intersection Mileposts'!$G$39),"Y","N"))))))))))))))))))))))))))))))))))))</f>
        <v/>
      </c>
    </row>
    <row r="795" spans="1:46" x14ac:dyDescent="0.3">
      <c r="A795" s="279"/>
      <c r="B795" s="261"/>
      <c r="C795" s="262"/>
      <c r="D795" s="262"/>
      <c r="E795" s="262"/>
      <c r="F795" s="262"/>
      <c r="G795" s="284"/>
      <c r="H795" s="286"/>
      <c r="I795" s="279"/>
      <c r="J795" s="260"/>
      <c r="K795" s="260"/>
      <c r="L795" s="280"/>
      <c r="M795" s="275"/>
      <c r="N795" s="263"/>
      <c r="P795" s="264" t="str">
        <f>IF(R795 = "", "", COUNT($R$4:R795))</f>
        <v/>
      </c>
      <c r="Q795" s="264" t="str">
        <f t="shared" si="96"/>
        <v/>
      </c>
      <c r="R795" s="265" t="str">
        <f t="shared" si="97"/>
        <v/>
      </c>
      <c r="S795" s="266" t="str">
        <f t="shared" si="101"/>
        <v/>
      </c>
      <c r="T795" s="267" t="str">
        <f t="shared" si="98"/>
        <v/>
      </c>
      <c r="U795" s="268" t="str">
        <f t="shared" si="102"/>
        <v/>
      </c>
      <c r="V795" s="269" t="str">
        <f t="shared" si="99"/>
        <v/>
      </c>
      <c r="W795" s="5"/>
      <c r="AR795" s="2" t="str">
        <f t="shared" si="103"/>
        <v/>
      </c>
      <c r="AS795" s="2" t="str">
        <f t="shared" si="100"/>
        <v/>
      </c>
      <c r="AT795" s="2" t="str">
        <f>IF(AR795="","",IF(AND(H795&gt;='Intersection Mileposts'!$F$5,H795&lt;='Intersection Mileposts'!$G$5),"Y",IF(AND(H795&gt;='Intersection Mileposts'!$F$6,H795&lt;='Intersection Mileposts'!$G$6),"Y",IF(AND(H795&gt;='Intersection Mileposts'!$F$7,H795&lt;='Intersection Mileposts'!$G$7),"Y",IF(AND(H795&gt;='Intersection Mileposts'!$F$8,H795&lt;='Intersection Mileposts'!$G$8),"Y",IF(AND(H795&gt;='Intersection Mileposts'!$F$9,H795&lt;='Intersection Mileposts'!$G$9),"Y",IF(AND(H795&gt;='Intersection Mileposts'!$F$10,H795&lt;='Intersection Mileposts'!$G$10),"Y",IF(AND(H795&gt;='Intersection Mileposts'!$F$11,H795&lt;='Intersection Mileposts'!$G$11),"Y",IF(AND(H795&gt;='Intersection Mileposts'!$F$12,H795&lt;='Intersection Mileposts'!$G$12),"Y",IF(AND(H795&gt;='Intersection Mileposts'!$F$13,H795&lt;='Intersection Mileposts'!$G$13),"Y",IF(AND(H795&gt;='Intersection Mileposts'!$F$14,H795&lt;='Intersection Mileposts'!$G$14),"Y",IF(AND(H795&gt;='Intersection Mileposts'!$F$15,H795&lt;='Intersection Mileposts'!$G$15),"Y",IF(AND(H795&gt;='Intersection Mileposts'!$F$16,H795&lt;='Intersection Mileposts'!$G$16),"Y",IF(AND(H795&gt;='Intersection Mileposts'!$F$17,H795&lt;='Intersection Mileposts'!$G$17),"Y",IF(AND(H795&gt;='Intersection Mileposts'!$F$18,H795&lt;='Intersection Mileposts'!$G$18),"Y",IF(AND(H795&gt;='Intersection Mileposts'!$F$19,H795&lt;='Intersection Mileposts'!$G$19),"Y",IF(AND(H795&gt;='Intersection Mileposts'!$F$20,H795&lt;='Intersection Mileposts'!$G$20),"Y",IF(AND(H795&gt;='Intersection Mileposts'!$F$21,H795&lt;='Intersection Mileposts'!$G$21),"Y",IF(AND(H795&gt;='Intersection Mileposts'!$F$22,H795&lt;='Intersection Mileposts'!$G$22),"Y",IF(AND(H795&gt;='Intersection Mileposts'!$F$23,H795&lt;='Intersection Mileposts'!$G$23),"Y",IF(AND(H795&gt;='Intersection Mileposts'!$F$24,H795&lt;='Intersection Mileposts'!$G$24),"Y",IF(AND(H795&gt;='Intersection Mileposts'!$F$25,H795&lt;='Intersection Mileposts'!$G$25),"Y",IF(AND(H795&gt;='Intersection Mileposts'!$F$26,H795&lt;='Intersection Mileposts'!$G$26),"Y",IF(AND(H795&gt;='Intersection Mileposts'!$F$27,H795&lt;='Intersection Mileposts'!$G$27),"Y",IF(AND(H795&gt;='Intersection Mileposts'!$F$28,H795&lt;='Intersection Mileposts'!$G$28),"Y",IF(AND(H795&gt;='Intersection Mileposts'!$F$29,H795&lt;='Intersection Mileposts'!$G$29),"Y", IF(AND(H795&gt;='Intersection Mileposts'!$F$30,H795&lt;='Intersection Mileposts'!$G$30),"Y",IF(AND(H795&gt;='Intersection Mileposts'!$F$31,H795&lt;='Intersection Mileposts'!$G$31),"Y",IF(AND(H795&gt;='Intersection Mileposts'!$F$32,H795&lt;='Intersection Mileposts'!$G$32),"Y",IF(AND(H795&gt;='Intersection Mileposts'!$F$33,H795&lt;='Intersection Mileposts'!$G$33),"Y",IF(AND(H795&gt;='Intersection Mileposts'!$F$34,H795&lt;='Intersection Mileposts'!$G$34),"Y",IF(AND(H795&gt;='Intersection Mileposts'!$F$35,H795&lt;='Intersection Mileposts'!$G$35),"Y",IF(AND(H795&gt;='Intersection Mileposts'!$F$36,H795&lt;='Intersection Mileposts'!$G$36),"Y",IF(AND(H795&gt;='Intersection Mileposts'!$F$37,H795&lt;='Intersection Mileposts'!$G$37),"Y",IF(AND(H795&gt;='Intersection Mileposts'!$F$38,H795&lt;='Intersection Mileposts'!$G$38),"Y",IF(AND(H795&gt;='Intersection Mileposts'!$F$39,H795&lt;='Intersection Mileposts'!$G$39),"Y","N"))))))))))))))))))))))))))))))))))))</f>
        <v/>
      </c>
    </row>
    <row r="796" spans="1:46" x14ac:dyDescent="0.3">
      <c r="A796" s="279"/>
      <c r="B796" s="261"/>
      <c r="C796" s="262"/>
      <c r="D796" s="262"/>
      <c r="E796" s="262"/>
      <c r="F796" s="262"/>
      <c r="G796" s="284"/>
      <c r="H796" s="286"/>
      <c r="I796" s="279"/>
      <c r="J796" s="260"/>
      <c r="K796" s="260"/>
      <c r="L796" s="280"/>
      <c r="M796" s="275"/>
      <c r="N796" s="263"/>
      <c r="P796" s="264" t="str">
        <f>IF(R796 = "", "", COUNT($R$4:R796))</f>
        <v/>
      </c>
      <c r="Q796" s="264" t="str">
        <f t="shared" si="96"/>
        <v/>
      </c>
      <c r="R796" s="265" t="str">
        <f t="shared" si="97"/>
        <v/>
      </c>
      <c r="S796" s="266" t="str">
        <f t="shared" si="101"/>
        <v/>
      </c>
      <c r="T796" s="267" t="str">
        <f t="shared" si="98"/>
        <v/>
      </c>
      <c r="U796" s="268" t="str">
        <f t="shared" si="102"/>
        <v/>
      </c>
      <c r="V796" s="269" t="str">
        <f t="shared" si="99"/>
        <v/>
      </c>
      <c r="W796" s="5"/>
      <c r="AR796" s="2" t="str">
        <f t="shared" si="103"/>
        <v/>
      </c>
      <c r="AS796" s="2" t="str">
        <f t="shared" si="100"/>
        <v/>
      </c>
      <c r="AT796" s="2" t="str">
        <f>IF(AR796="","",IF(AND(H796&gt;='Intersection Mileposts'!$F$5,H796&lt;='Intersection Mileposts'!$G$5),"Y",IF(AND(H796&gt;='Intersection Mileposts'!$F$6,H796&lt;='Intersection Mileposts'!$G$6),"Y",IF(AND(H796&gt;='Intersection Mileposts'!$F$7,H796&lt;='Intersection Mileposts'!$G$7),"Y",IF(AND(H796&gt;='Intersection Mileposts'!$F$8,H796&lt;='Intersection Mileposts'!$G$8),"Y",IF(AND(H796&gt;='Intersection Mileposts'!$F$9,H796&lt;='Intersection Mileposts'!$G$9),"Y",IF(AND(H796&gt;='Intersection Mileposts'!$F$10,H796&lt;='Intersection Mileposts'!$G$10),"Y",IF(AND(H796&gt;='Intersection Mileposts'!$F$11,H796&lt;='Intersection Mileposts'!$G$11),"Y",IF(AND(H796&gt;='Intersection Mileposts'!$F$12,H796&lt;='Intersection Mileposts'!$G$12),"Y",IF(AND(H796&gt;='Intersection Mileposts'!$F$13,H796&lt;='Intersection Mileposts'!$G$13),"Y",IF(AND(H796&gt;='Intersection Mileposts'!$F$14,H796&lt;='Intersection Mileposts'!$G$14),"Y",IF(AND(H796&gt;='Intersection Mileposts'!$F$15,H796&lt;='Intersection Mileposts'!$G$15),"Y",IF(AND(H796&gt;='Intersection Mileposts'!$F$16,H796&lt;='Intersection Mileposts'!$G$16),"Y",IF(AND(H796&gt;='Intersection Mileposts'!$F$17,H796&lt;='Intersection Mileposts'!$G$17),"Y",IF(AND(H796&gt;='Intersection Mileposts'!$F$18,H796&lt;='Intersection Mileposts'!$G$18),"Y",IF(AND(H796&gt;='Intersection Mileposts'!$F$19,H796&lt;='Intersection Mileposts'!$G$19),"Y",IF(AND(H796&gt;='Intersection Mileposts'!$F$20,H796&lt;='Intersection Mileposts'!$G$20),"Y",IF(AND(H796&gt;='Intersection Mileposts'!$F$21,H796&lt;='Intersection Mileposts'!$G$21),"Y",IF(AND(H796&gt;='Intersection Mileposts'!$F$22,H796&lt;='Intersection Mileposts'!$G$22),"Y",IF(AND(H796&gt;='Intersection Mileposts'!$F$23,H796&lt;='Intersection Mileposts'!$G$23),"Y",IF(AND(H796&gt;='Intersection Mileposts'!$F$24,H796&lt;='Intersection Mileposts'!$G$24),"Y",IF(AND(H796&gt;='Intersection Mileposts'!$F$25,H796&lt;='Intersection Mileposts'!$G$25),"Y",IF(AND(H796&gt;='Intersection Mileposts'!$F$26,H796&lt;='Intersection Mileposts'!$G$26),"Y",IF(AND(H796&gt;='Intersection Mileposts'!$F$27,H796&lt;='Intersection Mileposts'!$G$27),"Y",IF(AND(H796&gt;='Intersection Mileposts'!$F$28,H796&lt;='Intersection Mileposts'!$G$28),"Y",IF(AND(H796&gt;='Intersection Mileposts'!$F$29,H796&lt;='Intersection Mileposts'!$G$29),"Y", IF(AND(H796&gt;='Intersection Mileposts'!$F$30,H796&lt;='Intersection Mileposts'!$G$30),"Y",IF(AND(H796&gt;='Intersection Mileposts'!$F$31,H796&lt;='Intersection Mileposts'!$G$31),"Y",IF(AND(H796&gt;='Intersection Mileposts'!$F$32,H796&lt;='Intersection Mileposts'!$G$32),"Y",IF(AND(H796&gt;='Intersection Mileposts'!$F$33,H796&lt;='Intersection Mileposts'!$G$33),"Y",IF(AND(H796&gt;='Intersection Mileposts'!$F$34,H796&lt;='Intersection Mileposts'!$G$34),"Y",IF(AND(H796&gt;='Intersection Mileposts'!$F$35,H796&lt;='Intersection Mileposts'!$G$35),"Y",IF(AND(H796&gt;='Intersection Mileposts'!$F$36,H796&lt;='Intersection Mileposts'!$G$36),"Y",IF(AND(H796&gt;='Intersection Mileposts'!$F$37,H796&lt;='Intersection Mileposts'!$G$37),"Y",IF(AND(H796&gt;='Intersection Mileposts'!$F$38,H796&lt;='Intersection Mileposts'!$G$38),"Y",IF(AND(H796&gt;='Intersection Mileposts'!$F$39,H796&lt;='Intersection Mileposts'!$G$39),"Y","N"))))))))))))))))))))))))))))))))))))</f>
        <v/>
      </c>
    </row>
    <row r="797" spans="1:46" x14ac:dyDescent="0.3">
      <c r="A797" s="279"/>
      <c r="B797" s="261"/>
      <c r="C797" s="262"/>
      <c r="D797" s="262"/>
      <c r="E797" s="262"/>
      <c r="F797" s="262"/>
      <c r="G797" s="284"/>
      <c r="H797" s="286"/>
      <c r="I797" s="279"/>
      <c r="J797" s="260"/>
      <c r="K797" s="260"/>
      <c r="L797" s="280"/>
      <c r="M797" s="275"/>
      <c r="N797" s="263"/>
      <c r="P797" s="264" t="str">
        <f>IF(R797 = "", "", COUNT($R$4:R797))</f>
        <v/>
      </c>
      <c r="Q797" s="264" t="str">
        <f t="shared" si="96"/>
        <v/>
      </c>
      <c r="R797" s="265" t="str">
        <f t="shared" si="97"/>
        <v/>
      </c>
      <c r="S797" s="266" t="str">
        <f t="shared" si="101"/>
        <v/>
      </c>
      <c r="T797" s="267" t="str">
        <f t="shared" si="98"/>
        <v/>
      </c>
      <c r="U797" s="268" t="str">
        <f t="shared" si="102"/>
        <v/>
      </c>
      <c r="V797" s="269" t="str">
        <f t="shared" si="99"/>
        <v/>
      </c>
      <c r="W797" s="5"/>
      <c r="AR797" s="2" t="str">
        <f t="shared" si="103"/>
        <v/>
      </c>
      <c r="AS797" s="2" t="str">
        <f t="shared" si="100"/>
        <v/>
      </c>
      <c r="AT797" s="2" t="str">
        <f>IF(AR797="","",IF(AND(H797&gt;='Intersection Mileposts'!$F$5,H797&lt;='Intersection Mileposts'!$G$5),"Y",IF(AND(H797&gt;='Intersection Mileposts'!$F$6,H797&lt;='Intersection Mileposts'!$G$6),"Y",IF(AND(H797&gt;='Intersection Mileposts'!$F$7,H797&lt;='Intersection Mileposts'!$G$7),"Y",IF(AND(H797&gt;='Intersection Mileposts'!$F$8,H797&lt;='Intersection Mileposts'!$G$8),"Y",IF(AND(H797&gt;='Intersection Mileposts'!$F$9,H797&lt;='Intersection Mileposts'!$G$9),"Y",IF(AND(H797&gt;='Intersection Mileposts'!$F$10,H797&lt;='Intersection Mileposts'!$G$10),"Y",IF(AND(H797&gt;='Intersection Mileposts'!$F$11,H797&lt;='Intersection Mileposts'!$G$11),"Y",IF(AND(H797&gt;='Intersection Mileposts'!$F$12,H797&lt;='Intersection Mileposts'!$G$12),"Y",IF(AND(H797&gt;='Intersection Mileposts'!$F$13,H797&lt;='Intersection Mileposts'!$G$13),"Y",IF(AND(H797&gt;='Intersection Mileposts'!$F$14,H797&lt;='Intersection Mileposts'!$G$14),"Y",IF(AND(H797&gt;='Intersection Mileposts'!$F$15,H797&lt;='Intersection Mileposts'!$G$15),"Y",IF(AND(H797&gt;='Intersection Mileposts'!$F$16,H797&lt;='Intersection Mileposts'!$G$16),"Y",IF(AND(H797&gt;='Intersection Mileposts'!$F$17,H797&lt;='Intersection Mileposts'!$G$17),"Y",IF(AND(H797&gt;='Intersection Mileposts'!$F$18,H797&lt;='Intersection Mileposts'!$G$18),"Y",IF(AND(H797&gt;='Intersection Mileposts'!$F$19,H797&lt;='Intersection Mileposts'!$G$19),"Y",IF(AND(H797&gt;='Intersection Mileposts'!$F$20,H797&lt;='Intersection Mileposts'!$G$20),"Y",IF(AND(H797&gt;='Intersection Mileposts'!$F$21,H797&lt;='Intersection Mileposts'!$G$21),"Y",IF(AND(H797&gt;='Intersection Mileposts'!$F$22,H797&lt;='Intersection Mileposts'!$G$22),"Y",IF(AND(H797&gt;='Intersection Mileposts'!$F$23,H797&lt;='Intersection Mileposts'!$G$23),"Y",IF(AND(H797&gt;='Intersection Mileposts'!$F$24,H797&lt;='Intersection Mileposts'!$G$24),"Y",IF(AND(H797&gt;='Intersection Mileposts'!$F$25,H797&lt;='Intersection Mileposts'!$G$25),"Y",IF(AND(H797&gt;='Intersection Mileposts'!$F$26,H797&lt;='Intersection Mileposts'!$G$26),"Y",IF(AND(H797&gt;='Intersection Mileposts'!$F$27,H797&lt;='Intersection Mileposts'!$G$27),"Y",IF(AND(H797&gt;='Intersection Mileposts'!$F$28,H797&lt;='Intersection Mileposts'!$G$28),"Y",IF(AND(H797&gt;='Intersection Mileposts'!$F$29,H797&lt;='Intersection Mileposts'!$G$29),"Y", IF(AND(H797&gt;='Intersection Mileposts'!$F$30,H797&lt;='Intersection Mileposts'!$G$30),"Y",IF(AND(H797&gt;='Intersection Mileposts'!$F$31,H797&lt;='Intersection Mileposts'!$G$31),"Y",IF(AND(H797&gt;='Intersection Mileposts'!$F$32,H797&lt;='Intersection Mileposts'!$G$32),"Y",IF(AND(H797&gt;='Intersection Mileposts'!$F$33,H797&lt;='Intersection Mileposts'!$G$33),"Y",IF(AND(H797&gt;='Intersection Mileposts'!$F$34,H797&lt;='Intersection Mileposts'!$G$34),"Y",IF(AND(H797&gt;='Intersection Mileposts'!$F$35,H797&lt;='Intersection Mileposts'!$G$35),"Y",IF(AND(H797&gt;='Intersection Mileposts'!$F$36,H797&lt;='Intersection Mileposts'!$G$36),"Y",IF(AND(H797&gt;='Intersection Mileposts'!$F$37,H797&lt;='Intersection Mileposts'!$G$37),"Y",IF(AND(H797&gt;='Intersection Mileposts'!$F$38,H797&lt;='Intersection Mileposts'!$G$38),"Y",IF(AND(H797&gt;='Intersection Mileposts'!$F$39,H797&lt;='Intersection Mileposts'!$G$39),"Y","N"))))))))))))))))))))))))))))))))))))</f>
        <v/>
      </c>
    </row>
    <row r="798" spans="1:46" x14ac:dyDescent="0.3">
      <c r="A798" s="279"/>
      <c r="B798" s="261"/>
      <c r="C798" s="262"/>
      <c r="D798" s="262"/>
      <c r="E798" s="262"/>
      <c r="F798" s="262"/>
      <c r="G798" s="284"/>
      <c r="H798" s="286"/>
      <c r="I798" s="279"/>
      <c r="J798" s="260"/>
      <c r="K798" s="260"/>
      <c r="L798" s="280"/>
      <c r="M798" s="275"/>
      <c r="N798" s="263"/>
      <c r="P798" s="264" t="str">
        <f>IF(R798 = "", "", COUNT($R$4:R798))</f>
        <v/>
      </c>
      <c r="Q798" s="264" t="str">
        <f t="shared" si="96"/>
        <v/>
      </c>
      <c r="R798" s="265" t="str">
        <f t="shared" si="97"/>
        <v/>
      </c>
      <c r="S798" s="266" t="str">
        <f t="shared" si="101"/>
        <v/>
      </c>
      <c r="T798" s="267" t="str">
        <f t="shared" si="98"/>
        <v/>
      </c>
      <c r="U798" s="268" t="str">
        <f t="shared" si="102"/>
        <v/>
      </c>
      <c r="V798" s="269" t="str">
        <f t="shared" si="99"/>
        <v/>
      </c>
      <c r="W798" s="5"/>
      <c r="AR798" s="2" t="str">
        <f t="shared" si="103"/>
        <v/>
      </c>
      <c r="AS798" s="2" t="str">
        <f t="shared" si="100"/>
        <v/>
      </c>
      <c r="AT798" s="2" t="str">
        <f>IF(AR798="","",IF(AND(H798&gt;='Intersection Mileposts'!$F$5,H798&lt;='Intersection Mileposts'!$G$5),"Y",IF(AND(H798&gt;='Intersection Mileposts'!$F$6,H798&lt;='Intersection Mileposts'!$G$6),"Y",IF(AND(H798&gt;='Intersection Mileposts'!$F$7,H798&lt;='Intersection Mileposts'!$G$7),"Y",IF(AND(H798&gt;='Intersection Mileposts'!$F$8,H798&lt;='Intersection Mileposts'!$G$8),"Y",IF(AND(H798&gt;='Intersection Mileposts'!$F$9,H798&lt;='Intersection Mileposts'!$G$9),"Y",IF(AND(H798&gt;='Intersection Mileposts'!$F$10,H798&lt;='Intersection Mileposts'!$G$10),"Y",IF(AND(H798&gt;='Intersection Mileposts'!$F$11,H798&lt;='Intersection Mileposts'!$G$11),"Y",IF(AND(H798&gt;='Intersection Mileposts'!$F$12,H798&lt;='Intersection Mileposts'!$G$12),"Y",IF(AND(H798&gt;='Intersection Mileposts'!$F$13,H798&lt;='Intersection Mileposts'!$G$13),"Y",IF(AND(H798&gt;='Intersection Mileposts'!$F$14,H798&lt;='Intersection Mileposts'!$G$14),"Y",IF(AND(H798&gt;='Intersection Mileposts'!$F$15,H798&lt;='Intersection Mileposts'!$G$15),"Y",IF(AND(H798&gt;='Intersection Mileposts'!$F$16,H798&lt;='Intersection Mileposts'!$G$16),"Y",IF(AND(H798&gt;='Intersection Mileposts'!$F$17,H798&lt;='Intersection Mileposts'!$G$17),"Y",IF(AND(H798&gt;='Intersection Mileposts'!$F$18,H798&lt;='Intersection Mileposts'!$G$18),"Y",IF(AND(H798&gt;='Intersection Mileposts'!$F$19,H798&lt;='Intersection Mileposts'!$G$19),"Y",IF(AND(H798&gt;='Intersection Mileposts'!$F$20,H798&lt;='Intersection Mileposts'!$G$20),"Y",IF(AND(H798&gt;='Intersection Mileposts'!$F$21,H798&lt;='Intersection Mileposts'!$G$21),"Y",IF(AND(H798&gt;='Intersection Mileposts'!$F$22,H798&lt;='Intersection Mileposts'!$G$22),"Y",IF(AND(H798&gt;='Intersection Mileposts'!$F$23,H798&lt;='Intersection Mileposts'!$G$23),"Y",IF(AND(H798&gt;='Intersection Mileposts'!$F$24,H798&lt;='Intersection Mileposts'!$G$24),"Y",IF(AND(H798&gt;='Intersection Mileposts'!$F$25,H798&lt;='Intersection Mileposts'!$G$25),"Y",IF(AND(H798&gt;='Intersection Mileposts'!$F$26,H798&lt;='Intersection Mileposts'!$G$26),"Y",IF(AND(H798&gt;='Intersection Mileposts'!$F$27,H798&lt;='Intersection Mileposts'!$G$27),"Y",IF(AND(H798&gt;='Intersection Mileposts'!$F$28,H798&lt;='Intersection Mileposts'!$G$28),"Y",IF(AND(H798&gt;='Intersection Mileposts'!$F$29,H798&lt;='Intersection Mileposts'!$G$29),"Y", IF(AND(H798&gt;='Intersection Mileposts'!$F$30,H798&lt;='Intersection Mileposts'!$G$30),"Y",IF(AND(H798&gt;='Intersection Mileposts'!$F$31,H798&lt;='Intersection Mileposts'!$G$31),"Y",IF(AND(H798&gt;='Intersection Mileposts'!$F$32,H798&lt;='Intersection Mileposts'!$G$32),"Y",IF(AND(H798&gt;='Intersection Mileposts'!$F$33,H798&lt;='Intersection Mileposts'!$G$33),"Y",IF(AND(H798&gt;='Intersection Mileposts'!$F$34,H798&lt;='Intersection Mileposts'!$G$34),"Y",IF(AND(H798&gt;='Intersection Mileposts'!$F$35,H798&lt;='Intersection Mileposts'!$G$35),"Y",IF(AND(H798&gt;='Intersection Mileposts'!$F$36,H798&lt;='Intersection Mileposts'!$G$36),"Y",IF(AND(H798&gt;='Intersection Mileposts'!$F$37,H798&lt;='Intersection Mileposts'!$G$37),"Y",IF(AND(H798&gt;='Intersection Mileposts'!$F$38,H798&lt;='Intersection Mileposts'!$G$38),"Y",IF(AND(H798&gt;='Intersection Mileposts'!$F$39,H798&lt;='Intersection Mileposts'!$G$39),"Y","N"))))))))))))))))))))))))))))))))))))</f>
        <v/>
      </c>
    </row>
    <row r="799" spans="1:46" x14ac:dyDescent="0.3">
      <c r="A799" s="279"/>
      <c r="B799" s="261"/>
      <c r="C799" s="262"/>
      <c r="D799" s="262"/>
      <c r="E799" s="262"/>
      <c r="F799" s="262"/>
      <c r="G799" s="284"/>
      <c r="H799" s="286"/>
      <c r="I799" s="279"/>
      <c r="J799" s="260"/>
      <c r="K799" s="260"/>
      <c r="L799" s="280"/>
      <c r="M799" s="275"/>
      <c r="N799" s="263"/>
      <c r="P799" s="264" t="str">
        <f>IF(R799 = "", "", COUNT($R$4:R799))</f>
        <v/>
      </c>
      <c r="Q799" s="264" t="str">
        <f t="shared" si="96"/>
        <v/>
      </c>
      <c r="R799" s="265" t="str">
        <f t="shared" si="97"/>
        <v/>
      </c>
      <c r="S799" s="266" t="str">
        <f t="shared" si="101"/>
        <v/>
      </c>
      <c r="T799" s="267" t="str">
        <f t="shared" si="98"/>
        <v/>
      </c>
      <c r="U799" s="268" t="str">
        <f t="shared" si="102"/>
        <v/>
      </c>
      <c r="V799" s="269" t="str">
        <f t="shared" si="99"/>
        <v/>
      </c>
      <c r="W799" s="5"/>
      <c r="AR799" s="2" t="str">
        <f t="shared" si="103"/>
        <v/>
      </c>
      <c r="AS799" s="2" t="str">
        <f t="shared" si="100"/>
        <v/>
      </c>
      <c r="AT799" s="2" t="str">
        <f>IF(AR799="","",IF(AND(H799&gt;='Intersection Mileposts'!$F$5,H799&lt;='Intersection Mileposts'!$G$5),"Y",IF(AND(H799&gt;='Intersection Mileposts'!$F$6,H799&lt;='Intersection Mileposts'!$G$6),"Y",IF(AND(H799&gt;='Intersection Mileposts'!$F$7,H799&lt;='Intersection Mileposts'!$G$7),"Y",IF(AND(H799&gt;='Intersection Mileposts'!$F$8,H799&lt;='Intersection Mileposts'!$G$8),"Y",IF(AND(H799&gt;='Intersection Mileposts'!$F$9,H799&lt;='Intersection Mileposts'!$G$9),"Y",IF(AND(H799&gt;='Intersection Mileposts'!$F$10,H799&lt;='Intersection Mileposts'!$G$10),"Y",IF(AND(H799&gt;='Intersection Mileposts'!$F$11,H799&lt;='Intersection Mileposts'!$G$11),"Y",IF(AND(H799&gt;='Intersection Mileposts'!$F$12,H799&lt;='Intersection Mileposts'!$G$12),"Y",IF(AND(H799&gt;='Intersection Mileposts'!$F$13,H799&lt;='Intersection Mileposts'!$G$13),"Y",IF(AND(H799&gt;='Intersection Mileposts'!$F$14,H799&lt;='Intersection Mileposts'!$G$14),"Y",IF(AND(H799&gt;='Intersection Mileposts'!$F$15,H799&lt;='Intersection Mileposts'!$G$15),"Y",IF(AND(H799&gt;='Intersection Mileposts'!$F$16,H799&lt;='Intersection Mileposts'!$G$16),"Y",IF(AND(H799&gt;='Intersection Mileposts'!$F$17,H799&lt;='Intersection Mileposts'!$G$17),"Y",IF(AND(H799&gt;='Intersection Mileposts'!$F$18,H799&lt;='Intersection Mileposts'!$G$18),"Y",IF(AND(H799&gt;='Intersection Mileposts'!$F$19,H799&lt;='Intersection Mileposts'!$G$19),"Y",IF(AND(H799&gt;='Intersection Mileposts'!$F$20,H799&lt;='Intersection Mileposts'!$G$20),"Y",IF(AND(H799&gt;='Intersection Mileposts'!$F$21,H799&lt;='Intersection Mileposts'!$G$21),"Y",IF(AND(H799&gt;='Intersection Mileposts'!$F$22,H799&lt;='Intersection Mileposts'!$G$22),"Y",IF(AND(H799&gt;='Intersection Mileposts'!$F$23,H799&lt;='Intersection Mileposts'!$G$23),"Y",IF(AND(H799&gt;='Intersection Mileposts'!$F$24,H799&lt;='Intersection Mileposts'!$G$24),"Y",IF(AND(H799&gt;='Intersection Mileposts'!$F$25,H799&lt;='Intersection Mileposts'!$G$25),"Y",IF(AND(H799&gt;='Intersection Mileposts'!$F$26,H799&lt;='Intersection Mileposts'!$G$26),"Y",IF(AND(H799&gt;='Intersection Mileposts'!$F$27,H799&lt;='Intersection Mileposts'!$G$27),"Y",IF(AND(H799&gt;='Intersection Mileposts'!$F$28,H799&lt;='Intersection Mileposts'!$G$28),"Y",IF(AND(H799&gt;='Intersection Mileposts'!$F$29,H799&lt;='Intersection Mileposts'!$G$29),"Y", IF(AND(H799&gt;='Intersection Mileposts'!$F$30,H799&lt;='Intersection Mileposts'!$G$30),"Y",IF(AND(H799&gt;='Intersection Mileposts'!$F$31,H799&lt;='Intersection Mileposts'!$G$31),"Y",IF(AND(H799&gt;='Intersection Mileposts'!$F$32,H799&lt;='Intersection Mileposts'!$G$32),"Y",IF(AND(H799&gt;='Intersection Mileposts'!$F$33,H799&lt;='Intersection Mileposts'!$G$33),"Y",IF(AND(H799&gt;='Intersection Mileposts'!$F$34,H799&lt;='Intersection Mileposts'!$G$34),"Y",IF(AND(H799&gt;='Intersection Mileposts'!$F$35,H799&lt;='Intersection Mileposts'!$G$35),"Y",IF(AND(H799&gt;='Intersection Mileposts'!$F$36,H799&lt;='Intersection Mileposts'!$G$36),"Y",IF(AND(H799&gt;='Intersection Mileposts'!$F$37,H799&lt;='Intersection Mileposts'!$G$37),"Y",IF(AND(H799&gt;='Intersection Mileposts'!$F$38,H799&lt;='Intersection Mileposts'!$G$38),"Y",IF(AND(H799&gt;='Intersection Mileposts'!$F$39,H799&lt;='Intersection Mileposts'!$G$39),"Y","N"))))))))))))))))))))))))))))))))))))</f>
        <v/>
      </c>
    </row>
    <row r="800" spans="1:46" x14ac:dyDescent="0.3">
      <c r="A800" s="279"/>
      <c r="B800" s="261"/>
      <c r="C800" s="262"/>
      <c r="D800" s="262"/>
      <c r="E800" s="262"/>
      <c r="F800" s="262"/>
      <c r="G800" s="284"/>
      <c r="H800" s="286"/>
      <c r="I800" s="279"/>
      <c r="J800" s="260"/>
      <c r="K800" s="260"/>
      <c r="L800" s="280"/>
      <c r="M800" s="275"/>
      <c r="N800" s="263"/>
      <c r="P800" s="264" t="str">
        <f>IF(R800 = "", "", COUNT($R$4:R800))</f>
        <v/>
      </c>
      <c r="Q800" s="264" t="str">
        <f t="shared" si="96"/>
        <v/>
      </c>
      <c r="R800" s="265" t="str">
        <f t="shared" si="97"/>
        <v/>
      </c>
      <c r="S800" s="266" t="str">
        <f t="shared" si="101"/>
        <v/>
      </c>
      <c r="T800" s="267" t="str">
        <f t="shared" si="98"/>
        <v/>
      </c>
      <c r="U800" s="268" t="str">
        <f t="shared" si="102"/>
        <v/>
      </c>
      <c r="V800" s="269" t="str">
        <f t="shared" si="99"/>
        <v/>
      </c>
      <c r="W800" s="5"/>
      <c r="AR800" s="2" t="str">
        <f t="shared" si="103"/>
        <v/>
      </c>
      <c r="AS800" s="2" t="str">
        <f t="shared" si="100"/>
        <v/>
      </c>
      <c r="AT800" s="2" t="str">
        <f>IF(AR800="","",IF(AND(H800&gt;='Intersection Mileposts'!$F$5,H800&lt;='Intersection Mileposts'!$G$5),"Y",IF(AND(H800&gt;='Intersection Mileposts'!$F$6,H800&lt;='Intersection Mileposts'!$G$6),"Y",IF(AND(H800&gt;='Intersection Mileposts'!$F$7,H800&lt;='Intersection Mileposts'!$G$7),"Y",IF(AND(H800&gt;='Intersection Mileposts'!$F$8,H800&lt;='Intersection Mileposts'!$G$8),"Y",IF(AND(H800&gt;='Intersection Mileposts'!$F$9,H800&lt;='Intersection Mileposts'!$G$9),"Y",IF(AND(H800&gt;='Intersection Mileposts'!$F$10,H800&lt;='Intersection Mileposts'!$G$10),"Y",IF(AND(H800&gt;='Intersection Mileposts'!$F$11,H800&lt;='Intersection Mileposts'!$G$11),"Y",IF(AND(H800&gt;='Intersection Mileposts'!$F$12,H800&lt;='Intersection Mileposts'!$G$12),"Y",IF(AND(H800&gt;='Intersection Mileposts'!$F$13,H800&lt;='Intersection Mileposts'!$G$13),"Y",IF(AND(H800&gt;='Intersection Mileposts'!$F$14,H800&lt;='Intersection Mileposts'!$G$14),"Y",IF(AND(H800&gt;='Intersection Mileposts'!$F$15,H800&lt;='Intersection Mileposts'!$G$15),"Y",IF(AND(H800&gt;='Intersection Mileposts'!$F$16,H800&lt;='Intersection Mileposts'!$G$16),"Y",IF(AND(H800&gt;='Intersection Mileposts'!$F$17,H800&lt;='Intersection Mileposts'!$G$17),"Y",IF(AND(H800&gt;='Intersection Mileposts'!$F$18,H800&lt;='Intersection Mileposts'!$G$18),"Y",IF(AND(H800&gt;='Intersection Mileposts'!$F$19,H800&lt;='Intersection Mileposts'!$G$19),"Y",IF(AND(H800&gt;='Intersection Mileposts'!$F$20,H800&lt;='Intersection Mileposts'!$G$20),"Y",IF(AND(H800&gt;='Intersection Mileposts'!$F$21,H800&lt;='Intersection Mileposts'!$G$21),"Y",IF(AND(H800&gt;='Intersection Mileposts'!$F$22,H800&lt;='Intersection Mileposts'!$G$22),"Y",IF(AND(H800&gt;='Intersection Mileposts'!$F$23,H800&lt;='Intersection Mileposts'!$G$23),"Y",IF(AND(H800&gt;='Intersection Mileposts'!$F$24,H800&lt;='Intersection Mileposts'!$G$24),"Y",IF(AND(H800&gt;='Intersection Mileposts'!$F$25,H800&lt;='Intersection Mileposts'!$G$25),"Y",IF(AND(H800&gt;='Intersection Mileposts'!$F$26,H800&lt;='Intersection Mileposts'!$G$26),"Y",IF(AND(H800&gt;='Intersection Mileposts'!$F$27,H800&lt;='Intersection Mileposts'!$G$27),"Y",IF(AND(H800&gt;='Intersection Mileposts'!$F$28,H800&lt;='Intersection Mileposts'!$G$28),"Y",IF(AND(H800&gt;='Intersection Mileposts'!$F$29,H800&lt;='Intersection Mileposts'!$G$29),"Y", IF(AND(H800&gt;='Intersection Mileposts'!$F$30,H800&lt;='Intersection Mileposts'!$G$30),"Y",IF(AND(H800&gt;='Intersection Mileposts'!$F$31,H800&lt;='Intersection Mileposts'!$G$31),"Y",IF(AND(H800&gt;='Intersection Mileposts'!$F$32,H800&lt;='Intersection Mileposts'!$G$32),"Y",IF(AND(H800&gt;='Intersection Mileposts'!$F$33,H800&lt;='Intersection Mileposts'!$G$33),"Y",IF(AND(H800&gt;='Intersection Mileposts'!$F$34,H800&lt;='Intersection Mileposts'!$G$34),"Y",IF(AND(H800&gt;='Intersection Mileposts'!$F$35,H800&lt;='Intersection Mileposts'!$G$35),"Y",IF(AND(H800&gt;='Intersection Mileposts'!$F$36,H800&lt;='Intersection Mileposts'!$G$36),"Y",IF(AND(H800&gt;='Intersection Mileposts'!$F$37,H800&lt;='Intersection Mileposts'!$G$37),"Y",IF(AND(H800&gt;='Intersection Mileposts'!$F$38,H800&lt;='Intersection Mileposts'!$G$38),"Y",IF(AND(H800&gt;='Intersection Mileposts'!$F$39,H800&lt;='Intersection Mileposts'!$G$39),"Y","N"))))))))))))))))))))))))))))))))))))</f>
        <v/>
      </c>
    </row>
    <row r="801" spans="1:46" x14ac:dyDescent="0.3">
      <c r="A801" s="279"/>
      <c r="B801" s="261"/>
      <c r="C801" s="262"/>
      <c r="D801" s="262"/>
      <c r="E801" s="262"/>
      <c r="F801" s="262"/>
      <c r="G801" s="284"/>
      <c r="H801" s="286"/>
      <c r="I801" s="279"/>
      <c r="J801" s="260"/>
      <c r="K801" s="260"/>
      <c r="L801" s="280"/>
      <c r="M801" s="275"/>
      <c r="N801" s="263"/>
      <c r="P801" s="264" t="str">
        <f>IF(R801 = "", "", COUNT($R$4:R801))</f>
        <v/>
      </c>
      <c r="Q801" s="264" t="str">
        <f t="shared" si="96"/>
        <v/>
      </c>
      <c r="R801" s="265" t="str">
        <f t="shared" si="97"/>
        <v/>
      </c>
      <c r="S801" s="266" t="str">
        <f t="shared" si="101"/>
        <v/>
      </c>
      <c r="T801" s="267" t="str">
        <f t="shared" si="98"/>
        <v/>
      </c>
      <c r="U801" s="268" t="str">
        <f t="shared" si="102"/>
        <v/>
      </c>
      <c r="V801" s="269" t="str">
        <f t="shared" si="99"/>
        <v/>
      </c>
      <c r="W801" s="5"/>
      <c r="AR801" s="2" t="str">
        <f t="shared" si="103"/>
        <v/>
      </c>
      <c r="AS801" s="2" t="str">
        <f t="shared" si="100"/>
        <v/>
      </c>
      <c r="AT801" s="2" t="str">
        <f>IF(AR801="","",IF(AND(H801&gt;='Intersection Mileposts'!$F$5,H801&lt;='Intersection Mileposts'!$G$5),"Y",IF(AND(H801&gt;='Intersection Mileposts'!$F$6,H801&lt;='Intersection Mileposts'!$G$6),"Y",IF(AND(H801&gt;='Intersection Mileposts'!$F$7,H801&lt;='Intersection Mileposts'!$G$7),"Y",IF(AND(H801&gt;='Intersection Mileposts'!$F$8,H801&lt;='Intersection Mileposts'!$G$8),"Y",IF(AND(H801&gt;='Intersection Mileposts'!$F$9,H801&lt;='Intersection Mileposts'!$G$9),"Y",IF(AND(H801&gt;='Intersection Mileposts'!$F$10,H801&lt;='Intersection Mileposts'!$G$10),"Y",IF(AND(H801&gt;='Intersection Mileposts'!$F$11,H801&lt;='Intersection Mileposts'!$G$11),"Y",IF(AND(H801&gt;='Intersection Mileposts'!$F$12,H801&lt;='Intersection Mileposts'!$G$12),"Y",IF(AND(H801&gt;='Intersection Mileposts'!$F$13,H801&lt;='Intersection Mileposts'!$G$13),"Y",IF(AND(H801&gt;='Intersection Mileposts'!$F$14,H801&lt;='Intersection Mileposts'!$G$14),"Y",IF(AND(H801&gt;='Intersection Mileposts'!$F$15,H801&lt;='Intersection Mileposts'!$G$15),"Y",IF(AND(H801&gt;='Intersection Mileposts'!$F$16,H801&lt;='Intersection Mileposts'!$G$16),"Y",IF(AND(H801&gt;='Intersection Mileposts'!$F$17,H801&lt;='Intersection Mileposts'!$G$17),"Y",IF(AND(H801&gt;='Intersection Mileposts'!$F$18,H801&lt;='Intersection Mileposts'!$G$18),"Y",IF(AND(H801&gt;='Intersection Mileposts'!$F$19,H801&lt;='Intersection Mileposts'!$G$19),"Y",IF(AND(H801&gt;='Intersection Mileposts'!$F$20,H801&lt;='Intersection Mileposts'!$G$20),"Y",IF(AND(H801&gt;='Intersection Mileposts'!$F$21,H801&lt;='Intersection Mileposts'!$G$21),"Y",IF(AND(H801&gt;='Intersection Mileposts'!$F$22,H801&lt;='Intersection Mileposts'!$G$22),"Y",IF(AND(H801&gt;='Intersection Mileposts'!$F$23,H801&lt;='Intersection Mileposts'!$G$23),"Y",IF(AND(H801&gt;='Intersection Mileposts'!$F$24,H801&lt;='Intersection Mileposts'!$G$24),"Y",IF(AND(H801&gt;='Intersection Mileposts'!$F$25,H801&lt;='Intersection Mileposts'!$G$25),"Y",IF(AND(H801&gt;='Intersection Mileposts'!$F$26,H801&lt;='Intersection Mileposts'!$G$26),"Y",IF(AND(H801&gt;='Intersection Mileposts'!$F$27,H801&lt;='Intersection Mileposts'!$G$27),"Y",IF(AND(H801&gt;='Intersection Mileposts'!$F$28,H801&lt;='Intersection Mileposts'!$G$28),"Y",IF(AND(H801&gt;='Intersection Mileposts'!$F$29,H801&lt;='Intersection Mileposts'!$G$29),"Y", IF(AND(H801&gt;='Intersection Mileposts'!$F$30,H801&lt;='Intersection Mileposts'!$G$30),"Y",IF(AND(H801&gt;='Intersection Mileposts'!$F$31,H801&lt;='Intersection Mileposts'!$G$31),"Y",IF(AND(H801&gt;='Intersection Mileposts'!$F$32,H801&lt;='Intersection Mileposts'!$G$32),"Y",IF(AND(H801&gt;='Intersection Mileposts'!$F$33,H801&lt;='Intersection Mileposts'!$G$33),"Y",IF(AND(H801&gt;='Intersection Mileposts'!$F$34,H801&lt;='Intersection Mileposts'!$G$34),"Y",IF(AND(H801&gt;='Intersection Mileposts'!$F$35,H801&lt;='Intersection Mileposts'!$G$35),"Y",IF(AND(H801&gt;='Intersection Mileposts'!$F$36,H801&lt;='Intersection Mileposts'!$G$36),"Y",IF(AND(H801&gt;='Intersection Mileposts'!$F$37,H801&lt;='Intersection Mileposts'!$G$37),"Y",IF(AND(H801&gt;='Intersection Mileposts'!$F$38,H801&lt;='Intersection Mileposts'!$G$38),"Y",IF(AND(H801&gt;='Intersection Mileposts'!$F$39,H801&lt;='Intersection Mileposts'!$G$39),"Y","N"))))))))))))))))))))))))))))))))))))</f>
        <v/>
      </c>
    </row>
    <row r="802" spans="1:46" x14ac:dyDescent="0.3">
      <c r="A802" s="279"/>
      <c r="B802" s="261"/>
      <c r="C802" s="262"/>
      <c r="D802" s="262"/>
      <c r="E802" s="262"/>
      <c r="F802" s="262"/>
      <c r="G802" s="284"/>
      <c r="H802" s="286"/>
      <c r="I802" s="279"/>
      <c r="J802" s="260"/>
      <c r="K802" s="260"/>
      <c r="L802" s="280"/>
      <c r="M802" s="275"/>
      <c r="N802" s="263"/>
      <c r="P802" s="264" t="str">
        <f>IF(R802 = "", "", COUNT($R$4:R802))</f>
        <v/>
      </c>
      <c r="Q802" s="264" t="str">
        <f t="shared" si="96"/>
        <v/>
      </c>
      <c r="R802" s="265" t="str">
        <f t="shared" si="97"/>
        <v/>
      </c>
      <c r="S802" s="266" t="str">
        <f t="shared" si="101"/>
        <v/>
      </c>
      <c r="T802" s="267" t="str">
        <f t="shared" si="98"/>
        <v/>
      </c>
      <c r="U802" s="268" t="str">
        <f t="shared" si="102"/>
        <v/>
      </c>
      <c r="V802" s="269" t="str">
        <f t="shared" si="99"/>
        <v/>
      </c>
      <c r="W802" s="5"/>
      <c r="AR802" s="2" t="str">
        <f t="shared" si="103"/>
        <v/>
      </c>
      <c r="AS802" s="2" t="str">
        <f t="shared" si="100"/>
        <v/>
      </c>
      <c r="AT802" s="2" t="str">
        <f>IF(AR802="","",IF(AND(H802&gt;='Intersection Mileposts'!$F$5,H802&lt;='Intersection Mileposts'!$G$5),"Y",IF(AND(H802&gt;='Intersection Mileposts'!$F$6,H802&lt;='Intersection Mileposts'!$G$6),"Y",IF(AND(H802&gt;='Intersection Mileposts'!$F$7,H802&lt;='Intersection Mileposts'!$G$7),"Y",IF(AND(H802&gt;='Intersection Mileposts'!$F$8,H802&lt;='Intersection Mileposts'!$G$8),"Y",IF(AND(H802&gt;='Intersection Mileposts'!$F$9,H802&lt;='Intersection Mileposts'!$G$9),"Y",IF(AND(H802&gt;='Intersection Mileposts'!$F$10,H802&lt;='Intersection Mileposts'!$G$10),"Y",IF(AND(H802&gt;='Intersection Mileposts'!$F$11,H802&lt;='Intersection Mileposts'!$G$11),"Y",IF(AND(H802&gt;='Intersection Mileposts'!$F$12,H802&lt;='Intersection Mileposts'!$G$12),"Y",IF(AND(H802&gt;='Intersection Mileposts'!$F$13,H802&lt;='Intersection Mileposts'!$G$13),"Y",IF(AND(H802&gt;='Intersection Mileposts'!$F$14,H802&lt;='Intersection Mileposts'!$G$14),"Y",IF(AND(H802&gt;='Intersection Mileposts'!$F$15,H802&lt;='Intersection Mileposts'!$G$15),"Y",IF(AND(H802&gt;='Intersection Mileposts'!$F$16,H802&lt;='Intersection Mileposts'!$G$16),"Y",IF(AND(H802&gt;='Intersection Mileposts'!$F$17,H802&lt;='Intersection Mileposts'!$G$17),"Y",IF(AND(H802&gt;='Intersection Mileposts'!$F$18,H802&lt;='Intersection Mileposts'!$G$18),"Y",IF(AND(H802&gt;='Intersection Mileposts'!$F$19,H802&lt;='Intersection Mileposts'!$G$19),"Y",IF(AND(H802&gt;='Intersection Mileposts'!$F$20,H802&lt;='Intersection Mileposts'!$G$20),"Y",IF(AND(H802&gt;='Intersection Mileposts'!$F$21,H802&lt;='Intersection Mileposts'!$G$21),"Y",IF(AND(H802&gt;='Intersection Mileposts'!$F$22,H802&lt;='Intersection Mileposts'!$G$22),"Y",IF(AND(H802&gt;='Intersection Mileposts'!$F$23,H802&lt;='Intersection Mileposts'!$G$23),"Y",IF(AND(H802&gt;='Intersection Mileposts'!$F$24,H802&lt;='Intersection Mileposts'!$G$24),"Y",IF(AND(H802&gt;='Intersection Mileposts'!$F$25,H802&lt;='Intersection Mileposts'!$G$25),"Y",IF(AND(H802&gt;='Intersection Mileposts'!$F$26,H802&lt;='Intersection Mileposts'!$G$26),"Y",IF(AND(H802&gt;='Intersection Mileposts'!$F$27,H802&lt;='Intersection Mileposts'!$G$27),"Y",IF(AND(H802&gt;='Intersection Mileposts'!$F$28,H802&lt;='Intersection Mileposts'!$G$28),"Y",IF(AND(H802&gt;='Intersection Mileposts'!$F$29,H802&lt;='Intersection Mileposts'!$G$29),"Y", IF(AND(H802&gt;='Intersection Mileposts'!$F$30,H802&lt;='Intersection Mileposts'!$G$30),"Y",IF(AND(H802&gt;='Intersection Mileposts'!$F$31,H802&lt;='Intersection Mileposts'!$G$31),"Y",IF(AND(H802&gt;='Intersection Mileposts'!$F$32,H802&lt;='Intersection Mileposts'!$G$32),"Y",IF(AND(H802&gt;='Intersection Mileposts'!$F$33,H802&lt;='Intersection Mileposts'!$G$33),"Y",IF(AND(H802&gt;='Intersection Mileposts'!$F$34,H802&lt;='Intersection Mileposts'!$G$34),"Y",IF(AND(H802&gt;='Intersection Mileposts'!$F$35,H802&lt;='Intersection Mileposts'!$G$35),"Y",IF(AND(H802&gt;='Intersection Mileposts'!$F$36,H802&lt;='Intersection Mileposts'!$G$36),"Y",IF(AND(H802&gt;='Intersection Mileposts'!$F$37,H802&lt;='Intersection Mileposts'!$G$37),"Y",IF(AND(H802&gt;='Intersection Mileposts'!$F$38,H802&lt;='Intersection Mileposts'!$G$38),"Y",IF(AND(H802&gt;='Intersection Mileposts'!$F$39,H802&lt;='Intersection Mileposts'!$G$39),"Y","N"))))))))))))))))))))))))))))))))))))</f>
        <v/>
      </c>
    </row>
    <row r="803" spans="1:46" x14ac:dyDescent="0.3">
      <c r="A803" s="279"/>
      <c r="B803" s="261"/>
      <c r="C803" s="262"/>
      <c r="D803" s="262"/>
      <c r="E803" s="262"/>
      <c r="F803" s="262"/>
      <c r="G803" s="284"/>
      <c r="H803" s="286"/>
      <c r="I803" s="279"/>
      <c r="J803" s="260"/>
      <c r="K803" s="260"/>
      <c r="L803" s="280"/>
      <c r="M803" s="275"/>
      <c r="N803" s="263"/>
      <c r="P803" s="264" t="str">
        <f>IF(R803 = "", "", COUNT($R$4:R803))</f>
        <v/>
      </c>
      <c r="Q803" s="264" t="str">
        <f t="shared" si="96"/>
        <v/>
      </c>
      <c r="R803" s="265" t="str">
        <f t="shared" si="97"/>
        <v/>
      </c>
      <c r="S803" s="266" t="str">
        <f t="shared" si="101"/>
        <v/>
      </c>
      <c r="T803" s="267" t="str">
        <f t="shared" si="98"/>
        <v/>
      </c>
      <c r="U803" s="268" t="str">
        <f t="shared" si="102"/>
        <v/>
      </c>
      <c r="V803" s="269" t="str">
        <f t="shared" si="99"/>
        <v/>
      </c>
      <c r="W803" s="5"/>
      <c r="AR803" s="2" t="str">
        <f t="shared" si="103"/>
        <v/>
      </c>
      <c r="AS803" s="2" t="str">
        <f t="shared" si="100"/>
        <v/>
      </c>
      <c r="AT803" s="2" t="str">
        <f>IF(AR803="","",IF(AND(H803&gt;='Intersection Mileposts'!$F$5,H803&lt;='Intersection Mileposts'!$G$5),"Y",IF(AND(H803&gt;='Intersection Mileposts'!$F$6,H803&lt;='Intersection Mileposts'!$G$6),"Y",IF(AND(H803&gt;='Intersection Mileposts'!$F$7,H803&lt;='Intersection Mileposts'!$G$7),"Y",IF(AND(H803&gt;='Intersection Mileposts'!$F$8,H803&lt;='Intersection Mileposts'!$G$8),"Y",IF(AND(H803&gt;='Intersection Mileposts'!$F$9,H803&lt;='Intersection Mileposts'!$G$9),"Y",IF(AND(H803&gt;='Intersection Mileposts'!$F$10,H803&lt;='Intersection Mileposts'!$G$10),"Y",IF(AND(H803&gt;='Intersection Mileposts'!$F$11,H803&lt;='Intersection Mileposts'!$G$11),"Y",IF(AND(H803&gt;='Intersection Mileposts'!$F$12,H803&lt;='Intersection Mileposts'!$G$12),"Y",IF(AND(H803&gt;='Intersection Mileposts'!$F$13,H803&lt;='Intersection Mileposts'!$G$13),"Y",IF(AND(H803&gt;='Intersection Mileposts'!$F$14,H803&lt;='Intersection Mileposts'!$G$14),"Y",IF(AND(H803&gt;='Intersection Mileposts'!$F$15,H803&lt;='Intersection Mileposts'!$G$15),"Y",IF(AND(H803&gt;='Intersection Mileposts'!$F$16,H803&lt;='Intersection Mileposts'!$G$16),"Y",IF(AND(H803&gt;='Intersection Mileposts'!$F$17,H803&lt;='Intersection Mileposts'!$G$17),"Y",IF(AND(H803&gt;='Intersection Mileposts'!$F$18,H803&lt;='Intersection Mileposts'!$G$18),"Y",IF(AND(H803&gt;='Intersection Mileposts'!$F$19,H803&lt;='Intersection Mileposts'!$G$19),"Y",IF(AND(H803&gt;='Intersection Mileposts'!$F$20,H803&lt;='Intersection Mileposts'!$G$20),"Y",IF(AND(H803&gt;='Intersection Mileposts'!$F$21,H803&lt;='Intersection Mileposts'!$G$21),"Y",IF(AND(H803&gt;='Intersection Mileposts'!$F$22,H803&lt;='Intersection Mileposts'!$G$22),"Y",IF(AND(H803&gt;='Intersection Mileposts'!$F$23,H803&lt;='Intersection Mileposts'!$G$23),"Y",IF(AND(H803&gt;='Intersection Mileposts'!$F$24,H803&lt;='Intersection Mileposts'!$G$24),"Y",IF(AND(H803&gt;='Intersection Mileposts'!$F$25,H803&lt;='Intersection Mileposts'!$G$25),"Y",IF(AND(H803&gt;='Intersection Mileposts'!$F$26,H803&lt;='Intersection Mileposts'!$G$26),"Y",IF(AND(H803&gt;='Intersection Mileposts'!$F$27,H803&lt;='Intersection Mileposts'!$G$27),"Y",IF(AND(H803&gt;='Intersection Mileposts'!$F$28,H803&lt;='Intersection Mileposts'!$G$28),"Y",IF(AND(H803&gt;='Intersection Mileposts'!$F$29,H803&lt;='Intersection Mileposts'!$G$29),"Y", IF(AND(H803&gt;='Intersection Mileposts'!$F$30,H803&lt;='Intersection Mileposts'!$G$30),"Y",IF(AND(H803&gt;='Intersection Mileposts'!$F$31,H803&lt;='Intersection Mileposts'!$G$31),"Y",IF(AND(H803&gt;='Intersection Mileposts'!$F$32,H803&lt;='Intersection Mileposts'!$G$32),"Y",IF(AND(H803&gt;='Intersection Mileposts'!$F$33,H803&lt;='Intersection Mileposts'!$G$33),"Y",IF(AND(H803&gt;='Intersection Mileposts'!$F$34,H803&lt;='Intersection Mileposts'!$G$34),"Y",IF(AND(H803&gt;='Intersection Mileposts'!$F$35,H803&lt;='Intersection Mileposts'!$G$35),"Y",IF(AND(H803&gt;='Intersection Mileposts'!$F$36,H803&lt;='Intersection Mileposts'!$G$36),"Y",IF(AND(H803&gt;='Intersection Mileposts'!$F$37,H803&lt;='Intersection Mileposts'!$G$37),"Y",IF(AND(H803&gt;='Intersection Mileposts'!$F$38,H803&lt;='Intersection Mileposts'!$G$38),"Y",IF(AND(H803&gt;='Intersection Mileposts'!$F$39,H803&lt;='Intersection Mileposts'!$G$39),"Y","N"))))))))))))))))))))))))))))))))))))</f>
        <v/>
      </c>
    </row>
    <row r="804" spans="1:46" x14ac:dyDescent="0.3">
      <c r="A804" s="279"/>
      <c r="B804" s="261"/>
      <c r="C804" s="262"/>
      <c r="D804" s="262"/>
      <c r="E804" s="262"/>
      <c r="F804" s="262"/>
      <c r="G804" s="284"/>
      <c r="H804" s="286"/>
      <c r="I804" s="279"/>
      <c r="J804" s="260"/>
      <c r="K804" s="260"/>
      <c r="L804" s="280"/>
      <c r="M804" s="275"/>
      <c r="N804" s="263"/>
      <c r="P804" s="264" t="str">
        <f>IF(R804 = "", "", COUNT($R$4:R804))</f>
        <v/>
      </c>
      <c r="Q804" s="264" t="str">
        <f t="shared" si="96"/>
        <v/>
      </c>
      <c r="R804" s="265" t="str">
        <f t="shared" si="97"/>
        <v/>
      </c>
      <c r="S804" s="266" t="str">
        <f t="shared" si="101"/>
        <v/>
      </c>
      <c r="T804" s="267" t="str">
        <f t="shared" si="98"/>
        <v/>
      </c>
      <c r="U804" s="268" t="str">
        <f t="shared" si="102"/>
        <v/>
      </c>
      <c r="V804" s="269" t="str">
        <f t="shared" si="99"/>
        <v/>
      </c>
      <c r="W804" s="5"/>
      <c r="AR804" s="2" t="str">
        <f t="shared" si="103"/>
        <v/>
      </c>
      <c r="AS804" s="2" t="str">
        <f t="shared" si="100"/>
        <v/>
      </c>
      <c r="AT804" s="2" t="str">
        <f>IF(AR804="","",IF(AND(H804&gt;='Intersection Mileposts'!$F$5,H804&lt;='Intersection Mileposts'!$G$5),"Y",IF(AND(H804&gt;='Intersection Mileposts'!$F$6,H804&lt;='Intersection Mileposts'!$G$6),"Y",IF(AND(H804&gt;='Intersection Mileposts'!$F$7,H804&lt;='Intersection Mileposts'!$G$7),"Y",IF(AND(H804&gt;='Intersection Mileposts'!$F$8,H804&lt;='Intersection Mileposts'!$G$8),"Y",IF(AND(H804&gt;='Intersection Mileposts'!$F$9,H804&lt;='Intersection Mileposts'!$G$9),"Y",IF(AND(H804&gt;='Intersection Mileposts'!$F$10,H804&lt;='Intersection Mileposts'!$G$10),"Y",IF(AND(H804&gt;='Intersection Mileposts'!$F$11,H804&lt;='Intersection Mileposts'!$G$11),"Y",IF(AND(H804&gt;='Intersection Mileposts'!$F$12,H804&lt;='Intersection Mileposts'!$G$12),"Y",IF(AND(H804&gt;='Intersection Mileposts'!$F$13,H804&lt;='Intersection Mileposts'!$G$13),"Y",IF(AND(H804&gt;='Intersection Mileposts'!$F$14,H804&lt;='Intersection Mileposts'!$G$14),"Y",IF(AND(H804&gt;='Intersection Mileposts'!$F$15,H804&lt;='Intersection Mileposts'!$G$15),"Y",IF(AND(H804&gt;='Intersection Mileposts'!$F$16,H804&lt;='Intersection Mileposts'!$G$16),"Y",IF(AND(H804&gt;='Intersection Mileposts'!$F$17,H804&lt;='Intersection Mileposts'!$G$17),"Y",IF(AND(H804&gt;='Intersection Mileposts'!$F$18,H804&lt;='Intersection Mileposts'!$G$18),"Y",IF(AND(H804&gt;='Intersection Mileposts'!$F$19,H804&lt;='Intersection Mileposts'!$G$19),"Y",IF(AND(H804&gt;='Intersection Mileposts'!$F$20,H804&lt;='Intersection Mileposts'!$G$20),"Y",IF(AND(H804&gt;='Intersection Mileposts'!$F$21,H804&lt;='Intersection Mileposts'!$G$21),"Y",IF(AND(H804&gt;='Intersection Mileposts'!$F$22,H804&lt;='Intersection Mileposts'!$G$22),"Y",IF(AND(H804&gt;='Intersection Mileposts'!$F$23,H804&lt;='Intersection Mileposts'!$G$23),"Y",IF(AND(H804&gt;='Intersection Mileposts'!$F$24,H804&lt;='Intersection Mileposts'!$G$24),"Y",IF(AND(H804&gt;='Intersection Mileposts'!$F$25,H804&lt;='Intersection Mileposts'!$G$25),"Y",IF(AND(H804&gt;='Intersection Mileposts'!$F$26,H804&lt;='Intersection Mileposts'!$G$26),"Y",IF(AND(H804&gt;='Intersection Mileposts'!$F$27,H804&lt;='Intersection Mileposts'!$G$27),"Y",IF(AND(H804&gt;='Intersection Mileposts'!$F$28,H804&lt;='Intersection Mileposts'!$G$28),"Y",IF(AND(H804&gt;='Intersection Mileposts'!$F$29,H804&lt;='Intersection Mileposts'!$G$29),"Y", IF(AND(H804&gt;='Intersection Mileposts'!$F$30,H804&lt;='Intersection Mileposts'!$G$30),"Y",IF(AND(H804&gt;='Intersection Mileposts'!$F$31,H804&lt;='Intersection Mileposts'!$G$31),"Y",IF(AND(H804&gt;='Intersection Mileposts'!$F$32,H804&lt;='Intersection Mileposts'!$G$32),"Y",IF(AND(H804&gt;='Intersection Mileposts'!$F$33,H804&lt;='Intersection Mileposts'!$G$33),"Y",IF(AND(H804&gt;='Intersection Mileposts'!$F$34,H804&lt;='Intersection Mileposts'!$G$34),"Y",IF(AND(H804&gt;='Intersection Mileposts'!$F$35,H804&lt;='Intersection Mileposts'!$G$35),"Y",IF(AND(H804&gt;='Intersection Mileposts'!$F$36,H804&lt;='Intersection Mileposts'!$G$36),"Y",IF(AND(H804&gt;='Intersection Mileposts'!$F$37,H804&lt;='Intersection Mileposts'!$G$37),"Y",IF(AND(H804&gt;='Intersection Mileposts'!$F$38,H804&lt;='Intersection Mileposts'!$G$38),"Y",IF(AND(H804&gt;='Intersection Mileposts'!$F$39,H804&lt;='Intersection Mileposts'!$G$39),"Y","N"))))))))))))))))))))))))))))))))))))</f>
        <v/>
      </c>
    </row>
    <row r="805" spans="1:46" x14ac:dyDescent="0.3">
      <c r="A805" s="279"/>
      <c r="B805" s="261"/>
      <c r="C805" s="262"/>
      <c r="D805" s="262"/>
      <c r="E805" s="262"/>
      <c r="F805" s="262"/>
      <c r="G805" s="284"/>
      <c r="H805" s="286"/>
      <c r="I805" s="279"/>
      <c r="J805" s="260"/>
      <c r="K805" s="260"/>
      <c r="L805" s="280"/>
      <c r="M805" s="275"/>
      <c r="N805" s="263"/>
      <c r="P805" s="264" t="str">
        <f>IF(R805 = "", "", COUNT($R$4:R805))</f>
        <v/>
      </c>
      <c r="Q805" s="264" t="str">
        <f t="shared" si="96"/>
        <v/>
      </c>
      <c r="R805" s="265" t="str">
        <f t="shared" si="97"/>
        <v/>
      </c>
      <c r="S805" s="266" t="str">
        <f t="shared" si="101"/>
        <v/>
      </c>
      <c r="T805" s="267" t="str">
        <f t="shared" si="98"/>
        <v/>
      </c>
      <c r="U805" s="268" t="str">
        <f t="shared" si="102"/>
        <v/>
      </c>
      <c r="V805" s="269" t="str">
        <f t="shared" si="99"/>
        <v/>
      </c>
      <c r="W805" s="5"/>
      <c r="AR805" s="2" t="str">
        <f t="shared" si="103"/>
        <v/>
      </c>
      <c r="AS805" s="2" t="str">
        <f t="shared" si="100"/>
        <v/>
      </c>
      <c r="AT805" s="2" t="str">
        <f>IF(AR805="","",IF(AND(H805&gt;='Intersection Mileposts'!$F$5,H805&lt;='Intersection Mileposts'!$G$5),"Y",IF(AND(H805&gt;='Intersection Mileposts'!$F$6,H805&lt;='Intersection Mileposts'!$G$6),"Y",IF(AND(H805&gt;='Intersection Mileposts'!$F$7,H805&lt;='Intersection Mileposts'!$G$7),"Y",IF(AND(H805&gt;='Intersection Mileposts'!$F$8,H805&lt;='Intersection Mileposts'!$G$8),"Y",IF(AND(H805&gt;='Intersection Mileposts'!$F$9,H805&lt;='Intersection Mileposts'!$G$9),"Y",IF(AND(H805&gt;='Intersection Mileposts'!$F$10,H805&lt;='Intersection Mileposts'!$G$10),"Y",IF(AND(H805&gt;='Intersection Mileposts'!$F$11,H805&lt;='Intersection Mileposts'!$G$11),"Y",IF(AND(H805&gt;='Intersection Mileposts'!$F$12,H805&lt;='Intersection Mileposts'!$G$12),"Y",IF(AND(H805&gt;='Intersection Mileposts'!$F$13,H805&lt;='Intersection Mileposts'!$G$13),"Y",IF(AND(H805&gt;='Intersection Mileposts'!$F$14,H805&lt;='Intersection Mileposts'!$G$14),"Y",IF(AND(H805&gt;='Intersection Mileposts'!$F$15,H805&lt;='Intersection Mileposts'!$G$15),"Y",IF(AND(H805&gt;='Intersection Mileposts'!$F$16,H805&lt;='Intersection Mileposts'!$G$16),"Y",IF(AND(H805&gt;='Intersection Mileposts'!$F$17,H805&lt;='Intersection Mileposts'!$G$17),"Y",IF(AND(H805&gt;='Intersection Mileposts'!$F$18,H805&lt;='Intersection Mileposts'!$G$18),"Y",IF(AND(H805&gt;='Intersection Mileposts'!$F$19,H805&lt;='Intersection Mileposts'!$G$19),"Y",IF(AND(H805&gt;='Intersection Mileposts'!$F$20,H805&lt;='Intersection Mileposts'!$G$20),"Y",IF(AND(H805&gt;='Intersection Mileposts'!$F$21,H805&lt;='Intersection Mileposts'!$G$21),"Y",IF(AND(H805&gt;='Intersection Mileposts'!$F$22,H805&lt;='Intersection Mileposts'!$G$22),"Y",IF(AND(H805&gt;='Intersection Mileposts'!$F$23,H805&lt;='Intersection Mileposts'!$G$23),"Y",IF(AND(H805&gt;='Intersection Mileposts'!$F$24,H805&lt;='Intersection Mileposts'!$G$24),"Y",IF(AND(H805&gt;='Intersection Mileposts'!$F$25,H805&lt;='Intersection Mileposts'!$G$25),"Y",IF(AND(H805&gt;='Intersection Mileposts'!$F$26,H805&lt;='Intersection Mileposts'!$G$26),"Y",IF(AND(H805&gt;='Intersection Mileposts'!$F$27,H805&lt;='Intersection Mileposts'!$G$27),"Y",IF(AND(H805&gt;='Intersection Mileposts'!$F$28,H805&lt;='Intersection Mileposts'!$G$28),"Y",IF(AND(H805&gt;='Intersection Mileposts'!$F$29,H805&lt;='Intersection Mileposts'!$G$29),"Y", IF(AND(H805&gt;='Intersection Mileposts'!$F$30,H805&lt;='Intersection Mileposts'!$G$30),"Y",IF(AND(H805&gt;='Intersection Mileposts'!$F$31,H805&lt;='Intersection Mileposts'!$G$31),"Y",IF(AND(H805&gt;='Intersection Mileposts'!$F$32,H805&lt;='Intersection Mileposts'!$G$32),"Y",IF(AND(H805&gt;='Intersection Mileposts'!$F$33,H805&lt;='Intersection Mileposts'!$G$33),"Y",IF(AND(H805&gt;='Intersection Mileposts'!$F$34,H805&lt;='Intersection Mileposts'!$G$34),"Y",IF(AND(H805&gt;='Intersection Mileposts'!$F$35,H805&lt;='Intersection Mileposts'!$G$35),"Y",IF(AND(H805&gt;='Intersection Mileposts'!$F$36,H805&lt;='Intersection Mileposts'!$G$36),"Y",IF(AND(H805&gt;='Intersection Mileposts'!$F$37,H805&lt;='Intersection Mileposts'!$G$37),"Y",IF(AND(H805&gt;='Intersection Mileposts'!$F$38,H805&lt;='Intersection Mileposts'!$G$38),"Y",IF(AND(H805&gt;='Intersection Mileposts'!$F$39,H805&lt;='Intersection Mileposts'!$G$39),"Y","N"))))))))))))))))))))))))))))))))))))</f>
        <v/>
      </c>
    </row>
    <row r="806" spans="1:46" x14ac:dyDescent="0.3">
      <c r="A806" s="279"/>
      <c r="B806" s="261"/>
      <c r="C806" s="262"/>
      <c r="D806" s="262"/>
      <c r="E806" s="262"/>
      <c r="F806" s="262"/>
      <c r="G806" s="284"/>
      <c r="H806" s="286"/>
      <c r="I806" s="279"/>
      <c r="J806" s="260"/>
      <c r="K806" s="260"/>
      <c r="L806" s="280"/>
      <c r="M806" s="275"/>
      <c r="N806" s="263"/>
      <c r="P806" s="264" t="str">
        <f>IF(R806 = "", "", COUNT($R$4:R806))</f>
        <v/>
      </c>
      <c r="Q806" s="264" t="str">
        <f t="shared" si="96"/>
        <v/>
      </c>
      <c r="R806" s="265" t="str">
        <f t="shared" si="97"/>
        <v/>
      </c>
      <c r="S806" s="266" t="str">
        <f t="shared" si="101"/>
        <v/>
      </c>
      <c r="T806" s="267" t="str">
        <f t="shared" si="98"/>
        <v/>
      </c>
      <c r="U806" s="268" t="str">
        <f t="shared" si="102"/>
        <v/>
      </c>
      <c r="V806" s="269" t="str">
        <f t="shared" si="99"/>
        <v/>
      </c>
      <c r="W806" s="5"/>
      <c r="AR806" s="2" t="str">
        <f t="shared" si="103"/>
        <v/>
      </c>
      <c r="AS806" s="2" t="str">
        <f t="shared" si="100"/>
        <v/>
      </c>
      <c r="AT806" s="2" t="str">
        <f>IF(AR806="","",IF(AND(H806&gt;='Intersection Mileposts'!$F$5,H806&lt;='Intersection Mileposts'!$G$5),"Y",IF(AND(H806&gt;='Intersection Mileposts'!$F$6,H806&lt;='Intersection Mileposts'!$G$6),"Y",IF(AND(H806&gt;='Intersection Mileposts'!$F$7,H806&lt;='Intersection Mileposts'!$G$7),"Y",IF(AND(H806&gt;='Intersection Mileposts'!$F$8,H806&lt;='Intersection Mileposts'!$G$8),"Y",IF(AND(H806&gt;='Intersection Mileposts'!$F$9,H806&lt;='Intersection Mileposts'!$G$9),"Y",IF(AND(H806&gt;='Intersection Mileposts'!$F$10,H806&lt;='Intersection Mileposts'!$G$10),"Y",IF(AND(H806&gt;='Intersection Mileposts'!$F$11,H806&lt;='Intersection Mileposts'!$G$11),"Y",IF(AND(H806&gt;='Intersection Mileposts'!$F$12,H806&lt;='Intersection Mileposts'!$G$12),"Y",IF(AND(H806&gt;='Intersection Mileposts'!$F$13,H806&lt;='Intersection Mileposts'!$G$13),"Y",IF(AND(H806&gt;='Intersection Mileposts'!$F$14,H806&lt;='Intersection Mileposts'!$G$14),"Y",IF(AND(H806&gt;='Intersection Mileposts'!$F$15,H806&lt;='Intersection Mileposts'!$G$15),"Y",IF(AND(H806&gt;='Intersection Mileposts'!$F$16,H806&lt;='Intersection Mileposts'!$G$16),"Y",IF(AND(H806&gt;='Intersection Mileposts'!$F$17,H806&lt;='Intersection Mileposts'!$G$17),"Y",IF(AND(H806&gt;='Intersection Mileposts'!$F$18,H806&lt;='Intersection Mileposts'!$G$18),"Y",IF(AND(H806&gt;='Intersection Mileposts'!$F$19,H806&lt;='Intersection Mileposts'!$G$19),"Y",IF(AND(H806&gt;='Intersection Mileposts'!$F$20,H806&lt;='Intersection Mileposts'!$G$20),"Y",IF(AND(H806&gt;='Intersection Mileposts'!$F$21,H806&lt;='Intersection Mileposts'!$G$21),"Y",IF(AND(H806&gt;='Intersection Mileposts'!$F$22,H806&lt;='Intersection Mileposts'!$G$22),"Y",IF(AND(H806&gt;='Intersection Mileposts'!$F$23,H806&lt;='Intersection Mileposts'!$G$23),"Y",IF(AND(H806&gt;='Intersection Mileposts'!$F$24,H806&lt;='Intersection Mileposts'!$G$24),"Y",IF(AND(H806&gt;='Intersection Mileposts'!$F$25,H806&lt;='Intersection Mileposts'!$G$25),"Y",IF(AND(H806&gt;='Intersection Mileposts'!$F$26,H806&lt;='Intersection Mileposts'!$G$26),"Y",IF(AND(H806&gt;='Intersection Mileposts'!$F$27,H806&lt;='Intersection Mileposts'!$G$27),"Y",IF(AND(H806&gt;='Intersection Mileposts'!$F$28,H806&lt;='Intersection Mileposts'!$G$28),"Y",IF(AND(H806&gt;='Intersection Mileposts'!$F$29,H806&lt;='Intersection Mileposts'!$G$29),"Y", IF(AND(H806&gt;='Intersection Mileposts'!$F$30,H806&lt;='Intersection Mileposts'!$G$30),"Y",IF(AND(H806&gt;='Intersection Mileposts'!$F$31,H806&lt;='Intersection Mileposts'!$G$31),"Y",IF(AND(H806&gt;='Intersection Mileposts'!$F$32,H806&lt;='Intersection Mileposts'!$G$32),"Y",IF(AND(H806&gt;='Intersection Mileposts'!$F$33,H806&lt;='Intersection Mileposts'!$G$33),"Y",IF(AND(H806&gt;='Intersection Mileposts'!$F$34,H806&lt;='Intersection Mileposts'!$G$34),"Y",IF(AND(H806&gt;='Intersection Mileposts'!$F$35,H806&lt;='Intersection Mileposts'!$G$35),"Y",IF(AND(H806&gt;='Intersection Mileposts'!$F$36,H806&lt;='Intersection Mileposts'!$G$36),"Y",IF(AND(H806&gt;='Intersection Mileposts'!$F$37,H806&lt;='Intersection Mileposts'!$G$37),"Y",IF(AND(H806&gt;='Intersection Mileposts'!$F$38,H806&lt;='Intersection Mileposts'!$G$38),"Y",IF(AND(H806&gt;='Intersection Mileposts'!$F$39,H806&lt;='Intersection Mileposts'!$G$39),"Y","N"))))))))))))))))))))))))))))))))))))</f>
        <v/>
      </c>
    </row>
    <row r="807" spans="1:46" x14ac:dyDescent="0.3">
      <c r="A807" s="279"/>
      <c r="B807" s="261"/>
      <c r="C807" s="262"/>
      <c r="D807" s="262"/>
      <c r="E807" s="262"/>
      <c r="F807" s="262"/>
      <c r="G807" s="284"/>
      <c r="H807" s="286"/>
      <c r="I807" s="279"/>
      <c r="J807" s="260"/>
      <c r="K807" s="260"/>
      <c r="L807" s="280"/>
      <c r="M807" s="275"/>
      <c r="N807" s="263"/>
      <c r="P807" s="264" t="str">
        <f>IF(R807 = "", "", COUNT($R$4:R807))</f>
        <v/>
      </c>
      <c r="Q807" s="264" t="str">
        <f t="shared" si="96"/>
        <v/>
      </c>
      <c r="R807" s="265" t="str">
        <f t="shared" si="97"/>
        <v/>
      </c>
      <c r="S807" s="266" t="str">
        <f t="shared" si="101"/>
        <v/>
      </c>
      <c r="T807" s="267" t="str">
        <f t="shared" si="98"/>
        <v/>
      </c>
      <c r="U807" s="268" t="str">
        <f t="shared" si="102"/>
        <v/>
      </c>
      <c r="V807" s="269" t="str">
        <f t="shared" si="99"/>
        <v/>
      </c>
      <c r="W807" s="5"/>
      <c r="AR807" s="2" t="str">
        <f t="shared" si="103"/>
        <v/>
      </c>
      <c r="AS807" s="2" t="str">
        <f t="shared" si="100"/>
        <v/>
      </c>
      <c r="AT807" s="2" t="str">
        <f>IF(AR807="","",IF(AND(H807&gt;='Intersection Mileposts'!$F$5,H807&lt;='Intersection Mileposts'!$G$5),"Y",IF(AND(H807&gt;='Intersection Mileposts'!$F$6,H807&lt;='Intersection Mileposts'!$G$6),"Y",IF(AND(H807&gt;='Intersection Mileposts'!$F$7,H807&lt;='Intersection Mileposts'!$G$7),"Y",IF(AND(H807&gt;='Intersection Mileposts'!$F$8,H807&lt;='Intersection Mileposts'!$G$8),"Y",IF(AND(H807&gt;='Intersection Mileposts'!$F$9,H807&lt;='Intersection Mileposts'!$G$9),"Y",IF(AND(H807&gt;='Intersection Mileposts'!$F$10,H807&lt;='Intersection Mileposts'!$G$10),"Y",IF(AND(H807&gt;='Intersection Mileposts'!$F$11,H807&lt;='Intersection Mileposts'!$G$11),"Y",IF(AND(H807&gt;='Intersection Mileposts'!$F$12,H807&lt;='Intersection Mileposts'!$G$12),"Y",IF(AND(H807&gt;='Intersection Mileposts'!$F$13,H807&lt;='Intersection Mileposts'!$G$13),"Y",IF(AND(H807&gt;='Intersection Mileposts'!$F$14,H807&lt;='Intersection Mileposts'!$G$14),"Y",IF(AND(H807&gt;='Intersection Mileposts'!$F$15,H807&lt;='Intersection Mileposts'!$G$15),"Y",IF(AND(H807&gt;='Intersection Mileposts'!$F$16,H807&lt;='Intersection Mileposts'!$G$16),"Y",IF(AND(H807&gt;='Intersection Mileposts'!$F$17,H807&lt;='Intersection Mileposts'!$G$17),"Y",IF(AND(H807&gt;='Intersection Mileposts'!$F$18,H807&lt;='Intersection Mileposts'!$G$18),"Y",IF(AND(H807&gt;='Intersection Mileposts'!$F$19,H807&lt;='Intersection Mileposts'!$G$19),"Y",IF(AND(H807&gt;='Intersection Mileposts'!$F$20,H807&lt;='Intersection Mileposts'!$G$20),"Y",IF(AND(H807&gt;='Intersection Mileposts'!$F$21,H807&lt;='Intersection Mileposts'!$G$21),"Y",IF(AND(H807&gt;='Intersection Mileposts'!$F$22,H807&lt;='Intersection Mileposts'!$G$22),"Y",IF(AND(H807&gt;='Intersection Mileposts'!$F$23,H807&lt;='Intersection Mileposts'!$G$23),"Y",IF(AND(H807&gt;='Intersection Mileposts'!$F$24,H807&lt;='Intersection Mileposts'!$G$24),"Y",IF(AND(H807&gt;='Intersection Mileposts'!$F$25,H807&lt;='Intersection Mileposts'!$G$25),"Y",IF(AND(H807&gt;='Intersection Mileposts'!$F$26,H807&lt;='Intersection Mileposts'!$G$26),"Y",IF(AND(H807&gt;='Intersection Mileposts'!$F$27,H807&lt;='Intersection Mileposts'!$G$27),"Y",IF(AND(H807&gt;='Intersection Mileposts'!$F$28,H807&lt;='Intersection Mileposts'!$G$28),"Y",IF(AND(H807&gt;='Intersection Mileposts'!$F$29,H807&lt;='Intersection Mileposts'!$G$29),"Y", IF(AND(H807&gt;='Intersection Mileposts'!$F$30,H807&lt;='Intersection Mileposts'!$G$30),"Y",IF(AND(H807&gt;='Intersection Mileposts'!$F$31,H807&lt;='Intersection Mileposts'!$G$31),"Y",IF(AND(H807&gt;='Intersection Mileposts'!$F$32,H807&lt;='Intersection Mileposts'!$G$32),"Y",IF(AND(H807&gt;='Intersection Mileposts'!$F$33,H807&lt;='Intersection Mileposts'!$G$33),"Y",IF(AND(H807&gt;='Intersection Mileposts'!$F$34,H807&lt;='Intersection Mileposts'!$G$34),"Y",IF(AND(H807&gt;='Intersection Mileposts'!$F$35,H807&lt;='Intersection Mileposts'!$G$35),"Y",IF(AND(H807&gt;='Intersection Mileposts'!$F$36,H807&lt;='Intersection Mileposts'!$G$36),"Y",IF(AND(H807&gt;='Intersection Mileposts'!$F$37,H807&lt;='Intersection Mileposts'!$G$37),"Y",IF(AND(H807&gt;='Intersection Mileposts'!$F$38,H807&lt;='Intersection Mileposts'!$G$38),"Y",IF(AND(H807&gt;='Intersection Mileposts'!$F$39,H807&lt;='Intersection Mileposts'!$G$39),"Y","N"))))))))))))))))))))))))))))))))))))</f>
        <v/>
      </c>
    </row>
    <row r="808" spans="1:46" x14ac:dyDescent="0.3">
      <c r="A808" s="279"/>
      <c r="B808" s="261"/>
      <c r="C808" s="262"/>
      <c r="D808" s="262"/>
      <c r="E808" s="262"/>
      <c r="F808" s="262"/>
      <c r="G808" s="284"/>
      <c r="H808" s="286"/>
      <c r="I808" s="279"/>
      <c r="J808" s="260"/>
      <c r="K808" s="260"/>
      <c r="L808" s="280"/>
      <c r="M808" s="275"/>
      <c r="N808" s="263"/>
      <c r="P808" s="264" t="str">
        <f>IF(R808 = "", "", COUNT($R$4:R808))</f>
        <v/>
      </c>
      <c r="Q808" s="264" t="str">
        <f t="shared" si="96"/>
        <v/>
      </c>
      <c r="R808" s="265" t="str">
        <f t="shared" si="97"/>
        <v/>
      </c>
      <c r="S808" s="266" t="str">
        <f t="shared" si="101"/>
        <v/>
      </c>
      <c r="T808" s="267" t="str">
        <f t="shared" si="98"/>
        <v/>
      </c>
      <c r="U808" s="268" t="str">
        <f t="shared" si="102"/>
        <v/>
      </c>
      <c r="V808" s="269" t="str">
        <f t="shared" si="99"/>
        <v/>
      </c>
      <c r="W808" s="5"/>
      <c r="AR808" s="2" t="str">
        <f t="shared" si="103"/>
        <v/>
      </c>
      <c r="AS808" s="2" t="str">
        <f t="shared" si="100"/>
        <v/>
      </c>
      <c r="AT808" s="2" t="str">
        <f>IF(AR808="","",IF(AND(H808&gt;='Intersection Mileposts'!$F$5,H808&lt;='Intersection Mileposts'!$G$5),"Y",IF(AND(H808&gt;='Intersection Mileposts'!$F$6,H808&lt;='Intersection Mileposts'!$G$6),"Y",IF(AND(H808&gt;='Intersection Mileposts'!$F$7,H808&lt;='Intersection Mileposts'!$G$7),"Y",IF(AND(H808&gt;='Intersection Mileposts'!$F$8,H808&lt;='Intersection Mileposts'!$G$8),"Y",IF(AND(H808&gt;='Intersection Mileposts'!$F$9,H808&lt;='Intersection Mileposts'!$G$9),"Y",IF(AND(H808&gt;='Intersection Mileposts'!$F$10,H808&lt;='Intersection Mileposts'!$G$10),"Y",IF(AND(H808&gt;='Intersection Mileposts'!$F$11,H808&lt;='Intersection Mileposts'!$G$11),"Y",IF(AND(H808&gt;='Intersection Mileposts'!$F$12,H808&lt;='Intersection Mileposts'!$G$12),"Y",IF(AND(H808&gt;='Intersection Mileposts'!$F$13,H808&lt;='Intersection Mileposts'!$G$13),"Y",IF(AND(H808&gt;='Intersection Mileposts'!$F$14,H808&lt;='Intersection Mileposts'!$G$14),"Y",IF(AND(H808&gt;='Intersection Mileposts'!$F$15,H808&lt;='Intersection Mileposts'!$G$15),"Y",IF(AND(H808&gt;='Intersection Mileposts'!$F$16,H808&lt;='Intersection Mileposts'!$G$16),"Y",IF(AND(H808&gt;='Intersection Mileposts'!$F$17,H808&lt;='Intersection Mileposts'!$G$17),"Y",IF(AND(H808&gt;='Intersection Mileposts'!$F$18,H808&lt;='Intersection Mileposts'!$G$18),"Y",IF(AND(H808&gt;='Intersection Mileposts'!$F$19,H808&lt;='Intersection Mileposts'!$G$19),"Y",IF(AND(H808&gt;='Intersection Mileposts'!$F$20,H808&lt;='Intersection Mileposts'!$G$20),"Y",IF(AND(H808&gt;='Intersection Mileposts'!$F$21,H808&lt;='Intersection Mileposts'!$G$21),"Y",IF(AND(H808&gt;='Intersection Mileposts'!$F$22,H808&lt;='Intersection Mileposts'!$G$22),"Y",IF(AND(H808&gt;='Intersection Mileposts'!$F$23,H808&lt;='Intersection Mileposts'!$G$23),"Y",IF(AND(H808&gt;='Intersection Mileposts'!$F$24,H808&lt;='Intersection Mileposts'!$G$24),"Y",IF(AND(H808&gt;='Intersection Mileposts'!$F$25,H808&lt;='Intersection Mileposts'!$G$25),"Y",IF(AND(H808&gt;='Intersection Mileposts'!$F$26,H808&lt;='Intersection Mileposts'!$G$26),"Y",IF(AND(H808&gt;='Intersection Mileposts'!$F$27,H808&lt;='Intersection Mileposts'!$G$27),"Y",IF(AND(H808&gt;='Intersection Mileposts'!$F$28,H808&lt;='Intersection Mileposts'!$G$28),"Y",IF(AND(H808&gt;='Intersection Mileposts'!$F$29,H808&lt;='Intersection Mileposts'!$G$29),"Y", IF(AND(H808&gt;='Intersection Mileposts'!$F$30,H808&lt;='Intersection Mileposts'!$G$30),"Y",IF(AND(H808&gt;='Intersection Mileposts'!$F$31,H808&lt;='Intersection Mileposts'!$G$31),"Y",IF(AND(H808&gt;='Intersection Mileposts'!$F$32,H808&lt;='Intersection Mileposts'!$G$32),"Y",IF(AND(H808&gt;='Intersection Mileposts'!$F$33,H808&lt;='Intersection Mileposts'!$G$33),"Y",IF(AND(H808&gt;='Intersection Mileposts'!$F$34,H808&lt;='Intersection Mileposts'!$G$34),"Y",IF(AND(H808&gt;='Intersection Mileposts'!$F$35,H808&lt;='Intersection Mileposts'!$G$35),"Y",IF(AND(H808&gt;='Intersection Mileposts'!$F$36,H808&lt;='Intersection Mileposts'!$G$36),"Y",IF(AND(H808&gt;='Intersection Mileposts'!$F$37,H808&lt;='Intersection Mileposts'!$G$37),"Y",IF(AND(H808&gt;='Intersection Mileposts'!$F$38,H808&lt;='Intersection Mileposts'!$G$38),"Y",IF(AND(H808&gt;='Intersection Mileposts'!$F$39,H808&lt;='Intersection Mileposts'!$G$39),"Y","N"))))))))))))))))))))))))))))))))))))</f>
        <v/>
      </c>
    </row>
    <row r="809" spans="1:46" x14ac:dyDescent="0.3">
      <c r="A809" s="279"/>
      <c r="B809" s="261"/>
      <c r="C809" s="262"/>
      <c r="D809" s="262"/>
      <c r="E809" s="262"/>
      <c r="F809" s="262"/>
      <c r="G809" s="284"/>
      <c r="H809" s="286"/>
      <c r="I809" s="279"/>
      <c r="J809" s="260"/>
      <c r="K809" s="260"/>
      <c r="L809" s="280"/>
      <c r="M809" s="275"/>
      <c r="N809" s="263"/>
      <c r="P809" s="264" t="str">
        <f>IF(R809 = "", "", COUNT($R$4:R809))</f>
        <v/>
      </c>
      <c r="Q809" s="264" t="str">
        <f t="shared" si="96"/>
        <v/>
      </c>
      <c r="R809" s="265" t="str">
        <f t="shared" si="97"/>
        <v/>
      </c>
      <c r="S809" s="266" t="str">
        <f t="shared" si="101"/>
        <v/>
      </c>
      <c r="T809" s="267" t="str">
        <f t="shared" si="98"/>
        <v/>
      </c>
      <c r="U809" s="268" t="str">
        <f t="shared" si="102"/>
        <v/>
      </c>
      <c r="V809" s="269" t="str">
        <f t="shared" si="99"/>
        <v/>
      </c>
      <c r="W809" s="5"/>
      <c r="AR809" s="2" t="str">
        <f t="shared" si="103"/>
        <v/>
      </c>
      <c r="AS809" s="2" t="str">
        <f t="shared" si="100"/>
        <v/>
      </c>
      <c r="AT809" s="2" t="str">
        <f>IF(AR809="","",IF(AND(H809&gt;='Intersection Mileposts'!$F$5,H809&lt;='Intersection Mileposts'!$G$5),"Y",IF(AND(H809&gt;='Intersection Mileposts'!$F$6,H809&lt;='Intersection Mileposts'!$G$6),"Y",IF(AND(H809&gt;='Intersection Mileposts'!$F$7,H809&lt;='Intersection Mileposts'!$G$7),"Y",IF(AND(H809&gt;='Intersection Mileposts'!$F$8,H809&lt;='Intersection Mileposts'!$G$8),"Y",IF(AND(H809&gt;='Intersection Mileposts'!$F$9,H809&lt;='Intersection Mileposts'!$G$9),"Y",IF(AND(H809&gt;='Intersection Mileposts'!$F$10,H809&lt;='Intersection Mileposts'!$G$10),"Y",IF(AND(H809&gt;='Intersection Mileposts'!$F$11,H809&lt;='Intersection Mileposts'!$G$11),"Y",IF(AND(H809&gt;='Intersection Mileposts'!$F$12,H809&lt;='Intersection Mileposts'!$G$12),"Y",IF(AND(H809&gt;='Intersection Mileposts'!$F$13,H809&lt;='Intersection Mileposts'!$G$13),"Y",IF(AND(H809&gt;='Intersection Mileposts'!$F$14,H809&lt;='Intersection Mileposts'!$G$14),"Y",IF(AND(H809&gt;='Intersection Mileposts'!$F$15,H809&lt;='Intersection Mileposts'!$G$15),"Y",IF(AND(H809&gt;='Intersection Mileposts'!$F$16,H809&lt;='Intersection Mileposts'!$G$16),"Y",IF(AND(H809&gt;='Intersection Mileposts'!$F$17,H809&lt;='Intersection Mileposts'!$G$17),"Y",IF(AND(H809&gt;='Intersection Mileposts'!$F$18,H809&lt;='Intersection Mileposts'!$G$18),"Y",IF(AND(H809&gt;='Intersection Mileposts'!$F$19,H809&lt;='Intersection Mileposts'!$G$19),"Y",IF(AND(H809&gt;='Intersection Mileposts'!$F$20,H809&lt;='Intersection Mileposts'!$G$20),"Y",IF(AND(H809&gt;='Intersection Mileposts'!$F$21,H809&lt;='Intersection Mileposts'!$G$21),"Y",IF(AND(H809&gt;='Intersection Mileposts'!$F$22,H809&lt;='Intersection Mileposts'!$G$22),"Y",IF(AND(H809&gt;='Intersection Mileposts'!$F$23,H809&lt;='Intersection Mileposts'!$G$23),"Y",IF(AND(H809&gt;='Intersection Mileposts'!$F$24,H809&lt;='Intersection Mileposts'!$G$24),"Y",IF(AND(H809&gt;='Intersection Mileposts'!$F$25,H809&lt;='Intersection Mileposts'!$G$25),"Y",IF(AND(H809&gt;='Intersection Mileposts'!$F$26,H809&lt;='Intersection Mileposts'!$G$26),"Y",IF(AND(H809&gt;='Intersection Mileposts'!$F$27,H809&lt;='Intersection Mileposts'!$G$27),"Y",IF(AND(H809&gt;='Intersection Mileposts'!$F$28,H809&lt;='Intersection Mileposts'!$G$28),"Y",IF(AND(H809&gt;='Intersection Mileposts'!$F$29,H809&lt;='Intersection Mileposts'!$G$29),"Y", IF(AND(H809&gt;='Intersection Mileposts'!$F$30,H809&lt;='Intersection Mileposts'!$G$30),"Y",IF(AND(H809&gt;='Intersection Mileposts'!$F$31,H809&lt;='Intersection Mileposts'!$G$31),"Y",IF(AND(H809&gt;='Intersection Mileposts'!$F$32,H809&lt;='Intersection Mileposts'!$G$32),"Y",IF(AND(H809&gt;='Intersection Mileposts'!$F$33,H809&lt;='Intersection Mileposts'!$G$33),"Y",IF(AND(H809&gt;='Intersection Mileposts'!$F$34,H809&lt;='Intersection Mileposts'!$G$34),"Y",IF(AND(H809&gt;='Intersection Mileposts'!$F$35,H809&lt;='Intersection Mileposts'!$G$35),"Y",IF(AND(H809&gt;='Intersection Mileposts'!$F$36,H809&lt;='Intersection Mileposts'!$G$36),"Y",IF(AND(H809&gt;='Intersection Mileposts'!$F$37,H809&lt;='Intersection Mileposts'!$G$37),"Y",IF(AND(H809&gt;='Intersection Mileposts'!$F$38,H809&lt;='Intersection Mileposts'!$G$38),"Y",IF(AND(H809&gt;='Intersection Mileposts'!$F$39,H809&lt;='Intersection Mileposts'!$G$39),"Y","N"))))))))))))))))))))))))))))))))))))</f>
        <v/>
      </c>
    </row>
    <row r="810" spans="1:46" x14ac:dyDescent="0.3">
      <c r="A810" s="279"/>
      <c r="B810" s="261"/>
      <c r="C810" s="262"/>
      <c r="D810" s="262"/>
      <c r="E810" s="262"/>
      <c r="F810" s="262"/>
      <c r="G810" s="284"/>
      <c r="H810" s="286"/>
      <c r="I810" s="279"/>
      <c r="J810" s="260"/>
      <c r="K810" s="260"/>
      <c r="L810" s="280"/>
      <c r="M810" s="275"/>
      <c r="N810" s="263"/>
      <c r="P810" s="264" t="str">
        <f>IF(R810 = "", "", COUNT($R$4:R810))</f>
        <v/>
      </c>
      <c r="Q810" s="264" t="str">
        <f t="shared" si="96"/>
        <v/>
      </c>
      <c r="R810" s="265" t="str">
        <f t="shared" si="97"/>
        <v/>
      </c>
      <c r="S810" s="266" t="str">
        <f t="shared" si="101"/>
        <v/>
      </c>
      <c r="T810" s="267" t="str">
        <f t="shared" si="98"/>
        <v/>
      </c>
      <c r="U810" s="268" t="str">
        <f t="shared" si="102"/>
        <v/>
      </c>
      <c r="V810" s="269" t="str">
        <f t="shared" si="99"/>
        <v/>
      </c>
      <c r="W810" s="5"/>
      <c r="AR810" s="2" t="str">
        <f t="shared" si="103"/>
        <v/>
      </c>
      <c r="AS810" s="2" t="str">
        <f t="shared" si="100"/>
        <v/>
      </c>
      <c r="AT810" s="2" t="str">
        <f>IF(AR810="","",IF(AND(H810&gt;='Intersection Mileposts'!$F$5,H810&lt;='Intersection Mileposts'!$G$5),"Y",IF(AND(H810&gt;='Intersection Mileposts'!$F$6,H810&lt;='Intersection Mileposts'!$G$6),"Y",IF(AND(H810&gt;='Intersection Mileposts'!$F$7,H810&lt;='Intersection Mileposts'!$G$7),"Y",IF(AND(H810&gt;='Intersection Mileposts'!$F$8,H810&lt;='Intersection Mileposts'!$G$8),"Y",IF(AND(H810&gt;='Intersection Mileposts'!$F$9,H810&lt;='Intersection Mileposts'!$G$9),"Y",IF(AND(H810&gt;='Intersection Mileposts'!$F$10,H810&lt;='Intersection Mileposts'!$G$10),"Y",IF(AND(H810&gt;='Intersection Mileposts'!$F$11,H810&lt;='Intersection Mileposts'!$G$11),"Y",IF(AND(H810&gt;='Intersection Mileposts'!$F$12,H810&lt;='Intersection Mileposts'!$G$12),"Y",IF(AND(H810&gt;='Intersection Mileposts'!$F$13,H810&lt;='Intersection Mileposts'!$G$13),"Y",IF(AND(H810&gt;='Intersection Mileposts'!$F$14,H810&lt;='Intersection Mileposts'!$G$14),"Y",IF(AND(H810&gt;='Intersection Mileposts'!$F$15,H810&lt;='Intersection Mileposts'!$G$15),"Y",IF(AND(H810&gt;='Intersection Mileposts'!$F$16,H810&lt;='Intersection Mileposts'!$G$16),"Y",IF(AND(H810&gt;='Intersection Mileposts'!$F$17,H810&lt;='Intersection Mileposts'!$G$17),"Y",IF(AND(H810&gt;='Intersection Mileposts'!$F$18,H810&lt;='Intersection Mileposts'!$G$18),"Y",IF(AND(H810&gt;='Intersection Mileposts'!$F$19,H810&lt;='Intersection Mileposts'!$G$19),"Y",IF(AND(H810&gt;='Intersection Mileposts'!$F$20,H810&lt;='Intersection Mileposts'!$G$20),"Y",IF(AND(H810&gt;='Intersection Mileposts'!$F$21,H810&lt;='Intersection Mileposts'!$G$21),"Y",IF(AND(H810&gt;='Intersection Mileposts'!$F$22,H810&lt;='Intersection Mileposts'!$G$22),"Y",IF(AND(H810&gt;='Intersection Mileposts'!$F$23,H810&lt;='Intersection Mileposts'!$G$23),"Y",IF(AND(H810&gt;='Intersection Mileposts'!$F$24,H810&lt;='Intersection Mileposts'!$G$24),"Y",IF(AND(H810&gt;='Intersection Mileposts'!$F$25,H810&lt;='Intersection Mileposts'!$G$25),"Y",IF(AND(H810&gt;='Intersection Mileposts'!$F$26,H810&lt;='Intersection Mileposts'!$G$26),"Y",IF(AND(H810&gt;='Intersection Mileposts'!$F$27,H810&lt;='Intersection Mileposts'!$G$27),"Y",IF(AND(H810&gt;='Intersection Mileposts'!$F$28,H810&lt;='Intersection Mileposts'!$G$28),"Y",IF(AND(H810&gt;='Intersection Mileposts'!$F$29,H810&lt;='Intersection Mileposts'!$G$29),"Y", IF(AND(H810&gt;='Intersection Mileposts'!$F$30,H810&lt;='Intersection Mileposts'!$G$30),"Y",IF(AND(H810&gt;='Intersection Mileposts'!$F$31,H810&lt;='Intersection Mileposts'!$G$31),"Y",IF(AND(H810&gt;='Intersection Mileposts'!$F$32,H810&lt;='Intersection Mileposts'!$G$32),"Y",IF(AND(H810&gt;='Intersection Mileposts'!$F$33,H810&lt;='Intersection Mileposts'!$G$33),"Y",IF(AND(H810&gt;='Intersection Mileposts'!$F$34,H810&lt;='Intersection Mileposts'!$G$34),"Y",IF(AND(H810&gt;='Intersection Mileposts'!$F$35,H810&lt;='Intersection Mileposts'!$G$35),"Y",IF(AND(H810&gt;='Intersection Mileposts'!$F$36,H810&lt;='Intersection Mileposts'!$G$36),"Y",IF(AND(H810&gt;='Intersection Mileposts'!$F$37,H810&lt;='Intersection Mileposts'!$G$37),"Y",IF(AND(H810&gt;='Intersection Mileposts'!$F$38,H810&lt;='Intersection Mileposts'!$G$38),"Y",IF(AND(H810&gt;='Intersection Mileposts'!$F$39,H810&lt;='Intersection Mileposts'!$G$39),"Y","N"))))))))))))))))))))))))))))))))))))</f>
        <v/>
      </c>
    </row>
    <row r="811" spans="1:46" x14ac:dyDescent="0.3">
      <c r="A811" s="279"/>
      <c r="B811" s="261"/>
      <c r="C811" s="262"/>
      <c r="D811" s="262"/>
      <c r="E811" s="262"/>
      <c r="F811" s="262"/>
      <c r="G811" s="284"/>
      <c r="H811" s="286"/>
      <c r="I811" s="279"/>
      <c r="J811" s="260"/>
      <c r="K811" s="260"/>
      <c r="L811" s="280"/>
      <c r="M811" s="275"/>
      <c r="N811" s="263"/>
      <c r="P811" s="264" t="str">
        <f>IF(R811 = "", "", COUNT($R$4:R811))</f>
        <v/>
      </c>
      <c r="Q811" s="264" t="str">
        <f t="shared" si="96"/>
        <v/>
      </c>
      <c r="R811" s="265" t="str">
        <f t="shared" si="97"/>
        <v/>
      </c>
      <c r="S811" s="266" t="str">
        <f t="shared" si="101"/>
        <v/>
      </c>
      <c r="T811" s="267" t="str">
        <f t="shared" si="98"/>
        <v/>
      </c>
      <c r="U811" s="268" t="str">
        <f t="shared" si="102"/>
        <v/>
      </c>
      <c r="V811" s="269" t="str">
        <f t="shared" si="99"/>
        <v/>
      </c>
      <c r="W811" s="5"/>
      <c r="AR811" s="2" t="str">
        <f t="shared" si="103"/>
        <v/>
      </c>
      <c r="AS811" s="2" t="str">
        <f t="shared" si="100"/>
        <v/>
      </c>
      <c r="AT811" s="2" t="str">
        <f>IF(AR811="","",IF(AND(H811&gt;='Intersection Mileposts'!$F$5,H811&lt;='Intersection Mileposts'!$G$5),"Y",IF(AND(H811&gt;='Intersection Mileposts'!$F$6,H811&lt;='Intersection Mileposts'!$G$6),"Y",IF(AND(H811&gt;='Intersection Mileposts'!$F$7,H811&lt;='Intersection Mileposts'!$G$7),"Y",IF(AND(H811&gt;='Intersection Mileposts'!$F$8,H811&lt;='Intersection Mileposts'!$G$8),"Y",IF(AND(H811&gt;='Intersection Mileposts'!$F$9,H811&lt;='Intersection Mileposts'!$G$9),"Y",IF(AND(H811&gt;='Intersection Mileposts'!$F$10,H811&lt;='Intersection Mileposts'!$G$10),"Y",IF(AND(H811&gt;='Intersection Mileposts'!$F$11,H811&lt;='Intersection Mileposts'!$G$11),"Y",IF(AND(H811&gt;='Intersection Mileposts'!$F$12,H811&lt;='Intersection Mileposts'!$G$12),"Y",IF(AND(H811&gt;='Intersection Mileposts'!$F$13,H811&lt;='Intersection Mileposts'!$G$13),"Y",IF(AND(H811&gt;='Intersection Mileposts'!$F$14,H811&lt;='Intersection Mileposts'!$G$14),"Y",IF(AND(H811&gt;='Intersection Mileposts'!$F$15,H811&lt;='Intersection Mileposts'!$G$15),"Y",IF(AND(H811&gt;='Intersection Mileposts'!$F$16,H811&lt;='Intersection Mileposts'!$G$16),"Y",IF(AND(H811&gt;='Intersection Mileposts'!$F$17,H811&lt;='Intersection Mileposts'!$G$17),"Y",IF(AND(H811&gt;='Intersection Mileposts'!$F$18,H811&lt;='Intersection Mileposts'!$G$18),"Y",IF(AND(H811&gt;='Intersection Mileposts'!$F$19,H811&lt;='Intersection Mileposts'!$G$19),"Y",IF(AND(H811&gt;='Intersection Mileposts'!$F$20,H811&lt;='Intersection Mileposts'!$G$20),"Y",IF(AND(H811&gt;='Intersection Mileposts'!$F$21,H811&lt;='Intersection Mileposts'!$G$21),"Y",IF(AND(H811&gt;='Intersection Mileposts'!$F$22,H811&lt;='Intersection Mileposts'!$G$22),"Y",IF(AND(H811&gt;='Intersection Mileposts'!$F$23,H811&lt;='Intersection Mileposts'!$G$23),"Y",IF(AND(H811&gt;='Intersection Mileposts'!$F$24,H811&lt;='Intersection Mileposts'!$G$24),"Y",IF(AND(H811&gt;='Intersection Mileposts'!$F$25,H811&lt;='Intersection Mileposts'!$G$25),"Y",IF(AND(H811&gt;='Intersection Mileposts'!$F$26,H811&lt;='Intersection Mileposts'!$G$26),"Y",IF(AND(H811&gt;='Intersection Mileposts'!$F$27,H811&lt;='Intersection Mileposts'!$G$27),"Y",IF(AND(H811&gt;='Intersection Mileposts'!$F$28,H811&lt;='Intersection Mileposts'!$G$28),"Y",IF(AND(H811&gt;='Intersection Mileposts'!$F$29,H811&lt;='Intersection Mileposts'!$G$29),"Y", IF(AND(H811&gt;='Intersection Mileposts'!$F$30,H811&lt;='Intersection Mileposts'!$G$30),"Y",IF(AND(H811&gt;='Intersection Mileposts'!$F$31,H811&lt;='Intersection Mileposts'!$G$31),"Y",IF(AND(H811&gt;='Intersection Mileposts'!$F$32,H811&lt;='Intersection Mileposts'!$G$32),"Y",IF(AND(H811&gt;='Intersection Mileposts'!$F$33,H811&lt;='Intersection Mileposts'!$G$33),"Y",IF(AND(H811&gt;='Intersection Mileposts'!$F$34,H811&lt;='Intersection Mileposts'!$G$34),"Y",IF(AND(H811&gt;='Intersection Mileposts'!$F$35,H811&lt;='Intersection Mileposts'!$G$35),"Y",IF(AND(H811&gt;='Intersection Mileposts'!$F$36,H811&lt;='Intersection Mileposts'!$G$36),"Y",IF(AND(H811&gt;='Intersection Mileposts'!$F$37,H811&lt;='Intersection Mileposts'!$G$37),"Y",IF(AND(H811&gt;='Intersection Mileposts'!$F$38,H811&lt;='Intersection Mileposts'!$G$38),"Y",IF(AND(H811&gt;='Intersection Mileposts'!$F$39,H811&lt;='Intersection Mileposts'!$G$39),"Y","N"))))))))))))))))))))))))))))))))))))</f>
        <v/>
      </c>
    </row>
    <row r="812" spans="1:46" x14ac:dyDescent="0.3">
      <c r="A812" s="279"/>
      <c r="B812" s="261"/>
      <c r="C812" s="262"/>
      <c r="D812" s="262"/>
      <c r="E812" s="262"/>
      <c r="F812" s="262"/>
      <c r="G812" s="284"/>
      <c r="H812" s="286"/>
      <c r="I812" s="279"/>
      <c r="J812" s="260"/>
      <c r="K812" s="260"/>
      <c r="L812" s="280"/>
      <c r="M812" s="275"/>
      <c r="N812" s="263"/>
      <c r="P812" s="264" t="str">
        <f>IF(R812 = "", "", COUNT($R$4:R812))</f>
        <v/>
      </c>
      <c r="Q812" s="264" t="str">
        <f t="shared" si="96"/>
        <v/>
      </c>
      <c r="R812" s="265" t="str">
        <f t="shared" si="97"/>
        <v/>
      </c>
      <c r="S812" s="266" t="str">
        <f t="shared" si="101"/>
        <v/>
      </c>
      <c r="T812" s="267" t="str">
        <f t="shared" si="98"/>
        <v/>
      </c>
      <c r="U812" s="268" t="str">
        <f t="shared" si="102"/>
        <v/>
      </c>
      <c r="V812" s="269" t="str">
        <f t="shared" si="99"/>
        <v/>
      </c>
      <c r="W812" s="5"/>
      <c r="AR812" s="2" t="str">
        <f t="shared" si="103"/>
        <v/>
      </c>
      <c r="AS812" s="2" t="str">
        <f t="shared" si="100"/>
        <v/>
      </c>
      <c r="AT812" s="2" t="str">
        <f>IF(AR812="","",IF(AND(H812&gt;='Intersection Mileposts'!$F$5,H812&lt;='Intersection Mileposts'!$G$5),"Y",IF(AND(H812&gt;='Intersection Mileposts'!$F$6,H812&lt;='Intersection Mileposts'!$G$6),"Y",IF(AND(H812&gt;='Intersection Mileposts'!$F$7,H812&lt;='Intersection Mileposts'!$G$7),"Y",IF(AND(H812&gt;='Intersection Mileposts'!$F$8,H812&lt;='Intersection Mileposts'!$G$8),"Y",IF(AND(H812&gt;='Intersection Mileposts'!$F$9,H812&lt;='Intersection Mileposts'!$G$9),"Y",IF(AND(H812&gt;='Intersection Mileposts'!$F$10,H812&lt;='Intersection Mileposts'!$G$10),"Y",IF(AND(H812&gt;='Intersection Mileposts'!$F$11,H812&lt;='Intersection Mileposts'!$G$11),"Y",IF(AND(H812&gt;='Intersection Mileposts'!$F$12,H812&lt;='Intersection Mileposts'!$G$12),"Y",IF(AND(H812&gt;='Intersection Mileposts'!$F$13,H812&lt;='Intersection Mileposts'!$G$13),"Y",IF(AND(H812&gt;='Intersection Mileposts'!$F$14,H812&lt;='Intersection Mileposts'!$G$14),"Y",IF(AND(H812&gt;='Intersection Mileposts'!$F$15,H812&lt;='Intersection Mileposts'!$G$15),"Y",IF(AND(H812&gt;='Intersection Mileposts'!$F$16,H812&lt;='Intersection Mileposts'!$G$16),"Y",IF(AND(H812&gt;='Intersection Mileposts'!$F$17,H812&lt;='Intersection Mileposts'!$G$17),"Y",IF(AND(H812&gt;='Intersection Mileposts'!$F$18,H812&lt;='Intersection Mileposts'!$G$18),"Y",IF(AND(H812&gt;='Intersection Mileposts'!$F$19,H812&lt;='Intersection Mileposts'!$G$19),"Y",IF(AND(H812&gt;='Intersection Mileposts'!$F$20,H812&lt;='Intersection Mileposts'!$G$20),"Y",IF(AND(H812&gt;='Intersection Mileposts'!$F$21,H812&lt;='Intersection Mileposts'!$G$21),"Y",IF(AND(H812&gt;='Intersection Mileposts'!$F$22,H812&lt;='Intersection Mileposts'!$G$22),"Y",IF(AND(H812&gt;='Intersection Mileposts'!$F$23,H812&lt;='Intersection Mileposts'!$G$23),"Y",IF(AND(H812&gt;='Intersection Mileposts'!$F$24,H812&lt;='Intersection Mileposts'!$G$24),"Y",IF(AND(H812&gt;='Intersection Mileposts'!$F$25,H812&lt;='Intersection Mileposts'!$G$25),"Y",IF(AND(H812&gt;='Intersection Mileposts'!$F$26,H812&lt;='Intersection Mileposts'!$G$26),"Y",IF(AND(H812&gt;='Intersection Mileposts'!$F$27,H812&lt;='Intersection Mileposts'!$G$27),"Y",IF(AND(H812&gt;='Intersection Mileposts'!$F$28,H812&lt;='Intersection Mileposts'!$G$28),"Y",IF(AND(H812&gt;='Intersection Mileposts'!$F$29,H812&lt;='Intersection Mileposts'!$G$29),"Y", IF(AND(H812&gt;='Intersection Mileposts'!$F$30,H812&lt;='Intersection Mileposts'!$G$30),"Y",IF(AND(H812&gt;='Intersection Mileposts'!$F$31,H812&lt;='Intersection Mileposts'!$G$31),"Y",IF(AND(H812&gt;='Intersection Mileposts'!$F$32,H812&lt;='Intersection Mileposts'!$G$32),"Y",IF(AND(H812&gt;='Intersection Mileposts'!$F$33,H812&lt;='Intersection Mileposts'!$G$33),"Y",IF(AND(H812&gt;='Intersection Mileposts'!$F$34,H812&lt;='Intersection Mileposts'!$G$34),"Y",IF(AND(H812&gt;='Intersection Mileposts'!$F$35,H812&lt;='Intersection Mileposts'!$G$35),"Y",IF(AND(H812&gt;='Intersection Mileposts'!$F$36,H812&lt;='Intersection Mileposts'!$G$36),"Y",IF(AND(H812&gt;='Intersection Mileposts'!$F$37,H812&lt;='Intersection Mileposts'!$G$37),"Y",IF(AND(H812&gt;='Intersection Mileposts'!$F$38,H812&lt;='Intersection Mileposts'!$G$38),"Y",IF(AND(H812&gt;='Intersection Mileposts'!$F$39,H812&lt;='Intersection Mileposts'!$G$39),"Y","N"))))))))))))))))))))))))))))))))))))</f>
        <v/>
      </c>
    </row>
    <row r="813" spans="1:46" x14ac:dyDescent="0.3">
      <c r="A813" s="279"/>
      <c r="B813" s="261"/>
      <c r="C813" s="262"/>
      <c r="D813" s="262"/>
      <c r="E813" s="262"/>
      <c r="F813" s="262"/>
      <c r="G813" s="284"/>
      <c r="H813" s="286"/>
      <c r="I813" s="279"/>
      <c r="J813" s="260"/>
      <c r="K813" s="260"/>
      <c r="L813" s="280"/>
      <c r="M813" s="275"/>
      <c r="N813" s="263"/>
      <c r="P813" s="264" t="str">
        <f>IF(R813 = "", "", COUNT($R$4:R813))</f>
        <v/>
      </c>
      <c r="Q813" s="264" t="str">
        <f t="shared" si="96"/>
        <v/>
      </c>
      <c r="R813" s="265" t="str">
        <f t="shared" si="97"/>
        <v/>
      </c>
      <c r="S813" s="266" t="str">
        <f t="shared" si="101"/>
        <v/>
      </c>
      <c r="T813" s="267" t="str">
        <f t="shared" si="98"/>
        <v/>
      </c>
      <c r="U813" s="268" t="str">
        <f t="shared" si="102"/>
        <v/>
      </c>
      <c r="V813" s="269" t="str">
        <f t="shared" si="99"/>
        <v/>
      </c>
      <c r="W813" s="5"/>
      <c r="AR813" s="2" t="str">
        <f t="shared" si="103"/>
        <v/>
      </c>
      <c r="AS813" s="2" t="str">
        <f t="shared" si="100"/>
        <v/>
      </c>
      <c r="AT813" s="2" t="str">
        <f>IF(AR813="","",IF(AND(H813&gt;='Intersection Mileposts'!$F$5,H813&lt;='Intersection Mileposts'!$G$5),"Y",IF(AND(H813&gt;='Intersection Mileposts'!$F$6,H813&lt;='Intersection Mileposts'!$G$6),"Y",IF(AND(H813&gt;='Intersection Mileposts'!$F$7,H813&lt;='Intersection Mileposts'!$G$7),"Y",IF(AND(H813&gt;='Intersection Mileposts'!$F$8,H813&lt;='Intersection Mileposts'!$G$8),"Y",IF(AND(H813&gt;='Intersection Mileposts'!$F$9,H813&lt;='Intersection Mileposts'!$G$9),"Y",IF(AND(H813&gt;='Intersection Mileposts'!$F$10,H813&lt;='Intersection Mileposts'!$G$10),"Y",IF(AND(H813&gt;='Intersection Mileposts'!$F$11,H813&lt;='Intersection Mileposts'!$G$11),"Y",IF(AND(H813&gt;='Intersection Mileposts'!$F$12,H813&lt;='Intersection Mileposts'!$G$12),"Y",IF(AND(H813&gt;='Intersection Mileposts'!$F$13,H813&lt;='Intersection Mileposts'!$G$13),"Y",IF(AND(H813&gt;='Intersection Mileposts'!$F$14,H813&lt;='Intersection Mileposts'!$G$14),"Y",IF(AND(H813&gt;='Intersection Mileposts'!$F$15,H813&lt;='Intersection Mileposts'!$G$15),"Y",IF(AND(H813&gt;='Intersection Mileposts'!$F$16,H813&lt;='Intersection Mileposts'!$G$16),"Y",IF(AND(H813&gt;='Intersection Mileposts'!$F$17,H813&lt;='Intersection Mileposts'!$G$17),"Y",IF(AND(H813&gt;='Intersection Mileposts'!$F$18,H813&lt;='Intersection Mileposts'!$G$18),"Y",IF(AND(H813&gt;='Intersection Mileposts'!$F$19,H813&lt;='Intersection Mileposts'!$G$19),"Y",IF(AND(H813&gt;='Intersection Mileposts'!$F$20,H813&lt;='Intersection Mileposts'!$G$20),"Y",IF(AND(H813&gt;='Intersection Mileposts'!$F$21,H813&lt;='Intersection Mileposts'!$G$21),"Y",IF(AND(H813&gt;='Intersection Mileposts'!$F$22,H813&lt;='Intersection Mileposts'!$G$22),"Y",IF(AND(H813&gt;='Intersection Mileposts'!$F$23,H813&lt;='Intersection Mileposts'!$G$23),"Y",IF(AND(H813&gt;='Intersection Mileposts'!$F$24,H813&lt;='Intersection Mileposts'!$G$24),"Y",IF(AND(H813&gt;='Intersection Mileposts'!$F$25,H813&lt;='Intersection Mileposts'!$G$25),"Y",IF(AND(H813&gt;='Intersection Mileposts'!$F$26,H813&lt;='Intersection Mileposts'!$G$26),"Y",IF(AND(H813&gt;='Intersection Mileposts'!$F$27,H813&lt;='Intersection Mileposts'!$G$27),"Y",IF(AND(H813&gt;='Intersection Mileposts'!$F$28,H813&lt;='Intersection Mileposts'!$G$28),"Y",IF(AND(H813&gt;='Intersection Mileposts'!$F$29,H813&lt;='Intersection Mileposts'!$G$29),"Y", IF(AND(H813&gt;='Intersection Mileposts'!$F$30,H813&lt;='Intersection Mileposts'!$G$30),"Y",IF(AND(H813&gt;='Intersection Mileposts'!$F$31,H813&lt;='Intersection Mileposts'!$G$31),"Y",IF(AND(H813&gt;='Intersection Mileposts'!$F$32,H813&lt;='Intersection Mileposts'!$G$32),"Y",IF(AND(H813&gt;='Intersection Mileposts'!$F$33,H813&lt;='Intersection Mileposts'!$G$33),"Y",IF(AND(H813&gt;='Intersection Mileposts'!$F$34,H813&lt;='Intersection Mileposts'!$G$34),"Y",IF(AND(H813&gt;='Intersection Mileposts'!$F$35,H813&lt;='Intersection Mileposts'!$G$35),"Y",IF(AND(H813&gt;='Intersection Mileposts'!$F$36,H813&lt;='Intersection Mileposts'!$G$36),"Y",IF(AND(H813&gt;='Intersection Mileposts'!$F$37,H813&lt;='Intersection Mileposts'!$G$37),"Y",IF(AND(H813&gt;='Intersection Mileposts'!$F$38,H813&lt;='Intersection Mileposts'!$G$38),"Y",IF(AND(H813&gt;='Intersection Mileposts'!$F$39,H813&lt;='Intersection Mileposts'!$G$39),"Y","N"))))))))))))))))))))))))))))))))))))</f>
        <v/>
      </c>
    </row>
    <row r="814" spans="1:46" x14ac:dyDescent="0.3">
      <c r="A814" s="279"/>
      <c r="B814" s="261"/>
      <c r="C814" s="262"/>
      <c r="D814" s="262"/>
      <c r="E814" s="262"/>
      <c r="F814" s="262"/>
      <c r="G814" s="284"/>
      <c r="H814" s="286"/>
      <c r="I814" s="279"/>
      <c r="J814" s="260"/>
      <c r="K814" s="260"/>
      <c r="L814" s="280"/>
      <c r="M814" s="275"/>
      <c r="N814" s="263"/>
      <c r="P814" s="264" t="str">
        <f>IF(R814 = "", "", COUNT($R$4:R814))</f>
        <v/>
      </c>
      <c r="Q814" s="264" t="str">
        <f t="shared" si="96"/>
        <v/>
      </c>
      <c r="R814" s="265" t="str">
        <f t="shared" si="97"/>
        <v/>
      </c>
      <c r="S814" s="266" t="str">
        <f t="shared" si="101"/>
        <v/>
      </c>
      <c r="T814" s="267" t="str">
        <f t="shared" si="98"/>
        <v/>
      </c>
      <c r="U814" s="268" t="str">
        <f t="shared" si="102"/>
        <v/>
      </c>
      <c r="V814" s="269" t="str">
        <f t="shared" si="99"/>
        <v/>
      </c>
      <c r="W814" s="5"/>
      <c r="AR814" s="2" t="str">
        <f t="shared" si="103"/>
        <v/>
      </c>
      <c r="AS814" s="2" t="str">
        <f t="shared" si="100"/>
        <v/>
      </c>
      <c r="AT814" s="2" t="str">
        <f>IF(AR814="","",IF(AND(H814&gt;='Intersection Mileposts'!$F$5,H814&lt;='Intersection Mileposts'!$G$5),"Y",IF(AND(H814&gt;='Intersection Mileposts'!$F$6,H814&lt;='Intersection Mileposts'!$G$6),"Y",IF(AND(H814&gt;='Intersection Mileposts'!$F$7,H814&lt;='Intersection Mileposts'!$G$7),"Y",IF(AND(H814&gt;='Intersection Mileposts'!$F$8,H814&lt;='Intersection Mileposts'!$G$8),"Y",IF(AND(H814&gt;='Intersection Mileposts'!$F$9,H814&lt;='Intersection Mileposts'!$G$9),"Y",IF(AND(H814&gt;='Intersection Mileposts'!$F$10,H814&lt;='Intersection Mileposts'!$G$10),"Y",IF(AND(H814&gt;='Intersection Mileposts'!$F$11,H814&lt;='Intersection Mileposts'!$G$11),"Y",IF(AND(H814&gt;='Intersection Mileposts'!$F$12,H814&lt;='Intersection Mileposts'!$G$12),"Y",IF(AND(H814&gt;='Intersection Mileposts'!$F$13,H814&lt;='Intersection Mileposts'!$G$13),"Y",IF(AND(H814&gt;='Intersection Mileposts'!$F$14,H814&lt;='Intersection Mileposts'!$G$14),"Y",IF(AND(H814&gt;='Intersection Mileposts'!$F$15,H814&lt;='Intersection Mileposts'!$G$15),"Y",IF(AND(H814&gt;='Intersection Mileposts'!$F$16,H814&lt;='Intersection Mileposts'!$G$16),"Y",IF(AND(H814&gt;='Intersection Mileposts'!$F$17,H814&lt;='Intersection Mileposts'!$G$17),"Y",IF(AND(H814&gt;='Intersection Mileposts'!$F$18,H814&lt;='Intersection Mileposts'!$G$18),"Y",IF(AND(H814&gt;='Intersection Mileposts'!$F$19,H814&lt;='Intersection Mileposts'!$G$19),"Y",IF(AND(H814&gt;='Intersection Mileposts'!$F$20,H814&lt;='Intersection Mileposts'!$G$20),"Y",IF(AND(H814&gt;='Intersection Mileposts'!$F$21,H814&lt;='Intersection Mileposts'!$G$21),"Y",IF(AND(H814&gt;='Intersection Mileposts'!$F$22,H814&lt;='Intersection Mileposts'!$G$22),"Y",IF(AND(H814&gt;='Intersection Mileposts'!$F$23,H814&lt;='Intersection Mileposts'!$G$23),"Y",IF(AND(H814&gt;='Intersection Mileposts'!$F$24,H814&lt;='Intersection Mileposts'!$G$24),"Y",IF(AND(H814&gt;='Intersection Mileposts'!$F$25,H814&lt;='Intersection Mileposts'!$G$25),"Y",IF(AND(H814&gt;='Intersection Mileposts'!$F$26,H814&lt;='Intersection Mileposts'!$G$26),"Y",IF(AND(H814&gt;='Intersection Mileposts'!$F$27,H814&lt;='Intersection Mileposts'!$G$27),"Y",IF(AND(H814&gt;='Intersection Mileposts'!$F$28,H814&lt;='Intersection Mileposts'!$G$28),"Y",IF(AND(H814&gt;='Intersection Mileposts'!$F$29,H814&lt;='Intersection Mileposts'!$G$29),"Y", IF(AND(H814&gt;='Intersection Mileposts'!$F$30,H814&lt;='Intersection Mileposts'!$G$30),"Y",IF(AND(H814&gt;='Intersection Mileposts'!$F$31,H814&lt;='Intersection Mileposts'!$G$31),"Y",IF(AND(H814&gt;='Intersection Mileposts'!$F$32,H814&lt;='Intersection Mileposts'!$G$32),"Y",IF(AND(H814&gt;='Intersection Mileposts'!$F$33,H814&lt;='Intersection Mileposts'!$G$33),"Y",IF(AND(H814&gt;='Intersection Mileposts'!$F$34,H814&lt;='Intersection Mileposts'!$G$34),"Y",IF(AND(H814&gt;='Intersection Mileposts'!$F$35,H814&lt;='Intersection Mileposts'!$G$35),"Y",IF(AND(H814&gt;='Intersection Mileposts'!$F$36,H814&lt;='Intersection Mileposts'!$G$36),"Y",IF(AND(H814&gt;='Intersection Mileposts'!$F$37,H814&lt;='Intersection Mileposts'!$G$37),"Y",IF(AND(H814&gt;='Intersection Mileposts'!$F$38,H814&lt;='Intersection Mileposts'!$G$38),"Y",IF(AND(H814&gt;='Intersection Mileposts'!$F$39,H814&lt;='Intersection Mileposts'!$G$39),"Y","N"))))))))))))))))))))))))))))))))))))</f>
        <v/>
      </c>
    </row>
    <row r="815" spans="1:46" x14ac:dyDescent="0.3">
      <c r="A815" s="279"/>
      <c r="B815" s="261"/>
      <c r="C815" s="262"/>
      <c r="D815" s="262"/>
      <c r="E815" s="262"/>
      <c r="F815" s="262"/>
      <c r="G815" s="284"/>
      <c r="H815" s="286"/>
      <c r="I815" s="279"/>
      <c r="J815" s="260"/>
      <c r="K815" s="260"/>
      <c r="L815" s="280"/>
      <c r="M815" s="275"/>
      <c r="N815" s="263"/>
      <c r="P815" s="264" t="str">
        <f>IF(R815 = "", "", COUNT($R$4:R815))</f>
        <v/>
      </c>
      <c r="Q815" s="264" t="str">
        <f t="shared" si="96"/>
        <v/>
      </c>
      <c r="R815" s="265" t="str">
        <f t="shared" si="97"/>
        <v/>
      </c>
      <c r="S815" s="266" t="str">
        <f t="shared" si="101"/>
        <v/>
      </c>
      <c r="T815" s="267" t="str">
        <f t="shared" si="98"/>
        <v/>
      </c>
      <c r="U815" s="268" t="str">
        <f t="shared" si="102"/>
        <v/>
      </c>
      <c r="V815" s="269" t="str">
        <f t="shared" si="99"/>
        <v/>
      </c>
      <c r="W815" s="5"/>
      <c r="AR815" s="2" t="str">
        <f t="shared" si="103"/>
        <v/>
      </c>
      <c r="AS815" s="2" t="str">
        <f t="shared" si="100"/>
        <v/>
      </c>
      <c r="AT815" s="2" t="str">
        <f>IF(AR815="","",IF(AND(H815&gt;='Intersection Mileposts'!$F$5,H815&lt;='Intersection Mileposts'!$G$5),"Y",IF(AND(H815&gt;='Intersection Mileposts'!$F$6,H815&lt;='Intersection Mileposts'!$G$6),"Y",IF(AND(H815&gt;='Intersection Mileposts'!$F$7,H815&lt;='Intersection Mileposts'!$G$7),"Y",IF(AND(H815&gt;='Intersection Mileposts'!$F$8,H815&lt;='Intersection Mileposts'!$G$8),"Y",IF(AND(H815&gt;='Intersection Mileposts'!$F$9,H815&lt;='Intersection Mileposts'!$G$9),"Y",IF(AND(H815&gt;='Intersection Mileposts'!$F$10,H815&lt;='Intersection Mileposts'!$G$10),"Y",IF(AND(H815&gt;='Intersection Mileposts'!$F$11,H815&lt;='Intersection Mileposts'!$G$11),"Y",IF(AND(H815&gt;='Intersection Mileposts'!$F$12,H815&lt;='Intersection Mileposts'!$G$12),"Y",IF(AND(H815&gt;='Intersection Mileposts'!$F$13,H815&lt;='Intersection Mileposts'!$G$13),"Y",IF(AND(H815&gt;='Intersection Mileposts'!$F$14,H815&lt;='Intersection Mileposts'!$G$14),"Y",IF(AND(H815&gt;='Intersection Mileposts'!$F$15,H815&lt;='Intersection Mileposts'!$G$15),"Y",IF(AND(H815&gt;='Intersection Mileposts'!$F$16,H815&lt;='Intersection Mileposts'!$G$16),"Y",IF(AND(H815&gt;='Intersection Mileposts'!$F$17,H815&lt;='Intersection Mileposts'!$G$17),"Y",IF(AND(H815&gt;='Intersection Mileposts'!$F$18,H815&lt;='Intersection Mileposts'!$G$18),"Y",IF(AND(H815&gt;='Intersection Mileposts'!$F$19,H815&lt;='Intersection Mileposts'!$G$19),"Y",IF(AND(H815&gt;='Intersection Mileposts'!$F$20,H815&lt;='Intersection Mileposts'!$G$20),"Y",IF(AND(H815&gt;='Intersection Mileposts'!$F$21,H815&lt;='Intersection Mileposts'!$G$21),"Y",IF(AND(H815&gt;='Intersection Mileposts'!$F$22,H815&lt;='Intersection Mileposts'!$G$22),"Y",IF(AND(H815&gt;='Intersection Mileposts'!$F$23,H815&lt;='Intersection Mileposts'!$G$23),"Y",IF(AND(H815&gt;='Intersection Mileposts'!$F$24,H815&lt;='Intersection Mileposts'!$G$24),"Y",IF(AND(H815&gt;='Intersection Mileposts'!$F$25,H815&lt;='Intersection Mileposts'!$G$25),"Y",IF(AND(H815&gt;='Intersection Mileposts'!$F$26,H815&lt;='Intersection Mileposts'!$G$26),"Y",IF(AND(H815&gt;='Intersection Mileposts'!$F$27,H815&lt;='Intersection Mileposts'!$G$27),"Y",IF(AND(H815&gt;='Intersection Mileposts'!$F$28,H815&lt;='Intersection Mileposts'!$G$28),"Y",IF(AND(H815&gt;='Intersection Mileposts'!$F$29,H815&lt;='Intersection Mileposts'!$G$29),"Y", IF(AND(H815&gt;='Intersection Mileposts'!$F$30,H815&lt;='Intersection Mileposts'!$G$30),"Y",IF(AND(H815&gt;='Intersection Mileposts'!$F$31,H815&lt;='Intersection Mileposts'!$G$31),"Y",IF(AND(H815&gt;='Intersection Mileposts'!$F$32,H815&lt;='Intersection Mileposts'!$G$32),"Y",IF(AND(H815&gt;='Intersection Mileposts'!$F$33,H815&lt;='Intersection Mileposts'!$G$33),"Y",IF(AND(H815&gt;='Intersection Mileposts'!$F$34,H815&lt;='Intersection Mileposts'!$G$34),"Y",IF(AND(H815&gt;='Intersection Mileposts'!$F$35,H815&lt;='Intersection Mileposts'!$G$35),"Y",IF(AND(H815&gt;='Intersection Mileposts'!$F$36,H815&lt;='Intersection Mileposts'!$G$36),"Y",IF(AND(H815&gt;='Intersection Mileposts'!$F$37,H815&lt;='Intersection Mileposts'!$G$37),"Y",IF(AND(H815&gt;='Intersection Mileposts'!$F$38,H815&lt;='Intersection Mileposts'!$G$38),"Y",IF(AND(H815&gt;='Intersection Mileposts'!$F$39,H815&lt;='Intersection Mileposts'!$G$39),"Y","N"))))))))))))))))))))))))))))))))))))</f>
        <v/>
      </c>
    </row>
    <row r="816" spans="1:46" x14ac:dyDescent="0.3">
      <c r="A816" s="279"/>
      <c r="B816" s="261"/>
      <c r="C816" s="262"/>
      <c r="D816" s="262"/>
      <c r="E816" s="262"/>
      <c r="F816" s="262"/>
      <c r="G816" s="284"/>
      <c r="H816" s="286"/>
      <c r="I816" s="279"/>
      <c r="J816" s="260"/>
      <c r="K816" s="260"/>
      <c r="L816" s="280"/>
      <c r="M816" s="275"/>
      <c r="N816" s="263"/>
      <c r="P816" s="264" t="str">
        <f>IF(R816 = "", "", COUNT($R$4:R816))</f>
        <v/>
      </c>
      <c r="Q816" s="264" t="str">
        <f t="shared" si="96"/>
        <v/>
      </c>
      <c r="R816" s="265" t="str">
        <f t="shared" si="97"/>
        <v/>
      </c>
      <c r="S816" s="266" t="str">
        <f t="shared" si="101"/>
        <v/>
      </c>
      <c r="T816" s="267" t="str">
        <f t="shared" si="98"/>
        <v/>
      </c>
      <c r="U816" s="268" t="str">
        <f t="shared" si="102"/>
        <v/>
      </c>
      <c r="V816" s="269" t="str">
        <f t="shared" si="99"/>
        <v/>
      </c>
      <c r="W816" s="5"/>
      <c r="AR816" s="2" t="str">
        <f t="shared" si="103"/>
        <v/>
      </c>
      <c r="AS816" s="2" t="str">
        <f t="shared" si="100"/>
        <v/>
      </c>
      <c r="AT816" s="2" t="str">
        <f>IF(AR816="","",IF(AND(H816&gt;='Intersection Mileposts'!$F$5,H816&lt;='Intersection Mileposts'!$G$5),"Y",IF(AND(H816&gt;='Intersection Mileposts'!$F$6,H816&lt;='Intersection Mileposts'!$G$6),"Y",IF(AND(H816&gt;='Intersection Mileposts'!$F$7,H816&lt;='Intersection Mileposts'!$G$7),"Y",IF(AND(H816&gt;='Intersection Mileposts'!$F$8,H816&lt;='Intersection Mileposts'!$G$8),"Y",IF(AND(H816&gt;='Intersection Mileposts'!$F$9,H816&lt;='Intersection Mileposts'!$G$9),"Y",IF(AND(H816&gt;='Intersection Mileposts'!$F$10,H816&lt;='Intersection Mileposts'!$G$10),"Y",IF(AND(H816&gt;='Intersection Mileposts'!$F$11,H816&lt;='Intersection Mileposts'!$G$11),"Y",IF(AND(H816&gt;='Intersection Mileposts'!$F$12,H816&lt;='Intersection Mileposts'!$G$12),"Y",IF(AND(H816&gt;='Intersection Mileposts'!$F$13,H816&lt;='Intersection Mileposts'!$G$13),"Y",IF(AND(H816&gt;='Intersection Mileposts'!$F$14,H816&lt;='Intersection Mileposts'!$G$14),"Y",IF(AND(H816&gt;='Intersection Mileposts'!$F$15,H816&lt;='Intersection Mileposts'!$G$15),"Y",IF(AND(H816&gt;='Intersection Mileposts'!$F$16,H816&lt;='Intersection Mileposts'!$G$16),"Y",IF(AND(H816&gt;='Intersection Mileposts'!$F$17,H816&lt;='Intersection Mileposts'!$G$17),"Y",IF(AND(H816&gt;='Intersection Mileposts'!$F$18,H816&lt;='Intersection Mileposts'!$G$18),"Y",IF(AND(H816&gt;='Intersection Mileposts'!$F$19,H816&lt;='Intersection Mileposts'!$G$19),"Y",IF(AND(H816&gt;='Intersection Mileposts'!$F$20,H816&lt;='Intersection Mileposts'!$G$20),"Y",IF(AND(H816&gt;='Intersection Mileposts'!$F$21,H816&lt;='Intersection Mileposts'!$G$21),"Y",IF(AND(H816&gt;='Intersection Mileposts'!$F$22,H816&lt;='Intersection Mileposts'!$G$22),"Y",IF(AND(H816&gt;='Intersection Mileposts'!$F$23,H816&lt;='Intersection Mileposts'!$G$23),"Y",IF(AND(H816&gt;='Intersection Mileposts'!$F$24,H816&lt;='Intersection Mileposts'!$G$24),"Y",IF(AND(H816&gt;='Intersection Mileposts'!$F$25,H816&lt;='Intersection Mileposts'!$G$25),"Y",IF(AND(H816&gt;='Intersection Mileposts'!$F$26,H816&lt;='Intersection Mileposts'!$G$26),"Y",IF(AND(H816&gt;='Intersection Mileposts'!$F$27,H816&lt;='Intersection Mileposts'!$G$27),"Y",IF(AND(H816&gt;='Intersection Mileposts'!$F$28,H816&lt;='Intersection Mileposts'!$G$28),"Y",IF(AND(H816&gt;='Intersection Mileposts'!$F$29,H816&lt;='Intersection Mileposts'!$G$29),"Y", IF(AND(H816&gt;='Intersection Mileposts'!$F$30,H816&lt;='Intersection Mileposts'!$G$30),"Y",IF(AND(H816&gt;='Intersection Mileposts'!$F$31,H816&lt;='Intersection Mileposts'!$G$31),"Y",IF(AND(H816&gt;='Intersection Mileposts'!$F$32,H816&lt;='Intersection Mileposts'!$G$32),"Y",IF(AND(H816&gt;='Intersection Mileposts'!$F$33,H816&lt;='Intersection Mileposts'!$G$33),"Y",IF(AND(H816&gt;='Intersection Mileposts'!$F$34,H816&lt;='Intersection Mileposts'!$G$34),"Y",IF(AND(H816&gt;='Intersection Mileposts'!$F$35,H816&lt;='Intersection Mileposts'!$G$35),"Y",IF(AND(H816&gt;='Intersection Mileposts'!$F$36,H816&lt;='Intersection Mileposts'!$G$36),"Y",IF(AND(H816&gt;='Intersection Mileposts'!$F$37,H816&lt;='Intersection Mileposts'!$G$37),"Y",IF(AND(H816&gt;='Intersection Mileposts'!$F$38,H816&lt;='Intersection Mileposts'!$G$38),"Y",IF(AND(H816&gt;='Intersection Mileposts'!$F$39,H816&lt;='Intersection Mileposts'!$G$39),"Y","N"))))))))))))))))))))))))))))))))))))</f>
        <v/>
      </c>
    </row>
    <row r="817" spans="1:46" x14ac:dyDescent="0.3">
      <c r="A817" s="279"/>
      <c r="B817" s="261"/>
      <c r="C817" s="262"/>
      <c r="D817" s="262"/>
      <c r="E817" s="262"/>
      <c r="F817" s="262"/>
      <c r="G817" s="284"/>
      <c r="H817" s="286"/>
      <c r="I817" s="279"/>
      <c r="J817" s="260"/>
      <c r="K817" s="260"/>
      <c r="L817" s="280"/>
      <c r="M817" s="275"/>
      <c r="N817" s="263"/>
      <c r="P817" s="264" t="str">
        <f>IF(R817 = "", "", COUNT($R$4:R817))</f>
        <v/>
      </c>
      <c r="Q817" s="264" t="str">
        <f t="shared" si="96"/>
        <v/>
      </c>
      <c r="R817" s="265" t="str">
        <f t="shared" si="97"/>
        <v/>
      </c>
      <c r="S817" s="266" t="str">
        <f t="shared" si="101"/>
        <v/>
      </c>
      <c r="T817" s="267" t="str">
        <f t="shared" si="98"/>
        <v/>
      </c>
      <c r="U817" s="268" t="str">
        <f t="shared" si="102"/>
        <v/>
      </c>
      <c r="V817" s="269" t="str">
        <f t="shared" si="99"/>
        <v/>
      </c>
      <c r="W817" s="5"/>
      <c r="AR817" s="2" t="str">
        <f t="shared" si="103"/>
        <v/>
      </c>
      <c r="AS817" s="2" t="str">
        <f t="shared" si="100"/>
        <v/>
      </c>
      <c r="AT817" s="2" t="str">
        <f>IF(AR817="","",IF(AND(H817&gt;='Intersection Mileposts'!$F$5,H817&lt;='Intersection Mileposts'!$G$5),"Y",IF(AND(H817&gt;='Intersection Mileposts'!$F$6,H817&lt;='Intersection Mileposts'!$G$6),"Y",IF(AND(H817&gt;='Intersection Mileposts'!$F$7,H817&lt;='Intersection Mileposts'!$G$7),"Y",IF(AND(H817&gt;='Intersection Mileposts'!$F$8,H817&lt;='Intersection Mileposts'!$G$8),"Y",IF(AND(H817&gt;='Intersection Mileposts'!$F$9,H817&lt;='Intersection Mileposts'!$G$9),"Y",IF(AND(H817&gt;='Intersection Mileposts'!$F$10,H817&lt;='Intersection Mileposts'!$G$10),"Y",IF(AND(H817&gt;='Intersection Mileposts'!$F$11,H817&lt;='Intersection Mileposts'!$G$11),"Y",IF(AND(H817&gt;='Intersection Mileposts'!$F$12,H817&lt;='Intersection Mileposts'!$G$12),"Y",IF(AND(H817&gt;='Intersection Mileposts'!$F$13,H817&lt;='Intersection Mileposts'!$G$13),"Y",IF(AND(H817&gt;='Intersection Mileposts'!$F$14,H817&lt;='Intersection Mileposts'!$G$14),"Y",IF(AND(H817&gt;='Intersection Mileposts'!$F$15,H817&lt;='Intersection Mileposts'!$G$15),"Y",IF(AND(H817&gt;='Intersection Mileposts'!$F$16,H817&lt;='Intersection Mileposts'!$G$16),"Y",IF(AND(H817&gt;='Intersection Mileposts'!$F$17,H817&lt;='Intersection Mileposts'!$G$17),"Y",IF(AND(H817&gt;='Intersection Mileposts'!$F$18,H817&lt;='Intersection Mileposts'!$G$18),"Y",IF(AND(H817&gt;='Intersection Mileposts'!$F$19,H817&lt;='Intersection Mileposts'!$G$19),"Y",IF(AND(H817&gt;='Intersection Mileposts'!$F$20,H817&lt;='Intersection Mileposts'!$G$20),"Y",IF(AND(H817&gt;='Intersection Mileposts'!$F$21,H817&lt;='Intersection Mileposts'!$G$21),"Y",IF(AND(H817&gt;='Intersection Mileposts'!$F$22,H817&lt;='Intersection Mileposts'!$G$22),"Y",IF(AND(H817&gt;='Intersection Mileposts'!$F$23,H817&lt;='Intersection Mileposts'!$G$23),"Y",IF(AND(H817&gt;='Intersection Mileposts'!$F$24,H817&lt;='Intersection Mileposts'!$G$24),"Y",IF(AND(H817&gt;='Intersection Mileposts'!$F$25,H817&lt;='Intersection Mileposts'!$G$25),"Y",IF(AND(H817&gt;='Intersection Mileposts'!$F$26,H817&lt;='Intersection Mileposts'!$G$26),"Y",IF(AND(H817&gt;='Intersection Mileposts'!$F$27,H817&lt;='Intersection Mileposts'!$G$27),"Y",IF(AND(H817&gt;='Intersection Mileposts'!$F$28,H817&lt;='Intersection Mileposts'!$G$28),"Y",IF(AND(H817&gt;='Intersection Mileposts'!$F$29,H817&lt;='Intersection Mileposts'!$G$29),"Y", IF(AND(H817&gt;='Intersection Mileposts'!$F$30,H817&lt;='Intersection Mileposts'!$G$30),"Y",IF(AND(H817&gt;='Intersection Mileposts'!$F$31,H817&lt;='Intersection Mileposts'!$G$31),"Y",IF(AND(H817&gt;='Intersection Mileposts'!$F$32,H817&lt;='Intersection Mileposts'!$G$32),"Y",IF(AND(H817&gt;='Intersection Mileposts'!$F$33,H817&lt;='Intersection Mileposts'!$G$33),"Y",IF(AND(H817&gt;='Intersection Mileposts'!$F$34,H817&lt;='Intersection Mileposts'!$G$34),"Y",IF(AND(H817&gt;='Intersection Mileposts'!$F$35,H817&lt;='Intersection Mileposts'!$G$35),"Y",IF(AND(H817&gt;='Intersection Mileposts'!$F$36,H817&lt;='Intersection Mileposts'!$G$36),"Y",IF(AND(H817&gt;='Intersection Mileposts'!$F$37,H817&lt;='Intersection Mileposts'!$G$37),"Y",IF(AND(H817&gt;='Intersection Mileposts'!$F$38,H817&lt;='Intersection Mileposts'!$G$38),"Y",IF(AND(H817&gt;='Intersection Mileposts'!$F$39,H817&lt;='Intersection Mileposts'!$G$39),"Y","N"))))))))))))))))))))))))))))))))))))</f>
        <v/>
      </c>
    </row>
    <row r="818" spans="1:46" x14ac:dyDescent="0.3">
      <c r="A818" s="279"/>
      <c r="B818" s="261"/>
      <c r="C818" s="262"/>
      <c r="D818" s="262"/>
      <c r="E818" s="262"/>
      <c r="F818" s="262"/>
      <c r="G818" s="284"/>
      <c r="H818" s="286"/>
      <c r="I818" s="279"/>
      <c r="J818" s="260"/>
      <c r="K818" s="260"/>
      <c r="L818" s="280"/>
      <c r="M818" s="275"/>
      <c r="N818" s="263"/>
      <c r="P818" s="264" t="str">
        <f>IF(R818 = "", "", COUNT($R$4:R818))</f>
        <v/>
      </c>
      <c r="Q818" s="264" t="str">
        <f t="shared" si="96"/>
        <v/>
      </c>
      <c r="R818" s="265" t="str">
        <f t="shared" si="97"/>
        <v/>
      </c>
      <c r="S818" s="266" t="str">
        <f t="shared" si="101"/>
        <v/>
      </c>
      <c r="T818" s="267" t="str">
        <f t="shared" si="98"/>
        <v/>
      </c>
      <c r="U818" s="268" t="str">
        <f t="shared" si="102"/>
        <v/>
      </c>
      <c r="V818" s="269" t="str">
        <f t="shared" si="99"/>
        <v/>
      </c>
      <c r="W818" s="5"/>
      <c r="AR818" s="2" t="str">
        <f t="shared" si="103"/>
        <v/>
      </c>
      <c r="AS818" s="2" t="str">
        <f t="shared" si="100"/>
        <v/>
      </c>
      <c r="AT818" s="2" t="str">
        <f>IF(AR818="","",IF(AND(H818&gt;='Intersection Mileposts'!$F$5,H818&lt;='Intersection Mileposts'!$G$5),"Y",IF(AND(H818&gt;='Intersection Mileposts'!$F$6,H818&lt;='Intersection Mileposts'!$G$6),"Y",IF(AND(H818&gt;='Intersection Mileposts'!$F$7,H818&lt;='Intersection Mileposts'!$G$7),"Y",IF(AND(H818&gt;='Intersection Mileposts'!$F$8,H818&lt;='Intersection Mileposts'!$G$8),"Y",IF(AND(H818&gt;='Intersection Mileposts'!$F$9,H818&lt;='Intersection Mileposts'!$G$9),"Y",IF(AND(H818&gt;='Intersection Mileposts'!$F$10,H818&lt;='Intersection Mileposts'!$G$10),"Y",IF(AND(H818&gt;='Intersection Mileposts'!$F$11,H818&lt;='Intersection Mileposts'!$G$11),"Y",IF(AND(H818&gt;='Intersection Mileposts'!$F$12,H818&lt;='Intersection Mileposts'!$G$12),"Y",IF(AND(H818&gt;='Intersection Mileposts'!$F$13,H818&lt;='Intersection Mileposts'!$G$13),"Y",IF(AND(H818&gt;='Intersection Mileposts'!$F$14,H818&lt;='Intersection Mileposts'!$G$14),"Y",IF(AND(H818&gt;='Intersection Mileposts'!$F$15,H818&lt;='Intersection Mileposts'!$G$15),"Y",IF(AND(H818&gt;='Intersection Mileposts'!$F$16,H818&lt;='Intersection Mileposts'!$G$16),"Y",IF(AND(H818&gt;='Intersection Mileposts'!$F$17,H818&lt;='Intersection Mileposts'!$G$17),"Y",IF(AND(H818&gt;='Intersection Mileposts'!$F$18,H818&lt;='Intersection Mileposts'!$G$18),"Y",IF(AND(H818&gt;='Intersection Mileposts'!$F$19,H818&lt;='Intersection Mileposts'!$G$19),"Y",IF(AND(H818&gt;='Intersection Mileposts'!$F$20,H818&lt;='Intersection Mileposts'!$G$20),"Y",IF(AND(H818&gt;='Intersection Mileposts'!$F$21,H818&lt;='Intersection Mileposts'!$G$21),"Y",IF(AND(H818&gt;='Intersection Mileposts'!$F$22,H818&lt;='Intersection Mileposts'!$G$22),"Y",IF(AND(H818&gt;='Intersection Mileposts'!$F$23,H818&lt;='Intersection Mileposts'!$G$23),"Y",IF(AND(H818&gt;='Intersection Mileposts'!$F$24,H818&lt;='Intersection Mileposts'!$G$24),"Y",IF(AND(H818&gt;='Intersection Mileposts'!$F$25,H818&lt;='Intersection Mileposts'!$G$25),"Y",IF(AND(H818&gt;='Intersection Mileposts'!$F$26,H818&lt;='Intersection Mileposts'!$G$26),"Y",IF(AND(H818&gt;='Intersection Mileposts'!$F$27,H818&lt;='Intersection Mileposts'!$G$27),"Y",IF(AND(H818&gt;='Intersection Mileposts'!$F$28,H818&lt;='Intersection Mileposts'!$G$28),"Y",IF(AND(H818&gt;='Intersection Mileposts'!$F$29,H818&lt;='Intersection Mileposts'!$G$29),"Y", IF(AND(H818&gt;='Intersection Mileposts'!$F$30,H818&lt;='Intersection Mileposts'!$G$30),"Y",IF(AND(H818&gt;='Intersection Mileposts'!$F$31,H818&lt;='Intersection Mileposts'!$G$31),"Y",IF(AND(H818&gt;='Intersection Mileposts'!$F$32,H818&lt;='Intersection Mileposts'!$G$32),"Y",IF(AND(H818&gt;='Intersection Mileposts'!$F$33,H818&lt;='Intersection Mileposts'!$G$33),"Y",IF(AND(H818&gt;='Intersection Mileposts'!$F$34,H818&lt;='Intersection Mileposts'!$G$34),"Y",IF(AND(H818&gt;='Intersection Mileposts'!$F$35,H818&lt;='Intersection Mileposts'!$G$35),"Y",IF(AND(H818&gt;='Intersection Mileposts'!$F$36,H818&lt;='Intersection Mileposts'!$G$36),"Y",IF(AND(H818&gt;='Intersection Mileposts'!$F$37,H818&lt;='Intersection Mileposts'!$G$37),"Y",IF(AND(H818&gt;='Intersection Mileposts'!$F$38,H818&lt;='Intersection Mileposts'!$G$38),"Y",IF(AND(H818&gt;='Intersection Mileposts'!$F$39,H818&lt;='Intersection Mileposts'!$G$39),"Y","N"))))))))))))))))))))))))))))))))))))</f>
        <v/>
      </c>
    </row>
    <row r="819" spans="1:46" x14ac:dyDescent="0.3">
      <c r="A819" s="279"/>
      <c r="B819" s="261"/>
      <c r="C819" s="262"/>
      <c r="D819" s="262"/>
      <c r="E819" s="262"/>
      <c r="F819" s="262"/>
      <c r="G819" s="284"/>
      <c r="H819" s="286"/>
      <c r="I819" s="279"/>
      <c r="J819" s="260"/>
      <c r="K819" s="260"/>
      <c r="L819" s="280"/>
      <c r="M819" s="275"/>
      <c r="N819" s="263"/>
      <c r="P819" s="264" t="str">
        <f>IF(R819 = "", "", COUNT($R$4:R819))</f>
        <v/>
      </c>
      <c r="Q819" s="264" t="str">
        <f t="shared" si="96"/>
        <v/>
      </c>
      <c r="R819" s="265" t="str">
        <f t="shared" si="97"/>
        <v/>
      </c>
      <c r="S819" s="266" t="str">
        <f t="shared" si="101"/>
        <v/>
      </c>
      <c r="T819" s="267" t="str">
        <f t="shared" si="98"/>
        <v/>
      </c>
      <c r="U819" s="268" t="str">
        <f t="shared" si="102"/>
        <v/>
      </c>
      <c r="V819" s="269" t="str">
        <f t="shared" si="99"/>
        <v/>
      </c>
      <c r="W819" s="5"/>
      <c r="AR819" s="2" t="str">
        <f t="shared" si="103"/>
        <v/>
      </c>
      <c r="AS819" s="2" t="str">
        <f t="shared" si="100"/>
        <v/>
      </c>
      <c r="AT819" s="2" t="str">
        <f>IF(AR819="","",IF(AND(H819&gt;='Intersection Mileposts'!$F$5,H819&lt;='Intersection Mileposts'!$G$5),"Y",IF(AND(H819&gt;='Intersection Mileposts'!$F$6,H819&lt;='Intersection Mileposts'!$G$6),"Y",IF(AND(H819&gt;='Intersection Mileposts'!$F$7,H819&lt;='Intersection Mileposts'!$G$7),"Y",IF(AND(H819&gt;='Intersection Mileposts'!$F$8,H819&lt;='Intersection Mileposts'!$G$8),"Y",IF(AND(H819&gt;='Intersection Mileposts'!$F$9,H819&lt;='Intersection Mileposts'!$G$9),"Y",IF(AND(H819&gt;='Intersection Mileposts'!$F$10,H819&lt;='Intersection Mileposts'!$G$10),"Y",IF(AND(H819&gt;='Intersection Mileposts'!$F$11,H819&lt;='Intersection Mileposts'!$G$11),"Y",IF(AND(H819&gt;='Intersection Mileposts'!$F$12,H819&lt;='Intersection Mileposts'!$G$12),"Y",IF(AND(H819&gt;='Intersection Mileposts'!$F$13,H819&lt;='Intersection Mileposts'!$G$13),"Y",IF(AND(H819&gt;='Intersection Mileposts'!$F$14,H819&lt;='Intersection Mileposts'!$G$14),"Y",IF(AND(H819&gt;='Intersection Mileposts'!$F$15,H819&lt;='Intersection Mileposts'!$G$15),"Y",IF(AND(H819&gt;='Intersection Mileposts'!$F$16,H819&lt;='Intersection Mileposts'!$G$16),"Y",IF(AND(H819&gt;='Intersection Mileposts'!$F$17,H819&lt;='Intersection Mileposts'!$G$17),"Y",IF(AND(H819&gt;='Intersection Mileposts'!$F$18,H819&lt;='Intersection Mileposts'!$G$18),"Y",IF(AND(H819&gt;='Intersection Mileposts'!$F$19,H819&lt;='Intersection Mileposts'!$G$19),"Y",IF(AND(H819&gt;='Intersection Mileposts'!$F$20,H819&lt;='Intersection Mileposts'!$G$20),"Y",IF(AND(H819&gt;='Intersection Mileposts'!$F$21,H819&lt;='Intersection Mileposts'!$G$21),"Y",IF(AND(H819&gt;='Intersection Mileposts'!$F$22,H819&lt;='Intersection Mileposts'!$G$22),"Y",IF(AND(H819&gt;='Intersection Mileposts'!$F$23,H819&lt;='Intersection Mileposts'!$G$23),"Y",IF(AND(H819&gt;='Intersection Mileposts'!$F$24,H819&lt;='Intersection Mileposts'!$G$24),"Y",IF(AND(H819&gt;='Intersection Mileposts'!$F$25,H819&lt;='Intersection Mileposts'!$G$25),"Y",IF(AND(H819&gt;='Intersection Mileposts'!$F$26,H819&lt;='Intersection Mileposts'!$G$26),"Y",IF(AND(H819&gt;='Intersection Mileposts'!$F$27,H819&lt;='Intersection Mileposts'!$G$27),"Y",IF(AND(H819&gt;='Intersection Mileposts'!$F$28,H819&lt;='Intersection Mileposts'!$G$28),"Y",IF(AND(H819&gt;='Intersection Mileposts'!$F$29,H819&lt;='Intersection Mileposts'!$G$29),"Y", IF(AND(H819&gt;='Intersection Mileposts'!$F$30,H819&lt;='Intersection Mileposts'!$G$30),"Y",IF(AND(H819&gt;='Intersection Mileposts'!$F$31,H819&lt;='Intersection Mileposts'!$G$31),"Y",IF(AND(H819&gt;='Intersection Mileposts'!$F$32,H819&lt;='Intersection Mileposts'!$G$32),"Y",IF(AND(H819&gt;='Intersection Mileposts'!$F$33,H819&lt;='Intersection Mileposts'!$G$33),"Y",IF(AND(H819&gt;='Intersection Mileposts'!$F$34,H819&lt;='Intersection Mileposts'!$G$34),"Y",IF(AND(H819&gt;='Intersection Mileposts'!$F$35,H819&lt;='Intersection Mileposts'!$G$35),"Y",IF(AND(H819&gt;='Intersection Mileposts'!$F$36,H819&lt;='Intersection Mileposts'!$G$36),"Y",IF(AND(H819&gt;='Intersection Mileposts'!$F$37,H819&lt;='Intersection Mileposts'!$G$37),"Y",IF(AND(H819&gt;='Intersection Mileposts'!$F$38,H819&lt;='Intersection Mileposts'!$G$38),"Y",IF(AND(H819&gt;='Intersection Mileposts'!$F$39,H819&lt;='Intersection Mileposts'!$G$39),"Y","N"))))))))))))))))))))))))))))))))))))</f>
        <v/>
      </c>
    </row>
    <row r="820" spans="1:46" x14ac:dyDescent="0.3">
      <c r="A820" s="279"/>
      <c r="B820" s="261"/>
      <c r="C820" s="262"/>
      <c r="D820" s="262"/>
      <c r="E820" s="262"/>
      <c r="F820" s="262"/>
      <c r="G820" s="284"/>
      <c r="H820" s="286"/>
      <c r="I820" s="279"/>
      <c r="J820" s="260"/>
      <c r="K820" s="260"/>
      <c r="L820" s="280"/>
      <c r="M820" s="275"/>
      <c r="N820" s="263"/>
      <c r="P820" s="264" t="str">
        <f>IF(R820 = "", "", COUNT($R$4:R820))</f>
        <v/>
      </c>
      <c r="Q820" s="264" t="str">
        <f t="shared" si="96"/>
        <v/>
      </c>
      <c r="R820" s="265" t="str">
        <f t="shared" si="97"/>
        <v/>
      </c>
      <c r="S820" s="266" t="str">
        <f t="shared" si="101"/>
        <v/>
      </c>
      <c r="T820" s="267" t="str">
        <f t="shared" si="98"/>
        <v/>
      </c>
      <c r="U820" s="268" t="str">
        <f t="shared" si="102"/>
        <v/>
      </c>
      <c r="V820" s="269" t="str">
        <f t="shared" si="99"/>
        <v/>
      </c>
      <c r="W820" s="5"/>
      <c r="AR820" s="2" t="str">
        <f t="shared" si="103"/>
        <v/>
      </c>
      <c r="AS820" s="2" t="str">
        <f t="shared" si="100"/>
        <v/>
      </c>
      <c r="AT820" s="2" t="str">
        <f>IF(AR820="","",IF(AND(H820&gt;='Intersection Mileposts'!$F$5,H820&lt;='Intersection Mileposts'!$G$5),"Y",IF(AND(H820&gt;='Intersection Mileposts'!$F$6,H820&lt;='Intersection Mileposts'!$G$6),"Y",IF(AND(H820&gt;='Intersection Mileposts'!$F$7,H820&lt;='Intersection Mileposts'!$G$7),"Y",IF(AND(H820&gt;='Intersection Mileposts'!$F$8,H820&lt;='Intersection Mileposts'!$G$8),"Y",IF(AND(H820&gt;='Intersection Mileposts'!$F$9,H820&lt;='Intersection Mileposts'!$G$9),"Y",IF(AND(H820&gt;='Intersection Mileposts'!$F$10,H820&lt;='Intersection Mileposts'!$G$10),"Y",IF(AND(H820&gt;='Intersection Mileposts'!$F$11,H820&lt;='Intersection Mileposts'!$G$11),"Y",IF(AND(H820&gt;='Intersection Mileposts'!$F$12,H820&lt;='Intersection Mileposts'!$G$12),"Y",IF(AND(H820&gt;='Intersection Mileposts'!$F$13,H820&lt;='Intersection Mileposts'!$G$13),"Y",IF(AND(H820&gt;='Intersection Mileposts'!$F$14,H820&lt;='Intersection Mileposts'!$G$14),"Y",IF(AND(H820&gt;='Intersection Mileposts'!$F$15,H820&lt;='Intersection Mileposts'!$G$15),"Y",IF(AND(H820&gt;='Intersection Mileposts'!$F$16,H820&lt;='Intersection Mileposts'!$G$16),"Y",IF(AND(H820&gt;='Intersection Mileposts'!$F$17,H820&lt;='Intersection Mileposts'!$G$17),"Y",IF(AND(H820&gt;='Intersection Mileposts'!$F$18,H820&lt;='Intersection Mileposts'!$G$18),"Y",IF(AND(H820&gt;='Intersection Mileposts'!$F$19,H820&lt;='Intersection Mileposts'!$G$19),"Y",IF(AND(H820&gt;='Intersection Mileposts'!$F$20,H820&lt;='Intersection Mileposts'!$G$20),"Y",IF(AND(H820&gt;='Intersection Mileposts'!$F$21,H820&lt;='Intersection Mileposts'!$G$21),"Y",IF(AND(H820&gt;='Intersection Mileposts'!$F$22,H820&lt;='Intersection Mileposts'!$G$22),"Y",IF(AND(H820&gt;='Intersection Mileposts'!$F$23,H820&lt;='Intersection Mileposts'!$G$23),"Y",IF(AND(H820&gt;='Intersection Mileposts'!$F$24,H820&lt;='Intersection Mileposts'!$G$24),"Y",IF(AND(H820&gt;='Intersection Mileposts'!$F$25,H820&lt;='Intersection Mileposts'!$G$25),"Y",IF(AND(H820&gt;='Intersection Mileposts'!$F$26,H820&lt;='Intersection Mileposts'!$G$26),"Y",IF(AND(H820&gt;='Intersection Mileposts'!$F$27,H820&lt;='Intersection Mileposts'!$G$27),"Y",IF(AND(H820&gt;='Intersection Mileposts'!$F$28,H820&lt;='Intersection Mileposts'!$G$28),"Y",IF(AND(H820&gt;='Intersection Mileposts'!$F$29,H820&lt;='Intersection Mileposts'!$G$29),"Y", IF(AND(H820&gt;='Intersection Mileposts'!$F$30,H820&lt;='Intersection Mileposts'!$G$30),"Y",IF(AND(H820&gt;='Intersection Mileposts'!$F$31,H820&lt;='Intersection Mileposts'!$G$31),"Y",IF(AND(H820&gt;='Intersection Mileposts'!$F$32,H820&lt;='Intersection Mileposts'!$G$32),"Y",IF(AND(H820&gt;='Intersection Mileposts'!$F$33,H820&lt;='Intersection Mileposts'!$G$33),"Y",IF(AND(H820&gt;='Intersection Mileposts'!$F$34,H820&lt;='Intersection Mileposts'!$G$34),"Y",IF(AND(H820&gt;='Intersection Mileposts'!$F$35,H820&lt;='Intersection Mileposts'!$G$35),"Y",IF(AND(H820&gt;='Intersection Mileposts'!$F$36,H820&lt;='Intersection Mileposts'!$G$36),"Y",IF(AND(H820&gt;='Intersection Mileposts'!$F$37,H820&lt;='Intersection Mileposts'!$G$37),"Y",IF(AND(H820&gt;='Intersection Mileposts'!$F$38,H820&lt;='Intersection Mileposts'!$G$38),"Y",IF(AND(H820&gt;='Intersection Mileposts'!$F$39,H820&lt;='Intersection Mileposts'!$G$39),"Y","N"))))))))))))))))))))))))))))))))))))</f>
        <v/>
      </c>
    </row>
    <row r="821" spans="1:46" x14ac:dyDescent="0.3">
      <c r="A821" s="279"/>
      <c r="B821" s="261"/>
      <c r="C821" s="262"/>
      <c r="D821" s="262"/>
      <c r="E821" s="262"/>
      <c r="F821" s="262"/>
      <c r="G821" s="284"/>
      <c r="H821" s="286"/>
      <c r="I821" s="279"/>
      <c r="J821" s="260"/>
      <c r="K821" s="260"/>
      <c r="L821" s="280"/>
      <c r="M821" s="275"/>
      <c r="N821" s="263"/>
      <c r="P821" s="264" t="str">
        <f>IF(R821 = "", "", COUNT($R$4:R821))</f>
        <v/>
      </c>
      <c r="Q821" s="264" t="str">
        <f t="shared" si="96"/>
        <v/>
      </c>
      <c r="R821" s="265" t="str">
        <f t="shared" si="97"/>
        <v/>
      </c>
      <c r="S821" s="266" t="str">
        <f t="shared" si="101"/>
        <v/>
      </c>
      <c r="T821" s="267" t="str">
        <f t="shared" si="98"/>
        <v/>
      </c>
      <c r="U821" s="268" t="str">
        <f t="shared" si="102"/>
        <v/>
      </c>
      <c r="V821" s="269" t="str">
        <f t="shared" si="99"/>
        <v/>
      </c>
      <c r="W821" s="5"/>
      <c r="AR821" s="2" t="str">
        <f t="shared" si="103"/>
        <v/>
      </c>
      <c r="AS821" s="2" t="str">
        <f t="shared" si="100"/>
        <v/>
      </c>
      <c r="AT821" s="2" t="str">
        <f>IF(AR821="","",IF(AND(H821&gt;='Intersection Mileposts'!$F$5,H821&lt;='Intersection Mileposts'!$G$5),"Y",IF(AND(H821&gt;='Intersection Mileposts'!$F$6,H821&lt;='Intersection Mileposts'!$G$6),"Y",IF(AND(H821&gt;='Intersection Mileposts'!$F$7,H821&lt;='Intersection Mileposts'!$G$7),"Y",IF(AND(H821&gt;='Intersection Mileposts'!$F$8,H821&lt;='Intersection Mileposts'!$G$8),"Y",IF(AND(H821&gt;='Intersection Mileposts'!$F$9,H821&lt;='Intersection Mileposts'!$G$9),"Y",IF(AND(H821&gt;='Intersection Mileposts'!$F$10,H821&lt;='Intersection Mileposts'!$G$10),"Y",IF(AND(H821&gt;='Intersection Mileposts'!$F$11,H821&lt;='Intersection Mileposts'!$G$11),"Y",IF(AND(H821&gt;='Intersection Mileposts'!$F$12,H821&lt;='Intersection Mileposts'!$G$12),"Y",IF(AND(H821&gt;='Intersection Mileposts'!$F$13,H821&lt;='Intersection Mileposts'!$G$13),"Y",IF(AND(H821&gt;='Intersection Mileposts'!$F$14,H821&lt;='Intersection Mileposts'!$G$14),"Y",IF(AND(H821&gt;='Intersection Mileposts'!$F$15,H821&lt;='Intersection Mileposts'!$G$15),"Y",IF(AND(H821&gt;='Intersection Mileposts'!$F$16,H821&lt;='Intersection Mileposts'!$G$16),"Y",IF(AND(H821&gt;='Intersection Mileposts'!$F$17,H821&lt;='Intersection Mileposts'!$G$17),"Y",IF(AND(H821&gt;='Intersection Mileposts'!$F$18,H821&lt;='Intersection Mileposts'!$G$18),"Y",IF(AND(H821&gt;='Intersection Mileposts'!$F$19,H821&lt;='Intersection Mileposts'!$G$19),"Y",IF(AND(H821&gt;='Intersection Mileposts'!$F$20,H821&lt;='Intersection Mileposts'!$G$20),"Y",IF(AND(H821&gt;='Intersection Mileposts'!$F$21,H821&lt;='Intersection Mileposts'!$G$21),"Y",IF(AND(H821&gt;='Intersection Mileposts'!$F$22,H821&lt;='Intersection Mileposts'!$G$22),"Y",IF(AND(H821&gt;='Intersection Mileposts'!$F$23,H821&lt;='Intersection Mileposts'!$G$23),"Y",IF(AND(H821&gt;='Intersection Mileposts'!$F$24,H821&lt;='Intersection Mileposts'!$G$24),"Y",IF(AND(H821&gt;='Intersection Mileposts'!$F$25,H821&lt;='Intersection Mileposts'!$G$25),"Y",IF(AND(H821&gt;='Intersection Mileposts'!$F$26,H821&lt;='Intersection Mileposts'!$G$26),"Y",IF(AND(H821&gt;='Intersection Mileposts'!$F$27,H821&lt;='Intersection Mileposts'!$G$27),"Y",IF(AND(H821&gt;='Intersection Mileposts'!$F$28,H821&lt;='Intersection Mileposts'!$G$28),"Y",IF(AND(H821&gt;='Intersection Mileposts'!$F$29,H821&lt;='Intersection Mileposts'!$G$29),"Y", IF(AND(H821&gt;='Intersection Mileposts'!$F$30,H821&lt;='Intersection Mileposts'!$G$30),"Y",IF(AND(H821&gt;='Intersection Mileposts'!$F$31,H821&lt;='Intersection Mileposts'!$G$31),"Y",IF(AND(H821&gt;='Intersection Mileposts'!$F$32,H821&lt;='Intersection Mileposts'!$G$32),"Y",IF(AND(H821&gt;='Intersection Mileposts'!$F$33,H821&lt;='Intersection Mileposts'!$G$33),"Y",IF(AND(H821&gt;='Intersection Mileposts'!$F$34,H821&lt;='Intersection Mileposts'!$G$34),"Y",IF(AND(H821&gt;='Intersection Mileposts'!$F$35,H821&lt;='Intersection Mileposts'!$G$35),"Y",IF(AND(H821&gt;='Intersection Mileposts'!$F$36,H821&lt;='Intersection Mileposts'!$G$36),"Y",IF(AND(H821&gt;='Intersection Mileposts'!$F$37,H821&lt;='Intersection Mileposts'!$G$37),"Y",IF(AND(H821&gt;='Intersection Mileposts'!$F$38,H821&lt;='Intersection Mileposts'!$G$38),"Y",IF(AND(H821&gt;='Intersection Mileposts'!$F$39,H821&lt;='Intersection Mileposts'!$G$39),"Y","N"))))))))))))))))))))))))))))))))))))</f>
        <v/>
      </c>
    </row>
    <row r="822" spans="1:46" x14ac:dyDescent="0.3">
      <c r="A822" s="279"/>
      <c r="B822" s="261"/>
      <c r="C822" s="262"/>
      <c r="D822" s="262"/>
      <c r="E822" s="262"/>
      <c r="F822" s="262"/>
      <c r="G822" s="284"/>
      <c r="H822" s="286"/>
      <c r="I822" s="279"/>
      <c r="J822" s="260"/>
      <c r="K822" s="260"/>
      <c r="L822" s="280"/>
      <c r="M822" s="275"/>
      <c r="N822" s="263"/>
      <c r="P822" s="264" t="str">
        <f>IF(R822 = "", "", COUNT($R$4:R822))</f>
        <v/>
      </c>
      <c r="Q822" s="264" t="str">
        <f t="shared" si="96"/>
        <v/>
      </c>
      <c r="R822" s="265" t="str">
        <f t="shared" si="97"/>
        <v/>
      </c>
      <c r="S822" s="266" t="str">
        <f t="shared" si="101"/>
        <v/>
      </c>
      <c r="T822" s="267" t="str">
        <f t="shared" si="98"/>
        <v/>
      </c>
      <c r="U822" s="268" t="str">
        <f t="shared" si="102"/>
        <v/>
      </c>
      <c r="V822" s="269" t="str">
        <f t="shared" si="99"/>
        <v/>
      </c>
      <c r="W822" s="5"/>
      <c r="AR822" s="2" t="str">
        <f t="shared" si="103"/>
        <v/>
      </c>
      <c r="AS822" s="2" t="str">
        <f t="shared" si="100"/>
        <v/>
      </c>
      <c r="AT822" s="2" t="str">
        <f>IF(AR822="","",IF(AND(H822&gt;='Intersection Mileposts'!$F$5,H822&lt;='Intersection Mileposts'!$G$5),"Y",IF(AND(H822&gt;='Intersection Mileposts'!$F$6,H822&lt;='Intersection Mileposts'!$G$6),"Y",IF(AND(H822&gt;='Intersection Mileposts'!$F$7,H822&lt;='Intersection Mileposts'!$G$7),"Y",IF(AND(H822&gt;='Intersection Mileposts'!$F$8,H822&lt;='Intersection Mileposts'!$G$8),"Y",IF(AND(H822&gt;='Intersection Mileposts'!$F$9,H822&lt;='Intersection Mileposts'!$G$9),"Y",IF(AND(H822&gt;='Intersection Mileposts'!$F$10,H822&lt;='Intersection Mileposts'!$G$10),"Y",IF(AND(H822&gt;='Intersection Mileposts'!$F$11,H822&lt;='Intersection Mileposts'!$G$11),"Y",IF(AND(H822&gt;='Intersection Mileposts'!$F$12,H822&lt;='Intersection Mileposts'!$G$12),"Y",IF(AND(H822&gt;='Intersection Mileposts'!$F$13,H822&lt;='Intersection Mileposts'!$G$13),"Y",IF(AND(H822&gt;='Intersection Mileposts'!$F$14,H822&lt;='Intersection Mileposts'!$G$14),"Y",IF(AND(H822&gt;='Intersection Mileposts'!$F$15,H822&lt;='Intersection Mileposts'!$G$15),"Y",IF(AND(H822&gt;='Intersection Mileposts'!$F$16,H822&lt;='Intersection Mileposts'!$G$16),"Y",IF(AND(H822&gt;='Intersection Mileposts'!$F$17,H822&lt;='Intersection Mileposts'!$G$17),"Y",IF(AND(H822&gt;='Intersection Mileposts'!$F$18,H822&lt;='Intersection Mileposts'!$G$18),"Y",IF(AND(H822&gt;='Intersection Mileposts'!$F$19,H822&lt;='Intersection Mileposts'!$G$19),"Y",IF(AND(H822&gt;='Intersection Mileposts'!$F$20,H822&lt;='Intersection Mileposts'!$G$20),"Y",IF(AND(H822&gt;='Intersection Mileposts'!$F$21,H822&lt;='Intersection Mileposts'!$G$21),"Y",IF(AND(H822&gt;='Intersection Mileposts'!$F$22,H822&lt;='Intersection Mileposts'!$G$22),"Y",IF(AND(H822&gt;='Intersection Mileposts'!$F$23,H822&lt;='Intersection Mileposts'!$G$23),"Y",IF(AND(H822&gt;='Intersection Mileposts'!$F$24,H822&lt;='Intersection Mileposts'!$G$24),"Y",IF(AND(H822&gt;='Intersection Mileposts'!$F$25,H822&lt;='Intersection Mileposts'!$G$25),"Y",IF(AND(H822&gt;='Intersection Mileposts'!$F$26,H822&lt;='Intersection Mileposts'!$G$26),"Y",IF(AND(H822&gt;='Intersection Mileposts'!$F$27,H822&lt;='Intersection Mileposts'!$G$27),"Y",IF(AND(H822&gt;='Intersection Mileposts'!$F$28,H822&lt;='Intersection Mileposts'!$G$28),"Y",IF(AND(H822&gt;='Intersection Mileposts'!$F$29,H822&lt;='Intersection Mileposts'!$G$29),"Y", IF(AND(H822&gt;='Intersection Mileposts'!$F$30,H822&lt;='Intersection Mileposts'!$G$30),"Y",IF(AND(H822&gt;='Intersection Mileposts'!$F$31,H822&lt;='Intersection Mileposts'!$G$31),"Y",IF(AND(H822&gt;='Intersection Mileposts'!$F$32,H822&lt;='Intersection Mileposts'!$G$32),"Y",IF(AND(H822&gt;='Intersection Mileposts'!$F$33,H822&lt;='Intersection Mileposts'!$G$33),"Y",IF(AND(H822&gt;='Intersection Mileposts'!$F$34,H822&lt;='Intersection Mileposts'!$G$34),"Y",IF(AND(H822&gt;='Intersection Mileposts'!$F$35,H822&lt;='Intersection Mileposts'!$G$35),"Y",IF(AND(H822&gt;='Intersection Mileposts'!$F$36,H822&lt;='Intersection Mileposts'!$G$36),"Y",IF(AND(H822&gt;='Intersection Mileposts'!$F$37,H822&lt;='Intersection Mileposts'!$G$37),"Y",IF(AND(H822&gt;='Intersection Mileposts'!$F$38,H822&lt;='Intersection Mileposts'!$G$38),"Y",IF(AND(H822&gt;='Intersection Mileposts'!$F$39,H822&lt;='Intersection Mileposts'!$G$39),"Y","N"))))))))))))))))))))))))))))))))))))</f>
        <v/>
      </c>
    </row>
    <row r="823" spans="1:46" x14ac:dyDescent="0.3">
      <c r="A823" s="279"/>
      <c r="B823" s="261"/>
      <c r="C823" s="262"/>
      <c r="D823" s="262"/>
      <c r="E823" s="262"/>
      <c r="F823" s="262"/>
      <c r="G823" s="284"/>
      <c r="H823" s="286"/>
      <c r="I823" s="279"/>
      <c r="J823" s="260"/>
      <c r="K823" s="260"/>
      <c r="L823" s="280"/>
      <c r="M823" s="275"/>
      <c r="N823" s="263"/>
      <c r="P823" s="264" t="str">
        <f>IF(R823 = "", "", COUNT($R$4:R823))</f>
        <v/>
      </c>
      <c r="Q823" s="264" t="str">
        <f t="shared" si="96"/>
        <v/>
      </c>
      <c r="R823" s="265" t="str">
        <f t="shared" si="97"/>
        <v/>
      </c>
      <c r="S823" s="266" t="str">
        <f t="shared" si="101"/>
        <v/>
      </c>
      <c r="T823" s="267" t="str">
        <f t="shared" si="98"/>
        <v/>
      </c>
      <c r="U823" s="268" t="str">
        <f t="shared" si="102"/>
        <v/>
      </c>
      <c r="V823" s="269" t="str">
        <f t="shared" si="99"/>
        <v/>
      </c>
      <c r="W823" s="5"/>
      <c r="AR823" s="2" t="str">
        <f t="shared" si="103"/>
        <v/>
      </c>
      <c r="AS823" s="2" t="str">
        <f t="shared" si="100"/>
        <v/>
      </c>
      <c r="AT823" s="2" t="str">
        <f>IF(AR823="","",IF(AND(H823&gt;='Intersection Mileposts'!$F$5,H823&lt;='Intersection Mileposts'!$G$5),"Y",IF(AND(H823&gt;='Intersection Mileposts'!$F$6,H823&lt;='Intersection Mileposts'!$G$6),"Y",IF(AND(H823&gt;='Intersection Mileposts'!$F$7,H823&lt;='Intersection Mileposts'!$G$7),"Y",IF(AND(H823&gt;='Intersection Mileposts'!$F$8,H823&lt;='Intersection Mileposts'!$G$8),"Y",IF(AND(H823&gt;='Intersection Mileposts'!$F$9,H823&lt;='Intersection Mileposts'!$G$9),"Y",IF(AND(H823&gt;='Intersection Mileposts'!$F$10,H823&lt;='Intersection Mileposts'!$G$10),"Y",IF(AND(H823&gt;='Intersection Mileposts'!$F$11,H823&lt;='Intersection Mileposts'!$G$11),"Y",IF(AND(H823&gt;='Intersection Mileposts'!$F$12,H823&lt;='Intersection Mileposts'!$G$12),"Y",IF(AND(H823&gt;='Intersection Mileposts'!$F$13,H823&lt;='Intersection Mileposts'!$G$13),"Y",IF(AND(H823&gt;='Intersection Mileposts'!$F$14,H823&lt;='Intersection Mileposts'!$G$14),"Y",IF(AND(H823&gt;='Intersection Mileposts'!$F$15,H823&lt;='Intersection Mileposts'!$G$15),"Y",IF(AND(H823&gt;='Intersection Mileposts'!$F$16,H823&lt;='Intersection Mileposts'!$G$16),"Y",IF(AND(H823&gt;='Intersection Mileposts'!$F$17,H823&lt;='Intersection Mileposts'!$G$17),"Y",IF(AND(H823&gt;='Intersection Mileposts'!$F$18,H823&lt;='Intersection Mileposts'!$G$18),"Y",IF(AND(H823&gt;='Intersection Mileposts'!$F$19,H823&lt;='Intersection Mileposts'!$G$19),"Y",IF(AND(H823&gt;='Intersection Mileposts'!$F$20,H823&lt;='Intersection Mileposts'!$G$20),"Y",IF(AND(H823&gt;='Intersection Mileposts'!$F$21,H823&lt;='Intersection Mileposts'!$G$21),"Y",IF(AND(H823&gt;='Intersection Mileposts'!$F$22,H823&lt;='Intersection Mileposts'!$G$22),"Y",IF(AND(H823&gt;='Intersection Mileposts'!$F$23,H823&lt;='Intersection Mileposts'!$G$23),"Y",IF(AND(H823&gt;='Intersection Mileposts'!$F$24,H823&lt;='Intersection Mileposts'!$G$24),"Y",IF(AND(H823&gt;='Intersection Mileposts'!$F$25,H823&lt;='Intersection Mileposts'!$G$25),"Y",IF(AND(H823&gt;='Intersection Mileposts'!$F$26,H823&lt;='Intersection Mileposts'!$G$26),"Y",IF(AND(H823&gt;='Intersection Mileposts'!$F$27,H823&lt;='Intersection Mileposts'!$G$27),"Y",IF(AND(H823&gt;='Intersection Mileposts'!$F$28,H823&lt;='Intersection Mileposts'!$G$28),"Y",IF(AND(H823&gt;='Intersection Mileposts'!$F$29,H823&lt;='Intersection Mileposts'!$G$29),"Y", IF(AND(H823&gt;='Intersection Mileposts'!$F$30,H823&lt;='Intersection Mileposts'!$G$30),"Y",IF(AND(H823&gt;='Intersection Mileposts'!$F$31,H823&lt;='Intersection Mileposts'!$G$31),"Y",IF(AND(H823&gt;='Intersection Mileposts'!$F$32,H823&lt;='Intersection Mileposts'!$G$32),"Y",IF(AND(H823&gt;='Intersection Mileposts'!$F$33,H823&lt;='Intersection Mileposts'!$G$33),"Y",IF(AND(H823&gt;='Intersection Mileposts'!$F$34,H823&lt;='Intersection Mileposts'!$G$34),"Y",IF(AND(H823&gt;='Intersection Mileposts'!$F$35,H823&lt;='Intersection Mileposts'!$G$35),"Y",IF(AND(H823&gt;='Intersection Mileposts'!$F$36,H823&lt;='Intersection Mileposts'!$G$36),"Y",IF(AND(H823&gt;='Intersection Mileposts'!$F$37,H823&lt;='Intersection Mileposts'!$G$37),"Y",IF(AND(H823&gt;='Intersection Mileposts'!$F$38,H823&lt;='Intersection Mileposts'!$G$38),"Y",IF(AND(H823&gt;='Intersection Mileposts'!$F$39,H823&lt;='Intersection Mileposts'!$G$39),"Y","N"))))))))))))))))))))))))))))))))))))</f>
        <v/>
      </c>
    </row>
    <row r="824" spans="1:46" x14ac:dyDescent="0.3">
      <c r="A824" s="279"/>
      <c r="B824" s="261"/>
      <c r="C824" s="262"/>
      <c r="D824" s="262"/>
      <c r="E824" s="262"/>
      <c r="F824" s="262"/>
      <c r="G824" s="284"/>
      <c r="H824" s="286"/>
      <c r="I824" s="279"/>
      <c r="J824" s="260"/>
      <c r="K824" s="260"/>
      <c r="L824" s="280"/>
      <c r="M824" s="275"/>
      <c r="N824" s="263"/>
      <c r="P824" s="264" t="str">
        <f>IF(R824 = "", "", COUNT($R$4:R824))</f>
        <v/>
      </c>
      <c r="Q824" s="264" t="str">
        <f t="shared" si="96"/>
        <v/>
      </c>
      <c r="R824" s="265" t="str">
        <f t="shared" si="97"/>
        <v/>
      </c>
      <c r="S824" s="266" t="str">
        <f t="shared" si="101"/>
        <v/>
      </c>
      <c r="T824" s="267" t="str">
        <f t="shared" si="98"/>
        <v/>
      </c>
      <c r="U824" s="268" t="str">
        <f t="shared" si="102"/>
        <v/>
      </c>
      <c r="V824" s="269" t="str">
        <f t="shared" si="99"/>
        <v/>
      </c>
      <c r="W824" s="5"/>
      <c r="AR824" s="2" t="str">
        <f t="shared" si="103"/>
        <v/>
      </c>
      <c r="AS824" s="2" t="str">
        <f t="shared" si="100"/>
        <v/>
      </c>
      <c r="AT824" s="2" t="str">
        <f>IF(AR824="","",IF(AND(H824&gt;='Intersection Mileposts'!$F$5,H824&lt;='Intersection Mileposts'!$G$5),"Y",IF(AND(H824&gt;='Intersection Mileposts'!$F$6,H824&lt;='Intersection Mileposts'!$G$6),"Y",IF(AND(H824&gt;='Intersection Mileposts'!$F$7,H824&lt;='Intersection Mileposts'!$G$7),"Y",IF(AND(H824&gt;='Intersection Mileposts'!$F$8,H824&lt;='Intersection Mileposts'!$G$8),"Y",IF(AND(H824&gt;='Intersection Mileposts'!$F$9,H824&lt;='Intersection Mileposts'!$G$9),"Y",IF(AND(H824&gt;='Intersection Mileposts'!$F$10,H824&lt;='Intersection Mileposts'!$G$10),"Y",IF(AND(H824&gt;='Intersection Mileposts'!$F$11,H824&lt;='Intersection Mileposts'!$G$11),"Y",IF(AND(H824&gt;='Intersection Mileposts'!$F$12,H824&lt;='Intersection Mileposts'!$G$12),"Y",IF(AND(H824&gt;='Intersection Mileposts'!$F$13,H824&lt;='Intersection Mileposts'!$G$13),"Y",IF(AND(H824&gt;='Intersection Mileposts'!$F$14,H824&lt;='Intersection Mileposts'!$G$14),"Y",IF(AND(H824&gt;='Intersection Mileposts'!$F$15,H824&lt;='Intersection Mileposts'!$G$15),"Y",IF(AND(H824&gt;='Intersection Mileposts'!$F$16,H824&lt;='Intersection Mileposts'!$G$16),"Y",IF(AND(H824&gt;='Intersection Mileposts'!$F$17,H824&lt;='Intersection Mileposts'!$G$17),"Y",IF(AND(H824&gt;='Intersection Mileposts'!$F$18,H824&lt;='Intersection Mileposts'!$G$18),"Y",IF(AND(H824&gt;='Intersection Mileposts'!$F$19,H824&lt;='Intersection Mileposts'!$G$19),"Y",IF(AND(H824&gt;='Intersection Mileposts'!$F$20,H824&lt;='Intersection Mileposts'!$G$20),"Y",IF(AND(H824&gt;='Intersection Mileposts'!$F$21,H824&lt;='Intersection Mileposts'!$G$21),"Y",IF(AND(H824&gt;='Intersection Mileposts'!$F$22,H824&lt;='Intersection Mileposts'!$G$22),"Y",IF(AND(H824&gt;='Intersection Mileposts'!$F$23,H824&lt;='Intersection Mileposts'!$G$23),"Y",IF(AND(H824&gt;='Intersection Mileposts'!$F$24,H824&lt;='Intersection Mileposts'!$G$24),"Y",IF(AND(H824&gt;='Intersection Mileposts'!$F$25,H824&lt;='Intersection Mileposts'!$G$25),"Y",IF(AND(H824&gt;='Intersection Mileposts'!$F$26,H824&lt;='Intersection Mileposts'!$G$26),"Y",IF(AND(H824&gt;='Intersection Mileposts'!$F$27,H824&lt;='Intersection Mileposts'!$G$27),"Y",IF(AND(H824&gt;='Intersection Mileposts'!$F$28,H824&lt;='Intersection Mileposts'!$G$28),"Y",IF(AND(H824&gt;='Intersection Mileposts'!$F$29,H824&lt;='Intersection Mileposts'!$G$29),"Y", IF(AND(H824&gt;='Intersection Mileposts'!$F$30,H824&lt;='Intersection Mileposts'!$G$30),"Y",IF(AND(H824&gt;='Intersection Mileposts'!$F$31,H824&lt;='Intersection Mileposts'!$G$31),"Y",IF(AND(H824&gt;='Intersection Mileposts'!$F$32,H824&lt;='Intersection Mileposts'!$G$32),"Y",IF(AND(H824&gt;='Intersection Mileposts'!$F$33,H824&lt;='Intersection Mileposts'!$G$33),"Y",IF(AND(H824&gt;='Intersection Mileposts'!$F$34,H824&lt;='Intersection Mileposts'!$G$34),"Y",IF(AND(H824&gt;='Intersection Mileposts'!$F$35,H824&lt;='Intersection Mileposts'!$G$35),"Y",IF(AND(H824&gt;='Intersection Mileposts'!$F$36,H824&lt;='Intersection Mileposts'!$G$36),"Y",IF(AND(H824&gt;='Intersection Mileposts'!$F$37,H824&lt;='Intersection Mileposts'!$G$37),"Y",IF(AND(H824&gt;='Intersection Mileposts'!$F$38,H824&lt;='Intersection Mileposts'!$G$38),"Y",IF(AND(H824&gt;='Intersection Mileposts'!$F$39,H824&lt;='Intersection Mileposts'!$G$39),"Y","N"))))))))))))))))))))))))))))))))))))</f>
        <v/>
      </c>
    </row>
    <row r="825" spans="1:46" x14ac:dyDescent="0.3">
      <c r="A825" s="279"/>
      <c r="B825" s="261"/>
      <c r="C825" s="262"/>
      <c r="D825" s="262"/>
      <c r="E825" s="262"/>
      <c r="F825" s="262"/>
      <c r="G825" s="284"/>
      <c r="H825" s="286"/>
      <c r="I825" s="279"/>
      <c r="J825" s="260"/>
      <c r="K825" s="260"/>
      <c r="L825" s="280"/>
      <c r="M825" s="275"/>
      <c r="N825" s="263"/>
      <c r="P825" s="264" t="str">
        <f>IF(R825 = "", "", COUNT($R$4:R825))</f>
        <v/>
      </c>
      <c r="Q825" s="264" t="str">
        <f t="shared" si="96"/>
        <v/>
      </c>
      <c r="R825" s="265" t="str">
        <f t="shared" si="97"/>
        <v/>
      </c>
      <c r="S825" s="266" t="str">
        <f t="shared" si="101"/>
        <v/>
      </c>
      <c r="T825" s="267" t="str">
        <f t="shared" si="98"/>
        <v/>
      </c>
      <c r="U825" s="268" t="str">
        <f t="shared" si="102"/>
        <v/>
      </c>
      <c r="V825" s="269" t="str">
        <f t="shared" si="99"/>
        <v/>
      </c>
      <c r="W825" s="5"/>
      <c r="AR825" s="2" t="str">
        <f t="shared" si="103"/>
        <v/>
      </c>
      <c r="AS825" s="2" t="str">
        <f t="shared" si="100"/>
        <v/>
      </c>
      <c r="AT825" s="2" t="str">
        <f>IF(AR825="","",IF(AND(H825&gt;='Intersection Mileposts'!$F$5,H825&lt;='Intersection Mileposts'!$G$5),"Y",IF(AND(H825&gt;='Intersection Mileposts'!$F$6,H825&lt;='Intersection Mileposts'!$G$6),"Y",IF(AND(H825&gt;='Intersection Mileposts'!$F$7,H825&lt;='Intersection Mileposts'!$G$7),"Y",IF(AND(H825&gt;='Intersection Mileposts'!$F$8,H825&lt;='Intersection Mileposts'!$G$8),"Y",IF(AND(H825&gt;='Intersection Mileposts'!$F$9,H825&lt;='Intersection Mileposts'!$G$9),"Y",IF(AND(H825&gt;='Intersection Mileposts'!$F$10,H825&lt;='Intersection Mileposts'!$G$10),"Y",IF(AND(H825&gt;='Intersection Mileposts'!$F$11,H825&lt;='Intersection Mileposts'!$G$11),"Y",IF(AND(H825&gt;='Intersection Mileposts'!$F$12,H825&lt;='Intersection Mileposts'!$G$12),"Y",IF(AND(H825&gt;='Intersection Mileposts'!$F$13,H825&lt;='Intersection Mileposts'!$G$13),"Y",IF(AND(H825&gt;='Intersection Mileposts'!$F$14,H825&lt;='Intersection Mileposts'!$G$14),"Y",IF(AND(H825&gt;='Intersection Mileposts'!$F$15,H825&lt;='Intersection Mileposts'!$G$15),"Y",IF(AND(H825&gt;='Intersection Mileposts'!$F$16,H825&lt;='Intersection Mileposts'!$G$16),"Y",IF(AND(H825&gt;='Intersection Mileposts'!$F$17,H825&lt;='Intersection Mileposts'!$G$17),"Y",IF(AND(H825&gt;='Intersection Mileposts'!$F$18,H825&lt;='Intersection Mileposts'!$G$18),"Y",IF(AND(H825&gt;='Intersection Mileposts'!$F$19,H825&lt;='Intersection Mileposts'!$G$19),"Y",IF(AND(H825&gt;='Intersection Mileposts'!$F$20,H825&lt;='Intersection Mileposts'!$G$20),"Y",IF(AND(H825&gt;='Intersection Mileposts'!$F$21,H825&lt;='Intersection Mileposts'!$G$21),"Y",IF(AND(H825&gt;='Intersection Mileposts'!$F$22,H825&lt;='Intersection Mileposts'!$G$22),"Y",IF(AND(H825&gt;='Intersection Mileposts'!$F$23,H825&lt;='Intersection Mileposts'!$G$23),"Y",IF(AND(H825&gt;='Intersection Mileposts'!$F$24,H825&lt;='Intersection Mileposts'!$G$24),"Y",IF(AND(H825&gt;='Intersection Mileposts'!$F$25,H825&lt;='Intersection Mileposts'!$G$25),"Y",IF(AND(H825&gt;='Intersection Mileposts'!$F$26,H825&lt;='Intersection Mileposts'!$G$26),"Y",IF(AND(H825&gt;='Intersection Mileposts'!$F$27,H825&lt;='Intersection Mileposts'!$G$27),"Y",IF(AND(H825&gt;='Intersection Mileposts'!$F$28,H825&lt;='Intersection Mileposts'!$G$28),"Y",IF(AND(H825&gt;='Intersection Mileposts'!$F$29,H825&lt;='Intersection Mileposts'!$G$29),"Y", IF(AND(H825&gt;='Intersection Mileposts'!$F$30,H825&lt;='Intersection Mileposts'!$G$30),"Y",IF(AND(H825&gt;='Intersection Mileposts'!$F$31,H825&lt;='Intersection Mileposts'!$G$31),"Y",IF(AND(H825&gt;='Intersection Mileposts'!$F$32,H825&lt;='Intersection Mileposts'!$G$32),"Y",IF(AND(H825&gt;='Intersection Mileposts'!$F$33,H825&lt;='Intersection Mileposts'!$G$33),"Y",IF(AND(H825&gt;='Intersection Mileposts'!$F$34,H825&lt;='Intersection Mileposts'!$G$34),"Y",IF(AND(H825&gt;='Intersection Mileposts'!$F$35,H825&lt;='Intersection Mileposts'!$G$35),"Y",IF(AND(H825&gt;='Intersection Mileposts'!$F$36,H825&lt;='Intersection Mileposts'!$G$36),"Y",IF(AND(H825&gt;='Intersection Mileposts'!$F$37,H825&lt;='Intersection Mileposts'!$G$37),"Y",IF(AND(H825&gt;='Intersection Mileposts'!$F$38,H825&lt;='Intersection Mileposts'!$G$38),"Y",IF(AND(H825&gt;='Intersection Mileposts'!$F$39,H825&lt;='Intersection Mileposts'!$G$39),"Y","N"))))))))))))))))))))))))))))))))))))</f>
        <v/>
      </c>
    </row>
    <row r="826" spans="1:46" x14ac:dyDescent="0.3">
      <c r="A826" s="279"/>
      <c r="B826" s="261"/>
      <c r="C826" s="262"/>
      <c r="D826" s="262"/>
      <c r="E826" s="262"/>
      <c r="F826" s="262"/>
      <c r="G826" s="284"/>
      <c r="H826" s="286"/>
      <c r="I826" s="279"/>
      <c r="J826" s="260"/>
      <c r="K826" s="260"/>
      <c r="L826" s="280"/>
      <c r="M826" s="275"/>
      <c r="N826" s="263"/>
      <c r="P826" s="264" t="str">
        <f>IF(R826 = "", "", COUNT($R$4:R826))</f>
        <v/>
      </c>
      <c r="Q826" s="264" t="str">
        <f t="shared" si="96"/>
        <v/>
      </c>
      <c r="R826" s="265" t="str">
        <f t="shared" si="97"/>
        <v/>
      </c>
      <c r="S826" s="266" t="str">
        <f t="shared" si="101"/>
        <v/>
      </c>
      <c r="T826" s="267" t="str">
        <f t="shared" si="98"/>
        <v/>
      </c>
      <c r="U826" s="268" t="str">
        <f t="shared" si="102"/>
        <v/>
      </c>
      <c r="V826" s="269" t="str">
        <f t="shared" si="99"/>
        <v/>
      </c>
      <c r="W826" s="5"/>
      <c r="AR826" s="2" t="str">
        <f t="shared" si="103"/>
        <v/>
      </c>
      <c r="AS826" s="2" t="str">
        <f t="shared" si="100"/>
        <v/>
      </c>
      <c r="AT826" s="2" t="str">
        <f>IF(AR826="","",IF(AND(H826&gt;='Intersection Mileposts'!$F$5,H826&lt;='Intersection Mileposts'!$G$5),"Y",IF(AND(H826&gt;='Intersection Mileposts'!$F$6,H826&lt;='Intersection Mileposts'!$G$6),"Y",IF(AND(H826&gt;='Intersection Mileposts'!$F$7,H826&lt;='Intersection Mileposts'!$G$7),"Y",IF(AND(H826&gt;='Intersection Mileposts'!$F$8,H826&lt;='Intersection Mileposts'!$G$8),"Y",IF(AND(H826&gt;='Intersection Mileposts'!$F$9,H826&lt;='Intersection Mileposts'!$G$9),"Y",IF(AND(H826&gt;='Intersection Mileposts'!$F$10,H826&lt;='Intersection Mileposts'!$G$10),"Y",IF(AND(H826&gt;='Intersection Mileposts'!$F$11,H826&lt;='Intersection Mileposts'!$G$11),"Y",IF(AND(H826&gt;='Intersection Mileposts'!$F$12,H826&lt;='Intersection Mileposts'!$G$12),"Y",IF(AND(H826&gt;='Intersection Mileposts'!$F$13,H826&lt;='Intersection Mileposts'!$G$13),"Y",IF(AND(H826&gt;='Intersection Mileposts'!$F$14,H826&lt;='Intersection Mileposts'!$G$14),"Y",IF(AND(H826&gt;='Intersection Mileposts'!$F$15,H826&lt;='Intersection Mileposts'!$G$15),"Y",IF(AND(H826&gt;='Intersection Mileposts'!$F$16,H826&lt;='Intersection Mileposts'!$G$16),"Y",IF(AND(H826&gt;='Intersection Mileposts'!$F$17,H826&lt;='Intersection Mileposts'!$G$17),"Y",IF(AND(H826&gt;='Intersection Mileposts'!$F$18,H826&lt;='Intersection Mileposts'!$G$18),"Y",IF(AND(H826&gt;='Intersection Mileposts'!$F$19,H826&lt;='Intersection Mileposts'!$G$19),"Y",IF(AND(H826&gt;='Intersection Mileposts'!$F$20,H826&lt;='Intersection Mileposts'!$G$20),"Y",IF(AND(H826&gt;='Intersection Mileposts'!$F$21,H826&lt;='Intersection Mileposts'!$G$21),"Y",IF(AND(H826&gt;='Intersection Mileposts'!$F$22,H826&lt;='Intersection Mileposts'!$G$22),"Y",IF(AND(H826&gt;='Intersection Mileposts'!$F$23,H826&lt;='Intersection Mileposts'!$G$23),"Y",IF(AND(H826&gt;='Intersection Mileposts'!$F$24,H826&lt;='Intersection Mileposts'!$G$24),"Y",IF(AND(H826&gt;='Intersection Mileposts'!$F$25,H826&lt;='Intersection Mileposts'!$G$25),"Y",IF(AND(H826&gt;='Intersection Mileposts'!$F$26,H826&lt;='Intersection Mileposts'!$G$26),"Y",IF(AND(H826&gt;='Intersection Mileposts'!$F$27,H826&lt;='Intersection Mileposts'!$G$27),"Y",IF(AND(H826&gt;='Intersection Mileposts'!$F$28,H826&lt;='Intersection Mileposts'!$G$28),"Y",IF(AND(H826&gt;='Intersection Mileposts'!$F$29,H826&lt;='Intersection Mileposts'!$G$29),"Y", IF(AND(H826&gt;='Intersection Mileposts'!$F$30,H826&lt;='Intersection Mileposts'!$G$30),"Y",IF(AND(H826&gt;='Intersection Mileposts'!$F$31,H826&lt;='Intersection Mileposts'!$G$31),"Y",IF(AND(H826&gt;='Intersection Mileposts'!$F$32,H826&lt;='Intersection Mileposts'!$G$32),"Y",IF(AND(H826&gt;='Intersection Mileposts'!$F$33,H826&lt;='Intersection Mileposts'!$G$33),"Y",IF(AND(H826&gt;='Intersection Mileposts'!$F$34,H826&lt;='Intersection Mileposts'!$G$34),"Y",IF(AND(H826&gt;='Intersection Mileposts'!$F$35,H826&lt;='Intersection Mileposts'!$G$35),"Y",IF(AND(H826&gt;='Intersection Mileposts'!$F$36,H826&lt;='Intersection Mileposts'!$G$36),"Y",IF(AND(H826&gt;='Intersection Mileposts'!$F$37,H826&lt;='Intersection Mileposts'!$G$37),"Y",IF(AND(H826&gt;='Intersection Mileposts'!$F$38,H826&lt;='Intersection Mileposts'!$G$38),"Y",IF(AND(H826&gt;='Intersection Mileposts'!$F$39,H826&lt;='Intersection Mileposts'!$G$39),"Y","N"))))))))))))))))))))))))))))))))))))</f>
        <v/>
      </c>
    </row>
    <row r="827" spans="1:46" x14ac:dyDescent="0.3">
      <c r="A827" s="279"/>
      <c r="B827" s="261"/>
      <c r="C827" s="262"/>
      <c r="D827" s="262"/>
      <c r="E827" s="262"/>
      <c r="F827" s="262"/>
      <c r="G827" s="284"/>
      <c r="H827" s="286"/>
      <c r="I827" s="279"/>
      <c r="J827" s="260"/>
      <c r="K827" s="260"/>
      <c r="L827" s="280"/>
      <c r="M827" s="275"/>
      <c r="N827" s="263"/>
      <c r="P827" s="264" t="str">
        <f>IF(R827 = "", "", COUNT($R$4:R827))</f>
        <v/>
      </c>
      <c r="Q827" s="264" t="str">
        <f t="shared" si="96"/>
        <v/>
      </c>
      <c r="R827" s="265" t="str">
        <f t="shared" si="97"/>
        <v/>
      </c>
      <c r="S827" s="266" t="str">
        <f t="shared" si="101"/>
        <v/>
      </c>
      <c r="T827" s="267" t="str">
        <f t="shared" si="98"/>
        <v/>
      </c>
      <c r="U827" s="268" t="str">
        <f t="shared" si="102"/>
        <v/>
      </c>
      <c r="V827" s="269" t="str">
        <f t="shared" si="99"/>
        <v/>
      </c>
      <c r="W827" s="5"/>
      <c r="AR827" s="2" t="str">
        <f t="shared" si="103"/>
        <v/>
      </c>
      <c r="AS827" s="2" t="str">
        <f t="shared" si="100"/>
        <v/>
      </c>
      <c r="AT827" s="2" t="str">
        <f>IF(AR827="","",IF(AND(H827&gt;='Intersection Mileposts'!$F$5,H827&lt;='Intersection Mileposts'!$G$5),"Y",IF(AND(H827&gt;='Intersection Mileposts'!$F$6,H827&lt;='Intersection Mileposts'!$G$6),"Y",IF(AND(H827&gt;='Intersection Mileposts'!$F$7,H827&lt;='Intersection Mileposts'!$G$7),"Y",IF(AND(H827&gt;='Intersection Mileposts'!$F$8,H827&lt;='Intersection Mileposts'!$G$8),"Y",IF(AND(H827&gt;='Intersection Mileposts'!$F$9,H827&lt;='Intersection Mileposts'!$G$9),"Y",IF(AND(H827&gt;='Intersection Mileposts'!$F$10,H827&lt;='Intersection Mileposts'!$G$10),"Y",IF(AND(H827&gt;='Intersection Mileposts'!$F$11,H827&lt;='Intersection Mileposts'!$G$11),"Y",IF(AND(H827&gt;='Intersection Mileposts'!$F$12,H827&lt;='Intersection Mileposts'!$G$12),"Y",IF(AND(H827&gt;='Intersection Mileposts'!$F$13,H827&lt;='Intersection Mileposts'!$G$13),"Y",IF(AND(H827&gt;='Intersection Mileposts'!$F$14,H827&lt;='Intersection Mileposts'!$G$14),"Y",IF(AND(H827&gt;='Intersection Mileposts'!$F$15,H827&lt;='Intersection Mileposts'!$G$15),"Y",IF(AND(H827&gt;='Intersection Mileposts'!$F$16,H827&lt;='Intersection Mileposts'!$G$16),"Y",IF(AND(H827&gt;='Intersection Mileposts'!$F$17,H827&lt;='Intersection Mileposts'!$G$17),"Y",IF(AND(H827&gt;='Intersection Mileposts'!$F$18,H827&lt;='Intersection Mileposts'!$G$18),"Y",IF(AND(H827&gt;='Intersection Mileposts'!$F$19,H827&lt;='Intersection Mileposts'!$G$19),"Y",IF(AND(H827&gt;='Intersection Mileposts'!$F$20,H827&lt;='Intersection Mileposts'!$G$20),"Y",IF(AND(H827&gt;='Intersection Mileposts'!$F$21,H827&lt;='Intersection Mileposts'!$G$21),"Y",IF(AND(H827&gt;='Intersection Mileposts'!$F$22,H827&lt;='Intersection Mileposts'!$G$22),"Y",IF(AND(H827&gt;='Intersection Mileposts'!$F$23,H827&lt;='Intersection Mileposts'!$G$23),"Y",IF(AND(H827&gt;='Intersection Mileposts'!$F$24,H827&lt;='Intersection Mileposts'!$G$24),"Y",IF(AND(H827&gt;='Intersection Mileposts'!$F$25,H827&lt;='Intersection Mileposts'!$G$25),"Y",IF(AND(H827&gt;='Intersection Mileposts'!$F$26,H827&lt;='Intersection Mileposts'!$G$26),"Y",IF(AND(H827&gt;='Intersection Mileposts'!$F$27,H827&lt;='Intersection Mileposts'!$G$27),"Y",IF(AND(H827&gt;='Intersection Mileposts'!$F$28,H827&lt;='Intersection Mileposts'!$G$28),"Y",IF(AND(H827&gt;='Intersection Mileposts'!$F$29,H827&lt;='Intersection Mileposts'!$G$29),"Y", IF(AND(H827&gt;='Intersection Mileposts'!$F$30,H827&lt;='Intersection Mileposts'!$G$30),"Y",IF(AND(H827&gt;='Intersection Mileposts'!$F$31,H827&lt;='Intersection Mileposts'!$G$31),"Y",IF(AND(H827&gt;='Intersection Mileposts'!$F$32,H827&lt;='Intersection Mileposts'!$G$32),"Y",IF(AND(H827&gt;='Intersection Mileposts'!$F$33,H827&lt;='Intersection Mileposts'!$G$33),"Y",IF(AND(H827&gt;='Intersection Mileposts'!$F$34,H827&lt;='Intersection Mileposts'!$G$34),"Y",IF(AND(H827&gt;='Intersection Mileposts'!$F$35,H827&lt;='Intersection Mileposts'!$G$35),"Y",IF(AND(H827&gt;='Intersection Mileposts'!$F$36,H827&lt;='Intersection Mileposts'!$G$36),"Y",IF(AND(H827&gt;='Intersection Mileposts'!$F$37,H827&lt;='Intersection Mileposts'!$G$37),"Y",IF(AND(H827&gt;='Intersection Mileposts'!$F$38,H827&lt;='Intersection Mileposts'!$G$38),"Y",IF(AND(H827&gt;='Intersection Mileposts'!$F$39,H827&lt;='Intersection Mileposts'!$G$39),"Y","N"))))))))))))))))))))))))))))))))))))</f>
        <v/>
      </c>
    </row>
    <row r="828" spans="1:46" x14ac:dyDescent="0.3">
      <c r="A828" s="279"/>
      <c r="B828" s="261"/>
      <c r="C828" s="262"/>
      <c r="D828" s="262"/>
      <c r="E828" s="262"/>
      <c r="F828" s="262"/>
      <c r="G828" s="284"/>
      <c r="H828" s="286"/>
      <c r="I828" s="279"/>
      <c r="J828" s="260"/>
      <c r="K828" s="260"/>
      <c r="L828" s="280"/>
      <c r="M828" s="275"/>
      <c r="N828" s="263"/>
      <c r="P828" s="264" t="str">
        <f>IF(R828 = "", "", COUNT($R$4:R828))</f>
        <v/>
      </c>
      <c r="Q828" s="264" t="str">
        <f t="shared" si="96"/>
        <v/>
      </c>
      <c r="R828" s="265" t="str">
        <f t="shared" si="97"/>
        <v/>
      </c>
      <c r="S828" s="266" t="str">
        <f t="shared" si="101"/>
        <v/>
      </c>
      <c r="T828" s="267" t="str">
        <f t="shared" si="98"/>
        <v/>
      </c>
      <c r="U828" s="268" t="str">
        <f t="shared" si="102"/>
        <v/>
      </c>
      <c r="V828" s="269" t="str">
        <f t="shared" si="99"/>
        <v/>
      </c>
      <c r="W828" s="5"/>
      <c r="AR828" s="2" t="str">
        <f t="shared" si="103"/>
        <v/>
      </c>
      <c r="AS828" s="2" t="str">
        <f t="shared" si="100"/>
        <v/>
      </c>
      <c r="AT828" s="2" t="str">
        <f>IF(AR828="","",IF(AND(H828&gt;='Intersection Mileposts'!$F$5,H828&lt;='Intersection Mileposts'!$G$5),"Y",IF(AND(H828&gt;='Intersection Mileposts'!$F$6,H828&lt;='Intersection Mileposts'!$G$6),"Y",IF(AND(H828&gt;='Intersection Mileposts'!$F$7,H828&lt;='Intersection Mileposts'!$G$7),"Y",IF(AND(H828&gt;='Intersection Mileposts'!$F$8,H828&lt;='Intersection Mileposts'!$G$8),"Y",IF(AND(H828&gt;='Intersection Mileposts'!$F$9,H828&lt;='Intersection Mileposts'!$G$9),"Y",IF(AND(H828&gt;='Intersection Mileposts'!$F$10,H828&lt;='Intersection Mileposts'!$G$10),"Y",IF(AND(H828&gt;='Intersection Mileposts'!$F$11,H828&lt;='Intersection Mileposts'!$G$11),"Y",IF(AND(H828&gt;='Intersection Mileposts'!$F$12,H828&lt;='Intersection Mileposts'!$G$12),"Y",IF(AND(H828&gt;='Intersection Mileposts'!$F$13,H828&lt;='Intersection Mileposts'!$G$13),"Y",IF(AND(H828&gt;='Intersection Mileposts'!$F$14,H828&lt;='Intersection Mileposts'!$G$14),"Y",IF(AND(H828&gt;='Intersection Mileposts'!$F$15,H828&lt;='Intersection Mileposts'!$G$15),"Y",IF(AND(H828&gt;='Intersection Mileposts'!$F$16,H828&lt;='Intersection Mileposts'!$G$16),"Y",IF(AND(H828&gt;='Intersection Mileposts'!$F$17,H828&lt;='Intersection Mileposts'!$G$17),"Y",IF(AND(H828&gt;='Intersection Mileposts'!$F$18,H828&lt;='Intersection Mileposts'!$G$18),"Y",IF(AND(H828&gt;='Intersection Mileposts'!$F$19,H828&lt;='Intersection Mileposts'!$G$19),"Y",IF(AND(H828&gt;='Intersection Mileposts'!$F$20,H828&lt;='Intersection Mileposts'!$G$20),"Y",IF(AND(H828&gt;='Intersection Mileposts'!$F$21,H828&lt;='Intersection Mileposts'!$G$21),"Y",IF(AND(H828&gt;='Intersection Mileposts'!$F$22,H828&lt;='Intersection Mileposts'!$G$22),"Y",IF(AND(H828&gt;='Intersection Mileposts'!$F$23,H828&lt;='Intersection Mileposts'!$G$23),"Y",IF(AND(H828&gt;='Intersection Mileposts'!$F$24,H828&lt;='Intersection Mileposts'!$G$24),"Y",IF(AND(H828&gt;='Intersection Mileposts'!$F$25,H828&lt;='Intersection Mileposts'!$G$25),"Y",IF(AND(H828&gt;='Intersection Mileposts'!$F$26,H828&lt;='Intersection Mileposts'!$G$26),"Y",IF(AND(H828&gt;='Intersection Mileposts'!$F$27,H828&lt;='Intersection Mileposts'!$G$27),"Y",IF(AND(H828&gt;='Intersection Mileposts'!$F$28,H828&lt;='Intersection Mileposts'!$G$28),"Y",IF(AND(H828&gt;='Intersection Mileposts'!$F$29,H828&lt;='Intersection Mileposts'!$G$29),"Y", IF(AND(H828&gt;='Intersection Mileposts'!$F$30,H828&lt;='Intersection Mileposts'!$G$30),"Y",IF(AND(H828&gt;='Intersection Mileposts'!$F$31,H828&lt;='Intersection Mileposts'!$G$31),"Y",IF(AND(H828&gt;='Intersection Mileposts'!$F$32,H828&lt;='Intersection Mileposts'!$G$32),"Y",IF(AND(H828&gt;='Intersection Mileposts'!$F$33,H828&lt;='Intersection Mileposts'!$G$33),"Y",IF(AND(H828&gt;='Intersection Mileposts'!$F$34,H828&lt;='Intersection Mileposts'!$G$34),"Y",IF(AND(H828&gt;='Intersection Mileposts'!$F$35,H828&lt;='Intersection Mileposts'!$G$35),"Y",IF(AND(H828&gt;='Intersection Mileposts'!$F$36,H828&lt;='Intersection Mileposts'!$G$36),"Y",IF(AND(H828&gt;='Intersection Mileposts'!$F$37,H828&lt;='Intersection Mileposts'!$G$37),"Y",IF(AND(H828&gt;='Intersection Mileposts'!$F$38,H828&lt;='Intersection Mileposts'!$G$38),"Y",IF(AND(H828&gt;='Intersection Mileposts'!$F$39,H828&lt;='Intersection Mileposts'!$G$39),"Y","N"))))))))))))))))))))))))))))))))))))</f>
        <v/>
      </c>
    </row>
    <row r="829" spans="1:46" x14ac:dyDescent="0.3">
      <c r="A829" s="279"/>
      <c r="B829" s="261"/>
      <c r="C829" s="262"/>
      <c r="D829" s="262"/>
      <c r="E829" s="262"/>
      <c r="F829" s="262"/>
      <c r="G829" s="284"/>
      <c r="H829" s="286"/>
      <c r="I829" s="279"/>
      <c r="J829" s="260"/>
      <c r="K829" s="260"/>
      <c r="L829" s="280"/>
      <c r="M829" s="275"/>
      <c r="N829" s="263"/>
      <c r="P829" s="264" t="str">
        <f>IF(R829 = "", "", COUNT($R$4:R829))</f>
        <v/>
      </c>
      <c r="Q829" s="264" t="str">
        <f t="shared" si="96"/>
        <v/>
      </c>
      <c r="R829" s="265" t="str">
        <f t="shared" si="97"/>
        <v/>
      </c>
      <c r="S829" s="266" t="str">
        <f t="shared" si="101"/>
        <v/>
      </c>
      <c r="T829" s="267" t="str">
        <f t="shared" si="98"/>
        <v/>
      </c>
      <c r="U829" s="268" t="str">
        <f t="shared" si="102"/>
        <v/>
      </c>
      <c r="V829" s="269" t="str">
        <f t="shared" si="99"/>
        <v/>
      </c>
      <c r="W829" s="5"/>
      <c r="AR829" s="2" t="str">
        <f t="shared" si="103"/>
        <v/>
      </c>
      <c r="AS829" s="2" t="str">
        <f t="shared" si="100"/>
        <v/>
      </c>
      <c r="AT829" s="2" t="str">
        <f>IF(AR829="","",IF(AND(H829&gt;='Intersection Mileposts'!$F$5,H829&lt;='Intersection Mileposts'!$G$5),"Y",IF(AND(H829&gt;='Intersection Mileposts'!$F$6,H829&lt;='Intersection Mileposts'!$G$6),"Y",IF(AND(H829&gt;='Intersection Mileposts'!$F$7,H829&lt;='Intersection Mileposts'!$G$7),"Y",IF(AND(H829&gt;='Intersection Mileposts'!$F$8,H829&lt;='Intersection Mileposts'!$G$8),"Y",IF(AND(H829&gt;='Intersection Mileposts'!$F$9,H829&lt;='Intersection Mileposts'!$G$9),"Y",IF(AND(H829&gt;='Intersection Mileposts'!$F$10,H829&lt;='Intersection Mileposts'!$G$10),"Y",IF(AND(H829&gt;='Intersection Mileposts'!$F$11,H829&lt;='Intersection Mileposts'!$G$11),"Y",IF(AND(H829&gt;='Intersection Mileposts'!$F$12,H829&lt;='Intersection Mileposts'!$G$12),"Y",IF(AND(H829&gt;='Intersection Mileposts'!$F$13,H829&lt;='Intersection Mileposts'!$G$13),"Y",IF(AND(H829&gt;='Intersection Mileposts'!$F$14,H829&lt;='Intersection Mileposts'!$G$14),"Y",IF(AND(H829&gt;='Intersection Mileposts'!$F$15,H829&lt;='Intersection Mileposts'!$G$15),"Y",IF(AND(H829&gt;='Intersection Mileposts'!$F$16,H829&lt;='Intersection Mileposts'!$G$16),"Y",IF(AND(H829&gt;='Intersection Mileposts'!$F$17,H829&lt;='Intersection Mileposts'!$G$17),"Y",IF(AND(H829&gt;='Intersection Mileposts'!$F$18,H829&lt;='Intersection Mileposts'!$G$18),"Y",IF(AND(H829&gt;='Intersection Mileposts'!$F$19,H829&lt;='Intersection Mileposts'!$G$19),"Y",IF(AND(H829&gt;='Intersection Mileposts'!$F$20,H829&lt;='Intersection Mileposts'!$G$20),"Y",IF(AND(H829&gt;='Intersection Mileposts'!$F$21,H829&lt;='Intersection Mileposts'!$G$21),"Y",IF(AND(H829&gt;='Intersection Mileposts'!$F$22,H829&lt;='Intersection Mileposts'!$G$22),"Y",IF(AND(H829&gt;='Intersection Mileposts'!$F$23,H829&lt;='Intersection Mileposts'!$G$23),"Y",IF(AND(H829&gt;='Intersection Mileposts'!$F$24,H829&lt;='Intersection Mileposts'!$G$24),"Y",IF(AND(H829&gt;='Intersection Mileposts'!$F$25,H829&lt;='Intersection Mileposts'!$G$25),"Y",IF(AND(H829&gt;='Intersection Mileposts'!$F$26,H829&lt;='Intersection Mileposts'!$G$26),"Y",IF(AND(H829&gt;='Intersection Mileposts'!$F$27,H829&lt;='Intersection Mileposts'!$G$27),"Y",IF(AND(H829&gt;='Intersection Mileposts'!$F$28,H829&lt;='Intersection Mileposts'!$G$28),"Y",IF(AND(H829&gt;='Intersection Mileposts'!$F$29,H829&lt;='Intersection Mileposts'!$G$29),"Y", IF(AND(H829&gt;='Intersection Mileposts'!$F$30,H829&lt;='Intersection Mileposts'!$G$30),"Y",IF(AND(H829&gt;='Intersection Mileposts'!$F$31,H829&lt;='Intersection Mileposts'!$G$31),"Y",IF(AND(H829&gt;='Intersection Mileposts'!$F$32,H829&lt;='Intersection Mileposts'!$G$32),"Y",IF(AND(H829&gt;='Intersection Mileposts'!$F$33,H829&lt;='Intersection Mileposts'!$G$33),"Y",IF(AND(H829&gt;='Intersection Mileposts'!$F$34,H829&lt;='Intersection Mileposts'!$G$34),"Y",IF(AND(H829&gt;='Intersection Mileposts'!$F$35,H829&lt;='Intersection Mileposts'!$G$35),"Y",IF(AND(H829&gt;='Intersection Mileposts'!$F$36,H829&lt;='Intersection Mileposts'!$G$36),"Y",IF(AND(H829&gt;='Intersection Mileposts'!$F$37,H829&lt;='Intersection Mileposts'!$G$37),"Y",IF(AND(H829&gt;='Intersection Mileposts'!$F$38,H829&lt;='Intersection Mileposts'!$G$38),"Y",IF(AND(H829&gt;='Intersection Mileposts'!$F$39,H829&lt;='Intersection Mileposts'!$G$39),"Y","N"))))))))))))))))))))))))))))))))))))</f>
        <v/>
      </c>
    </row>
    <row r="830" spans="1:46" x14ac:dyDescent="0.3">
      <c r="A830" s="279"/>
      <c r="B830" s="261"/>
      <c r="C830" s="262"/>
      <c r="D830" s="262"/>
      <c r="E830" s="262"/>
      <c r="F830" s="262"/>
      <c r="G830" s="284"/>
      <c r="H830" s="286"/>
      <c r="I830" s="279"/>
      <c r="J830" s="260"/>
      <c r="K830" s="260"/>
      <c r="L830" s="280"/>
      <c r="M830" s="275"/>
      <c r="N830" s="263"/>
      <c r="P830" s="264" t="str">
        <f>IF(R830 = "", "", COUNT($R$4:R830))</f>
        <v/>
      </c>
      <c r="Q830" s="264" t="str">
        <f t="shared" si="96"/>
        <v/>
      </c>
      <c r="R830" s="265" t="str">
        <f t="shared" si="97"/>
        <v/>
      </c>
      <c r="S830" s="266" t="str">
        <f t="shared" si="101"/>
        <v/>
      </c>
      <c r="T830" s="267" t="str">
        <f t="shared" si="98"/>
        <v/>
      </c>
      <c r="U830" s="268" t="str">
        <f t="shared" si="102"/>
        <v/>
      </c>
      <c r="V830" s="269" t="str">
        <f t="shared" si="99"/>
        <v/>
      </c>
      <c r="W830" s="5"/>
      <c r="AR830" s="2" t="str">
        <f t="shared" si="103"/>
        <v/>
      </c>
      <c r="AS830" s="2" t="str">
        <f t="shared" si="100"/>
        <v/>
      </c>
      <c r="AT830" s="2" t="str">
        <f>IF(AR830="","",IF(AND(H830&gt;='Intersection Mileposts'!$F$5,H830&lt;='Intersection Mileposts'!$G$5),"Y",IF(AND(H830&gt;='Intersection Mileposts'!$F$6,H830&lt;='Intersection Mileposts'!$G$6),"Y",IF(AND(H830&gt;='Intersection Mileposts'!$F$7,H830&lt;='Intersection Mileposts'!$G$7),"Y",IF(AND(H830&gt;='Intersection Mileposts'!$F$8,H830&lt;='Intersection Mileposts'!$G$8),"Y",IF(AND(H830&gt;='Intersection Mileposts'!$F$9,H830&lt;='Intersection Mileposts'!$G$9),"Y",IF(AND(H830&gt;='Intersection Mileposts'!$F$10,H830&lt;='Intersection Mileposts'!$G$10),"Y",IF(AND(H830&gt;='Intersection Mileposts'!$F$11,H830&lt;='Intersection Mileposts'!$G$11),"Y",IF(AND(H830&gt;='Intersection Mileposts'!$F$12,H830&lt;='Intersection Mileposts'!$G$12),"Y",IF(AND(H830&gt;='Intersection Mileposts'!$F$13,H830&lt;='Intersection Mileposts'!$G$13),"Y",IF(AND(H830&gt;='Intersection Mileposts'!$F$14,H830&lt;='Intersection Mileposts'!$G$14),"Y",IF(AND(H830&gt;='Intersection Mileposts'!$F$15,H830&lt;='Intersection Mileposts'!$G$15),"Y",IF(AND(H830&gt;='Intersection Mileposts'!$F$16,H830&lt;='Intersection Mileposts'!$G$16),"Y",IF(AND(H830&gt;='Intersection Mileposts'!$F$17,H830&lt;='Intersection Mileposts'!$G$17),"Y",IF(AND(H830&gt;='Intersection Mileposts'!$F$18,H830&lt;='Intersection Mileposts'!$G$18),"Y",IF(AND(H830&gt;='Intersection Mileposts'!$F$19,H830&lt;='Intersection Mileposts'!$G$19),"Y",IF(AND(H830&gt;='Intersection Mileposts'!$F$20,H830&lt;='Intersection Mileposts'!$G$20),"Y",IF(AND(H830&gt;='Intersection Mileposts'!$F$21,H830&lt;='Intersection Mileposts'!$G$21),"Y",IF(AND(H830&gt;='Intersection Mileposts'!$F$22,H830&lt;='Intersection Mileposts'!$G$22),"Y",IF(AND(H830&gt;='Intersection Mileposts'!$F$23,H830&lt;='Intersection Mileposts'!$G$23),"Y",IF(AND(H830&gt;='Intersection Mileposts'!$F$24,H830&lt;='Intersection Mileposts'!$G$24),"Y",IF(AND(H830&gt;='Intersection Mileposts'!$F$25,H830&lt;='Intersection Mileposts'!$G$25),"Y",IF(AND(H830&gt;='Intersection Mileposts'!$F$26,H830&lt;='Intersection Mileposts'!$G$26),"Y",IF(AND(H830&gt;='Intersection Mileposts'!$F$27,H830&lt;='Intersection Mileposts'!$G$27),"Y",IF(AND(H830&gt;='Intersection Mileposts'!$F$28,H830&lt;='Intersection Mileposts'!$G$28),"Y",IF(AND(H830&gt;='Intersection Mileposts'!$F$29,H830&lt;='Intersection Mileposts'!$G$29),"Y", IF(AND(H830&gt;='Intersection Mileposts'!$F$30,H830&lt;='Intersection Mileposts'!$G$30),"Y",IF(AND(H830&gt;='Intersection Mileposts'!$F$31,H830&lt;='Intersection Mileposts'!$G$31),"Y",IF(AND(H830&gt;='Intersection Mileposts'!$F$32,H830&lt;='Intersection Mileposts'!$G$32),"Y",IF(AND(H830&gt;='Intersection Mileposts'!$F$33,H830&lt;='Intersection Mileposts'!$G$33),"Y",IF(AND(H830&gt;='Intersection Mileposts'!$F$34,H830&lt;='Intersection Mileposts'!$G$34),"Y",IF(AND(H830&gt;='Intersection Mileposts'!$F$35,H830&lt;='Intersection Mileposts'!$G$35),"Y",IF(AND(H830&gt;='Intersection Mileposts'!$F$36,H830&lt;='Intersection Mileposts'!$G$36),"Y",IF(AND(H830&gt;='Intersection Mileposts'!$F$37,H830&lt;='Intersection Mileposts'!$G$37),"Y",IF(AND(H830&gt;='Intersection Mileposts'!$F$38,H830&lt;='Intersection Mileposts'!$G$38),"Y",IF(AND(H830&gt;='Intersection Mileposts'!$F$39,H830&lt;='Intersection Mileposts'!$G$39),"Y","N"))))))))))))))))))))))))))))))))))))</f>
        <v/>
      </c>
    </row>
    <row r="831" spans="1:46" x14ac:dyDescent="0.3">
      <c r="A831" s="279"/>
      <c r="B831" s="261"/>
      <c r="C831" s="262"/>
      <c r="D831" s="262"/>
      <c r="E831" s="262"/>
      <c r="F831" s="262"/>
      <c r="G831" s="284"/>
      <c r="H831" s="286"/>
      <c r="I831" s="279"/>
      <c r="J831" s="260"/>
      <c r="K831" s="260"/>
      <c r="L831" s="280"/>
      <c r="M831" s="275"/>
      <c r="N831" s="263"/>
      <c r="P831" s="264" t="str">
        <f>IF(R831 = "", "", COUNT($R$4:R831))</f>
        <v/>
      </c>
      <c r="Q831" s="264" t="str">
        <f t="shared" si="96"/>
        <v/>
      </c>
      <c r="R831" s="265" t="str">
        <f t="shared" si="97"/>
        <v/>
      </c>
      <c r="S831" s="266" t="str">
        <f t="shared" si="101"/>
        <v/>
      </c>
      <c r="T831" s="267" t="str">
        <f t="shared" si="98"/>
        <v/>
      </c>
      <c r="U831" s="268" t="str">
        <f t="shared" si="102"/>
        <v/>
      </c>
      <c r="V831" s="269" t="str">
        <f t="shared" si="99"/>
        <v/>
      </c>
      <c r="W831" s="5"/>
      <c r="AR831" s="2" t="str">
        <f t="shared" si="103"/>
        <v/>
      </c>
      <c r="AS831" s="2" t="str">
        <f t="shared" si="100"/>
        <v/>
      </c>
      <c r="AT831" s="2" t="str">
        <f>IF(AR831="","",IF(AND(H831&gt;='Intersection Mileposts'!$F$5,H831&lt;='Intersection Mileposts'!$G$5),"Y",IF(AND(H831&gt;='Intersection Mileposts'!$F$6,H831&lt;='Intersection Mileposts'!$G$6),"Y",IF(AND(H831&gt;='Intersection Mileposts'!$F$7,H831&lt;='Intersection Mileposts'!$G$7),"Y",IF(AND(H831&gt;='Intersection Mileposts'!$F$8,H831&lt;='Intersection Mileposts'!$G$8),"Y",IF(AND(H831&gt;='Intersection Mileposts'!$F$9,H831&lt;='Intersection Mileposts'!$G$9),"Y",IF(AND(H831&gt;='Intersection Mileposts'!$F$10,H831&lt;='Intersection Mileposts'!$G$10),"Y",IF(AND(H831&gt;='Intersection Mileposts'!$F$11,H831&lt;='Intersection Mileposts'!$G$11),"Y",IF(AND(H831&gt;='Intersection Mileposts'!$F$12,H831&lt;='Intersection Mileposts'!$G$12),"Y",IF(AND(H831&gt;='Intersection Mileposts'!$F$13,H831&lt;='Intersection Mileposts'!$G$13),"Y",IF(AND(H831&gt;='Intersection Mileposts'!$F$14,H831&lt;='Intersection Mileposts'!$G$14),"Y",IF(AND(H831&gt;='Intersection Mileposts'!$F$15,H831&lt;='Intersection Mileposts'!$G$15),"Y",IF(AND(H831&gt;='Intersection Mileposts'!$F$16,H831&lt;='Intersection Mileposts'!$G$16),"Y",IF(AND(H831&gt;='Intersection Mileposts'!$F$17,H831&lt;='Intersection Mileposts'!$G$17),"Y",IF(AND(H831&gt;='Intersection Mileposts'!$F$18,H831&lt;='Intersection Mileposts'!$G$18),"Y",IF(AND(H831&gt;='Intersection Mileposts'!$F$19,H831&lt;='Intersection Mileposts'!$G$19),"Y",IF(AND(H831&gt;='Intersection Mileposts'!$F$20,H831&lt;='Intersection Mileposts'!$G$20),"Y",IF(AND(H831&gt;='Intersection Mileposts'!$F$21,H831&lt;='Intersection Mileposts'!$G$21),"Y",IF(AND(H831&gt;='Intersection Mileposts'!$F$22,H831&lt;='Intersection Mileposts'!$G$22),"Y",IF(AND(H831&gt;='Intersection Mileposts'!$F$23,H831&lt;='Intersection Mileposts'!$G$23),"Y",IF(AND(H831&gt;='Intersection Mileposts'!$F$24,H831&lt;='Intersection Mileposts'!$G$24),"Y",IF(AND(H831&gt;='Intersection Mileposts'!$F$25,H831&lt;='Intersection Mileposts'!$G$25),"Y",IF(AND(H831&gt;='Intersection Mileposts'!$F$26,H831&lt;='Intersection Mileposts'!$G$26),"Y",IF(AND(H831&gt;='Intersection Mileposts'!$F$27,H831&lt;='Intersection Mileposts'!$G$27),"Y",IF(AND(H831&gt;='Intersection Mileposts'!$F$28,H831&lt;='Intersection Mileposts'!$G$28),"Y",IF(AND(H831&gt;='Intersection Mileposts'!$F$29,H831&lt;='Intersection Mileposts'!$G$29),"Y", IF(AND(H831&gt;='Intersection Mileposts'!$F$30,H831&lt;='Intersection Mileposts'!$G$30),"Y",IF(AND(H831&gt;='Intersection Mileposts'!$F$31,H831&lt;='Intersection Mileposts'!$G$31),"Y",IF(AND(H831&gt;='Intersection Mileposts'!$F$32,H831&lt;='Intersection Mileposts'!$G$32),"Y",IF(AND(H831&gt;='Intersection Mileposts'!$F$33,H831&lt;='Intersection Mileposts'!$G$33),"Y",IF(AND(H831&gt;='Intersection Mileposts'!$F$34,H831&lt;='Intersection Mileposts'!$G$34),"Y",IF(AND(H831&gt;='Intersection Mileposts'!$F$35,H831&lt;='Intersection Mileposts'!$G$35),"Y",IF(AND(H831&gt;='Intersection Mileposts'!$F$36,H831&lt;='Intersection Mileposts'!$G$36),"Y",IF(AND(H831&gt;='Intersection Mileposts'!$F$37,H831&lt;='Intersection Mileposts'!$G$37),"Y",IF(AND(H831&gt;='Intersection Mileposts'!$F$38,H831&lt;='Intersection Mileposts'!$G$38),"Y",IF(AND(H831&gt;='Intersection Mileposts'!$F$39,H831&lt;='Intersection Mileposts'!$G$39),"Y","N"))))))))))))))))))))))))))))))))))))</f>
        <v/>
      </c>
    </row>
    <row r="832" spans="1:46" x14ac:dyDescent="0.3">
      <c r="A832" s="279"/>
      <c r="B832" s="261"/>
      <c r="C832" s="262"/>
      <c r="D832" s="262"/>
      <c r="E832" s="262"/>
      <c r="F832" s="262"/>
      <c r="G832" s="284"/>
      <c r="H832" s="286"/>
      <c r="I832" s="279"/>
      <c r="J832" s="260"/>
      <c r="K832" s="260"/>
      <c r="L832" s="280"/>
      <c r="M832" s="275"/>
      <c r="N832" s="263"/>
      <c r="P832" s="264" t="str">
        <f>IF(R832 = "", "", COUNT($R$4:R832))</f>
        <v/>
      </c>
      <c r="Q832" s="264" t="str">
        <f t="shared" si="96"/>
        <v/>
      </c>
      <c r="R832" s="265" t="str">
        <f t="shared" si="97"/>
        <v/>
      </c>
      <c r="S832" s="266" t="str">
        <f t="shared" si="101"/>
        <v/>
      </c>
      <c r="T832" s="267" t="str">
        <f t="shared" si="98"/>
        <v/>
      </c>
      <c r="U832" s="268" t="str">
        <f t="shared" si="102"/>
        <v/>
      </c>
      <c r="V832" s="269" t="str">
        <f t="shared" si="99"/>
        <v/>
      </c>
      <c r="W832" s="5"/>
      <c r="AR832" s="2" t="str">
        <f t="shared" si="103"/>
        <v/>
      </c>
      <c r="AS832" s="2" t="str">
        <f t="shared" si="100"/>
        <v/>
      </c>
      <c r="AT832" s="2" t="str">
        <f>IF(AR832="","",IF(AND(H832&gt;='Intersection Mileposts'!$F$5,H832&lt;='Intersection Mileposts'!$G$5),"Y",IF(AND(H832&gt;='Intersection Mileposts'!$F$6,H832&lt;='Intersection Mileposts'!$G$6),"Y",IF(AND(H832&gt;='Intersection Mileposts'!$F$7,H832&lt;='Intersection Mileposts'!$G$7),"Y",IF(AND(H832&gt;='Intersection Mileposts'!$F$8,H832&lt;='Intersection Mileposts'!$G$8),"Y",IF(AND(H832&gt;='Intersection Mileposts'!$F$9,H832&lt;='Intersection Mileposts'!$G$9),"Y",IF(AND(H832&gt;='Intersection Mileposts'!$F$10,H832&lt;='Intersection Mileposts'!$G$10),"Y",IF(AND(H832&gt;='Intersection Mileposts'!$F$11,H832&lt;='Intersection Mileposts'!$G$11),"Y",IF(AND(H832&gt;='Intersection Mileposts'!$F$12,H832&lt;='Intersection Mileposts'!$G$12),"Y",IF(AND(H832&gt;='Intersection Mileposts'!$F$13,H832&lt;='Intersection Mileposts'!$G$13),"Y",IF(AND(H832&gt;='Intersection Mileposts'!$F$14,H832&lt;='Intersection Mileposts'!$G$14),"Y",IF(AND(H832&gt;='Intersection Mileposts'!$F$15,H832&lt;='Intersection Mileposts'!$G$15),"Y",IF(AND(H832&gt;='Intersection Mileposts'!$F$16,H832&lt;='Intersection Mileposts'!$G$16),"Y",IF(AND(H832&gt;='Intersection Mileposts'!$F$17,H832&lt;='Intersection Mileposts'!$G$17),"Y",IF(AND(H832&gt;='Intersection Mileposts'!$F$18,H832&lt;='Intersection Mileposts'!$G$18),"Y",IF(AND(H832&gt;='Intersection Mileposts'!$F$19,H832&lt;='Intersection Mileposts'!$G$19),"Y",IF(AND(H832&gt;='Intersection Mileposts'!$F$20,H832&lt;='Intersection Mileposts'!$G$20),"Y",IF(AND(H832&gt;='Intersection Mileposts'!$F$21,H832&lt;='Intersection Mileposts'!$G$21),"Y",IF(AND(H832&gt;='Intersection Mileposts'!$F$22,H832&lt;='Intersection Mileposts'!$G$22),"Y",IF(AND(H832&gt;='Intersection Mileposts'!$F$23,H832&lt;='Intersection Mileposts'!$G$23),"Y",IF(AND(H832&gt;='Intersection Mileposts'!$F$24,H832&lt;='Intersection Mileposts'!$G$24),"Y",IF(AND(H832&gt;='Intersection Mileposts'!$F$25,H832&lt;='Intersection Mileposts'!$G$25),"Y",IF(AND(H832&gt;='Intersection Mileposts'!$F$26,H832&lt;='Intersection Mileposts'!$G$26),"Y",IF(AND(H832&gt;='Intersection Mileposts'!$F$27,H832&lt;='Intersection Mileposts'!$G$27),"Y",IF(AND(H832&gt;='Intersection Mileposts'!$F$28,H832&lt;='Intersection Mileposts'!$G$28),"Y",IF(AND(H832&gt;='Intersection Mileposts'!$F$29,H832&lt;='Intersection Mileposts'!$G$29),"Y", IF(AND(H832&gt;='Intersection Mileposts'!$F$30,H832&lt;='Intersection Mileposts'!$G$30),"Y",IF(AND(H832&gt;='Intersection Mileposts'!$F$31,H832&lt;='Intersection Mileposts'!$G$31),"Y",IF(AND(H832&gt;='Intersection Mileposts'!$F$32,H832&lt;='Intersection Mileposts'!$G$32),"Y",IF(AND(H832&gt;='Intersection Mileposts'!$F$33,H832&lt;='Intersection Mileposts'!$G$33),"Y",IF(AND(H832&gt;='Intersection Mileposts'!$F$34,H832&lt;='Intersection Mileposts'!$G$34),"Y",IF(AND(H832&gt;='Intersection Mileposts'!$F$35,H832&lt;='Intersection Mileposts'!$G$35),"Y",IF(AND(H832&gt;='Intersection Mileposts'!$F$36,H832&lt;='Intersection Mileposts'!$G$36),"Y",IF(AND(H832&gt;='Intersection Mileposts'!$F$37,H832&lt;='Intersection Mileposts'!$G$37),"Y",IF(AND(H832&gt;='Intersection Mileposts'!$F$38,H832&lt;='Intersection Mileposts'!$G$38),"Y",IF(AND(H832&gt;='Intersection Mileposts'!$F$39,H832&lt;='Intersection Mileposts'!$G$39),"Y","N"))))))))))))))))))))))))))))))))))))</f>
        <v/>
      </c>
    </row>
    <row r="833" spans="1:46" x14ac:dyDescent="0.3">
      <c r="A833" s="279"/>
      <c r="B833" s="261"/>
      <c r="C833" s="262"/>
      <c r="D833" s="262"/>
      <c r="E833" s="262"/>
      <c r="F833" s="262"/>
      <c r="G833" s="284"/>
      <c r="H833" s="286"/>
      <c r="I833" s="279"/>
      <c r="J833" s="260"/>
      <c r="K833" s="260"/>
      <c r="L833" s="280"/>
      <c r="M833" s="275"/>
      <c r="N833" s="263"/>
      <c r="P833" s="264" t="str">
        <f>IF(R833 = "", "", COUNT($R$4:R833))</f>
        <v/>
      </c>
      <c r="Q833" s="264" t="str">
        <f t="shared" si="96"/>
        <v/>
      </c>
      <c r="R833" s="265" t="str">
        <f t="shared" si="97"/>
        <v/>
      </c>
      <c r="S833" s="266" t="str">
        <f t="shared" si="101"/>
        <v/>
      </c>
      <c r="T833" s="267" t="str">
        <f t="shared" si="98"/>
        <v/>
      </c>
      <c r="U833" s="268" t="str">
        <f t="shared" si="102"/>
        <v/>
      </c>
      <c r="V833" s="269" t="str">
        <f t="shared" si="99"/>
        <v/>
      </c>
      <c r="W833" s="5"/>
      <c r="AR833" s="2" t="str">
        <f t="shared" si="103"/>
        <v/>
      </c>
      <c r="AS833" s="2" t="str">
        <f t="shared" si="100"/>
        <v/>
      </c>
      <c r="AT833" s="2" t="str">
        <f>IF(AR833="","",IF(AND(H833&gt;='Intersection Mileposts'!$F$5,H833&lt;='Intersection Mileposts'!$G$5),"Y",IF(AND(H833&gt;='Intersection Mileposts'!$F$6,H833&lt;='Intersection Mileposts'!$G$6),"Y",IF(AND(H833&gt;='Intersection Mileposts'!$F$7,H833&lt;='Intersection Mileposts'!$G$7),"Y",IF(AND(H833&gt;='Intersection Mileposts'!$F$8,H833&lt;='Intersection Mileposts'!$G$8),"Y",IF(AND(H833&gt;='Intersection Mileposts'!$F$9,H833&lt;='Intersection Mileposts'!$G$9),"Y",IF(AND(H833&gt;='Intersection Mileposts'!$F$10,H833&lt;='Intersection Mileposts'!$G$10),"Y",IF(AND(H833&gt;='Intersection Mileposts'!$F$11,H833&lt;='Intersection Mileposts'!$G$11),"Y",IF(AND(H833&gt;='Intersection Mileposts'!$F$12,H833&lt;='Intersection Mileposts'!$G$12),"Y",IF(AND(H833&gt;='Intersection Mileposts'!$F$13,H833&lt;='Intersection Mileposts'!$G$13),"Y",IF(AND(H833&gt;='Intersection Mileposts'!$F$14,H833&lt;='Intersection Mileposts'!$G$14),"Y",IF(AND(H833&gt;='Intersection Mileposts'!$F$15,H833&lt;='Intersection Mileposts'!$G$15),"Y",IF(AND(H833&gt;='Intersection Mileposts'!$F$16,H833&lt;='Intersection Mileposts'!$G$16),"Y",IF(AND(H833&gt;='Intersection Mileposts'!$F$17,H833&lt;='Intersection Mileposts'!$G$17),"Y",IF(AND(H833&gt;='Intersection Mileposts'!$F$18,H833&lt;='Intersection Mileposts'!$G$18),"Y",IF(AND(H833&gt;='Intersection Mileposts'!$F$19,H833&lt;='Intersection Mileposts'!$G$19),"Y",IF(AND(H833&gt;='Intersection Mileposts'!$F$20,H833&lt;='Intersection Mileposts'!$G$20),"Y",IF(AND(H833&gt;='Intersection Mileposts'!$F$21,H833&lt;='Intersection Mileposts'!$G$21),"Y",IF(AND(H833&gt;='Intersection Mileposts'!$F$22,H833&lt;='Intersection Mileposts'!$G$22),"Y",IF(AND(H833&gt;='Intersection Mileposts'!$F$23,H833&lt;='Intersection Mileposts'!$G$23),"Y",IF(AND(H833&gt;='Intersection Mileposts'!$F$24,H833&lt;='Intersection Mileposts'!$G$24),"Y",IF(AND(H833&gt;='Intersection Mileposts'!$F$25,H833&lt;='Intersection Mileposts'!$G$25),"Y",IF(AND(H833&gt;='Intersection Mileposts'!$F$26,H833&lt;='Intersection Mileposts'!$G$26),"Y",IF(AND(H833&gt;='Intersection Mileposts'!$F$27,H833&lt;='Intersection Mileposts'!$G$27),"Y",IF(AND(H833&gt;='Intersection Mileposts'!$F$28,H833&lt;='Intersection Mileposts'!$G$28),"Y",IF(AND(H833&gt;='Intersection Mileposts'!$F$29,H833&lt;='Intersection Mileposts'!$G$29),"Y", IF(AND(H833&gt;='Intersection Mileposts'!$F$30,H833&lt;='Intersection Mileposts'!$G$30),"Y",IF(AND(H833&gt;='Intersection Mileposts'!$F$31,H833&lt;='Intersection Mileposts'!$G$31),"Y",IF(AND(H833&gt;='Intersection Mileposts'!$F$32,H833&lt;='Intersection Mileposts'!$G$32),"Y",IF(AND(H833&gt;='Intersection Mileposts'!$F$33,H833&lt;='Intersection Mileposts'!$G$33),"Y",IF(AND(H833&gt;='Intersection Mileposts'!$F$34,H833&lt;='Intersection Mileposts'!$G$34),"Y",IF(AND(H833&gt;='Intersection Mileposts'!$F$35,H833&lt;='Intersection Mileposts'!$G$35),"Y",IF(AND(H833&gt;='Intersection Mileposts'!$F$36,H833&lt;='Intersection Mileposts'!$G$36),"Y",IF(AND(H833&gt;='Intersection Mileposts'!$F$37,H833&lt;='Intersection Mileposts'!$G$37),"Y",IF(AND(H833&gt;='Intersection Mileposts'!$F$38,H833&lt;='Intersection Mileposts'!$G$38),"Y",IF(AND(H833&gt;='Intersection Mileposts'!$F$39,H833&lt;='Intersection Mileposts'!$G$39),"Y","N"))))))))))))))))))))))))))))))))))))</f>
        <v/>
      </c>
    </row>
    <row r="834" spans="1:46" x14ac:dyDescent="0.3">
      <c r="A834" s="279"/>
      <c r="B834" s="261"/>
      <c r="C834" s="262"/>
      <c r="D834" s="262"/>
      <c r="E834" s="262"/>
      <c r="F834" s="262"/>
      <c r="G834" s="284"/>
      <c r="H834" s="286"/>
      <c r="I834" s="279"/>
      <c r="J834" s="260"/>
      <c r="K834" s="260"/>
      <c r="L834" s="280"/>
      <c r="M834" s="275"/>
      <c r="N834" s="263"/>
      <c r="P834" s="264" t="str">
        <f>IF(R834 = "", "", COUNT($R$4:R834))</f>
        <v/>
      </c>
      <c r="Q834" s="264" t="str">
        <f t="shared" si="96"/>
        <v/>
      </c>
      <c r="R834" s="265" t="str">
        <f t="shared" si="97"/>
        <v/>
      </c>
      <c r="S834" s="266" t="str">
        <f t="shared" si="101"/>
        <v/>
      </c>
      <c r="T834" s="267" t="str">
        <f t="shared" si="98"/>
        <v/>
      </c>
      <c r="U834" s="268" t="str">
        <f t="shared" si="102"/>
        <v/>
      </c>
      <c r="V834" s="269" t="str">
        <f t="shared" si="99"/>
        <v/>
      </c>
      <c r="W834" s="5"/>
      <c r="AR834" s="2" t="str">
        <f t="shared" si="103"/>
        <v/>
      </c>
      <c r="AS834" s="2" t="str">
        <f t="shared" si="100"/>
        <v/>
      </c>
      <c r="AT834" s="2" t="str">
        <f>IF(AR834="","",IF(AND(H834&gt;='Intersection Mileposts'!$F$5,H834&lt;='Intersection Mileposts'!$G$5),"Y",IF(AND(H834&gt;='Intersection Mileposts'!$F$6,H834&lt;='Intersection Mileposts'!$G$6),"Y",IF(AND(H834&gt;='Intersection Mileposts'!$F$7,H834&lt;='Intersection Mileposts'!$G$7),"Y",IF(AND(H834&gt;='Intersection Mileposts'!$F$8,H834&lt;='Intersection Mileposts'!$G$8),"Y",IF(AND(H834&gt;='Intersection Mileposts'!$F$9,H834&lt;='Intersection Mileposts'!$G$9),"Y",IF(AND(H834&gt;='Intersection Mileposts'!$F$10,H834&lt;='Intersection Mileposts'!$G$10),"Y",IF(AND(H834&gt;='Intersection Mileposts'!$F$11,H834&lt;='Intersection Mileposts'!$G$11),"Y",IF(AND(H834&gt;='Intersection Mileposts'!$F$12,H834&lt;='Intersection Mileposts'!$G$12),"Y",IF(AND(H834&gt;='Intersection Mileposts'!$F$13,H834&lt;='Intersection Mileposts'!$G$13),"Y",IF(AND(H834&gt;='Intersection Mileposts'!$F$14,H834&lt;='Intersection Mileposts'!$G$14),"Y",IF(AND(H834&gt;='Intersection Mileposts'!$F$15,H834&lt;='Intersection Mileposts'!$G$15),"Y",IF(AND(H834&gt;='Intersection Mileposts'!$F$16,H834&lt;='Intersection Mileposts'!$G$16),"Y",IF(AND(H834&gt;='Intersection Mileposts'!$F$17,H834&lt;='Intersection Mileposts'!$G$17),"Y",IF(AND(H834&gt;='Intersection Mileposts'!$F$18,H834&lt;='Intersection Mileposts'!$G$18),"Y",IF(AND(H834&gt;='Intersection Mileposts'!$F$19,H834&lt;='Intersection Mileposts'!$G$19),"Y",IF(AND(H834&gt;='Intersection Mileposts'!$F$20,H834&lt;='Intersection Mileposts'!$G$20),"Y",IF(AND(H834&gt;='Intersection Mileposts'!$F$21,H834&lt;='Intersection Mileposts'!$G$21),"Y",IF(AND(H834&gt;='Intersection Mileposts'!$F$22,H834&lt;='Intersection Mileposts'!$G$22),"Y",IF(AND(H834&gt;='Intersection Mileposts'!$F$23,H834&lt;='Intersection Mileposts'!$G$23),"Y",IF(AND(H834&gt;='Intersection Mileposts'!$F$24,H834&lt;='Intersection Mileposts'!$G$24),"Y",IF(AND(H834&gt;='Intersection Mileposts'!$F$25,H834&lt;='Intersection Mileposts'!$G$25),"Y",IF(AND(H834&gt;='Intersection Mileposts'!$F$26,H834&lt;='Intersection Mileposts'!$G$26),"Y",IF(AND(H834&gt;='Intersection Mileposts'!$F$27,H834&lt;='Intersection Mileposts'!$G$27),"Y",IF(AND(H834&gt;='Intersection Mileposts'!$F$28,H834&lt;='Intersection Mileposts'!$G$28),"Y",IF(AND(H834&gt;='Intersection Mileposts'!$F$29,H834&lt;='Intersection Mileposts'!$G$29),"Y", IF(AND(H834&gt;='Intersection Mileposts'!$F$30,H834&lt;='Intersection Mileposts'!$G$30),"Y",IF(AND(H834&gt;='Intersection Mileposts'!$F$31,H834&lt;='Intersection Mileposts'!$G$31),"Y",IF(AND(H834&gt;='Intersection Mileposts'!$F$32,H834&lt;='Intersection Mileposts'!$G$32),"Y",IF(AND(H834&gt;='Intersection Mileposts'!$F$33,H834&lt;='Intersection Mileposts'!$G$33),"Y",IF(AND(H834&gt;='Intersection Mileposts'!$F$34,H834&lt;='Intersection Mileposts'!$G$34),"Y",IF(AND(H834&gt;='Intersection Mileposts'!$F$35,H834&lt;='Intersection Mileposts'!$G$35),"Y",IF(AND(H834&gt;='Intersection Mileposts'!$F$36,H834&lt;='Intersection Mileposts'!$G$36),"Y",IF(AND(H834&gt;='Intersection Mileposts'!$F$37,H834&lt;='Intersection Mileposts'!$G$37),"Y",IF(AND(H834&gt;='Intersection Mileposts'!$F$38,H834&lt;='Intersection Mileposts'!$G$38),"Y",IF(AND(H834&gt;='Intersection Mileposts'!$F$39,H834&lt;='Intersection Mileposts'!$G$39),"Y","N"))))))))))))))))))))))))))))))))))))</f>
        <v/>
      </c>
    </row>
    <row r="835" spans="1:46" x14ac:dyDescent="0.3">
      <c r="A835" s="279"/>
      <c r="B835" s="261"/>
      <c r="C835" s="262"/>
      <c r="D835" s="262"/>
      <c r="E835" s="262"/>
      <c r="F835" s="262"/>
      <c r="G835" s="284"/>
      <c r="H835" s="286"/>
      <c r="I835" s="279"/>
      <c r="J835" s="260"/>
      <c r="K835" s="260"/>
      <c r="L835" s="280"/>
      <c r="M835" s="275"/>
      <c r="N835" s="263"/>
      <c r="P835" s="264" t="str">
        <f>IF(R835 = "", "", COUNT($R$4:R835))</f>
        <v/>
      </c>
      <c r="Q835" s="264" t="str">
        <f t="shared" si="96"/>
        <v/>
      </c>
      <c r="R835" s="265" t="str">
        <f t="shared" si="97"/>
        <v/>
      </c>
      <c r="S835" s="266" t="str">
        <f t="shared" si="101"/>
        <v/>
      </c>
      <c r="T835" s="267" t="str">
        <f t="shared" si="98"/>
        <v/>
      </c>
      <c r="U835" s="268" t="str">
        <f t="shared" si="102"/>
        <v/>
      </c>
      <c r="V835" s="269" t="str">
        <f t="shared" si="99"/>
        <v/>
      </c>
      <c r="W835" s="5"/>
      <c r="AR835" s="2" t="str">
        <f t="shared" si="103"/>
        <v/>
      </c>
      <c r="AS835" s="2" t="str">
        <f t="shared" si="100"/>
        <v/>
      </c>
      <c r="AT835" s="2" t="str">
        <f>IF(AR835="","",IF(AND(H835&gt;='Intersection Mileposts'!$F$5,H835&lt;='Intersection Mileposts'!$G$5),"Y",IF(AND(H835&gt;='Intersection Mileposts'!$F$6,H835&lt;='Intersection Mileposts'!$G$6),"Y",IF(AND(H835&gt;='Intersection Mileposts'!$F$7,H835&lt;='Intersection Mileposts'!$G$7),"Y",IF(AND(H835&gt;='Intersection Mileposts'!$F$8,H835&lt;='Intersection Mileposts'!$G$8),"Y",IF(AND(H835&gt;='Intersection Mileposts'!$F$9,H835&lt;='Intersection Mileposts'!$G$9),"Y",IF(AND(H835&gt;='Intersection Mileposts'!$F$10,H835&lt;='Intersection Mileposts'!$G$10),"Y",IF(AND(H835&gt;='Intersection Mileposts'!$F$11,H835&lt;='Intersection Mileposts'!$G$11),"Y",IF(AND(H835&gt;='Intersection Mileposts'!$F$12,H835&lt;='Intersection Mileposts'!$G$12),"Y",IF(AND(H835&gt;='Intersection Mileposts'!$F$13,H835&lt;='Intersection Mileposts'!$G$13),"Y",IF(AND(H835&gt;='Intersection Mileposts'!$F$14,H835&lt;='Intersection Mileposts'!$G$14),"Y",IF(AND(H835&gt;='Intersection Mileposts'!$F$15,H835&lt;='Intersection Mileposts'!$G$15),"Y",IF(AND(H835&gt;='Intersection Mileposts'!$F$16,H835&lt;='Intersection Mileposts'!$G$16),"Y",IF(AND(H835&gt;='Intersection Mileposts'!$F$17,H835&lt;='Intersection Mileposts'!$G$17),"Y",IF(AND(H835&gt;='Intersection Mileposts'!$F$18,H835&lt;='Intersection Mileposts'!$G$18),"Y",IF(AND(H835&gt;='Intersection Mileposts'!$F$19,H835&lt;='Intersection Mileposts'!$G$19),"Y",IF(AND(H835&gt;='Intersection Mileposts'!$F$20,H835&lt;='Intersection Mileposts'!$G$20),"Y",IF(AND(H835&gt;='Intersection Mileposts'!$F$21,H835&lt;='Intersection Mileposts'!$G$21),"Y",IF(AND(H835&gt;='Intersection Mileposts'!$F$22,H835&lt;='Intersection Mileposts'!$G$22),"Y",IF(AND(H835&gt;='Intersection Mileposts'!$F$23,H835&lt;='Intersection Mileposts'!$G$23),"Y",IF(AND(H835&gt;='Intersection Mileposts'!$F$24,H835&lt;='Intersection Mileposts'!$G$24),"Y",IF(AND(H835&gt;='Intersection Mileposts'!$F$25,H835&lt;='Intersection Mileposts'!$G$25),"Y",IF(AND(H835&gt;='Intersection Mileposts'!$F$26,H835&lt;='Intersection Mileposts'!$G$26),"Y",IF(AND(H835&gt;='Intersection Mileposts'!$F$27,H835&lt;='Intersection Mileposts'!$G$27),"Y",IF(AND(H835&gt;='Intersection Mileposts'!$F$28,H835&lt;='Intersection Mileposts'!$G$28),"Y",IF(AND(H835&gt;='Intersection Mileposts'!$F$29,H835&lt;='Intersection Mileposts'!$G$29),"Y", IF(AND(H835&gt;='Intersection Mileposts'!$F$30,H835&lt;='Intersection Mileposts'!$G$30),"Y",IF(AND(H835&gt;='Intersection Mileposts'!$F$31,H835&lt;='Intersection Mileposts'!$G$31),"Y",IF(AND(H835&gt;='Intersection Mileposts'!$F$32,H835&lt;='Intersection Mileposts'!$G$32),"Y",IF(AND(H835&gt;='Intersection Mileposts'!$F$33,H835&lt;='Intersection Mileposts'!$G$33),"Y",IF(AND(H835&gt;='Intersection Mileposts'!$F$34,H835&lt;='Intersection Mileposts'!$G$34),"Y",IF(AND(H835&gt;='Intersection Mileposts'!$F$35,H835&lt;='Intersection Mileposts'!$G$35),"Y",IF(AND(H835&gt;='Intersection Mileposts'!$F$36,H835&lt;='Intersection Mileposts'!$G$36),"Y",IF(AND(H835&gt;='Intersection Mileposts'!$F$37,H835&lt;='Intersection Mileposts'!$G$37),"Y",IF(AND(H835&gt;='Intersection Mileposts'!$F$38,H835&lt;='Intersection Mileposts'!$G$38),"Y",IF(AND(H835&gt;='Intersection Mileposts'!$F$39,H835&lt;='Intersection Mileposts'!$G$39),"Y","N"))))))))))))))))))))))))))))))))))))</f>
        <v/>
      </c>
    </row>
    <row r="836" spans="1:46" x14ac:dyDescent="0.3">
      <c r="A836" s="279"/>
      <c r="B836" s="261"/>
      <c r="C836" s="262"/>
      <c r="D836" s="262"/>
      <c r="E836" s="262"/>
      <c r="F836" s="262"/>
      <c r="G836" s="284"/>
      <c r="H836" s="286"/>
      <c r="I836" s="279"/>
      <c r="J836" s="260"/>
      <c r="K836" s="260"/>
      <c r="L836" s="280"/>
      <c r="M836" s="275"/>
      <c r="N836" s="263"/>
      <c r="P836" s="264" t="str">
        <f>IF(R836 = "", "", COUNT($R$4:R836))</f>
        <v/>
      </c>
      <c r="Q836" s="264" t="str">
        <f t="shared" ref="Q836:Q899" si="104">IF(B836="", "", YEAR(B836))</f>
        <v/>
      </c>
      <c r="R836" s="265" t="str">
        <f t="shared" ref="R836:R899" si="105">IF(A836="", "", IF(G836="",1,IF(G836="O",1,IF(G836="C",8.4,IF(G836="B",8.4,IF(G836="A",76.8,IF(G836="K",76.8,"ERR")))))))</f>
        <v/>
      </c>
      <c r="S836" s="266" t="str">
        <f t="shared" si="101"/>
        <v/>
      </c>
      <c r="T836" s="267" t="str">
        <f t="shared" ref="T836:T899" si="106">IF(IF(M836="Y",G836,"")=0, "O", IF(M836="Y",G836,""))</f>
        <v/>
      </c>
      <c r="U836" s="268" t="str">
        <f t="shared" si="102"/>
        <v/>
      </c>
      <c r="V836" s="269" t="str">
        <f t="shared" ref="V836:V899" si="107">IF(IF(N836="Y",G836,"")=0, "O", IF(N836="Y",G836,""))</f>
        <v/>
      </c>
      <c r="W836" s="5"/>
      <c r="AR836" s="2" t="str">
        <f t="shared" si="103"/>
        <v/>
      </c>
      <c r="AS836" s="2" t="str">
        <f t="shared" ref="AS836:AS899" si="108">IF(OR(M836="Y",N836="Y"),"Y","")</f>
        <v/>
      </c>
      <c r="AT836" s="2" t="str">
        <f>IF(AR836="","",IF(AND(H836&gt;='Intersection Mileposts'!$F$5,H836&lt;='Intersection Mileposts'!$G$5),"Y",IF(AND(H836&gt;='Intersection Mileposts'!$F$6,H836&lt;='Intersection Mileposts'!$G$6),"Y",IF(AND(H836&gt;='Intersection Mileposts'!$F$7,H836&lt;='Intersection Mileposts'!$G$7),"Y",IF(AND(H836&gt;='Intersection Mileposts'!$F$8,H836&lt;='Intersection Mileposts'!$G$8),"Y",IF(AND(H836&gt;='Intersection Mileposts'!$F$9,H836&lt;='Intersection Mileposts'!$G$9),"Y",IF(AND(H836&gt;='Intersection Mileposts'!$F$10,H836&lt;='Intersection Mileposts'!$G$10),"Y",IF(AND(H836&gt;='Intersection Mileposts'!$F$11,H836&lt;='Intersection Mileposts'!$G$11),"Y",IF(AND(H836&gt;='Intersection Mileposts'!$F$12,H836&lt;='Intersection Mileposts'!$G$12),"Y",IF(AND(H836&gt;='Intersection Mileposts'!$F$13,H836&lt;='Intersection Mileposts'!$G$13),"Y",IF(AND(H836&gt;='Intersection Mileposts'!$F$14,H836&lt;='Intersection Mileposts'!$G$14),"Y",IF(AND(H836&gt;='Intersection Mileposts'!$F$15,H836&lt;='Intersection Mileposts'!$G$15),"Y",IF(AND(H836&gt;='Intersection Mileposts'!$F$16,H836&lt;='Intersection Mileposts'!$G$16),"Y",IF(AND(H836&gt;='Intersection Mileposts'!$F$17,H836&lt;='Intersection Mileposts'!$G$17),"Y",IF(AND(H836&gt;='Intersection Mileposts'!$F$18,H836&lt;='Intersection Mileposts'!$G$18),"Y",IF(AND(H836&gt;='Intersection Mileposts'!$F$19,H836&lt;='Intersection Mileposts'!$G$19),"Y",IF(AND(H836&gt;='Intersection Mileposts'!$F$20,H836&lt;='Intersection Mileposts'!$G$20),"Y",IF(AND(H836&gt;='Intersection Mileposts'!$F$21,H836&lt;='Intersection Mileposts'!$G$21),"Y",IF(AND(H836&gt;='Intersection Mileposts'!$F$22,H836&lt;='Intersection Mileposts'!$G$22),"Y",IF(AND(H836&gt;='Intersection Mileposts'!$F$23,H836&lt;='Intersection Mileposts'!$G$23),"Y",IF(AND(H836&gt;='Intersection Mileposts'!$F$24,H836&lt;='Intersection Mileposts'!$G$24),"Y",IF(AND(H836&gt;='Intersection Mileposts'!$F$25,H836&lt;='Intersection Mileposts'!$G$25),"Y",IF(AND(H836&gt;='Intersection Mileposts'!$F$26,H836&lt;='Intersection Mileposts'!$G$26),"Y",IF(AND(H836&gt;='Intersection Mileposts'!$F$27,H836&lt;='Intersection Mileposts'!$G$27),"Y",IF(AND(H836&gt;='Intersection Mileposts'!$F$28,H836&lt;='Intersection Mileposts'!$G$28),"Y",IF(AND(H836&gt;='Intersection Mileposts'!$F$29,H836&lt;='Intersection Mileposts'!$G$29),"Y", IF(AND(H836&gt;='Intersection Mileposts'!$F$30,H836&lt;='Intersection Mileposts'!$G$30),"Y",IF(AND(H836&gt;='Intersection Mileposts'!$F$31,H836&lt;='Intersection Mileposts'!$G$31),"Y",IF(AND(H836&gt;='Intersection Mileposts'!$F$32,H836&lt;='Intersection Mileposts'!$G$32),"Y",IF(AND(H836&gt;='Intersection Mileposts'!$F$33,H836&lt;='Intersection Mileposts'!$G$33),"Y",IF(AND(H836&gt;='Intersection Mileposts'!$F$34,H836&lt;='Intersection Mileposts'!$G$34),"Y",IF(AND(H836&gt;='Intersection Mileposts'!$F$35,H836&lt;='Intersection Mileposts'!$G$35),"Y",IF(AND(H836&gt;='Intersection Mileposts'!$F$36,H836&lt;='Intersection Mileposts'!$G$36),"Y",IF(AND(H836&gt;='Intersection Mileposts'!$F$37,H836&lt;='Intersection Mileposts'!$G$37),"Y",IF(AND(H836&gt;='Intersection Mileposts'!$F$38,H836&lt;='Intersection Mileposts'!$G$38),"Y",IF(AND(H836&gt;='Intersection Mileposts'!$F$39,H836&lt;='Intersection Mileposts'!$G$39),"Y","N"))))))))))))))))))))))))))))))))))))</f>
        <v/>
      </c>
    </row>
    <row r="837" spans="1:46" x14ac:dyDescent="0.3">
      <c r="A837" s="279"/>
      <c r="B837" s="261"/>
      <c r="C837" s="262"/>
      <c r="D837" s="262"/>
      <c r="E837" s="262"/>
      <c r="F837" s="262"/>
      <c r="G837" s="284"/>
      <c r="H837" s="286"/>
      <c r="I837" s="279"/>
      <c r="J837" s="260"/>
      <c r="K837" s="260"/>
      <c r="L837" s="280"/>
      <c r="M837" s="275"/>
      <c r="N837" s="263"/>
      <c r="P837" s="264" t="str">
        <f>IF(R837 = "", "", COUNT($R$4:R837))</f>
        <v/>
      </c>
      <c r="Q837" s="264" t="str">
        <f t="shared" si="104"/>
        <v/>
      </c>
      <c r="R837" s="265" t="str">
        <f t="shared" si="105"/>
        <v/>
      </c>
      <c r="S837" s="266" t="str">
        <f t="shared" ref="S837:S900" si="109">IF(M837="Y",R837,"")</f>
        <v/>
      </c>
      <c r="T837" s="267" t="str">
        <f t="shared" si="106"/>
        <v/>
      </c>
      <c r="U837" s="268" t="str">
        <f t="shared" ref="U837:U900" si="110">IF(N837="Y",R837,"")</f>
        <v/>
      </c>
      <c r="V837" s="269" t="str">
        <f t="shared" si="107"/>
        <v/>
      </c>
      <c r="W837" s="5"/>
      <c r="AR837" s="2" t="str">
        <f t="shared" ref="AR837:AR900" si="111">IF(P837&gt;0, P837, "")</f>
        <v/>
      </c>
      <c r="AS837" s="2" t="str">
        <f t="shared" si="108"/>
        <v/>
      </c>
      <c r="AT837" s="2" t="str">
        <f>IF(AR837="","",IF(AND(H837&gt;='Intersection Mileposts'!$F$5,H837&lt;='Intersection Mileposts'!$G$5),"Y",IF(AND(H837&gt;='Intersection Mileposts'!$F$6,H837&lt;='Intersection Mileposts'!$G$6),"Y",IF(AND(H837&gt;='Intersection Mileposts'!$F$7,H837&lt;='Intersection Mileposts'!$G$7),"Y",IF(AND(H837&gt;='Intersection Mileposts'!$F$8,H837&lt;='Intersection Mileposts'!$G$8),"Y",IF(AND(H837&gt;='Intersection Mileposts'!$F$9,H837&lt;='Intersection Mileposts'!$G$9),"Y",IF(AND(H837&gt;='Intersection Mileposts'!$F$10,H837&lt;='Intersection Mileposts'!$G$10),"Y",IF(AND(H837&gt;='Intersection Mileposts'!$F$11,H837&lt;='Intersection Mileposts'!$G$11),"Y",IF(AND(H837&gt;='Intersection Mileposts'!$F$12,H837&lt;='Intersection Mileposts'!$G$12),"Y",IF(AND(H837&gt;='Intersection Mileposts'!$F$13,H837&lt;='Intersection Mileposts'!$G$13),"Y",IF(AND(H837&gt;='Intersection Mileposts'!$F$14,H837&lt;='Intersection Mileposts'!$G$14),"Y",IF(AND(H837&gt;='Intersection Mileposts'!$F$15,H837&lt;='Intersection Mileposts'!$G$15),"Y",IF(AND(H837&gt;='Intersection Mileposts'!$F$16,H837&lt;='Intersection Mileposts'!$G$16),"Y",IF(AND(H837&gt;='Intersection Mileposts'!$F$17,H837&lt;='Intersection Mileposts'!$G$17),"Y",IF(AND(H837&gt;='Intersection Mileposts'!$F$18,H837&lt;='Intersection Mileposts'!$G$18),"Y",IF(AND(H837&gt;='Intersection Mileposts'!$F$19,H837&lt;='Intersection Mileposts'!$G$19),"Y",IF(AND(H837&gt;='Intersection Mileposts'!$F$20,H837&lt;='Intersection Mileposts'!$G$20),"Y",IF(AND(H837&gt;='Intersection Mileposts'!$F$21,H837&lt;='Intersection Mileposts'!$G$21),"Y",IF(AND(H837&gt;='Intersection Mileposts'!$F$22,H837&lt;='Intersection Mileposts'!$G$22),"Y",IF(AND(H837&gt;='Intersection Mileposts'!$F$23,H837&lt;='Intersection Mileposts'!$G$23),"Y",IF(AND(H837&gt;='Intersection Mileposts'!$F$24,H837&lt;='Intersection Mileposts'!$G$24),"Y",IF(AND(H837&gt;='Intersection Mileposts'!$F$25,H837&lt;='Intersection Mileposts'!$G$25),"Y",IF(AND(H837&gt;='Intersection Mileposts'!$F$26,H837&lt;='Intersection Mileposts'!$G$26),"Y",IF(AND(H837&gt;='Intersection Mileposts'!$F$27,H837&lt;='Intersection Mileposts'!$G$27),"Y",IF(AND(H837&gt;='Intersection Mileposts'!$F$28,H837&lt;='Intersection Mileposts'!$G$28),"Y",IF(AND(H837&gt;='Intersection Mileposts'!$F$29,H837&lt;='Intersection Mileposts'!$G$29),"Y", IF(AND(H837&gt;='Intersection Mileposts'!$F$30,H837&lt;='Intersection Mileposts'!$G$30),"Y",IF(AND(H837&gt;='Intersection Mileposts'!$F$31,H837&lt;='Intersection Mileposts'!$G$31),"Y",IF(AND(H837&gt;='Intersection Mileposts'!$F$32,H837&lt;='Intersection Mileposts'!$G$32),"Y",IF(AND(H837&gt;='Intersection Mileposts'!$F$33,H837&lt;='Intersection Mileposts'!$G$33),"Y",IF(AND(H837&gt;='Intersection Mileposts'!$F$34,H837&lt;='Intersection Mileposts'!$G$34),"Y",IF(AND(H837&gt;='Intersection Mileposts'!$F$35,H837&lt;='Intersection Mileposts'!$G$35),"Y",IF(AND(H837&gt;='Intersection Mileposts'!$F$36,H837&lt;='Intersection Mileposts'!$G$36),"Y",IF(AND(H837&gt;='Intersection Mileposts'!$F$37,H837&lt;='Intersection Mileposts'!$G$37),"Y",IF(AND(H837&gt;='Intersection Mileposts'!$F$38,H837&lt;='Intersection Mileposts'!$G$38),"Y",IF(AND(H837&gt;='Intersection Mileposts'!$F$39,H837&lt;='Intersection Mileposts'!$G$39),"Y","N"))))))))))))))))))))))))))))))))))))</f>
        <v/>
      </c>
    </row>
    <row r="838" spans="1:46" x14ac:dyDescent="0.3">
      <c r="A838" s="279"/>
      <c r="B838" s="261"/>
      <c r="C838" s="262"/>
      <c r="D838" s="262"/>
      <c r="E838" s="262"/>
      <c r="F838" s="262"/>
      <c r="G838" s="284"/>
      <c r="H838" s="286"/>
      <c r="I838" s="279"/>
      <c r="J838" s="260"/>
      <c r="K838" s="260"/>
      <c r="L838" s="280"/>
      <c r="M838" s="275"/>
      <c r="N838" s="263"/>
      <c r="P838" s="264" t="str">
        <f>IF(R838 = "", "", COUNT($R$4:R838))</f>
        <v/>
      </c>
      <c r="Q838" s="264" t="str">
        <f t="shared" si="104"/>
        <v/>
      </c>
      <c r="R838" s="265" t="str">
        <f t="shared" si="105"/>
        <v/>
      </c>
      <c r="S838" s="266" t="str">
        <f t="shared" si="109"/>
        <v/>
      </c>
      <c r="T838" s="267" t="str">
        <f t="shared" si="106"/>
        <v/>
      </c>
      <c r="U838" s="268" t="str">
        <f t="shared" si="110"/>
        <v/>
      </c>
      <c r="V838" s="269" t="str">
        <f t="shared" si="107"/>
        <v/>
      </c>
      <c r="W838" s="5"/>
      <c r="AR838" s="2" t="str">
        <f t="shared" si="111"/>
        <v/>
      </c>
      <c r="AS838" s="2" t="str">
        <f t="shared" si="108"/>
        <v/>
      </c>
      <c r="AT838" s="2" t="str">
        <f>IF(AR838="","",IF(AND(H838&gt;='Intersection Mileposts'!$F$5,H838&lt;='Intersection Mileposts'!$G$5),"Y",IF(AND(H838&gt;='Intersection Mileposts'!$F$6,H838&lt;='Intersection Mileposts'!$G$6),"Y",IF(AND(H838&gt;='Intersection Mileposts'!$F$7,H838&lt;='Intersection Mileposts'!$G$7),"Y",IF(AND(H838&gt;='Intersection Mileposts'!$F$8,H838&lt;='Intersection Mileposts'!$G$8),"Y",IF(AND(H838&gt;='Intersection Mileposts'!$F$9,H838&lt;='Intersection Mileposts'!$G$9),"Y",IF(AND(H838&gt;='Intersection Mileposts'!$F$10,H838&lt;='Intersection Mileposts'!$G$10),"Y",IF(AND(H838&gt;='Intersection Mileposts'!$F$11,H838&lt;='Intersection Mileposts'!$G$11),"Y",IF(AND(H838&gt;='Intersection Mileposts'!$F$12,H838&lt;='Intersection Mileposts'!$G$12),"Y",IF(AND(H838&gt;='Intersection Mileposts'!$F$13,H838&lt;='Intersection Mileposts'!$G$13),"Y",IF(AND(H838&gt;='Intersection Mileposts'!$F$14,H838&lt;='Intersection Mileposts'!$G$14),"Y",IF(AND(H838&gt;='Intersection Mileposts'!$F$15,H838&lt;='Intersection Mileposts'!$G$15),"Y",IF(AND(H838&gt;='Intersection Mileposts'!$F$16,H838&lt;='Intersection Mileposts'!$G$16),"Y",IF(AND(H838&gt;='Intersection Mileposts'!$F$17,H838&lt;='Intersection Mileposts'!$G$17),"Y",IF(AND(H838&gt;='Intersection Mileposts'!$F$18,H838&lt;='Intersection Mileposts'!$G$18),"Y",IF(AND(H838&gt;='Intersection Mileposts'!$F$19,H838&lt;='Intersection Mileposts'!$G$19),"Y",IF(AND(H838&gt;='Intersection Mileposts'!$F$20,H838&lt;='Intersection Mileposts'!$G$20),"Y",IF(AND(H838&gt;='Intersection Mileposts'!$F$21,H838&lt;='Intersection Mileposts'!$G$21),"Y",IF(AND(H838&gt;='Intersection Mileposts'!$F$22,H838&lt;='Intersection Mileposts'!$G$22),"Y",IF(AND(H838&gt;='Intersection Mileposts'!$F$23,H838&lt;='Intersection Mileposts'!$G$23),"Y",IF(AND(H838&gt;='Intersection Mileposts'!$F$24,H838&lt;='Intersection Mileposts'!$G$24),"Y",IF(AND(H838&gt;='Intersection Mileposts'!$F$25,H838&lt;='Intersection Mileposts'!$G$25),"Y",IF(AND(H838&gt;='Intersection Mileposts'!$F$26,H838&lt;='Intersection Mileposts'!$G$26),"Y",IF(AND(H838&gt;='Intersection Mileposts'!$F$27,H838&lt;='Intersection Mileposts'!$G$27),"Y",IF(AND(H838&gt;='Intersection Mileposts'!$F$28,H838&lt;='Intersection Mileposts'!$G$28),"Y",IF(AND(H838&gt;='Intersection Mileposts'!$F$29,H838&lt;='Intersection Mileposts'!$G$29),"Y", IF(AND(H838&gt;='Intersection Mileposts'!$F$30,H838&lt;='Intersection Mileposts'!$G$30),"Y",IF(AND(H838&gt;='Intersection Mileposts'!$F$31,H838&lt;='Intersection Mileposts'!$G$31),"Y",IF(AND(H838&gt;='Intersection Mileposts'!$F$32,H838&lt;='Intersection Mileposts'!$G$32),"Y",IF(AND(H838&gt;='Intersection Mileposts'!$F$33,H838&lt;='Intersection Mileposts'!$G$33),"Y",IF(AND(H838&gt;='Intersection Mileposts'!$F$34,H838&lt;='Intersection Mileposts'!$G$34),"Y",IF(AND(H838&gt;='Intersection Mileposts'!$F$35,H838&lt;='Intersection Mileposts'!$G$35),"Y",IF(AND(H838&gt;='Intersection Mileposts'!$F$36,H838&lt;='Intersection Mileposts'!$G$36),"Y",IF(AND(H838&gt;='Intersection Mileposts'!$F$37,H838&lt;='Intersection Mileposts'!$G$37),"Y",IF(AND(H838&gt;='Intersection Mileposts'!$F$38,H838&lt;='Intersection Mileposts'!$G$38),"Y",IF(AND(H838&gt;='Intersection Mileposts'!$F$39,H838&lt;='Intersection Mileposts'!$G$39),"Y","N"))))))))))))))))))))))))))))))))))))</f>
        <v/>
      </c>
    </row>
    <row r="839" spans="1:46" x14ac:dyDescent="0.3">
      <c r="A839" s="279"/>
      <c r="B839" s="261"/>
      <c r="C839" s="262"/>
      <c r="D839" s="262"/>
      <c r="E839" s="262"/>
      <c r="F839" s="262"/>
      <c r="G839" s="284"/>
      <c r="H839" s="286"/>
      <c r="I839" s="279"/>
      <c r="J839" s="260"/>
      <c r="K839" s="260"/>
      <c r="L839" s="280"/>
      <c r="M839" s="275"/>
      <c r="N839" s="263"/>
      <c r="P839" s="264" t="str">
        <f>IF(R839 = "", "", COUNT($R$4:R839))</f>
        <v/>
      </c>
      <c r="Q839" s="264" t="str">
        <f t="shared" si="104"/>
        <v/>
      </c>
      <c r="R839" s="265" t="str">
        <f t="shared" si="105"/>
        <v/>
      </c>
      <c r="S839" s="266" t="str">
        <f t="shared" si="109"/>
        <v/>
      </c>
      <c r="T839" s="267" t="str">
        <f t="shared" si="106"/>
        <v/>
      </c>
      <c r="U839" s="268" t="str">
        <f t="shared" si="110"/>
        <v/>
      </c>
      <c r="V839" s="269" t="str">
        <f t="shared" si="107"/>
        <v/>
      </c>
      <c r="W839" s="5"/>
      <c r="AR839" s="2" t="str">
        <f t="shared" si="111"/>
        <v/>
      </c>
      <c r="AS839" s="2" t="str">
        <f t="shared" si="108"/>
        <v/>
      </c>
      <c r="AT839" s="2" t="str">
        <f>IF(AR839="","",IF(AND(H839&gt;='Intersection Mileposts'!$F$5,H839&lt;='Intersection Mileposts'!$G$5),"Y",IF(AND(H839&gt;='Intersection Mileposts'!$F$6,H839&lt;='Intersection Mileposts'!$G$6),"Y",IF(AND(H839&gt;='Intersection Mileposts'!$F$7,H839&lt;='Intersection Mileposts'!$G$7),"Y",IF(AND(H839&gt;='Intersection Mileposts'!$F$8,H839&lt;='Intersection Mileposts'!$G$8),"Y",IF(AND(H839&gt;='Intersection Mileposts'!$F$9,H839&lt;='Intersection Mileposts'!$G$9),"Y",IF(AND(H839&gt;='Intersection Mileposts'!$F$10,H839&lt;='Intersection Mileposts'!$G$10),"Y",IF(AND(H839&gt;='Intersection Mileposts'!$F$11,H839&lt;='Intersection Mileposts'!$G$11),"Y",IF(AND(H839&gt;='Intersection Mileposts'!$F$12,H839&lt;='Intersection Mileposts'!$G$12),"Y",IF(AND(H839&gt;='Intersection Mileposts'!$F$13,H839&lt;='Intersection Mileposts'!$G$13),"Y",IF(AND(H839&gt;='Intersection Mileposts'!$F$14,H839&lt;='Intersection Mileposts'!$G$14),"Y",IF(AND(H839&gt;='Intersection Mileposts'!$F$15,H839&lt;='Intersection Mileposts'!$G$15),"Y",IF(AND(H839&gt;='Intersection Mileposts'!$F$16,H839&lt;='Intersection Mileposts'!$G$16),"Y",IF(AND(H839&gt;='Intersection Mileposts'!$F$17,H839&lt;='Intersection Mileposts'!$G$17),"Y",IF(AND(H839&gt;='Intersection Mileposts'!$F$18,H839&lt;='Intersection Mileposts'!$G$18),"Y",IF(AND(H839&gt;='Intersection Mileposts'!$F$19,H839&lt;='Intersection Mileposts'!$G$19),"Y",IF(AND(H839&gt;='Intersection Mileposts'!$F$20,H839&lt;='Intersection Mileposts'!$G$20),"Y",IF(AND(H839&gt;='Intersection Mileposts'!$F$21,H839&lt;='Intersection Mileposts'!$G$21),"Y",IF(AND(H839&gt;='Intersection Mileposts'!$F$22,H839&lt;='Intersection Mileposts'!$G$22),"Y",IF(AND(H839&gt;='Intersection Mileposts'!$F$23,H839&lt;='Intersection Mileposts'!$G$23),"Y",IF(AND(H839&gt;='Intersection Mileposts'!$F$24,H839&lt;='Intersection Mileposts'!$G$24),"Y",IF(AND(H839&gt;='Intersection Mileposts'!$F$25,H839&lt;='Intersection Mileposts'!$G$25),"Y",IF(AND(H839&gt;='Intersection Mileposts'!$F$26,H839&lt;='Intersection Mileposts'!$G$26),"Y",IF(AND(H839&gt;='Intersection Mileposts'!$F$27,H839&lt;='Intersection Mileposts'!$G$27),"Y",IF(AND(H839&gt;='Intersection Mileposts'!$F$28,H839&lt;='Intersection Mileposts'!$G$28),"Y",IF(AND(H839&gt;='Intersection Mileposts'!$F$29,H839&lt;='Intersection Mileposts'!$G$29),"Y", IF(AND(H839&gt;='Intersection Mileposts'!$F$30,H839&lt;='Intersection Mileposts'!$G$30),"Y",IF(AND(H839&gt;='Intersection Mileposts'!$F$31,H839&lt;='Intersection Mileposts'!$G$31),"Y",IF(AND(H839&gt;='Intersection Mileposts'!$F$32,H839&lt;='Intersection Mileposts'!$G$32),"Y",IF(AND(H839&gt;='Intersection Mileposts'!$F$33,H839&lt;='Intersection Mileposts'!$G$33),"Y",IF(AND(H839&gt;='Intersection Mileposts'!$F$34,H839&lt;='Intersection Mileposts'!$G$34),"Y",IF(AND(H839&gt;='Intersection Mileposts'!$F$35,H839&lt;='Intersection Mileposts'!$G$35),"Y",IF(AND(H839&gt;='Intersection Mileposts'!$F$36,H839&lt;='Intersection Mileposts'!$G$36),"Y",IF(AND(H839&gt;='Intersection Mileposts'!$F$37,H839&lt;='Intersection Mileposts'!$G$37),"Y",IF(AND(H839&gt;='Intersection Mileposts'!$F$38,H839&lt;='Intersection Mileposts'!$G$38),"Y",IF(AND(H839&gt;='Intersection Mileposts'!$F$39,H839&lt;='Intersection Mileposts'!$G$39),"Y","N"))))))))))))))))))))))))))))))))))))</f>
        <v/>
      </c>
    </row>
    <row r="840" spans="1:46" x14ac:dyDescent="0.3">
      <c r="A840" s="279"/>
      <c r="B840" s="261"/>
      <c r="C840" s="262"/>
      <c r="D840" s="262"/>
      <c r="E840" s="262"/>
      <c r="F840" s="262"/>
      <c r="G840" s="284"/>
      <c r="H840" s="286"/>
      <c r="I840" s="279"/>
      <c r="J840" s="260"/>
      <c r="K840" s="260"/>
      <c r="L840" s="280"/>
      <c r="M840" s="275"/>
      <c r="N840" s="263"/>
      <c r="P840" s="264" t="str">
        <f>IF(R840 = "", "", COUNT($R$4:R840))</f>
        <v/>
      </c>
      <c r="Q840" s="264" t="str">
        <f t="shared" si="104"/>
        <v/>
      </c>
      <c r="R840" s="265" t="str">
        <f t="shared" si="105"/>
        <v/>
      </c>
      <c r="S840" s="266" t="str">
        <f t="shared" si="109"/>
        <v/>
      </c>
      <c r="T840" s="267" t="str">
        <f t="shared" si="106"/>
        <v/>
      </c>
      <c r="U840" s="268" t="str">
        <f t="shared" si="110"/>
        <v/>
      </c>
      <c r="V840" s="269" t="str">
        <f t="shared" si="107"/>
        <v/>
      </c>
      <c r="W840" s="5"/>
      <c r="AR840" s="2" t="str">
        <f t="shared" si="111"/>
        <v/>
      </c>
      <c r="AS840" s="2" t="str">
        <f t="shared" si="108"/>
        <v/>
      </c>
      <c r="AT840" s="2" t="str">
        <f>IF(AR840="","",IF(AND(H840&gt;='Intersection Mileposts'!$F$5,H840&lt;='Intersection Mileposts'!$G$5),"Y",IF(AND(H840&gt;='Intersection Mileposts'!$F$6,H840&lt;='Intersection Mileposts'!$G$6),"Y",IF(AND(H840&gt;='Intersection Mileposts'!$F$7,H840&lt;='Intersection Mileposts'!$G$7),"Y",IF(AND(H840&gt;='Intersection Mileposts'!$F$8,H840&lt;='Intersection Mileposts'!$G$8),"Y",IF(AND(H840&gt;='Intersection Mileposts'!$F$9,H840&lt;='Intersection Mileposts'!$G$9),"Y",IF(AND(H840&gt;='Intersection Mileposts'!$F$10,H840&lt;='Intersection Mileposts'!$G$10),"Y",IF(AND(H840&gt;='Intersection Mileposts'!$F$11,H840&lt;='Intersection Mileposts'!$G$11),"Y",IF(AND(H840&gt;='Intersection Mileposts'!$F$12,H840&lt;='Intersection Mileposts'!$G$12),"Y",IF(AND(H840&gt;='Intersection Mileposts'!$F$13,H840&lt;='Intersection Mileposts'!$G$13),"Y",IF(AND(H840&gt;='Intersection Mileposts'!$F$14,H840&lt;='Intersection Mileposts'!$G$14),"Y",IF(AND(H840&gt;='Intersection Mileposts'!$F$15,H840&lt;='Intersection Mileposts'!$G$15),"Y",IF(AND(H840&gt;='Intersection Mileposts'!$F$16,H840&lt;='Intersection Mileposts'!$G$16),"Y",IF(AND(H840&gt;='Intersection Mileposts'!$F$17,H840&lt;='Intersection Mileposts'!$G$17),"Y",IF(AND(H840&gt;='Intersection Mileposts'!$F$18,H840&lt;='Intersection Mileposts'!$G$18),"Y",IF(AND(H840&gt;='Intersection Mileposts'!$F$19,H840&lt;='Intersection Mileposts'!$G$19),"Y",IF(AND(H840&gt;='Intersection Mileposts'!$F$20,H840&lt;='Intersection Mileposts'!$G$20),"Y",IF(AND(H840&gt;='Intersection Mileposts'!$F$21,H840&lt;='Intersection Mileposts'!$G$21),"Y",IF(AND(H840&gt;='Intersection Mileposts'!$F$22,H840&lt;='Intersection Mileposts'!$G$22),"Y",IF(AND(H840&gt;='Intersection Mileposts'!$F$23,H840&lt;='Intersection Mileposts'!$G$23),"Y",IF(AND(H840&gt;='Intersection Mileposts'!$F$24,H840&lt;='Intersection Mileposts'!$G$24),"Y",IF(AND(H840&gt;='Intersection Mileposts'!$F$25,H840&lt;='Intersection Mileposts'!$G$25),"Y",IF(AND(H840&gt;='Intersection Mileposts'!$F$26,H840&lt;='Intersection Mileposts'!$G$26),"Y",IF(AND(H840&gt;='Intersection Mileposts'!$F$27,H840&lt;='Intersection Mileposts'!$G$27),"Y",IF(AND(H840&gt;='Intersection Mileposts'!$F$28,H840&lt;='Intersection Mileposts'!$G$28),"Y",IF(AND(H840&gt;='Intersection Mileposts'!$F$29,H840&lt;='Intersection Mileposts'!$G$29),"Y", IF(AND(H840&gt;='Intersection Mileposts'!$F$30,H840&lt;='Intersection Mileposts'!$G$30),"Y",IF(AND(H840&gt;='Intersection Mileposts'!$F$31,H840&lt;='Intersection Mileposts'!$G$31),"Y",IF(AND(H840&gt;='Intersection Mileposts'!$F$32,H840&lt;='Intersection Mileposts'!$G$32),"Y",IF(AND(H840&gt;='Intersection Mileposts'!$F$33,H840&lt;='Intersection Mileposts'!$G$33),"Y",IF(AND(H840&gt;='Intersection Mileposts'!$F$34,H840&lt;='Intersection Mileposts'!$G$34),"Y",IF(AND(H840&gt;='Intersection Mileposts'!$F$35,H840&lt;='Intersection Mileposts'!$G$35),"Y",IF(AND(H840&gt;='Intersection Mileposts'!$F$36,H840&lt;='Intersection Mileposts'!$G$36),"Y",IF(AND(H840&gt;='Intersection Mileposts'!$F$37,H840&lt;='Intersection Mileposts'!$G$37),"Y",IF(AND(H840&gt;='Intersection Mileposts'!$F$38,H840&lt;='Intersection Mileposts'!$G$38),"Y",IF(AND(H840&gt;='Intersection Mileposts'!$F$39,H840&lt;='Intersection Mileposts'!$G$39),"Y","N"))))))))))))))))))))))))))))))))))))</f>
        <v/>
      </c>
    </row>
    <row r="841" spans="1:46" x14ac:dyDescent="0.3">
      <c r="A841" s="279"/>
      <c r="B841" s="261"/>
      <c r="C841" s="262"/>
      <c r="D841" s="262"/>
      <c r="E841" s="262"/>
      <c r="F841" s="262"/>
      <c r="G841" s="284"/>
      <c r="H841" s="286"/>
      <c r="I841" s="279"/>
      <c r="J841" s="260"/>
      <c r="K841" s="260"/>
      <c r="L841" s="280"/>
      <c r="M841" s="275"/>
      <c r="N841" s="263"/>
      <c r="P841" s="264" t="str">
        <f>IF(R841 = "", "", COUNT($R$4:R841))</f>
        <v/>
      </c>
      <c r="Q841" s="264" t="str">
        <f t="shared" si="104"/>
        <v/>
      </c>
      <c r="R841" s="265" t="str">
        <f t="shared" si="105"/>
        <v/>
      </c>
      <c r="S841" s="266" t="str">
        <f t="shared" si="109"/>
        <v/>
      </c>
      <c r="T841" s="267" t="str">
        <f t="shared" si="106"/>
        <v/>
      </c>
      <c r="U841" s="268" t="str">
        <f t="shared" si="110"/>
        <v/>
      </c>
      <c r="V841" s="269" t="str">
        <f t="shared" si="107"/>
        <v/>
      </c>
      <c r="W841" s="5"/>
      <c r="AR841" s="2" t="str">
        <f t="shared" si="111"/>
        <v/>
      </c>
      <c r="AS841" s="2" t="str">
        <f t="shared" si="108"/>
        <v/>
      </c>
      <c r="AT841" s="2" t="str">
        <f>IF(AR841="","",IF(AND(H841&gt;='Intersection Mileposts'!$F$5,H841&lt;='Intersection Mileposts'!$G$5),"Y",IF(AND(H841&gt;='Intersection Mileposts'!$F$6,H841&lt;='Intersection Mileposts'!$G$6),"Y",IF(AND(H841&gt;='Intersection Mileposts'!$F$7,H841&lt;='Intersection Mileposts'!$G$7),"Y",IF(AND(H841&gt;='Intersection Mileposts'!$F$8,H841&lt;='Intersection Mileposts'!$G$8),"Y",IF(AND(H841&gt;='Intersection Mileposts'!$F$9,H841&lt;='Intersection Mileposts'!$G$9),"Y",IF(AND(H841&gt;='Intersection Mileposts'!$F$10,H841&lt;='Intersection Mileposts'!$G$10),"Y",IF(AND(H841&gt;='Intersection Mileposts'!$F$11,H841&lt;='Intersection Mileposts'!$G$11),"Y",IF(AND(H841&gt;='Intersection Mileposts'!$F$12,H841&lt;='Intersection Mileposts'!$G$12),"Y",IF(AND(H841&gt;='Intersection Mileposts'!$F$13,H841&lt;='Intersection Mileposts'!$G$13),"Y",IF(AND(H841&gt;='Intersection Mileposts'!$F$14,H841&lt;='Intersection Mileposts'!$G$14),"Y",IF(AND(H841&gt;='Intersection Mileposts'!$F$15,H841&lt;='Intersection Mileposts'!$G$15),"Y",IF(AND(H841&gt;='Intersection Mileposts'!$F$16,H841&lt;='Intersection Mileposts'!$G$16),"Y",IF(AND(H841&gt;='Intersection Mileposts'!$F$17,H841&lt;='Intersection Mileposts'!$G$17),"Y",IF(AND(H841&gt;='Intersection Mileposts'!$F$18,H841&lt;='Intersection Mileposts'!$G$18),"Y",IF(AND(H841&gt;='Intersection Mileposts'!$F$19,H841&lt;='Intersection Mileposts'!$G$19),"Y",IF(AND(H841&gt;='Intersection Mileposts'!$F$20,H841&lt;='Intersection Mileposts'!$G$20),"Y",IF(AND(H841&gt;='Intersection Mileposts'!$F$21,H841&lt;='Intersection Mileposts'!$G$21),"Y",IF(AND(H841&gt;='Intersection Mileposts'!$F$22,H841&lt;='Intersection Mileposts'!$G$22),"Y",IF(AND(H841&gt;='Intersection Mileposts'!$F$23,H841&lt;='Intersection Mileposts'!$G$23),"Y",IF(AND(H841&gt;='Intersection Mileposts'!$F$24,H841&lt;='Intersection Mileposts'!$G$24),"Y",IF(AND(H841&gt;='Intersection Mileposts'!$F$25,H841&lt;='Intersection Mileposts'!$G$25),"Y",IF(AND(H841&gt;='Intersection Mileposts'!$F$26,H841&lt;='Intersection Mileposts'!$G$26),"Y",IF(AND(H841&gt;='Intersection Mileposts'!$F$27,H841&lt;='Intersection Mileposts'!$G$27),"Y",IF(AND(H841&gt;='Intersection Mileposts'!$F$28,H841&lt;='Intersection Mileposts'!$G$28),"Y",IF(AND(H841&gt;='Intersection Mileposts'!$F$29,H841&lt;='Intersection Mileposts'!$G$29),"Y", IF(AND(H841&gt;='Intersection Mileposts'!$F$30,H841&lt;='Intersection Mileposts'!$G$30),"Y",IF(AND(H841&gt;='Intersection Mileposts'!$F$31,H841&lt;='Intersection Mileposts'!$G$31),"Y",IF(AND(H841&gt;='Intersection Mileposts'!$F$32,H841&lt;='Intersection Mileposts'!$G$32),"Y",IF(AND(H841&gt;='Intersection Mileposts'!$F$33,H841&lt;='Intersection Mileposts'!$G$33),"Y",IF(AND(H841&gt;='Intersection Mileposts'!$F$34,H841&lt;='Intersection Mileposts'!$G$34),"Y",IF(AND(H841&gt;='Intersection Mileposts'!$F$35,H841&lt;='Intersection Mileposts'!$G$35),"Y",IF(AND(H841&gt;='Intersection Mileposts'!$F$36,H841&lt;='Intersection Mileposts'!$G$36),"Y",IF(AND(H841&gt;='Intersection Mileposts'!$F$37,H841&lt;='Intersection Mileposts'!$G$37),"Y",IF(AND(H841&gt;='Intersection Mileposts'!$F$38,H841&lt;='Intersection Mileposts'!$G$38),"Y",IF(AND(H841&gt;='Intersection Mileposts'!$F$39,H841&lt;='Intersection Mileposts'!$G$39),"Y","N"))))))))))))))))))))))))))))))))))))</f>
        <v/>
      </c>
    </row>
    <row r="842" spans="1:46" x14ac:dyDescent="0.3">
      <c r="A842" s="279"/>
      <c r="B842" s="261"/>
      <c r="C842" s="262"/>
      <c r="D842" s="262"/>
      <c r="E842" s="262"/>
      <c r="F842" s="262"/>
      <c r="G842" s="284"/>
      <c r="H842" s="286"/>
      <c r="I842" s="279"/>
      <c r="J842" s="260"/>
      <c r="K842" s="260"/>
      <c r="L842" s="280"/>
      <c r="M842" s="275"/>
      <c r="N842" s="263"/>
      <c r="P842" s="264" t="str">
        <f>IF(R842 = "", "", COUNT($R$4:R842))</f>
        <v/>
      </c>
      <c r="Q842" s="264" t="str">
        <f t="shared" si="104"/>
        <v/>
      </c>
      <c r="R842" s="265" t="str">
        <f t="shared" si="105"/>
        <v/>
      </c>
      <c r="S842" s="266" t="str">
        <f t="shared" si="109"/>
        <v/>
      </c>
      <c r="T842" s="267" t="str">
        <f t="shared" si="106"/>
        <v/>
      </c>
      <c r="U842" s="268" t="str">
        <f t="shared" si="110"/>
        <v/>
      </c>
      <c r="V842" s="269" t="str">
        <f t="shared" si="107"/>
        <v/>
      </c>
      <c r="W842" s="5"/>
      <c r="AR842" s="2" t="str">
        <f t="shared" si="111"/>
        <v/>
      </c>
      <c r="AS842" s="2" t="str">
        <f t="shared" si="108"/>
        <v/>
      </c>
      <c r="AT842" s="2" t="str">
        <f>IF(AR842="","",IF(AND(H842&gt;='Intersection Mileposts'!$F$5,H842&lt;='Intersection Mileposts'!$G$5),"Y",IF(AND(H842&gt;='Intersection Mileposts'!$F$6,H842&lt;='Intersection Mileposts'!$G$6),"Y",IF(AND(H842&gt;='Intersection Mileposts'!$F$7,H842&lt;='Intersection Mileposts'!$G$7),"Y",IF(AND(H842&gt;='Intersection Mileposts'!$F$8,H842&lt;='Intersection Mileposts'!$G$8),"Y",IF(AND(H842&gt;='Intersection Mileposts'!$F$9,H842&lt;='Intersection Mileposts'!$G$9),"Y",IF(AND(H842&gt;='Intersection Mileposts'!$F$10,H842&lt;='Intersection Mileposts'!$G$10),"Y",IF(AND(H842&gt;='Intersection Mileposts'!$F$11,H842&lt;='Intersection Mileposts'!$G$11),"Y",IF(AND(H842&gt;='Intersection Mileposts'!$F$12,H842&lt;='Intersection Mileposts'!$G$12),"Y",IF(AND(H842&gt;='Intersection Mileposts'!$F$13,H842&lt;='Intersection Mileposts'!$G$13),"Y",IF(AND(H842&gt;='Intersection Mileposts'!$F$14,H842&lt;='Intersection Mileposts'!$G$14),"Y",IF(AND(H842&gt;='Intersection Mileposts'!$F$15,H842&lt;='Intersection Mileposts'!$G$15),"Y",IF(AND(H842&gt;='Intersection Mileposts'!$F$16,H842&lt;='Intersection Mileposts'!$G$16),"Y",IF(AND(H842&gt;='Intersection Mileposts'!$F$17,H842&lt;='Intersection Mileposts'!$G$17),"Y",IF(AND(H842&gt;='Intersection Mileposts'!$F$18,H842&lt;='Intersection Mileposts'!$G$18),"Y",IF(AND(H842&gt;='Intersection Mileposts'!$F$19,H842&lt;='Intersection Mileposts'!$G$19),"Y",IF(AND(H842&gt;='Intersection Mileposts'!$F$20,H842&lt;='Intersection Mileposts'!$G$20),"Y",IF(AND(H842&gt;='Intersection Mileposts'!$F$21,H842&lt;='Intersection Mileposts'!$G$21),"Y",IF(AND(H842&gt;='Intersection Mileposts'!$F$22,H842&lt;='Intersection Mileposts'!$G$22),"Y",IF(AND(H842&gt;='Intersection Mileposts'!$F$23,H842&lt;='Intersection Mileposts'!$G$23),"Y",IF(AND(H842&gt;='Intersection Mileposts'!$F$24,H842&lt;='Intersection Mileposts'!$G$24),"Y",IF(AND(H842&gt;='Intersection Mileposts'!$F$25,H842&lt;='Intersection Mileposts'!$G$25),"Y",IF(AND(H842&gt;='Intersection Mileposts'!$F$26,H842&lt;='Intersection Mileposts'!$G$26),"Y",IF(AND(H842&gt;='Intersection Mileposts'!$F$27,H842&lt;='Intersection Mileposts'!$G$27),"Y",IF(AND(H842&gt;='Intersection Mileposts'!$F$28,H842&lt;='Intersection Mileposts'!$G$28),"Y",IF(AND(H842&gt;='Intersection Mileposts'!$F$29,H842&lt;='Intersection Mileposts'!$G$29),"Y", IF(AND(H842&gt;='Intersection Mileposts'!$F$30,H842&lt;='Intersection Mileposts'!$G$30),"Y",IF(AND(H842&gt;='Intersection Mileposts'!$F$31,H842&lt;='Intersection Mileposts'!$G$31),"Y",IF(AND(H842&gt;='Intersection Mileposts'!$F$32,H842&lt;='Intersection Mileposts'!$G$32),"Y",IF(AND(H842&gt;='Intersection Mileposts'!$F$33,H842&lt;='Intersection Mileposts'!$G$33),"Y",IF(AND(H842&gt;='Intersection Mileposts'!$F$34,H842&lt;='Intersection Mileposts'!$G$34),"Y",IF(AND(H842&gt;='Intersection Mileposts'!$F$35,H842&lt;='Intersection Mileposts'!$G$35),"Y",IF(AND(H842&gt;='Intersection Mileposts'!$F$36,H842&lt;='Intersection Mileposts'!$G$36),"Y",IF(AND(H842&gt;='Intersection Mileposts'!$F$37,H842&lt;='Intersection Mileposts'!$G$37),"Y",IF(AND(H842&gt;='Intersection Mileposts'!$F$38,H842&lt;='Intersection Mileposts'!$G$38),"Y",IF(AND(H842&gt;='Intersection Mileposts'!$F$39,H842&lt;='Intersection Mileposts'!$G$39),"Y","N"))))))))))))))))))))))))))))))))))))</f>
        <v/>
      </c>
    </row>
    <row r="843" spans="1:46" x14ac:dyDescent="0.3">
      <c r="A843" s="279"/>
      <c r="B843" s="261"/>
      <c r="C843" s="262"/>
      <c r="D843" s="262"/>
      <c r="E843" s="262"/>
      <c r="F843" s="262"/>
      <c r="G843" s="284"/>
      <c r="H843" s="286"/>
      <c r="I843" s="279"/>
      <c r="J843" s="260"/>
      <c r="K843" s="260"/>
      <c r="L843" s="280"/>
      <c r="M843" s="275"/>
      <c r="N843" s="263"/>
      <c r="P843" s="264" t="str">
        <f>IF(R843 = "", "", COUNT($R$4:R843))</f>
        <v/>
      </c>
      <c r="Q843" s="264" t="str">
        <f t="shared" si="104"/>
        <v/>
      </c>
      <c r="R843" s="265" t="str">
        <f t="shared" si="105"/>
        <v/>
      </c>
      <c r="S843" s="266" t="str">
        <f t="shared" si="109"/>
        <v/>
      </c>
      <c r="T843" s="267" t="str">
        <f t="shared" si="106"/>
        <v/>
      </c>
      <c r="U843" s="268" t="str">
        <f t="shared" si="110"/>
        <v/>
      </c>
      <c r="V843" s="269" t="str">
        <f t="shared" si="107"/>
        <v/>
      </c>
      <c r="W843" s="5"/>
      <c r="AR843" s="2" t="str">
        <f t="shared" si="111"/>
        <v/>
      </c>
      <c r="AS843" s="2" t="str">
        <f t="shared" si="108"/>
        <v/>
      </c>
      <c r="AT843" s="2" t="str">
        <f>IF(AR843="","",IF(AND(H843&gt;='Intersection Mileposts'!$F$5,H843&lt;='Intersection Mileposts'!$G$5),"Y",IF(AND(H843&gt;='Intersection Mileposts'!$F$6,H843&lt;='Intersection Mileposts'!$G$6),"Y",IF(AND(H843&gt;='Intersection Mileposts'!$F$7,H843&lt;='Intersection Mileposts'!$G$7),"Y",IF(AND(H843&gt;='Intersection Mileposts'!$F$8,H843&lt;='Intersection Mileposts'!$G$8),"Y",IF(AND(H843&gt;='Intersection Mileposts'!$F$9,H843&lt;='Intersection Mileposts'!$G$9),"Y",IF(AND(H843&gt;='Intersection Mileposts'!$F$10,H843&lt;='Intersection Mileposts'!$G$10),"Y",IF(AND(H843&gt;='Intersection Mileposts'!$F$11,H843&lt;='Intersection Mileposts'!$G$11),"Y",IF(AND(H843&gt;='Intersection Mileposts'!$F$12,H843&lt;='Intersection Mileposts'!$G$12),"Y",IF(AND(H843&gt;='Intersection Mileposts'!$F$13,H843&lt;='Intersection Mileposts'!$G$13),"Y",IF(AND(H843&gt;='Intersection Mileposts'!$F$14,H843&lt;='Intersection Mileposts'!$G$14),"Y",IF(AND(H843&gt;='Intersection Mileposts'!$F$15,H843&lt;='Intersection Mileposts'!$G$15),"Y",IF(AND(H843&gt;='Intersection Mileposts'!$F$16,H843&lt;='Intersection Mileposts'!$G$16),"Y",IF(AND(H843&gt;='Intersection Mileposts'!$F$17,H843&lt;='Intersection Mileposts'!$G$17),"Y",IF(AND(H843&gt;='Intersection Mileposts'!$F$18,H843&lt;='Intersection Mileposts'!$G$18),"Y",IF(AND(H843&gt;='Intersection Mileposts'!$F$19,H843&lt;='Intersection Mileposts'!$G$19),"Y",IF(AND(H843&gt;='Intersection Mileposts'!$F$20,H843&lt;='Intersection Mileposts'!$G$20),"Y",IF(AND(H843&gt;='Intersection Mileposts'!$F$21,H843&lt;='Intersection Mileposts'!$G$21),"Y",IF(AND(H843&gt;='Intersection Mileposts'!$F$22,H843&lt;='Intersection Mileposts'!$G$22),"Y",IF(AND(H843&gt;='Intersection Mileposts'!$F$23,H843&lt;='Intersection Mileposts'!$G$23),"Y",IF(AND(H843&gt;='Intersection Mileposts'!$F$24,H843&lt;='Intersection Mileposts'!$G$24),"Y",IF(AND(H843&gt;='Intersection Mileposts'!$F$25,H843&lt;='Intersection Mileposts'!$G$25),"Y",IF(AND(H843&gt;='Intersection Mileposts'!$F$26,H843&lt;='Intersection Mileposts'!$G$26),"Y",IF(AND(H843&gt;='Intersection Mileposts'!$F$27,H843&lt;='Intersection Mileposts'!$G$27),"Y",IF(AND(H843&gt;='Intersection Mileposts'!$F$28,H843&lt;='Intersection Mileposts'!$G$28),"Y",IF(AND(H843&gt;='Intersection Mileposts'!$F$29,H843&lt;='Intersection Mileposts'!$G$29),"Y", IF(AND(H843&gt;='Intersection Mileposts'!$F$30,H843&lt;='Intersection Mileposts'!$G$30),"Y",IF(AND(H843&gt;='Intersection Mileposts'!$F$31,H843&lt;='Intersection Mileposts'!$G$31),"Y",IF(AND(H843&gt;='Intersection Mileposts'!$F$32,H843&lt;='Intersection Mileposts'!$G$32),"Y",IF(AND(H843&gt;='Intersection Mileposts'!$F$33,H843&lt;='Intersection Mileposts'!$G$33),"Y",IF(AND(H843&gt;='Intersection Mileposts'!$F$34,H843&lt;='Intersection Mileposts'!$G$34),"Y",IF(AND(H843&gt;='Intersection Mileposts'!$F$35,H843&lt;='Intersection Mileposts'!$G$35),"Y",IF(AND(H843&gt;='Intersection Mileposts'!$F$36,H843&lt;='Intersection Mileposts'!$G$36),"Y",IF(AND(H843&gt;='Intersection Mileposts'!$F$37,H843&lt;='Intersection Mileposts'!$G$37),"Y",IF(AND(H843&gt;='Intersection Mileposts'!$F$38,H843&lt;='Intersection Mileposts'!$G$38),"Y",IF(AND(H843&gt;='Intersection Mileposts'!$F$39,H843&lt;='Intersection Mileposts'!$G$39),"Y","N"))))))))))))))))))))))))))))))))))))</f>
        <v/>
      </c>
    </row>
    <row r="844" spans="1:46" x14ac:dyDescent="0.3">
      <c r="A844" s="279"/>
      <c r="B844" s="261"/>
      <c r="C844" s="262"/>
      <c r="D844" s="262"/>
      <c r="E844" s="262"/>
      <c r="F844" s="262"/>
      <c r="G844" s="284"/>
      <c r="H844" s="286"/>
      <c r="I844" s="279"/>
      <c r="J844" s="260"/>
      <c r="K844" s="260"/>
      <c r="L844" s="280"/>
      <c r="M844" s="275"/>
      <c r="N844" s="263"/>
      <c r="P844" s="264" t="str">
        <f>IF(R844 = "", "", COUNT($R$4:R844))</f>
        <v/>
      </c>
      <c r="Q844" s="264" t="str">
        <f t="shared" si="104"/>
        <v/>
      </c>
      <c r="R844" s="265" t="str">
        <f t="shared" si="105"/>
        <v/>
      </c>
      <c r="S844" s="266" t="str">
        <f t="shared" si="109"/>
        <v/>
      </c>
      <c r="T844" s="267" t="str">
        <f t="shared" si="106"/>
        <v/>
      </c>
      <c r="U844" s="268" t="str">
        <f t="shared" si="110"/>
        <v/>
      </c>
      <c r="V844" s="269" t="str">
        <f t="shared" si="107"/>
        <v/>
      </c>
      <c r="W844" s="5"/>
      <c r="AR844" s="2" t="str">
        <f t="shared" si="111"/>
        <v/>
      </c>
      <c r="AS844" s="2" t="str">
        <f t="shared" si="108"/>
        <v/>
      </c>
      <c r="AT844" s="2" t="str">
        <f>IF(AR844="","",IF(AND(H844&gt;='Intersection Mileposts'!$F$5,H844&lt;='Intersection Mileposts'!$G$5),"Y",IF(AND(H844&gt;='Intersection Mileposts'!$F$6,H844&lt;='Intersection Mileposts'!$G$6),"Y",IF(AND(H844&gt;='Intersection Mileposts'!$F$7,H844&lt;='Intersection Mileposts'!$G$7),"Y",IF(AND(H844&gt;='Intersection Mileposts'!$F$8,H844&lt;='Intersection Mileposts'!$G$8),"Y",IF(AND(H844&gt;='Intersection Mileposts'!$F$9,H844&lt;='Intersection Mileposts'!$G$9),"Y",IF(AND(H844&gt;='Intersection Mileposts'!$F$10,H844&lt;='Intersection Mileposts'!$G$10),"Y",IF(AND(H844&gt;='Intersection Mileposts'!$F$11,H844&lt;='Intersection Mileposts'!$G$11),"Y",IF(AND(H844&gt;='Intersection Mileposts'!$F$12,H844&lt;='Intersection Mileposts'!$G$12),"Y",IF(AND(H844&gt;='Intersection Mileposts'!$F$13,H844&lt;='Intersection Mileposts'!$G$13),"Y",IF(AND(H844&gt;='Intersection Mileposts'!$F$14,H844&lt;='Intersection Mileposts'!$G$14),"Y",IF(AND(H844&gt;='Intersection Mileposts'!$F$15,H844&lt;='Intersection Mileposts'!$G$15),"Y",IF(AND(H844&gt;='Intersection Mileposts'!$F$16,H844&lt;='Intersection Mileposts'!$G$16),"Y",IF(AND(H844&gt;='Intersection Mileposts'!$F$17,H844&lt;='Intersection Mileposts'!$G$17),"Y",IF(AND(H844&gt;='Intersection Mileposts'!$F$18,H844&lt;='Intersection Mileposts'!$G$18),"Y",IF(AND(H844&gt;='Intersection Mileposts'!$F$19,H844&lt;='Intersection Mileposts'!$G$19),"Y",IF(AND(H844&gt;='Intersection Mileposts'!$F$20,H844&lt;='Intersection Mileposts'!$G$20),"Y",IF(AND(H844&gt;='Intersection Mileposts'!$F$21,H844&lt;='Intersection Mileposts'!$G$21),"Y",IF(AND(H844&gt;='Intersection Mileposts'!$F$22,H844&lt;='Intersection Mileposts'!$G$22),"Y",IF(AND(H844&gt;='Intersection Mileposts'!$F$23,H844&lt;='Intersection Mileposts'!$G$23),"Y",IF(AND(H844&gt;='Intersection Mileposts'!$F$24,H844&lt;='Intersection Mileposts'!$G$24),"Y",IF(AND(H844&gt;='Intersection Mileposts'!$F$25,H844&lt;='Intersection Mileposts'!$G$25),"Y",IF(AND(H844&gt;='Intersection Mileposts'!$F$26,H844&lt;='Intersection Mileposts'!$G$26),"Y",IF(AND(H844&gt;='Intersection Mileposts'!$F$27,H844&lt;='Intersection Mileposts'!$G$27),"Y",IF(AND(H844&gt;='Intersection Mileposts'!$F$28,H844&lt;='Intersection Mileposts'!$G$28),"Y",IF(AND(H844&gt;='Intersection Mileposts'!$F$29,H844&lt;='Intersection Mileposts'!$G$29),"Y", IF(AND(H844&gt;='Intersection Mileposts'!$F$30,H844&lt;='Intersection Mileposts'!$G$30),"Y",IF(AND(H844&gt;='Intersection Mileposts'!$F$31,H844&lt;='Intersection Mileposts'!$G$31),"Y",IF(AND(H844&gt;='Intersection Mileposts'!$F$32,H844&lt;='Intersection Mileposts'!$G$32),"Y",IF(AND(H844&gt;='Intersection Mileposts'!$F$33,H844&lt;='Intersection Mileposts'!$G$33),"Y",IF(AND(H844&gt;='Intersection Mileposts'!$F$34,H844&lt;='Intersection Mileposts'!$G$34),"Y",IF(AND(H844&gt;='Intersection Mileposts'!$F$35,H844&lt;='Intersection Mileposts'!$G$35),"Y",IF(AND(H844&gt;='Intersection Mileposts'!$F$36,H844&lt;='Intersection Mileposts'!$G$36),"Y",IF(AND(H844&gt;='Intersection Mileposts'!$F$37,H844&lt;='Intersection Mileposts'!$G$37),"Y",IF(AND(H844&gt;='Intersection Mileposts'!$F$38,H844&lt;='Intersection Mileposts'!$G$38),"Y",IF(AND(H844&gt;='Intersection Mileposts'!$F$39,H844&lt;='Intersection Mileposts'!$G$39),"Y","N"))))))))))))))))))))))))))))))))))))</f>
        <v/>
      </c>
    </row>
    <row r="845" spans="1:46" x14ac:dyDescent="0.3">
      <c r="A845" s="279"/>
      <c r="B845" s="261"/>
      <c r="C845" s="262"/>
      <c r="D845" s="262"/>
      <c r="E845" s="262"/>
      <c r="F845" s="262"/>
      <c r="G845" s="284"/>
      <c r="H845" s="286"/>
      <c r="I845" s="279"/>
      <c r="J845" s="260"/>
      <c r="K845" s="260"/>
      <c r="L845" s="280"/>
      <c r="M845" s="275"/>
      <c r="N845" s="263"/>
      <c r="P845" s="264" t="str">
        <f>IF(R845 = "", "", COUNT($R$4:R845))</f>
        <v/>
      </c>
      <c r="Q845" s="264" t="str">
        <f t="shared" si="104"/>
        <v/>
      </c>
      <c r="R845" s="265" t="str">
        <f t="shared" si="105"/>
        <v/>
      </c>
      <c r="S845" s="266" t="str">
        <f t="shared" si="109"/>
        <v/>
      </c>
      <c r="T845" s="267" t="str">
        <f t="shared" si="106"/>
        <v/>
      </c>
      <c r="U845" s="268" t="str">
        <f t="shared" si="110"/>
        <v/>
      </c>
      <c r="V845" s="269" t="str">
        <f t="shared" si="107"/>
        <v/>
      </c>
      <c r="W845" s="5"/>
      <c r="AR845" s="2" t="str">
        <f t="shared" si="111"/>
        <v/>
      </c>
      <c r="AS845" s="2" t="str">
        <f t="shared" si="108"/>
        <v/>
      </c>
      <c r="AT845" s="2" t="str">
        <f>IF(AR845="","",IF(AND(H845&gt;='Intersection Mileposts'!$F$5,H845&lt;='Intersection Mileposts'!$G$5),"Y",IF(AND(H845&gt;='Intersection Mileposts'!$F$6,H845&lt;='Intersection Mileposts'!$G$6),"Y",IF(AND(H845&gt;='Intersection Mileposts'!$F$7,H845&lt;='Intersection Mileposts'!$G$7),"Y",IF(AND(H845&gt;='Intersection Mileposts'!$F$8,H845&lt;='Intersection Mileposts'!$G$8),"Y",IF(AND(H845&gt;='Intersection Mileposts'!$F$9,H845&lt;='Intersection Mileposts'!$G$9),"Y",IF(AND(H845&gt;='Intersection Mileposts'!$F$10,H845&lt;='Intersection Mileposts'!$G$10),"Y",IF(AND(H845&gt;='Intersection Mileposts'!$F$11,H845&lt;='Intersection Mileposts'!$G$11),"Y",IF(AND(H845&gt;='Intersection Mileposts'!$F$12,H845&lt;='Intersection Mileposts'!$G$12),"Y",IF(AND(H845&gt;='Intersection Mileposts'!$F$13,H845&lt;='Intersection Mileposts'!$G$13),"Y",IF(AND(H845&gt;='Intersection Mileposts'!$F$14,H845&lt;='Intersection Mileposts'!$G$14),"Y",IF(AND(H845&gt;='Intersection Mileposts'!$F$15,H845&lt;='Intersection Mileposts'!$G$15),"Y",IF(AND(H845&gt;='Intersection Mileposts'!$F$16,H845&lt;='Intersection Mileposts'!$G$16),"Y",IF(AND(H845&gt;='Intersection Mileposts'!$F$17,H845&lt;='Intersection Mileposts'!$G$17),"Y",IF(AND(H845&gt;='Intersection Mileposts'!$F$18,H845&lt;='Intersection Mileposts'!$G$18),"Y",IF(AND(H845&gt;='Intersection Mileposts'!$F$19,H845&lt;='Intersection Mileposts'!$G$19),"Y",IF(AND(H845&gt;='Intersection Mileposts'!$F$20,H845&lt;='Intersection Mileposts'!$G$20),"Y",IF(AND(H845&gt;='Intersection Mileposts'!$F$21,H845&lt;='Intersection Mileposts'!$G$21),"Y",IF(AND(H845&gt;='Intersection Mileposts'!$F$22,H845&lt;='Intersection Mileposts'!$G$22),"Y",IF(AND(H845&gt;='Intersection Mileposts'!$F$23,H845&lt;='Intersection Mileposts'!$G$23),"Y",IF(AND(H845&gt;='Intersection Mileposts'!$F$24,H845&lt;='Intersection Mileposts'!$G$24),"Y",IF(AND(H845&gt;='Intersection Mileposts'!$F$25,H845&lt;='Intersection Mileposts'!$G$25),"Y",IF(AND(H845&gt;='Intersection Mileposts'!$F$26,H845&lt;='Intersection Mileposts'!$G$26),"Y",IF(AND(H845&gt;='Intersection Mileposts'!$F$27,H845&lt;='Intersection Mileposts'!$G$27),"Y",IF(AND(H845&gt;='Intersection Mileposts'!$F$28,H845&lt;='Intersection Mileposts'!$G$28),"Y",IF(AND(H845&gt;='Intersection Mileposts'!$F$29,H845&lt;='Intersection Mileposts'!$G$29),"Y", IF(AND(H845&gt;='Intersection Mileposts'!$F$30,H845&lt;='Intersection Mileposts'!$G$30),"Y",IF(AND(H845&gt;='Intersection Mileposts'!$F$31,H845&lt;='Intersection Mileposts'!$G$31),"Y",IF(AND(H845&gt;='Intersection Mileposts'!$F$32,H845&lt;='Intersection Mileposts'!$G$32),"Y",IF(AND(H845&gt;='Intersection Mileposts'!$F$33,H845&lt;='Intersection Mileposts'!$G$33),"Y",IF(AND(H845&gt;='Intersection Mileposts'!$F$34,H845&lt;='Intersection Mileposts'!$G$34),"Y",IF(AND(H845&gt;='Intersection Mileposts'!$F$35,H845&lt;='Intersection Mileposts'!$G$35),"Y",IF(AND(H845&gt;='Intersection Mileposts'!$F$36,H845&lt;='Intersection Mileposts'!$G$36),"Y",IF(AND(H845&gt;='Intersection Mileposts'!$F$37,H845&lt;='Intersection Mileposts'!$G$37),"Y",IF(AND(H845&gt;='Intersection Mileposts'!$F$38,H845&lt;='Intersection Mileposts'!$G$38),"Y",IF(AND(H845&gt;='Intersection Mileposts'!$F$39,H845&lt;='Intersection Mileposts'!$G$39),"Y","N"))))))))))))))))))))))))))))))))))))</f>
        <v/>
      </c>
    </row>
    <row r="846" spans="1:46" x14ac:dyDescent="0.3">
      <c r="A846" s="279"/>
      <c r="B846" s="261"/>
      <c r="C846" s="262"/>
      <c r="D846" s="262"/>
      <c r="E846" s="262"/>
      <c r="F846" s="262"/>
      <c r="G846" s="284"/>
      <c r="H846" s="286"/>
      <c r="I846" s="279"/>
      <c r="J846" s="260"/>
      <c r="K846" s="260"/>
      <c r="L846" s="280"/>
      <c r="M846" s="275"/>
      <c r="N846" s="263"/>
      <c r="P846" s="264" t="str">
        <f>IF(R846 = "", "", COUNT($R$4:R846))</f>
        <v/>
      </c>
      <c r="Q846" s="264" t="str">
        <f t="shared" si="104"/>
        <v/>
      </c>
      <c r="R846" s="265" t="str">
        <f t="shared" si="105"/>
        <v/>
      </c>
      <c r="S846" s="266" t="str">
        <f t="shared" si="109"/>
        <v/>
      </c>
      <c r="T846" s="267" t="str">
        <f t="shared" si="106"/>
        <v/>
      </c>
      <c r="U846" s="268" t="str">
        <f t="shared" si="110"/>
        <v/>
      </c>
      <c r="V846" s="269" t="str">
        <f t="shared" si="107"/>
        <v/>
      </c>
      <c r="W846" s="5"/>
      <c r="AR846" s="2" t="str">
        <f t="shared" si="111"/>
        <v/>
      </c>
      <c r="AS846" s="2" t="str">
        <f t="shared" si="108"/>
        <v/>
      </c>
      <c r="AT846" s="2" t="str">
        <f>IF(AR846="","",IF(AND(H846&gt;='Intersection Mileposts'!$F$5,H846&lt;='Intersection Mileposts'!$G$5),"Y",IF(AND(H846&gt;='Intersection Mileposts'!$F$6,H846&lt;='Intersection Mileposts'!$G$6),"Y",IF(AND(H846&gt;='Intersection Mileposts'!$F$7,H846&lt;='Intersection Mileposts'!$G$7),"Y",IF(AND(H846&gt;='Intersection Mileposts'!$F$8,H846&lt;='Intersection Mileposts'!$G$8),"Y",IF(AND(H846&gt;='Intersection Mileposts'!$F$9,H846&lt;='Intersection Mileposts'!$G$9),"Y",IF(AND(H846&gt;='Intersection Mileposts'!$F$10,H846&lt;='Intersection Mileposts'!$G$10),"Y",IF(AND(H846&gt;='Intersection Mileposts'!$F$11,H846&lt;='Intersection Mileposts'!$G$11),"Y",IF(AND(H846&gt;='Intersection Mileposts'!$F$12,H846&lt;='Intersection Mileposts'!$G$12),"Y",IF(AND(H846&gt;='Intersection Mileposts'!$F$13,H846&lt;='Intersection Mileposts'!$G$13),"Y",IF(AND(H846&gt;='Intersection Mileposts'!$F$14,H846&lt;='Intersection Mileposts'!$G$14),"Y",IF(AND(H846&gt;='Intersection Mileposts'!$F$15,H846&lt;='Intersection Mileposts'!$G$15),"Y",IF(AND(H846&gt;='Intersection Mileposts'!$F$16,H846&lt;='Intersection Mileposts'!$G$16),"Y",IF(AND(H846&gt;='Intersection Mileposts'!$F$17,H846&lt;='Intersection Mileposts'!$G$17),"Y",IF(AND(H846&gt;='Intersection Mileposts'!$F$18,H846&lt;='Intersection Mileposts'!$G$18),"Y",IF(AND(H846&gt;='Intersection Mileposts'!$F$19,H846&lt;='Intersection Mileposts'!$G$19),"Y",IF(AND(H846&gt;='Intersection Mileposts'!$F$20,H846&lt;='Intersection Mileposts'!$G$20),"Y",IF(AND(H846&gt;='Intersection Mileposts'!$F$21,H846&lt;='Intersection Mileposts'!$G$21),"Y",IF(AND(H846&gt;='Intersection Mileposts'!$F$22,H846&lt;='Intersection Mileposts'!$G$22),"Y",IF(AND(H846&gt;='Intersection Mileposts'!$F$23,H846&lt;='Intersection Mileposts'!$G$23),"Y",IF(AND(H846&gt;='Intersection Mileposts'!$F$24,H846&lt;='Intersection Mileposts'!$G$24),"Y",IF(AND(H846&gt;='Intersection Mileposts'!$F$25,H846&lt;='Intersection Mileposts'!$G$25),"Y",IF(AND(H846&gt;='Intersection Mileposts'!$F$26,H846&lt;='Intersection Mileposts'!$G$26),"Y",IF(AND(H846&gt;='Intersection Mileposts'!$F$27,H846&lt;='Intersection Mileposts'!$G$27),"Y",IF(AND(H846&gt;='Intersection Mileposts'!$F$28,H846&lt;='Intersection Mileposts'!$G$28),"Y",IF(AND(H846&gt;='Intersection Mileposts'!$F$29,H846&lt;='Intersection Mileposts'!$G$29),"Y", IF(AND(H846&gt;='Intersection Mileposts'!$F$30,H846&lt;='Intersection Mileposts'!$G$30),"Y",IF(AND(H846&gt;='Intersection Mileposts'!$F$31,H846&lt;='Intersection Mileposts'!$G$31),"Y",IF(AND(H846&gt;='Intersection Mileposts'!$F$32,H846&lt;='Intersection Mileposts'!$G$32),"Y",IF(AND(H846&gt;='Intersection Mileposts'!$F$33,H846&lt;='Intersection Mileposts'!$G$33),"Y",IF(AND(H846&gt;='Intersection Mileposts'!$F$34,H846&lt;='Intersection Mileposts'!$G$34),"Y",IF(AND(H846&gt;='Intersection Mileposts'!$F$35,H846&lt;='Intersection Mileposts'!$G$35),"Y",IF(AND(H846&gt;='Intersection Mileposts'!$F$36,H846&lt;='Intersection Mileposts'!$G$36),"Y",IF(AND(H846&gt;='Intersection Mileposts'!$F$37,H846&lt;='Intersection Mileposts'!$G$37),"Y",IF(AND(H846&gt;='Intersection Mileposts'!$F$38,H846&lt;='Intersection Mileposts'!$G$38),"Y",IF(AND(H846&gt;='Intersection Mileposts'!$F$39,H846&lt;='Intersection Mileposts'!$G$39),"Y","N"))))))))))))))))))))))))))))))))))))</f>
        <v/>
      </c>
    </row>
    <row r="847" spans="1:46" x14ac:dyDescent="0.3">
      <c r="A847" s="279"/>
      <c r="B847" s="261"/>
      <c r="C847" s="262"/>
      <c r="D847" s="262"/>
      <c r="E847" s="262"/>
      <c r="F847" s="262"/>
      <c r="G847" s="284"/>
      <c r="H847" s="286"/>
      <c r="I847" s="279"/>
      <c r="J847" s="260"/>
      <c r="K847" s="260"/>
      <c r="L847" s="280"/>
      <c r="M847" s="275"/>
      <c r="N847" s="263"/>
      <c r="P847" s="264" t="str">
        <f>IF(R847 = "", "", COUNT($R$4:R847))</f>
        <v/>
      </c>
      <c r="Q847" s="264" t="str">
        <f t="shared" si="104"/>
        <v/>
      </c>
      <c r="R847" s="265" t="str">
        <f t="shared" si="105"/>
        <v/>
      </c>
      <c r="S847" s="266" t="str">
        <f t="shared" si="109"/>
        <v/>
      </c>
      <c r="T847" s="267" t="str">
        <f t="shared" si="106"/>
        <v/>
      </c>
      <c r="U847" s="268" t="str">
        <f t="shared" si="110"/>
        <v/>
      </c>
      <c r="V847" s="269" t="str">
        <f t="shared" si="107"/>
        <v/>
      </c>
      <c r="W847" s="5"/>
      <c r="AR847" s="2" t="str">
        <f t="shared" si="111"/>
        <v/>
      </c>
      <c r="AS847" s="2" t="str">
        <f t="shared" si="108"/>
        <v/>
      </c>
      <c r="AT847" s="2" t="str">
        <f>IF(AR847="","",IF(AND(H847&gt;='Intersection Mileposts'!$F$5,H847&lt;='Intersection Mileposts'!$G$5),"Y",IF(AND(H847&gt;='Intersection Mileposts'!$F$6,H847&lt;='Intersection Mileposts'!$G$6),"Y",IF(AND(H847&gt;='Intersection Mileposts'!$F$7,H847&lt;='Intersection Mileposts'!$G$7),"Y",IF(AND(H847&gt;='Intersection Mileposts'!$F$8,H847&lt;='Intersection Mileposts'!$G$8),"Y",IF(AND(H847&gt;='Intersection Mileposts'!$F$9,H847&lt;='Intersection Mileposts'!$G$9),"Y",IF(AND(H847&gt;='Intersection Mileposts'!$F$10,H847&lt;='Intersection Mileposts'!$G$10),"Y",IF(AND(H847&gt;='Intersection Mileposts'!$F$11,H847&lt;='Intersection Mileposts'!$G$11),"Y",IF(AND(H847&gt;='Intersection Mileposts'!$F$12,H847&lt;='Intersection Mileposts'!$G$12),"Y",IF(AND(H847&gt;='Intersection Mileposts'!$F$13,H847&lt;='Intersection Mileposts'!$G$13),"Y",IF(AND(H847&gt;='Intersection Mileposts'!$F$14,H847&lt;='Intersection Mileposts'!$G$14),"Y",IF(AND(H847&gt;='Intersection Mileposts'!$F$15,H847&lt;='Intersection Mileposts'!$G$15),"Y",IF(AND(H847&gt;='Intersection Mileposts'!$F$16,H847&lt;='Intersection Mileposts'!$G$16),"Y",IF(AND(H847&gt;='Intersection Mileposts'!$F$17,H847&lt;='Intersection Mileposts'!$G$17),"Y",IF(AND(H847&gt;='Intersection Mileposts'!$F$18,H847&lt;='Intersection Mileposts'!$G$18),"Y",IF(AND(H847&gt;='Intersection Mileposts'!$F$19,H847&lt;='Intersection Mileposts'!$G$19),"Y",IF(AND(H847&gt;='Intersection Mileposts'!$F$20,H847&lt;='Intersection Mileposts'!$G$20),"Y",IF(AND(H847&gt;='Intersection Mileposts'!$F$21,H847&lt;='Intersection Mileposts'!$G$21),"Y",IF(AND(H847&gt;='Intersection Mileposts'!$F$22,H847&lt;='Intersection Mileposts'!$G$22),"Y",IF(AND(H847&gt;='Intersection Mileposts'!$F$23,H847&lt;='Intersection Mileposts'!$G$23),"Y",IF(AND(H847&gt;='Intersection Mileposts'!$F$24,H847&lt;='Intersection Mileposts'!$G$24),"Y",IF(AND(H847&gt;='Intersection Mileposts'!$F$25,H847&lt;='Intersection Mileposts'!$G$25),"Y",IF(AND(H847&gt;='Intersection Mileposts'!$F$26,H847&lt;='Intersection Mileposts'!$G$26),"Y",IF(AND(H847&gt;='Intersection Mileposts'!$F$27,H847&lt;='Intersection Mileposts'!$G$27),"Y",IF(AND(H847&gt;='Intersection Mileposts'!$F$28,H847&lt;='Intersection Mileposts'!$G$28),"Y",IF(AND(H847&gt;='Intersection Mileposts'!$F$29,H847&lt;='Intersection Mileposts'!$G$29),"Y", IF(AND(H847&gt;='Intersection Mileposts'!$F$30,H847&lt;='Intersection Mileposts'!$G$30),"Y",IF(AND(H847&gt;='Intersection Mileposts'!$F$31,H847&lt;='Intersection Mileposts'!$G$31),"Y",IF(AND(H847&gt;='Intersection Mileposts'!$F$32,H847&lt;='Intersection Mileposts'!$G$32),"Y",IF(AND(H847&gt;='Intersection Mileposts'!$F$33,H847&lt;='Intersection Mileposts'!$G$33),"Y",IF(AND(H847&gt;='Intersection Mileposts'!$F$34,H847&lt;='Intersection Mileposts'!$G$34),"Y",IF(AND(H847&gt;='Intersection Mileposts'!$F$35,H847&lt;='Intersection Mileposts'!$G$35),"Y",IF(AND(H847&gt;='Intersection Mileposts'!$F$36,H847&lt;='Intersection Mileposts'!$G$36),"Y",IF(AND(H847&gt;='Intersection Mileposts'!$F$37,H847&lt;='Intersection Mileposts'!$G$37),"Y",IF(AND(H847&gt;='Intersection Mileposts'!$F$38,H847&lt;='Intersection Mileposts'!$G$38),"Y",IF(AND(H847&gt;='Intersection Mileposts'!$F$39,H847&lt;='Intersection Mileposts'!$G$39),"Y","N"))))))))))))))))))))))))))))))))))))</f>
        <v/>
      </c>
    </row>
    <row r="848" spans="1:46" x14ac:dyDescent="0.3">
      <c r="A848" s="279"/>
      <c r="B848" s="261"/>
      <c r="C848" s="262"/>
      <c r="D848" s="262"/>
      <c r="E848" s="262"/>
      <c r="F848" s="262"/>
      <c r="G848" s="284"/>
      <c r="H848" s="286"/>
      <c r="I848" s="279"/>
      <c r="J848" s="260"/>
      <c r="K848" s="260"/>
      <c r="L848" s="280"/>
      <c r="M848" s="275"/>
      <c r="N848" s="263"/>
      <c r="P848" s="264" t="str">
        <f>IF(R848 = "", "", COUNT($R$4:R848))</f>
        <v/>
      </c>
      <c r="Q848" s="264" t="str">
        <f t="shared" si="104"/>
        <v/>
      </c>
      <c r="R848" s="265" t="str">
        <f t="shared" si="105"/>
        <v/>
      </c>
      <c r="S848" s="266" t="str">
        <f t="shared" si="109"/>
        <v/>
      </c>
      <c r="T848" s="267" t="str">
        <f t="shared" si="106"/>
        <v/>
      </c>
      <c r="U848" s="268" t="str">
        <f t="shared" si="110"/>
        <v/>
      </c>
      <c r="V848" s="269" t="str">
        <f t="shared" si="107"/>
        <v/>
      </c>
      <c r="W848" s="5"/>
      <c r="AR848" s="2" t="str">
        <f t="shared" si="111"/>
        <v/>
      </c>
      <c r="AS848" s="2" t="str">
        <f t="shared" si="108"/>
        <v/>
      </c>
      <c r="AT848" s="2" t="str">
        <f>IF(AR848="","",IF(AND(H848&gt;='Intersection Mileposts'!$F$5,H848&lt;='Intersection Mileposts'!$G$5),"Y",IF(AND(H848&gt;='Intersection Mileposts'!$F$6,H848&lt;='Intersection Mileposts'!$G$6),"Y",IF(AND(H848&gt;='Intersection Mileposts'!$F$7,H848&lt;='Intersection Mileposts'!$G$7),"Y",IF(AND(H848&gt;='Intersection Mileposts'!$F$8,H848&lt;='Intersection Mileposts'!$G$8),"Y",IF(AND(H848&gt;='Intersection Mileposts'!$F$9,H848&lt;='Intersection Mileposts'!$G$9),"Y",IF(AND(H848&gt;='Intersection Mileposts'!$F$10,H848&lt;='Intersection Mileposts'!$G$10),"Y",IF(AND(H848&gt;='Intersection Mileposts'!$F$11,H848&lt;='Intersection Mileposts'!$G$11),"Y",IF(AND(H848&gt;='Intersection Mileposts'!$F$12,H848&lt;='Intersection Mileposts'!$G$12),"Y",IF(AND(H848&gt;='Intersection Mileposts'!$F$13,H848&lt;='Intersection Mileposts'!$G$13),"Y",IF(AND(H848&gt;='Intersection Mileposts'!$F$14,H848&lt;='Intersection Mileposts'!$G$14),"Y",IF(AND(H848&gt;='Intersection Mileposts'!$F$15,H848&lt;='Intersection Mileposts'!$G$15),"Y",IF(AND(H848&gt;='Intersection Mileposts'!$F$16,H848&lt;='Intersection Mileposts'!$G$16),"Y",IF(AND(H848&gt;='Intersection Mileposts'!$F$17,H848&lt;='Intersection Mileposts'!$G$17),"Y",IF(AND(H848&gt;='Intersection Mileposts'!$F$18,H848&lt;='Intersection Mileposts'!$G$18),"Y",IF(AND(H848&gt;='Intersection Mileposts'!$F$19,H848&lt;='Intersection Mileposts'!$G$19),"Y",IF(AND(H848&gt;='Intersection Mileposts'!$F$20,H848&lt;='Intersection Mileposts'!$G$20),"Y",IF(AND(H848&gt;='Intersection Mileposts'!$F$21,H848&lt;='Intersection Mileposts'!$G$21),"Y",IF(AND(H848&gt;='Intersection Mileposts'!$F$22,H848&lt;='Intersection Mileposts'!$G$22),"Y",IF(AND(H848&gt;='Intersection Mileposts'!$F$23,H848&lt;='Intersection Mileposts'!$G$23),"Y",IF(AND(H848&gt;='Intersection Mileposts'!$F$24,H848&lt;='Intersection Mileposts'!$G$24),"Y",IF(AND(H848&gt;='Intersection Mileposts'!$F$25,H848&lt;='Intersection Mileposts'!$G$25),"Y",IF(AND(H848&gt;='Intersection Mileposts'!$F$26,H848&lt;='Intersection Mileposts'!$G$26),"Y",IF(AND(H848&gt;='Intersection Mileposts'!$F$27,H848&lt;='Intersection Mileposts'!$G$27),"Y",IF(AND(H848&gt;='Intersection Mileposts'!$F$28,H848&lt;='Intersection Mileposts'!$G$28),"Y",IF(AND(H848&gt;='Intersection Mileposts'!$F$29,H848&lt;='Intersection Mileposts'!$G$29),"Y", IF(AND(H848&gt;='Intersection Mileposts'!$F$30,H848&lt;='Intersection Mileposts'!$G$30),"Y",IF(AND(H848&gt;='Intersection Mileposts'!$F$31,H848&lt;='Intersection Mileposts'!$G$31),"Y",IF(AND(H848&gt;='Intersection Mileposts'!$F$32,H848&lt;='Intersection Mileposts'!$G$32),"Y",IF(AND(H848&gt;='Intersection Mileposts'!$F$33,H848&lt;='Intersection Mileposts'!$G$33),"Y",IF(AND(H848&gt;='Intersection Mileposts'!$F$34,H848&lt;='Intersection Mileposts'!$G$34),"Y",IF(AND(H848&gt;='Intersection Mileposts'!$F$35,H848&lt;='Intersection Mileposts'!$G$35),"Y",IF(AND(H848&gt;='Intersection Mileposts'!$F$36,H848&lt;='Intersection Mileposts'!$G$36),"Y",IF(AND(H848&gt;='Intersection Mileposts'!$F$37,H848&lt;='Intersection Mileposts'!$G$37),"Y",IF(AND(H848&gt;='Intersection Mileposts'!$F$38,H848&lt;='Intersection Mileposts'!$G$38),"Y",IF(AND(H848&gt;='Intersection Mileposts'!$F$39,H848&lt;='Intersection Mileposts'!$G$39),"Y","N"))))))))))))))))))))))))))))))))))))</f>
        <v/>
      </c>
    </row>
    <row r="849" spans="1:46" x14ac:dyDescent="0.3">
      <c r="A849" s="279"/>
      <c r="B849" s="261"/>
      <c r="C849" s="262"/>
      <c r="D849" s="262"/>
      <c r="E849" s="262"/>
      <c r="F849" s="262"/>
      <c r="G849" s="284"/>
      <c r="H849" s="286"/>
      <c r="I849" s="279"/>
      <c r="J849" s="260"/>
      <c r="K849" s="260"/>
      <c r="L849" s="280"/>
      <c r="M849" s="275"/>
      <c r="N849" s="263"/>
      <c r="P849" s="264" t="str">
        <f>IF(R849 = "", "", COUNT($R$4:R849))</f>
        <v/>
      </c>
      <c r="Q849" s="264" t="str">
        <f t="shared" si="104"/>
        <v/>
      </c>
      <c r="R849" s="265" t="str">
        <f t="shared" si="105"/>
        <v/>
      </c>
      <c r="S849" s="266" t="str">
        <f t="shared" si="109"/>
        <v/>
      </c>
      <c r="T849" s="267" t="str">
        <f t="shared" si="106"/>
        <v/>
      </c>
      <c r="U849" s="268" t="str">
        <f t="shared" si="110"/>
        <v/>
      </c>
      <c r="V849" s="269" t="str">
        <f t="shared" si="107"/>
        <v/>
      </c>
      <c r="W849" s="5"/>
      <c r="AR849" s="2" t="str">
        <f t="shared" si="111"/>
        <v/>
      </c>
      <c r="AS849" s="2" t="str">
        <f t="shared" si="108"/>
        <v/>
      </c>
      <c r="AT849" s="2" t="str">
        <f>IF(AR849="","",IF(AND(H849&gt;='Intersection Mileposts'!$F$5,H849&lt;='Intersection Mileposts'!$G$5),"Y",IF(AND(H849&gt;='Intersection Mileposts'!$F$6,H849&lt;='Intersection Mileposts'!$G$6),"Y",IF(AND(H849&gt;='Intersection Mileposts'!$F$7,H849&lt;='Intersection Mileposts'!$G$7),"Y",IF(AND(H849&gt;='Intersection Mileposts'!$F$8,H849&lt;='Intersection Mileposts'!$G$8),"Y",IF(AND(H849&gt;='Intersection Mileposts'!$F$9,H849&lt;='Intersection Mileposts'!$G$9),"Y",IF(AND(H849&gt;='Intersection Mileposts'!$F$10,H849&lt;='Intersection Mileposts'!$G$10),"Y",IF(AND(H849&gt;='Intersection Mileposts'!$F$11,H849&lt;='Intersection Mileposts'!$G$11),"Y",IF(AND(H849&gt;='Intersection Mileposts'!$F$12,H849&lt;='Intersection Mileposts'!$G$12),"Y",IF(AND(H849&gt;='Intersection Mileposts'!$F$13,H849&lt;='Intersection Mileposts'!$G$13),"Y",IF(AND(H849&gt;='Intersection Mileposts'!$F$14,H849&lt;='Intersection Mileposts'!$G$14),"Y",IF(AND(H849&gt;='Intersection Mileposts'!$F$15,H849&lt;='Intersection Mileposts'!$G$15),"Y",IF(AND(H849&gt;='Intersection Mileposts'!$F$16,H849&lt;='Intersection Mileposts'!$G$16),"Y",IF(AND(H849&gt;='Intersection Mileposts'!$F$17,H849&lt;='Intersection Mileposts'!$G$17),"Y",IF(AND(H849&gt;='Intersection Mileposts'!$F$18,H849&lt;='Intersection Mileposts'!$G$18),"Y",IF(AND(H849&gt;='Intersection Mileposts'!$F$19,H849&lt;='Intersection Mileposts'!$G$19),"Y",IF(AND(H849&gt;='Intersection Mileposts'!$F$20,H849&lt;='Intersection Mileposts'!$G$20),"Y",IF(AND(H849&gt;='Intersection Mileposts'!$F$21,H849&lt;='Intersection Mileposts'!$G$21),"Y",IF(AND(H849&gt;='Intersection Mileposts'!$F$22,H849&lt;='Intersection Mileposts'!$G$22),"Y",IF(AND(H849&gt;='Intersection Mileposts'!$F$23,H849&lt;='Intersection Mileposts'!$G$23),"Y",IF(AND(H849&gt;='Intersection Mileposts'!$F$24,H849&lt;='Intersection Mileposts'!$G$24),"Y",IF(AND(H849&gt;='Intersection Mileposts'!$F$25,H849&lt;='Intersection Mileposts'!$G$25),"Y",IF(AND(H849&gt;='Intersection Mileposts'!$F$26,H849&lt;='Intersection Mileposts'!$G$26),"Y",IF(AND(H849&gt;='Intersection Mileposts'!$F$27,H849&lt;='Intersection Mileposts'!$G$27),"Y",IF(AND(H849&gt;='Intersection Mileposts'!$F$28,H849&lt;='Intersection Mileposts'!$G$28),"Y",IF(AND(H849&gt;='Intersection Mileposts'!$F$29,H849&lt;='Intersection Mileposts'!$G$29),"Y", IF(AND(H849&gt;='Intersection Mileposts'!$F$30,H849&lt;='Intersection Mileposts'!$G$30),"Y",IF(AND(H849&gt;='Intersection Mileposts'!$F$31,H849&lt;='Intersection Mileposts'!$G$31),"Y",IF(AND(H849&gt;='Intersection Mileposts'!$F$32,H849&lt;='Intersection Mileposts'!$G$32),"Y",IF(AND(H849&gt;='Intersection Mileposts'!$F$33,H849&lt;='Intersection Mileposts'!$G$33),"Y",IF(AND(H849&gt;='Intersection Mileposts'!$F$34,H849&lt;='Intersection Mileposts'!$G$34),"Y",IF(AND(H849&gt;='Intersection Mileposts'!$F$35,H849&lt;='Intersection Mileposts'!$G$35),"Y",IF(AND(H849&gt;='Intersection Mileposts'!$F$36,H849&lt;='Intersection Mileposts'!$G$36),"Y",IF(AND(H849&gt;='Intersection Mileposts'!$F$37,H849&lt;='Intersection Mileposts'!$G$37),"Y",IF(AND(H849&gt;='Intersection Mileposts'!$F$38,H849&lt;='Intersection Mileposts'!$G$38),"Y",IF(AND(H849&gt;='Intersection Mileposts'!$F$39,H849&lt;='Intersection Mileposts'!$G$39),"Y","N"))))))))))))))))))))))))))))))))))))</f>
        <v/>
      </c>
    </row>
    <row r="850" spans="1:46" x14ac:dyDescent="0.3">
      <c r="A850" s="279"/>
      <c r="B850" s="261"/>
      <c r="C850" s="262"/>
      <c r="D850" s="262"/>
      <c r="E850" s="262"/>
      <c r="F850" s="262"/>
      <c r="G850" s="284"/>
      <c r="H850" s="286"/>
      <c r="I850" s="279"/>
      <c r="J850" s="260"/>
      <c r="K850" s="260"/>
      <c r="L850" s="280"/>
      <c r="M850" s="275"/>
      <c r="N850" s="263"/>
      <c r="P850" s="264" t="str">
        <f>IF(R850 = "", "", COUNT($R$4:R850))</f>
        <v/>
      </c>
      <c r="Q850" s="264" t="str">
        <f t="shared" si="104"/>
        <v/>
      </c>
      <c r="R850" s="265" t="str">
        <f t="shared" si="105"/>
        <v/>
      </c>
      <c r="S850" s="266" t="str">
        <f t="shared" si="109"/>
        <v/>
      </c>
      <c r="T850" s="267" t="str">
        <f t="shared" si="106"/>
        <v/>
      </c>
      <c r="U850" s="268" t="str">
        <f t="shared" si="110"/>
        <v/>
      </c>
      <c r="V850" s="269" t="str">
        <f t="shared" si="107"/>
        <v/>
      </c>
      <c r="W850" s="5"/>
      <c r="AR850" s="2" t="str">
        <f t="shared" si="111"/>
        <v/>
      </c>
      <c r="AS850" s="2" t="str">
        <f t="shared" si="108"/>
        <v/>
      </c>
      <c r="AT850" s="2" t="str">
        <f>IF(AR850="","",IF(AND(H850&gt;='Intersection Mileposts'!$F$5,H850&lt;='Intersection Mileposts'!$G$5),"Y",IF(AND(H850&gt;='Intersection Mileposts'!$F$6,H850&lt;='Intersection Mileposts'!$G$6),"Y",IF(AND(H850&gt;='Intersection Mileposts'!$F$7,H850&lt;='Intersection Mileposts'!$G$7),"Y",IF(AND(H850&gt;='Intersection Mileposts'!$F$8,H850&lt;='Intersection Mileposts'!$G$8),"Y",IF(AND(H850&gt;='Intersection Mileposts'!$F$9,H850&lt;='Intersection Mileposts'!$G$9),"Y",IF(AND(H850&gt;='Intersection Mileposts'!$F$10,H850&lt;='Intersection Mileposts'!$G$10),"Y",IF(AND(H850&gt;='Intersection Mileposts'!$F$11,H850&lt;='Intersection Mileposts'!$G$11),"Y",IF(AND(H850&gt;='Intersection Mileposts'!$F$12,H850&lt;='Intersection Mileposts'!$G$12),"Y",IF(AND(H850&gt;='Intersection Mileposts'!$F$13,H850&lt;='Intersection Mileposts'!$G$13),"Y",IF(AND(H850&gt;='Intersection Mileposts'!$F$14,H850&lt;='Intersection Mileposts'!$G$14),"Y",IF(AND(H850&gt;='Intersection Mileposts'!$F$15,H850&lt;='Intersection Mileposts'!$G$15),"Y",IF(AND(H850&gt;='Intersection Mileposts'!$F$16,H850&lt;='Intersection Mileposts'!$G$16),"Y",IF(AND(H850&gt;='Intersection Mileposts'!$F$17,H850&lt;='Intersection Mileposts'!$G$17),"Y",IF(AND(H850&gt;='Intersection Mileposts'!$F$18,H850&lt;='Intersection Mileposts'!$G$18),"Y",IF(AND(H850&gt;='Intersection Mileposts'!$F$19,H850&lt;='Intersection Mileposts'!$G$19),"Y",IF(AND(H850&gt;='Intersection Mileposts'!$F$20,H850&lt;='Intersection Mileposts'!$G$20),"Y",IF(AND(H850&gt;='Intersection Mileposts'!$F$21,H850&lt;='Intersection Mileposts'!$G$21),"Y",IF(AND(H850&gt;='Intersection Mileposts'!$F$22,H850&lt;='Intersection Mileposts'!$G$22),"Y",IF(AND(H850&gt;='Intersection Mileposts'!$F$23,H850&lt;='Intersection Mileposts'!$G$23),"Y",IF(AND(H850&gt;='Intersection Mileposts'!$F$24,H850&lt;='Intersection Mileposts'!$G$24),"Y",IF(AND(H850&gt;='Intersection Mileposts'!$F$25,H850&lt;='Intersection Mileposts'!$G$25),"Y",IF(AND(H850&gt;='Intersection Mileposts'!$F$26,H850&lt;='Intersection Mileposts'!$G$26),"Y",IF(AND(H850&gt;='Intersection Mileposts'!$F$27,H850&lt;='Intersection Mileposts'!$G$27),"Y",IF(AND(H850&gt;='Intersection Mileposts'!$F$28,H850&lt;='Intersection Mileposts'!$G$28),"Y",IF(AND(H850&gt;='Intersection Mileposts'!$F$29,H850&lt;='Intersection Mileposts'!$G$29),"Y", IF(AND(H850&gt;='Intersection Mileposts'!$F$30,H850&lt;='Intersection Mileposts'!$G$30),"Y",IF(AND(H850&gt;='Intersection Mileposts'!$F$31,H850&lt;='Intersection Mileposts'!$G$31),"Y",IF(AND(H850&gt;='Intersection Mileposts'!$F$32,H850&lt;='Intersection Mileposts'!$G$32),"Y",IF(AND(H850&gt;='Intersection Mileposts'!$F$33,H850&lt;='Intersection Mileposts'!$G$33),"Y",IF(AND(H850&gt;='Intersection Mileposts'!$F$34,H850&lt;='Intersection Mileposts'!$G$34),"Y",IF(AND(H850&gt;='Intersection Mileposts'!$F$35,H850&lt;='Intersection Mileposts'!$G$35),"Y",IF(AND(H850&gt;='Intersection Mileposts'!$F$36,H850&lt;='Intersection Mileposts'!$G$36),"Y",IF(AND(H850&gt;='Intersection Mileposts'!$F$37,H850&lt;='Intersection Mileposts'!$G$37),"Y",IF(AND(H850&gt;='Intersection Mileposts'!$F$38,H850&lt;='Intersection Mileposts'!$G$38),"Y",IF(AND(H850&gt;='Intersection Mileposts'!$F$39,H850&lt;='Intersection Mileposts'!$G$39),"Y","N"))))))))))))))))))))))))))))))))))))</f>
        <v/>
      </c>
    </row>
    <row r="851" spans="1:46" x14ac:dyDescent="0.3">
      <c r="A851" s="279"/>
      <c r="B851" s="261"/>
      <c r="C851" s="262"/>
      <c r="D851" s="262"/>
      <c r="E851" s="262"/>
      <c r="F851" s="262"/>
      <c r="G851" s="284"/>
      <c r="H851" s="286"/>
      <c r="I851" s="279"/>
      <c r="J851" s="260"/>
      <c r="K851" s="260"/>
      <c r="L851" s="280"/>
      <c r="M851" s="275"/>
      <c r="N851" s="263"/>
      <c r="P851" s="264" t="str">
        <f>IF(R851 = "", "", COUNT($R$4:R851))</f>
        <v/>
      </c>
      <c r="Q851" s="264" t="str">
        <f t="shared" si="104"/>
        <v/>
      </c>
      <c r="R851" s="265" t="str">
        <f t="shared" si="105"/>
        <v/>
      </c>
      <c r="S851" s="266" t="str">
        <f t="shared" si="109"/>
        <v/>
      </c>
      <c r="T851" s="267" t="str">
        <f t="shared" si="106"/>
        <v/>
      </c>
      <c r="U851" s="268" t="str">
        <f t="shared" si="110"/>
        <v/>
      </c>
      <c r="V851" s="269" t="str">
        <f t="shared" si="107"/>
        <v/>
      </c>
      <c r="W851" s="5"/>
      <c r="AR851" s="2" t="str">
        <f t="shared" si="111"/>
        <v/>
      </c>
      <c r="AS851" s="2" t="str">
        <f t="shared" si="108"/>
        <v/>
      </c>
      <c r="AT851" s="2" t="str">
        <f>IF(AR851="","",IF(AND(H851&gt;='Intersection Mileposts'!$F$5,H851&lt;='Intersection Mileposts'!$G$5),"Y",IF(AND(H851&gt;='Intersection Mileposts'!$F$6,H851&lt;='Intersection Mileposts'!$G$6),"Y",IF(AND(H851&gt;='Intersection Mileposts'!$F$7,H851&lt;='Intersection Mileposts'!$G$7),"Y",IF(AND(H851&gt;='Intersection Mileposts'!$F$8,H851&lt;='Intersection Mileposts'!$G$8),"Y",IF(AND(H851&gt;='Intersection Mileposts'!$F$9,H851&lt;='Intersection Mileposts'!$G$9),"Y",IF(AND(H851&gt;='Intersection Mileposts'!$F$10,H851&lt;='Intersection Mileposts'!$G$10),"Y",IF(AND(H851&gt;='Intersection Mileposts'!$F$11,H851&lt;='Intersection Mileposts'!$G$11),"Y",IF(AND(H851&gt;='Intersection Mileposts'!$F$12,H851&lt;='Intersection Mileposts'!$G$12),"Y",IF(AND(H851&gt;='Intersection Mileposts'!$F$13,H851&lt;='Intersection Mileposts'!$G$13),"Y",IF(AND(H851&gt;='Intersection Mileposts'!$F$14,H851&lt;='Intersection Mileposts'!$G$14),"Y",IF(AND(H851&gt;='Intersection Mileposts'!$F$15,H851&lt;='Intersection Mileposts'!$G$15),"Y",IF(AND(H851&gt;='Intersection Mileposts'!$F$16,H851&lt;='Intersection Mileposts'!$G$16),"Y",IF(AND(H851&gt;='Intersection Mileposts'!$F$17,H851&lt;='Intersection Mileposts'!$G$17),"Y",IF(AND(H851&gt;='Intersection Mileposts'!$F$18,H851&lt;='Intersection Mileposts'!$G$18),"Y",IF(AND(H851&gt;='Intersection Mileposts'!$F$19,H851&lt;='Intersection Mileposts'!$G$19),"Y",IF(AND(H851&gt;='Intersection Mileposts'!$F$20,H851&lt;='Intersection Mileposts'!$G$20),"Y",IF(AND(H851&gt;='Intersection Mileposts'!$F$21,H851&lt;='Intersection Mileposts'!$G$21),"Y",IF(AND(H851&gt;='Intersection Mileposts'!$F$22,H851&lt;='Intersection Mileposts'!$G$22),"Y",IF(AND(H851&gt;='Intersection Mileposts'!$F$23,H851&lt;='Intersection Mileposts'!$G$23),"Y",IF(AND(H851&gt;='Intersection Mileposts'!$F$24,H851&lt;='Intersection Mileposts'!$G$24),"Y",IF(AND(H851&gt;='Intersection Mileposts'!$F$25,H851&lt;='Intersection Mileposts'!$G$25),"Y",IF(AND(H851&gt;='Intersection Mileposts'!$F$26,H851&lt;='Intersection Mileposts'!$G$26),"Y",IF(AND(H851&gt;='Intersection Mileposts'!$F$27,H851&lt;='Intersection Mileposts'!$G$27),"Y",IF(AND(H851&gt;='Intersection Mileposts'!$F$28,H851&lt;='Intersection Mileposts'!$G$28),"Y",IF(AND(H851&gt;='Intersection Mileposts'!$F$29,H851&lt;='Intersection Mileposts'!$G$29),"Y", IF(AND(H851&gt;='Intersection Mileposts'!$F$30,H851&lt;='Intersection Mileposts'!$G$30),"Y",IF(AND(H851&gt;='Intersection Mileposts'!$F$31,H851&lt;='Intersection Mileposts'!$G$31),"Y",IF(AND(H851&gt;='Intersection Mileposts'!$F$32,H851&lt;='Intersection Mileposts'!$G$32),"Y",IF(AND(H851&gt;='Intersection Mileposts'!$F$33,H851&lt;='Intersection Mileposts'!$G$33),"Y",IF(AND(H851&gt;='Intersection Mileposts'!$F$34,H851&lt;='Intersection Mileposts'!$G$34),"Y",IF(AND(H851&gt;='Intersection Mileposts'!$F$35,H851&lt;='Intersection Mileposts'!$G$35),"Y",IF(AND(H851&gt;='Intersection Mileposts'!$F$36,H851&lt;='Intersection Mileposts'!$G$36),"Y",IF(AND(H851&gt;='Intersection Mileposts'!$F$37,H851&lt;='Intersection Mileposts'!$G$37),"Y",IF(AND(H851&gt;='Intersection Mileposts'!$F$38,H851&lt;='Intersection Mileposts'!$G$38),"Y",IF(AND(H851&gt;='Intersection Mileposts'!$F$39,H851&lt;='Intersection Mileposts'!$G$39),"Y","N"))))))))))))))))))))))))))))))))))))</f>
        <v/>
      </c>
    </row>
    <row r="852" spans="1:46" x14ac:dyDescent="0.3">
      <c r="A852" s="279"/>
      <c r="B852" s="261"/>
      <c r="C852" s="262"/>
      <c r="D852" s="262"/>
      <c r="E852" s="262"/>
      <c r="F852" s="262"/>
      <c r="G852" s="284"/>
      <c r="H852" s="286"/>
      <c r="I852" s="279"/>
      <c r="J852" s="260"/>
      <c r="K852" s="260"/>
      <c r="L852" s="280"/>
      <c r="M852" s="275"/>
      <c r="N852" s="263"/>
      <c r="P852" s="264" t="str">
        <f>IF(R852 = "", "", COUNT($R$4:R852))</f>
        <v/>
      </c>
      <c r="Q852" s="264" t="str">
        <f t="shared" si="104"/>
        <v/>
      </c>
      <c r="R852" s="265" t="str">
        <f t="shared" si="105"/>
        <v/>
      </c>
      <c r="S852" s="266" t="str">
        <f t="shared" si="109"/>
        <v/>
      </c>
      <c r="T852" s="267" t="str">
        <f t="shared" si="106"/>
        <v/>
      </c>
      <c r="U852" s="268" t="str">
        <f t="shared" si="110"/>
        <v/>
      </c>
      <c r="V852" s="269" t="str">
        <f t="shared" si="107"/>
        <v/>
      </c>
      <c r="W852" s="5"/>
      <c r="AR852" s="2" t="str">
        <f t="shared" si="111"/>
        <v/>
      </c>
      <c r="AS852" s="2" t="str">
        <f t="shared" si="108"/>
        <v/>
      </c>
      <c r="AT852" s="2" t="str">
        <f>IF(AR852="","",IF(AND(H852&gt;='Intersection Mileposts'!$F$5,H852&lt;='Intersection Mileposts'!$G$5),"Y",IF(AND(H852&gt;='Intersection Mileposts'!$F$6,H852&lt;='Intersection Mileposts'!$G$6),"Y",IF(AND(H852&gt;='Intersection Mileposts'!$F$7,H852&lt;='Intersection Mileposts'!$G$7),"Y",IF(AND(H852&gt;='Intersection Mileposts'!$F$8,H852&lt;='Intersection Mileposts'!$G$8),"Y",IF(AND(H852&gt;='Intersection Mileposts'!$F$9,H852&lt;='Intersection Mileposts'!$G$9),"Y",IF(AND(H852&gt;='Intersection Mileposts'!$F$10,H852&lt;='Intersection Mileposts'!$G$10),"Y",IF(AND(H852&gt;='Intersection Mileposts'!$F$11,H852&lt;='Intersection Mileposts'!$G$11),"Y",IF(AND(H852&gt;='Intersection Mileposts'!$F$12,H852&lt;='Intersection Mileposts'!$G$12),"Y",IF(AND(H852&gt;='Intersection Mileposts'!$F$13,H852&lt;='Intersection Mileposts'!$G$13),"Y",IF(AND(H852&gt;='Intersection Mileposts'!$F$14,H852&lt;='Intersection Mileposts'!$G$14),"Y",IF(AND(H852&gt;='Intersection Mileposts'!$F$15,H852&lt;='Intersection Mileposts'!$G$15),"Y",IF(AND(H852&gt;='Intersection Mileposts'!$F$16,H852&lt;='Intersection Mileposts'!$G$16),"Y",IF(AND(H852&gt;='Intersection Mileposts'!$F$17,H852&lt;='Intersection Mileposts'!$G$17),"Y",IF(AND(H852&gt;='Intersection Mileposts'!$F$18,H852&lt;='Intersection Mileposts'!$G$18),"Y",IF(AND(H852&gt;='Intersection Mileposts'!$F$19,H852&lt;='Intersection Mileposts'!$G$19),"Y",IF(AND(H852&gt;='Intersection Mileposts'!$F$20,H852&lt;='Intersection Mileposts'!$G$20),"Y",IF(AND(H852&gt;='Intersection Mileposts'!$F$21,H852&lt;='Intersection Mileposts'!$G$21),"Y",IF(AND(H852&gt;='Intersection Mileposts'!$F$22,H852&lt;='Intersection Mileposts'!$G$22),"Y",IF(AND(H852&gt;='Intersection Mileposts'!$F$23,H852&lt;='Intersection Mileposts'!$G$23),"Y",IF(AND(H852&gt;='Intersection Mileposts'!$F$24,H852&lt;='Intersection Mileposts'!$G$24),"Y",IF(AND(H852&gt;='Intersection Mileposts'!$F$25,H852&lt;='Intersection Mileposts'!$G$25),"Y",IF(AND(H852&gt;='Intersection Mileposts'!$F$26,H852&lt;='Intersection Mileposts'!$G$26),"Y",IF(AND(H852&gt;='Intersection Mileposts'!$F$27,H852&lt;='Intersection Mileposts'!$G$27),"Y",IF(AND(H852&gt;='Intersection Mileposts'!$F$28,H852&lt;='Intersection Mileposts'!$G$28),"Y",IF(AND(H852&gt;='Intersection Mileposts'!$F$29,H852&lt;='Intersection Mileposts'!$G$29),"Y", IF(AND(H852&gt;='Intersection Mileposts'!$F$30,H852&lt;='Intersection Mileposts'!$G$30),"Y",IF(AND(H852&gt;='Intersection Mileposts'!$F$31,H852&lt;='Intersection Mileposts'!$G$31),"Y",IF(AND(H852&gt;='Intersection Mileposts'!$F$32,H852&lt;='Intersection Mileposts'!$G$32),"Y",IF(AND(H852&gt;='Intersection Mileposts'!$F$33,H852&lt;='Intersection Mileposts'!$G$33),"Y",IF(AND(H852&gt;='Intersection Mileposts'!$F$34,H852&lt;='Intersection Mileposts'!$G$34),"Y",IF(AND(H852&gt;='Intersection Mileposts'!$F$35,H852&lt;='Intersection Mileposts'!$G$35),"Y",IF(AND(H852&gt;='Intersection Mileposts'!$F$36,H852&lt;='Intersection Mileposts'!$G$36),"Y",IF(AND(H852&gt;='Intersection Mileposts'!$F$37,H852&lt;='Intersection Mileposts'!$G$37),"Y",IF(AND(H852&gt;='Intersection Mileposts'!$F$38,H852&lt;='Intersection Mileposts'!$G$38),"Y",IF(AND(H852&gt;='Intersection Mileposts'!$F$39,H852&lt;='Intersection Mileposts'!$G$39),"Y","N"))))))))))))))))))))))))))))))))))))</f>
        <v/>
      </c>
    </row>
    <row r="853" spans="1:46" x14ac:dyDescent="0.3">
      <c r="A853" s="279"/>
      <c r="B853" s="261"/>
      <c r="C853" s="262"/>
      <c r="D853" s="262"/>
      <c r="E853" s="262"/>
      <c r="F853" s="262"/>
      <c r="G853" s="284"/>
      <c r="H853" s="286"/>
      <c r="I853" s="279"/>
      <c r="J853" s="260"/>
      <c r="K853" s="260"/>
      <c r="L853" s="280"/>
      <c r="M853" s="275"/>
      <c r="N853" s="263"/>
      <c r="P853" s="264" t="str">
        <f>IF(R853 = "", "", COUNT($R$4:R853))</f>
        <v/>
      </c>
      <c r="Q853" s="264" t="str">
        <f t="shared" si="104"/>
        <v/>
      </c>
      <c r="R853" s="265" t="str">
        <f t="shared" si="105"/>
        <v/>
      </c>
      <c r="S853" s="266" t="str">
        <f t="shared" si="109"/>
        <v/>
      </c>
      <c r="T853" s="267" t="str">
        <f t="shared" si="106"/>
        <v/>
      </c>
      <c r="U853" s="268" t="str">
        <f t="shared" si="110"/>
        <v/>
      </c>
      <c r="V853" s="269" t="str">
        <f t="shared" si="107"/>
        <v/>
      </c>
      <c r="W853" s="5"/>
      <c r="AR853" s="2" t="str">
        <f t="shared" si="111"/>
        <v/>
      </c>
      <c r="AS853" s="2" t="str">
        <f t="shared" si="108"/>
        <v/>
      </c>
      <c r="AT853" s="2" t="str">
        <f>IF(AR853="","",IF(AND(H853&gt;='Intersection Mileposts'!$F$5,H853&lt;='Intersection Mileposts'!$G$5),"Y",IF(AND(H853&gt;='Intersection Mileposts'!$F$6,H853&lt;='Intersection Mileposts'!$G$6),"Y",IF(AND(H853&gt;='Intersection Mileposts'!$F$7,H853&lt;='Intersection Mileposts'!$G$7),"Y",IF(AND(H853&gt;='Intersection Mileposts'!$F$8,H853&lt;='Intersection Mileposts'!$G$8),"Y",IF(AND(H853&gt;='Intersection Mileposts'!$F$9,H853&lt;='Intersection Mileposts'!$G$9),"Y",IF(AND(H853&gt;='Intersection Mileposts'!$F$10,H853&lt;='Intersection Mileposts'!$G$10),"Y",IF(AND(H853&gt;='Intersection Mileposts'!$F$11,H853&lt;='Intersection Mileposts'!$G$11),"Y",IF(AND(H853&gt;='Intersection Mileposts'!$F$12,H853&lt;='Intersection Mileposts'!$G$12),"Y",IF(AND(H853&gt;='Intersection Mileposts'!$F$13,H853&lt;='Intersection Mileposts'!$G$13),"Y",IF(AND(H853&gt;='Intersection Mileposts'!$F$14,H853&lt;='Intersection Mileposts'!$G$14),"Y",IF(AND(H853&gt;='Intersection Mileposts'!$F$15,H853&lt;='Intersection Mileposts'!$G$15),"Y",IF(AND(H853&gt;='Intersection Mileposts'!$F$16,H853&lt;='Intersection Mileposts'!$G$16),"Y",IF(AND(H853&gt;='Intersection Mileposts'!$F$17,H853&lt;='Intersection Mileposts'!$G$17),"Y",IF(AND(H853&gt;='Intersection Mileposts'!$F$18,H853&lt;='Intersection Mileposts'!$G$18),"Y",IF(AND(H853&gt;='Intersection Mileposts'!$F$19,H853&lt;='Intersection Mileposts'!$G$19),"Y",IF(AND(H853&gt;='Intersection Mileposts'!$F$20,H853&lt;='Intersection Mileposts'!$G$20),"Y",IF(AND(H853&gt;='Intersection Mileposts'!$F$21,H853&lt;='Intersection Mileposts'!$G$21),"Y",IF(AND(H853&gt;='Intersection Mileposts'!$F$22,H853&lt;='Intersection Mileposts'!$G$22),"Y",IF(AND(H853&gt;='Intersection Mileposts'!$F$23,H853&lt;='Intersection Mileposts'!$G$23),"Y",IF(AND(H853&gt;='Intersection Mileposts'!$F$24,H853&lt;='Intersection Mileposts'!$G$24),"Y",IF(AND(H853&gt;='Intersection Mileposts'!$F$25,H853&lt;='Intersection Mileposts'!$G$25),"Y",IF(AND(H853&gt;='Intersection Mileposts'!$F$26,H853&lt;='Intersection Mileposts'!$G$26),"Y",IF(AND(H853&gt;='Intersection Mileposts'!$F$27,H853&lt;='Intersection Mileposts'!$G$27),"Y",IF(AND(H853&gt;='Intersection Mileposts'!$F$28,H853&lt;='Intersection Mileposts'!$G$28),"Y",IF(AND(H853&gt;='Intersection Mileposts'!$F$29,H853&lt;='Intersection Mileposts'!$G$29),"Y", IF(AND(H853&gt;='Intersection Mileposts'!$F$30,H853&lt;='Intersection Mileposts'!$G$30),"Y",IF(AND(H853&gt;='Intersection Mileposts'!$F$31,H853&lt;='Intersection Mileposts'!$G$31),"Y",IF(AND(H853&gt;='Intersection Mileposts'!$F$32,H853&lt;='Intersection Mileposts'!$G$32),"Y",IF(AND(H853&gt;='Intersection Mileposts'!$F$33,H853&lt;='Intersection Mileposts'!$G$33),"Y",IF(AND(H853&gt;='Intersection Mileposts'!$F$34,H853&lt;='Intersection Mileposts'!$G$34),"Y",IF(AND(H853&gt;='Intersection Mileposts'!$F$35,H853&lt;='Intersection Mileposts'!$G$35),"Y",IF(AND(H853&gt;='Intersection Mileposts'!$F$36,H853&lt;='Intersection Mileposts'!$G$36),"Y",IF(AND(H853&gt;='Intersection Mileposts'!$F$37,H853&lt;='Intersection Mileposts'!$G$37),"Y",IF(AND(H853&gt;='Intersection Mileposts'!$F$38,H853&lt;='Intersection Mileposts'!$G$38),"Y",IF(AND(H853&gt;='Intersection Mileposts'!$F$39,H853&lt;='Intersection Mileposts'!$G$39),"Y","N"))))))))))))))))))))))))))))))))))))</f>
        <v/>
      </c>
    </row>
    <row r="854" spans="1:46" x14ac:dyDescent="0.3">
      <c r="A854" s="279"/>
      <c r="B854" s="261"/>
      <c r="C854" s="262"/>
      <c r="D854" s="262"/>
      <c r="E854" s="262"/>
      <c r="F854" s="262"/>
      <c r="G854" s="284"/>
      <c r="H854" s="286"/>
      <c r="I854" s="279"/>
      <c r="J854" s="260"/>
      <c r="K854" s="260"/>
      <c r="L854" s="280"/>
      <c r="M854" s="275"/>
      <c r="N854" s="263"/>
      <c r="P854" s="264" t="str">
        <f>IF(R854 = "", "", COUNT($R$4:R854))</f>
        <v/>
      </c>
      <c r="Q854" s="264" t="str">
        <f t="shared" si="104"/>
        <v/>
      </c>
      <c r="R854" s="265" t="str">
        <f t="shared" si="105"/>
        <v/>
      </c>
      <c r="S854" s="266" t="str">
        <f t="shared" si="109"/>
        <v/>
      </c>
      <c r="T854" s="267" t="str">
        <f t="shared" si="106"/>
        <v/>
      </c>
      <c r="U854" s="268" t="str">
        <f t="shared" si="110"/>
        <v/>
      </c>
      <c r="V854" s="269" t="str">
        <f t="shared" si="107"/>
        <v/>
      </c>
      <c r="W854" s="5"/>
      <c r="AR854" s="2" t="str">
        <f t="shared" si="111"/>
        <v/>
      </c>
      <c r="AS854" s="2" t="str">
        <f t="shared" si="108"/>
        <v/>
      </c>
      <c r="AT854" s="2" t="str">
        <f>IF(AR854="","",IF(AND(H854&gt;='Intersection Mileposts'!$F$5,H854&lt;='Intersection Mileposts'!$G$5),"Y",IF(AND(H854&gt;='Intersection Mileposts'!$F$6,H854&lt;='Intersection Mileposts'!$G$6),"Y",IF(AND(H854&gt;='Intersection Mileposts'!$F$7,H854&lt;='Intersection Mileposts'!$G$7),"Y",IF(AND(H854&gt;='Intersection Mileposts'!$F$8,H854&lt;='Intersection Mileposts'!$G$8),"Y",IF(AND(H854&gt;='Intersection Mileposts'!$F$9,H854&lt;='Intersection Mileposts'!$G$9),"Y",IF(AND(H854&gt;='Intersection Mileposts'!$F$10,H854&lt;='Intersection Mileposts'!$G$10),"Y",IF(AND(H854&gt;='Intersection Mileposts'!$F$11,H854&lt;='Intersection Mileposts'!$G$11),"Y",IF(AND(H854&gt;='Intersection Mileposts'!$F$12,H854&lt;='Intersection Mileposts'!$G$12),"Y",IF(AND(H854&gt;='Intersection Mileposts'!$F$13,H854&lt;='Intersection Mileposts'!$G$13),"Y",IF(AND(H854&gt;='Intersection Mileposts'!$F$14,H854&lt;='Intersection Mileposts'!$G$14),"Y",IF(AND(H854&gt;='Intersection Mileposts'!$F$15,H854&lt;='Intersection Mileposts'!$G$15),"Y",IF(AND(H854&gt;='Intersection Mileposts'!$F$16,H854&lt;='Intersection Mileposts'!$G$16),"Y",IF(AND(H854&gt;='Intersection Mileposts'!$F$17,H854&lt;='Intersection Mileposts'!$G$17),"Y",IF(AND(H854&gt;='Intersection Mileposts'!$F$18,H854&lt;='Intersection Mileposts'!$G$18),"Y",IF(AND(H854&gt;='Intersection Mileposts'!$F$19,H854&lt;='Intersection Mileposts'!$G$19),"Y",IF(AND(H854&gt;='Intersection Mileposts'!$F$20,H854&lt;='Intersection Mileposts'!$G$20),"Y",IF(AND(H854&gt;='Intersection Mileposts'!$F$21,H854&lt;='Intersection Mileposts'!$G$21),"Y",IF(AND(H854&gt;='Intersection Mileposts'!$F$22,H854&lt;='Intersection Mileposts'!$G$22),"Y",IF(AND(H854&gt;='Intersection Mileposts'!$F$23,H854&lt;='Intersection Mileposts'!$G$23),"Y",IF(AND(H854&gt;='Intersection Mileposts'!$F$24,H854&lt;='Intersection Mileposts'!$G$24),"Y",IF(AND(H854&gt;='Intersection Mileposts'!$F$25,H854&lt;='Intersection Mileposts'!$G$25),"Y",IF(AND(H854&gt;='Intersection Mileposts'!$F$26,H854&lt;='Intersection Mileposts'!$G$26),"Y",IF(AND(H854&gt;='Intersection Mileposts'!$F$27,H854&lt;='Intersection Mileposts'!$G$27),"Y",IF(AND(H854&gt;='Intersection Mileposts'!$F$28,H854&lt;='Intersection Mileposts'!$G$28),"Y",IF(AND(H854&gt;='Intersection Mileposts'!$F$29,H854&lt;='Intersection Mileposts'!$G$29),"Y", IF(AND(H854&gt;='Intersection Mileposts'!$F$30,H854&lt;='Intersection Mileposts'!$G$30),"Y",IF(AND(H854&gt;='Intersection Mileposts'!$F$31,H854&lt;='Intersection Mileposts'!$G$31),"Y",IF(AND(H854&gt;='Intersection Mileposts'!$F$32,H854&lt;='Intersection Mileposts'!$G$32),"Y",IF(AND(H854&gt;='Intersection Mileposts'!$F$33,H854&lt;='Intersection Mileposts'!$G$33),"Y",IF(AND(H854&gt;='Intersection Mileposts'!$F$34,H854&lt;='Intersection Mileposts'!$G$34),"Y",IF(AND(H854&gt;='Intersection Mileposts'!$F$35,H854&lt;='Intersection Mileposts'!$G$35),"Y",IF(AND(H854&gt;='Intersection Mileposts'!$F$36,H854&lt;='Intersection Mileposts'!$G$36),"Y",IF(AND(H854&gt;='Intersection Mileposts'!$F$37,H854&lt;='Intersection Mileposts'!$G$37),"Y",IF(AND(H854&gt;='Intersection Mileposts'!$F$38,H854&lt;='Intersection Mileposts'!$G$38),"Y",IF(AND(H854&gt;='Intersection Mileposts'!$F$39,H854&lt;='Intersection Mileposts'!$G$39),"Y","N"))))))))))))))))))))))))))))))))))))</f>
        <v/>
      </c>
    </row>
    <row r="855" spans="1:46" x14ac:dyDescent="0.3">
      <c r="A855" s="279"/>
      <c r="B855" s="261"/>
      <c r="C855" s="262"/>
      <c r="D855" s="262"/>
      <c r="E855" s="262"/>
      <c r="F855" s="262"/>
      <c r="G855" s="284"/>
      <c r="H855" s="286"/>
      <c r="I855" s="279"/>
      <c r="J855" s="260"/>
      <c r="K855" s="260"/>
      <c r="L855" s="280"/>
      <c r="M855" s="275"/>
      <c r="N855" s="263"/>
      <c r="P855" s="264" t="str">
        <f>IF(R855 = "", "", COUNT($R$4:R855))</f>
        <v/>
      </c>
      <c r="Q855" s="264" t="str">
        <f t="shared" si="104"/>
        <v/>
      </c>
      <c r="R855" s="265" t="str">
        <f t="shared" si="105"/>
        <v/>
      </c>
      <c r="S855" s="266" t="str">
        <f t="shared" si="109"/>
        <v/>
      </c>
      <c r="T855" s="267" t="str">
        <f t="shared" si="106"/>
        <v/>
      </c>
      <c r="U855" s="268" t="str">
        <f t="shared" si="110"/>
        <v/>
      </c>
      <c r="V855" s="269" t="str">
        <f t="shared" si="107"/>
        <v/>
      </c>
      <c r="W855" s="5"/>
      <c r="AR855" s="2" t="str">
        <f t="shared" si="111"/>
        <v/>
      </c>
      <c r="AS855" s="2" t="str">
        <f t="shared" si="108"/>
        <v/>
      </c>
      <c r="AT855" s="2" t="str">
        <f>IF(AR855="","",IF(AND(H855&gt;='Intersection Mileposts'!$F$5,H855&lt;='Intersection Mileposts'!$G$5),"Y",IF(AND(H855&gt;='Intersection Mileposts'!$F$6,H855&lt;='Intersection Mileposts'!$G$6),"Y",IF(AND(H855&gt;='Intersection Mileposts'!$F$7,H855&lt;='Intersection Mileposts'!$G$7),"Y",IF(AND(H855&gt;='Intersection Mileposts'!$F$8,H855&lt;='Intersection Mileposts'!$G$8),"Y",IF(AND(H855&gt;='Intersection Mileposts'!$F$9,H855&lt;='Intersection Mileposts'!$G$9),"Y",IF(AND(H855&gt;='Intersection Mileposts'!$F$10,H855&lt;='Intersection Mileposts'!$G$10),"Y",IF(AND(H855&gt;='Intersection Mileposts'!$F$11,H855&lt;='Intersection Mileposts'!$G$11),"Y",IF(AND(H855&gt;='Intersection Mileposts'!$F$12,H855&lt;='Intersection Mileposts'!$G$12),"Y",IF(AND(H855&gt;='Intersection Mileposts'!$F$13,H855&lt;='Intersection Mileposts'!$G$13),"Y",IF(AND(H855&gt;='Intersection Mileposts'!$F$14,H855&lt;='Intersection Mileposts'!$G$14),"Y",IF(AND(H855&gt;='Intersection Mileposts'!$F$15,H855&lt;='Intersection Mileposts'!$G$15),"Y",IF(AND(H855&gt;='Intersection Mileposts'!$F$16,H855&lt;='Intersection Mileposts'!$G$16),"Y",IF(AND(H855&gt;='Intersection Mileposts'!$F$17,H855&lt;='Intersection Mileposts'!$G$17),"Y",IF(AND(H855&gt;='Intersection Mileposts'!$F$18,H855&lt;='Intersection Mileposts'!$G$18),"Y",IF(AND(H855&gt;='Intersection Mileposts'!$F$19,H855&lt;='Intersection Mileposts'!$G$19),"Y",IF(AND(H855&gt;='Intersection Mileposts'!$F$20,H855&lt;='Intersection Mileposts'!$G$20),"Y",IF(AND(H855&gt;='Intersection Mileposts'!$F$21,H855&lt;='Intersection Mileposts'!$G$21),"Y",IF(AND(H855&gt;='Intersection Mileposts'!$F$22,H855&lt;='Intersection Mileposts'!$G$22),"Y",IF(AND(H855&gt;='Intersection Mileposts'!$F$23,H855&lt;='Intersection Mileposts'!$G$23),"Y",IF(AND(H855&gt;='Intersection Mileposts'!$F$24,H855&lt;='Intersection Mileposts'!$G$24),"Y",IF(AND(H855&gt;='Intersection Mileposts'!$F$25,H855&lt;='Intersection Mileposts'!$G$25),"Y",IF(AND(H855&gt;='Intersection Mileposts'!$F$26,H855&lt;='Intersection Mileposts'!$G$26),"Y",IF(AND(H855&gt;='Intersection Mileposts'!$F$27,H855&lt;='Intersection Mileposts'!$G$27),"Y",IF(AND(H855&gt;='Intersection Mileposts'!$F$28,H855&lt;='Intersection Mileposts'!$G$28),"Y",IF(AND(H855&gt;='Intersection Mileposts'!$F$29,H855&lt;='Intersection Mileposts'!$G$29),"Y", IF(AND(H855&gt;='Intersection Mileposts'!$F$30,H855&lt;='Intersection Mileposts'!$G$30),"Y",IF(AND(H855&gt;='Intersection Mileposts'!$F$31,H855&lt;='Intersection Mileposts'!$G$31),"Y",IF(AND(H855&gt;='Intersection Mileposts'!$F$32,H855&lt;='Intersection Mileposts'!$G$32),"Y",IF(AND(H855&gt;='Intersection Mileposts'!$F$33,H855&lt;='Intersection Mileposts'!$G$33),"Y",IF(AND(H855&gt;='Intersection Mileposts'!$F$34,H855&lt;='Intersection Mileposts'!$G$34),"Y",IF(AND(H855&gt;='Intersection Mileposts'!$F$35,H855&lt;='Intersection Mileposts'!$G$35),"Y",IF(AND(H855&gt;='Intersection Mileposts'!$F$36,H855&lt;='Intersection Mileposts'!$G$36),"Y",IF(AND(H855&gt;='Intersection Mileposts'!$F$37,H855&lt;='Intersection Mileposts'!$G$37),"Y",IF(AND(H855&gt;='Intersection Mileposts'!$F$38,H855&lt;='Intersection Mileposts'!$G$38),"Y",IF(AND(H855&gt;='Intersection Mileposts'!$F$39,H855&lt;='Intersection Mileposts'!$G$39),"Y","N"))))))))))))))))))))))))))))))))))))</f>
        <v/>
      </c>
    </row>
    <row r="856" spans="1:46" x14ac:dyDescent="0.3">
      <c r="A856" s="279"/>
      <c r="B856" s="261"/>
      <c r="C856" s="262"/>
      <c r="D856" s="262"/>
      <c r="E856" s="262"/>
      <c r="F856" s="262"/>
      <c r="G856" s="284"/>
      <c r="H856" s="286"/>
      <c r="I856" s="279"/>
      <c r="J856" s="260"/>
      <c r="K856" s="260"/>
      <c r="L856" s="280"/>
      <c r="M856" s="275"/>
      <c r="N856" s="263"/>
      <c r="P856" s="264" t="str">
        <f>IF(R856 = "", "", COUNT($R$4:R856))</f>
        <v/>
      </c>
      <c r="Q856" s="264" t="str">
        <f t="shared" si="104"/>
        <v/>
      </c>
      <c r="R856" s="265" t="str">
        <f t="shared" si="105"/>
        <v/>
      </c>
      <c r="S856" s="266" t="str">
        <f t="shared" si="109"/>
        <v/>
      </c>
      <c r="T856" s="267" t="str">
        <f t="shared" si="106"/>
        <v/>
      </c>
      <c r="U856" s="268" t="str">
        <f t="shared" si="110"/>
        <v/>
      </c>
      <c r="V856" s="269" t="str">
        <f t="shared" si="107"/>
        <v/>
      </c>
      <c r="W856" s="5"/>
      <c r="AR856" s="2" t="str">
        <f t="shared" si="111"/>
        <v/>
      </c>
      <c r="AS856" s="2" t="str">
        <f t="shared" si="108"/>
        <v/>
      </c>
      <c r="AT856" s="2" t="str">
        <f>IF(AR856="","",IF(AND(H856&gt;='Intersection Mileposts'!$F$5,H856&lt;='Intersection Mileposts'!$G$5),"Y",IF(AND(H856&gt;='Intersection Mileposts'!$F$6,H856&lt;='Intersection Mileposts'!$G$6),"Y",IF(AND(H856&gt;='Intersection Mileposts'!$F$7,H856&lt;='Intersection Mileposts'!$G$7),"Y",IF(AND(H856&gt;='Intersection Mileposts'!$F$8,H856&lt;='Intersection Mileposts'!$G$8),"Y",IF(AND(H856&gt;='Intersection Mileposts'!$F$9,H856&lt;='Intersection Mileposts'!$G$9),"Y",IF(AND(H856&gt;='Intersection Mileposts'!$F$10,H856&lt;='Intersection Mileposts'!$G$10),"Y",IF(AND(H856&gt;='Intersection Mileposts'!$F$11,H856&lt;='Intersection Mileposts'!$G$11),"Y",IF(AND(H856&gt;='Intersection Mileposts'!$F$12,H856&lt;='Intersection Mileposts'!$G$12),"Y",IF(AND(H856&gt;='Intersection Mileposts'!$F$13,H856&lt;='Intersection Mileposts'!$G$13),"Y",IF(AND(H856&gt;='Intersection Mileposts'!$F$14,H856&lt;='Intersection Mileposts'!$G$14),"Y",IF(AND(H856&gt;='Intersection Mileposts'!$F$15,H856&lt;='Intersection Mileposts'!$G$15),"Y",IF(AND(H856&gt;='Intersection Mileposts'!$F$16,H856&lt;='Intersection Mileposts'!$G$16),"Y",IF(AND(H856&gt;='Intersection Mileposts'!$F$17,H856&lt;='Intersection Mileposts'!$G$17),"Y",IF(AND(H856&gt;='Intersection Mileposts'!$F$18,H856&lt;='Intersection Mileposts'!$G$18),"Y",IF(AND(H856&gt;='Intersection Mileposts'!$F$19,H856&lt;='Intersection Mileposts'!$G$19),"Y",IF(AND(H856&gt;='Intersection Mileposts'!$F$20,H856&lt;='Intersection Mileposts'!$G$20),"Y",IF(AND(H856&gt;='Intersection Mileposts'!$F$21,H856&lt;='Intersection Mileposts'!$G$21),"Y",IF(AND(H856&gt;='Intersection Mileposts'!$F$22,H856&lt;='Intersection Mileposts'!$G$22),"Y",IF(AND(H856&gt;='Intersection Mileposts'!$F$23,H856&lt;='Intersection Mileposts'!$G$23),"Y",IF(AND(H856&gt;='Intersection Mileposts'!$F$24,H856&lt;='Intersection Mileposts'!$G$24),"Y",IF(AND(H856&gt;='Intersection Mileposts'!$F$25,H856&lt;='Intersection Mileposts'!$G$25),"Y",IF(AND(H856&gt;='Intersection Mileposts'!$F$26,H856&lt;='Intersection Mileposts'!$G$26),"Y",IF(AND(H856&gt;='Intersection Mileposts'!$F$27,H856&lt;='Intersection Mileposts'!$G$27),"Y",IF(AND(H856&gt;='Intersection Mileposts'!$F$28,H856&lt;='Intersection Mileposts'!$G$28),"Y",IF(AND(H856&gt;='Intersection Mileposts'!$F$29,H856&lt;='Intersection Mileposts'!$G$29),"Y", IF(AND(H856&gt;='Intersection Mileposts'!$F$30,H856&lt;='Intersection Mileposts'!$G$30),"Y",IF(AND(H856&gt;='Intersection Mileposts'!$F$31,H856&lt;='Intersection Mileposts'!$G$31),"Y",IF(AND(H856&gt;='Intersection Mileposts'!$F$32,H856&lt;='Intersection Mileposts'!$G$32),"Y",IF(AND(H856&gt;='Intersection Mileposts'!$F$33,H856&lt;='Intersection Mileposts'!$G$33),"Y",IF(AND(H856&gt;='Intersection Mileposts'!$F$34,H856&lt;='Intersection Mileposts'!$G$34),"Y",IF(AND(H856&gt;='Intersection Mileposts'!$F$35,H856&lt;='Intersection Mileposts'!$G$35),"Y",IF(AND(H856&gt;='Intersection Mileposts'!$F$36,H856&lt;='Intersection Mileposts'!$G$36),"Y",IF(AND(H856&gt;='Intersection Mileposts'!$F$37,H856&lt;='Intersection Mileposts'!$G$37),"Y",IF(AND(H856&gt;='Intersection Mileposts'!$F$38,H856&lt;='Intersection Mileposts'!$G$38),"Y",IF(AND(H856&gt;='Intersection Mileposts'!$F$39,H856&lt;='Intersection Mileposts'!$G$39),"Y","N"))))))))))))))))))))))))))))))))))))</f>
        <v/>
      </c>
    </row>
    <row r="857" spans="1:46" x14ac:dyDescent="0.3">
      <c r="A857" s="279"/>
      <c r="B857" s="261"/>
      <c r="C857" s="262"/>
      <c r="D857" s="262"/>
      <c r="E857" s="262"/>
      <c r="F857" s="262"/>
      <c r="G857" s="284"/>
      <c r="H857" s="286"/>
      <c r="I857" s="279"/>
      <c r="J857" s="260"/>
      <c r="K857" s="260"/>
      <c r="L857" s="280"/>
      <c r="M857" s="275"/>
      <c r="N857" s="263"/>
      <c r="P857" s="264" t="str">
        <f>IF(R857 = "", "", COUNT($R$4:R857))</f>
        <v/>
      </c>
      <c r="Q857" s="264" t="str">
        <f t="shared" si="104"/>
        <v/>
      </c>
      <c r="R857" s="265" t="str">
        <f t="shared" si="105"/>
        <v/>
      </c>
      <c r="S857" s="266" t="str">
        <f t="shared" si="109"/>
        <v/>
      </c>
      <c r="T857" s="267" t="str">
        <f t="shared" si="106"/>
        <v/>
      </c>
      <c r="U857" s="268" t="str">
        <f t="shared" si="110"/>
        <v/>
      </c>
      <c r="V857" s="269" t="str">
        <f t="shared" si="107"/>
        <v/>
      </c>
      <c r="W857" s="5"/>
      <c r="AR857" s="2" t="str">
        <f t="shared" si="111"/>
        <v/>
      </c>
      <c r="AS857" s="2" t="str">
        <f t="shared" si="108"/>
        <v/>
      </c>
      <c r="AT857" s="2" t="str">
        <f>IF(AR857="","",IF(AND(H857&gt;='Intersection Mileposts'!$F$5,H857&lt;='Intersection Mileposts'!$G$5),"Y",IF(AND(H857&gt;='Intersection Mileposts'!$F$6,H857&lt;='Intersection Mileposts'!$G$6),"Y",IF(AND(H857&gt;='Intersection Mileposts'!$F$7,H857&lt;='Intersection Mileposts'!$G$7),"Y",IF(AND(H857&gt;='Intersection Mileposts'!$F$8,H857&lt;='Intersection Mileposts'!$G$8),"Y",IF(AND(H857&gt;='Intersection Mileposts'!$F$9,H857&lt;='Intersection Mileposts'!$G$9),"Y",IF(AND(H857&gt;='Intersection Mileposts'!$F$10,H857&lt;='Intersection Mileposts'!$G$10),"Y",IF(AND(H857&gt;='Intersection Mileposts'!$F$11,H857&lt;='Intersection Mileposts'!$G$11),"Y",IF(AND(H857&gt;='Intersection Mileposts'!$F$12,H857&lt;='Intersection Mileposts'!$G$12),"Y",IF(AND(H857&gt;='Intersection Mileposts'!$F$13,H857&lt;='Intersection Mileposts'!$G$13),"Y",IF(AND(H857&gt;='Intersection Mileposts'!$F$14,H857&lt;='Intersection Mileposts'!$G$14),"Y",IF(AND(H857&gt;='Intersection Mileposts'!$F$15,H857&lt;='Intersection Mileposts'!$G$15),"Y",IF(AND(H857&gt;='Intersection Mileposts'!$F$16,H857&lt;='Intersection Mileposts'!$G$16),"Y",IF(AND(H857&gt;='Intersection Mileposts'!$F$17,H857&lt;='Intersection Mileposts'!$G$17),"Y",IF(AND(H857&gt;='Intersection Mileposts'!$F$18,H857&lt;='Intersection Mileposts'!$G$18),"Y",IF(AND(H857&gt;='Intersection Mileposts'!$F$19,H857&lt;='Intersection Mileposts'!$G$19),"Y",IF(AND(H857&gt;='Intersection Mileposts'!$F$20,H857&lt;='Intersection Mileposts'!$G$20),"Y",IF(AND(H857&gt;='Intersection Mileposts'!$F$21,H857&lt;='Intersection Mileposts'!$G$21),"Y",IF(AND(H857&gt;='Intersection Mileposts'!$F$22,H857&lt;='Intersection Mileposts'!$G$22),"Y",IF(AND(H857&gt;='Intersection Mileposts'!$F$23,H857&lt;='Intersection Mileposts'!$G$23),"Y",IF(AND(H857&gt;='Intersection Mileposts'!$F$24,H857&lt;='Intersection Mileposts'!$G$24),"Y",IF(AND(H857&gt;='Intersection Mileposts'!$F$25,H857&lt;='Intersection Mileposts'!$G$25),"Y",IF(AND(H857&gt;='Intersection Mileposts'!$F$26,H857&lt;='Intersection Mileposts'!$G$26),"Y",IF(AND(H857&gt;='Intersection Mileposts'!$F$27,H857&lt;='Intersection Mileposts'!$G$27),"Y",IF(AND(H857&gt;='Intersection Mileposts'!$F$28,H857&lt;='Intersection Mileposts'!$G$28),"Y",IF(AND(H857&gt;='Intersection Mileposts'!$F$29,H857&lt;='Intersection Mileposts'!$G$29),"Y", IF(AND(H857&gt;='Intersection Mileposts'!$F$30,H857&lt;='Intersection Mileposts'!$G$30),"Y",IF(AND(H857&gt;='Intersection Mileposts'!$F$31,H857&lt;='Intersection Mileposts'!$G$31),"Y",IF(AND(H857&gt;='Intersection Mileposts'!$F$32,H857&lt;='Intersection Mileposts'!$G$32),"Y",IF(AND(H857&gt;='Intersection Mileposts'!$F$33,H857&lt;='Intersection Mileposts'!$G$33),"Y",IF(AND(H857&gt;='Intersection Mileposts'!$F$34,H857&lt;='Intersection Mileposts'!$G$34),"Y",IF(AND(H857&gt;='Intersection Mileposts'!$F$35,H857&lt;='Intersection Mileposts'!$G$35),"Y",IF(AND(H857&gt;='Intersection Mileposts'!$F$36,H857&lt;='Intersection Mileposts'!$G$36),"Y",IF(AND(H857&gt;='Intersection Mileposts'!$F$37,H857&lt;='Intersection Mileposts'!$G$37),"Y",IF(AND(H857&gt;='Intersection Mileposts'!$F$38,H857&lt;='Intersection Mileposts'!$G$38),"Y",IF(AND(H857&gt;='Intersection Mileposts'!$F$39,H857&lt;='Intersection Mileposts'!$G$39),"Y","N"))))))))))))))))))))))))))))))))))))</f>
        <v/>
      </c>
    </row>
    <row r="858" spans="1:46" x14ac:dyDescent="0.3">
      <c r="A858" s="279"/>
      <c r="B858" s="261"/>
      <c r="C858" s="262"/>
      <c r="D858" s="262"/>
      <c r="E858" s="262"/>
      <c r="F858" s="262"/>
      <c r="G858" s="284"/>
      <c r="H858" s="286"/>
      <c r="I858" s="279"/>
      <c r="J858" s="260"/>
      <c r="K858" s="260"/>
      <c r="L858" s="280"/>
      <c r="M858" s="275"/>
      <c r="N858" s="263"/>
      <c r="P858" s="264" t="str">
        <f>IF(R858 = "", "", COUNT($R$4:R858))</f>
        <v/>
      </c>
      <c r="Q858" s="264" t="str">
        <f t="shared" si="104"/>
        <v/>
      </c>
      <c r="R858" s="265" t="str">
        <f t="shared" si="105"/>
        <v/>
      </c>
      <c r="S858" s="266" t="str">
        <f t="shared" si="109"/>
        <v/>
      </c>
      <c r="T858" s="267" t="str">
        <f t="shared" si="106"/>
        <v/>
      </c>
      <c r="U858" s="268" t="str">
        <f t="shared" si="110"/>
        <v/>
      </c>
      <c r="V858" s="269" t="str">
        <f t="shared" si="107"/>
        <v/>
      </c>
      <c r="W858" s="5"/>
      <c r="AR858" s="2" t="str">
        <f t="shared" si="111"/>
        <v/>
      </c>
      <c r="AS858" s="2" t="str">
        <f t="shared" si="108"/>
        <v/>
      </c>
      <c r="AT858" s="2" t="str">
        <f>IF(AR858="","",IF(AND(H858&gt;='Intersection Mileposts'!$F$5,H858&lt;='Intersection Mileposts'!$G$5),"Y",IF(AND(H858&gt;='Intersection Mileposts'!$F$6,H858&lt;='Intersection Mileposts'!$G$6),"Y",IF(AND(H858&gt;='Intersection Mileposts'!$F$7,H858&lt;='Intersection Mileposts'!$G$7),"Y",IF(AND(H858&gt;='Intersection Mileposts'!$F$8,H858&lt;='Intersection Mileposts'!$G$8),"Y",IF(AND(H858&gt;='Intersection Mileposts'!$F$9,H858&lt;='Intersection Mileposts'!$G$9),"Y",IF(AND(H858&gt;='Intersection Mileposts'!$F$10,H858&lt;='Intersection Mileposts'!$G$10),"Y",IF(AND(H858&gt;='Intersection Mileposts'!$F$11,H858&lt;='Intersection Mileposts'!$G$11),"Y",IF(AND(H858&gt;='Intersection Mileposts'!$F$12,H858&lt;='Intersection Mileposts'!$G$12),"Y",IF(AND(H858&gt;='Intersection Mileposts'!$F$13,H858&lt;='Intersection Mileposts'!$G$13),"Y",IF(AND(H858&gt;='Intersection Mileposts'!$F$14,H858&lt;='Intersection Mileposts'!$G$14),"Y",IF(AND(H858&gt;='Intersection Mileposts'!$F$15,H858&lt;='Intersection Mileposts'!$G$15),"Y",IF(AND(H858&gt;='Intersection Mileposts'!$F$16,H858&lt;='Intersection Mileposts'!$G$16),"Y",IF(AND(H858&gt;='Intersection Mileposts'!$F$17,H858&lt;='Intersection Mileposts'!$G$17),"Y",IF(AND(H858&gt;='Intersection Mileposts'!$F$18,H858&lt;='Intersection Mileposts'!$G$18),"Y",IF(AND(H858&gt;='Intersection Mileposts'!$F$19,H858&lt;='Intersection Mileposts'!$G$19),"Y",IF(AND(H858&gt;='Intersection Mileposts'!$F$20,H858&lt;='Intersection Mileposts'!$G$20),"Y",IF(AND(H858&gt;='Intersection Mileposts'!$F$21,H858&lt;='Intersection Mileposts'!$G$21),"Y",IF(AND(H858&gt;='Intersection Mileposts'!$F$22,H858&lt;='Intersection Mileposts'!$G$22),"Y",IF(AND(H858&gt;='Intersection Mileposts'!$F$23,H858&lt;='Intersection Mileposts'!$G$23),"Y",IF(AND(H858&gt;='Intersection Mileposts'!$F$24,H858&lt;='Intersection Mileposts'!$G$24),"Y",IF(AND(H858&gt;='Intersection Mileposts'!$F$25,H858&lt;='Intersection Mileposts'!$G$25),"Y",IF(AND(H858&gt;='Intersection Mileposts'!$F$26,H858&lt;='Intersection Mileposts'!$G$26),"Y",IF(AND(H858&gt;='Intersection Mileposts'!$F$27,H858&lt;='Intersection Mileposts'!$G$27),"Y",IF(AND(H858&gt;='Intersection Mileposts'!$F$28,H858&lt;='Intersection Mileposts'!$G$28),"Y",IF(AND(H858&gt;='Intersection Mileposts'!$F$29,H858&lt;='Intersection Mileposts'!$G$29),"Y", IF(AND(H858&gt;='Intersection Mileposts'!$F$30,H858&lt;='Intersection Mileposts'!$G$30),"Y",IF(AND(H858&gt;='Intersection Mileposts'!$F$31,H858&lt;='Intersection Mileposts'!$G$31),"Y",IF(AND(H858&gt;='Intersection Mileposts'!$F$32,H858&lt;='Intersection Mileposts'!$G$32),"Y",IF(AND(H858&gt;='Intersection Mileposts'!$F$33,H858&lt;='Intersection Mileposts'!$G$33),"Y",IF(AND(H858&gt;='Intersection Mileposts'!$F$34,H858&lt;='Intersection Mileposts'!$G$34),"Y",IF(AND(H858&gt;='Intersection Mileposts'!$F$35,H858&lt;='Intersection Mileposts'!$G$35),"Y",IF(AND(H858&gt;='Intersection Mileposts'!$F$36,H858&lt;='Intersection Mileposts'!$G$36),"Y",IF(AND(H858&gt;='Intersection Mileposts'!$F$37,H858&lt;='Intersection Mileposts'!$G$37),"Y",IF(AND(H858&gt;='Intersection Mileposts'!$F$38,H858&lt;='Intersection Mileposts'!$G$38),"Y",IF(AND(H858&gt;='Intersection Mileposts'!$F$39,H858&lt;='Intersection Mileposts'!$G$39),"Y","N"))))))))))))))))))))))))))))))))))))</f>
        <v/>
      </c>
    </row>
    <row r="859" spans="1:46" x14ac:dyDescent="0.3">
      <c r="A859" s="279"/>
      <c r="B859" s="261"/>
      <c r="C859" s="262"/>
      <c r="D859" s="262"/>
      <c r="E859" s="262"/>
      <c r="F859" s="262"/>
      <c r="G859" s="284"/>
      <c r="H859" s="286"/>
      <c r="I859" s="279"/>
      <c r="J859" s="260"/>
      <c r="K859" s="260"/>
      <c r="L859" s="280"/>
      <c r="M859" s="275"/>
      <c r="N859" s="263"/>
      <c r="P859" s="264" t="str">
        <f>IF(R859 = "", "", COUNT($R$4:R859))</f>
        <v/>
      </c>
      <c r="Q859" s="264" t="str">
        <f t="shared" si="104"/>
        <v/>
      </c>
      <c r="R859" s="265" t="str">
        <f t="shared" si="105"/>
        <v/>
      </c>
      <c r="S859" s="266" t="str">
        <f t="shared" si="109"/>
        <v/>
      </c>
      <c r="T859" s="267" t="str">
        <f t="shared" si="106"/>
        <v/>
      </c>
      <c r="U859" s="268" t="str">
        <f t="shared" si="110"/>
        <v/>
      </c>
      <c r="V859" s="269" t="str">
        <f t="shared" si="107"/>
        <v/>
      </c>
      <c r="W859" s="5"/>
      <c r="AR859" s="2" t="str">
        <f t="shared" si="111"/>
        <v/>
      </c>
      <c r="AS859" s="2" t="str">
        <f t="shared" si="108"/>
        <v/>
      </c>
      <c r="AT859" s="2" t="str">
        <f>IF(AR859="","",IF(AND(H859&gt;='Intersection Mileposts'!$F$5,H859&lt;='Intersection Mileposts'!$G$5),"Y",IF(AND(H859&gt;='Intersection Mileposts'!$F$6,H859&lt;='Intersection Mileposts'!$G$6),"Y",IF(AND(H859&gt;='Intersection Mileposts'!$F$7,H859&lt;='Intersection Mileposts'!$G$7),"Y",IF(AND(H859&gt;='Intersection Mileposts'!$F$8,H859&lt;='Intersection Mileposts'!$G$8),"Y",IF(AND(H859&gt;='Intersection Mileposts'!$F$9,H859&lt;='Intersection Mileposts'!$G$9),"Y",IF(AND(H859&gt;='Intersection Mileposts'!$F$10,H859&lt;='Intersection Mileposts'!$G$10),"Y",IF(AND(H859&gt;='Intersection Mileposts'!$F$11,H859&lt;='Intersection Mileposts'!$G$11),"Y",IF(AND(H859&gt;='Intersection Mileposts'!$F$12,H859&lt;='Intersection Mileposts'!$G$12),"Y",IF(AND(H859&gt;='Intersection Mileposts'!$F$13,H859&lt;='Intersection Mileposts'!$G$13),"Y",IF(AND(H859&gt;='Intersection Mileposts'!$F$14,H859&lt;='Intersection Mileposts'!$G$14),"Y",IF(AND(H859&gt;='Intersection Mileposts'!$F$15,H859&lt;='Intersection Mileposts'!$G$15),"Y",IF(AND(H859&gt;='Intersection Mileposts'!$F$16,H859&lt;='Intersection Mileposts'!$G$16),"Y",IF(AND(H859&gt;='Intersection Mileposts'!$F$17,H859&lt;='Intersection Mileposts'!$G$17),"Y",IF(AND(H859&gt;='Intersection Mileposts'!$F$18,H859&lt;='Intersection Mileposts'!$G$18),"Y",IF(AND(H859&gt;='Intersection Mileposts'!$F$19,H859&lt;='Intersection Mileposts'!$G$19),"Y",IF(AND(H859&gt;='Intersection Mileposts'!$F$20,H859&lt;='Intersection Mileposts'!$G$20),"Y",IF(AND(H859&gt;='Intersection Mileposts'!$F$21,H859&lt;='Intersection Mileposts'!$G$21),"Y",IF(AND(H859&gt;='Intersection Mileposts'!$F$22,H859&lt;='Intersection Mileposts'!$G$22),"Y",IF(AND(H859&gt;='Intersection Mileposts'!$F$23,H859&lt;='Intersection Mileposts'!$G$23),"Y",IF(AND(H859&gt;='Intersection Mileposts'!$F$24,H859&lt;='Intersection Mileposts'!$G$24),"Y",IF(AND(H859&gt;='Intersection Mileposts'!$F$25,H859&lt;='Intersection Mileposts'!$G$25),"Y",IF(AND(H859&gt;='Intersection Mileposts'!$F$26,H859&lt;='Intersection Mileposts'!$G$26),"Y",IF(AND(H859&gt;='Intersection Mileposts'!$F$27,H859&lt;='Intersection Mileposts'!$G$27),"Y",IF(AND(H859&gt;='Intersection Mileposts'!$F$28,H859&lt;='Intersection Mileposts'!$G$28),"Y",IF(AND(H859&gt;='Intersection Mileposts'!$F$29,H859&lt;='Intersection Mileposts'!$G$29),"Y", IF(AND(H859&gt;='Intersection Mileposts'!$F$30,H859&lt;='Intersection Mileposts'!$G$30),"Y",IF(AND(H859&gt;='Intersection Mileposts'!$F$31,H859&lt;='Intersection Mileposts'!$G$31),"Y",IF(AND(H859&gt;='Intersection Mileposts'!$F$32,H859&lt;='Intersection Mileposts'!$G$32),"Y",IF(AND(H859&gt;='Intersection Mileposts'!$F$33,H859&lt;='Intersection Mileposts'!$G$33),"Y",IF(AND(H859&gt;='Intersection Mileposts'!$F$34,H859&lt;='Intersection Mileposts'!$G$34),"Y",IF(AND(H859&gt;='Intersection Mileposts'!$F$35,H859&lt;='Intersection Mileposts'!$G$35),"Y",IF(AND(H859&gt;='Intersection Mileposts'!$F$36,H859&lt;='Intersection Mileposts'!$G$36),"Y",IF(AND(H859&gt;='Intersection Mileposts'!$F$37,H859&lt;='Intersection Mileposts'!$G$37),"Y",IF(AND(H859&gt;='Intersection Mileposts'!$F$38,H859&lt;='Intersection Mileposts'!$G$38),"Y",IF(AND(H859&gt;='Intersection Mileposts'!$F$39,H859&lt;='Intersection Mileposts'!$G$39),"Y","N"))))))))))))))))))))))))))))))))))))</f>
        <v/>
      </c>
    </row>
    <row r="860" spans="1:46" x14ac:dyDescent="0.3">
      <c r="A860" s="279"/>
      <c r="B860" s="261"/>
      <c r="C860" s="262"/>
      <c r="D860" s="262"/>
      <c r="E860" s="262"/>
      <c r="F860" s="262"/>
      <c r="G860" s="284"/>
      <c r="H860" s="286"/>
      <c r="I860" s="279"/>
      <c r="J860" s="260"/>
      <c r="K860" s="260"/>
      <c r="L860" s="280"/>
      <c r="M860" s="275"/>
      <c r="N860" s="263"/>
      <c r="P860" s="264" t="str">
        <f>IF(R860 = "", "", COUNT($R$4:R860))</f>
        <v/>
      </c>
      <c r="Q860" s="264" t="str">
        <f t="shared" si="104"/>
        <v/>
      </c>
      <c r="R860" s="265" t="str">
        <f t="shared" si="105"/>
        <v/>
      </c>
      <c r="S860" s="266" t="str">
        <f t="shared" si="109"/>
        <v/>
      </c>
      <c r="T860" s="267" t="str">
        <f t="shared" si="106"/>
        <v/>
      </c>
      <c r="U860" s="268" t="str">
        <f t="shared" si="110"/>
        <v/>
      </c>
      <c r="V860" s="269" t="str">
        <f t="shared" si="107"/>
        <v/>
      </c>
      <c r="W860" s="5"/>
      <c r="AR860" s="2" t="str">
        <f t="shared" si="111"/>
        <v/>
      </c>
      <c r="AS860" s="2" t="str">
        <f t="shared" si="108"/>
        <v/>
      </c>
      <c r="AT860" s="2" t="str">
        <f>IF(AR860="","",IF(AND(H860&gt;='Intersection Mileposts'!$F$5,H860&lt;='Intersection Mileposts'!$G$5),"Y",IF(AND(H860&gt;='Intersection Mileposts'!$F$6,H860&lt;='Intersection Mileposts'!$G$6),"Y",IF(AND(H860&gt;='Intersection Mileposts'!$F$7,H860&lt;='Intersection Mileposts'!$G$7),"Y",IF(AND(H860&gt;='Intersection Mileposts'!$F$8,H860&lt;='Intersection Mileposts'!$G$8),"Y",IF(AND(H860&gt;='Intersection Mileposts'!$F$9,H860&lt;='Intersection Mileposts'!$G$9),"Y",IF(AND(H860&gt;='Intersection Mileposts'!$F$10,H860&lt;='Intersection Mileposts'!$G$10),"Y",IF(AND(H860&gt;='Intersection Mileposts'!$F$11,H860&lt;='Intersection Mileposts'!$G$11),"Y",IF(AND(H860&gt;='Intersection Mileposts'!$F$12,H860&lt;='Intersection Mileposts'!$G$12),"Y",IF(AND(H860&gt;='Intersection Mileposts'!$F$13,H860&lt;='Intersection Mileposts'!$G$13),"Y",IF(AND(H860&gt;='Intersection Mileposts'!$F$14,H860&lt;='Intersection Mileposts'!$G$14),"Y",IF(AND(H860&gt;='Intersection Mileposts'!$F$15,H860&lt;='Intersection Mileposts'!$G$15),"Y",IF(AND(H860&gt;='Intersection Mileposts'!$F$16,H860&lt;='Intersection Mileposts'!$G$16),"Y",IF(AND(H860&gt;='Intersection Mileposts'!$F$17,H860&lt;='Intersection Mileposts'!$G$17),"Y",IF(AND(H860&gt;='Intersection Mileposts'!$F$18,H860&lt;='Intersection Mileposts'!$G$18),"Y",IF(AND(H860&gt;='Intersection Mileposts'!$F$19,H860&lt;='Intersection Mileposts'!$G$19),"Y",IF(AND(H860&gt;='Intersection Mileposts'!$F$20,H860&lt;='Intersection Mileposts'!$G$20),"Y",IF(AND(H860&gt;='Intersection Mileposts'!$F$21,H860&lt;='Intersection Mileposts'!$G$21),"Y",IF(AND(H860&gt;='Intersection Mileposts'!$F$22,H860&lt;='Intersection Mileposts'!$G$22),"Y",IF(AND(H860&gt;='Intersection Mileposts'!$F$23,H860&lt;='Intersection Mileposts'!$G$23),"Y",IF(AND(H860&gt;='Intersection Mileposts'!$F$24,H860&lt;='Intersection Mileposts'!$G$24),"Y",IF(AND(H860&gt;='Intersection Mileposts'!$F$25,H860&lt;='Intersection Mileposts'!$G$25),"Y",IF(AND(H860&gt;='Intersection Mileposts'!$F$26,H860&lt;='Intersection Mileposts'!$G$26),"Y",IF(AND(H860&gt;='Intersection Mileposts'!$F$27,H860&lt;='Intersection Mileposts'!$G$27),"Y",IF(AND(H860&gt;='Intersection Mileposts'!$F$28,H860&lt;='Intersection Mileposts'!$G$28),"Y",IF(AND(H860&gt;='Intersection Mileposts'!$F$29,H860&lt;='Intersection Mileposts'!$G$29),"Y", IF(AND(H860&gt;='Intersection Mileposts'!$F$30,H860&lt;='Intersection Mileposts'!$G$30),"Y",IF(AND(H860&gt;='Intersection Mileposts'!$F$31,H860&lt;='Intersection Mileposts'!$G$31),"Y",IF(AND(H860&gt;='Intersection Mileposts'!$F$32,H860&lt;='Intersection Mileposts'!$G$32),"Y",IF(AND(H860&gt;='Intersection Mileposts'!$F$33,H860&lt;='Intersection Mileposts'!$G$33),"Y",IF(AND(H860&gt;='Intersection Mileposts'!$F$34,H860&lt;='Intersection Mileposts'!$G$34),"Y",IF(AND(H860&gt;='Intersection Mileposts'!$F$35,H860&lt;='Intersection Mileposts'!$G$35),"Y",IF(AND(H860&gt;='Intersection Mileposts'!$F$36,H860&lt;='Intersection Mileposts'!$G$36),"Y",IF(AND(H860&gt;='Intersection Mileposts'!$F$37,H860&lt;='Intersection Mileposts'!$G$37),"Y",IF(AND(H860&gt;='Intersection Mileposts'!$F$38,H860&lt;='Intersection Mileposts'!$G$38),"Y",IF(AND(H860&gt;='Intersection Mileposts'!$F$39,H860&lt;='Intersection Mileposts'!$G$39),"Y","N"))))))))))))))))))))))))))))))))))))</f>
        <v/>
      </c>
    </row>
    <row r="861" spans="1:46" x14ac:dyDescent="0.3">
      <c r="A861" s="279"/>
      <c r="B861" s="261"/>
      <c r="C861" s="262"/>
      <c r="D861" s="262"/>
      <c r="E861" s="262"/>
      <c r="F861" s="262"/>
      <c r="G861" s="284"/>
      <c r="H861" s="286"/>
      <c r="I861" s="279"/>
      <c r="J861" s="260"/>
      <c r="K861" s="260"/>
      <c r="L861" s="280"/>
      <c r="M861" s="275"/>
      <c r="N861" s="263"/>
      <c r="P861" s="264" t="str">
        <f>IF(R861 = "", "", COUNT($R$4:R861))</f>
        <v/>
      </c>
      <c r="Q861" s="264" t="str">
        <f t="shared" si="104"/>
        <v/>
      </c>
      <c r="R861" s="265" t="str">
        <f t="shared" si="105"/>
        <v/>
      </c>
      <c r="S861" s="266" t="str">
        <f t="shared" si="109"/>
        <v/>
      </c>
      <c r="T861" s="267" t="str">
        <f t="shared" si="106"/>
        <v/>
      </c>
      <c r="U861" s="268" t="str">
        <f t="shared" si="110"/>
        <v/>
      </c>
      <c r="V861" s="269" t="str">
        <f t="shared" si="107"/>
        <v/>
      </c>
      <c r="W861" s="5"/>
      <c r="AR861" s="2" t="str">
        <f t="shared" si="111"/>
        <v/>
      </c>
      <c r="AS861" s="2" t="str">
        <f t="shared" si="108"/>
        <v/>
      </c>
      <c r="AT861" s="2" t="str">
        <f>IF(AR861="","",IF(AND(H861&gt;='Intersection Mileposts'!$F$5,H861&lt;='Intersection Mileposts'!$G$5),"Y",IF(AND(H861&gt;='Intersection Mileposts'!$F$6,H861&lt;='Intersection Mileposts'!$G$6),"Y",IF(AND(H861&gt;='Intersection Mileposts'!$F$7,H861&lt;='Intersection Mileposts'!$G$7),"Y",IF(AND(H861&gt;='Intersection Mileposts'!$F$8,H861&lt;='Intersection Mileposts'!$G$8),"Y",IF(AND(H861&gt;='Intersection Mileposts'!$F$9,H861&lt;='Intersection Mileposts'!$G$9),"Y",IF(AND(H861&gt;='Intersection Mileposts'!$F$10,H861&lt;='Intersection Mileposts'!$G$10),"Y",IF(AND(H861&gt;='Intersection Mileposts'!$F$11,H861&lt;='Intersection Mileposts'!$G$11),"Y",IF(AND(H861&gt;='Intersection Mileposts'!$F$12,H861&lt;='Intersection Mileposts'!$G$12),"Y",IF(AND(H861&gt;='Intersection Mileposts'!$F$13,H861&lt;='Intersection Mileposts'!$G$13),"Y",IF(AND(H861&gt;='Intersection Mileposts'!$F$14,H861&lt;='Intersection Mileposts'!$G$14),"Y",IF(AND(H861&gt;='Intersection Mileposts'!$F$15,H861&lt;='Intersection Mileposts'!$G$15),"Y",IF(AND(H861&gt;='Intersection Mileposts'!$F$16,H861&lt;='Intersection Mileposts'!$G$16),"Y",IF(AND(H861&gt;='Intersection Mileposts'!$F$17,H861&lt;='Intersection Mileposts'!$G$17),"Y",IF(AND(H861&gt;='Intersection Mileposts'!$F$18,H861&lt;='Intersection Mileposts'!$G$18),"Y",IF(AND(H861&gt;='Intersection Mileposts'!$F$19,H861&lt;='Intersection Mileposts'!$G$19),"Y",IF(AND(H861&gt;='Intersection Mileposts'!$F$20,H861&lt;='Intersection Mileposts'!$G$20),"Y",IF(AND(H861&gt;='Intersection Mileposts'!$F$21,H861&lt;='Intersection Mileposts'!$G$21),"Y",IF(AND(H861&gt;='Intersection Mileposts'!$F$22,H861&lt;='Intersection Mileposts'!$G$22),"Y",IF(AND(H861&gt;='Intersection Mileposts'!$F$23,H861&lt;='Intersection Mileposts'!$G$23),"Y",IF(AND(H861&gt;='Intersection Mileposts'!$F$24,H861&lt;='Intersection Mileposts'!$G$24),"Y",IF(AND(H861&gt;='Intersection Mileposts'!$F$25,H861&lt;='Intersection Mileposts'!$G$25),"Y",IF(AND(H861&gt;='Intersection Mileposts'!$F$26,H861&lt;='Intersection Mileposts'!$G$26),"Y",IF(AND(H861&gt;='Intersection Mileposts'!$F$27,H861&lt;='Intersection Mileposts'!$G$27),"Y",IF(AND(H861&gt;='Intersection Mileposts'!$F$28,H861&lt;='Intersection Mileposts'!$G$28),"Y",IF(AND(H861&gt;='Intersection Mileposts'!$F$29,H861&lt;='Intersection Mileposts'!$G$29),"Y", IF(AND(H861&gt;='Intersection Mileposts'!$F$30,H861&lt;='Intersection Mileposts'!$G$30),"Y",IF(AND(H861&gt;='Intersection Mileposts'!$F$31,H861&lt;='Intersection Mileposts'!$G$31),"Y",IF(AND(H861&gt;='Intersection Mileposts'!$F$32,H861&lt;='Intersection Mileposts'!$G$32),"Y",IF(AND(H861&gt;='Intersection Mileposts'!$F$33,H861&lt;='Intersection Mileposts'!$G$33),"Y",IF(AND(H861&gt;='Intersection Mileposts'!$F$34,H861&lt;='Intersection Mileposts'!$G$34),"Y",IF(AND(H861&gt;='Intersection Mileposts'!$F$35,H861&lt;='Intersection Mileposts'!$G$35),"Y",IF(AND(H861&gt;='Intersection Mileposts'!$F$36,H861&lt;='Intersection Mileposts'!$G$36),"Y",IF(AND(H861&gt;='Intersection Mileposts'!$F$37,H861&lt;='Intersection Mileposts'!$G$37),"Y",IF(AND(H861&gt;='Intersection Mileposts'!$F$38,H861&lt;='Intersection Mileposts'!$G$38),"Y",IF(AND(H861&gt;='Intersection Mileposts'!$F$39,H861&lt;='Intersection Mileposts'!$G$39),"Y","N"))))))))))))))))))))))))))))))))))))</f>
        <v/>
      </c>
    </row>
    <row r="862" spans="1:46" x14ac:dyDescent="0.3">
      <c r="A862" s="279"/>
      <c r="B862" s="261"/>
      <c r="C862" s="262"/>
      <c r="D862" s="262"/>
      <c r="E862" s="262"/>
      <c r="F862" s="262"/>
      <c r="G862" s="284"/>
      <c r="H862" s="286"/>
      <c r="I862" s="279"/>
      <c r="J862" s="260"/>
      <c r="K862" s="260"/>
      <c r="L862" s="280"/>
      <c r="M862" s="275"/>
      <c r="N862" s="263"/>
      <c r="P862" s="264" t="str">
        <f>IF(R862 = "", "", COUNT($R$4:R862))</f>
        <v/>
      </c>
      <c r="Q862" s="264" t="str">
        <f t="shared" si="104"/>
        <v/>
      </c>
      <c r="R862" s="265" t="str">
        <f t="shared" si="105"/>
        <v/>
      </c>
      <c r="S862" s="266" t="str">
        <f t="shared" si="109"/>
        <v/>
      </c>
      <c r="T862" s="267" t="str">
        <f t="shared" si="106"/>
        <v/>
      </c>
      <c r="U862" s="268" t="str">
        <f t="shared" si="110"/>
        <v/>
      </c>
      <c r="V862" s="269" t="str">
        <f t="shared" si="107"/>
        <v/>
      </c>
      <c r="W862" s="5"/>
      <c r="AR862" s="2" t="str">
        <f t="shared" si="111"/>
        <v/>
      </c>
      <c r="AS862" s="2" t="str">
        <f t="shared" si="108"/>
        <v/>
      </c>
      <c r="AT862" s="2" t="str">
        <f>IF(AR862="","",IF(AND(H862&gt;='Intersection Mileposts'!$F$5,H862&lt;='Intersection Mileposts'!$G$5),"Y",IF(AND(H862&gt;='Intersection Mileposts'!$F$6,H862&lt;='Intersection Mileposts'!$G$6),"Y",IF(AND(H862&gt;='Intersection Mileposts'!$F$7,H862&lt;='Intersection Mileposts'!$G$7),"Y",IF(AND(H862&gt;='Intersection Mileposts'!$F$8,H862&lt;='Intersection Mileposts'!$G$8),"Y",IF(AND(H862&gt;='Intersection Mileposts'!$F$9,H862&lt;='Intersection Mileposts'!$G$9),"Y",IF(AND(H862&gt;='Intersection Mileposts'!$F$10,H862&lt;='Intersection Mileposts'!$G$10),"Y",IF(AND(H862&gt;='Intersection Mileposts'!$F$11,H862&lt;='Intersection Mileposts'!$G$11),"Y",IF(AND(H862&gt;='Intersection Mileposts'!$F$12,H862&lt;='Intersection Mileposts'!$G$12),"Y",IF(AND(H862&gt;='Intersection Mileposts'!$F$13,H862&lt;='Intersection Mileposts'!$G$13),"Y",IF(AND(H862&gt;='Intersection Mileposts'!$F$14,H862&lt;='Intersection Mileposts'!$G$14),"Y",IF(AND(H862&gt;='Intersection Mileposts'!$F$15,H862&lt;='Intersection Mileposts'!$G$15),"Y",IF(AND(H862&gt;='Intersection Mileposts'!$F$16,H862&lt;='Intersection Mileposts'!$G$16),"Y",IF(AND(H862&gt;='Intersection Mileposts'!$F$17,H862&lt;='Intersection Mileposts'!$G$17),"Y",IF(AND(H862&gt;='Intersection Mileposts'!$F$18,H862&lt;='Intersection Mileposts'!$G$18),"Y",IF(AND(H862&gt;='Intersection Mileposts'!$F$19,H862&lt;='Intersection Mileposts'!$G$19),"Y",IF(AND(H862&gt;='Intersection Mileposts'!$F$20,H862&lt;='Intersection Mileposts'!$G$20),"Y",IF(AND(H862&gt;='Intersection Mileposts'!$F$21,H862&lt;='Intersection Mileposts'!$G$21),"Y",IF(AND(H862&gt;='Intersection Mileposts'!$F$22,H862&lt;='Intersection Mileposts'!$G$22),"Y",IF(AND(H862&gt;='Intersection Mileposts'!$F$23,H862&lt;='Intersection Mileposts'!$G$23),"Y",IF(AND(H862&gt;='Intersection Mileposts'!$F$24,H862&lt;='Intersection Mileposts'!$G$24),"Y",IF(AND(H862&gt;='Intersection Mileposts'!$F$25,H862&lt;='Intersection Mileposts'!$G$25),"Y",IF(AND(H862&gt;='Intersection Mileposts'!$F$26,H862&lt;='Intersection Mileposts'!$G$26),"Y",IF(AND(H862&gt;='Intersection Mileposts'!$F$27,H862&lt;='Intersection Mileposts'!$G$27),"Y",IF(AND(H862&gt;='Intersection Mileposts'!$F$28,H862&lt;='Intersection Mileposts'!$G$28),"Y",IF(AND(H862&gt;='Intersection Mileposts'!$F$29,H862&lt;='Intersection Mileposts'!$G$29),"Y", IF(AND(H862&gt;='Intersection Mileposts'!$F$30,H862&lt;='Intersection Mileposts'!$G$30),"Y",IF(AND(H862&gt;='Intersection Mileposts'!$F$31,H862&lt;='Intersection Mileposts'!$G$31),"Y",IF(AND(H862&gt;='Intersection Mileposts'!$F$32,H862&lt;='Intersection Mileposts'!$G$32),"Y",IF(AND(H862&gt;='Intersection Mileposts'!$F$33,H862&lt;='Intersection Mileposts'!$G$33),"Y",IF(AND(H862&gt;='Intersection Mileposts'!$F$34,H862&lt;='Intersection Mileposts'!$G$34),"Y",IF(AND(H862&gt;='Intersection Mileposts'!$F$35,H862&lt;='Intersection Mileposts'!$G$35),"Y",IF(AND(H862&gt;='Intersection Mileposts'!$F$36,H862&lt;='Intersection Mileposts'!$G$36),"Y",IF(AND(H862&gt;='Intersection Mileposts'!$F$37,H862&lt;='Intersection Mileposts'!$G$37),"Y",IF(AND(H862&gt;='Intersection Mileposts'!$F$38,H862&lt;='Intersection Mileposts'!$G$38),"Y",IF(AND(H862&gt;='Intersection Mileposts'!$F$39,H862&lt;='Intersection Mileposts'!$G$39),"Y","N"))))))))))))))))))))))))))))))))))))</f>
        <v/>
      </c>
    </row>
    <row r="863" spans="1:46" x14ac:dyDescent="0.3">
      <c r="A863" s="279"/>
      <c r="B863" s="261"/>
      <c r="C863" s="262"/>
      <c r="D863" s="262"/>
      <c r="E863" s="262"/>
      <c r="F863" s="262"/>
      <c r="G863" s="284"/>
      <c r="H863" s="286"/>
      <c r="I863" s="279"/>
      <c r="J863" s="260"/>
      <c r="K863" s="260"/>
      <c r="L863" s="280"/>
      <c r="M863" s="275"/>
      <c r="N863" s="263"/>
      <c r="P863" s="264" t="str">
        <f>IF(R863 = "", "", COUNT($R$4:R863))</f>
        <v/>
      </c>
      <c r="Q863" s="264" t="str">
        <f t="shared" si="104"/>
        <v/>
      </c>
      <c r="R863" s="265" t="str">
        <f t="shared" si="105"/>
        <v/>
      </c>
      <c r="S863" s="266" t="str">
        <f t="shared" si="109"/>
        <v/>
      </c>
      <c r="T863" s="267" t="str">
        <f t="shared" si="106"/>
        <v/>
      </c>
      <c r="U863" s="268" t="str">
        <f t="shared" si="110"/>
        <v/>
      </c>
      <c r="V863" s="269" t="str">
        <f t="shared" si="107"/>
        <v/>
      </c>
      <c r="W863" s="5"/>
      <c r="AR863" s="2" t="str">
        <f t="shared" si="111"/>
        <v/>
      </c>
      <c r="AS863" s="2" t="str">
        <f t="shared" si="108"/>
        <v/>
      </c>
      <c r="AT863" s="2" t="str">
        <f>IF(AR863="","",IF(AND(H863&gt;='Intersection Mileposts'!$F$5,H863&lt;='Intersection Mileposts'!$G$5),"Y",IF(AND(H863&gt;='Intersection Mileposts'!$F$6,H863&lt;='Intersection Mileposts'!$G$6),"Y",IF(AND(H863&gt;='Intersection Mileposts'!$F$7,H863&lt;='Intersection Mileposts'!$G$7),"Y",IF(AND(H863&gt;='Intersection Mileposts'!$F$8,H863&lt;='Intersection Mileposts'!$G$8),"Y",IF(AND(H863&gt;='Intersection Mileposts'!$F$9,H863&lt;='Intersection Mileposts'!$G$9),"Y",IF(AND(H863&gt;='Intersection Mileposts'!$F$10,H863&lt;='Intersection Mileposts'!$G$10),"Y",IF(AND(H863&gt;='Intersection Mileposts'!$F$11,H863&lt;='Intersection Mileposts'!$G$11),"Y",IF(AND(H863&gt;='Intersection Mileposts'!$F$12,H863&lt;='Intersection Mileposts'!$G$12),"Y",IF(AND(H863&gt;='Intersection Mileposts'!$F$13,H863&lt;='Intersection Mileposts'!$G$13),"Y",IF(AND(H863&gt;='Intersection Mileposts'!$F$14,H863&lt;='Intersection Mileposts'!$G$14),"Y",IF(AND(H863&gt;='Intersection Mileposts'!$F$15,H863&lt;='Intersection Mileposts'!$G$15),"Y",IF(AND(H863&gt;='Intersection Mileposts'!$F$16,H863&lt;='Intersection Mileposts'!$G$16),"Y",IF(AND(H863&gt;='Intersection Mileposts'!$F$17,H863&lt;='Intersection Mileposts'!$G$17),"Y",IF(AND(H863&gt;='Intersection Mileposts'!$F$18,H863&lt;='Intersection Mileposts'!$G$18),"Y",IF(AND(H863&gt;='Intersection Mileposts'!$F$19,H863&lt;='Intersection Mileposts'!$G$19),"Y",IF(AND(H863&gt;='Intersection Mileposts'!$F$20,H863&lt;='Intersection Mileposts'!$G$20),"Y",IF(AND(H863&gt;='Intersection Mileposts'!$F$21,H863&lt;='Intersection Mileposts'!$G$21),"Y",IF(AND(H863&gt;='Intersection Mileposts'!$F$22,H863&lt;='Intersection Mileposts'!$G$22),"Y",IF(AND(H863&gt;='Intersection Mileposts'!$F$23,H863&lt;='Intersection Mileposts'!$G$23),"Y",IF(AND(H863&gt;='Intersection Mileposts'!$F$24,H863&lt;='Intersection Mileposts'!$G$24),"Y",IF(AND(H863&gt;='Intersection Mileposts'!$F$25,H863&lt;='Intersection Mileposts'!$G$25),"Y",IF(AND(H863&gt;='Intersection Mileposts'!$F$26,H863&lt;='Intersection Mileposts'!$G$26),"Y",IF(AND(H863&gt;='Intersection Mileposts'!$F$27,H863&lt;='Intersection Mileposts'!$G$27),"Y",IF(AND(H863&gt;='Intersection Mileposts'!$F$28,H863&lt;='Intersection Mileposts'!$G$28),"Y",IF(AND(H863&gt;='Intersection Mileposts'!$F$29,H863&lt;='Intersection Mileposts'!$G$29),"Y", IF(AND(H863&gt;='Intersection Mileposts'!$F$30,H863&lt;='Intersection Mileposts'!$G$30),"Y",IF(AND(H863&gt;='Intersection Mileposts'!$F$31,H863&lt;='Intersection Mileposts'!$G$31),"Y",IF(AND(H863&gt;='Intersection Mileposts'!$F$32,H863&lt;='Intersection Mileposts'!$G$32),"Y",IF(AND(H863&gt;='Intersection Mileposts'!$F$33,H863&lt;='Intersection Mileposts'!$G$33),"Y",IF(AND(H863&gt;='Intersection Mileposts'!$F$34,H863&lt;='Intersection Mileposts'!$G$34),"Y",IF(AND(H863&gt;='Intersection Mileposts'!$F$35,H863&lt;='Intersection Mileposts'!$G$35),"Y",IF(AND(H863&gt;='Intersection Mileposts'!$F$36,H863&lt;='Intersection Mileposts'!$G$36),"Y",IF(AND(H863&gt;='Intersection Mileposts'!$F$37,H863&lt;='Intersection Mileposts'!$G$37),"Y",IF(AND(H863&gt;='Intersection Mileposts'!$F$38,H863&lt;='Intersection Mileposts'!$G$38),"Y",IF(AND(H863&gt;='Intersection Mileposts'!$F$39,H863&lt;='Intersection Mileposts'!$G$39),"Y","N"))))))))))))))))))))))))))))))))))))</f>
        <v/>
      </c>
    </row>
    <row r="864" spans="1:46" x14ac:dyDescent="0.3">
      <c r="A864" s="279"/>
      <c r="B864" s="261"/>
      <c r="C864" s="262"/>
      <c r="D864" s="262"/>
      <c r="E864" s="262"/>
      <c r="F864" s="262"/>
      <c r="G864" s="284"/>
      <c r="H864" s="286"/>
      <c r="I864" s="279"/>
      <c r="J864" s="260"/>
      <c r="K864" s="260"/>
      <c r="L864" s="280"/>
      <c r="M864" s="275"/>
      <c r="N864" s="263"/>
      <c r="P864" s="264" t="str">
        <f>IF(R864 = "", "", COUNT($R$4:R864))</f>
        <v/>
      </c>
      <c r="Q864" s="264" t="str">
        <f t="shared" si="104"/>
        <v/>
      </c>
      <c r="R864" s="265" t="str">
        <f t="shared" si="105"/>
        <v/>
      </c>
      <c r="S864" s="266" t="str">
        <f t="shared" si="109"/>
        <v/>
      </c>
      <c r="T864" s="267" t="str">
        <f t="shared" si="106"/>
        <v/>
      </c>
      <c r="U864" s="268" t="str">
        <f t="shared" si="110"/>
        <v/>
      </c>
      <c r="V864" s="269" t="str">
        <f t="shared" si="107"/>
        <v/>
      </c>
      <c r="W864" s="5"/>
      <c r="AR864" s="2" t="str">
        <f t="shared" si="111"/>
        <v/>
      </c>
      <c r="AS864" s="2" t="str">
        <f t="shared" si="108"/>
        <v/>
      </c>
      <c r="AT864" s="2" t="str">
        <f>IF(AR864="","",IF(AND(H864&gt;='Intersection Mileposts'!$F$5,H864&lt;='Intersection Mileposts'!$G$5),"Y",IF(AND(H864&gt;='Intersection Mileposts'!$F$6,H864&lt;='Intersection Mileposts'!$G$6),"Y",IF(AND(H864&gt;='Intersection Mileposts'!$F$7,H864&lt;='Intersection Mileposts'!$G$7),"Y",IF(AND(H864&gt;='Intersection Mileposts'!$F$8,H864&lt;='Intersection Mileposts'!$G$8),"Y",IF(AND(H864&gt;='Intersection Mileposts'!$F$9,H864&lt;='Intersection Mileposts'!$G$9),"Y",IF(AND(H864&gt;='Intersection Mileposts'!$F$10,H864&lt;='Intersection Mileposts'!$G$10),"Y",IF(AND(H864&gt;='Intersection Mileposts'!$F$11,H864&lt;='Intersection Mileposts'!$G$11),"Y",IF(AND(H864&gt;='Intersection Mileposts'!$F$12,H864&lt;='Intersection Mileposts'!$G$12),"Y",IF(AND(H864&gt;='Intersection Mileposts'!$F$13,H864&lt;='Intersection Mileposts'!$G$13),"Y",IF(AND(H864&gt;='Intersection Mileposts'!$F$14,H864&lt;='Intersection Mileposts'!$G$14),"Y",IF(AND(H864&gt;='Intersection Mileposts'!$F$15,H864&lt;='Intersection Mileposts'!$G$15),"Y",IF(AND(H864&gt;='Intersection Mileposts'!$F$16,H864&lt;='Intersection Mileposts'!$G$16),"Y",IF(AND(H864&gt;='Intersection Mileposts'!$F$17,H864&lt;='Intersection Mileposts'!$G$17),"Y",IF(AND(H864&gt;='Intersection Mileposts'!$F$18,H864&lt;='Intersection Mileposts'!$G$18),"Y",IF(AND(H864&gt;='Intersection Mileposts'!$F$19,H864&lt;='Intersection Mileposts'!$G$19),"Y",IF(AND(H864&gt;='Intersection Mileposts'!$F$20,H864&lt;='Intersection Mileposts'!$G$20),"Y",IF(AND(H864&gt;='Intersection Mileposts'!$F$21,H864&lt;='Intersection Mileposts'!$G$21),"Y",IF(AND(H864&gt;='Intersection Mileposts'!$F$22,H864&lt;='Intersection Mileposts'!$G$22),"Y",IF(AND(H864&gt;='Intersection Mileposts'!$F$23,H864&lt;='Intersection Mileposts'!$G$23),"Y",IF(AND(H864&gt;='Intersection Mileposts'!$F$24,H864&lt;='Intersection Mileposts'!$G$24),"Y",IF(AND(H864&gt;='Intersection Mileposts'!$F$25,H864&lt;='Intersection Mileposts'!$G$25),"Y",IF(AND(H864&gt;='Intersection Mileposts'!$F$26,H864&lt;='Intersection Mileposts'!$G$26),"Y",IF(AND(H864&gt;='Intersection Mileposts'!$F$27,H864&lt;='Intersection Mileposts'!$G$27),"Y",IF(AND(H864&gt;='Intersection Mileposts'!$F$28,H864&lt;='Intersection Mileposts'!$G$28),"Y",IF(AND(H864&gt;='Intersection Mileposts'!$F$29,H864&lt;='Intersection Mileposts'!$G$29),"Y", IF(AND(H864&gt;='Intersection Mileposts'!$F$30,H864&lt;='Intersection Mileposts'!$G$30),"Y",IF(AND(H864&gt;='Intersection Mileposts'!$F$31,H864&lt;='Intersection Mileposts'!$G$31),"Y",IF(AND(H864&gt;='Intersection Mileposts'!$F$32,H864&lt;='Intersection Mileposts'!$G$32),"Y",IF(AND(H864&gt;='Intersection Mileposts'!$F$33,H864&lt;='Intersection Mileposts'!$G$33),"Y",IF(AND(H864&gt;='Intersection Mileposts'!$F$34,H864&lt;='Intersection Mileposts'!$G$34),"Y",IF(AND(H864&gt;='Intersection Mileposts'!$F$35,H864&lt;='Intersection Mileposts'!$G$35),"Y",IF(AND(H864&gt;='Intersection Mileposts'!$F$36,H864&lt;='Intersection Mileposts'!$G$36),"Y",IF(AND(H864&gt;='Intersection Mileposts'!$F$37,H864&lt;='Intersection Mileposts'!$G$37),"Y",IF(AND(H864&gt;='Intersection Mileposts'!$F$38,H864&lt;='Intersection Mileposts'!$G$38),"Y",IF(AND(H864&gt;='Intersection Mileposts'!$F$39,H864&lt;='Intersection Mileposts'!$G$39),"Y","N"))))))))))))))))))))))))))))))))))))</f>
        <v/>
      </c>
    </row>
    <row r="865" spans="1:46" x14ac:dyDescent="0.3">
      <c r="A865" s="279"/>
      <c r="B865" s="261"/>
      <c r="C865" s="262"/>
      <c r="D865" s="262"/>
      <c r="E865" s="262"/>
      <c r="F865" s="262"/>
      <c r="G865" s="284"/>
      <c r="H865" s="286"/>
      <c r="I865" s="279"/>
      <c r="J865" s="260"/>
      <c r="K865" s="260"/>
      <c r="L865" s="280"/>
      <c r="M865" s="275"/>
      <c r="N865" s="263"/>
      <c r="P865" s="264" t="str">
        <f>IF(R865 = "", "", COUNT($R$4:R865))</f>
        <v/>
      </c>
      <c r="Q865" s="264" t="str">
        <f t="shared" si="104"/>
        <v/>
      </c>
      <c r="R865" s="265" t="str">
        <f t="shared" si="105"/>
        <v/>
      </c>
      <c r="S865" s="266" t="str">
        <f t="shared" si="109"/>
        <v/>
      </c>
      <c r="T865" s="267" t="str">
        <f t="shared" si="106"/>
        <v/>
      </c>
      <c r="U865" s="268" t="str">
        <f t="shared" si="110"/>
        <v/>
      </c>
      <c r="V865" s="269" t="str">
        <f t="shared" si="107"/>
        <v/>
      </c>
      <c r="W865" s="5"/>
      <c r="AR865" s="2" t="str">
        <f t="shared" si="111"/>
        <v/>
      </c>
      <c r="AS865" s="2" t="str">
        <f t="shared" si="108"/>
        <v/>
      </c>
      <c r="AT865" s="2" t="str">
        <f>IF(AR865="","",IF(AND(H865&gt;='Intersection Mileposts'!$F$5,H865&lt;='Intersection Mileposts'!$G$5),"Y",IF(AND(H865&gt;='Intersection Mileposts'!$F$6,H865&lt;='Intersection Mileposts'!$G$6),"Y",IF(AND(H865&gt;='Intersection Mileposts'!$F$7,H865&lt;='Intersection Mileposts'!$G$7),"Y",IF(AND(H865&gt;='Intersection Mileposts'!$F$8,H865&lt;='Intersection Mileposts'!$G$8),"Y",IF(AND(H865&gt;='Intersection Mileposts'!$F$9,H865&lt;='Intersection Mileposts'!$G$9),"Y",IF(AND(H865&gt;='Intersection Mileposts'!$F$10,H865&lt;='Intersection Mileposts'!$G$10),"Y",IF(AND(H865&gt;='Intersection Mileposts'!$F$11,H865&lt;='Intersection Mileposts'!$G$11),"Y",IF(AND(H865&gt;='Intersection Mileposts'!$F$12,H865&lt;='Intersection Mileposts'!$G$12),"Y",IF(AND(H865&gt;='Intersection Mileposts'!$F$13,H865&lt;='Intersection Mileposts'!$G$13),"Y",IF(AND(H865&gt;='Intersection Mileposts'!$F$14,H865&lt;='Intersection Mileposts'!$G$14),"Y",IF(AND(H865&gt;='Intersection Mileposts'!$F$15,H865&lt;='Intersection Mileposts'!$G$15),"Y",IF(AND(H865&gt;='Intersection Mileposts'!$F$16,H865&lt;='Intersection Mileposts'!$G$16),"Y",IF(AND(H865&gt;='Intersection Mileposts'!$F$17,H865&lt;='Intersection Mileposts'!$G$17),"Y",IF(AND(H865&gt;='Intersection Mileposts'!$F$18,H865&lt;='Intersection Mileposts'!$G$18),"Y",IF(AND(H865&gt;='Intersection Mileposts'!$F$19,H865&lt;='Intersection Mileposts'!$G$19),"Y",IF(AND(H865&gt;='Intersection Mileposts'!$F$20,H865&lt;='Intersection Mileposts'!$G$20),"Y",IF(AND(H865&gt;='Intersection Mileposts'!$F$21,H865&lt;='Intersection Mileposts'!$G$21),"Y",IF(AND(H865&gt;='Intersection Mileposts'!$F$22,H865&lt;='Intersection Mileposts'!$G$22),"Y",IF(AND(H865&gt;='Intersection Mileposts'!$F$23,H865&lt;='Intersection Mileposts'!$G$23),"Y",IF(AND(H865&gt;='Intersection Mileposts'!$F$24,H865&lt;='Intersection Mileposts'!$G$24),"Y",IF(AND(H865&gt;='Intersection Mileposts'!$F$25,H865&lt;='Intersection Mileposts'!$G$25),"Y",IF(AND(H865&gt;='Intersection Mileposts'!$F$26,H865&lt;='Intersection Mileposts'!$G$26),"Y",IF(AND(H865&gt;='Intersection Mileposts'!$F$27,H865&lt;='Intersection Mileposts'!$G$27),"Y",IF(AND(H865&gt;='Intersection Mileposts'!$F$28,H865&lt;='Intersection Mileposts'!$G$28),"Y",IF(AND(H865&gt;='Intersection Mileposts'!$F$29,H865&lt;='Intersection Mileposts'!$G$29),"Y", IF(AND(H865&gt;='Intersection Mileposts'!$F$30,H865&lt;='Intersection Mileposts'!$G$30),"Y",IF(AND(H865&gt;='Intersection Mileposts'!$F$31,H865&lt;='Intersection Mileposts'!$G$31),"Y",IF(AND(H865&gt;='Intersection Mileposts'!$F$32,H865&lt;='Intersection Mileposts'!$G$32),"Y",IF(AND(H865&gt;='Intersection Mileposts'!$F$33,H865&lt;='Intersection Mileposts'!$G$33),"Y",IF(AND(H865&gt;='Intersection Mileposts'!$F$34,H865&lt;='Intersection Mileposts'!$G$34),"Y",IF(AND(H865&gt;='Intersection Mileposts'!$F$35,H865&lt;='Intersection Mileposts'!$G$35),"Y",IF(AND(H865&gt;='Intersection Mileposts'!$F$36,H865&lt;='Intersection Mileposts'!$G$36),"Y",IF(AND(H865&gt;='Intersection Mileposts'!$F$37,H865&lt;='Intersection Mileposts'!$G$37),"Y",IF(AND(H865&gt;='Intersection Mileposts'!$F$38,H865&lt;='Intersection Mileposts'!$G$38),"Y",IF(AND(H865&gt;='Intersection Mileposts'!$F$39,H865&lt;='Intersection Mileposts'!$G$39),"Y","N"))))))))))))))))))))))))))))))))))))</f>
        <v/>
      </c>
    </row>
    <row r="866" spans="1:46" x14ac:dyDescent="0.3">
      <c r="A866" s="279"/>
      <c r="B866" s="261"/>
      <c r="C866" s="262"/>
      <c r="D866" s="262"/>
      <c r="E866" s="262"/>
      <c r="F866" s="262"/>
      <c r="G866" s="284"/>
      <c r="H866" s="286"/>
      <c r="I866" s="279"/>
      <c r="J866" s="260"/>
      <c r="K866" s="260"/>
      <c r="L866" s="280"/>
      <c r="M866" s="275"/>
      <c r="N866" s="263"/>
      <c r="P866" s="264" t="str">
        <f>IF(R866 = "", "", COUNT($R$4:R866))</f>
        <v/>
      </c>
      <c r="Q866" s="264" t="str">
        <f t="shared" si="104"/>
        <v/>
      </c>
      <c r="R866" s="265" t="str">
        <f t="shared" si="105"/>
        <v/>
      </c>
      <c r="S866" s="266" t="str">
        <f t="shared" si="109"/>
        <v/>
      </c>
      <c r="T866" s="267" t="str">
        <f t="shared" si="106"/>
        <v/>
      </c>
      <c r="U866" s="268" t="str">
        <f t="shared" si="110"/>
        <v/>
      </c>
      <c r="V866" s="269" t="str">
        <f t="shared" si="107"/>
        <v/>
      </c>
      <c r="W866" s="5"/>
      <c r="AR866" s="2" t="str">
        <f t="shared" si="111"/>
        <v/>
      </c>
      <c r="AS866" s="2" t="str">
        <f t="shared" si="108"/>
        <v/>
      </c>
      <c r="AT866" s="2" t="str">
        <f>IF(AR866="","",IF(AND(H866&gt;='Intersection Mileposts'!$F$5,H866&lt;='Intersection Mileposts'!$G$5),"Y",IF(AND(H866&gt;='Intersection Mileposts'!$F$6,H866&lt;='Intersection Mileposts'!$G$6),"Y",IF(AND(H866&gt;='Intersection Mileposts'!$F$7,H866&lt;='Intersection Mileposts'!$G$7),"Y",IF(AND(H866&gt;='Intersection Mileposts'!$F$8,H866&lt;='Intersection Mileposts'!$G$8),"Y",IF(AND(H866&gt;='Intersection Mileposts'!$F$9,H866&lt;='Intersection Mileposts'!$G$9),"Y",IF(AND(H866&gt;='Intersection Mileposts'!$F$10,H866&lt;='Intersection Mileposts'!$G$10),"Y",IF(AND(H866&gt;='Intersection Mileposts'!$F$11,H866&lt;='Intersection Mileposts'!$G$11),"Y",IF(AND(H866&gt;='Intersection Mileposts'!$F$12,H866&lt;='Intersection Mileposts'!$G$12),"Y",IF(AND(H866&gt;='Intersection Mileposts'!$F$13,H866&lt;='Intersection Mileposts'!$G$13),"Y",IF(AND(H866&gt;='Intersection Mileposts'!$F$14,H866&lt;='Intersection Mileposts'!$G$14),"Y",IF(AND(H866&gt;='Intersection Mileposts'!$F$15,H866&lt;='Intersection Mileposts'!$G$15),"Y",IF(AND(H866&gt;='Intersection Mileposts'!$F$16,H866&lt;='Intersection Mileposts'!$G$16),"Y",IF(AND(H866&gt;='Intersection Mileposts'!$F$17,H866&lt;='Intersection Mileposts'!$G$17),"Y",IF(AND(H866&gt;='Intersection Mileposts'!$F$18,H866&lt;='Intersection Mileposts'!$G$18),"Y",IF(AND(H866&gt;='Intersection Mileposts'!$F$19,H866&lt;='Intersection Mileposts'!$G$19),"Y",IF(AND(H866&gt;='Intersection Mileposts'!$F$20,H866&lt;='Intersection Mileposts'!$G$20),"Y",IF(AND(H866&gt;='Intersection Mileposts'!$F$21,H866&lt;='Intersection Mileposts'!$G$21),"Y",IF(AND(H866&gt;='Intersection Mileposts'!$F$22,H866&lt;='Intersection Mileposts'!$G$22),"Y",IF(AND(H866&gt;='Intersection Mileposts'!$F$23,H866&lt;='Intersection Mileposts'!$G$23),"Y",IF(AND(H866&gt;='Intersection Mileposts'!$F$24,H866&lt;='Intersection Mileposts'!$G$24),"Y",IF(AND(H866&gt;='Intersection Mileposts'!$F$25,H866&lt;='Intersection Mileposts'!$G$25),"Y",IF(AND(H866&gt;='Intersection Mileposts'!$F$26,H866&lt;='Intersection Mileposts'!$G$26),"Y",IF(AND(H866&gt;='Intersection Mileposts'!$F$27,H866&lt;='Intersection Mileposts'!$G$27),"Y",IF(AND(H866&gt;='Intersection Mileposts'!$F$28,H866&lt;='Intersection Mileposts'!$G$28),"Y",IF(AND(H866&gt;='Intersection Mileposts'!$F$29,H866&lt;='Intersection Mileposts'!$G$29),"Y", IF(AND(H866&gt;='Intersection Mileposts'!$F$30,H866&lt;='Intersection Mileposts'!$G$30),"Y",IF(AND(H866&gt;='Intersection Mileposts'!$F$31,H866&lt;='Intersection Mileposts'!$G$31),"Y",IF(AND(H866&gt;='Intersection Mileposts'!$F$32,H866&lt;='Intersection Mileposts'!$G$32),"Y",IF(AND(H866&gt;='Intersection Mileposts'!$F$33,H866&lt;='Intersection Mileposts'!$G$33),"Y",IF(AND(H866&gt;='Intersection Mileposts'!$F$34,H866&lt;='Intersection Mileposts'!$G$34),"Y",IF(AND(H866&gt;='Intersection Mileposts'!$F$35,H866&lt;='Intersection Mileposts'!$G$35),"Y",IF(AND(H866&gt;='Intersection Mileposts'!$F$36,H866&lt;='Intersection Mileposts'!$G$36),"Y",IF(AND(H866&gt;='Intersection Mileposts'!$F$37,H866&lt;='Intersection Mileposts'!$G$37),"Y",IF(AND(H866&gt;='Intersection Mileposts'!$F$38,H866&lt;='Intersection Mileposts'!$G$38),"Y",IF(AND(H866&gt;='Intersection Mileposts'!$F$39,H866&lt;='Intersection Mileposts'!$G$39),"Y","N"))))))))))))))))))))))))))))))))))))</f>
        <v/>
      </c>
    </row>
    <row r="867" spans="1:46" x14ac:dyDescent="0.3">
      <c r="A867" s="279"/>
      <c r="B867" s="261"/>
      <c r="C867" s="262"/>
      <c r="D867" s="262"/>
      <c r="E867" s="262"/>
      <c r="F867" s="262"/>
      <c r="G867" s="284"/>
      <c r="H867" s="286"/>
      <c r="I867" s="279"/>
      <c r="J867" s="260"/>
      <c r="K867" s="260"/>
      <c r="L867" s="280"/>
      <c r="M867" s="275"/>
      <c r="N867" s="263"/>
      <c r="P867" s="264" t="str">
        <f>IF(R867 = "", "", COUNT($R$4:R867))</f>
        <v/>
      </c>
      <c r="Q867" s="264" t="str">
        <f t="shared" si="104"/>
        <v/>
      </c>
      <c r="R867" s="265" t="str">
        <f t="shared" si="105"/>
        <v/>
      </c>
      <c r="S867" s="266" t="str">
        <f t="shared" si="109"/>
        <v/>
      </c>
      <c r="T867" s="267" t="str">
        <f t="shared" si="106"/>
        <v/>
      </c>
      <c r="U867" s="268" t="str">
        <f t="shared" si="110"/>
        <v/>
      </c>
      <c r="V867" s="269" t="str">
        <f t="shared" si="107"/>
        <v/>
      </c>
      <c r="W867" s="5"/>
      <c r="AR867" s="2" t="str">
        <f t="shared" si="111"/>
        <v/>
      </c>
      <c r="AS867" s="2" t="str">
        <f t="shared" si="108"/>
        <v/>
      </c>
      <c r="AT867" s="2" t="str">
        <f>IF(AR867="","",IF(AND(H867&gt;='Intersection Mileposts'!$F$5,H867&lt;='Intersection Mileposts'!$G$5),"Y",IF(AND(H867&gt;='Intersection Mileposts'!$F$6,H867&lt;='Intersection Mileposts'!$G$6),"Y",IF(AND(H867&gt;='Intersection Mileposts'!$F$7,H867&lt;='Intersection Mileposts'!$G$7),"Y",IF(AND(H867&gt;='Intersection Mileposts'!$F$8,H867&lt;='Intersection Mileposts'!$G$8),"Y",IF(AND(H867&gt;='Intersection Mileposts'!$F$9,H867&lt;='Intersection Mileposts'!$G$9),"Y",IF(AND(H867&gt;='Intersection Mileposts'!$F$10,H867&lt;='Intersection Mileposts'!$G$10),"Y",IF(AND(H867&gt;='Intersection Mileposts'!$F$11,H867&lt;='Intersection Mileposts'!$G$11),"Y",IF(AND(H867&gt;='Intersection Mileposts'!$F$12,H867&lt;='Intersection Mileposts'!$G$12),"Y",IF(AND(H867&gt;='Intersection Mileposts'!$F$13,H867&lt;='Intersection Mileposts'!$G$13),"Y",IF(AND(H867&gt;='Intersection Mileposts'!$F$14,H867&lt;='Intersection Mileposts'!$G$14),"Y",IF(AND(H867&gt;='Intersection Mileposts'!$F$15,H867&lt;='Intersection Mileposts'!$G$15),"Y",IF(AND(H867&gt;='Intersection Mileposts'!$F$16,H867&lt;='Intersection Mileposts'!$G$16),"Y",IF(AND(H867&gt;='Intersection Mileposts'!$F$17,H867&lt;='Intersection Mileposts'!$G$17),"Y",IF(AND(H867&gt;='Intersection Mileposts'!$F$18,H867&lt;='Intersection Mileposts'!$G$18),"Y",IF(AND(H867&gt;='Intersection Mileposts'!$F$19,H867&lt;='Intersection Mileposts'!$G$19),"Y",IF(AND(H867&gt;='Intersection Mileposts'!$F$20,H867&lt;='Intersection Mileposts'!$G$20),"Y",IF(AND(H867&gt;='Intersection Mileposts'!$F$21,H867&lt;='Intersection Mileposts'!$G$21),"Y",IF(AND(H867&gt;='Intersection Mileposts'!$F$22,H867&lt;='Intersection Mileposts'!$G$22),"Y",IF(AND(H867&gt;='Intersection Mileposts'!$F$23,H867&lt;='Intersection Mileposts'!$G$23),"Y",IF(AND(H867&gt;='Intersection Mileposts'!$F$24,H867&lt;='Intersection Mileposts'!$G$24),"Y",IF(AND(H867&gt;='Intersection Mileposts'!$F$25,H867&lt;='Intersection Mileposts'!$G$25),"Y",IF(AND(H867&gt;='Intersection Mileposts'!$F$26,H867&lt;='Intersection Mileposts'!$G$26),"Y",IF(AND(H867&gt;='Intersection Mileposts'!$F$27,H867&lt;='Intersection Mileposts'!$G$27),"Y",IF(AND(H867&gt;='Intersection Mileposts'!$F$28,H867&lt;='Intersection Mileposts'!$G$28),"Y",IF(AND(H867&gt;='Intersection Mileposts'!$F$29,H867&lt;='Intersection Mileposts'!$G$29),"Y", IF(AND(H867&gt;='Intersection Mileposts'!$F$30,H867&lt;='Intersection Mileposts'!$G$30),"Y",IF(AND(H867&gt;='Intersection Mileposts'!$F$31,H867&lt;='Intersection Mileposts'!$G$31),"Y",IF(AND(H867&gt;='Intersection Mileposts'!$F$32,H867&lt;='Intersection Mileposts'!$G$32),"Y",IF(AND(H867&gt;='Intersection Mileposts'!$F$33,H867&lt;='Intersection Mileposts'!$G$33),"Y",IF(AND(H867&gt;='Intersection Mileposts'!$F$34,H867&lt;='Intersection Mileposts'!$G$34),"Y",IF(AND(H867&gt;='Intersection Mileposts'!$F$35,H867&lt;='Intersection Mileposts'!$G$35),"Y",IF(AND(H867&gt;='Intersection Mileposts'!$F$36,H867&lt;='Intersection Mileposts'!$G$36),"Y",IF(AND(H867&gt;='Intersection Mileposts'!$F$37,H867&lt;='Intersection Mileposts'!$G$37),"Y",IF(AND(H867&gt;='Intersection Mileposts'!$F$38,H867&lt;='Intersection Mileposts'!$G$38),"Y",IF(AND(H867&gt;='Intersection Mileposts'!$F$39,H867&lt;='Intersection Mileposts'!$G$39),"Y","N"))))))))))))))))))))))))))))))))))))</f>
        <v/>
      </c>
    </row>
    <row r="868" spans="1:46" x14ac:dyDescent="0.3">
      <c r="A868" s="279"/>
      <c r="B868" s="261"/>
      <c r="C868" s="262"/>
      <c r="D868" s="262"/>
      <c r="E868" s="262"/>
      <c r="F868" s="262"/>
      <c r="G868" s="284"/>
      <c r="H868" s="286"/>
      <c r="I868" s="279"/>
      <c r="J868" s="260"/>
      <c r="K868" s="260"/>
      <c r="L868" s="280"/>
      <c r="M868" s="275"/>
      <c r="N868" s="263"/>
      <c r="P868" s="264" t="str">
        <f>IF(R868 = "", "", COUNT($R$4:R868))</f>
        <v/>
      </c>
      <c r="Q868" s="264" t="str">
        <f t="shared" si="104"/>
        <v/>
      </c>
      <c r="R868" s="265" t="str">
        <f t="shared" si="105"/>
        <v/>
      </c>
      <c r="S868" s="266" t="str">
        <f t="shared" si="109"/>
        <v/>
      </c>
      <c r="T868" s="267" t="str">
        <f t="shared" si="106"/>
        <v/>
      </c>
      <c r="U868" s="268" t="str">
        <f t="shared" si="110"/>
        <v/>
      </c>
      <c r="V868" s="269" t="str">
        <f t="shared" si="107"/>
        <v/>
      </c>
      <c r="W868" s="5"/>
      <c r="AR868" s="2" t="str">
        <f t="shared" si="111"/>
        <v/>
      </c>
      <c r="AS868" s="2" t="str">
        <f t="shared" si="108"/>
        <v/>
      </c>
      <c r="AT868" s="2" t="str">
        <f>IF(AR868="","",IF(AND(H868&gt;='Intersection Mileposts'!$F$5,H868&lt;='Intersection Mileposts'!$G$5),"Y",IF(AND(H868&gt;='Intersection Mileposts'!$F$6,H868&lt;='Intersection Mileposts'!$G$6),"Y",IF(AND(H868&gt;='Intersection Mileposts'!$F$7,H868&lt;='Intersection Mileposts'!$G$7),"Y",IF(AND(H868&gt;='Intersection Mileposts'!$F$8,H868&lt;='Intersection Mileposts'!$G$8),"Y",IF(AND(H868&gt;='Intersection Mileposts'!$F$9,H868&lt;='Intersection Mileposts'!$G$9),"Y",IF(AND(H868&gt;='Intersection Mileposts'!$F$10,H868&lt;='Intersection Mileposts'!$G$10),"Y",IF(AND(H868&gt;='Intersection Mileposts'!$F$11,H868&lt;='Intersection Mileposts'!$G$11),"Y",IF(AND(H868&gt;='Intersection Mileposts'!$F$12,H868&lt;='Intersection Mileposts'!$G$12),"Y",IF(AND(H868&gt;='Intersection Mileposts'!$F$13,H868&lt;='Intersection Mileposts'!$G$13),"Y",IF(AND(H868&gt;='Intersection Mileposts'!$F$14,H868&lt;='Intersection Mileposts'!$G$14),"Y",IF(AND(H868&gt;='Intersection Mileposts'!$F$15,H868&lt;='Intersection Mileposts'!$G$15),"Y",IF(AND(H868&gt;='Intersection Mileposts'!$F$16,H868&lt;='Intersection Mileposts'!$G$16),"Y",IF(AND(H868&gt;='Intersection Mileposts'!$F$17,H868&lt;='Intersection Mileposts'!$G$17),"Y",IF(AND(H868&gt;='Intersection Mileposts'!$F$18,H868&lt;='Intersection Mileposts'!$G$18),"Y",IF(AND(H868&gt;='Intersection Mileposts'!$F$19,H868&lt;='Intersection Mileposts'!$G$19),"Y",IF(AND(H868&gt;='Intersection Mileposts'!$F$20,H868&lt;='Intersection Mileposts'!$G$20),"Y",IF(AND(H868&gt;='Intersection Mileposts'!$F$21,H868&lt;='Intersection Mileposts'!$G$21),"Y",IF(AND(H868&gt;='Intersection Mileposts'!$F$22,H868&lt;='Intersection Mileposts'!$G$22),"Y",IF(AND(H868&gt;='Intersection Mileposts'!$F$23,H868&lt;='Intersection Mileposts'!$G$23),"Y",IF(AND(H868&gt;='Intersection Mileposts'!$F$24,H868&lt;='Intersection Mileposts'!$G$24),"Y",IF(AND(H868&gt;='Intersection Mileposts'!$F$25,H868&lt;='Intersection Mileposts'!$G$25),"Y",IF(AND(H868&gt;='Intersection Mileposts'!$F$26,H868&lt;='Intersection Mileposts'!$G$26),"Y",IF(AND(H868&gt;='Intersection Mileposts'!$F$27,H868&lt;='Intersection Mileposts'!$G$27),"Y",IF(AND(H868&gt;='Intersection Mileposts'!$F$28,H868&lt;='Intersection Mileposts'!$G$28),"Y",IF(AND(H868&gt;='Intersection Mileposts'!$F$29,H868&lt;='Intersection Mileposts'!$G$29),"Y", IF(AND(H868&gt;='Intersection Mileposts'!$F$30,H868&lt;='Intersection Mileposts'!$G$30),"Y",IF(AND(H868&gt;='Intersection Mileposts'!$F$31,H868&lt;='Intersection Mileposts'!$G$31),"Y",IF(AND(H868&gt;='Intersection Mileposts'!$F$32,H868&lt;='Intersection Mileposts'!$G$32),"Y",IF(AND(H868&gt;='Intersection Mileposts'!$F$33,H868&lt;='Intersection Mileposts'!$G$33),"Y",IF(AND(H868&gt;='Intersection Mileposts'!$F$34,H868&lt;='Intersection Mileposts'!$G$34),"Y",IF(AND(H868&gt;='Intersection Mileposts'!$F$35,H868&lt;='Intersection Mileposts'!$G$35),"Y",IF(AND(H868&gt;='Intersection Mileposts'!$F$36,H868&lt;='Intersection Mileposts'!$G$36),"Y",IF(AND(H868&gt;='Intersection Mileposts'!$F$37,H868&lt;='Intersection Mileposts'!$G$37),"Y",IF(AND(H868&gt;='Intersection Mileposts'!$F$38,H868&lt;='Intersection Mileposts'!$G$38),"Y",IF(AND(H868&gt;='Intersection Mileposts'!$F$39,H868&lt;='Intersection Mileposts'!$G$39),"Y","N"))))))))))))))))))))))))))))))))))))</f>
        <v/>
      </c>
    </row>
    <row r="869" spans="1:46" x14ac:dyDescent="0.3">
      <c r="A869" s="279"/>
      <c r="B869" s="261"/>
      <c r="C869" s="262"/>
      <c r="D869" s="262"/>
      <c r="E869" s="262"/>
      <c r="F869" s="262"/>
      <c r="G869" s="284"/>
      <c r="H869" s="286"/>
      <c r="I869" s="279"/>
      <c r="J869" s="260"/>
      <c r="K869" s="260"/>
      <c r="L869" s="280"/>
      <c r="M869" s="275"/>
      <c r="N869" s="263"/>
      <c r="P869" s="264" t="str">
        <f>IF(R869 = "", "", COUNT($R$4:R869))</f>
        <v/>
      </c>
      <c r="Q869" s="264" t="str">
        <f t="shared" si="104"/>
        <v/>
      </c>
      <c r="R869" s="265" t="str">
        <f t="shared" si="105"/>
        <v/>
      </c>
      <c r="S869" s="266" t="str">
        <f t="shared" si="109"/>
        <v/>
      </c>
      <c r="T869" s="267" t="str">
        <f t="shared" si="106"/>
        <v/>
      </c>
      <c r="U869" s="268" t="str">
        <f t="shared" si="110"/>
        <v/>
      </c>
      <c r="V869" s="269" t="str">
        <f t="shared" si="107"/>
        <v/>
      </c>
      <c r="W869" s="5"/>
      <c r="AR869" s="2" t="str">
        <f t="shared" si="111"/>
        <v/>
      </c>
      <c r="AS869" s="2" t="str">
        <f t="shared" si="108"/>
        <v/>
      </c>
      <c r="AT869" s="2" t="str">
        <f>IF(AR869="","",IF(AND(H869&gt;='Intersection Mileposts'!$F$5,H869&lt;='Intersection Mileposts'!$G$5),"Y",IF(AND(H869&gt;='Intersection Mileposts'!$F$6,H869&lt;='Intersection Mileposts'!$G$6),"Y",IF(AND(H869&gt;='Intersection Mileposts'!$F$7,H869&lt;='Intersection Mileposts'!$G$7),"Y",IF(AND(H869&gt;='Intersection Mileposts'!$F$8,H869&lt;='Intersection Mileposts'!$G$8),"Y",IF(AND(H869&gt;='Intersection Mileposts'!$F$9,H869&lt;='Intersection Mileposts'!$G$9),"Y",IF(AND(H869&gt;='Intersection Mileposts'!$F$10,H869&lt;='Intersection Mileposts'!$G$10),"Y",IF(AND(H869&gt;='Intersection Mileposts'!$F$11,H869&lt;='Intersection Mileposts'!$G$11),"Y",IF(AND(H869&gt;='Intersection Mileposts'!$F$12,H869&lt;='Intersection Mileposts'!$G$12),"Y",IF(AND(H869&gt;='Intersection Mileposts'!$F$13,H869&lt;='Intersection Mileposts'!$G$13),"Y",IF(AND(H869&gt;='Intersection Mileposts'!$F$14,H869&lt;='Intersection Mileposts'!$G$14),"Y",IF(AND(H869&gt;='Intersection Mileposts'!$F$15,H869&lt;='Intersection Mileposts'!$G$15),"Y",IF(AND(H869&gt;='Intersection Mileposts'!$F$16,H869&lt;='Intersection Mileposts'!$G$16),"Y",IF(AND(H869&gt;='Intersection Mileposts'!$F$17,H869&lt;='Intersection Mileposts'!$G$17),"Y",IF(AND(H869&gt;='Intersection Mileposts'!$F$18,H869&lt;='Intersection Mileposts'!$G$18),"Y",IF(AND(H869&gt;='Intersection Mileposts'!$F$19,H869&lt;='Intersection Mileposts'!$G$19),"Y",IF(AND(H869&gt;='Intersection Mileposts'!$F$20,H869&lt;='Intersection Mileposts'!$G$20),"Y",IF(AND(H869&gt;='Intersection Mileposts'!$F$21,H869&lt;='Intersection Mileposts'!$G$21),"Y",IF(AND(H869&gt;='Intersection Mileposts'!$F$22,H869&lt;='Intersection Mileposts'!$G$22),"Y",IF(AND(H869&gt;='Intersection Mileposts'!$F$23,H869&lt;='Intersection Mileposts'!$G$23),"Y",IF(AND(H869&gt;='Intersection Mileposts'!$F$24,H869&lt;='Intersection Mileposts'!$G$24),"Y",IF(AND(H869&gt;='Intersection Mileposts'!$F$25,H869&lt;='Intersection Mileposts'!$G$25),"Y",IF(AND(H869&gt;='Intersection Mileposts'!$F$26,H869&lt;='Intersection Mileposts'!$G$26),"Y",IF(AND(H869&gt;='Intersection Mileposts'!$F$27,H869&lt;='Intersection Mileposts'!$G$27),"Y",IF(AND(H869&gt;='Intersection Mileposts'!$F$28,H869&lt;='Intersection Mileposts'!$G$28),"Y",IF(AND(H869&gt;='Intersection Mileposts'!$F$29,H869&lt;='Intersection Mileposts'!$G$29),"Y", IF(AND(H869&gt;='Intersection Mileposts'!$F$30,H869&lt;='Intersection Mileposts'!$G$30),"Y",IF(AND(H869&gt;='Intersection Mileposts'!$F$31,H869&lt;='Intersection Mileposts'!$G$31),"Y",IF(AND(H869&gt;='Intersection Mileposts'!$F$32,H869&lt;='Intersection Mileposts'!$G$32),"Y",IF(AND(H869&gt;='Intersection Mileposts'!$F$33,H869&lt;='Intersection Mileposts'!$G$33),"Y",IF(AND(H869&gt;='Intersection Mileposts'!$F$34,H869&lt;='Intersection Mileposts'!$G$34),"Y",IF(AND(H869&gt;='Intersection Mileposts'!$F$35,H869&lt;='Intersection Mileposts'!$G$35),"Y",IF(AND(H869&gt;='Intersection Mileposts'!$F$36,H869&lt;='Intersection Mileposts'!$G$36),"Y",IF(AND(H869&gt;='Intersection Mileposts'!$F$37,H869&lt;='Intersection Mileposts'!$G$37),"Y",IF(AND(H869&gt;='Intersection Mileposts'!$F$38,H869&lt;='Intersection Mileposts'!$G$38),"Y",IF(AND(H869&gt;='Intersection Mileposts'!$F$39,H869&lt;='Intersection Mileposts'!$G$39),"Y","N"))))))))))))))))))))))))))))))))))))</f>
        <v/>
      </c>
    </row>
    <row r="870" spans="1:46" x14ac:dyDescent="0.3">
      <c r="A870" s="279"/>
      <c r="B870" s="261"/>
      <c r="C870" s="262"/>
      <c r="D870" s="262"/>
      <c r="E870" s="262"/>
      <c r="F870" s="262"/>
      <c r="G870" s="284"/>
      <c r="H870" s="286"/>
      <c r="I870" s="279"/>
      <c r="J870" s="260"/>
      <c r="K870" s="260"/>
      <c r="L870" s="280"/>
      <c r="M870" s="275"/>
      <c r="N870" s="263"/>
      <c r="P870" s="264" t="str">
        <f>IF(R870 = "", "", COUNT($R$4:R870))</f>
        <v/>
      </c>
      <c r="Q870" s="264" t="str">
        <f t="shared" si="104"/>
        <v/>
      </c>
      <c r="R870" s="265" t="str">
        <f t="shared" si="105"/>
        <v/>
      </c>
      <c r="S870" s="266" t="str">
        <f t="shared" si="109"/>
        <v/>
      </c>
      <c r="T870" s="267" t="str">
        <f t="shared" si="106"/>
        <v/>
      </c>
      <c r="U870" s="268" t="str">
        <f t="shared" si="110"/>
        <v/>
      </c>
      <c r="V870" s="269" t="str">
        <f t="shared" si="107"/>
        <v/>
      </c>
      <c r="W870" s="5"/>
      <c r="AR870" s="2" t="str">
        <f t="shared" si="111"/>
        <v/>
      </c>
      <c r="AS870" s="2" t="str">
        <f t="shared" si="108"/>
        <v/>
      </c>
      <c r="AT870" s="2" t="str">
        <f>IF(AR870="","",IF(AND(H870&gt;='Intersection Mileposts'!$F$5,H870&lt;='Intersection Mileposts'!$G$5),"Y",IF(AND(H870&gt;='Intersection Mileposts'!$F$6,H870&lt;='Intersection Mileposts'!$G$6),"Y",IF(AND(H870&gt;='Intersection Mileposts'!$F$7,H870&lt;='Intersection Mileposts'!$G$7),"Y",IF(AND(H870&gt;='Intersection Mileposts'!$F$8,H870&lt;='Intersection Mileposts'!$G$8),"Y",IF(AND(H870&gt;='Intersection Mileposts'!$F$9,H870&lt;='Intersection Mileposts'!$G$9),"Y",IF(AND(H870&gt;='Intersection Mileposts'!$F$10,H870&lt;='Intersection Mileposts'!$G$10),"Y",IF(AND(H870&gt;='Intersection Mileposts'!$F$11,H870&lt;='Intersection Mileposts'!$G$11),"Y",IF(AND(H870&gt;='Intersection Mileposts'!$F$12,H870&lt;='Intersection Mileposts'!$G$12),"Y",IF(AND(H870&gt;='Intersection Mileposts'!$F$13,H870&lt;='Intersection Mileposts'!$G$13),"Y",IF(AND(H870&gt;='Intersection Mileposts'!$F$14,H870&lt;='Intersection Mileposts'!$G$14),"Y",IF(AND(H870&gt;='Intersection Mileposts'!$F$15,H870&lt;='Intersection Mileposts'!$G$15),"Y",IF(AND(H870&gt;='Intersection Mileposts'!$F$16,H870&lt;='Intersection Mileposts'!$G$16),"Y",IF(AND(H870&gt;='Intersection Mileposts'!$F$17,H870&lt;='Intersection Mileposts'!$G$17),"Y",IF(AND(H870&gt;='Intersection Mileposts'!$F$18,H870&lt;='Intersection Mileposts'!$G$18),"Y",IF(AND(H870&gt;='Intersection Mileposts'!$F$19,H870&lt;='Intersection Mileposts'!$G$19),"Y",IF(AND(H870&gt;='Intersection Mileposts'!$F$20,H870&lt;='Intersection Mileposts'!$G$20),"Y",IF(AND(H870&gt;='Intersection Mileposts'!$F$21,H870&lt;='Intersection Mileposts'!$G$21),"Y",IF(AND(H870&gt;='Intersection Mileposts'!$F$22,H870&lt;='Intersection Mileposts'!$G$22),"Y",IF(AND(H870&gt;='Intersection Mileposts'!$F$23,H870&lt;='Intersection Mileposts'!$G$23),"Y",IF(AND(H870&gt;='Intersection Mileposts'!$F$24,H870&lt;='Intersection Mileposts'!$G$24),"Y",IF(AND(H870&gt;='Intersection Mileposts'!$F$25,H870&lt;='Intersection Mileposts'!$G$25),"Y",IF(AND(H870&gt;='Intersection Mileposts'!$F$26,H870&lt;='Intersection Mileposts'!$G$26),"Y",IF(AND(H870&gt;='Intersection Mileposts'!$F$27,H870&lt;='Intersection Mileposts'!$G$27),"Y",IF(AND(H870&gt;='Intersection Mileposts'!$F$28,H870&lt;='Intersection Mileposts'!$G$28),"Y",IF(AND(H870&gt;='Intersection Mileposts'!$F$29,H870&lt;='Intersection Mileposts'!$G$29),"Y", IF(AND(H870&gt;='Intersection Mileposts'!$F$30,H870&lt;='Intersection Mileposts'!$G$30),"Y",IF(AND(H870&gt;='Intersection Mileposts'!$F$31,H870&lt;='Intersection Mileposts'!$G$31),"Y",IF(AND(H870&gt;='Intersection Mileposts'!$F$32,H870&lt;='Intersection Mileposts'!$G$32),"Y",IF(AND(H870&gt;='Intersection Mileposts'!$F$33,H870&lt;='Intersection Mileposts'!$G$33),"Y",IF(AND(H870&gt;='Intersection Mileposts'!$F$34,H870&lt;='Intersection Mileposts'!$G$34),"Y",IF(AND(H870&gt;='Intersection Mileposts'!$F$35,H870&lt;='Intersection Mileposts'!$G$35),"Y",IF(AND(H870&gt;='Intersection Mileposts'!$F$36,H870&lt;='Intersection Mileposts'!$G$36),"Y",IF(AND(H870&gt;='Intersection Mileposts'!$F$37,H870&lt;='Intersection Mileposts'!$G$37),"Y",IF(AND(H870&gt;='Intersection Mileposts'!$F$38,H870&lt;='Intersection Mileposts'!$G$38),"Y",IF(AND(H870&gt;='Intersection Mileposts'!$F$39,H870&lt;='Intersection Mileposts'!$G$39),"Y","N"))))))))))))))))))))))))))))))))))))</f>
        <v/>
      </c>
    </row>
    <row r="871" spans="1:46" x14ac:dyDescent="0.3">
      <c r="A871" s="279"/>
      <c r="B871" s="261"/>
      <c r="C871" s="262"/>
      <c r="D871" s="262"/>
      <c r="E871" s="262"/>
      <c r="F871" s="262"/>
      <c r="G871" s="284"/>
      <c r="H871" s="286"/>
      <c r="I871" s="279"/>
      <c r="J871" s="260"/>
      <c r="K871" s="260"/>
      <c r="L871" s="280"/>
      <c r="M871" s="275"/>
      <c r="N871" s="263"/>
      <c r="P871" s="264" t="str">
        <f>IF(R871 = "", "", COUNT($R$4:R871))</f>
        <v/>
      </c>
      <c r="Q871" s="264" t="str">
        <f t="shared" si="104"/>
        <v/>
      </c>
      <c r="R871" s="265" t="str">
        <f t="shared" si="105"/>
        <v/>
      </c>
      <c r="S871" s="266" t="str">
        <f t="shared" si="109"/>
        <v/>
      </c>
      <c r="T871" s="267" t="str">
        <f t="shared" si="106"/>
        <v/>
      </c>
      <c r="U871" s="268" t="str">
        <f t="shared" si="110"/>
        <v/>
      </c>
      <c r="V871" s="269" t="str">
        <f t="shared" si="107"/>
        <v/>
      </c>
      <c r="W871" s="5"/>
      <c r="AR871" s="2" t="str">
        <f t="shared" si="111"/>
        <v/>
      </c>
      <c r="AS871" s="2" t="str">
        <f t="shared" si="108"/>
        <v/>
      </c>
      <c r="AT871" s="2" t="str">
        <f>IF(AR871="","",IF(AND(H871&gt;='Intersection Mileposts'!$F$5,H871&lt;='Intersection Mileposts'!$G$5),"Y",IF(AND(H871&gt;='Intersection Mileposts'!$F$6,H871&lt;='Intersection Mileposts'!$G$6),"Y",IF(AND(H871&gt;='Intersection Mileposts'!$F$7,H871&lt;='Intersection Mileposts'!$G$7),"Y",IF(AND(H871&gt;='Intersection Mileposts'!$F$8,H871&lt;='Intersection Mileposts'!$G$8),"Y",IF(AND(H871&gt;='Intersection Mileposts'!$F$9,H871&lt;='Intersection Mileposts'!$G$9),"Y",IF(AND(H871&gt;='Intersection Mileposts'!$F$10,H871&lt;='Intersection Mileposts'!$G$10),"Y",IF(AND(H871&gt;='Intersection Mileposts'!$F$11,H871&lt;='Intersection Mileposts'!$G$11),"Y",IF(AND(H871&gt;='Intersection Mileposts'!$F$12,H871&lt;='Intersection Mileposts'!$G$12),"Y",IF(AND(H871&gt;='Intersection Mileposts'!$F$13,H871&lt;='Intersection Mileposts'!$G$13),"Y",IF(AND(H871&gt;='Intersection Mileposts'!$F$14,H871&lt;='Intersection Mileposts'!$G$14),"Y",IF(AND(H871&gt;='Intersection Mileposts'!$F$15,H871&lt;='Intersection Mileposts'!$G$15),"Y",IF(AND(H871&gt;='Intersection Mileposts'!$F$16,H871&lt;='Intersection Mileposts'!$G$16),"Y",IF(AND(H871&gt;='Intersection Mileposts'!$F$17,H871&lt;='Intersection Mileposts'!$G$17),"Y",IF(AND(H871&gt;='Intersection Mileposts'!$F$18,H871&lt;='Intersection Mileposts'!$G$18),"Y",IF(AND(H871&gt;='Intersection Mileposts'!$F$19,H871&lt;='Intersection Mileposts'!$G$19),"Y",IF(AND(H871&gt;='Intersection Mileposts'!$F$20,H871&lt;='Intersection Mileposts'!$G$20),"Y",IF(AND(H871&gt;='Intersection Mileposts'!$F$21,H871&lt;='Intersection Mileposts'!$G$21),"Y",IF(AND(H871&gt;='Intersection Mileposts'!$F$22,H871&lt;='Intersection Mileposts'!$G$22),"Y",IF(AND(H871&gt;='Intersection Mileposts'!$F$23,H871&lt;='Intersection Mileposts'!$G$23),"Y",IF(AND(H871&gt;='Intersection Mileposts'!$F$24,H871&lt;='Intersection Mileposts'!$G$24),"Y",IF(AND(H871&gt;='Intersection Mileposts'!$F$25,H871&lt;='Intersection Mileposts'!$G$25),"Y",IF(AND(H871&gt;='Intersection Mileposts'!$F$26,H871&lt;='Intersection Mileposts'!$G$26),"Y",IF(AND(H871&gt;='Intersection Mileposts'!$F$27,H871&lt;='Intersection Mileposts'!$G$27),"Y",IF(AND(H871&gt;='Intersection Mileposts'!$F$28,H871&lt;='Intersection Mileposts'!$G$28),"Y",IF(AND(H871&gt;='Intersection Mileposts'!$F$29,H871&lt;='Intersection Mileposts'!$G$29),"Y", IF(AND(H871&gt;='Intersection Mileposts'!$F$30,H871&lt;='Intersection Mileposts'!$G$30),"Y",IF(AND(H871&gt;='Intersection Mileposts'!$F$31,H871&lt;='Intersection Mileposts'!$G$31),"Y",IF(AND(H871&gt;='Intersection Mileposts'!$F$32,H871&lt;='Intersection Mileposts'!$G$32),"Y",IF(AND(H871&gt;='Intersection Mileposts'!$F$33,H871&lt;='Intersection Mileposts'!$G$33),"Y",IF(AND(H871&gt;='Intersection Mileposts'!$F$34,H871&lt;='Intersection Mileposts'!$G$34),"Y",IF(AND(H871&gt;='Intersection Mileposts'!$F$35,H871&lt;='Intersection Mileposts'!$G$35),"Y",IF(AND(H871&gt;='Intersection Mileposts'!$F$36,H871&lt;='Intersection Mileposts'!$G$36),"Y",IF(AND(H871&gt;='Intersection Mileposts'!$F$37,H871&lt;='Intersection Mileposts'!$G$37),"Y",IF(AND(H871&gt;='Intersection Mileposts'!$F$38,H871&lt;='Intersection Mileposts'!$G$38),"Y",IF(AND(H871&gt;='Intersection Mileposts'!$F$39,H871&lt;='Intersection Mileposts'!$G$39),"Y","N"))))))))))))))))))))))))))))))))))))</f>
        <v/>
      </c>
    </row>
    <row r="872" spans="1:46" x14ac:dyDescent="0.3">
      <c r="A872" s="279"/>
      <c r="B872" s="261"/>
      <c r="C872" s="262"/>
      <c r="D872" s="262"/>
      <c r="E872" s="262"/>
      <c r="F872" s="262"/>
      <c r="G872" s="284"/>
      <c r="H872" s="286"/>
      <c r="I872" s="279"/>
      <c r="J872" s="260"/>
      <c r="K872" s="260"/>
      <c r="L872" s="280"/>
      <c r="M872" s="275"/>
      <c r="N872" s="263"/>
      <c r="P872" s="264" t="str">
        <f>IF(R872 = "", "", COUNT($R$4:R872))</f>
        <v/>
      </c>
      <c r="Q872" s="264" t="str">
        <f t="shared" si="104"/>
        <v/>
      </c>
      <c r="R872" s="265" t="str">
        <f t="shared" si="105"/>
        <v/>
      </c>
      <c r="S872" s="266" t="str">
        <f t="shared" si="109"/>
        <v/>
      </c>
      <c r="T872" s="267" t="str">
        <f t="shared" si="106"/>
        <v/>
      </c>
      <c r="U872" s="268" t="str">
        <f t="shared" si="110"/>
        <v/>
      </c>
      <c r="V872" s="269" t="str">
        <f t="shared" si="107"/>
        <v/>
      </c>
      <c r="W872" s="5"/>
      <c r="AR872" s="2" t="str">
        <f t="shared" si="111"/>
        <v/>
      </c>
      <c r="AS872" s="2" t="str">
        <f t="shared" si="108"/>
        <v/>
      </c>
      <c r="AT872" s="2" t="str">
        <f>IF(AR872="","",IF(AND(H872&gt;='Intersection Mileposts'!$F$5,H872&lt;='Intersection Mileposts'!$G$5),"Y",IF(AND(H872&gt;='Intersection Mileposts'!$F$6,H872&lt;='Intersection Mileposts'!$G$6),"Y",IF(AND(H872&gt;='Intersection Mileposts'!$F$7,H872&lt;='Intersection Mileposts'!$G$7),"Y",IF(AND(H872&gt;='Intersection Mileposts'!$F$8,H872&lt;='Intersection Mileposts'!$G$8),"Y",IF(AND(H872&gt;='Intersection Mileposts'!$F$9,H872&lt;='Intersection Mileposts'!$G$9),"Y",IF(AND(H872&gt;='Intersection Mileposts'!$F$10,H872&lt;='Intersection Mileposts'!$G$10),"Y",IF(AND(H872&gt;='Intersection Mileposts'!$F$11,H872&lt;='Intersection Mileposts'!$G$11),"Y",IF(AND(H872&gt;='Intersection Mileposts'!$F$12,H872&lt;='Intersection Mileposts'!$G$12),"Y",IF(AND(H872&gt;='Intersection Mileposts'!$F$13,H872&lt;='Intersection Mileposts'!$G$13),"Y",IF(AND(H872&gt;='Intersection Mileposts'!$F$14,H872&lt;='Intersection Mileposts'!$G$14),"Y",IF(AND(H872&gt;='Intersection Mileposts'!$F$15,H872&lt;='Intersection Mileposts'!$G$15),"Y",IF(AND(H872&gt;='Intersection Mileposts'!$F$16,H872&lt;='Intersection Mileposts'!$G$16),"Y",IF(AND(H872&gt;='Intersection Mileposts'!$F$17,H872&lt;='Intersection Mileposts'!$G$17),"Y",IF(AND(H872&gt;='Intersection Mileposts'!$F$18,H872&lt;='Intersection Mileposts'!$G$18),"Y",IF(AND(H872&gt;='Intersection Mileposts'!$F$19,H872&lt;='Intersection Mileposts'!$G$19),"Y",IF(AND(H872&gt;='Intersection Mileposts'!$F$20,H872&lt;='Intersection Mileposts'!$G$20),"Y",IF(AND(H872&gt;='Intersection Mileposts'!$F$21,H872&lt;='Intersection Mileposts'!$G$21),"Y",IF(AND(H872&gt;='Intersection Mileposts'!$F$22,H872&lt;='Intersection Mileposts'!$G$22),"Y",IF(AND(H872&gt;='Intersection Mileposts'!$F$23,H872&lt;='Intersection Mileposts'!$G$23),"Y",IF(AND(H872&gt;='Intersection Mileposts'!$F$24,H872&lt;='Intersection Mileposts'!$G$24),"Y",IF(AND(H872&gt;='Intersection Mileposts'!$F$25,H872&lt;='Intersection Mileposts'!$G$25),"Y",IF(AND(H872&gt;='Intersection Mileposts'!$F$26,H872&lt;='Intersection Mileposts'!$G$26),"Y",IF(AND(H872&gt;='Intersection Mileposts'!$F$27,H872&lt;='Intersection Mileposts'!$G$27),"Y",IF(AND(H872&gt;='Intersection Mileposts'!$F$28,H872&lt;='Intersection Mileposts'!$G$28),"Y",IF(AND(H872&gt;='Intersection Mileposts'!$F$29,H872&lt;='Intersection Mileposts'!$G$29),"Y", IF(AND(H872&gt;='Intersection Mileposts'!$F$30,H872&lt;='Intersection Mileposts'!$G$30),"Y",IF(AND(H872&gt;='Intersection Mileposts'!$F$31,H872&lt;='Intersection Mileposts'!$G$31),"Y",IF(AND(H872&gt;='Intersection Mileposts'!$F$32,H872&lt;='Intersection Mileposts'!$G$32),"Y",IF(AND(H872&gt;='Intersection Mileposts'!$F$33,H872&lt;='Intersection Mileposts'!$G$33),"Y",IF(AND(H872&gt;='Intersection Mileposts'!$F$34,H872&lt;='Intersection Mileposts'!$G$34),"Y",IF(AND(H872&gt;='Intersection Mileposts'!$F$35,H872&lt;='Intersection Mileposts'!$G$35),"Y",IF(AND(H872&gt;='Intersection Mileposts'!$F$36,H872&lt;='Intersection Mileposts'!$G$36),"Y",IF(AND(H872&gt;='Intersection Mileposts'!$F$37,H872&lt;='Intersection Mileposts'!$G$37),"Y",IF(AND(H872&gt;='Intersection Mileposts'!$F$38,H872&lt;='Intersection Mileposts'!$G$38),"Y",IF(AND(H872&gt;='Intersection Mileposts'!$F$39,H872&lt;='Intersection Mileposts'!$G$39),"Y","N"))))))))))))))))))))))))))))))))))))</f>
        <v/>
      </c>
    </row>
    <row r="873" spans="1:46" x14ac:dyDescent="0.3">
      <c r="A873" s="279"/>
      <c r="B873" s="261"/>
      <c r="C873" s="262"/>
      <c r="D873" s="262"/>
      <c r="E873" s="262"/>
      <c r="F873" s="262"/>
      <c r="G873" s="284"/>
      <c r="H873" s="286"/>
      <c r="I873" s="279"/>
      <c r="J873" s="260"/>
      <c r="K873" s="260"/>
      <c r="L873" s="280"/>
      <c r="M873" s="275"/>
      <c r="N873" s="263"/>
      <c r="P873" s="264" t="str">
        <f>IF(R873 = "", "", COUNT($R$4:R873))</f>
        <v/>
      </c>
      <c r="Q873" s="264" t="str">
        <f t="shared" si="104"/>
        <v/>
      </c>
      <c r="R873" s="265" t="str">
        <f t="shared" si="105"/>
        <v/>
      </c>
      <c r="S873" s="266" t="str">
        <f t="shared" si="109"/>
        <v/>
      </c>
      <c r="T873" s="267" t="str">
        <f t="shared" si="106"/>
        <v/>
      </c>
      <c r="U873" s="268" t="str">
        <f t="shared" si="110"/>
        <v/>
      </c>
      <c r="V873" s="269" t="str">
        <f t="shared" si="107"/>
        <v/>
      </c>
      <c r="W873" s="5"/>
      <c r="AR873" s="2" t="str">
        <f t="shared" si="111"/>
        <v/>
      </c>
      <c r="AS873" s="2" t="str">
        <f t="shared" si="108"/>
        <v/>
      </c>
      <c r="AT873" s="2" t="str">
        <f>IF(AR873="","",IF(AND(H873&gt;='Intersection Mileposts'!$F$5,H873&lt;='Intersection Mileposts'!$G$5),"Y",IF(AND(H873&gt;='Intersection Mileposts'!$F$6,H873&lt;='Intersection Mileposts'!$G$6),"Y",IF(AND(H873&gt;='Intersection Mileposts'!$F$7,H873&lt;='Intersection Mileposts'!$G$7),"Y",IF(AND(H873&gt;='Intersection Mileposts'!$F$8,H873&lt;='Intersection Mileposts'!$G$8),"Y",IF(AND(H873&gt;='Intersection Mileposts'!$F$9,H873&lt;='Intersection Mileposts'!$G$9),"Y",IF(AND(H873&gt;='Intersection Mileposts'!$F$10,H873&lt;='Intersection Mileposts'!$G$10),"Y",IF(AND(H873&gt;='Intersection Mileposts'!$F$11,H873&lt;='Intersection Mileposts'!$G$11),"Y",IF(AND(H873&gt;='Intersection Mileposts'!$F$12,H873&lt;='Intersection Mileposts'!$G$12),"Y",IF(AND(H873&gt;='Intersection Mileposts'!$F$13,H873&lt;='Intersection Mileposts'!$G$13),"Y",IF(AND(H873&gt;='Intersection Mileposts'!$F$14,H873&lt;='Intersection Mileposts'!$G$14),"Y",IF(AND(H873&gt;='Intersection Mileposts'!$F$15,H873&lt;='Intersection Mileposts'!$G$15),"Y",IF(AND(H873&gt;='Intersection Mileposts'!$F$16,H873&lt;='Intersection Mileposts'!$G$16),"Y",IF(AND(H873&gt;='Intersection Mileposts'!$F$17,H873&lt;='Intersection Mileposts'!$G$17),"Y",IF(AND(H873&gt;='Intersection Mileposts'!$F$18,H873&lt;='Intersection Mileposts'!$G$18),"Y",IF(AND(H873&gt;='Intersection Mileposts'!$F$19,H873&lt;='Intersection Mileposts'!$G$19),"Y",IF(AND(H873&gt;='Intersection Mileposts'!$F$20,H873&lt;='Intersection Mileposts'!$G$20),"Y",IF(AND(H873&gt;='Intersection Mileposts'!$F$21,H873&lt;='Intersection Mileposts'!$G$21),"Y",IF(AND(H873&gt;='Intersection Mileposts'!$F$22,H873&lt;='Intersection Mileposts'!$G$22),"Y",IF(AND(H873&gt;='Intersection Mileposts'!$F$23,H873&lt;='Intersection Mileposts'!$G$23),"Y",IF(AND(H873&gt;='Intersection Mileposts'!$F$24,H873&lt;='Intersection Mileposts'!$G$24),"Y",IF(AND(H873&gt;='Intersection Mileposts'!$F$25,H873&lt;='Intersection Mileposts'!$G$25),"Y",IF(AND(H873&gt;='Intersection Mileposts'!$F$26,H873&lt;='Intersection Mileposts'!$G$26),"Y",IF(AND(H873&gt;='Intersection Mileposts'!$F$27,H873&lt;='Intersection Mileposts'!$G$27),"Y",IF(AND(H873&gt;='Intersection Mileposts'!$F$28,H873&lt;='Intersection Mileposts'!$G$28),"Y",IF(AND(H873&gt;='Intersection Mileposts'!$F$29,H873&lt;='Intersection Mileposts'!$G$29),"Y", IF(AND(H873&gt;='Intersection Mileposts'!$F$30,H873&lt;='Intersection Mileposts'!$G$30),"Y",IF(AND(H873&gt;='Intersection Mileposts'!$F$31,H873&lt;='Intersection Mileposts'!$G$31),"Y",IF(AND(H873&gt;='Intersection Mileposts'!$F$32,H873&lt;='Intersection Mileposts'!$G$32),"Y",IF(AND(H873&gt;='Intersection Mileposts'!$F$33,H873&lt;='Intersection Mileposts'!$G$33),"Y",IF(AND(H873&gt;='Intersection Mileposts'!$F$34,H873&lt;='Intersection Mileposts'!$G$34),"Y",IF(AND(H873&gt;='Intersection Mileposts'!$F$35,H873&lt;='Intersection Mileposts'!$G$35),"Y",IF(AND(H873&gt;='Intersection Mileposts'!$F$36,H873&lt;='Intersection Mileposts'!$G$36),"Y",IF(AND(H873&gt;='Intersection Mileposts'!$F$37,H873&lt;='Intersection Mileposts'!$G$37),"Y",IF(AND(H873&gt;='Intersection Mileposts'!$F$38,H873&lt;='Intersection Mileposts'!$G$38),"Y",IF(AND(H873&gt;='Intersection Mileposts'!$F$39,H873&lt;='Intersection Mileposts'!$G$39),"Y","N"))))))))))))))))))))))))))))))))))))</f>
        <v/>
      </c>
    </row>
    <row r="874" spans="1:46" x14ac:dyDescent="0.3">
      <c r="A874" s="279"/>
      <c r="B874" s="261"/>
      <c r="C874" s="262"/>
      <c r="D874" s="262"/>
      <c r="E874" s="262"/>
      <c r="F874" s="262"/>
      <c r="G874" s="284"/>
      <c r="H874" s="286"/>
      <c r="I874" s="279"/>
      <c r="J874" s="260"/>
      <c r="K874" s="260"/>
      <c r="L874" s="280"/>
      <c r="M874" s="275"/>
      <c r="N874" s="263"/>
      <c r="P874" s="264" t="str">
        <f>IF(R874 = "", "", COUNT($R$4:R874))</f>
        <v/>
      </c>
      <c r="Q874" s="264" t="str">
        <f t="shared" si="104"/>
        <v/>
      </c>
      <c r="R874" s="265" t="str">
        <f t="shared" si="105"/>
        <v/>
      </c>
      <c r="S874" s="266" t="str">
        <f t="shared" si="109"/>
        <v/>
      </c>
      <c r="T874" s="267" t="str">
        <f t="shared" si="106"/>
        <v/>
      </c>
      <c r="U874" s="268" t="str">
        <f t="shared" si="110"/>
        <v/>
      </c>
      <c r="V874" s="269" t="str">
        <f t="shared" si="107"/>
        <v/>
      </c>
      <c r="W874" s="5"/>
      <c r="AR874" s="2" t="str">
        <f t="shared" si="111"/>
        <v/>
      </c>
      <c r="AS874" s="2" t="str">
        <f t="shared" si="108"/>
        <v/>
      </c>
      <c r="AT874" s="2" t="str">
        <f>IF(AR874="","",IF(AND(H874&gt;='Intersection Mileposts'!$F$5,H874&lt;='Intersection Mileposts'!$G$5),"Y",IF(AND(H874&gt;='Intersection Mileposts'!$F$6,H874&lt;='Intersection Mileposts'!$G$6),"Y",IF(AND(H874&gt;='Intersection Mileposts'!$F$7,H874&lt;='Intersection Mileposts'!$G$7),"Y",IF(AND(H874&gt;='Intersection Mileposts'!$F$8,H874&lt;='Intersection Mileposts'!$G$8),"Y",IF(AND(H874&gt;='Intersection Mileposts'!$F$9,H874&lt;='Intersection Mileposts'!$G$9),"Y",IF(AND(H874&gt;='Intersection Mileposts'!$F$10,H874&lt;='Intersection Mileposts'!$G$10),"Y",IF(AND(H874&gt;='Intersection Mileposts'!$F$11,H874&lt;='Intersection Mileposts'!$G$11),"Y",IF(AND(H874&gt;='Intersection Mileposts'!$F$12,H874&lt;='Intersection Mileposts'!$G$12),"Y",IF(AND(H874&gt;='Intersection Mileposts'!$F$13,H874&lt;='Intersection Mileposts'!$G$13),"Y",IF(AND(H874&gt;='Intersection Mileposts'!$F$14,H874&lt;='Intersection Mileposts'!$G$14),"Y",IF(AND(H874&gt;='Intersection Mileposts'!$F$15,H874&lt;='Intersection Mileposts'!$G$15),"Y",IF(AND(H874&gt;='Intersection Mileposts'!$F$16,H874&lt;='Intersection Mileposts'!$G$16),"Y",IF(AND(H874&gt;='Intersection Mileposts'!$F$17,H874&lt;='Intersection Mileposts'!$G$17),"Y",IF(AND(H874&gt;='Intersection Mileposts'!$F$18,H874&lt;='Intersection Mileposts'!$G$18),"Y",IF(AND(H874&gt;='Intersection Mileposts'!$F$19,H874&lt;='Intersection Mileposts'!$G$19),"Y",IF(AND(H874&gt;='Intersection Mileposts'!$F$20,H874&lt;='Intersection Mileposts'!$G$20),"Y",IF(AND(H874&gt;='Intersection Mileposts'!$F$21,H874&lt;='Intersection Mileposts'!$G$21),"Y",IF(AND(H874&gt;='Intersection Mileposts'!$F$22,H874&lt;='Intersection Mileposts'!$G$22),"Y",IF(AND(H874&gt;='Intersection Mileposts'!$F$23,H874&lt;='Intersection Mileposts'!$G$23),"Y",IF(AND(H874&gt;='Intersection Mileposts'!$F$24,H874&lt;='Intersection Mileposts'!$G$24),"Y",IF(AND(H874&gt;='Intersection Mileposts'!$F$25,H874&lt;='Intersection Mileposts'!$G$25),"Y",IF(AND(H874&gt;='Intersection Mileposts'!$F$26,H874&lt;='Intersection Mileposts'!$G$26),"Y",IF(AND(H874&gt;='Intersection Mileposts'!$F$27,H874&lt;='Intersection Mileposts'!$G$27),"Y",IF(AND(H874&gt;='Intersection Mileposts'!$F$28,H874&lt;='Intersection Mileposts'!$G$28),"Y",IF(AND(H874&gt;='Intersection Mileposts'!$F$29,H874&lt;='Intersection Mileposts'!$G$29),"Y", IF(AND(H874&gt;='Intersection Mileposts'!$F$30,H874&lt;='Intersection Mileposts'!$G$30),"Y",IF(AND(H874&gt;='Intersection Mileposts'!$F$31,H874&lt;='Intersection Mileposts'!$G$31),"Y",IF(AND(H874&gt;='Intersection Mileposts'!$F$32,H874&lt;='Intersection Mileposts'!$G$32),"Y",IF(AND(H874&gt;='Intersection Mileposts'!$F$33,H874&lt;='Intersection Mileposts'!$G$33),"Y",IF(AND(H874&gt;='Intersection Mileposts'!$F$34,H874&lt;='Intersection Mileposts'!$G$34),"Y",IF(AND(H874&gt;='Intersection Mileposts'!$F$35,H874&lt;='Intersection Mileposts'!$G$35),"Y",IF(AND(H874&gt;='Intersection Mileposts'!$F$36,H874&lt;='Intersection Mileposts'!$G$36),"Y",IF(AND(H874&gt;='Intersection Mileposts'!$F$37,H874&lt;='Intersection Mileposts'!$G$37),"Y",IF(AND(H874&gt;='Intersection Mileposts'!$F$38,H874&lt;='Intersection Mileposts'!$G$38),"Y",IF(AND(H874&gt;='Intersection Mileposts'!$F$39,H874&lt;='Intersection Mileposts'!$G$39),"Y","N"))))))))))))))))))))))))))))))))))))</f>
        <v/>
      </c>
    </row>
    <row r="875" spans="1:46" x14ac:dyDescent="0.3">
      <c r="A875" s="279"/>
      <c r="B875" s="261"/>
      <c r="C875" s="262"/>
      <c r="D875" s="262"/>
      <c r="E875" s="262"/>
      <c r="F875" s="262"/>
      <c r="G875" s="284"/>
      <c r="H875" s="286"/>
      <c r="I875" s="279"/>
      <c r="J875" s="260"/>
      <c r="K875" s="260"/>
      <c r="L875" s="280"/>
      <c r="M875" s="275"/>
      <c r="N875" s="263"/>
      <c r="P875" s="264" t="str">
        <f>IF(R875 = "", "", COUNT($R$4:R875))</f>
        <v/>
      </c>
      <c r="Q875" s="264" t="str">
        <f t="shared" si="104"/>
        <v/>
      </c>
      <c r="R875" s="265" t="str">
        <f t="shared" si="105"/>
        <v/>
      </c>
      <c r="S875" s="266" t="str">
        <f t="shared" si="109"/>
        <v/>
      </c>
      <c r="T875" s="267" t="str">
        <f t="shared" si="106"/>
        <v/>
      </c>
      <c r="U875" s="268" t="str">
        <f t="shared" si="110"/>
        <v/>
      </c>
      <c r="V875" s="269" t="str">
        <f t="shared" si="107"/>
        <v/>
      </c>
      <c r="W875" s="5"/>
      <c r="AR875" s="2" t="str">
        <f t="shared" si="111"/>
        <v/>
      </c>
      <c r="AS875" s="2" t="str">
        <f t="shared" si="108"/>
        <v/>
      </c>
      <c r="AT875" s="2" t="str">
        <f>IF(AR875="","",IF(AND(H875&gt;='Intersection Mileposts'!$F$5,H875&lt;='Intersection Mileposts'!$G$5),"Y",IF(AND(H875&gt;='Intersection Mileposts'!$F$6,H875&lt;='Intersection Mileposts'!$G$6),"Y",IF(AND(H875&gt;='Intersection Mileposts'!$F$7,H875&lt;='Intersection Mileposts'!$G$7),"Y",IF(AND(H875&gt;='Intersection Mileposts'!$F$8,H875&lt;='Intersection Mileposts'!$G$8),"Y",IF(AND(H875&gt;='Intersection Mileposts'!$F$9,H875&lt;='Intersection Mileposts'!$G$9),"Y",IF(AND(H875&gt;='Intersection Mileposts'!$F$10,H875&lt;='Intersection Mileposts'!$G$10),"Y",IF(AND(H875&gt;='Intersection Mileposts'!$F$11,H875&lt;='Intersection Mileposts'!$G$11),"Y",IF(AND(H875&gt;='Intersection Mileposts'!$F$12,H875&lt;='Intersection Mileposts'!$G$12),"Y",IF(AND(H875&gt;='Intersection Mileposts'!$F$13,H875&lt;='Intersection Mileposts'!$G$13),"Y",IF(AND(H875&gt;='Intersection Mileposts'!$F$14,H875&lt;='Intersection Mileposts'!$G$14),"Y",IF(AND(H875&gt;='Intersection Mileposts'!$F$15,H875&lt;='Intersection Mileposts'!$G$15),"Y",IF(AND(H875&gt;='Intersection Mileposts'!$F$16,H875&lt;='Intersection Mileposts'!$G$16),"Y",IF(AND(H875&gt;='Intersection Mileposts'!$F$17,H875&lt;='Intersection Mileposts'!$G$17),"Y",IF(AND(H875&gt;='Intersection Mileposts'!$F$18,H875&lt;='Intersection Mileposts'!$G$18),"Y",IF(AND(H875&gt;='Intersection Mileposts'!$F$19,H875&lt;='Intersection Mileposts'!$G$19),"Y",IF(AND(H875&gt;='Intersection Mileposts'!$F$20,H875&lt;='Intersection Mileposts'!$G$20),"Y",IF(AND(H875&gt;='Intersection Mileposts'!$F$21,H875&lt;='Intersection Mileposts'!$G$21),"Y",IF(AND(H875&gt;='Intersection Mileposts'!$F$22,H875&lt;='Intersection Mileposts'!$G$22),"Y",IF(AND(H875&gt;='Intersection Mileposts'!$F$23,H875&lt;='Intersection Mileposts'!$G$23),"Y",IF(AND(H875&gt;='Intersection Mileposts'!$F$24,H875&lt;='Intersection Mileposts'!$G$24),"Y",IF(AND(H875&gt;='Intersection Mileposts'!$F$25,H875&lt;='Intersection Mileposts'!$G$25),"Y",IF(AND(H875&gt;='Intersection Mileposts'!$F$26,H875&lt;='Intersection Mileposts'!$G$26),"Y",IF(AND(H875&gt;='Intersection Mileposts'!$F$27,H875&lt;='Intersection Mileposts'!$G$27),"Y",IF(AND(H875&gt;='Intersection Mileposts'!$F$28,H875&lt;='Intersection Mileposts'!$G$28),"Y",IF(AND(H875&gt;='Intersection Mileposts'!$F$29,H875&lt;='Intersection Mileposts'!$G$29),"Y", IF(AND(H875&gt;='Intersection Mileposts'!$F$30,H875&lt;='Intersection Mileposts'!$G$30),"Y",IF(AND(H875&gt;='Intersection Mileposts'!$F$31,H875&lt;='Intersection Mileposts'!$G$31),"Y",IF(AND(H875&gt;='Intersection Mileposts'!$F$32,H875&lt;='Intersection Mileposts'!$G$32),"Y",IF(AND(H875&gt;='Intersection Mileposts'!$F$33,H875&lt;='Intersection Mileposts'!$G$33),"Y",IF(AND(H875&gt;='Intersection Mileposts'!$F$34,H875&lt;='Intersection Mileposts'!$G$34),"Y",IF(AND(H875&gt;='Intersection Mileposts'!$F$35,H875&lt;='Intersection Mileposts'!$G$35),"Y",IF(AND(H875&gt;='Intersection Mileposts'!$F$36,H875&lt;='Intersection Mileposts'!$G$36),"Y",IF(AND(H875&gt;='Intersection Mileposts'!$F$37,H875&lt;='Intersection Mileposts'!$G$37),"Y",IF(AND(H875&gt;='Intersection Mileposts'!$F$38,H875&lt;='Intersection Mileposts'!$G$38),"Y",IF(AND(H875&gt;='Intersection Mileposts'!$F$39,H875&lt;='Intersection Mileposts'!$G$39),"Y","N"))))))))))))))))))))))))))))))))))))</f>
        <v/>
      </c>
    </row>
    <row r="876" spans="1:46" x14ac:dyDescent="0.3">
      <c r="A876" s="279"/>
      <c r="B876" s="261"/>
      <c r="C876" s="262"/>
      <c r="D876" s="262"/>
      <c r="E876" s="262"/>
      <c r="F876" s="262"/>
      <c r="G876" s="284"/>
      <c r="H876" s="286"/>
      <c r="I876" s="279"/>
      <c r="J876" s="260"/>
      <c r="K876" s="260"/>
      <c r="L876" s="280"/>
      <c r="M876" s="275"/>
      <c r="N876" s="263"/>
      <c r="P876" s="264" t="str">
        <f>IF(R876 = "", "", COUNT($R$4:R876))</f>
        <v/>
      </c>
      <c r="Q876" s="264" t="str">
        <f t="shared" si="104"/>
        <v/>
      </c>
      <c r="R876" s="265" t="str">
        <f t="shared" si="105"/>
        <v/>
      </c>
      <c r="S876" s="266" t="str">
        <f t="shared" si="109"/>
        <v/>
      </c>
      <c r="T876" s="267" t="str">
        <f t="shared" si="106"/>
        <v/>
      </c>
      <c r="U876" s="268" t="str">
        <f t="shared" si="110"/>
        <v/>
      </c>
      <c r="V876" s="269" t="str">
        <f t="shared" si="107"/>
        <v/>
      </c>
      <c r="W876" s="5"/>
      <c r="AR876" s="2" t="str">
        <f t="shared" si="111"/>
        <v/>
      </c>
      <c r="AS876" s="2" t="str">
        <f t="shared" si="108"/>
        <v/>
      </c>
      <c r="AT876" s="2" t="str">
        <f>IF(AR876="","",IF(AND(H876&gt;='Intersection Mileposts'!$F$5,H876&lt;='Intersection Mileposts'!$G$5),"Y",IF(AND(H876&gt;='Intersection Mileposts'!$F$6,H876&lt;='Intersection Mileposts'!$G$6),"Y",IF(AND(H876&gt;='Intersection Mileposts'!$F$7,H876&lt;='Intersection Mileposts'!$G$7),"Y",IF(AND(H876&gt;='Intersection Mileposts'!$F$8,H876&lt;='Intersection Mileposts'!$G$8),"Y",IF(AND(H876&gt;='Intersection Mileposts'!$F$9,H876&lt;='Intersection Mileposts'!$G$9),"Y",IF(AND(H876&gt;='Intersection Mileposts'!$F$10,H876&lt;='Intersection Mileposts'!$G$10),"Y",IF(AND(H876&gt;='Intersection Mileposts'!$F$11,H876&lt;='Intersection Mileposts'!$G$11),"Y",IF(AND(H876&gt;='Intersection Mileposts'!$F$12,H876&lt;='Intersection Mileposts'!$G$12),"Y",IF(AND(H876&gt;='Intersection Mileposts'!$F$13,H876&lt;='Intersection Mileposts'!$G$13),"Y",IF(AND(H876&gt;='Intersection Mileposts'!$F$14,H876&lt;='Intersection Mileposts'!$G$14),"Y",IF(AND(H876&gt;='Intersection Mileposts'!$F$15,H876&lt;='Intersection Mileposts'!$G$15),"Y",IF(AND(H876&gt;='Intersection Mileposts'!$F$16,H876&lt;='Intersection Mileposts'!$G$16),"Y",IF(AND(H876&gt;='Intersection Mileposts'!$F$17,H876&lt;='Intersection Mileposts'!$G$17),"Y",IF(AND(H876&gt;='Intersection Mileposts'!$F$18,H876&lt;='Intersection Mileposts'!$G$18),"Y",IF(AND(H876&gt;='Intersection Mileposts'!$F$19,H876&lt;='Intersection Mileposts'!$G$19),"Y",IF(AND(H876&gt;='Intersection Mileposts'!$F$20,H876&lt;='Intersection Mileposts'!$G$20),"Y",IF(AND(H876&gt;='Intersection Mileposts'!$F$21,H876&lt;='Intersection Mileposts'!$G$21),"Y",IF(AND(H876&gt;='Intersection Mileposts'!$F$22,H876&lt;='Intersection Mileposts'!$G$22),"Y",IF(AND(H876&gt;='Intersection Mileposts'!$F$23,H876&lt;='Intersection Mileposts'!$G$23),"Y",IF(AND(H876&gt;='Intersection Mileposts'!$F$24,H876&lt;='Intersection Mileposts'!$G$24),"Y",IF(AND(H876&gt;='Intersection Mileposts'!$F$25,H876&lt;='Intersection Mileposts'!$G$25),"Y",IF(AND(H876&gt;='Intersection Mileposts'!$F$26,H876&lt;='Intersection Mileposts'!$G$26),"Y",IF(AND(H876&gt;='Intersection Mileposts'!$F$27,H876&lt;='Intersection Mileposts'!$G$27),"Y",IF(AND(H876&gt;='Intersection Mileposts'!$F$28,H876&lt;='Intersection Mileposts'!$G$28),"Y",IF(AND(H876&gt;='Intersection Mileposts'!$F$29,H876&lt;='Intersection Mileposts'!$G$29),"Y", IF(AND(H876&gt;='Intersection Mileposts'!$F$30,H876&lt;='Intersection Mileposts'!$G$30),"Y",IF(AND(H876&gt;='Intersection Mileposts'!$F$31,H876&lt;='Intersection Mileposts'!$G$31),"Y",IF(AND(H876&gt;='Intersection Mileposts'!$F$32,H876&lt;='Intersection Mileposts'!$G$32),"Y",IF(AND(H876&gt;='Intersection Mileposts'!$F$33,H876&lt;='Intersection Mileposts'!$G$33),"Y",IF(AND(H876&gt;='Intersection Mileposts'!$F$34,H876&lt;='Intersection Mileposts'!$G$34),"Y",IF(AND(H876&gt;='Intersection Mileposts'!$F$35,H876&lt;='Intersection Mileposts'!$G$35),"Y",IF(AND(H876&gt;='Intersection Mileposts'!$F$36,H876&lt;='Intersection Mileposts'!$G$36),"Y",IF(AND(H876&gt;='Intersection Mileposts'!$F$37,H876&lt;='Intersection Mileposts'!$G$37),"Y",IF(AND(H876&gt;='Intersection Mileposts'!$F$38,H876&lt;='Intersection Mileposts'!$G$38),"Y",IF(AND(H876&gt;='Intersection Mileposts'!$F$39,H876&lt;='Intersection Mileposts'!$G$39),"Y","N"))))))))))))))))))))))))))))))))))))</f>
        <v/>
      </c>
    </row>
    <row r="877" spans="1:46" x14ac:dyDescent="0.3">
      <c r="A877" s="279"/>
      <c r="B877" s="261"/>
      <c r="C877" s="262"/>
      <c r="D877" s="262"/>
      <c r="E877" s="262"/>
      <c r="F877" s="262"/>
      <c r="G877" s="284"/>
      <c r="H877" s="286"/>
      <c r="I877" s="279"/>
      <c r="J877" s="260"/>
      <c r="K877" s="260"/>
      <c r="L877" s="280"/>
      <c r="M877" s="275"/>
      <c r="N877" s="263"/>
      <c r="P877" s="264" t="str">
        <f>IF(R877 = "", "", COUNT($R$4:R877))</f>
        <v/>
      </c>
      <c r="Q877" s="264" t="str">
        <f t="shared" si="104"/>
        <v/>
      </c>
      <c r="R877" s="265" t="str">
        <f t="shared" si="105"/>
        <v/>
      </c>
      <c r="S877" s="266" t="str">
        <f t="shared" si="109"/>
        <v/>
      </c>
      <c r="T877" s="267" t="str">
        <f t="shared" si="106"/>
        <v/>
      </c>
      <c r="U877" s="268" t="str">
        <f t="shared" si="110"/>
        <v/>
      </c>
      <c r="V877" s="269" t="str">
        <f t="shared" si="107"/>
        <v/>
      </c>
      <c r="W877" s="5"/>
      <c r="AR877" s="2" t="str">
        <f t="shared" si="111"/>
        <v/>
      </c>
      <c r="AS877" s="2" t="str">
        <f t="shared" si="108"/>
        <v/>
      </c>
      <c r="AT877" s="2" t="str">
        <f>IF(AR877="","",IF(AND(H877&gt;='Intersection Mileposts'!$F$5,H877&lt;='Intersection Mileposts'!$G$5),"Y",IF(AND(H877&gt;='Intersection Mileposts'!$F$6,H877&lt;='Intersection Mileposts'!$G$6),"Y",IF(AND(H877&gt;='Intersection Mileposts'!$F$7,H877&lt;='Intersection Mileposts'!$G$7),"Y",IF(AND(H877&gt;='Intersection Mileposts'!$F$8,H877&lt;='Intersection Mileposts'!$G$8),"Y",IF(AND(H877&gt;='Intersection Mileposts'!$F$9,H877&lt;='Intersection Mileposts'!$G$9),"Y",IF(AND(H877&gt;='Intersection Mileposts'!$F$10,H877&lt;='Intersection Mileposts'!$G$10),"Y",IF(AND(H877&gt;='Intersection Mileposts'!$F$11,H877&lt;='Intersection Mileposts'!$G$11),"Y",IF(AND(H877&gt;='Intersection Mileposts'!$F$12,H877&lt;='Intersection Mileposts'!$G$12),"Y",IF(AND(H877&gt;='Intersection Mileposts'!$F$13,H877&lt;='Intersection Mileposts'!$G$13),"Y",IF(AND(H877&gt;='Intersection Mileposts'!$F$14,H877&lt;='Intersection Mileposts'!$G$14),"Y",IF(AND(H877&gt;='Intersection Mileposts'!$F$15,H877&lt;='Intersection Mileposts'!$G$15),"Y",IF(AND(H877&gt;='Intersection Mileposts'!$F$16,H877&lt;='Intersection Mileposts'!$G$16),"Y",IF(AND(H877&gt;='Intersection Mileposts'!$F$17,H877&lt;='Intersection Mileposts'!$G$17),"Y",IF(AND(H877&gt;='Intersection Mileposts'!$F$18,H877&lt;='Intersection Mileposts'!$G$18),"Y",IF(AND(H877&gt;='Intersection Mileposts'!$F$19,H877&lt;='Intersection Mileposts'!$G$19),"Y",IF(AND(H877&gt;='Intersection Mileposts'!$F$20,H877&lt;='Intersection Mileposts'!$G$20),"Y",IF(AND(H877&gt;='Intersection Mileposts'!$F$21,H877&lt;='Intersection Mileposts'!$G$21),"Y",IF(AND(H877&gt;='Intersection Mileposts'!$F$22,H877&lt;='Intersection Mileposts'!$G$22),"Y",IF(AND(H877&gt;='Intersection Mileposts'!$F$23,H877&lt;='Intersection Mileposts'!$G$23),"Y",IF(AND(H877&gt;='Intersection Mileposts'!$F$24,H877&lt;='Intersection Mileposts'!$G$24),"Y",IF(AND(H877&gt;='Intersection Mileposts'!$F$25,H877&lt;='Intersection Mileposts'!$G$25),"Y",IF(AND(H877&gt;='Intersection Mileposts'!$F$26,H877&lt;='Intersection Mileposts'!$G$26),"Y",IF(AND(H877&gt;='Intersection Mileposts'!$F$27,H877&lt;='Intersection Mileposts'!$G$27),"Y",IF(AND(H877&gt;='Intersection Mileposts'!$F$28,H877&lt;='Intersection Mileposts'!$G$28),"Y",IF(AND(H877&gt;='Intersection Mileposts'!$F$29,H877&lt;='Intersection Mileposts'!$G$29),"Y", IF(AND(H877&gt;='Intersection Mileposts'!$F$30,H877&lt;='Intersection Mileposts'!$G$30),"Y",IF(AND(H877&gt;='Intersection Mileposts'!$F$31,H877&lt;='Intersection Mileposts'!$G$31),"Y",IF(AND(H877&gt;='Intersection Mileposts'!$F$32,H877&lt;='Intersection Mileposts'!$G$32),"Y",IF(AND(H877&gt;='Intersection Mileposts'!$F$33,H877&lt;='Intersection Mileposts'!$G$33),"Y",IF(AND(H877&gt;='Intersection Mileposts'!$F$34,H877&lt;='Intersection Mileposts'!$G$34),"Y",IF(AND(H877&gt;='Intersection Mileposts'!$F$35,H877&lt;='Intersection Mileposts'!$G$35),"Y",IF(AND(H877&gt;='Intersection Mileposts'!$F$36,H877&lt;='Intersection Mileposts'!$G$36),"Y",IF(AND(H877&gt;='Intersection Mileposts'!$F$37,H877&lt;='Intersection Mileposts'!$G$37),"Y",IF(AND(H877&gt;='Intersection Mileposts'!$F$38,H877&lt;='Intersection Mileposts'!$G$38),"Y",IF(AND(H877&gt;='Intersection Mileposts'!$F$39,H877&lt;='Intersection Mileposts'!$G$39),"Y","N"))))))))))))))))))))))))))))))))))))</f>
        <v/>
      </c>
    </row>
    <row r="878" spans="1:46" x14ac:dyDescent="0.3">
      <c r="A878" s="279"/>
      <c r="B878" s="261"/>
      <c r="C878" s="262"/>
      <c r="D878" s="262"/>
      <c r="E878" s="262"/>
      <c r="F878" s="262"/>
      <c r="G878" s="284"/>
      <c r="H878" s="286"/>
      <c r="I878" s="279"/>
      <c r="J878" s="260"/>
      <c r="K878" s="260"/>
      <c r="L878" s="280"/>
      <c r="M878" s="275"/>
      <c r="N878" s="263"/>
      <c r="P878" s="264" t="str">
        <f>IF(R878 = "", "", COUNT($R$4:R878))</f>
        <v/>
      </c>
      <c r="Q878" s="264" t="str">
        <f t="shared" si="104"/>
        <v/>
      </c>
      <c r="R878" s="265" t="str">
        <f t="shared" si="105"/>
        <v/>
      </c>
      <c r="S878" s="266" t="str">
        <f t="shared" si="109"/>
        <v/>
      </c>
      <c r="T878" s="267" t="str">
        <f t="shared" si="106"/>
        <v/>
      </c>
      <c r="U878" s="268" t="str">
        <f t="shared" si="110"/>
        <v/>
      </c>
      <c r="V878" s="269" t="str">
        <f t="shared" si="107"/>
        <v/>
      </c>
      <c r="W878" s="5"/>
      <c r="AR878" s="2" t="str">
        <f t="shared" si="111"/>
        <v/>
      </c>
      <c r="AS878" s="2" t="str">
        <f t="shared" si="108"/>
        <v/>
      </c>
      <c r="AT878" s="2" t="str">
        <f>IF(AR878="","",IF(AND(H878&gt;='Intersection Mileposts'!$F$5,H878&lt;='Intersection Mileposts'!$G$5),"Y",IF(AND(H878&gt;='Intersection Mileposts'!$F$6,H878&lt;='Intersection Mileposts'!$G$6),"Y",IF(AND(H878&gt;='Intersection Mileposts'!$F$7,H878&lt;='Intersection Mileposts'!$G$7),"Y",IF(AND(H878&gt;='Intersection Mileposts'!$F$8,H878&lt;='Intersection Mileposts'!$G$8),"Y",IF(AND(H878&gt;='Intersection Mileposts'!$F$9,H878&lt;='Intersection Mileposts'!$G$9),"Y",IF(AND(H878&gt;='Intersection Mileposts'!$F$10,H878&lt;='Intersection Mileposts'!$G$10),"Y",IF(AND(H878&gt;='Intersection Mileposts'!$F$11,H878&lt;='Intersection Mileposts'!$G$11),"Y",IF(AND(H878&gt;='Intersection Mileposts'!$F$12,H878&lt;='Intersection Mileposts'!$G$12),"Y",IF(AND(H878&gt;='Intersection Mileposts'!$F$13,H878&lt;='Intersection Mileposts'!$G$13),"Y",IF(AND(H878&gt;='Intersection Mileposts'!$F$14,H878&lt;='Intersection Mileposts'!$G$14),"Y",IF(AND(H878&gt;='Intersection Mileposts'!$F$15,H878&lt;='Intersection Mileposts'!$G$15),"Y",IF(AND(H878&gt;='Intersection Mileposts'!$F$16,H878&lt;='Intersection Mileposts'!$G$16),"Y",IF(AND(H878&gt;='Intersection Mileposts'!$F$17,H878&lt;='Intersection Mileposts'!$G$17),"Y",IF(AND(H878&gt;='Intersection Mileposts'!$F$18,H878&lt;='Intersection Mileposts'!$G$18),"Y",IF(AND(H878&gt;='Intersection Mileposts'!$F$19,H878&lt;='Intersection Mileposts'!$G$19),"Y",IF(AND(H878&gt;='Intersection Mileposts'!$F$20,H878&lt;='Intersection Mileposts'!$G$20),"Y",IF(AND(H878&gt;='Intersection Mileposts'!$F$21,H878&lt;='Intersection Mileposts'!$G$21),"Y",IF(AND(H878&gt;='Intersection Mileposts'!$F$22,H878&lt;='Intersection Mileposts'!$G$22),"Y",IF(AND(H878&gt;='Intersection Mileposts'!$F$23,H878&lt;='Intersection Mileposts'!$G$23),"Y",IF(AND(H878&gt;='Intersection Mileposts'!$F$24,H878&lt;='Intersection Mileposts'!$G$24),"Y",IF(AND(H878&gt;='Intersection Mileposts'!$F$25,H878&lt;='Intersection Mileposts'!$G$25),"Y",IF(AND(H878&gt;='Intersection Mileposts'!$F$26,H878&lt;='Intersection Mileposts'!$G$26),"Y",IF(AND(H878&gt;='Intersection Mileposts'!$F$27,H878&lt;='Intersection Mileposts'!$G$27),"Y",IF(AND(H878&gt;='Intersection Mileposts'!$F$28,H878&lt;='Intersection Mileposts'!$G$28),"Y",IF(AND(H878&gt;='Intersection Mileposts'!$F$29,H878&lt;='Intersection Mileposts'!$G$29),"Y", IF(AND(H878&gt;='Intersection Mileposts'!$F$30,H878&lt;='Intersection Mileposts'!$G$30),"Y",IF(AND(H878&gt;='Intersection Mileposts'!$F$31,H878&lt;='Intersection Mileposts'!$G$31),"Y",IF(AND(H878&gt;='Intersection Mileposts'!$F$32,H878&lt;='Intersection Mileposts'!$G$32),"Y",IF(AND(H878&gt;='Intersection Mileposts'!$F$33,H878&lt;='Intersection Mileposts'!$G$33),"Y",IF(AND(H878&gt;='Intersection Mileposts'!$F$34,H878&lt;='Intersection Mileposts'!$G$34),"Y",IF(AND(H878&gt;='Intersection Mileposts'!$F$35,H878&lt;='Intersection Mileposts'!$G$35),"Y",IF(AND(H878&gt;='Intersection Mileposts'!$F$36,H878&lt;='Intersection Mileposts'!$G$36),"Y",IF(AND(H878&gt;='Intersection Mileposts'!$F$37,H878&lt;='Intersection Mileposts'!$G$37),"Y",IF(AND(H878&gt;='Intersection Mileposts'!$F$38,H878&lt;='Intersection Mileposts'!$G$38),"Y",IF(AND(H878&gt;='Intersection Mileposts'!$F$39,H878&lt;='Intersection Mileposts'!$G$39),"Y","N"))))))))))))))))))))))))))))))))))))</f>
        <v/>
      </c>
    </row>
    <row r="879" spans="1:46" x14ac:dyDescent="0.3">
      <c r="A879" s="279"/>
      <c r="B879" s="261"/>
      <c r="C879" s="262"/>
      <c r="D879" s="262"/>
      <c r="E879" s="262"/>
      <c r="F879" s="262"/>
      <c r="G879" s="284"/>
      <c r="H879" s="286"/>
      <c r="I879" s="279"/>
      <c r="J879" s="260"/>
      <c r="K879" s="260"/>
      <c r="L879" s="280"/>
      <c r="M879" s="275"/>
      <c r="N879" s="263"/>
      <c r="P879" s="264" t="str">
        <f>IF(R879 = "", "", COUNT($R$4:R879))</f>
        <v/>
      </c>
      <c r="Q879" s="264" t="str">
        <f t="shared" si="104"/>
        <v/>
      </c>
      <c r="R879" s="265" t="str">
        <f t="shared" si="105"/>
        <v/>
      </c>
      <c r="S879" s="266" t="str">
        <f t="shared" si="109"/>
        <v/>
      </c>
      <c r="T879" s="267" t="str">
        <f t="shared" si="106"/>
        <v/>
      </c>
      <c r="U879" s="268" t="str">
        <f t="shared" si="110"/>
        <v/>
      </c>
      <c r="V879" s="269" t="str">
        <f t="shared" si="107"/>
        <v/>
      </c>
      <c r="W879" s="5"/>
      <c r="AR879" s="2" t="str">
        <f t="shared" si="111"/>
        <v/>
      </c>
      <c r="AS879" s="2" t="str">
        <f t="shared" si="108"/>
        <v/>
      </c>
      <c r="AT879" s="2" t="str">
        <f>IF(AR879="","",IF(AND(H879&gt;='Intersection Mileposts'!$F$5,H879&lt;='Intersection Mileposts'!$G$5),"Y",IF(AND(H879&gt;='Intersection Mileposts'!$F$6,H879&lt;='Intersection Mileposts'!$G$6),"Y",IF(AND(H879&gt;='Intersection Mileposts'!$F$7,H879&lt;='Intersection Mileposts'!$G$7),"Y",IF(AND(H879&gt;='Intersection Mileposts'!$F$8,H879&lt;='Intersection Mileposts'!$G$8),"Y",IF(AND(H879&gt;='Intersection Mileposts'!$F$9,H879&lt;='Intersection Mileposts'!$G$9),"Y",IF(AND(H879&gt;='Intersection Mileposts'!$F$10,H879&lt;='Intersection Mileposts'!$G$10),"Y",IF(AND(H879&gt;='Intersection Mileposts'!$F$11,H879&lt;='Intersection Mileposts'!$G$11),"Y",IF(AND(H879&gt;='Intersection Mileposts'!$F$12,H879&lt;='Intersection Mileposts'!$G$12),"Y",IF(AND(H879&gt;='Intersection Mileposts'!$F$13,H879&lt;='Intersection Mileposts'!$G$13),"Y",IF(AND(H879&gt;='Intersection Mileposts'!$F$14,H879&lt;='Intersection Mileposts'!$G$14),"Y",IF(AND(H879&gt;='Intersection Mileposts'!$F$15,H879&lt;='Intersection Mileposts'!$G$15),"Y",IF(AND(H879&gt;='Intersection Mileposts'!$F$16,H879&lt;='Intersection Mileposts'!$G$16),"Y",IF(AND(H879&gt;='Intersection Mileposts'!$F$17,H879&lt;='Intersection Mileposts'!$G$17),"Y",IF(AND(H879&gt;='Intersection Mileposts'!$F$18,H879&lt;='Intersection Mileposts'!$G$18),"Y",IF(AND(H879&gt;='Intersection Mileposts'!$F$19,H879&lt;='Intersection Mileposts'!$G$19),"Y",IF(AND(H879&gt;='Intersection Mileposts'!$F$20,H879&lt;='Intersection Mileposts'!$G$20),"Y",IF(AND(H879&gt;='Intersection Mileposts'!$F$21,H879&lt;='Intersection Mileposts'!$G$21),"Y",IF(AND(H879&gt;='Intersection Mileposts'!$F$22,H879&lt;='Intersection Mileposts'!$G$22),"Y",IF(AND(H879&gt;='Intersection Mileposts'!$F$23,H879&lt;='Intersection Mileposts'!$G$23),"Y",IF(AND(H879&gt;='Intersection Mileposts'!$F$24,H879&lt;='Intersection Mileposts'!$G$24),"Y",IF(AND(H879&gt;='Intersection Mileposts'!$F$25,H879&lt;='Intersection Mileposts'!$G$25),"Y",IF(AND(H879&gt;='Intersection Mileposts'!$F$26,H879&lt;='Intersection Mileposts'!$G$26),"Y",IF(AND(H879&gt;='Intersection Mileposts'!$F$27,H879&lt;='Intersection Mileposts'!$G$27),"Y",IF(AND(H879&gt;='Intersection Mileposts'!$F$28,H879&lt;='Intersection Mileposts'!$G$28),"Y",IF(AND(H879&gt;='Intersection Mileposts'!$F$29,H879&lt;='Intersection Mileposts'!$G$29),"Y", IF(AND(H879&gt;='Intersection Mileposts'!$F$30,H879&lt;='Intersection Mileposts'!$G$30),"Y",IF(AND(H879&gt;='Intersection Mileposts'!$F$31,H879&lt;='Intersection Mileposts'!$G$31),"Y",IF(AND(H879&gt;='Intersection Mileposts'!$F$32,H879&lt;='Intersection Mileposts'!$G$32),"Y",IF(AND(H879&gt;='Intersection Mileposts'!$F$33,H879&lt;='Intersection Mileposts'!$G$33),"Y",IF(AND(H879&gt;='Intersection Mileposts'!$F$34,H879&lt;='Intersection Mileposts'!$G$34),"Y",IF(AND(H879&gt;='Intersection Mileposts'!$F$35,H879&lt;='Intersection Mileposts'!$G$35),"Y",IF(AND(H879&gt;='Intersection Mileposts'!$F$36,H879&lt;='Intersection Mileposts'!$G$36),"Y",IF(AND(H879&gt;='Intersection Mileposts'!$F$37,H879&lt;='Intersection Mileposts'!$G$37),"Y",IF(AND(H879&gt;='Intersection Mileposts'!$F$38,H879&lt;='Intersection Mileposts'!$G$38),"Y",IF(AND(H879&gt;='Intersection Mileposts'!$F$39,H879&lt;='Intersection Mileposts'!$G$39),"Y","N"))))))))))))))))))))))))))))))))))))</f>
        <v/>
      </c>
    </row>
    <row r="880" spans="1:46" x14ac:dyDescent="0.3">
      <c r="A880" s="279"/>
      <c r="B880" s="261"/>
      <c r="C880" s="262"/>
      <c r="D880" s="262"/>
      <c r="E880" s="262"/>
      <c r="F880" s="262"/>
      <c r="G880" s="284"/>
      <c r="H880" s="286"/>
      <c r="I880" s="279"/>
      <c r="J880" s="260"/>
      <c r="K880" s="260"/>
      <c r="L880" s="280"/>
      <c r="M880" s="275"/>
      <c r="N880" s="263"/>
      <c r="P880" s="264" t="str">
        <f>IF(R880 = "", "", COUNT($R$4:R880))</f>
        <v/>
      </c>
      <c r="Q880" s="264" t="str">
        <f t="shared" si="104"/>
        <v/>
      </c>
      <c r="R880" s="265" t="str">
        <f t="shared" si="105"/>
        <v/>
      </c>
      <c r="S880" s="266" t="str">
        <f t="shared" si="109"/>
        <v/>
      </c>
      <c r="T880" s="267" t="str">
        <f t="shared" si="106"/>
        <v/>
      </c>
      <c r="U880" s="268" t="str">
        <f t="shared" si="110"/>
        <v/>
      </c>
      <c r="V880" s="269" t="str">
        <f t="shared" si="107"/>
        <v/>
      </c>
      <c r="W880" s="5"/>
      <c r="AR880" s="2" t="str">
        <f t="shared" si="111"/>
        <v/>
      </c>
      <c r="AS880" s="2" t="str">
        <f t="shared" si="108"/>
        <v/>
      </c>
      <c r="AT880" s="2" t="str">
        <f>IF(AR880="","",IF(AND(H880&gt;='Intersection Mileposts'!$F$5,H880&lt;='Intersection Mileposts'!$G$5),"Y",IF(AND(H880&gt;='Intersection Mileposts'!$F$6,H880&lt;='Intersection Mileposts'!$G$6),"Y",IF(AND(H880&gt;='Intersection Mileposts'!$F$7,H880&lt;='Intersection Mileposts'!$G$7),"Y",IF(AND(H880&gt;='Intersection Mileposts'!$F$8,H880&lt;='Intersection Mileposts'!$G$8),"Y",IF(AND(H880&gt;='Intersection Mileposts'!$F$9,H880&lt;='Intersection Mileposts'!$G$9),"Y",IF(AND(H880&gt;='Intersection Mileposts'!$F$10,H880&lt;='Intersection Mileposts'!$G$10),"Y",IF(AND(H880&gt;='Intersection Mileposts'!$F$11,H880&lt;='Intersection Mileposts'!$G$11),"Y",IF(AND(H880&gt;='Intersection Mileposts'!$F$12,H880&lt;='Intersection Mileposts'!$G$12),"Y",IF(AND(H880&gt;='Intersection Mileposts'!$F$13,H880&lt;='Intersection Mileposts'!$G$13),"Y",IF(AND(H880&gt;='Intersection Mileposts'!$F$14,H880&lt;='Intersection Mileposts'!$G$14),"Y",IF(AND(H880&gt;='Intersection Mileposts'!$F$15,H880&lt;='Intersection Mileposts'!$G$15),"Y",IF(AND(H880&gt;='Intersection Mileposts'!$F$16,H880&lt;='Intersection Mileposts'!$G$16),"Y",IF(AND(H880&gt;='Intersection Mileposts'!$F$17,H880&lt;='Intersection Mileposts'!$G$17),"Y",IF(AND(H880&gt;='Intersection Mileposts'!$F$18,H880&lt;='Intersection Mileposts'!$G$18),"Y",IF(AND(H880&gt;='Intersection Mileposts'!$F$19,H880&lt;='Intersection Mileposts'!$G$19),"Y",IF(AND(H880&gt;='Intersection Mileposts'!$F$20,H880&lt;='Intersection Mileposts'!$G$20),"Y",IF(AND(H880&gt;='Intersection Mileposts'!$F$21,H880&lt;='Intersection Mileposts'!$G$21),"Y",IF(AND(H880&gt;='Intersection Mileposts'!$F$22,H880&lt;='Intersection Mileposts'!$G$22),"Y",IF(AND(H880&gt;='Intersection Mileposts'!$F$23,H880&lt;='Intersection Mileposts'!$G$23),"Y",IF(AND(H880&gt;='Intersection Mileposts'!$F$24,H880&lt;='Intersection Mileposts'!$G$24),"Y",IF(AND(H880&gt;='Intersection Mileposts'!$F$25,H880&lt;='Intersection Mileposts'!$G$25),"Y",IF(AND(H880&gt;='Intersection Mileposts'!$F$26,H880&lt;='Intersection Mileposts'!$G$26),"Y",IF(AND(H880&gt;='Intersection Mileposts'!$F$27,H880&lt;='Intersection Mileposts'!$G$27),"Y",IF(AND(H880&gt;='Intersection Mileposts'!$F$28,H880&lt;='Intersection Mileposts'!$G$28),"Y",IF(AND(H880&gt;='Intersection Mileposts'!$F$29,H880&lt;='Intersection Mileposts'!$G$29),"Y", IF(AND(H880&gt;='Intersection Mileposts'!$F$30,H880&lt;='Intersection Mileposts'!$G$30),"Y",IF(AND(H880&gt;='Intersection Mileposts'!$F$31,H880&lt;='Intersection Mileposts'!$G$31),"Y",IF(AND(H880&gt;='Intersection Mileposts'!$F$32,H880&lt;='Intersection Mileposts'!$G$32),"Y",IF(AND(H880&gt;='Intersection Mileposts'!$F$33,H880&lt;='Intersection Mileposts'!$G$33),"Y",IF(AND(H880&gt;='Intersection Mileposts'!$F$34,H880&lt;='Intersection Mileposts'!$G$34),"Y",IF(AND(H880&gt;='Intersection Mileposts'!$F$35,H880&lt;='Intersection Mileposts'!$G$35),"Y",IF(AND(H880&gt;='Intersection Mileposts'!$F$36,H880&lt;='Intersection Mileposts'!$G$36),"Y",IF(AND(H880&gt;='Intersection Mileposts'!$F$37,H880&lt;='Intersection Mileposts'!$G$37),"Y",IF(AND(H880&gt;='Intersection Mileposts'!$F$38,H880&lt;='Intersection Mileposts'!$G$38),"Y",IF(AND(H880&gt;='Intersection Mileposts'!$F$39,H880&lt;='Intersection Mileposts'!$G$39),"Y","N"))))))))))))))))))))))))))))))))))))</f>
        <v/>
      </c>
    </row>
    <row r="881" spans="1:46" x14ac:dyDescent="0.3">
      <c r="A881" s="279"/>
      <c r="B881" s="261"/>
      <c r="C881" s="262"/>
      <c r="D881" s="262"/>
      <c r="E881" s="262"/>
      <c r="F881" s="262"/>
      <c r="G881" s="284"/>
      <c r="H881" s="286"/>
      <c r="I881" s="279"/>
      <c r="J881" s="260"/>
      <c r="K881" s="260"/>
      <c r="L881" s="280"/>
      <c r="M881" s="275"/>
      <c r="N881" s="263"/>
      <c r="P881" s="264" t="str">
        <f>IF(R881 = "", "", COUNT($R$4:R881))</f>
        <v/>
      </c>
      <c r="Q881" s="264" t="str">
        <f t="shared" si="104"/>
        <v/>
      </c>
      <c r="R881" s="265" t="str">
        <f t="shared" si="105"/>
        <v/>
      </c>
      <c r="S881" s="266" t="str">
        <f t="shared" si="109"/>
        <v/>
      </c>
      <c r="T881" s="267" t="str">
        <f t="shared" si="106"/>
        <v/>
      </c>
      <c r="U881" s="268" t="str">
        <f t="shared" si="110"/>
        <v/>
      </c>
      <c r="V881" s="269" t="str">
        <f t="shared" si="107"/>
        <v/>
      </c>
      <c r="W881" s="5"/>
      <c r="AR881" s="2" t="str">
        <f t="shared" si="111"/>
        <v/>
      </c>
      <c r="AS881" s="2" t="str">
        <f t="shared" si="108"/>
        <v/>
      </c>
      <c r="AT881" s="2" t="str">
        <f>IF(AR881="","",IF(AND(H881&gt;='Intersection Mileposts'!$F$5,H881&lt;='Intersection Mileposts'!$G$5),"Y",IF(AND(H881&gt;='Intersection Mileposts'!$F$6,H881&lt;='Intersection Mileposts'!$G$6),"Y",IF(AND(H881&gt;='Intersection Mileposts'!$F$7,H881&lt;='Intersection Mileposts'!$G$7),"Y",IF(AND(H881&gt;='Intersection Mileposts'!$F$8,H881&lt;='Intersection Mileposts'!$G$8),"Y",IF(AND(H881&gt;='Intersection Mileposts'!$F$9,H881&lt;='Intersection Mileposts'!$G$9),"Y",IF(AND(H881&gt;='Intersection Mileposts'!$F$10,H881&lt;='Intersection Mileposts'!$G$10),"Y",IF(AND(H881&gt;='Intersection Mileposts'!$F$11,H881&lt;='Intersection Mileposts'!$G$11),"Y",IF(AND(H881&gt;='Intersection Mileposts'!$F$12,H881&lt;='Intersection Mileposts'!$G$12),"Y",IF(AND(H881&gt;='Intersection Mileposts'!$F$13,H881&lt;='Intersection Mileposts'!$G$13),"Y",IF(AND(H881&gt;='Intersection Mileposts'!$F$14,H881&lt;='Intersection Mileposts'!$G$14),"Y",IF(AND(H881&gt;='Intersection Mileposts'!$F$15,H881&lt;='Intersection Mileposts'!$G$15),"Y",IF(AND(H881&gt;='Intersection Mileposts'!$F$16,H881&lt;='Intersection Mileposts'!$G$16),"Y",IF(AND(H881&gt;='Intersection Mileposts'!$F$17,H881&lt;='Intersection Mileposts'!$G$17),"Y",IF(AND(H881&gt;='Intersection Mileposts'!$F$18,H881&lt;='Intersection Mileposts'!$G$18),"Y",IF(AND(H881&gt;='Intersection Mileposts'!$F$19,H881&lt;='Intersection Mileposts'!$G$19),"Y",IF(AND(H881&gt;='Intersection Mileposts'!$F$20,H881&lt;='Intersection Mileposts'!$G$20),"Y",IF(AND(H881&gt;='Intersection Mileposts'!$F$21,H881&lt;='Intersection Mileposts'!$G$21),"Y",IF(AND(H881&gt;='Intersection Mileposts'!$F$22,H881&lt;='Intersection Mileposts'!$G$22),"Y",IF(AND(H881&gt;='Intersection Mileposts'!$F$23,H881&lt;='Intersection Mileposts'!$G$23),"Y",IF(AND(H881&gt;='Intersection Mileposts'!$F$24,H881&lt;='Intersection Mileposts'!$G$24),"Y",IF(AND(H881&gt;='Intersection Mileposts'!$F$25,H881&lt;='Intersection Mileposts'!$G$25),"Y",IF(AND(H881&gt;='Intersection Mileposts'!$F$26,H881&lt;='Intersection Mileposts'!$G$26),"Y",IF(AND(H881&gt;='Intersection Mileposts'!$F$27,H881&lt;='Intersection Mileposts'!$G$27),"Y",IF(AND(H881&gt;='Intersection Mileposts'!$F$28,H881&lt;='Intersection Mileposts'!$G$28),"Y",IF(AND(H881&gt;='Intersection Mileposts'!$F$29,H881&lt;='Intersection Mileposts'!$G$29),"Y", IF(AND(H881&gt;='Intersection Mileposts'!$F$30,H881&lt;='Intersection Mileposts'!$G$30),"Y",IF(AND(H881&gt;='Intersection Mileposts'!$F$31,H881&lt;='Intersection Mileposts'!$G$31),"Y",IF(AND(H881&gt;='Intersection Mileposts'!$F$32,H881&lt;='Intersection Mileposts'!$G$32),"Y",IF(AND(H881&gt;='Intersection Mileposts'!$F$33,H881&lt;='Intersection Mileposts'!$G$33),"Y",IF(AND(H881&gt;='Intersection Mileposts'!$F$34,H881&lt;='Intersection Mileposts'!$G$34),"Y",IF(AND(H881&gt;='Intersection Mileposts'!$F$35,H881&lt;='Intersection Mileposts'!$G$35),"Y",IF(AND(H881&gt;='Intersection Mileposts'!$F$36,H881&lt;='Intersection Mileposts'!$G$36),"Y",IF(AND(H881&gt;='Intersection Mileposts'!$F$37,H881&lt;='Intersection Mileposts'!$G$37),"Y",IF(AND(H881&gt;='Intersection Mileposts'!$F$38,H881&lt;='Intersection Mileposts'!$G$38),"Y",IF(AND(H881&gt;='Intersection Mileposts'!$F$39,H881&lt;='Intersection Mileposts'!$G$39),"Y","N"))))))))))))))))))))))))))))))))))))</f>
        <v/>
      </c>
    </row>
    <row r="882" spans="1:46" x14ac:dyDescent="0.3">
      <c r="A882" s="279"/>
      <c r="B882" s="261"/>
      <c r="C882" s="262"/>
      <c r="D882" s="262"/>
      <c r="E882" s="262"/>
      <c r="F882" s="262"/>
      <c r="G882" s="284"/>
      <c r="H882" s="286"/>
      <c r="I882" s="279"/>
      <c r="J882" s="260"/>
      <c r="K882" s="260"/>
      <c r="L882" s="280"/>
      <c r="M882" s="275"/>
      <c r="N882" s="263"/>
      <c r="P882" s="264" t="str">
        <f>IF(R882 = "", "", COUNT($R$4:R882))</f>
        <v/>
      </c>
      <c r="Q882" s="264" t="str">
        <f t="shared" si="104"/>
        <v/>
      </c>
      <c r="R882" s="265" t="str">
        <f t="shared" si="105"/>
        <v/>
      </c>
      <c r="S882" s="266" t="str">
        <f t="shared" si="109"/>
        <v/>
      </c>
      <c r="T882" s="267" t="str">
        <f t="shared" si="106"/>
        <v/>
      </c>
      <c r="U882" s="268" t="str">
        <f t="shared" si="110"/>
        <v/>
      </c>
      <c r="V882" s="269" t="str">
        <f t="shared" si="107"/>
        <v/>
      </c>
      <c r="W882" s="5"/>
      <c r="AR882" s="2" t="str">
        <f t="shared" si="111"/>
        <v/>
      </c>
      <c r="AS882" s="2" t="str">
        <f t="shared" si="108"/>
        <v/>
      </c>
      <c r="AT882" s="2" t="str">
        <f>IF(AR882="","",IF(AND(H882&gt;='Intersection Mileposts'!$F$5,H882&lt;='Intersection Mileposts'!$G$5),"Y",IF(AND(H882&gt;='Intersection Mileposts'!$F$6,H882&lt;='Intersection Mileposts'!$G$6),"Y",IF(AND(H882&gt;='Intersection Mileposts'!$F$7,H882&lt;='Intersection Mileposts'!$G$7),"Y",IF(AND(H882&gt;='Intersection Mileposts'!$F$8,H882&lt;='Intersection Mileposts'!$G$8),"Y",IF(AND(H882&gt;='Intersection Mileposts'!$F$9,H882&lt;='Intersection Mileposts'!$G$9),"Y",IF(AND(H882&gt;='Intersection Mileposts'!$F$10,H882&lt;='Intersection Mileposts'!$G$10),"Y",IF(AND(H882&gt;='Intersection Mileposts'!$F$11,H882&lt;='Intersection Mileposts'!$G$11),"Y",IF(AND(H882&gt;='Intersection Mileposts'!$F$12,H882&lt;='Intersection Mileposts'!$G$12),"Y",IF(AND(H882&gt;='Intersection Mileposts'!$F$13,H882&lt;='Intersection Mileposts'!$G$13),"Y",IF(AND(H882&gt;='Intersection Mileposts'!$F$14,H882&lt;='Intersection Mileposts'!$G$14),"Y",IF(AND(H882&gt;='Intersection Mileposts'!$F$15,H882&lt;='Intersection Mileposts'!$G$15),"Y",IF(AND(H882&gt;='Intersection Mileposts'!$F$16,H882&lt;='Intersection Mileposts'!$G$16),"Y",IF(AND(H882&gt;='Intersection Mileposts'!$F$17,H882&lt;='Intersection Mileposts'!$G$17),"Y",IF(AND(H882&gt;='Intersection Mileposts'!$F$18,H882&lt;='Intersection Mileposts'!$G$18),"Y",IF(AND(H882&gt;='Intersection Mileposts'!$F$19,H882&lt;='Intersection Mileposts'!$G$19),"Y",IF(AND(H882&gt;='Intersection Mileposts'!$F$20,H882&lt;='Intersection Mileposts'!$G$20),"Y",IF(AND(H882&gt;='Intersection Mileposts'!$F$21,H882&lt;='Intersection Mileposts'!$G$21),"Y",IF(AND(H882&gt;='Intersection Mileposts'!$F$22,H882&lt;='Intersection Mileposts'!$G$22),"Y",IF(AND(H882&gt;='Intersection Mileposts'!$F$23,H882&lt;='Intersection Mileposts'!$G$23),"Y",IF(AND(H882&gt;='Intersection Mileposts'!$F$24,H882&lt;='Intersection Mileposts'!$G$24),"Y",IF(AND(H882&gt;='Intersection Mileposts'!$F$25,H882&lt;='Intersection Mileposts'!$G$25),"Y",IF(AND(H882&gt;='Intersection Mileposts'!$F$26,H882&lt;='Intersection Mileposts'!$G$26),"Y",IF(AND(H882&gt;='Intersection Mileposts'!$F$27,H882&lt;='Intersection Mileposts'!$G$27),"Y",IF(AND(H882&gt;='Intersection Mileposts'!$F$28,H882&lt;='Intersection Mileposts'!$G$28),"Y",IF(AND(H882&gt;='Intersection Mileposts'!$F$29,H882&lt;='Intersection Mileposts'!$G$29),"Y", IF(AND(H882&gt;='Intersection Mileposts'!$F$30,H882&lt;='Intersection Mileposts'!$G$30),"Y",IF(AND(H882&gt;='Intersection Mileposts'!$F$31,H882&lt;='Intersection Mileposts'!$G$31),"Y",IF(AND(H882&gt;='Intersection Mileposts'!$F$32,H882&lt;='Intersection Mileposts'!$G$32),"Y",IF(AND(H882&gt;='Intersection Mileposts'!$F$33,H882&lt;='Intersection Mileposts'!$G$33),"Y",IF(AND(H882&gt;='Intersection Mileposts'!$F$34,H882&lt;='Intersection Mileposts'!$G$34),"Y",IF(AND(H882&gt;='Intersection Mileposts'!$F$35,H882&lt;='Intersection Mileposts'!$G$35),"Y",IF(AND(H882&gt;='Intersection Mileposts'!$F$36,H882&lt;='Intersection Mileposts'!$G$36),"Y",IF(AND(H882&gt;='Intersection Mileposts'!$F$37,H882&lt;='Intersection Mileposts'!$G$37),"Y",IF(AND(H882&gt;='Intersection Mileposts'!$F$38,H882&lt;='Intersection Mileposts'!$G$38),"Y",IF(AND(H882&gt;='Intersection Mileposts'!$F$39,H882&lt;='Intersection Mileposts'!$G$39),"Y","N"))))))))))))))))))))))))))))))))))))</f>
        <v/>
      </c>
    </row>
    <row r="883" spans="1:46" x14ac:dyDescent="0.3">
      <c r="A883" s="279"/>
      <c r="B883" s="261"/>
      <c r="C883" s="262"/>
      <c r="D883" s="262"/>
      <c r="E883" s="262"/>
      <c r="F883" s="262"/>
      <c r="G883" s="284"/>
      <c r="H883" s="286"/>
      <c r="I883" s="279"/>
      <c r="J883" s="260"/>
      <c r="K883" s="260"/>
      <c r="L883" s="280"/>
      <c r="M883" s="275"/>
      <c r="N883" s="263"/>
      <c r="P883" s="264" t="str">
        <f>IF(R883 = "", "", COUNT($R$4:R883))</f>
        <v/>
      </c>
      <c r="Q883" s="264" t="str">
        <f t="shared" si="104"/>
        <v/>
      </c>
      <c r="R883" s="265" t="str">
        <f t="shared" si="105"/>
        <v/>
      </c>
      <c r="S883" s="266" t="str">
        <f t="shared" si="109"/>
        <v/>
      </c>
      <c r="T883" s="267" t="str">
        <f t="shared" si="106"/>
        <v/>
      </c>
      <c r="U883" s="268" t="str">
        <f t="shared" si="110"/>
        <v/>
      </c>
      <c r="V883" s="269" t="str">
        <f t="shared" si="107"/>
        <v/>
      </c>
      <c r="W883" s="5"/>
      <c r="AR883" s="2" t="str">
        <f t="shared" si="111"/>
        <v/>
      </c>
      <c r="AS883" s="2" t="str">
        <f t="shared" si="108"/>
        <v/>
      </c>
      <c r="AT883" s="2" t="str">
        <f>IF(AR883="","",IF(AND(H883&gt;='Intersection Mileposts'!$F$5,H883&lt;='Intersection Mileposts'!$G$5),"Y",IF(AND(H883&gt;='Intersection Mileposts'!$F$6,H883&lt;='Intersection Mileposts'!$G$6),"Y",IF(AND(H883&gt;='Intersection Mileposts'!$F$7,H883&lt;='Intersection Mileposts'!$G$7),"Y",IF(AND(H883&gt;='Intersection Mileposts'!$F$8,H883&lt;='Intersection Mileposts'!$G$8),"Y",IF(AND(H883&gt;='Intersection Mileposts'!$F$9,H883&lt;='Intersection Mileposts'!$G$9),"Y",IF(AND(H883&gt;='Intersection Mileposts'!$F$10,H883&lt;='Intersection Mileposts'!$G$10),"Y",IF(AND(H883&gt;='Intersection Mileposts'!$F$11,H883&lt;='Intersection Mileposts'!$G$11),"Y",IF(AND(H883&gt;='Intersection Mileposts'!$F$12,H883&lt;='Intersection Mileposts'!$G$12),"Y",IF(AND(H883&gt;='Intersection Mileposts'!$F$13,H883&lt;='Intersection Mileposts'!$G$13),"Y",IF(AND(H883&gt;='Intersection Mileposts'!$F$14,H883&lt;='Intersection Mileposts'!$G$14),"Y",IF(AND(H883&gt;='Intersection Mileposts'!$F$15,H883&lt;='Intersection Mileposts'!$G$15),"Y",IF(AND(H883&gt;='Intersection Mileposts'!$F$16,H883&lt;='Intersection Mileposts'!$G$16),"Y",IF(AND(H883&gt;='Intersection Mileposts'!$F$17,H883&lt;='Intersection Mileposts'!$G$17),"Y",IF(AND(H883&gt;='Intersection Mileposts'!$F$18,H883&lt;='Intersection Mileposts'!$G$18),"Y",IF(AND(H883&gt;='Intersection Mileposts'!$F$19,H883&lt;='Intersection Mileposts'!$G$19),"Y",IF(AND(H883&gt;='Intersection Mileposts'!$F$20,H883&lt;='Intersection Mileposts'!$G$20),"Y",IF(AND(H883&gt;='Intersection Mileposts'!$F$21,H883&lt;='Intersection Mileposts'!$G$21),"Y",IF(AND(H883&gt;='Intersection Mileposts'!$F$22,H883&lt;='Intersection Mileposts'!$G$22),"Y",IF(AND(H883&gt;='Intersection Mileposts'!$F$23,H883&lt;='Intersection Mileposts'!$G$23),"Y",IF(AND(H883&gt;='Intersection Mileposts'!$F$24,H883&lt;='Intersection Mileposts'!$G$24),"Y",IF(AND(H883&gt;='Intersection Mileposts'!$F$25,H883&lt;='Intersection Mileposts'!$G$25),"Y",IF(AND(H883&gt;='Intersection Mileposts'!$F$26,H883&lt;='Intersection Mileposts'!$G$26),"Y",IF(AND(H883&gt;='Intersection Mileposts'!$F$27,H883&lt;='Intersection Mileposts'!$G$27),"Y",IF(AND(H883&gt;='Intersection Mileposts'!$F$28,H883&lt;='Intersection Mileposts'!$G$28),"Y",IF(AND(H883&gt;='Intersection Mileposts'!$F$29,H883&lt;='Intersection Mileposts'!$G$29),"Y", IF(AND(H883&gt;='Intersection Mileposts'!$F$30,H883&lt;='Intersection Mileposts'!$G$30),"Y",IF(AND(H883&gt;='Intersection Mileposts'!$F$31,H883&lt;='Intersection Mileposts'!$G$31),"Y",IF(AND(H883&gt;='Intersection Mileposts'!$F$32,H883&lt;='Intersection Mileposts'!$G$32),"Y",IF(AND(H883&gt;='Intersection Mileposts'!$F$33,H883&lt;='Intersection Mileposts'!$G$33),"Y",IF(AND(H883&gt;='Intersection Mileposts'!$F$34,H883&lt;='Intersection Mileposts'!$G$34),"Y",IF(AND(H883&gt;='Intersection Mileposts'!$F$35,H883&lt;='Intersection Mileposts'!$G$35),"Y",IF(AND(H883&gt;='Intersection Mileposts'!$F$36,H883&lt;='Intersection Mileposts'!$G$36),"Y",IF(AND(H883&gt;='Intersection Mileposts'!$F$37,H883&lt;='Intersection Mileposts'!$G$37),"Y",IF(AND(H883&gt;='Intersection Mileposts'!$F$38,H883&lt;='Intersection Mileposts'!$G$38),"Y",IF(AND(H883&gt;='Intersection Mileposts'!$F$39,H883&lt;='Intersection Mileposts'!$G$39),"Y","N"))))))))))))))))))))))))))))))))))))</f>
        <v/>
      </c>
    </row>
    <row r="884" spans="1:46" x14ac:dyDescent="0.3">
      <c r="A884" s="279"/>
      <c r="B884" s="261"/>
      <c r="C884" s="262"/>
      <c r="D884" s="262"/>
      <c r="E884" s="262"/>
      <c r="F884" s="262"/>
      <c r="G884" s="284"/>
      <c r="H884" s="286"/>
      <c r="I884" s="279"/>
      <c r="J884" s="260"/>
      <c r="K884" s="260"/>
      <c r="L884" s="280"/>
      <c r="M884" s="275"/>
      <c r="N884" s="263"/>
      <c r="P884" s="264" t="str">
        <f>IF(R884 = "", "", COUNT($R$4:R884))</f>
        <v/>
      </c>
      <c r="Q884" s="264" t="str">
        <f t="shared" si="104"/>
        <v/>
      </c>
      <c r="R884" s="265" t="str">
        <f t="shared" si="105"/>
        <v/>
      </c>
      <c r="S884" s="266" t="str">
        <f t="shared" si="109"/>
        <v/>
      </c>
      <c r="T884" s="267" t="str">
        <f t="shared" si="106"/>
        <v/>
      </c>
      <c r="U884" s="268" t="str">
        <f t="shared" si="110"/>
        <v/>
      </c>
      <c r="V884" s="269" t="str">
        <f t="shared" si="107"/>
        <v/>
      </c>
      <c r="W884" s="5"/>
      <c r="AR884" s="2" t="str">
        <f t="shared" si="111"/>
        <v/>
      </c>
      <c r="AS884" s="2" t="str">
        <f t="shared" si="108"/>
        <v/>
      </c>
      <c r="AT884" s="2" t="str">
        <f>IF(AR884="","",IF(AND(H884&gt;='Intersection Mileposts'!$F$5,H884&lt;='Intersection Mileposts'!$G$5),"Y",IF(AND(H884&gt;='Intersection Mileposts'!$F$6,H884&lt;='Intersection Mileposts'!$G$6),"Y",IF(AND(H884&gt;='Intersection Mileposts'!$F$7,H884&lt;='Intersection Mileposts'!$G$7),"Y",IF(AND(H884&gt;='Intersection Mileposts'!$F$8,H884&lt;='Intersection Mileposts'!$G$8),"Y",IF(AND(H884&gt;='Intersection Mileposts'!$F$9,H884&lt;='Intersection Mileposts'!$G$9),"Y",IF(AND(H884&gt;='Intersection Mileposts'!$F$10,H884&lt;='Intersection Mileposts'!$G$10),"Y",IF(AND(H884&gt;='Intersection Mileposts'!$F$11,H884&lt;='Intersection Mileposts'!$G$11),"Y",IF(AND(H884&gt;='Intersection Mileposts'!$F$12,H884&lt;='Intersection Mileposts'!$G$12),"Y",IF(AND(H884&gt;='Intersection Mileposts'!$F$13,H884&lt;='Intersection Mileposts'!$G$13),"Y",IF(AND(H884&gt;='Intersection Mileposts'!$F$14,H884&lt;='Intersection Mileposts'!$G$14),"Y",IF(AND(H884&gt;='Intersection Mileposts'!$F$15,H884&lt;='Intersection Mileposts'!$G$15),"Y",IF(AND(H884&gt;='Intersection Mileposts'!$F$16,H884&lt;='Intersection Mileposts'!$G$16),"Y",IF(AND(H884&gt;='Intersection Mileposts'!$F$17,H884&lt;='Intersection Mileposts'!$G$17),"Y",IF(AND(H884&gt;='Intersection Mileposts'!$F$18,H884&lt;='Intersection Mileposts'!$G$18),"Y",IF(AND(H884&gt;='Intersection Mileposts'!$F$19,H884&lt;='Intersection Mileposts'!$G$19),"Y",IF(AND(H884&gt;='Intersection Mileposts'!$F$20,H884&lt;='Intersection Mileposts'!$G$20),"Y",IF(AND(H884&gt;='Intersection Mileposts'!$F$21,H884&lt;='Intersection Mileposts'!$G$21),"Y",IF(AND(H884&gt;='Intersection Mileposts'!$F$22,H884&lt;='Intersection Mileposts'!$G$22),"Y",IF(AND(H884&gt;='Intersection Mileposts'!$F$23,H884&lt;='Intersection Mileposts'!$G$23),"Y",IF(AND(H884&gt;='Intersection Mileposts'!$F$24,H884&lt;='Intersection Mileposts'!$G$24),"Y",IF(AND(H884&gt;='Intersection Mileposts'!$F$25,H884&lt;='Intersection Mileposts'!$G$25),"Y",IF(AND(H884&gt;='Intersection Mileposts'!$F$26,H884&lt;='Intersection Mileposts'!$G$26),"Y",IF(AND(H884&gt;='Intersection Mileposts'!$F$27,H884&lt;='Intersection Mileposts'!$G$27),"Y",IF(AND(H884&gt;='Intersection Mileposts'!$F$28,H884&lt;='Intersection Mileposts'!$G$28),"Y",IF(AND(H884&gt;='Intersection Mileposts'!$F$29,H884&lt;='Intersection Mileposts'!$G$29),"Y", IF(AND(H884&gt;='Intersection Mileposts'!$F$30,H884&lt;='Intersection Mileposts'!$G$30),"Y",IF(AND(H884&gt;='Intersection Mileposts'!$F$31,H884&lt;='Intersection Mileposts'!$G$31),"Y",IF(AND(H884&gt;='Intersection Mileposts'!$F$32,H884&lt;='Intersection Mileposts'!$G$32),"Y",IF(AND(H884&gt;='Intersection Mileposts'!$F$33,H884&lt;='Intersection Mileposts'!$G$33),"Y",IF(AND(H884&gt;='Intersection Mileposts'!$F$34,H884&lt;='Intersection Mileposts'!$G$34),"Y",IF(AND(H884&gt;='Intersection Mileposts'!$F$35,H884&lt;='Intersection Mileposts'!$G$35),"Y",IF(AND(H884&gt;='Intersection Mileposts'!$F$36,H884&lt;='Intersection Mileposts'!$G$36),"Y",IF(AND(H884&gt;='Intersection Mileposts'!$F$37,H884&lt;='Intersection Mileposts'!$G$37),"Y",IF(AND(H884&gt;='Intersection Mileposts'!$F$38,H884&lt;='Intersection Mileposts'!$G$38),"Y",IF(AND(H884&gt;='Intersection Mileposts'!$F$39,H884&lt;='Intersection Mileposts'!$G$39),"Y","N"))))))))))))))))))))))))))))))))))))</f>
        <v/>
      </c>
    </row>
    <row r="885" spans="1:46" x14ac:dyDescent="0.3">
      <c r="A885" s="279"/>
      <c r="B885" s="261"/>
      <c r="C885" s="262"/>
      <c r="D885" s="262"/>
      <c r="E885" s="262"/>
      <c r="F885" s="262"/>
      <c r="G885" s="284"/>
      <c r="H885" s="286"/>
      <c r="I885" s="279"/>
      <c r="J885" s="260"/>
      <c r="K885" s="260"/>
      <c r="L885" s="280"/>
      <c r="M885" s="275"/>
      <c r="N885" s="263"/>
      <c r="P885" s="264" t="str">
        <f>IF(R885 = "", "", COUNT($R$4:R885))</f>
        <v/>
      </c>
      <c r="Q885" s="264" t="str">
        <f t="shared" si="104"/>
        <v/>
      </c>
      <c r="R885" s="265" t="str">
        <f t="shared" si="105"/>
        <v/>
      </c>
      <c r="S885" s="266" t="str">
        <f t="shared" si="109"/>
        <v/>
      </c>
      <c r="T885" s="267" t="str">
        <f t="shared" si="106"/>
        <v/>
      </c>
      <c r="U885" s="268" t="str">
        <f t="shared" si="110"/>
        <v/>
      </c>
      <c r="V885" s="269" t="str">
        <f t="shared" si="107"/>
        <v/>
      </c>
      <c r="W885" s="5"/>
      <c r="AR885" s="2" t="str">
        <f t="shared" si="111"/>
        <v/>
      </c>
      <c r="AS885" s="2" t="str">
        <f t="shared" si="108"/>
        <v/>
      </c>
      <c r="AT885" s="2" t="str">
        <f>IF(AR885="","",IF(AND(H885&gt;='Intersection Mileposts'!$F$5,H885&lt;='Intersection Mileposts'!$G$5),"Y",IF(AND(H885&gt;='Intersection Mileposts'!$F$6,H885&lt;='Intersection Mileposts'!$G$6),"Y",IF(AND(H885&gt;='Intersection Mileposts'!$F$7,H885&lt;='Intersection Mileposts'!$G$7),"Y",IF(AND(H885&gt;='Intersection Mileposts'!$F$8,H885&lt;='Intersection Mileposts'!$G$8),"Y",IF(AND(H885&gt;='Intersection Mileposts'!$F$9,H885&lt;='Intersection Mileposts'!$G$9),"Y",IF(AND(H885&gt;='Intersection Mileposts'!$F$10,H885&lt;='Intersection Mileposts'!$G$10),"Y",IF(AND(H885&gt;='Intersection Mileposts'!$F$11,H885&lt;='Intersection Mileposts'!$G$11),"Y",IF(AND(H885&gt;='Intersection Mileposts'!$F$12,H885&lt;='Intersection Mileposts'!$G$12),"Y",IF(AND(H885&gt;='Intersection Mileposts'!$F$13,H885&lt;='Intersection Mileposts'!$G$13),"Y",IF(AND(H885&gt;='Intersection Mileposts'!$F$14,H885&lt;='Intersection Mileposts'!$G$14),"Y",IF(AND(H885&gt;='Intersection Mileposts'!$F$15,H885&lt;='Intersection Mileposts'!$G$15),"Y",IF(AND(H885&gt;='Intersection Mileposts'!$F$16,H885&lt;='Intersection Mileposts'!$G$16),"Y",IF(AND(H885&gt;='Intersection Mileposts'!$F$17,H885&lt;='Intersection Mileposts'!$G$17),"Y",IF(AND(H885&gt;='Intersection Mileposts'!$F$18,H885&lt;='Intersection Mileposts'!$G$18),"Y",IF(AND(H885&gt;='Intersection Mileposts'!$F$19,H885&lt;='Intersection Mileposts'!$G$19),"Y",IF(AND(H885&gt;='Intersection Mileposts'!$F$20,H885&lt;='Intersection Mileposts'!$G$20),"Y",IF(AND(H885&gt;='Intersection Mileposts'!$F$21,H885&lt;='Intersection Mileposts'!$G$21),"Y",IF(AND(H885&gt;='Intersection Mileposts'!$F$22,H885&lt;='Intersection Mileposts'!$G$22),"Y",IF(AND(H885&gt;='Intersection Mileposts'!$F$23,H885&lt;='Intersection Mileposts'!$G$23),"Y",IF(AND(H885&gt;='Intersection Mileposts'!$F$24,H885&lt;='Intersection Mileposts'!$G$24),"Y",IF(AND(H885&gt;='Intersection Mileposts'!$F$25,H885&lt;='Intersection Mileposts'!$G$25),"Y",IF(AND(H885&gt;='Intersection Mileposts'!$F$26,H885&lt;='Intersection Mileposts'!$G$26),"Y",IF(AND(H885&gt;='Intersection Mileposts'!$F$27,H885&lt;='Intersection Mileposts'!$G$27),"Y",IF(AND(H885&gt;='Intersection Mileposts'!$F$28,H885&lt;='Intersection Mileposts'!$G$28),"Y",IF(AND(H885&gt;='Intersection Mileposts'!$F$29,H885&lt;='Intersection Mileposts'!$G$29),"Y", IF(AND(H885&gt;='Intersection Mileposts'!$F$30,H885&lt;='Intersection Mileposts'!$G$30),"Y",IF(AND(H885&gt;='Intersection Mileposts'!$F$31,H885&lt;='Intersection Mileposts'!$G$31),"Y",IF(AND(H885&gt;='Intersection Mileposts'!$F$32,H885&lt;='Intersection Mileposts'!$G$32),"Y",IF(AND(H885&gt;='Intersection Mileposts'!$F$33,H885&lt;='Intersection Mileposts'!$G$33),"Y",IF(AND(H885&gt;='Intersection Mileposts'!$F$34,H885&lt;='Intersection Mileposts'!$G$34),"Y",IF(AND(H885&gt;='Intersection Mileposts'!$F$35,H885&lt;='Intersection Mileposts'!$G$35),"Y",IF(AND(H885&gt;='Intersection Mileposts'!$F$36,H885&lt;='Intersection Mileposts'!$G$36),"Y",IF(AND(H885&gt;='Intersection Mileposts'!$F$37,H885&lt;='Intersection Mileposts'!$G$37),"Y",IF(AND(H885&gt;='Intersection Mileposts'!$F$38,H885&lt;='Intersection Mileposts'!$G$38),"Y",IF(AND(H885&gt;='Intersection Mileposts'!$F$39,H885&lt;='Intersection Mileposts'!$G$39),"Y","N"))))))))))))))))))))))))))))))))))))</f>
        <v/>
      </c>
    </row>
    <row r="886" spans="1:46" x14ac:dyDescent="0.3">
      <c r="A886" s="279"/>
      <c r="B886" s="261"/>
      <c r="C886" s="262"/>
      <c r="D886" s="262"/>
      <c r="E886" s="262"/>
      <c r="F886" s="262"/>
      <c r="G886" s="284"/>
      <c r="H886" s="286"/>
      <c r="I886" s="279"/>
      <c r="J886" s="260"/>
      <c r="K886" s="260"/>
      <c r="L886" s="280"/>
      <c r="M886" s="275"/>
      <c r="N886" s="263"/>
      <c r="P886" s="264" t="str">
        <f>IF(R886 = "", "", COUNT($R$4:R886))</f>
        <v/>
      </c>
      <c r="Q886" s="264" t="str">
        <f t="shared" si="104"/>
        <v/>
      </c>
      <c r="R886" s="265" t="str">
        <f t="shared" si="105"/>
        <v/>
      </c>
      <c r="S886" s="266" t="str">
        <f t="shared" si="109"/>
        <v/>
      </c>
      <c r="T886" s="267" t="str">
        <f t="shared" si="106"/>
        <v/>
      </c>
      <c r="U886" s="268" t="str">
        <f t="shared" si="110"/>
        <v/>
      </c>
      <c r="V886" s="269" t="str">
        <f t="shared" si="107"/>
        <v/>
      </c>
      <c r="W886" s="5"/>
      <c r="AR886" s="2" t="str">
        <f t="shared" si="111"/>
        <v/>
      </c>
      <c r="AS886" s="2" t="str">
        <f t="shared" si="108"/>
        <v/>
      </c>
      <c r="AT886" s="2" t="str">
        <f>IF(AR886="","",IF(AND(H886&gt;='Intersection Mileposts'!$F$5,H886&lt;='Intersection Mileposts'!$G$5),"Y",IF(AND(H886&gt;='Intersection Mileposts'!$F$6,H886&lt;='Intersection Mileposts'!$G$6),"Y",IF(AND(H886&gt;='Intersection Mileposts'!$F$7,H886&lt;='Intersection Mileposts'!$G$7),"Y",IF(AND(H886&gt;='Intersection Mileposts'!$F$8,H886&lt;='Intersection Mileposts'!$G$8),"Y",IF(AND(H886&gt;='Intersection Mileposts'!$F$9,H886&lt;='Intersection Mileposts'!$G$9),"Y",IF(AND(H886&gt;='Intersection Mileposts'!$F$10,H886&lt;='Intersection Mileposts'!$G$10),"Y",IF(AND(H886&gt;='Intersection Mileposts'!$F$11,H886&lt;='Intersection Mileposts'!$G$11),"Y",IF(AND(H886&gt;='Intersection Mileposts'!$F$12,H886&lt;='Intersection Mileposts'!$G$12),"Y",IF(AND(H886&gt;='Intersection Mileposts'!$F$13,H886&lt;='Intersection Mileposts'!$G$13),"Y",IF(AND(H886&gt;='Intersection Mileposts'!$F$14,H886&lt;='Intersection Mileposts'!$G$14),"Y",IF(AND(H886&gt;='Intersection Mileposts'!$F$15,H886&lt;='Intersection Mileposts'!$G$15),"Y",IF(AND(H886&gt;='Intersection Mileposts'!$F$16,H886&lt;='Intersection Mileposts'!$G$16),"Y",IF(AND(H886&gt;='Intersection Mileposts'!$F$17,H886&lt;='Intersection Mileposts'!$G$17),"Y",IF(AND(H886&gt;='Intersection Mileposts'!$F$18,H886&lt;='Intersection Mileposts'!$G$18),"Y",IF(AND(H886&gt;='Intersection Mileposts'!$F$19,H886&lt;='Intersection Mileposts'!$G$19),"Y",IF(AND(H886&gt;='Intersection Mileposts'!$F$20,H886&lt;='Intersection Mileposts'!$G$20),"Y",IF(AND(H886&gt;='Intersection Mileposts'!$F$21,H886&lt;='Intersection Mileposts'!$G$21),"Y",IF(AND(H886&gt;='Intersection Mileposts'!$F$22,H886&lt;='Intersection Mileposts'!$G$22),"Y",IF(AND(H886&gt;='Intersection Mileposts'!$F$23,H886&lt;='Intersection Mileposts'!$G$23),"Y",IF(AND(H886&gt;='Intersection Mileposts'!$F$24,H886&lt;='Intersection Mileposts'!$G$24),"Y",IF(AND(H886&gt;='Intersection Mileposts'!$F$25,H886&lt;='Intersection Mileposts'!$G$25),"Y",IF(AND(H886&gt;='Intersection Mileposts'!$F$26,H886&lt;='Intersection Mileposts'!$G$26),"Y",IF(AND(H886&gt;='Intersection Mileposts'!$F$27,H886&lt;='Intersection Mileposts'!$G$27),"Y",IF(AND(H886&gt;='Intersection Mileposts'!$F$28,H886&lt;='Intersection Mileposts'!$G$28),"Y",IF(AND(H886&gt;='Intersection Mileposts'!$F$29,H886&lt;='Intersection Mileposts'!$G$29),"Y", IF(AND(H886&gt;='Intersection Mileposts'!$F$30,H886&lt;='Intersection Mileposts'!$G$30),"Y",IF(AND(H886&gt;='Intersection Mileposts'!$F$31,H886&lt;='Intersection Mileposts'!$G$31),"Y",IF(AND(H886&gt;='Intersection Mileposts'!$F$32,H886&lt;='Intersection Mileposts'!$G$32),"Y",IF(AND(H886&gt;='Intersection Mileposts'!$F$33,H886&lt;='Intersection Mileposts'!$G$33),"Y",IF(AND(H886&gt;='Intersection Mileposts'!$F$34,H886&lt;='Intersection Mileposts'!$G$34),"Y",IF(AND(H886&gt;='Intersection Mileposts'!$F$35,H886&lt;='Intersection Mileposts'!$G$35),"Y",IF(AND(H886&gt;='Intersection Mileposts'!$F$36,H886&lt;='Intersection Mileposts'!$G$36),"Y",IF(AND(H886&gt;='Intersection Mileposts'!$F$37,H886&lt;='Intersection Mileposts'!$G$37),"Y",IF(AND(H886&gt;='Intersection Mileposts'!$F$38,H886&lt;='Intersection Mileposts'!$G$38),"Y",IF(AND(H886&gt;='Intersection Mileposts'!$F$39,H886&lt;='Intersection Mileposts'!$G$39),"Y","N"))))))))))))))))))))))))))))))))))))</f>
        <v/>
      </c>
    </row>
    <row r="887" spans="1:46" x14ac:dyDescent="0.3">
      <c r="A887" s="279"/>
      <c r="B887" s="261"/>
      <c r="C887" s="262"/>
      <c r="D887" s="262"/>
      <c r="E887" s="262"/>
      <c r="F887" s="262"/>
      <c r="G887" s="284"/>
      <c r="H887" s="286"/>
      <c r="I887" s="279"/>
      <c r="J887" s="260"/>
      <c r="K887" s="260"/>
      <c r="L887" s="280"/>
      <c r="M887" s="275"/>
      <c r="N887" s="263"/>
      <c r="P887" s="264" t="str">
        <f>IF(R887 = "", "", COUNT($R$4:R887))</f>
        <v/>
      </c>
      <c r="Q887" s="264" t="str">
        <f t="shared" si="104"/>
        <v/>
      </c>
      <c r="R887" s="265" t="str">
        <f t="shared" si="105"/>
        <v/>
      </c>
      <c r="S887" s="266" t="str">
        <f t="shared" si="109"/>
        <v/>
      </c>
      <c r="T887" s="267" t="str">
        <f t="shared" si="106"/>
        <v/>
      </c>
      <c r="U887" s="268" t="str">
        <f t="shared" si="110"/>
        <v/>
      </c>
      <c r="V887" s="269" t="str">
        <f t="shared" si="107"/>
        <v/>
      </c>
      <c r="W887" s="5"/>
      <c r="AR887" s="2" t="str">
        <f t="shared" si="111"/>
        <v/>
      </c>
      <c r="AS887" s="2" t="str">
        <f t="shared" si="108"/>
        <v/>
      </c>
      <c r="AT887" s="2" t="str">
        <f>IF(AR887="","",IF(AND(H887&gt;='Intersection Mileposts'!$F$5,H887&lt;='Intersection Mileposts'!$G$5),"Y",IF(AND(H887&gt;='Intersection Mileposts'!$F$6,H887&lt;='Intersection Mileposts'!$G$6),"Y",IF(AND(H887&gt;='Intersection Mileposts'!$F$7,H887&lt;='Intersection Mileposts'!$G$7),"Y",IF(AND(H887&gt;='Intersection Mileposts'!$F$8,H887&lt;='Intersection Mileposts'!$G$8),"Y",IF(AND(H887&gt;='Intersection Mileposts'!$F$9,H887&lt;='Intersection Mileposts'!$G$9),"Y",IF(AND(H887&gt;='Intersection Mileposts'!$F$10,H887&lt;='Intersection Mileposts'!$G$10),"Y",IF(AND(H887&gt;='Intersection Mileposts'!$F$11,H887&lt;='Intersection Mileposts'!$G$11),"Y",IF(AND(H887&gt;='Intersection Mileposts'!$F$12,H887&lt;='Intersection Mileposts'!$G$12),"Y",IF(AND(H887&gt;='Intersection Mileposts'!$F$13,H887&lt;='Intersection Mileposts'!$G$13),"Y",IF(AND(H887&gt;='Intersection Mileposts'!$F$14,H887&lt;='Intersection Mileposts'!$G$14),"Y",IF(AND(H887&gt;='Intersection Mileposts'!$F$15,H887&lt;='Intersection Mileposts'!$G$15),"Y",IF(AND(H887&gt;='Intersection Mileposts'!$F$16,H887&lt;='Intersection Mileposts'!$G$16),"Y",IF(AND(H887&gt;='Intersection Mileposts'!$F$17,H887&lt;='Intersection Mileposts'!$G$17),"Y",IF(AND(H887&gt;='Intersection Mileposts'!$F$18,H887&lt;='Intersection Mileposts'!$G$18),"Y",IF(AND(H887&gt;='Intersection Mileposts'!$F$19,H887&lt;='Intersection Mileposts'!$G$19),"Y",IF(AND(H887&gt;='Intersection Mileposts'!$F$20,H887&lt;='Intersection Mileposts'!$G$20),"Y",IF(AND(H887&gt;='Intersection Mileposts'!$F$21,H887&lt;='Intersection Mileposts'!$G$21),"Y",IF(AND(H887&gt;='Intersection Mileposts'!$F$22,H887&lt;='Intersection Mileposts'!$G$22),"Y",IF(AND(H887&gt;='Intersection Mileposts'!$F$23,H887&lt;='Intersection Mileposts'!$G$23),"Y",IF(AND(H887&gt;='Intersection Mileposts'!$F$24,H887&lt;='Intersection Mileposts'!$G$24),"Y",IF(AND(H887&gt;='Intersection Mileposts'!$F$25,H887&lt;='Intersection Mileposts'!$G$25),"Y",IF(AND(H887&gt;='Intersection Mileposts'!$F$26,H887&lt;='Intersection Mileposts'!$G$26),"Y",IF(AND(H887&gt;='Intersection Mileposts'!$F$27,H887&lt;='Intersection Mileposts'!$G$27),"Y",IF(AND(H887&gt;='Intersection Mileposts'!$F$28,H887&lt;='Intersection Mileposts'!$G$28),"Y",IF(AND(H887&gt;='Intersection Mileposts'!$F$29,H887&lt;='Intersection Mileposts'!$G$29),"Y", IF(AND(H887&gt;='Intersection Mileposts'!$F$30,H887&lt;='Intersection Mileposts'!$G$30),"Y",IF(AND(H887&gt;='Intersection Mileposts'!$F$31,H887&lt;='Intersection Mileposts'!$G$31),"Y",IF(AND(H887&gt;='Intersection Mileposts'!$F$32,H887&lt;='Intersection Mileposts'!$G$32),"Y",IF(AND(H887&gt;='Intersection Mileposts'!$F$33,H887&lt;='Intersection Mileposts'!$G$33),"Y",IF(AND(H887&gt;='Intersection Mileposts'!$F$34,H887&lt;='Intersection Mileposts'!$G$34),"Y",IF(AND(H887&gt;='Intersection Mileposts'!$F$35,H887&lt;='Intersection Mileposts'!$G$35),"Y",IF(AND(H887&gt;='Intersection Mileposts'!$F$36,H887&lt;='Intersection Mileposts'!$G$36),"Y",IF(AND(H887&gt;='Intersection Mileposts'!$F$37,H887&lt;='Intersection Mileposts'!$G$37),"Y",IF(AND(H887&gt;='Intersection Mileposts'!$F$38,H887&lt;='Intersection Mileposts'!$G$38),"Y",IF(AND(H887&gt;='Intersection Mileposts'!$F$39,H887&lt;='Intersection Mileposts'!$G$39),"Y","N"))))))))))))))))))))))))))))))))))))</f>
        <v/>
      </c>
    </row>
    <row r="888" spans="1:46" x14ac:dyDescent="0.3">
      <c r="A888" s="279"/>
      <c r="B888" s="261"/>
      <c r="C888" s="262"/>
      <c r="D888" s="262"/>
      <c r="E888" s="262"/>
      <c r="F888" s="262"/>
      <c r="G888" s="284"/>
      <c r="H888" s="286"/>
      <c r="I888" s="279"/>
      <c r="J888" s="260"/>
      <c r="K888" s="260"/>
      <c r="L888" s="280"/>
      <c r="M888" s="275"/>
      <c r="N888" s="263"/>
      <c r="P888" s="264" t="str">
        <f>IF(R888 = "", "", COUNT($R$4:R888))</f>
        <v/>
      </c>
      <c r="Q888" s="264" t="str">
        <f t="shared" si="104"/>
        <v/>
      </c>
      <c r="R888" s="265" t="str">
        <f t="shared" si="105"/>
        <v/>
      </c>
      <c r="S888" s="266" t="str">
        <f t="shared" si="109"/>
        <v/>
      </c>
      <c r="T888" s="267" t="str">
        <f t="shared" si="106"/>
        <v/>
      </c>
      <c r="U888" s="268" t="str">
        <f t="shared" si="110"/>
        <v/>
      </c>
      <c r="V888" s="269" t="str">
        <f t="shared" si="107"/>
        <v/>
      </c>
      <c r="W888" s="5"/>
      <c r="AR888" s="2" t="str">
        <f t="shared" si="111"/>
        <v/>
      </c>
      <c r="AS888" s="2" t="str">
        <f t="shared" si="108"/>
        <v/>
      </c>
      <c r="AT888" s="2" t="str">
        <f>IF(AR888="","",IF(AND(H888&gt;='Intersection Mileposts'!$F$5,H888&lt;='Intersection Mileposts'!$G$5),"Y",IF(AND(H888&gt;='Intersection Mileposts'!$F$6,H888&lt;='Intersection Mileposts'!$G$6),"Y",IF(AND(H888&gt;='Intersection Mileposts'!$F$7,H888&lt;='Intersection Mileposts'!$G$7),"Y",IF(AND(H888&gt;='Intersection Mileposts'!$F$8,H888&lt;='Intersection Mileposts'!$G$8),"Y",IF(AND(H888&gt;='Intersection Mileposts'!$F$9,H888&lt;='Intersection Mileposts'!$G$9),"Y",IF(AND(H888&gt;='Intersection Mileposts'!$F$10,H888&lt;='Intersection Mileposts'!$G$10),"Y",IF(AND(H888&gt;='Intersection Mileposts'!$F$11,H888&lt;='Intersection Mileposts'!$G$11),"Y",IF(AND(H888&gt;='Intersection Mileposts'!$F$12,H888&lt;='Intersection Mileposts'!$G$12),"Y",IF(AND(H888&gt;='Intersection Mileposts'!$F$13,H888&lt;='Intersection Mileposts'!$G$13),"Y",IF(AND(H888&gt;='Intersection Mileposts'!$F$14,H888&lt;='Intersection Mileposts'!$G$14),"Y",IF(AND(H888&gt;='Intersection Mileposts'!$F$15,H888&lt;='Intersection Mileposts'!$G$15),"Y",IF(AND(H888&gt;='Intersection Mileposts'!$F$16,H888&lt;='Intersection Mileposts'!$G$16),"Y",IF(AND(H888&gt;='Intersection Mileposts'!$F$17,H888&lt;='Intersection Mileposts'!$G$17),"Y",IF(AND(H888&gt;='Intersection Mileposts'!$F$18,H888&lt;='Intersection Mileposts'!$G$18),"Y",IF(AND(H888&gt;='Intersection Mileposts'!$F$19,H888&lt;='Intersection Mileposts'!$G$19),"Y",IF(AND(H888&gt;='Intersection Mileposts'!$F$20,H888&lt;='Intersection Mileposts'!$G$20),"Y",IF(AND(H888&gt;='Intersection Mileposts'!$F$21,H888&lt;='Intersection Mileposts'!$G$21),"Y",IF(AND(H888&gt;='Intersection Mileposts'!$F$22,H888&lt;='Intersection Mileposts'!$G$22),"Y",IF(AND(H888&gt;='Intersection Mileposts'!$F$23,H888&lt;='Intersection Mileposts'!$G$23),"Y",IF(AND(H888&gt;='Intersection Mileposts'!$F$24,H888&lt;='Intersection Mileposts'!$G$24),"Y",IF(AND(H888&gt;='Intersection Mileposts'!$F$25,H888&lt;='Intersection Mileposts'!$G$25),"Y",IF(AND(H888&gt;='Intersection Mileposts'!$F$26,H888&lt;='Intersection Mileposts'!$G$26),"Y",IF(AND(H888&gt;='Intersection Mileposts'!$F$27,H888&lt;='Intersection Mileposts'!$G$27),"Y",IF(AND(H888&gt;='Intersection Mileposts'!$F$28,H888&lt;='Intersection Mileposts'!$G$28),"Y",IF(AND(H888&gt;='Intersection Mileposts'!$F$29,H888&lt;='Intersection Mileposts'!$G$29),"Y", IF(AND(H888&gt;='Intersection Mileposts'!$F$30,H888&lt;='Intersection Mileposts'!$G$30),"Y",IF(AND(H888&gt;='Intersection Mileposts'!$F$31,H888&lt;='Intersection Mileposts'!$G$31),"Y",IF(AND(H888&gt;='Intersection Mileposts'!$F$32,H888&lt;='Intersection Mileposts'!$G$32),"Y",IF(AND(H888&gt;='Intersection Mileposts'!$F$33,H888&lt;='Intersection Mileposts'!$G$33),"Y",IF(AND(H888&gt;='Intersection Mileposts'!$F$34,H888&lt;='Intersection Mileposts'!$G$34),"Y",IF(AND(H888&gt;='Intersection Mileposts'!$F$35,H888&lt;='Intersection Mileposts'!$G$35),"Y",IF(AND(H888&gt;='Intersection Mileposts'!$F$36,H888&lt;='Intersection Mileposts'!$G$36),"Y",IF(AND(H888&gt;='Intersection Mileposts'!$F$37,H888&lt;='Intersection Mileposts'!$G$37),"Y",IF(AND(H888&gt;='Intersection Mileposts'!$F$38,H888&lt;='Intersection Mileposts'!$G$38),"Y",IF(AND(H888&gt;='Intersection Mileposts'!$F$39,H888&lt;='Intersection Mileposts'!$G$39),"Y","N"))))))))))))))))))))))))))))))))))))</f>
        <v/>
      </c>
    </row>
    <row r="889" spans="1:46" x14ac:dyDescent="0.3">
      <c r="A889" s="279"/>
      <c r="B889" s="261"/>
      <c r="C889" s="262"/>
      <c r="D889" s="262"/>
      <c r="E889" s="262"/>
      <c r="F889" s="262"/>
      <c r="G889" s="284"/>
      <c r="H889" s="286"/>
      <c r="I889" s="279"/>
      <c r="J889" s="260"/>
      <c r="K889" s="260"/>
      <c r="L889" s="280"/>
      <c r="M889" s="275"/>
      <c r="N889" s="263"/>
      <c r="P889" s="264" t="str">
        <f>IF(R889 = "", "", COUNT($R$4:R889))</f>
        <v/>
      </c>
      <c r="Q889" s="264" t="str">
        <f t="shared" si="104"/>
        <v/>
      </c>
      <c r="R889" s="265" t="str">
        <f t="shared" si="105"/>
        <v/>
      </c>
      <c r="S889" s="266" t="str">
        <f t="shared" si="109"/>
        <v/>
      </c>
      <c r="T889" s="267" t="str">
        <f t="shared" si="106"/>
        <v/>
      </c>
      <c r="U889" s="268" t="str">
        <f t="shared" si="110"/>
        <v/>
      </c>
      <c r="V889" s="269" t="str">
        <f t="shared" si="107"/>
        <v/>
      </c>
      <c r="W889" s="5"/>
      <c r="AR889" s="2" t="str">
        <f t="shared" si="111"/>
        <v/>
      </c>
      <c r="AS889" s="2" t="str">
        <f t="shared" si="108"/>
        <v/>
      </c>
      <c r="AT889" s="2" t="str">
        <f>IF(AR889="","",IF(AND(H889&gt;='Intersection Mileposts'!$F$5,H889&lt;='Intersection Mileposts'!$G$5),"Y",IF(AND(H889&gt;='Intersection Mileposts'!$F$6,H889&lt;='Intersection Mileposts'!$G$6),"Y",IF(AND(H889&gt;='Intersection Mileposts'!$F$7,H889&lt;='Intersection Mileposts'!$G$7),"Y",IF(AND(H889&gt;='Intersection Mileposts'!$F$8,H889&lt;='Intersection Mileposts'!$G$8),"Y",IF(AND(H889&gt;='Intersection Mileposts'!$F$9,H889&lt;='Intersection Mileposts'!$G$9),"Y",IF(AND(H889&gt;='Intersection Mileposts'!$F$10,H889&lt;='Intersection Mileposts'!$G$10),"Y",IF(AND(H889&gt;='Intersection Mileposts'!$F$11,H889&lt;='Intersection Mileposts'!$G$11),"Y",IF(AND(H889&gt;='Intersection Mileposts'!$F$12,H889&lt;='Intersection Mileposts'!$G$12),"Y",IF(AND(H889&gt;='Intersection Mileposts'!$F$13,H889&lt;='Intersection Mileposts'!$G$13),"Y",IF(AND(H889&gt;='Intersection Mileposts'!$F$14,H889&lt;='Intersection Mileposts'!$G$14),"Y",IF(AND(H889&gt;='Intersection Mileposts'!$F$15,H889&lt;='Intersection Mileposts'!$G$15),"Y",IF(AND(H889&gt;='Intersection Mileposts'!$F$16,H889&lt;='Intersection Mileposts'!$G$16),"Y",IF(AND(H889&gt;='Intersection Mileposts'!$F$17,H889&lt;='Intersection Mileposts'!$G$17),"Y",IF(AND(H889&gt;='Intersection Mileposts'!$F$18,H889&lt;='Intersection Mileposts'!$G$18),"Y",IF(AND(H889&gt;='Intersection Mileposts'!$F$19,H889&lt;='Intersection Mileposts'!$G$19),"Y",IF(AND(H889&gt;='Intersection Mileposts'!$F$20,H889&lt;='Intersection Mileposts'!$G$20),"Y",IF(AND(H889&gt;='Intersection Mileposts'!$F$21,H889&lt;='Intersection Mileposts'!$G$21),"Y",IF(AND(H889&gt;='Intersection Mileposts'!$F$22,H889&lt;='Intersection Mileposts'!$G$22),"Y",IF(AND(H889&gt;='Intersection Mileposts'!$F$23,H889&lt;='Intersection Mileposts'!$G$23),"Y",IF(AND(H889&gt;='Intersection Mileposts'!$F$24,H889&lt;='Intersection Mileposts'!$G$24),"Y",IF(AND(H889&gt;='Intersection Mileposts'!$F$25,H889&lt;='Intersection Mileposts'!$G$25),"Y",IF(AND(H889&gt;='Intersection Mileposts'!$F$26,H889&lt;='Intersection Mileposts'!$G$26),"Y",IF(AND(H889&gt;='Intersection Mileposts'!$F$27,H889&lt;='Intersection Mileposts'!$G$27),"Y",IF(AND(H889&gt;='Intersection Mileposts'!$F$28,H889&lt;='Intersection Mileposts'!$G$28),"Y",IF(AND(H889&gt;='Intersection Mileposts'!$F$29,H889&lt;='Intersection Mileposts'!$G$29),"Y", IF(AND(H889&gt;='Intersection Mileposts'!$F$30,H889&lt;='Intersection Mileposts'!$G$30),"Y",IF(AND(H889&gt;='Intersection Mileposts'!$F$31,H889&lt;='Intersection Mileposts'!$G$31),"Y",IF(AND(H889&gt;='Intersection Mileposts'!$F$32,H889&lt;='Intersection Mileposts'!$G$32),"Y",IF(AND(H889&gt;='Intersection Mileposts'!$F$33,H889&lt;='Intersection Mileposts'!$G$33),"Y",IF(AND(H889&gt;='Intersection Mileposts'!$F$34,H889&lt;='Intersection Mileposts'!$G$34),"Y",IF(AND(H889&gt;='Intersection Mileposts'!$F$35,H889&lt;='Intersection Mileposts'!$G$35),"Y",IF(AND(H889&gt;='Intersection Mileposts'!$F$36,H889&lt;='Intersection Mileposts'!$G$36),"Y",IF(AND(H889&gt;='Intersection Mileposts'!$F$37,H889&lt;='Intersection Mileposts'!$G$37),"Y",IF(AND(H889&gt;='Intersection Mileposts'!$F$38,H889&lt;='Intersection Mileposts'!$G$38),"Y",IF(AND(H889&gt;='Intersection Mileposts'!$F$39,H889&lt;='Intersection Mileposts'!$G$39),"Y","N"))))))))))))))))))))))))))))))))))))</f>
        <v/>
      </c>
    </row>
    <row r="890" spans="1:46" x14ac:dyDescent="0.3">
      <c r="A890" s="279"/>
      <c r="B890" s="261"/>
      <c r="C890" s="262"/>
      <c r="D890" s="262"/>
      <c r="E890" s="262"/>
      <c r="F890" s="262"/>
      <c r="G890" s="284"/>
      <c r="H890" s="286"/>
      <c r="I890" s="279"/>
      <c r="J890" s="260"/>
      <c r="K890" s="260"/>
      <c r="L890" s="280"/>
      <c r="M890" s="275"/>
      <c r="N890" s="263"/>
      <c r="P890" s="264" t="str">
        <f>IF(R890 = "", "", COUNT($R$4:R890))</f>
        <v/>
      </c>
      <c r="Q890" s="264" t="str">
        <f t="shared" si="104"/>
        <v/>
      </c>
      <c r="R890" s="265" t="str">
        <f t="shared" si="105"/>
        <v/>
      </c>
      <c r="S890" s="266" t="str">
        <f t="shared" si="109"/>
        <v/>
      </c>
      <c r="T890" s="267" t="str">
        <f t="shared" si="106"/>
        <v/>
      </c>
      <c r="U890" s="268" t="str">
        <f t="shared" si="110"/>
        <v/>
      </c>
      <c r="V890" s="269" t="str">
        <f t="shared" si="107"/>
        <v/>
      </c>
      <c r="W890" s="5"/>
      <c r="AR890" s="2" t="str">
        <f t="shared" si="111"/>
        <v/>
      </c>
      <c r="AS890" s="2" t="str">
        <f t="shared" si="108"/>
        <v/>
      </c>
      <c r="AT890" s="2" t="str">
        <f>IF(AR890="","",IF(AND(H890&gt;='Intersection Mileposts'!$F$5,H890&lt;='Intersection Mileposts'!$G$5),"Y",IF(AND(H890&gt;='Intersection Mileposts'!$F$6,H890&lt;='Intersection Mileposts'!$G$6),"Y",IF(AND(H890&gt;='Intersection Mileposts'!$F$7,H890&lt;='Intersection Mileposts'!$G$7),"Y",IF(AND(H890&gt;='Intersection Mileposts'!$F$8,H890&lt;='Intersection Mileposts'!$G$8),"Y",IF(AND(H890&gt;='Intersection Mileposts'!$F$9,H890&lt;='Intersection Mileposts'!$G$9),"Y",IF(AND(H890&gt;='Intersection Mileposts'!$F$10,H890&lt;='Intersection Mileposts'!$G$10),"Y",IF(AND(H890&gt;='Intersection Mileposts'!$F$11,H890&lt;='Intersection Mileposts'!$G$11),"Y",IF(AND(H890&gt;='Intersection Mileposts'!$F$12,H890&lt;='Intersection Mileposts'!$G$12),"Y",IF(AND(H890&gt;='Intersection Mileposts'!$F$13,H890&lt;='Intersection Mileposts'!$G$13),"Y",IF(AND(H890&gt;='Intersection Mileposts'!$F$14,H890&lt;='Intersection Mileposts'!$G$14),"Y",IF(AND(H890&gt;='Intersection Mileposts'!$F$15,H890&lt;='Intersection Mileposts'!$G$15),"Y",IF(AND(H890&gt;='Intersection Mileposts'!$F$16,H890&lt;='Intersection Mileposts'!$G$16),"Y",IF(AND(H890&gt;='Intersection Mileposts'!$F$17,H890&lt;='Intersection Mileposts'!$G$17),"Y",IF(AND(H890&gt;='Intersection Mileposts'!$F$18,H890&lt;='Intersection Mileposts'!$G$18),"Y",IF(AND(H890&gt;='Intersection Mileposts'!$F$19,H890&lt;='Intersection Mileposts'!$G$19),"Y",IF(AND(H890&gt;='Intersection Mileposts'!$F$20,H890&lt;='Intersection Mileposts'!$G$20),"Y",IF(AND(H890&gt;='Intersection Mileposts'!$F$21,H890&lt;='Intersection Mileposts'!$G$21),"Y",IF(AND(H890&gt;='Intersection Mileposts'!$F$22,H890&lt;='Intersection Mileposts'!$G$22),"Y",IF(AND(H890&gt;='Intersection Mileposts'!$F$23,H890&lt;='Intersection Mileposts'!$G$23),"Y",IF(AND(H890&gt;='Intersection Mileposts'!$F$24,H890&lt;='Intersection Mileposts'!$G$24),"Y",IF(AND(H890&gt;='Intersection Mileposts'!$F$25,H890&lt;='Intersection Mileposts'!$G$25),"Y",IF(AND(H890&gt;='Intersection Mileposts'!$F$26,H890&lt;='Intersection Mileposts'!$G$26),"Y",IF(AND(H890&gt;='Intersection Mileposts'!$F$27,H890&lt;='Intersection Mileposts'!$G$27),"Y",IF(AND(H890&gt;='Intersection Mileposts'!$F$28,H890&lt;='Intersection Mileposts'!$G$28),"Y",IF(AND(H890&gt;='Intersection Mileposts'!$F$29,H890&lt;='Intersection Mileposts'!$G$29),"Y", IF(AND(H890&gt;='Intersection Mileposts'!$F$30,H890&lt;='Intersection Mileposts'!$G$30),"Y",IF(AND(H890&gt;='Intersection Mileposts'!$F$31,H890&lt;='Intersection Mileposts'!$G$31),"Y",IF(AND(H890&gt;='Intersection Mileposts'!$F$32,H890&lt;='Intersection Mileposts'!$G$32),"Y",IF(AND(H890&gt;='Intersection Mileposts'!$F$33,H890&lt;='Intersection Mileposts'!$G$33),"Y",IF(AND(H890&gt;='Intersection Mileposts'!$F$34,H890&lt;='Intersection Mileposts'!$G$34),"Y",IF(AND(H890&gt;='Intersection Mileposts'!$F$35,H890&lt;='Intersection Mileposts'!$G$35),"Y",IF(AND(H890&gt;='Intersection Mileposts'!$F$36,H890&lt;='Intersection Mileposts'!$G$36),"Y",IF(AND(H890&gt;='Intersection Mileposts'!$F$37,H890&lt;='Intersection Mileposts'!$G$37),"Y",IF(AND(H890&gt;='Intersection Mileposts'!$F$38,H890&lt;='Intersection Mileposts'!$G$38),"Y",IF(AND(H890&gt;='Intersection Mileposts'!$F$39,H890&lt;='Intersection Mileposts'!$G$39),"Y","N"))))))))))))))))))))))))))))))))))))</f>
        <v/>
      </c>
    </row>
    <row r="891" spans="1:46" x14ac:dyDescent="0.3">
      <c r="A891" s="279"/>
      <c r="B891" s="261"/>
      <c r="C891" s="262"/>
      <c r="D891" s="262"/>
      <c r="E891" s="262"/>
      <c r="F891" s="262"/>
      <c r="G891" s="284"/>
      <c r="H891" s="286"/>
      <c r="I891" s="279"/>
      <c r="J891" s="260"/>
      <c r="K891" s="260"/>
      <c r="L891" s="280"/>
      <c r="M891" s="275"/>
      <c r="N891" s="263"/>
      <c r="P891" s="264" t="str">
        <f>IF(R891 = "", "", COUNT($R$4:R891))</f>
        <v/>
      </c>
      <c r="Q891" s="264" t="str">
        <f t="shared" si="104"/>
        <v/>
      </c>
      <c r="R891" s="265" t="str">
        <f t="shared" si="105"/>
        <v/>
      </c>
      <c r="S891" s="266" t="str">
        <f t="shared" si="109"/>
        <v/>
      </c>
      <c r="T891" s="267" t="str">
        <f t="shared" si="106"/>
        <v/>
      </c>
      <c r="U891" s="268" t="str">
        <f t="shared" si="110"/>
        <v/>
      </c>
      <c r="V891" s="269" t="str">
        <f t="shared" si="107"/>
        <v/>
      </c>
      <c r="W891" s="5"/>
      <c r="AR891" s="2" t="str">
        <f t="shared" si="111"/>
        <v/>
      </c>
      <c r="AS891" s="2" t="str">
        <f t="shared" si="108"/>
        <v/>
      </c>
      <c r="AT891" s="2" t="str">
        <f>IF(AR891="","",IF(AND(H891&gt;='Intersection Mileposts'!$F$5,H891&lt;='Intersection Mileposts'!$G$5),"Y",IF(AND(H891&gt;='Intersection Mileposts'!$F$6,H891&lt;='Intersection Mileposts'!$G$6),"Y",IF(AND(H891&gt;='Intersection Mileposts'!$F$7,H891&lt;='Intersection Mileposts'!$G$7),"Y",IF(AND(H891&gt;='Intersection Mileposts'!$F$8,H891&lt;='Intersection Mileposts'!$G$8),"Y",IF(AND(H891&gt;='Intersection Mileposts'!$F$9,H891&lt;='Intersection Mileposts'!$G$9),"Y",IF(AND(H891&gt;='Intersection Mileposts'!$F$10,H891&lt;='Intersection Mileposts'!$G$10),"Y",IF(AND(H891&gt;='Intersection Mileposts'!$F$11,H891&lt;='Intersection Mileposts'!$G$11),"Y",IF(AND(H891&gt;='Intersection Mileposts'!$F$12,H891&lt;='Intersection Mileposts'!$G$12),"Y",IF(AND(H891&gt;='Intersection Mileposts'!$F$13,H891&lt;='Intersection Mileposts'!$G$13),"Y",IF(AND(H891&gt;='Intersection Mileposts'!$F$14,H891&lt;='Intersection Mileposts'!$G$14),"Y",IF(AND(H891&gt;='Intersection Mileposts'!$F$15,H891&lt;='Intersection Mileposts'!$G$15),"Y",IF(AND(H891&gt;='Intersection Mileposts'!$F$16,H891&lt;='Intersection Mileposts'!$G$16),"Y",IF(AND(H891&gt;='Intersection Mileposts'!$F$17,H891&lt;='Intersection Mileposts'!$G$17),"Y",IF(AND(H891&gt;='Intersection Mileposts'!$F$18,H891&lt;='Intersection Mileposts'!$G$18),"Y",IF(AND(H891&gt;='Intersection Mileposts'!$F$19,H891&lt;='Intersection Mileposts'!$G$19),"Y",IF(AND(H891&gt;='Intersection Mileposts'!$F$20,H891&lt;='Intersection Mileposts'!$G$20),"Y",IF(AND(H891&gt;='Intersection Mileposts'!$F$21,H891&lt;='Intersection Mileposts'!$G$21),"Y",IF(AND(H891&gt;='Intersection Mileposts'!$F$22,H891&lt;='Intersection Mileposts'!$G$22),"Y",IF(AND(H891&gt;='Intersection Mileposts'!$F$23,H891&lt;='Intersection Mileposts'!$G$23),"Y",IF(AND(H891&gt;='Intersection Mileposts'!$F$24,H891&lt;='Intersection Mileposts'!$G$24),"Y",IF(AND(H891&gt;='Intersection Mileposts'!$F$25,H891&lt;='Intersection Mileposts'!$G$25),"Y",IF(AND(H891&gt;='Intersection Mileposts'!$F$26,H891&lt;='Intersection Mileposts'!$G$26),"Y",IF(AND(H891&gt;='Intersection Mileposts'!$F$27,H891&lt;='Intersection Mileposts'!$G$27),"Y",IF(AND(H891&gt;='Intersection Mileposts'!$F$28,H891&lt;='Intersection Mileposts'!$G$28),"Y",IF(AND(H891&gt;='Intersection Mileposts'!$F$29,H891&lt;='Intersection Mileposts'!$G$29),"Y", IF(AND(H891&gt;='Intersection Mileposts'!$F$30,H891&lt;='Intersection Mileposts'!$G$30),"Y",IF(AND(H891&gt;='Intersection Mileposts'!$F$31,H891&lt;='Intersection Mileposts'!$G$31),"Y",IF(AND(H891&gt;='Intersection Mileposts'!$F$32,H891&lt;='Intersection Mileposts'!$G$32),"Y",IF(AND(H891&gt;='Intersection Mileposts'!$F$33,H891&lt;='Intersection Mileposts'!$G$33),"Y",IF(AND(H891&gt;='Intersection Mileposts'!$F$34,H891&lt;='Intersection Mileposts'!$G$34),"Y",IF(AND(H891&gt;='Intersection Mileposts'!$F$35,H891&lt;='Intersection Mileposts'!$G$35),"Y",IF(AND(H891&gt;='Intersection Mileposts'!$F$36,H891&lt;='Intersection Mileposts'!$G$36),"Y",IF(AND(H891&gt;='Intersection Mileposts'!$F$37,H891&lt;='Intersection Mileposts'!$G$37),"Y",IF(AND(H891&gt;='Intersection Mileposts'!$F$38,H891&lt;='Intersection Mileposts'!$G$38),"Y",IF(AND(H891&gt;='Intersection Mileposts'!$F$39,H891&lt;='Intersection Mileposts'!$G$39),"Y","N"))))))))))))))))))))))))))))))))))))</f>
        <v/>
      </c>
    </row>
    <row r="892" spans="1:46" x14ac:dyDescent="0.3">
      <c r="A892" s="279"/>
      <c r="B892" s="261"/>
      <c r="C892" s="262"/>
      <c r="D892" s="262"/>
      <c r="E892" s="262"/>
      <c r="F892" s="262"/>
      <c r="G892" s="284"/>
      <c r="H892" s="286"/>
      <c r="I892" s="279"/>
      <c r="J892" s="260"/>
      <c r="K892" s="260"/>
      <c r="L892" s="280"/>
      <c r="M892" s="275"/>
      <c r="N892" s="263"/>
      <c r="P892" s="264" t="str">
        <f>IF(R892 = "", "", COUNT($R$4:R892))</f>
        <v/>
      </c>
      <c r="Q892" s="264" t="str">
        <f t="shared" si="104"/>
        <v/>
      </c>
      <c r="R892" s="265" t="str">
        <f t="shared" si="105"/>
        <v/>
      </c>
      <c r="S892" s="266" t="str">
        <f t="shared" si="109"/>
        <v/>
      </c>
      <c r="T892" s="267" t="str">
        <f t="shared" si="106"/>
        <v/>
      </c>
      <c r="U892" s="268" t="str">
        <f t="shared" si="110"/>
        <v/>
      </c>
      <c r="V892" s="269" t="str">
        <f t="shared" si="107"/>
        <v/>
      </c>
      <c r="W892" s="5"/>
      <c r="AR892" s="2" t="str">
        <f t="shared" si="111"/>
        <v/>
      </c>
      <c r="AS892" s="2" t="str">
        <f t="shared" si="108"/>
        <v/>
      </c>
      <c r="AT892" s="2" t="str">
        <f>IF(AR892="","",IF(AND(H892&gt;='Intersection Mileposts'!$F$5,H892&lt;='Intersection Mileposts'!$G$5),"Y",IF(AND(H892&gt;='Intersection Mileposts'!$F$6,H892&lt;='Intersection Mileposts'!$G$6),"Y",IF(AND(H892&gt;='Intersection Mileposts'!$F$7,H892&lt;='Intersection Mileposts'!$G$7),"Y",IF(AND(H892&gt;='Intersection Mileposts'!$F$8,H892&lt;='Intersection Mileposts'!$G$8),"Y",IF(AND(H892&gt;='Intersection Mileposts'!$F$9,H892&lt;='Intersection Mileposts'!$G$9),"Y",IF(AND(H892&gt;='Intersection Mileposts'!$F$10,H892&lt;='Intersection Mileposts'!$G$10),"Y",IF(AND(H892&gt;='Intersection Mileposts'!$F$11,H892&lt;='Intersection Mileposts'!$G$11),"Y",IF(AND(H892&gt;='Intersection Mileposts'!$F$12,H892&lt;='Intersection Mileposts'!$G$12),"Y",IF(AND(H892&gt;='Intersection Mileposts'!$F$13,H892&lt;='Intersection Mileposts'!$G$13),"Y",IF(AND(H892&gt;='Intersection Mileposts'!$F$14,H892&lt;='Intersection Mileposts'!$G$14),"Y",IF(AND(H892&gt;='Intersection Mileposts'!$F$15,H892&lt;='Intersection Mileposts'!$G$15),"Y",IF(AND(H892&gt;='Intersection Mileposts'!$F$16,H892&lt;='Intersection Mileposts'!$G$16),"Y",IF(AND(H892&gt;='Intersection Mileposts'!$F$17,H892&lt;='Intersection Mileposts'!$G$17),"Y",IF(AND(H892&gt;='Intersection Mileposts'!$F$18,H892&lt;='Intersection Mileposts'!$G$18),"Y",IF(AND(H892&gt;='Intersection Mileposts'!$F$19,H892&lt;='Intersection Mileposts'!$G$19),"Y",IF(AND(H892&gt;='Intersection Mileposts'!$F$20,H892&lt;='Intersection Mileposts'!$G$20),"Y",IF(AND(H892&gt;='Intersection Mileposts'!$F$21,H892&lt;='Intersection Mileposts'!$G$21),"Y",IF(AND(H892&gt;='Intersection Mileposts'!$F$22,H892&lt;='Intersection Mileposts'!$G$22),"Y",IF(AND(H892&gt;='Intersection Mileposts'!$F$23,H892&lt;='Intersection Mileposts'!$G$23),"Y",IF(AND(H892&gt;='Intersection Mileposts'!$F$24,H892&lt;='Intersection Mileposts'!$G$24),"Y",IF(AND(H892&gt;='Intersection Mileposts'!$F$25,H892&lt;='Intersection Mileposts'!$G$25),"Y",IF(AND(H892&gt;='Intersection Mileposts'!$F$26,H892&lt;='Intersection Mileposts'!$G$26),"Y",IF(AND(H892&gt;='Intersection Mileposts'!$F$27,H892&lt;='Intersection Mileposts'!$G$27),"Y",IF(AND(H892&gt;='Intersection Mileposts'!$F$28,H892&lt;='Intersection Mileposts'!$G$28),"Y",IF(AND(H892&gt;='Intersection Mileposts'!$F$29,H892&lt;='Intersection Mileposts'!$G$29),"Y", IF(AND(H892&gt;='Intersection Mileposts'!$F$30,H892&lt;='Intersection Mileposts'!$G$30),"Y",IF(AND(H892&gt;='Intersection Mileposts'!$F$31,H892&lt;='Intersection Mileposts'!$G$31),"Y",IF(AND(H892&gt;='Intersection Mileposts'!$F$32,H892&lt;='Intersection Mileposts'!$G$32),"Y",IF(AND(H892&gt;='Intersection Mileposts'!$F$33,H892&lt;='Intersection Mileposts'!$G$33),"Y",IF(AND(H892&gt;='Intersection Mileposts'!$F$34,H892&lt;='Intersection Mileposts'!$G$34),"Y",IF(AND(H892&gt;='Intersection Mileposts'!$F$35,H892&lt;='Intersection Mileposts'!$G$35),"Y",IF(AND(H892&gt;='Intersection Mileposts'!$F$36,H892&lt;='Intersection Mileposts'!$G$36),"Y",IF(AND(H892&gt;='Intersection Mileposts'!$F$37,H892&lt;='Intersection Mileposts'!$G$37),"Y",IF(AND(H892&gt;='Intersection Mileposts'!$F$38,H892&lt;='Intersection Mileposts'!$G$38),"Y",IF(AND(H892&gt;='Intersection Mileposts'!$F$39,H892&lt;='Intersection Mileposts'!$G$39),"Y","N"))))))))))))))))))))))))))))))))))))</f>
        <v/>
      </c>
    </row>
    <row r="893" spans="1:46" x14ac:dyDescent="0.3">
      <c r="A893" s="279"/>
      <c r="B893" s="261"/>
      <c r="C893" s="262"/>
      <c r="D893" s="262"/>
      <c r="E893" s="262"/>
      <c r="F893" s="262"/>
      <c r="G893" s="284"/>
      <c r="H893" s="286"/>
      <c r="I893" s="279"/>
      <c r="J893" s="260"/>
      <c r="K893" s="260"/>
      <c r="L893" s="280"/>
      <c r="M893" s="275"/>
      <c r="N893" s="263"/>
      <c r="P893" s="264" t="str">
        <f>IF(R893 = "", "", COUNT($R$4:R893))</f>
        <v/>
      </c>
      <c r="Q893" s="264" t="str">
        <f t="shared" si="104"/>
        <v/>
      </c>
      <c r="R893" s="265" t="str">
        <f t="shared" si="105"/>
        <v/>
      </c>
      <c r="S893" s="266" t="str">
        <f t="shared" si="109"/>
        <v/>
      </c>
      <c r="T893" s="267" t="str">
        <f t="shared" si="106"/>
        <v/>
      </c>
      <c r="U893" s="268" t="str">
        <f t="shared" si="110"/>
        <v/>
      </c>
      <c r="V893" s="269" t="str">
        <f t="shared" si="107"/>
        <v/>
      </c>
      <c r="W893" s="5"/>
      <c r="AR893" s="2" t="str">
        <f t="shared" si="111"/>
        <v/>
      </c>
      <c r="AS893" s="2" t="str">
        <f t="shared" si="108"/>
        <v/>
      </c>
      <c r="AT893" s="2" t="str">
        <f>IF(AR893="","",IF(AND(H893&gt;='Intersection Mileposts'!$F$5,H893&lt;='Intersection Mileposts'!$G$5),"Y",IF(AND(H893&gt;='Intersection Mileposts'!$F$6,H893&lt;='Intersection Mileposts'!$G$6),"Y",IF(AND(H893&gt;='Intersection Mileposts'!$F$7,H893&lt;='Intersection Mileposts'!$G$7),"Y",IF(AND(H893&gt;='Intersection Mileposts'!$F$8,H893&lt;='Intersection Mileposts'!$G$8),"Y",IF(AND(H893&gt;='Intersection Mileposts'!$F$9,H893&lt;='Intersection Mileposts'!$G$9),"Y",IF(AND(H893&gt;='Intersection Mileposts'!$F$10,H893&lt;='Intersection Mileposts'!$G$10),"Y",IF(AND(H893&gt;='Intersection Mileposts'!$F$11,H893&lt;='Intersection Mileposts'!$G$11),"Y",IF(AND(H893&gt;='Intersection Mileposts'!$F$12,H893&lt;='Intersection Mileposts'!$G$12),"Y",IF(AND(H893&gt;='Intersection Mileposts'!$F$13,H893&lt;='Intersection Mileposts'!$G$13),"Y",IF(AND(H893&gt;='Intersection Mileposts'!$F$14,H893&lt;='Intersection Mileposts'!$G$14),"Y",IF(AND(H893&gt;='Intersection Mileposts'!$F$15,H893&lt;='Intersection Mileposts'!$G$15),"Y",IF(AND(H893&gt;='Intersection Mileposts'!$F$16,H893&lt;='Intersection Mileposts'!$G$16),"Y",IF(AND(H893&gt;='Intersection Mileposts'!$F$17,H893&lt;='Intersection Mileposts'!$G$17),"Y",IF(AND(H893&gt;='Intersection Mileposts'!$F$18,H893&lt;='Intersection Mileposts'!$G$18),"Y",IF(AND(H893&gt;='Intersection Mileposts'!$F$19,H893&lt;='Intersection Mileposts'!$G$19),"Y",IF(AND(H893&gt;='Intersection Mileposts'!$F$20,H893&lt;='Intersection Mileposts'!$G$20),"Y",IF(AND(H893&gt;='Intersection Mileposts'!$F$21,H893&lt;='Intersection Mileposts'!$G$21),"Y",IF(AND(H893&gt;='Intersection Mileposts'!$F$22,H893&lt;='Intersection Mileposts'!$G$22),"Y",IF(AND(H893&gt;='Intersection Mileposts'!$F$23,H893&lt;='Intersection Mileposts'!$G$23),"Y",IF(AND(H893&gt;='Intersection Mileposts'!$F$24,H893&lt;='Intersection Mileposts'!$G$24),"Y",IF(AND(H893&gt;='Intersection Mileposts'!$F$25,H893&lt;='Intersection Mileposts'!$G$25),"Y",IF(AND(H893&gt;='Intersection Mileposts'!$F$26,H893&lt;='Intersection Mileposts'!$G$26),"Y",IF(AND(H893&gt;='Intersection Mileposts'!$F$27,H893&lt;='Intersection Mileposts'!$G$27),"Y",IF(AND(H893&gt;='Intersection Mileposts'!$F$28,H893&lt;='Intersection Mileposts'!$G$28),"Y",IF(AND(H893&gt;='Intersection Mileposts'!$F$29,H893&lt;='Intersection Mileposts'!$G$29),"Y", IF(AND(H893&gt;='Intersection Mileposts'!$F$30,H893&lt;='Intersection Mileposts'!$G$30),"Y",IF(AND(H893&gt;='Intersection Mileposts'!$F$31,H893&lt;='Intersection Mileposts'!$G$31),"Y",IF(AND(H893&gt;='Intersection Mileposts'!$F$32,H893&lt;='Intersection Mileposts'!$G$32),"Y",IF(AND(H893&gt;='Intersection Mileposts'!$F$33,H893&lt;='Intersection Mileposts'!$G$33),"Y",IF(AND(H893&gt;='Intersection Mileposts'!$F$34,H893&lt;='Intersection Mileposts'!$G$34),"Y",IF(AND(H893&gt;='Intersection Mileposts'!$F$35,H893&lt;='Intersection Mileposts'!$G$35),"Y",IF(AND(H893&gt;='Intersection Mileposts'!$F$36,H893&lt;='Intersection Mileposts'!$G$36),"Y",IF(AND(H893&gt;='Intersection Mileposts'!$F$37,H893&lt;='Intersection Mileposts'!$G$37),"Y",IF(AND(H893&gt;='Intersection Mileposts'!$F$38,H893&lt;='Intersection Mileposts'!$G$38),"Y",IF(AND(H893&gt;='Intersection Mileposts'!$F$39,H893&lt;='Intersection Mileposts'!$G$39),"Y","N"))))))))))))))))))))))))))))))))))))</f>
        <v/>
      </c>
    </row>
    <row r="894" spans="1:46" x14ac:dyDescent="0.3">
      <c r="A894" s="279"/>
      <c r="B894" s="261"/>
      <c r="C894" s="262"/>
      <c r="D894" s="262"/>
      <c r="E894" s="262"/>
      <c r="F894" s="262"/>
      <c r="G894" s="284"/>
      <c r="H894" s="286"/>
      <c r="I894" s="279"/>
      <c r="J894" s="260"/>
      <c r="K894" s="260"/>
      <c r="L894" s="280"/>
      <c r="M894" s="275"/>
      <c r="N894" s="263"/>
      <c r="P894" s="264" t="str">
        <f>IF(R894 = "", "", COUNT($R$4:R894))</f>
        <v/>
      </c>
      <c r="Q894" s="264" t="str">
        <f t="shared" si="104"/>
        <v/>
      </c>
      <c r="R894" s="265" t="str">
        <f t="shared" si="105"/>
        <v/>
      </c>
      <c r="S894" s="266" t="str">
        <f t="shared" si="109"/>
        <v/>
      </c>
      <c r="T894" s="267" t="str">
        <f t="shared" si="106"/>
        <v/>
      </c>
      <c r="U894" s="268" t="str">
        <f t="shared" si="110"/>
        <v/>
      </c>
      <c r="V894" s="269" t="str">
        <f t="shared" si="107"/>
        <v/>
      </c>
      <c r="W894" s="5"/>
      <c r="AR894" s="2" t="str">
        <f t="shared" si="111"/>
        <v/>
      </c>
      <c r="AS894" s="2" t="str">
        <f t="shared" si="108"/>
        <v/>
      </c>
      <c r="AT894" s="2" t="str">
        <f>IF(AR894="","",IF(AND(H894&gt;='Intersection Mileposts'!$F$5,H894&lt;='Intersection Mileposts'!$G$5),"Y",IF(AND(H894&gt;='Intersection Mileposts'!$F$6,H894&lt;='Intersection Mileposts'!$G$6),"Y",IF(AND(H894&gt;='Intersection Mileposts'!$F$7,H894&lt;='Intersection Mileposts'!$G$7),"Y",IF(AND(H894&gt;='Intersection Mileposts'!$F$8,H894&lt;='Intersection Mileposts'!$G$8),"Y",IF(AND(H894&gt;='Intersection Mileposts'!$F$9,H894&lt;='Intersection Mileposts'!$G$9),"Y",IF(AND(H894&gt;='Intersection Mileposts'!$F$10,H894&lt;='Intersection Mileposts'!$G$10),"Y",IF(AND(H894&gt;='Intersection Mileposts'!$F$11,H894&lt;='Intersection Mileposts'!$G$11),"Y",IF(AND(H894&gt;='Intersection Mileposts'!$F$12,H894&lt;='Intersection Mileposts'!$G$12),"Y",IF(AND(H894&gt;='Intersection Mileposts'!$F$13,H894&lt;='Intersection Mileposts'!$G$13),"Y",IF(AND(H894&gt;='Intersection Mileposts'!$F$14,H894&lt;='Intersection Mileposts'!$G$14),"Y",IF(AND(H894&gt;='Intersection Mileposts'!$F$15,H894&lt;='Intersection Mileposts'!$G$15),"Y",IF(AND(H894&gt;='Intersection Mileposts'!$F$16,H894&lt;='Intersection Mileposts'!$G$16),"Y",IF(AND(H894&gt;='Intersection Mileposts'!$F$17,H894&lt;='Intersection Mileposts'!$G$17),"Y",IF(AND(H894&gt;='Intersection Mileposts'!$F$18,H894&lt;='Intersection Mileposts'!$G$18),"Y",IF(AND(H894&gt;='Intersection Mileposts'!$F$19,H894&lt;='Intersection Mileposts'!$G$19),"Y",IF(AND(H894&gt;='Intersection Mileposts'!$F$20,H894&lt;='Intersection Mileposts'!$G$20),"Y",IF(AND(H894&gt;='Intersection Mileposts'!$F$21,H894&lt;='Intersection Mileposts'!$G$21),"Y",IF(AND(H894&gt;='Intersection Mileposts'!$F$22,H894&lt;='Intersection Mileposts'!$G$22),"Y",IF(AND(H894&gt;='Intersection Mileposts'!$F$23,H894&lt;='Intersection Mileposts'!$G$23),"Y",IF(AND(H894&gt;='Intersection Mileposts'!$F$24,H894&lt;='Intersection Mileposts'!$G$24),"Y",IF(AND(H894&gt;='Intersection Mileposts'!$F$25,H894&lt;='Intersection Mileposts'!$G$25),"Y",IF(AND(H894&gt;='Intersection Mileposts'!$F$26,H894&lt;='Intersection Mileposts'!$G$26),"Y",IF(AND(H894&gt;='Intersection Mileposts'!$F$27,H894&lt;='Intersection Mileposts'!$G$27),"Y",IF(AND(H894&gt;='Intersection Mileposts'!$F$28,H894&lt;='Intersection Mileposts'!$G$28),"Y",IF(AND(H894&gt;='Intersection Mileposts'!$F$29,H894&lt;='Intersection Mileposts'!$G$29),"Y", IF(AND(H894&gt;='Intersection Mileposts'!$F$30,H894&lt;='Intersection Mileposts'!$G$30),"Y",IF(AND(H894&gt;='Intersection Mileposts'!$F$31,H894&lt;='Intersection Mileposts'!$G$31),"Y",IF(AND(H894&gt;='Intersection Mileposts'!$F$32,H894&lt;='Intersection Mileposts'!$G$32),"Y",IF(AND(H894&gt;='Intersection Mileposts'!$F$33,H894&lt;='Intersection Mileposts'!$G$33),"Y",IF(AND(H894&gt;='Intersection Mileposts'!$F$34,H894&lt;='Intersection Mileposts'!$G$34),"Y",IF(AND(H894&gt;='Intersection Mileposts'!$F$35,H894&lt;='Intersection Mileposts'!$G$35),"Y",IF(AND(H894&gt;='Intersection Mileposts'!$F$36,H894&lt;='Intersection Mileposts'!$G$36),"Y",IF(AND(H894&gt;='Intersection Mileposts'!$F$37,H894&lt;='Intersection Mileposts'!$G$37),"Y",IF(AND(H894&gt;='Intersection Mileposts'!$F$38,H894&lt;='Intersection Mileposts'!$G$38),"Y",IF(AND(H894&gt;='Intersection Mileposts'!$F$39,H894&lt;='Intersection Mileposts'!$G$39),"Y","N"))))))))))))))))))))))))))))))))))))</f>
        <v/>
      </c>
    </row>
    <row r="895" spans="1:46" x14ac:dyDescent="0.3">
      <c r="A895" s="279"/>
      <c r="B895" s="261"/>
      <c r="C895" s="262"/>
      <c r="D895" s="262"/>
      <c r="E895" s="262"/>
      <c r="F895" s="262"/>
      <c r="G895" s="284"/>
      <c r="H895" s="286"/>
      <c r="I895" s="279"/>
      <c r="J895" s="260"/>
      <c r="K895" s="260"/>
      <c r="L895" s="280"/>
      <c r="M895" s="275"/>
      <c r="N895" s="263"/>
      <c r="P895" s="264" t="str">
        <f>IF(R895 = "", "", COUNT($R$4:R895))</f>
        <v/>
      </c>
      <c r="Q895" s="264" t="str">
        <f t="shared" si="104"/>
        <v/>
      </c>
      <c r="R895" s="265" t="str">
        <f t="shared" si="105"/>
        <v/>
      </c>
      <c r="S895" s="266" t="str">
        <f t="shared" si="109"/>
        <v/>
      </c>
      <c r="T895" s="267" t="str">
        <f t="shared" si="106"/>
        <v/>
      </c>
      <c r="U895" s="268" t="str">
        <f t="shared" si="110"/>
        <v/>
      </c>
      <c r="V895" s="269" t="str">
        <f t="shared" si="107"/>
        <v/>
      </c>
      <c r="W895" s="5"/>
      <c r="AR895" s="2" t="str">
        <f t="shared" si="111"/>
        <v/>
      </c>
      <c r="AS895" s="2" t="str">
        <f t="shared" si="108"/>
        <v/>
      </c>
      <c r="AT895" s="2" t="str">
        <f>IF(AR895="","",IF(AND(H895&gt;='Intersection Mileposts'!$F$5,H895&lt;='Intersection Mileposts'!$G$5),"Y",IF(AND(H895&gt;='Intersection Mileposts'!$F$6,H895&lt;='Intersection Mileposts'!$G$6),"Y",IF(AND(H895&gt;='Intersection Mileposts'!$F$7,H895&lt;='Intersection Mileposts'!$G$7),"Y",IF(AND(H895&gt;='Intersection Mileposts'!$F$8,H895&lt;='Intersection Mileposts'!$G$8),"Y",IF(AND(H895&gt;='Intersection Mileposts'!$F$9,H895&lt;='Intersection Mileposts'!$G$9),"Y",IF(AND(H895&gt;='Intersection Mileposts'!$F$10,H895&lt;='Intersection Mileposts'!$G$10),"Y",IF(AND(H895&gt;='Intersection Mileposts'!$F$11,H895&lt;='Intersection Mileposts'!$G$11),"Y",IF(AND(H895&gt;='Intersection Mileposts'!$F$12,H895&lt;='Intersection Mileposts'!$G$12),"Y",IF(AND(H895&gt;='Intersection Mileposts'!$F$13,H895&lt;='Intersection Mileposts'!$G$13),"Y",IF(AND(H895&gt;='Intersection Mileposts'!$F$14,H895&lt;='Intersection Mileposts'!$G$14),"Y",IF(AND(H895&gt;='Intersection Mileposts'!$F$15,H895&lt;='Intersection Mileposts'!$G$15),"Y",IF(AND(H895&gt;='Intersection Mileposts'!$F$16,H895&lt;='Intersection Mileposts'!$G$16),"Y",IF(AND(H895&gt;='Intersection Mileposts'!$F$17,H895&lt;='Intersection Mileposts'!$G$17),"Y",IF(AND(H895&gt;='Intersection Mileposts'!$F$18,H895&lt;='Intersection Mileposts'!$G$18),"Y",IF(AND(H895&gt;='Intersection Mileposts'!$F$19,H895&lt;='Intersection Mileposts'!$G$19),"Y",IF(AND(H895&gt;='Intersection Mileposts'!$F$20,H895&lt;='Intersection Mileposts'!$G$20),"Y",IF(AND(H895&gt;='Intersection Mileposts'!$F$21,H895&lt;='Intersection Mileposts'!$G$21),"Y",IF(AND(H895&gt;='Intersection Mileposts'!$F$22,H895&lt;='Intersection Mileposts'!$G$22),"Y",IF(AND(H895&gt;='Intersection Mileposts'!$F$23,H895&lt;='Intersection Mileposts'!$G$23),"Y",IF(AND(H895&gt;='Intersection Mileposts'!$F$24,H895&lt;='Intersection Mileposts'!$G$24),"Y",IF(AND(H895&gt;='Intersection Mileposts'!$F$25,H895&lt;='Intersection Mileposts'!$G$25),"Y",IF(AND(H895&gt;='Intersection Mileposts'!$F$26,H895&lt;='Intersection Mileposts'!$G$26),"Y",IF(AND(H895&gt;='Intersection Mileposts'!$F$27,H895&lt;='Intersection Mileposts'!$G$27),"Y",IF(AND(H895&gt;='Intersection Mileposts'!$F$28,H895&lt;='Intersection Mileposts'!$G$28),"Y",IF(AND(H895&gt;='Intersection Mileposts'!$F$29,H895&lt;='Intersection Mileposts'!$G$29),"Y", IF(AND(H895&gt;='Intersection Mileposts'!$F$30,H895&lt;='Intersection Mileposts'!$G$30),"Y",IF(AND(H895&gt;='Intersection Mileposts'!$F$31,H895&lt;='Intersection Mileposts'!$G$31),"Y",IF(AND(H895&gt;='Intersection Mileposts'!$F$32,H895&lt;='Intersection Mileposts'!$G$32),"Y",IF(AND(H895&gt;='Intersection Mileposts'!$F$33,H895&lt;='Intersection Mileposts'!$G$33),"Y",IF(AND(H895&gt;='Intersection Mileposts'!$F$34,H895&lt;='Intersection Mileposts'!$G$34),"Y",IF(AND(H895&gt;='Intersection Mileposts'!$F$35,H895&lt;='Intersection Mileposts'!$G$35),"Y",IF(AND(H895&gt;='Intersection Mileposts'!$F$36,H895&lt;='Intersection Mileposts'!$G$36),"Y",IF(AND(H895&gt;='Intersection Mileposts'!$F$37,H895&lt;='Intersection Mileposts'!$G$37),"Y",IF(AND(H895&gt;='Intersection Mileposts'!$F$38,H895&lt;='Intersection Mileposts'!$G$38),"Y",IF(AND(H895&gt;='Intersection Mileposts'!$F$39,H895&lt;='Intersection Mileposts'!$G$39),"Y","N"))))))))))))))))))))))))))))))))))))</f>
        <v/>
      </c>
    </row>
    <row r="896" spans="1:46" x14ac:dyDescent="0.3">
      <c r="A896" s="279"/>
      <c r="B896" s="261"/>
      <c r="C896" s="262"/>
      <c r="D896" s="262"/>
      <c r="E896" s="262"/>
      <c r="F896" s="262"/>
      <c r="G896" s="284"/>
      <c r="H896" s="286"/>
      <c r="I896" s="279"/>
      <c r="J896" s="260"/>
      <c r="K896" s="260"/>
      <c r="L896" s="280"/>
      <c r="M896" s="275"/>
      <c r="N896" s="263"/>
      <c r="P896" s="264" t="str">
        <f>IF(R896 = "", "", COUNT($R$4:R896))</f>
        <v/>
      </c>
      <c r="Q896" s="264" t="str">
        <f t="shared" si="104"/>
        <v/>
      </c>
      <c r="R896" s="265" t="str">
        <f t="shared" si="105"/>
        <v/>
      </c>
      <c r="S896" s="266" t="str">
        <f t="shared" si="109"/>
        <v/>
      </c>
      <c r="T896" s="267" t="str">
        <f t="shared" si="106"/>
        <v/>
      </c>
      <c r="U896" s="268" t="str">
        <f t="shared" si="110"/>
        <v/>
      </c>
      <c r="V896" s="269" t="str">
        <f t="shared" si="107"/>
        <v/>
      </c>
      <c r="W896" s="5"/>
      <c r="AR896" s="2" t="str">
        <f t="shared" si="111"/>
        <v/>
      </c>
      <c r="AS896" s="2" t="str">
        <f t="shared" si="108"/>
        <v/>
      </c>
      <c r="AT896" s="2" t="str">
        <f>IF(AR896="","",IF(AND(H896&gt;='Intersection Mileposts'!$F$5,H896&lt;='Intersection Mileposts'!$G$5),"Y",IF(AND(H896&gt;='Intersection Mileposts'!$F$6,H896&lt;='Intersection Mileposts'!$G$6),"Y",IF(AND(H896&gt;='Intersection Mileposts'!$F$7,H896&lt;='Intersection Mileposts'!$G$7),"Y",IF(AND(H896&gt;='Intersection Mileposts'!$F$8,H896&lt;='Intersection Mileposts'!$G$8),"Y",IF(AND(H896&gt;='Intersection Mileposts'!$F$9,H896&lt;='Intersection Mileposts'!$G$9),"Y",IF(AND(H896&gt;='Intersection Mileposts'!$F$10,H896&lt;='Intersection Mileposts'!$G$10),"Y",IF(AND(H896&gt;='Intersection Mileposts'!$F$11,H896&lt;='Intersection Mileposts'!$G$11),"Y",IF(AND(H896&gt;='Intersection Mileposts'!$F$12,H896&lt;='Intersection Mileposts'!$G$12),"Y",IF(AND(H896&gt;='Intersection Mileposts'!$F$13,H896&lt;='Intersection Mileposts'!$G$13),"Y",IF(AND(H896&gt;='Intersection Mileposts'!$F$14,H896&lt;='Intersection Mileposts'!$G$14),"Y",IF(AND(H896&gt;='Intersection Mileposts'!$F$15,H896&lt;='Intersection Mileposts'!$G$15),"Y",IF(AND(H896&gt;='Intersection Mileposts'!$F$16,H896&lt;='Intersection Mileposts'!$G$16),"Y",IF(AND(H896&gt;='Intersection Mileposts'!$F$17,H896&lt;='Intersection Mileposts'!$G$17),"Y",IF(AND(H896&gt;='Intersection Mileposts'!$F$18,H896&lt;='Intersection Mileposts'!$G$18),"Y",IF(AND(H896&gt;='Intersection Mileposts'!$F$19,H896&lt;='Intersection Mileposts'!$G$19),"Y",IF(AND(H896&gt;='Intersection Mileposts'!$F$20,H896&lt;='Intersection Mileposts'!$G$20),"Y",IF(AND(H896&gt;='Intersection Mileposts'!$F$21,H896&lt;='Intersection Mileposts'!$G$21),"Y",IF(AND(H896&gt;='Intersection Mileposts'!$F$22,H896&lt;='Intersection Mileposts'!$G$22),"Y",IF(AND(H896&gt;='Intersection Mileposts'!$F$23,H896&lt;='Intersection Mileposts'!$G$23),"Y",IF(AND(H896&gt;='Intersection Mileposts'!$F$24,H896&lt;='Intersection Mileposts'!$G$24),"Y",IF(AND(H896&gt;='Intersection Mileposts'!$F$25,H896&lt;='Intersection Mileposts'!$G$25),"Y",IF(AND(H896&gt;='Intersection Mileposts'!$F$26,H896&lt;='Intersection Mileposts'!$G$26),"Y",IF(AND(H896&gt;='Intersection Mileposts'!$F$27,H896&lt;='Intersection Mileposts'!$G$27),"Y",IF(AND(H896&gt;='Intersection Mileposts'!$F$28,H896&lt;='Intersection Mileposts'!$G$28),"Y",IF(AND(H896&gt;='Intersection Mileposts'!$F$29,H896&lt;='Intersection Mileposts'!$G$29),"Y", IF(AND(H896&gt;='Intersection Mileposts'!$F$30,H896&lt;='Intersection Mileposts'!$G$30),"Y",IF(AND(H896&gt;='Intersection Mileposts'!$F$31,H896&lt;='Intersection Mileposts'!$G$31),"Y",IF(AND(H896&gt;='Intersection Mileposts'!$F$32,H896&lt;='Intersection Mileposts'!$G$32),"Y",IF(AND(H896&gt;='Intersection Mileposts'!$F$33,H896&lt;='Intersection Mileposts'!$G$33),"Y",IF(AND(H896&gt;='Intersection Mileposts'!$F$34,H896&lt;='Intersection Mileposts'!$G$34),"Y",IF(AND(H896&gt;='Intersection Mileposts'!$F$35,H896&lt;='Intersection Mileposts'!$G$35),"Y",IF(AND(H896&gt;='Intersection Mileposts'!$F$36,H896&lt;='Intersection Mileposts'!$G$36),"Y",IF(AND(H896&gt;='Intersection Mileposts'!$F$37,H896&lt;='Intersection Mileposts'!$G$37),"Y",IF(AND(H896&gt;='Intersection Mileposts'!$F$38,H896&lt;='Intersection Mileposts'!$G$38),"Y",IF(AND(H896&gt;='Intersection Mileposts'!$F$39,H896&lt;='Intersection Mileposts'!$G$39),"Y","N"))))))))))))))))))))))))))))))))))))</f>
        <v/>
      </c>
    </row>
    <row r="897" spans="1:46" x14ac:dyDescent="0.3">
      <c r="A897" s="279"/>
      <c r="B897" s="261"/>
      <c r="C897" s="262"/>
      <c r="D897" s="262"/>
      <c r="E897" s="262"/>
      <c r="F897" s="262"/>
      <c r="G897" s="284"/>
      <c r="H897" s="286"/>
      <c r="I897" s="279"/>
      <c r="J897" s="260"/>
      <c r="K897" s="260"/>
      <c r="L897" s="280"/>
      <c r="M897" s="275"/>
      <c r="N897" s="263"/>
      <c r="P897" s="264" t="str">
        <f>IF(R897 = "", "", COUNT($R$4:R897))</f>
        <v/>
      </c>
      <c r="Q897" s="264" t="str">
        <f t="shared" si="104"/>
        <v/>
      </c>
      <c r="R897" s="265" t="str">
        <f t="shared" si="105"/>
        <v/>
      </c>
      <c r="S897" s="266" t="str">
        <f t="shared" si="109"/>
        <v/>
      </c>
      <c r="T897" s="267" t="str">
        <f t="shared" si="106"/>
        <v/>
      </c>
      <c r="U897" s="268" t="str">
        <f t="shared" si="110"/>
        <v/>
      </c>
      <c r="V897" s="269" t="str">
        <f t="shared" si="107"/>
        <v/>
      </c>
      <c r="W897" s="5"/>
      <c r="AR897" s="2" t="str">
        <f t="shared" si="111"/>
        <v/>
      </c>
      <c r="AS897" s="2" t="str">
        <f t="shared" si="108"/>
        <v/>
      </c>
      <c r="AT897" s="2" t="str">
        <f>IF(AR897="","",IF(AND(H897&gt;='Intersection Mileposts'!$F$5,H897&lt;='Intersection Mileposts'!$G$5),"Y",IF(AND(H897&gt;='Intersection Mileposts'!$F$6,H897&lt;='Intersection Mileposts'!$G$6),"Y",IF(AND(H897&gt;='Intersection Mileposts'!$F$7,H897&lt;='Intersection Mileposts'!$G$7),"Y",IF(AND(H897&gt;='Intersection Mileposts'!$F$8,H897&lt;='Intersection Mileposts'!$G$8),"Y",IF(AND(H897&gt;='Intersection Mileposts'!$F$9,H897&lt;='Intersection Mileposts'!$G$9),"Y",IF(AND(H897&gt;='Intersection Mileposts'!$F$10,H897&lt;='Intersection Mileposts'!$G$10),"Y",IF(AND(H897&gt;='Intersection Mileposts'!$F$11,H897&lt;='Intersection Mileposts'!$G$11),"Y",IF(AND(H897&gt;='Intersection Mileposts'!$F$12,H897&lt;='Intersection Mileposts'!$G$12),"Y",IF(AND(H897&gt;='Intersection Mileposts'!$F$13,H897&lt;='Intersection Mileposts'!$G$13),"Y",IF(AND(H897&gt;='Intersection Mileposts'!$F$14,H897&lt;='Intersection Mileposts'!$G$14),"Y",IF(AND(H897&gt;='Intersection Mileposts'!$F$15,H897&lt;='Intersection Mileposts'!$G$15),"Y",IF(AND(H897&gt;='Intersection Mileposts'!$F$16,H897&lt;='Intersection Mileposts'!$G$16),"Y",IF(AND(H897&gt;='Intersection Mileposts'!$F$17,H897&lt;='Intersection Mileposts'!$G$17),"Y",IF(AND(H897&gt;='Intersection Mileposts'!$F$18,H897&lt;='Intersection Mileposts'!$G$18),"Y",IF(AND(H897&gt;='Intersection Mileposts'!$F$19,H897&lt;='Intersection Mileposts'!$G$19),"Y",IF(AND(H897&gt;='Intersection Mileposts'!$F$20,H897&lt;='Intersection Mileposts'!$G$20),"Y",IF(AND(H897&gt;='Intersection Mileposts'!$F$21,H897&lt;='Intersection Mileposts'!$G$21),"Y",IF(AND(H897&gt;='Intersection Mileposts'!$F$22,H897&lt;='Intersection Mileposts'!$G$22),"Y",IF(AND(H897&gt;='Intersection Mileposts'!$F$23,H897&lt;='Intersection Mileposts'!$G$23),"Y",IF(AND(H897&gt;='Intersection Mileposts'!$F$24,H897&lt;='Intersection Mileposts'!$G$24),"Y",IF(AND(H897&gt;='Intersection Mileposts'!$F$25,H897&lt;='Intersection Mileposts'!$G$25),"Y",IF(AND(H897&gt;='Intersection Mileposts'!$F$26,H897&lt;='Intersection Mileposts'!$G$26),"Y",IF(AND(H897&gt;='Intersection Mileposts'!$F$27,H897&lt;='Intersection Mileposts'!$G$27),"Y",IF(AND(H897&gt;='Intersection Mileposts'!$F$28,H897&lt;='Intersection Mileposts'!$G$28),"Y",IF(AND(H897&gt;='Intersection Mileposts'!$F$29,H897&lt;='Intersection Mileposts'!$G$29),"Y", IF(AND(H897&gt;='Intersection Mileposts'!$F$30,H897&lt;='Intersection Mileposts'!$G$30),"Y",IF(AND(H897&gt;='Intersection Mileposts'!$F$31,H897&lt;='Intersection Mileposts'!$G$31),"Y",IF(AND(H897&gt;='Intersection Mileposts'!$F$32,H897&lt;='Intersection Mileposts'!$G$32),"Y",IF(AND(H897&gt;='Intersection Mileposts'!$F$33,H897&lt;='Intersection Mileposts'!$G$33),"Y",IF(AND(H897&gt;='Intersection Mileposts'!$F$34,H897&lt;='Intersection Mileposts'!$G$34),"Y",IF(AND(H897&gt;='Intersection Mileposts'!$F$35,H897&lt;='Intersection Mileposts'!$G$35),"Y",IF(AND(H897&gt;='Intersection Mileposts'!$F$36,H897&lt;='Intersection Mileposts'!$G$36),"Y",IF(AND(H897&gt;='Intersection Mileposts'!$F$37,H897&lt;='Intersection Mileposts'!$G$37),"Y",IF(AND(H897&gt;='Intersection Mileposts'!$F$38,H897&lt;='Intersection Mileposts'!$G$38),"Y",IF(AND(H897&gt;='Intersection Mileposts'!$F$39,H897&lt;='Intersection Mileposts'!$G$39),"Y","N"))))))))))))))))))))))))))))))))))))</f>
        <v/>
      </c>
    </row>
    <row r="898" spans="1:46" x14ac:dyDescent="0.3">
      <c r="A898" s="279"/>
      <c r="B898" s="261"/>
      <c r="C898" s="262"/>
      <c r="D898" s="262"/>
      <c r="E898" s="262"/>
      <c r="F898" s="262"/>
      <c r="G898" s="284"/>
      <c r="H898" s="286"/>
      <c r="I898" s="279"/>
      <c r="J898" s="260"/>
      <c r="K898" s="260"/>
      <c r="L898" s="280"/>
      <c r="M898" s="275"/>
      <c r="N898" s="263"/>
      <c r="P898" s="264" t="str">
        <f>IF(R898 = "", "", COUNT($R$4:R898))</f>
        <v/>
      </c>
      <c r="Q898" s="264" t="str">
        <f t="shared" si="104"/>
        <v/>
      </c>
      <c r="R898" s="265" t="str">
        <f t="shared" si="105"/>
        <v/>
      </c>
      <c r="S898" s="266" t="str">
        <f t="shared" si="109"/>
        <v/>
      </c>
      <c r="T898" s="267" t="str">
        <f t="shared" si="106"/>
        <v/>
      </c>
      <c r="U898" s="268" t="str">
        <f t="shared" si="110"/>
        <v/>
      </c>
      <c r="V898" s="269" t="str">
        <f t="shared" si="107"/>
        <v/>
      </c>
      <c r="W898" s="5"/>
      <c r="AR898" s="2" t="str">
        <f t="shared" si="111"/>
        <v/>
      </c>
      <c r="AS898" s="2" t="str">
        <f t="shared" si="108"/>
        <v/>
      </c>
      <c r="AT898" s="2" t="str">
        <f>IF(AR898="","",IF(AND(H898&gt;='Intersection Mileposts'!$F$5,H898&lt;='Intersection Mileposts'!$G$5),"Y",IF(AND(H898&gt;='Intersection Mileposts'!$F$6,H898&lt;='Intersection Mileposts'!$G$6),"Y",IF(AND(H898&gt;='Intersection Mileposts'!$F$7,H898&lt;='Intersection Mileposts'!$G$7),"Y",IF(AND(H898&gt;='Intersection Mileposts'!$F$8,H898&lt;='Intersection Mileposts'!$G$8),"Y",IF(AND(H898&gt;='Intersection Mileposts'!$F$9,H898&lt;='Intersection Mileposts'!$G$9),"Y",IF(AND(H898&gt;='Intersection Mileposts'!$F$10,H898&lt;='Intersection Mileposts'!$G$10),"Y",IF(AND(H898&gt;='Intersection Mileposts'!$F$11,H898&lt;='Intersection Mileposts'!$G$11),"Y",IF(AND(H898&gt;='Intersection Mileposts'!$F$12,H898&lt;='Intersection Mileposts'!$G$12),"Y",IF(AND(H898&gt;='Intersection Mileposts'!$F$13,H898&lt;='Intersection Mileposts'!$G$13),"Y",IF(AND(H898&gt;='Intersection Mileposts'!$F$14,H898&lt;='Intersection Mileposts'!$G$14),"Y",IF(AND(H898&gt;='Intersection Mileposts'!$F$15,H898&lt;='Intersection Mileposts'!$G$15),"Y",IF(AND(H898&gt;='Intersection Mileposts'!$F$16,H898&lt;='Intersection Mileposts'!$G$16),"Y",IF(AND(H898&gt;='Intersection Mileposts'!$F$17,H898&lt;='Intersection Mileposts'!$G$17),"Y",IF(AND(H898&gt;='Intersection Mileposts'!$F$18,H898&lt;='Intersection Mileposts'!$G$18),"Y",IF(AND(H898&gt;='Intersection Mileposts'!$F$19,H898&lt;='Intersection Mileposts'!$G$19),"Y",IF(AND(H898&gt;='Intersection Mileposts'!$F$20,H898&lt;='Intersection Mileposts'!$G$20),"Y",IF(AND(H898&gt;='Intersection Mileposts'!$F$21,H898&lt;='Intersection Mileposts'!$G$21),"Y",IF(AND(H898&gt;='Intersection Mileposts'!$F$22,H898&lt;='Intersection Mileposts'!$G$22),"Y",IF(AND(H898&gt;='Intersection Mileposts'!$F$23,H898&lt;='Intersection Mileposts'!$G$23),"Y",IF(AND(H898&gt;='Intersection Mileposts'!$F$24,H898&lt;='Intersection Mileposts'!$G$24),"Y",IF(AND(H898&gt;='Intersection Mileposts'!$F$25,H898&lt;='Intersection Mileposts'!$G$25),"Y",IF(AND(H898&gt;='Intersection Mileposts'!$F$26,H898&lt;='Intersection Mileposts'!$G$26),"Y",IF(AND(H898&gt;='Intersection Mileposts'!$F$27,H898&lt;='Intersection Mileposts'!$G$27),"Y",IF(AND(H898&gt;='Intersection Mileposts'!$F$28,H898&lt;='Intersection Mileposts'!$G$28),"Y",IF(AND(H898&gt;='Intersection Mileposts'!$F$29,H898&lt;='Intersection Mileposts'!$G$29),"Y", IF(AND(H898&gt;='Intersection Mileposts'!$F$30,H898&lt;='Intersection Mileposts'!$G$30),"Y",IF(AND(H898&gt;='Intersection Mileposts'!$F$31,H898&lt;='Intersection Mileposts'!$G$31),"Y",IF(AND(H898&gt;='Intersection Mileposts'!$F$32,H898&lt;='Intersection Mileposts'!$G$32),"Y",IF(AND(H898&gt;='Intersection Mileposts'!$F$33,H898&lt;='Intersection Mileposts'!$G$33),"Y",IF(AND(H898&gt;='Intersection Mileposts'!$F$34,H898&lt;='Intersection Mileposts'!$G$34),"Y",IF(AND(H898&gt;='Intersection Mileposts'!$F$35,H898&lt;='Intersection Mileposts'!$G$35),"Y",IF(AND(H898&gt;='Intersection Mileposts'!$F$36,H898&lt;='Intersection Mileposts'!$G$36),"Y",IF(AND(H898&gt;='Intersection Mileposts'!$F$37,H898&lt;='Intersection Mileposts'!$G$37),"Y",IF(AND(H898&gt;='Intersection Mileposts'!$F$38,H898&lt;='Intersection Mileposts'!$G$38),"Y",IF(AND(H898&gt;='Intersection Mileposts'!$F$39,H898&lt;='Intersection Mileposts'!$G$39),"Y","N"))))))))))))))))))))))))))))))))))))</f>
        <v/>
      </c>
    </row>
    <row r="899" spans="1:46" x14ac:dyDescent="0.3">
      <c r="A899" s="279"/>
      <c r="B899" s="261"/>
      <c r="C899" s="262"/>
      <c r="D899" s="262"/>
      <c r="E899" s="262"/>
      <c r="F899" s="262"/>
      <c r="G899" s="284"/>
      <c r="H899" s="286"/>
      <c r="I899" s="279"/>
      <c r="J899" s="260"/>
      <c r="K899" s="260"/>
      <c r="L899" s="280"/>
      <c r="M899" s="275"/>
      <c r="N899" s="263"/>
      <c r="P899" s="264" t="str">
        <f>IF(R899 = "", "", COUNT($R$4:R899))</f>
        <v/>
      </c>
      <c r="Q899" s="264" t="str">
        <f t="shared" si="104"/>
        <v/>
      </c>
      <c r="R899" s="265" t="str">
        <f t="shared" si="105"/>
        <v/>
      </c>
      <c r="S899" s="266" t="str">
        <f t="shared" si="109"/>
        <v/>
      </c>
      <c r="T899" s="267" t="str">
        <f t="shared" si="106"/>
        <v/>
      </c>
      <c r="U899" s="268" t="str">
        <f t="shared" si="110"/>
        <v/>
      </c>
      <c r="V899" s="269" t="str">
        <f t="shared" si="107"/>
        <v/>
      </c>
      <c r="W899" s="5"/>
      <c r="AR899" s="2" t="str">
        <f t="shared" si="111"/>
        <v/>
      </c>
      <c r="AS899" s="2" t="str">
        <f t="shared" si="108"/>
        <v/>
      </c>
      <c r="AT899" s="2" t="str">
        <f>IF(AR899="","",IF(AND(H899&gt;='Intersection Mileposts'!$F$5,H899&lt;='Intersection Mileposts'!$G$5),"Y",IF(AND(H899&gt;='Intersection Mileposts'!$F$6,H899&lt;='Intersection Mileposts'!$G$6),"Y",IF(AND(H899&gt;='Intersection Mileposts'!$F$7,H899&lt;='Intersection Mileposts'!$G$7),"Y",IF(AND(H899&gt;='Intersection Mileposts'!$F$8,H899&lt;='Intersection Mileposts'!$G$8),"Y",IF(AND(H899&gt;='Intersection Mileposts'!$F$9,H899&lt;='Intersection Mileposts'!$G$9),"Y",IF(AND(H899&gt;='Intersection Mileposts'!$F$10,H899&lt;='Intersection Mileposts'!$G$10),"Y",IF(AND(H899&gt;='Intersection Mileposts'!$F$11,H899&lt;='Intersection Mileposts'!$G$11),"Y",IF(AND(H899&gt;='Intersection Mileposts'!$F$12,H899&lt;='Intersection Mileposts'!$G$12),"Y",IF(AND(H899&gt;='Intersection Mileposts'!$F$13,H899&lt;='Intersection Mileposts'!$G$13),"Y",IF(AND(H899&gt;='Intersection Mileposts'!$F$14,H899&lt;='Intersection Mileposts'!$G$14),"Y",IF(AND(H899&gt;='Intersection Mileposts'!$F$15,H899&lt;='Intersection Mileposts'!$G$15),"Y",IF(AND(H899&gt;='Intersection Mileposts'!$F$16,H899&lt;='Intersection Mileposts'!$G$16),"Y",IF(AND(H899&gt;='Intersection Mileposts'!$F$17,H899&lt;='Intersection Mileposts'!$G$17),"Y",IF(AND(H899&gt;='Intersection Mileposts'!$F$18,H899&lt;='Intersection Mileposts'!$G$18),"Y",IF(AND(H899&gt;='Intersection Mileposts'!$F$19,H899&lt;='Intersection Mileposts'!$G$19),"Y",IF(AND(H899&gt;='Intersection Mileposts'!$F$20,H899&lt;='Intersection Mileposts'!$G$20),"Y",IF(AND(H899&gt;='Intersection Mileposts'!$F$21,H899&lt;='Intersection Mileposts'!$G$21),"Y",IF(AND(H899&gt;='Intersection Mileposts'!$F$22,H899&lt;='Intersection Mileposts'!$G$22),"Y",IF(AND(H899&gt;='Intersection Mileposts'!$F$23,H899&lt;='Intersection Mileposts'!$G$23),"Y",IF(AND(H899&gt;='Intersection Mileposts'!$F$24,H899&lt;='Intersection Mileposts'!$G$24),"Y",IF(AND(H899&gt;='Intersection Mileposts'!$F$25,H899&lt;='Intersection Mileposts'!$G$25),"Y",IF(AND(H899&gt;='Intersection Mileposts'!$F$26,H899&lt;='Intersection Mileposts'!$G$26),"Y",IF(AND(H899&gt;='Intersection Mileposts'!$F$27,H899&lt;='Intersection Mileposts'!$G$27),"Y",IF(AND(H899&gt;='Intersection Mileposts'!$F$28,H899&lt;='Intersection Mileposts'!$G$28),"Y",IF(AND(H899&gt;='Intersection Mileposts'!$F$29,H899&lt;='Intersection Mileposts'!$G$29),"Y", IF(AND(H899&gt;='Intersection Mileposts'!$F$30,H899&lt;='Intersection Mileposts'!$G$30),"Y",IF(AND(H899&gt;='Intersection Mileposts'!$F$31,H899&lt;='Intersection Mileposts'!$G$31),"Y",IF(AND(H899&gt;='Intersection Mileposts'!$F$32,H899&lt;='Intersection Mileposts'!$G$32),"Y",IF(AND(H899&gt;='Intersection Mileposts'!$F$33,H899&lt;='Intersection Mileposts'!$G$33),"Y",IF(AND(H899&gt;='Intersection Mileposts'!$F$34,H899&lt;='Intersection Mileposts'!$G$34),"Y",IF(AND(H899&gt;='Intersection Mileposts'!$F$35,H899&lt;='Intersection Mileposts'!$G$35),"Y",IF(AND(H899&gt;='Intersection Mileposts'!$F$36,H899&lt;='Intersection Mileposts'!$G$36),"Y",IF(AND(H899&gt;='Intersection Mileposts'!$F$37,H899&lt;='Intersection Mileposts'!$G$37),"Y",IF(AND(H899&gt;='Intersection Mileposts'!$F$38,H899&lt;='Intersection Mileposts'!$G$38),"Y",IF(AND(H899&gt;='Intersection Mileposts'!$F$39,H899&lt;='Intersection Mileposts'!$G$39),"Y","N"))))))))))))))))))))))))))))))))))))</f>
        <v/>
      </c>
    </row>
    <row r="900" spans="1:46" x14ac:dyDescent="0.3">
      <c r="A900" s="279"/>
      <c r="B900" s="261"/>
      <c r="C900" s="262"/>
      <c r="D900" s="262"/>
      <c r="E900" s="262"/>
      <c r="F900" s="262"/>
      <c r="G900" s="284"/>
      <c r="H900" s="286"/>
      <c r="I900" s="279"/>
      <c r="J900" s="260"/>
      <c r="K900" s="260"/>
      <c r="L900" s="280"/>
      <c r="M900" s="275"/>
      <c r="N900" s="263"/>
      <c r="P900" s="264" t="str">
        <f>IF(R900 = "", "", COUNT($R$4:R900))</f>
        <v/>
      </c>
      <c r="Q900" s="264" t="str">
        <f t="shared" ref="Q900:Q963" si="112">IF(B900="", "", YEAR(B900))</f>
        <v/>
      </c>
      <c r="R900" s="265" t="str">
        <f t="shared" ref="R900:R963" si="113">IF(A900="", "", IF(G900="",1,IF(G900="O",1,IF(G900="C",8.4,IF(G900="B",8.4,IF(G900="A",76.8,IF(G900="K",76.8,"ERR")))))))</f>
        <v/>
      </c>
      <c r="S900" s="266" t="str">
        <f t="shared" si="109"/>
        <v/>
      </c>
      <c r="T900" s="267" t="str">
        <f t="shared" ref="T900:T963" si="114">IF(IF(M900="Y",G900,"")=0, "O", IF(M900="Y",G900,""))</f>
        <v/>
      </c>
      <c r="U900" s="268" t="str">
        <f t="shared" si="110"/>
        <v/>
      </c>
      <c r="V900" s="269" t="str">
        <f t="shared" ref="V900:V963" si="115">IF(IF(N900="Y",G900,"")=0, "O", IF(N900="Y",G900,""))</f>
        <v/>
      </c>
      <c r="W900" s="5"/>
      <c r="AR900" s="2" t="str">
        <f t="shared" si="111"/>
        <v/>
      </c>
      <c r="AS900" s="2" t="str">
        <f t="shared" ref="AS900:AS963" si="116">IF(OR(M900="Y",N900="Y"),"Y","")</f>
        <v/>
      </c>
      <c r="AT900" s="2" t="str">
        <f>IF(AR900="","",IF(AND(H900&gt;='Intersection Mileposts'!$F$5,H900&lt;='Intersection Mileposts'!$G$5),"Y",IF(AND(H900&gt;='Intersection Mileposts'!$F$6,H900&lt;='Intersection Mileposts'!$G$6),"Y",IF(AND(H900&gt;='Intersection Mileposts'!$F$7,H900&lt;='Intersection Mileposts'!$G$7),"Y",IF(AND(H900&gt;='Intersection Mileposts'!$F$8,H900&lt;='Intersection Mileposts'!$G$8),"Y",IF(AND(H900&gt;='Intersection Mileposts'!$F$9,H900&lt;='Intersection Mileposts'!$G$9),"Y",IF(AND(H900&gt;='Intersection Mileposts'!$F$10,H900&lt;='Intersection Mileposts'!$G$10),"Y",IF(AND(H900&gt;='Intersection Mileposts'!$F$11,H900&lt;='Intersection Mileposts'!$G$11),"Y",IF(AND(H900&gt;='Intersection Mileposts'!$F$12,H900&lt;='Intersection Mileposts'!$G$12),"Y",IF(AND(H900&gt;='Intersection Mileposts'!$F$13,H900&lt;='Intersection Mileposts'!$G$13),"Y",IF(AND(H900&gt;='Intersection Mileposts'!$F$14,H900&lt;='Intersection Mileposts'!$G$14),"Y",IF(AND(H900&gt;='Intersection Mileposts'!$F$15,H900&lt;='Intersection Mileposts'!$G$15),"Y",IF(AND(H900&gt;='Intersection Mileposts'!$F$16,H900&lt;='Intersection Mileposts'!$G$16),"Y",IF(AND(H900&gt;='Intersection Mileposts'!$F$17,H900&lt;='Intersection Mileposts'!$G$17),"Y",IF(AND(H900&gt;='Intersection Mileposts'!$F$18,H900&lt;='Intersection Mileposts'!$G$18),"Y",IF(AND(H900&gt;='Intersection Mileposts'!$F$19,H900&lt;='Intersection Mileposts'!$G$19),"Y",IF(AND(H900&gt;='Intersection Mileposts'!$F$20,H900&lt;='Intersection Mileposts'!$G$20),"Y",IF(AND(H900&gt;='Intersection Mileposts'!$F$21,H900&lt;='Intersection Mileposts'!$G$21),"Y",IF(AND(H900&gt;='Intersection Mileposts'!$F$22,H900&lt;='Intersection Mileposts'!$G$22),"Y",IF(AND(H900&gt;='Intersection Mileposts'!$F$23,H900&lt;='Intersection Mileposts'!$G$23),"Y",IF(AND(H900&gt;='Intersection Mileposts'!$F$24,H900&lt;='Intersection Mileposts'!$G$24),"Y",IF(AND(H900&gt;='Intersection Mileposts'!$F$25,H900&lt;='Intersection Mileposts'!$G$25),"Y",IF(AND(H900&gt;='Intersection Mileposts'!$F$26,H900&lt;='Intersection Mileposts'!$G$26),"Y",IF(AND(H900&gt;='Intersection Mileposts'!$F$27,H900&lt;='Intersection Mileposts'!$G$27),"Y",IF(AND(H900&gt;='Intersection Mileposts'!$F$28,H900&lt;='Intersection Mileposts'!$G$28),"Y",IF(AND(H900&gt;='Intersection Mileposts'!$F$29,H900&lt;='Intersection Mileposts'!$G$29),"Y", IF(AND(H900&gt;='Intersection Mileposts'!$F$30,H900&lt;='Intersection Mileposts'!$G$30),"Y",IF(AND(H900&gt;='Intersection Mileposts'!$F$31,H900&lt;='Intersection Mileposts'!$G$31),"Y",IF(AND(H900&gt;='Intersection Mileposts'!$F$32,H900&lt;='Intersection Mileposts'!$G$32),"Y",IF(AND(H900&gt;='Intersection Mileposts'!$F$33,H900&lt;='Intersection Mileposts'!$G$33),"Y",IF(AND(H900&gt;='Intersection Mileposts'!$F$34,H900&lt;='Intersection Mileposts'!$G$34),"Y",IF(AND(H900&gt;='Intersection Mileposts'!$F$35,H900&lt;='Intersection Mileposts'!$G$35),"Y",IF(AND(H900&gt;='Intersection Mileposts'!$F$36,H900&lt;='Intersection Mileposts'!$G$36),"Y",IF(AND(H900&gt;='Intersection Mileposts'!$F$37,H900&lt;='Intersection Mileposts'!$G$37),"Y",IF(AND(H900&gt;='Intersection Mileposts'!$F$38,H900&lt;='Intersection Mileposts'!$G$38),"Y",IF(AND(H900&gt;='Intersection Mileposts'!$F$39,H900&lt;='Intersection Mileposts'!$G$39),"Y","N"))))))))))))))))))))))))))))))))))))</f>
        <v/>
      </c>
    </row>
    <row r="901" spans="1:46" x14ac:dyDescent="0.3">
      <c r="A901" s="279"/>
      <c r="B901" s="261"/>
      <c r="C901" s="262"/>
      <c r="D901" s="262"/>
      <c r="E901" s="262"/>
      <c r="F901" s="262"/>
      <c r="G901" s="284"/>
      <c r="H901" s="286"/>
      <c r="I901" s="279"/>
      <c r="J901" s="260"/>
      <c r="K901" s="260"/>
      <c r="L901" s="280"/>
      <c r="M901" s="275"/>
      <c r="N901" s="263"/>
      <c r="P901" s="264" t="str">
        <f>IF(R901 = "", "", COUNT($R$4:R901))</f>
        <v/>
      </c>
      <c r="Q901" s="264" t="str">
        <f t="shared" si="112"/>
        <v/>
      </c>
      <c r="R901" s="265" t="str">
        <f t="shared" si="113"/>
        <v/>
      </c>
      <c r="S901" s="266" t="str">
        <f t="shared" ref="S901:S964" si="117">IF(M901="Y",R901,"")</f>
        <v/>
      </c>
      <c r="T901" s="267" t="str">
        <f t="shared" si="114"/>
        <v/>
      </c>
      <c r="U901" s="268" t="str">
        <f t="shared" ref="U901:U964" si="118">IF(N901="Y",R901,"")</f>
        <v/>
      </c>
      <c r="V901" s="269" t="str">
        <f t="shared" si="115"/>
        <v/>
      </c>
      <c r="W901" s="5"/>
      <c r="AR901" s="2" t="str">
        <f t="shared" ref="AR901:AR964" si="119">IF(P901&gt;0, P901, "")</f>
        <v/>
      </c>
      <c r="AS901" s="2" t="str">
        <f t="shared" si="116"/>
        <v/>
      </c>
      <c r="AT901" s="2" t="str">
        <f>IF(AR901="","",IF(AND(H901&gt;='Intersection Mileposts'!$F$5,H901&lt;='Intersection Mileposts'!$G$5),"Y",IF(AND(H901&gt;='Intersection Mileposts'!$F$6,H901&lt;='Intersection Mileposts'!$G$6),"Y",IF(AND(H901&gt;='Intersection Mileposts'!$F$7,H901&lt;='Intersection Mileposts'!$G$7),"Y",IF(AND(H901&gt;='Intersection Mileposts'!$F$8,H901&lt;='Intersection Mileposts'!$G$8),"Y",IF(AND(H901&gt;='Intersection Mileposts'!$F$9,H901&lt;='Intersection Mileposts'!$G$9),"Y",IF(AND(H901&gt;='Intersection Mileposts'!$F$10,H901&lt;='Intersection Mileposts'!$G$10),"Y",IF(AND(H901&gt;='Intersection Mileposts'!$F$11,H901&lt;='Intersection Mileposts'!$G$11),"Y",IF(AND(H901&gt;='Intersection Mileposts'!$F$12,H901&lt;='Intersection Mileposts'!$G$12),"Y",IF(AND(H901&gt;='Intersection Mileposts'!$F$13,H901&lt;='Intersection Mileposts'!$G$13),"Y",IF(AND(H901&gt;='Intersection Mileposts'!$F$14,H901&lt;='Intersection Mileposts'!$G$14),"Y",IF(AND(H901&gt;='Intersection Mileposts'!$F$15,H901&lt;='Intersection Mileposts'!$G$15),"Y",IF(AND(H901&gt;='Intersection Mileposts'!$F$16,H901&lt;='Intersection Mileposts'!$G$16),"Y",IF(AND(H901&gt;='Intersection Mileposts'!$F$17,H901&lt;='Intersection Mileposts'!$G$17),"Y",IF(AND(H901&gt;='Intersection Mileposts'!$F$18,H901&lt;='Intersection Mileposts'!$G$18),"Y",IF(AND(H901&gt;='Intersection Mileposts'!$F$19,H901&lt;='Intersection Mileposts'!$G$19),"Y",IF(AND(H901&gt;='Intersection Mileposts'!$F$20,H901&lt;='Intersection Mileposts'!$G$20),"Y",IF(AND(H901&gt;='Intersection Mileposts'!$F$21,H901&lt;='Intersection Mileposts'!$G$21),"Y",IF(AND(H901&gt;='Intersection Mileposts'!$F$22,H901&lt;='Intersection Mileposts'!$G$22),"Y",IF(AND(H901&gt;='Intersection Mileposts'!$F$23,H901&lt;='Intersection Mileposts'!$G$23),"Y",IF(AND(H901&gt;='Intersection Mileposts'!$F$24,H901&lt;='Intersection Mileposts'!$G$24),"Y",IF(AND(H901&gt;='Intersection Mileposts'!$F$25,H901&lt;='Intersection Mileposts'!$G$25),"Y",IF(AND(H901&gt;='Intersection Mileposts'!$F$26,H901&lt;='Intersection Mileposts'!$G$26),"Y",IF(AND(H901&gt;='Intersection Mileposts'!$F$27,H901&lt;='Intersection Mileposts'!$G$27),"Y",IF(AND(H901&gt;='Intersection Mileposts'!$F$28,H901&lt;='Intersection Mileposts'!$G$28),"Y",IF(AND(H901&gt;='Intersection Mileposts'!$F$29,H901&lt;='Intersection Mileposts'!$G$29),"Y", IF(AND(H901&gt;='Intersection Mileposts'!$F$30,H901&lt;='Intersection Mileposts'!$G$30),"Y",IF(AND(H901&gt;='Intersection Mileposts'!$F$31,H901&lt;='Intersection Mileposts'!$G$31),"Y",IF(AND(H901&gt;='Intersection Mileposts'!$F$32,H901&lt;='Intersection Mileposts'!$G$32),"Y",IF(AND(H901&gt;='Intersection Mileposts'!$F$33,H901&lt;='Intersection Mileposts'!$G$33),"Y",IF(AND(H901&gt;='Intersection Mileposts'!$F$34,H901&lt;='Intersection Mileposts'!$G$34),"Y",IF(AND(H901&gt;='Intersection Mileposts'!$F$35,H901&lt;='Intersection Mileposts'!$G$35),"Y",IF(AND(H901&gt;='Intersection Mileposts'!$F$36,H901&lt;='Intersection Mileposts'!$G$36),"Y",IF(AND(H901&gt;='Intersection Mileposts'!$F$37,H901&lt;='Intersection Mileposts'!$G$37),"Y",IF(AND(H901&gt;='Intersection Mileposts'!$F$38,H901&lt;='Intersection Mileposts'!$G$38),"Y",IF(AND(H901&gt;='Intersection Mileposts'!$F$39,H901&lt;='Intersection Mileposts'!$G$39),"Y","N"))))))))))))))))))))))))))))))))))))</f>
        <v/>
      </c>
    </row>
    <row r="902" spans="1:46" x14ac:dyDescent="0.3">
      <c r="A902" s="279"/>
      <c r="B902" s="261"/>
      <c r="C902" s="262"/>
      <c r="D902" s="262"/>
      <c r="E902" s="262"/>
      <c r="F902" s="262"/>
      <c r="G902" s="284"/>
      <c r="H902" s="286"/>
      <c r="I902" s="279"/>
      <c r="J902" s="260"/>
      <c r="K902" s="260"/>
      <c r="L902" s="280"/>
      <c r="M902" s="275"/>
      <c r="N902" s="263"/>
      <c r="P902" s="264" t="str">
        <f>IF(R902 = "", "", COUNT($R$4:R902))</f>
        <v/>
      </c>
      <c r="Q902" s="264" t="str">
        <f t="shared" si="112"/>
        <v/>
      </c>
      <c r="R902" s="265" t="str">
        <f t="shared" si="113"/>
        <v/>
      </c>
      <c r="S902" s="266" t="str">
        <f t="shared" si="117"/>
        <v/>
      </c>
      <c r="T902" s="267" t="str">
        <f t="shared" si="114"/>
        <v/>
      </c>
      <c r="U902" s="268" t="str">
        <f t="shared" si="118"/>
        <v/>
      </c>
      <c r="V902" s="269" t="str">
        <f t="shared" si="115"/>
        <v/>
      </c>
      <c r="W902" s="5"/>
      <c r="AR902" s="2" t="str">
        <f t="shared" si="119"/>
        <v/>
      </c>
      <c r="AS902" s="2" t="str">
        <f t="shared" si="116"/>
        <v/>
      </c>
      <c r="AT902" s="2" t="str">
        <f>IF(AR902="","",IF(AND(H902&gt;='Intersection Mileposts'!$F$5,H902&lt;='Intersection Mileposts'!$G$5),"Y",IF(AND(H902&gt;='Intersection Mileposts'!$F$6,H902&lt;='Intersection Mileposts'!$G$6),"Y",IF(AND(H902&gt;='Intersection Mileposts'!$F$7,H902&lt;='Intersection Mileposts'!$G$7),"Y",IF(AND(H902&gt;='Intersection Mileposts'!$F$8,H902&lt;='Intersection Mileposts'!$G$8),"Y",IF(AND(H902&gt;='Intersection Mileposts'!$F$9,H902&lt;='Intersection Mileposts'!$G$9),"Y",IF(AND(H902&gt;='Intersection Mileposts'!$F$10,H902&lt;='Intersection Mileposts'!$G$10),"Y",IF(AND(H902&gt;='Intersection Mileposts'!$F$11,H902&lt;='Intersection Mileposts'!$G$11),"Y",IF(AND(H902&gt;='Intersection Mileposts'!$F$12,H902&lt;='Intersection Mileposts'!$G$12),"Y",IF(AND(H902&gt;='Intersection Mileposts'!$F$13,H902&lt;='Intersection Mileposts'!$G$13),"Y",IF(AND(H902&gt;='Intersection Mileposts'!$F$14,H902&lt;='Intersection Mileposts'!$G$14),"Y",IF(AND(H902&gt;='Intersection Mileposts'!$F$15,H902&lt;='Intersection Mileposts'!$G$15),"Y",IF(AND(H902&gt;='Intersection Mileposts'!$F$16,H902&lt;='Intersection Mileposts'!$G$16),"Y",IF(AND(H902&gt;='Intersection Mileposts'!$F$17,H902&lt;='Intersection Mileposts'!$G$17),"Y",IF(AND(H902&gt;='Intersection Mileposts'!$F$18,H902&lt;='Intersection Mileposts'!$G$18),"Y",IF(AND(H902&gt;='Intersection Mileposts'!$F$19,H902&lt;='Intersection Mileposts'!$G$19),"Y",IF(AND(H902&gt;='Intersection Mileposts'!$F$20,H902&lt;='Intersection Mileposts'!$G$20),"Y",IF(AND(H902&gt;='Intersection Mileposts'!$F$21,H902&lt;='Intersection Mileposts'!$G$21),"Y",IF(AND(H902&gt;='Intersection Mileposts'!$F$22,H902&lt;='Intersection Mileposts'!$G$22),"Y",IF(AND(H902&gt;='Intersection Mileposts'!$F$23,H902&lt;='Intersection Mileposts'!$G$23),"Y",IF(AND(H902&gt;='Intersection Mileposts'!$F$24,H902&lt;='Intersection Mileposts'!$G$24),"Y",IF(AND(H902&gt;='Intersection Mileposts'!$F$25,H902&lt;='Intersection Mileposts'!$G$25),"Y",IF(AND(H902&gt;='Intersection Mileposts'!$F$26,H902&lt;='Intersection Mileposts'!$G$26),"Y",IF(AND(H902&gt;='Intersection Mileposts'!$F$27,H902&lt;='Intersection Mileposts'!$G$27),"Y",IF(AND(H902&gt;='Intersection Mileposts'!$F$28,H902&lt;='Intersection Mileposts'!$G$28),"Y",IF(AND(H902&gt;='Intersection Mileposts'!$F$29,H902&lt;='Intersection Mileposts'!$G$29),"Y", IF(AND(H902&gt;='Intersection Mileposts'!$F$30,H902&lt;='Intersection Mileposts'!$G$30),"Y",IF(AND(H902&gt;='Intersection Mileposts'!$F$31,H902&lt;='Intersection Mileposts'!$G$31),"Y",IF(AND(H902&gt;='Intersection Mileposts'!$F$32,H902&lt;='Intersection Mileposts'!$G$32),"Y",IF(AND(H902&gt;='Intersection Mileposts'!$F$33,H902&lt;='Intersection Mileposts'!$G$33),"Y",IF(AND(H902&gt;='Intersection Mileposts'!$F$34,H902&lt;='Intersection Mileposts'!$G$34),"Y",IF(AND(H902&gt;='Intersection Mileposts'!$F$35,H902&lt;='Intersection Mileposts'!$G$35),"Y",IF(AND(H902&gt;='Intersection Mileposts'!$F$36,H902&lt;='Intersection Mileposts'!$G$36),"Y",IF(AND(H902&gt;='Intersection Mileposts'!$F$37,H902&lt;='Intersection Mileposts'!$G$37),"Y",IF(AND(H902&gt;='Intersection Mileposts'!$F$38,H902&lt;='Intersection Mileposts'!$G$38),"Y",IF(AND(H902&gt;='Intersection Mileposts'!$F$39,H902&lt;='Intersection Mileposts'!$G$39),"Y","N"))))))))))))))))))))))))))))))))))))</f>
        <v/>
      </c>
    </row>
    <row r="903" spans="1:46" x14ac:dyDescent="0.3">
      <c r="A903" s="279"/>
      <c r="B903" s="261"/>
      <c r="C903" s="262"/>
      <c r="D903" s="262"/>
      <c r="E903" s="262"/>
      <c r="F903" s="262"/>
      <c r="G903" s="284"/>
      <c r="H903" s="286"/>
      <c r="I903" s="279"/>
      <c r="J903" s="260"/>
      <c r="K903" s="260"/>
      <c r="L903" s="280"/>
      <c r="M903" s="275"/>
      <c r="N903" s="263"/>
      <c r="P903" s="264" t="str">
        <f>IF(R903 = "", "", COUNT($R$4:R903))</f>
        <v/>
      </c>
      <c r="Q903" s="264" t="str">
        <f t="shared" si="112"/>
        <v/>
      </c>
      <c r="R903" s="265" t="str">
        <f t="shared" si="113"/>
        <v/>
      </c>
      <c r="S903" s="266" t="str">
        <f t="shared" si="117"/>
        <v/>
      </c>
      <c r="T903" s="267" t="str">
        <f t="shared" si="114"/>
        <v/>
      </c>
      <c r="U903" s="268" t="str">
        <f t="shared" si="118"/>
        <v/>
      </c>
      <c r="V903" s="269" t="str">
        <f t="shared" si="115"/>
        <v/>
      </c>
      <c r="W903" s="5"/>
      <c r="AR903" s="2" t="str">
        <f t="shared" si="119"/>
        <v/>
      </c>
      <c r="AS903" s="2" t="str">
        <f t="shared" si="116"/>
        <v/>
      </c>
      <c r="AT903" s="2" t="str">
        <f>IF(AR903="","",IF(AND(H903&gt;='Intersection Mileposts'!$F$5,H903&lt;='Intersection Mileposts'!$G$5),"Y",IF(AND(H903&gt;='Intersection Mileposts'!$F$6,H903&lt;='Intersection Mileposts'!$G$6),"Y",IF(AND(H903&gt;='Intersection Mileposts'!$F$7,H903&lt;='Intersection Mileposts'!$G$7),"Y",IF(AND(H903&gt;='Intersection Mileposts'!$F$8,H903&lt;='Intersection Mileposts'!$G$8),"Y",IF(AND(H903&gt;='Intersection Mileposts'!$F$9,H903&lt;='Intersection Mileposts'!$G$9),"Y",IF(AND(H903&gt;='Intersection Mileposts'!$F$10,H903&lt;='Intersection Mileposts'!$G$10),"Y",IF(AND(H903&gt;='Intersection Mileposts'!$F$11,H903&lt;='Intersection Mileposts'!$G$11),"Y",IF(AND(H903&gt;='Intersection Mileposts'!$F$12,H903&lt;='Intersection Mileposts'!$G$12),"Y",IF(AND(H903&gt;='Intersection Mileposts'!$F$13,H903&lt;='Intersection Mileposts'!$G$13),"Y",IF(AND(H903&gt;='Intersection Mileposts'!$F$14,H903&lt;='Intersection Mileposts'!$G$14),"Y",IF(AND(H903&gt;='Intersection Mileposts'!$F$15,H903&lt;='Intersection Mileposts'!$G$15),"Y",IF(AND(H903&gt;='Intersection Mileposts'!$F$16,H903&lt;='Intersection Mileposts'!$G$16),"Y",IF(AND(H903&gt;='Intersection Mileposts'!$F$17,H903&lt;='Intersection Mileposts'!$G$17),"Y",IF(AND(H903&gt;='Intersection Mileposts'!$F$18,H903&lt;='Intersection Mileposts'!$G$18),"Y",IF(AND(H903&gt;='Intersection Mileposts'!$F$19,H903&lt;='Intersection Mileposts'!$G$19),"Y",IF(AND(H903&gt;='Intersection Mileposts'!$F$20,H903&lt;='Intersection Mileposts'!$G$20),"Y",IF(AND(H903&gt;='Intersection Mileposts'!$F$21,H903&lt;='Intersection Mileposts'!$G$21),"Y",IF(AND(H903&gt;='Intersection Mileposts'!$F$22,H903&lt;='Intersection Mileposts'!$G$22),"Y",IF(AND(H903&gt;='Intersection Mileposts'!$F$23,H903&lt;='Intersection Mileposts'!$G$23),"Y",IF(AND(H903&gt;='Intersection Mileposts'!$F$24,H903&lt;='Intersection Mileposts'!$G$24),"Y",IF(AND(H903&gt;='Intersection Mileposts'!$F$25,H903&lt;='Intersection Mileposts'!$G$25),"Y",IF(AND(H903&gt;='Intersection Mileposts'!$F$26,H903&lt;='Intersection Mileposts'!$G$26),"Y",IF(AND(H903&gt;='Intersection Mileposts'!$F$27,H903&lt;='Intersection Mileposts'!$G$27),"Y",IF(AND(H903&gt;='Intersection Mileposts'!$F$28,H903&lt;='Intersection Mileposts'!$G$28),"Y",IF(AND(H903&gt;='Intersection Mileposts'!$F$29,H903&lt;='Intersection Mileposts'!$G$29),"Y", IF(AND(H903&gt;='Intersection Mileposts'!$F$30,H903&lt;='Intersection Mileposts'!$G$30),"Y",IF(AND(H903&gt;='Intersection Mileposts'!$F$31,H903&lt;='Intersection Mileposts'!$G$31),"Y",IF(AND(H903&gt;='Intersection Mileposts'!$F$32,H903&lt;='Intersection Mileposts'!$G$32),"Y",IF(AND(H903&gt;='Intersection Mileposts'!$F$33,H903&lt;='Intersection Mileposts'!$G$33),"Y",IF(AND(H903&gt;='Intersection Mileposts'!$F$34,H903&lt;='Intersection Mileposts'!$G$34),"Y",IF(AND(H903&gt;='Intersection Mileposts'!$F$35,H903&lt;='Intersection Mileposts'!$G$35),"Y",IF(AND(H903&gt;='Intersection Mileposts'!$F$36,H903&lt;='Intersection Mileposts'!$G$36),"Y",IF(AND(H903&gt;='Intersection Mileposts'!$F$37,H903&lt;='Intersection Mileposts'!$G$37),"Y",IF(AND(H903&gt;='Intersection Mileposts'!$F$38,H903&lt;='Intersection Mileposts'!$G$38),"Y",IF(AND(H903&gt;='Intersection Mileposts'!$F$39,H903&lt;='Intersection Mileposts'!$G$39),"Y","N"))))))))))))))))))))))))))))))))))))</f>
        <v/>
      </c>
    </row>
    <row r="904" spans="1:46" x14ac:dyDescent="0.3">
      <c r="A904" s="279"/>
      <c r="B904" s="261"/>
      <c r="C904" s="262"/>
      <c r="D904" s="262"/>
      <c r="E904" s="262"/>
      <c r="F904" s="262"/>
      <c r="G904" s="284"/>
      <c r="H904" s="286"/>
      <c r="I904" s="279"/>
      <c r="J904" s="260"/>
      <c r="K904" s="260"/>
      <c r="L904" s="280"/>
      <c r="M904" s="275"/>
      <c r="N904" s="263"/>
      <c r="P904" s="264" t="str">
        <f>IF(R904 = "", "", COUNT($R$4:R904))</f>
        <v/>
      </c>
      <c r="Q904" s="264" t="str">
        <f t="shared" si="112"/>
        <v/>
      </c>
      <c r="R904" s="265" t="str">
        <f t="shared" si="113"/>
        <v/>
      </c>
      <c r="S904" s="266" t="str">
        <f t="shared" si="117"/>
        <v/>
      </c>
      <c r="T904" s="267" t="str">
        <f t="shared" si="114"/>
        <v/>
      </c>
      <c r="U904" s="268" t="str">
        <f t="shared" si="118"/>
        <v/>
      </c>
      <c r="V904" s="269" t="str">
        <f t="shared" si="115"/>
        <v/>
      </c>
      <c r="W904" s="5"/>
      <c r="AR904" s="2" t="str">
        <f t="shared" si="119"/>
        <v/>
      </c>
      <c r="AS904" s="2" t="str">
        <f t="shared" si="116"/>
        <v/>
      </c>
      <c r="AT904" s="2" t="str">
        <f>IF(AR904="","",IF(AND(H904&gt;='Intersection Mileposts'!$F$5,H904&lt;='Intersection Mileposts'!$G$5),"Y",IF(AND(H904&gt;='Intersection Mileposts'!$F$6,H904&lt;='Intersection Mileposts'!$G$6),"Y",IF(AND(H904&gt;='Intersection Mileposts'!$F$7,H904&lt;='Intersection Mileposts'!$G$7),"Y",IF(AND(H904&gt;='Intersection Mileposts'!$F$8,H904&lt;='Intersection Mileposts'!$G$8),"Y",IF(AND(H904&gt;='Intersection Mileposts'!$F$9,H904&lt;='Intersection Mileposts'!$G$9),"Y",IF(AND(H904&gt;='Intersection Mileposts'!$F$10,H904&lt;='Intersection Mileposts'!$G$10),"Y",IF(AND(H904&gt;='Intersection Mileposts'!$F$11,H904&lt;='Intersection Mileposts'!$G$11),"Y",IF(AND(H904&gt;='Intersection Mileposts'!$F$12,H904&lt;='Intersection Mileposts'!$G$12),"Y",IF(AND(H904&gt;='Intersection Mileposts'!$F$13,H904&lt;='Intersection Mileposts'!$G$13),"Y",IF(AND(H904&gt;='Intersection Mileposts'!$F$14,H904&lt;='Intersection Mileposts'!$G$14),"Y",IF(AND(H904&gt;='Intersection Mileposts'!$F$15,H904&lt;='Intersection Mileposts'!$G$15),"Y",IF(AND(H904&gt;='Intersection Mileposts'!$F$16,H904&lt;='Intersection Mileposts'!$G$16),"Y",IF(AND(H904&gt;='Intersection Mileposts'!$F$17,H904&lt;='Intersection Mileposts'!$G$17),"Y",IF(AND(H904&gt;='Intersection Mileposts'!$F$18,H904&lt;='Intersection Mileposts'!$G$18),"Y",IF(AND(H904&gt;='Intersection Mileposts'!$F$19,H904&lt;='Intersection Mileposts'!$G$19),"Y",IF(AND(H904&gt;='Intersection Mileposts'!$F$20,H904&lt;='Intersection Mileposts'!$G$20),"Y",IF(AND(H904&gt;='Intersection Mileposts'!$F$21,H904&lt;='Intersection Mileposts'!$G$21),"Y",IF(AND(H904&gt;='Intersection Mileposts'!$F$22,H904&lt;='Intersection Mileposts'!$G$22),"Y",IF(AND(H904&gt;='Intersection Mileposts'!$F$23,H904&lt;='Intersection Mileposts'!$G$23),"Y",IF(AND(H904&gt;='Intersection Mileposts'!$F$24,H904&lt;='Intersection Mileposts'!$G$24),"Y",IF(AND(H904&gt;='Intersection Mileposts'!$F$25,H904&lt;='Intersection Mileposts'!$G$25),"Y",IF(AND(H904&gt;='Intersection Mileposts'!$F$26,H904&lt;='Intersection Mileposts'!$G$26),"Y",IF(AND(H904&gt;='Intersection Mileposts'!$F$27,H904&lt;='Intersection Mileposts'!$G$27),"Y",IF(AND(H904&gt;='Intersection Mileposts'!$F$28,H904&lt;='Intersection Mileposts'!$G$28),"Y",IF(AND(H904&gt;='Intersection Mileposts'!$F$29,H904&lt;='Intersection Mileposts'!$G$29),"Y", IF(AND(H904&gt;='Intersection Mileposts'!$F$30,H904&lt;='Intersection Mileposts'!$G$30),"Y",IF(AND(H904&gt;='Intersection Mileposts'!$F$31,H904&lt;='Intersection Mileposts'!$G$31),"Y",IF(AND(H904&gt;='Intersection Mileposts'!$F$32,H904&lt;='Intersection Mileposts'!$G$32),"Y",IF(AND(H904&gt;='Intersection Mileposts'!$F$33,H904&lt;='Intersection Mileposts'!$G$33),"Y",IF(AND(H904&gt;='Intersection Mileposts'!$F$34,H904&lt;='Intersection Mileposts'!$G$34),"Y",IF(AND(H904&gt;='Intersection Mileposts'!$F$35,H904&lt;='Intersection Mileposts'!$G$35),"Y",IF(AND(H904&gt;='Intersection Mileposts'!$F$36,H904&lt;='Intersection Mileposts'!$G$36),"Y",IF(AND(H904&gt;='Intersection Mileposts'!$F$37,H904&lt;='Intersection Mileposts'!$G$37),"Y",IF(AND(H904&gt;='Intersection Mileposts'!$F$38,H904&lt;='Intersection Mileposts'!$G$38),"Y",IF(AND(H904&gt;='Intersection Mileposts'!$F$39,H904&lt;='Intersection Mileposts'!$G$39),"Y","N"))))))))))))))))))))))))))))))))))))</f>
        <v/>
      </c>
    </row>
    <row r="905" spans="1:46" x14ac:dyDescent="0.3">
      <c r="A905" s="279"/>
      <c r="B905" s="261"/>
      <c r="C905" s="262"/>
      <c r="D905" s="262"/>
      <c r="E905" s="262"/>
      <c r="F905" s="262"/>
      <c r="G905" s="284"/>
      <c r="H905" s="286"/>
      <c r="I905" s="279"/>
      <c r="J905" s="260"/>
      <c r="K905" s="260"/>
      <c r="L905" s="280"/>
      <c r="M905" s="275"/>
      <c r="N905" s="263"/>
      <c r="P905" s="264" t="str">
        <f>IF(R905 = "", "", COUNT($R$4:R905))</f>
        <v/>
      </c>
      <c r="Q905" s="264" t="str">
        <f t="shared" si="112"/>
        <v/>
      </c>
      <c r="R905" s="265" t="str">
        <f t="shared" si="113"/>
        <v/>
      </c>
      <c r="S905" s="266" t="str">
        <f t="shared" si="117"/>
        <v/>
      </c>
      <c r="T905" s="267" t="str">
        <f t="shared" si="114"/>
        <v/>
      </c>
      <c r="U905" s="268" t="str">
        <f t="shared" si="118"/>
        <v/>
      </c>
      <c r="V905" s="269" t="str">
        <f t="shared" si="115"/>
        <v/>
      </c>
      <c r="W905" s="5"/>
      <c r="AR905" s="2" t="str">
        <f t="shared" si="119"/>
        <v/>
      </c>
      <c r="AS905" s="2" t="str">
        <f t="shared" si="116"/>
        <v/>
      </c>
      <c r="AT905" s="2" t="str">
        <f>IF(AR905="","",IF(AND(H905&gt;='Intersection Mileposts'!$F$5,H905&lt;='Intersection Mileposts'!$G$5),"Y",IF(AND(H905&gt;='Intersection Mileposts'!$F$6,H905&lt;='Intersection Mileposts'!$G$6),"Y",IF(AND(H905&gt;='Intersection Mileposts'!$F$7,H905&lt;='Intersection Mileposts'!$G$7),"Y",IF(AND(H905&gt;='Intersection Mileposts'!$F$8,H905&lt;='Intersection Mileposts'!$G$8),"Y",IF(AND(H905&gt;='Intersection Mileposts'!$F$9,H905&lt;='Intersection Mileposts'!$G$9),"Y",IF(AND(H905&gt;='Intersection Mileposts'!$F$10,H905&lt;='Intersection Mileposts'!$G$10),"Y",IF(AND(H905&gt;='Intersection Mileposts'!$F$11,H905&lt;='Intersection Mileposts'!$G$11),"Y",IF(AND(H905&gt;='Intersection Mileposts'!$F$12,H905&lt;='Intersection Mileposts'!$G$12),"Y",IF(AND(H905&gt;='Intersection Mileposts'!$F$13,H905&lt;='Intersection Mileposts'!$G$13),"Y",IF(AND(H905&gt;='Intersection Mileposts'!$F$14,H905&lt;='Intersection Mileposts'!$G$14),"Y",IF(AND(H905&gt;='Intersection Mileposts'!$F$15,H905&lt;='Intersection Mileposts'!$G$15),"Y",IF(AND(H905&gt;='Intersection Mileposts'!$F$16,H905&lt;='Intersection Mileposts'!$G$16),"Y",IF(AND(H905&gt;='Intersection Mileposts'!$F$17,H905&lt;='Intersection Mileposts'!$G$17),"Y",IF(AND(H905&gt;='Intersection Mileposts'!$F$18,H905&lt;='Intersection Mileposts'!$G$18),"Y",IF(AND(H905&gt;='Intersection Mileposts'!$F$19,H905&lt;='Intersection Mileposts'!$G$19),"Y",IF(AND(H905&gt;='Intersection Mileposts'!$F$20,H905&lt;='Intersection Mileposts'!$G$20),"Y",IF(AND(H905&gt;='Intersection Mileposts'!$F$21,H905&lt;='Intersection Mileposts'!$G$21),"Y",IF(AND(H905&gt;='Intersection Mileposts'!$F$22,H905&lt;='Intersection Mileposts'!$G$22),"Y",IF(AND(H905&gt;='Intersection Mileposts'!$F$23,H905&lt;='Intersection Mileposts'!$G$23),"Y",IF(AND(H905&gt;='Intersection Mileposts'!$F$24,H905&lt;='Intersection Mileposts'!$G$24),"Y",IF(AND(H905&gt;='Intersection Mileposts'!$F$25,H905&lt;='Intersection Mileposts'!$G$25),"Y",IF(AND(H905&gt;='Intersection Mileposts'!$F$26,H905&lt;='Intersection Mileposts'!$G$26),"Y",IF(AND(H905&gt;='Intersection Mileposts'!$F$27,H905&lt;='Intersection Mileposts'!$G$27),"Y",IF(AND(H905&gt;='Intersection Mileposts'!$F$28,H905&lt;='Intersection Mileposts'!$G$28),"Y",IF(AND(H905&gt;='Intersection Mileposts'!$F$29,H905&lt;='Intersection Mileposts'!$G$29),"Y", IF(AND(H905&gt;='Intersection Mileposts'!$F$30,H905&lt;='Intersection Mileposts'!$G$30),"Y",IF(AND(H905&gt;='Intersection Mileposts'!$F$31,H905&lt;='Intersection Mileposts'!$G$31),"Y",IF(AND(H905&gt;='Intersection Mileposts'!$F$32,H905&lt;='Intersection Mileposts'!$G$32),"Y",IF(AND(H905&gt;='Intersection Mileposts'!$F$33,H905&lt;='Intersection Mileposts'!$G$33),"Y",IF(AND(H905&gt;='Intersection Mileposts'!$F$34,H905&lt;='Intersection Mileposts'!$G$34),"Y",IF(AND(H905&gt;='Intersection Mileposts'!$F$35,H905&lt;='Intersection Mileposts'!$G$35),"Y",IF(AND(H905&gt;='Intersection Mileposts'!$F$36,H905&lt;='Intersection Mileposts'!$G$36),"Y",IF(AND(H905&gt;='Intersection Mileposts'!$F$37,H905&lt;='Intersection Mileposts'!$G$37),"Y",IF(AND(H905&gt;='Intersection Mileposts'!$F$38,H905&lt;='Intersection Mileposts'!$G$38),"Y",IF(AND(H905&gt;='Intersection Mileposts'!$F$39,H905&lt;='Intersection Mileposts'!$G$39),"Y","N"))))))))))))))))))))))))))))))))))))</f>
        <v/>
      </c>
    </row>
    <row r="906" spans="1:46" x14ac:dyDescent="0.3">
      <c r="A906" s="279"/>
      <c r="B906" s="261"/>
      <c r="C906" s="262"/>
      <c r="D906" s="262"/>
      <c r="E906" s="262"/>
      <c r="F906" s="262"/>
      <c r="G906" s="284"/>
      <c r="H906" s="286"/>
      <c r="I906" s="279"/>
      <c r="J906" s="260"/>
      <c r="K906" s="260"/>
      <c r="L906" s="280"/>
      <c r="M906" s="275"/>
      <c r="N906" s="263"/>
      <c r="P906" s="264" t="str">
        <f>IF(R906 = "", "", COUNT($R$4:R906))</f>
        <v/>
      </c>
      <c r="Q906" s="264" t="str">
        <f t="shared" si="112"/>
        <v/>
      </c>
      <c r="R906" s="265" t="str">
        <f t="shared" si="113"/>
        <v/>
      </c>
      <c r="S906" s="266" t="str">
        <f t="shared" si="117"/>
        <v/>
      </c>
      <c r="T906" s="267" t="str">
        <f t="shared" si="114"/>
        <v/>
      </c>
      <c r="U906" s="268" t="str">
        <f t="shared" si="118"/>
        <v/>
      </c>
      <c r="V906" s="269" t="str">
        <f t="shared" si="115"/>
        <v/>
      </c>
      <c r="W906" s="5"/>
      <c r="AR906" s="2" t="str">
        <f t="shared" si="119"/>
        <v/>
      </c>
      <c r="AS906" s="2" t="str">
        <f t="shared" si="116"/>
        <v/>
      </c>
      <c r="AT906" s="2" t="str">
        <f>IF(AR906="","",IF(AND(H906&gt;='Intersection Mileposts'!$F$5,H906&lt;='Intersection Mileposts'!$G$5),"Y",IF(AND(H906&gt;='Intersection Mileposts'!$F$6,H906&lt;='Intersection Mileposts'!$G$6),"Y",IF(AND(H906&gt;='Intersection Mileposts'!$F$7,H906&lt;='Intersection Mileposts'!$G$7),"Y",IF(AND(H906&gt;='Intersection Mileposts'!$F$8,H906&lt;='Intersection Mileposts'!$G$8),"Y",IF(AND(H906&gt;='Intersection Mileposts'!$F$9,H906&lt;='Intersection Mileposts'!$G$9),"Y",IF(AND(H906&gt;='Intersection Mileposts'!$F$10,H906&lt;='Intersection Mileposts'!$G$10),"Y",IF(AND(H906&gt;='Intersection Mileposts'!$F$11,H906&lt;='Intersection Mileposts'!$G$11),"Y",IF(AND(H906&gt;='Intersection Mileposts'!$F$12,H906&lt;='Intersection Mileposts'!$G$12),"Y",IF(AND(H906&gt;='Intersection Mileposts'!$F$13,H906&lt;='Intersection Mileposts'!$G$13),"Y",IF(AND(H906&gt;='Intersection Mileposts'!$F$14,H906&lt;='Intersection Mileposts'!$G$14),"Y",IF(AND(H906&gt;='Intersection Mileposts'!$F$15,H906&lt;='Intersection Mileposts'!$G$15),"Y",IF(AND(H906&gt;='Intersection Mileposts'!$F$16,H906&lt;='Intersection Mileposts'!$G$16),"Y",IF(AND(H906&gt;='Intersection Mileposts'!$F$17,H906&lt;='Intersection Mileposts'!$G$17),"Y",IF(AND(H906&gt;='Intersection Mileposts'!$F$18,H906&lt;='Intersection Mileposts'!$G$18),"Y",IF(AND(H906&gt;='Intersection Mileposts'!$F$19,H906&lt;='Intersection Mileposts'!$G$19),"Y",IF(AND(H906&gt;='Intersection Mileposts'!$F$20,H906&lt;='Intersection Mileposts'!$G$20),"Y",IF(AND(H906&gt;='Intersection Mileposts'!$F$21,H906&lt;='Intersection Mileposts'!$G$21),"Y",IF(AND(H906&gt;='Intersection Mileposts'!$F$22,H906&lt;='Intersection Mileposts'!$G$22),"Y",IF(AND(H906&gt;='Intersection Mileposts'!$F$23,H906&lt;='Intersection Mileposts'!$G$23),"Y",IF(AND(H906&gt;='Intersection Mileposts'!$F$24,H906&lt;='Intersection Mileposts'!$G$24),"Y",IF(AND(H906&gt;='Intersection Mileposts'!$F$25,H906&lt;='Intersection Mileposts'!$G$25),"Y",IF(AND(H906&gt;='Intersection Mileposts'!$F$26,H906&lt;='Intersection Mileposts'!$G$26),"Y",IF(AND(H906&gt;='Intersection Mileposts'!$F$27,H906&lt;='Intersection Mileposts'!$G$27),"Y",IF(AND(H906&gt;='Intersection Mileposts'!$F$28,H906&lt;='Intersection Mileposts'!$G$28),"Y",IF(AND(H906&gt;='Intersection Mileposts'!$F$29,H906&lt;='Intersection Mileposts'!$G$29),"Y", IF(AND(H906&gt;='Intersection Mileposts'!$F$30,H906&lt;='Intersection Mileposts'!$G$30),"Y",IF(AND(H906&gt;='Intersection Mileposts'!$F$31,H906&lt;='Intersection Mileposts'!$G$31),"Y",IF(AND(H906&gt;='Intersection Mileposts'!$F$32,H906&lt;='Intersection Mileposts'!$G$32),"Y",IF(AND(H906&gt;='Intersection Mileposts'!$F$33,H906&lt;='Intersection Mileposts'!$G$33),"Y",IF(AND(H906&gt;='Intersection Mileposts'!$F$34,H906&lt;='Intersection Mileposts'!$G$34),"Y",IF(AND(H906&gt;='Intersection Mileposts'!$F$35,H906&lt;='Intersection Mileposts'!$G$35),"Y",IF(AND(H906&gt;='Intersection Mileposts'!$F$36,H906&lt;='Intersection Mileposts'!$G$36),"Y",IF(AND(H906&gt;='Intersection Mileposts'!$F$37,H906&lt;='Intersection Mileposts'!$G$37),"Y",IF(AND(H906&gt;='Intersection Mileposts'!$F$38,H906&lt;='Intersection Mileposts'!$G$38),"Y",IF(AND(H906&gt;='Intersection Mileposts'!$F$39,H906&lt;='Intersection Mileposts'!$G$39),"Y","N"))))))))))))))))))))))))))))))))))))</f>
        <v/>
      </c>
    </row>
    <row r="907" spans="1:46" x14ac:dyDescent="0.3">
      <c r="A907" s="279"/>
      <c r="B907" s="261"/>
      <c r="C907" s="262"/>
      <c r="D907" s="262"/>
      <c r="E907" s="262"/>
      <c r="F907" s="262"/>
      <c r="G907" s="284"/>
      <c r="H907" s="286"/>
      <c r="I907" s="279"/>
      <c r="J907" s="260"/>
      <c r="K907" s="260"/>
      <c r="L907" s="280"/>
      <c r="M907" s="275"/>
      <c r="N907" s="263"/>
      <c r="P907" s="264" t="str">
        <f>IF(R907 = "", "", COUNT($R$4:R907))</f>
        <v/>
      </c>
      <c r="Q907" s="264" t="str">
        <f t="shared" si="112"/>
        <v/>
      </c>
      <c r="R907" s="265" t="str">
        <f t="shared" si="113"/>
        <v/>
      </c>
      <c r="S907" s="266" t="str">
        <f t="shared" si="117"/>
        <v/>
      </c>
      <c r="T907" s="267" t="str">
        <f t="shared" si="114"/>
        <v/>
      </c>
      <c r="U907" s="268" t="str">
        <f t="shared" si="118"/>
        <v/>
      </c>
      <c r="V907" s="269" t="str">
        <f t="shared" si="115"/>
        <v/>
      </c>
      <c r="W907" s="5"/>
      <c r="AR907" s="2" t="str">
        <f t="shared" si="119"/>
        <v/>
      </c>
      <c r="AS907" s="2" t="str">
        <f t="shared" si="116"/>
        <v/>
      </c>
      <c r="AT907" s="2" t="str">
        <f>IF(AR907="","",IF(AND(H907&gt;='Intersection Mileposts'!$F$5,H907&lt;='Intersection Mileposts'!$G$5),"Y",IF(AND(H907&gt;='Intersection Mileposts'!$F$6,H907&lt;='Intersection Mileposts'!$G$6),"Y",IF(AND(H907&gt;='Intersection Mileposts'!$F$7,H907&lt;='Intersection Mileposts'!$G$7),"Y",IF(AND(H907&gt;='Intersection Mileposts'!$F$8,H907&lt;='Intersection Mileposts'!$G$8),"Y",IF(AND(H907&gt;='Intersection Mileposts'!$F$9,H907&lt;='Intersection Mileposts'!$G$9),"Y",IF(AND(H907&gt;='Intersection Mileposts'!$F$10,H907&lt;='Intersection Mileposts'!$G$10),"Y",IF(AND(H907&gt;='Intersection Mileposts'!$F$11,H907&lt;='Intersection Mileposts'!$G$11),"Y",IF(AND(H907&gt;='Intersection Mileposts'!$F$12,H907&lt;='Intersection Mileposts'!$G$12),"Y",IF(AND(H907&gt;='Intersection Mileposts'!$F$13,H907&lt;='Intersection Mileposts'!$G$13),"Y",IF(AND(H907&gt;='Intersection Mileposts'!$F$14,H907&lt;='Intersection Mileposts'!$G$14),"Y",IF(AND(H907&gt;='Intersection Mileposts'!$F$15,H907&lt;='Intersection Mileposts'!$G$15),"Y",IF(AND(H907&gt;='Intersection Mileposts'!$F$16,H907&lt;='Intersection Mileposts'!$G$16),"Y",IF(AND(H907&gt;='Intersection Mileposts'!$F$17,H907&lt;='Intersection Mileposts'!$G$17),"Y",IF(AND(H907&gt;='Intersection Mileposts'!$F$18,H907&lt;='Intersection Mileposts'!$G$18),"Y",IF(AND(H907&gt;='Intersection Mileposts'!$F$19,H907&lt;='Intersection Mileposts'!$G$19),"Y",IF(AND(H907&gt;='Intersection Mileposts'!$F$20,H907&lt;='Intersection Mileposts'!$G$20),"Y",IF(AND(H907&gt;='Intersection Mileposts'!$F$21,H907&lt;='Intersection Mileposts'!$G$21),"Y",IF(AND(H907&gt;='Intersection Mileposts'!$F$22,H907&lt;='Intersection Mileposts'!$G$22),"Y",IF(AND(H907&gt;='Intersection Mileposts'!$F$23,H907&lt;='Intersection Mileposts'!$G$23),"Y",IF(AND(H907&gt;='Intersection Mileposts'!$F$24,H907&lt;='Intersection Mileposts'!$G$24),"Y",IF(AND(H907&gt;='Intersection Mileposts'!$F$25,H907&lt;='Intersection Mileposts'!$G$25),"Y",IF(AND(H907&gt;='Intersection Mileposts'!$F$26,H907&lt;='Intersection Mileposts'!$G$26),"Y",IF(AND(H907&gt;='Intersection Mileposts'!$F$27,H907&lt;='Intersection Mileposts'!$G$27),"Y",IF(AND(H907&gt;='Intersection Mileposts'!$F$28,H907&lt;='Intersection Mileposts'!$G$28),"Y",IF(AND(H907&gt;='Intersection Mileposts'!$F$29,H907&lt;='Intersection Mileposts'!$G$29),"Y", IF(AND(H907&gt;='Intersection Mileposts'!$F$30,H907&lt;='Intersection Mileposts'!$G$30),"Y",IF(AND(H907&gt;='Intersection Mileposts'!$F$31,H907&lt;='Intersection Mileposts'!$G$31),"Y",IF(AND(H907&gt;='Intersection Mileposts'!$F$32,H907&lt;='Intersection Mileposts'!$G$32),"Y",IF(AND(H907&gt;='Intersection Mileposts'!$F$33,H907&lt;='Intersection Mileposts'!$G$33),"Y",IF(AND(H907&gt;='Intersection Mileposts'!$F$34,H907&lt;='Intersection Mileposts'!$G$34),"Y",IF(AND(H907&gt;='Intersection Mileposts'!$F$35,H907&lt;='Intersection Mileposts'!$G$35),"Y",IF(AND(H907&gt;='Intersection Mileposts'!$F$36,H907&lt;='Intersection Mileposts'!$G$36),"Y",IF(AND(H907&gt;='Intersection Mileposts'!$F$37,H907&lt;='Intersection Mileposts'!$G$37),"Y",IF(AND(H907&gt;='Intersection Mileposts'!$F$38,H907&lt;='Intersection Mileposts'!$G$38),"Y",IF(AND(H907&gt;='Intersection Mileposts'!$F$39,H907&lt;='Intersection Mileposts'!$G$39),"Y","N"))))))))))))))))))))))))))))))))))))</f>
        <v/>
      </c>
    </row>
    <row r="908" spans="1:46" x14ac:dyDescent="0.3">
      <c r="A908" s="279"/>
      <c r="B908" s="261"/>
      <c r="C908" s="262"/>
      <c r="D908" s="262"/>
      <c r="E908" s="262"/>
      <c r="F908" s="262"/>
      <c r="G908" s="284"/>
      <c r="H908" s="286"/>
      <c r="I908" s="279"/>
      <c r="J908" s="260"/>
      <c r="K908" s="260"/>
      <c r="L908" s="280"/>
      <c r="M908" s="275"/>
      <c r="N908" s="263"/>
      <c r="P908" s="264" t="str">
        <f>IF(R908 = "", "", COUNT($R$4:R908))</f>
        <v/>
      </c>
      <c r="Q908" s="264" t="str">
        <f t="shared" si="112"/>
        <v/>
      </c>
      <c r="R908" s="265" t="str">
        <f t="shared" si="113"/>
        <v/>
      </c>
      <c r="S908" s="266" t="str">
        <f t="shared" si="117"/>
        <v/>
      </c>
      <c r="T908" s="267" t="str">
        <f t="shared" si="114"/>
        <v/>
      </c>
      <c r="U908" s="268" t="str">
        <f t="shared" si="118"/>
        <v/>
      </c>
      <c r="V908" s="269" t="str">
        <f t="shared" si="115"/>
        <v/>
      </c>
      <c r="W908" s="5"/>
      <c r="AR908" s="2" t="str">
        <f t="shared" si="119"/>
        <v/>
      </c>
      <c r="AS908" s="2" t="str">
        <f t="shared" si="116"/>
        <v/>
      </c>
      <c r="AT908" s="2" t="str">
        <f>IF(AR908="","",IF(AND(H908&gt;='Intersection Mileposts'!$F$5,H908&lt;='Intersection Mileposts'!$G$5),"Y",IF(AND(H908&gt;='Intersection Mileposts'!$F$6,H908&lt;='Intersection Mileposts'!$G$6),"Y",IF(AND(H908&gt;='Intersection Mileposts'!$F$7,H908&lt;='Intersection Mileposts'!$G$7),"Y",IF(AND(H908&gt;='Intersection Mileposts'!$F$8,H908&lt;='Intersection Mileposts'!$G$8),"Y",IF(AND(H908&gt;='Intersection Mileposts'!$F$9,H908&lt;='Intersection Mileposts'!$G$9),"Y",IF(AND(H908&gt;='Intersection Mileposts'!$F$10,H908&lt;='Intersection Mileposts'!$G$10),"Y",IF(AND(H908&gt;='Intersection Mileposts'!$F$11,H908&lt;='Intersection Mileposts'!$G$11),"Y",IF(AND(H908&gt;='Intersection Mileposts'!$F$12,H908&lt;='Intersection Mileposts'!$G$12),"Y",IF(AND(H908&gt;='Intersection Mileposts'!$F$13,H908&lt;='Intersection Mileposts'!$G$13),"Y",IF(AND(H908&gt;='Intersection Mileposts'!$F$14,H908&lt;='Intersection Mileposts'!$G$14),"Y",IF(AND(H908&gt;='Intersection Mileposts'!$F$15,H908&lt;='Intersection Mileposts'!$G$15),"Y",IF(AND(H908&gt;='Intersection Mileposts'!$F$16,H908&lt;='Intersection Mileposts'!$G$16),"Y",IF(AND(H908&gt;='Intersection Mileposts'!$F$17,H908&lt;='Intersection Mileposts'!$G$17),"Y",IF(AND(H908&gt;='Intersection Mileposts'!$F$18,H908&lt;='Intersection Mileposts'!$G$18),"Y",IF(AND(H908&gt;='Intersection Mileposts'!$F$19,H908&lt;='Intersection Mileposts'!$G$19),"Y",IF(AND(H908&gt;='Intersection Mileposts'!$F$20,H908&lt;='Intersection Mileposts'!$G$20),"Y",IF(AND(H908&gt;='Intersection Mileposts'!$F$21,H908&lt;='Intersection Mileposts'!$G$21),"Y",IF(AND(H908&gt;='Intersection Mileposts'!$F$22,H908&lt;='Intersection Mileposts'!$G$22),"Y",IF(AND(H908&gt;='Intersection Mileposts'!$F$23,H908&lt;='Intersection Mileposts'!$G$23),"Y",IF(AND(H908&gt;='Intersection Mileposts'!$F$24,H908&lt;='Intersection Mileposts'!$G$24),"Y",IF(AND(H908&gt;='Intersection Mileposts'!$F$25,H908&lt;='Intersection Mileposts'!$G$25),"Y",IF(AND(H908&gt;='Intersection Mileposts'!$F$26,H908&lt;='Intersection Mileposts'!$G$26),"Y",IF(AND(H908&gt;='Intersection Mileposts'!$F$27,H908&lt;='Intersection Mileposts'!$G$27),"Y",IF(AND(H908&gt;='Intersection Mileposts'!$F$28,H908&lt;='Intersection Mileposts'!$G$28),"Y",IF(AND(H908&gt;='Intersection Mileposts'!$F$29,H908&lt;='Intersection Mileposts'!$G$29),"Y", IF(AND(H908&gt;='Intersection Mileposts'!$F$30,H908&lt;='Intersection Mileposts'!$G$30),"Y",IF(AND(H908&gt;='Intersection Mileposts'!$F$31,H908&lt;='Intersection Mileposts'!$G$31),"Y",IF(AND(H908&gt;='Intersection Mileposts'!$F$32,H908&lt;='Intersection Mileposts'!$G$32),"Y",IF(AND(H908&gt;='Intersection Mileposts'!$F$33,H908&lt;='Intersection Mileposts'!$G$33),"Y",IF(AND(H908&gt;='Intersection Mileposts'!$F$34,H908&lt;='Intersection Mileposts'!$G$34),"Y",IF(AND(H908&gt;='Intersection Mileposts'!$F$35,H908&lt;='Intersection Mileposts'!$G$35),"Y",IF(AND(H908&gt;='Intersection Mileposts'!$F$36,H908&lt;='Intersection Mileposts'!$G$36),"Y",IF(AND(H908&gt;='Intersection Mileposts'!$F$37,H908&lt;='Intersection Mileposts'!$G$37),"Y",IF(AND(H908&gt;='Intersection Mileposts'!$F$38,H908&lt;='Intersection Mileposts'!$G$38),"Y",IF(AND(H908&gt;='Intersection Mileposts'!$F$39,H908&lt;='Intersection Mileposts'!$G$39),"Y","N"))))))))))))))))))))))))))))))))))))</f>
        <v/>
      </c>
    </row>
    <row r="909" spans="1:46" x14ac:dyDescent="0.3">
      <c r="A909" s="279"/>
      <c r="B909" s="261"/>
      <c r="C909" s="262"/>
      <c r="D909" s="262"/>
      <c r="E909" s="262"/>
      <c r="F909" s="262"/>
      <c r="G909" s="284"/>
      <c r="H909" s="286"/>
      <c r="I909" s="279"/>
      <c r="J909" s="260"/>
      <c r="K909" s="260"/>
      <c r="L909" s="280"/>
      <c r="M909" s="275"/>
      <c r="N909" s="263"/>
      <c r="P909" s="264" t="str">
        <f>IF(R909 = "", "", COUNT($R$4:R909))</f>
        <v/>
      </c>
      <c r="Q909" s="264" t="str">
        <f t="shared" si="112"/>
        <v/>
      </c>
      <c r="R909" s="265" t="str">
        <f t="shared" si="113"/>
        <v/>
      </c>
      <c r="S909" s="266" t="str">
        <f t="shared" si="117"/>
        <v/>
      </c>
      <c r="T909" s="267" t="str">
        <f t="shared" si="114"/>
        <v/>
      </c>
      <c r="U909" s="268" t="str">
        <f t="shared" si="118"/>
        <v/>
      </c>
      <c r="V909" s="269" t="str">
        <f t="shared" si="115"/>
        <v/>
      </c>
      <c r="W909" s="5"/>
      <c r="AR909" s="2" t="str">
        <f t="shared" si="119"/>
        <v/>
      </c>
      <c r="AS909" s="2" t="str">
        <f t="shared" si="116"/>
        <v/>
      </c>
      <c r="AT909" s="2" t="str">
        <f>IF(AR909="","",IF(AND(H909&gt;='Intersection Mileposts'!$F$5,H909&lt;='Intersection Mileposts'!$G$5),"Y",IF(AND(H909&gt;='Intersection Mileposts'!$F$6,H909&lt;='Intersection Mileposts'!$G$6),"Y",IF(AND(H909&gt;='Intersection Mileposts'!$F$7,H909&lt;='Intersection Mileposts'!$G$7),"Y",IF(AND(H909&gt;='Intersection Mileposts'!$F$8,H909&lt;='Intersection Mileposts'!$G$8),"Y",IF(AND(H909&gt;='Intersection Mileposts'!$F$9,H909&lt;='Intersection Mileposts'!$G$9),"Y",IF(AND(H909&gt;='Intersection Mileposts'!$F$10,H909&lt;='Intersection Mileposts'!$G$10),"Y",IF(AND(H909&gt;='Intersection Mileposts'!$F$11,H909&lt;='Intersection Mileposts'!$G$11),"Y",IF(AND(H909&gt;='Intersection Mileposts'!$F$12,H909&lt;='Intersection Mileposts'!$G$12),"Y",IF(AND(H909&gt;='Intersection Mileposts'!$F$13,H909&lt;='Intersection Mileposts'!$G$13),"Y",IF(AND(H909&gt;='Intersection Mileposts'!$F$14,H909&lt;='Intersection Mileposts'!$G$14),"Y",IF(AND(H909&gt;='Intersection Mileposts'!$F$15,H909&lt;='Intersection Mileposts'!$G$15),"Y",IF(AND(H909&gt;='Intersection Mileposts'!$F$16,H909&lt;='Intersection Mileposts'!$G$16),"Y",IF(AND(H909&gt;='Intersection Mileposts'!$F$17,H909&lt;='Intersection Mileposts'!$G$17),"Y",IF(AND(H909&gt;='Intersection Mileposts'!$F$18,H909&lt;='Intersection Mileposts'!$G$18),"Y",IF(AND(H909&gt;='Intersection Mileposts'!$F$19,H909&lt;='Intersection Mileposts'!$G$19),"Y",IF(AND(H909&gt;='Intersection Mileposts'!$F$20,H909&lt;='Intersection Mileposts'!$G$20),"Y",IF(AND(H909&gt;='Intersection Mileposts'!$F$21,H909&lt;='Intersection Mileposts'!$G$21),"Y",IF(AND(H909&gt;='Intersection Mileposts'!$F$22,H909&lt;='Intersection Mileposts'!$G$22),"Y",IF(AND(H909&gt;='Intersection Mileposts'!$F$23,H909&lt;='Intersection Mileposts'!$G$23),"Y",IF(AND(H909&gt;='Intersection Mileposts'!$F$24,H909&lt;='Intersection Mileposts'!$G$24),"Y",IF(AND(H909&gt;='Intersection Mileposts'!$F$25,H909&lt;='Intersection Mileposts'!$G$25),"Y",IF(AND(H909&gt;='Intersection Mileposts'!$F$26,H909&lt;='Intersection Mileposts'!$G$26),"Y",IF(AND(H909&gt;='Intersection Mileposts'!$F$27,H909&lt;='Intersection Mileposts'!$G$27),"Y",IF(AND(H909&gt;='Intersection Mileposts'!$F$28,H909&lt;='Intersection Mileposts'!$G$28),"Y",IF(AND(H909&gt;='Intersection Mileposts'!$F$29,H909&lt;='Intersection Mileposts'!$G$29),"Y", IF(AND(H909&gt;='Intersection Mileposts'!$F$30,H909&lt;='Intersection Mileposts'!$G$30),"Y",IF(AND(H909&gt;='Intersection Mileposts'!$F$31,H909&lt;='Intersection Mileposts'!$G$31),"Y",IF(AND(H909&gt;='Intersection Mileposts'!$F$32,H909&lt;='Intersection Mileposts'!$G$32),"Y",IF(AND(H909&gt;='Intersection Mileposts'!$F$33,H909&lt;='Intersection Mileposts'!$G$33),"Y",IF(AND(H909&gt;='Intersection Mileposts'!$F$34,H909&lt;='Intersection Mileposts'!$G$34),"Y",IF(AND(H909&gt;='Intersection Mileposts'!$F$35,H909&lt;='Intersection Mileposts'!$G$35),"Y",IF(AND(H909&gt;='Intersection Mileposts'!$F$36,H909&lt;='Intersection Mileposts'!$G$36),"Y",IF(AND(H909&gt;='Intersection Mileposts'!$F$37,H909&lt;='Intersection Mileposts'!$G$37),"Y",IF(AND(H909&gt;='Intersection Mileposts'!$F$38,H909&lt;='Intersection Mileposts'!$G$38),"Y",IF(AND(H909&gt;='Intersection Mileposts'!$F$39,H909&lt;='Intersection Mileposts'!$G$39),"Y","N"))))))))))))))))))))))))))))))))))))</f>
        <v/>
      </c>
    </row>
    <row r="910" spans="1:46" x14ac:dyDescent="0.3">
      <c r="A910" s="279"/>
      <c r="B910" s="261"/>
      <c r="C910" s="262"/>
      <c r="D910" s="262"/>
      <c r="E910" s="262"/>
      <c r="F910" s="262"/>
      <c r="G910" s="284"/>
      <c r="H910" s="286"/>
      <c r="I910" s="279"/>
      <c r="J910" s="260"/>
      <c r="K910" s="260"/>
      <c r="L910" s="280"/>
      <c r="M910" s="275"/>
      <c r="N910" s="263"/>
      <c r="P910" s="264" t="str">
        <f>IF(R910 = "", "", COUNT($R$4:R910))</f>
        <v/>
      </c>
      <c r="Q910" s="264" t="str">
        <f t="shared" si="112"/>
        <v/>
      </c>
      <c r="R910" s="265" t="str">
        <f t="shared" si="113"/>
        <v/>
      </c>
      <c r="S910" s="266" t="str">
        <f t="shared" si="117"/>
        <v/>
      </c>
      <c r="T910" s="267" t="str">
        <f t="shared" si="114"/>
        <v/>
      </c>
      <c r="U910" s="268" t="str">
        <f t="shared" si="118"/>
        <v/>
      </c>
      <c r="V910" s="269" t="str">
        <f t="shared" si="115"/>
        <v/>
      </c>
      <c r="W910" s="5"/>
      <c r="AR910" s="2" t="str">
        <f t="shared" si="119"/>
        <v/>
      </c>
      <c r="AS910" s="2" t="str">
        <f t="shared" si="116"/>
        <v/>
      </c>
      <c r="AT910" s="2" t="str">
        <f>IF(AR910="","",IF(AND(H910&gt;='Intersection Mileposts'!$F$5,H910&lt;='Intersection Mileposts'!$G$5),"Y",IF(AND(H910&gt;='Intersection Mileposts'!$F$6,H910&lt;='Intersection Mileposts'!$G$6),"Y",IF(AND(H910&gt;='Intersection Mileposts'!$F$7,H910&lt;='Intersection Mileposts'!$G$7),"Y",IF(AND(H910&gt;='Intersection Mileposts'!$F$8,H910&lt;='Intersection Mileposts'!$G$8),"Y",IF(AND(H910&gt;='Intersection Mileposts'!$F$9,H910&lt;='Intersection Mileposts'!$G$9),"Y",IF(AND(H910&gt;='Intersection Mileposts'!$F$10,H910&lt;='Intersection Mileposts'!$G$10),"Y",IF(AND(H910&gt;='Intersection Mileposts'!$F$11,H910&lt;='Intersection Mileposts'!$G$11),"Y",IF(AND(H910&gt;='Intersection Mileposts'!$F$12,H910&lt;='Intersection Mileposts'!$G$12),"Y",IF(AND(H910&gt;='Intersection Mileposts'!$F$13,H910&lt;='Intersection Mileposts'!$G$13),"Y",IF(AND(H910&gt;='Intersection Mileposts'!$F$14,H910&lt;='Intersection Mileposts'!$G$14),"Y",IF(AND(H910&gt;='Intersection Mileposts'!$F$15,H910&lt;='Intersection Mileposts'!$G$15),"Y",IF(AND(H910&gt;='Intersection Mileposts'!$F$16,H910&lt;='Intersection Mileposts'!$G$16),"Y",IF(AND(H910&gt;='Intersection Mileposts'!$F$17,H910&lt;='Intersection Mileposts'!$G$17),"Y",IF(AND(H910&gt;='Intersection Mileposts'!$F$18,H910&lt;='Intersection Mileposts'!$G$18),"Y",IF(AND(H910&gt;='Intersection Mileposts'!$F$19,H910&lt;='Intersection Mileposts'!$G$19),"Y",IF(AND(H910&gt;='Intersection Mileposts'!$F$20,H910&lt;='Intersection Mileposts'!$G$20),"Y",IF(AND(H910&gt;='Intersection Mileposts'!$F$21,H910&lt;='Intersection Mileposts'!$G$21),"Y",IF(AND(H910&gt;='Intersection Mileposts'!$F$22,H910&lt;='Intersection Mileposts'!$G$22),"Y",IF(AND(H910&gt;='Intersection Mileposts'!$F$23,H910&lt;='Intersection Mileposts'!$G$23),"Y",IF(AND(H910&gt;='Intersection Mileposts'!$F$24,H910&lt;='Intersection Mileposts'!$G$24),"Y",IF(AND(H910&gt;='Intersection Mileposts'!$F$25,H910&lt;='Intersection Mileposts'!$G$25),"Y",IF(AND(H910&gt;='Intersection Mileposts'!$F$26,H910&lt;='Intersection Mileposts'!$G$26),"Y",IF(AND(H910&gt;='Intersection Mileposts'!$F$27,H910&lt;='Intersection Mileposts'!$G$27),"Y",IF(AND(H910&gt;='Intersection Mileposts'!$F$28,H910&lt;='Intersection Mileposts'!$G$28),"Y",IF(AND(H910&gt;='Intersection Mileposts'!$F$29,H910&lt;='Intersection Mileposts'!$G$29),"Y", IF(AND(H910&gt;='Intersection Mileposts'!$F$30,H910&lt;='Intersection Mileposts'!$G$30),"Y",IF(AND(H910&gt;='Intersection Mileposts'!$F$31,H910&lt;='Intersection Mileposts'!$G$31),"Y",IF(AND(H910&gt;='Intersection Mileposts'!$F$32,H910&lt;='Intersection Mileposts'!$G$32),"Y",IF(AND(H910&gt;='Intersection Mileposts'!$F$33,H910&lt;='Intersection Mileposts'!$G$33),"Y",IF(AND(H910&gt;='Intersection Mileposts'!$F$34,H910&lt;='Intersection Mileposts'!$G$34),"Y",IF(AND(H910&gt;='Intersection Mileposts'!$F$35,H910&lt;='Intersection Mileposts'!$G$35),"Y",IF(AND(H910&gt;='Intersection Mileposts'!$F$36,H910&lt;='Intersection Mileposts'!$G$36),"Y",IF(AND(H910&gt;='Intersection Mileposts'!$F$37,H910&lt;='Intersection Mileposts'!$G$37),"Y",IF(AND(H910&gt;='Intersection Mileposts'!$F$38,H910&lt;='Intersection Mileposts'!$G$38),"Y",IF(AND(H910&gt;='Intersection Mileposts'!$F$39,H910&lt;='Intersection Mileposts'!$G$39),"Y","N"))))))))))))))))))))))))))))))))))))</f>
        <v/>
      </c>
    </row>
    <row r="911" spans="1:46" x14ac:dyDescent="0.3">
      <c r="A911" s="279"/>
      <c r="B911" s="261"/>
      <c r="C911" s="262"/>
      <c r="D911" s="262"/>
      <c r="E911" s="262"/>
      <c r="F911" s="262"/>
      <c r="G911" s="284"/>
      <c r="H911" s="286"/>
      <c r="I911" s="279"/>
      <c r="J911" s="260"/>
      <c r="K911" s="260"/>
      <c r="L911" s="280"/>
      <c r="M911" s="275"/>
      <c r="N911" s="263"/>
      <c r="P911" s="264" t="str">
        <f>IF(R911 = "", "", COUNT($R$4:R911))</f>
        <v/>
      </c>
      <c r="Q911" s="264" t="str">
        <f t="shared" si="112"/>
        <v/>
      </c>
      <c r="R911" s="265" t="str">
        <f t="shared" si="113"/>
        <v/>
      </c>
      <c r="S911" s="266" t="str">
        <f t="shared" si="117"/>
        <v/>
      </c>
      <c r="T911" s="267" t="str">
        <f t="shared" si="114"/>
        <v/>
      </c>
      <c r="U911" s="268" t="str">
        <f t="shared" si="118"/>
        <v/>
      </c>
      <c r="V911" s="269" t="str">
        <f t="shared" si="115"/>
        <v/>
      </c>
      <c r="W911" s="5"/>
      <c r="AR911" s="2" t="str">
        <f t="shared" si="119"/>
        <v/>
      </c>
      <c r="AS911" s="2" t="str">
        <f t="shared" si="116"/>
        <v/>
      </c>
      <c r="AT911" s="2" t="str">
        <f>IF(AR911="","",IF(AND(H911&gt;='Intersection Mileposts'!$F$5,H911&lt;='Intersection Mileposts'!$G$5),"Y",IF(AND(H911&gt;='Intersection Mileposts'!$F$6,H911&lt;='Intersection Mileposts'!$G$6),"Y",IF(AND(H911&gt;='Intersection Mileposts'!$F$7,H911&lt;='Intersection Mileposts'!$G$7),"Y",IF(AND(H911&gt;='Intersection Mileposts'!$F$8,H911&lt;='Intersection Mileposts'!$G$8),"Y",IF(AND(H911&gt;='Intersection Mileposts'!$F$9,H911&lt;='Intersection Mileposts'!$G$9),"Y",IF(AND(H911&gt;='Intersection Mileposts'!$F$10,H911&lt;='Intersection Mileposts'!$G$10),"Y",IF(AND(H911&gt;='Intersection Mileposts'!$F$11,H911&lt;='Intersection Mileposts'!$G$11),"Y",IF(AND(H911&gt;='Intersection Mileposts'!$F$12,H911&lt;='Intersection Mileposts'!$G$12),"Y",IF(AND(H911&gt;='Intersection Mileposts'!$F$13,H911&lt;='Intersection Mileposts'!$G$13),"Y",IF(AND(H911&gt;='Intersection Mileposts'!$F$14,H911&lt;='Intersection Mileposts'!$G$14),"Y",IF(AND(H911&gt;='Intersection Mileposts'!$F$15,H911&lt;='Intersection Mileposts'!$G$15),"Y",IF(AND(H911&gt;='Intersection Mileposts'!$F$16,H911&lt;='Intersection Mileposts'!$G$16),"Y",IF(AND(H911&gt;='Intersection Mileposts'!$F$17,H911&lt;='Intersection Mileposts'!$G$17),"Y",IF(AND(H911&gt;='Intersection Mileposts'!$F$18,H911&lt;='Intersection Mileposts'!$G$18),"Y",IF(AND(H911&gt;='Intersection Mileposts'!$F$19,H911&lt;='Intersection Mileposts'!$G$19),"Y",IF(AND(H911&gt;='Intersection Mileposts'!$F$20,H911&lt;='Intersection Mileposts'!$G$20),"Y",IF(AND(H911&gt;='Intersection Mileposts'!$F$21,H911&lt;='Intersection Mileposts'!$G$21),"Y",IF(AND(H911&gt;='Intersection Mileposts'!$F$22,H911&lt;='Intersection Mileposts'!$G$22),"Y",IF(AND(H911&gt;='Intersection Mileposts'!$F$23,H911&lt;='Intersection Mileposts'!$G$23),"Y",IF(AND(H911&gt;='Intersection Mileposts'!$F$24,H911&lt;='Intersection Mileposts'!$G$24),"Y",IF(AND(H911&gt;='Intersection Mileposts'!$F$25,H911&lt;='Intersection Mileposts'!$G$25),"Y",IF(AND(H911&gt;='Intersection Mileposts'!$F$26,H911&lt;='Intersection Mileposts'!$G$26),"Y",IF(AND(H911&gt;='Intersection Mileposts'!$F$27,H911&lt;='Intersection Mileposts'!$G$27),"Y",IF(AND(H911&gt;='Intersection Mileposts'!$F$28,H911&lt;='Intersection Mileposts'!$G$28),"Y",IF(AND(H911&gt;='Intersection Mileposts'!$F$29,H911&lt;='Intersection Mileposts'!$G$29),"Y", IF(AND(H911&gt;='Intersection Mileposts'!$F$30,H911&lt;='Intersection Mileposts'!$G$30),"Y",IF(AND(H911&gt;='Intersection Mileposts'!$F$31,H911&lt;='Intersection Mileposts'!$G$31),"Y",IF(AND(H911&gt;='Intersection Mileposts'!$F$32,H911&lt;='Intersection Mileposts'!$G$32),"Y",IF(AND(H911&gt;='Intersection Mileposts'!$F$33,H911&lt;='Intersection Mileposts'!$G$33),"Y",IF(AND(H911&gt;='Intersection Mileposts'!$F$34,H911&lt;='Intersection Mileposts'!$G$34),"Y",IF(AND(H911&gt;='Intersection Mileposts'!$F$35,H911&lt;='Intersection Mileposts'!$G$35),"Y",IF(AND(H911&gt;='Intersection Mileposts'!$F$36,H911&lt;='Intersection Mileposts'!$G$36),"Y",IF(AND(H911&gt;='Intersection Mileposts'!$F$37,H911&lt;='Intersection Mileposts'!$G$37),"Y",IF(AND(H911&gt;='Intersection Mileposts'!$F$38,H911&lt;='Intersection Mileposts'!$G$38),"Y",IF(AND(H911&gt;='Intersection Mileposts'!$F$39,H911&lt;='Intersection Mileposts'!$G$39),"Y","N"))))))))))))))))))))))))))))))))))))</f>
        <v/>
      </c>
    </row>
    <row r="912" spans="1:46" x14ac:dyDescent="0.3">
      <c r="A912" s="279"/>
      <c r="B912" s="261"/>
      <c r="C912" s="262"/>
      <c r="D912" s="262"/>
      <c r="E912" s="262"/>
      <c r="F912" s="262"/>
      <c r="G912" s="284"/>
      <c r="H912" s="286"/>
      <c r="I912" s="279"/>
      <c r="J912" s="260"/>
      <c r="K912" s="260"/>
      <c r="L912" s="280"/>
      <c r="M912" s="275"/>
      <c r="N912" s="263"/>
      <c r="P912" s="264" t="str">
        <f>IF(R912 = "", "", COUNT($R$4:R912))</f>
        <v/>
      </c>
      <c r="Q912" s="264" t="str">
        <f t="shared" si="112"/>
        <v/>
      </c>
      <c r="R912" s="265" t="str">
        <f t="shared" si="113"/>
        <v/>
      </c>
      <c r="S912" s="266" t="str">
        <f t="shared" si="117"/>
        <v/>
      </c>
      <c r="T912" s="267" t="str">
        <f t="shared" si="114"/>
        <v/>
      </c>
      <c r="U912" s="268" t="str">
        <f t="shared" si="118"/>
        <v/>
      </c>
      <c r="V912" s="269" t="str">
        <f t="shared" si="115"/>
        <v/>
      </c>
      <c r="W912" s="5"/>
      <c r="AR912" s="2" t="str">
        <f t="shared" si="119"/>
        <v/>
      </c>
      <c r="AS912" s="2" t="str">
        <f t="shared" si="116"/>
        <v/>
      </c>
      <c r="AT912" s="2" t="str">
        <f>IF(AR912="","",IF(AND(H912&gt;='Intersection Mileposts'!$F$5,H912&lt;='Intersection Mileposts'!$G$5),"Y",IF(AND(H912&gt;='Intersection Mileposts'!$F$6,H912&lt;='Intersection Mileposts'!$G$6),"Y",IF(AND(H912&gt;='Intersection Mileposts'!$F$7,H912&lt;='Intersection Mileposts'!$G$7),"Y",IF(AND(H912&gt;='Intersection Mileposts'!$F$8,H912&lt;='Intersection Mileposts'!$G$8),"Y",IF(AND(H912&gt;='Intersection Mileposts'!$F$9,H912&lt;='Intersection Mileposts'!$G$9),"Y",IF(AND(H912&gt;='Intersection Mileposts'!$F$10,H912&lt;='Intersection Mileposts'!$G$10),"Y",IF(AND(H912&gt;='Intersection Mileposts'!$F$11,H912&lt;='Intersection Mileposts'!$G$11),"Y",IF(AND(H912&gt;='Intersection Mileposts'!$F$12,H912&lt;='Intersection Mileposts'!$G$12),"Y",IF(AND(H912&gt;='Intersection Mileposts'!$F$13,H912&lt;='Intersection Mileposts'!$G$13),"Y",IF(AND(H912&gt;='Intersection Mileposts'!$F$14,H912&lt;='Intersection Mileposts'!$G$14),"Y",IF(AND(H912&gt;='Intersection Mileposts'!$F$15,H912&lt;='Intersection Mileposts'!$G$15),"Y",IF(AND(H912&gt;='Intersection Mileposts'!$F$16,H912&lt;='Intersection Mileposts'!$G$16),"Y",IF(AND(H912&gt;='Intersection Mileposts'!$F$17,H912&lt;='Intersection Mileposts'!$G$17),"Y",IF(AND(H912&gt;='Intersection Mileposts'!$F$18,H912&lt;='Intersection Mileposts'!$G$18),"Y",IF(AND(H912&gt;='Intersection Mileposts'!$F$19,H912&lt;='Intersection Mileposts'!$G$19),"Y",IF(AND(H912&gt;='Intersection Mileposts'!$F$20,H912&lt;='Intersection Mileposts'!$G$20),"Y",IF(AND(H912&gt;='Intersection Mileposts'!$F$21,H912&lt;='Intersection Mileposts'!$G$21),"Y",IF(AND(H912&gt;='Intersection Mileposts'!$F$22,H912&lt;='Intersection Mileposts'!$G$22),"Y",IF(AND(H912&gt;='Intersection Mileposts'!$F$23,H912&lt;='Intersection Mileposts'!$G$23),"Y",IF(AND(H912&gt;='Intersection Mileposts'!$F$24,H912&lt;='Intersection Mileposts'!$G$24),"Y",IF(AND(H912&gt;='Intersection Mileposts'!$F$25,H912&lt;='Intersection Mileposts'!$G$25),"Y",IF(AND(H912&gt;='Intersection Mileposts'!$F$26,H912&lt;='Intersection Mileposts'!$G$26),"Y",IF(AND(H912&gt;='Intersection Mileposts'!$F$27,H912&lt;='Intersection Mileposts'!$G$27),"Y",IF(AND(H912&gt;='Intersection Mileposts'!$F$28,H912&lt;='Intersection Mileposts'!$G$28),"Y",IF(AND(H912&gt;='Intersection Mileposts'!$F$29,H912&lt;='Intersection Mileposts'!$G$29),"Y", IF(AND(H912&gt;='Intersection Mileposts'!$F$30,H912&lt;='Intersection Mileposts'!$G$30),"Y",IF(AND(H912&gt;='Intersection Mileposts'!$F$31,H912&lt;='Intersection Mileposts'!$G$31),"Y",IF(AND(H912&gt;='Intersection Mileposts'!$F$32,H912&lt;='Intersection Mileposts'!$G$32),"Y",IF(AND(H912&gt;='Intersection Mileposts'!$F$33,H912&lt;='Intersection Mileposts'!$G$33),"Y",IF(AND(H912&gt;='Intersection Mileposts'!$F$34,H912&lt;='Intersection Mileposts'!$G$34),"Y",IF(AND(H912&gt;='Intersection Mileposts'!$F$35,H912&lt;='Intersection Mileposts'!$G$35),"Y",IF(AND(H912&gt;='Intersection Mileposts'!$F$36,H912&lt;='Intersection Mileposts'!$G$36),"Y",IF(AND(H912&gt;='Intersection Mileposts'!$F$37,H912&lt;='Intersection Mileposts'!$G$37),"Y",IF(AND(H912&gt;='Intersection Mileposts'!$F$38,H912&lt;='Intersection Mileposts'!$G$38),"Y",IF(AND(H912&gt;='Intersection Mileposts'!$F$39,H912&lt;='Intersection Mileposts'!$G$39),"Y","N"))))))))))))))))))))))))))))))))))))</f>
        <v/>
      </c>
    </row>
    <row r="913" spans="1:46" x14ac:dyDescent="0.3">
      <c r="A913" s="279"/>
      <c r="B913" s="261"/>
      <c r="C913" s="262"/>
      <c r="D913" s="262"/>
      <c r="E913" s="262"/>
      <c r="F913" s="262"/>
      <c r="G913" s="284"/>
      <c r="H913" s="286"/>
      <c r="I913" s="279"/>
      <c r="J913" s="260"/>
      <c r="K913" s="260"/>
      <c r="L913" s="280"/>
      <c r="M913" s="275"/>
      <c r="N913" s="263"/>
      <c r="P913" s="264" t="str">
        <f>IF(R913 = "", "", COUNT($R$4:R913))</f>
        <v/>
      </c>
      <c r="Q913" s="264" t="str">
        <f t="shared" si="112"/>
        <v/>
      </c>
      <c r="R913" s="265" t="str">
        <f t="shared" si="113"/>
        <v/>
      </c>
      <c r="S913" s="266" t="str">
        <f t="shared" si="117"/>
        <v/>
      </c>
      <c r="T913" s="267" t="str">
        <f t="shared" si="114"/>
        <v/>
      </c>
      <c r="U913" s="268" t="str">
        <f t="shared" si="118"/>
        <v/>
      </c>
      <c r="V913" s="269" t="str">
        <f t="shared" si="115"/>
        <v/>
      </c>
      <c r="W913" s="5"/>
      <c r="AR913" s="2" t="str">
        <f t="shared" si="119"/>
        <v/>
      </c>
      <c r="AS913" s="2" t="str">
        <f t="shared" si="116"/>
        <v/>
      </c>
      <c r="AT913" s="2" t="str">
        <f>IF(AR913="","",IF(AND(H913&gt;='Intersection Mileposts'!$F$5,H913&lt;='Intersection Mileposts'!$G$5),"Y",IF(AND(H913&gt;='Intersection Mileposts'!$F$6,H913&lt;='Intersection Mileposts'!$G$6),"Y",IF(AND(H913&gt;='Intersection Mileposts'!$F$7,H913&lt;='Intersection Mileposts'!$G$7),"Y",IF(AND(H913&gt;='Intersection Mileposts'!$F$8,H913&lt;='Intersection Mileposts'!$G$8),"Y",IF(AND(H913&gt;='Intersection Mileposts'!$F$9,H913&lt;='Intersection Mileposts'!$G$9),"Y",IF(AND(H913&gt;='Intersection Mileposts'!$F$10,H913&lt;='Intersection Mileposts'!$G$10),"Y",IF(AND(H913&gt;='Intersection Mileposts'!$F$11,H913&lt;='Intersection Mileposts'!$G$11),"Y",IF(AND(H913&gt;='Intersection Mileposts'!$F$12,H913&lt;='Intersection Mileposts'!$G$12),"Y",IF(AND(H913&gt;='Intersection Mileposts'!$F$13,H913&lt;='Intersection Mileposts'!$G$13),"Y",IF(AND(H913&gt;='Intersection Mileposts'!$F$14,H913&lt;='Intersection Mileposts'!$G$14),"Y",IF(AND(H913&gt;='Intersection Mileposts'!$F$15,H913&lt;='Intersection Mileposts'!$G$15),"Y",IF(AND(H913&gt;='Intersection Mileposts'!$F$16,H913&lt;='Intersection Mileposts'!$G$16),"Y",IF(AND(H913&gt;='Intersection Mileposts'!$F$17,H913&lt;='Intersection Mileposts'!$G$17),"Y",IF(AND(H913&gt;='Intersection Mileposts'!$F$18,H913&lt;='Intersection Mileposts'!$G$18),"Y",IF(AND(H913&gt;='Intersection Mileposts'!$F$19,H913&lt;='Intersection Mileposts'!$G$19),"Y",IF(AND(H913&gt;='Intersection Mileposts'!$F$20,H913&lt;='Intersection Mileposts'!$G$20),"Y",IF(AND(H913&gt;='Intersection Mileposts'!$F$21,H913&lt;='Intersection Mileposts'!$G$21),"Y",IF(AND(H913&gt;='Intersection Mileposts'!$F$22,H913&lt;='Intersection Mileposts'!$G$22),"Y",IF(AND(H913&gt;='Intersection Mileposts'!$F$23,H913&lt;='Intersection Mileposts'!$G$23),"Y",IF(AND(H913&gt;='Intersection Mileposts'!$F$24,H913&lt;='Intersection Mileposts'!$G$24),"Y",IF(AND(H913&gt;='Intersection Mileposts'!$F$25,H913&lt;='Intersection Mileposts'!$G$25),"Y",IF(AND(H913&gt;='Intersection Mileposts'!$F$26,H913&lt;='Intersection Mileposts'!$G$26),"Y",IF(AND(H913&gt;='Intersection Mileposts'!$F$27,H913&lt;='Intersection Mileposts'!$G$27),"Y",IF(AND(H913&gt;='Intersection Mileposts'!$F$28,H913&lt;='Intersection Mileposts'!$G$28),"Y",IF(AND(H913&gt;='Intersection Mileposts'!$F$29,H913&lt;='Intersection Mileposts'!$G$29),"Y", IF(AND(H913&gt;='Intersection Mileposts'!$F$30,H913&lt;='Intersection Mileposts'!$G$30),"Y",IF(AND(H913&gt;='Intersection Mileposts'!$F$31,H913&lt;='Intersection Mileposts'!$G$31),"Y",IF(AND(H913&gt;='Intersection Mileposts'!$F$32,H913&lt;='Intersection Mileposts'!$G$32),"Y",IF(AND(H913&gt;='Intersection Mileposts'!$F$33,H913&lt;='Intersection Mileposts'!$G$33),"Y",IF(AND(H913&gt;='Intersection Mileposts'!$F$34,H913&lt;='Intersection Mileposts'!$G$34),"Y",IF(AND(H913&gt;='Intersection Mileposts'!$F$35,H913&lt;='Intersection Mileposts'!$G$35),"Y",IF(AND(H913&gt;='Intersection Mileposts'!$F$36,H913&lt;='Intersection Mileposts'!$G$36),"Y",IF(AND(H913&gt;='Intersection Mileposts'!$F$37,H913&lt;='Intersection Mileposts'!$G$37),"Y",IF(AND(H913&gt;='Intersection Mileposts'!$F$38,H913&lt;='Intersection Mileposts'!$G$38),"Y",IF(AND(H913&gt;='Intersection Mileposts'!$F$39,H913&lt;='Intersection Mileposts'!$G$39),"Y","N"))))))))))))))))))))))))))))))))))))</f>
        <v/>
      </c>
    </row>
    <row r="914" spans="1:46" x14ac:dyDescent="0.3">
      <c r="A914" s="279"/>
      <c r="B914" s="261"/>
      <c r="C914" s="262"/>
      <c r="D914" s="262"/>
      <c r="E914" s="262"/>
      <c r="F914" s="262"/>
      <c r="G914" s="284"/>
      <c r="H914" s="286"/>
      <c r="I914" s="279"/>
      <c r="J914" s="260"/>
      <c r="K914" s="260"/>
      <c r="L914" s="280"/>
      <c r="M914" s="275"/>
      <c r="N914" s="263"/>
      <c r="P914" s="264" t="str">
        <f>IF(R914 = "", "", COUNT($R$4:R914))</f>
        <v/>
      </c>
      <c r="Q914" s="264" t="str">
        <f t="shared" si="112"/>
        <v/>
      </c>
      <c r="R914" s="265" t="str">
        <f t="shared" si="113"/>
        <v/>
      </c>
      <c r="S914" s="266" t="str">
        <f t="shared" si="117"/>
        <v/>
      </c>
      <c r="T914" s="267" t="str">
        <f t="shared" si="114"/>
        <v/>
      </c>
      <c r="U914" s="268" t="str">
        <f t="shared" si="118"/>
        <v/>
      </c>
      <c r="V914" s="269" t="str">
        <f t="shared" si="115"/>
        <v/>
      </c>
      <c r="W914" s="5"/>
      <c r="AR914" s="2" t="str">
        <f t="shared" si="119"/>
        <v/>
      </c>
      <c r="AS914" s="2" t="str">
        <f t="shared" si="116"/>
        <v/>
      </c>
      <c r="AT914" s="2" t="str">
        <f>IF(AR914="","",IF(AND(H914&gt;='Intersection Mileposts'!$F$5,H914&lt;='Intersection Mileposts'!$G$5),"Y",IF(AND(H914&gt;='Intersection Mileposts'!$F$6,H914&lt;='Intersection Mileposts'!$G$6),"Y",IF(AND(H914&gt;='Intersection Mileposts'!$F$7,H914&lt;='Intersection Mileposts'!$G$7),"Y",IF(AND(H914&gt;='Intersection Mileposts'!$F$8,H914&lt;='Intersection Mileposts'!$G$8),"Y",IF(AND(H914&gt;='Intersection Mileposts'!$F$9,H914&lt;='Intersection Mileposts'!$G$9),"Y",IF(AND(H914&gt;='Intersection Mileposts'!$F$10,H914&lt;='Intersection Mileposts'!$G$10),"Y",IF(AND(H914&gt;='Intersection Mileposts'!$F$11,H914&lt;='Intersection Mileposts'!$G$11),"Y",IF(AND(H914&gt;='Intersection Mileposts'!$F$12,H914&lt;='Intersection Mileposts'!$G$12),"Y",IF(AND(H914&gt;='Intersection Mileposts'!$F$13,H914&lt;='Intersection Mileposts'!$G$13),"Y",IF(AND(H914&gt;='Intersection Mileposts'!$F$14,H914&lt;='Intersection Mileposts'!$G$14),"Y",IF(AND(H914&gt;='Intersection Mileposts'!$F$15,H914&lt;='Intersection Mileposts'!$G$15),"Y",IF(AND(H914&gt;='Intersection Mileposts'!$F$16,H914&lt;='Intersection Mileposts'!$G$16),"Y",IF(AND(H914&gt;='Intersection Mileposts'!$F$17,H914&lt;='Intersection Mileposts'!$G$17),"Y",IF(AND(H914&gt;='Intersection Mileposts'!$F$18,H914&lt;='Intersection Mileposts'!$G$18),"Y",IF(AND(H914&gt;='Intersection Mileposts'!$F$19,H914&lt;='Intersection Mileposts'!$G$19),"Y",IF(AND(H914&gt;='Intersection Mileposts'!$F$20,H914&lt;='Intersection Mileposts'!$G$20),"Y",IF(AND(H914&gt;='Intersection Mileposts'!$F$21,H914&lt;='Intersection Mileposts'!$G$21),"Y",IF(AND(H914&gt;='Intersection Mileposts'!$F$22,H914&lt;='Intersection Mileposts'!$G$22),"Y",IF(AND(H914&gt;='Intersection Mileposts'!$F$23,H914&lt;='Intersection Mileposts'!$G$23),"Y",IF(AND(H914&gt;='Intersection Mileposts'!$F$24,H914&lt;='Intersection Mileposts'!$G$24),"Y",IF(AND(H914&gt;='Intersection Mileposts'!$F$25,H914&lt;='Intersection Mileposts'!$G$25),"Y",IF(AND(H914&gt;='Intersection Mileposts'!$F$26,H914&lt;='Intersection Mileposts'!$G$26),"Y",IF(AND(H914&gt;='Intersection Mileposts'!$F$27,H914&lt;='Intersection Mileposts'!$G$27),"Y",IF(AND(H914&gt;='Intersection Mileposts'!$F$28,H914&lt;='Intersection Mileposts'!$G$28),"Y",IF(AND(H914&gt;='Intersection Mileposts'!$F$29,H914&lt;='Intersection Mileposts'!$G$29),"Y", IF(AND(H914&gt;='Intersection Mileposts'!$F$30,H914&lt;='Intersection Mileposts'!$G$30),"Y",IF(AND(H914&gt;='Intersection Mileposts'!$F$31,H914&lt;='Intersection Mileposts'!$G$31),"Y",IF(AND(H914&gt;='Intersection Mileposts'!$F$32,H914&lt;='Intersection Mileposts'!$G$32),"Y",IF(AND(H914&gt;='Intersection Mileposts'!$F$33,H914&lt;='Intersection Mileposts'!$G$33),"Y",IF(AND(H914&gt;='Intersection Mileposts'!$F$34,H914&lt;='Intersection Mileposts'!$G$34),"Y",IF(AND(H914&gt;='Intersection Mileposts'!$F$35,H914&lt;='Intersection Mileposts'!$G$35),"Y",IF(AND(H914&gt;='Intersection Mileposts'!$F$36,H914&lt;='Intersection Mileposts'!$G$36),"Y",IF(AND(H914&gt;='Intersection Mileposts'!$F$37,H914&lt;='Intersection Mileposts'!$G$37),"Y",IF(AND(H914&gt;='Intersection Mileposts'!$F$38,H914&lt;='Intersection Mileposts'!$G$38),"Y",IF(AND(H914&gt;='Intersection Mileposts'!$F$39,H914&lt;='Intersection Mileposts'!$G$39),"Y","N"))))))))))))))))))))))))))))))))))))</f>
        <v/>
      </c>
    </row>
    <row r="915" spans="1:46" x14ac:dyDescent="0.3">
      <c r="A915" s="279"/>
      <c r="B915" s="261"/>
      <c r="C915" s="262"/>
      <c r="D915" s="262"/>
      <c r="E915" s="262"/>
      <c r="F915" s="262"/>
      <c r="G915" s="284"/>
      <c r="H915" s="286"/>
      <c r="I915" s="279"/>
      <c r="J915" s="260"/>
      <c r="K915" s="260"/>
      <c r="L915" s="280"/>
      <c r="M915" s="275"/>
      <c r="N915" s="263"/>
      <c r="P915" s="264" t="str">
        <f>IF(R915 = "", "", COUNT($R$4:R915))</f>
        <v/>
      </c>
      <c r="Q915" s="264" t="str">
        <f t="shared" si="112"/>
        <v/>
      </c>
      <c r="R915" s="265" t="str">
        <f t="shared" si="113"/>
        <v/>
      </c>
      <c r="S915" s="266" t="str">
        <f t="shared" si="117"/>
        <v/>
      </c>
      <c r="T915" s="267" t="str">
        <f t="shared" si="114"/>
        <v/>
      </c>
      <c r="U915" s="268" t="str">
        <f t="shared" si="118"/>
        <v/>
      </c>
      <c r="V915" s="269" t="str">
        <f t="shared" si="115"/>
        <v/>
      </c>
      <c r="W915" s="5"/>
      <c r="AR915" s="2" t="str">
        <f t="shared" si="119"/>
        <v/>
      </c>
      <c r="AS915" s="2" t="str">
        <f t="shared" si="116"/>
        <v/>
      </c>
      <c r="AT915" s="2" t="str">
        <f>IF(AR915="","",IF(AND(H915&gt;='Intersection Mileposts'!$F$5,H915&lt;='Intersection Mileposts'!$G$5),"Y",IF(AND(H915&gt;='Intersection Mileposts'!$F$6,H915&lt;='Intersection Mileposts'!$G$6),"Y",IF(AND(H915&gt;='Intersection Mileposts'!$F$7,H915&lt;='Intersection Mileposts'!$G$7),"Y",IF(AND(H915&gt;='Intersection Mileposts'!$F$8,H915&lt;='Intersection Mileposts'!$G$8),"Y",IF(AND(H915&gt;='Intersection Mileposts'!$F$9,H915&lt;='Intersection Mileposts'!$G$9),"Y",IF(AND(H915&gt;='Intersection Mileposts'!$F$10,H915&lt;='Intersection Mileposts'!$G$10),"Y",IF(AND(H915&gt;='Intersection Mileposts'!$F$11,H915&lt;='Intersection Mileposts'!$G$11),"Y",IF(AND(H915&gt;='Intersection Mileposts'!$F$12,H915&lt;='Intersection Mileposts'!$G$12),"Y",IF(AND(H915&gt;='Intersection Mileposts'!$F$13,H915&lt;='Intersection Mileposts'!$G$13),"Y",IF(AND(H915&gt;='Intersection Mileposts'!$F$14,H915&lt;='Intersection Mileposts'!$G$14),"Y",IF(AND(H915&gt;='Intersection Mileposts'!$F$15,H915&lt;='Intersection Mileposts'!$G$15),"Y",IF(AND(H915&gt;='Intersection Mileposts'!$F$16,H915&lt;='Intersection Mileposts'!$G$16),"Y",IF(AND(H915&gt;='Intersection Mileposts'!$F$17,H915&lt;='Intersection Mileposts'!$G$17),"Y",IF(AND(H915&gt;='Intersection Mileposts'!$F$18,H915&lt;='Intersection Mileposts'!$G$18),"Y",IF(AND(H915&gt;='Intersection Mileposts'!$F$19,H915&lt;='Intersection Mileposts'!$G$19),"Y",IF(AND(H915&gt;='Intersection Mileposts'!$F$20,H915&lt;='Intersection Mileposts'!$G$20),"Y",IF(AND(H915&gt;='Intersection Mileposts'!$F$21,H915&lt;='Intersection Mileposts'!$G$21),"Y",IF(AND(H915&gt;='Intersection Mileposts'!$F$22,H915&lt;='Intersection Mileposts'!$G$22),"Y",IF(AND(H915&gt;='Intersection Mileposts'!$F$23,H915&lt;='Intersection Mileposts'!$G$23),"Y",IF(AND(H915&gt;='Intersection Mileposts'!$F$24,H915&lt;='Intersection Mileposts'!$G$24),"Y",IF(AND(H915&gt;='Intersection Mileposts'!$F$25,H915&lt;='Intersection Mileposts'!$G$25),"Y",IF(AND(H915&gt;='Intersection Mileposts'!$F$26,H915&lt;='Intersection Mileposts'!$G$26),"Y",IF(AND(H915&gt;='Intersection Mileposts'!$F$27,H915&lt;='Intersection Mileposts'!$G$27),"Y",IF(AND(H915&gt;='Intersection Mileposts'!$F$28,H915&lt;='Intersection Mileposts'!$G$28),"Y",IF(AND(H915&gt;='Intersection Mileposts'!$F$29,H915&lt;='Intersection Mileposts'!$G$29),"Y", IF(AND(H915&gt;='Intersection Mileposts'!$F$30,H915&lt;='Intersection Mileposts'!$G$30),"Y",IF(AND(H915&gt;='Intersection Mileposts'!$F$31,H915&lt;='Intersection Mileposts'!$G$31),"Y",IF(AND(H915&gt;='Intersection Mileposts'!$F$32,H915&lt;='Intersection Mileposts'!$G$32),"Y",IF(AND(H915&gt;='Intersection Mileposts'!$F$33,H915&lt;='Intersection Mileposts'!$G$33),"Y",IF(AND(H915&gt;='Intersection Mileposts'!$F$34,H915&lt;='Intersection Mileposts'!$G$34),"Y",IF(AND(H915&gt;='Intersection Mileposts'!$F$35,H915&lt;='Intersection Mileposts'!$G$35),"Y",IF(AND(H915&gt;='Intersection Mileposts'!$F$36,H915&lt;='Intersection Mileposts'!$G$36),"Y",IF(AND(H915&gt;='Intersection Mileposts'!$F$37,H915&lt;='Intersection Mileposts'!$G$37),"Y",IF(AND(H915&gt;='Intersection Mileposts'!$F$38,H915&lt;='Intersection Mileposts'!$G$38),"Y",IF(AND(H915&gt;='Intersection Mileposts'!$F$39,H915&lt;='Intersection Mileposts'!$G$39),"Y","N"))))))))))))))))))))))))))))))))))))</f>
        <v/>
      </c>
    </row>
    <row r="916" spans="1:46" x14ac:dyDescent="0.3">
      <c r="A916" s="279"/>
      <c r="B916" s="261"/>
      <c r="C916" s="262"/>
      <c r="D916" s="262"/>
      <c r="E916" s="262"/>
      <c r="F916" s="262"/>
      <c r="G916" s="284"/>
      <c r="H916" s="286"/>
      <c r="I916" s="279"/>
      <c r="J916" s="260"/>
      <c r="K916" s="260"/>
      <c r="L916" s="280"/>
      <c r="M916" s="275"/>
      <c r="N916" s="263"/>
      <c r="P916" s="264" t="str">
        <f>IF(R916 = "", "", COUNT($R$4:R916))</f>
        <v/>
      </c>
      <c r="Q916" s="264" t="str">
        <f t="shared" si="112"/>
        <v/>
      </c>
      <c r="R916" s="265" t="str">
        <f t="shared" si="113"/>
        <v/>
      </c>
      <c r="S916" s="266" t="str">
        <f t="shared" si="117"/>
        <v/>
      </c>
      <c r="T916" s="267" t="str">
        <f t="shared" si="114"/>
        <v/>
      </c>
      <c r="U916" s="268" t="str">
        <f t="shared" si="118"/>
        <v/>
      </c>
      <c r="V916" s="269" t="str">
        <f t="shared" si="115"/>
        <v/>
      </c>
      <c r="W916" s="5"/>
      <c r="AR916" s="2" t="str">
        <f t="shared" si="119"/>
        <v/>
      </c>
      <c r="AS916" s="2" t="str">
        <f t="shared" si="116"/>
        <v/>
      </c>
      <c r="AT916" s="2" t="str">
        <f>IF(AR916="","",IF(AND(H916&gt;='Intersection Mileposts'!$F$5,H916&lt;='Intersection Mileposts'!$G$5),"Y",IF(AND(H916&gt;='Intersection Mileposts'!$F$6,H916&lt;='Intersection Mileposts'!$G$6),"Y",IF(AND(H916&gt;='Intersection Mileposts'!$F$7,H916&lt;='Intersection Mileposts'!$G$7),"Y",IF(AND(H916&gt;='Intersection Mileposts'!$F$8,H916&lt;='Intersection Mileposts'!$G$8),"Y",IF(AND(H916&gt;='Intersection Mileposts'!$F$9,H916&lt;='Intersection Mileposts'!$G$9),"Y",IF(AND(H916&gt;='Intersection Mileposts'!$F$10,H916&lt;='Intersection Mileposts'!$G$10),"Y",IF(AND(H916&gt;='Intersection Mileposts'!$F$11,H916&lt;='Intersection Mileposts'!$G$11),"Y",IF(AND(H916&gt;='Intersection Mileposts'!$F$12,H916&lt;='Intersection Mileposts'!$G$12),"Y",IF(AND(H916&gt;='Intersection Mileposts'!$F$13,H916&lt;='Intersection Mileposts'!$G$13),"Y",IF(AND(H916&gt;='Intersection Mileposts'!$F$14,H916&lt;='Intersection Mileposts'!$G$14),"Y",IF(AND(H916&gt;='Intersection Mileposts'!$F$15,H916&lt;='Intersection Mileposts'!$G$15),"Y",IF(AND(H916&gt;='Intersection Mileposts'!$F$16,H916&lt;='Intersection Mileposts'!$G$16),"Y",IF(AND(H916&gt;='Intersection Mileposts'!$F$17,H916&lt;='Intersection Mileposts'!$G$17),"Y",IF(AND(H916&gt;='Intersection Mileposts'!$F$18,H916&lt;='Intersection Mileposts'!$G$18),"Y",IF(AND(H916&gt;='Intersection Mileposts'!$F$19,H916&lt;='Intersection Mileposts'!$G$19),"Y",IF(AND(H916&gt;='Intersection Mileposts'!$F$20,H916&lt;='Intersection Mileposts'!$G$20),"Y",IF(AND(H916&gt;='Intersection Mileposts'!$F$21,H916&lt;='Intersection Mileposts'!$G$21),"Y",IF(AND(H916&gt;='Intersection Mileposts'!$F$22,H916&lt;='Intersection Mileposts'!$G$22),"Y",IF(AND(H916&gt;='Intersection Mileposts'!$F$23,H916&lt;='Intersection Mileposts'!$G$23),"Y",IF(AND(H916&gt;='Intersection Mileposts'!$F$24,H916&lt;='Intersection Mileposts'!$G$24),"Y",IF(AND(H916&gt;='Intersection Mileposts'!$F$25,H916&lt;='Intersection Mileposts'!$G$25),"Y",IF(AND(H916&gt;='Intersection Mileposts'!$F$26,H916&lt;='Intersection Mileposts'!$G$26),"Y",IF(AND(H916&gt;='Intersection Mileposts'!$F$27,H916&lt;='Intersection Mileposts'!$G$27),"Y",IF(AND(H916&gt;='Intersection Mileposts'!$F$28,H916&lt;='Intersection Mileposts'!$G$28),"Y",IF(AND(H916&gt;='Intersection Mileposts'!$F$29,H916&lt;='Intersection Mileposts'!$G$29),"Y", IF(AND(H916&gt;='Intersection Mileposts'!$F$30,H916&lt;='Intersection Mileposts'!$G$30),"Y",IF(AND(H916&gt;='Intersection Mileposts'!$F$31,H916&lt;='Intersection Mileposts'!$G$31),"Y",IF(AND(H916&gt;='Intersection Mileposts'!$F$32,H916&lt;='Intersection Mileposts'!$G$32),"Y",IF(AND(H916&gt;='Intersection Mileposts'!$F$33,H916&lt;='Intersection Mileposts'!$G$33),"Y",IF(AND(H916&gt;='Intersection Mileposts'!$F$34,H916&lt;='Intersection Mileposts'!$G$34),"Y",IF(AND(H916&gt;='Intersection Mileposts'!$F$35,H916&lt;='Intersection Mileposts'!$G$35),"Y",IF(AND(H916&gt;='Intersection Mileposts'!$F$36,H916&lt;='Intersection Mileposts'!$G$36),"Y",IF(AND(H916&gt;='Intersection Mileposts'!$F$37,H916&lt;='Intersection Mileposts'!$G$37),"Y",IF(AND(H916&gt;='Intersection Mileposts'!$F$38,H916&lt;='Intersection Mileposts'!$G$38),"Y",IF(AND(H916&gt;='Intersection Mileposts'!$F$39,H916&lt;='Intersection Mileposts'!$G$39),"Y","N"))))))))))))))))))))))))))))))))))))</f>
        <v/>
      </c>
    </row>
    <row r="917" spans="1:46" x14ac:dyDescent="0.3">
      <c r="A917" s="279"/>
      <c r="B917" s="261"/>
      <c r="C917" s="262"/>
      <c r="D917" s="262"/>
      <c r="E917" s="262"/>
      <c r="F917" s="262"/>
      <c r="G917" s="284"/>
      <c r="H917" s="286"/>
      <c r="I917" s="279"/>
      <c r="J917" s="260"/>
      <c r="K917" s="260"/>
      <c r="L917" s="280"/>
      <c r="M917" s="275"/>
      <c r="N917" s="263"/>
      <c r="P917" s="264" t="str">
        <f>IF(R917 = "", "", COUNT($R$4:R917))</f>
        <v/>
      </c>
      <c r="Q917" s="264" t="str">
        <f t="shared" si="112"/>
        <v/>
      </c>
      <c r="R917" s="265" t="str">
        <f t="shared" si="113"/>
        <v/>
      </c>
      <c r="S917" s="266" t="str">
        <f t="shared" si="117"/>
        <v/>
      </c>
      <c r="T917" s="267" t="str">
        <f t="shared" si="114"/>
        <v/>
      </c>
      <c r="U917" s="268" t="str">
        <f t="shared" si="118"/>
        <v/>
      </c>
      <c r="V917" s="269" t="str">
        <f t="shared" si="115"/>
        <v/>
      </c>
      <c r="W917" s="5"/>
      <c r="AR917" s="2" t="str">
        <f t="shared" si="119"/>
        <v/>
      </c>
      <c r="AS917" s="2" t="str">
        <f t="shared" si="116"/>
        <v/>
      </c>
      <c r="AT917" s="2" t="str">
        <f>IF(AR917="","",IF(AND(H917&gt;='Intersection Mileposts'!$F$5,H917&lt;='Intersection Mileposts'!$G$5),"Y",IF(AND(H917&gt;='Intersection Mileposts'!$F$6,H917&lt;='Intersection Mileposts'!$G$6),"Y",IF(AND(H917&gt;='Intersection Mileposts'!$F$7,H917&lt;='Intersection Mileposts'!$G$7),"Y",IF(AND(H917&gt;='Intersection Mileposts'!$F$8,H917&lt;='Intersection Mileposts'!$G$8),"Y",IF(AND(H917&gt;='Intersection Mileposts'!$F$9,H917&lt;='Intersection Mileposts'!$G$9),"Y",IF(AND(H917&gt;='Intersection Mileposts'!$F$10,H917&lt;='Intersection Mileposts'!$G$10),"Y",IF(AND(H917&gt;='Intersection Mileposts'!$F$11,H917&lt;='Intersection Mileposts'!$G$11),"Y",IF(AND(H917&gt;='Intersection Mileposts'!$F$12,H917&lt;='Intersection Mileposts'!$G$12),"Y",IF(AND(H917&gt;='Intersection Mileposts'!$F$13,H917&lt;='Intersection Mileposts'!$G$13),"Y",IF(AND(H917&gt;='Intersection Mileposts'!$F$14,H917&lt;='Intersection Mileposts'!$G$14),"Y",IF(AND(H917&gt;='Intersection Mileposts'!$F$15,H917&lt;='Intersection Mileposts'!$G$15),"Y",IF(AND(H917&gt;='Intersection Mileposts'!$F$16,H917&lt;='Intersection Mileposts'!$G$16),"Y",IF(AND(H917&gt;='Intersection Mileposts'!$F$17,H917&lt;='Intersection Mileposts'!$G$17),"Y",IF(AND(H917&gt;='Intersection Mileposts'!$F$18,H917&lt;='Intersection Mileposts'!$G$18),"Y",IF(AND(H917&gt;='Intersection Mileposts'!$F$19,H917&lt;='Intersection Mileposts'!$G$19),"Y",IF(AND(H917&gt;='Intersection Mileposts'!$F$20,H917&lt;='Intersection Mileposts'!$G$20),"Y",IF(AND(H917&gt;='Intersection Mileposts'!$F$21,H917&lt;='Intersection Mileposts'!$G$21),"Y",IF(AND(H917&gt;='Intersection Mileposts'!$F$22,H917&lt;='Intersection Mileposts'!$G$22),"Y",IF(AND(H917&gt;='Intersection Mileposts'!$F$23,H917&lt;='Intersection Mileposts'!$G$23),"Y",IF(AND(H917&gt;='Intersection Mileposts'!$F$24,H917&lt;='Intersection Mileposts'!$G$24),"Y",IF(AND(H917&gt;='Intersection Mileposts'!$F$25,H917&lt;='Intersection Mileposts'!$G$25),"Y",IF(AND(H917&gt;='Intersection Mileposts'!$F$26,H917&lt;='Intersection Mileposts'!$G$26),"Y",IF(AND(H917&gt;='Intersection Mileposts'!$F$27,H917&lt;='Intersection Mileposts'!$G$27),"Y",IF(AND(H917&gt;='Intersection Mileposts'!$F$28,H917&lt;='Intersection Mileposts'!$G$28),"Y",IF(AND(H917&gt;='Intersection Mileposts'!$F$29,H917&lt;='Intersection Mileposts'!$G$29),"Y", IF(AND(H917&gt;='Intersection Mileposts'!$F$30,H917&lt;='Intersection Mileposts'!$G$30),"Y",IF(AND(H917&gt;='Intersection Mileposts'!$F$31,H917&lt;='Intersection Mileposts'!$G$31),"Y",IF(AND(H917&gt;='Intersection Mileposts'!$F$32,H917&lt;='Intersection Mileposts'!$G$32),"Y",IF(AND(H917&gt;='Intersection Mileposts'!$F$33,H917&lt;='Intersection Mileposts'!$G$33),"Y",IF(AND(H917&gt;='Intersection Mileposts'!$F$34,H917&lt;='Intersection Mileposts'!$G$34),"Y",IF(AND(H917&gt;='Intersection Mileposts'!$F$35,H917&lt;='Intersection Mileposts'!$G$35),"Y",IF(AND(H917&gt;='Intersection Mileposts'!$F$36,H917&lt;='Intersection Mileposts'!$G$36),"Y",IF(AND(H917&gt;='Intersection Mileposts'!$F$37,H917&lt;='Intersection Mileposts'!$G$37),"Y",IF(AND(H917&gt;='Intersection Mileposts'!$F$38,H917&lt;='Intersection Mileposts'!$G$38),"Y",IF(AND(H917&gt;='Intersection Mileposts'!$F$39,H917&lt;='Intersection Mileposts'!$G$39),"Y","N"))))))))))))))))))))))))))))))))))))</f>
        <v/>
      </c>
    </row>
    <row r="918" spans="1:46" x14ac:dyDescent="0.3">
      <c r="A918" s="279"/>
      <c r="B918" s="261"/>
      <c r="C918" s="262"/>
      <c r="D918" s="262"/>
      <c r="E918" s="262"/>
      <c r="F918" s="262"/>
      <c r="G918" s="284"/>
      <c r="H918" s="286"/>
      <c r="I918" s="279"/>
      <c r="J918" s="260"/>
      <c r="K918" s="260"/>
      <c r="L918" s="280"/>
      <c r="M918" s="275"/>
      <c r="N918" s="263"/>
      <c r="P918" s="264" t="str">
        <f>IF(R918 = "", "", COUNT($R$4:R918))</f>
        <v/>
      </c>
      <c r="Q918" s="264" t="str">
        <f t="shared" si="112"/>
        <v/>
      </c>
      <c r="R918" s="265" t="str">
        <f t="shared" si="113"/>
        <v/>
      </c>
      <c r="S918" s="266" t="str">
        <f t="shared" si="117"/>
        <v/>
      </c>
      <c r="T918" s="267" t="str">
        <f t="shared" si="114"/>
        <v/>
      </c>
      <c r="U918" s="268" t="str">
        <f t="shared" si="118"/>
        <v/>
      </c>
      <c r="V918" s="269" t="str">
        <f t="shared" si="115"/>
        <v/>
      </c>
      <c r="W918" s="5"/>
      <c r="AR918" s="2" t="str">
        <f t="shared" si="119"/>
        <v/>
      </c>
      <c r="AS918" s="2" t="str">
        <f t="shared" si="116"/>
        <v/>
      </c>
      <c r="AT918" s="2" t="str">
        <f>IF(AR918="","",IF(AND(H918&gt;='Intersection Mileposts'!$F$5,H918&lt;='Intersection Mileposts'!$G$5),"Y",IF(AND(H918&gt;='Intersection Mileposts'!$F$6,H918&lt;='Intersection Mileposts'!$G$6),"Y",IF(AND(H918&gt;='Intersection Mileposts'!$F$7,H918&lt;='Intersection Mileposts'!$G$7),"Y",IF(AND(H918&gt;='Intersection Mileposts'!$F$8,H918&lt;='Intersection Mileposts'!$G$8),"Y",IF(AND(H918&gt;='Intersection Mileposts'!$F$9,H918&lt;='Intersection Mileposts'!$G$9),"Y",IF(AND(H918&gt;='Intersection Mileposts'!$F$10,H918&lt;='Intersection Mileposts'!$G$10),"Y",IF(AND(H918&gt;='Intersection Mileposts'!$F$11,H918&lt;='Intersection Mileposts'!$G$11),"Y",IF(AND(H918&gt;='Intersection Mileposts'!$F$12,H918&lt;='Intersection Mileposts'!$G$12),"Y",IF(AND(H918&gt;='Intersection Mileposts'!$F$13,H918&lt;='Intersection Mileposts'!$G$13),"Y",IF(AND(H918&gt;='Intersection Mileposts'!$F$14,H918&lt;='Intersection Mileposts'!$G$14),"Y",IF(AND(H918&gt;='Intersection Mileposts'!$F$15,H918&lt;='Intersection Mileposts'!$G$15),"Y",IF(AND(H918&gt;='Intersection Mileposts'!$F$16,H918&lt;='Intersection Mileposts'!$G$16),"Y",IF(AND(H918&gt;='Intersection Mileposts'!$F$17,H918&lt;='Intersection Mileposts'!$G$17),"Y",IF(AND(H918&gt;='Intersection Mileposts'!$F$18,H918&lt;='Intersection Mileposts'!$G$18),"Y",IF(AND(H918&gt;='Intersection Mileposts'!$F$19,H918&lt;='Intersection Mileposts'!$G$19),"Y",IF(AND(H918&gt;='Intersection Mileposts'!$F$20,H918&lt;='Intersection Mileposts'!$G$20),"Y",IF(AND(H918&gt;='Intersection Mileposts'!$F$21,H918&lt;='Intersection Mileposts'!$G$21),"Y",IF(AND(H918&gt;='Intersection Mileposts'!$F$22,H918&lt;='Intersection Mileposts'!$G$22),"Y",IF(AND(H918&gt;='Intersection Mileposts'!$F$23,H918&lt;='Intersection Mileposts'!$G$23),"Y",IF(AND(H918&gt;='Intersection Mileposts'!$F$24,H918&lt;='Intersection Mileposts'!$G$24),"Y",IF(AND(H918&gt;='Intersection Mileposts'!$F$25,H918&lt;='Intersection Mileposts'!$G$25),"Y",IF(AND(H918&gt;='Intersection Mileposts'!$F$26,H918&lt;='Intersection Mileposts'!$G$26),"Y",IF(AND(H918&gt;='Intersection Mileposts'!$F$27,H918&lt;='Intersection Mileposts'!$G$27),"Y",IF(AND(H918&gt;='Intersection Mileposts'!$F$28,H918&lt;='Intersection Mileposts'!$G$28),"Y",IF(AND(H918&gt;='Intersection Mileposts'!$F$29,H918&lt;='Intersection Mileposts'!$G$29),"Y", IF(AND(H918&gt;='Intersection Mileposts'!$F$30,H918&lt;='Intersection Mileposts'!$G$30),"Y",IF(AND(H918&gt;='Intersection Mileposts'!$F$31,H918&lt;='Intersection Mileposts'!$G$31),"Y",IF(AND(H918&gt;='Intersection Mileposts'!$F$32,H918&lt;='Intersection Mileposts'!$G$32),"Y",IF(AND(H918&gt;='Intersection Mileposts'!$F$33,H918&lt;='Intersection Mileposts'!$G$33),"Y",IF(AND(H918&gt;='Intersection Mileposts'!$F$34,H918&lt;='Intersection Mileposts'!$G$34),"Y",IF(AND(H918&gt;='Intersection Mileposts'!$F$35,H918&lt;='Intersection Mileposts'!$G$35),"Y",IF(AND(H918&gt;='Intersection Mileposts'!$F$36,H918&lt;='Intersection Mileposts'!$G$36),"Y",IF(AND(H918&gt;='Intersection Mileposts'!$F$37,H918&lt;='Intersection Mileposts'!$G$37),"Y",IF(AND(H918&gt;='Intersection Mileposts'!$F$38,H918&lt;='Intersection Mileposts'!$G$38),"Y",IF(AND(H918&gt;='Intersection Mileposts'!$F$39,H918&lt;='Intersection Mileposts'!$G$39),"Y","N"))))))))))))))))))))))))))))))))))))</f>
        <v/>
      </c>
    </row>
    <row r="919" spans="1:46" x14ac:dyDescent="0.3">
      <c r="A919" s="279"/>
      <c r="B919" s="261"/>
      <c r="C919" s="262"/>
      <c r="D919" s="262"/>
      <c r="E919" s="262"/>
      <c r="F919" s="262"/>
      <c r="G919" s="284"/>
      <c r="H919" s="286"/>
      <c r="I919" s="279"/>
      <c r="J919" s="260"/>
      <c r="K919" s="260"/>
      <c r="L919" s="280"/>
      <c r="M919" s="275"/>
      <c r="N919" s="263"/>
      <c r="P919" s="264" t="str">
        <f>IF(R919 = "", "", COUNT($R$4:R919))</f>
        <v/>
      </c>
      <c r="Q919" s="264" t="str">
        <f t="shared" si="112"/>
        <v/>
      </c>
      <c r="R919" s="265" t="str">
        <f t="shared" si="113"/>
        <v/>
      </c>
      <c r="S919" s="266" t="str">
        <f t="shared" si="117"/>
        <v/>
      </c>
      <c r="T919" s="267" t="str">
        <f t="shared" si="114"/>
        <v/>
      </c>
      <c r="U919" s="268" t="str">
        <f t="shared" si="118"/>
        <v/>
      </c>
      <c r="V919" s="269" t="str">
        <f t="shared" si="115"/>
        <v/>
      </c>
      <c r="W919" s="5"/>
      <c r="AR919" s="2" t="str">
        <f t="shared" si="119"/>
        <v/>
      </c>
      <c r="AS919" s="2" t="str">
        <f t="shared" si="116"/>
        <v/>
      </c>
      <c r="AT919" s="2" t="str">
        <f>IF(AR919="","",IF(AND(H919&gt;='Intersection Mileposts'!$F$5,H919&lt;='Intersection Mileposts'!$G$5),"Y",IF(AND(H919&gt;='Intersection Mileposts'!$F$6,H919&lt;='Intersection Mileposts'!$G$6),"Y",IF(AND(H919&gt;='Intersection Mileposts'!$F$7,H919&lt;='Intersection Mileposts'!$G$7),"Y",IF(AND(H919&gt;='Intersection Mileposts'!$F$8,H919&lt;='Intersection Mileposts'!$G$8),"Y",IF(AND(H919&gt;='Intersection Mileposts'!$F$9,H919&lt;='Intersection Mileposts'!$G$9),"Y",IF(AND(H919&gt;='Intersection Mileposts'!$F$10,H919&lt;='Intersection Mileposts'!$G$10),"Y",IF(AND(H919&gt;='Intersection Mileposts'!$F$11,H919&lt;='Intersection Mileposts'!$G$11),"Y",IF(AND(H919&gt;='Intersection Mileposts'!$F$12,H919&lt;='Intersection Mileposts'!$G$12),"Y",IF(AND(H919&gt;='Intersection Mileposts'!$F$13,H919&lt;='Intersection Mileposts'!$G$13),"Y",IF(AND(H919&gt;='Intersection Mileposts'!$F$14,H919&lt;='Intersection Mileposts'!$G$14),"Y",IF(AND(H919&gt;='Intersection Mileposts'!$F$15,H919&lt;='Intersection Mileposts'!$G$15),"Y",IF(AND(H919&gt;='Intersection Mileposts'!$F$16,H919&lt;='Intersection Mileposts'!$G$16),"Y",IF(AND(H919&gt;='Intersection Mileposts'!$F$17,H919&lt;='Intersection Mileposts'!$G$17),"Y",IF(AND(H919&gt;='Intersection Mileposts'!$F$18,H919&lt;='Intersection Mileposts'!$G$18),"Y",IF(AND(H919&gt;='Intersection Mileposts'!$F$19,H919&lt;='Intersection Mileposts'!$G$19),"Y",IF(AND(H919&gt;='Intersection Mileposts'!$F$20,H919&lt;='Intersection Mileposts'!$G$20),"Y",IF(AND(H919&gt;='Intersection Mileposts'!$F$21,H919&lt;='Intersection Mileposts'!$G$21),"Y",IF(AND(H919&gt;='Intersection Mileposts'!$F$22,H919&lt;='Intersection Mileposts'!$G$22),"Y",IF(AND(H919&gt;='Intersection Mileposts'!$F$23,H919&lt;='Intersection Mileposts'!$G$23),"Y",IF(AND(H919&gt;='Intersection Mileposts'!$F$24,H919&lt;='Intersection Mileposts'!$G$24),"Y",IF(AND(H919&gt;='Intersection Mileposts'!$F$25,H919&lt;='Intersection Mileposts'!$G$25),"Y",IF(AND(H919&gt;='Intersection Mileposts'!$F$26,H919&lt;='Intersection Mileposts'!$G$26),"Y",IF(AND(H919&gt;='Intersection Mileposts'!$F$27,H919&lt;='Intersection Mileposts'!$G$27),"Y",IF(AND(H919&gt;='Intersection Mileposts'!$F$28,H919&lt;='Intersection Mileposts'!$G$28),"Y",IF(AND(H919&gt;='Intersection Mileposts'!$F$29,H919&lt;='Intersection Mileposts'!$G$29),"Y", IF(AND(H919&gt;='Intersection Mileposts'!$F$30,H919&lt;='Intersection Mileposts'!$G$30),"Y",IF(AND(H919&gt;='Intersection Mileposts'!$F$31,H919&lt;='Intersection Mileposts'!$G$31),"Y",IF(AND(H919&gt;='Intersection Mileposts'!$F$32,H919&lt;='Intersection Mileposts'!$G$32),"Y",IF(AND(H919&gt;='Intersection Mileposts'!$F$33,H919&lt;='Intersection Mileposts'!$G$33),"Y",IF(AND(H919&gt;='Intersection Mileposts'!$F$34,H919&lt;='Intersection Mileposts'!$G$34),"Y",IF(AND(H919&gt;='Intersection Mileposts'!$F$35,H919&lt;='Intersection Mileposts'!$G$35),"Y",IF(AND(H919&gt;='Intersection Mileposts'!$F$36,H919&lt;='Intersection Mileposts'!$G$36),"Y",IF(AND(H919&gt;='Intersection Mileposts'!$F$37,H919&lt;='Intersection Mileposts'!$G$37),"Y",IF(AND(H919&gt;='Intersection Mileposts'!$F$38,H919&lt;='Intersection Mileposts'!$G$38),"Y",IF(AND(H919&gt;='Intersection Mileposts'!$F$39,H919&lt;='Intersection Mileposts'!$G$39),"Y","N"))))))))))))))))))))))))))))))))))))</f>
        <v/>
      </c>
    </row>
    <row r="920" spans="1:46" x14ac:dyDescent="0.3">
      <c r="A920" s="279"/>
      <c r="B920" s="261"/>
      <c r="C920" s="262"/>
      <c r="D920" s="262"/>
      <c r="E920" s="262"/>
      <c r="F920" s="262"/>
      <c r="G920" s="284"/>
      <c r="H920" s="286"/>
      <c r="I920" s="279"/>
      <c r="J920" s="260"/>
      <c r="K920" s="260"/>
      <c r="L920" s="280"/>
      <c r="M920" s="275"/>
      <c r="N920" s="263"/>
      <c r="P920" s="264" t="str">
        <f>IF(R920 = "", "", COUNT($R$4:R920))</f>
        <v/>
      </c>
      <c r="Q920" s="264" t="str">
        <f t="shared" si="112"/>
        <v/>
      </c>
      <c r="R920" s="265" t="str">
        <f t="shared" si="113"/>
        <v/>
      </c>
      <c r="S920" s="266" t="str">
        <f t="shared" si="117"/>
        <v/>
      </c>
      <c r="T920" s="267" t="str">
        <f t="shared" si="114"/>
        <v/>
      </c>
      <c r="U920" s="268" t="str">
        <f t="shared" si="118"/>
        <v/>
      </c>
      <c r="V920" s="269" t="str">
        <f t="shared" si="115"/>
        <v/>
      </c>
      <c r="W920" s="5"/>
      <c r="AR920" s="2" t="str">
        <f t="shared" si="119"/>
        <v/>
      </c>
      <c r="AS920" s="2" t="str">
        <f t="shared" si="116"/>
        <v/>
      </c>
      <c r="AT920" s="2" t="str">
        <f>IF(AR920="","",IF(AND(H920&gt;='Intersection Mileposts'!$F$5,H920&lt;='Intersection Mileposts'!$G$5),"Y",IF(AND(H920&gt;='Intersection Mileposts'!$F$6,H920&lt;='Intersection Mileposts'!$G$6),"Y",IF(AND(H920&gt;='Intersection Mileposts'!$F$7,H920&lt;='Intersection Mileposts'!$G$7),"Y",IF(AND(H920&gt;='Intersection Mileposts'!$F$8,H920&lt;='Intersection Mileposts'!$G$8),"Y",IF(AND(H920&gt;='Intersection Mileposts'!$F$9,H920&lt;='Intersection Mileposts'!$G$9),"Y",IF(AND(H920&gt;='Intersection Mileposts'!$F$10,H920&lt;='Intersection Mileposts'!$G$10),"Y",IF(AND(H920&gt;='Intersection Mileposts'!$F$11,H920&lt;='Intersection Mileposts'!$G$11),"Y",IF(AND(H920&gt;='Intersection Mileposts'!$F$12,H920&lt;='Intersection Mileposts'!$G$12),"Y",IF(AND(H920&gt;='Intersection Mileposts'!$F$13,H920&lt;='Intersection Mileposts'!$G$13),"Y",IF(AND(H920&gt;='Intersection Mileposts'!$F$14,H920&lt;='Intersection Mileposts'!$G$14),"Y",IF(AND(H920&gt;='Intersection Mileposts'!$F$15,H920&lt;='Intersection Mileposts'!$G$15),"Y",IF(AND(H920&gt;='Intersection Mileposts'!$F$16,H920&lt;='Intersection Mileposts'!$G$16),"Y",IF(AND(H920&gt;='Intersection Mileposts'!$F$17,H920&lt;='Intersection Mileposts'!$G$17),"Y",IF(AND(H920&gt;='Intersection Mileposts'!$F$18,H920&lt;='Intersection Mileposts'!$G$18),"Y",IF(AND(H920&gt;='Intersection Mileposts'!$F$19,H920&lt;='Intersection Mileposts'!$G$19),"Y",IF(AND(H920&gt;='Intersection Mileposts'!$F$20,H920&lt;='Intersection Mileposts'!$G$20),"Y",IF(AND(H920&gt;='Intersection Mileposts'!$F$21,H920&lt;='Intersection Mileposts'!$G$21),"Y",IF(AND(H920&gt;='Intersection Mileposts'!$F$22,H920&lt;='Intersection Mileposts'!$G$22),"Y",IF(AND(H920&gt;='Intersection Mileposts'!$F$23,H920&lt;='Intersection Mileposts'!$G$23),"Y",IF(AND(H920&gt;='Intersection Mileposts'!$F$24,H920&lt;='Intersection Mileposts'!$G$24),"Y",IF(AND(H920&gt;='Intersection Mileposts'!$F$25,H920&lt;='Intersection Mileposts'!$G$25),"Y",IF(AND(H920&gt;='Intersection Mileposts'!$F$26,H920&lt;='Intersection Mileposts'!$G$26),"Y",IF(AND(H920&gt;='Intersection Mileposts'!$F$27,H920&lt;='Intersection Mileposts'!$G$27),"Y",IF(AND(H920&gt;='Intersection Mileposts'!$F$28,H920&lt;='Intersection Mileposts'!$G$28),"Y",IF(AND(H920&gt;='Intersection Mileposts'!$F$29,H920&lt;='Intersection Mileposts'!$G$29),"Y", IF(AND(H920&gt;='Intersection Mileposts'!$F$30,H920&lt;='Intersection Mileposts'!$G$30),"Y",IF(AND(H920&gt;='Intersection Mileposts'!$F$31,H920&lt;='Intersection Mileposts'!$G$31),"Y",IF(AND(H920&gt;='Intersection Mileposts'!$F$32,H920&lt;='Intersection Mileposts'!$G$32),"Y",IF(AND(H920&gt;='Intersection Mileposts'!$F$33,H920&lt;='Intersection Mileposts'!$G$33),"Y",IF(AND(H920&gt;='Intersection Mileposts'!$F$34,H920&lt;='Intersection Mileposts'!$G$34),"Y",IF(AND(H920&gt;='Intersection Mileposts'!$F$35,H920&lt;='Intersection Mileposts'!$G$35),"Y",IF(AND(H920&gt;='Intersection Mileposts'!$F$36,H920&lt;='Intersection Mileposts'!$G$36),"Y",IF(AND(H920&gt;='Intersection Mileposts'!$F$37,H920&lt;='Intersection Mileposts'!$G$37),"Y",IF(AND(H920&gt;='Intersection Mileposts'!$F$38,H920&lt;='Intersection Mileposts'!$G$38),"Y",IF(AND(H920&gt;='Intersection Mileposts'!$F$39,H920&lt;='Intersection Mileposts'!$G$39),"Y","N"))))))))))))))))))))))))))))))))))))</f>
        <v/>
      </c>
    </row>
    <row r="921" spans="1:46" x14ac:dyDescent="0.3">
      <c r="A921" s="279"/>
      <c r="B921" s="261"/>
      <c r="C921" s="262"/>
      <c r="D921" s="262"/>
      <c r="E921" s="262"/>
      <c r="F921" s="262"/>
      <c r="G921" s="284"/>
      <c r="H921" s="286"/>
      <c r="I921" s="279"/>
      <c r="J921" s="260"/>
      <c r="K921" s="260"/>
      <c r="L921" s="280"/>
      <c r="M921" s="275"/>
      <c r="N921" s="263"/>
      <c r="P921" s="264" t="str">
        <f>IF(R921 = "", "", COUNT($R$4:R921))</f>
        <v/>
      </c>
      <c r="Q921" s="264" t="str">
        <f t="shared" si="112"/>
        <v/>
      </c>
      <c r="R921" s="265" t="str">
        <f t="shared" si="113"/>
        <v/>
      </c>
      <c r="S921" s="266" t="str">
        <f t="shared" si="117"/>
        <v/>
      </c>
      <c r="T921" s="267" t="str">
        <f t="shared" si="114"/>
        <v/>
      </c>
      <c r="U921" s="268" t="str">
        <f t="shared" si="118"/>
        <v/>
      </c>
      <c r="V921" s="269" t="str">
        <f t="shared" si="115"/>
        <v/>
      </c>
      <c r="W921" s="5"/>
      <c r="AR921" s="2" t="str">
        <f t="shared" si="119"/>
        <v/>
      </c>
      <c r="AS921" s="2" t="str">
        <f t="shared" si="116"/>
        <v/>
      </c>
      <c r="AT921" s="2" t="str">
        <f>IF(AR921="","",IF(AND(H921&gt;='Intersection Mileposts'!$F$5,H921&lt;='Intersection Mileposts'!$G$5),"Y",IF(AND(H921&gt;='Intersection Mileposts'!$F$6,H921&lt;='Intersection Mileposts'!$G$6),"Y",IF(AND(H921&gt;='Intersection Mileposts'!$F$7,H921&lt;='Intersection Mileposts'!$G$7),"Y",IF(AND(H921&gt;='Intersection Mileposts'!$F$8,H921&lt;='Intersection Mileposts'!$G$8),"Y",IF(AND(H921&gt;='Intersection Mileposts'!$F$9,H921&lt;='Intersection Mileposts'!$G$9),"Y",IF(AND(H921&gt;='Intersection Mileposts'!$F$10,H921&lt;='Intersection Mileposts'!$G$10),"Y",IF(AND(H921&gt;='Intersection Mileposts'!$F$11,H921&lt;='Intersection Mileposts'!$G$11),"Y",IF(AND(H921&gt;='Intersection Mileposts'!$F$12,H921&lt;='Intersection Mileposts'!$G$12),"Y",IF(AND(H921&gt;='Intersection Mileposts'!$F$13,H921&lt;='Intersection Mileposts'!$G$13),"Y",IF(AND(H921&gt;='Intersection Mileposts'!$F$14,H921&lt;='Intersection Mileposts'!$G$14),"Y",IF(AND(H921&gt;='Intersection Mileposts'!$F$15,H921&lt;='Intersection Mileposts'!$G$15),"Y",IF(AND(H921&gt;='Intersection Mileposts'!$F$16,H921&lt;='Intersection Mileposts'!$G$16),"Y",IF(AND(H921&gt;='Intersection Mileposts'!$F$17,H921&lt;='Intersection Mileposts'!$G$17),"Y",IF(AND(H921&gt;='Intersection Mileposts'!$F$18,H921&lt;='Intersection Mileposts'!$G$18),"Y",IF(AND(H921&gt;='Intersection Mileposts'!$F$19,H921&lt;='Intersection Mileposts'!$G$19),"Y",IF(AND(H921&gt;='Intersection Mileposts'!$F$20,H921&lt;='Intersection Mileposts'!$G$20),"Y",IF(AND(H921&gt;='Intersection Mileposts'!$F$21,H921&lt;='Intersection Mileposts'!$G$21),"Y",IF(AND(H921&gt;='Intersection Mileposts'!$F$22,H921&lt;='Intersection Mileposts'!$G$22),"Y",IF(AND(H921&gt;='Intersection Mileposts'!$F$23,H921&lt;='Intersection Mileposts'!$G$23),"Y",IF(AND(H921&gt;='Intersection Mileposts'!$F$24,H921&lt;='Intersection Mileposts'!$G$24),"Y",IF(AND(H921&gt;='Intersection Mileposts'!$F$25,H921&lt;='Intersection Mileposts'!$G$25),"Y",IF(AND(H921&gt;='Intersection Mileposts'!$F$26,H921&lt;='Intersection Mileposts'!$G$26),"Y",IF(AND(H921&gt;='Intersection Mileposts'!$F$27,H921&lt;='Intersection Mileposts'!$G$27),"Y",IF(AND(H921&gt;='Intersection Mileposts'!$F$28,H921&lt;='Intersection Mileposts'!$G$28),"Y",IF(AND(H921&gt;='Intersection Mileposts'!$F$29,H921&lt;='Intersection Mileposts'!$G$29),"Y", IF(AND(H921&gt;='Intersection Mileposts'!$F$30,H921&lt;='Intersection Mileposts'!$G$30),"Y",IF(AND(H921&gt;='Intersection Mileposts'!$F$31,H921&lt;='Intersection Mileposts'!$G$31),"Y",IF(AND(H921&gt;='Intersection Mileposts'!$F$32,H921&lt;='Intersection Mileposts'!$G$32),"Y",IF(AND(H921&gt;='Intersection Mileposts'!$F$33,H921&lt;='Intersection Mileposts'!$G$33),"Y",IF(AND(H921&gt;='Intersection Mileposts'!$F$34,H921&lt;='Intersection Mileposts'!$G$34),"Y",IF(AND(H921&gt;='Intersection Mileposts'!$F$35,H921&lt;='Intersection Mileposts'!$G$35),"Y",IF(AND(H921&gt;='Intersection Mileposts'!$F$36,H921&lt;='Intersection Mileposts'!$G$36),"Y",IF(AND(H921&gt;='Intersection Mileposts'!$F$37,H921&lt;='Intersection Mileposts'!$G$37),"Y",IF(AND(H921&gt;='Intersection Mileposts'!$F$38,H921&lt;='Intersection Mileposts'!$G$38),"Y",IF(AND(H921&gt;='Intersection Mileposts'!$F$39,H921&lt;='Intersection Mileposts'!$G$39),"Y","N"))))))))))))))))))))))))))))))))))))</f>
        <v/>
      </c>
    </row>
    <row r="922" spans="1:46" x14ac:dyDescent="0.3">
      <c r="A922" s="279"/>
      <c r="B922" s="261"/>
      <c r="C922" s="262"/>
      <c r="D922" s="262"/>
      <c r="E922" s="262"/>
      <c r="F922" s="262"/>
      <c r="G922" s="284"/>
      <c r="H922" s="286"/>
      <c r="I922" s="279"/>
      <c r="J922" s="260"/>
      <c r="K922" s="260"/>
      <c r="L922" s="280"/>
      <c r="M922" s="275"/>
      <c r="N922" s="263"/>
      <c r="P922" s="264" t="str">
        <f>IF(R922 = "", "", COUNT($R$4:R922))</f>
        <v/>
      </c>
      <c r="Q922" s="264" t="str">
        <f t="shared" si="112"/>
        <v/>
      </c>
      <c r="R922" s="265" t="str">
        <f t="shared" si="113"/>
        <v/>
      </c>
      <c r="S922" s="266" t="str">
        <f t="shared" si="117"/>
        <v/>
      </c>
      <c r="T922" s="267" t="str">
        <f t="shared" si="114"/>
        <v/>
      </c>
      <c r="U922" s="268" t="str">
        <f t="shared" si="118"/>
        <v/>
      </c>
      <c r="V922" s="269" t="str">
        <f t="shared" si="115"/>
        <v/>
      </c>
      <c r="W922" s="5"/>
      <c r="AR922" s="2" t="str">
        <f t="shared" si="119"/>
        <v/>
      </c>
      <c r="AS922" s="2" t="str">
        <f t="shared" si="116"/>
        <v/>
      </c>
      <c r="AT922" s="2" t="str">
        <f>IF(AR922="","",IF(AND(H922&gt;='Intersection Mileposts'!$F$5,H922&lt;='Intersection Mileposts'!$G$5),"Y",IF(AND(H922&gt;='Intersection Mileposts'!$F$6,H922&lt;='Intersection Mileposts'!$G$6),"Y",IF(AND(H922&gt;='Intersection Mileposts'!$F$7,H922&lt;='Intersection Mileposts'!$G$7),"Y",IF(AND(H922&gt;='Intersection Mileposts'!$F$8,H922&lt;='Intersection Mileposts'!$G$8),"Y",IF(AND(H922&gt;='Intersection Mileposts'!$F$9,H922&lt;='Intersection Mileposts'!$G$9),"Y",IF(AND(H922&gt;='Intersection Mileposts'!$F$10,H922&lt;='Intersection Mileposts'!$G$10),"Y",IF(AND(H922&gt;='Intersection Mileposts'!$F$11,H922&lt;='Intersection Mileposts'!$G$11),"Y",IF(AND(H922&gt;='Intersection Mileposts'!$F$12,H922&lt;='Intersection Mileposts'!$G$12),"Y",IF(AND(H922&gt;='Intersection Mileposts'!$F$13,H922&lt;='Intersection Mileposts'!$G$13),"Y",IF(AND(H922&gt;='Intersection Mileposts'!$F$14,H922&lt;='Intersection Mileposts'!$G$14),"Y",IF(AND(H922&gt;='Intersection Mileposts'!$F$15,H922&lt;='Intersection Mileposts'!$G$15),"Y",IF(AND(H922&gt;='Intersection Mileposts'!$F$16,H922&lt;='Intersection Mileposts'!$G$16),"Y",IF(AND(H922&gt;='Intersection Mileposts'!$F$17,H922&lt;='Intersection Mileposts'!$G$17),"Y",IF(AND(H922&gt;='Intersection Mileposts'!$F$18,H922&lt;='Intersection Mileposts'!$G$18),"Y",IF(AND(H922&gt;='Intersection Mileposts'!$F$19,H922&lt;='Intersection Mileposts'!$G$19),"Y",IF(AND(H922&gt;='Intersection Mileposts'!$F$20,H922&lt;='Intersection Mileposts'!$G$20),"Y",IF(AND(H922&gt;='Intersection Mileposts'!$F$21,H922&lt;='Intersection Mileposts'!$G$21),"Y",IF(AND(H922&gt;='Intersection Mileposts'!$F$22,H922&lt;='Intersection Mileposts'!$G$22),"Y",IF(AND(H922&gt;='Intersection Mileposts'!$F$23,H922&lt;='Intersection Mileposts'!$G$23),"Y",IF(AND(H922&gt;='Intersection Mileposts'!$F$24,H922&lt;='Intersection Mileposts'!$G$24),"Y",IF(AND(H922&gt;='Intersection Mileposts'!$F$25,H922&lt;='Intersection Mileposts'!$G$25),"Y",IF(AND(H922&gt;='Intersection Mileposts'!$F$26,H922&lt;='Intersection Mileposts'!$G$26),"Y",IF(AND(H922&gt;='Intersection Mileposts'!$F$27,H922&lt;='Intersection Mileposts'!$G$27),"Y",IF(AND(H922&gt;='Intersection Mileposts'!$F$28,H922&lt;='Intersection Mileposts'!$G$28),"Y",IF(AND(H922&gt;='Intersection Mileposts'!$F$29,H922&lt;='Intersection Mileposts'!$G$29),"Y", IF(AND(H922&gt;='Intersection Mileposts'!$F$30,H922&lt;='Intersection Mileposts'!$G$30),"Y",IF(AND(H922&gt;='Intersection Mileposts'!$F$31,H922&lt;='Intersection Mileposts'!$G$31),"Y",IF(AND(H922&gt;='Intersection Mileposts'!$F$32,H922&lt;='Intersection Mileposts'!$G$32),"Y",IF(AND(H922&gt;='Intersection Mileposts'!$F$33,H922&lt;='Intersection Mileposts'!$G$33),"Y",IF(AND(H922&gt;='Intersection Mileposts'!$F$34,H922&lt;='Intersection Mileposts'!$G$34),"Y",IF(AND(H922&gt;='Intersection Mileposts'!$F$35,H922&lt;='Intersection Mileposts'!$G$35),"Y",IF(AND(H922&gt;='Intersection Mileposts'!$F$36,H922&lt;='Intersection Mileposts'!$G$36),"Y",IF(AND(H922&gt;='Intersection Mileposts'!$F$37,H922&lt;='Intersection Mileposts'!$G$37),"Y",IF(AND(H922&gt;='Intersection Mileposts'!$F$38,H922&lt;='Intersection Mileposts'!$G$38),"Y",IF(AND(H922&gt;='Intersection Mileposts'!$F$39,H922&lt;='Intersection Mileposts'!$G$39),"Y","N"))))))))))))))))))))))))))))))))))))</f>
        <v/>
      </c>
    </row>
    <row r="923" spans="1:46" x14ac:dyDescent="0.3">
      <c r="A923" s="279"/>
      <c r="B923" s="261"/>
      <c r="C923" s="262"/>
      <c r="D923" s="262"/>
      <c r="E923" s="262"/>
      <c r="F923" s="262"/>
      <c r="G923" s="284"/>
      <c r="H923" s="286"/>
      <c r="I923" s="279"/>
      <c r="J923" s="260"/>
      <c r="K923" s="260"/>
      <c r="L923" s="280"/>
      <c r="M923" s="275"/>
      <c r="N923" s="263"/>
      <c r="P923" s="264" t="str">
        <f>IF(R923 = "", "", COUNT($R$4:R923))</f>
        <v/>
      </c>
      <c r="Q923" s="264" t="str">
        <f t="shared" si="112"/>
        <v/>
      </c>
      <c r="R923" s="265" t="str">
        <f t="shared" si="113"/>
        <v/>
      </c>
      <c r="S923" s="266" t="str">
        <f t="shared" si="117"/>
        <v/>
      </c>
      <c r="T923" s="267" t="str">
        <f t="shared" si="114"/>
        <v/>
      </c>
      <c r="U923" s="268" t="str">
        <f t="shared" si="118"/>
        <v/>
      </c>
      <c r="V923" s="269" t="str">
        <f t="shared" si="115"/>
        <v/>
      </c>
      <c r="W923" s="5"/>
      <c r="AR923" s="2" t="str">
        <f t="shared" si="119"/>
        <v/>
      </c>
      <c r="AS923" s="2" t="str">
        <f t="shared" si="116"/>
        <v/>
      </c>
      <c r="AT923" s="2" t="str">
        <f>IF(AR923="","",IF(AND(H923&gt;='Intersection Mileposts'!$F$5,H923&lt;='Intersection Mileposts'!$G$5),"Y",IF(AND(H923&gt;='Intersection Mileposts'!$F$6,H923&lt;='Intersection Mileposts'!$G$6),"Y",IF(AND(H923&gt;='Intersection Mileposts'!$F$7,H923&lt;='Intersection Mileposts'!$G$7),"Y",IF(AND(H923&gt;='Intersection Mileposts'!$F$8,H923&lt;='Intersection Mileposts'!$G$8),"Y",IF(AND(H923&gt;='Intersection Mileposts'!$F$9,H923&lt;='Intersection Mileposts'!$G$9),"Y",IF(AND(H923&gt;='Intersection Mileposts'!$F$10,H923&lt;='Intersection Mileposts'!$G$10),"Y",IF(AND(H923&gt;='Intersection Mileposts'!$F$11,H923&lt;='Intersection Mileposts'!$G$11),"Y",IF(AND(H923&gt;='Intersection Mileposts'!$F$12,H923&lt;='Intersection Mileposts'!$G$12),"Y",IF(AND(H923&gt;='Intersection Mileposts'!$F$13,H923&lt;='Intersection Mileposts'!$G$13),"Y",IF(AND(H923&gt;='Intersection Mileposts'!$F$14,H923&lt;='Intersection Mileposts'!$G$14),"Y",IF(AND(H923&gt;='Intersection Mileposts'!$F$15,H923&lt;='Intersection Mileposts'!$G$15),"Y",IF(AND(H923&gt;='Intersection Mileposts'!$F$16,H923&lt;='Intersection Mileposts'!$G$16),"Y",IF(AND(H923&gt;='Intersection Mileposts'!$F$17,H923&lt;='Intersection Mileposts'!$G$17),"Y",IF(AND(H923&gt;='Intersection Mileposts'!$F$18,H923&lt;='Intersection Mileposts'!$G$18),"Y",IF(AND(H923&gt;='Intersection Mileposts'!$F$19,H923&lt;='Intersection Mileposts'!$G$19),"Y",IF(AND(H923&gt;='Intersection Mileposts'!$F$20,H923&lt;='Intersection Mileposts'!$G$20),"Y",IF(AND(H923&gt;='Intersection Mileposts'!$F$21,H923&lt;='Intersection Mileposts'!$G$21),"Y",IF(AND(H923&gt;='Intersection Mileposts'!$F$22,H923&lt;='Intersection Mileposts'!$G$22),"Y",IF(AND(H923&gt;='Intersection Mileposts'!$F$23,H923&lt;='Intersection Mileposts'!$G$23),"Y",IF(AND(H923&gt;='Intersection Mileposts'!$F$24,H923&lt;='Intersection Mileposts'!$G$24),"Y",IF(AND(H923&gt;='Intersection Mileposts'!$F$25,H923&lt;='Intersection Mileposts'!$G$25),"Y",IF(AND(H923&gt;='Intersection Mileposts'!$F$26,H923&lt;='Intersection Mileposts'!$G$26),"Y",IF(AND(H923&gt;='Intersection Mileposts'!$F$27,H923&lt;='Intersection Mileposts'!$G$27),"Y",IF(AND(H923&gt;='Intersection Mileposts'!$F$28,H923&lt;='Intersection Mileposts'!$G$28),"Y",IF(AND(H923&gt;='Intersection Mileposts'!$F$29,H923&lt;='Intersection Mileposts'!$G$29),"Y", IF(AND(H923&gt;='Intersection Mileposts'!$F$30,H923&lt;='Intersection Mileposts'!$G$30),"Y",IF(AND(H923&gt;='Intersection Mileposts'!$F$31,H923&lt;='Intersection Mileposts'!$G$31),"Y",IF(AND(H923&gt;='Intersection Mileposts'!$F$32,H923&lt;='Intersection Mileposts'!$G$32),"Y",IF(AND(H923&gt;='Intersection Mileposts'!$F$33,H923&lt;='Intersection Mileposts'!$G$33),"Y",IF(AND(H923&gt;='Intersection Mileposts'!$F$34,H923&lt;='Intersection Mileposts'!$G$34),"Y",IF(AND(H923&gt;='Intersection Mileposts'!$F$35,H923&lt;='Intersection Mileposts'!$G$35),"Y",IF(AND(H923&gt;='Intersection Mileposts'!$F$36,H923&lt;='Intersection Mileposts'!$G$36),"Y",IF(AND(H923&gt;='Intersection Mileposts'!$F$37,H923&lt;='Intersection Mileposts'!$G$37),"Y",IF(AND(H923&gt;='Intersection Mileposts'!$F$38,H923&lt;='Intersection Mileposts'!$G$38),"Y",IF(AND(H923&gt;='Intersection Mileposts'!$F$39,H923&lt;='Intersection Mileposts'!$G$39),"Y","N"))))))))))))))))))))))))))))))))))))</f>
        <v/>
      </c>
    </row>
    <row r="924" spans="1:46" x14ac:dyDescent="0.3">
      <c r="A924" s="279"/>
      <c r="B924" s="261"/>
      <c r="C924" s="262"/>
      <c r="D924" s="262"/>
      <c r="E924" s="262"/>
      <c r="F924" s="262"/>
      <c r="G924" s="284"/>
      <c r="H924" s="286"/>
      <c r="I924" s="279"/>
      <c r="J924" s="260"/>
      <c r="K924" s="260"/>
      <c r="L924" s="280"/>
      <c r="M924" s="275"/>
      <c r="N924" s="263"/>
      <c r="P924" s="264" t="str">
        <f>IF(R924 = "", "", COUNT($R$4:R924))</f>
        <v/>
      </c>
      <c r="Q924" s="264" t="str">
        <f t="shared" si="112"/>
        <v/>
      </c>
      <c r="R924" s="265" t="str">
        <f t="shared" si="113"/>
        <v/>
      </c>
      <c r="S924" s="266" t="str">
        <f t="shared" si="117"/>
        <v/>
      </c>
      <c r="T924" s="267" t="str">
        <f t="shared" si="114"/>
        <v/>
      </c>
      <c r="U924" s="268" t="str">
        <f t="shared" si="118"/>
        <v/>
      </c>
      <c r="V924" s="269" t="str">
        <f t="shared" si="115"/>
        <v/>
      </c>
      <c r="W924" s="5"/>
      <c r="AR924" s="2" t="str">
        <f t="shared" si="119"/>
        <v/>
      </c>
      <c r="AS924" s="2" t="str">
        <f t="shared" si="116"/>
        <v/>
      </c>
      <c r="AT924" s="2" t="str">
        <f>IF(AR924="","",IF(AND(H924&gt;='Intersection Mileposts'!$F$5,H924&lt;='Intersection Mileposts'!$G$5),"Y",IF(AND(H924&gt;='Intersection Mileposts'!$F$6,H924&lt;='Intersection Mileposts'!$G$6),"Y",IF(AND(H924&gt;='Intersection Mileposts'!$F$7,H924&lt;='Intersection Mileposts'!$G$7),"Y",IF(AND(H924&gt;='Intersection Mileposts'!$F$8,H924&lt;='Intersection Mileposts'!$G$8),"Y",IF(AND(H924&gt;='Intersection Mileposts'!$F$9,H924&lt;='Intersection Mileposts'!$G$9),"Y",IF(AND(H924&gt;='Intersection Mileposts'!$F$10,H924&lt;='Intersection Mileposts'!$G$10),"Y",IF(AND(H924&gt;='Intersection Mileposts'!$F$11,H924&lt;='Intersection Mileposts'!$G$11),"Y",IF(AND(H924&gt;='Intersection Mileposts'!$F$12,H924&lt;='Intersection Mileposts'!$G$12),"Y",IF(AND(H924&gt;='Intersection Mileposts'!$F$13,H924&lt;='Intersection Mileposts'!$G$13),"Y",IF(AND(H924&gt;='Intersection Mileposts'!$F$14,H924&lt;='Intersection Mileposts'!$G$14),"Y",IF(AND(H924&gt;='Intersection Mileposts'!$F$15,H924&lt;='Intersection Mileposts'!$G$15),"Y",IF(AND(H924&gt;='Intersection Mileposts'!$F$16,H924&lt;='Intersection Mileposts'!$G$16),"Y",IF(AND(H924&gt;='Intersection Mileposts'!$F$17,H924&lt;='Intersection Mileposts'!$G$17),"Y",IF(AND(H924&gt;='Intersection Mileposts'!$F$18,H924&lt;='Intersection Mileposts'!$G$18),"Y",IF(AND(H924&gt;='Intersection Mileposts'!$F$19,H924&lt;='Intersection Mileposts'!$G$19),"Y",IF(AND(H924&gt;='Intersection Mileposts'!$F$20,H924&lt;='Intersection Mileposts'!$G$20),"Y",IF(AND(H924&gt;='Intersection Mileposts'!$F$21,H924&lt;='Intersection Mileposts'!$G$21),"Y",IF(AND(H924&gt;='Intersection Mileposts'!$F$22,H924&lt;='Intersection Mileposts'!$G$22),"Y",IF(AND(H924&gt;='Intersection Mileposts'!$F$23,H924&lt;='Intersection Mileposts'!$G$23),"Y",IF(AND(H924&gt;='Intersection Mileposts'!$F$24,H924&lt;='Intersection Mileposts'!$G$24),"Y",IF(AND(H924&gt;='Intersection Mileposts'!$F$25,H924&lt;='Intersection Mileposts'!$G$25),"Y",IF(AND(H924&gt;='Intersection Mileposts'!$F$26,H924&lt;='Intersection Mileposts'!$G$26),"Y",IF(AND(H924&gt;='Intersection Mileposts'!$F$27,H924&lt;='Intersection Mileposts'!$G$27),"Y",IF(AND(H924&gt;='Intersection Mileposts'!$F$28,H924&lt;='Intersection Mileposts'!$G$28),"Y",IF(AND(H924&gt;='Intersection Mileposts'!$F$29,H924&lt;='Intersection Mileposts'!$G$29),"Y", IF(AND(H924&gt;='Intersection Mileposts'!$F$30,H924&lt;='Intersection Mileposts'!$G$30),"Y",IF(AND(H924&gt;='Intersection Mileposts'!$F$31,H924&lt;='Intersection Mileposts'!$G$31),"Y",IF(AND(H924&gt;='Intersection Mileposts'!$F$32,H924&lt;='Intersection Mileposts'!$G$32),"Y",IF(AND(H924&gt;='Intersection Mileposts'!$F$33,H924&lt;='Intersection Mileposts'!$G$33),"Y",IF(AND(H924&gt;='Intersection Mileposts'!$F$34,H924&lt;='Intersection Mileposts'!$G$34),"Y",IF(AND(H924&gt;='Intersection Mileposts'!$F$35,H924&lt;='Intersection Mileposts'!$G$35),"Y",IF(AND(H924&gt;='Intersection Mileposts'!$F$36,H924&lt;='Intersection Mileposts'!$G$36),"Y",IF(AND(H924&gt;='Intersection Mileposts'!$F$37,H924&lt;='Intersection Mileposts'!$G$37),"Y",IF(AND(H924&gt;='Intersection Mileposts'!$F$38,H924&lt;='Intersection Mileposts'!$G$38),"Y",IF(AND(H924&gt;='Intersection Mileposts'!$F$39,H924&lt;='Intersection Mileposts'!$G$39),"Y","N"))))))))))))))))))))))))))))))))))))</f>
        <v/>
      </c>
    </row>
    <row r="925" spans="1:46" x14ac:dyDescent="0.3">
      <c r="A925" s="279"/>
      <c r="B925" s="261"/>
      <c r="C925" s="262"/>
      <c r="D925" s="262"/>
      <c r="E925" s="262"/>
      <c r="F925" s="262"/>
      <c r="G925" s="284"/>
      <c r="H925" s="286"/>
      <c r="I925" s="279"/>
      <c r="J925" s="260"/>
      <c r="K925" s="260"/>
      <c r="L925" s="280"/>
      <c r="M925" s="275"/>
      <c r="N925" s="263"/>
      <c r="P925" s="264" t="str">
        <f>IF(R925 = "", "", COUNT($R$4:R925))</f>
        <v/>
      </c>
      <c r="Q925" s="264" t="str">
        <f t="shared" si="112"/>
        <v/>
      </c>
      <c r="R925" s="265" t="str">
        <f t="shared" si="113"/>
        <v/>
      </c>
      <c r="S925" s="266" t="str">
        <f t="shared" si="117"/>
        <v/>
      </c>
      <c r="T925" s="267" t="str">
        <f t="shared" si="114"/>
        <v/>
      </c>
      <c r="U925" s="268" t="str">
        <f t="shared" si="118"/>
        <v/>
      </c>
      <c r="V925" s="269" t="str">
        <f t="shared" si="115"/>
        <v/>
      </c>
      <c r="W925" s="5"/>
      <c r="AR925" s="2" t="str">
        <f t="shared" si="119"/>
        <v/>
      </c>
      <c r="AS925" s="2" t="str">
        <f t="shared" si="116"/>
        <v/>
      </c>
      <c r="AT925" s="2" t="str">
        <f>IF(AR925="","",IF(AND(H925&gt;='Intersection Mileposts'!$F$5,H925&lt;='Intersection Mileposts'!$G$5),"Y",IF(AND(H925&gt;='Intersection Mileposts'!$F$6,H925&lt;='Intersection Mileposts'!$G$6),"Y",IF(AND(H925&gt;='Intersection Mileposts'!$F$7,H925&lt;='Intersection Mileposts'!$G$7),"Y",IF(AND(H925&gt;='Intersection Mileposts'!$F$8,H925&lt;='Intersection Mileposts'!$G$8),"Y",IF(AND(H925&gt;='Intersection Mileposts'!$F$9,H925&lt;='Intersection Mileposts'!$G$9),"Y",IF(AND(H925&gt;='Intersection Mileposts'!$F$10,H925&lt;='Intersection Mileposts'!$G$10),"Y",IF(AND(H925&gt;='Intersection Mileposts'!$F$11,H925&lt;='Intersection Mileposts'!$G$11),"Y",IF(AND(H925&gt;='Intersection Mileposts'!$F$12,H925&lt;='Intersection Mileposts'!$G$12),"Y",IF(AND(H925&gt;='Intersection Mileposts'!$F$13,H925&lt;='Intersection Mileposts'!$G$13),"Y",IF(AND(H925&gt;='Intersection Mileposts'!$F$14,H925&lt;='Intersection Mileposts'!$G$14),"Y",IF(AND(H925&gt;='Intersection Mileposts'!$F$15,H925&lt;='Intersection Mileposts'!$G$15),"Y",IF(AND(H925&gt;='Intersection Mileposts'!$F$16,H925&lt;='Intersection Mileposts'!$G$16),"Y",IF(AND(H925&gt;='Intersection Mileposts'!$F$17,H925&lt;='Intersection Mileposts'!$G$17),"Y",IF(AND(H925&gt;='Intersection Mileposts'!$F$18,H925&lt;='Intersection Mileposts'!$G$18),"Y",IF(AND(H925&gt;='Intersection Mileposts'!$F$19,H925&lt;='Intersection Mileposts'!$G$19),"Y",IF(AND(H925&gt;='Intersection Mileposts'!$F$20,H925&lt;='Intersection Mileposts'!$G$20),"Y",IF(AND(H925&gt;='Intersection Mileposts'!$F$21,H925&lt;='Intersection Mileposts'!$G$21),"Y",IF(AND(H925&gt;='Intersection Mileposts'!$F$22,H925&lt;='Intersection Mileposts'!$G$22),"Y",IF(AND(H925&gt;='Intersection Mileposts'!$F$23,H925&lt;='Intersection Mileposts'!$G$23),"Y",IF(AND(H925&gt;='Intersection Mileposts'!$F$24,H925&lt;='Intersection Mileposts'!$G$24),"Y",IF(AND(H925&gt;='Intersection Mileposts'!$F$25,H925&lt;='Intersection Mileposts'!$G$25),"Y",IF(AND(H925&gt;='Intersection Mileposts'!$F$26,H925&lt;='Intersection Mileposts'!$G$26),"Y",IF(AND(H925&gt;='Intersection Mileposts'!$F$27,H925&lt;='Intersection Mileposts'!$G$27),"Y",IF(AND(H925&gt;='Intersection Mileposts'!$F$28,H925&lt;='Intersection Mileposts'!$G$28),"Y",IF(AND(H925&gt;='Intersection Mileposts'!$F$29,H925&lt;='Intersection Mileposts'!$G$29),"Y", IF(AND(H925&gt;='Intersection Mileposts'!$F$30,H925&lt;='Intersection Mileposts'!$G$30),"Y",IF(AND(H925&gt;='Intersection Mileposts'!$F$31,H925&lt;='Intersection Mileposts'!$G$31),"Y",IF(AND(H925&gt;='Intersection Mileposts'!$F$32,H925&lt;='Intersection Mileposts'!$G$32),"Y",IF(AND(H925&gt;='Intersection Mileposts'!$F$33,H925&lt;='Intersection Mileposts'!$G$33),"Y",IF(AND(H925&gt;='Intersection Mileposts'!$F$34,H925&lt;='Intersection Mileposts'!$G$34),"Y",IF(AND(H925&gt;='Intersection Mileposts'!$F$35,H925&lt;='Intersection Mileposts'!$G$35),"Y",IF(AND(H925&gt;='Intersection Mileposts'!$F$36,H925&lt;='Intersection Mileposts'!$G$36),"Y",IF(AND(H925&gt;='Intersection Mileposts'!$F$37,H925&lt;='Intersection Mileposts'!$G$37),"Y",IF(AND(H925&gt;='Intersection Mileposts'!$F$38,H925&lt;='Intersection Mileposts'!$G$38),"Y",IF(AND(H925&gt;='Intersection Mileposts'!$F$39,H925&lt;='Intersection Mileposts'!$G$39),"Y","N"))))))))))))))))))))))))))))))))))))</f>
        <v/>
      </c>
    </row>
    <row r="926" spans="1:46" x14ac:dyDescent="0.3">
      <c r="A926" s="279"/>
      <c r="B926" s="261"/>
      <c r="C926" s="262"/>
      <c r="D926" s="262"/>
      <c r="E926" s="262"/>
      <c r="F926" s="262"/>
      <c r="G926" s="284"/>
      <c r="H926" s="286"/>
      <c r="I926" s="279"/>
      <c r="J926" s="260"/>
      <c r="K926" s="260"/>
      <c r="L926" s="280"/>
      <c r="M926" s="275"/>
      <c r="N926" s="263"/>
      <c r="P926" s="264" t="str">
        <f>IF(R926 = "", "", COUNT($R$4:R926))</f>
        <v/>
      </c>
      <c r="Q926" s="264" t="str">
        <f t="shared" si="112"/>
        <v/>
      </c>
      <c r="R926" s="265" t="str">
        <f t="shared" si="113"/>
        <v/>
      </c>
      <c r="S926" s="266" t="str">
        <f t="shared" si="117"/>
        <v/>
      </c>
      <c r="T926" s="267" t="str">
        <f t="shared" si="114"/>
        <v/>
      </c>
      <c r="U926" s="268" t="str">
        <f t="shared" si="118"/>
        <v/>
      </c>
      <c r="V926" s="269" t="str">
        <f t="shared" si="115"/>
        <v/>
      </c>
      <c r="W926" s="5"/>
      <c r="AR926" s="2" t="str">
        <f t="shared" si="119"/>
        <v/>
      </c>
      <c r="AS926" s="2" t="str">
        <f t="shared" si="116"/>
        <v/>
      </c>
      <c r="AT926" s="2" t="str">
        <f>IF(AR926="","",IF(AND(H926&gt;='Intersection Mileposts'!$F$5,H926&lt;='Intersection Mileposts'!$G$5),"Y",IF(AND(H926&gt;='Intersection Mileposts'!$F$6,H926&lt;='Intersection Mileposts'!$G$6),"Y",IF(AND(H926&gt;='Intersection Mileposts'!$F$7,H926&lt;='Intersection Mileposts'!$G$7),"Y",IF(AND(H926&gt;='Intersection Mileposts'!$F$8,H926&lt;='Intersection Mileposts'!$G$8),"Y",IF(AND(H926&gt;='Intersection Mileposts'!$F$9,H926&lt;='Intersection Mileposts'!$G$9),"Y",IF(AND(H926&gt;='Intersection Mileposts'!$F$10,H926&lt;='Intersection Mileposts'!$G$10),"Y",IF(AND(H926&gt;='Intersection Mileposts'!$F$11,H926&lt;='Intersection Mileposts'!$G$11),"Y",IF(AND(H926&gt;='Intersection Mileposts'!$F$12,H926&lt;='Intersection Mileposts'!$G$12),"Y",IF(AND(H926&gt;='Intersection Mileposts'!$F$13,H926&lt;='Intersection Mileposts'!$G$13),"Y",IF(AND(H926&gt;='Intersection Mileposts'!$F$14,H926&lt;='Intersection Mileposts'!$G$14),"Y",IF(AND(H926&gt;='Intersection Mileposts'!$F$15,H926&lt;='Intersection Mileposts'!$G$15),"Y",IF(AND(H926&gt;='Intersection Mileposts'!$F$16,H926&lt;='Intersection Mileposts'!$G$16),"Y",IF(AND(H926&gt;='Intersection Mileposts'!$F$17,H926&lt;='Intersection Mileposts'!$G$17),"Y",IF(AND(H926&gt;='Intersection Mileposts'!$F$18,H926&lt;='Intersection Mileposts'!$G$18),"Y",IF(AND(H926&gt;='Intersection Mileposts'!$F$19,H926&lt;='Intersection Mileposts'!$G$19),"Y",IF(AND(H926&gt;='Intersection Mileposts'!$F$20,H926&lt;='Intersection Mileposts'!$G$20),"Y",IF(AND(H926&gt;='Intersection Mileposts'!$F$21,H926&lt;='Intersection Mileposts'!$G$21),"Y",IF(AND(H926&gt;='Intersection Mileposts'!$F$22,H926&lt;='Intersection Mileposts'!$G$22),"Y",IF(AND(H926&gt;='Intersection Mileposts'!$F$23,H926&lt;='Intersection Mileposts'!$G$23),"Y",IF(AND(H926&gt;='Intersection Mileposts'!$F$24,H926&lt;='Intersection Mileposts'!$G$24),"Y",IF(AND(H926&gt;='Intersection Mileposts'!$F$25,H926&lt;='Intersection Mileposts'!$G$25),"Y",IF(AND(H926&gt;='Intersection Mileposts'!$F$26,H926&lt;='Intersection Mileposts'!$G$26),"Y",IF(AND(H926&gt;='Intersection Mileposts'!$F$27,H926&lt;='Intersection Mileposts'!$G$27),"Y",IF(AND(H926&gt;='Intersection Mileposts'!$F$28,H926&lt;='Intersection Mileposts'!$G$28),"Y",IF(AND(H926&gt;='Intersection Mileposts'!$F$29,H926&lt;='Intersection Mileposts'!$G$29),"Y", IF(AND(H926&gt;='Intersection Mileposts'!$F$30,H926&lt;='Intersection Mileposts'!$G$30),"Y",IF(AND(H926&gt;='Intersection Mileposts'!$F$31,H926&lt;='Intersection Mileposts'!$G$31),"Y",IF(AND(H926&gt;='Intersection Mileposts'!$F$32,H926&lt;='Intersection Mileposts'!$G$32),"Y",IF(AND(H926&gt;='Intersection Mileposts'!$F$33,H926&lt;='Intersection Mileposts'!$G$33),"Y",IF(AND(H926&gt;='Intersection Mileposts'!$F$34,H926&lt;='Intersection Mileposts'!$G$34),"Y",IF(AND(H926&gt;='Intersection Mileposts'!$F$35,H926&lt;='Intersection Mileposts'!$G$35),"Y",IF(AND(H926&gt;='Intersection Mileposts'!$F$36,H926&lt;='Intersection Mileposts'!$G$36),"Y",IF(AND(H926&gt;='Intersection Mileposts'!$F$37,H926&lt;='Intersection Mileposts'!$G$37),"Y",IF(AND(H926&gt;='Intersection Mileposts'!$F$38,H926&lt;='Intersection Mileposts'!$G$38),"Y",IF(AND(H926&gt;='Intersection Mileposts'!$F$39,H926&lt;='Intersection Mileposts'!$G$39),"Y","N"))))))))))))))))))))))))))))))))))))</f>
        <v/>
      </c>
    </row>
    <row r="927" spans="1:46" x14ac:dyDescent="0.3">
      <c r="A927" s="279"/>
      <c r="B927" s="261"/>
      <c r="C927" s="262"/>
      <c r="D927" s="262"/>
      <c r="E927" s="262"/>
      <c r="F927" s="262"/>
      <c r="G927" s="284"/>
      <c r="H927" s="286"/>
      <c r="I927" s="279"/>
      <c r="J927" s="260"/>
      <c r="K927" s="260"/>
      <c r="L927" s="280"/>
      <c r="M927" s="275"/>
      <c r="N927" s="263"/>
      <c r="P927" s="264" t="str">
        <f>IF(R927 = "", "", COUNT($R$4:R927))</f>
        <v/>
      </c>
      <c r="Q927" s="264" t="str">
        <f t="shared" si="112"/>
        <v/>
      </c>
      <c r="R927" s="265" t="str">
        <f t="shared" si="113"/>
        <v/>
      </c>
      <c r="S927" s="266" t="str">
        <f t="shared" si="117"/>
        <v/>
      </c>
      <c r="T927" s="267" t="str">
        <f t="shared" si="114"/>
        <v/>
      </c>
      <c r="U927" s="268" t="str">
        <f t="shared" si="118"/>
        <v/>
      </c>
      <c r="V927" s="269" t="str">
        <f t="shared" si="115"/>
        <v/>
      </c>
      <c r="W927" s="5"/>
      <c r="AR927" s="2" t="str">
        <f t="shared" si="119"/>
        <v/>
      </c>
      <c r="AS927" s="2" t="str">
        <f t="shared" si="116"/>
        <v/>
      </c>
      <c r="AT927" s="2" t="str">
        <f>IF(AR927="","",IF(AND(H927&gt;='Intersection Mileposts'!$F$5,H927&lt;='Intersection Mileposts'!$G$5),"Y",IF(AND(H927&gt;='Intersection Mileposts'!$F$6,H927&lt;='Intersection Mileposts'!$G$6),"Y",IF(AND(H927&gt;='Intersection Mileposts'!$F$7,H927&lt;='Intersection Mileposts'!$G$7),"Y",IF(AND(H927&gt;='Intersection Mileposts'!$F$8,H927&lt;='Intersection Mileposts'!$G$8),"Y",IF(AND(H927&gt;='Intersection Mileposts'!$F$9,H927&lt;='Intersection Mileposts'!$G$9),"Y",IF(AND(H927&gt;='Intersection Mileposts'!$F$10,H927&lt;='Intersection Mileposts'!$G$10),"Y",IF(AND(H927&gt;='Intersection Mileposts'!$F$11,H927&lt;='Intersection Mileposts'!$G$11),"Y",IF(AND(H927&gt;='Intersection Mileposts'!$F$12,H927&lt;='Intersection Mileposts'!$G$12),"Y",IF(AND(H927&gt;='Intersection Mileposts'!$F$13,H927&lt;='Intersection Mileposts'!$G$13),"Y",IF(AND(H927&gt;='Intersection Mileposts'!$F$14,H927&lt;='Intersection Mileposts'!$G$14),"Y",IF(AND(H927&gt;='Intersection Mileposts'!$F$15,H927&lt;='Intersection Mileposts'!$G$15),"Y",IF(AND(H927&gt;='Intersection Mileposts'!$F$16,H927&lt;='Intersection Mileposts'!$G$16),"Y",IF(AND(H927&gt;='Intersection Mileposts'!$F$17,H927&lt;='Intersection Mileposts'!$G$17),"Y",IF(AND(H927&gt;='Intersection Mileposts'!$F$18,H927&lt;='Intersection Mileposts'!$G$18),"Y",IF(AND(H927&gt;='Intersection Mileposts'!$F$19,H927&lt;='Intersection Mileposts'!$G$19),"Y",IF(AND(H927&gt;='Intersection Mileposts'!$F$20,H927&lt;='Intersection Mileposts'!$G$20),"Y",IF(AND(H927&gt;='Intersection Mileposts'!$F$21,H927&lt;='Intersection Mileposts'!$G$21),"Y",IF(AND(H927&gt;='Intersection Mileposts'!$F$22,H927&lt;='Intersection Mileposts'!$G$22),"Y",IF(AND(H927&gt;='Intersection Mileposts'!$F$23,H927&lt;='Intersection Mileposts'!$G$23),"Y",IF(AND(H927&gt;='Intersection Mileposts'!$F$24,H927&lt;='Intersection Mileposts'!$G$24),"Y",IF(AND(H927&gt;='Intersection Mileposts'!$F$25,H927&lt;='Intersection Mileposts'!$G$25),"Y",IF(AND(H927&gt;='Intersection Mileposts'!$F$26,H927&lt;='Intersection Mileposts'!$G$26),"Y",IF(AND(H927&gt;='Intersection Mileposts'!$F$27,H927&lt;='Intersection Mileposts'!$G$27),"Y",IF(AND(H927&gt;='Intersection Mileposts'!$F$28,H927&lt;='Intersection Mileposts'!$G$28),"Y",IF(AND(H927&gt;='Intersection Mileposts'!$F$29,H927&lt;='Intersection Mileposts'!$G$29),"Y", IF(AND(H927&gt;='Intersection Mileposts'!$F$30,H927&lt;='Intersection Mileposts'!$G$30),"Y",IF(AND(H927&gt;='Intersection Mileposts'!$F$31,H927&lt;='Intersection Mileposts'!$G$31),"Y",IF(AND(H927&gt;='Intersection Mileposts'!$F$32,H927&lt;='Intersection Mileposts'!$G$32),"Y",IF(AND(H927&gt;='Intersection Mileposts'!$F$33,H927&lt;='Intersection Mileposts'!$G$33),"Y",IF(AND(H927&gt;='Intersection Mileposts'!$F$34,H927&lt;='Intersection Mileposts'!$G$34),"Y",IF(AND(H927&gt;='Intersection Mileposts'!$F$35,H927&lt;='Intersection Mileposts'!$G$35),"Y",IF(AND(H927&gt;='Intersection Mileposts'!$F$36,H927&lt;='Intersection Mileposts'!$G$36),"Y",IF(AND(H927&gt;='Intersection Mileposts'!$F$37,H927&lt;='Intersection Mileposts'!$G$37),"Y",IF(AND(H927&gt;='Intersection Mileposts'!$F$38,H927&lt;='Intersection Mileposts'!$G$38),"Y",IF(AND(H927&gt;='Intersection Mileposts'!$F$39,H927&lt;='Intersection Mileposts'!$G$39),"Y","N"))))))))))))))))))))))))))))))))))))</f>
        <v/>
      </c>
    </row>
    <row r="928" spans="1:46" x14ac:dyDescent="0.3">
      <c r="A928" s="279"/>
      <c r="B928" s="261"/>
      <c r="C928" s="262"/>
      <c r="D928" s="262"/>
      <c r="E928" s="262"/>
      <c r="F928" s="262"/>
      <c r="G928" s="284"/>
      <c r="H928" s="286"/>
      <c r="I928" s="279"/>
      <c r="J928" s="260"/>
      <c r="K928" s="260"/>
      <c r="L928" s="280"/>
      <c r="M928" s="275"/>
      <c r="N928" s="263"/>
      <c r="P928" s="264" t="str">
        <f>IF(R928 = "", "", COUNT($R$4:R928))</f>
        <v/>
      </c>
      <c r="Q928" s="264" t="str">
        <f t="shared" si="112"/>
        <v/>
      </c>
      <c r="R928" s="265" t="str">
        <f t="shared" si="113"/>
        <v/>
      </c>
      <c r="S928" s="266" t="str">
        <f t="shared" si="117"/>
        <v/>
      </c>
      <c r="T928" s="267" t="str">
        <f t="shared" si="114"/>
        <v/>
      </c>
      <c r="U928" s="268" t="str">
        <f t="shared" si="118"/>
        <v/>
      </c>
      <c r="V928" s="269" t="str">
        <f t="shared" si="115"/>
        <v/>
      </c>
      <c r="W928" s="5"/>
      <c r="AR928" s="2" t="str">
        <f t="shared" si="119"/>
        <v/>
      </c>
      <c r="AS928" s="2" t="str">
        <f t="shared" si="116"/>
        <v/>
      </c>
      <c r="AT928" s="2" t="str">
        <f>IF(AR928="","",IF(AND(H928&gt;='Intersection Mileposts'!$F$5,H928&lt;='Intersection Mileposts'!$G$5),"Y",IF(AND(H928&gt;='Intersection Mileposts'!$F$6,H928&lt;='Intersection Mileposts'!$G$6),"Y",IF(AND(H928&gt;='Intersection Mileposts'!$F$7,H928&lt;='Intersection Mileposts'!$G$7),"Y",IF(AND(H928&gt;='Intersection Mileposts'!$F$8,H928&lt;='Intersection Mileposts'!$G$8),"Y",IF(AND(H928&gt;='Intersection Mileposts'!$F$9,H928&lt;='Intersection Mileposts'!$G$9),"Y",IF(AND(H928&gt;='Intersection Mileposts'!$F$10,H928&lt;='Intersection Mileposts'!$G$10),"Y",IF(AND(H928&gt;='Intersection Mileposts'!$F$11,H928&lt;='Intersection Mileposts'!$G$11),"Y",IF(AND(H928&gt;='Intersection Mileposts'!$F$12,H928&lt;='Intersection Mileposts'!$G$12),"Y",IF(AND(H928&gt;='Intersection Mileposts'!$F$13,H928&lt;='Intersection Mileposts'!$G$13),"Y",IF(AND(H928&gt;='Intersection Mileposts'!$F$14,H928&lt;='Intersection Mileposts'!$G$14),"Y",IF(AND(H928&gt;='Intersection Mileposts'!$F$15,H928&lt;='Intersection Mileposts'!$G$15),"Y",IF(AND(H928&gt;='Intersection Mileposts'!$F$16,H928&lt;='Intersection Mileposts'!$G$16),"Y",IF(AND(H928&gt;='Intersection Mileposts'!$F$17,H928&lt;='Intersection Mileposts'!$G$17),"Y",IF(AND(H928&gt;='Intersection Mileposts'!$F$18,H928&lt;='Intersection Mileposts'!$G$18),"Y",IF(AND(H928&gt;='Intersection Mileposts'!$F$19,H928&lt;='Intersection Mileposts'!$G$19),"Y",IF(AND(H928&gt;='Intersection Mileposts'!$F$20,H928&lt;='Intersection Mileposts'!$G$20),"Y",IF(AND(H928&gt;='Intersection Mileposts'!$F$21,H928&lt;='Intersection Mileposts'!$G$21),"Y",IF(AND(H928&gt;='Intersection Mileposts'!$F$22,H928&lt;='Intersection Mileposts'!$G$22),"Y",IF(AND(H928&gt;='Intersection Mileposts'!$F$23,H928&lt;='Intersection Mileposts'!$G$23),"Y",IF(AND(H928&gt;='Intersection Mileposts'!$F$24,H928&lt;='Intersection Mileposts'!$G$24),"Y",IF(AND(H928&gt;='Intersection Mileposts'!$F$25,H928&lt;='Intersection Mileposts'!$G$25),"Y",IF(AND(H928&gt;='Intersection Mileposts'!$F$26,H928&lt;='Intersection Mileposts'!$G$26),"Y",IF(AND(H928&gt;='Intersection Mileposts'!$F$27,H928&lt;='Intersection Mileposts'!$G$27),"Y",IF(AND(H928&gt;='Intersection Mileposts'!$F$28,H928&lt;='Intersection Mileposts'!$G$28),"Y",IF(AND(H928&gt;='Intersection Mileposts'!$F$29,H928&lt;='Intersection Mileposts'!$G$29),"Y", IF(AND(H928&gt;='Intersection Mileposts'!$F$30,H928&lt;='Intersection Mileposts'!$G$30),"Y",IF(AND(H928&gt;='Intersection Mileposts'!$F$31,H928&lt;='Intersection Mileposts'!$G$31),"Y",IF(AND(H928&gt;='Intersection Mileposts'!$F$32,H928&lt;='Intersection Mileposts'!$G$32),"Y",IF(AND(H928&gt;='Intersection Mileposts'!$F$33,H928&lt;='Intersection Mileposts'!$G$33),"Y",IF(AND(H928&gt;='Intersection Mileposts'!$F$34,H928&lt;='Intersection Mileposts'!$G$34),"Y",IF(AND(H928&gt;='Intersection Mileposts'!$F$35,H928&lt;='Intersection Mileposts'!$G$35),"Y",IF(AND(H928&gt;='Intersection Mileposts'!$F$36,H928&lt;='Intersection Mileposts'!$G$36),"Y",IF(AND(H928&gt;='Intersection Mileposts'!$F$37,H928&lt;='Intersection Mileposts'!$G$37),"Y",IF(AND(H928&gt;='Intersection Mileposts'!$F$38,H928&lt;='Intersection Mileposts'!$G$38),"Y",IF(AND(H928&gt;='Intersection Mileposts'!$F$39,H928&lt;='Intersection Mileposts'!$G$39),"Y","N"))))))))))))))))))))))))))))))))))))</f>
        <v/>
      </c>
    </row>
    <row r="929" spans="1:46" x14ac:dyDescent="0.3">
      <c r="A929" s="279"/>
      <c r="B929" s="261"/>
      <c r="C929" s="262"/>
      <c r="D929" s="262"/>
      <c r="E929" s="262"/>
      <c r="F929" s="262"/>
      <c r="G929" s="284"/>
      <c r="H929" s="286"/>
      <c r="I929" s="279"/>
      <c r="J929" s="260"/>
      <c r="K929" s="260"/>
      <c r="L929" s="280"/>
      <c r="M929" s="275"/>
      <c r="N929" s="263"/>
      <c r="P929" s="264" t="str">
        <f>IF(R929 = "", "", COUNT($R$4:R929))</f>
        <v/>
      </c>
      <c r="Q929" s="264" t="str">
        <f t="shared" si="112"/>
        <v/>
      </c>
      <c r="R929" s="265" t="str">
        <f t="shared" si="113"/>
        <v/>
      </c>
      <c r="S929" s="266" t="str">
        <f t="shared" si="117"/>
        <v/>
      </c>
      <c r="T929" s="267" t="str">
        <f t="shared" si="114"/>
        <v/>
      </c>
      <c r="U929" s="268" t="str">
        <f t="shared" si="118"/>
        <v/>
      </c>
      <c r="V929" s="269" t="str">
        <f t="shared" si="115"/>
        <v/>
      </c>
      <c r="W929" s="5"/>
      <c r="AR929" s="2" t="str">
        <f t="shared" si="119"/>
        <v/>
      </c>
      <c r="AS929" s="2" t="str">
        <f t="shared" si="116"/>
        <v/>
      </c>
      <c r="AT929" s="2" t="str">
        <f>IF(AR929="","",IF(AND(H929&gt;='Intersection Mileposts'!$F$5,H929&lt;='Intersection Mileposts'!$G$5),"Y",IF(AND(H929&gt;='Intersection Mileposts'!$F$6,H929&lt;='Intersection Mileposts'!$G$6),"Y",IF(AND(H929&gt;='Intersection Mileposts'!$F$7,H929&lt;='Intersection Mileposts'!$G$7),"Y",IF(AND(H929&gt;='Intersection Mileposts'!$F$8,H929&lt;='Intersection Mileposts'!$G$8),"Y",IF(AND(H929&gt;='Intersection Mileposts'!$F$9,H929&lt;='Intersection Mileposts'!$G$9),"Y",IF(AND(H929&gt;='Intersection Mileposts'!$F$10,H929&lt;='Intersection Mileposts'!$G$10),"Y",IF(AND(H929&gt;='Intersection Mileposts'!$F$11,H929&lt;='Intersection Mileposts'!$G$11),"Y",IF(AND(H929&gt;='Intersection Mileposts'!$F$12,H929&lt;='Intersection Mileposts'!$G$12),"Y",IF(AND(H929&gt;='Intersection Mileposts'!$F$13,H929&lt;='Intersection Mileposts'!$G$13),"Y",IF(AND(H929&gt;='Intersection Mileposts'!$F$14,H929&lt;='Intersection Mileposts'!$G$14),"Y",IF(AND(H929&gt;='Intersection Mileposts'!$F$15,H929&lt;='Intersection Mileposts'!$G$15),"Y",IF(AND(H929&gt;='Intersection Mileposts'!$F$16,H929&lt;='Intersection Mileposts'!$G$16),"Y",IF(AND(H929&gt;='Intersection Mileposts'!$F$17,H929&lt;='Intersection Mileposts'!$G$17),"Y",IF(AND(H929&gt;='Intersection Mileposts'!$F$18,H929&lt;='Intersection Mileposts'!$G$18),"Y",IF(AND(H929&gt;='Intersection Mileposts'!$F$19,H929&lt;='Intersection Mileposts'!$G$19),"Y",IF(AND(H929&gt;='Intersection Mileposts'!$F$20,H929&lt;='Intersection Mileposts'!$G$20),"Y",IF(AND(H929&gt;='Intersection Mileposts'!$F$21,H929&lt;='Intersection Mileposts'!$G$21),"Y",IF(AND(H929&gt;='Intersection Mileposts'!$F$22,H929&lt;='Intersection Mileposts'!$G$22),"Y",IF(AND(H929&gt;='Intersection Mileposts'!$F$23,H929&lt;='Intersection Mileposts'!$G$23),"Y",IF(AND(H929&gt;='Intersection Mileposts'!$F$24,H929&lt;='Intersection Mileposts'!$G$24),"Y",IF(AND(H929&gt;='Intersection Mileposts'!$F$25,H929&lt;='Intersection Mileposts'!$G$25),"Y",IF(AND(H929&gt;='Intersection Mileposts'!$F$26,H929&lt;='Intersection Mileposts'!$G$26),"Y",IF(AND(H929&gt;='Intersection Mileposts'!$F$27,H929&lt;='Intersection Mileposts'!$G$27),"Y",IF(AND(H929&gt;='Intersection Mileposts'!$F$28,H929&lt;='Intersection Mileposts'!$G$28),"Y",IF(AND(H929&gt;='Intersection Mileposts'!$F$29,H929&lt;='Intersection Mileposts'!$G$29),"Y", IF(AND(H929&gt;='Intersection Mileposts'!$F$30,H929&lt;='Intersection Mileposts'!$G$30),"Y",IF(AND(H929&gt;='Intersection Mileposts'!$F$31,H929&lt;='Intersection Mileposts'!$G$31),"Y",IF(AND(H929&gt;='Intersection Mileposts'!$F$32,H929&lt;='Intersection Mileposts'!$G$32),"Y",IF(AND(H929&gt;='Intersection Mileposts'!$F$33,H929&lt;='Intersection Mileposts'!$G$33),"Y",IF(AND(H929&gt;='Intersection Mileposts'!$F$34,H929&lt;='Intersection Mileposts'!$G$34),"Y",IF(AND(H929&gt;='Intersection Mileposts'!$F$35,H929&lt;='Intersection Mileposts'!$G$35),"Y",IF(AND(H929&gt;='Intersection Mileposts'!$F$36,H929&lt;='Intersection Mileposts'!$G$36),"Y",IF(AND(H929&gt;='Intersection Mileposts'!$F$37,H929&lt;='Intersection Mileposts'!$G$37),"Y",IF(AND(H929&gt;='Intersection Mileposts'!$F$38,H929&lt;='Intersection Mileposts'!$G$38),"Y",IF(AND(H929&gt;='Intersection Mileposts'!$F$39,H929&lt;='Intersection Mileposts'!$G$39),"Y","N"))))))))))))))))))))))))))))))))))))</f>
        <v/>
      </c>
    </row>
    <row r="930" spans="1:46" x14ac:dyDescent="0.3">
      <c r="A930" s="279"/>
      <c r="B930" s="261"/>
      <c r="C930" s="262"/>
      <c r="D930" s="262"/>
      <c r="E930" s="262"/>
      <c r="F930" s="262"/>
      <c r="G930" s="284"/>
      <c r="H930" s="286"/>
      <c r="I930" s="279"/>
      <c r="J930" s="260"/>
      <c r="K930" s="260"/>
      <c r="L930" s="280"/>
      <c r="M930" s="275"/>
      <c r="N930" s="263"/>
      <c r="P930" s="264" t="str">
        <f>IF(R930 = "", "", COUNT($R$4:R930))</f>
        <v/>
      </c>
      <c r="Q930" s="264" t="str">
        <f t="shared" si="112"/>
        <v/>
      </c>
      <c r="R930" s="265" t="str">
        <f t="shared" si="113"/>
        <v/>
      </c>
      <c r="S930" s="266" t="str">
        <f t="shared" si="117"/>
        <v/>
      </c>
      <c r="T930" s="267" t="str">
        <f t="shared" si="114"/>
        <v/>
      </c>
      <c r="U930" s="268" t="str">
        <f t="shared" si="118"/>
        <v/>
      </c>
      <c r="V930" s="269" t="str">
        <f t="shared" si="115"/>
        <v/>
      </c>
      <c r="W930" s="5"/>
      <c r="AR930" s="2" t="str">
        <f t="shared" si="119"/>
        <v/>
      </c>
      <c r="AS930" s="2" t="str">
        <f t="shared" si="116"/>
        <v/>
      </c>
      <c r="AT930" s="2" t="str">
        <f>IF(AR930="","",IF(AND(H930&gt;='Intersection Mileposts'!$F$5,H930&lt;='Intersection Mileposts'!$G$5),"Y",IF(AND(H930&gt;='Intersection Mileposts'!$F$6,H930&lt;='Intersection Mileposts'!$G$6),"Y",IF(AND(H930&gt;='Intersection Mileposts'!$F$7,H930&lt;='Intersection Mileposts'!$G$7),"Y",IF(AND(H930&gt;='Intersection Mileposts'!$F$8,H930&lt;='Intersection Mileposts'!$G$8),"Y",IF(AND(H930&gt;='Intersection Mileposts'!$F$9,H930&lt;='Intersection Mileposts'!$G$9),"Y",IF(AND(H930&gt;='Intersection Mileposts'!$F$10,H930&lt;='Intersection Mileposts'!$G$10),"Y",IF(AND(H930&gt;='Intersection Mileposts'!$F$11,H930&lt;='Intersection Mileposts'!$G$11),"Y",IF(AND(H930&gt;='Intersection Mileposts'!$F$12,H930&lt;='Intersection Mileposts'!$G$12),"Y",IF(AND(H930&gt;='Intersection Mileposts'!$F$13,H930&lt;='Intersection Mileposts'!$G$13),"Y",IF(AND(H930&gt;='Intersection Mileposts'!$F$14,H930&lt;='Intersection Mileposts'!$G$14),"Y",IF(AND(H930&gt;='Intersection Mileposts'!$F$15,H930&lt;='Intersection Mileposts'!$G$15),"Y",IF(AND(H930&gt;='Intersection Mileposts'!$F$16,H930&lt;='Intersection Mileposts'!$G$16),"Y",IF(AND(H930&gt;='Intersection Mileposts'!$F$17,H930&lt;='Intersection Mileposts'!$G$17),"Y",IF(AND(H930&gt;='Intersection Mileposts'!$F$18,H930&lt;='Intersection Mileposts'!$G$18),"Y",IF(AND(H930&gt;='Intersection Mileposts'!$F$19,H930&lt;='Intersection Mileposts'!$G$19),"Y",IF(AND(H930&gt;='Intersection Mileposts'!$F$20,H930&lt;='Intersection Mileposts'!$G$20),"Y",IF(AND(H930&gt;='Intersection Mileposts'!$F$21,H930&lt;='Intersection Mileposts'!$G$21),"Y",IF(AND(H930&gt;='Intersection Mileposts'!$F$22,H930&lt;='Intersection Mileposts'!$G$22),"Y",IF(AND(H930&gt;='Intersection Mileposts'!$F$23,H930&lt;='Intersection Mileposts'!$G$23),"Y",IF(AND(H930&gt;='Intersection Mileposts'!$F$24,H930&lt;='Intersection Mileposts'!$G$24),"Y",IF(AND(H930&gt;='Intersection Mileposts'!$F$25,H930&lt;='Intersection Mileposts'!$G$25),"Y",IF(AND(H930&gt;='Intersection Mileposts'!$F$26,H930&lt;='Intersection Mileposts'!$G$26),"Y",IF(AND(H930&gt;='Intersection Mileposts'!$F$27,H930&lt;='Intersection Mileposts'!$G$27),"Y",IF(AND(H930&gt;='Intersection Mileposts'!$F$28,H930&lt;='Intersection Mileposts'!$G$28),"Y",IF(AND(H930&gt;='Intersection Mileposts'!$F$29,H930&lt;='Intersection Mileposts'!$G$29),"Y", IF(AND(H930&gt;='Intersection Mileposts'!$F$30,H930&lt;='Intersection Mileposts'!$G$30),"Y",IF(AND(H930&gt;='Intersection Mileposts'!$F$31,H930&lt;='Intersection Mileposts'!$G$31),"Y",IF(AND(H930&gt;='Intersection Mileposts'!$F$32,H930&lt;='Intersection Mileposts'!$G$32),"Y",IF(AND(H930&gt;='Intersection Mileposts'!$F$33,H930&lt;='Intersection Mileposts'!$G$33),"Y",IF(AND(H930&gt;='Intersection Mileposts'!$F$34,H930&lt;='Intersection Mileposts'!$G$34),"Y",IF(AND(H930&gt;='Intersection Mileposts'!$F$35,H930&lt;='Intersection Mileposts'!$G$35),"Y",IF(AND(H930&gt;='Intersection Mileposts'!$F$36,H930&lt;='Intersection Mileposts'!$G$36),"Y",IF(AND(H930&gt;='Intersection Mileposts'!$F$37,H930&lt;='Intersection Mileposts'!$G$37),"Y",IF(AND(H930&gt;='Intersection Mileposts'!$F$38,H930&lt;='Intersection Mileposts'!$G$38),"Y",IF(AND(H930&gt;='Intersection Mileposts'!$F$39,H930&lt;='Intersection Mileposts'!$G$39),"Y","N"))))))))))))))))))))))))))))))))))))</f>
        <v/>
      </c>
    </row>
    <row r="931" spans="1:46" x14ac:dyDescent="0.3">
      <c r="A931" s="279"/>
      <c r="B931" s="261"/>
      <c r="C931" s="262"/>
      <c r="D931" s="262"/>
      <c r="E931" s="262"/>
      <c r="F931" s="262"/>
      <c r="G931" s="284"/>
      <c r="H931" s="286"/>
      <c r="I931" s="279"/>
      <c r="J931" s="260"/>
      <c r="K931" s="260"/>
      <c r="L931" s="280"/>
      <c r="M931" s="275"/>
      <c r="N931" s="263"/>
      <c r="P931" s="264" t="str">
        <f>IF(R931 = "", "", COUNT($R$4:R931))</f>
        <v/>
      </c>
      <c r="Q931" s="264" t="str">
        <f t="shared" si="112"/>
        <v/>
      </c>
      <c r="R931" s="265" t="str">
        <f t="shared" si="113"/>
        <v/>
      </c>
      <c r="S931" s="266" t="str">
        <f t="shared" si="117"/>
        <v/>
      </c>
      <c r="T931" s="267" t="str">
        <f t="shared" si="114"/>
        <v/>
      </c>
      <c r="U931" s="268" t="str">
        <f t="shared" si="118"/>
        <v/>
      </c>
      <c r="V931" s="269" t="str">
        <f t="shared" si="115"/>
        <v/>
      </c>
      <c r="W931" s="5"/>
      <c r="AR931" s="2" t="str">
        <f t="shared" si="119"/>
        <v/>
      </c>
      <c r="AS931" s="2" t="str">
        <f t="shared" si="116"/>
        <v/>
      </c>
      <c r="AT931" s="2" t="str">
        <f>IF(AR931="","",IF(AND(H931&gt;='Intersection Mileposts'!$F$5,H931&lt;='Intersection Mileposts'!$G$5),"Y",IF(AND(H931&gt;='Intersection Mileposts'!$F$6,H931&lt;='Intersection Mileposts'!$G$6),"Y",IF(AND(H931&gt;='Intersection Mileposts'!$F$7,H931&lt;='Intersection Mileposts'!$G$7),"Y",IF(AND(H931&gt;='Intersection Mileposts'!$F$8,H931&lt;='Intersection Mileposts'!$G$8),"Y",IF(AND(H931&gt;='Intersection Mileposts'!$F$9,H931&lt;='Intersection Mileposts'!$G$9),"Y",IF(AND(H931&gt;='Intersection Mileposts'!$F$10,H931&lt;='Intersection Mileposts'!$G$10),"Y",IF(AND(H931&gt;='Intersection Mileposts'!$F$11,H931&lt;='Intersection Mileposts'!$G$11),"Y",IF(AND(H931&gt;='Intersection Mileposts'!$F$12,H931&lt;='Intersection Mileposts'!$G$12),"Y",IF(AND(H931&gt;='Intersection Mileposts'!$F$13,H931&lt;='Intersection Mileposts'!$G$13),"Y",IF(AND(H931&gt;='Intersection Mileposts'!$F$14,H931&lt;='Intersection Mileposts'!$G$14),"Y",IF(AND(H931&gt;='Intersection Mileposts'!$F$15,H931&lt;='Intersection Mileposts'!$G$15),"Y",IF(AND(H931&gt;='Intersection Mileposts'!$F$16,H931&lt;='Intersection Mileposts'!$G$16),"Y",IF(AND(H931&gt;='Intersection Mileposts'!$F$17,H931&lt;='Intersection Mileposts'!$G$17),"Y",IF(AND(H931&gt;='Intersection Mileposts'!$F$18,H931&lt;='Intersection Mileposts'!$G$18),"Y",IF(AND(H931&gt;='Intersection Mileposts'!$F$19,H931&lt;='Intersection Mileposts'!$G$19),"Y",IF(AND(H931&gt;='Intersection Mileposts'!$F$20,H931&lt;='Intersection Mileposts'!$G$20),"Y",IF(AND(H931&gt;='Intersection Mileposts'!$F$21,H931&lt;='Intersection Mileposts'!$G$21),"Y",IF(AND(H931&gt;='Intersection Mileposts'!$F$22,H931&lt;='Intersection Mileposts'!$G$22),"Y",IF(AND(H931&gt;='Intersection Mileposts'!$F$23,H931&lt;='Intersection Mileposts'!$G$23),"Y",IF(AND(H931&gt;='Intersection Mileposts'!$F$24,H931&lt;='Intersection Mileposts'!$G$24),"Y",IF(AND(H931&gt;='Intersection Mileposts'!$F$25,H931&lt;='Intersection Mileposts'!$G$25),"Y",IF(AND(H931&gt;='Intersection Mileposts'!$F$26,H931&lt;='Intersection Mileposts'!$G$26),"Y",IF(AND(H931&gt;='Intersection Mileposts'!$F$27,H931&lt;='Intersection Mileposts'!$G$27),"Y",IF(AND(H931&gt;='Intersection Mileposts'!$F$28,H931&lt;='Intersection Mileposts'!$G$28),"Y",IF(AND(H931&gt;='Intersection Mileposts'!$F$29,H931&lt;='Intersection Mileposts'!$G$29),"Y", IF(AND(H931&gt;='Intersection Mileposts'!$F$30,H931&lt;='Intersection Mileposts'!$G$30),"Y",IF(AND(H931&gt;='Intersection Mileposts'!$F$31,H931&lt;='Intersection Mileposts'!$G$31),"Y",IF(AND(H931&gt;='Intersection Mileposts'!$F$32,H931&lt;='Intersection Mileposts'!$G$32),"Y",IF(AND(H931&gt;='Intersection Mileposts'!$F$33,H931&lt;='Intersection Mileposts'!$G$33),"Y",IF(AND(H931&gt;='Intersection Mileposts'!$F$34,H931&lt;='Intersection Mileposts'!$G$34),"Y",IF(AND(H931&gt;='Intersection Mileposts'!$F$35,H931&lt;='Intersection Mileposts'!$G$35),"Y",IF(AND(H931&gt;='Intersection Mileposts'!$F$36,H931&lt;='Intersection Mileposts'!$G$36),"Y",IF(AND(H931&gt;='Intersection Mileposts'!$F$37,H931&lt;='Intersection Mileposts'!$G$37),"Y",IF(AND(H931&gt;='Intersection Mileposts'!$F$38,H931&lt;='Intersection Mileposts'!$G$38),"Y",IF(AND(H931&gt;='Intersection Mileposts'!$F$39,H931&lt;='Intersection Mileposts'!$G$39),"Y","N"))))))))))))))))))))))))))))))))))))</f>
        <v/>
      </c>
    </row>
    <row r="932" spans="1:46" x14ac:dyDescent="0.3">
      <c r="A932" s="279"/>
      <c r="B932" s="261"/>
      <c r="C932" s="262"/>
      <c r="D932" s="262"/>
      <c r="E932" s="262"/>
      <c r="F932" s="262"/>
      <c r="G932" s="284"/>
      <c r="H932" s="286"/>
      <c r="I932" s="279"/>
      <c r="J932" s="260"/>
      <c r="K932" s="260"/>
      <c r="L932" s="280"/>
      <c r="M932" s="275"/>
      <c r="N932" s="263"/>
      <c r="P932" s="264" t="str">
        <f>IF(R932 = "", "", COUNT($R$4:R932))</f>
        <v/>
      </c>
      <c r="Q932" s="264" t="str">
        <f t="shared" si="112"/>
        <v/>
      </c>
      <c r="R932" s="265" t="str">
        <f t="shared" si="113"/>
        <v/>
      </c>
      <c r="S932" s="266" t="str">
        <f t="shared" si="117"/>
        <v/>
      </c>
      <c r="T932" s="267" t="str">
        <f t="shared" si="114"/>
        <v/>
      </c>
      <c r="U932" s="268" t="str">
        <f t="shared" si="118"/>
        <v/>
      </c>
      <c r="V932" s="269" t="str">
        <f t="shared" si="115"/>
        <v/>
      </c>
      <c r="W932" s="5"/>
      <c r="AR932" s="2" t="str">
        <f t="shared" si="119"/>
        <v/>
      </c>
      <c r="AS932" s="2" t="str">
        <f t="shared" si="116"/>
        <v/>
      </c>
      <c r="AT932" s="2" t="str">
        <f>IF(AR932="","",IF(AND(H932&gt;='Intersection Mileposts'!$F$5,H932&lt;='Intersection Mileposts'!$G$5),"Y",IF(AND(H932&gt;='Intersection Mileposts'!$F$6,H932&lt;='Intersection Mileposts'!$G$6),"Y",IF(AND(H932&gt;='Intersection Mileposts'!$F$7,H932&lt;='Intersection Mileposts'!$G$7),"Y",IF(AND(H932&gt;='Intersection Mileposts'!$F$8,H932&lt;='Intersection Mileposts'!$G$8),"Y",IF(AND(H932&gt;='Intersection Mileposts'!$F$9,H932&lt;='Intersection Mileposts'!$G$9),"Y",IF(AND(H932&gt;='Intersection Mileposts'!$F$10,H932&lt;='Intersection Mileposts'!$G$10),"Y",IF(AND(H932&gt;='Intersection Mileposts'!$F$11,H932&lt;='Intersection Mileposts'!$G$11),"Y",IF(AND(H932&gt;='Intersection Mileposts'!$F$12,H932&lt;='Intersection Mileposts'!$G$12),"Y",IF(AND(H932&gt;='Intersection Mileposts'!$F$13,H932&lt;='Intersection Mileposts'!$G$13),"Y",IF(AND(H932&gt;='Intersection Mileposts'!$F$14,H932&lt;='Intersection Mileposts'!$G$14),"Y",IF(AND(H932&gt;='Intersection Mileposts'!$F$15,H932&lt;='Intersection Mileposts'!$G$15),"Y",IF(AND(H932&gt;='Intersection Mileposts'!$F$16,H932&lt;='Intersection Mileposts'!$G$16),"Y",IF(AND(H932&gt;='Intersection Mileposts'!$F$17,H932&lt;='Intersection Mileposts'!$G$17),"Y",IF(AND(H932&gt;='Intersection Mileposts'!$F$18,H932&lt;='Intersection Mileposts'!$G$18),"Y",IF(AND(H932&gt;='Intersection Mileposts'!$F$19,H932&lt;='Intersection Mileposts'!$G$19),"Y",IF(AND(H932&gt;='Intersection Mileposts'!$F$20,H932&lt;='Intersection Mileposts'!$G$20),"Y",IF(AND(H932&gt;='Intersection Mileposts'!$F$21,H932&lt;='Intersection Mileposts'!$G$21),"Y",IF(AND(H932&gt;='Intersection Mileposts'!$F$22,H932&lt;='Intersection Mileposts'!$G$22),"Y",IF(AND(H932&gt;='Intersection Mileposts'!$F$23,H932&lt;='Intersection Mileposts'!$G$23),"Y",IF(AND(H932&gt;='Intersection Mileposts'!$F$24,H932&lt;='Intersection Mileposts'!$G$24),"Y",IF(AND(H932&gt;='Intersection Mileposts'!$F$25,H932&lt;='Intersection Mileposts'!$G$25),"Y",IF(AND(H932&gt;='Intersection Mileposts'!$F$26,H932&lt;='Intersection Mileposts'!$G$26),"Y",IF(AND(H932&gt;='Intersection Mileposts'!$F$27,H932&lt;='Intersection Mileposts'!$G$27),"Y",IF(AND(H932&gt;='Intersection Mileposts'!$F$28,H932&lt;='Intersection Mileposts'!$G$28),"Y",IF(AND(H932&gt;='Intersection Mileposts'!$F$29,H932&lt;='Intersection Mileposts'!$G$29),"Y", IF(AND(H932&gt;='Intersection Mileposts'!$F$30,H932&lt;='Intersection Mileposts'!$G$30),"Y",IF(AND(H932&gt;='Intersection Mileposts'!$F$31,H932&lt;='Intersection Mileposts'!$G$31),"Y",IF(AND(H932&gt;='Intersection Mileposts'!$F$32,H932&lt;='Intersection Mileposts'!$G$32),"Y",IF(AND(H932&gt;='Intersection Mileposts'!$F$33,H932&lt;='Intersection Mileposts'!$G$33),"Y",IF(AND(H932&gt;='Intersection Mileposts'!$F$34,H932&lt;='Intersection Mileposts'!$G$34),"Y",IF(AND(H932&gt;='Intersection Mileposts'!$F$35,H932&lt;='Intersection Mileposts'!$G$35),"Y",IF(AND(H932&gt;='Intersection Mileposts'!$F$36,H932&lt;='Intersection Mileposts'!$G$36),"Y",IF(AND(H932&gt;='Intersection Mileposts'!$F$37,H932&lt;='Intersection Mileposts'!$G$37),"Y",IF(AND(H932&gt;='Intersection Mileposts'!$F$38,H932&lt;='Intersection Mileposts'!$G$38),"Y",IF(AND(H932&gt;='Intersection Mileposts'!$F$39,H932&lt;='Intersection Mileposts'!$G$39),"Y","N"))))))))))))))))))))))))))))))))))))</f>
        <v/>
      </c>
    </row>
    <row r="933" spans="1:46" x14ac:dyDescent="0.3">
      <c r="A933" s="279"/>
      <c r="B933" s="261"/>
      <c r="C933" s="262"/>
      <c r="D933" s="262"/>
      <c r="E933" s="262"/>
      <c r="F933" s="262"/>
      <c r="G933" s="284"/>
      <c r="H933" s="286"/>
      <c r="I933" s="279"/>
      <c r="J933" s="260"/>
      <c r="K933" s="260"/>
      <c r="L933" s="280"/>
      <c r="M933" s="275"/>
      <c r="N933" s="263"/>
      <c r="P933" s="264" t="str">
        <f>IF(R933 = "", "", COUNT($R$4:R933))</f>
        <v/>
      </c>
      <c r="Q933" s="264" t="str">
        <f t="shared" si="112"/>
        <v/>
      </c>
      <c r="R933" s="265" t="str">
        <f t="shared" si="113"/>
        <v/>
      </c>
      <c r="S933" s="266" t="str">
        <f t="shared" si="117"/>
        <v/>
      </c>
      <c r="T933" s="267" t="str">
        <f t="shared" si="114"/>
        <v/>
      </c>
      <c r="U933" s="268" t="str">
        <f t="shared" si="118"/>
        <v/>
      </c>
      <c r="V933" s="269" t="str">
        <f t="shared" si="115"/>
        <v/>
      </c>
      <c r="W933" s="5"/>
      <c r="AR933" s="2" t="str">
        <f t="shared" si="119"/>
        <v/>
      </c>
      <c r="AS933" s="2" t="str">
        <f t="shared" si="116"/>
        <v/>
      </c>
      <c r="AT933" s="2" t="str">
        <f>IF(AR933="","",IF(AND(H933&gt;='Intersection Mileposts'!$F$5,H933&lt;='Intersection Mileposts'!$G$5),"Y",IF(AND(H933&gt;='Intersection Mileposts'!$F$6,H933&lt;='Intersection Mileposts'!$G$6),"Y",IF(AND(H933&gt;='Intersection Mileposts'!$F$7,H933&lt;='Intersection Mileposts'!$G$7),"Y",IF(AND(H933&gt;='Intersection Mileposts'!$F$8,H933&lt;='Intersection Mileposts'!$G$8),"Y",IF(AND(H933&gt;='Intersection Mileposts'!$F$9,H933&lt;='Intersection Mileposts'!$G$9),"Y",IF(AND(H933&gt;='Intersection Mileposts'!$F$10,H933&lt;='Intersection Mileposts'!$G$10),"Y",IF(AND(H933&gt;='Intersection Mileposts'!$F$11,H933&lt;='Intersection Mileposts'!$G$11),"Y",IF(AND(H933&gt;='Intersection Mileposts'!$F$12,H933&lt;='Intersection Mileposts'!$G$12),"Y",IF(AND(H933&gt;='Intersection Mileposts'!$F$13,H933&lt;='Intersection Mileposts'!$G$13),"Y",IF(AND(H933&gt;='Intersection Mileposts'!$F$14,H933&lt;='Intersection Mileposts'!$G$14),"Y",IF(AND(H933&gt;='Intersection Mileposts'!$F$15,H933&lt;='Intersection Mileposts'!$G$15),"Y",IF(AND(H933&gt;='Intersection Mileposts'!$F$16,H933&lt;='Intersection Mileposts'!$G$16),"Y",IF(AND(H933&gt;='Intersection Mileposts'!$F$17,H933&lt;='Intersection Mileposts'!$G$17),"Y",IF(AND(H933&gt;='Intersection Mileposts'!$F$18,H933&lt;='Intersection Mileposts'!$G$18),"Y",IF(AND(H933&gt;='Intersection Mileposts'!$F$19,H933&lt;='Intersection Mileposts'!$G$19),"Y",IF(AND(H933&gt;='Intersection Mileposts'!$F$20,H933&lt;='Intersection Mileposts'!$G$20),"Y",IF(AND(H933&gt;='Intersection Mileposts'!$F$21,H933&lt;='Intersection Mileposts'!$G$21),"Y",IF(AND(H933&gt;='Intersection Mileposts'!$F$22,H933&lt;='Intersection Mileposts'!$G$22),"Y",IF(AND(H933&gt;='Intersection Mileposts'!$F$23,H933&lt;='Intersection Mileposts'!$G$23),"Y",IF(AND(H933&gt;='Intersection Mileposts'!$F$24,H933&lt;='Intersection Mileposts'!$G$24),"Y",IF(AND(H933&gt;='Intersection Mileposts'!$F$25,H933&lt;='Intersection Mileposts'!$G$25),"Y",IF(AND(H933&gt;='Intersection Mileposts'!$F$26,H933&lt;='Intersection Mileposts'!$G$26),"Y",IF(AND(H933&gt;='Intersection Mileposts'!$F$27,H933&lt;='Intersection Mileposts'!$G$27),"Y",IF(AND(H933&gt;='Intersection Mileposts'!$F$28,H933&lt;='Intersection Mileposts'!$G$28),"Y",IF(AND(H933&gt;='Intersection Mileposts'!$F$29,H933&lt;='Intersection Mileposts'!$G$29),"Y", IF(AND(H933&gt;='Intersection Mileposts'!$F$30,H933&lt;='Intersection Mileposts'!$G$30),"Y",IF(AND(H933&gt;='Intersection Mileposts'!$F$31,H933&lt;='Intersection Mileposts'!$G$31),"Y",IF(AND(H933&gt;='Intersection Mileposts'!$F$32,H933&lt;='Intersection Mileposts'!$G$32),"Y",IF(AND(H933&gt;='Intersection Mileposts'!$F$33,H933&lt;='Intersection Mileposts'!$G$33),"Y",IF(AND(H933&gt;='Intersection Mileposts'!$F$34,H933&lt;='Intersection Mileposts'!$G$34),"Y",IF(AND(H933&gt;='Intersection Mileposts'!$F$35,H933&lt;='Intersection Mileposts'!$G$35),"Y",IF(AND(H933&gt;='Intersection Mileposts'!$F$36,H933&lt;='Intersection Mileposts'!$G$36),"Y",IF(AND(H933&gt;='Intersection Mileposts'!$F$37,H933&lt;='Intersection Mileposts'!$G$37),"Y",IF(AND(H933&gt;='Intersection Mileposts'!$F$38,H933&lt;='Intersection Mileposts'!$G$38),"Y",IF(AND(H933&gt;='Intersection Mileposts'!$F$39,H933&lt;='Intersection Mileposts'!$G$39),"Y","N"))))))))))))))))))))))))))))))))))))</f>
        <v/>
      </c>
    </row>
    <row r="934" spans="1:46" x14ac:dyDescent="0.3">
      <c r="A934" s="279"/>
      <c r="B934" s="261"/>
      <c r="C934" s="262"/>
      <c r="D934" s="262"/>
      <c r="E934" s="262"/>
      <c r="F934" s="262"/>
      <c r="G934" s="284"/>
      <c r="H934" s="286"/>
      <c r="I934" s="279"/>
      <c r="J934" s="260"/>
      <c r="K934" s="260"/>
      <c r="L934" s="280"/>
      <c r="M934" s="275"/>
      <c r="N934" s="263"/>
      <c r="P934" s="264" t="str">
        <f>IF(R934 = "", "", COUNT($R$4:R934))</f>
        <v/>
      </c>
      <c r="Q934" s="264" t="str">
        <f t="shared" si="112"/>
        <v/>
      </c>
      <c r="R934" s="265" t="str">
        <f t="shared" si="113"/>
        <v/>
      </c>
      <c r="S934" s="266" t="str">
        <f t="shared" si="117"/>
        <v/>
      </c>
      <c r="T934" s="267" t="str">
        <f t="shared" si="114"/>
        <v/>
      </c>
      <c r="U934" s="268" t="str">
        <f t="shared" si="118"/>
        <v/>
      </c>
      <c r="V934" s="269" t="str">
        <f t="shared" si="115"/>
        <v/>
      </c>
      <c r="W934" s="5"/>
      <c r="AR934" s="2" t="str">
        <f t="shared" si="119"/>
        <v/>
      </c>
      <c r="AS934" s="2" t="str">
        <f t="shared" si="116"/>
        <v/>
      </c>
      <c r="AT934" s="2" t="str">
        <f>IF(AR934="","",IF(AND(H934&gt;='Intersection Mileposts'!$F$5,H934&lt;='Intersection Mileposts'!$G$5),"Y",IF(AND(H934&gt;='Intersection Mileposts'!$F$6,H934&lt;='Intersection Mileposts'!$G$6),"Y",IF(AND(H934&gt;='Intersection Mileposts'!$F$7,H934&lt;='Intersection Mileposts'!$G$7),"Y",IF(AND(H934&gt;='Intersection Mileposts'!$F$8,H934&lt;='Intersection Mileposts'!$G$8),"Y",IF(AND(H934&gt;='Intersection Mileposts'!$F$9,H934&lt;='Intersection Mileposts'!$G$9),"Y",IF(AND(H934&gt;='Intersection Mileposts'!$F$10,H934&lt;='Intersection Mileposts'!$G$10),"Y",IF(AND(H934&gt;='Intersection Mileposts'!$F$11,H934&lt;='Intersection Mileposts'!$G$11),"Y",IF(AND(H934&gt;='Intersection Mileposts'!$F$12,H934&lt;='Intersection Mileposts'!$G$12),"Y",IF(AND(H934&gt;='Intersection Mileposts'!$F$13,H934&lt;='Intersection Mileposts'!$G$13),"Y",IF(AND(H934&gt;='Intersection Mileposts'!$F$14,H934&lt;='Intersection Mileposts'!$G$14),"Y",IF(AND(H934&gt;='Intersection Mileposts'!$F$15,H934&lt;='Intersection Mileposts'!$G$15),"Y",IF(AND(H934&gt;='Intersection Mileposts'!$F$16,H934&lt;='Intersection Mileposts'!$G$16),"Y",IF(AND(H934&gt;='Intersection Mileposts'!$F$17,H934&lt;='Intersection Mileposts'!$G$17),"Y",IF(AND(H934&gt;='Intersection Mileposts'!$F$18,H934&lt;='Intersection Mileposts'!$G$18),"Y",IF(AND(H934&gt;='Intersection Mileposts'!$F$19,H934&lt;='Intersection Mileposts'!$G$19),"Y",IF(AND(H934&gt;='Intersection Mileposts'!$F$20,H934&lt;='Intersection Mileposts'!$G$20),"Y",IF(AND(H934&gt;='Intersection Mileposts'!$F$21,H934&lt;='Intersection Mileposts'!$G$21),"Y",IF(AND(H934&gt;='Intersection Mileposts'!$F$22,H934&lt;='Intersection Mileposts'!$G$22),"Y",IF(AND(H934&gt;='Intersection Mileposts'!$F$23,H934&lt;='Intersection Mileposts'!$G$23),"Y",IF(AND(H934&gt;='Intersection Mileposts'!$F$24,H934&lt;='Intersection Mileposts'!$G$24),"Y",IF(AND(H934&gt;='Intersection Mileposts'!$F$25,H934&lt;='Intersection Mileposts'!$G$25),"Y",IF(AND(H934&gt;='Intersection Mileposts'!$F$26,H934&lt;='Intersection Mileposts'!$G$26),"Y",IF(AND(H934&gt;='Intersection Mileposts'!$F$27,H934&lt;='Intersection Mileposts'!$G$27),"Y",IF(AND(H934&gt;='Intersection Mileposts'!$F$28,H934&lt;='Intersection Mileposts'!$G$28),"Y",IF(AND(H934&gt;='Intersection Mileposts'!$F$29,H934&lt;='Intersection Mileposts'!$G$29),"Y", IF(AND(H934&gt;='Intersection Mileposts'!$F$30,H934&lt;='Intersection Mileposts'!$G$30),"Y",IF(AND(H934&gt;='Intersection Mileposts'!$F$31,H934&lt;='Intersection Mileposts'!$G$31),"Y",IF(AND(H934&gt;='Intersection Mileposts'!$F$32,H934&lt;='Intersection Mileposts'!$G$32),"Y",IF(AND(H934&gt;='Intersection Mileposts'!$F$33,H934&lt;='Intersection Mileposts'!$G$33),"Y",IF(AND(H934&gt;='Intersection Mileposts'!$F$34,H934&lt;='Intersection Mileposts'!$G$34),"Y",IF(AND(H934&gt;='Intersection Mileposts'!$F$35,H934&lt;='Intersection Mileposts'!$G$35),"Y",IF(AND(H934&gt;='Intersection Mileposts'!$F$36,H934&lt;='Intersection Mileposts'!$G$36),"Y",IF(AND(H934&gt;='Intersection Mileposts'!$F$37,H934&lt;='Intersection Mileposts'!$G$37),"Y",IF(AND(H934&gt;='Intersection Mileposts'!$F$38,H934&lt;='Intersection Mileposts'!$G$38),"Y",IF(AND(H934&gt;='Intersection Mileposts'!$F$39,H934&lt;='Intersection Mileposts'!$G$39),"Y","N"))))))))))))))))))))))))))))))))))))</f>
        <v/>
      </c>
    </row>
    <row r="935" spans="1:46" x14ac:dyDescent="0.3">
      <c r="A935" s="279"/>
      <c r="B935" s="261"/>
      <c r="C935" s="262"/>
      <c r="D935" s="262"/>
      <c r="E935" s="262"/>
      <c r="F935" s="262"/>
      <c r="G935" s="284"/>
      <c r="H935" s="286"/>
      <c r="I935" s="279"/>
      <c r="J935" s="260"/>
      <c r="K935" s="260"/>
      <c r="L935" s="280"/>
      <c r="M935" s="275"/>
      <c r="N935" s="263"/>
      <c r="P935" s="264" t="str">
        <f>IF(R935 = "", "", COUNT($R$4:R935))</f>
        <v/>
      </c>
      <c r="Q935" s="264" t="str">
        <f t="shared" si="112"/>
        <v/>
      </c>
      <c r="R935" s="265" t="str">
        <f t="shared" si="113"/>
        <v/>
      </c>
      <c r="S935" s="266" t="str">
        <f t="shared" si="117"/>
        <v/>
      </c>
      <c r="T935" s="267" t="str">
        <f t="shared" si="114"/>
        <v/>
      </c>
      <c r="U935" s="268" t="str">
        <f t="shared" si="118"/>
        <v/>
      </c>
      <c r="V935" s="269" t="str">
        <f t="shared" si="115"/>
        <v/>
      </c>
      <c r="W935" s="5"/>
      <c r="AR935" s="2" t="str">
        <f t="shared" si="119"/>
        <v/>
      </c>
      <c r="AS935" s="2" t="str">
        <f t="shared" si="116"/>
        <v/>
      </c>
      <c r="AT935" s="2" t="str">
        <f>IF(AR935="","",IF(AND(H935&gt;='Intersection Mileposts'!$F$5,H935&lt;='Intersection Mileposts'!$G$5),"Y",IF(AND(H935&gt;='Intersection Mileposts'!$F$6,H935&lt;='Intersection Mileposts'!$G$6),"Y",IF(AND(H935&gt;='Intersection Mileposts'!$F$7,H935&lt;='Intersection Mileposts'!$G$7),"Y",IF(AND(H935&gt;='Intersection Mileposts'!$F$8,H935&lt;='Intersection Mileposts'!$G$8),"Y",IF(AND(H935&gt;='Intersection Mileposts'!$F$9,H935&lt;='Intersection Mileposts'!$G$9),"Y",IF(AND(H935&gt;='Intersection Mileposts'!$F$10,H935&lt;='Intersection Mileposts'!$G$10),"Y",IF(AND(H935&gt;='Intersection Mileposts'!$F$11,H935&lt;='Intersection Mileposts'!$G$11),"Y",IF(AND(H935&gt;='Intersection Mileposts'!$F$12,H935&lt;='Intersection Mileposts'!$G$12),"Y",IF(AND(H935&gt;='Intersection Mileposts'!$F$13,H935&lt;='Intersection Mileposts'!$G$13),"Y",IF(AND(H935&gt;='Intersection Mileposts'!$F$14,H935&lt;='Intersection Mileposts'!$G$14),"Y",IF(AND(H935&gt;='Intersection Mileposts'!$F$15,H935&lt;='Intersection Mileposts'!$G$15),"Y",IF(AND(H935&gt;='Intersection Mileposts'!$F$16,H935&lt;='Intersection Mileposts'!$G$16),"Y",IF(AND(H935&gt;='Intersection Mileposts'!$F$17,H935&lt;='Intersection Mileposts'!$G$17),"Y",IF(AND(H935&gt;='Intersection Mileposts'!$F$18,H935&lt;='Intersection Mileposts'!$G$18),"Y",IF(AND(H935&gt;='Intersection Mileposts'!$F$19,H935&lt;='Intersection Mileposts'!$G$19),"Y",IF(AND(H935&gt;='Intersection Mileposts'!$F$20,H935&lt;='Intersection Mileposts'!$G$20),"Y",IF(AND(H935&gt;='Intersection Mileposts'!$F$21,H935&lt;='Intersection Mileposts'!$G$21),"Y",IF(AND(H935&gt;='Intersection Mileposts'!$F$22,H935&lt;='Intersection Mileposts'!$G$22),"Y",IF(AND(H935&gt;='Intersection Mileposts'!$F$23,H935&lt;='Intersection Mileposts'!$G$23),"Y",IF(AND(H935&gt;='Intersection Mileposts'!$F$24,H935&lt;='Intersection Mileposts'!$G$24),"Y",IF(AND(H935&gt;='Intersection Mileposts'!$F$25,H935&lt;='Intersection Mileposts'!$G$25),"Y",IF(AND(H935&gt;='Intersection Mileposts'!$F$26,H935&lt;='Intersection Mileposts'!$G$26),"Y",IF(AND(H935&gt;='Intersection Mileposts'!$F$27,H935&lt;='Intersection Mileposts'!$G$27),"Y",IF(AND(H935&gt;='Intersection Mileposts'!$F$28,H935&lt;='Intersection Mileposts'!$G$28),"Y",IF(AND(H935&gt;='Intersection Mileposts'!$F$29,H935&lt;='Intersection Mileposts'!$G$29),"Y", IF(AND(H935&gt;='Intersection Mileposts'!$F$30,H935&lt;='Intersection Mileposts'!$G$30),"Y",IF(AND(H935&gt;='Intersection Mileposts'!$F$31,H935&lt;='Intersection Mileposts'!$G$31),"Y",IF(AND(H935&gt;='Intersection Mileposts'!$F$32,H935&lt;='Intersection Mileposts'!$G$32),"Y",IF(AND(H935&gt;='Intersection Mileposts'!$F$33,H935&lt;='Intersection Mileposts'!$G$33),"Y",IF(AND(H935&gt;='Intersection Mileposts'!$F$34,H935&lt;='Intersection Mileposts'!$G$34),"Y",IF(AND(H935&gt;='Intersection Mileposts'!$F$35,H935&lt;='Intersection Mileposts'!$G$35),"Y",IF(AND(H935&gt;='Intersection Mileposts'!$F$36,H935&lt;='Intersection Mileposts'!$G$36),"Y",IF(AND(H935&gt;='Intersection Mileposts'!$F$37,H935&lt;='Intersection Mileposts'!$G$37),"Y",IF(AND(H935&gt;='Intersection Mileposts'!$F$38,H935&lt;='Intersection Mileposts'!$G$38),"Y",IF(AND(H935&gt;='Intersection Mileposts'!$F$39,H935&lt;='Intersection Mileposts'!$G$39),"Y","N"))))))))))))))))))))))))))))))))))))</f>
        <v/>
      </c>
    </row>
    <row r="936" spans="1:46" x14ac:dyDescent="0.3">
      <c r="A936" s="279"/>
      <c r="B936" s="261"/>
      <c r="C936" s="262"/>
      <c r="D936" s="262"/>
      <c r="E936" s="262"/>
      <c r="F936" s="262"/>
      <c r="G936" s="284"/>
      <c r="H936" s="286"/>
      <c r="I936" s="279"/>
      <c r="J936" s="260"/>
      <c r="K936" s="260"/>
      <c r="L936" s="280"/>
      <c r="M936" s="275"/>
      <c r="N936" s="263"/>
      <c r="P936" s="264" t="str">
        <f>IF(R936 = "", "", COUNT($R$4:R936))</f>
        <v/>
      </c>
      <c r="Q936" s="264" t="str">
        <f t="shared" si="112"/>
        <v/>
      </c>
      <c r="R936" s="265" t="str">
        <f t="shared" si="113"/>
        <v/>
      </c>
      <c r="S936" s="266" t="str">
        <f t="shared" si="117"/>
        <v/>
      </c>
      <c r="T936" s="267" t="str">
        <f t="shared" si="114"/>
        <v/>
      </c>
      <c r="U936" s="268" t="str">
        <f t="shared" si="118"/>
        <v/>
      </c>
      <c r="V936" s="269" t="str">
        <f t="shared" si="115"/>
        <v/>
      </c>
      <c r="W936" s="5"/>
      <c r="AR936" s="2" t="str">
        <f t="shared" si="119"/>
        <v/>
      </c>
      <c r="AS936" s="2" t="str">
        <f t="shared" si="116"/>
        <v/>
      </c>
      <c r="AT936" s="2" t="str">
        <f>IF(AR936="","",IF(AND(H936&gt;='Intersection Mileposts'!$F$5,H936&lt;='Intersection Mileposts'!$G$5),"Y",IF(AND(H936&gt;='Intersection Mileposts'!$F$6,H936&lt;='Intersection Mileposts'!$G$6),"Y",IF(AND(H936&gt;='Intersection Mileposts'!$F$7,H936&lt;='Intersection Mileposts'!$G$7),"Y",IF(AND(H936&gt;='Intersection Mileposts'!$F$8,H936&lt;='Intersection Mileposts'!$G$8),"Y",IF(AND(H936&gt;='Intersection Mileposts'!$F$9,H936&lt;='Intersection Mileposts'!$G$9),"Y",IF(AND(H936&gt;='Intersection Mileposts'!$F$10,H936&lt;='Intersection Mileposts'!$G$10),"Y",IF(AND(H936&gt;='Intersection Mileposts'!$F$11,H936&lt;='Intersection Mileposts'!$G$11),"Y",IF(AND(H936&gt;='Intersection Mileposts'!$F$12,H936&lt;='Intersection Mileposts'!$G$12),"Y",IF(AND(H936&gt;='Intersection Mileposts'!$F$13,H936&lt;='Intersection Mileposts'!$G$13),"Y",IF(AND(H936&gt;='Intersection Mileposts'!$F$14,H936&lt;='Intersection Mileposts'!$G$14),"Y",IF(AND(H936&gt;='Intersection Mileposts'!$F$15,H936&lt;='Intersection Mileposts'!$G$15),"Y",IF(AND(H936&gt;='Intersection Mileposts'!$F$16,H936&lt;='Intersection Mileposts'!$G$16),"Y",IF(AND(H936&gt;='Intersection Mileposts'!$F$17,H936&lt;='Intersection Mileposts'!$G$17),"Y",IF(AND(H936&gt;='Intersection Mileposts'!$F$18,H936&lt;='Intersection Mileposts'!$G$18),"Y",IF(AND(H936&gt;='Intersection Mileposts'!$F$19,H936&lt;='Intersection Mileposts'!$G$19),"Y",IF(AND(H936&gt;='Intersection Mileposts'!$F$20,H936&lt;='Intersection Mileposts'!$G$20),"Y",IF(AND(H936&gt;='Intersection Mileposts'!$F$21,H936&lt;='Intersection Mileposts'!$G$21),"Y",IF(AND(H936&gt;='Intersection Mileposts'!$F$22,H936&lt;='Intersection Mileposts'!$G$22),"Y",IF(AND(H936&gt;='Intersection Mileposts'!$F$23,H936&lt;='Intersection Mileposts'!$G$23),"Y",IF(AND(H936&gt;='Intersection Mileposts'!$F$24,H936&lt;='Intersection Mileposts'!$G$24),"Y",IF(AND(H936&gt;='Intersection Mileposts'!$F$25,H936&lt;='Intersection Mileposts'!$G$25),"Y",IF(AND(H936&gt;='Intersection Mileposts'!$F$26,H936&lt;='Intersection Mileposts'!$G$26),"Y",IF(AND(H936&gt;='Intersection Mileposts'!$F$27,H936&lt;='Intersection Mileposts'!$G$27),"Y",IF(AND(H936&gt;='Intersection Mileposts'!$F$28,H936&lt;='Intersection Mileposts'!$G$28),"Y",IF(AND(H936&gt;='Intersection Mileposts'!$F$29,H936&lt;='Intersection Mileposts'!$G$29),"Y", IF(AND(H936&gt;='Intersection Mileposts'!$F$30,H936&lt;='Intersection Mileposts'!$G$30),"Y",IF(AND(H936&gt;='Intersection Mileposts'!$F$31,H936&lt;='Intersection Mileposts'!$G$31),"Y",IF(AND(H936&gt;='Intersection Mileposts'!$F$32,H936&lt;='Intersection Mileposts'!$G$32),"Y",IF(AND(H936&gt;='Intersection Mileposts'!$F$33,H936&lt;='Intersection Mileposts'!$G$33),"Y",IF(AND(H936&gt;='Intersection Mileposts'!$F$34,H936&lt;='Intersection Mileposts'!$G$34),"Y",IF(AND(H936&gt;='Intersection Mileposts'!$F$35,H936&lt;='Intersection Mileposts'!$G$35),"Y",IF(AND(H936&gt;='Intersection Mileposts'!$F$36,H936&lt;='Intersection Mileposts'!$G$36),"Y",IF(AND(H936&gt;='Intersection Mileposts'!$F$37,H936&lt;='Intersection Mileposts'!$G$37),"Y",IF(AND(H936&gt;='Intersection Mileposts'!$F$38,H936&lt;='Intersection Mileposts'!$G$38),"Y",IF(AND(H936&gt;='Intersection Mileposts'!$F$39,H936&lt;='Intersection Mileposts'!$G$39),"Y","N"))))))))))))))))))))))))))))))))))))</f>
        <v/>
      </c>
    </row>
    <row r="937" spans="1:46" x14ac:dyDescent="0.3">
      <c r="A937" s="279"/>
      <c r="B937" s="261"/>
      <c r="C937" s="262"/>
      <c r="D937" s="262"/>
      <c r="E937" s="262"/>
      <c r="F937" s="262"/>
      <c r="G937" s="284"/>
      <c r="H937" s="286"/>
      <c r="I937" s="279"/>
      <c r="J937" s="260"/>
      <c r="K937" s="260"/>
      <c r="L937" s="280"/>
      <c r="M937" s="275"/>
      <c r="N937" s="263"/>
      <c r="P937" s="264" t="str">
        <f>IF(R937 = "", "", COUNT($R$4:R937))</f>
        <v/>
      </c>
      <c r="Q937" s="264" t="str">
        <f t="shared" si="112"/>
        <v/>
      </c>
      <c r="R937" s="265" t="str">
        <f t="shared" si="113"/>
        <v/>
      </c>
      <c r="S937" s="266" t="str">
        <f t="shared" si="117"/>
        <v/>
      </c>
      <c r="T937" s="267" t="str">
        <f t="shared" si="114"/>
        <v/>
      </c>
      <c r="U937" s="268" t="str">
        <f t="shared" si="118"/>
        <v/>
      </c>
      <c r="V937" s="269" t="str">
        <f t="shared" si="115"/>
        <v/>
      </c>
      <c r="W937" s="5"/>
      <c r="AR937" s="2" t="str">
        <f t="shared" si="119"/>
        <v/>
      </c>
      <c r="AS937" s="2" t="str">
        <f t="shared" si="116"/>
        <v/>
      </c>
      <c r="AT937" s="2" t="str">
        <f>IF(AR937="","",IF(AND(H937&gt;='Intersection Mileposts'!$F$5,H937&lt;='Intersection Mileposts'!$G$5),"Y",IF(AND(H937&gt;='Intersection Mileposts'!$F$6,H937&lt;='Intersection Mileposts'!$G$6),"Y",IF(AND(H937&gt;='Intersection Mileposts'!$F$7,H937&lt;='Intersection Mileposts'!$G$7),"Y",IF(AND(H937&gt;='Intersection Mileposts'!$F$8,H937&lt;='Intersection Mileposts'!$G$8),"Y",IF(AND(H937&gt;='Intersection Mileposts'!$F$9,H937&lt;='Intersection Mileposts'!$G$9),"Y",IF(AND(H937&gt;='Intersection Mileposts'!$F$10,H937&lt;='Intersection Mileposts'!$G$10),"Y",IF(AND(H937&gt;='Intersection Mileposts'!$F$11,H937&lt;='Intersection Mileposts'!$G$11),"Y",IF(AND(H937&gt;='Intersection Mileposts'!$F$12,H937&lt;='Intersection Mileposts'!$G$12),"Y",IF(AND(H937&gt;='Intersection Mileposts'!$F$13,H937&lt;='Intersection Mileposts'!$G$13),"Y",IF(AND(H937&gt;='Intersection Mileposts'!$F$14,H937&lt;='Intersection Mileposts'!$G$14),"Y",IF(AND(H937&gt;='Intersection Mileposts'!$F$15,H937&lt;='Intersection Mileposts'!$G$15),"Y",IF(AND(H937&gt;='Intersection Mileposts'!$F$16,H937&lt;='Intersection Mileposts'!$G$16),"Y",IF(AND(H937&gt;='Intersection Mileposts'!$F$17,H937&lt;='Intersection Mileposts'!$G$17),"Y",IF(AND(H937&gt;='Intersection Mileposts'!$F$18,H937&lt;='Intersection Mileposts'!$G$18),"Y",IF(AND(H937&gt;='Intersection Mileposts'!$F$19,H937&lt;='Intersection Mileposts'!$G$19),"Y",IF(AND(H937&gt;='Intersection Mileposts'!$F$20,H937&lt;='Intersection Mileposts'!$G$20),"Y",IF(AND(H937&gt;='Intersection Mileposts'!$F$21,H937&lt;='Intersection Mileposts'!$G$21),"Y",IF(AND(H937&gt;='Intersection Mileposts'!$F$22,H937&lt;='Intersection Mileposts'!$G$22),"Y",IF(AND(H937&gt;='Intersection Mileposts'!$F$23,H937&lt;='Intersection Mileposts'!$G$23),"Y",IF(AND(H937&gt;='Intersection Mileposts'!$F$24,H937&lt;='Intersection Mileposts'!$G$24),"Y",IF(AND(H937&gt;='Intersection Mileposts'!$F$25,H937&lt;='Intersection Mileposts'!$G$25),"Y",IF(AND(H937&gt;='Intersection Mileposts'!$F$26,H937&lt;='Intersection Mileposts'!$G$26),"Y",IF(AND(H937&gt;='Intersection Mileposts'!$F$27,H937&lt;='Intersection Mileposts'!$G$27),"Y",IF(AND(H937&gt;='Intersection Mileposts'!$F$28,H937&lt;='Intersection Mileposts'!$G$28),"Y",IF(AND(H937&gt;='Intersection Mileposts'!$F$29,H937&lt;='Intersection Mileposts'!$G$29),"Y", IF(AND(H937&gt;='Intersection Mileposts'!$F$30,H937&lt;='Intersection Mileposts'!$G$30),"Y",IF(AND(H937&gt;='Intersection Mileposts'!$F$31,H937&lt;='Intersection Mileposts'!$G$31),"Y",IF(AND(H937&gt;='Intersection Mileposts'!$F$32,H937&lt;='Intersection Mileposts'!$G$32),"Y",IF(AND(H937&gt;='Intersection Mileposts'!$F$33,H937&lt;='Intersection Mileposts'!$G$33),"Y",IF(AND(H937&gt;='Intersection Mileposts'!$F$34,H937&lt;='Intersection Mileposts'!$G$34),"Y",IF(AND(H937&gt;='Intersection Mileposts'!$F$35,H937&lt;='Intersection Mileposts'!$G$35),"Y",IF(AND(H937&gt;='Intersection Mileposts'!$F$36,H937&lt;='Intersection Mileposts'!$G$36),"Y",IF(AND(H937&gt;='Intersection Mileposts'!$F$37,H937&lt;='Intersection Mileposts'!$G$37),"Y",IF(AND(H937&gt;='Intersection Mileposts'!$F$38,H937&lt;='Intersection Mileposts'!$G$38),"Y",IF(AND(H937&gt;='Intersection Mileposts'!$F$39,H937&lt;='Intersection Mileposts'!$G$39),"Y","N"))))))))))))))))))))))))))))))))))))</f>
        <v/>
      </c>
    </row>
    <row r="938" spans="1:46" x14ac:dyDescent="0.3">
      <c r="A938" s="279"/>
      <c r="B938" s="261"/>
      <c r="C938" s="262"/>
      <c r="D938" s="262"/>
      <c r="E938" s="262"/>
      <c r="F938" s="262"/>
      <c r="G938" s="284"/>
      <c r="H938" s="286"/>
      <c r="I938" s="279"/>
      <c r="J938" s="260"/>
      <c r="K938" s="260"/>
      <c r="L938" s="280"/>
      <c r="M938" s="275"/>
      <c r="N938" s="263"/>
      <c r="P938" s="264" t="str">
        <f>IF(R938 = "", "", COUNT($R$4:R938))</f>
        <v/>
      </c>
      <c r="Q938" s="264" t="str">
        <f t="shared" si="112"/>
        <v/>
      </c>
      <c r="R938" s="265" t="str">
        <f t="shared" si="113"/>
        <v/>
      </c>
      <c r="S938" s="266" t="str">
        <f t="shared" si="117"/>
        <v/>
      </c>
      <c r="T938" s="267" t="str">
        <f t="shared" si="114"/>
        <v/>
      </c>
      <c r="U938" s="268" t="str">
        <f t="shared" si="118"/>
        <v/>
      </c>
      <c r="V938" s="269" t="str">
        <f t="shared" si="115"/>
        <v/>
      </c>
      <c r="W938" s="5"/>
      <c r="AR938" s="2" t="str">
        <f t="shared" si="119"/>
        <v/>
      </c>
      <c r="AS938" s="2" t="str">
        <f t="shared" si="116"/>
        <v/>
      </c>
      <c r="AT938" s="2" t="str">
        <f>IF(AR938="","",IF(AND(H938&gt;='Intersection Mileposts'!$F$5,H938&lt;='Intersection Mileposts'!$G$5),"Y",IF(AND(H938&gt;='Intersection Mileposts'!$F$6,H938&lt;='Intersection Mileposts'!$G$6),"Y",IF(AND(H938&gt;='Intersection Mileposts'!$F$7,H938&lt;='Intersection Mileposts'!$G$7),"Y",IF(AND(H938&gt;='Intersection Mileposts'!$F$8,H938&lt;='Intersection Mileposts'!$G$8),"Y",IF(AND(H938&gt;='Intersection Mileposts'!$F$9,H938&lt;='Intersection Mileposts'!$G$9),"Y",IF(AND(H938&gt;='Intersection Mileposts'!$F$10,H938&lt;='Intersection Mileposts'!$G$10),"Y",IF(AND(H938&gt;='Intersection Mileposts'!$F$11,H938&lt;='Intersection Mileposts'!$G$11),"Y",IF(AND(H938&gt;='Intersection Mileposts'!$F$12,H938&lt;='Intersection Mileposts'!$G$12),"Y",IF(AND(H938&gt;='Intersection Mileposts'!$F$13,H938&lt;='Intersection Mileposts'!$G$13),"Y",IF(AND(H938&gt;='Intersection Mileposts'!$F$14,H938&lt;='Intersection Mileposts'!$G$14),"Y",IF(AND(H938&gt;='Intersection Mileposts'!$F$15,H938&lt;='Intersection Mileposts'!$G$15),"Y",IF(AND(H938&gt;='Intersection Mileposts'!$F$16,H938&lt;='Intersection Mileposts'!$G$16),"Y",IF(AND(H938&gt;='Intersection Mileposts'!$F$17,H938&lt;='Intersection Mileposts'!$G$17),"Y",IF(AND(H938&gt;='Intersection Mileposts'!$F$18,H938&lt;='Intersection Mileposts'!$G$18),"Y",IF(AND(H938&gt;='Intersection Mileposts'!$F$19,H938&lt;='Intersection Mileposts'!$G$19),"Y",IF(AND(H938&gt;='Intersection Mileposts'!$F$20,H938&lt;='Intersection Mileposts'!$G$20),"Y",IF(AND(H938&gt;='Intersection Mileposts'!$F$21,H938&lt;='Intersection Mileposts'!$G$21),"Y",IF(AND(H938&gt;='Intersection Mileposts'!$F$22,H938&lt;='Intersection Mileposts'!$G$22),"Y",IF(AND(H938&gt;='Intersection Mileposts'!$F$23,H938&lt;='Intersection Mileposts'!$G$23),"Y",IF(AND(H938&gt;='Intersection Mileposts'!$F$24,H938&lt;='Intersection Mileposts'!$G$24),"Y",IF(AND(H938&gt;='Intersection Mileposts'!$F$25,H938&lt;='Intersection Mileposts'!$G$25),"Y",IF(AND(H938&gt;='Intersection Mileposts'!$F$26,H938&lt;='Intersection Mileposts'!$G$26),"Y",IF(AND(H938&gt;='Intersection Mileposts'!$F$27,H938&lt;='Intersection Mileposts'!$G$27),"Y",IF(AND(H938&gt;='Intersection Mileposts'!$F$28,H938&lt;='Intersection Mileposts'!$G$28),"Y",IF(AND(H938&gt;='Intersection Mileposts'!$F$29,H938&lt;='Intersection Mileposts'!$G$29),"Y", IF(AND(H938&gt;='Intersection Mileposts'!$F$30,H938&lt;='Intersection Mileposts'!$G$30),"Y",IF(AND(H938&gt;='Intersection Mileposts'!$F$31,H938&lt;='Intersection Mileposts'!$G$31),"Y",IF(AND(H938&gt;='Intersection Mileposts'!$F$32,H938&lt;='Intersection Mileposts'!$G$32),"Y",IF(AND(H938&gt;='Intersection Mileposts'!$F$33,H938&lt;='Intersection Mileposts'!$G$33),"Y",IF(AND(H938&gt;='Intersection Mileposts'!$F$34,H938&lt;='Intersection Mileposts'!$G$34),"Y",IF(AND(H938&gt;='Intersection Mileposts'!$F$35,H938&lt;='Intersection Mileposts'!$G$35),"Y",IF(AND(H938&gt;='Intersection Mileposts'!$F$36,H938&lt;='Intersection Mileposts'!$G$36),"Y",IF(AND(H938&gt;='Intersection Mileposts'!$F$37,H938&lt;='Intersection Mileposts'!$G$37),"Y",IF(AND(H938&gt;='Intersection Mileposts'!$F$38,H938&lt;='Intersection Mileposts'!$G$38),"Y",IF(AND(H938&gt;='Intersection Mileposts'!$F$39,H938&lt;='Intersection Mileposts'!$G$39),"Y","N"))))))))))))))))))))))))))))))))))))</f>
        <v/>
      </c>
    </row>
    <row r="939" spans="1:46" x14ac:dyDescent="0.3">
      <c r="A939" s="279"/>
      <c r="B939" s="261"/>
      <c r="C939" s="262"/>
      <c r="D939" s="262"/>
      <c r="E939" s="262"/>
      <c r="F939" s="262"/>
      <c r="G939" s="284"/>
      <c r="H939" s="286"/>
      <c r="I939" s="279"/>
      <c r="J939" s="260"/>
      <c r="K939" s="260"/>
      <c r="L939" s="280"/>
      <c r="M939" s="275"/>
      <c r="N939" s="263"/>
      <c r="P939" s="264" t="str">
        <f>IF(R939 = "", "", COUNT($R$4:R939))</f>
        <v/>
      </c>
      <c r="Q939" s="264" t="str">
        <f t="shared" si="112"/>
        <v/>
      </c>
      <c r="R939" s="265" t="str">
        <f t="shared" si="113"/>
        <v/>
      </c>
      <c r="S939" s="266" t="str">
        <f t="shared" si="117"/>
        <v/>
      </c>
      <c r="T939" s="267" t="str">
        <f t="shared" si="114"/>
        <v/>
      </c>
      <c r="U939" s="268" t="str">
        <f t="shared" si="118"/>
        <v/>
      </c>
      <c r="V939" s="269" t="str">
        <f t="shared" si="115"/>
        <v/>
      </c>
      <c r="W939" s="5"/>
      <c r="AR939" s="2" t="str">
        <f t="shared" si="119"/>
        <v/>
      </c>
      <c r="AS939" s="2" t="str">
        <f t="shared" si="116"/>
        <v/>
      </c>
      <c r="AT939" s="2" t="str">
        <f>IF(AR939="","",IF(AND(H939&gt;='Intersection Mileposts'!$F$5,H939&lt;='Intersection Mileposts'!$G$5),"Y",IF(AND(H939&gt;='Intersection Mileposts'!$F$6,H939&lt;='Intersection Mileposts'!$G$6),"Y",IF(AND(H939&gt;='Intersection Mileposts'!$F$7,H939&lt;='Intersection Mileposts'!$G$7),"Y",IF(AND(H939&gt;='Intersection Mileposts'!$F$8,H939&lt;='Intersection Mileposts'!$G$8),"Y",IF(AND(H939&gt;='Intersection Mileposts'!$F$9,H939&lt;='Intersection Mileposts'!$G$9),"Y",IF(AND(H939&gt;='Intersection Mileposts'!$F$10,H939&lt;='Intersection Mileposts'!$G$10),"Y",IF(AND(H939&gt;='Intersection Mileposts'!$F$11,H939&lt;='Intersection Mileposts'!$G$11),"Y",IF(AND(H939&gt;='Intersection Mileposts'!$F$12,H939&lt;='Intersection Mileposts'!$G$12),"Y",IF(AND(H939&gt;='Intersection Mileposts'!$F$13,H939&lt;='Intersection Mileposts'!$G$13),"Y",IF(AND(H939&gt;='Intersection Mileposts'!$F$14,H939&lt;='Intersection Mileposts'!$G$14),"Y",IF(AND(H939&gt;='Intersection Mileposts'!$F$15,H939&lt;='Intersection Mileposts'!$G$15),"Y",IF(AND(H939&gt;='Intersection Mileposts'!$F$16,H939&lt;='Intersection Mileposts'!$G$16),"Y",IF(AND(H939&gt;='Intersection Mileposts'!$F$17,H939&lt;='Intersection Mileposts'!$G$17),"Y",IF(AND(H939&gt;='Intersection Mileposts'!$F$18,H939&lt;='Intersection Mileposts'!$G$18),"Y",IF(AND(H939&gt;='Intersection Mileposts'!$F$19,H939&lt;='Intersection Mileposts'!$G$19),"Y",IF(AND(H939&gt;='Intersection Mileposts'!$F$20,H939&lt;='Intersection Mileposts'!$G$20),"Y",IF(AND(H939&gt;='Intersection Mileposts'!$F$21,H939&lt;='Intersection Mileposts'!$G$21),"Y",IF(AND(H939&gt;='Intersection Mileposts'!$F$22,H939&lt;='Intersection Mileposts'!$G$22),"Y",IF(AND(H939&gt;='Intersection Mileposts'!$F$23,H939&lt;='Intersection Mileposts'!$G$23),"Y",IF(AND(H939&gt;='Intersection Mileposts'!$F$24,H939&lt;='Intersection Mileposts'!$G$24),"Y",IF(AND(H939&gt;='Intersection Mileposts'!$F$25,H939&lt;='Intersection Mileposts'!$G$25),"Y",IF(AND(H939&gt;='Intersection Mileposts'!$F$26,H939&lt;='Intersection Mileposts'!$G$26),"Y",IF(AND(H939&gt;='Intersection Mileposts'!$F$27,H939&lt;='Intersection Mileposts'!$G$27),"Y",IF(AND(H939&gt;='Intersection Mileposts'!$F$28,H939&lt;='Intersection Mileposts'!$G$28),"Y",IF(AND(H939&gt;='Intersection Mileposts'!$F$29,H939&lt;='Intersection Mileposts'!$G$29),"Y", IF(AND(H939&gt;='Intersection Mileposts'!$F$30,H939&lt;='Intersection Mileposts'!$G$30),"Y",IF(AND(H939&gt;='Intersection Mileposts'!$F$31,H939&lt;='Intersection Mileposts'!$G$31),"Y",IF(AND(H939&gt;='Intersection Mileposts'!$F$32,H939&lt;='Intersection Mileposts'!$G$32),"Y",IF(AND(H939&gt;='Intersection Mileposts'!$F$33,H939&lt;='Intersection Mileposts'!$G$33),"Y",IF(AND(H939&gt;='Intersection Mileposts'!$F$34,H939&lt;='Intersection Mileposts'!$G$34),"Y",IF(AND(H939&gt;='Intersection Mileposts'!$F$35,H939&lt;='Intersection Mileposts'!$G$35),"Y",IF(AND(H939&gt;='Intersection Mileposts'!$F$36,H939&lt;='Intersection Mileposts'!$G$36),"Y",IF(AND(H939&gt;='Intersection Mileposts'!$F$37,H939&lt;='Intersection Mileposts'!$G$37),"Y",IF(AND(H939&gt;='Intersection Mileposts'!$F$38,H939&lt;='Intersection Mileposts'!$G$38),"Y",IF(AND(H939&gt;='Intersection Mileposts'!$F$39,H939&lt;='Intersection Mileposts'!$G$39),"Y","N"))))))))))))))))))))))))))))))))))))</f>
        <v/>
      </c>
    </row>
    <row r="940" spans="1:46" x14ac:dyDescent="0.3">
      <c r="A940" s="279"/>
      <c r="B940" s="261"/>
      <c r="C940" s="262"/>
      <c r="D940" s="262"/>
      <c r="E940" s="262"/>
      <c r="F940" s="262"/>
      <c r="G940" s="284"/>
      <c r="H940" s="286"/>
      <c r="I940" s="279"/>
      <c r="J940" s="260"/>
      <c r="K940" s="260"/>
      <c r="L940" s="280"/>
      <c r="M940" s="275"/>
      <c r="N940" s="263"/>
      <c r="P940" s="264" t="str">
        <f>IF(R940 = "", "", COUNT($R$4:R940))</f>
        <v/>
      </c>
      <c r="Q940" s="264" t="str">
        <f t="shared" si="112"/>
        <v/>
      </c>
      <c r="R940" s="265" t="str">
        <f t="shared" si="113"/>
        <v/>
      </c>
      <c r="S940" s="266" t="str">
        <f t="shared" si="117"/>
        <v/>
      </c>
      <c r="T940" s="267" t="str">
        <f t="shared" si="114"/>
        <v/>
      </c>
      <c r="U940" s="268" t="str">
        <f t="shared" si="118"/>
        <v/>
      </c>
      <c r="V940" s="269" t="str">
        <f t="shared" si="115"/>
        <v/>
      </c>
      <c r="W940" s="5"/>
      <c r="AR940" s="2" t="str">
        <f t="shared" si="119"/>
        <v/>
      </c>
      <c r="AS940" s="2" t="str">
        <f t="shared" si="116"/>
        <v/>
      </c>
      <c r="AT940" s="2" t="str">
        <f>IF(AR940="","",IF(AND(H940&gt;='Intersection Mileposts'!$F$5,H940&lt;='Intersection Mileposts'!$G$5),"Y",IF(AND(H940&gt;='Intersection Mileposts'!$F$6,H940&lt;='Intersection Mileposts'!$G$6),"Y",IF(AND(H940&gt;='Intersection Mileposts'!$F$7,H940&lt;='Intersection Mileposts'!$G$7),"Y",IF(AND(H940&gt;='Intersection Mileposts'!$F$8,H940&lt;='Intersection Mileposts'!$G$8),"Y",IF(AND(H940&gt;='Intersection Mileposts'!$F$9,H940&lt;='Intersection Mileposts'!$G$9),"Y",IF(AND(H940&gt;='Intersection Mileposts'!$F$10,H940&lt;='Intersection Mileposts'!$G$10),"Y",IF(AND(H940&gt;='Intersection Mileposts'!$F$11,H940&lt;='Intersection Mileposts'!$G$11),"Y",IF(AND(H940&gt;='Intersection Mileposts'!$F$12,H940&lt;='Intersection Mileposts'!$G$12),"Y",IF(AND(H940&gt;='Intersection Mileposts'!$F$13,H940&lt;='Intersection Mileposts'!$G$13),"Y",IF(AND(H940&gt;='Intersection Mileposts'!$F$14,H940&lt;='Intersection Mileposts'!$G$14),"Y",IF(AND(H940&gt;='Intersection Mileposts'!$F$15,H940&lt;='Intersection Mileposts'!$G$15),"Y",IF(AND(H940&gt;='Intersection Mileposts'!$F$16,H940&lt;='Intersection Mileposts'!$G$16),"Y",IF(AND(H940&gt;='Intersection Mileposts'!$F$17,H940&lt;='Intersection Mileposts'!$G$17),"Y",IF(AND(H940&gt;='Intersection Mileposts'!$F$18,H940&lt;='Intersection Mileposts'!$G$18),"Y",IF(AND(H940&gt;='Intersection Mileposts'!$F$19,H940&lt;='Intersection Mileposts'!$G$19),"Y",IF(AND(H940&gt;='Intersection Mileposts'!$F$20,H940&lt;='Intersection Mileposts'!$G$20),"Y",IF(AND(H940&gt;='Intersection Mileposts'!$F$21,H940&lt;='Intersection Mileposts'!$G$21),"Y",IF(AND(H940&gt;='Intersection Mileposts'!$F$22,H940&lt;='Intersection Mileposts'!$G$22),"Y",IF(AND(H940&gt;='Intersection Mileposts'!$F$23,H940&lt;='Intersection Mileposts'!$G$23),"Y",IF(AND(H940&gt;='Intersection Mileposts'!$F$24,H940&lt;='Intersection Mileposts'!$G$24),"Y",IF(AND(H940&gt;='Intersection Mileposts'!$F$25,H940&lt;='Intersection Mileposts'!$G$25),"Y",IF(AND(H940&gt;='Intersection Mileposts'!$F$26,H940&lt;='Intersection Mileposts'!$G$26),"Y",IF(AND(H940&gt;='Intersection Mileposts'!$F$27,H940&lt;='Intersection Mileposts'!$G$27),"Y",IF(AND(H940&gt;='Intersection Mileposts'!$F$28,H940&lt;='Intersection Mileposts'!$G$28),"Y",IF(AND(H940&gt;='Intersection Mileposts'!$F$29,H940&lt;='Intersection Mileposts'!$G$29),"Y", IF(AND(H940&gt;='Intersection Mileposts'!$F$30,H940&lt;='Intersection Mileposts'!$G$30),"Y",IF(AND(H940&gt;='Intersection Mileposts'!$F$31,H940&lt;='Intersection Mileposts'!$G$31),"Y",IF(AND(H940&gt;='Intersection Mileposts'!$F$32,H940&lt;='Intersection Mileposts'!$G$32),"Y",IF(AND(H940&gt;='Intersection Mileposts'!$F$33,H940&lt;='Intersection Mileposts'!$G$33),"Y",IF(AND(H940&gt;='Intersection Mileposts'!$F$34,H940&lt;='Intersection Mileposts'!$G$34),"Y",IF(AND(H940&gt;='Intersection Mileposts'!$F$35,H940&lt;='Intersection Mileposts'!$G$35),"Y",IF(AND(H940&gt;='Intersection Mileposts'!$F$36,H940&lt;='Intersection Mileposts'!$G$36),"Y",IF(AND(H940&gt;='Intersection Mileposts'!$F$37,H940&lt;='Intersection Mileposts'!$G$37),"Y",IF(AND(H940&gt;='Intersection Mileposts'!$F$38,H940&lt;='Intersection Mileposts'!$G$38),"Y",IF(AND(H940&gt;='Intersection Mileposts'!$F$39,H940&lt;='Intersection Mileposts'!$G$39),"Y","N"))))))))))))))))))))))))))))))))))))</f>
        <v/>
      </c>
    </row>
    <row r="941" spans="1:46" x14ac:dyDescent="0.3">
      <c r="A941" s="279"/>
      <c r="B941" s="261"/>
      <c r="C941" s="262"/>
      <c r="D941" s="262"/>
      <c r="E941" s="262"/>
      <c r="F941" s="262"/>
      <c r="G941" s="284"/>
      <c r="H941" s="286"/>
      <c r="I941" s="279"/>
      <c r="J941" s="260"/>
      <c r="K941" s="260"/>
      <c r="L941" s="280"/>
      <c r="M941" s="275"/>
      <c r="N941" s="263"/>
      <c r="P941" s="264" t="str">
        <f>IF(R941 = "", "", COUNT($R$4:R941))</f>
        <v/>
      </c>
      <c r="Q941" s="264" t="str">
        <f t="shared" si="112"/>
        <v/>
      </c>
      <c r="R941" s="265" t="str">
        <f t="shared" si="113"/>
        <v/>
      </c>
      <c r="S941" s="266" t="str">
        <f t="shared" si="117"/>
        <v/>
      </c>
      <c r="T941" s="267" t="str">
        <f t="shared" si="114"/>
        <v/>
      </c>
      <c r="U941" s="268" t="str">
        <f t="shared" si="118"/>
        <v/>
      </c>
      <c r="V941" s="269" t="str">
        <f t="shared" si="115"/>
        <v/>
      </c>
      <c r="W941" s="5"/>
      <c r="AR941" s="2" t="str">
        <f t="shared" si="119"/>
        <v/>
      </c>
      <c r="AS941" s="2" t="str">
        <f t="shared" si="116"/>
        <v/>
      </c>
      <c r="AT941" s="2" t="str">
        <f>IF(AR941="","",IF(AND(H941&gt;='Intersection Mileposts'!$F$5,H941&lt;='Intersection Mileposts'!$G$5),"Y",IF(AND(H941&gt;='Intersection Mileposts'!$F$6,H941&lt;='Intersection Mileposts'!$G$6),"Y",IF(AND(H941&gt;='Intersection Mileposts'!$F$7,H941&lt;='Intersection Mileposts'!$G$7),"Y",IF(AND(H941&gt;='Intersection Mileposts'!$F$8,H941&lt;='Intersection Mileposts'!$G$8),"Y",IF(AND(H941&gt;='Intersection Mileposts'!$F$9,H941&lt;='Intersection Mileposts'!$G$9),"Y",IF(AND(H941&gt;='Intersection Mileposts'!$F$10,H941&lt;='Intersection Mileposts'!$G$10),"Y",IF(AND(H941&gt;='Intersection Mileposts'!$F$11,H941&lt;='Intersection Mileposts'!$G$11),"Y",IF(AND(H941&gt;='Intersection Mileposts'!$F$12,H941&lt;='Intersection Mileposts'!$G$12),"Y",IF(AND(H941&gt;='Intersection Mileposts'!$F$13,H941&lt;='Intersection Mileposts'!$G$13),"Y",IF(AND(H941&gt;='Intersection Mileposts'!$F$14,H941&lt;='Intersection Mileposts'!$G$14),"Y",IF(AND(H941&gt;='Intersection Mileposts'!$F$15,H941&lt;='Intersection Mileposts'!$G$15),"Y",IF(AND(H941&gt;='Intersection Mileposts'!$F$16,H941&lt;='Intersection Mileposts'!$G$16),"Y",IF(AND(H941&gt;='Intersection Mileposts'!$F$17,H941&lt;='Intersection Mileposts'!$G$17),"Y",IF(AND(H941&gt;='Intersection Mileposts'!$F$18,H941&lt;='Intersection Mileposts'!$G$18),"Y",IF(AND(H941&gt;='Intersection Mileposts'!$F$19,H941&lt;='Intersection Mileposts'!$G$19),"Y",IF(AND(H941&gt;='Intersection Mileposts'!$F$20,H941&lt;='Intersection Mileposts'!$G$20),"Y",IF(AND(H941&gt;='Intersection Mileposts'!$F$21,H941&lt;='Intersection Mileposts'!$G$21),"Y",IF(AND(H941&gt;='Intersection Mileposts'!$F$22,H941&lt;='Intersection Mileposts'!$G$22),"Y",IF(AND(H941&gt;='Intersection Mileposts'!$F$23,H941&lt;='Intersection Mileposts'!$G$23),"Y",IF(AND(H941&gt;='Intersection Mileposts'!$F$24,H941&lt;='Intersection Mileposts'!$G$24),"Y",IF(AND(H941&gt;='Intersection Mileposts'!$F$25,H941&lt;='Intersection Mileposts'!$G$25),"Y",IF(AND(H941&gt;='Intersection Mileposts'!$F$26,H941&lt;='Intersection Mileposts'!$G$26),"Y",IF(AND(H941&gt;='Intersection Mileposts'!$F$27,H941&lt;='Intersection Mileposts'!$G$27),"Y",IF(AND(H941&gt;='Intersection Mileposts'!$F$28,H941&lt;='Intersection Mileposts'!$G$28),"Y",IF(AND(H941&gt;='Intersection Mileposts'!$F$29,H941&lt;='Intersection Mileposts'!$G$29),"Y", IF(AND(H941&gt;='Intersection Mileposts'!$F$30,H941&lt;='Intersection Mileposts'!$G$30),"Y",IF(AND(H941&gt;='Intersection Mileposts'!$F$31,H941&lt;='Intersection Mileposts'!$G$31),"Y",IF(AND(H941&gt;='Intersection Mileposts'!$F$32,H941&lt;='Intersection Mileposts'!$G$32),"Y",IF(AND(H941&gt;='Intersection Mileposts'!$F$33,H941&lt;='Intersection Mileposts'!$G$33),"Y",IF(AND(H941&gt;='Intersection Mileposts'!$F$34,H941&lt;='Intersection Mileposts'!$G$34),"Y",IF(AND(H941&gt;='Intersection Mileposts'!$F$35,H941&lt;='Intersection Mileposts'!$G$35),"Y",IF(AND(H941&gt;='Intersection Mileposts'!$F$36,H941&lt;='Intersection Mileposts'!$G$36),"Y",IF(AND(H941&gt;='Intersection Mileposts'!$F$37,H941&lt;='Intersection Mileposts'!$G$37),"Y",IF(AND(H941&gt;='Intersection Mileposts'!$F$38,H941&lt;='Intersection Mileposts'!$G$38),"Y",IF(AND(H941&gt;='Intersection Mileposts'!$F$39,H941&lt;='Intersection Mileposts'!$G$39),"Y","N"))))))))))))))))))))))))))))))))))))</f>
        <v/>
      </c>
    </row>
    <row r="942" spans="1:46" x14ac:dyDescent="0.3">
      <c r="A942" s="279"/>
      <c r="B942" s="261"/>
      <c r="C942" s="262"/>
      <c r="D942" s="262"/>
      <c r="E942" s="262"/>
      <c r="F942" s="262"/>
      <c r="G942" s="284"/>
      <c r="H942" s="286"/>
      <c r="I942" s="279"/>
      <c r="J942" s="260"/>
      <c r="K942" s="260"/>
      <c r="L942" s="280"/>
      <c r="M942" s="275"/>
      <c r="N942" s="263"/>
      <c r="P942" s="264" t="str">
        <f>IF(R942 = "", "", COUNT($R$4:R942))</f>
        <v/>
      </c>
      <c r="Q942" s="264" t="str">
        <f t="shared" si="112"/>
        <v/>
      </c>
      <c r="R942" s="265" t="str">
        <f t="shared" si="113"/>
        <v/>
      </c>
      <c r="S942" s="266" t="str">
        <f t="shared" si="117"/>
        <v/>
      </c>
      <c r="T942" s="267" t="str">
        <f t="shared" si="114"/>
        <v/>
      </c>
      <c r="U942" s="268" t="str">
        <f t="shared" si="118"/>
        <v/>
      </c>
      <c r="V942" s="269" t="str">
        <f t="shared" si="115"/>
        <v/>
      </c>
      <c r="W942" s="5"/>
      <c r="AR942" s="2" t="str">
        <f t="shared" si="119"/>
        <v/>
      </c>
      <c r="AS942" s="2" t="str">
        <f t="shared" si="116"/>
        <v/>
      </c>
      <c r="AT942" s="2" t="str">
        <f>IF(AR942="","",IF(AND(H942&gt;='Intersection Mileposts'!$F$5,H942&lt;='Intersection Mileposts'!$G$5),"Y",IF(AND(H942&gt;='Intersection Mileposts'!$F$6,H942&lt;='Intersection Mileposts'!$G$6),"Y",IF(AND(H942&gt;='Intersection Mileposts'!$F$7,H942&lt;='Intersection Mileposts'!$G$7),"Y",IF(AND(H942&gt;='Intersection Mileposts'!$F$8,H942&lt;='Intersection Mileposts'!$G$8),"Y",IF(AND(H942&gt;='Intersection Mileposts'!$F$9,H942&lt;='Intersection Mileposts'!$G$9),"Y",IF(AND(H942&gt;='Intersection Mileposts'!$F$10,H942&lt;='Intersection Mileposts'!$G$10),"Y",IF(AND(H942&gt;='Intersection Mileposts'!$F$11,H942&lt;='Intersection Mileposts'!$G$11),"Y",IF(AND(H942&gt;='Intersection Mileposts'!$F$12,H942&lt;='Intersection Mileposts'!$G$12),"Y",IF(AND(H942&gt;='Intersection Mileposts'!$F$13,H942&lt;='Intersection Mileposts'!$G$13),"Y",IF(AND(H942&gt;='Intersection Mileposts'!$F$14,H942&lt;='Intersection Mileposts'!$G$14),"Y",IF(AND(H942&gt;='Intersection Mileposts'!$F$15,H942&lt;='Intersection Mileposts'!$G$15),"Y",IF(AND(H942&gt;='Intersection Mileposts'!$F$16,H942&lt;='Intersection Mileposts'!$G$16),"Y",IF(AND(H942&gt;='Intersection Mileposts'!$F$17,H942&lt;='Intersection Mileposts'!$G$17),"Y",IF(AND(H942&gt;='Intersection Mileposts'!$F$18,H942&lt;='Intersection Mileposts'!$G$18),"Y",IF(AND(H942&gt;='Intersection Mileposts'!$F$19,H942&lt;='Intersection Mileposts'!$G$19),"Y",IF(AND(H942&gt;='Intersection Mileposts'!$F$20,H942&lt;='Intersection Mileposts'!$G$20),"Y",IF(AND(H942&gt;='Intersection Mileposts'!$F$21,H942&lt;='Intersection Mileposts'!$G$21),"Y",IF(AND(H942&gt;='Intersection Mileposts'!$F$22,H942&lt;='Intersection Mileposts'!$G$22),"Y",IF(AND(H942&gt;='Intersection Mileposts'!$F$23,H942&lt;='Intersection Mileposts'!$G$23),"Y",IF(AND(H942&gt;='Intersection Mileposts'!$F$24,H942&lt;='Intersection Mileposts'!$G$24),"Y",IF(AND(H942&gt;='Intersection Mileposts'!$F$25,H942&lt;='Intersection Mileposts'!$G$25),"Y",IF(AND(H942&gt;='Intersection Mileposts'!$F$26,H942&lt;='Intersection Mileposts'!$G$26),"Y",IF(AND(H942&gt;='Intersection Mileposts'!$F$27,H942&lt;='Intersection Mileposts'!$G$27),"Y",IF(AND(H942&gt;='Intersection Mileposts'!$F$28,H942&lt;='Intersection Mileposts'!$G$28),"Y",IF(AND(H942&gt;='Intersection Mileposts'!$F$29,H942&lt;='Intersection Mileposts'!$G$29),"Y", IF(AND(H942&gt;='Intersection Mileposts'!$F$30,H942&lt;='Intersection Mileposts'!$G$30),"Y",IF(AND(H942&gt;='Intersection Mileposts'!$F$31,H942&lt;='Intersection Mileposts'!$G$31),"Y",IF(AND(H942&gt;='Intersection Mileposts'!$F$32,H942&lt;='Intersection Mileposts'!$G$32),"Y",IF(AND(H942&gt;='Intersection Mileposts'!$F$33,H942&lt;='Intersection Mileposts'!$G$33),"Y",IF(AND(H942&gt;='Intersection Mileposts'!$F$34,H942&lt;='Intersection Mileposts'!$G$34),"Y",IF(AND(H942&gt;='Intersection Mileposts'!$F$35,H942&lt;='Intersection Mileposts'!$G$35),"Y",IF(AND(H942&gt;='Intersection Mileposts'!$F$36,H942&lt;='Intersection Mileposts'!$G$36),"Y",IF(AND(H942&gt;='Intersection Mileposts'!$F$37,H942&lt;='Intersection Mileposts'!$G$37),"Y",IF(AND(H942&gt;='Intersection Mileposts'!$F$38,H942&lt;='Intersection Mileposts'!$G$38),"Y",IF(AND(H942&gt;='Intersection Mileposts'!$F$39,H942&lt;='Intersection Mileposts'!$G$39),"Y","N"))))))))))))))))))))))))))))))))))))</f>
        <v/>
      </c>
    </row>
    <row r="943" spans="1:46" x14ac:dyDescent="0.3">
      <c r="A943" s="279"/>
      <c r="B943" s="261"/>
      <c r="C943" s="262"/>
      <c r="D943" s="262"/>
      <c r="E943" s="262"/>
      <c r="F943" s="262"/>
      <c r="G943" s="284"/>
      <c r="H943" s="286"/>
      <c r="I943" s="279"/>
      <c r="J943" s="260"/>
      <c r="K943" s="260"/>
      <c r="L943" s="280"/>
      <c r="M943" s="275"/>
      <c r="N943" s="263"/>
      <c r="P943" s="264" t="str">
        <f>IF(R943 = "", "", COUNT($R$4:R943))</f>
        <v/>
      </c>
      <c r="Q943" s="264" t="str">
        <f t="shared" si="112"/>
        <v/>
      </c>
      <c r="R943" s="265" t="str">
        <f t="shared" si="113"/>
        <v/>
      </c>
      <c r="S943" s="266" t="str">
        <f t="shared" si="117"/>
        <v/>
      </c>
      <c r="T943" s="267" t="str">
        <f t="shared" si="114"/>
        <v/>
      </c>
      <c r="U943" s="268" t="str">
        <f t="shared" si="118"/>
        <v/>
      </c>
      <c r="V943" s="269" t="str">
        <f t="shared" si="115"/>
        <v/>
      </c>
      <c r="W943" s="5"/>
      <c r="AR943" s="2" t="str">
        <f t="shared" si="119"/>
        <v/>
      </c>
      <c r="AS943" s="2" t="str">
        <f t="shared" si="116"/>
        <v/>
      </c>
      <c r="AT943" s="2" t="str">
        <f>IF(AR943="","",IF(AND(H943&gt;='Intersection Mileposts'!$F$5,H943&lt;='Intersection Mileposts'!$G$5),"Y",IF(AND(H943&gt;='Intersection Mileposts'!$F$6,H943&lt;='Intersection Mileposts'!$G$6),"Y",IF(AND(H943&gt;='Intersection Mileposts'!$F$7,H943&lt;='Intersection Mileposts'!$G$7),"Y",IF(AND(H943&gt;='Intersection Mileposts'!$F$8,H943&lt;='Intersection Mileposts'!$G$8),"Y",IF(AND(H943&gt;='Intersection Mileposts'!$F$9,H943&lt;='Intersection Mileposts'!$G$9),"Y",IF(AND(H943&gt;='Intersection Mileposts'!$F$10,H943&lt;='Intersection Mileposts'!$G$10),"Y",IF(AND(H943&gt;='Intersection Mileposts'!$F$11,H943&lt;='Intersection Mileposts'!$G$11),"Y",IF(AND(H943&gt;='Intersection Mileposts'!$F$12,H943&lt;='Intersection Mileposts'!$G$12),"Y",IF(AND(H943&gt;='Intersection Mileposts'!$F$13,H943&lt;='Intersection Mileposts'!$G$13),"Y",IF(AND(H943&gt;='Intersection Mileposts'!$F$14,H943&lt;='Intersection Mileposts'!$G$14),"Y",IF(AND(H943&gt;='Intersection Mileposts'!$F$15,H943&lt;='Intersection Mileposts'!$G$15),"Y",IF(AND(H943&gt;='Intersection Mileposts'!$F$16,H943&lt;='Intersection Mileposts'!$G$16),"Y",IF(AND(H943&gt;='Intersection Mileposts'!$F$17,H943&lt;='Intersection Mileposts'!$G$17),"Y",IF(AND(H943&gt;='Intersection Mileposts'!$F$18,H943&lt;='Intersection Mileposts'!$G$18),"Y",IF(AND(H943&gt;='Intersection Mileposts'!$F$19,H943&lt;='Intersection Mileposts'!$G$19),"Y",IF(AND(H943&gt;='Intersection Mileposts'!$F$20,H943&lt;='Intersection Mileposts'!$G$20),"Y",IF(AND(H943&gt;='Intersection Mileposts'!$F$21,H943&lt;='Intersection Mileposts'!$G$21),"Y",IF(AND(H943&gt;='Intersection Mileposts'!$F$22,H943&lt;='Intersection Mileposts'!$G$22),"Y",IF(AND(H943&gt;='Intersection Mileposts'!$F$23,H943&lt;='Intersection Mileposts'!$G$23),"Y",IF(AND(H943&gt;='Intersection Mileposts'!$F$24,H943&lt;='Intersection Mileposts'!$G$24),"Y",IF(AND(H943&gt;='Intersection Mileposts'!$F$25,H943&lt;='Intersection Mileposts'!$G$25),"Y",IF(AND(H943&gt;='Intersection Mileposts'!$F$26,H943&lt;='Intersection Mileposts'!$G$26),"Y",IF(AND(H943&gt;='Intersection Mileposts'!$F$27,H943&lt;='Intersection Mileposts'!$G$27),"Y",IF(AND(H943&gt;='Intersection Mileposts'!$F$28,H943&lt;='Intersection Mileposts'!$G$28),"Y",IF(AND(H943&gt;='Intersection Mileposts'!$F$29,H943&lt;='Intersection Mileposts'!$G$29),"Y", IF(AND(H943&gt;='Intersection Mileposts'!$F$30,H943&lt;='Intersection Mileposts'!$G$30),"Y",IF(AND(H943&gt;='Intersection Mileposts'!$F$31,H943&lt;='Intersection Mileposts'!$G$31),"Y",IF(AND(H943&gt;='Intersection Mileposts'!$F$32,H943&lt;='Intersection Mileposts'!$G$32),"Y",IF(AND(H943&gt;='Intersection Mileposts'!$F$33,H943&lt;='Intersection Mileposts'!$G$33),"Y",IF(AND(H943&gt;='Intersection Mileposts'!$F$34,H943&lt;='Intersection Mileposts'!$G$34),"Y",IF(AND(H943&gt;='Intersection Mileposts'!$F$35,H943&lt;='Intersection Mileposts'!$G$35),"Y",IF(AND(H943&gt;='Intersection Mileposts'!$F$36,H943&lt;='Intersection Mileposts'!$G$36),"Y",IF(AND(H943&gt;='Intersection Mileposts'!$F$37,H943&lt;='Intersection Mileposts'!$G$37),"Y",IF(AND(H943&gt;='Intersection Mileposts'!$F$38,H943&lt;='Intersection Mileposts'!$G$38),"Y",IF(AND(H943&gt;='Intersection Mileposts'!$F$39,H943&lt;='Intersection Mileposts'!$G$39),"Y","N"))))))))))))))))))))))))))))))))))))</f>
        <v/>
      </c>
    </row>
    <row r="944" spans="1:46" x14ac:dyDescent="0.3">
      <c r="A944" s="279"/>
      <c r="B944" s="261"/>
      <c r="C944" s="262"/>
      <c r="D944" s="262"/>
      <c r="E944" s="262"/>
      <c r="F944" s="262"/>
      <c r="G944" s="284"/>
      <c r="H944" s="286"/>
      <c r="I944" s="279"/>
      <c r="J944" s="260"/>
      <c r="K944" s="260"/>
      <c r="L944" s="280"/>
      <c r="M944" s="275"/>
      <c r="N944" s="263"/>
      <c r="P944" s="264" t="str">
        <f>IF(R944 = "", "", COUNT($R$4:R944))</f>
        <v/>
      </c>
      <c r="Q944" s="264" t="str">
        <f t="shared" si="112"/>
        <v/>
      </c>
      <c r="R944" s="265" t="str">
        <f t="shared" si="113"/>
        <v/>
      </c>
      <c r="S944" s="266" t="str">
        <f t="shared" si="117"/>
        <v/>
      </c>
      <c r="T944" s="267" t="str">
        <f t="shared" si="114"/>
        <v/>
      </c>
      <c r="U944" s="268" t="str">
        <f t="shared" si="118"/>
        <v/>
      </c>
      <c r="V944" s="269" t="str">
        <f t="shared" si="115"/>
        <v/>
      </c>
      <c r="W944" s="5"/>
      <c r="AR944" s="2" t="str">
        <f t="shared" si="119"/>
        <v/>
      </c>
      <c r="AS944" s="2" t="str">
        <f t="shared" si="116"/>
        <v/>
      </c>
      <c r="AT944" s="2" t="str">
        <f>IF(AR944="","",IF(AND(H944&gt;='Intersection Mileposts'!$F$5,H944&lt;='Intersection Mileposts'!$G$5),"Y",IF(AND(H944&gt;='Intersection Mileposts'!$F$6,H944&lt;='Intersection Mileposts'!$G$6),"Y",IF(AND(H944&gt;='Intersection Mileposts'!$F$7,H944&lt;='Intersection Mileposts'!$G$7),"Y",IF(AND(H944&gt;='Intersection Mileposts'!$F$8,H944&lt;='Intersection Mileposts'!$G$8),"Y",IF(AND(H944&gt;='Intersection Mileposts'!$F$9,H944&lt;='Intersection Mileposts'!$G$9),"Y",IF(AND(H944&gt;='Intersection Mileposts'!$F$10,H944&lt;='Intersection Mileposts'!$G$10),"Y",IF(AND(H944&gt;='Intersection Mileposts'!$F$11,H944&lt;='Intersection Mileposts'!$G$11),"Y",IF(AND(H944&gt;='Intersection Mileposts'!$F$12,H944&lt;='Intersection Mileposts'!$G$12),"Y",IF(AND(H944&gt;='Intersection Mileposts'!$F$13,H944&lt;='Intersection Mileposts'!$G$13),"Y",IF(AND(H944&gt;='Intersection Mileposts'!$F$14,H944&lt;='Intersection Mileposts'!$G$14),"Y",IF(AND(H944&gt;='Intersection Mileposts'!$F$15,H944&lt;='Intersection Mileposts'!$G$15),"Y",IF(AND(H944&gt;='Intersection Mileposts'!$F$16,H944&lt;='Intersection Mileposts'!$G$16),"Y",IF(AND(H944&gt;='Intersection Mileposts'!$F$17,H944&lt;='Intersection Mileposts'!$G$17),"Y",IF(AND(H944&gt;='Intersection Mileposts'!$F$18,H944&lt;='Intersection Mileposts'!$G$18),"Y",IF(AND(H944&gt;='Intersection Mileposts'!$F$19,H944&lt;='Intersection Mileposts'!$G$19),"Y",IF(AND(H944&gt;='Intersection Mileposts'!$F$20,H944&lt;='Intersection Mileposts'!$G$20),"Y",IF(AND(H944&gt;='Intersection Mileposts'!$F$21,H944&lt;='Intersection Mileposts'!$G$21),"Y",IF(AND(H944&gt;='Intersection Mileposts'!$F$22,H944&lt;='Intersection Mileposts'!$G$22),"Y",IF(AND(H944&gt;='Intersection Mileposts'!$F$23,H944&lt;='Intersection Mileposts'!$G$23),"Y",IF(AND(H944&gt;='Intersection Mileposts'!$F$24,H944&lt;='Intersection Mileposts'!$G$24),"Y",IF(AND(H944&gt;='Intersection Mileposts'!$F$25,H944&lt;='Intersection Mileposts'!$G$25),"Y",IF(AND(H944&gt;='Intersection Mileposts'!$F$26,H944&lt;='Intersection Mileposts'!$G$26),"Y",IF(AND(H944&gt;='Intersection Mileposts'!$F$27,H944&lt;='Intersection Mileposts'!$G$27),"Y",IF(AND(H944&gt;='Intersection Mileposts'!$F$28,H944&lt;='Intersection Mileposts'!$G$28),"Y",IF(AND(H944&gt;='Intersection Mileposts'!$F$29,H944&lt;='Intersection Mileposts'!$G$29),"Y", IF(AND(H944&gt;='Intersection Mileposts'!$F$30,H944&lt;='Intersection Mileposts'!$G$30),"Y",IF(AND(H944&gt;='Intersection Mileposts'!$F$31,H944&lt;='Intersection Mileposts'!$G$31),"Y",IF(AND(H944&gt;='Intersection Mileposts'!$F$32,H944&lt;='Intersection Mileposts'!$G$32),"Y",IF(AND(H944&gt;='Intersection Mileposts'!$F$33,H944&lt;='Intersection Mileposts'!$G$33),"Y",IF(AND(H944&gt;='Intersection Mileposts'!$F$34,H944&lt;='Intersection Mileposts'!$G$34),"Y",IF(AND(H944&gt;='Intersection Mileposts'!$F$35,H944&lt;='Intersection Mileposts'!$G$35),"Y",IF(AND(H944&gt;='Intersection Mileposts'!$F$36,H944&lt;='Intersection Mileposts'!$G$36),"Y",IF(AND(H944&gt;='Intersection Mileposts'!$F$37,H944&lt;='Intersection Mileposts'!$G$37),"Y",IF(AND(H944&gt;='Intersection Mileposts'!$F$38,H944&lt;='Intersection Mileposts'!$G$38),"Y",IF(AND(H944&gt;='Intersection Mileposts'!$F$39,H944&lt;='Intersection Mileposts'!$G$39),"Y","N"))))))))))))))))))))))))))))))))))))</f>
        <v/>
      </c>
    </row>
    <row r="945" spans="1:46" x14ac:dyDescent="0.3">
      <c r="A945" s="279"/>
      <c r="B945" s="261"/>
      <c r="C945" s="262"/>
      <c r="D945" s="262"/>
      <c r="E945" s="262"/>
      <c r="F945" s="262"/>
      <c r="G945" s="284"/>
      <c r="H945" s="286"/>
      <c r="I945" s="279"/>
      <c r="J945" s="260"/>
      <c r="K945" s="260"/>
      <c r="L945" s="280"/>
      <c r="M945" s="275"/>
      <c r="N945" s="263"/>
      <c r="P945" s="264" t="str">
        <f>IF(R945 = "", "", COUNT($R$4:R945))</f>
        <v/>
      </c>
      <c r="Q945" s="264" t="str">
        <f t="shared" si="112"/>
        <v/>
      </c>
      <c r="R945" s="265" t="str">
        <f t="shared" si="113"/>
        <v/>
      </c>
      <c r="S945" s="266" t="str">
        <f t="shared" si="117"/>
        <v/>
      </c>
      <c r="T945" s="267" t="str">
        <f t="shared" si="114"/>
        <v/>
      </c>
      <c r="U945" s="268" t="str">
        <f t="shared" si="118"/>
        <v/>
      </c>
      <c r="V945" s="269" t="str">
        <f t="shared" si="115"/>
        <v/>
      </c>
      <c r="W945" s="5"/>
      <c r="AR945" s="2" t="str">
        <f t="shared" si="119"/>
        <v/>
      </c>
      <c r="AS945" s="2" t="str">
        <f t="shared" si="116"/>
        <v/>
      </c>
      <c r="AT945" s="2" t="str">
        <f>IF(AR945="","",IF(AND(H945&gt;='Intersection Mileposts'!$F$5,H945&lt;='Intersection Mileposts'!$G$5),"Y",IF(AND(H945&gt;='Intersection Mileposts'!$F$6,H945&lt;='Intersection Mileposts'!$G$6),"Y",IF(AND(H945&gt;='Intersection Mileposts'!$F$7,H945&lt;='Intersection Mileposts'!$G$7),"Y",IF(AND(H945&gt;='Intersection Mileposts'!$F$8,H945&lt;='Intersection Mileposts'!$G$8),"Y",IF(AND(H945&gt;='Intersection Mileposts'!$F$9,H945&lt;='Intersection Mileposts'!$G$9),"Y",IF(AND(H945&gt;='Intersection Mileposts'!$F$10,H945&lt;='Intersection Mileposts'!$G$10),"Y",IF(AND(H945&gt;='Intersection Mileposts'!$F$11,H945&lt;='Intersection Mileposts'!$G$11),"Y",IF(AND(H945&gt;='Intersection Mileposts'!$F$12,H945&lt;='Intersection Mileposts'!$G$12),"Y",IF(AND(H945&gt;='Intersection Mileposts'!$F$13,H945&lt;='Intersection Mileposts'!$G$13),"Y",IF(AND(H945&gt;='Intersection Mileposts'!$F$14,H945&lt;='Intersection Mileposts'!$G$14),"Y",IF(AND(H945&gt;='Intersection Mileposts'!$F$15,H945&lt;='Intersection Mileposts'!$G$15),"Y",IF(AND(H945&gt;='Intersection Mileposts'!$F$16,H945&lt;='Intersection Mileposts'!$G$16),"Y",IF(AND(H945&gt;='Intersection Mileposts'!$F$17,H945&lt;='Intersection Mileposts'!$G$17),"Y",IF(AND(H945&gt;='Intersection Mileposts'!$F$18,H945&lt;='Intersection Mileposts'!$G$18),"Y",IF(AND(H945&gt;='Intersection Mileposts'!$F$19,H945&lt;='Intersection Mileposts'!$G$19),"Y",IF(AND(H945&gt;='Intersection Mileposts'!$F$20,H945&lt;='Intersection Mileposts'!$G$20),"Y",IF(AND(H945&gt;='Intersection Mileposts'!$F$21,H945&lt;='Intersection Mileposts'!$G$21),"Y",IF(AND(H945&gt;='Intersection Mileposts'!$F$22,H945&lt;='Intersection Mileposts'!$G$22),"Y",IF(AND(H945&gt;='Intersection Mileposts'!$F$23,H945&lt;='Intersection Mileposts'!$G$23),"Y",IF(AND(H945&gt;='Intersection Mileposts'!$F$24,H945&lt;='Intersection Mileposts'!$G$24),"Y",IF(AND(H945&gt;='Intersection Mileposts'!$F$25,H945&lt;='Intersection Mileposts'!$G$25),"Y",IF(AND(H945&gt;='Intersection Mileposts'!$F$26,H945&lt;='Intersection Mileposts'!$G$26),"Y",IF(AND(H945&gt;='Intersection Mileposts'!$F$27,H945&lt;='Intersection Mileposts'!$G$27),"Y",IF(AND(H945&gt;='Intersection Mileposts'!$F$28,H945&lt;='Intersection Mileposts'!$G$28),"Y",IF(AND(H945&gt;='Intersection Mileposts'!$F$29,H945&lt;='Intersection Mileposts'!$G$29),"Y", IF(AND(H945&gt;='Intersection Mileposts'!$F$30,H945&lt;='Intersection Mileposts'!$G$30),"Y",IF(AND(H945&gt;='Intersection Mileposts'!$F$31,H945&lt;='Intersection Mileposts'!$G$31),"Y",IF(AND(H945&gt;='Intersection Mileposts'!$F$32,H945&lt;='Intersection Mileposts'!$G$32),"Y",IF(AND(H945&gt;='Intersection Mileposts'!$F$33,H945&lt;='Intersection Mileposts'!$G$33),"Y",IF(AND(H945&gt;='Intersection Mileposts'!$F$34,H945&lt;='Intersection Mileposts'!$G$34),"Y",IF(AND(H945&gt;='Intersection Mileposts'!$F$35,H945&lt;='Intersection Mileposts'!$G$35),"Y",IF(AND(H945&gt;='Intersection Mileposts'!$F$36,H945&lt;='Intersection Mileposts'!$G$36),"Y",IF(AND(H945&gt;='Intersection Mileposts'!$F$37,H945&lt;='Intersection Mileposts'!$G$37),"Y",IF(AND(H945&gt;='Intersection Mileposts'!$F$38,H945&lt;='Intersection Mileposts'!$G$38),"Y",IF(AND(H945&gt;='Intersection Mileposts'!$F$39,H945&lt;='Intersection Mileposts'!$G$39),"Y","N"))))))))))))))))))))))))))))))))))))</f>
        <v/>
      </c>
    </row>
    <row r="946" spans="1:46" x14ac:dyDescent="0.3">
      <c r="A946" s="279"/>
      <c r="B946" s="261"/>
      <c r="C946" s="262"/>
      <c r="D946" s="262"/>
      <c r="E946" s="262"/>
      <c r="F946" s="262"/>
      <c r="G946" s="284"/>
      <c r="H946" s="286"/>
      <c r="I946" s="279"/>
      <c r="J946" s="260"/>
      <c r="K946" s="260"/>
      <c r="L946" s="280"/>
      <c r="M946" s="275"/>
      <c r="N946" s="263"/>
      <c r="P946" s="264" t="str">
        <f>IF(R946 = "", "", COUNT($R$4:R946))</f>
        <v/>
      </c>
      <c r="Q946" s="264" t="str">
        <f t="shared" si="112"/>
        <v/>
      </c>
      <c r="R946" s="265" t="str">
        <f t="shared" si="113"/>
        <v/>
      </c>
      <c r="S946" s="266" t="str">
        <f t="shared" si="117"/>
        <v/>
      </c>
      <c r="T946" s="267" t="str">
        <f t="shared" si="114"/>
        <v/>
      </c>
      <c r="U946" s="268" t="str">
        <f t="shared" si="118"/>
        <v/>
      </c>
      <c r="V946" s="269" t="str">
        <f t="shared" si="115"/>
        <v/>
      </c>
      <c r="W946" s="5"/>
      <c r="AR946" s="2" t="str">
        <f t="shared" si="119"/>
        <v/>
      </c>
      <c r="AS946" s="2" t="str">
        <f t="shared" si="116"/>
        <v/>
      </c>
      <c r="AT946" s="2" t="str">
        <f>IF(AR946="","",IF(AND(H946&gt;='Intersection Mileposts'!$F$5,H946&lt;='Intersection Mileposts'!$G$5),"Y",IF(AND(H946&gt;='Intersection Mileposts'!$F$6,H946&lt;='Intersection Mileposts'!$G$6),"Y",IF(AND(H946&gt;='Intersection Mileposts'!$F$7,H946&lt;='Intersection Mileposts'!$G$7),"Y",IF(AND(H946&gt;='Intersection Mileposts'!$F$8,H946&lt;='Intersection Mileposts'!$G$8),"Y",IF(AND(H946&gt;='Intersection Mileposts'!$F$9,H946&lt;='Intersection Mileposts'!$G$9),"Y",IF(AND(H946&gt;='Intersection Mileposts'!$F$10,H946&lt;='Intersection Mileposts'!$G$10),"Y",IF(AND(H946&gt;='Intersection Mileposts'!$F$11,H946&lt;='Intersection Mileposts'!$G$11),"Y",IF(AND(H946&gt;='Intersection Mileposts'!$F$12,H946&lt;='Intersection Mileposts'!$G$12),"Y",IF(AND(H946&gt;='Intersection Mileposts'!$F$13,H946&lt;='Intersection Mileposts'!$G$13),"Y",IF(AND(H946&gt;='Intersection Mileposts'!$F$14,H946&lt;='Intersection Mileposts'!$G$14),"Y",IF(AND(H946&gt;='Intersection Mileposts'!$F$15,H946&lt;='Intersection Mileposts'!$G$15),"Y",IF(AND(H946&gt;='Intersection Mileposts'!$F$16,H946&lt;='Intersection Mileposts'!$G$16),"Y",IF(AND(H946&gt;='Intersection Mileposts'!$F$17,H946&lt;='Intersection Mileposts'!$G$17),"Y",IF(AND(H946&gt;='Intersection Mileposts'!$F$18,H946&lt;='Intersection Mileposts'!$G$18),"Y",IF(AND(H946&gt;='Intersection Mileposts'!$F$19,H946&lt;='Intersection Mileposts'!$G$19),"Y",IF(AND(H946&gt;='Intersection Mileposts'!$F$20,H946&lt;='Intersection Mileposts'!$G$20),"Y",IF(AND(H946&gt;='Intersection Mileposts'!$F$21,H946&lt;='Intersection Mileposts'!$G$21),"Y",IF(AND(H946&gt;='Intersection Mileposts'!$F$22,H946&lt;='Intersection Mileposts'!$G$22),"Y",IF(AND(H946&gt;='Intersection Mileposts'!$F$23,H946&lt;='Intersection Mileposts'!$G$23),"Y",IF(AND(H946&gt;='Intersection Mileposts'!$F$24,H946&lt;='Intersection Mileposts'!$G$24),"Y",IF(AND(H946&gt;='Intersection Mileposts'!$F$25,H946&lt;='Intersection Mileposts'!$G$25),"Y",IF(AND(H946&gt;='Intersection Mileposts'!$F$26,H946&lt;='Intersection Mileposts'!$G$26),"Y",IF(AND(H946&gt;='Intersection Mileposts'!$F$27,H946&lt;='Intersection Mileposts'!$G$27),"Y",IF(AND(H946&gt;='Intersection Mileposts'!$F$28,H946&lt;='Intersection Mileposts'!$G$28),"Y",IF(AND(H946&gt;='Intersection Mileposts'!$F$29,H946&lt;='Intersection Mileposts'!$G$29),"Y", IF(AND(H946&gt;='Intersection Mileposts'!$F$30,H946&lt;='Intersection Mileposts'!$G$30),"Y",IF(AND(H946&gt;='Intersection Mileposts'!$F$31,H946&lt;='Intersection Mileposts'!$G$31),"Y",IF(AND(H946&gt;='Intersection Mileposts'!$F$32,H946&lt;='Intersection Mileposts'!$G$32),"Y",IF(AND(H946&gt;='Intersection Mileposts'!$F$33,H946&lt;='Intersection Mileposts'!$G$33),"Y",IF(AND(H946&gt;='Intersection Mileposts'!$F$34,H946&lt;='Intersection Mileposts'!$G$34),"Y",IF(AND(H946&gt;='Intersection Mileposts'!$F$35,H946&lt;='Intersection Mileposts'!$G$35),"Y",IF(AND(H946&gt;='Intersection Mileposts'!$F$36,H946&lt;='Intersection Mileposts'!$G$36),"Y",IF(AND(H946&gt;='Intersection Mileposts'!$F$37,H946&lt;='Intersection Mileposts'!$G$37),"Y",IF(AND(H946&gt;='Intersection Mileposts'!$F$38,H946&lt;='Intersection Mileposts'!$G$38),"Y",IF(AND(H946&gt;='Intersection Mileposts'!$F$39,H946&lt;='Intersection Mileposts'!$G$39),"Y","N"))))))))))))))))))))))))))))))))))))</f>
        <v/>
      </c>
    </row>
    <row r="947" spans="1:46" x14ac:dyDescent="0.3">
      <c r="A947" s="279"/>
      <c r="B947" s="261"/>
      <c r="C947" s="262"/>
      <c r="D947" s="262"/>
      <c r="E947" s="262"/>
      <c r="F947" s="262"/>
      <c r="G947" s="284"/>
      <c r="H947" s="286"/>
      <c r="I947" s="279"/>
      <c r="J947" s="260"/>
      <c r="K947" s="260"/>
      <c r="L947" s="280"/>
      <c r="M947" s="275"/>
      <c r="N947" s="263"/>
      <c r="P947" s="264" t="str">
        <f>IF(R947 = "", "", COUNT($R$4:R947))</f>
        <v/>
      </c>
      <c r="Q947" s="264" t="str">
        <f t="shared" si="112"/>
        <v/>
      </c>
      <c r="R947" s="265" t="str">
        <f t="shared" si="113"/>
        <v/>
      </c>
      <c r="S947" s="266" t="str">
        <f t="shared" si="117"/>
        <v/>
      </c>
      <c r="T947" s="267" t="str">
        <f t="shared" si="114"/>
        <v/>
      </c>
      <c r="U947" s="268" t="str">
        <f t="shared" si="118"/>
        <v/>
      </c>
      <c r="V947" s="269" t="str">
        <f t="shared" si="115"/>
        <v/>
      </c>
      <c r="W947" s="5"/>
      <c r="AR947" s="2" t="str">
        <f t="shared" si="119"/>
        <v/>
      </c>
      <c r="AS947" s="2" t="str">
        <f t="shared" si="116"/>
        <v/>
      </c>
      <c r="AT947" s="2" t="str">
        <f>IF(AR947="","",IF(AND(H947&gt;='Intersection Mileposts'!$F$5,H947&lt;='Intersection Mileposts'!$G$5),"Y",IF(AND(H947&gt;='Intersection Mileposts'!$F$6,H947&lt;='Intersection Mileposts'!$G$6),"Y",IF(AND(H947&gt;='Intersection Mileposts'!$F$7,H947&lt;='Intersection Mileposts'!$G$7),"Y",IF(AND(H947&gt;='Intersection Mileposts'!$F$8,H947&lt;='Intersection Mileposts'!$G$8),"Y",IF(AND(H947&gt;='Intersection Mileposts'!$F$9,H947&lt;='Intersection Mileposts'!$G$9),"Y",IF(AND(H947&gt;='Intersection Mileposts'!$F$10,H947&lt;='Intersection Mileposts'!$G$10),"Y",IF(AND(H947&gt;='Intersection Mileposts'!$F$11,H947&lt;='Intersection Mileposts'!$G$11),"Y",IF(AND(H947&gt;='Intersection Mileposts'!$F$12,H947&lt;='Intersection Mileposts'!$G$12),"Y",IF(AND(H947&gt;='Intersection Mileposts'!$F$13,H947&lt;='Intersection Mileposts'!$G$13),"Y",IF(AND(H947&gt;='Intersection Mileposts'!$F$14,H947&lt;='Intersection Mileposts'!$G$14),"Y",IF(AND(H947&gt;='Intersection Mileposts'!$F$15,H947&lt;='Intersection Mileposts'!$G$15),"Y",IF(AND(H947&gt;='Intersection Mileposts'!$F$16,H947&lt;='Intersection Mileposts'!$G$16),"Y",IF(AND(H947&gt;='Intersection Mileposts'!$F$17,H947&lt;='Intersection Mileposts'!$G$17),"Y",IF(AND(H947&gt;='Intersection Mileposts'!$F$18,H947&lt;='Intersection Mileposts'!$G$18),"Y",IF(AND(H947&gt;='Intersection Mileposts'!$F$19,H947&lt;='Intersection Mileposts'!$G$19),"Y",IF(AND(H947&gt;='Intersection Mileposts'!$F$20,H947&lt;='Intersection Mileposts'!$G$20),"Y",IF(AND(H947&gt;='Intersection Mileposts'!$F$21,H947&lt;='Intersection Mileposts'!$G$21),"Y",IF(AND(H947&gt;='Intersection Mileposts'!$F$22,H947&lt;='Intersection Mileposts'!$G$22),"Y",IF(AND(H947&gt;='Intersection Mileposts'!$F$23,H947&lt;='Intersection Mileposts'!$G$23),"Y",IF(AND(H947&gt;='Intersection Mileposts'!$F$24,H947&lt;='Intersection Mileposts'!$G$24),"Y",IF(AND(H947&gt;='Intersection Mileposts'!$F$25,H947&lt;='Intersection Mileposts'!$G$25),"Y",IF(AND(H947&gt;='Intersection Mileposts'!$F$26,H947&lt;='Intersection Mileposts'!$G$26),"Y",IF(AND(H947&gt;='Intersection Mileposts'!$F$27,H947&lt;='Intersection Mileposts'!$G$27),"Y",IF(AND(H947&gt;='Intersection Mileposts'!$F$28,H947&lt;='Intersection Mileposts'!$G$28),"Y",IF(AND(H947&gt;='Intersection Mileposts'!$F$29,H947&lt;='Intersection Mileposts'!$G$29),"Y", IF(AND(H947&gt;='Intersection Mileposts'!$F$30,H947&lt;='Intersection Mileposts'!$G$30),"Y",IF(AND(H947&gt;='Intersection Mileposts'!$F$31,H947&lt;='Intersection Mileposts'!$G$31),"Y",IF(AND(H947&gt;='Intersection Mileposts'!$F$32,H947&lt;='Intersection Mileposts'!$G$32),"Y",IF(AND(H947&gt;='Intersection Mileposts'!$F$33,H947&lt;='Intersection Mileposts'!$G$33),"Y",IF(AND(H947&gt;='Intersection Mileposts'!$F$34,H947&lt;='Intersection Mileposts'!$G$34),"Y",IF(AND(H947&gt;='Intersection Mileposts'!$F$35,H947&lt;='Intersection Mileposts'!$G$35),"Y",IF(AND(H947&gt;='Intersection Mileposts'!$F$36,H947&lt;='Intersection Mileposts'!$G$36),"Y",IF(AND(H947&gt;='Intersection Mileposts'!$F$37,H947&lt;='Intersection Mileposts'!$G$37),"Y",IF(AND(H947&gt;='Intersection Mileposts'!$F$38,H947&lt;='Intersection Mileposts'!$G$38),"Y",IF(AND(H947&gt;='Intersection Mileposts'!$F$39,H947&lt;='Intersection Mileposts'!$G$39),"Y","N"))))))))))))))))))))))))))))))))))))</f>
        <v/>
      </c>
    </row>
    <row r="948" spans="1:46" x14ac:dyDescent="0.3">
      <c r="A948" s="279"/>
      <c r="B948" s="261"/>
      <c r="C948" s="262"/>
      <c r="D948" s="262"/>
      <c r="E948" s="262"/>
      <c r="F948" s="262"/>
      <c r="G948" s="284"/>
      <c r="H948" s="286"/>
      <c r="I948" s="279"/>
      <c r="J948" s="260"/>
      <c r="K948" s="260"/>
      <c r="L948" s="280"/>
      <c r="M948" s="275"/>
      <c r="N948" s="263"/>
      <c r="P948" s="264" t="str">
        <f>IF(R948 = "", "", COUNT($R$4:R948))</f>
        <v/>
      </c>
      <c r="Q948" s="264" t="str">
        <f t="shared" si="112"/>
        <v/>
      </c>
      <c r="R948" s="265" t="str">
        <f t="shared" si="113"/>
        <v/>
      </c>
      <c r="S948" s="266" t="str">
        <f t="shared" si="117"/>
        <v/>
      </c>
      <c r="T948" s="267" t="str">
        <f t="shared" si="114"/>
        <v/>
      </c>
      <c r="U948" s="268" t="str">
        <f t="shared" si="118"/>
        <v/>
      </c>
      <c r="V948" s="269" t="str">
        <f t="shared" si="115"/>
        <v/>
      </c>
      <c r="W948" s="5"/>
      <c r="AR948" s="2" t="str">
        <f t="shared" si="119"/>
        <v/>
      </c>
      <c r="AS948" s="2" t="str">
        <f t="shared" si="116"/>
        <v/>
      </c>
      <c r="AT948" s="2" t="str">
        <f>IF(AR948="","",IF(AND(H948&gt;='Intersection Mileposts'!$F$5,H948&lt;='Intersection Mileposts'!$G$5),"Y",IF(AND(H948&gt;='Intersection Mileposts'!$F$6,H948&lt;='Intersection Mileposts'!$G$6),"Y",IF(AND(H948&gt;='Intersection Mileposts'!$F$7,H948&lt;='Intersection Mileposts'!$G$7),"Y",IF(AND(H948&gt;='Intersection Mileposts'!$F$8,H948&lt;='Intersection Mileposts'!$G$8),"Y",IF(AND(H948&gt;='Intersection Mileposts'!$F$9,H948&lt;='Intersection Mileposts'!$G$9),"Y",IF(AND(H948&gt;='Intersection Mileposts'!$F$10,H948&lt;='Intersection Mileposts'!$G$10),"Y",IF(AND(H948&gt;='Intersection Mileposts'!$F$11,H948&lt;='Intersection Mileposts'!$G$11),"Y",IF(AND(H948&gt;='Intersection Mileposts'!$F$12,H948&lt;='Intersection Mileposts'!$G$12),"Y",IF(AND(H948&gt;='Intersection Mileposts'!$F$13,H948&lt;='Intersection Mileposts'!$G$13),"Y",IF(AND(H948&gt;='Intersection Mileposts'!$F$14,H948&lt;='Intersection Mileposts'!$G$14),"Y",IF(AND(H948&gt;='Intersection Mileposts'!$F$15,H948&lt;='Intersection Mileposts'!$G$15),"Y",IF(AND(H948&gt;='Intersection Mileposts'!$F$16,H948&lt;='Intersection Mileposts'!$G$16),"Y",IF(AND(H948&gt;='Intersection Mileposts'!$F$17,H948&lt;='Intersection Mileposts'!$G$17),"Y",IF(AND(H948&gt;='Intersection Mileposts'!$F$18,H948&lt;='Intersection Mileposts'!$G$18),"Y",IF(AND(H948&gt;='Intersection Mileposts'!$F$19,H948&lt;='Intersection Mileposts'!$G$19),"Y",IF(AND(H948&gt;='Intersection Mileposts'!$F$20,H948&lt;='Intersection Mileposts'!$G$20),"Y",IF(AND(H948&gt;='Intersection Mileposts'!$F$21,H948&lt;='Intersection Mileposts'!$G$21),"Y",IF(AND(H948&gt;='Intersection Mileposts'!$F$22,H948&lt;='Intersection Mileposts'!$G$22),"Y",IF(AND(H948&gt;='Intersection Mileposts'!$F$23,H948&lt;='Intersection Mileposts'!$G$23),"Y",IF(AND(H948&gt;='Intersection Mileposts'!$F$24,H948&lt;='Intersection Mileposts'!$G$24),"Y",IF(AND(H948&gt;='Intersection Mileposts'!$F$25,H948&lt;='Intersection Mileposts'!$G$25),"Y",IF(AND(H948&gt;='Intersection Mileposts'!$F$26,H948&lt;='Intersection Mileposts'!$G$26),"Y",IF(AND(H948&gt;='Intersection Mileposts'!$F$27,H948&lt;='Intersection Mileposts'!$G$27),"Y",IF(AND(H948&gt;='Intersection Mileposts'!$F$28,H948&lt;='Intersection Mileposts'!$G$28),"Y",IF(AND(H948&gt;='Intersection Mileposts'!$F$29,H948&lt;='Intersection Mileposts'!$G$29),"Y", IF(AND(H948&gt;='Intersection Mileposts'!$F$30,H948&lt;='Intersection Mileposts'!$G$30),"Y",IF(AND(H948&gt;='Intersection Mileposts'!$F$31,H948&lt;='Intersection Mileposts'!$G$31),"Y",IF(AND(H948&gt;='Intersection Mileposts'!$F$32,H948&lt;='Intersection Mileposts'!$G$32),"Y",IF(AND(H948&gt;='Intersection Mileposts'!$F$33,H948&lt;='Intersection Mileposts'!$G$33),"Y",IF(AND(H948&gt;='Intersection Mileposts'!$F$34,H948&lt;='Intersection Mileposts'!$G$34),"Y",IF(AND(H948&gt;='Intersection Mileposts'!$F$35,H948&lt;='Intersection Mileposts'!$G$35),"Y",IF(AND(H948&gt;='Intersection Mileposts'!$F$36,H948&lt;='Intersection Mileposts'!$G$36),"Y",IF(AND(H948&gt;='Intersection Mileposts'!$F$37,H948&lt;='Intersection Mileposts'!$G$37),"Y",IF(AND(H948&gt;='Intersection Mileposts'!$F$38,H948&lt;='Intersection Mileposts'!$G$38),"Y",IF(AND(H948&gt;='Intersection Mileposts'!$F$39,H948&lt;='Intersection Mileposts'!$G$39),"Y","N"))))))))))))))))))))))))))))))))))))</f>
        <v/>
      </c>
    </row>
    <row r="949" spans="1:46" x14ac:dyDescent="0.3">
      <c r="A949" s="279"/>
      <c r="B949" s="261"/>
      <c r="C949" s="262"/>
      <c r="D949" s="262"/>
      <c r="E949" s="262"/>
      <c r="F949" s="262"/>
      <c r="G949" s="284"/>
      <c r="H949" s="286"/>
      <c r="I949" s="279"/>
      <c r="J949" s="260"/>
      <c r="K949" s="260"/>
      <c r="L949" s="280"/>
      <c r="M949" s="275"/>
      <c r="N949" s="263"/>
      <c r="P949" s="264" t="str">
        <f>IF(R949 = "", "", COUNT($R$4:R949))</f>
        <v/>
      </c>
      <c r="Q949" s="264" t="str">
        <f t="shared" si="112"/>
        <v/>
      </c>
      <c r="R949" s="265" t="str">
        <f t="shared" si="113"/>
        <v/>
      </c>
      <c r="S949" s="266" t="str">
        <f t="shared" si="117"/>
        <v/>
      </c>
      <c r="T949" s="267" t="str">
        <f t="shared" si="114"/>
        <v/>
      </c>
      <c r="U949" s="268" t="str">
        <f t="shared" si="118"/>
        <v/>
      </c>
      <c r="V949" s="269" t="str">
        <f t="shared" si="115"/>
        <v/>
      </c>
      <c r="W949" s="5"/>
      <c r="AR949" s="2" t="str">
        <f t="shared" si="119"/>
        <v/>
      </c>
      <c r="AS949" s="2" t="str">
        <f t="shared" si="116"/>
        <v/>
      </c>
      <c r="AT949" s="2" t="str">
        <f>IF(AR949="","",IF(AND(H949&gt;='Intersection Mileposts'!$F$5,H949&lt;='Intersection Mileposts'!$G$5),"Y",IF(AND(H949&gt;='Intersection Mileposts'!$F$6,H949&lt;='Intersection Mileposts'!$G$6),"Y",IF(AND(H949&gt;='Intersection Mileposts'!$F$7,H949&lt;='Intersection Mileposts'!$G$7),"Y",IF(AND(H949&gt;='Intersection Mileposts'!$F$8,H949&lt;='Intersection Mileposts'!$G$8),"Y",IF(AND(H949&gt;='Intersection Mileposts'!$F$9,H949&lt;='Intersection Mileposts'!$G$9),"Y",IF(AND(H949&gt;='Intersection Mileposts'!$F$10,H949&lt;='Intersection Mileposts'!$G$10),"Y",IF(AND(H949&gt;='Intersection Mileposts'!$F$11,H949&lt;='Intersection Mileposts'!$G$11),"Y",IF(AND(H949&gt;='Intersection Mileposts'!$F$12,H949&lt;='Intersection Mileposts'!$G$12),"Y",IF(AND(H949&gt;='Intersection Mileposts'!$F$13,H949&lt;='Intersection Mileposts'!$G$13),"Y",IF(AND(H949&gt;='Intersection Mileposts'!$F$14,H949&lt;='Intersection Mileposts'!$G$14),"Y",IF(AND(H949&gt;='Intersection Mileposts'!$F$15,H949&lt;='Intersection Mileposts'!$G$15),"Y",IF(AND(H949&gt;='Intersection Mileposts'!$F$16,H949&lt;='Intersection Mileposts'!$G$16),"Y",IF(AND(H949&gt;='Intersection Mileposts'!$F$17,H949&lt;='Intersection Mileposts'!$G$17),"Y",IF(AND(H949&gt;='Intersection Mileposts'!$F$18,H949&lt;='Intersection Mileposts'!$G$18),"Y",IF(AND(H949&gt;='Intersection Mileposts'!$F$19,H949&lt;='Intersection Mileposts'!$G$19),"Y",IF(AND(H949&gt;='Intersection Mileposts'!$F$20,H949&lt;='Intersection Mileposts'!$G$20),"Y",IF(AND(H949&gt;='Intersection Mileposts'!$F$21,H949&lt;='Intersection Mileposts'!$G$21),"Y",IF(AND(H949&gt;='Intersection Mileposts'!$F$22,H949&lt;='Intersection Mileposts'!$G$22),"Y",IF(AND(H949&gt;='Intersection Mileposts'!$F$23,H949&lt;='Intersection Mileposts'!$G$23),"Y",IF(AND(H949&gt;='Intersection Mileposts'!$F$24,H949&lt;='Intersection Mileposts'!$G$24),"Y",IF(AND(H949&gt;='Intersection Mileposts'!$F$25,H949&lt;='Intersection Mileposts'!$G$25),"Y",IF(AND(H949&gt;='Intersection Mileposts'!$F$26,H949&lt;='Intersection Mileposts'!$G$26),"Y",IF(AND(H949&gt;='Intersection Mileposts'!$F$27,H949&lt;='Intersection Mileposts'!$G$27),"Y",IF(AND(H949&gt;='Intersection Mileposts'!$F$28,H949&lt;='Intersection Mileposts'!$G$28),"Y",IF(AND(H949&gt;='Intersection Mileposts'!$F$29,H949&lt;='Intersection Mileposts'!$G$29),"Y", IF(AND(H949&gt;='Intersection Mileposts'!$F$30,H949&lt;='Intersection Mileposts'!$G$30),"Y",IF(AND(H949&gt;='Intersection Mileposts'!$F$31,H949&lt;='Intersection Mileposts'!$G$31),"Y",IF(AND(H949&gt;='Intersection Mileposts'!$F$32,H949&lt;='Intersection Mileposts'!$G$32),"Y",IF(AND(H949&gt;='Intersection Mileposts'!$F$33,H949&lt;='Intersection Mileposts'!$G$33),"Y",IF(AND(H949&gt;='Intersection Mileposts'!$F$34,H949&lt;='Intersection Mileposts'!$G$34),"Y",IF(AND(H949&gt;='Intersection Mileposts'!$F$35,H949&lt;='Intersection Mileposts'!$G$35),"Y",IF(AND(H949&gt;='Intersection Mileposts'!$F$36,H949&lt;='Intersection Mileposts'!$G$36),"Y",IF(AND(H949&gt;='Intersection Mileposts'!$F$37,H949&lt;='Intersection Mileposts'!$G$37),"Y",IF(AND(H949&gt;='Intersection Mileposts'!$F$38,H949&lt;='Intersection Mileposts'!$G$38),"Y",IF(AND(H949&gt;='Intersection Mileposts'!$F$39,H949&lt;='Intersection Mileposts'!$G$39),"Y","N"))))))))))))))))))))))))))))))))))))</f>
        <v/>
      </c>
    </row>
    <row r="950" spans="1:46" x14ac:dyDescent="0.3">
      <c r="A950" s="279"/>
      <c r="B950" s="261"/>
      <c r="C950" s="262"/>
      <c r="D950" s="262"/>
      <c r="E950" s="262"/>
      <c r="F950" s="262"/>
      <c r="G950" s="284"/>
      <c r="H950" s="286"/>
      <c r="I950" s="279"/>
      <c r="J950" s="260"/>
      <c r="K950" s="260"/>
      <c r="L950" s="280"/>
      <c r="M950" s="275"/>
      <c r="N950" s="263"/>
      <c r="P950" s="264" t="str">
        <f>IF(R950 = "", "", COUNT($R$4:R950))</f>
        <v/>
      </c>
      <c r="Q950" s="264" t="str">
        <f t="shared" si="112"/>
        <v/>
      </c>
      <c r="R950" s="265" t="str">
        <f t="shared" si="113"/>
        <v/>
      </c>
      <c r="S950" s="266" t="str">
        <f t="shared" si="117"/>
        <v/>
      </c>
      <c r="T950" s="267" t="str">
        <f t="shared" si="114"/>
        <v/>
      </c>
      <c r="U950" s="268" t="str">
        <f t="shared" si="118"/>
        <v/>
      </c>
      <c r="V950" s="269" t="str">
        <f t="shared" si="115"/>
        <v/>
      </c>
      <c r="W950" s="5"/>
      <c r="AR950" s="2" t="str">
        <f t="shared" si="119"/>
        <v/>
      </c>
      <c r="AS950" s="2" t="str">
        <f t="shared" si="116"/>
        <v/>
      </c>
      <c r="AT950" s="2" t="str">
        <f>IF(AR950="","",IF(AND(H950&gt;='Intersection Mileposts'!$F$5,H950&lt;='Intersection Mileposts'!$G$5),"Y",IF(AND(H950&gt;='Intersection Mileposts'!$F$6,H950&lt;='Intersection Mileposts'!$G$6),"Y",IF(AND(H950&gt;='Intersection Mileposts'!$F$7,H950&lt;='Intersection Mileposts'!$G$7),"Y",IF(AND(H950&gt;='Intersection Mileposts'!$F$8,H950&lt;='Intersection Mileposts'!$G$8),"Y",IF(AND(H950&gt;='Intersection Mileposts'!$F$9,H950&lt;='Intersection Mileposts'!$G$9),"Y",IF(AND(H950&gt;='Intersection Mileposts'!$F$10,H950&lt;='Intersection Mileposts'!$G$10),"Y",IF(AND(H950&gt;='Intersection Mileposts'!$F$11,H950&lt;='Intersection Mileposts'!$G$11),"Y",IF(AND(H950&gt;='Intersection Mileposts'!$F$12,H950&lt;='Intersection Mileposts'!$G$12),"Y",IF(AND(H950&gt;='Intersection Mileposts'!$F$13,H950&lt;='Intersection Mileposts'!$G$13),"Y",IF(AND(H950&gt;='Intersection Mileposts'!$F$14,H950&lt;='Intersection Mileposts'!$G$14),"Y",IF(AND(H950&gt;='Intersection Mileposts'!$F$15,H950&lt;='Intersection Mileposts'!$G$15),"Y",IF(AND(H950&gt;='Intersection Mileposts'!$F$16,H950&lt;='Intersection Mileposts'!$G$16),"Y",IF(AND(H950&gt;='Intersection Mileposts'!$F$17,H950&lt;='Intersection Mileposts'!$G$17),"Y",IF(AND(H950&gt;='Intersection Mileposts'!$F$18,H950&lt;='Intersection Mileposts'!$G$18),"Y",IF(AND(H950&gt;='Intersection Mileposts'!$F$19,H950&lt;='Intersection Mileposts'!$G$19),"Y",IF(AND(H950&gt;='Intersection Mileposts'!$F$20,H950&lt;='Intersection Mileposts'!$G$20),"Y",IF(AND(H950&gt;='Intersection Mileposts'!$F$21,H950&lt;='Intersection Mileposts'!$G$21),"Y",IF(AND(H950&gt;='Intersection Mileposts'!$F$22,H950&lt;='Intersection Mileposts'!$G$22),"Y",IF(AND(H950&gt;='Intersection Mileposts'!$F$23,H950&lt;='Intersection Mileposts'!$G$23),"Y",IF(AND(H950&gt;='Intersection Mileposts'!$F$24,H950&lt;='Intersection Mileposts'!$G$24),"Y",IF(AND(H950&gt;='Intersection Mileposts'!$F$25,H950&lt;='Intersection Mileposts'!$G$25),"Y",IF(AND(H950&gt;='Intersection Mileposts'!$F$26,H950&lt;='Intersection Mileposts'!$G$26),"Y",IF(AND(H950&gt;='Intersection Mileposts'!$F$27,H950&lt;='Intersection Mileposts'!$G$27),"Y",IF(AND(H950&gt;='Intersection Mileposts'!$F$28,H950&lt;='Intersection Mileposts'!$G$28),"Y",IF(AND(H950&gt;='Intersection Mileposts'!$F$29,H950&lt;='Intersection Mileposts'!$G$29),"Y", IF(AND(H950&gt;='Intersection Mileposts'!$F$30,H950&lt;='Intersection Mileposts'!$G$30),"Y",IF(AND(H950&gt;='Intersection Mileposts'!$F$31,H950&lt;='Intersection Mileposts'!$G$31),"Y",IF(AND(H950&gt;='Intersection Mileposts'!$F$32,H950&lt;='Intersection Mileposts'!$G$32),"Y",IF(AND(H950&gt;='Intersection Mileposts'!$F$33,H950&lt;='Intersection Mileposts'!$G$33),"Y",IF(AND(H950&gt;='Intersection Mileposts'!$F$34,H950&lt;='Intersection Mileposts'!$G$34),"Y",IF(AND(H950&gt;='Intersection Mileposts'!$F$35,H950&lt;='Intersection Mileposts'!$G$35),"Y",IF(AND(H950&gt;='Intersection Mileposts'!$F$36,H950&lt;='Intersection Mileposts'!$G$36),"Y",IF(AND(H950&gt;='Intersection Mileposts'!$F$37,H950&lt;='Intersection Mileposts'!$G$37),"Y",IF(AND(H950&gt;='Intersection Mileposts'!$F$38,H950&lt;='Intersection Mileposts'!$G$38),"Y",IF(AND(H950&gt;='Intersection Mileposts'!$F$39,H950&lt;='Intersection Mileposts'!$G$39),"Y","N"))))))))))))))))))))))))))))))))))))</f>
        <v/>
      </c>
    </row>
    <row r="951" spans="1:46" x14ac:dyDescent="0.3">
      <c r="A951" s="279"/>
      <c r="B951" s="261"/>
      <c r="C951" s="262"/>
      <c r="D951" s="262"/>
      <c r="E951" s="262"/>
      <c r="F951" s="262"/>
      <c r="G951" s="284"/>
      <c r="H951" s="286"/>
      <c r="I951" s="279"/>
      <c r="J951" s="260"/>
      <c r="K951" s="260"/>
      <c r="L951" s="280"/>
      <c r="M951" s="275"/>
      <c r="N951" s="263"/>
      <c r="P951" s="264" t="str">
        <f>IF(R951 = "", "", COUNT($R$4:R951))</f>
        <v/>
      </c>
      <c r="Q951" s="264" t="str">
        <f t="shared" si="112"/>
        <v/>
      </c>
      <c r="R951" s="265" t="str">
        <f t="shared" si="113"/>
        <v/>
      </c>
      <c r="S951" s="266" t="str">
        <f t="shared" si="117"/>
        <v/>
      </c>
      <c r="T951" s="267" t="str">
        <f t="shared" si="114"/>
        <v/>
      </c>
      <c r="U951" s="268" t="str">
        <f t="shared" si="118"/>
        <v/>
      </c>
      <c r="V951" s="269" t="str">
        <f t="shared" si="115"/>
        <v/>
      </c>
      <c r="W951" s="5"/>
      <c r="AR951" s="2" t="str">
        <f t="shared" si="119"/>
        <v/>
      </c>
      <c r="AS951" s="2" t="str">
        <f t="shared" si="116"/>
        <v/>
      </c>
      <c r="AT951" s="2" t="str">
        <f>IF(AR951="","",IF(AND(H951&gt;='Intersection Mileposts'!$F$5,H951&lt;='Intersection Mileposts'!$G$5),"Y",IF(AND(H951&gt;='Intersection Mileposts'!$F$6,H951&lt;='Intersection Mileposts'!$G$6),"Y",IF(AND(H951&gt;='Intersection Mileposts'!$F$7,H951&lt;='Intersection Mileposts'!$G$7),"Y",IF(AND(H951&gt;='Intersection Mileposts'!$F$8,H951&lt;='Intersection Mileposts'!$G$8),"Y",IF(AND(H951&gt;='Intersection Mileposts'!$F$9,H951&lt;='Intersection Mileposts'!$G$9),"Y",IF(AND(H951&gt;='Intersection Mileposts'!$F$10,H951&lt;='Intersection Mileposts'!$G$10),"Y",IF(AND(H951&gt;='Intersection Mileposts'!$F$11,H951&lt;='Intersection Mileposts'!$G$11),"Y",IF(AND(H951&gt;='Intersection Mileposts'!$F$12,H951&lt;='Intersection Mileposts'!$G$12),"Y",IF(AND(H951&gt;='Intersection Mileposts'!$F$13,H951&lt;='Intersection Mileposts'!$G$13),"Y",IF(AND(H951&gt;='Intersection Mileposts'!$F$14,H951&lt;='Intersection Mileposts'!$G$14),"Y",IF(AND(H951&gt;='Intersection Mileposts'!$F$15,H951&lt;='Intersection Mileposts'!$G$15),"Y",IF(AND(H951&gt;='Intersection Mileposts'!$F$16,H951&lt;='Intersection Mileposts'!$G$16),"Y",IF(AND(H951&gt;='Intersection Mileposts'!$F$17,H951&lt;='Intersection Mileposts'!$G$17),"Y",IF(AND(H951&gt;='Intersection Mileposts'!$F$18,H951&lt;='Intersection Mileposts'!$G$18),"Y",IF(AND(H951&gt;='Intersection Mileposts'!$F$19,H951&lt;='Intersection Mileposts'!$G$19),"Y",IF(AND(H951&gt;='Intersection Mileposts'!$F$20,H951&lt;='Intersection Mileposts'!$G$20),"Y",IF(AND(H951&gt;='Intersection Mileposts'!$F$21,H951&lt;='Intersection Mileposts'!$G$21),"Y",IF(AND(H951&gt;='Intersection Mileposts'!$F$22,H951&lt;='Intersection Mileposts'!$G$22),"Y",IF(AND(H951&gt;='Intersection Mileposts'!$F$23,H951&lt;='Intersection Mileposts'!$G$23),"Y",IF(AND(H951&gt;='Intersection Mileposts'!$F$24,H951&lt;='Intersection Mileposts'!$G$24),"Y",IF(AND(H951&gt;='Intersection Mileposts'!$F$25,H951&lt;='Intersection Mileposts'!$G$25),"Y",IF(AND(H951&gt;='Intersection Mileposts'!$F$26,H951&lt;='Intersection Mileposts'!$G$26),"Y",IF(AND(H951&gt;='Intersection Mileposts'!$F$27,H951&lt;='Intersection Mileposts'!$G$27),"Y",IF(AND(H951&gt;='Intersection Mileposts'!$F$28,H951&lt;='Intersection Mileposts'!$G$28),"Y",IF(AND(H951&gt;='Intersection Mileposts'!$F$29,H951&lt;='Intersection Mileposts'!$G$29),"Y", IF(AND(H951&gt;='Intersection Mileposts'!$F$30,H951&lt;='Intersection Mileposts'!$G$30),"Y",IF(AND(H951&gt;='Intersection Mileposts'!$F$31,H951&lt;='Intersection Mileposts'!$G$31),"Y",IF(AND(H951&gt;='Intersection Mileposts'!$F$32,H951&lt;='Intersection Mileposts'!$G$32),"Y",IF(AND(H951&gt;='Intersection Mileposts'!$F$33,H951&lt;='Intersection Mileposts'!$G$33),"Y",IF(AND(H951&gt;='Intersection Mileposts'!$F$34,H951&lt;='Intersection Mileposts'!$G$34),"Y",IF(AND(H951&gt;='Intersection Mileposts'!$F$35,H951&lt;='Intersection Mileposts'!$G$35),"Y",IF(AND(H951&gt;='Intersection Mileposts'!$F$36,H951&lt;='Intersection Mileposts'!$G$36),"Y",IF(AND(H951&gt;='Intersection Mileposts'!$F$37,H951&lt;='Intersection Mileposts'!$G$37),"Y",IF(AND(H951&gt;='Intersection Mileposts'!$F$38,H951&lt;='Intersection Mileposts'!$G$38),"Y",IF(AND(H951&gt;='Intersection Mileposts'!$F$39,H951&lt;='Intersection Mileposts'!$G$39),"Y","N"))))))))))))))))))))))))))))))))))))</f>
        <v/>
      </c>
    </row>
    <row r="952" spans="1:46" x14ac:dyDescent="0.3">
      <c r="A952" s="279"/>
      <c r="B952" s="261"/>
      <c r="C952" s="262"/>
      <c r="D952" s="262"/>
      <c r="E952" s="262"/>
      <c r="F952" s="262"/>
      <c r="G952" s="284"/>
      <c r="H952" s="286"/>
      <c r="I952" s="279"/>
      <c r="J952" s="260"/>
      <c r="K952" s="260"/>
      <c r="L952" s="280"/>
      <c r="M952" s="275"/>
      <c r="N952" s="263"/>
      <c r="P952" s="264" t="str">
        <f>IF(R952 = "", "", COUNT($R$4:R952))</f>
        <v/>
      </c>
      <c r="Q952" s="264" t="str">
        <f t="shared" si="112"/>
        <v/>
      </c>
      <c r="R952" s="265" t="str">
        <f t="shared" si="113"/>
        <v/>
      </c>
      <c r="S952" s="266" t="str">
        <f t="shared" si="117"/>
        <v/>
      </c>
      <c r="T952" s="267" t="str">
        <f t="shared" si="114"/>
        <v/>
      </c>
      <c r="U952" s="268" t="str">
        <f t="shared" si="118"/>
        <v/>
      </c>
      <c r="V952" s="269" t="str">
        <f t="shared" si="115"/>
        <v/>
      </c>
      <c r="W952" s="5"/>
      <c r="AR952" s="2" t="str">
        <f t="shared" si="119"/>
        <v/>
      </c>
      <c r="AS952" s="2" t="str">
        <f t="shared" si="116"/>
        <v/>
      </c>
      <c r="AT952" s="2" t="str">
        <f>IF(AR952="","",IF(AND(H952&gt;='Intersection Mileposts'!$F$5,H952&lt;='Intersection Mileposts'!$G$5),"Y",IF(AND(H952&gt;='Intersection Mileposts'!$F$6,H952&lt;='Intersection Mileposts'!$G$6),"Y",IF(AND(H952&gt;='Intersection Mileposts'!$F$7,H952&lt;='Intersection Mileposts'!$G$7),"Y",IF(AND(H952&gt;='Intersection Mileposts'!$F$8,H952&lt;='Intersection Mileposts'!$G$8),"Y",IF(AND(H952&gt;='Intersection Mileposts'!$F$9,H952&lt;='Intersection Mileposts'!$G$9),"Y",IF(AND(H952&gt;='Intersection Mileposts'!$F$10,H952&lt;='Intersection Mileposts'!$G$10),"Y",IF(AND(H952&gt;='Intersection Mileposts'!$F$11,H952&lt;='Intersection Mileposts'!$G$11),"Y",IF(AND(H952&gt;='Intersection Mileposts'!$F$12,H952&lt;='Intersection Mileposts'!$G$12),"Y",IF(AND(H952&gt;='Intersection Mileposts'!$F$13,H952&lt;='Intersection Mileposts'!$G$13),"Y",IF(AND(H952&gt;='Intersection Mileposts'!$F$14,H952&lt;='Intersection Mileposts'!$G$14),"Y",IF(AND(H952&gt;='Intersection Mileposts'!$F$15,H952&lt;='Intersection Mileposts'!$G$15),"Y",IF(AND(H952&gt;='Intersection Mileposts'!$F$16,H952&lt;='Intersection Mileposts'!$G$16),"Y",IF(AND(H952&gt;='Intersection Mileposts'!$F$17,H952&lt;='Intersection Mileposts'!$G$17),"Y",IF(AND(H952&gt;='Intersection Mileposts'!$F$18,H952&lt;='Intersection Mileposts'!$G$18),"Y",IF(AND(H952&gt;='Intersection Mileposts'!$F$19,H952&lt;='Intersection Mileposts'!$G$19),"Y",IF(AND(H952&gt;='Intersection Mileposts'!$F$20,H952&lt;='Intersection Mileposts'!$G$20),"Y",IF(AND(H952&gt;='Intersection Mileposts'!$F$21,H952&lt;='Intersection Mileposts'!$G$21),"Y",IF(AND(H952&gt;='Intersection Mileposts'!$F$22,H952&lt;='Intersection Mileposts'!$G$22),"Y",IF(AND(H952&gt;='Intersection Mileposts'!$F$23,H952&lt;='Intersection Mileposts'!$G$23),"Y",IF(AND(H952&gt;='Intersection Mileposts'!$F$24,H952&lt;='Intersection Mileposts'!$G$24),"Y",IF(AND(H952&gt;='Intersection Mileposts'!$F$25,H952&lt;='Intersection Mileposts'!$G$25),"Y",IF(AND(H952&gt;='Intersection Mileposts'!$F$26,H952&lt;='Intersection Mileposts'!$G$26),"Y",IF(AND(H952&gt;='Intersection Mileposts'!$F$27,H952&lt;='Intersection Mileposts'!$G$27),"Y",IF(AND(H952&gt;='Intersection Mileposts'!$F$28,H952&lt;='Intersection Mileposts'!$G$28),"Y",IF(AND(H952&gt;='Intersection Mileposts'!$F$29,H952&lt;='Intersection Mileposts'!$G$29),"Y", IF(AND(H952&gt;='Intersection Mileposts'!$F$30,H952&lt;='Intersection Mileposts'!$G$30),"Y",IF(AND(H952&gt;='Intersection Mileposts'!$F$31,H952&lt;='Intersection Mileposts'!$G$31),"Y",IF(AND(H952&gt;='Intersection Mileposts'!$F$32,H952&lt;='Intersection Mileposts'!$G$32),"Y",IF(AND(H952&gt;='Intersection Mileposts'!$F$33,H952&lt;='Intersection Mileposts'!$G$33),"Y",IF(AND(H952&gt;='Intersection Mileposts'!$F$34,H952&lt;='Intersection Mileposts'!$G$34),"Y",IF(AND(H952&gt;='Intersection Mileposts'!$F$35,H952&lt;='Intersection Mileposts'!$G$35),"Y",IF(AND(H952&gt;='Intersection Mileposts'!$F$36,H952&lt;='Intersection Mileposts'!$G$36),"Y",IF(AND(H952&gt;='Intersection Mileposts'!$F$37,H952&lt;='Intersection Mileposts'!$G$37),"Y",IF(AND(H952&gt;='Intersection Mileposts'!$F$38,H952&lt;='Intersection Mileposts'!$G$38),"Y",IF(AND(H952&gt;='Intersection Mileposts'!$F$39,H952&lt;='Intersection Mileposts'!$G$39),"Y","N"))))))))))))))))))))))))))))))))))))</f>
        <v/>
      </c>
    </row>
    <row r="953" spans="1:46" x14ac:dyDescent="0.3">
      <c r="A953" s="279"/>
      <c r="B953" s="261"/>
      <c r="C953" s="262"/>
      <c r="D953" s="262"/>
      <c r="E953" s="262"/>
      <c r="F953" s="262"/>
      <c r="G953" s="284"/>
      <c r="H953" s="286"/>
      <c r="I953" s="279"/>
      <c r="J953" s="260"/>
      <c r="K953" s="260"/>
      <c r="L953" s="280"/>
      <c r="M953" s="275"/>
      <c r="N953" s="263"/>
      <c r="P953" s="264" t="str">
        <f>IF(R953 = "", "", COUNT($R$4:R953))</f>
        <v/>
      </c>
      <c r="Q953" s="264" t="str">
        <f t="shared" si="112"/>
        <v/>
      </c>
      <c r="R953" s="265" t="str">
        <f t="shared" si="113"/>
        <v/>
      </c>
      <c r="S953" s="266" t="str">
        <f t="shared" si="117"/>
        <v/>
      </c>
      <c r="T953" s="267" t="str">
        <f t="shared" si="114"/>
        <v/>
      </c>
      <c r="U953" s="268" t="str">
        <f t="shared" si="118"/>
        <v/>
      </c>
      <c r="V953" s="269" t="str">
        <f t="shared" si="115"/>
        <v/>
      </c>
      <c r="W953" s="5"/>
      <c r="AR953" s="2" t="str">
        <f t="shared" si="119"/>
        <v/>
      </c>
      <c r="AS953" s="2" t="str">
        <f t="shared" si="116"/>
        <v/>
      </c>
      <c r="AT953" s="2" t="str">
        <f>IF(AR953="","",IF(AND(H953&gt;='Intersection Mileposts'!$F$5,H953&lt;='Intersection Mileposts'!$G$5),"Y",IF(AND(H953&gt;='Intersection Mileposts'!$F$6,H953&lt;='Intersection Mileposts'!$G$6),"Y",IF(AND(H953&gt;='Intersection Mileposts'!$F$7,H953&lt;='Intersection Mileposts'!$G$7),"Y",IF(AND(H953&gt;='Intersection Mileposts'!$F$8,H953&lt;='Intersection Mileposts'!$G$8),"Y",IF(AND(H953&gt;='Intersection Mileposts'!$F$9,H953&lt;='Intersection Mileposts'!$G$9),"Y",IF(AND(H953&gt;='Intersection Mileposts'!$F$10,H953&lt;='Intersection Mileposts'!$G$10),"Y",IF(AND(H953&gt;='Intersection Mileposts'!$F$11,H953&lt;='Intersection Mileposts'!$G$11),"Y",IF(AND(H953&gt;='Intersection Mileposts'!$F$12,H953&lt;='Intersection Mileposts'!$G$12),"Y",IF(AND(H953&gt;='Intersection Mileposts'!$F$13,H953&lt;='Intersection Mileposts'!$G$13),"Y",IF(AND(H953&gt;='Intersection Mileposts'!$F$14,H953&lt;='Intersection Mileposts'!$G$14),"Y",IF(AND(H953&gt;='Intersection Mileposts'!$F$15,H953&lt;='Intersection Mileposts'!$G$15),"Y",IF(AND(H953&gt;='Intersection Mileposts'!$F$16,H953&lt;='Intersection Mileposts'!$G$16),"Y",IF(AND(H953&gt;='Intersection Mileposts'!$F$17,H953&lt;='Intersection Mileposts'!$G$17),"Y",IF(AND(H953&gt;='Intersection Mileposts'!$F$18,H953&lt;='Intersection Mileposts'!$G$18),"Y",IF(AND(H953&gt;='Intersection Mileposts'!$F$19,H953&lt;='Intersection Mileposts'!$G$19),"Y",IF(AND(H953&gt;='Intersection Mileposts'!$F$20,H953&lt;='Intersection Mileposts'!$G$20),"Y",IF(AND(H953&gt;='Intersection Mileposts'!$F$21,H953&lt;='Intersection Mileposts'!$G$21),"Y",IF(AND(H953&gt;='Intersection Mileposts'!$F$22,H953&lt;='Intersection Mileposts'!$G$22),"Y",IF(AND(H953&gt;='Intersection Mileposts'!$F$23,H953&lt;='Intersection Mileposts'!$G$23),"Y",IF(AND(H953&gt;='Intersection Mileposts'!$F$24,H953&lt;='Intersection Mileposts'!$G$24),"Y",IF(AND(H953&gt;='Intersection Mileposts'!$F$25,H953&lt;='Intersection Mileposts'!$G$25),"Y",IF(AND(H953&gt;='Intersection Mileposts'!$F$26,H953&lt;='Intersection Mileposts'!$G$26),"Y",IF(AND(H953&gt;='Intersection Mileposts'!$F$27,H953&lt;='Intersection Mileposts'!$G$27),"Y",IF(AND(H953&gt;='Intersection Mileposts'!$F$28,H953&lt;='Intersection Mileposts'!$G$28),"Y",IF(AND(H953&gt;='Intersection Mileposts'!$F$29,H953&lt;='Intersection Mileposts'!$G$29),"Y", IF(AND(H953&gt;='Intersection Mileposts'!$F$30,H953&lt;='Intersection Mileposts'!$G$30),"Y",IF(AND(H953&gt;='Intersection Mileposts'!$F$31,H953&lt;='Intersection Mileposts'!$G$31),"Y",IF(AND(H953&gt;='Intersection Mileposts'!$F$32,H953&lt;='Intersection Mileposts'!$G$32),"Y",IF(AND(H953&gt;='Intersection Mileposts'!$F$33,H953&lt;='Intersection Mileposts'!$G$33),"Y",IF(AND(H953&gt;='Intersection Mileposts'!$F$34,H953&lt;='Intersection Mileposts'!$G$34),"Y",IF(AND(H953&gt;='Intersection Mileposts'!$F$35,H953&lt;='Intersection Mileposts'!$G$35),"Y",IF(AND(H953&gt;='Intersection Mileposts'!$F$36,H953&lt;='Intersection Mileposts'!$G$36),"Y",IF(AND(H953&gt;='Intersection Mileposts'!$F$37,H953&lt;='Intersection Mileposts'!$G$37),"Y",IF(AND(H953&gt;='Intersection Mileposts'!$F$38,H953&lt;='Intersection Mileposts'!$G$38),"Y",IF(AND(H953&gt;='Intersection Mileposts'!$F$39,H953&lt;='Intersection Mileposts'!$G$39),"Y","N"))))))))))))))))))))))))))))))))))))</f>
        <v/>
      </c>
    </row>
    <row r="954" spans="1:46" x14ac:dyDescent="0.3">
      <c r="A954" s="279"/>
      <c r="B954" s="261"/>
      <c r="C954" s="262"/>
      <c r="D954" s="262"/>
      <c r="E954" s="262"/>
      <c r="F954" s="262"/>
      <c r="G954" s="284"/>
      <c r="H954" s="286"/>
      <c r="I954" s="279"/>
      <c r="J954" s="260"/>
      <c r="K954" s="260"/>
      <c r="L954" s="280"/>
      <c r="M954" s="275"/>
      <c r="N954" s="263"/>
      <c r="P954" s="264" t="str">
        <f>IF(R954 = "", "", COUNT($R$4:R954))</f>
        <v/>
      </c>
      <c r="Q954" s="264" t="str">
        <f t="shared" si="112"/>
        <v/>
      </c>
      <c r="R954" s="265" t="str">
        <f t="shared" si="113"/>
        <v/>
      </c>
      <c r="S954" s="266" t="str">
        <f t="shared" si="117"/>
        <v/>
      </c>
      <c r="T954" s="267" t="str">
        <f t="shared" si="114"/>
        <v/>
      </c>
      <c r="U954" s="268" t="str">
        <f t="shared" si="118"/>
        <v/>
      </c>
      <c r="V954" s="269" t="str">
        <f t="shared" si="115"/>
        <v/>
      </c>
      <c r="W954" s="5"/>
      <c r="AR954" s="2" t="str">
        <f t="shared" si="119"/>
        <v/>
      </c>
      <c r="AS954" s="2" t="str">
        <f t="shared" si="116"/>
        <v/>
      </c>
      <c r="AT954" s="2" t="str">
        <f>IF(AR954="","",IF(AND(H954&gt;='Intersection Mileposts'!$F$5,H954&lt;='Intersection Mileposts'!$G$5),"Y",IF(AND(H954&gt;='Intersection Mileposts'!$F$6,H954&lt;='Intersection Mileposts'!$G$6),"Y",IF(AND(H954&gt;='Intersection Mileposts'!$F$7,H954&lt;='Intersection Mileposts'!$G$7),"Y",IF(AND(H954&gt;='Intersection Mileposts'!$F$8,H954&lt;='Intersection Mileposts'!$G$8),"Y",IF(AND(H954&gt;='Intersection Mileposts'!$F$9,H954&lt;='Intersection Mileposts'!$G$9),"Y",IF(AND(H954&gt;='Intersection Mileposts'!$F$10,H954&lt;='Intersection Mileposts'!$G$10),"Y",IF(AND(H954&gt;='Intersection Mileposts'!$F$11,H954&lt;='Intersection Mileposts'!$G$11),"Y",IF(AND(H954&gt;='Intersection Mileposts'!$F$12,H954&lt;='Intersection Mileposts'!$G$12),"Y",IF(AND(H954&gt;='Intersection Mileposts'!$F$13,H954&lt;='Intersection Mileposts'!$G$13),"Y",IF(AND(H954&gt;='Intersection Mileposts'!$F$14,H954&lt;='Intersection Mileposts'!$G$14),"Y",IF(AND(H954&gt;='Intersection Mileposts'!$F$15,H954&lt;='Intersection Mileposts'!$G$15),"Y",IF(AND(H954&gt;='Intersection Mileposts'!$F$16,H954&lt;='Intersection Mileposts'!$G$16),"Y",IF(AND(H954&gt;='Intersection Mileposts'!$F$17,H954&lt;='Intersection Mileposts'!$G$17),"Y",IF(AND(H954&gt;='Intersection Mileposts'!$F$18,H954&lt;='Intersection Mileposts'!$G$18),"Y",IF(AND(H954&gt;='Intersection Mileposts'!$F$19,H954&lt;='Intersection Mileposts'!$G$19),"Y",IF(AND(H954&gt;='Intersection Mileposts'!$F$20,H954&lt;='Intersection Mileposts'!$G$20),"Y",IF(AND(H954&gt;='Intersection Mileposts'!$F$21,H954&lt;='Intersection Mileposts'!$G$21),"Y",IF(AND(H954&gt;='Intersection Mileposts'!$F$22,H954&lt;='Intersection Mileposts'!$G$22),"Y",IF(AND(H954&gt;='Intersection Mileposts'!$F$23,H954&lt;='Intersection Mileposts'!$G$23),"Y",IF(AND(H954&gt;='Intersection Mileposts'!$F$24,H954&lt;='Intersection Mileposts'!$G$24),"Y",IF(AND(H954&gt;='Intersection Mileposts'!$F$25,H954&lt;='Intersection Mileposts'!$G$25),"Y",IF(AND(H954&gt;='Intersection Mileposts'!$F$26,H954&lt;='Intersection Mileposts'!$G$26),"Y",IF(AND(H954&gt;='Intersection Mileposts'!$F$27,H954&lt;='Intersection Mileposts'!$G$27),"Y",IF(AND(H954&gt;='Intersection Mileposts'!$F$28,H954&lt;='Intersection Mileposts'!$G$28),"Y",IF(AND(H954&gt;='Intersection Mileposts'!$F$29,H954&lt;='Intersection Mileposts'!$G$29),"Y", IF(AND(H954&gt;='Intersection Mileposts'!$F$30,H954&lt;='Intersection Mileposts'!$G$30),"Y",IF(AND(H954&gt;='Intersection Mileposts'!$F$31,H954&lt;='Intersection Mileposts'!$G$31),"Y",IF(AND(H954&gt;='Intersection Mileposts'!$F$32,H954&lt;='Intersection Mileposts'!$G$32),"Y",IF(AND(H954&gt;='Intersection Mileposts'!$F$33,H954&lt;='Intersection Mileposts'!$G$33),"Y",IF(AND(H954&gt;='Intersection Mileposts'!$F$34,H954&lt;='Intersection Mileposts'!$G$34),"Y",IF(AND(H954&gt;='Intersection Mileposts'!$F$35,H954&lt;='Intersection Mileposts'!$G$35),"Y",IF(AND(H954&gt;='Intersection Mileposts'!$F$36,H954&lt;='Intersection Mileposts'!$G$36),"Y",IF(AND(H954&gt;='Intersection Mileposts'!$F$37,H954&lt;='Intersection Mileposts'!$G$37),"Y",IF(AND(H954&gt;='Intersection Mileposts'!$F$38,H954&lt;='Intersection Mileposts'!$G$38),"Y",IF(AND(H954&gt;='Intersection Mileposts'!$F$39,H954&lt;='Intersection Mileposts'!$G$39),"Y","N"))))))))))))))))))))))))))))))))))))</f>
        <v/>
      </c>
    </row>
    <row r="955" spans="1:46" x14ac:dyDescent="0.3">
      <c r="A955" s="279"/>
      <c r="B955" s="261"/>
      <c r="C955" s="262"/>
      <c r="D955" s="262"/>
      <c r="E955" s="262"/>
      <c r="F955" s="262"/>
      <c r="G955" s="284"/>
      <c r="H955" s="286"/>
      <c r="I955" s="279"/>
      <c r="J955" s="260"/>
      <c r="K955" s="260"/>
      <c r="L955" s="280"/>
      <c r="M955" s="275"/>
      <c r="N955" s="263"/>
      <c r="P955" s="264" t="str">
        <f>IF(R955 = "", "", COUNT($R$4:R955))</f>
        <v/>
      </c>
      <c r="Q955" s="264" t="str">
        <f t="shared" si="112"/>
        <v/>
      </c>
      <c r="R955" s="265" t="str">
        <f t="shared" si="113"/>
        <v/>
      </c>
      <c r="S955" s="266" t="str">
        <f t="shared" si="117"/>
        <v/>
      </c>
      <c r="T955" s="267" t="str">
        <f t="shared" si="114"/>
        <v/>
      </c>
      <c r="U955" s="268" t="str">
        <f t="shared" si="118"/>
        <v/>
      </c>
      <c r="V955" s="269" t="str">
        <f t="shared" si="115"/>
        <v/>
      </c>
      <c r="W955" s="5"/>
      <c r="AR955" s="2" t="str">
        <f t="shared" si="119"/>
        <v/>
      </c>
      <c r="AS955" s="2" t="str">
        <f t="shared" si="116"/>
        <v/>
      </c>
      <c r="AT955" s="2" t="str">
        <f>IF(AR955="","",IF(AND(H955&gt;='Intersection Mileposts'!$F$5,H955&lt;='Intersection Mileposts'!$G$5),"Y",IF(AND(H955&gt;='Intersection Mileposts'!$F$6,H955&lt;='Intersection Mileposts'!$G$6),"Y",IF(AND(H955&gt;='Intersection Mileposts'!$F$7,H955&lt;='Intersection Mileposts'!$G$7),"Y",IF(AND(H955&gt;='Intersection Mileposts'!$F$8,H955&lt;='Intersection Mileposts'!$G$8),"Y",IF(AND(H955&gt;='Intersection Mileposts'!$F$9,H955&lt;='Intersection Mileposts'!$G$9),"Y",IF(AND(H955&gt;='Intersection Mileposts'!$F$10,H955&lt;='Intersection Mileposts'!$G$10),"Y",IF(AND(H955&gt;='Intersection Mileposts'!$F$11,H955&lt;='Intersection Mileposts'!$G$11),"Y",IF(AND(H955&gt;='Intersection Mileposts'!$F$12,H955&lt;='Intersection Mileposts'!$G$12),"Y",IF(AND(H955&gt;='Intersection Mileposts'!$F$13,H955&lt;='Intersection Mileposts'!$G$13),"Y",IF(AND(H955&gt;='Intersection Mileposts'!$F$14,H955&lt;='Intersection Mileposts'!$G$14),"Y",IF(AND(H955&gt;='Intersection Mileposts'!$F$15,H955&lt;='Intersection Mileposts'!$G$15),"Y",IF(AND(H955&gt;='Intersection Mileposts'!$F$16,H955&lt;='Intersection Mileposts'!$G$16),"Y",IF(AND(H955&gt;='Intersection Mileposts'!$F$17,H955&lt;='Intersection Mileposts'!$G$17),"Y",IF(AND(H955&gt;='Intersection Mileposts'!$F$18,H955&lt;='Intersection Mileposts'!$G$18),"Y",IF(AND(H955&gt;='Intersection Mileposts'!$F$19,H955&lt;='Intersection Mileposts'!$G$19),"Y",IF(AND(H955&gt;='Intersection Mileposts'!$F$20,H955&lt;='Intersection Mileposts'!$G$20),"Y",IF(AND(H955&gt;='Intersection Mileposts'!$F$21,H955&lt;='Intersection Mileposts'!$G$21),"Y",IF(AND(H955&gt;='Intersection Mileposts'!$F$22,H955&lt;='Intersection Mileposts'!$G$22),"Y",IF(AND(H955&gt;='Intersection Mileposts'!$F$23,H955&lt;='Intersection Mileposts'!$G$23),"Y",IF(AND(H955&gt;='Intersection Mileposts'!$F$24,H955&lt;='Intersection Mileposts'!$G$24),"Y",IF(AND(H955&gt;='Intersection Mileposts'!$F$25,H955&lt;='Intersection Mileposts'!$G$25),"Y",IF(AND(H955&gt;='Intersection Mileposts'!$F$26,H955&lt;='Intersection Mileposts'!$G$26),"Y",IF(AND(H955&gt;='Intersection Mileposts'!$F$27,H955&lt;='Intersection Mileposts'!$G$27),"Y",IF(AND(H955&gt;='Intersection Mileposts'!$F$28,H955&lt;='Intersection Mileposts'!$G$28),"Y",IF(AND(H955&gt;='Intersection Mileposts'!$F$29,H955&lt;='Intersection Mileposts'!$G$29),"Y", IF(AND(H955&gt;='Intersection Mileposts'!$F$30,H955&lt;='Intersection Mileposts'!$G$30),"Y",IF(AND(H955&gt;='Intersection Mileposts'!$F$31,H955&lt;='Intersection Mileposts'!$G$31),"Y",IF(AND(H955&gt;='Intersection Mileposts'!$F$32,H955&lt;='Intersection Mileposts'!$G$32),"Y",IF(AND(H955&gt;='Intersection Mileposts'!$F$33,H955&lt;='Intersection Mileposts'!$G$33),"Y",IF(AND(H955&gt;='Intersection Mileposts'!$F$34,H955&lt;='Intersection Mileposts'!$G$34),"Y",IF(AND(H955&gt;='Intersection Mileposts'!$F$35,H955&lt;='Intersection Mileposts'!$G$35),"Y",IF(AND(H955&gt;='Intersection Mileposts'!$F$36,H955&lt;='Intersection Mileposts'!$G$36),"Y",IF(AND(H955&gt;='Intersection Mileposts'!$F$37,H955&lt;='Intersection Mileposts'!$G$37),"Y",IF(AND(H955&gt;='Intersection Mileposts'!$F$38,H955&lt;='Intersection Mileposts'!$G$38),"Y",IF(AND(H955&gt;='Intersection Mileposts'!$F$39,H955&lt;='Intersection Mileposts'!$G$39),"Y","N"))))))))))))))))))))))))))))))))))))</f>
        <v/>
      </c>
    </row>
    <row r="956" spans="1:46" x14ac:dyDescent="0.3">
      <c r="A956" s="279"/>
      <c r="B956" s="261"/>
      <c r="C956" s="262"/>
      <c r="D956" s="262"/>
      <c r="E956" s="262"/>
      <c r="F956" s="262"/>
      <c r="G956" s="284"/>
      <c r="H956" s="286"/>
      <c r="I956" s="279"/>
      <c r="J956" s="260"/>
      <c r="K956" s="260"/>
      <c r="L956" s="280"/>
      <c r="M956" s="275"/>
      <c r="N956" s="263"/>
      <c r="P956" s="264" t="str">
        <f>IF(R956 = "", "", COUNT($R$4:R956))</f>
        <v/>
      </c>
      <c r="Q956" s="264" t="str">
        <f t="shared" si="112"/>
        <v/>
      </c>
      <c r="R956" s="265" t="str">
        <f t="shared" si="113"/>
        <v/>
      </c>
      <c r="S956" s="266" t="str">
        <f t="shared" si="117"/>
        <v/>
      </c>
      <c r="T956" s="267" t="str">
        <f t="shared" si="114"/>
        <v/>
      </c>
      <c r="U956" s="268" t="str">
        <f t="shared" si="118"/>
        <v/>
      </c>
      <c r="V956" s="269" t="str">
        <f t="shared" si="115"/>
        <v/>
      </c>
      <c r="W956" s="5"/>
      <c r="AR956" s="2" t="str">
        <f t="shared" si="119"/>
        <v/>
      </c>
      <c r="AS956" s="2" t="str">
        <f t="shared" si="116"/>
        <v/>
      </c>
      <c r="AT956" s="2" t="str">
        <f>IF(AR956="","",IF(AND(H956&gt;='Intersection Mileposts'!$F$5,H956&lt;='Intersection Mileposts'!$G$5),"Y",IF(AND(H956&gt;='Intersection Mileposts'!$F$6,H956&lt;='Intersection Mileposts'!$G$6),"Y",IF(AND(H956&gt;='Intersection Mileposts'!$F$7,H956&lt;='Intersection Mileposts'!$G$7),"Y",IF(AND(H956&gt;='Intersection Mileposts'!$F$8,H956&lt;='Intersection Mileposts'!$G$8),"Y",IF(AND(H956&gt;='Intersection Mileposts'!$F$9,H956&lt;='Intersection Mileposts'!$G$9),"Y",IF(AND(H956&gt;='Intersection Mileposts'!$F$10,H956&lt;='Intersection Mileposts'!$G$10),"Y",IF(AND(H956&gt;='Intersection Mileposts'!$F$11,H956&lt;='Intersection Mileposts'!$G$11),"Y",IF(AND(H956&gt;='Intersection Mileposts'!$F$12,H956&lt;='Intersection Mileposts'!$G$12),"Y",IF(AND(H956&gt;='Intersection Mileposts'!$F$13,H956&lt;='Intersection Mileposts'!$G$13),"Y",IF(AND(H956&gt;='Intersection Mileposts'!$F$14,H956&lt;='Intersection Mileposts'!$G$14),"Y",IF(AND(H956&gt;='Intersection Mileposts'!$F$15,H956&lt;='Intersection Mileposts'!$G$15),"Y",IF(AND(H956&gt;='Intersection Mileposts'!$F$16,H956&lt;='Intersection Mileposts'!$G$16),"Y",IF(AND(H956&gt;='Intersection Mileposts'!$F$17,H956&lt;='Intersection Mileposts'!$G$17),"Y",IF(AND(H956&gt;='Intersection Mileposts'!$F$18,H956&lt;='Intersection Mileposts'!$G$18),"Y",IF(AND(H956&gt;='Intersection Mileposts'!$F$19,H956&lt;='Intersection Mileposts'!$G$19),"Y",IF(AND(H956&gt;='Intersection Mileposts'!$F$20,H956&lt;='Intersection Mileposts'!$G$20),"Y",IF(AND(H956&gt;='Intersection Mileposts'!$F$21,H956&lt;='Intersection Mileposts'!$G$21),"Y",IF(AND(H956&gt;='Intersection Mileposts'!$F$22,H956&lt;='Intersection Mileposts'!$G$22),"Y",IF(AND(H956&gt;='Intersection Mileposts'!$F$23,H956&lt;='Intersection Mileposts'!$G$23),"Y",IF(AND(H956&gt;='Intersection Mileposts'!$F$24,H956&lt;='Intersection Mileposts'!$G$24),"Y",IF(AND(H956&gt;='Intersection Mileposts'!$F$25,H956&lt;='Intersection Mileposts'!$G$25),"Y",IF(AND(H956&gt;='Intersection Mileposts'!$F$26,H956&lt;='Intersection Mileposts'!$G$26),"Y",IF(AND(H956&gt;='Intersection Mileposts'!$F$27,H956&lt;='Intersection Mileposts'!$G$27),"Y",IF(AND(H956&gt;='Intersection Mileposts'!$F$28,H956&lt;='Intersection Mileposts'!$G$28),"Y",IF(AND(H956&gt;='Intersection Mileposts'!$F$29,H956&lt;='Intersection Mileposts'!$G$29),"Y", IF(AND(H956&gt;='Intersection Mileposts'!$F$30,H956&lt;='Intersection Mileposts'!$G$30),"Y",IF(AND(H956&gt;='Intersection Mileposts'!$F$31,H956&lt;='Intersection Mileposts'!$G$31),"Y",IF(AND(H956&gt;='Intersection Mileposts'!$F$32,H956&lt;='Intersection Mileposts'!$G$32),"Y",IF(AND(H956&gt;='Intersection Mileposts'!$F$33,H956&lt;='Intersection Mileposts'!$G$33),"Y",IF(AND(H956&gt;='Intersection Mileposts'!$F$34,H956&lt;='Intersection Mileposts'!$G$34),"Y",IF(AND(H956&gt;='Intersection Mileposts'!$F$35,H956&lt;='Intersection Mileposts'!$G$35),"Y",IF(AND(H956&gt;='Intersection Mileposts'!$F$36,H956&lt;='Intersection Mileposts'!$G$36),"Y",IF(AND(H956&gt;='Intersection Mileposts'!$F$37,H956&lt;='Intersection Mileposts'!$G$37),"Y",IF(AND(H956&gt;='Intersection Mileposts'!$F$38,H956&lt;='Intersection Mileposts'!$G$38),"Y",IF(AND(H956&gt;='Intersection Mileposts'!$F$39,H956&lt;='Intersection Mileposts'!$G$39),"Y","N"))))))))))))))))))))))))))))))))))))</f>
        <v/>
      </c>
    </row>
    <row r="957" spans="1:46" x14ac:dyDescent="0.3">
      <c r="A957" s="279"/>
      <c r="B957" s="261"/>
      <c r="C957" s="262"/>
      <c r="D957" s="262"/>
      <c r="E957" s="262"/>
      <c r="F957" s="262"/>
      <c r="G957" s="284"/>
      <c r="H957" s="286"/>
      <c r="I957" s="279"/>
      <c r="J957" s="260"/>
      <c r="K957" s="260"/>
      <c r="L957" s="280"/>
      <c r="M957" s="275"/>
      <c r="N957" s="263"/>
      <c r="P957" s="264" t="str">
        <f>IF(R957 = "", "", COUNT($R$4:R957))</f>
        <v/>
      </c>
      <c r="Q957" s="264" t="str">
        <f t="shared" si="112"/>
        <v/>
      </c>
      <c r="R957" s="265" t="str">
        <f t="shared" si="113"/>
        <v/>
      </c>
      <c r="S957" s="266" t="str">
        <f t="shared" si="117"/>
        <v/>
      </c>
      <c r="T957" s="267" t="str">
        <f t="shared" si="114"/>
        <v/>
      </c>
      <c r="U957" s="268" t="str">
        <f t="shared" si="118"/>
        <v/>
      </c>
      <c r="V957" s="269" t="str">
        <f t="shared" si="115"/>
        <v/>
      </c>
      <c r="W957" s="5"/>
      <c r="AR957" s="2" t="str">
        <f t="shared" si="119"/>
        <v/>
      </c>
      <c r="AS957" s="2" t="str">
        <f t="shared" si="116"/>
        <v/>
      </c>
      <c r="AT957" s="2" t="str">
        <f>IF(AR957="","",IF(AND(H957&gt;='Intersection Mileposts'!$F$5,H957&lt;='Intersection Mileposts'!$G$5),"Y",IF(AND(H957&gt;='Intersection Mileposts'!$F$6,H957&lt;='Intersection Mileposts'!$G$6),"Y",IF(AND(H957&gt;='Intersection Mileposts'!$F$7,H957&lt;='Intersection Mileposts'!$G$7),"Y",IF(AND(H957&gt;='Intersection Mileposts'!$F$8,H957&lt;='Intersection Mileposts'!$G$8),"Y",IF(AND(H957&gt;='Intersection Mileposts'!$F$9,H957&lt;='Intersection Mileposts'!$G$9),"Y",IF(AND(H957&gt;='Intersection Mileposts'!$F$10,H957&lt;='Intersection Mileposts'!$G$10),"Y",IF(AND(H957&gt;='Intersection Mileposts'!$F$11,H957&lt;='Intersection Mileposts'!$G$11),"Y",IF(AND(H957&gt;='Intersection Mileposts'!$F$12,H957&lt;='Intersection Mileposts'!$G$12),"Y",IF(AND(H957&gt;='Intersection Mileposts'!$F$13,H957&lt;='Intersection Mileposts'!$G$13),"Y",IF(AND(H957&gt;='Intersection Mileposts'!$F$14,H957&lt;='Intersection Mileposts'!$G$14),"Y",IF(AND(H957&gt;='Intersection Mileposts'!$F$15,H957&lt;='Intersection Mileposts'!$G$15),"Y",IF(AND(H957&gt;='Intersection Mileposts'!$F$16,H957&lt;='Intersection Mileposts'!$G$16),"Y",IF(AND(H957&gt;='Intersection Mileposts'!$F$17,H957&lt;='Intersection Mileposts'!$G$17),"Y",IF(AND(H957&gt;='Intersection Mileposts'!$F$18,H957&lt;='Intersection Mileposts'!$G$18),"Y",IF(AND(H957&gt;='Intersection Mileposts'!$F$19,H957&lt;='Intersection Mileposts'!$G$19),"Y",IF(AND(H957&gt;='Intersection Mileposts'!$F$20,H957&lt;='Intersection Mileposts'!$G$20),"Y",IF(AND(H957&gt;='Intersection Mileposts'!$F$21,H957&lt;='Intersection Mileposts'!$G$21),"Y",IF(AND(H957&gt;='Intersection Mileposts'!$F$22,H957&lt;='Intersection Mileposts'!$G$22),"Y",IF(AND(H957&gt;='Intersection Mileposts'!$F$23,H957&lt;='Intersection Mileposts'!$G$23),"Y",IF(AND(H957&gt;='Intersection Mileposts'!$F$24,H957&lt;='Intersection Mileposts'!$G$24),"Y",IF(AND(H957&gt;='Intersection Mileposts'!$F$25,H957&lt;='Intersection Mileposts'!$G$25),"Y",IF(AND(H957&gt;='Intersection Mileposts'!$F$26,H957&lt;='Intersection Mileposts'!$G$26),"Y",IF(AND(H957&gt;='Intersection Mileposts'!$F$27,H957&lt;='Intersection Mileposts'!$G$27),"Y",IF(AND(H957&gt;='Intersection Mileposts'!$F$28,H957&lt;='Intersection Mileposts'!$G$28),"Y",IF(AND(H957&gt;='Intersection Mileposts'!$F$29,H957&lt;='Intersection Mileposts'!$G$29),"Y", IF(AND(H957&gt;='Intersection Mileposts'!$F$30,H957&lt;='Intersection Mileposts'!$G$30),"Y",IF(AND(H957&gt;='Intersection Mileposts'!$F$31,H957&lt;='Intersection Mileposts'!$G$31),"Y",IF(AND(H957&gt;='Intersection Mileposts'!$F$32,H957&lt;='Intersection Mileposts'!$G$32),"Y",IF(AND(H957&gt;='Intersection Mileposts'!$F$33,H957&lt;='Intersection Mileposts'!$G$33),"Y",IF(AND(H957&gt;='Intersection Mileposts'!$F$34,H957&lt;='Intersection Mileposts'!$G$34),"Y",IF(AND(H957&gt;='Intersection Mileposts'!$F$35,H957&lt;='Intersection Mileposts'!$G$35),"Y",IF(AND(H957&gt;='Intersection Mileposts'!$F$36,H957&lt;='Intersection Mileposts'!$G$36),"Y",IF(AND(H957&gt;='Intersection Mileposts'!$F$37,H957&lt;='Intersection Mileposts'!$G$37),"Y",IF(AND(H957&gt;='Intersection Mileposts'!$F$38,H957&lt;='Intersection Mileposts'!$G$38),"Y",IF(AND(H957&gt;='Intersection Mileposts'!$F$39,H957&lt;='Intersection Mileposts'!$G$39),"Y","N"))))))))))))))))))))))))))))))))))))</f>
        <v/>
      </c>
    </row>
    <row r="958" spans="1:46" x14ac:dyDescent="0.3">
      <c r="A958" s="279"/>
      <c r="B958" s="261"/>
      <c r="C958" s="262"/>
      <c r="D958" s="262"/>
      <c r="E958" s="262"/>
      <c r="F958" s="262"/>
      <c r="G958" s="284"/>
      <c r="H958" s="286"/>
      <c r="I958" s="279"/>
      <c r="J958" s="260"/>
      <c r="K958" s="260"/>
      <c r="L958" s="280"/>
      <c r="M958" s="275"/>
      <c r="N958" s="263"/>
      <c r="P958" s="264" t="str">
        <f>IF(R958 = "", "", COUNT($R$4:R958))</f>
        <v/>
      </c>
      <c r="Q958" s="264" t="str">
        <f t="shared" si="112"/>
        <v/>
      </c>
      <c r="R958" s="265" t="str">
        <f t="shared" si="113"/>
        <v/>
      </c>
      <c r="S958" s="266" t="str">
        <f t="shared" si="117"/>
        <v/>
      </c>
      <c r="T958" s="267" t="str">
        <f t="shared" si="114"/>
        <v/>
      </c>
      <c r="U958" s="268" t="str">
        <f t="shared" si="118"/>
        <v/>
      </c>
      <c r="V958" s="269" t="str">
        <f t="shared" si="115"/>
        <v/>
      </c>
      <c r="W958" s="5"/>
      <c r="AR958" s="2" t="str">
        <f t="shared" si="119"/>
        <v/>
      </c>
      <c r="AS958" s="2" t="str">
        <f t="shared" si="116"/>
        <v/>
      </c>
      <c r="AT958" s="2" t="str">
        <f>IF(AR958="","",IF(AND(H958&gt;='Intersection Mileposts'!$F$5,H958&lt;='Intersection Mileposts'!$G$5),"Y",IF(AND(H958&gt;='Intersection Mileposts'!$F$6,H958&lt;='Intersection Mileposts'!$G$6),"Y",IF(AND(H958&gt;='Intersection Mileposts'!$F$7,H958&lt;='Intersection Mileposts'!$G$7),"Y",IF(AND(H958&gt;='Intersection Mileposts'!$F$8,H958&lt;='Intersection Mileposts'!$G$8),"Y",IF(AND(H958&gt;='Intersection Mileposts'!$F$9,H958&lt;='Intersection Mileposts'!$G$9),"Y",IF(AND(H958&gt;='Intersection Mileposts'!$F$10,H958&lt;='Intersection Mileposts'!$G$10),"Y",IF(AND(H958&gt;='Intersection Mileposts'!$F$11,H958&lt;='Intersection Mileposts'!$G$11),"Y",IF(AND(H958&gt;='Intersection Mileposts'!$F$12,H958&lt;='Intersection Mileposts'!$G$12),"Y",IF(AND(H958&gt;='Intersection Mileposts'!$F$13,H958&lt;='Intersection Mileposts'!$G$13),"Y",IF(AND(H958&gt;='Intersection Mileposts'!$F$14,H958&lt;='Intersection Mileposts'!$G$14),"Y",IF(AND(H958&gt;='Intersection Mileposts'!$F$15,H958&lt;='Intersection Mileposts'!$G$15),"Y",IF(AND(H958&gt;='Intersection Mileposts'!$F$16,H958&lt;='Intersection Mileposts'!$G$16),"Y",IF(AND(H958&gt;='Intersection Mileposts'!$F$17,H958&lt;='Intersection Mileposts'!$G$17),"Y",IF(AND(H958&gt;='Intersection Mileposts'!$F$18,H958&lt;='Intersection Mileposts'!$G$18),"Y",IF(AND(H958&gt;='Intersection Mileposts'!$F$19,H958&lt;='Intersection Mileposts'!$G$19),"Y",IF(AND(H958&gt;='Intersection Mileposts'!$F$20,H958&lt;='Intersection Mileposts'!$G$20),"Y",IF(AND(H958&gt;='Intersection Mileposts'!$F$21,H958&lt;='Intersection Mileposts'!$G$21),"Y",IF(AND(H958&gt;='Intersection Mileposts'!$F$22,H958&lt;='Intersection Mileposts'!$G$22),"Y",IF(AND(H958&gt;='Intersection Mileposts'!$F$23,H958&lt;='Intersection Mileposts'!$G$23),"Y",IF(AND(H958&gt;='Intersection Mileposts'!$F$24,H958&lt;='Intersection Mileposts'!$G$24),"Y",IF(AND(H958&gt;='Intersection Mileposts'!$F$25,H958&lt;='Intersection Mileposts'!$G$25),"Y",IF(AND(H958&gt;='Intersection Mileposts'!$F$26,H958&lt;='Intersection Mileposts'!$G$26),"Y",IF(AND(H958&gt;='Intersection Mileposts'!$F$27,H958&lt;='Intersection Mileposts'!$G$27),"Y",IF(AND(H958&gt;='Intersection Mileposts'!$F$28,H958&lt;='Intersection Mileposts'!$G$28),"Y",IF(AND(H958&gt;='Intersection Mileposts'!$F$29,H958&lt;='Intersection Mileposts'!$G$29),"Y", IF(AND(H958&gt;='Intersection Mileposts'!$F$30,H958&lt;='Intersection Mileposts'!$G$30),"Y",IF(AND(H958&gt;='Intersection Mileposts'!$F$31,H958&lt;='Intersection Mileposts'!$G$31),"Y",IF(AND(H958&gt;='Intersection Mileposts'!$F$32,H958&lt;='Intersection Mileposts'!$G$32),"Y",IF(AND(H958&gt;='Intersection Mileposts'!$F$33,H958&lt;='Intersection Mileposts'!$G$33),"Y",IF(AND(H958&gt;='Intersection Mileposts'!$F$34,H958&lt;='Intersection Mileposts'!$G$34),"Y",IF(AND(H958&gt;='Intersection Mileposts'!$F$35,H958&lt;='Intersection Mileposts'!$G$35),"Y",IF(AND(H958&gt;='Intersection Mileposts'!$F$36,H958&lt;='Intersection Mileposts'!$G$36),"Y",IF(AND(H958&gt;='Intersection Mileposts'!$F$37,H958&lt;='Intersection Mileposts'!$G$37),"Y",IF(AND(H958&gt;='Intersection Mileposts'!$F$38,H958&lt;='Intersection Mileposts'!$G$38),"Y",IF(AND(H958&gt;='Intersection Mileposts'!$F$39,H958&lt;='Intersection Mileposts'!$G$39),"Y","N"))))))))))))))))))))))))))))))))))))</f>
        <v/>
      </c>
    </row>
    <row r="959" spans="1:46" x14ac:dyDescent="0.3">
      <c r="A959" s="279"/>
      <c r="B959" s="261"/>
      <c r="C959" s="262"/>
      <c r="D959" s="262"/>
      <c r="E959" s="262"/>
      <c r="F959" s="262"/>
      <c r="G959" s="284"/>
      <c r="H959" s="286"/>
      <c r="I959" s="279"/>
      <c r="J959" s="260"/>
      <c r="K959" s="260"/>
      <c r="L959" s="280"/>
      <c r="M959" s="275"/>
      <c r="N959" s="263"/>
      <c r="P959" s="264" t="str">
        <f>IF(R959 = "", "", COUNT($R$4:R959))</f>
        <v/>
      </c>
      <c r="Q959" s="264" t="str">
        <f t="shared" si="112"/>
        <v/>
      </c>
      <c r="R959" s="265" t="str">
        <f t="shared" si="113"/>
        <v/>
      </c>
      <c r="S959" s="266" t="str">
        <f t="shared" si="117"/>
        <v/>
      </c>
      <c r="T959" s="267" t="str">
        <f t="shared" si="114"/>
        <v/>
      </c>
      <c r="U959" s="268" t="str">
        <f t="shared" si="118"/>
        <v/>
      </c>
      <c r="V959" s="269" t="str">
        <f t="shared" si="115"/>
        <v/>
      </c>
      <c r="W959" s="5"/>
      <c r="AR959" s="2" t="str">
        <f t="shared" si="119"/>
        <v/>
      </c>
      <c r="AS959" s="2" t="str">
        <f t="shared" si="116"/>
        <v/>
      </c>
      <c r="AT959" s="2" t="str">
        <f>IF(AR959="","",IF(AND(H959&gt;='Intersection Mileposts'!$F$5,H959&lt;='Intersection Mileposts'!$G$5),"Y",IF(AND(H959&gt;='Intersection Mileposts'!$F$6,H959&lt;='Intersection Mileposts'!$G$6),"Y",IF(AND(H959&gt;='Intersection Mileposts'!$F$7,H959&lt;='Intersection Mileposts'!$G$7),"Y",IF(AND(H959&gt;='Intersection Mileposts'!$F$8,H959&lt;='Intersection Mileposts'!$G$8),"Y",IF(AND(H959&gt;='Intersection Mileposts'!$F$9,H959&lt;='Intersection Mileposts'!$G$9),"Y",IF(AND(H959&gt;='Intersection Mileposts'!$F$10,H959&lt;='Intersection Mileposts'!$G$10),"Y",IF(AND(H959&gt;='Intersection Mileposts'!$F$11,H959&lt;='Intersection Mileposts'!$G$11),"Y",IF(AND(H959&gt;='Intersection Mileposts'!$F$12,H959&lt;='Intersection Mileposts'!$G$12),"Y",IF(AND(H959&gt;='Intersection Mileposts'!$F$13,H959&lt;='Intersection Mileposts'!$G$13),"Y",IF(AND(H959&gt;='Intersection Mileposts'!$F$14,H959&lt;='Intersection Mileposts'!$G$14),"Y",IF(AND(H959&gt;='Intersection Mileposts'!$F$15,H959&lt;='Intersection Mileposts'!$G$15),"Y",IF(AND(H959&gt;='Intersection Mileposts'!$F$16,H959&lt;='Intersection Mileposts'!$G$16),"Y",IF(AND(H959&gt;='Intersection Mileposts'!$F$17,H959&lt;='Intersection Mileposts'!$G$17),"Y",IF(AND(H959&gt;='Intersection Mileposts'!$F$18,H959&lt;='Intersection Mileposts'!$G$18),"Y",IF(AND(H959&gt;='Intersection Mileposts'!$F$19,H959&lt;='Intersection Mileposts'!$G$19),"Y",IF(AND(H959&gt;='Intersection Mileposts'!$F$20,H959&lt;='Intersection Mileposts'!$G$20),"Y",IF(AND(H959&gt;='Intersection Mileposts'!$F$21,H959&lt;='Intersection Mileposts'!$G$21),"Y",IF(AND(H959&gt;='Intersection Mileposts'!$F$22,H959&lt;='Intersection Mileposts'!$G$22),"Y",IF(AND(H959&gt;='Intersection Mileposts'!$F$23,H959&lt;='Intersection Mileposts'!$G$23),"Y",IF(AND(H959&gt;='Intersection Mileposts'!$F$24,H959&lt;='Intersection Mileposts'!$G$24),"Y",IF(AND(H959&gt;='Intersection Mileposts'!$F$25,H959&lt;='Intersection Mileposts'!$G$25),"Y",IF(AND(H959&gt;='Intersection Mileposts'!$F$26,H959&lt;='Intersection Mileposts'!$G$26),"Y",IF(AND(H959&gt;='Intersection Mileposts'!$F$27,H959&lt;='Intersection Mileposts'!$G$27),"Y",IF(AND(H959&gt;='Intersection Mileposts'!$F$28,H959&lt;='Intersection Mileposts'!$G$28),"Y",IF(AND(H959&gt;='Intersection Mileposts'!$F$29,H959&lt;='Intersection Mileposts'!$G$29),"Y", IF(AND(H959&gt;='Intersection Mileposts'!$F$30,H959&lt;='Intersection Mileposts'!$G$30),"Y",IF(AND(H959&gt;='Intersection Mileposts'!$F$31,H959&lt;='Intersection Mileposts'!$G$31),"Y",IF(AND(H959&gt;='Intersection Mileposts'!$F$32,H959&lt;='Intersection Mileposts'!$G$32),"Y",IF(AND(H959&gt;='Intersection Mileposts'!$F$33,H959&lt;='Intersection Mileposts'!$G$33),"Y",IF(AND(H959&gt;='Intersection Mileposts'!$F$34,H959&lt;='Intersection Mileposts'!$G$34),"Y",IF(AND(H959&gt;='Intersection Mileposts'!$F$35,H959&lt;='Intersection Mileposts'!$G$35),"Y",IF(AND(H959&gt;='Intersection Mileposts'!$F$36,H959&lt;='Intersection Mileposts'!$G$36),"Y",IF(AND(H959&gt;='Intersection Mileposts'!$F$37,H959&lt;='Intersection Mileposts'!$G$37),"Y",IF(AND(H959&gt;='Intersection Mileposts'!$F$38,H959&lt;='Intersection Mileposts'!$G$38),"Y",IF(AND(H959&gt;='Intersection Mileposts'!$F$39,H959&lt;='Intersection Mileposts'!$G$39),"Y","N"))))))))))))))))))))))))))))))))))))</f>
        <v/>
      </c>
    </row>
    <row r="960" spans="1:46" x14ac:dyDescent="0.3">
      <c r="A960" s="279"/>
      <c r="B960" s="261"/>
      <c r="C960" s="262"/>
      <c r="D960" s="262"/>
      <c r="E960" s="262"/>
      <c r="F960" s="262"/>
      <c r="G960" s="284"/>
      <c r="H960" s="286"/>
      <c r="I960" s="279"/>
      <c r="J960" s="260"/>
      <c r="K960" s="260"/>
      <c r="L960" s="280"/>
      <c r="M960" s="275"/>
      <c r="N960" s="263"/>
      <c r="P960" s="264" t="str">
        <f>IF(R960 = "", "", COUNT($R$4:R960))</f>
        <v/>
      </c>
      <c r="Q960" s="264" t="str">
        <f t="shared" si="112"/>
        <v/>
      </c>
      <c r="R960" s="265" t="str">
        <f t="shared" si="113"/>
        <v/>
      </c>
      <c r="S960" s="266" t="str">
        <f t="shared" si="117"/>
        <v/>
      </c>
      <c r="T960" s="267" t="str">
        <f t="shared" si="114"/>
        <v/>
      </c>
      <c r="U960" s="268" t="str">
        <f t="shared" si="118"/>
        <v/>
      </c>
      <c r="V960" s="269" t="str">
        <f t="shared" si="115"/>
        <v/>
      </c>
      <c r="W960" s="5"/>
      <c r="AR960" s="2" t="str">
        <f t="shared" si="119"/>
        <v/>
      </c>
      <c r="AS960" s="2" t="str">
        <f t="shared" si="116"/>
        <v/>
      </c>
      <c r="AT960" s="2" t="str">
        <f>IF(AR960="","",IF(AND(H960&gt;='Intersection Mileposts'!$F$5,H960&lt;='Intersection Mileposts'!$G$5),"Y",IF(AND(H960&gt;='Intersection Mileposts'!$F$6,H960&lt;='Intersection Mileposts'!$G$6),"Y",IF(AND(H960&gt;='Intersection Mileposts'!$F$7,H960&lt;='Intersection Mileposts'!$G$7),"Y",IF(AND(H960&gt;='Intersection Mileposts'!$F$8,H960&lt;='Intersection Mileposts'!$G$8),"Y",IF(AND(H960&gt;='Intersection Mileposts'!$F$9,H960&lt;='Intersection Mileposts'!$G$9),"Y",IF(AND(H960&gt;='Intersection Mileposts'!$F$10,H960&lt;='Intersection Mileposts'!$G$10),"Y",IF(AND(H960&gt;='Intersection Mileposts'!$F$11,H960&lt;='Intersection Mileposts'!$G$11),"Y",IF(AND(H960&gt;='Intersection Mileposts'!$F$12,H960&lt;='Intersection Mileposts'!$G$12),"Y",IF(AND(H960&gt;='Intersection Mileposts'!$F$13,H960&lt;='Intersection Mileposts'!$G$13),"Y",IF(AND(H960&gt;='Intersection Mileposts'!$F$14,H960&lt;='Intersection Mileposts'!$G$14),"Y",IF(AND(H960&gt;='Intersection Mileposts'!$F$15,H960&lt;='Intersection Mileposts'!$G$15),"Y",IF(AND(H960&gt;='Intersection Mileposts'!$F$16,H960&lt;='Intersection Mileposts'!$G$16),"Y",IF(AND(H960&gt;='Intersection Mileposts'!$F$17,H960&lt;='Intersection Mileposts'!$G$17),"Y",IF(AND(H960&gt;='Intersection Mileposts'!$F$18,H960&lt;='Intersection Mileposts'!$G$18),"Y",IF(AND(H960&gt;='Intersection Mileposts'!$F$19,H960&lt;='Intersection Mileposts'!$G$19),"Y",IF(AND(H960&gt;='Intersection Mileposts'!$F$20,H960&lt;='Intersection Mileposts'!$G$20),"Y",IF(AND(H960&gt;='Intersection Mileposts'!$F$21,H960&lt;='Intersection Mileposts'!$G$21),"Y",IF(AND(H960&gt;='Intersection Mileposts'!$F$22,H960&lt;='Intersection Mileposts'!$G$22),"Y",IF(AND(H960&gt;='Intersection Mileposts'!$F$23,H960&lt;='Intersection Mileposts'!$G$23),"Y",IF(AND(H960&gt;='Intersection Mileposts'!$F$24,H960&lt;='Intersection Mileposts'!$G$24),"Y",IF(AND(H960&gt;='Intersection Mileposts'!$F$25,H960&lt;='Intersection Mileposts'!$G$25),"Y",IF(AND(H960&gt;='Intersection Mileposts'!$F$26,H960&lt;='Intersection Mileposts'!$G$26),"Y",IF(AND(H960&gt;='Intersection Mileposts'!$F$27,H960&lt;='Intersection Mileposts'!$G$27),"Y",IF(AND(H960&gt;='Intersection Mileposts'!$F$28,H960&lt;='Intersection Mileposts'!$G$28),"Y",IF(AND(H960&gt;='Intersection Mileposts'!$F$29,H960&lt;='Intersection Mileposts'!$G$29),"Y", IF(AND(H960&gt;='Intersection Mileposts'!$F$30,H960&lt;='Intersection Mileposts'!$G$30),"Y",IF(AND(H960&gt;='Intersection Mileposts'!$F$31,H960&lt;='Intersection Mileposts'!$G$31),"Y",IF(AND(H960&gt;='Intersection Mileposts'!$F$32,H960&lt;='Intersection Mileposts'!$G$32),"Y",IF(AND(H960&gt;='Intersection Mileposts'!$F$33,H960&lt;='Intersection Mileposts'!$G$33),"Y",IF(AND(H960&gt;='Intersection Mileposts'!$F$34,H960&lt;='Intersection Mileposts'!$G$34),"Y",IF(AND(H960&gt;='Intersection Mileposts'!$F$35,H960&lt;='Intersection Mileposts'!$G$35),"Y",IF(AND(H960&gt;='Intersection Mileposts'!$F$36,H960&lt;='Intersection Mileposts'!$G$36),"Y",IF(AND(H960&gt;='Intersection Mileposts'!$F$37,H960&lt;='Intersection Mileposts'!$G$37),"Y",IF(AND(H960&gt;='Intersection Mileposts'!$F$38,H960&lt;='Intersection Mileposts'!$G$38),"Y",IF(AND(H960&gt;='Intersection Mileposts'!$F$39,H960&lt;='Intersection Mileposts'!$G$39),"Y","N"))))))))))))))))))))))))))))))))))))</f>
        <v/>
      </c>
    </row>
    <row r="961" spans="1:46" x14ac:dyDescent="0.3">
      <c r="A961" s="279"/>
      <c r="B961" s="261"/>
      <c r="C961" s="262"/>
      <c r="D961" s="262"/>
      <c r="E961" s="262"/>
      <c r="F961" s="262"/>
      <c r="G961" s="284"/>
      <c r="H961" s="286"/>
      <c r="I961" s="279"/>
      <c r="J961" s="260"/>
      <c r="K961" s="260"/>
      <c r="L961" s="280"/>
      <c r="M961" s="275"/>
      <c r="N961" s="263"/>
      <c r="P961" s="264" t="str">
        <f>IF(R961 = "", "", COUNT($R$4:R961))</f>
        <v/>
      </c>
      <c r="Q961" s="264" t="str">
        <f t="shared" si="112"/>
        <v/>
      </c>
      <c r="R961" s="265" t="str">
        <f t="shared" si="113"/>
        <v/>
      </c>
      <c r="S961" s="266" t="str">
        <f t="shared" si="117"/>
        <v/>
      </c>
      <c r="T961" s="267" t="str">
        <f t="shared" si="114"/>
        <v/>
      </c>
      <c r="U961" s="268" t="str">
        <f t="shared" si="118"/>
        <v/>
      </c>
      <c r="V961" s="269" t="str">
        <f t="shared" si="115"/>
        <v/>
      </c>
      <c r="W961" s="5"/>
      <c r="AR961" s="2" t="str">
        <f t="shared" si="119"/>
        <v/>
      </c>
      <c r="AS961" s="2" t="str">
        <f t="shared" si="116"/>
        <v/>
      </c>
      <c r="AT961" s="2" t="str">
        <f>IF(AR961="","",IF(AND(H961&gt;='Intersection Mileposts'!$F$5,H961&lt;='Intersection Mileposts'!$G$5),"Y",IF(AND(H961&gt;='Intersection Mileposts'!$F$6,H961&lt;='Intersection Mileposts'!$G$6),"Y",IF(AND(H961&gt;='Intersection Mileposts'!$F$7,H961&lt;='Intersection Mileposts'!$G$7),"Y",IF(AND(H961&gt;='Intersection Mileposts'!$F$8,H961&lt;='Intersection Mileposts'!$G$8),"Y",IF(AND(H961&gt;='Intersection Mileposts'!$F$9,H961&lt;='Intersection Mileposts'!$G$9),"Y",IF(AND(H961&gt;='Intersection Mileposts'!$F$10,H961&lt;='Intersection Mileposts'!$G$10),"Y",IF(AND(H961&gt;='Intersection Mileposts'!$F$11,H961&lt;='Intersection Mileposts'!$G$11),"Y",IF(AND(H961&gt;='Intersection Mileposts'!$F$12,H961&lt;='Intersection Mileposts'!$G$12),"Y",IF(AND(H961&gt;='Intersection Mileposts'!$F$13,H961&lt;='Intersection Mileposts'!$G$13),"Y",IF(AND(H961&gt;='Intersection Mileposts'!$F$14,H961&lt;='Intersection Mileposts'!$G$14),"Y",IF(AND(H961&gt;='Intersection Mileposts'!$F$15,H961&lt;='Intersection Mileposts'!$G$15),"Y",IF(AND(H961&gt;='Intersection Mileposts'!$F$16,H961&lt;='Intersection Mileposts'!$G$16),"Y",IF(AND(H961&gt;='Intersection Mileposts'!$F$17,H961&lt;='Intersection Mileposts'!$G$17),"Y",IF(AND(H961&gt;='Intersection Mileposts'!$F$18,H961&lt;='Intersection Mileposts'!$G$18),"Y",IF(AND(H961&gt;='Intersection Mileposts'!$F$19,H961&lt;='Intersection Mileposts'!$G$19),"Y",IF(AND(H961&gt;='Intersection Mileposts'!$F$20,H961&lt;='Intersection Mileposts'!$G$20),"Y",IF(AND(H961&gt;='Intersection Mileposts'!$F$21,H961&lt;='Intersection Mileposts'!$G$21),"Y",IF(AND(H961&gt;='Intersection Mileposts'!$F$22,H961&lt;='Intersection Mileposts'!$G$22),"Y",IF(AND(H961&gt;='Intersection Mileposts'!$F$23,H961&lt;='Intersection Mileposts'!$G$23),"Y",IF(AND(H961&gt;='Intersection Mileposts'!$F$24,H961&lt;='Intersection Mileposts'!$G$24),"Y",IF(AND(H961&gt;='Intersection Mileposts'!$F$25,H961&lt;='Intersection Mileposts'!$G$25),"Y",IF(AND(H961&gt;='Intersection Mileposts'!$F$26,H961&lt;='Intersection Mileposts'!$G$26),"Y",IF(AND(H961&gt;='Intersection Mileposts'!$F$27,H961&lt;='Intersection Mileposts'!$G$27),"Y",IF(AND(H961&gt;='Intersection Mileposts'!$F$28,H961&lt;='Intersection Mileposts'!$G$28),"Y",IF(AND(H961&gt;='Intersection Mileposts'!$F$29,H961&lt;='Intersection Mileposts'!$G$29),"Y", IF(AND(H961&gt;='Intersection Mileposts'!$F$30,H961&lt;='Intersection Mileposts'!$G$30),"Y",IF(AND(H961&gt;='Intersection Mileposts'!$F$31,H961&lt;='Intersection Mileposts'!$G$31),"Y",IF(AND(H961&gt;='Intersection Mileposts'!$F$32,H961&lt;='Intersection Mileposts'!$G$32),"Y",IF(AND(H961&gt;='Intersection Mileposts'!$F$33,H961&lt;='Intersection Mileposts'!$G$33),"Y",IF(AND(H961&gt;='Intersection Mileposts'!$F$34,H961&lt;='Intersection Mileposts'!$G$34),"Y",IF(AND(H961&gt;='Intersection Mileposts'!$F$35,H961&lt;='Intersection Mileposts'!$G$35),"Y",IF(AND(H961&gt;='Intersection Mileposts'!$F$36,H961&lt;='Intersection Mileposts'!$G$36),"Y",IF(AND(H961&gt;='Intersection Mileposts'!$F$37,H961&lt;='Intersection Mileposts'!$G$37),"Y",IF(AND(H961&gt;='Intersection Mileposts'!$F$38,H961&lt;='Intersection Mileposts'!$G$38),"Y",IF(AND(H961&gt;='Intersection Mileposts'!$F$39,H961&lt;='Intersection Mileposts'!$G$39),"Y","N"))))))))))))))))))))))))))))))))))))</f>
        <v/>
      </c>
    </row>
    <row r="962" spans="1:46" x14ac:dyDescent="0.3">
      <c r="A962" s="279"/>
      <c r="B962" s="261"/>
      <c r="C962" s="262"/>
      <c r="D962" s="262"/>
      <c r="E962" s="262"/>
      <c r="F962" s="262"/>
      <c r="G962" s="284"/>
      <c r="H962" s="286"/>
      <c r="I962" s="279"/>
      <c r="J962" s="260"/>
      <c r="K962" s="260"/>
      <c r="L962" s="280"/>
      <c r="M962" s="275"/>
      <c r="N962" s="263"/>
      <c r="P962" s="264" t="str">
        <f>IF(R962 = "", "", COUNT($R$4:R962))</f>
        <v/>
      </c>
      <c r="Q962" s="264" t="str">
        <f t="shared" si="112"/>
        <v/>
      </c>
      <c r="R962" s="265" t="str">
        <f t="shared" si="113"/>
        <v/>
      </c>
      <c r="S962" s="266" t="str">
        <f t="shared" si="117"/>
        <v/>
      </c>
      <c r="T962" s="267" t="str">
        <f t="shared" si="114"/>
        <v/>
      </c>
      <c r="U962" s="268" t="str">
        <f t="shared" si="118"/>
        <v/>
      </c>
      <c r="V962" s="269" t="str">
        <f t="shared" si="115"/>
        <v/>
      </c>
      <c r="W962" s="5"/>
      <c r="AR962" s="2" t="str">
        <f t="shared" si="119"/>
        <v/>
      </c>
      <c r="AS962" s="2" t="str">
        <f t="shared" si="116"/>
        <v/>
      </c>
      <c r="AT962" s="2" t="str">
        <f>IF(AR962="","",IF(AND(H962&gt;='Intersection Mileposts'!$F$5,H962&lt;='Intersection Mileposts'!$G$5),"Y",IF(AND(H962&gt;='Intersection Mileposts'!$F$6,H962&lt;='Intersection Mileposts'!$G$6),"Y",IF(AND(H962&gt;='Intersection Mileposts'!$F$7,H962&lt;='Intersection Mileposts'!$G$7),"Y",IF(AND(H962&gt;='Intersection Mileposts'!$F$8,H962&lt;='Intersection Mileposts'!$G$8),"Y",IF(AND(H962&gt;='Intersection Mileposts'!$F$9,H962&lt;='Intersection Mileposts'!$G$9),"Y",IF(AND(H962&gt;='Intersection Mileposts'!$F$10,H962&lt;='Intersection Mileposts'!$G$10),"Y",IF(AND(H962&gt;='Intersection Mileposts'!$F$11,H962&lt;='Intersection Mileposts'!$G$11),"Y",IF(AND(H962&gt;='Intersection Mileposts'!$F$12,H962&lt;='Intersection Mileposts'!$G$12),"Y",IF(AND(H962&gt;='Intersection Mileposts'!$F$13,H962&lt;='Intersection Mileposts'!$G$13),"Y",IF(AND(H962&gt;='Intersection Mileposts'!$F$14,H962&lt;='Intersection Mileposts'!$G$14),"Y",IF(AND(H962&gt;='Intersection Mileposts'!$F$15,H962&lt;='Intersection Mileposts'!$G$15),"Y",IF(AND(H962&gt;='Intersection Mileposts'!$F$16,H962&lt;='Intersection Mileposts'!$G$16),"Y",IF(AND(H962&gt;='Intersection Mileposts'!$F$17,H962&lt;='Intersection Mileposts'!$G$17),"Y",IF(AND(H962&gt;='Intersection Mileposts'!$F$18,H962&lt;='Intersection Mileposts'!$G$18),"Y",IF(AND(H962&gt;='Intersection Mileposts'!$F$19,H962&lt;='Intersection Mileposts'!$G$19),"Y",IF(AND(H962&gt;='Intersection Mileposts'!$F$20,H962&lt;='Intersection Mileposts'!$G$20),"Y",IF(AND(H962&gt;='Intersection Mileposts'!$F$21,H962&lt;='Intersection Mileposts'!$G$21),"Y",IF(AND(H962&gt;='Intersection Mileposts'!$F$22,H962&lt;='Intersection Mileposts'!$G$22),"Y",IF(AND(H962&gt;='Intersection Mileposts'!$F$23,H962&lt;='Intersection Mileposts'!$G$23),"Y",IF(AND(H962&gt;='Intersection Mileposts'!$F$24,H962&lt;='Intersection Mileposts'!$G$24),"Y",IF(AND(H962&gt;='Intersection Mileposts'!$F$25,H962&lt;='Intersection Mileposts'!$G$25),"Y",IF(AND(H962&gt;='Intersection Mileposts'!$F$26,H962&lt;='Intersection Mileposts'!$G$26),"Y",IF(AND(H962&gt;='Intersection Mileposts'!$F$27,H962&lt;='Intersection Mileposts'!$G$27),"Y",IF(AND(H962&gt;='Intersection Mileposts'!$F$28,H962&lt;='Intersection Mileposts'!$G$28),"Y",IF(AND(H962&gt;='Intersection Mileposts'!$F$29,H962&lt;='Intersection Mileposts'!$G$29),"Y", IF(AND(H962&gt;='Intersection Mileposts'!$F$30,H962&lt;='Intersection Mileposts'!$G$30),"Y",IF(AND(H962&gt;='Intersection Mileposts'!$F$31,H962&lt;='Intersection Mileposts'!$G$31),"Y",IF(AND(H962&gt;='Intersection Mileposts'!$F$32,H962&lt;='Intersection Mileposts'!$G$32),"Y",IF(AND(H962&gt;='Intersection Mileposts'!$F$33,H962&lt;='Intersection Mileposts'!$G$33),"Y",IF(AND(H962&gt;='Intersection Mileposts'!$F$34,H962&lt;='Intersection Mileposts'!$G$34),"Y",IF(AND(H962&gt;='Intersection Mileposts'!$F$35,H962&lt;='Intersection Mileposts'!$G$35),"Y",IF(AND(H962&gt;='Intersection Mileposts'!$F$36,H962&lt;='Intersection Mileposts'!$G$36),"Y",IF(AND(H962&gt;='Intersection Mileposts'!$F$37,H962&lt;='Intersection Mileposts'!$G$37),"Y",IF(AND(H962&gt;='Intersection Mileposts'!$F$38,H962&lt;='Intersection Mileposts'!$G$38),"Y",IF(AND(H962&gt;='Intersection Mileposts'!$F$39,H962&lt;='Intersection Mileposts'!$G$39),"Y","N"))))))))))))))))))))))))))))))))))))</f>
        <v/>
      </c>
    </row>
    <row r="963" spans="1:46" x14ac:dyDescent="0.3">
      <c r="A963" s="279"/>
      <c r="B963" s="261"/>
      <c r="C963" s="262"/>
      <c r="D963" s="262"/>
      <c r="E963" s="262"/>
      <c r="F963" s="262"/>
      <c r="G963" s="284"/>
      <c r="H963" s="286"/>
      <c r="I963" s="279"/>
      <c r="J963" s="260"/>
      <c r="K963" s="260"/>
      <c r="L963" s="280"/>
      <c r="M963" s="275"/>
      <c r="N963" s="263"/>
      <c r="P963" s="264" t="str">
        <f>IF(R963 = "", "", COUNT($R$4:R963))</f>
        <v/>
      </c>
      <c r="Q963" s="264" t="str">
        <f t="shared" si="112"/>
        <v/>
      </c>
      <c r="R963" s="265" t="str">
        <f t="shared" si="113"/>
        <v/>
      </c>
      <c r="S963" s="266" t="str">
        <f t="shared" si="117"/>
        <v/>
      </c>
      <c r="T963" s="267" t="str">
        <f t="shared" si="114"/>
        <v/>
      </c>
      <c r="U963" s="268" t="str">
        <f t="shared" si="118"/>
        <v/>
      </c>
      <c r="V963" s="269" t="str">
        <f t="shared" si="115"/>
        <v/>
      </c>
      <c r="W963" s="5"/>
      <c r="AR963" s="2" t="str">
        <f t="shared" si="119"/>
        <v/>
      </c>
      <c r="AS963" s="2" t="str">
        <f t="shared" si="116"/>
        <v/>
      </c>
      <c r="AT963" s="2" t="str">
        <f>IF(AR963="","",IF(AND(H963&gt;='Intersection Mileposts'!$F$5,H963&lt;='Intersection Mileposts'!$G$5),"Y",IF(AND(H963&gt;='Intersection Mileposts'!$F$6,H963&lt;='Intersection Mileposts'!$G$6),"Y",IF(AND(H963&gt;='Intersection Mileposts'!$F$7,H963&lt;='Intersection Mileposts'!$G$7),"Y",IF(AND(H963&gt;='Intersection Mileposts'!$F$8,H963&lt;='Intersection Mileposts'!$G$8),"Y",IF(AND(H963&gt;='Intersection Mileposts'!$F$9,H963&lt;='Intersection Mileposts'!$G$9),"Y",IF(AND(H963&gt;='Intersection Mileposts'!$F$10,H963&lt;='Intersection Mileposts'!$G$10),"Y",IF(AND(H963&gt;='Intersection Mileposts'!$F$11,H963&lt;='Intersection Mileposts'!$G$11),"Y",IF(AND(H963&gt;='Intersection Mileposts'!$F$12,H963&lt;='Intersection Mileposts'!$G$12),"Y",IF(AND(H963&gt;='Intersection Mileposts'!$F$13,H963&lt;='Intersection Mileposts'!$G$13),"Y",IF(AND(H963&gt;='Intersection Mileposts'!$F$14,H963&lt;='Intersection Mileposts'!$G$14),"Y",IF(AND(H963&gt;='Intersection Mileposts'!$F$15,H963&lt;='Intersection Mileposts'!$G$15),"Y",IF(AND(H963&gt;='Intersection Mileposts'!$F$16,H963&lt;='Intersection Mileposts'!$G$16),"Y",IF(AND(H963&gt;='Intersection Mileposts'!$F$17,H963&lt;='Intersection Mileposts'!$G$17),"Y",IF(AND(H963&gt;='Intersection Mileposts'!$F$18,H963&lt;='Intersection Mileposts'!$G$18),"Y",IF(AND(H963&gt;='Intersection Mileposts'!$F$19,H963&lt;='Intersection Mileposts'!$G$19),"Y",IF(AND(H963&gt;='Intersection Mileposts'!$F$20,H963&lt;='Intersection Mileposts'!$G$20),"Y",IF(AND(H963&gt;='Intersection Mileposts'!$F$21,H963&lt;='Intersection Mileposts'!$G$21),"Y",IF(AND(H963&gt;='Intersection Mileposts'!$F$22,H963&lt;='Intersection Mileposts'!$G$22),"Y",IF(AND(H963&gt;='Intersection Mileposts'!$F$23,H963&lt;='Intersection Mileposts'!$G$23),"Y",IF(AND(H963&gt;='Intersection Mileposts'!$F$24,H963&lt;='Intersection Mileposts'!$G$24),"Y",IF(AND(H963&gt;='Intersection Mileposts'!$F$25,H963&lt;='Intersection Mileposts'!$G$25),"Y",IF(AND(H963&gt;='Intersection Mileposts'!$F$26,H963&lt;='Intersection Mileposts'!$G$26),"Y",IF(AND(H963&gt;='Intersection Mileposts'!$F$27,H963&lt;='Intersection Mileposts'!$G$27),"Y",IF(AND(H963&gt;='Intersection Mileposts'!$F$28,H963&lt;='Intersection Mileposts'!$G$28),"Y",IF(AND(H963&gt;='Intersection Mileposts'!$F$29,H963&lt;='Intersection Mileposts'!$G$29),"Y", IF(AND(H963&gt;='Intersection Mileposts'!$F$30,H963&lt;='Intersection Mileposts'!$G$30),"Y",IF(AND(H963&gt;='Intersection Mileposts'!$F$31,H963&lt;='Intersection Mileposts'!$G$31),"Y",IF(AND(H963&gt;='Intersection Mileposts'!$F$32,H963&lt;='Intersection Mileposts'!$G$32),"Y",IF(AND(H963&gt;='Intersection Mileposts'!$F$33,H963&lt;='Intersection Mileposts'!$G$33),"Y",IF(AND(H963&gt;='Intersection Mileposts'!$F$34,H963&lt;='Intersection Mileposts'!$G$34),"Y",IF(AND(H963&gt;='Intersection Mileposts'!$F$35,H963&lt;='Intersection Mileposts'!$G$35),"Y",IF(AND(H963&gt;='Intersection Mileposts'!$F$36,H963&lt;='Intersection Mileposts'!$G$36),"Y",IF(AND(H963&gt;='Intersection Mileposts'!$F$37,H963&lt;='Intersection Mileposts'!$G$37),"Y",IF(AND(H963&gt;='Intersection Mileposts'!$F$38,H963&lt;='Intersection Mileposts'!$G$38),"Y",IF(AND(H963&gt;='Intersection Mileposts'!$F$39,H963&lt;='Intersection Mileposts'!$G$39),"Y","N"))))))))))))))))))))))))))))))))))))</f>
        <v/>
      </c>
    </row>
    <row r="964" spans="1:46" x14ac:dyDescent="0.3">
      <c r="A964" s="279"/>
      <c r="B964" s="261"/>
      <c r="C964" s="262"/>
      <c r="D964" s="262"/>
      <c r="E964" s="262"/>
      <c r="F964" s="262"/>
      <c r="G964" s="284"/>
      <c r="H964" s="286"/>
      <c r="I964" s="279"/>
      <c r="J964" s="260"/>
      <c r="K964" s="260"/>
      <c r="L964" s="280"/>
      <c r="M964" s="275"/>
      <c r="N964" s="263"/>
      <c r="P964" s="264" t="str">
        <f>IF(R964 = "", "", COUNT($R$4:R964))</f>
        <v/>
      </c>
      <c r="Q964" s="264" t="str">
        <f t="shared" ref="Q964:Q1003" si="120">IF(B964="", "", YEAR(B964))</f>
        <v/>
      </c>
      <c r="R964" s="265" t="str">
        <f t="shared" ref="R964:R1003" si="121">IF(A964="", "", IF(G964="",1,IF(G964="O",1,IF(G964="C",8.4,IF(G964="B",8.4,IF(G964="A",76.8,IF(G964="K",76.8,"ERR")))))))</f>
        <v/>
      </c>
      <c r="S964" s="266" t="str">
        <f t="shared" si="117"/>
        <v/>
      </c>
      <c r="T964" s="267" t="str">
        <f t="shared" ref="T964:T1003" si="122">IF(IF(M964="Y",G964,"")=0, "O", IF(M964="Y",G964,""))</f>
        <v/>
      </c>
      <c r="U964" s="268" t="str">
        <f t="shared" si="118"/>
        <v/>
      </c>
      <c r="V964" s="269" t="str">
        <f t="shared" ref="V964:V1003" si="123">IF(IF(N964="Y",G964,"")=0, "O", IF(N964="Y",G964,""))</f>
        <v/>
      </c>
      <c r="W964" s="5"/>
      <c r="AR964" s="2" t="str">
        <f t="shared" si="119"/>
        <v/>
      </c>
      <c r="AS964" s="2" t="str">
        <f t="shared" ref="AS964:AS1003" si="124">IF(OR(M964="Y",N964="Y"),"Y","")</f>
        <v/>
      </c>
      <c r="AT964" s="2" t="str">
        <f>IF(AR964="","",IF(AND(H964&gt;='Intersection Mileposts'!$F$5,H964&lt;='Intersection Mileposts'!$G$5),"Y",IF(AND(H964&gt;='Intersection Mileposts'!$F$6,H964&lt;='Intersection Mileposts'!$G$6),"Y",IF(AND(H964&gt;='Intersection Mileposts'!$F$7,H964&lt;='Intersection Mileposts'!$G$7),"Y",IF(AND(H964&gt;='Intersection Mileposts'!$F$8,H964&lt;='Intersection Mileposts'!$G$8),"Y",IF(AND(H964&gt;='Intersection Mileposts'!$F$9,H964&lt;='Intersection Mileposts'!$G$9),"Y",IF(AND(H964&gt;='Intersection Mileposts'!$F$10,H964&lt;='Intersection Mileposts'!$G$10),"Y",IF(AND(H964&gt;='Intersection Mileposts'!$F$11,H964&lt;='Intersection Mileposts'!$G$11),"Y",IF(AND(H964&gt;='Intersection Mileposts'!$F$12,H964&lt;='Intersection Mileposts'!$G$12),"Y",IF(AND(H964&gt;='Intersection Mileposts'!$F$13,H964&lt;='Intersection Mileposts'!$G$13),"Y",IF(AND(H964&gt;='Intersection Mileposts'!$F$14,H964&lt;='Intersection Mileposts'!$G$14),"Y",IF(AND(H964&gt;='Intersection Mileposts'!$F$15,H964&lt;='Intersection Mileposts'!$G$15),"Y",IF(AND(H964&gt;='Intersection Mileposts'!$F$16,H964&lt;='Intersection Mileposts'!$G$16),"Y",IF(AND(H964&gt;='Intersection Mileposts'!$F$17,H964&lt;='Intersection Mileposts'!$G$17),"Y",IF(AND(H964&gt;='Intersection Mileposts'!$F$18,H964&lt;='Intersection Mileposts'!$G$18),"Y",IF(AND(H964&gt;='Intersection Mileposts'!$F$19,H964&lt;='Intersection Mileposts'!$G$19),"Y",IF(AND(H964&gt;='Intersection Mileposts'!$F$20,H964&lt;='Intersection Mileposts'!$G$20),"Y",IF(AND(H964&gt;='Intersection Mileposts'!$F$21,H964&lt;='Intersection Mileposts'!$G$21),"Y",IF(AND(H964&gt;='Intersection Mileposts'!$F$22,H964&lt;='Intersection Mileposts'!$G$22),"Y",IF(AND(H964&gt;='Intersection Mileposts'!$F$23,H964&lt;='Intersection Mileposts'!$G$23),"Y",IF(AND(H964&gt;='Intersection Mileposts'!$F$24,H964&lt;='Intersection Mileposts'!$G$24),"Y",IF(AND(H964&gt;='Intersection Mileposts'!$F$25,H964&lt;='Intersection Mileposts'!$G$25),"Y",IF(AND(H964&gt;='Intersection Mileposts'!$F$26,H964&lt;='Intersection Mileposts'!$G$26),"Y",IF(AND(H964&gt;='Intersection Mileposts'!$F$27,H964&lt;='Intersection Mileposts'!$G$27),"Y",IF(AND(H964&gt;='Intersection Mileposts'!$F$28,H964&lt;='Intersection Mileposts'!$G$28),"Y",IF(AND(H964&gt;='Intersection Mileposts'!$F$29,H964&lt;='Intersection Mileposts'!$G$29),"Y", IF(AND(H964&gt;='Intersection Mileposts'!$F$30,H964&lt;='Intersection Mileposts'!$G$30),"Y",IF(AND(H964&gt;='Intersection Mileposts'!$F$31,H964&lt;='Intersection Mileposts'!$G$31),"Y",IF(AND(H964&gt;='Intersection Mileposts'!$F$32,H964&lt;='Intersection Mileposts'!$G$32),"Y",IF(AND(H964&gt;='Intersection Mileposts'!$F$33,H964&lt;='Intersection Mileposts'!$G$33),"Y",IF(AND(H964&gt;='Intersection Mileposts'!$F$34,H964&lt;='Intersection Mileposts'!$G$34),"Y",IF(AND(H964&gt;='Intersection Mileposts'!$F$35,H964&lt;='Intersection Mileposts'!$G$35),"Y",IF(AND(H964&gt;='Intersection Mileposts'!$F$36,H964&lt;='Intersection Mileposts'!$G$36),"Y",IF(AND(H964&gt;='Intersection Mileposts'!$F$37,H964&lt;='Intersection Mileposts'!$G$37),"Y",IF(AND(H964&gt;='Intersection Mileposts'!$F$38,H964&lt;='Intersection Mileposts'!$G$38),"Y",IF(AND(H964&gt;='Intersection Mileposts'!$F$39,H964&lt;='Intersection Mileposts'!$G$39),"Y","N"))))))))))))))))))))))))))))))))))))</f>
        <v/>
      </c>
    </row>
    <row r="965" spans="1:46" x14ac:dyDescent="0.3">
      <c r="A965" s="279"/>
      <c r="B965" s="261"/>
      <c r="C965" s="262"/>
      <c r="D965" s="262"/>
      <c r="E965" s="262"/>
      <c r="F965" s="262"/>
      <c r="G965" s="284"/>
      <c r="H965" s="286"/>
      <c r="I965" s="279"/>
      <c r="J965" s="260"/>
      <c r="K965" s="260"/>
      <c r="L965" s="280"/>
      <c r="M965" s="275"/>
      <c r="N965" s="263"/>
      <c r="P965" s="264" t="str">
        <f>IF(R965 = "", "", COUNT($R$4:R965))</f>
        <v/>
      </c>
      <c r="Q965" s="264" t="str">
        <f t="shared" si="120"/>
        <v/>
      </c>
      <c r="R965" s="265" t="str">
        <f t="shared" si="121"/>
        <v/>
      </c>
      <c r="S965" s="266" t="str">
        <f t="shared" ref="S965:S1003" si="125">IF(M965="Y",R965,"")</f>
        <v/>
      </c>
      <c r="T965" s="267" t="str">
        <f t="shared" si="122"/>
        <v/>
      </c>
      <c r="U965" s="268" t="str">
        <f t="shared" ref="U965:U1003" si="126">IF(N965="Y",R965,"")</f>
        <v/>
      </c>
      <c r="V965" s="269" t="str">
        <f t="shared" si="123"/>
        <v/>
      </c>
      <c r="W965" s="5"/>
      <c r="AR965" s="2" t="str">
        <f t="shared" ref="AR965:AR1003" si="127">IF(P965&gt;0, P965, "")</f>
        <v/>
      </c>
      <c r="AS965" s="2" t="str">
        <f t="shared" si="124"/>
        <v/>
      </c>
      <c r="AT965" s="2" t="str">
        <f>IF(AR965="","",IF(AND(H965&gt;='Intersection Mileposts'!$F$5,H965&lt;='Intersection Mileposts'!$G$5),"Y",IF(AND(H965&gt;='Intersection Mileposts'!$F$6,H965&lt;='Intersection Mileposts'!$G$6),"Y",IF(AND(H965&gt;='Intersection Mileposts'!$F$7,H965&lt;='Intersection Mileposts'!$G$7),"Y",IF(AND(H965&gt;='Intersection Mileposts'!$F$8,H965&lt;='Intersection Mileposts'!$G$8),"Y",IF(AND(H965&gt;='Intersection Mileposts'!$F$9,H965&lt;='Intersection Mileposts'!$G$9),"Y",IF(AND(H965&gt;='Intersection Mileposts'!$F$10,H965&lt;='Intersection Mileposts'!$G$10),"Y",IF(AND(H965&gt;='Intersection Mileposts'!$F$11,H965&lt;='Intersection Mileposts'!$G$11),"Y",IF(AND(H965&gt;='Intersection Mileposts'!$F$12,H965&lt;='Intersection Mileposts'!$G$12),"Y",IF(AND(H965&gt;='Intersection Mileposts'!$F$13,H965&lt;='Intersection Mileposts'!$G$13),"Y",IF(AND(H965&gt;='Intersection Mileposts'!$F$14,H965&lt;='Intersection Mileposts'!$G$14),"Y",IF(AND(H965&gt;='Intersection Mileposts'!$F$15,H965&lt;='Intersection Mileposts'!$G$15),"Y",IF(AND(H965&gt;='Intersection Mileposts'!$F$16,H965&lt;='Intersection Mileposts'!$G$16),"Y",IF(AND(H965&gt;='Intersection Mileposts'!$F$17,H965&lt;='Intersection Mileposts'!$G$17),"Y",IF(AND(H965&gt;='Intersection Mileposts'!$F$18,H965&lt;='Intersection Mileposts'!$G$18),"Y",IF(AND(H965&gt;='Intersection Mileposts'!$F$19,H965&lt;='Intersection Mileposts'!$G$19),"Y",IF(AND(H965&gt;='Intersection Mileposts'!$F$20,H965&lt;='Intersection Mileposts'!$G$20),"Y",IF(AND(H965&gt;='Intersection Mileposts'!$F$21,H965&lt;='Intersection Mileposts'!$G$21),"Y",IF(AND(H965&gt;='Intersection Mileposts'!$F$22,H965&lt;='Intersection Mileposts'!$G$22),"Y",IF(AND(H965&gt;='Intersection Mileposts'!$F$23,H965&lt;='Intersection Mileposts'!$G$23),"Y",IF(AND(H965&gt;='Intersection Mileposts'!$F$24,H965&lt;='Intersection Mileposts'!$G$24),"Y",IF(AND(H965&gt;='Intersection Mileposts'!$F$25,H965&lt;='Intersection Mileposts'!$G$25),"Y",IF(AND(H965&gt;='Intersection Mileposts'!$F$26,H965&lt;='Intersection Mileposts'!$G$26),"Y",IF(AND(H965&gt;='Intersection Mileposts'!$F$27,H965&lt;='Intersection Mileposts'!$G$27),"Y",IF(AND(H965&gt;='Intersection Mileposts'!$F$28,H965&lt;='Intersection Mileposts'!$G$28),"Y",IF(AND(H965&gt;='Intersection Mileposts'!$F$29,H965&lt;='Intersection Mileposts'!$G$29),"Y", IF(AND(H965&gt;='Intersection Mileposts'!$F$30,H965&lt;='Intersection Mileposts'!$G$30),"Y",IF(AND(H965&gt;='Intersection Mileposts'!$F$31,H965&lt;='Intersection Mileposts'!$G$31),"Y",IF(AND(H965&gt;='Intersection Mileposts'!$F$32,H965&lt;='Intersection Mileposts'!$G$32),"Y",IF(AND(H965&gt;='Intersection Mileposts'!$F$33,H965&lt;='Intersection Mileposts'!$G$33),"Y",IF(AND(H965&gt;='Intersection Mileposts'!$F$34,H965&lt;='Intersection Mileposts'!$G$34),"Y",IF(AND(H965&gt;='Intersection Mileposts'!$F$35,H965&lt;='Intersection Mileposts'!$G$35),"Y",IF(AND(H965&gt;='Intersection Mileposts'!$F$36,H965&lt;='Intersection Mileposts'!$G$36),"Y",IF(AND(H965&gt;='Intersection Mileposts'!$F$37,H965&lt;='Intersection Mileposts'!$G$37),"Y",IF(AND(H965&gt;='Intersection Mileposts'!$F$38,H965&lt;='Intersection Mileposts'!$G$38),"Y",IF(AND(H965&gt;='Intersection Mileposts'!$F$39,H965&lt;='Intersection Mileposts'!$G$39),"Y","N"))))))))))))))))))))))))))))))))))))</f>
        <v/>
      </c>
    </row>
    <row r="966" spans="1:46" x14ac:dyDescent="0.3">
      <c r="A966" s="279"/>
      <c r="B966" s="261"/>
      <c r="C966" s="262"/>
      <c r="D966" s="262"/>
      <c r="E966" s="262"/>
      <c r="F966" s="262"/>
      <c r="G966" s="284"/>
      <c r="H966" s="286"/>
      <c r="I966" s="279"/>
      <c r="J966" s="260"/>
      <c r="K966" s="260"/>
      <c r="L966" s="280"/>
      <c r="M966" s="275"/>
      <c r="N966" s="263"/>
      <c r="P966" s="264" t="str">
        <f>IF(R966 = "", "", COUNT($R$4:R966))</f>
        <v/>
      </c>
      <c r="Q966" s="264" t="str">
        <f t="shared" si="120"/>
        <v/>
      </c>
      <c r="R966" s="265" t="str">
        <f t="shared" si="121"/>
        <v/>
      </c>
      <c r="S966" s="266" t="str">
        <f t="shared" si="125"/>
        <v/>
      </c>
      <c r="T966" s="267" t="str">
        <f t="shared" si="122"/>
        <v/>
      </c>
      <c r="U966" s="268" t="str">
        <f t="shared" si="126"/>
        <v/>
      </c>
      <c r="V966" s="269" t="str">
        <f t="shared" si="123"/>
        <v/>
      </c>
      <c r="W966" s="5"/>
      <c r="AR966" s="2" t="str">
        <f t="shared" si="127"/>
        <v/>
      </c>
      <c r="AS966" s="2" t="str">
        <f t="shared" si="124"/>
        <v/>
      </c>
      <c r="AT966" s="2" t="str">
        <f>IF(AR966="","",IF(AND(H966&gt;='Intersection Mileposts'!$F$5,H966&lt;='Intersection Mileposts'!$G$5),"Y",IF(AND(H966&gt;='Intersection Mileposts'!$F$6,H966&lt;='Intersection Mileposts'!$G$6),"Y",IF(AND(H966&gt;='Intersection Mileposts'!$F$7,H966&lt;='Intersection Mileposts'!$G$7),"Y",IF(AND(H966&gt;='Intersection Mileposts'!$F$8,H966&lt;='Intersection Mileposts'!$G$8),"Y",IF(AND(H966&gt;='Intersection Mileposts'!$F$9,H966&lt;='Intersection Mileposts'!$G$9),"Y",IF(AND(H966&gt;='Intersection Mileposts'!$F$10,H966&lt;='Intersection Mileposts'!$G$10),"Y",IF(AND(H966&gt;='Intersection Mileposts'!$F$11,H966&lt;='Intersection Mileposts'!$G$11),"Y",IF(AND(H966&gt;='Intersection Mileposts'!$F$12,H966&lt;='Intersection Mileposts'!$G$12),"Y",IF(AND(H966&gt;='Intersection Mileposts'!$F$13,H966&lt;='Intersection Mileposts'!$G$13),"Y",IF(AND(H966&gt;='Intersection Mileposts'!$F$14,H966&lt;='Intersection Mileposts'!$G$14),"Y",IF(AND(H966&gt;='Intersection Mileposts'!$F$15,H966&lt;='Intersection Mileposts'!$G$15),"Y",IF(AND(H966&gt;='Intersection Mileposts'!$F$16,H966&lt;='Intersection Mileposts'!$G$16),"Y",IF(AND(H966&gt;='Intersection Mileposts'!$F$17,H966&lt;='Intersection Mileposts'!$G$17),"Y",IF(AND(H966&gt;='Intersection Mileposts'!$F$18,H966&lt;='Intersection Mileposts'!$G$18),"Y",IF(AND(H966&gt;='Intersection Mileposts'!$F$19,H966&lt;='Intersection Mileposts'!$G$19),"Y",IF(AND(H966&gt;='Intersection Mileposts'!$F$20,H966&lt;='Intersection Mileposts'!$G$20),"Y",IF(AND(H966&gt;='Intersection Mileposts'!$F$21,H966&lt;='Intersection Mileposts'!$G$21),"Y",IF(AND(H966&gt;='Intersection Mileposts'!$F$22,H966&lt;='Intersection Mileposts'!$G$22),"Y",IF(AND(H966&gt;='Intersection Mileposts'!$F$23,H966&lt;='Intersection Mileposts'!$G$23),"Y",IF(AND(H966&gt;='Intersection Mileposts'!$F$24,H966&lt;='Intersection Mileposts'!$G$24),"Y",IF(AND(H966&gt;='Intersection Mileposts'!$F$25,H966&lt;='Intersection Mileposts'!$G$25),"Y",IF(AND(H966&gt;='Intersection Mileposts'!$F$26,H966&lt;='Intersection Mileposts'!$G$26),"Y",IF(AND(H966&gt;='Intersection Mileposts'!$F$27,H966&lt;='Intersection Mileposts'!$G$27),"Y",IF(AND(H966&gt;='Intersection Mileposts'!$F$28,H966&lt;='Intersection Mileposts'!$G$28),"Y",IF(AND(H966&gt;='Intersection Mileposts'!$F$29,H966&lt;='Intersection Mileposts'!$G$29),"Y", IF(AND(H966&gt;='Intersection Mileposts'!$F$30,H966&lt;='Intersection Mileposts'!$G$30),"Y",IF(AND(H966&gt;='Intersection Mileposts'!$F$31,H966&lt;='Intersection Mileposts'!$G$31),"Y",IF(AND(H966&gt;='Intersection Mileposts'!$F$32,H966&lt;='Intersection Mileposts'!$G$32),"Y",IF(AND(H966&gt;='Intersection Mileposts'!$F$33,H966&lt;='Intersection Mileposts'!$G$33),"Y",IF(AND(H966&gt;='Intersection Mileposts'!$F$34,H966&lt;='Intersection Mileposts'!$G$34),"Y",IF(AND(H966&gt;='Intersection Mileposts'!$F$35,H966&lt;='Intersection Mileposts'!$G$35),"Y",IF(AND(H966&gt;='Intersection Mileposts'!$F$36,H966&lt;='Intersection Mileposts'!$G$36),"Y",IF(AND(H966&gt;='Intersection Mileposts'!$F$37,H966&lt;='Intersection Mileposts'!$G$37),"Y",IF(AND(H966&gt;='Intersection Mileposts'!$F$38,H966&lt;='Intersection Mileposts'!$G$38),"Y",IF(AND(H966&gt;='Intersection Mileposts'!$F$39,H966&lt;='Intersection Mileposts'!$G$39),"Y","N"))))))))))))))))))))))))))))))))))))</f>
        <v/>
      </c>
    </row>
    <row r="967" spans="1:46" x14ac:dyDescent="0.3">
      <c r="A967" s="279"/>
      <c r="B967" s="261"/>
      <c r="C967" s="262"/>
      <c r="D967" s="262"/>
      <c r="E967" s="262"/>
      <c r="F967" s="262"/>
      <c r="G967" s="284"/>
      <c r="H967" s="286"/>
      <c r="I967" s="279"/>
      <c r="J967" s="260"/>
      <c r="K967" s="260"/>
      <c r="L967" s="280"/>
      <c r="M967" s="275"/>
      <c r="N967" s="263"/>
      <c r="P967" s="264" t="str">
        <f>IF(R967 = "", "", COUNT($R$4:R967))</f>
        <v/>
      </c>
      <c r="Q967" s="264" t="str">
        <f t="shared" si="120"/>
        <v/>
      </c>
      <c r="R967" s="265" t="str">
        <f t="shared" si="121"/>
        <v/>
      </c>
      <c r="S967" s="266" t="str">
        <f t="shared" si="125"/>
        <v/>
      </c>
      <c r="T967" s="267" t="str">
        <f t="shared" si="122"/>
        <v/>
      </c>
      <c r="U967" s="268" t="str">
        <f t="shared" si="126"/>
        <v/>
      </c>
      <c r="V967" s="269" t="str">
        <f t="shared" si="123"/>
        <v/>
      </c>
      <c r="W967" s="5"/>
      <c r="AR967" s="2" t="str">
        <f t="shared" si="127"/>
        <v/>
      </c>
      <c r="AS967" s="2" t="str">
        <f t="shared" si="124"/>
        <v/>
      </c>
      <c r="AT967" s="2" t="str">
        <f>IF(AR967="","",IF(AND(H967&gt;='Intersection Mileposts'!$F$5,H967&lt;='Intersection Mileposts'!$G$5),"Y",IF(AND(H967&gt;='Intersection Mileposts'!$F$6,H967&lt;='Intersection Mileposts'!$G$6),"Y",IF(AND(H967&gt;='Intersection Mileposts'!$F$7,H967&lt;='Intersection Mileposts'!$G$7),"Y",IF(AND(H967&gt;='Intersection Mileposts'!$F$8,H967&lt;='Intersection Mileposts'!$G$8),"Y",IF(AND(H967&gt;='Intersection Mileposts'!$F$9,H967&lt;='Intersection Mileposts'!$G$9),"Y",IF(AND(H967&gt;='Intersection Mileposts'!$F$10,H967&lt;='Intersection Mileposts'!$G$10),"Y",IF(AND(H967&gt;='Intersection Mileposts'!$F$11,H967&lt;='Intersection Mileposts'!$G$11),"Y",IF(AND(H967&gt;='Intersection Mileposts'!$F$12,H967&lt;='Intersection Mileposts'!$G$12),"Y",IF(AND(H967&gt;='Intersection Mileposts'!$F$13,H967&lt;='Intersection Mileposts'!$G$13),"Y",IF(AND(H967&gt;='Intersection Mileposts'!$F$14,H967&lt;='Intersection Mileposts'!$G$14),"Y",IF(AND(H967&gt;='Intersection Mileposts'!$F$15,H967&lt;='Intersection Mileposts'!$G$15),"Y",IF(AND(H967&gt;='Intersection Mileposts'!$F$16,H967&lt;='Intersection Mileposts'!$G$16),"Y",IF(AND(H967&gt;='Intersection Mileposts'!$F$17,H967&lt;='Intersection Mileposts'!$G$17),"Y",IF(AND(H967&gt;='Intersection Mileposts'!$F$18,H967&lt;='Intersection Mileposts'!$G$18),"Y",IF(AND(H967&gt;='Intersection Mileposts'!$F$19,H967&lt;='Intersection Mileposts'!$G$19),"Y",IF(AND(H967&gt;='Intersection Mileposts'!$F$20,H967&lt;='Intersection Mileposts'!$G$20),"Y",IF(AND(H967&gt;='Intersection Mileposts'!$F$21,H967&lt;='Intersection Mileposts'!$G$21),"Y",IF(AND(H967&gt;='Intersection Mileposts'!$F$22,H967&lt;='Intersection Mileposts'!$G$22),"Y",IF(AND(H967&gt;='Intersection Mileposts'!$F$23,H967&lt;='Intersection Mileposts'!$G$23),"Y",IF(AND(H967&gt;='Intersection Mileposts'!$F$24,H967&lt;='Intersection Mileposts'!$G$24),"Y",IF(AND(H967&gt;='Intersection Mileposts'!$F$25,H967&lt;='Intersection Mileposts'!$G$25),"Y",IF(AND(H967&gt;='Intersection Mileposts'!$F$26,H967&lt;='Intersection Mileposts'!$G$26),"Y",IF(AND(H967&gt;='Intersection Mileposts'!$F$27,H967&lt;='Intersection Mileposts'!$G$27),"Y",IF(AND(H967&gt;='Intersection Mileposts'!$F$28,H967&lt;='Intersection Mileposts'!$G$28),"Y",IF(AND(H967&gt;='Intersection Mileposts'!$F$29,H967&lt;='Intersection Mileposts'!$G$29),"Y", IF(AND(H967&gt;='Intersection Mileposts'!$F$30,H967&lt;='Intersection Mileposts'!$G$30),"Y",IF(AND(H967&gt;='Intersection Mileposts'!$F$31,H967&lt;='Intersection Mileposts'!$G$31),"Y",IF(AND(H967&gt;='Intersection Mileposts'!$F$32,H967&lt;='Intersection Mileposts'!$G$32),"Y",IF(AND(H967&gt;='Intersection Mileposts'!$F$33,H967&lt;='Intersection Mileposts'!$G$33),"Y",IF(AND(H967&gt;='Intersection Mileposts'!$F$34,H967&lt;='Intersection Mileposts'!$G$34),"Y",IF(AND(H967&gt;='Intersection Mileposts'!$F$35,H967&lt;='Intersection Mileposts'!$G$35),"Y",IF(AND(H967&gt;='Intersection Mileposts'!$F$36,H967&lt;='Intersection Mileposts'!$G$36),"Y",IF(AND(H967&gt;='Intersection Mileposts'!$F$37,H967&lt;='Intersection Mileposts'!$G$37),"Y",IF(AND(H967&gt;='Intersection Mileposts'!$F$38,H967&lt;='Intersection Mileposts'!$G$38),"Y",IF(AND(H967&gt;='Intersection Mileposts'!$F$39,H967&lt;='Intersection Mileposts'!$G$39),"Y","N"))))))))))))))))))))))))))))))))))))</f>
        <v/>
      </c>
    </row>
    <row r="968" spans="1:46" x14ac:dyDescent="0.3">
      <c r="A968" s="279"/>
      <c r="B968" s="261"/>
      <c r="C968" s="262"/>
      <c r="D968" s="262"/>
      <c r="E968" s="262"/>
      <c r="F968" s="262"/>
      <c r="G968" s="284"/>
      <c r="H968" s="286"/>
      <c r="I968" s="279"/>
      <c r="J968" s="260"/>
      <c r="K968" s="260"/>
      <c r="L968" s="280"/>
      <c r="M968" s="275"/>
      <c r="N968" s="263"/>
      <c r="P968" s="264" t="str">
        <f>IF(R968 = "", "", COUNT($R$4:R968))</f>
        <v/>
      </c>
      <c r="Q968" s="264" t="str">
        <f t="shared" si="120"/>
        <v/>
      </c>
      <c r="R968" s="265" t="str">
        <f t="shared" si="121"/>
        <v/>
      </c>
      <c r="S968" s="266" t="str">
        <f t="shared" si="125"/>
        <v/>
      </c>
      <c r="T968" s="267" t="str">
        <f t="shared" si="122"/>
        <v/>
      </c>
      <c r="U968" s="268" t="str">
        <f t="shared" si="126"/>
        <v/>
      </c>
      <c r="V968" s="269" t="str">
        <f t="shared" si="123"/>
        <v/>
      </c>
      <c r="W968" s="5"/>
      <c r="AR968" s="2" t="str">
        <f t="shared" si="127"/>
        <v/>
      </c>
      <c r="AS968" s="2" t="str">
        <f t="shared" si="124"/>
        <v/>
      </c>
      <c r="AT968" s="2" t="str">
        <f>IF(AR968="","",IF(AND(H968&gt;='Intersection Mileposts'!$F$5,H968&lt;='Intersection Mileposts'!$G$5),"Y",IF(AND(H968&gt;='Intersection Mileposts'!$F$6,H968&lt;='Intersection Mileposts'!$G$6),"Y",IF(AND(H968&gt;='Intersection Mileposts'!$F$7,H968&lt;='Intersection Mileposts'!$G$7),"Y",IF(AND(H968&gt;='Intersection Mileposts'!$F$8,H968&lt;='Intersection Mileposts'!$G$8),"Y",IF(AND(H968&gt;='Intersection Mileposts'!$F$9,H968&lt;='Intersection Mileposts'!$G$9),"Y",IF(AND(H968&gt;='Intersection Mileposts'!$F$10,H968&lt;='Intersection Mileposts'!$G$10),"Y",IF(AND(H968&gt;='Intersection Mileposts'!$F$11,H968&lt;='Intersection Mileposts'!$G$11),"Y",IF(AND(H968&gt;='Intersection Mileposts'!$F$12,H968&lt;='Intersection Mileposts'!$G$12),"Y",IF(AND(H968&gt;='Intersection Mileposts'!$F$13,H968&lt;='Intersection Mileposts'!$G$13),"Y",IF(AND(H968&gt;='Intersection Mileposts'!$F$14,H968&lt;='Intersection Mileposts'!$G$14),"Y",IF(AND(H968&gt;='Intersection Mileposts'!$F$15,H968&lt;='Intersection Mileposts'!$G$15),"Y",IF(AND(H968&gt;='Intersection Mileposts'!$F$16,H968&lt;='Intersection Mileposts'!$G$16),"Y",IF(AND(H968&gt;='Intersection Mileposts'!$F$17,H968&lt;='Intersection Mileposts'!$G$17),"Y",IF(AND(H968&gt;='Intersection Mileposts'!$F$18,H968&lt;='Intersection Mileposts'!$G$18),"Y",IF(AND(H968&gt;='Intersection Mileposts'!$F$19,H968&lt;='Intersection Mileposts'!$G$19),"Y",IF(AND(H968&gt;='Intersection Mileposts'!$F$20,H968&lt;='Intersection Mileposts'!$G$20),"Y",IF(AND(H968&gt;='Intersection Mileposts'!$F$21,H968&lt;='Intersection Mileposts'!$G$21),"Y",IF(AND(H968&gt;='Intersection Mileposts'!$F$22,H968&lt;='Intersection Mileposts'!$G$22),"Y",IF(AND(H968&gt;='Intersection Mileposts'!$F$23,H968&lt;='Intersection Mileposts'!$G$23),"Y",IF(AND(H968&gt;='Intersection Mileposts'!$F$24,H968&lt;='Intersection Mileposts'!$G$24),"Y",IF(AND(H968&gt;='Intersection Mileposts'!$F$25,H968&lt;='Intersection Mileposts'!$G$25),"Y",IF(AND(H968&gt;='Intersection Mileposts'!$F$26,H968&lt;='Intersection Mileposts'!$G$26),"Y",IF(AND(H968&gt;='Intersection Mileposts'!$F$27,H968&lt;='Intersection Mileposts'!$G$27),"Y",IF(AND(H968&gt;='Intersection Mileposts'!$F$28,H968&lt;='Intersection Mileposts'!$G$28),"Y",IF(AND(H968&gt;='Intersection Mileposts'!$F$29,H968&lt;='Intersection Mileposts'!$G$29),"Y", IF(AND(H968&gt;='Intersection Mileposts'!$F$30,H968&lt;='Intersection Mileposts'!$G$30),"Y",IF(AND(H968&gt;='Intersection Mileposts'!$F$31,H968&lt;='Intersection Mileposts'!$G$31),"Y",IF(AND(H968&gt;='Intersection Mileposts'!$F$32,H968&lt;='Intersection Mileposts'!$G$32),"Y",IF(AND(H968&gt;='Intersection Mileposts'!$F$33,H968&lt;='Intersection Mileposts'!$G$33),"Y",IF(AND(H968&gt;='Intersection Mileposts'!$F$34,H968&lt;='Intersection Mileposts'!$G$34),"Y",IF(AND(H968&gt;='Intersection Mileposts'!$F$35,H968&lt;='Intersection Mileposts'!$G$35),"Y",IF(AND(H968&gt;='Intersection Mileposts'!$F$36,H968&lt;='Intersection Mileposts'!$G$36),"Y",IF(AND(H968&gt;='Intersection Mileposts'!$F$37,H968&lt;='Intersection Mileposts'!$G$37),"Y",IF(AND(H968&gt;='Intersection Mileposts'!$F$38,H968&lt;='Intersection Mileposts'!$G$38),"Y",IF(AND(H968&gt;='Intersection Mileposts'!$F$39,H968&lt;='Intersection Mileposts'!$G$39),"Y","N"))))))))))))))))))))))))))))))))))))</f>
        <v/>
      </c>
    </row>
    <row r="969" spans="1:46" x14ac:dyDescent="0.3">
      <c r="A969" s="279"/>
      <c r="B969" s="261"/>
      <c r="C969" s="262"/>
      <c r="D969" s="262"/>
      <c r="E969" s="262"/>
      <c r="F969" s="262"/>
      <c r="G969" s="284"/>
      <c r="H969" s="286"/>
      <c r="I969" s="279"/>
      <c r="J969" s="260"/>
      <c r="K969" s="260"/>
      <c r="L969" s="280"/>
      <c r="M969" s="275"/>
      <c r="N969" s="263"/>
      <c r="P969" s="264" t="str">
        <f>IF(R969 = "", "", COUNT($R$4:R969))</f>
        <v/>
      </c>
      <c r="Q969" s="264" t="str">
        <f t="shared" si="120"/>
        <v/>
      </c>
      <c r="R969" s="265" t="str">
        <f t="shared" si="121"/>
        <v/>
      </c>
      <c r="S969" s="266" t="str">
        <f t="shared" si="125"/>
        <v/>
      </c>
      <c r="T969" s="267" t="str">
        <f t="shared" si="122"/>
        <v/>
      </c>
      <c r="U969" s="268" t="str">
        <f t="shared" si="126"/>
        <v/>
      </c>
      <c r="V969" s="269" t="str">
        <f t="shared" si="123"/>
        <v/>
      </c>
      <c r="W969" s="5"/>
      <c r="AR969" s="2" t="str">
        <f t="shared" si="127"/>
        <v/>
      </c>
      <c r="AS969" s="2" t="str">
        <f t="shared" si="124"/>
        <v/>
      </c>
      <c r="AT969" s="2" t="str">
        <f>IF(AR969="","",IF(AND(H969&gt;='Intersection Mileposts'!$F$5,H969&lt;='Intersection Mileposts'!$G$5),"Y",IF(AND(H969&gt;='Intersection Mileposts'!$F$6,H969&lt;='Intersection Mileposts'!$G$6),"Y",IF(AND(H969&gt;='Intersection Mileposts'!$F$7,H969&lt;='Intersection Mileposts'!$G$7),"Y",IF(AND(H969&gt;='Intersection Mileposts'!$F$8,H969&lt;='Intersection Mileposts'!$G$8),"Y",IF(AND(H969&gt;='Intersection Mileposts'!$F$9,H969&lt;='Intersection Mileposts'!$G$9),"Y",IF(AND(H969&gt;='Intersection Mileposts'!$F$10,H969&lt;='Intersection Mileposts'!$G$10),"Y",IF(AND(H969&gt;='Intersection Mileposts'!$F$11,H969&lt;='Intersection Mileposts'!$G$11),"Y",IF(AND(H969&gt;='Intersection Mileposts'!$F$12,H969&lt;='Intersection Mileposts'!$G$12),"Y",IF(AND(H969&gt;='Intersection Mileposts'!$F$13,H969&lt;='Intersection Mileposts'!$G$13),"Y",IF(AND(H969&gt;='Intersection Mileposts'!$F$14,H969&lt;='Intersection Mileposts'!$G$14),"Y",IF(AND(H969&gt;='Intersection Mileposts'!$F$15,H969&lt;='Intersection Mileposts'!$G$15),"Y",IF(AND(H969&gt;='Intersection Mileposts'!$F$16,H969&lt;='Intersection Mileposts'!$G$16),"Y",IF(AND(H969&gt;='Intersection Mileposts'!$F$17,H969&lt;='Intersection Mileposts'!$G$17),"Y",IF(AND(H969&gt;='Intersection Mileposts'!$F$18,H969&lt;='Intersection Mileposts'!$G$18),"Y",IF(AND(H969&gt;='Intersection Mileposts'!$F$19,H969&lt;='Intersection Mileposts'!$G$19),"Y",IF(AND(H969&gt;='Intersection Mileposts'!$F$20,H969&lt;='Intersection Mileposts'!$G$20),"Y",IF(AND(H969&gt;='Intersection Mileposts'!$F$21,H969&lt;='Intersection Mileposts'!$G$21),"Y",IF(AND(H969&gt;='Intersection Mileposts'!$F$22,H969&lt;='Intersection Mileposts'!$G$22),"Y",IF(AND(H969&gt;='Intersection Mileposts'!$F$23,H969&lt;='Intersection Mileposts'!$G$23),"Y",IF(AND(H969&gt;='Intersection Mileposts'!$F$24,H969&lt;='Intersection Mileposts'!$G$24),"Y",IF(AND(H969&gt;='Intersection Mileposts'!$F$25,H969&lt;='Intersection Mileposts'!$G$25),"Y",IF(AND(H969&gt;='Intersection Mileposts'!$F$26,H969&lt;='Intersection Mileposts'!$G$26),"Y",IF(AND(H969&gt;='Intersection Mileposts'!$F$27,H969&lt;='Intersection Mileposts'!$G$27),"Y",IF(AND(H969&gt;='Intersection Mileposts'!$F$28,H969&lt;='Intersection Mileposts'!$G$28),"Y",IF(AND(H969&gt;='Intersection Mileposts'!$F$29,H969&lt;='Intersection Mileposts'!$G$29),"Y", IF(AND(H969&gt;='Intersection Mileposts'!$F$30,H969&lt;='Intersection Mileposts'!$G$30),"Y",IF(AND(H969&gt;='Intersection Mileposts'!$F$31,H969&lt;='Intersection Mileposts'!$G$31),"Y",IF(AND(H969&gt;='Intersection Mileposts'!$F$32,H969&lt;='Intersection Mileposts'!$G$32),"Y",IF(AND(H969&gt;='Intersection Mileposts'!$F$33,H969&lt;='Intersection Mileposts'!$G$33),"Y",IF(AND(H969&gt;='Intersection Mileposts'!$F$34,H969&lt;='Intersection Mileposts'!$G$34),"Y",IF(AND(H969&gt;='Intersection Mileposts'!$F$35,H969&lt;='Intersection Mileposts'!$G$35),"Y",IF(AND(H969&gt;='Intersection Mileposts'!$F$36,H969&lt;='Intersection Mileposts'!$G$36),"Y",IF(AND(H969&gt;='Intersection Mileposts'!$F$37,H969&lt;='Intersection Mileposts'!$G$37),"Y",IF(AND(H969&gt;='Intersection Mileposts'!$F$38,H969&lt;='Intersection Mileposts'!$G$38),"Y",IF(AND(H969&gt;='Intersection Mileposts'!$F$39,H969&lt;='Intersection Mileposts'!$G$39),"Y","N"))))))))))))))))))))))))))))))))))))</f>
        <v/>
      </c>
    </row>
    <row r="970" spans="1:46" x14ac:dyDescent="0.3">
      <c r="A970" s="279"/>
      <c r="B970" s="261"/>
      <c r="C970" s="262"/>
      <c r="D970" s="262"/>
      <c r="E970" s="262"/>
      <c r="F970" s="262"/>
      <c r="G970" s="284"/>
      <c r="H970" s="286"/>
      <c r="I970" s="279"/>
      <c r="J970" s="260"/>
      <c r="K970" s="260"/>
      <c r="L970" s="280"/>
      <c r="M970" s="275"/>
      <c r="N970" s="263"/>
      <c r="P970" s="264" t="str">
        <f>IF(R970 = "", "", COUNT($R$4:R970))</f>
        <v/>
      </c>
      <c r="Q970" s="264" t="str">
        <f t="shared" si="120"/>
        <v/>
      </c>
      <c r="R970" s="265" t="str">
        <f t="shared" si="121"/>
        <v/>
      </c>
      <c r="S970" s="266" t="str">
        <f t="shared" si="125"/>
        <v/>
      </c>
      <c r="T970" s="267" t="str">
        <f t="shared" si="122"/>
        <v/>
      </c>
      <c r="U970" s="268" t="str">
        <f t="shared" si="126"/>
        <v/>
      </c>
      <c r="V970" s="269" t="str">
        <f t="shared" si="123"/>
        <v/>
      </c>
      <c r="W970" s="5"/>
      <c r="AR970" s="2" t="str">
        <f t="shared" si="127"/>
        <v/>
      </c>
      <c r="AS970" s="2" t="str">
        <f t="shared" si="124"/>
        <v/>
      </c>
      <c r="AT970" s="2" t="str">
        <f>IF(AR970="","",IF(AND(H970&gt;='Intersection Mileposts'!$F$5,H970&lt;='Intersection Mileposts'!$G$5),"Y",IF(AND(H970&gt;='Intersection Mileposts'!$F$6,H970&lt;='Intersection Mileposts'!$G$6),"Y",IF(AND(H970&gt;='Intersection Mileposts'!$F$7,H970&lt;='Intersection Mileposts'!$G$7),"Y",IF(AND(H970&gt;='Intersection Mileposts'!$F$8,H970&lt;='Intersection Mileposts'!$G$8),"Y",IF(AND(H970&gt;='Intersection Mileposts'!$F$9,H970&lt;='Intersection Mileposts'!$G$9),"Y",IF(AND(H970&gt;='Intersection Mileposts'!$F$10,H970&lt;='Intersection Mileposts'!$G$10),"Y",IF(AND(H970&gt;='Intersection Mileposts'!$F$11,H970&lt;='Intersection Mileposts'!$G$11),"Y",IF(AND(H970&gt;='Intersection Mileposts'!$F$12,H970&lt;='Intersection Mileposts'!$G$12),"Y",IF(AND(H970&gt;='Intersection Mileposts'!$F$13,H970&lt;='Intersection Mileposts'!$G$13),"Y",IF(AND(H970&gt;='Intersection Mileposts'!$F$14,H970&lt;='Intersection Mileposts'!$G$14),"Y",IF(AND(H970&gt;='Intersection Mileposts'!$F$15,H970&lt;='Intersection Mileposts'!$G$15),"Y",IF(AND(H970&gt;='Intersection Mileposts'!$F$16,H970&lt;='Intersection Mileposts'!$G$16),"Y",IF(AND(H970&gt;='Intersection Mileposts'!$F$17,H970&lt;='Intersection Mileposts'!$G$17),"Y",IF(AND(H970&gt;='Intersection Mileposts'!$F$18,H970&lt;='Intersection Mileposts'!$G$18),"Y",IF(AND(H970&gt;='Intersection Mileposts'!$F$19,H970&lt;='Intersection Mileposts'!$G$19),"Y",IF(AND(H970&gt;='Intersection Mileposts'!$F$20,H970&lt;='Intersection Mileposts'!$G$20),"Y",IF(AND(H970&gt;='Intersection Mileposts'!$F$21,H970&lt;='Intersection Mileposts'!$G$21),"Y",IF(AND(H970&gt;='Intersection Mileposts'!$F$22,H970&lt;='Intersection Mileposts'!$G$22),"Y",IF(AND(H970&gt;='Intersection Mileposts'!$F$23,H970&lt;='Intersection Mileposts'!$G$23),"Y",IF(AND(H970&gt;='Intersection Mileposts'!$F$24,H970&lt;='Intersection Mileposts'!$G$24),"Y",IF(AND(H970&gt;='Intersection Mileposts'!$F$25,H970&lt;='Intersection Mileposts'!$G$25),"Y",IF(AND(H970&gt;='Intersection Mileposts'!$F$26,H970&lt;='Intersection Mileposts'!$G$26),"Y",IF(AND(H970&gt;='Intersection Mileposts'!$F$27,H970&lt;='Intersection Mileposts'!$G$27),"Y",IF(AND(H970&gt;='Intersection Mileposts'!$F$28,H970&lt;='Intersection Mileposts'!$G$28),"Y",IF(AND(H970&gt;='Intersection Mileposts'!$F$29,H970&lt;='Intersection Mileposts'!$G$29),"Y", IF(AND(H970&gt;='Intersection Mileposts'!$F$30,H970&lt;='Intersection Mileposts'!$G$30),"Y",IF(AND(H970&gt;='Intersection Mileposts'!$F$31,H970&lt;='Intersection Mileposts'!$G$31),"Y",IF(AND(H970&gt;='Intersection Mileposts'!$F$32,H970&lt;='Intersection Mileposts'!$G$32),"Y",IF(AND(H970&gt;='Intersection Mileposts'!$F$33,H970&lt;='Intersection Mileposts'!$G$33),"Y",IF(AND(H970&gt;='Intersection Mileposts'!$F$34,H970&lt;='Intersection Mileposts'!$G$34),"Y",IF(AND(H970&gt;='Intersection Mileposts'!$F$35,H970&lt;='Intersection Mileposts'!$G$35),"Y",IF(AND(H970&gt;='Intersection Mileposts'!$F$36,H970&lt;='Intersection Mileposts'!$G$36),"Y",IF(AND(H970&gt;='Intersection Mileposts'!$F$37,H970&lt;='Intersection Mileposts'!$G$37),"Y",IF(AND(H970&gt;='Intersection Mileposts'!$F$38,H970&lt;='Intersection Mileposts'!$G$38),"Y",IF(AND(H970&gt;='Intersection Mileposts'!$F$39,H970&lt;='Intersection Mileposts'!$G$39),"Y","N"))))))))))))))))))))))))))))))))))))</f>
        <v/>
      </c>
    </row>
    <row r="971" spans="1:46" x14ac:dyDescent="0.3">
      <c r="A971" s="279"/>
      <c r="B971" s="261"/>
      <c r="C971" s="262"/>
      <c r="D971" s="262"/>
      <c r="E971" s="262"/>
      <c r="F971" s="262"/>
      <c r="G971" s="284"/>
      <c r="H971" s="286"/>
      <c r="I971" s="279"/>
      <c r="J971" s="260"/>
      <c r="K971" s="260"/>
      <c r="L971" s="280"/>
      <c r="M971" s="275"/>
      <c r="N971" s="263"/>
      <c r="P971" s="264" t="str">
        <f>IF(R971 = "", "", COUNT($R$4:R971))</f>
        <v/>
      </c>
      <c r="Q971" s="264" t="str">
        <f t="shared" si="120"/>
        <v/>
      </c>
      <c r="R971" s="265" t="str">
        <f t="shared" si="121"/>
        <v/>
      </c>
      <c r="S971" s="266" t="str">
        <f t="shared" si="125"/>
        <v/>
      </c>
      <c r="T971" s="267" t="str">
        <f t="shared" si="122"/>
        <v/>
      </c>
      <c r="U971" s="268" t="str">
        <f t="shared" si="126"/>
        <v/>
      </c>
      <c r="V971" s="269" t="str">
        <f t="shared" si="123"/>
        <v/>
      </c>
      <c r="W971" s="5"/>
      <c r="AR971" s="2" t="str">
        <f t="shared" si="127"/>
        <v/>
      </c>
      <c r="AS971" s="2" t="str">
        <f t="shared" si="124"/>
        <v/>
      </c>
      <c r="AT971" s="2" t="str">
        <f>IF(AR971="","",IF(AND(H971&gt;='Intersection Mileposts'!$F$5,H971&lt;='Intersection Mileposts'!$G$5),"Y",IF(AND(H971&gt;='Intersection Mileposts'!$F$6,H971&lt;='Intersection Mileposts'!$G$6),"Y",IF(AND(H971&gt;='Intersection Mileposts'!$F$7,H971&lt;='Intersection Mileposts'!$G$7),"Y",IF(AND(H971&gt;='Intersection Mileposts'!$F$8,H971&lt;='Intersection Mileposts'!$G$8),"Y",IF(AND(H971&gt;='Intersection Mileposts'!$F$9,H971&lt;='Intersection Mileposts'!$G$9),"Y",IF(AND(H971&gt;='Intersection Mileposts'!$F$10,H971&lt;='Intersection Mileposts'!$G$10),"Y",IF(AND(H971&gt;='Intersection Mileposts'!$F$11,H971&lt;='Intersection Mileposts'!$G$11),"Y",IF(AND(H971&gt;='Intersection Mileposts'!$F$12,H971&lt;='Intersection Mileposts'!$G$12),"Y",IF(AND(H971&gt;='Intersection Mileposts'!$F$13,H971&lt;='Intersection Mileposts'!$G$13),"Y",IF(AND(H971&gt;='Intersection Mileposts'!$F$14,H971&lt;='Intersection Mileposts'!$G$14),"Y",IF(AND(H971&gt;='Intersection Mileposts'!$F$15,H971&lt;='Intersection Mileposts'!$G$15),"Y",IF(AND(H971&gt;='Intersection Mileposts'!$F$16,H971&lt;='Intersection Mileposts'!$G$16),"Y",IF(AND(H971&gt;='Intersection Mileposts'!$F$17,H971&lt;='Intersection Mileposts'!$G$17),"Y",IF(AND(H971&gt;='Intersection Mileposts'!$F$18,H971&lt;='Intersection Mileposts'!$G$18),"Y",IF(AND(H971&gt;='Intersection Mileposts'!$F$19,H971&lt;='Intersection Mileposts'!$G$19),"Y",IF(AND(H971&gt;='Intersection Mileposts'!$F$20,H971&lt;='Intersection Mileposts'!$G$20),"Y",IF(AND(H971&gt;='Intersection Mileposts'!$F$21,H971&lt;='Intersection Mileposts'!$G$21),"Y",IF(AND(H971&gt;='Intersection Mileposts'!$F$22,H971&lt;='Intersection Mileposts'!$G$22),"Y",IF(AND(H971&gt;='Intersection Mileposts'!$F$23,H971&lt;='Intersection Mileposts'!$G$23),"Y",IF(AND(H971&gt;='Intersection Mileposts'!$F$24,H971&lt;='Intersection Mileposts'!$G$24),"Y",IF(AND(H971&gt;='Intersection Mileposts'!$F$25,H971&lt;='Intersection Mileposts'!$G$25),"Y",IF(AND(H971&gt;='Intersection Mileposts'!$F$26,H971&lt;='Intersection Mileposts'!$G$26),"Y",IF(AND(H971&gt;='Intersection Mileposts'!$F$27,H971&lt;='Intersection Mileposts'!$G$27),"Y",IF(AND(H971&gt;='Intersection Mileposts'!$F$28,H971&lt;='Intersection Mileposts'!$G$28),"Y",IF(AND(H971&gt;='Intersection Mileposts'!$F$29,H971&lt;='Intersection Mileposts'!$G$29),"Y", IF(AND(H971&gt;='Intersection Mileposts'!$F$30,H971&lt;='Intersection Mileposts'!$G$30),"Y",IF(AND(H971&gt;='Intersection Mileposts'!$F$31,H971&lt;='Intersection Mileposts'!$G$31),"Y",IF(AND(H971&gt;='Intersection Mileposts'!$F$32,H971&lt;='Intersection Mileposts'!$G$32),"Y",IF(AND(H971&gt;='Intersection Mileposts'!$F$33,H971&lt;='Intersection Mileposts'!$G$33),"Y",IF(AND(H971&gt;='Intersection Mileposts'!$F$34,H971&lt;='Intersection Mileposts'!$G$34),"Y",IF(AND(H971&gt;='Intersection Mileposts'!$F$35,H971&lt;='Intersection Mileposts'!$G$35),"Y",IF(AND(H971&gt;='Intersection Mileposts'!$F$36,H971&lt;='Intersection Mileposts'!$G$36),"Y",IF(AND(H971&gt;='Intersection Mileposts'!$F$37,H971&lt;='Intersection Mileposts'!$G$37),"Y",IF(AND(H971&gt;='Intersection Mileposts'!$F$38,H971&lt;='Intersection Mileposts'!$G$38),"Y",IF(AND(H971&gt;='Intersection Mileposts'!$F$39,H971&lt;='Intersection Mileposts'!$G$39),"Y","N"))))))))))))))))))))))))))))))))))))</f>
        <v/>
      </c>
    </row>
    <row r="972" spans="1:46" x14ac:dyDescent="0.3">
      <c r="A972" s="279"/>
      <c r="B972" s="261"/>
      <c r="C972" s="262"/>
      <c r="D972" s="262"/>
      <c r="E972" s="262"/>
      <c r="F972" s="262"/>
      <c r="G972" s="284"/>
      <c r="H972" s="286"/>
      <c r="I972" s="279"/>
      <c r="J972" s="260"/>
      <c r="K972" s="260"/>
      <c r="L972" s="280"/>
      <c r="M972" s="275"/>
      <c r="N972" s="263"/>
      <c r="P972" s="264" t="str">
        <f>IF(R972 = "", "", COUNT($R$4:R972))</f>
        <v/>
      </c>
      <c r="Q972" s="264" t="str">
        <f t="shared" si="120"/>
        <v/>
      </c>
      <c r="R972" s="265" t="str">
        <f t="shared" si="121"/>
        <v/>
      </c>
      <c r="S972" s="266" t="str">
        <f t="shared" si="125"/>
        <v/>
      </c>
      <c r="T972" s="267" t="str">
        <f t="shared" si="122"/>
        <v/>
      </c>
      <c r="U972" s="268" t="str">
        <f t="shared" si="126"/>
        <v/>
      </c>
      <c r="V972" s="269" t="str">
        <f t="shared" si="123"/>
        <v/>
      </c>
      <c r="W972" s="5"/>
      <c r="AR972" s="2" t="str">
        <f t="shared" si="127"/>
        <v/>
      </c>
      <c r="AS972" s="2" t="str">
        <f t="shared" si="124"/>
        <v/>
      </c>
      <c r="AT972" s="2" t="str">
        <f>IF(AR972="","",IF(AND(H972&gt;='Intersection Mileposts'!$F$5,H972&lt;='Intersection Mileposts'!$G$5),"Y",IF(AND(H972&gt;='Intersection Mileposts'!$F$6,H972&lt;='Intersection Mileposts'!$G$6),"Y",IF(AND(H972&gt;='Intersection Mileposts'!$F$7,H972&lt;='Intersection Mileposts'!$G$7),"Y",IF(AND(H972&gt;='Intersection Mileposts'!$F$8,H972&lt;='Intersection Mileposts'!$G$8),"Y",IF(AND(H972&gt;='Intersection Mileposts'!$F$9,H972&lt;='Intersection Mileposts'!$G$9),"Y",IF(AND(H972&gt;='Intersection Mileposts'!$F$10,H972&lt;='Intersection Mileposts'!$G$10),"Y",IF(AND(H972&gt;='Intersection Mileposts'!$F$11,H972&lt;='Intersection Mileposts'!$G$11),"Y",IF(AND(H972&gt;='Intersection Mileposts'!$F$12,H972&lt;='Intersection Mileposts'!$G$12),"Y",IF(AND(H972&gt;='Intersection Mileposts'!$F$13,H972&lt;='Intersection Mileposts'!$G$13),"Y",IF(AND(H972&gt;='Intersection Mileposts'!$F$14,H972&lt;='Intersection Mileposts'!$G$14),"Y",IF(AND(H972&gt;='Intersection Mileposts'!$F$15,H972&lt;='Intersection Mileposts'!$G$15),"Y",IF(AND(H972&gt;='Intersection Mileposts'!$F$16,H972&lt;='Intersection Mileposts'!$G$16),"Y",IF(AND(H972&gt;='Intersection Mileposts'!$F$17,H972&lt;='Intersection Mileposts'!$G$17),"Y",IF(AND(H972&gt;='Intersection Mileposts'!$F$18,H972&lt;='Intersection Mileposts'!$G$18),"Y",IF(AND(H972&gt;='Intersection Mileposts'!$F$19,H972&lt;='Intersection Mileposts'!$G$19),"Y",IF(AND(H972&gt;='Intersection Mileposts'!$F$20,H972&lt;='Intersection Mileposts'!$G$20),"Y",IF(AND(H972&gt;='Intersection Mileposts'!$F$21,H972&lt;='Intersection Mileposts'!$G$21),"Y",IF(AND(H972&gt;='Intersection Mileposts'!$F$22,H972&lt;='Intersection Mileposts'!$G$22),"Y",IF(AND(H972&gt;='Intersection Mileposts'!$F$23,H972&lt;='Intersection Mileposts'!$G$23),"Y",IF(AND(H972&gt;='Intersection Mileposts'!$F$24,H972&lt;='Intersection Mileposts'!$G$24),"Y",IF(AND(H972&gt;='Intersection Mileposts'!$F$25,H972&lt;='Intersection Mileposts'!$G$25),"Y",IF(AND(H972&gt;='Intersection Mileposts'!$F$26,H972&lt;='Intersection Mileposts'!$G$26),"Y",IF(AND(H972&gt;='Intersection Mileposts'!$F$27,H972&lt;='Intersection Mileposts'!$G$27),"Y",IF(AND(H972&gt;='Intersection Mileposts'!$F$28,H972&lt;='Intersection Mileposts'!$G$28),"Y",IF(AND(H972&gt;='Intersection Mileposts'!$F$29,H972&lt;='Intersection Mileposts'!$G$29),"Y", IF(AND(H972&gt;='Intersection Mileposts'!$F$30,H972&lt;='Intersection Mileposts'!$G$30),"Y",IF(AND(H972&gt;='Intersection Mileposts'!$F$31,H972&lt;='Intersection Mileposts'!$G$31),"Y",IF(AND(H972&gt;='Intersection Mileposts'!$F$32,H972&lt;='Intersection Mileposts'!$G$32),"Y",IF(AND(H972&gt;='Intersection Mileposts'!$F$33,H972&lt;='Intersection Mileposts'!$G$33),"Y",IF(AND(H972&gt;='Intersection Mileposts'!$F$34,H972&lt;='Intersection Mileposts'!$G$34),"Y",IF(AND(H972&gt;='Intersection Mileposts'!$F$35,H972&lt;='Intersection Mileposts'!$G$35),"Y",IF(AND(H972&gt;='Intersection Mileposts'!$F$36,H972&lt;='Intersection Mileposts'!$G$36),"Y",IF(AND(H972&gt;='Intersection Mileposts'!$F$37,H972&lt;='Intersection Mileposts'!$G$37),"Y",IF(AND(H972&gt;='Intersection Mileposts'!$F$38,H972&lt;='Intersection Mileposts'!$G$38),"Y",IF(AND(H972&gt;='Intersection Mileposts'!$F$39,H972&lt;='Intersection Mileposts'!$G$39),"Y","N"))))))))))))))))))))))))))))))))))))</f>
        <v/>
      </c>
    </row>
    <row r="973" spans="1:46" x14ac:dyDescent="0.3">
      <c r="A973" s="279"/>
      <c r="B973" s="261"/>
      <c r="C973" s="262"/>
      <c r="D973" s="262"/>
      <c r="E973" s="262"/>
      <c r="F973" s="262"/>
      <c r="G973" s="284"/>
      <c r="H973" s="286"/>
      <c r="I973" s="279"/>
      <c r="J973" s="260"/>
      <c r="K973" s="260"/>
      <c r="L973" s="280"/>
      <c r="M973" s="275"/>
      <c r="N973" s="263"/>
      <c r="P973" s="264" t="str">
        <f>IF(R973 = "", "", COUNT($R$4:R973))</f>
        <v/>
      </c>
      <c r="Q973" s="264" t="str">
        <f t="shared" si="120"/>
        <v/>
      </c>
      <c r="R973" s="265" t="str">
        <f t="shared" si="121"/>
        <v/>
      </c>
      <c r="S973" s="266" t="str">
        <f t="shared" si="125"/>
        <v/>
      </c>
      <c r="T973" s="267" t="str">
        <f t="shared" si="122"/>
        <v/>
      </c>
      <c r="U973" s="268" t="str">
        <f t="shared" si="126"/>
        <v/>
      </c>
      <c r="V973" s="269" t="str">
        <f t="shared" si="123"/>
        <v/>
      </c>
      <c r="W973" s="5"/>
      <c r="AR973" s="2" t="str">
        <f t="shared" si="127"/>
        <v/>
      </c>
      <c r="AS973" s="2" t="str">
        <f t="shared" si="124"/>
        <v/>
      </c>
      <c r="AT973" s="2" t="str">
        <f>IF(AR973="","",IF(AND(H973&gt;='Intersection Mileposts'!$F$5,H973&lt;='Intersection Mileposts'!$G$5),"Y",IF(AND(H973&gt;='Intersection Mileposts'!$F$6,H973&lt;='Intersection Mileposts'!$G$6),"Y",IF(AND(H973&gt;='Intersection Mileposts'!$F$7,H973&lt;='Intersection Mileposts'!$G$7),"Y",IF(AND(H973&gt;='Intersection Mileposts'!$F$8,H973&lt;='Intersection Mileposts'!$G$8),"Y",IF(AND(H973&gt;='Intersection Mileposts'!$F$9,H973&lt;='Intersection Mileposts'!$G$9),"Y",IF(AND(H973&gt;='Intersection Mileposts'!$F$10,H973&lt;='Intersection Mileposts'!$G$10),"Y",IF(AND(H973&gt;='Intersection Mileposts'!$F$11,H973&lt;='Intersection Mileposts'!$G$11),"Y",IF(AND(H973&gt;='Intersection Mileposts'!$F$12,H973&lt;='Intersection Mileposts'!$G$12),"Y",IF(AND(H973&gt;='Intersection Mileposts'!$F$13,H973&lt;='Intersection Mileposts'!$G$13),"Y",IF(AND(H973&gt;='Intersection Mileposts'!$F$14,H973&lt;='Intersection Mileposts'!$G$14),"Y",IF(AND(H973&gt;='Intersection Mileposts'!$F$15,H973&lt;='Intersection Mileposts'!$G$15),"Y",IF(AND(H973&gt;='Intersection Mileposts'!$F$16,H973&lt;='Intersection Mileposts'!$G$16),"Y",IF(AND(H973&gt;='Intersection Mileposts'!$F$17,H973&lt;='Intersection Mileposts'!$G$17),"Y",IF(AND(H973&gt;='Intersection Mileposts'!$F$18,H973&lt;='Intersection Mileposts'!$G$18),"Y",IF(AND(H973&gt;='Intersection Mileposts'!$F$19,H973&lt;='Intersection Mileposts'!$G$19),"Y",IF(AND(H973&gt;='Intersection Mileposts'!$F$20,H973&lt;='Intersection Mileposts'!$G$20),"Y",IF(AND(H973&gt;='Intersection Mileposts'!$F$21,H973&lt;='Intersection Mileposts'!$G$21),"Y",IF(AND(H973&gt;='Intersection Mileposts'!$F$22,H973&lt;='Intersection Mileposts'!$G$22),"Y",IF(AND(H973&gt;='Intersection Mileposts'!$F$23,H973&lt;='Intersection Mileposts'!$G$23),"Y",IF(AND(H973&gt;='Intersection Mileposts'!$F$24,H973&lt;='Intersection Mileposts'!$G$24),"Y",IF(AND(H973&gt;='Intersection Mileposts'!$F$25,H973&lt;='Intersection Mileposts'!$G$25),"Y",IF(AND(H973&gt;='Intersection Mileposts'!$F$26,H973&lt;='Intersection Mileposts'!$G$26),"Y",IF(AND(H973&gt;='Intersection Mileposts'!$F$27,H973&lt;='Intersection Mileposts'!$G$27),"Y",IF(AND(H973&gt;='Intersection Mileposts'!$F$28,H973&lt;='Intersection Mileposts'!$G$28),"Y",IF(AND(H973&gt;='Intersection Mileposts'!$F$29,H973&lt;='Intersection Mileposts'!$G$29),"Y", IF(AND(H973&gt;='Intersection Mileposts'!$F$30,H973&lt;='Intersection Mileposts'!$G$30),"Y",IF(AND(H973&gt;='Intersection Mileposts'!$F$31,H973&lt;='Intersection Mileposts'!$G$31),"Y",IF(AND(H973&gt;='Intersection Mileposts'!$F$32,H973&lt;='Intersection Mileposts'!$G$32),"Y",IF(AND(H973&gt;='Intersection Mileposts'!$F$33,H973&lt;='Intersection Mileposts'!$G$33),"Y",IF(AND(H973&gt;='Intersection Mileposts'!$F$34,H973&lt;='Intersection Mileposts'!$G$34),"Y",IF(AND(H973&gt;='Intersection Mileposts'!$F$35,H973&lt;='Intersection Mileposts'!$G$35),"Y",IF(AND(H973&gt;='Intersection Mileposts'!$F$36,H973&lt;='Intersection Mileposts'!$G$36),"Y",IF(AND(H973&gt;='Intersection Mileposts'!$F$37,H973&lt;='Intersection Mileposts'!$G$37),"Y",IF(AND(H973&gt;='Intersection Mileposts'!$F$38,H973&lt;='Intersection Mileposts'!$G$38),"Y",IF(AND(H973&gt;='Intersection Mileposts'!$F$39,H973&lt;='Intersection Mileposts'!$G$39),"Y","N"))))))))))))))))))))))))))))))))))))</f>
        <v/>
      </c>
    </row>
    <row r="974" spans="1:46" x14ac:dyDescent="0.3">
      <c r="A974" s="279"/>
      <c r="B974" s="261"/>
      <c r="C974" s="262"/>
      <c r="D974" s="262"/>
      <c r="E974" s="262"/>
      <c r="F974" s="262"/>
      <c r="G974" s="284"/>
      <c r="H974" s="286"/>
      <c r="I974" s="279"/>
      <c r="J974" s="260"/>
      <c r="K974" s="260"/>
      <c r="L974" s="280"/>
      <c r="M974" s="275"/>
      <c r="N974" s="263"/>
      <c r="P974" s="264" t="str">
        <f>IF(R974 = "", "", COUNT($R$4:R974))</f>
        <v/>
      </c>
      <c r="Q974" s="264" t="str">
        <f t="shared" si="120"/>
        <v/>
      </c>
      <c r="R974" s="265" t="str">
        <f t="shared" si="121"/>
        <v/>
      </c>
      <c r="S974" s="266" t="str">
        <f t="shared" si="125"/>
        <v/>
      </c>
      <c r="T974" s="267" t="str">
        <f t="shared" si="122"/>
        <v/>
      </c>
      <c r="U974" s="268" t="str">
        <f t="shared" si="126"/>
        <v/>
      </c>
      <c r="V974" s="269" t="str">
        <f t="shared" si="123"/>
        <v/>
      </c>
      <c r="W974" s="5"/>
      <c r="AR974" s="2" t="str">
        <f t="shared" si="127"/>
        <v/>
      </c>
      <c r="AS974" s="2" t="str">
        <f t="shared" si="124"/>
        <v/>
      </c>
      <c r="AT974" s="2" t="str">
        <f>IF(AR974="","",IF(AND(H974&gt;='Intersection Mileposts'!$F$5,H974&lt;='Intersection Mileposts'!$G$5),"Y",IF(AND(H974&gt;='Intersection Mileposts'!$F$6,H974&lt;='Intersection Mileposts'!$G$6),"Y",IF(AND(H974&gt;='Intersection Mileposts'!$F$7,H974&lt;='Intersection Mileposts'!$G$7),"Y",IF(AND(H974&gt;='Intersection Mileposts'!$F$8,H974&lt;='Intersection Mileposts'!$G$8),"Y",IF(AND(H974&gt;='Intersection Mileposts'!$F$9,H974&lt;='Intersection Mileposts'!$G$9),"Y",IF(AND(H974&gt;='Intersection Mileposts'!$F$10,H974&lt;='Intersection Mileposts'!$G$10),"Y",IF(AND(H974&gt;='Intersection Mileposts'!$F$11,H974&lt;='Intersection Mileposts'!$G$11),"Y",IF(AND(H974&gt;='Intersection Mileposts'!$F$12,H974&lt;='Intersection Mileposts'!$G$12),"Y",IF(AND(H974&gt;='Intersection Mileposts'!$F$13,H974&lt;='Intersection Mileposts'!$G$13),"Y",IF(AND(H974&gt;='Intersection Mileposts'!$F$14,H974&lt;='Intersection Mileposts'!$G$14),"Y",IF(AND(H974&gt;='Intersection Mileposts'!$F$15,H974&lt;='Intersection Mileposts'!$G$15),"Y",IF(AND(H974&gt;='Intersection Mileposts'!$F$16,H974&lt;='Intersection Mileposts'!$G$16),"Y",IF(AND(H974&gt;='Intersection Mileposts'!$F$17,H974&lt;='Intersection Mileposts'!$G$17),"Y",IF(AND(H974&gt;='Intersection Mileposts'!$F$18,H974&lt;='Intersection Mileposts'!$G$18),"Y",IF(AND(H974&gt;='Intersection Mileposts'!$F$19,H974&lt;='Intersection Mileposts'!$G$19),"Y",IF(AND(H974&gt;='Intersection Mileposts'!$F$20,H974&lt;='Intersection Mileposts'!$G$20),"Y",IF(AND(H974&gt;='Intersection Mileposts'!$F$21,H974&lt;='Intersection Mileposts'!$G$21),"Y",IF(AND(H974&gt;='Intersection Mileposts'!$F$22,H974&lt;='Intersection Mileposts'!$G$22),"Y",IF(AND(H974&gt;='Intersection Mileposts'!$F$23,H974&lt;='Intersection Mileposts'!$G$23),"Y",IF(AND(H974&gt;='Intersection Mileposts'!$F$24,H974&lt;='Intersection Mileposts'!$G$24),"Y",IF(AND(H974&gt;='Intersection Mileposts'!$F$25,H974&lt;='Intersection Mileposts'!$G$25),"Y",IF(AND(H974&gt;='Intersection Mileposts'!$F$26,H974&lt;='Intersection Mileposts'!$G$26),"Y",IF(AND(H974&gt;='Intersection Mileposts'!$F$27,H974&lt;='Intersection Mileposts'!$G$27),"Y",IF(AND(H974&gt;='Intersection Mileposts'!$F$28,H974&lt;='Intersection Mileposts'!$G$28),"Y",IF(AND(H974&gt;='Intersection Mileposts'!$F$29,H974&lt;='Intersection Mileposts'!$G$29),"Y", IF(AND(H974&gt;='Intersection Mileposts'!$F$30,H974&lt;='Intersection Mileposts'!$G$30),"Y",IF(AND(H974&gt;='Intersection Mileposts'!$F$31,H974&lt;='Intersection Mileposts'!$G$31),"Y",IF(AND(H974&gt;='Intersection Mileposts'!$F$32,H974&lt;='Intersection Mileposts'!$G$32),"Y",IF(AND(H974&gt;='Intersection Mileposts'!$F$33,H974&lt;='Intersection Mileposts'!$G$33),"Y",IF(AND(H974&gt;='Intersection Mileposts'!$F$34,H974&lt;='Intersection Mileposts'!$G$34),"Y",IF(AND(H974&gt;='Intersection Mileposts'!$F$35,H974&lt;='Intersection Mileposts'!$G$35),"Y",IF(AND(H974&gt;='Intersection Mileposts'!$F$36,H974&lt;='Intersection Mileposts'!$G$36),"Y",IF(AND(H974&gt;='Intersection Mileposts'!$F$37,H974&lt;='Intersection Mileposts'!$G$37),"Y",IF(AND(H974&gt;='Intersection Mileposts'!$F$38,H974&lt;='Intersection Mileposts'!$G$38),"Y",IF(AND(H974&gt;='Intersection Mileposts'!$F$39,H974&lt;='Intersection Mileposts'!$G$39),"Y","N"))))))))))))))))))))))))))))))))))))</f>
        <v/>
      </c>
    </row>
    <row r="975" spans="1:46" x14ac:dyDescent="0.3">
      <c r="A975" s="279"/>
      <c r="B975" s="261"/>
      <c r="C975" s="262"/>
      <c r="D975" s="262"/>
      <c r="E975" s="262"/>
      <c r="F975" s="262"/>
      <c r="G975" s="284"/>
      <c r="H975" s="286"/>
      <c r="I975" s="279"/>
      <c r="J975" s="260"/>
      <c r="K975" s="260"/>
      <c r="L975" s="280"/>
      <c r="M975" s="275"/>
      <c r="N975" s="263"/>
      <c r="P975" s="264" t="str">
        <f>IF(R975 = "", "", COUNT($R$4:R975))</f>
        <v/>
      </c>
      <c r="Q975" s="264" t="str">
        <f t="shared" si="120"/>
        <v/>
      </c>
      <c r="R975" s="265" t="str">
        <f t="shared" si="121"/>
        <v/>
      </c>
      <c r="S975" s="266" t="str">
        <f t="shared" si="125"/>
        <v/>
      </c>
      <c r="T975" s="267" t="str">
        <f t="shared" si="122"/>
        <v/>
      </c>
      <c r="U975" s="268" t="str">
        <f t="shared" si="126"/>
        <v/>
      </c>
      <c r="V975" s="269" t="str">
        <f t="shared" si="123"/>
        <v/>
      </c>
      <c r="W975" s="5"/>
      <c r="AR975" s="2" t="str">
        <f t="shared" si="127"/>
        <v/>
      </c>
      <c r="AS975" s="2" t="str">
        <f t="shared" si="124"/>
        <v/>
      </c>
      <c r="AT975" s="2" t="str">
        <f>IF(AR975="","",IF(AND(H975&gt;='Intersection Mileposts'!$F$5,H975&lt;='Intersection Mileposts'!$G$5),"Y",IF(AND(H975&gt;='Intersection Mileposts'!$F$6,H975&lt;='Intersection Mileposts'!$G$6),"Y",IF(AND(H975&gt;='Intersection Mileposts'!$F$7,H975&lt;='Intersection Mileposts'!$G$7),"Y",IF(AND(H975&gt;='Intersection Mileposts'!$F$8,H975&lt;='Intersection Mileposts'!$G$8),"Y",IF(AND(H975&gt;='Intersection Mileposts'!$F$9,H975&lt;='Intersection Mileposts'!$G$9),"Y",IF(AND(H975&gt;='Intersection Mileposts'!$F$10,H975&lt;='Intersection Mileposts'!$G$10),"Y",IF(AND(H975&gt;='Intersection Mileposts'!$F$11,H975&lt;='Intersection Mileposts'!$G$11),"Y",IF(AND(H975&gt;='Intersection Mileposts'!$F$12,H975&lt;='Intersection Mileposts'!$G$12),"Y",IF(AND(H975&gt;='Intersection Mileposts'!$F$13,H975&lt;='Intersection Mileposts'!$G$13),"Y",IF(AND(H975&gt;='Intersection Mileposts'!$F$14,H975&lt;='Intersection Mileposts'!$G$14),"Y",IF(AND(H975&gt;='Intersection Mileposts'!$F$15,H975&lt;='Intersection Mileposts'!$G$15),"Y",IF(AND(H975&gt;='Intersection Mileposts'!$F$16,H975&lt;='Intersection Mileposts'!$G$16),"Y",IF(AND(H975&gt;='Intersection Mileposts'!$F$17,H975&lt;='Intersection Mileposts'!$G$17),"Y",IF(AND(H975&gt;='Intersection Mileposts'!$F$18,H975&lt;='Intersection Mileposts'!$G$18),"Y",IF(AND(H975&gt;='Intersection Mileposts'!$F$19,H975&lt;='Intersection Mileposts'!$G$19),"Y",IF(AND(H975&gt;='Intersection Mileposts'!$F$20,H975&lt;='Intersection Mileposts'!$G$20),"Y",IF(AND(H975&gt;='Intersection Mileposts'!$F$21,H975&lt;='Intersection Mileposts'!$G$21),"Y",IF(AND(H975&gt;='Intersection Mileposts'!$F$22,H975&lt;='Intersection Mileposts'!$G$22),"Y",IF(AND(H975&gt;='Intersection Mileposts'!$F$23,H975&lt;='Intersection Mileposts'!$G$23),"Y",IF(AND(H975&gt;='Intersection Mileposts'!$F$24,H975&lt;='Intersection Mileposts'!$G$24),"Y",IF(AND(H975&gt;='Intersection Mileposts'!$F$25,H975&lt;='Intersection Mileposts'!$G$25),"Y",IF(AND(H975&gt;='Intersection Mileposts'!$F$26,H975&lt;='Intersection Mileposts'!$G$26),"Y",IF(AND(H975&gt;='Intersection Mileposts'!$F$27,H975&lt;='Intersection Mileposts'!$G$27),"Y",IF(AND(H975&gt;='Intersection Mileposts'!$F$28,H975&lt;='Intersection Mileposts'!$G$28),"Y",IF(AND(H975&gt;='Intersection Mileposts'!$F$29,H975&lt;='Intersection Mileposts'!$G$29),"Y", IF(AND(H975&gt;='Intersection Mileposts'!$F$30,H975&lt;='Intersection Mileposts'!$G$30),"Y",IF(AND(H975&gt;='Intersection Mileposts'!$F$31,H975&lt;='Intersection Mileposts'!$G$31),"Y",IF(AND(H975&gt;='Intersection Mileposts'!$F$32,H975&lt;='Intersection Mileposts'!$G$32),"Y",IF(AND(H975&gt;='Intersection Mileposts'!$F$33,H975&lt;='Intersection Mileposts'!$G$33),"Y",IF(AND(H975&gt;='Intersection Mileposts'!$F$34,H975&lt;='Intersection Mileposts'!$G$34),"Y",IF(AND(H975&gt;='Intersection Mileposts'!$F$35,H975&lt;='Intersection Mileposts'!$G$35),"Y",IF(AND(H975&gt;='Intersection Mileposts'!$F$36,H975&lt;='Intersection Mileposts'!$G$36),"Y",IF(AND(H975&gt;='Intersection Mileposts'!$F$37,H975&lt;='Intersection Mileposts'!$G$37),"Y",IF(AND(H975&gt;='Intersection Mileposts'!$F$38,H975&lt;='Intersection Mileposts'!$G$38),"Y",IF(AND(H975&gt;='Intersection Mileposts'!$F$39,H975&lt;='Intersection Mileposts'!$G$39),"Y","N"))))))))))))))))))))))))))))))))))))</f>
        <v/>
      </c>
    </row>
    <row r="976" spans="1:46" x14ac:dyDescent="0.3">
      <c r="A976" s="279"/>
      <c r="B976" s="261"/>
      <c r="C976" s="262"/>
      <c r="D976" s="262"/>
      <c r="E976" s="262"/>
      <c r="F976" s="262"/>
      <c r="G976" s="284"/>
      <c r="H976" s="286"/>
      <c r="I976" s="279"/>
      <c r="J976" s="260"/>
      <c r="K976" s="260"/>
      <c r="L976" s="280"/>
      <c r="M976" s="275"/>
      <c r="N976" s="263"/>
      <c r="P976" s="264" t="str">
        <f>IF(R976 = "", "", COUNT($R$4:R976))</f>
        <v/>
      </c>
      <c r="Q976" s="264" t="str">
        <f t="shared" si="120"/>
        <v/>
      </c>
      <c r="R976" s="265" t="str">
        <f t="shared" si="121"/>
        <v/>
      </c>
      <c r="S976" s="266" t="str">
        <f t="shared" si="125"/>
        <v/>
      </c>
      <c r="T976" s="267" t="str">
        <f t="shared" si="122"/>
        <v/>
      </c>
      <c r="U976" s="268" t="str">
        <f t="shared" si="126"/>
        <v/>
      </c>
      <c r="V976" s="269" t="str">
        <f t="shared" si="123"/>
        <v/>
      </c>
      <c r="W976" s="5"/>
      <c r="AR976" s="2" t="str">
        <f t="shared" si="127"/>
        <v/>
      </c>
      <c r="AS976" s="2" t="str">
        <f t="shared" si="124"/>
        <v/>
      </c>
      <c r="AT976" s="2" t="str">
        <f>IF(AR976="","",IF(AND(H976&gt;='Intersection Mileposts'!$F$5,H976&lt;='Intersection Mileposts'!$G$5),"Y",IF(AND(H976&gt;='Intersection Mileposts'!$F$6,H976&lt;='Intersection Mileposts'!$G$6),"Y",IF(AND(H976&gt;='Intersection Mileposts'!$F$7,H976&lt;='Intersection Mileposts'!$G$7),"Y",IF(AND(H976&gt;='Intersection Mileposts'!$F$8,H976&lt;='Intersection Mileposts'!$G$8),"Y",IF(AND(H976&gt;='Intersection Mileposts'!$F$9,H976&lt;='Intersection Mileposts'!$G$9),"Y",IF(AND(H976&gt;='Intersection Mileposts'!$F$10,H976&lt;='Intersection Mileposts'!$G$10),"Y",IF(AND(H976&gt;='Intersection Mileposts'!$F$11,H976&lt;='Intersection Mileposts'!$G$11),"Y",IF(AND(H976&gt;='Intersection Mileposts'!$F$12,H976&lt;='Intersection Mileposts'!$G$12),"Y",IF(AND(H976&gt;='Intersection Mileposts'!$F$13,H976&lt;='Intersection Mileposts'!$G$13),"Y",IF(AND(H976&gt;='Intersection Mileposts'!$F$14,H976&lt;='Intersection Mileposts'!$G$14),"Y",IF(AND(H976&gt;='Intersection Mileposts'!$F$15,H976&lt;='Intersection Mileposts'!$G$15),"Y",IF(AND(H976&gt;='Intersection Mileposts'!$F$16,H976&lt;='Intersection Mileposts'!$G$16),"Y",IF(AND(H976&gt;='Intersection Mileposts'!$F$17,H976&lt;='Intersection Mileposts'!$G$17),"Y",IF(AND(H976&gt;='Intersection Mileposts'!$F$18,H976&lt;='Intersection Mileposts'!$G$18),"Y",IF(AND(H976&gt;='Intersection Mileposts'!$F$19,H976&lt;='Intersection Mileposts'!$G$19),"Y",IF(AND(H976&gt;='Intersection Mileposts'!$F$20,H976&lt;='Intersection Mileposts'!$G$20),"Y",IF(AND(H976&gt;='Intersection Mileposts'!$F$21,H976&lt;='Intersection Mileposts'!$G$21),"Y",IF(AND(H976&gt;='Intersection Mileposts'!$F$22,H976&lt;='Intersection Mileposts'!$G$22),"Y",IF(AND(H976&gt;='Intersection Mileposts'!$F$23,H976&lt;='Intersection Mileposts'!$G$23),"Y",IF(AND(H976&gt;='Intersection Mileposts'!$F$24,H976&lt;='Intersection Mileposts'!$G$24),"Y",IF(AND(H976&gt;='Intersection Mileposts'!$F$25,H976&lt;='Intersection Mileposts'!$G$25),"Y",IF(AND(H976&gt;='Intersection Mileposts'!$F$26,H976&lt;='Intersection Mileposts'!$G$26),"Y",IF(AND(H976&gt;='Intersection Mileposts'!$F$27,H976&lt;='Intersection Mileposts'!$G$27),"Y",IF(AND(H976&gt;='Intersection Mileposts'!$F$28,H976&lt;='Intersection Mileposts'!$G$28),"Y",IF(AND(H976&gt;='Intersection Mileposts'!$F$29,H976&lt;='Intersection Mileposts'!$G$29),"Y", IF(AND(H976&gt;='Intersection Mileposts'!$F$30,H976&lt;='Intersection Mileposts'!$G$30),"Y",IF(AND(H976&gt;='Intersection Mileposts'!$F$31,H976&lt;='Intersection Mileposts'!$G$31),"Y",IF(AND(H976&gt;='Intersection Mileposts'!$F$32,H976&lt;='Intersection Mileposts'!$G$32),"Y",IF(AND(H976&gt;='Intersection Mileposts'!$F$33,H976&lt;='Intersection Mileposts'!$G$33),"Y",IF(AND(H976&gt;='Intersection Mileposts'!$F$34,H976&lt;='Intersection Mileposts'!$G$34),"Y",IF(AND(H976&gt;='Intersection Mileposts'!$F$35,H976&lt;='Intersection Mileposts'!$G$35),"Y",IF(AND(H976&gt;='Intersection Mileposts'!$F$36,H976&lt;='Intersection Mileposts'!$G$36),"Y",IF(AND(H976&gt;='Intersection Mileposts'!$F$37,H976&lt;='Intersection Mileposts'!$G$37),"Y",IF(AND(H976&gt;='Intersection Mileposts'!$F$38,H976&lt;='Intersection Mileposts'!$G$38),"Y",IF(AND(H976&gt;='Intersection Mileposts'!$F$39,H976&lt;='Intersection Mileposts'!$G$39),"Y","N"))))))))))))))))))))))))))))))))))))</f>
        <v/>
      </c>
    </row>
    <row r="977" spans="1:46" x14ac:dyDescent="0.3">
      <c r="A977" s="279"/>
      <c r="B977" s="261"/>
      <c r="C977" s="262"/>
      <c r="D977" s="262"/>
      <c r="E977" s="262"/>
      <c r="F977" s="262"/>
      <c r="G977" s="284"/>
      <c r="H977" s="286"/>
      <c r="I977" s="279"/>
      <c r="J977" s="260"/>
      <c r="K977" s="260"/>
      <c r="L977" s="280"/>
      <c r="M977" s="275"/>
      <c r="N977" s="263"/>
      <c r="P977" s="264" t="str">
        <f>IF(R977 = "", "", COUNT($R$4:R977))</f>
        <v/>
      </c>
      <c r="Q977" s="264" t="str">
        <f t="shared" si="120"/>
        <v/>
      </c>
      <c r="R977" s="265" t="str">
        <f t="shared" si="121"/>
        <v/>
      </c>
      <c r="S977" s="266" t="str">
        <f t="shared" si="125"/>
        <v/>
      </c>
      <c r="T977" s="267" t="str">
        <f t="shared" si="122"/>
        <v/>
      </c>
      <c r="U977" s="268" t="str">
        <f t="shared" si="126"/>
        <v/>
      </c>
      <c r="V977" s="269" t="str">
        <f t="shared" si="123"/>
        <v/>
      </c>
      <c r="W977" s="5"/>
      <c r="AR977" s="2" t="str">
        <f t="shared" si="127"/>
        <v/>
      </c>
      <c r="AS977" s="2" t="str">
        <f t="shared" si="124"/>
        <v/>
      </c>
      <c r="AT977" s="2" t="str">
        <f>IF(AR977="","",IF(AND(H977&gt;='Intersection Mileposts'!$F$5,H977&lt;='Intersection Mileposts'!$G$5),"Y",IF(AND(H977&gt;='Intersection Mileposts'!$F$6,H977&lt;='Intersection Mileposts'!$G$6),"Y",IF(AND(H977&gt;='Intersection Mileposts'!$F$7,H977&lt;='Intersection Mileposts'!$G$7),"Y",IF(AND(H977&gt;='Intersection Mileposts'!$F$8,H977&lt;='Intersection Mileposts'!$G$8),"Y",IF(AND(H977&gt;='Intersection Mileposts'!$F$9,H977&lt;='Intersection Mileposts'!$G$9),"Y",IF(AND(H977&gt;='Intersection Mileposts'!$F$10,H977&lt;='Intersection Mileposts'!$G$10),"Y",IF(AND(H977&gt;='Intersection Mileposts'!$F$11,H977&lt;='Intersection Mileposts'!$G$11),"Y",IF(AND(H977&gt;='Intersection Mileposts'!$F$12,H977&lt;='Intersection Mileposts'!$G$12),"Y",IF(AND(H977&gt;='Intersection Mileposts'!$F$13,H977&lt;='Intersection Mileposts'!$G$13),"Y",IF(AND(H977&gt;='Intersection Mileposts'!$F$14,H977&lt;='Intersection Mileposts'!$G$14),"Y",IF(AND(H977&gt;='Intersection Mileposts'!$F$15,H977&lt;='Intersection Mileposts'!$G$15),"Y",IF(AND(H977&gt;='Intersection Mileposts'!$F$16,H977&lt;='Intersection Mileposts'!$G$16),"Y",IF(AND(H977&gt;='Intersection Mileposts'!$F$17,H977&lt;='Intersection Mileposts'!$G$17),"Y",IF(AND(H977&gt;='Intersection Mileposts'!$F$18,H977&lt;='Intersection Mileposts'!$G$18),"Y",IF(AND(H977&gt;='Intersection Mileposts'!$F$19,H977&lt;='Intersection Mileposts'!$G$19),"Y",IF(AND(H977&gt;='Intersection Mileposts'!$F$20,H977&lt;='Intersection Mileposts'!$G$20),"Y",IF(AND(H977&gt;='Intersection Mileposts'!$F$21,H977&lt;='Intersection Mileposts'!$G$21),"Y",IF(AND(H977&gt;='Intersection Mileposts'!$F$22,H977&lt;='Intersection Mileposts'!$G$22),"Y",IF(AND(H977&gt;='Intersection Mileposts'!$F$23,H977&lt;='Intersection Mileposts'!$G$23),"Y",IF(AND(H977&gt;='Intersection Mileposts'!$F$24,H977&lt;='Intersection Mileposts'!$G$24),"Y",IF(AND(H977&gt;='Intersection Mileposts'!$F$25,H977&lt;='Intersection Mileposts'!$G$25),"Y",IF(AND(H977&gt;='Intersection Mileposts'!$F$26,H977&lt;='Intersection Mileposts'!$G$26),"Y",IF(AND(H977&gt;='Intersection Mileposts'!$F$27,H977&lt;='Intersection Mileposts'!$G$27),"Y",IF(AND(H977&gt;='Intersection Mileposts'!$F$28,H977&lt;='Intersection Mileposts'!$G$28),"Y",IF(AND(H977&gt;='Intersection Mileposts'!$F$29,H977&lt;='Intersection Mileposts'!$G$29),"Y", IF(AND(H977&gt;='Intersection Mileposts'!$F$30,H977&lt;='Intersection Mileposts'!$G$30),"Y",IF(AND(H977&gt;='Intersection Mileposts'!$F$31,H977&lt;='Intersection Mileposts'!$G$31),"Y",IF(AND(H977&gt;='Intersection Mileposts'!$F$32,H977&lt;='Intersection Mileposts'!$G$32),"Y",IF(AND(H977&gt;='Intersection Mileposts'!$F$33,H977&lt;='Intersection Mileposts'!$G$33),"Y",IF(AND(H977&gt;='Intersection Mileposts'!$F$34,H977&lt;='Intersection Mileposts'!$G$34),"Y",IF(AND(H977&gt;='Intersection Mileposts'!$F$35,H977&lt;='Intersection Mileposts'!$G$35),"Y",IF(AND(H977&gt;='Intersection Mileposts'!$F$36,H977&lt;='Intersection Mileposts'!$G$36),"Y",IF(AND(H977&gt;='Intersection Mileposts'!$F$37,H977&lt;='Intersection Mileposts'!$G$37),"Y",IF(AND(H977&gt;='Intersection Mileposts'!$F$38,H977&lt;='Intersection Mileposts'!$G$38),"Y",IF(AND(H977&gt;='Intersection Mileposts'!$F$39,H977&lt;='Intersection Mileposts'!$G$39),"Y","N"))))))))))))))))))))))))))))))))))))</f>
        <v/>
      </c>
    </row>
    <row r="978" spans="1:46" x14ac:dyDescent="0.3">
      <c r="A978" s="279"/>
      <c r="B978" s="261"/>
      <c r="C978" s="262"/>
      <c r="D978" s="262"/>
      <c r="E978" s="262"/>
      <c r="F978" s="262"/>
      <c r="G978" s="284"/>
      <c r="H978" s="286"/>
      <c r="I978" s="279"/>
      <c r="J978" s="260"/>
      <c r="K978" s="260"/>
      <c r="L978" s="280"/>
      <c r="M978" s="275"/>
      <c r="N978" s="263"/>
      <c r="P978" s="264" t="str">
        <f>IF(R978 = "", "", COUNT($R$4:R978))</f>
        <v/>
      </c>
      <c r="Q978" s="264" t="str">
        <f t="shared" si="120"/>
        <v/>
      </c>
      <c r="R978" s="265" t="str">
        <f t="shared" si="121"/>
        <v/>
      </c>
      <c r="S978" s="266" t="str">
        <f t="shared" si="125"/>
        <v/>
      </c>
      <c r="T978" s="267" t="str">
        <f t="shared" si="122"/>
        <v/>
      </c>
      <c r="U978" s="268" t="str">
        <f t="shared" si="126"/>
        <v/>
      </c>
      <c r="V978" s="269" t="str">
        <f t="shared" si="123"/>
        <v/>
      </c>
      <c r="W978" s="5"/>
      <c r="AR978" s="2" t="str">
        <f t="shared" si="127"/>
        <v/>
      </c>
      <c r="AS978" s="2" t="str">
        <f t="shared" si="124"/>
        <v/>
      </c>
      <c r="AT978" s="2" t="str">
        <f>IF(AR978="","",IF(AND(H978&gt;='Intersection Mileposts'!$F$5,H978&lt;='Intersection Mileposts'!$G$5),"Y",IF(AND(H978&gt;='Intersection Mileposts'!$F$6,H978&lt;='Intersection Mileposts'!$G$6),"Y",IF(AND(H978&gt;='Intersection Mileposts'!$F$7,H978&lt;='Intersection Mileposts'!$G$7),"Y",IF(AND(H978&gt;='Intersection Mileposts'!$F$8,H978&lt;='Intersection Mileposts'!$G$8),"Y",IF(AND(H978&gt;='Intersection Mileposts'!$F$9,H978&lt;='Intersection Mileposts'!$G$9),"Y",IF(AND(H978&gt;='Intersection Mileposts'!$F$10,H978&lt;='Intersection Mileposts'!$G$10),"Y",IF(AND(H978&gt;='Intersection Mileposts'!$F$11,H978&lt;='Intersection Mileposts'!$G$11),"Y",IF(AND(H978&gt;='Intersection Mileposts'!$F$12,H978&lt;='Intersection Mileposts'!$G$12),"Y",IF(AND(H978&gt;='Intersection Mileposts'!$F$13,H978&lt;='Intersection Mileposts'!$G$13),"Y",IF(AND(H978&gt;='Intersection Mileposts'!$F$14,H978&lt;='Intersection Mileposts'!$G$14),"Y",IF(AND(H978&gt;='Intersection Mileposts'!$F$15,H978&lt;='Intersection Mileposts'!$G$15),"Y",IF(AND(H978&gt;='Intersection Mileposts'!$F$16,H978&lt;='Intersection Mileposts'!$G$16),"Y",IF(AND(H978&gt;='Intersection Mileposts'!$F$17,H978&lt;='Intersection Mileposts'!$G$17),"Y",IF(AND(H978&gt;='Intersection Mileposts'!$F$18,H978&lt;='Intersection Mileposts'!$G$18),"Y",IF(AND(H978&gt;='Intersection Mileposts'!$F$19,H978&lt;='Intersection Mileposts'!$G$19),"Y",IF(AND(H978&gt;='Intersection Mileposts'!$F$20,H978&lt;='Intersection Mileposts'!$G$20),"Y",IF(AND(H978&gt;='Intersection Mileposts'!$F$21,H978&lt;='Intersection Mileposts'!$G$21),"Y",IF(AND(H978&gt;='Intersection Mileposts'!$F$22,H978&lt;='Intersection Mileposts'!$G$22),"Y",IF(AND(H978&gt;='Intersection Mileposts'!$F$23,H978&lt;='Intersection Mileposts'!$G$23),"Y",IF(AND(H978&gt;='Intersection Mileposts'!$F$24,H978&lt;='Intersection Mileposts'!$G$24),"Y",IF(AND(H978&gt;='Intersection Mileposts'!$F$25,H978&lt;='Intersection Mileposts'!$G$25),"Y",IF(AND(H978&gt;='Intersection Mileposts'!$F$26,H978&lt;='Intersection Mileposts'!$G$26),"Y",IF(AND(H978&gt;='Intersection Mileposts'!$F$27,H978&lt;='Intersection Mileposts'!$G$27),"Y",IF(AND(H978&gt;='Intersection Mileposts'!$F$28,H978&lt;='Intersection Mileposts'!$G$28),"Y",IF(AND(H978&gt;='Intersection Mileposts'!$F$29,H978&lt;='Intersection Mileposts'!$G$29),"Y", IF(AND(H978&gt;='Intersection Mileposts'!$F$30,H978&lt;='Intersection Mileposts'!$G$30),"Y",IF(AND(H978&gt;='Intersection Mileposts'!$F$31,H978&lt;='Intersection Mileposts'!$G$31),"Y",IF(AND(H978&gt;='Intersection Mileposts'!$F$32,H978&lt;='Intersection Mileposts'!$G$32),"Y",IF(AND(H978&gt;='Intersection Mileposts'!$F$33,H978&lt;='Intersection Mileposts'!$G$33),"Y",IF(AND(H978&gt;='Intersection Mileposts'!$F$34,H978&lt;='Intersection Mileposts'!$G$34),"Y",IF(AND(H978&gt;='Intersection Mileposts'!$F$35,H978&lt;='Intersection Mileposts'!$G$35),"Y",IF(AND(H978&gt;='Intersection Mileposts'!$F$36,H978&lt;='Intersection Mileposts'!$G$36),"Y",IF(AND(H978&gt;='Intersection Mileposts'!$F$37,H978&lt;='Intersection Mileposts'!$G$37),"Y",IF(AND(H978&gt;='Intersection Mileposts'!$F$38,H978&lt;='Intersection Mileposts'!$G$38),"Y",IF(AND(H978&gt;='Intersection Mileposts'!$F$39,H978&lt;='Intersection Mileposts'!$G$39),"Y","N"))))))))))))))))))))))))))))))))))))</f>
        <v/>
      </c>
    </row>
    <row r="979" spans="1:46" x14ac:dyDescent="0.3">
      <c r="A979" s="279"/>
      <c r="B979" s="261"/>
      <c r="C979" s="262"/>
      <c r="D979" s="262"/>
      <c r="E979" s="262"/>
      <c r="F979" s="262"/>
      <c r="G979" s="284"/>
      <c r="H979" s="286"/>
      <c r="I979" s="279"/>
      <c r="J979" s="260"/>
      <c r="K979" s="260"/>
      <c r="L979" s="280"/>
      <c r="M979" s="275"/>
      <c r="N979" s="263"/>
      <c r="P979" s="264" t="str">
        <f>IF(R979 = "", "", COUNT($R$4:R979))</f>
        <v/>
      </c>
      <c r="Q979" s="264" t="str">
        <f t="shared" si="120"/>
        <v/>
      </c>
      <c r="R979" s="265" t="str">
        <f t="shared" si="121"/>
        <v/>
      </c>
      <c r="S979" s="266" t="str">
        <f t="shared" si="125"/>
        <v/>
      </c>
      <c r="T979" s="267" t="str">
        <f t="shared" si="122"/>
        <v/>
      </c>
      <c r="U979" s="268" t="str">
        <f t="shared" si="126"/>
        <v/>
      </c>
      <c r="V979" s="269" t="str">
        <f t="shared" si="123"/>
        <v/>
      </c>
      <c r="W979" s="5"/>
      <c r="AR979" s="2" t="str">
        <f t="shared" si="127"/>
        <v/>
      </c>
      <c r="AS979" s="2" t="str">
        <f t="shared" si="124"/>
        <v/>
      </c>
      <c r="AT979" s="2" t="str">
        <f>IF(AR979="","",IF(AND(H979&gt;='Intersection Mileposts'!$F$5,H979&lt;='Intersection Mileposts'!$G$5),"Y",IF(AND(H979&gt;='Intersection Mileposts'!$F$6,H979&lt;='Intersection Mileposts'!$G$6),"Y",IF(AND(H979&gt;='Intersection Mileposts'!$F$7,H979&lt;='Intersection Mileposts'!$G$7),"Y",IF(AND(H979&gt;='Intersection Mileposts'!$F$8,H979&lt;='Intersection Mileposts'!$G$8),"Y",IF(AND(H979&gt;='Intersection Mileposts'!$F$9,H979&lt;='Intersection Mileposts'!$G$9),"Y",IF(AND(H979&gt;='Intersection Mileposts'!$F$10,H979&lt;='Intersection Mileposts'!$G$10),"Y",IF(AND(H979&gt;='Intersection Mileposts'!$F$11,H979&lt;='Intersection Mileposts'!$G$11),"Y",IF(AND(H979&gt;='Intersection Mileposts'!$F$12,H979&lt;='Intersection Mileposts'!$G$12),"Y",IF(AND(H979&gt;='Intersection Mileposts'!$F$13,H979&lt;='Intersection Mileposts'!$G$13),"Y",IF(AND(H979&gt;='Intersection Mileposts'!$F$14,H979&lt;='Intersection Mileposts'!$G$14),"Y",IF(AND(H979&gt;='Intersection Mileposts'!$F$15,H979&lt;='Intersection Mileposts'!$G$15),"Y",IF(AND(H979&gt;='Intersection Mileposts'!$F$16,H979&lt;='Intersection Mileposts'!$G$16),"Y",IF(AND(H979&gt;='Intersection Mileposts'!$F$17,H979&lt;='Intersection Mileposts'!$G$17),"Y",IF(AND(H979&gt;='Intersection Mileposts'!$F$18,H979&lt;='Intersection Mileposts'!$G$18),"Y",IF(AND(H979&gt;='Intersection Mileposts'!$F$19,H979&lt;='Intersection Mileposts'!$G$19),"Y",IF(AND(H979&gt;='Intersection Mileposts'!$F$20,H979&lt;='Intersection Mileposts'!$G$20),"Y",IF(AND(H979&gt;='Intersection Mileposts'!$F$21,H979&lt;='Intersection Mileposts'!$G$21),"Y",IF(AND(H979&gt;='Intersection Mileposts'!$F$22,H979&lt;='Intersection Mileposts'!$G$22),"Y",IF(AND(H979&gt;='Intersection Mileposts'!$F$23,H979&lt;='Intersection Mileposts'!$G$23),"Y",IF(AND(H979&gt;='Intersection Mileposts'!$F$24,H979&lt;='Intersection Mileposts'!$G$24),"Y",IF(AND(H979&gt;='Intersection Mileposts'!$F$25,H979&lt;='Intersection Mileposts'!$G$25),"Y",IF(AND(H979&gt;='Intersection Mileposts'!$F$26,H979&lt;='Intersection Mileposts'!$G$26),"Y",IF(AND(H979&gt;='Intersection Mileposts'!$F$27,H979&lt;='Intersection Mileposts'!$G$27),"Y",IF(AND(H979&gt;='Intersection Mileposts'!$F$28,H979&lt;='Intersection Mileposts'!$G$28),"Y",IF(AND(H979&gt;='Intersection Mileposts'!$F$29,H979&lt;='Intersection Mileposts'!$G$29),"Y", IF(AND(H979&gt;='Intersection Mileposts'!$F$30,H979&lt;='Intersection Mileposts'!$G$30),"Y",IF(AND(H979&gt;='Intersection Mileposts'!$F$31,H979&lt;='Intersection Mileposts'!$G$31),"Y",IF(AND(H979&gt;='Intersection Mileposts'!$F$32,H979&lt;='Intersection Mileposts'!$G$32),"Y",IF(AND(H979&gt;='Intersection Mileposts'!$F$33,H979&lt;='Intersection Mileposts'!$G$33),"Y",IF(AND(H979&gt;='Intersection Mileposts'!$F$34,H979&lt;='Intersection Mileposts'!$G$34),"Y",IF(AND(H979&gt;='Intersection Mileposts'!$F$35,H979&lt;='Intersection Mileposts'!$G$35),"Y",IF(AND(H979&gt;='Intersection Mileposts'!$F$36,H979&lt;='Intersection Mileposts'!$G$36),"Y",IF(AND(H979&gt;='Intersection Mileposts'!$F$37,H979&lt;='Intersection Mileposts'!$G$37),"Y",IF(AND(H979&gt;='Intersection Mileposts'!$F$38,H979&lt;='Intersection Mileposts'!$G$38),"Y",IF(AND(H979&gt;='Intersection Mileposts'!$F$39,H979&lt;='Intersection Mileposts'!$G$39),"Y","N"))))))))))))))))))))))))))))))))))))</f>
        <v/>
      </c>
    </row>
    <row r="980" spans="1:46" x14ac:dyDescent="0.3">
      <c r="A980" s="279"/>
      <c r="B980" s="261"/>
      <c r="C980" s="262"/>
      <c r="D980" s="262"/>
      <c r="E980" s="262"/>
      <c r="F980" s="262"/>
      <c r="G980" s="284"/>
      <c r="H980" s="286"/>
      <c r="I980" s="279"/>
      <c r="J980" s="260"/>
      <c r="K980" s="260"/>
      <c r="L980" s="280"/>
      <c r="M980" s="275"/>
      <c r="N980" s="263"/>
      <c r="P980" s="264" t="str">
        <f>IF(R980 = "", "", COUNT($R$4:R980))</f>
        <v/>
      </c>
      <c r="Q980" s="264" t="str">
        <f t="shared" si="120"/>
        <v/>
      </c>
      <c r="R980" s="265" t="str">
        <f t="shared" si="121"/>
        <v/>
      </c>
      <c r="S980" s="266" t="str">
        <f t="shared" si="125"/>
        <v/>
      </c>
      <c r="T980" s="267" t="str">
        <f t="shared" si="122"/>
        <v/>
      </c>
      <c r="U980" s="268" t="str">
        <f t="shared" si="126"/>
        <v/>
      </c>
      <c r="V980" s="269" t="str">
        <f t="shared" si="123"/>
        <v/>
      </c>
      <c r="W980" s="5"/>
      <c r="AR980" s="2" t="str">
        <f t="shared" si="127"/>
        <v/>
      </c>
      <c r="AS980" s="2" t="str">
        <f t="shared" si="124"/>
        <v/>
      </c>
      <c r="AT980" s="2" t="str">
        <f>IF(AR980="","",IF(AND(H980&gt;='Intersection Mileposts'!$F$5,H980&lt;='Intersection Mileposts'!$G$5),"Y",IF(AND(H980&gt;='Intersection Mileposts'!$F$6,H980&lt;='Intersection Mileposts'!$G$6),"Y",IF(AND(H980&gt;='Intersection Mileposts'!$F$7,H980&lt;='Intersection Mileposts'!$G$7),"Y",IF(AND(H980&gt;='Intersection Mileposts'!$F$8,H980&lt;='Intersection Mileposts'!$G$8),"Y",IF(AND(H980&gt;='Intersection Mileposts'!$F$9,H980&lt;='Intersection Mileposts'!$G$9),"Y",IF(AND(H980&gt;='Intersection Mileposts'!$F$10,H980&lt;='Intersection Mileposts'!$G$10),"Y",IF(AND(H980&gt;='Intersection Mileposts'!$F$11,H980&lt;='Intersection Mileposts'!$G$11),"Y",IF(AND(H980&gt;='Intersection Mileposts'!$F$12,H980&lt;='Intersection Mileposts'!$G$12),"Y",IF(AND(H980&gt;='Intersection Mileposts'!$F$13,H980&lt;='Intersection Mileposts'!$G$13),"Y",IF(AND(H980&gt;='Intersection Mileposts'!$F$14,H980&lt;='Intersection Mileposts'!$G$14),"Y",IF(AND(H980&gt;='Intersection Mileposts'!$F$15,H980&lt;='Intersection Mileposts'!$G$15),"Y",IF(AND(H980&gt;='Intersection Mileposts'!$F$16,H980&lt;='Intersection Mileposts'!$G$16),"Y",IF(AND(H980&gt;='Intersection Mileposts'!$F$17,H980&lt;='Intersection Mileposts'!$G$17),"Y",IF(AND(H980&gt;='Intersection Mileposts'!$F$18,H980&lt;='Intersection Mileposts'!$G$18),"Y",IF(AND(H980&gt;='Intersection Mileposts'!$F$19,H980&lt;='Intersection Mileposts'!$G$19),"Y",IF(AND(H980&gt;='Intersection Mileposts'!$F$20,H980&lt;='Intersection Mileposts'!$G$20),"Y",IF(AND(H980&gt;='Intersection Mileposts'!$F$21,H980&lt;='Intersection Mileposts'!$G$21),"Y",IF(AND(H980&gt;='Intersection Mileposts'!$F$22,H980&lt;='Intersection Mileposts'!$G$22),"Y",IF(AND(H980&gt;='Intersection Mileposts'!$F$23,H980&lt;='Intersection Mileposts'!$G$23),"Y",IF(AND(H980&gt;='Intersection Mileposts'!$F$24,H980&lt;='Intersection Mileposts'!$G$24),"Y",IF(AND(H980&gt;='Intersection Mileposts'!$F$25,H980&lt;='Intersection Mileposts'!$G$25),"Y",IF(AND(H980&gt;='Intersection Mileposts'!$F$26,H980&lt;='Intersection Mileposts'!$G$26),"Y",IF(AND(H980&gt;='Intersection Mileposts'!$F$27,H980&lt;='Intersection Mileposts'!$G$27),"Y",IF(AND(H980&gt;='Intersection Mileposts'!$F$28,H980&lt;='Intersection Mileposts'!$G$28),"Y",IF(AND(H980&gt;='Intersection Mileposts'!$F$29,H980&lt;='Intersection Mileposts'!$G$29),"Y", IF(AND(H980&gt;='Intersection Mileposts'!$F$30,H980&lt;='Intersection Mileposts'!$G$30),"Y",IF(AND(H980&gt;='Intersection Mileposts'!$F$31,H980&lt;='Intersection Mileposts'!$G$31),"Y",IF(AND(H980&gt;='Intersection Mileposts'!$F$32,H980&lt;='Intersection Mileposts'!$G$32),"Y",IF(AND(H980&gt;='Intersection Mileposts'!$F$33,H980&lt;='Intersection Mileposts'!$G$33),"Y",IF(AND(H980&gt;='Intersection Mileposts'!$F$34,H980&lt;='Intersection Mileposts'!$G$34),"Y",IF(AND(H980&gt;='Intersection Mileposts'!$F$35,H980&lt;='Intersection Mileposts'!$G$35),"Y",IF(AND(H980&gt;='Intersection Mileposts'!$F$36,H980&lt;='Intersection Mileposts'!$G$36),"Y",IF(AND(H980&gt;='Intersection Mileposts'!$F$37,H980&lt;='Intersection Mileposts'!$G$37),"Y",IF(AND(H980&gt;='Intersection Mileposts'!$F$38,H980&lt;='Intersection Mileposts'!$G$38),"Y",IF(AND(H980&gt;='Intersection Mileposts'!$F$39,H980&lt;='Intersection Mileposts'!$G$39),"Y","N"))))))))))))))))))))))))))))))))))))</f>
        <v/>
      </c>
    </row>
    <row r="981" spans="1:46" x14ac:dyDescent="0.3">
      <c r="A981" s="279"/>
      <c r="B981" s="261"/>
      <c r="C981" s="262"/>
      <c r="D981" s="262"/>
      <c r="E981" s="262"/>
      <c r="F981" s="262"/>
      <c r="G981" s="284"/>
      <c r="H981" s="286"/>
      <c r="I981" s="279"/>
      <c r="J981" s="260"/>
      <c r="K981" s="260"/>
      <c r="L981" s="280"/>
      <c r="M981" s="275"/>
      <c r="N981" s="263"/>
      <c r="P981" s="264" t="str">
        <f>IF(R981 = "", "", COUNT($R$4:R981))</f>
        <v/>
      </c>
      <c r="Q981" s="264" t="str">
        <f t="shared" si="120"/>
        <v/>
      </c>
      <c r="R981" s="265" t="str">
        <f t="shared" si="121"/>
        <v/>
      </c>
      <c r="S981" s="266" t="str">
        <f t="shared" si="125"/>
        <v/>
      </c>
      <c r="T981" s="267" t="str">
        <f t="shared" si="122"/>
        <v/>
      </c>
      <c r="U981" s="268" t="str">
        <f t="shared" si="126"/>
        <v/>
      </c>
      <c r="V981" s="269" t="str">
        <f t="shared" si="123"/>
        <v/>
      </c>
      <c r="W981" s="5"/>
      <c r="AR981" s="2" t="str">
        <f t="shared" si="127"/>
        <v/>
      </c>
      <c r="AS981" s="2" t="str">
        <f t="shared" si="124"/>
        <v/>
      </c>
      <c r="AT981" s="2" t="str">
        <f>IF(AR981="","",IF(AND(H981&gt;='Intersection Mileposts'!$F$5,H981&lt;='Intersection Mileposts'!$G$5),"Y",IF(AND(H981&gt;='Intersection Mileposts'!$F$6,H981&lt;='Intersection Mileposts'!$G$6),"Y",IF(AND(H981&gt;='Intersection Mileposts'!$F$7,H981&lt;='Intersection Mileposts'!$G$7),"Y",IF(AND(H981&gt;='Intersection Mileposts'!$F$8,H981&lt;='Intersection Mileposts'!$G$8),"Y",IF(AND(H981&gt;='Intersection Mileposts'!$F$9,H981&lt;='Intersection Mileposts'!$G$9),"Y",IF(AND(H981&gt;='Intersection Mileposts'!$F$10,H981&lt;='Intersection Mileposts'!$G$10),"Y",IF(AND(H981&gt;='Intersection Mileposts'!$F$11,H981&lt;='Intersection Mileposts'!$G$11),"Y",IF(AND(H981&gt;='Intersection Mileposts'!$F$12,H981&lt;='Intersection Mileposts'!$G$12),"Y",IF(AND(H981&gt;='Intersection Mileposts'!$F$13,H981&lt;='Intersection Mileposts'!$G$13),"Y",IF(AND(H981&gt;='Intersection Mileposts'!$F$14,H981&lt;='Intersection Mileposts'!$G$14),"Y",IF(AND(H981&gt;='Intersection Mileposts'!$F$15,H981&lt;='Intersection Mileposts'!$G$15),"Y",IF(AND(H981&gt;='Intersection Mileposts'!$F$16,H981&lt;='Intersection Mileposts'!$G$16),"Y",IF(AND(H981&gt;='Intersection Mileposts'!$F$17,H981&lt;='Intersection Mileposts'!$G$17),"Y",IF(AND(H981&gt;='Intersection Mileposts'!$F$18,H981&lt;='Intersection Mileposts'!$G$18),"Y",IF(AND(H981&gt;='Intersection Mileposts'!$F$19,H981&lt;='Intersection Mileposts'!$G$19),"Y",IF(AND(H981&gt;='Intersection Mileposts'!$F$20,H981&lt;='Intersection Mileposts'!$G$20),"Y",IF(AND(H981&gt;='Intersection Mileposts'!$F$21,H981&lt;='Intersection Mileposts'!$G$21),"Y",IF(AND(H981&gt;='Intersection Mileposts'!$F$22,H981&lt;='Intersection Mileposts'!$G$22),"Y",IF(AND(H981&gt;='Intersection Mileposts'!$F$23,H981&lt;='Intersection Mileposts'!$G$23),"Y",IF(AND(H981&gt;='Intersection Mileposts'!$F$24,H981&lt;='Intersection Mileposts'!$G$24),"Y",IF(AND(H981&gt;='Intersection Mileposts'!$F$25,H981&lt;='Intersection Mileposts'!$G$25),"Y",IF(AND(H981&gt;='Intersection Mileposts'!$F$26,H981&lt;='Intersection Mileposts'!$G$26),"Y",IF(AND(H981&gt;='Intersection Mileposts'!$F$27,H981&lt;='Intersection Mileposts'!$G$27),"Y",IF(AND(H981&gt;='Intersection Mileposts'!$F$28,H981&lt;='Intersection Mileposts'!$G$28),"Y",IF(AND(H981&gt;='Intersection Mileposts'!$F$29,H981&lt;='Intersection Mileposts'!$G$29),"Y", IF(AND(H981&gt;='Intersection Mileposts'!$F$30,H981&lt;='Intersection Mileposts'!$G$30),"Y",IF(AND(H981&gt;='Intersection Mileposts'!$F$31,H981&lt;='Intersection Mileposts'!$G$31),"Y",IF(AND(H981&gt;='Intersection Mileposts'!$F$32,H981&lt;='Intersection Mileposts'!$G$32),"Y",IF(AND(H981&gt;='Intersection Mileposts'!$F$33,H981&lt;='Intersection Mileposts'!$G$33),"Y",IF(AND(H981&gt;='Intersection Mileposts'!$F$34,H981&lt;='Intersection Mileposts'!$G$34),"Y",IF(AND(H981&gt;='Intersection Mileposts'!$F$35,H981&lt;='Intersection Mileposts'!$G$35),"Y",IF(AND(H981&gt;='Intersection Mileposts'!$F$36,H981&lt;='Intersection Mileposts'!$G$36),"Y",IF(AND(H981&gt;='Intersection Mileposts'!$F$37,H981&lt;='Intersection Mileposts'!$G$37),"Y",IF(AND(H981&gt;='Intersection Mileposts'!$F$38,H981&lt;='Intersection Mileposts'!$G$38),"Y",IF(AND(H981&gt;='Intersection Mileposts'!$F$39,H981&lt;='Intersection Mileposts'!$G$39),"Y","N"))))))))))))))))))))))))))))))))))))</f>
        <v/>
      </c>
    </row>
    <row r="982" spans="1:46" x14ac:dyDescent="0.3">
      <c r="A982" s="279"/>
      <c r="B982" s="261"/>
      <c r="C982" s="262"/>
      <c r="D982" s="262"/>
      <c r="E982" s="262"/>
      <c r="F982" s="262"/>
      <c r="G982" s="284"/>
      <c r="H982" s="286"/>
      <c r="I982" s="279"/>
      <c r="J982" s="260"/>
      <c r="K982" s="260"/>
      <c r="L982" s="280"/>
      <c r="M982" s="275"/>
      <c r="N982" s="263"/>
      <c r="P982" s="264" t="str">
        <f>IF(R982 = "", "", COUNT($R$4:R982))</f>
        <v/>
      </c>
      <c r="Q982" s="264" t="str">
        <f t="shared" si="120"/>
        <v/>
      </c>
      <c r="R982" s="265" t="str">
        <f t="shared" si="121"/>
        <v/>
      </c>
      <c r="S982" s="266" t="str">
        <f t="shared" si="125"/>
        <v/>
      </c>
      <c r="T982" s="267" t="str">
        <f t="shared" si="122"/>
        <v/>
      </c>
      <c r="U982" s="268" t="str">
        <f t="shared" si="126"/>
        <v/>
      </c>
      <c r="V982" s="269" t="str">
        <f t="shared" si="123"/>
        <v/>
      </c>
      <c r="W982" s="5"/>
      <c r="AR982" s="2" t="str">
        <f t="shared" si="127"/>
        <v/>
      </c>
      <c r="AS982" s="2" t="str">
        <f t="shared" si="124"/>
        <v/>
      </c>
      <c r="AT982" s="2" t="str">
        <f>IF(AR982="","",IF(AND(H982&gt;='Intersection Mileposts'!$F$5,H982&lt;='Intersection Mileposts'!$G$5),"Y",IF(AND(H982&gt;='Intersection Mileposts'!$F$6,H982&lt;='Intersection Mileposts'!$G$6),"Y",IF(AND(H982&gt;='Intersection Mileposts'!$F$7,H982&lt;='Intersection Mileposts'!$G$7),"Y",IF(AND(H982&gt;='Intersection Mileposts'!$F$8,H982&lt;='Intersection Mileposts'!$G$8),"Y",IF(AND(H982&gt;='Intersection Mileposts'!$F$9,H982&lt;='Intersection Mileposts'!$G$9),"Y",IF(AND(H982&gt;='Intersection Mileposts'!$F$10,H982&lt;='Intersection Mileposts'!$G$10),"Y",IF(AND(H982&gt;='Intersection Mileposts'!$F$11,H982&lt;='Intersection Mileposts'!$G$11),"Y",IF(AND(H982&gt;='Intersection Mileposts'!$F$12,H982&lt;='Intersection Mileposts'!$G$12),"Y",IF(AND(H982&gt;='Intersection Mileposts'!$F$13,H982&lt;='Intersection Mileposts'!$G$13),"Y",IF(AND(H982&gt;='Intersection Mileposts'!$F$14,H982&lt;='Intersection Mileposts'!$G$14),"Y",IF(AND(H982&gt;='Intersection Mileposts'!$F$15,H982&lt;='Intersection Mileposts'!$G$15),"Y",IF(AND(H982&gt;='Intersection Mileposts'!$F$16,H982&lt;='Intersection Mileposts'!$G$16),"Y",IF(AND(H982&gt;='Intersection Mileposts'!$F$17,H982&lt;='Intersection Mileposts'!$G$17),"Y",IF(AND(H982&gt;='Intersection Mileposts'!$F$18,H982&lt;='Intersection Mileposts'!$G$18),"Y",IF(AND(H982&gt;='Intersection Mileposts'!$F$19,H982&lt;='Intersection Mileposts'!$G$19),"Y",IF(AND(H982&gt;='Intersection Mileposts'!$F$20,H982&lt;='Intersection Mileposts'!$G$20),"Y",IF(AND(H982&gt;='Intersection Mileposts'!$F$21,H982&lt;='Intersection Mileposts'!$G$21),"Y",IF(AND(H982&gt;='Intersection Mileposts'!$F$22,H982&lt;='Intersection Mileposts'!$G$22),"Y",IF(AND(H982&gt;='Intersection Mileposts'!$F$23,H982&lt;='Intersection Mileposts'!$G$23),"Y",IF(AND(H982&gt;='Intersection Mileposts'!$F$24,H982&lt;='Intersection Mileposts'!$G$24),"Y",IF(AND(H982&gt;='Intersection Mileposts'!$F$25,H982&lt;='Intersection Mileposts'!$G$25),"Y",IF(AND(H982&gt;='Intersection Mileposts'!$F$26,H982&lt;='Intersection Mileposts'!$G$26),"Y",IF(AND(H982&gt;='Intersection Mileposts'!$F$27,H982&lt;='Intersection Mileposts'!$G$27),"Y",IF(AND(H982&gt;='Intersection Mileposts'!$F$28,H982&lt;='Intersection Mileposts'!$G$28),"Y",IF(AND(H982&gt;='Intersection Mileposts'!$F$29,H982&lt;='Intersection Mileposts'!$G$29),"Y", IF(AND(H982&gt;='Intersection Mileposts'!$F$30,H982&lt;='Intersection Mileposts'!$G$30),"Y",IF(AND(H982&gt;='Intersection Mileposts'!$F$31,H982&lt;='Intersection Mileposts'!$G$31),"Y",IF(AND(H982&gt;='Intersection Mileposts'!$F$32,H982&lt;='Intersection Mileposts'!$G$32),"Y",IF(AND(H982&gt;='Intersection Mileposts'!$F$33,H982&lt;='Intersection Mileposts'!$G$33),"Y",IF(AND(H982&gt;='Intersection Mileposts'!$F$34,H982&lt;='Intersection Mileposts'!$G$34),"Y",IF(AND(H982&gt;='Intersection Mileposts'!$F$35,H982&lt;='Intersection Mileposts'!$G$35),"Y",IF(AND(H982&gt;='Intersection Mileposts'!$F$36,H982&lt;='Intersection Mileposts'!$G$36),"Y",IF(AND(H982&gt;='Intersection Mileposts'!$F$37,H982&lt;='Intersection Mileposts'!$G$37),"Y",IF(AND(H982&gt;='Intersection Mileposts'!$F$38,H982&lt;='Intersection Mileposts'!$G$38),"Y",IF(AND(H982&gt;='Intersection Mileposts'!$F$39,H982&lt;='Intersection Mileposts'!$G$39),"Y","N"))))))))))))))))))))))))))))))))))))</f>
        <v/>
      </c>
    </row>
    <row r="983" spans="1:46" x14ac:dyDescent="0.3">
      <c r="A983" s="279"/>
      <c r="B983" s="261"/>
      <c r="C983" s="262"/>
      <c r="D983" s="262"/>
      <c r="E983" s="262"/>
      <c r="F983" s="262"/>
      <c r="G983" s="284"/>
      <c r="H983" s="286"/>
      <c r="I983" s="279"/>
      <c r="J983" s="260"/>
      <c r="K983" s="260"/>
      <c r="L983" s="280"/>
      <c r="M983" s="275"/>
      <c r="N983" s="263"/>
      <c r="P983" s="264" t="str">
        <f>IF(R983 = "", "", COUNT($R$4:R983))</f>
        <v/>
      </c>
      <c r="Q983" s="264" t="str">
        <f t="shared" si="120"/>
        <v/>
      </c>
      <c r="R983" s="265" t="str">
        <f t="shared" si="121"/>
        <v/>
      </c>
      <c r="S983" s="266" t="str">
        <f t="shared" si="125"/>
        <v/>
      </c>
      <c r="T983" s="267" t="str">
        <f t="shared" si="122"/>
        <v/>
      </c>
      <c r="U983" s="268" t="str">
        <f t="shared" si="126"/>
        <v/>
      </c>
      <c r="V983" s="269" t="str">
        <f t="shared" si="123"/>
        <v/>
      </c>
      <c r="W983" s="5"/>
      <c r="AR983" s="2" t="str">
        <f t="shared" si="127"/>
        <v/>
      </c>
      <c r="AS983" s="2" t="str">
        <f t="shared" si="124"/>
        <v/>
      </c>
      <c r="AT983" s="2" t="str">
        <f>IF(AR983="","",IF(AND(H983&gt;='Intersection Mileposts'!$F$5,H983&lt;='Intersection Mileposts'!$G$5),"Y",IF(AND(H983&gt;='Intersection Mileposts'!$F$6,H983&lt;='Intersection Mileposts'!$G$6),"Y",IF(AND(H983&gt;='Intersection Mileposts'!$F$7,H983&lt;='Intersection Mileposts'!$G$7),"Y",IF(AND(H983&gt;='Intersection Mileposts'!$F$8,H983&lt;='Intersection Mileposts'!$G$8),"Y",IF(AND(H983&gt;='Intersection Mileposts'!$F$9,H983&lt;='Intersection Mileposts'!$G$9),"Y",IF(AND(H983&gt;='Intersection Mileposts'!$F$10,H983&lt;='Intersection Mileposts'!$G$10),"Y",IF(AND(H983&gt;='Intersection Mileposts'!$F$11,H983&lt;='Intersection Mileposts'!$G$11),"Y",IF(AND(H983&gt;='Intersection Mileposts'!$F$12,H983&lt;='Intersection Mileposts'!$G$12),"Y",IF(AND(H983&gt;='Intersection Mileposts'!$F$13,H983&lt;='Intersection Mileposts'!$G$13),"Y",IF(AND(H983&gt;='Intersection Mileposts'!$F$14,H983&lt;='Intersection Mileposts'!$G$14),"Y",IF(AND(H983&gt;='Intersection Mileposts'!$F$15,H983&lt;='Intersection Mileposts'!$G$15),"Y",IF(AND(H983&gt;='Intersection Mileposts'!$F$16,H983&lt;='Intersection Mileposts'!$G$16),"Y",IF(AND(H983&gt;='Intersection Mileposts'!$F$17,H983&lt;='Intersection Mileposts'!$G$17),"Y",IF(AND(H983&gt;='Intersection Mileposts'!$F$18,H983&lt;='Intersection Mileposts'!$G$18),"Y",IF(AND(H983&gt;='Intersection Mileposts'!$F$19,H983&lt;='Intersection Mileposts'!$G$19),"Y",IF(AND(H983&gt;='Intersection Mileposts'!$F$20,H983&lt;='Intersection Mileposts'!$G$20),"Y",IF(AND(H983&gt;='Intersection Mileposts'!$F$21,H983&lt;='Intersection Mileposts'!$G$21),"Y",IF(AND(H983&gt;='Intersection Mileposts'!$F$22,H983&lt;='Intersection Mileposts'!$G$22),"Y",IF(AND(H983&gt;='Intersection Mileposts'!$F$23,H983&lt;='Intersection Mileposts'!$G$23),"Y",IF(AND(H983&gt;='Intersection Mileposts'!$F$24,H983&lt;='Intersection Mileposts'!$G$24),"Y",IF(AND(H983&gt;='Intersection Mileposts'!$F$25,H983&lt;='Intersection Mileposts'!$G$25),"Y",IF(AND(H983&gt;='Intersection Mileposts'!$F$26,H983&lt;='Intersection Mileposts'!$G$26),"Y",IF(AND(H983&gt;='Intersection Mileposts'!$F$27,H983&lt;='Intersection Mileposts'!$G$27),"Y",IF(AND(H983&gt;='Intersection Mileposts'!$F$28,H983&lt;='Intersection Mileposts'!$G$28),"Y",IF(AND(H983&gt;='Intersection Mileposts'!$F$29,H983&lt;='Intersection Mileposts'!$G$29),"Y", IF(AND(H983&gt;='Intersection Mileposts'!$F$30,H983&lt;='Intersection Mileposts'!$G$30),"Y",IF(AND(H983&gt;='Intersection Mileposts'!$F$31,H983&lt;='Intersection Mileposts'!$G$31),"Y",IF(AND(H983&gt;='Intersection Mileposts'!$F$32,H983&lt;='Intersection Mileposts'!$G$32),"Y",IF(AND(H983&gt;='Intersection Mileposts'!$F$33,H983&lt;='Intersection Mileposts'!$G$33),"Y",IF(AND(H983&gt;='Intersection Mileposts'!$F$34,H983&lt;='Intersection Mileposts'!$G$34),"Y",IF(AND(H983&gt;='Intersection Mileposts'!$F$35,H983&lt;='Intersection Mileposts'!$G$35),"Y",IF(AND(H983&gt;='Intersection Mileposts'!$F$36,H983&lt;='Intersection Mileposts'!$G$36),"Y",IF(AND(H983&gt;='Intersection Mileposts'!$F$37,H983&lt;='Intersection Mileposts'!$G$37),"Y",IF(AND(H983&gt;='Intersection Mileposts'!$F$38,H983&lt;='Intersection Mileposts'!$G$38),"Y",IF(AND(H983&gt;='Intersection Mileposts'!$F$39,H983&lt;='Intersection Mileposts'!$G$39),"Y","N"))))))))))))))))))))))))))))))))))))</f>
        <v/>
      </c>
    </row>
    <row r="984" spans="1:46" x14ac:dyDescent="0.3">
      <c r="A984" s="279"/>
      <c r="B984" s="261"/>
      <c r="C984" s="262"/>
      <c r="D984" s="262"/>
      <c r="E984" s="262"/>
      <c r="F984" s="262"/>
      <c r="G984" s="284"/>
      <c r="H984" s="286"/>
      <c r="I984" s="279"/>
      <c r="J984" s="260"/>
      <c r="K984" s="260"/>
      <c r="L984" s="280"/>
      <c r="M984" s="275"/>
      <c r="N984" s="263"/>
      <c r="P984" s="264" t="str">
        <f>IF(R984 = "", "", COUNT($R$4:R984))</f>
        <v/>
      </c>
      <c r="Q984" s="264" t="str">
        <f t="shared" si="120"/>
        <v/>
      </c>
      <c r="R984" s="265" t="str">
        <f t="shared" si="121"/>
        <v/>
      </c>
      <c r="S984" s="266" t="str">
        <f t="shared" si="125"/>
        <v/>
      </c>
      <c r="T984" s="267" t="str">
        <f t="shared" si="122"/>
        <v/>
      </c>
      <c r="U984" s="268" t="str">
        <f t="shared" si="126"/>
        <v/>
      </c>
      <c r="V984" s="269" t="str">
        <f t="shared" si="123"/>
        <v/>
      </c>
      <c r="W984" s="5"/>
      <c r="AR984" s="2" t="str">
        <f t="shared" si="127"/>
        <v/>
      </c>
      <c r="AS984" s="2" t="str">
        <f t="shared" si="124"/>
        <v/>
      </c>
      <c r="AT984" s="2" t="str">
        <f>IF(AR984="","",IF(AND(H984&gt;='Intersection Mileposts'!$F$5,H984&lt;='Intersection Mileposts'!$G$5),"Y",IF(AND(H984&gt;='Intersection Mileposts'!$F$6,H984&lt;='Intersection Mileposts'!$G$6),"Y",IF(AND(H984&gt;='Intersection Mileposts'!$F$7,H984&lt;='Intersection Mileposts'!$G$7),"Y",IF(AND(H984&gt;='Intersection Mileposts'!$F$8,H984&lt;='Intersection Mileposts'!$G$8),"Y",IF(AND(H984&gt;='Intersection Mileposts'!$F$9,H984&lt;='Intersection Mileposts'!$G$9),"Y",IF(AND(H984&gt;='Intersection Mileposts'!$F$10,H984&lt;='Intersection Mileposts'!$G$10),"Y",IF(AND(H984&gt;='Intersection Mileposts'!$F$11,H984&lt;='Intersection Mileposts'!$G$11),"Y",IF(AND(H984&gt;='Intersection Mileposts'!$F$12,H984&lt;='Intersection Mileposts'!$G$12),"Y",IF(AND(H984&gt;='Intersection Mileposts'!$F$13,H984&lt;='Intersection Mileposts'!$G$13),"Y",IF(AND(H984&gt;='Intersection Mileposts'!$F$14,H984&lt;='Intersection Mileposts'!$G$14),"Y",IF(AND(H984&gt;='Intersection Mileposts'!$F$15,H984&lt;='Intersection Mileposts'!$G$15),"Y",IF(AND(H984&gt;='Intersection Mileposts'!$F$16,H984&lt;='Intersection Mileposts'!$G$16),"Y",IF(AND(H984&gt;='Intersection Mileposts'!$F$17,H984&lt;='Intersection Mileposts'!$G$17),"Y",IF(AND(H984&gt;='Intersection Mileposts'!$F$18,H984&lt;='Intersection Mileposts'!$G$18),"Y",IF(AND(H984&gt;='Intersection Mileposts'!$F$19,H984&lt;='Intersection Mileposts'!$G$19),"Y",IF(AND(H984&gt;='Intersection Mileposts'!$F$20,H984&lt;='Intersection Mileposts'!$G$20),"Y",IF(AND(H984&gt;='Intersection Mileposts'!$F$21,H984&lt;='Intersection Mileposts'!$G$21),"Y",IF(AND(H984&gt;='Intersection Mileposts'!$F$22,H984&lt;='Intersection Mileposts'!$G$22),"Y",IF(AND(H984&gt;='Intersection Mileposts'!$F$23,H984&lt;='Intersection Mileposts'!$G$23),"Y",IF(AND(H984&gt;='Intersection Mileposts'!$F$24,H984&lt;='Intersection Mileposts'!$G$24),"Y",IF(AND(H984&gt;='Intersection Mileposts'!$F$25,H984&lt;='Intersection Mileposts'!$G$25),"Y",IF(AND(H984&gt;='Intersection Mileposts'!$F$26,H984&lt;='Intersection Mileposts'!$G$26),"Y",IF(AND(H984&gt;='Intersection Mileposts'!$F$27,H984&lt;='Intersection Mileposts'!$G$27),"Y",IF(AND(H984&gt;='Intersection Mileposts'!$F$28,H984&lt;='Intersection Mileposts'!$G$28),"Y",IF(AND(H984&gt;='Intersection Mileposts'!$F$29,H984&lt;='Intersection Mileposts'!$G$29),"Y", IF(AND(H984&gt;='Intersection Mileposts'!$F$30,H984&lt;='Intersection Mileposts'!$G$30),"Y",IF(AND(H984&gt;='Intersection Mileposts'!$F$31,H984&lt;='Intersection Mileposts'!$G$31),"Y",IF(AND(H984&gt;='Intersection Mileposts'!$F$32,H984&lt;='Intersection Mileposts'!$G$32),"Y",IF(AND(H984&gt;='Intersection Mileposts'!$F$33,H984&lt;='Intersection Mileposts'!$G$33),"Y",IF(AND(H984&gt;='Intersection Mileposts'!$F$34,H984&lt;='Intersection Mileposts'!$G$34),"Y",IF(AND(H984&gt;='Intersection Mileposts'!$F$35,H984&lt;='Intersection Mileposts'!$G$35),"Y",IF(AND(H984&gt;='Intersection Mileposts'!$F$36,H984&lt;='Intersection Mileposts'!$G$36),"Y",IF(AND(H984&gt;='Intersection Mileposts'!$F$37,H984&lt;='Intersection Mileposts'!$G$37),"Y",IF(AND(H984&gt;='Intersection Mileposts'!$F$38,H984&lt;='Intersection Mileposts'!$G$38),"Y",IF(AND(H984&gt;='Intersection Mileposts'!$F$39,H984&lt;='Intersection Mileposts'!$G$39),"Y","N"))))))))))))))))))))))))))))))))))))</f>
        <v/>
      </c>
    </row>
    <row r="985" spans="1:46" x14ac:dyDescent="0.3">
      <c r="A985" s="279"/>
      <c r="B985" s="261"/>
      <c r="C985" s="262"/>
      <c r="D985" s="262"/>
      <c r="E985" s="262"/>
      <c r="F985" s="262"/>
      <c r="G985" s="284"/>
      <c r="H985" s="286"/>
      <c r="I985" s="279"/>
      <c r="J985" s="260"/>
      <c r="K985" s="260"/>
      <c r="L985" s="280"/>
      <c r="M985" s="275"/>
      <c r="N985" s="263"/>
      <c r="P985" s="264" t="str">
        <f>IF(R985 = "", "", COUNT($R$4:R985))</f>
        <v/>
      </c>
      <c r="Q985" s="264" t="str">
        <f t="shared" si="120"/>
        <v/>
      </c>
      <c r="R985" s="265" t="str">
        <f t="shared" si="121"/>
        <v/>
      </c>
      <c r="S985" s="266" t="str">
        <f t="shared" si="125"/>
        <v/>
      </c>
      <c r="T985" s="267" t="str">
        <f t="shared" si="122"/>
        <v/>
      </c>
      <c r="U985" s="268" t="str">
        <f t="shared" si="126"/>
        <v/>
      </c>
      <c r="V985" s="269" t="str">
        <f t="shared" si="123"/>
        <v/>
      </c>
      <c r="W985" s="5"/>
      <c r="AR985" s="2" t="str">
        <f t="shared" si="127"/>
        <v/>
      </c>
      <c r="AS985" s="2" t="str">
        <f t="shared" si="124"/>
        <v/>
      </c>
      <c r="AT985" s="2" t="str">
        <f>IF(AR985="","",IF(AND(H985&gt;='Intersection Mileposts'!$F$5,H985&lt;='Intersection Mileposts'!$G$5),"Y",IF(AND(H985&gt;='Intersection Mileposts'!$F$6,H985&lt;='Intersection Mileposts'!$G$6),"Y",IF(AND(H985&gt;='Intersection Mileposts'!$F$7,H985&lt;='Intersection Mileposts'!$G$7),"Y",IF(AND(H985&gt;='Intersection Mileposts'!$F$8,H985&lt;='Intersection Mileposts'!$G$8),"Y",IF(AND(H985&gt;='Intersection Mileposts'!$F$9,H985&lt;='Intersection Mileposts'!$G$9),"Y",IF(AND(H985&gt;='Intersection Mileposts'!$F$10,H985&lt;='Intersection Mileposts'!$G$10),"Y",IF(AND(H985&gt;='Intersection Mileposts'!$F$11,H985&lt;='Intersection Mileposts'!$G$11),"Y",IF(AND(H985&gt;='Intersection Mileposts'!$F$12,H985&lt;='Intersection Mileposts'!$G$12),"Y",IF(AND(H985&gt;='Intersection Mileposts'!$F$13,H985&lt;='Intersection Mileposts'!$G$13),"Y",IF(AND(H985&gt;='Intersection Mileposts'!$F$14,H985&lt;='Intersection Mileposts'!$G$14),"Y",IF(AND(H985&gt;='Intersection Mileposts'!$F$15,H985&lt;='Intersection Mileposts'!$G$15),"Y",IF(AND(H985&gt;='Intersection Mileposts'!$F$16,H985&lt;='Intersection Mileposts'!$G$16),"Y",IF(AND(H985&gt;='Intersection Mileposts'!$F$17,H985&lt;='Intersection Mileposts'!$G$17),"Y",IF(AND(H985&gt;='Intersection Mileposts'!$F$18,H985&lt;='Intersection Mileposts'!$G$18),"Y",IF(AND(H985&gt;='Intersection Mileposts'!$F$19,H985&lt;='Intersection Mileposts'!$G$19),"Y",IF(AND(H985&gt;='Intersection Mileposts'!$F$20,H985&lt;='Intersection Mileposts'!$G$20),"Y",IF(AND(H985&gt;='Intersection Mileposts'!$F$21,H985&lt;='Intersection Mileposts'!$G$21),"Y",IF(AND(H985&gt;='Intersection Mileposts'!$F$22,H985&lt;='Intersection Mileposts'!$G$22),"Y",IF(AND(H985&gt;='Intersection Mileposts'!$F$23,H985&lt;='Intersection Mileposts'!$G$23),"Y",IF(AND(H985&gt;='Intersection Mileposts'!$F$24,H985&lt;='Intersection Mileposts'!$G$24),"Y",IF(AND(H985&gt;='Intersection Mileposts'!$F$25,H985&lt;='Intersection Mileposts'!$G$25),"Y",IF(AND(H985&gt;='Intersection Mileposts'!$F$26,H985&lt;='Intersection Mileposts'!$G$26),"Y",IF(AND(H985&gt;='Intersection Mileposts'!$F$27,H985&lt;='Intersection Mileposts'!$G$27),"Y",IF(AND(H985&gt;='Intersection Mileposts'!$F$28,H985&lt;='Intersection Mileposts'!$G$28),"Y",IF(AND(H985&gt;='Intersection Mileposts'!$F$29,H985&lt;='Intersection Mileposts'!$G$29),"Y", IF(AND(H985&gt;='Intersection Mileposts'!$F$30,H985&lt;='Intersection Mileposts'!$G$30),"Y",IF(AND(H985&gt;='Intersection Mileposts'!$F$31,H985&lt;='Intersection Mileposts'!$G$31),"Y",IF(AND(H985&gt;='Intersection Mileposts'!$F$32,H985&lt;='Intersection Mileposts'!$G$32),"Y",IF(AND(H985&gt;='Intersection Mileposts'!$F$33,H985&lt;='Intersection Mileposts'!$G$33),"Y",IF(AND(H985&gt;='Intersection Mileposts'!$F$34,H985&lt;='Intersection Mileposts'!$G$34),"Y",IF(AND(H985&gt;='Intersection Mileposts'!$F$35,H985&lt;='Intersection Mileposts'!$G$35),"Y",IF(AND(H985&gt;='Intersection Mileposts'!$F$36,H985&lt;='Intersection Mileposts'!$G$36),"Y",IF(AND(H985&gt;='Intersection Mileposts'!$F$37,H985&lt;='Intersection Mileposts'!$G$37),"Y",IF(AND(H985&gt;='Intersection Mileposts'!$F$38,H985&lt;='Intersection Mileposts'!$G$38),"Y",IF(AND(H985&gt;='Intersection Mileposts'!$F$39,H985&lt;='Intersection Mileposts'!$G$39),"Y","N"))))))))))))))))))))))))))))))))))))</f>
        <v/>
      </c>
    </row>
    <row r="986" spans="1:46" x14ac:dyDescent="0.3">
      <c r="A986" s="279"/>
      <c r="B986" s="261"/>
      <c r="C986" s="262"/>
      <c r="D986" s="262"/>
      <c r="E986" s="262"/>
      <c r="F986" s="262"/>
      <c r="G986" s="284"/>
      <c r="H986" s="286"/>
      <c r="I986" s="279"/>
      <c r="J986" s="260"/>
      <c r="K986" s="260"/>
      <c r="L986" s="280"/>
      <c r="M986" s="275"/>
      <c r="N986" s="263"/>
      <c r="P986" s="264" t="str">
        <f>IF(R986 = "", "", COUNT($R$4:R986))</f>
        <v/>
      </c>
      <c r="Q986" s="264" t="str">
        <f t="shared" si="120"/>
        <v/>
      </c>
      <c r="R986" s="265" t="str">
        <f t="shared" si="121"/>
        <v/>
      </c>
      <c r="S986" s="266" t="str">
        <f t="shared" si="125"/>
        <v/>
      </c>
      <c r="T986" s="267" t="str">
        <f t="shared" si="122"/>
        <v/>
      </c>
      <c r="U986" s="268" t="str">
        <f t="shared" si="126"/>
        <v/>
      </c>
      <c r="V986" s="269" t="str">
        <f t="shared" si="123"/>
        <v/>
      </c>
      <c r="W986" s="5"/>
      <c r="AR986" s="2" t="str">
        <f t="shared" si="127"/>
        <v/>
      </c>
      <c r="AS986" s="2" t="str">
        <f t="shared" si="124"/>
        <v/>
      </c>
      <c r="AT986" s="2" t="str">
        <f>IF(AR986="","",IF(AND(H986&gt;='Intersection Mileposts'!$F$5,H986&lt;='Intersection Mileposts'!$G$5),"Y",IF(AND(H986&gt;='Intersection Mileposts'!$F$6,H986&lt;='Intersection Mileposts'!$G$6),"Y",IF(AND(H986&gt;='Intersection Mileposts'!$F$7,H986&lt;='Intersection Mileposts'!$G$7),"Y",IF(AND(H986&gt;='Intersection Mileposts'!$F$8,H986&lt;='Intersection Mileposts'!$G$8),"Y",IF(AND(H986&gt;='Intersection Mileposts'!$F$9,H986&lt;='Intersection Mileposts'!$G$9),"Y",IF(AND(H986&gt;='Intersection Mileposts'!$F$10,H986&lt;='Intersection Mileposts'!$G$10),"Y",IF(AND(H986&gt;='Intersection Mileposts'!$F$11,H986&lt;='Intersection Mileposts'!$G$11),"Y",IF(AND(H986&gt;='Intersection Mileposts'!$F$12,H986&lt;='Intersection Mileposts'!$G$12),"Y",IF(AND(H986&gt;='Intersection Mileposts'!$F$13,H986&lt;='Intersection Mileposts'!$G$13),"Y",IF(AND(H986&gt;='Intersection Mileposts'!$F$14,H986&lt;='Intersection Mileposts'!$G$14),"Y",IF(AND(H986&gt;='Intersection Mileposts'!$F$15,H986&lt;='Intersection Mileposts'!$G$15),"Y",IF(AND(H986&gt;='Intersection Mileposts'!$F$16,H986&lt;='Intersection Mileposts'!$G$16),"Y",IF(AND(H986&gt;='Intersection Mileposts'!$F$17,H986&lt;='Intersection Mileposts'!$G$17),"Y",IF(AND(H986&gt;='Intersection Mileposts'!$F$18,H986&lt;='Intersection Mileposts'!$G$18),"Y",IF(AND(H986&gt;='Intersection Mileposts'!$F$19,H986&lt;='Intersection Mileposts'!$G$19),"Y",IF(AND(H986&gt;='Intersection Mileposts'!$F$20,H986&lt;='Intersection Mileposts'!$G$20),"Y",IF(AND(H986&gt;='Intersection Mileposts'!$F$21,H986&lt;='Intersection Mileposts'!$G$21),"Y",IF(AND(H986&gt;='Intersection Mileposts'!$F$22,H986&lt;='Intersection Mileposts'!$G$22),"Y",IF(AND(H986&gt;='Intersection Mileposts'!$F$23,H986&lt;='Intersection Mileposts'!$G$23),"Y",IF(AND(H986&gt;='Intersection Mileposts'!$F$24,H986&lt;='Intersection Mileposts'!$G$24),"Y",IF(AND(H986&gt;='Intersection Mileposts'!$F$25,H986&lt;='Intersection Mileposts'!$G$25),"Y",IF(AND(H986&gt;='Intersection Mileposts'!$F$26,H986&lt;='Intersection Mileposts'!$G$26),"Y",IF(AND(H986&gt;='Intersection Mileposts'!$F$27,H986&lt;='Intersection Mileposts'!$G$27),"Y",IF(AND(H986&gt;='Intersection Mileposts'!$F$28,H986&lt;='Intersection Mileposts'!$G$28),"Y",IF(AND(H986&gt;='Intersection Mileposts'!$F$29,H986&lt;='Intersection Mileposts'!$G$29),"Y", IF(AND(H986&gt;='Intersection Mileposts'!$F$30,H986&lt;='Intersection Mileposts'!$G$30),"Y",IF(AND(H986&gt;='Intersection Mileposts'!$F$31,H986&lt;='Intersection Mileposts'!$G$31),"Y",IF(AND(H986&gt;='Intersection Mileposts'!$F$32,H986&lt;='Intersection Mileposts'!$G$32),"Y",IF(AND(H986&gt;='Intersection Mileposts'!$F$33,H986&lt;='Intersection Mileposts'!$G$33),"Y",IF(AND(H986&gt;='Intersection Mileposts'!$F$34,H986&lt;='Intersection Mileposts'!$G$34),"Y",IF(AND(H986&gt;='Intersection Mileposts'!$F$35,H986&lt;='Intersection Mileposts'!$G$35),"Y",IF(AND(H986&gt;='Intersection Mileposts'!$F$36,H986&lt;='Intersection Mileposts'!$G$36),"Y",IF(AND(H986&gt;='Intersection Mileposts'!$F$37,H986&lt;='Intersection Mileposts'!$G$37),"Y",IF(AND(H986&gt;='Intersection Mileposts'!$F$38,H986&lt;='Intersection Mileposts'!$G$38),"Y",IF(AND(H986&gt;='Intersection Mileposts'!$F$39,H986&lt;='Intersection Mileposts'!$G$39),"Y","N"))))))))))))))))))))))))))))))))))))</f>
        <v/>
      </c>
    </row>
    <row r="987" spans="1:46" x14ac:dyDescent="0.3">
      <c r="A987" s="279"/>
      <c r="B987" s="261"/>
      <c r="C987" s="262"/>
      <c r="D987" s="262"/>
      <c r="E987" s="262"/>
      <c r="F987" s="262"/>
      <c r="G987" s="284"/>
      <c r="H987" s="286"/>
      <c r="I987" s="279"/>
      <c r="J987" s="260"/>
      <c r="K987" s="260"/>
      <c r="L987" s="280"/>
      <c r="M987" s="275"/>
      <c r="N987" s="263"/>
      <c r="P987" s="264" t="str">
        <f>IF(R987 = "", "", COUNT($R$4:R987))</f>
        <v/>
      </c>
      <c r="Q987" s="264" t="str">
        <f t="shared" si="120"/>
        <v/>
      </c>
      <c r="R987" s="265" t="str">
        <f t="shared" si="121"/>
        <v/>
      </c>
      <c r="S987" s="266" t="str">
        <f t="shared" si="125"/>
        <v/>
      </c>
      <c r="T987" s="267" t="str">
        <f t="shared" si="122"/>
        <v/>
      </c>
      <c r="U987" s="268" t="str">
        <f t="shared" si="126"/>
        <v/>
      </c>
      <c r="V987" s="269" t="str">
        <f t="shared" si="123"/>
        <v/>
      </c>
      <c r="W987" s="5"/>
      <c r="AR987" s="2" t="str">
        <f t="shared" si="127"/>
        <v/>
      </c>
      <c r="AS987" s="2" t="str">
        <f t="shared" si="124"/>
        <v/>
      </c>
      <c r="AT987" s="2" t="str">
        <f>IF(AR987="","",IF(AND(H987&gt;='Intersection Mileposts'!$F$5,H987&lt;='Intersection Mileposts'!$G$5),"Y",IF(AND(H987&gt;='Intersection Mileposts'!$F$6,H987&lt;='Intersection Mileposts'!$G$6),"Y",IF(AND(H987&gt;='Intersection Mileposts'!$F$7,H987&lt;='Intersection Mileposts'!$G$7),"Y",IF(AND(H987&gt;='Intersection Mileposts'!$F$8,H987&lt;='Intersection Mileposts'!$G$8),"Y",IF(AND(H987&gt;='Intersection Mileposts'!$F$9,H987&lt;='Intersection Mileposts'!$G$9),"Y",IF(AND(H987&gt;='Intersection Mileposts'!$F$10,H987&lt;='Intersection Mileposts'!$G$10),"Y",IF(AND(H987&gt;='Intersection Mileposts'!$F$11,H987&lt;='Intersection Mileposts'!$G$11),"Y",IF(AND(H987&gt;='Intersection Mileposts'!$F$12,H987&lt;='Intersection Mileposts'!$G$12),"Y",IF(AND(H987&gt;='Intersection Mileposts'!$F$13,H987&lt;='Intersection Mileposts'!$G$13),"Y",IF(AND(H987&gt;='Intersection Mileposts'!$F$14,H987&lt;='Intersection Mileposts'!$G$14),"Y",IF(AND(H987&gt;='Intersection Mileposts'!$F$15,H987&lt;='Intersection Mileposts'!$G$15),"Y",IF(AND(H987&gt;='Intersection Mileposts'!$F$16,H987&lt;='Intersection Mileposts'!$G$16),"Y",IF(AND(H987&gt;='Intersection Mileposts'!$F$17,H987&lt;='Intersection Mileposts'!$G$17),"Y",IF(AND(H987&gt;='Intersection Mileposts'!$F$18,H987&lt;='Intersection Mileposts'!$G$18),"Y",IF(AND(H987&gt;='Intersection Mileposts'!$F$19,H987&lt;='Intersection Mileposts'!$G$19),"Y",IF(AND(H987&gt;='Intersection Mileposts'!$F$20,H987&lt;='Intersection Mileposts'!$G$20),"Y",IF(AND(H987&gt;='Intersection Mileposts'!$F$21,H987&lt;='Intersection Mileposts'!$G$21),"Y",IF(AND(H987&gt;='Intersection Mileposts'!$F$22,H987&lt;='Intersection Mileposts'!$G$22),"Y",IF(AND(H987&gt;='Intersection Mileposts'!$F$23,H987&lt;='Intersection Mileposts'!$G$23),"Y",IF(AND(H987&gt;='Intersection Mileposts'!$F$24,H987&lt;='Intersection Mileposts'!$G$24),"Y",IF(AND(H987&gt;='Intersection Mileposts'!$F$25,H987&lt;='Intersection Mileposts'!$G$25),"Y",IF(AND(H987&gt;='Intersection Mileposts'!$F$26,H987&lt;='Intersection Mileposts'!$G$26),"Y",IF(AND(H987&gt;='Intersection Mileposts'!$F$27,H987&lt;='Intersection Mileposts'!$G$27),"Y",IF(AND(H987&gt;='Intersection Mileposts'!$F$28,H987&lt;='Intersection Mileposts'!$G$28),"Y",IF(AND(H987&gt;='Intersection Mileposts'!$F$29,H987&lt;='Intersection Mileposts'!$G$29),"Y", IF(AND(H987&gt;='Intersection Mileposts'!$F$30,H987&lt;='Intersection Mileposts'!$G$30),"Y",IF(AND(H987&gt;='Intersection Mileposts'!$F$31,H987&lt;='Intersection Mileposts'!$G$31),"Y",IF(AND(H987&gt;='Intersection Mileposts'!$F$32,H987&lt;='Intersection Mileposts'!$G$32),"Y",IF(AND(H987&gt;='Intersection Mileposts'!$F$33,H987&lt;='Intersection Mileposts'!$G$33),"Y",IF(AND(H987&gt;='Intersection Mileposts'!$F$34,H987&lt;='Intersection Mileposts'!$G$34),"Y",IF(AND(H987&gt;='Intersection Mileposts'!$F$35,H987&lt;='Intersection Mileposts'!$G$35),"Y",IF(AND(H987&gt;='Intersection Mileposts'!$F$36,H987&lt;='Intersection Mileposts'!$G$36),"Y",IF(AND(H987&gt;='Intersection Mileposts'!$F$37,H987&lt;='Intersection Mileposts'!$G$37),"Y",IF(AND(H987&gt;='Intersection Mileposts'!$F$38,H987&lt;='Intersection Mileposts'!$G$38),"Y",IF(AND(H987&gt;='Intersection Mileposts'!$F$39,H987&lt;='Intersection Mileposts'!$G$39),"Y","N"))))))))))))))))))))))))))))))))))))</f>
        <v/>
      </c>
    </row>
    <row r="988" spans="1:46" x14ac:dyDescent="0.3">
      <c r="A988" s="279"/>
      <c r="B988" s="261"/>
      <c r="C988" s="262"/>
      <c r="D988" s="262"/>
      <c r="E988" s="262"/>
      <c r="F988" s="262"/>
      <c r="G988" s="284"/>
      <c r="H988" s="286"/>
      <c r="I988" s="279"/>
      <c r="J988" s="260"/>
      <c r="K988" s="260"/>
      <c r="L988" s="280"/>
      <c r="M988" s="275"/>
      <c r="N988" s="263"/>
      <c r="P988" s="264" t="str">
        <f>IF(R988 = "", "", COUNT($R$4:R988))</f>
        <v/>
      </c>
      <c r="Q988" s="264" t="str">
        <f t="shared" si="120"/>
        <v/>
      </c>
      <c r="R988" s="265" t="str">
        <f t="shared" si="121"/>
        <v/>
      </c>
      <c r="S988" s="266" t="str">
        <f t="shared" si="125"/>
        <v/>
      </c>
      <c r="T988" s="267" t="str">
        <f t="shared" si="122"/>
        <v/>
      </c>
      <c r="U988" s="268" t="str">
        <f t="shared" si="126"/>
        <v/>
      </c>
      <c r="V988" s="269" t="str">
        <f t="shared" si="123"/>
        <v/>
      </c>
      <c r="W988" s="5"/>
      <c r="AR988" s="2" t="str">
        <f t="shared" si="127"/>
        <v/>
      </c>
      <c r="AS988" s="2" t="str">
        <f t="shared" si="124"/>
        <v/>
      </c>
      <c r="AT988" s="2" t="str">
        <f>IF(AR988="","",IF(AND(H988&gt;='Intersection Mileposts'!$F$5,H988&lt;='Intersection Mileposts'!$G$5),"Y",IF(AND(H988&gt;='Intersection Mileposts'!$F$6,H988&lt;='Intersection Mileposts'!$G$6),"Y",IF(AND(H988&gt;='Intersection Mileposts'!$F$7,H988&lt;='Intersection Mileposts'!$G$7),"Y",IF(AND(H988&gt;='Intersection Mileposts'!$F$8,H988&lt;='Intersection Mileposts'!$G$8),"Y",IF(AND(H988&gt;='Intersection Mileposts'!$F$9,H988&lt;='Intersection Mileposts'!$G$9),"Y",IF(AND(H988&gt;='Intersection Mileposts'!$F$10,H988&lt;='Intersection Mileposts'!$G$10),"Y",IF(AND(H988&gt;='Intersection Mileposts'!$F$11,H988&lt;='Intersection Mileposts'!$G$11),"Y",IF(AND(H988&gt;='Intersection Mileposts'!$F$12,H988&lt;='Intersection Mileposts'!$G$12),"Y",IF(AND(H988&gt;='Intersection Mileposts'!$F$13,H988&lt;='Intersection Mileposts'!$G$13),"Y",IF(AND(H988&gt;='Intersection Mileposts'!$F$14,H988&lt;='Intersection Mileposts'!$G$14),"Y",IF(AND(H988&gt;='Intersection Mileposts'!$F$15,H988&lt;='Intersection Mileposts'!$G$15),"Y",IF(AND(H988&gt;='Intersection Mileposts'!$F$16,H988&lt;='Intersection Mileposts'!$G$16),"Y",IF(AND(H988&gt;='Intersection Mileposts'!$F$17,H988&lt;='Intersection Mileposts'!$G$17),"Y",IF(AND(H988&gt;='Intersection Mileposts'!$F$18,H988&lt;='Intersection Mileposts'!$G$18),"Y",IF(AND(H988&gt;='Intersection Mileposts'!$F$19,H988&lt;='Intersection Mileposts'!$G$19),"Y",IF(AND(H988&gt;='Intersection Mileposts'!$F$20,H988&lt;='Intersection Mileposts'!$G$20),"Y",IF(AND(H988&gt;='Intersection Mileposts'!$F$21,H988&lt;='Intersection Mileposts'!$G$21),"Y",IF(AND(H988&gt;='Intersection Mileposts'!$F$22,H988&lt;='Intersection Mileposts'!$G$22),"Y",IF(AND(H988&gt;='Intersection Mileposts'!$F$23,H988&lt;='Intersection Mileposts'!$G$23),"Y",IF(AND(H988&gt;='Intersection Mileposts'!$F$24,H988&lt;='Intersection Mileposts'!$G$24),"Y",IF(AND(H988&gt;='Intersection Mileposts'!$F$25,H988&lt;='Intersection Mileposts'!$G$25),"Y",IF(AND(H988&gt;='Intersection Mileposts'!$F$26,H988&lt;='Intersection Mileposts'!$G$26),"Y",IF(AND(H988&gt;='Intersection Mileposts'!$F$27,H988&lt;='Intersection Mileposts'!$G$27),"Y",IF(AND(H988&gt;='Intersection Mileposts'!$F$28,H988&lt;='Intersection Mileposts'!$G$28),"Y",IF(AND(H988&gt;='Intersection Mileposts'!$F$29,H988&lt;='Intersection Mileposts'!$G$29),"Y", IF(AND(H988&gt;='Intersection Mileposts'!$F$30,H988&lt;='Intersection Mileposts'!$G$30),"Y",IF(AND(H988&gt;='Intersection Mileposts'!$F$31,H988&lt;='Intersection Mileposts'!$G$31),"Y",IF(AND(H988&gt;='Intersection Mileposts'!$F$32,H988&lt;='Intersection Mileposts'!$G$32),"Y",IF(AND(H988&gt;='Intersection Mileposts'!$F$33,H988&lt;='Intersection Mileposts'!$G$33),"Y",IF(AND(H988&gt;='Intersection Mileposts'!$F$34,H988&lt;='Intersection Mileposts'!$G$34),"Y",IF(AND(H988&gt;='Intersection Mileposts'!$F$35,H988&lt;='Intersection Mileposts'!$G$35),"Y",IF(AND(H988&gt;='Intersection Mileposts'!$F$36,H988&lt;='Intersection Mileposts'!$G$36),"Y",IF(AND(H988&gt;='Intersection Mileposts'!$F$37,H988&lt;='Intersection Mileposts'!$G$37),"Y",IF(AND(H988&gt;='Intersection Mileposts'!$F$38,H988&lt;='Intersection Mileposts'!$G$38),"Y",IF(AND(H988&gt;='Intersection Mileposts'!$F$39,H988&lt;='Intersection Mileposts'!$G$39),"Y","N"))))))))))))))))))))))))))))))))))))</f>
        <v/>
      </c>
    </row>
    <row r="989" spans="1:46" x14ac:dyDescent="0.3">
      <c r="A989" s="279"/>
      <c r="B989" s="261"/>
      <c r="C989" s="262"/>
      <c r="D989" s="262"/>
      <c r="E989" s="262"/>
      <c r="F989" s="262"/>
      <c r="G989" s="284"/>
      <c r="H989" s="286"/>
      <c r="I989" s="279"/>
      <c r="J989" s="260"/>
      <c r="K989" s="260"/>
      <c r="L989" s="280"/>
      <c r="M989" s="275"/>
      <c r="N989" s="263"/>
      <c r="P989" s="264" t="str">
        <f>IF(R989 = "", "", COUNT($R$4:R989))</f>
        <v/>
      </c>
      <c r="Q989" s="264" t="str">
        <f t="shared" si="120"/>
        <v/>
      </c>
      <c r="R989" s="265" t="str">
        <f t="shared" si="121"/>
        <v/>
      </c>
      <c r="S989" s="266" t="str">
        <f t="shared" si="125"/>
        <v/>
      </c>
      <c r="T989" s="267" t="str">
        <f t="shared" si="122"/>
        <v/>
      </c>
      <c r="U989" s="268" t="str">
        <f t="shared" si="126"/>
        <v/>
      </c>
      <c r="V989" s="269" t="str">
        <f t="shared" si="123"/>
        <v/>
      </c>
      <c r="W989" s="5"/>
      <c r="AR989" s="2" t="str">
        <f t="shared" si="127"/>
        <v/>
      </c>
      <c r="AS989" s="2" t="str">
        <f t="shared" si="124"/>
        <v/>
      </c>
      <c r="AT989" s="2" t="str">
        <f>IF(AR989="","",IF(AND(H989&gt;='Intersection Mileposts'!$F$5,H989&lt;='Intersection Mileposts'!$G$5),"Y",IF(AND(H989&gt;='Intersection Mileposts'!$F$6,H989&lt;='Intersection Mileposts'!$G$6),"Y",IF(AND(H989&gt;='Intersection Mileposts'!$F$7,H989&lt;='Intersection Mileposts'!$G$7),"Y",IF(AND(H989&gt;='Intersection Mileposts'!$F$8,H989&lt;='Intersection Mileposts'!$G$8),"Y",IF(AND(H989&gt;='Intersection Mileposts'!$F$9,H989&lt;='Intersection Mileposts'!$G$9),"Y",IF(AND(H989&gt;='Intersection Mileposts'!$F$10,H989&lt;='Intersection Mileposts'!$G$10),"Y",IF(AND(H989&gt;='Intersection Mileposts'!$F$11,H989&lt;='Intersection Mileposts'!$G$11),"Y",IF(AND(H989&gt;='Intersection Mileposts'!$F$12,H989&lt;='Intersection Mileposts'!$G$12),"Y",IF(AND(H989&gt;='Intersection Mileposts'!$F$13,H989&lt;='Intersection Mileposts'!$G$13),"Y",IF(AND(H989&gt;='Intersection Mileposts'!$F$14,H989&lt;='Intersection Mileposts'!$G$14),"Y",IF(AND(H989&gt;='Intersection Mileposts'!$F$15,H989&lt;='Intersection Mileposts'!$G$15),"Y",IF(AND(H989&gt;='Intersection Mileposts'!$F$16,H989&lt;='Intersection Mileposts'!$G$16),"Y",IF(AND(H989&gt;='Intersection Mileposts'!$F$17,H989&lt;='Intersection Mileposts'!$G$17),"Y",IF(AND(H989&gt;='Intersection Mileposts'!$F$18,H989&lt;='Intersection Mileposts'!$G$18),"Y",IF(AND(H989&gt;='Intersection Mileposts'!$F$19,H989&lt;='Intersection Mileposts'!$G$19),"Y",IF(AND(H989&gt;='Intersection Mileposts'!$F$20,H989&lt;='Intersection Mileposts'!$G$20),"Y",IF(AND(H989&gt;='Intersection Mileposts'!$F$21,H989&lt;='Intersection Mileposts'!$G$21),"Y",IF(AND(H989&gt;='Intersection Mileposts'!$F$22,H989&lt;='Intersection Mileposts'!$G$22),"Y",IF(AND(H989&gt;='Intersection Mileposts'!$F$23,H989&lt;='Intersection Mileposts'!$G$23),"Y",IF(AND(H989&gt;='Intersection Mileposts'!$F$24,H989&lt;='Intersection Mileposts'!$G$24),"Y",IF(AND(H989&gt;='Intersection Mileposts'!$F$25,H989&lt;='Intersection Mileposts'!$G$25),"Y",IF(AND(H989&gt;='Intersection Mileposts'!$F$26,H989&lt;='Intersection Mileposts'!$G$26),"Y",IF(AND(H989&gt;='Intersection Mileposts'!$F$27,H989&lt;='Intersection Mileposts'!$G$27),"Y",IF(AND(H989&gt;='Intersection Mileposts'!$F$28,H989&lt;='Intersection Mileposts'!$G$28),"Y",IF(AND(H989&gt;='Intersection Mileposts'!$F$29,H989&lt;='Intersection Mileposts'!$G$29),"Y", IF(AND(H989&gt;='Intersection Mileposts'!$F$30,H989&lt;='Intersection Mileposts'!$G$30),"Y",IF(AND(H989&gt;='Intersection Mileposts'!$F$31,H989&lt;='Intersection Mileposts'!$G$31),"Y",IF(AND(H989&gt;='Intersection Mileposts'!$F$32,H989&lt;='Intersection Mileposts'!$G$32),"Y",IF(AND(H989&gt;='Intersection Mileposts'!$F$33,H989&lt;='Intersection Mileposts'!$G$33),"Y",IF(AND(H989&gt;='Intersection Mileposts'!$F$34,H989&lt;='Intersection Mileposts'!$G$34),"Y",IF(AND(H989&gt;='Intersection Mileposts'!$F$35,H989&lt;='Intersection Mileposts'!$G$35),"Y",IF(AND(H989&gt;='Intersection Mileposts'!$F$36,H989&lt;='Intersection Mileposts'!$G$36),"Y",IF(AND(H989&gt;='Intersection Mileposts'!$F$37,H989&lt;='Intersection Mileposts'!$G$37),"Y",IF(AND(H989&gt;='Intersection Mileposts'!$F$38,H989&lt;='Intersection Mileposts'!$G$38),"Y",IF(AND(H989&gt;='Intersection Mileposts'!$F$39,H989&lt;='Intersection Mileposts'!$G$39),"Y","N"))))))))))))))))))))))))))))))))))))</f>
        <v/>
      </c>
    </row>
    <row r="990" spans="1:46" x14ac:dyDescent="0.3">
      <c r="A990" s="279"/>
      <c r="B990" s="261"/>
      <c r="C990" s="262"/>
      <c r="D990" s="262"/>
      <c r="E990" s="262"/>
      <c r="F990" s="262"/>
      <c r="G990" s="284"/>
      <c r="H990" s="286"/>
      <c r="I990" s="279"/>
      <c r="J990" s="260"/>
      <c r="K990" s="260"/>
      <c r="L990" s="280"/>
      <c r="M990" s="275"/>
      <c r="N990" s="263"/>
      <c r="P990" s="264" t="str">
        <f>IF(R990 = "", "", COUNT($R$4:R990))</f>
        <v/>
      </c>
      <c r="Q990" s="264" t="str">
        <f t="shared" si="120"/>
        <v/>
      </c>
      <c r="R990" s="265" t="str">
        <f t="shared" si="121"/>
        <v/>
      </c>
      <c r="S990" s="266" t="str">
        <f t="shared" si="125"/>
        <v/>
      </c>
      <c r="T990" s="267" t="str">
        <f t="shared" si="122"/>
        <v/>
      </c>
      <c r="U990" s="268" t="str">
        <f t="shared" si="126"/>
        <v/>
      </c>
      <c r="V990" s="269" t="str">
        <f t="shared" si="123"/>
        <v/>
      </c>
      <c r="W990" s="5"/>
      <c r="AR990" s="2" t="str">
        <f t="shared" si="127"/>
        <v/>
      </c>
      <c r="AS990" s="2" t="str">
        <f t="shared" si="124"/>
        <v/>
      </c>
      <c r="AT990" s="2" t="str">
        <f>IF(AR990="","",IF(AND(H990&gt;='Intersection Mileposts'!$F$5,H990&lt;='Intersection Mileposts'!$G$5),"Y",IF(AND(H990&gt;='Intersection Mileposts'!$F$6,H990&lt;='Intersection Mileposts'!$G$6),"Y",IF(AND(H990&gt;='Intersection Mileposts'!$F$7,H990&lt;='Intersection Mileposts'!$G$7),"Y",IF(AND(H990&gt;='Intersection Mileposts'!$F$8,H990&lt;='Intersection Mileposts'!$G$8),"Y",IF(AND(H990&gt;='Intersection Mileposts'!$F$9,H990&lt;='Intersection Mileposts'!$G$9),"Y",IF(AND(H990&gt;='Intersection Mileposts'!$F$10,H990&lt;='Intersection Mileposts'!$G$10),"Y",IF(AND(H990&gt;='Intersection Mileposts'!$F$11,H990&lt;='Intersection Mileposts'!$G$11),"Y",IF(AND(H990&gt;='Intersection Mileposts'!$F$12,H990&lt;='Intersection Mileposts'!$G$12),"Y",IF(AND(H990&gt;='Intersection Mileposts'!$F$13,H990&lt;='Intersection Mileposts'!$G$13),"Y",IF(AND(H990&gt;='Intersection Mileposts'!$F$14,H990&lt;='Intersection Mileposts'!$G$14),"Y",IF(AND(H990&gt;='Intersection Mileposts'!$F$15,H990&lt;='Intersection Mileposts'!$G$15),"Y",IF(AND(H990&gt;='Intersection Mileposts'!$F$16,H990&lt;='Intersection Mileposts'!$G$16),"Y",IF(AND(H990&gt;='Intersection Mileposts'!$F$17,H990&lt;='Intersection Mileposts'!$G$17),"Y",IF(AND(H990&gt;='Intersection Mileposts'!$F$18,H990&lt;='Intersection Mileposts'!$G$18),"Y",IF(AND(H990&gt;='Intersection Mileposts'!$F$19,H990&lt;='Intersection Mileposts'!$G$19),"Y",IF(AND(H990&gt;='Intersection Mileposts'!$F$20,H990&lt;='Intersection Mileposts'!$G$20),"Y",IF(AND(H990&gt;='Intersection Mileposts'!$F$21,H990&lt;='Intersection Mileposts'!$G$21),"Y",IF(AND(H990&gt;='Intersection Mileposts'!$F$22,H990&lt;='Intersection Mileposts'!$G$22),"Y",IF(AND(H990&gt;='Intersection Mileposts'!$F$23,H990&lt;='Intersection Mileposts'!$G$23),"Y",IF(AND(H990&gt;='Intersection Mileposts'!$F$24,H990&lt;='Intersection Mileposts'!$G$24),"Y",IF(AND(H990&gt;='Intersection Mileposts'!$F$25,H990&lt;='Intersection Mileposts'!$G$25),"Y",IF(AND(H990&gt;='Intersection Mileposts'!$F$26,H990&lt;='Intersection Mileposts'!$G$26),"Y",IF(AND(H990&gt;='Intersection Mileposts'!$F$27,H990&lt;='Intersection Mileposts'!$G$27),"Y",IF(AND(H990&gt;='Intersection Mileposts'!$F$28,H990&lt;='Intersection Mileposts'!$G$28),"Y",IF(AND(H990&gt;='Intersection Mileposts'!$F$29,H990&lt;='Intersection Mileposts'!$G$29),"Y", IF(AND(H990&gt;='Intersection Mileposts'!$F$30,H990&lt;='Intersection Mileposts'!$G$30),"Y",IF(AND(H990&gt;='Intersection Mileposts'!$F$31,H990&lt;='Intersection Mileposts'!$G$31),"Y",IF(AND(H990&gt;='Intersection Mileposts'!$F$32,H990&lt;='Intersection Mileposts'!$G$32),"Y",IF(AND(H990&gt;='Intersection Mileposts'!$F$33,H990&lt;='Intersection Mileposts'!$G$33),"Y",IF(AND(H990&gt;='Intersection Mileposts'!$F$34,H990&lt;='Intersection Mileposts'!$G$34),"Y",IF(AND(H990&gt;='Intersection Mileposts'!$F$35,H990&lt;='Intersection Mileposts'!$G$35),"Y",IF(AND(H990&gt;='Intersection Mileposts'!$F$36,H990&lt;='Intersection Mileposts'!$G$36),"Y",IF(AND(H990&gt;='Intersection Mileposts'!$F$37,H990&lt;='Intersection Mileposts'!$G$37),"Y",IF(AND(H990&gt;='Intersection Mileposts'!$F$38,H990&lt;='Intersection Mileposts'!$G$38),"Y",IF(AND(H990&gt;='Intersection Mileposts'!$F$39,H990&lt;='Intersection Mileposts'!$G$39),"Y","N"))))))))))))))))))))))))))))))))))))</f>
        <v/>
      </c>
    </row>
    <row r="991" spans="1:46" x14ac:dyDescent="0.3">
      <c r="A991" s="279"/>
      <c r="B991" s="261"/>
      <c r="C991" s="262"/>
      <c r="D991" s="262"/>
      <c r="E991" s="262"/>
      <c r="F991" s="262"/>
      <c r="G991" s="284"/>
      <c r="H991" s="286"/>
      <c r="I991" s="279"/>
      <c r="J991" s="260"/>
      <c r="K991" s="260"/>
      <c r="L991" s="280"/>
      <c r="M991" s="275"/>
      <c r="N991" s="263"/>
      <c r="P991" s="264" t="str">
        <f>IF(R991 = "", "", COUNT($R$4:R991))</f>
        <v/>
      </c>
      <c r="Q991" s="264" t="str">
        <f t="shared" si="120"/>
        <v/>
      </c>
      <c r="R991" s="265" t="str">
        <f t="shared" si="121"/>
        <v/>
      </c>
      <c r="S991" s="266" t="str">
        <f t="shared" si="125"/>
        <v/>
      </c>
      <c r="T991" s="267" t="str">
        <f t="shared" si="122"/>
        <v/>
      </c>
      <c r="U991" s="268" t="str">
        <f t="shared" si="126"/>
        <v/>
      </c>
      <c r="V991" s="269" t="str">
        <f t="shared" si="123"/>
        <v/>
      </c>
      <c r="W991" s="5"/>
      <c r="AR991" s="2" t="str">
        <f t="shared" si="127"/>
        <v/>
      </c>
      <c r="AS991" s="2" t="str">
        <f t="shared" si="124"/>
        <v/>
      </c>
      <c r="AT991" s="2" t="str">
        <f>IF(AR991="","",IF(AND(H991&gt;='Intersection Mileposts'!$F$5,H991&lt;='Intersection Mileposts'!$G$5),"Y",IF(AND(H991&gt;='Intersection Mileposts'!$F$6,H991&lt;='Intersection Mileposts'!$G$6),"Y",IF(AND(H991&gt;='Intersection Mileposts'!$F$7,H991&lt;='Intersection Mileposts'!$G$7),"Y",IF(AND(H991&gt;='Intersection Mileposts'!$F$8,H991&lt;='Intersection Mileposts'!$G$8),"Y",IF(AND(H991&gt;='Intersection Mileposts'!$F$9,H991&lt;='Intersection Mileposts'!$G$9),"Y",IF(AND(H991&gt;='Intersection Mileposts'!$F$10,H991&lt;='Intersection Mileposts'!$G$10),"Y",IF(AND(H991&gt;='Intersection Mileposts'!$F$11,H991&lt;='Intersection Mileposts'!$G$11),"Y",IF(AND(H991&gt;='Intersection Mileposts'!$F$12,H991&lt;='Intersection Mileposts'!$G$12),"Y",IF(AND(H991&gt;='Intersection Mileposts'!$F$13,H991&lt;='Intersection Mileposts'!$G$13),"Y",IF(AND(H991&gt;='Intersection Mileposts'!$F$14,H991&lt;='Intersection Mileposts'!$G$14),"Y",IF(AND(H991&gt;='Intersection Mileposts'!$F$15,H991&lt;='Intersection Mileposts'!$G$15),"Y",IF(AND(H991&gt;='Intersection Mileposts'!$F$16,H991&lt;='Intersection Mileposts'!$G$16),"Y",IF(AND(H991&gt;='Intersection Mileposts'!$F$17,H991&lt;='Intersection Mileposts'!$G$17),"Y",IF(AND(H991&gt;='Intersection Mileposts'!$F$18,H991&lt;='Intersection Mileposts'!$G$18),"Y",IF(AND(H991&gt;='Intersection Mileposts'!$F$19,H991&lt;='Intersection Mileposts'!$G$19),"Y",IF(AND(H991&gt;='Intersection Mileposts'!$F$20,H991&lt;='Intersection Mileposts'!$G$20),"Y",IF(AND(H991&gt;='Intersection Mileposts'!$F$21,H991&lt;='Intersection Mileposts'!$G$21),"Y",IF(AND(H991&gt;='Intersection Mileposts'!$F$22,H991&lt;='Intersection Mileposts'!$G$22),"Y",IF(AND(H991&gt;='Intersection Mileposts'!$F$23,H991&lt;='Intersection Mileposts'!$G$23),"Y",IF(AND(H991&gt;='Intersection Mileposts'!$F$24,H991&lt;='Intersection Mileposts'!$G$24),"Y",IF(AND(H991&gt;='Intersection Mileposts'!$F$25,H991&lt;='Intersection Mileposts'!$G$25),"Y",IF(AND(H991&gt;='Intersection Mileposts'!$F$26,H991&lt;='Intersection Mileposts'!$G$26),"Y",IF(AND(H991&gt;='Intersection Mileposts'!$F$27,H991&lt;='Intersection Mileposts'!$G$27),"Y",IF(AND(H991&gt;='Intersection Mileposts'!$F$28,H991&lt;='Intersection Mileposts'!$G$28),"Y",IF(AND(H991&gt;='Intersection Mileposts'!$F$29,H991&lt;='Intersection Mileposts'!$G$29),"Y", IF(AND(H991&gt;='Intersection Mileposts'!$F$30,H991&lt;='Intersection Mileposts'!$G$30),"Y",IF(AND(H991&gt;='Intersection Mileposts'!$F$31,H991&lt;='Intersection Mileposts'!$G$31),"Y",IF(AND(H991&gt;='Intersection Mileposts'!$F$32,H991&lt;='Intersection Mileposts'!$G$32),"Y",IF(AND(H991&gt;='Intersection Mileposts'!$F$33,H991&lt;='Intersection Mileposts'!$G$33),"Y",IF(AND(H991&gt;='Intersection Mileposts'!$F$34,H991&lt;='Intersection Mileposts'!$G$34),"Y",IF(AND(H991&gt;='Intersection Mileposts'!$F$35,H991&lt;='Intersection Mileposts'!$G$35),"Y",IF(AND(H991&gt;='Intersection Mileposts'!$F$36,H991&lt;='Intersection Mileposts'!$G$36),"Y",IF(AND(H991&gt;='Intersection Mileposts'!$F$37,H991&lt;='Intersection Mileposts'!$G$37),"Y",IF(AND(H991&gt;='Intersection Mileposts'!$F$38,H991&lt;='Intersection Mileposts'!$G$38),"Y",IF(AND(H991&gt;='Intersection Mileposts'!$F$39,H991&lt;='Intersection Mileposts'!$G$39),"Y","N"))))))))))))))))))))))))))))))))))))</f>
        <v/>
      </c>
    </row>
    <row r="992" spans="1:46" x14ac:dyDescent="0.3">
      <c r="A992" s="279"/>
      <c r="B992" s="261"/>
      <c r="C992" s="262"/>
      <c r="D992" s="262"/>
      <c r="E992" s="262"/>
      <c r="F992" s="262"/>
      <c r="G992" s="284"/>
      <c r="H992" s="286"/>
      <c r="I992" s="279"/>
      <c r="J992" s="260"/>
      <c r="K992" s="260"/>
      <c r="L992" s="280"/>
      <c r="M992" s="275"/>
      <c r="N992" s="263"/>
      <c r="P992" s="264" t="str">
        <f>IF(R992 = "", "", COUNT($R$4:R992))</f>
        <v/>
      </c>
      <c r="Q992" s="264" t="str">
        <f t="shared" si="120"/>
        <v/>
      </c>
      <c r="R992" s="265" t="str">
        <f t="shared" si="121"/>
        <v/>
      </c>
      <c r="S992" s="266" t="str">
        <f t="shared" si="125"/>
        <v/>
      </c>
      <c r="T992" s="267" t="str">
        <f t="shared" si="122"/>
        <v/>
      </c>
      <c r="U992" s="268" t="str">
        <f t="shared" si="126"/>
        <v/>
      </c>
      <c r="V992" s="269" t="str">
        <f t="shared" si="123"/>
        <v/>
      </c>
      <c r="W992" s="5"/>
      <c r="AR992" s="2" t="str">
        <f t="shared" si="127"/>
        <v/>
      </c>
      <c r="AS992" s="2" t="str">
        <f t="shared" si="124"/>
        <v/>
      </c>
      <c r="AT992" s="2" t="str">
        <f>IF(AR992="","",IF(AND(H992&gt;='Intersection Mileposts'!$F$5,H992&lt;='Intersection Mileposts'!$G$5),"Y",IF(AND(H992&gt;='Intersection Mileposts'!$F$6,H992&lt;='Intersection Mileposts'!$G$6),"Y",IF(AND(H992&gt;='Intersection Mileposts'!$F$7,H992&lt;='Intersection Mileposts'!$G$7),"Y",IF(AND(H992&gt;='Intersection Mileposts'!$F$8,H992&lt;='Intersection Mileposts'!$G$8),"Y",IF(AND(H992&gt;='Intersection Mileposts'!$F$9,H992&lt;='Intersection Mileposts'!$G$9),"Y",IF(AND(H992&gt;='Intersection Mileposts'!$F$10,H992&lt;='Intersection Mileposts'!$G$10),"Y",IF(AND(H992&gt;='Intersection Mileposts'!$F$11,H992&lt;='Intersection Mileposts'!$G$11),"Y",IF(AND(H992&gt;='Intersection Mileposts'!$F$12,H992&lt;='Intersection Mileposts'!$G$12),"Y",IF(AND(H992&gt;='Intersection Mileposts'!$F$13,H992&lt;='Intersection Mileposts'!$G$13),"Y",IF(AND(H992&gt;='Intersection Mileposts'!$F$14,H992&lt;='Intersection Mileposts'!$G$14),"Y",IF(AND(H992&gt;='Intersection Mileposts'!$F$15,H992&lt;='Intersection Mileposts'!$G$15),"Y",IF(AND(H992&gt;='Intersection Mileposts'!$F$16,H992&lt;='Intersection Mileposts'!$G$16),"Y",IF(AND(H992&gt;='Intersection Mileposts'!$F$17,H992&lt;='Intersection Mileposts'!$G$17),"Y",IF(AND(H992&gt;='Intersection Mileposts'!$F$18,H992&lt;='Intersection Mileposts'!$G$18),"Y",IF(AND(H992&gt;='Intersection Mileposts'!$F$19,H992&lt;='Intersection Mileposts'!$G$19),"Y",IF(AND(H992&gt;='Intersection Mileposts'!$F$20,H992&lt;='Intersection Mileposts'!$G$20),"Y",IF(AND(H992&gt;='Intersection Mileposts'!$F$21,H992&lt;='Intersection Mileposts'!$G$21),"Y",IF(AND(H992&gt;='Intersection Mileposts'!$F$22,H992&lt;='Intersection Mileposts'!$G$22),"Y",IF(AND(H992&gt;='Intersection Mileposts'!$F$23,H992&lt;='Intersection Mileposts'!$G$23),"Y",IF(AND(H992&gt;='Intersection Mileposts'!$F$24,H992&lt;='Intersection Mileposts'!$G$24),"Y",IF(AND(H992&gt;='Intersection Mileposts'!$F$25,H992&lt;='Intersection Mileposts'!$G$25),"Y",IF(AND(H992&gt;='Intersection Mileposts'!$F$26,H992&lt;='Intersection Mileposts'!$G$26),"Y",IF(AND(H992&gt;='Intersection Mileposts'!$F$27,H992&lt;='Intersection Mileposts'!$G$27),"Y",IF(AND(H992&gt;='Intersection Mileposts'!$F$28,H992&lt;='Intersection Mileposts'!$G$28),"Y",IF(AND(H992&gt;='Intersection Mileposts'!$F$29,H992&lt;='Intersection Mileposts'!$G$29),"Y", IF(AND(H992&gt;='Intersection Mileposts'!$F$30,H992&lt;='Intersection Mileposts'!$G$30),"Y",IF(AND(H992&gt;='Intersection Mileposts'!$F$31,H992&lt;='Intersection Mileposts'!$G$31),"Y",IF(AND(H992&gt;='Intersection Mileposts'!$F$32,H992&lt;='Intersection Mileposts'!$G$32),"Y",IF(AND(H992&gt;='Intersection Mileposts'!$F$33,H992&lt;='Intersection Mileposts'!$G$33),"Y",IF(AND(H992&gt;='Intersection Mileposts'!$F$34,H992&lt;='Intersection Mileposts'!$G$34),"Y",IF(AND(H992&gt;='Intersection Mileposts'!$F$35,H992&lt;='Intersection Mileposts'!$G$35),"Y",IF(AND(H992&gt;='Intersection Mileposts'!$F$36,H992&lt;='Intersection Mileposts'!$G$36),"Y",IF(AND(H992&gt;='Intersection Mileposts'!$F$37,H992&lt;='Intersection Mileposts'!$G$37),"Y",IF(AND(H992&gt;='Intersection Mileposts'!$F$38,H992&lt;='Intersection Mileposts'!$G$38),"Y",IF(AND(H992&gt;='Intersection Mileposts'!$F$39,H992&lt;='Intersection Mileposts'!$G$39),"Y","N"))))))))))))))))))))))))))))))))))))</f>
        <v/>
      </c>
    </row>
    <row r="993" spans="1:46" x14ac:dyDescent="0.3">
      <c r="A993" s="279"/>
      <c r="B993" s="261"/>
      <c r="C993" s="262"/>
      <c r="D993" s="262"/>
      <c r="E993" s="262"/>
      <c r="F993" s="262"/>
      <c r="G993" s="284"/>
      <c r="H993" s="286"/>
      <c r="I993" s="279"/>
      <c r="J993" s="260"/>
      <c r="K993" s="260"/>
      <c r="L993" s="280"/>
      <c r="M993" s="275"/>
      <c r="N993" s="263"/>
      <c r="P993" s="264" t="str">
        <f>IF(R993 = "", "", COUNT($R$4:R993))</f>
        <v/>
      </c>
      <c r="Q993" s="264" t="str">
        <f t="shared" si="120"/>
        <v/>
      </c>
      <c r="R993" s="265" t="str">
        <f t="shared" si="121"/>
        <v/>
      </c>
      <c r="S993" s="266" t="str">
        <f t="shared" si="125"/>
        <v/>
      </c>
      <c r="T993" s="267" t="str">
        <f t="shared" si="122"/>
        <v/>
      </c>
      <c r="U993" s="268" t="str">
        <f t="shared" si="126"/>
        <v/>
      </c>
      <c r="V993" s="269" t="str">
        <f t="shared" si="123"/>
        <v/>
      </c>
      <c r="W993" s="5"/>
      <c r="AR993" s="2" t="str">
        <f t="shared" si="127"/>
        <v/>
      </c>
      <c r="AS993" s="2" t="str">
        <f t="shared" si="124"/>
        <v/>
      </c>
      <c r="AT993" s="2" t="str">
        <f>IF(AR993="","",IF(AND(H993&gt;='Intersection Mileposts'!$F$5,H993&lt;='Intersection Mileposts'!$G$5),"Y",IF(AND(H993&gt;='Intersection Mileposts'!$F$6,H993&lt;='Intersection Mileposts'!$G$6),"Y",IF(AND(H993&gt;='Intersection Mileposts'!$F$7,H993&lt;='Intersection Mileposts'!$G$7),"Y",IF(AND(H993&gt;='Intersection Mileposts'!$F$8,H993&lt;='Intersection Mileposts'!$G$8),"Y",IF(AND(H993&gt;='Intersection Mileposts'!$F$9,H993&lt;='Intersection Mileposts'!$G$9),"Y",IF(AND(H993&gt;='Intersection Mileposts'!$F$10,H993&lt;='Intersection Mileposts'!$G$10),"Y",IF(AND(H993&gt;='Intersection Mileposts'!$F$11,H993&lt;='Intersection Mileposts'!$G$11),"Y",IF(AND(H993&gt;='Intersection Mileposts'!$F$12,H993&lt;='Intersection Mileposts'!$G$12),"Y",IF(AND(H993&gt;='Intersection Mileposts'!$F$13,H993&lt;='Intersection Mileposts'!$G$13),"Y",IF(AND(H993&gt;='Intersection Mileposts'!$F$14,H993&lt;='Intersection Mileposts'!$G$14),"Y",IF(AND(H993&gt;='Intersection Mileposts'!$F$15,H993&lt;='Intersection Mileposts'!$G$15),"Y",IF(AND(H993&gt;='Intersection Mileposts'!$F$16,H993&lt;='Intersection Mileposts'!$G$16),"Y",IF(AND(H993&gt;='Intersection Mileposts'!$F$17,H993&lt;='Intersection Mileposts'!$G$17),"Y",IF(AND(H993&gt;='Intersection Mileposts'!$F$18,H993&lt;='Intersection Mileposts'!$G$18),"Y",IF(AND(H993&gt;='Intersection Mileposts'!$F$19,H993&lt;='Intersection Mileposts'!$G$19),"Y",IF(AND(H993&gt;='Intersection Mileposts'!$F$20,H993&lt;='Intersection Mileposts'!$G$20),"Y",IF(AND(H993&gt;='Intersection Mileposts'!$F$21,H993&lt;='Intersection Mileposts'!$G$21),"Y",IF(AND(H993&gt;='Intersection Mileposts'!$F$22,H993&lt;='Intersection Mileposts'!$G$22),"Y",IF(AND(H993&gt;='Intersection Mileposts'!$F$23,H993&lt;='Intersection Mileposts'!$G$23),"Y",IF(AND(H993&gt;='Intersection Mileposts'!$F$24,H993&lt;='Intersection Mileposts'!$G$24),"Y",IF(AND(H993&gt;='Intersection Mileposts'!$F$25,H993&lt;='Intersection Mileposts'!$G$25),"Y",IF(AND(H993&gt;='Intersection Mileposts'!$F$26,H993&lt;='Intersection Mileposts'!$G$26),"Y",IF(AND(H993&gt;='Intersection Mileposts'!$F$27,H993&lt;='Intersection Mileposts'!$G$27),"Y",IF(AND(H993&gt;='Intersection Mileposts'!$F$28,H993&lt;='Intersection Mileposts'!$G$28),"Y",IF(AND(H993&gt;='Intersection Mileposts'!$F$29,H993&lt;='Intersection Mileposts'!$G$29),"Y", IF(AND(H993&gt;='Intersection Mileposts'!$F$30,H993&lt;='Intersection Mileposts'!$G$30),"Y",IF(AND(H993&gt;='Intersection Mileposts'!$F$31,H993&lt;='Intersection Mileposts'!$G$31),"Y",IF(AND(H993&gt;='Intersection Mileposts'!$F$32,H993&lt;='Intersection Mileposts'!$G$32),"Y",IF(AND(H993&gt;='Intersection Mileposts'!$F$33,H993&lt;='Intersection Mileposts'!$G$33),"Y",IF(AND(H993&gt;='Intersection Mileposts'!$F$34,H993&lt;='Intersection Mileposts'!$G$34),"Y",IF(AND(H993&gt;='Intersection Mileposts'!$F$35,H993&lt;='Intersection Mileposts'!$G$35),"Y",IF(AND(H993&gt;='Intersection Mileposts'!$F$36,H993&lt;='Intersection Mileposts'!$G$36),"Y",IF(AND(H993&gt;='Intersection Mileposts'!$F$37,H993&lt;='Intersection Mileposts'!$G$37),"Y",IF(AND(H993&gt;='Intersection Mileposts'!$F$38,H993&lt;='Intersection Mileposts'!$G$38),"Y",IF(AND(H993&gt;='Intersection Mileposts'!$F$39,H993&lt;='Intersection Mileposts'!$G$39),"Y","N"))))))))))))))))))))))))))))))))))))</f>
        <v/>
      </c>
    </row>
    <row r="994" spans="1:46" x14ac:dyDescent="0.3">
      <c r="A994" s="279"/>
      <c r="B994" s="261"/>
      <c r="C994" s="262"/>
      <c r="D994" s="262"/>
      <c r="E994" s="262"/>
      <c r="F994" s="262"/>
      <c r="G994" s="284"/>
      <c r="H994" s="286"/>
      <c r="I994" s="279"/>
      <c r="J994" s="260"/>
      <c r="K994" s="260"/>
      <c r="L994" s="280"/>
      <c r="M994" s="275"/>
      <c r="N994" s="263"/>
      <c r="P994" s="264" t="str">
        <f>IF(R994 = "", "", COUNT($R$4:R994))</f>
        <v/>
      </c>
      <c r="Q994" s="264" t="str">
        <f t="shared" si="120"/>
        <v/>
      </c>
      <c r="R994" s="265" t="str">
        <f t="shared" si="121"/>
        <v/>
      </c>
      <c r="S994" s="266" t="str">
        <f t="shared" si="125"/>
        <v/>
      </c>
      <c r="T994" s="267" t="str">
        <f t="shared" si="122"/>
        <v/>
      </c>
      <c r="U994" s="268" t="str">
        <f t="shared" si="126"/>
        <v/>
      </c>
      <c r="V994" s="269" t="str">
        <f t="shared" si="123"/>
        <v/>
      </c>
      <c r="W994" s="5"/>
      <c r="AR994" s="2" t="str">
        <f t="shared" si="127"/>
        <v/>
      </c>
      <c r="AS994" s="2" t="str">
        <f t="shared" si="124"/>
        <v/>
      </c>
      <c r="AT994" s="2" t="str">
        <f>IF(AR994="","",IF(AND(H994&gt;='Intersection Mileposts'!$F$5,H994&lt;='Intersection Mileposts'!$G$5),"Y",IF(AND(H994&gt;='Intersection Mileposts'!$F$6,H994&lt;='Intersection Mileposts'!$G$6),"Y",IF(AND(H994&gt;='Intersection Mileposts'!$F$7,H994&lt;='Intersection Mileposts'!$G$7),"Y",IF(AND(H994&gt;='Intersection Mileposts'!$F$8,H994&lt;='Intersection Mileposts'!$G$8),"Y",IF(AND(H994&gt;='Intersection Mileposts'!$F$9,H994&lt;='Intersection Mileposts'!$G$9),"Y",IF(AND(H994&gt;='Intersection Mileposts'!$F$10,H994&lt;='Intersection Mileposts'!$G$10),"Y",IF(AND(H994&gt;='Intersection Mileposts'!$F$11,H994&lt;='Intersection Mileposts'!$G$11),"Y",IF(AND(H994&gt;='Intersection Mileposts'!$F$12,H994&lt;='Intersection Mileposts'!$G$12),"Y",IF(AND(H994&gt;='Intersection Mileposts'!$F$13,H994&lt;='Intersection Mileposts'!$G$13),"Y",IF(AND(H994&gt;='Intersection Mileposts'!$F$14,H994&lt;='Intersection Mileposts'!$G$14),"Y",IF(AND(H994&gt;='Intersection Mileposts'!$F$15,H994&lt;='Intersection Mileposts'!$G$15),"Y",IF(AND(H994&gt;='Intersection Mileposts'!$F$16,H994&lt;='Intersection Mileposts'!$G$16),"Y",IF(AND(H994&gt;='Intersection Mileposts'!$F$17,H994&lt;='Intersection Mileposts'!$G$17),"Y",IF(AND(H994&gt;='Intersection Mileposts'!$F$18,H994&lt;='Intersection Mileposts'!$G$18),"Y",IF(AND(H994&gt;='Intersection Mileposts'!$F$19,H994&lt;='Intersection Mileposts'!$G$19),"Y",IF(AND(H994&gt;='Intersection Mileposts'!$F$20,H994&lt;='Intersection Mileposts'!$G$20),"Y",IF(AND(H994&gt;='Intersection Mileposts'!$F$21,H994&lt;='Intersection Mileposts'!$G$21),"Y",IF(AND(H994&gt;='Intersection Mileposts'!$F$22,H994&lt;='Intersection Mileposts'!$G$22),"Y",IF(AND(H994&gt;='Intersection Mileposts'!$F$23,H994&lt;='Intersection Mileposts'!$G$23),"Y",IF(AND(H994&gt;='Intersection Mileposts'!$F$24,H994&lt;='Intersection Mileposts'!$G$24),"Y",IF(AND(H994&gt;='Intersection Mileposts'!$F$25,H994&lt;='Intersection Mileposts'!$G$25),"Y",IF(AND(H994&gt;='Intersection Mileposts'!$F$26,H994&lt;='Intersection Mileposts'!$G$26),"Y",IF(AND(H994&gt;='Intersection Mileposts'!$F$27,H994&lt;='Intersection Mileposts'!$G$27),"Y",IF(AND(H994&gt;='Intersection Mileposts'!$F$28,H994&lt;='Intersection Mileposts'!$G$28),"Y",IF(AND(H994&gt;='Intersection Mileposts'!$F$29,H994&lt;='Intersection Mileposts'!$G$29),"Y", IF(AND(H994&gt;='Intersection Mileposts'!$F$30,H994&lt;='Intersection Mileposts'!$G$30),"Y",IF(AND(H994&gt;='Intersection Mileposts'!$F$31,H994&lt;='Intersection Mileposts'!$G$31),"Y",IF(AND(H994&gt;='Intersection Mileposts'!$F$32,H994&lt;='Intersection Mileposts'!$G$32),"Y",IF(AND(H994&gt;='Intersection Mileposts'!$F$33,H994&lt;='Intersection Mileposts'!$G$33),"Y",IF(AND(H994&gt;='Intersection Mileposts'!$F$34,H994&lt;='Intersection Mileposts'!$G$34),"Y",IF(AND(H994&gt;='Intersection Mileposts'!$F$35,H994&lt;='Intersection Mileposts'!$G$35),"Y",IF(AND(H994&gt;='Intersection Mileposts'!$F$36,H994&lt;='Intersection Mileposts'!$G$36),"Y",IF(AND(H994&gt;='Intersection Mileposts'!$F$37,H994&lt;='Intersection Mileposts'!$G$37),"Y",IF(AND(H994&gt;='Intersection Mileposts'!$F$38,H994&lt;='Intersection Mileposts'!$G$38),"Y",IF(AND(H994&gt;='Intersection Mileposts'!$F$39,H994&lt;='Intersection Mileposts'!$G$39),"Y","N"))))))))))))))))))))))))))))))))))))</f>
        <v/>
      </c>
    </row>
    <row r="995" spans="1:46" x14ac:dyDescent="0.3">
      <c r="A995" s="279"/>
      <c r="B995" s="261"/>
      <c r="C995" s="262"/>
      <c r="D995" s="262"/>
      <c r="E995" s="262"/>
      <c r="F995" s="262"/>
      <c r="G995" s="284"/>
      <c r="H995" s="286"/>
      <c r="I995" s="279"/>
      <c r="J995" s="260"/>
      <c r="K995" s="260"/>
      <c r="L995" s="280"/>
      <c r="M995" s="275"/>
      <c r="N995" s="263"/>
      <c r="P995" s="264" t="str">
        <f>IF(R995 = "", "", COUNT($R$4:R995))</f>
        <v/>
      </c>
      <c r="Q995" s="264" t="str">
        <f t="shared" si="120"/>
        <v/>
      </c>
      <c r="R995" s="265" t="str">
        <f t="shared" si="121"/>
        <v/>
      </c>
      <c r="S995" s="266" t="str">
        <f t="shared" si="125"/>
        <v/>
      </c>
      <c r="T995" s="267" t="str">
        <f t="shared" si="122"/>
        <v/>
      </c>
      <c r="U995" s="268" t="str">
        <f t="shared" si="126"/>
        <v/>
      </c>
      <c r="V995" s="269" t="str">
        <f t="shared" si="123"/>
        <v/>
      </c>
      <c r="W995" s="5"/>
      <c r="AR995" s="2" t="str">
        <f t="shared" si="127"/>
        <v/>
      </c>
      <c r="AS995" s="2" t="str">
        <f t="shared" si="124"/>
        <v/>
      </c>
      <c r="AT995" s="2" t="str">
        <f>IF(AR995="","",IF(AND(H995&gt;='Intersection Mileposts'!$F$5,H995&lt;='Intersection Mileposts'!$G$5),"Y",IF(AND(H995&gt;='Intersection Mileposts'!$F$6,H995&lt;='Intersection Mileposts'!$G$6),"Y",IF(AND(H995&gt;='Intersection Mileposts'!$F$7,H995&lt;='Intersection Mileposts'!$G$7),"Y",IF(AND(H995&gt;='Intersection Mileposts'!$F$8,H995&lt;='Intersection Mileposts'!$G$8),"Y",IF(AND(H995&gt;='Intersection Mileposts'!$F$9,H995&lt;='Intersection Mileposts'!$G$9),"Y",IF(AND(H995&gt;='Intersection Mileposts'!$F$10,H995&lt;='Intersection Mileposts'!$G$10),"Y",IF(AND(H995&gt;='Intersection Mileposts'!$F$11,H995&lt;='Intersection Mileposts'!$G$11),"Y",IF(AND(H995&gt;='Intersection Mileposts'!$F$12,H995&lt;='Intersection Mileposts'!$G$12),"Y",IF(AND(H995&gt;='Intersection Mileposts'!$F$13,H995&lt;='Intersection Mileposts'!$G$13),"Y",IF(AND(H995&gt;='Intersection Mileposts'!$F$14,H995&lt;='Intersection Mileposts'!$G$14),"Y",IF(AND(H995&gt;='Intersection Mileposts'!$F$15,H995&lt;='Intersection Mileposts'!$G$15),"Y",IF(AND(H995&gt;='Intersection Mileposts'!$F$16,H995&lt;='Intersection Mileposts'!$G$16),"Y",IF(AND(H995&gt;='Intersection Mileposts'!$F$17,H995&lt;='Intersection Mileposts'!$G$17),"Y",IF(AND(H995&gt;='Intersection Mileposts'!$F$18,H995&lt;='Intersection Mileposts'!$G$18),"Y",IF(AND(H995&gt;='Intersection Mileposts'!$F$19,H995&lt;='Intersection Mileposts'!$G$19),"Y",IF(AND(H995&gt;='Intersection Mileposts'!$F$20,H995&lt;='Intersection Mileposts'!$G$20),"Y",IF(AND(H995&gt;='Intersection Mileposts'!$F$21,H995&lt;='Intersection Mileposts'!$G$21),"Y",IF(AND(H995&gt;='Intersection Mileposts'!$F$22,H995&lt;='Intersection Mileposts'!$G$22),"Y",IF(AND(H995&gt;='Intersection Mileposts'!$F$23,H995&lt;='Intersection Mileposts'!$G$23),"Y",IF(AND(H995&gt;='Intersection Mileposts'!$F$24,H995&lt;='Intersection Mileposts'!$G$24),"Y",IF(AND(H995&gt;='Intersection Mileposts'!$F$25,H995&lt;='Intersection Mileposts'!$G$25),"Y",IF(AND(H995&gt;='Intersection Mileposts'!$F$26,H995&lt;='Intersection Mileposts'!$G$26),"Y",IF(AND(H995&gt;='Intersection Mileposts'!$F$27,H995&lt;='Intersection Mileposts'!$G$27),"Y",IF(AND(H995&gt;='Intersection Mileposts'!$F$28,H995&lt;='Intersection Mileposts'!$G$28),"Y",IF(AND(H995&gt;='Intersection Mileposts'!$F$29,H995&lt;='Intersection Mileposts'!$G$29),"Y", IF(AND(H995&gt;='Intersection Mileposts'!$F$30,H995&lt;='Intersection Mileposts'!$G$30),"Y",IF(AND(H995&gt;='Intersection Mileposts'!$F$31,H995&lt;='Intersection Mileposts'!$G$31),"Y",IF(AND(H995&gt;='Intersection Mileposts'!$F$32,H995&lt;='Intersection Mileposts'!$G$32),"Y",IF(AND(H995&gt;='Intersection Mileposts'!$F$33,H995&lt;='Intersection Mileposts'!$G$33),"Y",IF(AND(H995&gt;='Intersection Mileposts'!$F$34,H995&lt;='Intersection Mileposts'!$G$34),"Y",IF(AND(H995&gt;='Intersection Mileposts'!$F$35,H995&lt;='Intersection Mileposts'!$G$35),"Y",IF(AND(H995&gt;='Intersection Mileposts'!$F$36,H995&lt;='Intersection Mileposts'!$G$36),"Y",IF(AND(H995&gt;='Intersection Mileposts'!$F$37,H995&lt;='Intersection Mileposts'!$G$37),"Y",IF(AND(H995&gt;='Intersection Mileposts'!$F$38,H995&lt;='Intersection Mileposts'!$G$38),"Y",IF(AND(H995&gt;='Intersection Mileposts'!$F$39,H995&lt;='Intersection Mileposts'!$G$39),"Y","N"))))))))))))))))))))))))))))))))))))</f>
        <v/>
      </c>
    </row>
    <row r="996" spans="1:46" x14ac:dyDescent="0.3">
      <c r="A996" s="279"/>
      <c r="B996" s="261"/>
      <c r="C996" s="262"/>
      <c r="D996" s="262"/>
      <c r="E996" s="262"/>
      <c r="F996" s="262"/>
      <c r="G996" s="284"/>
      <c r="H996" s="286"/>
      <c r="I996" s="279"/>
      <c r="J996" s="260"/>
      <c r="K996" s="260"/>
      <c r="L996" s="280"/>
      <c r="M996" s="275"/>
      <c r="N996" s="263"/>
      <c r="P996" s="264" t="str">
        <f>IF(R996 = "", "", COUNT($R$4:R996))</f>
        <v/>
      </c>
      <c r="Q996" s="264" t="str">
        <f t="shared" si="120"/>
        <v/>
      </c>
      <c r="R996" s="265" t="str">
        <f t="shared" si="121"/>
        <v/>
      </c>
      <c r="S996" s="266" t="str">
        <f t="shared" si="125"/>
        <v/>
      </c>
      <c r="T996" s="267" t="str">
        <f t="shared" si="122"/>
        <v/>
      </c>
      <c r="U996" s="268" t="str">
        <f t="shared" si="126"/>
        <v/>
      </c>
      <c r="V996" s="269" t="str">
        <f t="shared" si="123"/>
        <v/>
      </c>
      <c r="W996" s="5"/>
      <c r="AR996" s="2" t="str">
        <f t="shared" si="127"/>
        <v/>
      </c>
      <c r="AS996" s="2" t="str">
        <f t="shared" si="124"/>
        <v/>
      </c>
      <c r="AT996" s="2" t="str">
        <f>IF(AR996="","",IF(AND(H996&gt;='Intersection Mileposts'!$F$5,H996&lt;='Intersection Mileposts'!$G$5),"Y",IF(AND(H996&gt;='Intersection Mileposts'!$F$6,H996&lt;='Intersection Mileposts'!$G$6),"Y",IF(AND(H996&gt;='Intersection Mileposts'!$F$7,H996&lt;='Intersection Mileposts'!$G$7),"Y",IF(AND(H996&gt;='Intersection Mileposts'!$F$8,H996&lt;='Intersection Mileposts'!$G$8),"Y",IF(AND(H996&gt;='Intersection Mileposts'!$F$9,H996&lt;='Intersection Mileposts'!$G$9),"Y",IF(AND(H996&gt;='Intersection Mileposts'!$F$10,H996&lt;='Intersection Mileposts'!$G$10),"Y",IF(AND(H996&gt;='Intersection Mileposts'!$F$11,H996&lt;='Intersection Mileposts'!$G$11),"Y",IF(AND(H996&gt;='Intersection Mileposts'!$F$12,H996&lt;='Intersection Mileposts'!$G$12),"Y",IF(AND(H996&gt;='Intersection Mileposts'!$F$13,H996&lt;='Intersection Mileposts'!$G$13),"Y",IF(AND(H996&gt;='Intersection Mileposts'!$F$14,H996&lt;='Intersection Mileposts'!$G$14),"Y",IF(AND(H996&gt;='Intersection Mileposts'!$F$15,H996&lt;='Intersection Mileposts'!$G$15),"Y",IF(AND(H996&gt;='Intersection Mileposts'!$F$16,H996&lt;='Intersection Mileposts'!$G$16),"Y",IF(AND(H996&gt;='Intersection Mileposts'!$F$17,H996&lt;='Intersection Mileposts'!$G$17),"Y",IF(AND(H996&gt;='Intersection Mileposts'!$F$18,H996&lt;='Intersection Mileposts'!$G$18),"Y",IF(AND(H996&gt;='Intersection Mileposts'!$F$19,H996&lt;='Intersection Mileposts'!$G$19),"Y",IF(AND(H996&gt;='Intersection Mileposts'!$F$20,H996&lt;='Intersection Mileposts'!$G$20),"Y",IF(AND(H996&gt;='Intersection Mileposts'!$F$21,H996&lt;='Intersection Mileposts'!$G$21),"Y",IF(AND(H996&gt;='Intersection Mileposts'!$F$22,H996&lt;='Intersection Mileposts'!$G$22),"Y",IF(AND(H996&gt;='Intersection Mileposts'!$F$23,H996&lt;='Intersection Mileposts'!$G$23),"Y",IF(AND(H996&gt;='Intersection Mileposts'!$F$24,H996&lt;='Intersection Mileposts'!$G$24),"Y",IF(AND(H996&gt;='Intersection Mileposts'!$F$25,H996&lt;='Intersection Mileposts'!$G$25),"Y",IF(AND(H996&gt;='Intersection Mileposts'!$F$26,H996&lt;='Intersection Mileposts'!$G$26),"Y",IF(AND(H996&gt;='Intersection Mileposts'!$F$27,H996&lt;='Intersection Mileposts'!$G$27),"Y",IF(AND(H996&gt;='Intersection Mileposts'!$F$28,H996&lt;='Intersection Mileposts'!$G$28),"Y",IF(AND(H996&gt;='Intersection Mileposts'!$F$29,H996&lt;='Intersection Mileposts'!$G$29),"Y", IF(AND(H996&gt;='Intersection Mileposts'!$F$30,H996&lt;='Intersection Mileposts'!$G$30),"Y",IF(AND(H996&gt;='Intersection Mileposts'!$F$31,H996&lt;='Intersection Mileposts'!$G$31),"Y",IF(AND(H996&gt;='Intersection Mileposts'!$F$32,H996&lt;='Intersection Mileposts'!$G$32),"Y",IF(AND(H996&gt;='Intersection Mileposts'!$F$33,H996&lt;='Intersection Mileposts'!$G$33),"Y",IF(AND(H996&gt;='Intersection Mileposts'!$F$34,H996&lt;='Intersection Mileposts'!$G$34),"Y",IF(AND(H996&gt;='Intersection Mileposts'!$F$35,H996&lt;='Intersection Mileposts'!$G$35),"Y",IF(AND(H996&gt;='Intersection Mileposts'!$F$36,H996&lt;='Intersection Mileposts'!$G$36),"Y",IF(AND(H996&gt;='Intersection Mileposts'!$F$37,H996&lt;='Intersection Mileposts'!$G$37),"Y",IF(AND(H996&gt;='Intersection Mileposts'!$F$38,H996&lt;='Intersection Mileposts'!$G$38),"Y",IF(AND(H996&gt;='Intersection Mileposts'!$F$39,H996&lt;='Intersection Mileposts'!$G$39),"Y","N"))))))))))))))))))))))))))))))))))))</f>
        <v/>
      </c>
    </row>
    <row r="997" spans="1:46" x14ac:dyDescent="0.3">
      <c r="A997" s="279"/>
      <c r="B997" s="261"/>
      <c r="C997" s="262"/>
      <c r="D997" s="262"/>
      <c r="E997" s="262"/>
      <c r="F997" s="262"/>
      <c r="G997" s="284"/>
      <c r="H997" s="286"/>
      <c r="I997" s="279"/>
      <c r="J997" s="260"/>
      <c r="K997" s="260"/>
      <c r="L997" s="280"/>
      <c r="M997" s="275"/>
      <c r="N997" s="263"/>
      <c r="P997" s="264" t="str">
        <f>IF(R997 = "", "", COUNT($R$4:R997))</f>
        <v/>
      </c>
      <c r="Q997" s="264" t="str">
        <f t="shared" si="120"/>
        <v/>
      </c>
      <c r="R997" s="265" t="str">
        <f t="shared" si="121"/>
        <v/>
      </c>
      <c r="S997" s="266" t="str">
        <f t="shared" si="125"/>
        <v/>
      </c>
      <c r="T997" s="267" t="str">
        <f t="shared" si="122"/>
        <v/>
      </c>
      <c r="U997" s="268" t="str">
        <f t="shared" si="126"/>
        <v/>
      </c>
      <c r="V997" s="269" t="str">
        <f t="shared" si="123"/>
        <v/>
      </c>
      <c r="W997" s="5"/>
      <c r="AR997" s="2" t="str">
        <f t="shared" si="127"/>
        <v/>
      </c>
      <c r="AS997" s="2" t="str">
        <f t="shared" si="124"/>
        <v/>
      </c>
      <c r="AT997" s="2" t="str">
        <f>IF(AR997="","",IF(AND(H997&gt;='Intersection Mileposts'!$F$5,H997&lt;='Intersection Mileposts'!$G$5),"Y",IF(AND(H997&gt;='Intersection Mileposts'!$F$6,H997&lt;='Intersection Mileposts'!$G$6),"Y",IF(AND(H997&gt;='Intersection Mileposts'!$F$7,H997&lt;='Intersection Mileposts'!$G$7),"Y",IF(AND(H997&gt;='Intersection Mileposts'!$F$8,H997&lt;='Intersection Mileposts'!$G$8),"Y",IF(AND(H997&gt;='Intersection Mileposts'!$F$9,H997&lt;='Intersection Mileposts'!$G$9),"Y",IF(AND(H997&gt;='Intersection Mileposts'!$F$10,H997&lt;='Intersection Mileposts'!$G$10),"Y",IF(AND(H997&gt;='Intersection Mileposts'!$F$11,H997&lt;='Intersection Mileposts'!$G$11),"Y",IF(AND(H997&gt;='Intersection Mileposts'!$F$12,H997&lt;='Intersection Mileposts'!$G$12),"Y",IF(AND(H997&gt;='Intersection Mileposts'!$F$13,H997&lt;='Intersection Mileposts'!$G$13),"Y",IF(AND(H997&gt;='Intersection Mileposts'!$F$14,H997&lt;='Intersection Mileposts'!$G$14),"Y",IF(AND(H997&gt;='Intersection Mileposts'!$F$15,H997&lt;='Intersection Mileposts'!$G$15),"Y",IF(AND(H997&gt;='Intersection Mileposts'!$F$16,H997&lt;='Intersection Mileposts'!$G$16),"Y",IF(AND(H997&gt;='Intersection Mileposts'!$F$17,H997&lt;='Intersection Mileposts'!$G$17),"Y",IF(AND(H997&gt;='Intersection Mileposts'!$F$18,H997&lt;='Intersection Mileposts'!$G$18),"Y",IF(AND(H997&gt;='Intersection Mileposts'!$F$19,H997&lt;='Intersection Mileposts'!$G$19),"Y",IF(AND(H997&gt;='Intersection Mileposts'!$F$20,H997&lt;='Intersection Mileposts'!$G$20),"Y",IF(AND(H997&gt;='Intersection Mileposts'!$F$21,H997&lt;='Intersection Mileposts'!$G$21),"Y",IF(AND(H997&gt;='Intersection Mileposts'!$F$22,H997&lt;='Intersection Mileposts'!$G$22),"Y",IF(AND(H997&gt;='Intersection Mileposts'!$F$23,H997&lt;='Intersection Mileposts'!$G$23),"Y",IF(AND(H997&gt;='Intersection Mileposts'!$F$24,H997&lt;='Intersection Mileposts'!$G$24),"Y",IF(AND(H997&gt;='Intersection Mileposts'!$F$25,H997&lt;='Intersection Mileposts'!$G$25),"Y",IF(AND(H997&gt;='Intersection Mileposts'!$F$26,H997&lt;='Intersection Mileposts'!$G$26),"Y",IF(AND(H997&gt;='Intersection Mileposts'!$F$27,H997&lt;='Intersection Mileposts'!$G$27),"Y",IF(AND(H997&gt;='Intersection Mileposts'!$F$28,H997&lt;='Intersection Mileposts'!$G$28),"Y",IF(AND(H997&gt;='Intersection Mileposts'!$F$29,H997&lt;='Intersection Mileposts'!$G$29),"Y", IF(AND(H997&gt;='Intersection Mileposts'!$F$30,H997&lt;='Intersection Mileposts'!$G$30),"Y",IF(AND(H997&gt;='Intersection Mileposts'!$F$31,H997&lt;='Intersection Mileposts'!$G$31),"Y",IF(AND(H997&gt;='Intersection Mileposts'!$F$32,H997&lt;='Intersection Mileposts'!$G$32),"Y",IF(AND(H997&gt;='Intersection Mileposts'!$F$33,H997&lt;='Intersection Mileposts'!$G$33),"Y",IF(AND(H997&gt;='Intersection Mileposts'!$F$34,H997&lt;='Intersection Mileposts'!$G$34),"Y",IF(AND(H997&gt;='Intersection Mileposts'!$F$35,H997&lt;='Intersection Mileposts'!$G$35),"Y",IF(AND(H997&gt;='Intersection Mileposts'!$F$36,H997&lt;='Intersection Mileposts'!$G$36),"Y",IF(AND(H997&gt;='Intersection Mileposts'!$F$37,H997&lt;='Intersection Mileposts'!$G$37),"Y",IF(AND(H997&gt;='Intersection Mileposts'!$F$38,H997&lt;='Intersection Mileposts'!$G$38),"Y",IF(AND(H997&gt;='Intersection Mileposts'!$F$39,H997&lt;='Intersection Mileposts'!$G$39),"Y","N"))))))))))))))))))))))))))))))))))))</f>
        <v/>
      </c>
    </row>
    <row r="998" spans="1:46" x14ac:dyDescent="0.3">
      <c r="A998" s="279"/>
      <c r="B998" s="261"/>
      <c r="C998" s="262"/>
      <c r="D998" s="262"/>
      <c r="E998" s="262"/>
      <c r="F998" s="262"/>
      <c r="G998" s="284"/>
      <c r="H998" s="286"/>
      <c r="I998" s="279"/>
      <c r="J998" s="260"/>
      <c r="K998" s="260"/>
      <c r="L998" s="280"/>
      <c r="M998" s="275"/>
      <c r="N998" s="263"/>
      <c r="P998" s="264" t="str">
        <f>IF(R998 = "", "", COUNT($R$4:R998))</f>
        <v/>
      </c>
      <c r="Q998" s="264" t="str">
        <f t="shared" si="120"/>
        <v/>
      </c>
      <c r="R998" s="265" t="str">
        <f t="shared" si="121"/>
        <v/>
      </c>
      <c r="S998" s="266" t="str">
        <f t="shared" si="125"/>
        <v/>
      </c>
      <c r="T998" s="267" t="str">
        <f t="shared" si="122"/>
        <v/>
      </c>
      <c r="U998" s="268" t="str">
        <f t="shared" si="126"/>
        <v/>
      </c>
      <c r="V998" s="269" t="str">
        <f t="shared" si="123"/>
        <v/>
      </c>
      <c r="W998" s="5"/>
      <c r="AR998" s="2" t="str">
        <f t="shared" si="127"/>
        <v/>
      </c>
      <c r="AS998" s="2" t="str">
        <f t="shared" si="124"/>
        <v/>
      </c>
      <c r="AT998" s="2" t="str">
        <f>IF(AR998="","",IF(AND(H998&gt;='Intersection Mileposts'!$F$5,H998&lt;='Intersection Mileposts'!$G$5),"Y",IF(AND(H998&gt;='Intersection Mileposts'!$F$6,H998&lt;='Intersection Mileposts'!$G$6),"Y",IF(AND(H998&gt;='Intersection Mileposts'!$F$7,H998&lt;='Intersection Mileposts'!$G$7),"Y",IF(AND(H998&gt;='Intersection Mileposts'!$F$8,H998&lt;='Intersection Mileposts'!$G$8),"Y",IF(AND(H998&gt;='Intersection Mileposts'!$F$9,H998&lt;='Intersection Mileposts'!$G$9),"Y",IF(AND(H998&gt;='Intersection Mileposts'!$F$10,H998&lt;='Intersection Mileposts'!$G$10),"Y",IF(AND(H998&gt;='Intersection Mileposts'!$F$11,H998&lt;='Intersection Mileposts'!$G$11),"Y",IF(AND(H998&gt;='Intersection Mileposts'!$F$12,H998&lt;='Intersection Mileposts'!$G$12),"Y",IF(AND(H998&gt;='Intersection Mileposts'!$F$13,H998&lt;='Intersection Mileposts'!$G$13),"Y",IF(AND(H998&gt;='Intersection Mileposts'!$F$14,H998&lt;='Intersection Mileposts'!$G$14),"Y",IF(AND(H998&gt;='Intersection Mileposts'!$F$15,H998&lt;='Intersection Mileposts'!$G$15),"Y",IF(AND(H998&gt;='Intersection Mileposts'!$F$16,H998&lt;='Intersection Mileposts'!$G$16),"Y",IF(AND(H998&gt;='Intersection Mileposts'!$F$17,H998&lt;='Intersection Mileposts'!$G$17),"Y",IF(AND(H998&gt;='Intersection Mileposts'!$F$18,H998&lt;='Intersection Mileposts'!$G$18),"Y",IF(AND(H998&gt;='Intersection Mileposts'!$F$19,H998&lt;='Intersection Mileposts'!$G$19),"Y",IF(AND(H998&gt;='Intersection Mileposts'!$F$20,H998&lt;='Intersection Mileposts'!$G$20),"Y",IF(AND(H998&gt;='Intersection Mileposts'!$F$21,H998&lt;='Intersection Mileposts'!$G$21),"Y",IF(AND(H998&gt;='Intersection Mileposts'!$F$22,H998&lt;='Intersection Mileposts'!$G$22),"Y",IF(AND(H998&gt;='Intersection Mileposts'!$F$23,H998&lt;='Intersection Mileposts'!$G$23),"Y",IF(AND(H998&gt;='Intersection Mileposts'!$F$24,H998&lt;='Intersection Mileposts'!$G$24),"Y",IF(AND(H998&gt;='Intersection Mileposts'!$F$25,H998&lt;='Intersection Mileposts'!$G$25),"Y",IF(AND(H998&gt;='Intersection Mileposts'!$F$26,H998&lt;='Intersection Mileposts'!$G$26),"Y",IF(AND(H998&gt;='Intersection Mileposts'!$F$27,H998&lt;='Intersection Mileposts'!$G$27),"Y",IF(AND(H998&gt;='Intersection Mileposts'!$F$28,H998&lt;='Intersection Mileposts'!$G$28),"Y",IF(AND(H998&gt;='Intersection Mileposts'!$F$29,H998&lt;='Intersection Mileposts'!$G$29),"Y", IF(AND(H998&gt;='Intersection Mileposts'!$F$30,H998&lt;='Intersection Mileposts'!$G$30),"Y",IF(AND(H998&gt;='Intersection Mileposts'!$F$31,H998&lt;='Intersection Mileposts'!$G$31),"Y",IF(AND(H998&gt;='Intersection Mileposts'!$F$32,H998&lt;='Intersection Mileposts'!$G$32),"Y",IF(AND(H998&gt;='Intersection Mileposts'!$F$33,H998&lt;='Intersection Mileposts'!$G$33),"Y",IF(AND(H998&gt;='Intersection Mileposts'!$F$34,H998&lt;='Intersection Mileposts'!$G$34),"Y",IF(AND(H998&gt;='Intersection Mileposts'!$F$35,H998&lt;='Intersection Mileposts'!$G$35),"Y",IF(AND(H998&gt;='Intersection Mileposts'!$F$36,H998&lt;='Intersection Mileposts'!$G$36),"Y",IF(AND(H998&gt;='Intersection Mileposts'!$F$37,H998&lt;='Intersection Mileposts'!$G$37),"Y",IF(AND(H998&gt;='Intersection Mileposts'!$F$38,H998&lt;='Intersection Mileposts'!$G$38),"Y",IF(AND(H998&gt;='Intersection Mileposts'!$F$39,H998&lt;='Intersection Mileposts'!$G$39),"Y","N"))))))))))))))))))))))))))))))))))))</f>
        <v/>
      </c>
    </row>
    <row r="999" spans="1:46" x14ac:dyDescent="0.3">
      <c r="A999" s="279"/>
      <c r="B999" s="261"/>
      <c r="C999" s="262"/>
      <c r="D999" s="262"/>
      <c r="E999" s="262"/>
      <c r="F999" s="262"/>
      <c r="G999" s="284"/>
      <c r="H999" s="286"/>
      <c r="I999" s="279"/>
      <c r="J999" s="260"/>
      <c r="K999" s="260"/>
      <c r="L999" s="280"/>
      <c r="M999" s="275"/>
      <c r="N999" s="263"/>
      <c r="P999" s="264" t="str">
        <f>IF(R999 = "", "", COUNT($R$4:R999))</f>
        <v/>
      </c>
      <c r="Q999" s="264" t="str">
        <f t="shared" si="120"/>
        <v/>
      </c>
      <c r="R999" s="265" t="str">
        <f t="shared" si="121"/>
        <v/>
      </c>
      <c r="S999" s="266" t="str">
        <f t="shared" si="125"/>
        <v/>
      </c>
      <c r="T999" s="267" t="str">
        <f t="shared" si="122"/>
        <v/>
      </c>
      <c r="U999" s="268" t="str">
        <f t="shared" si="126"/>
        <v/>
      </c>
      <c r="V999" s="269" t="str">
        <f t="shared" si="123"/>
        <v/>
      </c>
      <c r="W999" s="5"/>
      <c r="AR999" s="2" t="str">
        <f t="shared" si="127"/>
        <v/>
      </c>
      <c r="AS999" s="2" t="str">
        <f t="shared" si="124"/>
        <v/>
      </c>
      <c r="AT999" s="2" t="str">
        <f>IF(AR999="","",IF(AND(H999&gt;='Intersection Mileposts'!$F$5,H999&lt;='Intersection Mileposts'!$G$5),"Y",IF(AND(H999&gt;='Intersection Mileposts'!$F$6,H999&lt;='Intersection Mileposts'!$G$6),"Y",IF(AND(H999&gt;='Intersection Mileposts'!$F$7,H999&lt;='Intersection Mileposts'!$G$7),"Y",IF(AND(H999&gt;='Intersection Mileposts'!$F$8,H999&lt;='Intersection Mileposts'!$G$8),"Y",IF(AND(H999&gt;='Intersection Mileposts'!$F$9,H999&lt;='Intersection Mileposts'!$G$9),"Y",IF(AND(H999&gt;='Intersection Mileposts'!$F$10,H999&lt;='Intersection Mileposts'!$G$10),"Y",IF(AND(H999&gt;='Intersection Mileposts'!$F$11,H999&lt;='Intersection Mileposts'!$G$11),"Y",IF(AND(H999&gt;='Intersection Mileposts'!$F$12,H999&lt;='Intersection Mileposts'!$G$12),"Y",IF(AND(H999&gt;='Intersection Mileposts'!$F$13,H999&lt;='Intersection Mileposts'!$G$13),"Y",IF(AND(H999&gt;='Intersection Mileposts'!$F$14,H999&lt;='Intersection Mileposts'!$G$14),"Y",IF(AND(H999&gt;='Intersection Mileposts'!$F$15,H999&lt;='Intersection Mileposts'!$G$15),"Y",IF(AND(H999&gt;='Intersection Mileposts'!$F$16,H999&lt;='Intersection Mileposts'!$G$16),"Y",IF(AND(H999&gt;='Intersection Mileposts'!$F$17,H999&lt;='Intersection Mileposts'!$G$17),"Y",IF(AND(H999&gt;='Intersection Mileposts'!$F$18,H999&lt;='Intersection Mileposts'!$G$18),"Y",IF(AND(H999&gt;='Intersection Mileposts'!$F$19,H999&lt;='Intersection Mileposts'!$G$19),"Y",IF(AND(H999&gt;='Intersection Mileposts'!$F$20,H999&lt;='Intersection Mileposts'!$G$20),"Y",IF(AND(H999&gt;='Intersection Mileposts'!$F$21,H999&lt;='Intersection Mileposts'!$G$21),"Y",IF(AND(H999&gt;='Intersection Mileposts'!$F$22,H999&lt;='Intersection Mileposts'!$G$22),"Y",IF(AND(H999&gt;='Intersection Mileposts'!$F$23,H999&lt;='Intersection Mileposts'!$G$23),"Y",IF(AND(H999&gt;='Intersection Mileposts'!$F$24,H999&lt;='Intersection Mileposts'!$G$24),"Y",IF(AND(H999&gt;='Intersection Mileposts'!$F$25,H999&lt;='Intersection Mileposts'!$G$25),"Y",IF(AND(H999&gt;='Intersection Mileposts'!$F$26,H999&lt;='Intersection Mileposts'!$G$26),"Y",IF(AND(H999&gt;='Intersection Mileposts'!$F$27,H999&lt;='Intersection Mileposts'!$G$27),"Y",IF(AND(H999&gt;='Intersection Mileposts'!$F$28,H999&lt;='Intersection Mileposts'!$G$28),"Y",IF(AND(H999&gt;='Intersection Mileposts'!$F$29,H999&lt;='Intersection Mileposts'!$G$29),"Y", IF(AND(H999&gt;='Intersection Mileposts'!$F$30,H999&lt;='Intersection Mileposts'!$G$30),"Y",IF(AND(H999&gt;='Intersection Mileposts'!$F$31,H999&lt;='Intersection Mileposts'!$G$31),"Y",IF(AND(H999&gt;='Intersection Mileposts'!$F$32,H999&lt;='Intersection Mileposts'!$G$32),"Y",IF(AND(H999&gt;='Intersection Mileposts'!$F$33,H999&lt;='Intersection Mileposts'!$G$33),"Y",IF(AND(H999&gt;='Intersection Mileposts'!$F$34,H999&lt;='Intersection Mileposts'!$G$34),"Y",IF(AND(H999&gt;='Intersection Mileposts'!$F$35,H999&lt;='Intersection Mileposts'!$G$35),"Y",IF(AND(H999&gt;='Intersection Mileposts'!$F$36,H999&lt;='Intersection Mileposts'!$G$36),"Y",IF(AND(H999&gt;='Intersection Mileposts'!$F$37,H999&lt;='Intersection Mileposts'!$G$37),"Y",IF(AND(H999&gt;='Intersection Mileposts'!$F$38,H999&lt;='Intersection Mileposts'!$G$38),"Y",IF(AND(H999&gt;='Intersection Mileposts'!$F$39,H999&lt;='Intersection Mileposts'!$G$39),"Y","N"))))))))))))))))))))))))))))))))))))</f>
        <v/>
      </c>
    </row>
    <row r="1000" spans="1:46" x14ac:dyDescent="0.3">
      <c r="A1000" s="279"/>
      <c r="B1000" s="261"/>
      <c r="C1000" s="262"/>
      <c r="D1000" s="262"/>
      <c r="E1000" s="262"/>
      <c r="F1000" s="262"/>
      <c r="G1000" s="284"/>
      <c r="H1000" s="286"/>
      <c r="I1000" s="279"/>
      <c r="J1000" s="260"/>
      <c r="K1000" s="260"/>
      <c r="L1000" s="280"/>
      <c r="M1000" s="275"/>
      <c r="N1000" s="263"/>
      <c r="P1000" s="264" t="str">
        <f>IF(R1000 = "", "", COUNT($R$4:R1000))</f>
        <v/>
      </c>
      <c r="Q1000" s="264" t="str">
        <f t="shared" si="120"/>
        <v/>
      </c>
      <c r="R1000" s="265" t="str">
        <f t="shared" si="121"/>
        <v/>
      </c>
      <c r="S1000" s="266" t="str">
        <f t="shared" si="125"/>
        <v/>
      </c>
      <c r="T1000" s="267" t="str">
        <f t="shared" si="122"/>
        <v/>
      </c>
      <c r="U1000" s="268" t="str">
        <f t="shared" si="126"/>
        <v/>
      </c>
      <c r="V1000" s="269" t="str">
        <f t="shared" si="123"/>
        <v/>
      </c>
      <c r="W1000" s="5"/>
      <c r="AR1000" s="2" t="str">
        <f t="shared" si="127"/>
        <v/>
      </c>
      <c r="AS1000" s="2" t="str">
        <f t="shared" si="124"/>
        <v/>
      </c>
      <c r="AT1000" s="2" t="str">
        <f>IF(AR1000="","",IF(AND(H1000&gt;='Intersection Mileposts'!$F$5,H1000&lt;='Intersection Mileposts'!$G$5),"Y",IF(AND(H1000&gt;='Intersection Mileposts'!$F$6,H1000&lt;='Intersection Mileposts'!$G$6),"Y",IF(AND(H1000&gt;='Intersection Mileposts'!$F$7,H1000&lt;='Intersection Mileposts'!$G$7),"Y",IF(AND(H1000&gt;='Intersection Mileposts'!$F$8,H1000&lt;='Intersection Mileposts'!$G$8),"Y",IF(AND(H1000&gt;='Intersection Mileposts'!$F$9,H1000&lt;='Intersection Mileposts'!$G$9),"Y",IF(AND(H1000&gt;='Intersection Mileposts'!$F$10,H1000&lt;='Intersection Mileposts'!$G$10),"Y",IF(AND(H1000&gt;='Intersection Mileposts'!$F$11,H1000&lt;='Intersection Mileposts'!$G$11),"Y",IF(AND(H1000&gt;='Intersection Mileposts'!$F$12,H1000&lt;='Intersection Mileposts'!$G$12),"Y",IF(AND(H1000&gt;='Intersection Mileposts'!$F$13,H1000&lt;='Intersection Mileposts'!$G$13),"Y",IF(AND(H1000&gt;='Intersection Mileposts'!$F$14,H1000&lt;='Intersection Mileposts'!$G$14),"Y",IF(AND(H1000&gt;='Intersection Mileposts'!$F$15,H1000&lt;='Intersection Mileposts'!$G$15),"Y",IF(AND(H1000&gt;='Intersection Mileposts'!$F$16,H1000&lt;='Intersection Mileposts'!$G$16),"Y",IF(AND(H1000&gt;='Intersection Mileposts'!$F$17,H1000&lt;='Intersection Mileposts'!$G$17),"Y",IF(AND(H1000&gt;='Intersection Mileposts'!$F$18,H1000&lt;='Intersection Mileposts'!$G$18),"Y",IF(AND(H1000&gt;='Intersection Mileposts'!$F$19,H1000&lt;='Intersection Mileposts'!$G$19),"Y",IF(AND(H1000&gt;='Intersection Mileposts'!$F$20,H1000&lt;='Intersection Mileposts'!$G$20),"Y",IF(AND(H1000&gt;='Intersection Mileposts'!$F$21,H1000&lt;='Intersection Mileposts'!$G$21),"Y",IF(AND(H1000&gt;='Intersection Mileposts'!$F$22,H1000&lt;='Intersection Mileposts'!$G$22),"Y",IF(AND(H1000&gt;='Intersection Mileposts'!$F$23,H1000&lt;='Intersection Mileposts'!$G$23),"Y",IF(AND(H1000&gt;='Intersection Mileposts'!$F$24,H1000&lt;='Intersection Mileposts'!$G$24),"Y",IF(AND(H1000&gt;='Intersection Mileposts'!$F$25,H1000&lt;='Intersection Mileposts'!$G$25),"Y",IF(AND(H1000&gt;='Intersection Mileposts'!$F$26,H1000&lt;='Intersection Mileposts'!$G$26),"Y",IF(AND(H1000&gt;='Intersection Mileposts'!$F$27,H1000&lt;='Intersection Mileposts'!$G$27),"Y",IF(AND(H1000&gt;='Intersection Mileposts'!$F$28,H1000&lt;='Intersection Mileposts'!$G$28),"Y",IF(AND(H1000&gt;='Intersection Mileposts'!$F$29,H1000&lt;='Intersection Mileposts'!$G$29),"Y", IF(AND(H1000&gt;='Intersection Mileposts'!$F$30,H1000&lt;='Intersection Mileposts'!$G$30),"Y",IF(AND(H1000&gt;='Intersection Mileposts'!$F$31,H1000&lt;='Intersection Mileposts'!$G$31),"Y",IF(AND(H1000&gt;='Intersection Mileposts'!$F$32,H1000&lt;='Intersection Mileposts'!$G$32),"Y",IF(AND(H1000&gt;='Intersection Mileposts'!$F$33,H1000&lt;='Intersection Mileposts'!$G$33),"Y",IF(AND(H1000&gt;='Intersection Mileposts'!$F$34,H1000&lt;='Intersection Mileposts'!$G$34),"Y",IF(AND(H1000&gt;='Intersection Mileposts'!$F$35,H1000&lt;='Intersection Mileposts'!$G$35),"Y",IF(AND(H1000&gt;='Intersection Mileposts'!$F$36,H1000&lt;='Intersection Mileposts'!$G$36),"Y",IF(AND(H1000&gt;='Intersection Mileposts'!$F$37,H1000&lt;='Intersection Mileposts'!$G$37),"Y",IF(AND(H1000&gt;='Intersection Mileposts'!$F$38,H1000&lt;='Intersection Mileposts'!$G$38),"Y",IF(AND(H1000&gt;='Intersection Mileposts'!$F$39,H1000&lt;='Intersection Mileposts'!$G$39),"Y","N"))))))))))))))))))))))))))))))))))))</f>
        <v/>
      </c>
    </row>
    <row r="1001" spans="1:46" x14ac:dyDescent="0.3">
      <c r="A1001" s="279"/>
      <c r="B1001" s="261"/>
      <c r="C1001" s="262"/>
      <c r="D1001" s="262"/>
      <c r="E1001" s="262"/>
      <c r="F1001" s="262"/>
      <c r="G1001" s="284"/>
      <c r="H1001" s="286"/>
      <c r="I1001" s="279"/>
      <c r="J1001" s="260"/>
      <c r="K1001" s="260"/>
      <c r="L1001" s="280"/>
      <c r="M1001" s="275"/>
      <c r="N1001" s="263"/>
      <c r="P1001" s="264" t="str">
        <f>IF(R1001 = "", "", COUNT($R$4:R1001))</f>
        <v/>
      </c>
      <c r="Q1001" s="264" t="str">
        <f t="shared" si="120"/>
        <v/>
      </c>
      <c r="R1001" s="265" t="str">
        <f t="shared" si="121"/>
        <v/>
      </c>
      <c r="S1001" s="266" t="str">
        <f t="shared" si="125"/>
        <v/>
      </c>
      <c r="T1001" s="267" t="str">
        <f t="shared" si="122"/>
        <v/>
      </c>
      <c r="U1001" s="268" t="str">
        <f t="shared" si="126"/>
        <v/>
      </c>
      <c r="V1001" s="269" t="str">
        <f t="shared" si="123"/>
        <v/>
      </c>
      <c r="W1001" s="5"/>
      <c r="AR1001" s="2" t="str">
        <f t="shared" si="127"/>
        <v/>
      </c>
      <c r="AS1001" s="2" t="str">
        <f t="shared" si="124"/>
        <v/>
      </c>
      <c r="AT1001" s="2" t="str">
        <f>IF(AR1001="","",IF(AND(H1001&gt;='Intersection Mileposts'!$F$5,H1001&lt;='Intersection Mileposts'!$G$5),"Y",IF(AND(H1001&gt;='Intersection Mileposts'!$F$6,H1001&lt;='Intersection Mileposts'!$G$6),"Y",IF(AND(H1001&gt;='Intersection Mileposts'!$F$7,H1001&lt;='Intersection Mileposts'!$G$7),"Y",IF(AND(H1001&gt;='Intersection Mileposts'!$F$8,H1001&lt;='Intersection Mileposts'!$G$8),"Y",IF(AND(H1001&gt;='Intersection Mileposts'!$F$9,H1001&lt;='Intersection Mileposts'!$G$9),"Y",IF(AND(H1001&gt;='Intersection Mileposts'!$F$10,H1001&lt;='Intersection Mileposts'!$G$10),"Y",IF(AND(H1001&gt;='Intersection Mileposts'!$F$11,H1001&lt;='Intersection Mileposts'!$G$11),"Y",IF(AND(H1001&gt;='Intersection Mileposts'!$F$12,H1001&lt;='Intersection Mileposts'!$G$12),"Y",IF(AND(H1001&gt;='Intersection Mileposts'!$F$13,H1001&lt;='Intersection Mileposts'!$G$13),"Y",IF(AND(H1001&gt;='Intersection Mileposts'!$F$14,H1001&lt;='Intersection Mileposts'!$G$14),"Y",IF(AND(H1001&gt;='Intersection Mileposts'!$F$15,H1001&lt;='Intersection Mileposts'!$G$15),"Y",IF(AND(H1001&gt;='Intersection Mileposts'!$F$16,H1001&lt;='Intersection Mileposts'!$G$16),"Y",IF(AND(H1001&gt;='Intersection Mileposts'!$F$17,H1001&lt;='Intersection Mileposts'!$G$17),"Y",IF(AND(H1001&gt;='Intersection Mileposts'!$F$18,H1001&lt;='Intersection Mileposts'!$G$18),"Y",IF(AND(H1001&gt;='Intersection Mileposts'!$F$19,H1001&lt;='Intersection Mileposts'!$G$19),"Y",IF(AND(H1001&gt;='Intersection Mileposts'!$F$20,H1001&lt;='Intersection Mileposts'!$G$20),"Y",IF(AND(H1001&gt;='Intersection Mileposts'!$F$21,H1001&lt;='Intersection Mileposts'!$G$21),"Y",IF(AND(H1001&gt;='Intersection Mileposts'!$F$22,H1001&lt;='Intersection Mileposts'!$G$22),"Y",IF(AND(H1001&gt;='Intersection Mileposts'!$F$23,H1001&lt;='Intersection Mileposts'!$G$23),"Y",IF(AND(H1001&gt;='Intersection Mileposts'!$F$24,H1001&lt;='Intersection Mileposts'!$G$24),"Y",IF(AND(H1001&gt;='Intersection Mileposts'!$F$25,H1001&lt;='Intersection Mileposts'!$G$25),"Y",IF(AND(H1001&gt;='Intersection Mileposts'!$F$26,H1001&lt;='Intersection Mileposts'!$G$26),"Y",IF(AND(H1001&gt;='Intersection Mileposts'!$F$27,H1001&lt;='Intersection Mileposts'!$G$27),"Y",IF(AND(H1001&gt;='Intersection Mileposts'!$F$28,H1001&lt;='Intersection Mileposts'!$G$28),"Y",IF(AND(H1001&gt;='Intersection Mileposts'!$F$29,H1001&lt;='Intersection Mileposts'!$G$29),"Y", IF(AND(H1001&gt;='Intersection Mileposts'!$F$30,H1001&lt;='Intersection Mileposts'!$G$30),"Y",IF(AND(H1001&gt;='Intersection Mileposts'!$F$31,H1001&lt;='Intersection Mileposts'!$G$31),"Y",IF(AND(H1001&gt;='Intersection Mileposts'!$F$32,H1001&lt;='Intersection Mileposts'!$G$32),"Y",IF(AND(H1001&gt;='Intersection Mileposts'!$F$33,H1001&lt;='Intersection Mileposts'!$G$33),"Y",IF(AND(H1001&gt;='Intersection Mileposts'!$F$34,H1001&lt;='Intersection Mileposts'!$G$34),"Y",IF(AND(H1001&gt;='Intersection Mileposts'!$F$35,H1001&lt;='Intersection Mileposts'!$G$35),"Y",IF(AND(H1001&gt;='Intersection Mileposts'!$F$36,H1001&lt;='Intersection Mileposts'!$G$36),"Y",IF(AND(H1001&gt;='Intersection Mileposts'!$F$37,H1001&lt;='Intersection Mileposts'!$G$37),"Y",IF(AND(H1001&gt;='Intersection Mileposts'!$F$38,H1001&lt;='Intersection Mileposts'!$G$38),"Y",IF(AND(H1001&gt;='Intersection Mileposts'!$F$39,H1001&lt;='Intersection Mileposts'!$G$39),"Y","N"))))))))))))))))))))))))))))))))))))</f>
        <v/>
      </c>
    </row>
    <row r="1002" spans="1:46" x14ac:dyDescent="0.3">
      <c r="A1002" s="279"/>
      <c r="B1002" s="261"/>
      <c r="C1002" s="262"/>
      <c r="D1002" s="262"/>
      <c r="E1002" s="262"/>
      <c r="F1002" s="262"/>
      <c r="G1002" s="284"/>
      <c r="H1002" s="286"/>
      <c r="I1002" s="279"/>
      <c r="J1002" s="260"/>
      <c r="K1002" s="260"/>
      <c r="L1002" s="280"/>
      <c r="M1002" s="275"/>
      <c r="N1002" s="263"/>
      <c r="P1002" s="264" t="str">
        <f>IF(R1002 = "", "", COUNT($R$4:R1002))</f>
        <v/>
      </c>
      <c r="Q1002" s="264" t="str">
        <f t="shared" si="120"/>
        <v/>
      </c>
      <c r="R1002" s="265" t="str">
        <f t="shared" si="121"/>
        <v/>
      </c>
      <c r="S1002" s="266" t="str">
        <f t="shared" si="125"/>
        <v/>
      </c>
      <c r="T1002" s="267" t="str">
        <f t="shared" si="122"/>
        <v/>
      </c>
      <c r="U1002" s="268" t="str">
        <f t="shared" si="126"/>
        <v/>
      </c>
      <c r="V1002" s="269" t="str">
        <f t="shared" si="123"/>
        <v/>
      </c>
      <c r="W1002" s="5"/>
      <c r="AR1002" s="2" t="str">
        <f t="shared" si="127"/>
        <v/>
      </c>
      <c r="AS1002" s="2" t="str">
        <f t="shared" si="124"/>
        <v/>
      </c>
      <c r="AT1002" s="2" t="str">
        <f>IF(AR1002="","",IF(AND(H1002&gt;='Intersection Mileposts'!$F$5,H1002&lt;='Intersection Mileposts'!$G$5),"Y",IF(AND(H1002&gt;='Intersection Mileposts'!$F$6,H1002&lt;='Intersection Mileposts'!$G$6),"Y",IF(AND(H1002&gt;='Intersection Mileposts'!$F$7,H1002&lt;='Intersection Mileposts'!$G$7),"Y",IF(AND(H1002&gt;='Intersection Mileposts'!$F$8,H1002&lt;='Intersection Mileposts'!$G$8),"Y",IF(AND(H1002&gt;='Intersection Mileposts'!$F$9,H1002&lt;='Intersection Mileposts'!$G$9),"Y",IF(AND(H1002&gt;='Intersection Mileposts'!$F$10,H1002&lt;='Intersection Mileposts'!$G$10),"Y",IF(AND(H1002&gt;='Intersection Mileposts'!$F$11,H1002&lt;='Intersection Mileposts'!$G$11),"Y",IF(AND(H1002&gt;='Intersection Mileposts'!$F$12,H1002&lt;='Intersection Mileposts'!$G$12),"Y",IF(AND(H1002&gt;='Intersection Mileposts'!$F$13,H1002&lt;='Intersection Mileposts'!$G$13),"Y",IF(AND(H1002&gt;='Intersection Mileposts'!$F$14,H1002&lt;='Intersection Mileposts'!$G$14),"Y",IF(AND(H1002&gt;='Intersection Mileposts'!$F$15,H1002&lt;='Intersection Mileposts'!$G$15),"Y",IF(AND(H1002&gt;='Intersection Mileposts'!$F$16,H1002&lt;='Intersection Mileposts'!$G$16),"Y",IF(AND(H1002&gt;='Intersection Mileposts'!$F$17,H1002&lt;='Intersection Mileposts'!$G$17),"Y",IF(AND(H1002&gt;='Intersection Mileposts'!$F$18,H1002&lt;='Intersection Mileposts'!$G$18),"Y",IF(AND(H1002&gt;='Intersection Mileposts'!$F$19,H1002&lt;='Intersection Mileposts'!$G$19),"Y",IF(AND(H1002&gt;='Intersection Mileposts'!$F$20,H1002&lt;='Intersection Mileposts'!$G$20),"Y",IF(AND(H1002&gt;='Intersection Mileposts'!$F$21,H1002&lt;='Intersection Mileposts'!$G$21),"Y",IF(AND(H1002&gt;='Intersection Mileposts'!$F$22,H1002&lt;='Intersection Mileposts'!$G$22),"Y",IF(AND(H1002&gt;='Intersection Mileposts'!$F$23,H1002&lt;='Intersection Mileposts'!$G$23),"Y",IF(AND(H1002&gt;='Intersection Mileposts'!$F$24,H1002&lt;='Intersection Mileposts'!$G$24),"Y",IF(AND(H1002&gt;='Intersection Mileposts'!$F$25,H1002&lt;='Intersection Mileposts'!$G$25),"Y",IF(AND(H1002&gt;='Intersection Mileposts'!$F$26,H1002&lt;='Intersection Mileposts'!$G$26),"Y",IF(AND(H1002&gt;='Intersection Mileposts'!$F$27,H1002&lt;='Intersection Mileposts'!$G$27),"Y",IF(AND(H1002&gt;='Intersection Mileposts'!$F$28,H1002&lt;='Intersection Mileposts'!$G$28),"Y",IF(AND(H1002&gt;='Intersection Mileposts'!$F$29,H1002&lt;='Intersection Mileposts'!$G$29),"Y", IF(AND(H1002&gt;='Intersection Mileposts'!$F$30,H1002&lt;='Intersection Mileposts'!$G$30),"Y",IF(AND(H1002&gt;='Intersection Mileposts'!$F$31,H1002&lt;='Intersection Mileposts'!$G$31),"Y",IF(AND(H1002&gt;='Intersection Mileposts'!$F$32,H1002&lt;='Intersection Mileposts'!$G$32),"Y",IF(AND(H1002&gt;='Intersection Mileposts'!$F$33,H1002&lt;='Intersection Mileposts'!$G$33),"Y",IF(AND(H1002&gt;='Intersection Mileposts'!$F$34,H1002&lt;='Intersection Mileposts'!$G$34),"Y",IF(AND(H1002&gt;='Intersection Mileposts'!$F$35,H1002&lt;='Intersection Mileposts'!$G$35),"Y",IF(AND(H1002&gt;='Intersection Mileposts'!$F$36,H1002&lt;='Intersection Mileposts'!$G$36),"Y",IF(AND(H1002&gt;='Intersection Mileposts'!$F$37,H1002&lt;='Intersection Mileposts'!$G$37),"Y",IF(AND(H1002&gt;='Intersection Mileposts'!$F$38,H1002&lt;='Intersection Mileposts'!$G$38),"Y",IF(AND(H1002&gt;='Intersection Mileposts'!$F$39,H1002&lt;='Intersection Mileposts'!$G$39),"Y","N"))))))))))))))))))))))))))))))))))))</f>
        <v/>
      </c>
    </row>
    <row r="1003" spans="1:46" x14ac:dyDescent="0.3">
      <c r="A1003" s="279"/>
      <c r="B1003" s="261"/>
      <c r="C1003" s="262"/>
      <c r="D1003" s="262"/>
      <c r="E1003" s="262"/>
      <c r="F1003" s="262"/>
      <c r="G1003" s="284"/>
      <c r="H1003" s="286"/>
      <c r="I1003" s="279"/>
      <c r="J1003" s="260"/>
      <c r="K1003" s="260"/>
      <c r="L1003" s="280"/>
      <c r="M1003" s="275"/>
      <c r="N1003" s="263"/>
      <c r="P1003" s="264" t="str">
        <f>IF(R1003 = "", "", COUNT($R$4:R1003))</f>
        <v/>
      </c>
      <c r="Q1003" s="264" t="str">
        <f t="shared" si="120"/>
        <v/>
      </c>
      <c r="R1003" s="265" t="str">
        <f t="shared" si="121"/>
        <v/>
      </c>
      <c r="S1003" s="266" t="str">
        <f t="shared" si="125"/>
        <v/>
      </c>
      <c r="T1003" s="267" t="str">
        <f t="shared" si="122"/>
        <v/>
      </c>
      <c r="U1003" s="268" t="str">
        <f t="shared" si="126"/>
        <v/>
      </c>
      <c r="V1003" s="269" t="str">
        <f t="shared" si="123"/>
        <v/>
      </c>
      <c r="W1003" s="5"/>
      <c r="AR1003" s="2" t="str">
        <f t="shared" si="127"/>
        <v/>
      </c>
      <c r="AS1003" s="2" t="str">
        <f t="shared" si="124"/>
        <v/>
      </c>
      <c r="AT1003" s="2" t="str">
        <f>IF(AR1003="","",IF(AND(H1003&gt;='Intersection Mileposts'!$F$5,H1003&lt;='Intersection Mileposts'!$G$5),"Y",IF(AND(H1003&gt;='Intersection Mileposts'!$F$6,H1003&lt;='Intersection Mileposts'!$G$6),"Y",IF(AND(H1003&gt;='Intersection Mileposts'!$F$7,H1003&lt;='Intersection Mileposts'!$G$7),"Y",IF(AND(H1003&gt;='Intersection Mileposts'!$F$8,H1003&lt;='Intersection Mileposts'!$G$8),"Y",IF(AND(H1003&gt;='Intersection Mileposts'!$F$9,H1003&lt;='Intersection Mileposts'!$G$9),"Y",IF(AND(H1003&gt;='Intersection Mileposts'!$F$10,H1003&lt;='Intersection Mileposts'!$G$10),"Y",IF(AND(H1003&gt;='Intersection Mileposts'!$F$11,H1003&lt;='Intersection Mileposts'!$G$11),"Y",IF(AND(H1003&gt;='Intersection Mileposts'!$F$12,H1003&lt;='Intersection Mileposts'!$G$12),"Y",IF(AND(H1003&gt;='Intersection Mileposts'!$F$13,H1003&lt;='Intersection Mileposts'!$G$13),"Y",IF(AND(H1003&gt;='Intersection Mileposts'!$F$14,H1003&lt;='Intersection Mileposts'!$G$14),"Y",IF(AND(H1003&gt;='Intersection Mileposts'!$F$15,H1003&lt;='Intersection Mileposts'!$G$15),"Y",IF(AND(H1003&gt;='Intersection Mileposts'!$F$16,H1003&lt;='Intersection Mileposts'!$G$16),"Y",IF(AND(H1003&gt;='Intersection Mileposts'!$F$17,H1003&lt;='Intersection Mileposts'!$G$17),"Y",IF(AND(H1003&gt;='Intersection Mileposts'!$F$18,H1003&lt;='Intersection Mileposts'!$G$18),"Y",IF(AND(H1003&gt;='Intersection Mileposts'!$F$19,H1003&lt;='Intersection Mileposts'!$G$19),"Y",IF(AND(H1003&gt;='Intersection Mileposts'!$F$20,H1003&lt;='Intersection Mileposts'!$G$20),"Y",IF(AND(H1003&gt;='Intersection Mileposts'!$F$21,H1003&lt;='Intersection Mileposts'!$G$21),"Y",IF(AND(H1003&gt;='Intersection Mileposts'!$F$22,H1003&lt;='Intersection Mileposts'!$G$22),"Y",IF(AND(H1003&gt;='Intersection Mileposts'!$F$23,H1003&lt;='Intersection Mileposts'!$G$23),"Y",IF(AND(H1003&gt;='Intersection Mileposts'!$F$24,H1003&lt;='Intersection Mileposts'!$G$24),"Y",IF(AND(H1003&gt;='Intersection Mileposts'!$F$25,H1003&lt;='Intersection Mileposts'!$G$25),"Y",IF(AND(H1003&gt;='Intersection Mileposts'!$F$26,H1003&lt;='Intersection Mileposts'!$G$26),"Y",IF(AND(H1003&gt;='Intersection Mileposts'!$F$27,H1003&lt;='Intersection Mileposts'!$G$27),"Y",IF(AND(H1003&gt;='Intersection Mileposts'!$F$28,H1003&lt;='Intersection Mileposts'!$G$28),"Y",IF(AND(H1003&gt;='Intersection Mileposts'!$F$29,H1003&lt;='Intersection Mileposts'!$G$29),"Y", IF(AND(H1003&gt;='Intersection Mileposts'!$F$30,H1003&lt;='Intersection Mileposts'!$G$30),"Y",IF(AND(H1003&gt;='Intersection Mileposts'!$F$31,H1003&lt;='Intersection Mileposts'!$G$31),"Y",IF(AND(H1003&gt;='Intersection Mileposts'!$F$32,H1003&lt;='Intersection Mileposts'!$G$32),"Y",IF(AND(H1003&gt;='Intersection Mileposts'!$F$33,H1003&lt;='Intersection Mileposts'!$G$33),"Y",IF(AND(H1003&gt;='Intersection Mileposts'!$F$34,H1003&lt;='Intersection Mileposts'!$G$34),"Y",IF(AND(H1003&gt;='Intersection Mileposts'!$F$35,H1003&lt;='Intersection Mileposts'!$G$35),"Y",IF(AND(H1003&gt;='Intersection Mileposts'!$F$36,H1003&lt;='Intersection Mileposts'!$G$36),"Y",IF(AND(H1003&gt;='Intersection Mileposts'!$F$37,H1003&lt;='Intersection Mileposts'!$G$37),"Y",IF(AND(H1003&gt;='Intersection Mileposts'!$F$38,H1003&lt;='Intersection Mileposts'!$G$38),"Y",IF(AND(H1003&gt;='Intersection Mileposts'!$F$39,H1003&lt;='Intersection Mileposts'!$G$39),"Y","N"))))))))))))))))))))))))))))))))))))</f>
        <v/>
      </c>
    </row>
    <row r="1004" spans="1:46" s="126" customFormat="1" x14ac:dyDescent="0.3">
      <c r="B1004" s="127"/>
      <c r="C1004" s="128"/>
      <c r="D1004" s="128"/>
      <c r="E1004" s="128"/>
      <c r="F1004" s="128"/>
      <c r="G1004" s="128"/>
      <c r="H1004" s="290"/>
      <c r="M1004" s="129"/>
      <c r="N1004" s="130"/>
      <c r="O1004" s="192"/>
      <c r="P1004" s="128"/>
      <c r="Q1004" s="128"/>
      <c r="R1004" s="128"/>
      <c r="S1004" s="129"/>
      <c r="T1004" s="129"/>
      <c r="U1004" s="133"/>
      <c r="V1004" s="133"/>
      <c r="W1004" s="5"/>
      <c r="AR1004" s="128"/>
      <c r="AS1004" s="128"/>
      <c r="AT1004" s="128"/>
    </row>
    <row r="1005" spans="1:46" x14ac:dyDescent="0.3">
      <c r="H1005" s="132"/>
      <c r="W1005" s="5"/>
    </row>
    <row r="1006" spans="1:46" x14ac:dyDescent="0.3">
      <c r="H1006" s="132"/>
      <c r="W1006" s="5"/>
    </row>
    <row r="1007" spans="1:46" x14ac:dyDescent="0.3">
      <c r="H1007" s="132"/>
      <c r="W1007" s="5"/>
    </row>
    <row r="1008" spans="1:46" x14ac:dyDescent="0.3">
      <c r="U1008" s="121"/>
      <c r="V1008" s="121"/>
    </row>
    <row r="1009" spans="21:22" x14ac:dyDescent="0.3">
      <c r="U1009" s="121"/>
      <c r="V1009" s="121"/>
    </row>
    <row r="1010" spans="21:22" x14ac:dyDescent="0.3">
      <c r="U1010" s="121"/>
      <c r="V1010" s="121"/>
    </row>
    <row r="1011" spans="21:22" x14ac:dyDescent="0.3">
      <c r="U1011" s="121"/>
      <c r="V1011" s="121"/>
    </row>
    <row r="1012" spans="21:22" x14ac:dyDescent="0.3">
      <c r="U1012" s="121"/>
      <c r="V1012" s="121"/>
    </row>
    <row r="1013" spans="21:22" x14ac:dyDescent="0.3">
      <c r="U1013" s="121"/>
      <c r="V1013" s="121"/>
    </row>
    <row r="1014" spans="21:22" x14ac:dyDescent="0.3">
      <c r="U1014" s="121"/>
      <c r="V1014" s="121"/>
    </row>
  </sheetData>
  <mergeCells count="26">
    <mergeCell ref="A1:N1"/>
    <mergeCell ref="P1:AE1"/>
    <mergeCell ref="P2:P3"/>
    <mergeCell ref="Q2:Q3"/>
    <mergeCell ref="R2:R3"/>
    <mergeCell ref="S2:S3"/>
    <mergeCell ref="T2:T3"/>
    <mergeCell ref="U2:U3"/>
    <mergeCell ref="V2:V3"/>
    <mergeCell ref="A2:N2"/>
    <mergeCell ref="X14:AE14"/>
    <mergeCell ref="Y15:AE17"/>
    <mergeCell ref="Z18:AE19"/>
    <mergeCell ref="X15:X28"/>
    <mergeCell ref="Z20:AE23"/>
    <mergeCell ref="Z24:AE25"/>
    <mergeCell ref="Z26:AE28"/>
    <mergeCell ref="X44:X45"/>
    <mergeCell ref="Y44:AE45"/>
    <mergeCell ref="X29:X33"/>
    <mergeCell ref="Y29:AE33"/>
    <mergeCell ref="X34:X36"/>
    <mergeCell ref="Y34:AE36"/>
    <mergeCell ref="X37:X43"/>
    <mergeCell ref="Y37:AE37"/>
    <mergeCell ref="Z41:AE43"/>
  </mergeCells>
  <conditionalFormatting sqref="D4:D1003">
    <cfRule type="cellIs" dxfId="12" priority="2" operator="between">
      <formula>4</formula>
      <formula>6</formula>
    </cfRule>
    <cfRule type="cellIs" dxfId="11" priority="3" operator="between">
      <formula>2</formula>
      <formula>3</formula>
    </cfRule>
  </conditionalFormatting>
  <conditionalFormatting sqref="F4:F1003">
    <cfRule type="cellIs" dxfId="10" priority="1" operator="between">
      <formula>4</formula>
      <formula>6</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5E6C8-9099-49FE-A5E7-EF2B6EBBDBDD}">
  <sheetPr>
    <pageSetUpPr autoPageBreaks="0" fitToPage="1"/>
  </sheetPr>
  <dimension ref="A1:AF81"/>
  <sheetViews>
    <sheetView zoomScaleNormal="100" workbookViewId="0">
      <selection activeCell="K42" sqref="K42"/>
    </sheetView>
  </sheetViews>
  <sheetFormatPr defaultColWidth="9.109375" defaultRowHeight="13.8" x14ac:dyDescent="0.3"/>
  <cols>
    <col min="1" max="2" width="2.88671875" style="138" customWidth="1"/>
    <col min="3" max="3" width="21.44140625" style="138" customWidth="1"/>
    <col min="4" max="6" width="15" style="156" customWidth="1"/>
    <col min="7" max="7" width="2.88671875" style="138" customWidth="1"/>
    <col min="8" max="8" width="23.33203125" style="138" customWidth="1"/>
    <col min="9" max="9" width="15.6640625" style="138" customWidth="1"/>
    <col min="10" max="12" width="12" style="138" customWidth="1"/>
    <col min="13" max="15" width="2.88671875" style="138" customWidth="1"/>
    <col min="16" max="16" width="7.44140625" style="138" customWidth="1"/>
    <col min="17" max="27" width="9.109375" style="138"/>
    <col min="28" max="28" width="9.109375" style="138" customWidth="1"/>
    <col min="29" max="29" width="9.109375" style="156" customWidth="1"/>
    <col min="30" max="32" width="9.109375" style="138" customWidth="1"/>
    <col min="33" max="16384" width="9.109375" style="138"/>
  </cols>
  <sheetData>
    <row r="1" spans="1:32" ht="18.600000000000001" thickBot="1" x14ac:dyDescent="0.35">
      <c r="A1" s="559" t="s">
        <v>235</v>
      </c>
      <c r="B1" s="560"/>
      <c r="C1" s="560"/>
      <c r="D1" s="560"/>
      <c r="E1" s="560"/>
      <c r="F1" s="560"/>
      <c r="G1" s="560"/>
      <c r="H1" s="560"/>
      <c r="I1" s="560"/>
      <c r="J1" s="560"/>
      <c r="K1" s="560"/>
      <c r="L1" s="560"/>
      <c r="M1" s="560"/>
      <c r="N1" s="561"/>
      <c r="O1" s="145"/>
      <c r="P1" s="145"/>
      <c r="Q1" s="145"/>
      <c r="R1" s="145"/>
      <c r="S1" s="145"/>
      <c r="T1" s="145"/>
      <c r="U1" s="145"/>
      <c r="V1" s="145"/>
      <c r="W1" s="145"/>
      <c r="X1" s="145"/>
      <c r="Y1" s="145"/>
    </row>
    <row r="2" spans="1:32" x14ac:dyDescent="0.3">
      <c r="A2" s="145"/>
      <c r="B2" s="145"/>
      <c r="C2" s="145"/>
      <c r="D2" s="146"/>
      <c r="E2" s="146"/>
      <c r="F2" s="146"/>
      <c r="G2" s="145"/>
      <c r="H2" s="145"/>
      <c r="I2" s="145"/>
      <c r="J2" s="145"/>
      <c r="K2" s="145"/>
      <c r="L2" s="145"/>
      <c r="M2" s="145"/>
      <c r="N2" s="145"/>
      <c r="O2" s="145"/>
      <c r="P2" s="145"/>
      <c r="Q2" s="145"/>
      <c r="R2" s="145"/>
      <c r="S2" s="145"/>
      <c r="T2" s="145"/>
      <c r="U2" s="145"/>
      <c r="V2" s="145"/>
      <c r="W2" s="145"/>
      <c r="X2" s="145"/>
      <c r="Y2" s="145"/>
    </row>
    <row r="3" spans="1:32" ht="14.4" thickBot="1" x14ac:dyDescent="0.35">
      <c r="A3" s="136"/>
      <c r="B3" s="136"/>
      <c r="C3" s="136"/>
      <c r="D3" s="137"/>
      <c r="E3" s="137"/>
      <c r="F3" s="137"/>
      <c r="G3" s="136"/>
      <c r="H3" s="136"/>
      <c r="I3" s="136"/>
      <c r="J3" s="136"/>
      <c r="K3" s="136"/>
      <c r="L3" s="136"/>
      <c r="M3" s="136"/>
      <c r="N3" s="136"/>
      <c r="O3" s="145"/>
      <c r="P3" s="145"/>
      <c r="Q3" s="145"/>
      <c r="R3" s="145"/>
      <c r="S3" s="145"/>
      <c r="T3" s="145"/>
      <c r="U3" s="145"/>
      <c r="V3" s="145"/>
      <c r="W3" s="145"/>
      <c r="X3" s="145"/>
      <c r="Y3" s="145"/>
    </row>
    <row r="4" spans="1:32" ht="16.2" thickBot="1" x14ac:dyDescent="0.35">
      <c r="A4" s="136"/>
      <c r="B4" s="139"/>
      <c r="C4" s="140"/>
      <c r="D4" s="141"/>
      <c r="E4" s="141"/>
      <c r="F4" s="141"/>
      <c r="G4" s="140"/>
      <c r="H4" s="140"/>
      <c r="I4" s="140"/>
      <c r="J4" s="140"/>
      <c r="K4" s="140"/>
      <c r="L4" s="140"/>
      <c r="M4" s="142"/>
      <c r="N4" s="136"/>
      <c r="O4" s="145"/>
      <c r="P4" s="145"/>
      <c r="Q4" s="562" t="s">
        <v>210</v>
      </c>
      <c r="R4" s="563"/>
      <c r="S4" s="563"/>
      <c r="T4" s="564"/>
      <c r="U4" s="145"/>
      <c r="V4" s="145"/>
      <c r="W4" s="145"/>
      <c r="X4" s="145"/>
      <c r="Y4" s="145"/>
    </row>
    <row r="5" spans="1:32" ht="23.4" x14ac:dyDescent="0.3">
      <c r="A5" s="136"/>
      <c r="B5" s="143"/>
      <c r="C5" s="565" t="s">
        <v>222</v>
      </c>
      <c r="D5" s="566"/>
      <c r="E5" s="566"/>
      <c r="F5" s="566"/>
      <c r="G5" s="566"/>
      <c r="H5" s="566"/>
      <c r="I5" s="566"/>
      <c r="J5" s="566"/>
      <c r="K5" s="566"/>
      <c r="L5" s="567"/>
      <c r="M5" s="144"/>
      <c r="N5" s="136"/>
      <c r="O5" s="145"/>
      <c r="P5" s="145"/>
      <c r="Q5" s="571" t="s">
        <v>26</v>
      </c>
      <c r="R5" s="572"/>
      <c r="S5" s="572"/>
      <c r="T5" s="573"/>
      <c r="U5" s="145"/>
      <c r="V5" s="145"/>
      <c r="W5" s="145"/>
      <c r="X5" s="145"/>
      <c r="Y5" s="145"/>
    </row>
    <row r="6" spans="1:32" ht="24" thickBot="1" x14ac:dyDescent="0.35">
      <c r="A6" s="136"/>
      <c r="B6" s="143"/>
      <c r="C6" s="568"/>
      <c r="D6" s="569"/>
      <c r="E6" s="569"/>
      <c r="F6" s="569"/>
      <c r="G6" s="569"/>
      <c r="H6" s="569"/>
      <c r="I6" s="569"/>
      <c r="J6" s="569"/>
      <c r="K6" s="569"/>
      <c r="L6" s="570"/>
      <c r="M6" s="144"/>
      <c r="N6" s="136"/>
      <c r="O6" s="145"/>
      <c r="P6" s="145"/>
      <c r="Q6" s="574" t="s">
        <v>27</v>
      </c>
      <c r="R6" s="575"/>
      <c r="S6" s="575"/>
      <c r="T6" s="576"/>
      <c r="U6" s="145"/>
      <c r="V6" s="145"/>
      <c r="W6" s="145"/>
      <c r="X6" s="145"/>
      <c r="Y6" s="145"/>
    </row>
    <row r="7" spans="1:32" ht="15" customHeight="1" x14ac:dyDescent="0.3">
      <c r="A7" s="136"/>
      <c r="B7" s="143"/>
      <c r="C7" s="145"/>
      <c r="D7" s="146"/>
      <c r="E7" s="146"/>
      <c r="F7" s="146"/>
      <c r="G7" s="145"/>
      <c r="H7" s="145"/>
      <c r="I7" s="145"/>
      <c r="J7" s="145"/>
      <c r="K7" s="145"/>
      <c r="L7" s="145"/>
      <c r="M7" s="144"/>
      <c r="N7" s="136"/>
      <c r="O7" s="145"/>
      <c r="P7" s="145"/>
      <c r="Q7" s="145"/>
      <c r="R7" s="145"/>
      <c r="S7" s="145"/>
      <c r="T7" s="145"/>
      <c r="U7" s="145"/>
      <c r="V7" s="145"/>
      <c r="W7" s="145"/>
      <c r="X7" s="145"/>
      <c r="Y7" s="145"/>
    </row>
    <row r="8" spans="1:32" ht="15" customHeight="1" thickBot="1" x14ac:dyDescent="0.35">
      <c r="A8" s="136"/>
      <c r="B8" s="143"/>
      <c r="C8" s="147" t="s">
        <v>175</v>
      </c>
      <c r="D8" s="542"/>
      <c r="E8" s="547"/>
      <c r="F8" s="548"/>
      <c r="G8" s="145"/>
      <c r="H8" s="577" t="s">
        <v>15</v>
      </c>
      <c r="I8" s="578"/>
      <c r="J8" s="507" t="str">
        <f>'Evaluation Set-up'!$C$7</f>
        <v>Before Period</v>
      </c>
      <c r="K8" s="507" t="str">
        <f>'Evaluation Set-up'!$C$9</f>
        <v>After Period #1</v>
      </c>
      <c r="L8" s="507" t="str">
        <f>'Evaluation Set-up'!$C$11</f>
        <v>After Period #2</v>
      </c>
      <c r="M8" s="144"/>
      <c r="N8" s="136"/>
      <c r="O8" s="145"/>
      <c r="P8" s="145"/>
      <c r="Q8" s="145"/>
      <c r="R8" s="145"/>
      <c r="S8" s="145"/>
      <c r="T8" s="145"/>
      <c r="U8" s="145"/>
      <c r="V8" s="145"/>
      <c r="W8" s="145"/>
      <c r="X8" s="145"/>
      <c r="Y8" s="145"/>
    </row>
    <row r="9" spans="1:32" ht="15" customHeight="1" thickBot="1" x14ac:dyDescent="0.35">
      <c r="A9" s="136"/>
      <c r="B9" s="143"/>
      <c r="C9" s="147" t="s">
        <v>176</v>
      </c>
      <c r="D9" s="542"/>
      <c r="E9" s="547"/>
      <c r="F9" s="548"/>
      <c r="G9" s="145"/>
      <c r="H9" s="579"/>
      <c r="I9" s="580"/>
      <c r="J9" s="508"/>
      <c r="K9" s="508"/>
      <c r="L9" s="508"/>
      <c r="M9" s="144"/>
      <c r="N9" s="136"/>
      <c r="O9" s="145"/>
      <c r="P9" s="551" t="s">
        <v>211</v>
      </c>
      <c r="Q9" s="552"/>
      <c r="R9" s="552"/>
      <c r="S9" s="552"/>
      <c r="T9" s="552"/>
      <c r="U9" s="552"/>
      <c r="V9" s="552"/>
      <c r="W9" s="552"/>
      <c r="X9" s="553"/>
      <c r="Y9" s="145"/>
      <c r="AB9" t="s">
        <v>236</v>
      </c>
      <c r="AC9" s="9" t="str">
        <f>'1st Time Period'!Z3</f>
        <v>Total</v>
      </c>
      <c r="AD9" s="25" t="str">
        <f>'1st Time Period'!AA3</f>
        <v>Target-1</v>
      </c>
      <c r="AE9" s="29" t="str">
        <f>'1st Time Period'!AB3</f>
        <v>Target-2</v>
      </c>
      <c r="AF9" s="7" t="str">
        <f>'1st Time Period'!AC3</f>
        <v>All Targets</v>
      </c>
    </row>
    <row r="10" spans="1:32" ht="15" customHeight="1" x14ac:dyDescent="0.3">
      <c r="A10" s="136"/>
      <c r="B10" s="143"/>
      <c r="C10" s="581" t="s">
        <v>177</v>
      </c>
      <c r="D10" s="583"/>
      <c r="E10" s="584"/>
      <c r="F10" s="585"/>
      <c r="G10" s="145"/>
      <c r="H10" s="521" t="s">
        <v>16</v>
      </c>
      <c r="I10" s="522"/>
      <c r="J10" s="164">
        <f>AC15</f>
        <v>68</v>
      </c>
      <c r="K10" s="165">
        <f>AC26</f>
        <v>39</v>
      </c>
      <c r="L10" s="165">
        <f>AC37</f>
        <v>36</v>
      </c>
      <c r="M10" s="144"/>
      <c r="N10" s="136"/>
      <c r="O10" s="145"/>
      <c r="P10" s="595" t="s">
        <v>33</v>
      </c>
      <c r="Q10" s="592" t="s">
        <v>291</v>
      </c>
      <c r="R10" s="592"/>
      <c r="S10" s="592"/>
      <c r="T10" s="592"/>
      <c r="U10" s="592"/>
      <c r="V10" s="592"/>
      <c r="W10" s="592"/>
      <c r="X10" s="593"/>
      <c r="Y10" s="145"/>
      <c r="AB10" s="3" t="str">
        <f>'1st Time Period'!Y4</f>
        <v>K</v>
      </c>
      <c r="AC10" s="9">
        <f>'1st Time Period'!Z4</f>
        <v>2</v>
      </c>
      <c r="AD10" s="25">
        <f>'1st Time Period'!AA4</f>
        <v>2</v>
      </c>
      <c r="AE10" s="29">
        <f>'1st Time Period'!AB4</f>
        <v>0</v>
      </c>
      <c r="AF10" s="55">
        <f>'1st Time Period'!AC4</f>
        <v>2</v>
      </c>
    </row>
    <row r="11" spans="1:32" ht="15" customHeight="1" x14ac:dyDescent="0.3">
      <c r="A11" s="136"/>
      <c r="B11" s="143"/>
      <c r="C11" s="582"/>
      <c r="D11" s="586"/>
      <c r="E11" s="587"/>
      <c r="F11" s="588"/>
      <c r="G11" s="145"/>
      <c r="H11" s="521" t="s">
        <v>17</v>
      </c>
      <c r="I11" s="522"/>
      <c r="J11" s="166">
        <f>AC16</f>
        <v>6.3029411764705836</v>
      </c>
      <c r="K11" s="166">
        <f>AC27</f>
        <v>7.3538461538461526</v>
      </c>
      <c r="L11" s="166">
        <f>AC38</f>
        <v>4.9555555555555566</v>
      </c>
      <c r="M11" s="144"/>
      <c r="N11" s="136"/>
      <c r="O11" s="145"/>
      <c r="P11" s="596"/>
      <c r="Q11" s="498"/>
      <c r="R11" s="498"/>
      <c r="S11" s="498"/>
      <c r="T11" s="498"/>
      <c r="U11" s="498"/>
      <c r="V11" s="498"/>
      <c r="W11" s="498"/>
      <c r="X11" s="594"/>
      <c r="Y11" s="210"/>
      <c r="AB11" s="3" t="str">
        <f>'1st Time Period'!Y5</f>
        <v>A</v>
      </c>
      <c r="AC11" s="9">
        <f>'1st Time Period'!Z5</f>
        <v>1</v>
      </c>
      <c r="AD11" s="25">
        <f>'1st Time Period'!AA5</f>
        <v>1</v>
      </c>
      <c r="AE11" s="29">
        <f>'1st Time Period'!AB5</f>
        <v>0</v>
      </c>
      <c r="AF11" s="55">
        <f>'1st Time Period'!AC5</f>
        <v>1</v>
      </c>
    </row>
    <row r="12" spans="1:32" ht="15" customHeight="1" x14ac:dyDescent="0.3">
      <c r="A12" s="136"/>
      <c r="B12" s="143"/>
      <c r="C12" s="582"/>
      <c r="D12" s="586"/>
      <c r="E12" s="587"/>
      <c r="F12" s="588"/>
      <c r="G12" s="145"/>
      <c r="H12" s="532" t="s">
        <v>237</v>
      </c>
      <c r="I12" s="533"/>
      <c r="J12" s="211">
        <f>J10/$AC$17</f>
        <v>13.377049180327869</v>
      </c>
      <c r="K12" s="211">
        <f>K10/$AC$28</f>
        <v>12.315789473684211</v>
      </c>
      <c r="L12" s="211">
        <f>L10/$AC$39</f>
        <v>18.782608695652176</v>
      </c>
      <c r="M12" s="144"/>
      <c r="N12" s="136"/>
      <c r="O12" s="145"/>
      <c r="P12" s="597"/>
      <c r="Q12" s="498"/>
      <c r="R12" s="498"/>
      <c r="S12" s="498"/>
      <c r="T12" s="498"/>
      <c r="U12" s="498"/>
      <c r="V12" s="498"/>
      <c r="W12" s="498"/>
      <c r="X12" s="594"/>
      <c r="Y12" s="145"/>
      <c r="AB12" s="3" t="str">
        <f>'1st Time Period'!Y6</f>
        <v>B</v>
      </c>
      <c r="AC12" s="9">
        <f>'1st Time Period'!Z6</f>
        <v>6</v>
      </c>
      <c r="AD12" s="25">
        <f>'1st Time Period'!AA6</f>
        <v>1</v>
      </c>
      <c r="AE12" s="29">
        <f>'1st Time Period'!AB6</f>
        <v>0</v>
      </c>
      <c r="AF12" s="55">
        <f>'1st Time Period'!AC6</f>
        <v>1</v>
      </c>
    </row>
    <row r="13" spans="1:32" ht="15" customHeight="1" x14ac:dyDescent="0.3">
      <c r="A13" s="136"/>
      <c r="B13" s="143"/>
      <c r="C13" s="523"/>
      <c r="D13" s="589"/>
      <c r="E13" s="590"/>
      <c r="F13" s="591"/>
      <c r="G13" s="145"/>
      <c r="H13" s="530"/>
      <c r="I13" s="531"/>
      <c r="J13" s="167"/>
      <c r="K13" s="167"/>
      <c r="L13" s="167"/>
      <c r="M13" s="144"/>
      <c r="N13" s="136"/>
      <c r="O13" s="145"/>
      <c r="P13" s="215" t="s">
        <v>33</v>
      </c>
      <c r="Q13" s="557" t="s">
        <v>193</v>
      </c>
      <c r="R13" s="557"/>
      <c r="S13" s="557"/>
      <c r="T13" s="557"/>
      <c r="U13" s="557"/>
      <c r="V13" s="557"/>
      <c r="W13" s="557"/>
      <c r="X13" s="558"/>
      <c r="Y13" s="145"/>
      <c r="AB13" s="3" t="str">
        <f>'1st Time Period'!Y7</f>
        <v>C</v>
      </c>
      <c r="AC13" s="9">
        <f>'1st Time Period'!Z7</f>
        <v>12</v>
      </c>
      <c r="AD13" s="25">
        <f>'1st Time Period'!AA7</f>
        <v>2</v>
      </c>
      <c r="AE13" s="29">
        <f>'1st Time Period'!AB7</f>
        <v>0</v>
      </c>
      <c r="AF13" s="55">
        <f>'1st Time Period'!AC7</f>
        <v>2</v>
      </c>
    </row>
    <row r="14" spans="1:32" ht="15" customHeight="1" x14ac:dyDescent="0.3">
      <c r="A14" s="136"/>
      <c r="B14" s="143"/>
      <c r="C14" s="212" t="s">
        <v>216</v>
      </c>
      <c r="D14" s="554"/>
      <c r="E14" s="555"/>
      <c r="F14" s="556"/>
      <c r="G14" s="145"/>
      <c r="H14" s="521" t="s">
        <v>18</v>
      </c>
      <c r="I14" s="522"/>
      <c r="J14" s="168">
        <f>AD15</f>
        <v>12</v>
      </c>
      <c r="K14" s="165">
        <f>AD26</f>
        <v>3</v>
      </c>
      <c r="L14" s="165">
        <f>AD37</f>
        <v>8</v>
      </c>
      <c r="M14" s="144"/>
      <c r="N14" s="136"/>
      <c r="O14" s="145"/>
      <c r="P14" s="216" t="s">
        <v>33</v>
      </c>
      <c r="Q14" s="485" t="s">
        <v>212</v>
      </c>
      <c r="R14" s="485"/>
      <c r="S14" s="485"/>
      <c r="T14" s="485"/>
      <c r="U14" s="485"/>
      <c r="V14" s="485"/>
      <c r="W14" s="485"/>
      <c r="X14" s="544"/>
      <c r="Y14" s="145"/>
      <c r="AB14" s="3" t="str">
        <f>'1st Time Period'!Y8</f>
        <v>O</v>
      </c>
      <c r="AC14" s="9">
        <f>'1st Time Period'!Z8</f>
        <v>47</v>
      </c>
      <c r="AD14" s="25">
        <f>'1st Time Period'!AA8</f>
        <v>6</v>
      </c>
      <c r="AE14" s="29">
        <f>'1st Time Period'!AB8</f>
        <v>0</v>
      </c>
      <c r="AF14" s="55">
        <f>'1st Time Period'!AC8</f>
        <v>6</v>
      </c>
    </row>
    <row r="15" spans="1:32" ht="15" customHeight="1" x14ac:dyDescent="0.3">
      <c r="A15" s="136"/>
      <c r="B15" s="143"/>
      <c r="C15" s="213" t="s">
        <v>220</v>
      </c>
      <c r="D15" s="554"/>
      <c r="E15" s="555"/>
      <c r="F15" s="556"/>
      <c r="G15" s="145"/>
      <c r="H15" s="521" t="s">
        <v>19</v>
      </c>
      <c r="I15" s="522"/>
      <c r="J15" s="214">
        <f>AD16</f>
        <v>21.799999999999997</v>
      </c>
      <c r="K15" s="166">
        <f>AD27</f>
        <v>26.266666666666666</v>
      </c>
      <c r="L15" s="166">
        <f>AD38</f>
        <v>12.325000000000001</v>
      </c>
      <c r="M15" s="144"/>
      <c r="N15" s="136"/>
      <c r="O15" s="145"/>
      <c r="P15" s="218"/>
      <c r="Q15" s="488"/>
      <c r="R15" s="488"/>
      <c r="S15" s="488"/>
      <c r="T15" s="488"/>
      <c r="U15" s="488"/>
      <c r="V15" s="488"/>
      <c r="W15" s="488"/>
      <c r="X15" s="545"/>
      <c r="Y15" s="145"/>
      <c r="AB15" s="3" t="str">
        <f>'1st Time Period'!Y9</f>
        <v>Total</v>
      </c>
      <c r="AC15" s="9">
        <f>'1st Time Period'!Z9</f>
        <v>68</v>
      </c>
      <c r="AD15" s="25">
        <f>'1st Time Period'!AA9</f>
        <v>12</v>
      </c>
      <c r="AE15" s="29">
        <f>'1st Time Period'!AB9</f>
        <v>0</v>
      </c>
      <c r="AF15" s="55">
        <f>'1st Time Period'!AC9</f>
        <v>12</v>
      </c>
    </row>
    <row r="16" spans="1:32" ht="15" customHeight="1" x14ac:dyDescent="0.3">
      <c r="A16" s="136"/>
      <c r="B16" s="143"/>
      <c r="C16" s="147" t="s">
        <v>178</v>
      </c>
      <c r="D16" s="542"/>
      <c r="E16" s="547"/>
      <c r="F16" s="548"/>
      <c r="G16" s="145"/>
      <c r="H16" s="532" t="s">
        <v>238</v>
      </c>
      <c r="I16" s="533"/>
      <c r="J16" s="211">
        <f>J14/$AC$17</f>
        <v>2.360655737704918</v>
      </c>
      <c r="K16" s="211">
        <f>K14/$AC$28</f>
        <v>0.94736842105263164</v>
      </c>
      <c r="L16" s="211">
        <f>L14/$AC$39</f>
        <v>4.1739130434782608</v>
      </c>
      <c r="M16" s="144"/>
      <c r="N16" s="136"/>
      <c r="O16" s="145"/>
      <c r="P16" s="219"/>
      <c r="Q16" s="491"/>
      <c r="R16" s="491"/>
      <c r="S16" s="491"/>
      <c r="T16" s="491"/>
      <c r="U16" s="491"/>
      <c r="V16" s="491"/>
      <c r="W16" s="491"/>
      <c r="X16" s="546"/>
      <c r="Y16" s="145"/>
      <c r="AB16" s="3" t="str">
        <f>'1st Time Period'!Y10</f>
        <v>SI</v>
      </c>
      <c r="AC16" s="27">
        <f>'1st Time Period'!Z10</f>
        <v>6.3029411764705836</v>
      </c>
      <c r="AD16" s="26">
        <f>'1st Time Period'!AA10</f>
        <v>21.799999999999997</v>
      </c>
      <c r="AE16" s="30">
        <f>'1st Time Period'!AB10</f>
        <v>0</v>
      </c>
      <c r="AF16" s="56">
        <f>'1st Time Period'!AC10</f>
        <v>21.799999999999997</v>
      </c>
    </row>
    <row r="17" spans="1:32" ht="15" customHeight="1" x14ac:dyDescent="0.3">
      <c r="A17" s="136"/>
      <c r="B17" s="143"/>
      <c r="C17" s="147" t="s">
        <v>179</v>
      </c>
      <c r="D17" s="542"/>
      <c r="E17" s="547"/>
      <c r="F17" s="548"/>
      <c r="G17" s="145"/>
      <c r="H17" s="530"/>
      <c r="I17" s="531"/>
      <c r="J17" s="167"/>
      <c r="K17" s="167"/>
      <c r="L17" s="167"/>
      <c r="M17" s="144"/>
      <c r="N17" s="136"/>
      <c r="O17" s="145"/>
      <c r="P17" s="220" t="s">
        <v>33</v>
      </c>
      <c r="Q17" s="485" t="s">
        <v>239</v>
      </c>
      <c r="R17" s="485"/>
      <c r="S17" s="485"/>
      <c r="T17" s="485"/>
      <c r="U17" s="485"/>
      <c r="V17" s="485"/>
      <c r="W17" s="485"/>
      <c r="X17" s="544"/>
      <c r="Y17" s="145"/>
      <c r="AB17" s="138" t="s">
        <v>206</v>
      </c>
      <c r="AC17" s="217">
        <f>'Evaluation Set-up'!F7+'Evaluation Set-up'!G7/12</f>
        <v>5.083333333333333</v>
      </c>
    </row>
    <row r="18" spans="1:32" ht="15" customHeight="1" x14ac:dyDescent="0.3">
      <c r="A18" s="136"/>
      <c r="B18" s="143"/>
      <c r="C18" s="147" t="s">
        <v>180</v>
      </c>
      <c r="D18" s="542"/>
      <c r="E18" s="547"/>
      <c r="F18" s="548"/>
      <c r="G18" s="145"/>
      <c r="H18" s="521" t="str">
        <f>"Volume ("&amp;'Evaluation Set-up'!$AK$7&amp;", "&amp;'Evaluation Set-up'!$AL$7&amp;", "&amp;'Evaluation Set-up'!$AM$7&amp;")"</f>
        <v>Volume (2016, 2018, 2022)</v>
      </c>
      <c r="I18" s="522"/>
      <c r="J18" s="169">
        <f>'Evaluation Set-up'!AK8</f>
        <v>12900</v>
      </c>
      <c r="K18" s="169">
        <f>'Evaluation Set-up'!AL8</f>
        <v>13500</v>
      </c>
      <c r="L18" s="169">
        <f>'Evaluation Set-up'!AM8</f>
        <v>12900</v>
      </c>
      <c r="M18" s="144"/>
      <c r="N18" s="136"/>
      <c r="O18" s="145"/>
      <c r="P18" s="21"/>
      <c r="Q18" s="488"/>
      <c r="R18" s="488"/>
      <c r="S18" s="488"/>
      <c r="T18" s="488"/>
      <c r="U18" s="488"/>
      <c r="V18" s="488"/>
      <c r="W18" s="488"/>
      <c r="X18" s="545"/>
      <c r="Y18" s="145"/>
    </row>
    <row r="19" spans="1:32" ht="15" customHeight="1" thickBot="1" x14ac:dyDescent="0.35">
      <c r="A19" s="136"/>
      <c r="B19" s="143"/>
      <c r="C19" s="145"/>
      <c r="D19" s="146"/>
      <c r="E19" s="146"/>
      <c r="F19" s="146"/>
      <c r="G19" s="145"/>
      <c r="H19" s="170"/>
      <c r="I19" s="170"/>
      <c r="J19" s="171"/>
      <c r="K19" s="171"/>
      <c r="L19" s="172"/>
      <c r="M19" s="144"/>
      <c r="N19" s="136"/>
      <c r="O19" s="145"/>
      <c r="P19" s="221"/>
      <c r="Q19" s="549"/>
      <c r="R19" s="549"/>
      <c r="S19" s="549"/>
      <c r="T19" s="549"/>
      <c r="U19" s="549"/>
      <c r="V19" s="549"/>
      <c r="W19" s="549"/>
      <c r="X19" s="550"/>
      <c r="Y19" s="145"/>
    </row>
    <row r="20" spans="1:32" ht="15" customHeight="1" x14ac:dyDescent="0.3">
      <c r="A20" s="136"/>
      <c r="B20" s="143"/>
      <c r="C20" s="581" t="s">
        <v>181</v>
      </c>
      <c r="D20" s="583"/>
      <c r="E20" s="584"/>
      <c r="F20" s="585"/>
      <c r="G20" s="145"/>
      <c r="H20" s="577" t="s">
        <v>20</v>
      </c>
      <c r="I20" s="578"/>
      <c r="J20" s="507" t="str">
        <f>'Evaluation Set-up'!$C$7</f>
        <v>Before Period</v>
      </c>
      <c r="K20" s="507" t="str">
        <f>'Evaluation Set-up'!$C$9</f>
        <v>After Period #1</v>
      </c>
      <c r="L20" s="507" t="str">
        <f>'Evaluation Set-up'!$C$11</f>
        <v>After Period #2</v>
      </c>
      <c r="M20" s="144"/>
      <c r="N20" s="136"/>
      <c r="O20" s="145"/>
      <c r="P20" s="78"/>
      <c r="Q20" s="149"/>
      <c r="R20" s="149"/>
      <c r="S20" s="149"/>
      <c r="T20" s="149"/>
      <c r="U20" s="10"/>
      <c r="V20" s="10"/>
      <c r="W20" s="10"/>
      <c r="X20" s="10"/>
      <c r="Y20" s="145"/>
      <c r="AB20" t="s">
        <v>240</v>
      </c>
      <c r="AC20" s="9" t="str">
        <f>'2nd Time Period'!Z3</f>
        <v>Total</v>
      </c>
      <c r="AD20" s="25" t="str">
        <f>'2nd Time Period'!AA3</f>
        <v>Target-1</v>
      </c>
      <c r="AE20" s="29" t="str">
        <f>'2nd Time Period'!AB3</f>
        <v>Target-2</v>
      </c>
      <c r="AF20" s="7" t="str">
        <f>'2nd Time Period'!AC3</f>
        <v>All Targets</v>
      </c>
    </row>
    <row r="21" spans="1:32" ht="15" customHeight="1" x14ac:dyDescent="0.3">
      <c r="A21" s="136"/>
      <c r="B21" s="143"/>
      <c r="C21" s="582"/>
      <c r="D21" s="586"/>
      <c r="E21" s="587"/>
      <c r="F21" s="588"/>
      <c r="G21" s="145"/>
      <c r="H21" s="579"/>
      <c r="I21" s="580"/>
      <c r="J21" s="508"/>
      <c r="K21" s="508"/>
      <c r="L21" s="508"/>
      <c r="M21" s="144"/>
      <c r="N21" s="136"/>
      <c r="O21" s="145"/>
      <c r="P21" s="222" t="s">
        <v>182</v>
      </c>
      <c r="Q21" s="149"/>
      <c r="R21" s="149"/>
      <c r="S21" s="149"/>
      <c r="T21" s="149"/>
      <c r="U21" s="10"/>
      <c r="V21" s="10"/>
      <c r="W21" s="10"/>
      <c r="X21" s="10"/>
      <c r="Y21" s="145"/>
      <c r="AB21" s="3" t="str">
        <f>'2nd Time Period'!Y4</f>
        <v>K</v>
      </c>
      <c r="AC21" s="9">
        <f>'2nd Time Period'!Z4</f>
        <v>1</v>
      </c>
      <c r="AD21" s="25">
        <f>'2nd Time Period'!AA4</f>
        <v>0</v>
      </c>
      <c r="AE21" s="29">
        <f>'2nd Time Period'!AB4</f>
        <v>0</v>
      </c>
      <c r="AF21" s="55">
        <f>'2nd Time Period'!AC4</f>
        <v>0</v>
      </c>
    </row>
    <row r="22" spans="1:32" ht="15" customHeight="1" x14ac:dyDescent="0.3">
      <c r="A22" s="136"/>
      <c r="B22" s="143"/>
      <c r="C22" s="582"/>
      <c r="D22" s="586"/>
      <c r="E22" s="587"/>
      <c r="F22" s="588"/>
      <c r="G22" s="145"/>
      <c r="H22" s="521" t="s">
        <v>154</v>
      </c>
      <c r="I22" s="522"/>
      <c r="J22" s="165">
        <f>AC10</f>
        <v>2</v>
      </c>
      <c r="K22" s="165">
        <f>AC21</f>
        <v>1</v>
      </c>
      <c r="L22" s="165">
        <f>AC32</f>
        <v>0</v>
      </c>
      <c r="M22" s="144"/>
      <c r="N22" s="136"/>
      <c r="O22" s="145"/>
      <c r="P22" s="223">
        <v>1</v>
      </c>
      <c r="Q22" s="480" t="s">
        <v>194</v>
      </c>
      <c r="R22" s="480"/>
      <c r="S22" s="480"/>
      <c r="T22" s="480"/>
      <c r="U22" s="480"/>
      <c r="V22" s="480"/>
      <c r="W22" s="480"/>
      <c r="X22" s="480"/>
      <c r="Y22" s="145"/>
      <c r="AB22" s="3" t="str">
        <f>'2nd Time Period'!Y5</f>
        <v>A</v>
      </c>
      <c r="AC22" s="9">
        <f>'2nd Time Period'!Z5</f>
        <v>1</v>
      </c>
      <c r="AD22" s="25">
        <f>'2nd Time Period'!AA5</f>
        <v>1</v>
      </c>
      <c r="AE22" s="29">
        <f>'2nd Time Period'!AB5</f>
        <v>0</v>
      </c>
      <c r="AF22" s="55">
        <f>'2nd Time Period'!AC5</f>
        <v>1</v>
      </c>
    </row>
    <row r="23" spans="1:32" ht="15" customHeight="1" x14ac:dyDescent="0.3">
      <c r="A23" s="136"/>
      <c r="B23" s="143"/>
      <c r="C23" s="582"/>
      <c r="D23" s="586"/>
      <c r="E23" s="587"/>
      <c r="F23" s="588"/>
      <c r="G23" s="145"/>
      <c r="H23" s="521" t="s">
        <v>155</v>
      </c>
      <c r="I23" s="522"/>
      <c r="J23" s="165">
        <f t="shared" ref="J23:J26" si="0">AC11</f>
        <v>1</v>
      </c>
      <c r="K23" s="165">
        <f t="shared" ref="K23:K26" si="1">AC22</f>
        <v>1</v>
      </c>
      <c r="L23" s="165">
        <f t="shared" ref="L23:L26" si="2">AC33</f>
        <v>1</v>
      </c>
      <c r="M23" s="144"/>
      <c r="N23" s="136"/>
      <c r="O23" s="145"/>
      <c r="P23" s="188">
        <v>2</v>
      </c>
      <c r="Q23" s="480" t="s">
        <v>195</v>
      </c>
      <c r="R23" s="480"/>
      <c r="S23" s="480"/>
      <c r="T23" s="480"/>
      <c r="U23" s="480"/>
      <c r="V23" s="480"/>
      <c r="W23" s="480"/>
      <c r="X23" s="480"/>
      <c r="Y23" s="145"/>
      <c r="AB23" s="3" t="str">
        <f>'2nd Time Period'!Y6</f>
        <v>B</v>
      </c>
      <c r="AC23" s="9">
        <f>'2nd Time Period'!Z6</f>
        <v>3</v>
      </c>
      <c r="AD23" s="25">
        <f>'2nd Time Period'!AA6</f>
        <v>0</v>
      </c>
      <c r="AE23" s="29">
        <f>'2nd Time Period'!AB6</f>
        <v>0</v>
      </c>
      <c r="AF23" s="55">
        <f>'2nd Time Period'!AC6</f>
        <v>0</v>
      </c>
    </row>
    <row r="24" spans="1:32" ht="15" customHeight="1" x14ac:dyDescent="0.3">
      <c r="A24" s="136"/>
      <c r="B24" s="143"/>
      <c r="C24" s="523"/>
      <c r="D24" s="589"/>
      <c r="E24" s="590"/>
      <c r="F24" s="591"/>
      <c r="G24" s="145"/>
      <c r="H24" s="521" t="s">
        <v>156</v>
      </c>
      <c r="I24" s="522"/>
      <c r="J24" s="165">
        <f t="shared" si="0"/>
        <v>6</v>
      </c>
      <c r="K24" s="165">
        <f t="shared" si="1"/>
        <v>3</v>
      </c>
      <c r="L24" s="165">
        <f t="shared" si="2"/>
        <v>2</v>
      </c>
      <c r="M24" s="144"/>
      <c r="N24" s="136"/>
      <c r="O24" s="145"/>
      <c r="P24" s="479">
        <v>3</v>
      </c>
      <c r="Q24" s="541" t="s">
        <v>196</v>
      </c>
      <c r="R24" s="541"/>
      <c r="S24" s="541"/>
      <c r="T24" s="541"/>
      <c r="U24" s="541"/>
      <c r="V24" s="541"/>
      <c r="W24" s="541"/>
      <c r="X24" s="541"/>
      <c r="Y24" s="145"/>
      <c r="AB24" s="3" t="str">
        <f>'2nd Time Period'!Y7</f>
        <v>C</v>
      </c>
      <c r="AC24" s="9">
        <f>'2nd Time Period'!Z7</f>
        <v>10</v>
      </c>
      <c r="AD24" s="25">
        <f>'2nd Time Period'!AA7</f>
        <v>0</v>
      </c>
      <c r="AE24" s="29">
        <f>'2nd Time Period'!AB7</f>
        <v>0</v>
      </c>
      <c r="AF24" s="55">
        <f>'2nd Time Period'!AC7</f>
        <v>0</v>
      </c>
    </row>
    <row r="25" spans="1:32" ht="15" customHeight="1" x14ac:dyDescent="0.3">
      <c r="A25" s="136"/>
      <c r="B25" s="143"/>
      <c r="C25" s="147" t="s">
        <v>218</v>
      </c>
      <c r="D25" s="602"/>
      <c r="E25" s="603"/>
      <c r="F25" s="604"/>
      <c r="G25" s="145"/>
      <c r="H25" s="521" t="s">
        <v>21</v>
      </c>
      <c r="I25" s="522"/>
      <c r="J25" s="165">
        <f t="shared" si="0"/>
        <v>12</v>
      </c>
      <c r="K25" s="165">
        <f t="shared" si="1"/>
        <v>10</v>
      </c>
      <c r="L25" s="165">
        <f t="shared" si="2"/>
        <v>7</v>
      </c>
      <c r="M25" s="144"/>
      <c r="N25" s="136"/>
      <c r="O25" s="145"/>
      <c r="P25" s="479"/>
      <c r="Q25" s="541"/>
      <c r="R25" s="541"/>
      <c r="S25" s="541"/>
      <c r="T25" s="541"/>
      <c r="U25" s="541"/>
      <c r="V25" s="541"/>
      <c r="W25" s="541"/>
      <c r="X25" s="541"/>
      <c r="Y25" s="145"/>
      <c r="AB25" s="3" t="str">
        <f>'2nd Time Period'!Y8</f>
        <v>O</v>
      </c>
      <c r="AC25" s="9">
        <f>'2nd Time Period'!Z8</f>
        <v>24</v>
      </c>
      <c r="AD25" s="25">
        <f>'2nd Time Period'!AA8</f>
        <v>2</v>
      </c>
      <c r="AE25" s="29">
        <f>'2nd Time Period'!AB8</f>
        <v>0</v>
      </c>
      <c r="AF25" s="55">
        <f>'2nd Time Period'!AC8</f>
        <v>2</v>
      </c>
    </row>
    <row r="26" spans="1:32" ht="15" customHeight="1" x14ac:dyDescent="0.3">
      <c r="A26" s="136"/>
      <c r="B26" s="143"/>
      <c r="C26" s="147" t="s">
        <v>221</v>
      </c>
      <c r="D26" s="599"/>
      <c r="E26" s="600"/>
      <c r="F26" s="601"/>
      <c r="G26" s="145"/>
      <c r="H26" s="521" t="s">
        <v>22</v>
      </c>
      <c r="I26" s="522"/>
      <c r="J26" s="165">
        <f t="shared" si="0"/>
        <v>47</v>
      </c>
      <c r="K26" s="165">
        <f t="shared" si="1"/>
        <v>24</v>
      </c>
      <c r="L26" s="165">
        <f t="shared" si="2"/>
        <v>26</v>
      </c>
      <c r="M26" s="144"/>
      <c r="N26" s="136"/>
      <c r="O26" s="145"/>
      <c r="P26" s="479">
        <v>4</v>
      </c>
      <c r="Q26" s="541" t="s">
        <v>197</v>
      </c>
      <c r="R26" s="541"/>
      <c r="S26" s="541"/>
      <c r="T26" s="541"/>
      <c r="U26" s="541"/>
      <c r="V26" s="541"/>
      <c r="W26" s="541"/>
      <c r="X26" s="541"/>
      <c r="Y26" s="145"/>
      <c r="AB26" s="3" t="str">
        <f>'2nd Time Period'!Y9</f>
        <v>Total</v>
      </c>
      <c r="AC26" s="9">
        <f>'2nd Time Period'!Z9</f>
        <v>39</v>
      </c>
      <c r="AD26" s="25">
        <f>'2nd Time Period'!AA9</f>
        <v>3</v>
      </c>
      <c r="AE26" s="29">
        <f>'2nd Time Period'!AB9</f>
        <v>0</v>
      </c>
      <c r="AF26" s="55">
        <f>'2nd Time Period'!AC9</f>
        <v>3</v>
      </c>
    </row>
    <row r="27" spans="1:32" ht="15" customHeight="1" x14ac:dyDescent="0.3">
      <c r="A27" s="136"/>
      <c r="B27" s="143"/>
      <c r="C27" s="145"/>
      <c r="D27" s="146"/>
      <c r="E27" s="146"/>
      <c r="F27" s="146"/>
      <c r="G27" s="145"/>
      <c r="H27" s="530"/>
      <c r="I27" s="531"/>
      <c r="J27" s="167"/>
      <c r="K27" s="167"/>
      <c r="L27" s="167"/>
      <c r="M27" s="144"/>
      <c r="N27" s="136"/>
      <c r="O27" s="145"/>
      <c r="P27" s="479"/>
      <c r="Q27" s="541"/>
      <c r="R27" s="541"/>
      <c r="S27" s="541"/>
      <c r="T27" s="541"/>
      <c r="U27" s="541"/>
      <c r="V27" s="541"/>
      <c r="W27" s="541"/>
      <c r="X27" s="541"/>
      <c r="Y27" s="145"/>
      <c r="AB27" s="3" t="str">
        <f>'2nd Time Period'!Y10</f>
        <v>SI</v>
      </c>
      <c r="AC27" s="27">
        <f>'2nd Time Period'!Z10</f>
        <v>7.3538461538461526</v>
      </c>
      <c r="AD27" s="26">
        <f>'2nd Time Period'!AA10</f>
        <v>26.266666666666666</v>
      </c>
      <c r="AE27" s="30">
        <f>'2nd Time Period'!AB10</f>
        <v>0</v>
      </c>
      <c r="AF27" s="56">
        <f>'2nd Time Period'!AC10</f>
        <v>26.266666666666666</v>
      </c>
    </row>
    <row r="28" spans="1:32" ht="15" customHeight="1" x14ac:dyDescent="0.3">
      <c r="A28" s="136"/>
      <c r="B28" s="143"/>
      <c r="C28" s="145"/>
      <c r="D28" s="188" t="s">
        <v>183</v>
      </c>
      <c r="E28" s="188" t="s">
        <v>184</v>
      </c>
      <c r="F28" s="188" t="s">
        <v>43</v>
      </c>
      <c r="G28" s="145"/>
      <c r="H28" s="532" t="s">
        <v>241</v>
      </c>
      <c r="I28" s="533"/>
      <c r="J28" s="211">
        <f>SUM(J22:J25)/$AC$17</f>
        <v>4.1311475409836067</v>
      </c>
      <c r="K28" s="211">
        <f>SUM(K22:K25)/$AC$28</f>
        <v>4.7368421052631584</v>
      </c>
      <c r="L28" s="211">
        <f>SUM(L22:L25)/$AC$39</f>
        <v>5.2173913043478262</v>
      </c>
      <c r="M28" s="144"/>
      <c r="N28" s="136"/>
      <c r="O28" s="145"/>
      <c r="P28" s="479">
        <v>5</v>
      </c>
      <c r="Q28" s="541" t="s">
        <v>217</v>
      </c>
      <c r="R28" s="541"/>
      <c r="S28" s="541"/>
      <c r="T28" s="541"/>
      <c r="U28" s="541"/>
      <c r="V28" s="541"/>
      <c r="W28" s="541"/>
      <c r="X28" s="541"/>
      <c r="Y28" s="145"/>
      <c r="AB28" s="138" t="s">
        <v>206</v>
      </c>
      <c r="AC28" s="217">
        <f>'Evaluation Set-up'!F9+'Evaluation Set-up'!G9/12</f>
        <v>3.1666666666666665</v>
      </c>
    </row>
    <row r="29" spans="1:32" ht="15" customHeight="1" x14ac:dyDescent="0.3">
      <c r="A29" s="136"/>
      <c r="B29" s="143"/>
      <c r="C29" s="147" t="str">
        <f>'Evaluation Set-up'!C7</f>
        <v>Before Period</v>
      </c>
      <c r="D29" s="148">
        <f>'Evaluation Set-up'!D7</f>
        <v>41275</v>
      </c>
      <c r="E29" s="148">
        <f>'Evaluation Set-up'!E7</f>
        <v>43131</v>
      </c>
      <c r="F29" s="188" t="str">
        <f>'Evaluation Set-up'!F7&amp;"y, "&amp;'Evaluation Set-up'!G7&amp;"m"</f>
        <v>5y, 1m</v>
      </c>
      <c r="G29" s="145"/>
      <c r="H29" s="145"/>
      <c r="I29" s="145"/>
      <c r="J29" s="145"/>
      <c r="K29" s="145"/>
      <c r="L29" s="145"/>
      <c r="M29" s="144"/>
      <c r="N29" s="136"/>
      <c r="O29" s="145"/>
      <c r="P29" s="479"/>
      <c r="Q29" s="541"/>
      <c r="R29" s="541"/>
      <c r="S29" s="541"/>
      <c r="T29" s="541"/>
      <c r="U29" s="541"/>
      <c r="V29" s="541"/>
      <c r="W29" s="541"/>
      <c r="X29" s="541"/>
      <c r="Y29" s="145"/>
    </row>
    <row r="30" spans="1:32" ht="15" customHeight="1" x14ac:dyDescent="0.3">
      <c r="A30" s="136"/>
      <c r="B30" s="143"/>
      <c r="C30" s="147" t="str">
        <f>'Evaluation Set-up'!C8</f>
        <v>Construction Period #1</v>
      </c>
      <c r="D30" s="148">
        <f>'Evaluation Set-up'!D8</f>
        <v>43132</v>
      </c>
      <c r="E30" s="148">
        <f>'Evaluation Set-up'!E8</f>
        <v>43220</v>
      </c>
      <c r="F30" s="188" t="str">
        <f>'Evaluation Set-up'!F8&amp;"y, "&amp;'Evaluation Set-up'!G8&amp;"m"</f>
        <v>0y, 3m</v>
      </c>
      <c r="G30" s="145"/>
      <c r="H30" s="534" t="s">
        <v>53</v>
      </c>
      <c r="I30" s="535"/>
      <c r="J30" s="507" t="str">
        <f>'Evaluation Set-up'!$C$7</f>
        <v>Before Period</v>
      </c>
      <c r="K30" s="507" t="str">
        <f>'Evaluation Set-up'!$C$9</f>
        <v>After Period #1</v>
      </c>
      <c r="L30" s="507" t="str">
        <f>'Evaluation Set-up'!$C$11</f>
        <v>After Period #2</v>
      </c>
      <c r="M30" s="144"/>
      <c r="N30" s="136"/>
      <c r="O30" s="145"/>
      <c r="P30" s="479"/>
      <c r="Q30" s="541"/>
      <c r="R30" s="541"/>
      <c r="S30" s="541"/>
      <c r="T30" s="541"/>
      <c r="U30" s="541"/>
      <c r="V30" s="541"/>
      <c r="W30" s="541"/>
      <c r="X30" s="541"/>
      <c r="Y30" s="145"/>
    </row>
    <row r="31" spans="1:32" ht="15" customHeight="1" x14ac:dyDescent="0.3">
      <c r="A31" s="136"/>
      <c r="B31" s="143"/>
      <c r="C31" s="147" t="str">
        <f>'Evaluation Set-up'!C9</f>
        <v>After Period #1</v>
      </c>
      <c r="D31" s="148">
        <f>'Evaluation Set-up'!D9</f>
        <v>43221</v>
      </c>
      <c r="E31" s="148">
        <f>'Evaluation Set-up'!E9</f>
        <v>44377</v>
      </c>
      <c r="F31" s="188" t="str">
        <f>'Evaluation Set-up'!F9&amp;"y, "&amp;'Evaluation Set-up'!G9&amp;"m"</f>
        <v>3y, 2m</v>
      </c>
      <c r="G31" s="145"/>
      <c r="H31" s="536"/>
      <c r="I31" s="537"/>
      <c r="J31" s="508"/>
      <c r="K31" s="508"/>
      <c r="L31" s="508"/>
      <c r="M31" s="144"/>
      <c r="N31" s="136"/>
      <c r="O31" s="145"/>
      <c r="P31" s="479"/>
      <c r="Q31" s="541"/>
      <c r="R31" s="541"/>
      <c r="S31" s="541"/>
      <c r="T31" s="541"/>
      <c r="U31" s="541"/>
      <c r="V31" s="541"/>
      <c r="W31" s="541"/>
      <c r="X31" s="541"/>
      <c r="Y31" s="145"/>
      <c r="AB31" t="s">
        <v>242</v>
      </c>
      <c r="AC31" s="9" t="str">
        <f>'3rd Time Period'!Z3</f>
        <v>Total</v>
      </c>
      <c r="AD31" s="25" t="str">
        <f>'3rd Time Period'!AA3</f>
        <v>Target-1</v>
      </c>
      <c r="AE31" s="29" t="str">
        <f>'3rd Time Period'!AB3</f>
        <v>Target-2</v>
      </c>
      <c r="AF31" s="7" t="str">
        <f>'3rd Time Period'!AC3</f>
        <v>All Targets</v>
      </c>
    </row>
    <row r="32" spans="1:32" ht="15" customHeight="1" x14ac:dyDescent="0.3">
      <c r="A32" s="136"/>
      <c r="B32" s="143"/>
      <c r="C32" s="147" t="str">
        <f>'Evaluation Set-up'!C10</f>
        <v>Construction Period #2</v>
      </c>
      <c r="D32" s="148">
        <f>'Evaluation Set-up'!D10</f>
        <v>44378</v>
      </c>
      <c r="E32" s="148">
        <f>'Evaluation Set-up'!E10</f>
        <v>44469</v>
      </c>
      <c r="F32" s="188" t="str">
        <f>'Evaluation Set-up'!F10&amp;"y, "&amp;'Evaluation Set-up'!G10&amp;"m"</f>
        <v>0y, 3m</v>
      </c>
      <c r="G32" s="145"/>
      <c r="H32" s="521" t="s">
        <v>154</v>
      </c>
      <c r="I32" s="522"/>
      <c r="J32" s="165">
        <f>AD10</f>
        <v>2</v>
      </c>
      <c r="K32" s="165">
        <f>AD21</f>
        <v>0</v>
      </c>
      <c r="L32" s="165">
        <f>AD32</f>
        <v>0</v>
      </c>
      <c r="M32" s="144"/>
      <c r="N32" s="136"/>
      <c r="O32" s="145"/>
      <c r="P32" s="479"/>
      <c r="Q32" s="543"/>
      <c r="R32" s="543"/>
      <c r="S32" s="543"/>
      <c r="T32" s="543"/>
      <c r="U32" s="543"/>
      <c r="V32" s="543"/>
      <c r="W32" s="543"/>
      <c r="X32" s="543"/>
      <c r="Y32" s="145"/>
      <c r="AB32" s="3" t="str">
        <f>'3rd Time Period'!Y4</f>
        <v>K</v>
      </c>
      <c r="AC32" s="9">
        <f>'3rd Time Period'!Z4</f>
        <v>0</v>
      </c>
      <c r="AD32" s="25">
        <f>'3rd Time Period'!AA4</f>
        <v>0</v>
      </c>
      <c r="AE32" s="29">
        <f>'3rd Time Period'!AB4</f>
        <v>0</v>
      </c>
      <c r="AF32" s="55">
        <f>'3rd Time Period'!AC4</f>
        <v>0</v>
      </c>
    </row>
    <row r="33" spans="1:32" ht="15" customHeight="1" x14ac:dyDescent="0.3">
      <c r="A33" s="136"/>
      <c r="B33" s="143"/>
      <c r="C33" s="147" t="str">
        <f>'Evaluation Set-up'!C11</f>
        <v>After Period #2</v>
      </c>
      <c r="D33" s="148">
        <f>'Evaluation Set-up'!D11</f>
        <v>44470</v>
      </c>
      <c r="E33" s="148">
        <f>'Evaluation Set-up'!E11</f>
        <v>45169</v>
      </c>
      <c r="F33" s="188" t="str">
        <f>'Evaluation Set-up'!F11&amp;"y, "&amp;'Evaluation Set-up'!G11&amp;"m"</f>
        <v>1y, 11m</v>
      </c>
      <c r="G33" s="145"/>
      <c r="H33" s="521" t="s">
        <v>155</v>
      </c>
      <c r="I33" s="522"/>
      <c r="J33" s="165">
        <f t="shared" ref="J33:J36" si="3">AD11</f>
        <v>1</v>
      </c>
      <c r="K33" s="165">
        <f t="shared" ref="K33:K36" si="4">AD22</f>
        <v>1</v>
      </c>
      <c r="L33" s="165">
        <f t="shared" ref="L33:L36" si="5">AD33</f>
        <v>1</v>
      </c>
      <c r="M33" s="144"/>
      <c r="N33" s="136"/>
      <c r="O33" s="145"/>
      <c r="P33" s="542"/>
      <c r="Q33" s="538" t="s">
        <v>33</v>
      </c>
      <c r="R33" s="524"/>
      <c r="S33" s="524"/>
      <c r="T33" s="524"/>
      <c r="U33" s="524"/>
      <c r="V33" s="524"/>
      <c r="W33" s="524"/>
      <c r="X33" s="525"/>
      <c r="Y33" s="145"/>
      <c r="AB33" s="3" t="str">
        <f>'3rd Time Period'!Y5</f>
        <v>A</v>
      </c>
      <c r="AC33" s="9">
        <f>'3rd Time Period'!Z5</f>
        <v>1</v>
      </c>
      <c r="AD33" s="25">
        <f>'3rd Time Period'!AA5</f>
        <v>1</v>
      </c>
      <c r="AE33" s="29">
        <f>'3rd Time Period'!AB5</f>
        <v>0</v>
      </c>
      <c r="AF33" s="55">
        <f>'3rd Time Period'!AC5</f>
        <v>1</v>
      </c>
    </row>
    <row r="34" spans="1:32" ht="15" customHeight="1" x14ac:dyDescent="0.3">
      <c r="A34" s="136"/>
      <c r="B34" s="143"/>
      <c r="C34" s="145"/>
      <c r="D34" s="146"/>
      <c r="E34" s="146"/>
      <c r="F34" s="146"/>
      <c r="G34" s="145"/>
      <c r="H34" s="521" t="s">
        <v>156</v>
      </c>
      <c r="I34" s="522"/>
      <c r="J34" s="165">
        <f t="shared" si="3"/>
        <v>1</v>
      </c>
      <c r="K34" s="165">
        <f t="shared" si="4"/>
        <v>0</v>
      </c>
      <c r="L34" s="165">
        <f t="shared" si="5"/>
        <v>0</v>
      </c>
      <c r="M34" s="144"/>
      <c r="N34" s="136"/>
      <c r="O34" s="145"/>
      <c r="P34" s="542"/>
      <c r="Q34" s="539"/>
      <c r="R34" s="526"/>
      <c r="S34" s="526"/>
      <c r="T34" s="526"/>
      <c r="U34" s="526"/>
      <c r="V34" s="526"/>
      <c r="W34" s="526"/>
      <c r="X34" s="527"/>
      <c r="Y34" s="145"/>
      <c r="AB34" s="3" t="str">
        <f>'3rd Time Period'!Y6</f>
        <v>B</v>
      </c>
      <c r="AC34" s="9">
        <f>'3rd Time Period'!Z6</f>
        <v>2</v>
      </c>
      <c r="AD34" s="25">
        <f>'3rd Time Period'!AA6</f>
        <v>0</v>
      </c>
      <c r="AE34" s="29">
        <f>'3rd Time Period'!AB6</f>
        <v>0</v>
      </c>
      <c r="AF34" s="55">
        <f>'3rd Time Period'!AC6</f>
        <v>0</v>
      </c>
    </row>
    <row r="35" spans="1:32" ht="15" customHeight="1" x14ac:dyDescent="0.3">
      <c r="A35" s="136"/>
      <c r="B35" s="143"/>
      <c r="C35" s="509" t="s">
        <v>185</v>
      </c>
      <c r="D35" s="512"/>
      <c r="E35" s="513"/>
      <c r="F35" s="514"/>
      <c r="G35" s="145"/>
      <c r="H35" s="521" t="s">
        <v>21</v>
      </c>
      <c r="I35" s="522"/>
      <c r="J35" s="165">
        <f t="shared" si="3"/>
        <v>2</v>
      </c>
      <c r="K35" s="165">
        <f t="shared" si="4"/>
        <v>0</v>
      </c>
      <c r="L35" s="165">
        <f t="shared" si="5"/>
        <v>2</v>
      </c>
      <c r="M35" s="144"/>
      <c r="N35" s="136"/>
      <c r="O35" s="145"/>
      <c r="P35" s="542"/>
      <c r="Q35" s="539"/>
      <c r="R35" s="526"/>
      <c r="S35" s="526"/>
      <c r="T35" s="526"/>
      <c r="U35" s="526"/>
      <c r="V35" s="526"/>
      <c r="W35" s="526"/>
      <c r="X35" s="527"/>
      <c r="Y35" s="145"/>
      <c r="AB35" s="3" t="str">
        <f>'3rd Time Period'!Y7</f>
        <v>C</v>
      </c>
      <c r="AC35" s="9">
        <f>'3rd Time Period'!Z7</f>
        <v>7</v>
      </c>
      <c r="AD35" s="25">
        <f>'3rd Time Period'!AA7</f>
        <v>2</v>
      </c>
      <c r="AE35" s="29">
        <f>'3rd Time Period'!AB7</f>
        <v>0</v>
      </c>
      <c r="AF35" s="55">
        <f>'3rd Time Period'!AC7</f>
        <v>2</v>
      </c>
    </row>
    <row r="36" spans="1:32" ht="15" customHeight="1" x14ac:dyDescent="0.3">
      <c r="A36" s="136"/>
      <c r="B36" s="143"/>
      <c r="C36" s="510"/>
      <c r="D36" s="515"/>
      <c r="E36" s="516"/>
      <c r="F36" s="517"/>
      <c r="G36" s="145"/>
      <c r="H36" s="521" t="s">
        <v>22</v>
      </c>
      <c r="I36" s="522"/>
      <c r="J36" s="165">
        <f t="shared" si="3"/>
        <v>6</v>
      </c>
      <c r="K36" s="165">
        <f t="shared" si="4"/>
        <v>2</v>
      </c>
      <c r="L36" s="165">
        <f t="shared" si="5"/>
        <v>5</v>
      </c>
      <c r="M36" s="144"/>
      <c r="N36" s="136"/>
      <c r="O36" s="160"/>
      <c r="P36" s="542"/>
      <c r="Q36" s="539"/>
      <c r="R36" s="526"/>
      <c r="S36" s="526"/>
      <c r="T36" s="526"/>
      <c r="U36" s="526"/>
      <c r="V36" s="526"/>
      <c r="W36" s="526"/>
      <c r="X36" s="527"/>
      <c r="Y36" s="160"/>
      <c r="AB36" s="3" t="str">
        <f>'3rd Time Period'!Y8</f>
        <v>O</v>
      </c>
      <c r="AC36" s="9">
        <f>'3rd Time Period'!Z8</f>
        <v>26</v>
      </c>
      <c r="AD36" s="25">
        <f>'3rd Time Period'!AA8</f>
        <v>5</v>
      </c>
      <c r="AE36" s="29">
        <f>'3rd Time Period'!AB8</f>
        <v>0</v>
      </c>
      <c r="AF36" s="55">
        <f>'3rd Time Period'!AC8</f>
        <v>5</v>
      </c>
    </row>
    <row r="37" spans="1:32" ht="15" customHeight="1" x14ac:dyDescent="0.3">
      <c r="A37" s="136"/>
      <c r="B37" s="143"/>
      <c r="C37" s="510"/>
      <c r="D37" s="515"/>
      <c r="E37" s="516"/>
      <c r="F37" s="517"/>
      <c r="G37" s="145"/>
      <c r="H37" s="530"/>
      <c r="I37" s="531"/>
      <c r="J37" s="167"/>
      <c r="K37" s="167"/>
      <c r="L37" s="167"/>
      <c r="M37" s="144"/>
      <c r="N37" s="136"/>
      <c r="O37" s="145"/>
      <c r="P37" s="542"/>
      <c r="Q37" s="539"/>
      <c r="R37" s="526"/>
      <c r="S37" s="526"/>
      <c r="T37" s="526"/>
      <c r="U37" s="526"/>
      <c r="V37" s="526"/>
      <c r="W37" s="526"/>
      <c r="X37" s="527"/>
      <c r="Y37" s="145"/>
      <c r="AB37" s="3" t="str">
        <f>'3rd Time Period'!Y9</f>
        <v>Total</v>
      </c>
      <c r="AC37" s="9">
        <f>'3rd Time Period'!Z9</f>
        <v>36</v>
      </c>
      <c r="AD37" s="25">
        <f>'3rd Time Period'!AA9</f>
        <v>8</v>
      </c>
      <c r="AE37" s="29">
        <f>'3rd Time Period'!AB9</f>
        <v>0</v>
      </c>
      <c r="AF37" s="55">
        <f>'3rd Time Period'!AC9</f>
        <v>8</v>
      </c>
    </row>
    <row r="38" spans="1:32" ht="15" customHeight="1" x14ac:dyDescent="0.3">
      <c r="A38" s="136"/>
      <c r="B38" s="159"/>
      <c r="C38" s="511"/>
      <c r="D38" s="518"/>
      <c r="E38" s="519"/>
      <c r="F38" s="520"/>
      <c r="G38" s="160"/>
      <c r="H38" s="532" t="s">
        <v>243</v>
      </c>
      <c r="I38" s="533"/>
      <c r="J38" s="211">
        <f>SUM(J32:J35)/$AC$17</f>
        <v>1.180327868852459</v>
      </c>
      <c r="K38" s="211">
        <f>SUM(K32:K35)/$AC$28</f>
        <v>0.31578947368421056</v>
      </c>
      <c r="L38" s="211">
        <f>SUM(L32:L35)/$AC$39</f>
        <v>1.5652173913043479</v>
      </c>
      <c r="M38" s="144"/>
      <c r="N38" s="136"/>
      <c r="O38" s="145"/>
      <c r="P38" s="542"/>
      <c r="Q38" s="539"/>
      <c r="R38" s="526"/>
      <c r="S38" s="526"/>
      <c r="T38" s="526"/>
      <c r="U38" s="526"/>
      <c r="V38" s="526"/>
      <c r="W38" s="526"/>
      <c r="X38" s="527"/>
      <c r="Y38" s="145"/>
      <c r="AB38" s="3" t="str">
        <f>'3rd Time Period'!Y10</f>
        <v>SI</v>
      </c>
      <c r="AC38" s="27">
        <f>'3rd Time Period'!Z10</f>
        <v>4.9555555555555566</v>
      </c>
      <c r="AD38" s="26">
        <f>'3rd Time Period'!AA10</f>
        <v>12.325000000000001</v>
      </c>
      <c r="AE38" s="30">
        <f>'3rd Time Period'!AB10</f>
        <v>0</v>
      </c>
      <c r="AF38" s="56">
        <f>'3rd Time Period'!AC10</f>
        <v>12.325000000000001</v>
      </c>
    </row>
    <row r="39" spans="1:32" ht="15" customHeight="1" x14ac:dyDescent="0.3">
      <c r="A39" s="136"/>
      <c r="B39" s="143"/>
      <c r="C39" s="145"/>
      <c r="D39" s="146"/>
      <c r="E39" s="146"/>
      <c r="F39" s="146"/>
      <c r="G39" s="145"/>
      <c r="H39" s="145"/>
      <c r="I39" s="145"/>
      <c r="J39" s="145"/>
      <c r="K39" s="145"/>
      <c r="L39" s="145"/>
      <c r="M39" s="144"/>
      <c r="N39" s="136"/>
      <c r="O39" s="145"/>
      <c r="P39" s="542"/>
      <c r="Q39" s="539"/>
      <c r="R39" s="526"/>
      <c r="S39" s="526"/>
      <c r="T39" s="526"/>
      <c r="U39" s="526"/>
      <c r="V39" s="526"/>
      <c r="W39" s="526"/>
      <c r="X39" s="527"/>
      <c r="Y39" s="145"/>
      <c r="AB39" s="138" t="s">
        <v>206</v>
      </c>
      <c r="AC39" s="217">
        <f>'Evaluation Set-up'!F11+'Evaluation Set-up'!G11/12</f>
        <v>1.9166666666666665</v>
      </c>
    </row>
    <row r="40" spans="1:32" ht="15" customHeight="1" x14ac:dyDescent="0.3">
      <c r="A40" s="136"/>
      <c r="B40" s="143"/>
      <c r="C40" s="481" t="s">
        <v>24</v>
      </c>
      <c r="D40" s="583"/>
      <c r="E40" s="584"/>
      <c r="F40" s="585"/>
      <c r="G40" s="145"/>
      <c r="H40" s="534" t="s">
        <v>23</v>
      </c>
      <c r="I40" s="535"/>
      <c r="J40" s="507" t="str">
        <f>'Evaluation Set-up'!$C$7</f>
        <v>Before Period</v>
      </c>
      <c r="K40" s="507" t="str">
        <f>'Evaluation Set-up'!$C$9</f>
        <v>After Period #1</v>
      </c>
      <c r="L40" s="507" t="str">
        <f>'Evaluation Set-up'!$C$11</f>
        <v>After Period #2</v>
      </c>
      <c r="M40" s="144"/>
      <c r="N40" s="136"/>
      <c r="O40" s="145"/>
      <c r="P40" s="542"/>
      <c r="Q40" s="539"/>
      <c r="R40" s="526"/>
      <c r="S40" s="526"/>
      <c r="T40" s="526"/>
      <c r="U40" s="526"/>
      <c r="V40" s="526"/>
      <c r="W40" s="526"/>
      <c r="X40" s="527"/>
      <c r="Y40" s="145"/>
    </row>
    <row r="41" spans="1:32" s="224" customFormat="1" ht="15" customHeight="1" x14ac:dyDescent="0.3">
      <c r="A41" s="136"/>
      <c r="B41" s="143"/>
      <c r="C41" s="482"/>
      <c r="D41" s="586"/>
      <c r="E41" s="587"/>
      <c r="F41" s="588"/>
      <c r="G41" s="145"/>
      <c r="H41" s="536"/>
      <c r="I41" s="537"/>
      <c r="J41" s="508"/>
      <c r="K41" s="508"/>
      <c r="L41" s="508"/>
      <c r="M41" s="161"/>
      <c r="N41" s="158"/>
      <c r="O41" s="145"/>
      <c r="P41" s="542"/>
      <c r="Q41" s="539"/>
      <c r="R41" s="526"/>
      <c r="S41" s="526"/>
      <c r="T41" s="526"/>
      <c r="U41" s="526"/>
      <c r="V41" s="526"/>
      <c r="W41" s="526"/>
      <c r="X41" s="527"/>
      <c r="Y41" s="145"/>
      <c r="AC41" s="225"/>
    </row>
    <row r="42" spans="1:32" ht="15" customHeight="1" x14ac:dyDescent="0.3">
      <c r="A42" s="136"/>
      <c r="B42" s="143"/>
      <c r="C42" s="482"/>
      <c r="D42" s="586"/>
      <c r="E42" s="587"/>
      <c r="F42" s="588"/>
      <c r="G42" s="145"/>
      <c r="H42" s="521" t="s">
        <v>256</v>
      </c>
      <c r="I42" s="522"/>
      <c r="J42" s="165" t="s">
        <v>257</v>
      </c>
      <c r="K42" s="165" t="s">
        <v>257</v>
      </c>
      <c r="L42" s="165" t="s">
        <v>257</v>
      </c>
      <c r="M42" s="144"/>
      <c r="N42" s="136"/>
      <c r="O42" s="145"/>
      <c r="P42" s="542"/>
      <c r="Q42" s="539"/>
      <c r="R42" s="526"/>
      <c r="S42" s="526"/>
      <c r="T42" s="526"/>
      <c r="U42" s="526"/>
      <c r="V42" s="526"/>
      <c r="W42" s="526"/>
      <c r="X42" s="527"/>
      <c r="Y42" s="145"/>
    </row>
    <row r="43" spans="1:32" ht="15" customHeight="1" x14ac:dyDescent="0.3">
      <c r="A43" s="158"/>
      <c r="B43" s="143"/>
      <c r="C43" s="482"/>
      <c r="D43" s="586"/>
      <c r="E43" s="587"/>
      <c r="F43" s="588"/>
      <c r="G43" s="145"/>
      <c r="H43" s="609"/>
      <c r="I43" s="610"/>
      <c r="J43" s="165"/>
      <c r="K43" s="165"/>
      <c r="L43" s="165"/>
      <c r="M43" s="144"/>
      <c r="N43" s="136"/>
      <c r="O43" s="145"/>
      <c r="P43" s="542"/>
      <c r="Q43" s="539"/>
      <c r="R43" s="526"/>
      <c r="S43" s="526"/>
      <c r="T43" s="526"/>
      <c r="U43" s="526"/>
      <c r="V43" s="526"/>
      <c r="W43" s="526"/>
      <c r="X43" s="527"/>
      <c r="Y43" s="145"/>
    </row>
    <row r="44" spans="1:32" ht="15" customHeight="1" x14ac:dyDescent="0.3">
      <c r="A44" s="136"/>
      <c r="B44" s="143"/>
      <c r="C44" s="483"/>
      <c r="D44" s="589"/>
      <c r="E44" s="590"/>
      <c r="F44" s="591"/>
      <c r="G44" s="145"/>
      <c r="H44" s="609"/>
      <c r="I44" s="610"/>
      <c r="J44" s="165"/>
      <c r="K44" s="165"/>
      <c r="L44" s="165"/>
      <c r="M44" s="144"/>
      <c r="N44" s="136"/>
      <c r="O44" s="145"/>
      <c r="P44" s="542"/>
      <c r="Q44" s="539"/>
      <c r="R44" s="526"/>
      <c r="S44" s="526"/>
      <c r="T44" s="526"/>
      <c r="U44" s="526"/>
      <c r="V44" s="526"/>
      <c r="W44" s="526"/>
      <c r="X44" s="527"/>
      <c r="Y44" s="145"/>
    </row>
    <row r="45" spans="1:32" ht="15" customHeight="1" x14ac:dyDescent="0.3">
      <c r="A45" s="136"/>
      <c r="B45" s="143"/>
      <c r="C45" s="145"/>
      <c r="D45" s="146"/>
      <c r="E45" s="146"/>
      <c r="F45" s="146"/>
      <c r="G45" s="145"/>
      <c r="H45" s="609"/>
      <c r="I45" s="610"/>
      <c r="J45" s="165"/>
      <c r="K45" s="165"/>
      <c r="L45" s="165"/>
      <c r="M45" s="144"/>
      <c r="N45" s="136"/>
      <c r="O45" s="145"/>
      <c r="P45" s="542"/>
      <c r="Q45" s="539"/>
      <c r="R45" s="526"/>
      <c r="S45" s="526"/>
      <c r="T45" s="526"/>
      <c r="U45" s="526"/>
      <c r="V45" s="526"/>
      <c r="W45" s="526"/>
      <c r="X45" s="527"/>
      <c r="Y45" s="145"/>
    </row>
    <row r="46" spans="1:32" ht="18" customHeight="1" x14ac:dyDescent="0.3">
      <c r="A46" s="136"/>
      <c r="B46" s="143"/>
      <c r="C46" s="598" t="s">
        <v>219</v>
      </c>
      <c r="D46" s="598"/>
      <c r="E46" s="598"/>
      <c r="F46" s="598"/>
      <c r="G46" s="598"/>
      <c r="H46" s="173"/>
      <c r="I46" s="173"/>
      <c r="J46" s="162"/>
      <c r="K46" s="162"/>
      <c r="L46" s="172"/>
      <c r="M46" s="144"/>
      <c r="N46" s="136"/>
      <c r="O46" s="145"/>
      <c r="P46" s="542"/>
      <c r="Q46" s="539"/>
      <c r="R46" s="526"/>
      <c r="S46" s="526"/>
      <c r="T46" s="526"/>
      <c r="U46" s="526"/>
      <c r="V46" s="526"/>
      <c r="W46" s="526"/>
      <c r="X46" s="527"/>
      <c r="Y46" s="145"/>
    </row>
    <row r="47" spans="1:32" ht="18" customHeight="1" x14ac:dyDescent="0.3">
      <c r="A47" s="136"/>
      <c r="B47" s="143"/>
      <c r="C47" s="145"/>
      <c r="D47" s="145"/>
      <c r="E47" s="145"/>
      <c r="F47" s="145"/>
      <c r="G47" s="145"/>
      <c r="H47" s="226" t="s">
        <v>208</v>
      </c>
      <c r="I47" s="227"/>
      <c r="J47" s="227"/>
      <c r="K47" s="227"/>
      <c r="L47" s="227"/>
      <c r="M47" s="144"/>
      <c r="N47" s="136"/>
      <c r="O47" s="145"/>
      <c r="P47" s="542"/>
      <c r="Q47" s="539"/>
      <c r="R47" s="526"/>
      <c r="S47" s="526"/>
      <c r="T47" s="526"/>
      <c r="U47" s="526"/>
      <c r="V47" s="526"/>
      <c r="W47" s="526"/>
      <c r="X47" s="527"/>
      <c r="Y47" s="145"/>
    </row>
    <row r="48" spans="1:32" ht="15.6" customHeight="1" x14ac:dyDescent="0.3">
      <c r="A48" s="136"/>
      <c r="B48" s="143"/>
      <c r="C48" s="145"/>
      <c r="D48" s="145"/>
      <c r="E48" s="145"/>
      <c r="F48" s="145"/>
      <c r="G48" s="145"/>
      <c r="H48" s="503" t="s">
        <v>207</v>
      </c>
      <c r="I48" s="505" t="s">
        <v>153</v>
      </c>
      <c r="J48" s="507" t="str">
        <f>'Evaluation Set-up'!$C$7</f>
        <v>Before Period</v>
      </c>
      <c r="K48" s="507" t="str">
        <f>'Evaluation Set-up'!$C$9</f>
        <v>After Period #1</v>
      </c>
      <c r="L48" s="507" t="str">
        <f>'Evaluation Set-up'!$C$11</f>
        <v>After Period #2</v>
      </c>
      <c r="M48" s="144"/>
      <c r="N48" s="136"/>
      <c r="O48" s="145"/>
      <c r="P48" s="542"/>
      <c r="Q48" s="539"/>
      <c r="R48" s="526"/>
      <c r="S48" s="526"/>
      <c r="T48" s="526"/>
      <c r="U48" s="526"/>
      <c r="V48" s="526"/>
      <c r="W48" s="526"/>
      <c r="X48" s="527"/>
      <c r="Y48" s="145"/>
    </row>
    <row r="49" spans="1:29" ht="15.6" customHeight="1" x14ac:dyDescent="0.3">
      <c r="A49" s="136"/>
      <c r="B49" s="143"/>
      <c r="C49" s="145"/>
      <c r="D49" s="145"/>
      <c r="E49" s="145"/>
      <c r="F49" s="145"/>
      <c r="G49" s="145"/>
      <c r="H49" s="504"/>
      <c r="I49" s="506"/>
      <c r="J49" s="508"/>
      <c r="K49" s="508"/>
      <c r="L49" s="508"/>
      <c r="M49" s="144"/>
      <c r="N49" s="136"/>
      <c r="O49" s="145"/>
      <c r="P49" s="542"/>
      <c r="Q49" s="540"/>
      <c r="R49" s="528"/>
      <c r="S49" s="528"/>
      <c r="T49" s="528"/>
      <c r="U49" s="528"/>
      <c r="V49" s="528"/>
      <c r="W49" s="528"/>
      <c r="X49" s="529"/>
      <c r="Y49" s="145"/>
    </row>
    <row r="50" spans="1:29" ht="15" customHeight="1" x14ac:dyDescent="0.3">
      <c r="A50" s="136"/>
      <c r="B50" s="143"/>
      <c r="C50" s="145"/>
      <c r="D50" s="145"/>
      <c r="E50" s="145"/>
      <c r="F50" s="145"/>
      <c r="G50" s="145"/>
      <c r="H50" s="147" t="s">
        <v>206</v>
      </c>
      <c r="I50" s="188"/>
      <c r="J50" s="188" t="str">
        <f>TEXT(AC17, "0.00")&amp;" years"</f>
        <v>5.08 years</v>
      </c>
      <c r="K50" s="188" t="str">
        <f>TEXT(AC28, "0.00")&amp;" years"</f>
        <v>3.17 years</v>
      </c>
      <c r="L50" s="188" t="str">
        <f>TEXT(AC39, "0.00")&amp;" years"</f>
        <v>1.92 years</v>
      </c>
      <c r="M50" s="144"/>
      <c r="N50" s="136"/>
      <c r="O50" s="145"/>
      <c r="P50" s="188">
        <v>6</v>
      </c>
      <c r="Q50" s="523" t="s">
        <v>198</v>
      </c>
      <c r="R50" s="523"/>
      <c r="S50" s="523"/>
      <c r="T50" s="523"/>
      <c r="U50" s="523"/>
      <c r="V50" s="523"/>
      <c r="W50" s="523"/>
      <c r="X50" s="523"/>
      <c r="Y50" s="145"/>
    </row>
    <row r="51" spans="1:29" ht="15" customHeight="1" x14ac:dyDescent="0.3">
      <c r="A51" s="136"/>
      <c r="B51" s="143"/>
      <c r="C51" s="145"/>
      <c r="D51" s="145"/>
      <c r="E51" s="145"/>
      <c r="F51" s="145"/>
      <c r="G51" s="145"/>
      <c r="H51" s="147" t="s">
        <v>183</v>
      </c>
      <c r="I51" s="148"/>
      <c r="J51" s="148">
        <f>D29</f>
        <v>41275</v>
      </c>
      <c r="K51" s="148">
        <f>D31</f>
        <v>43221</v>
      </c>
      <c r="L51" s="148">
        <f>D33</f>
        <v>44470</v>
      </c>
      <c r="M51" s="144"/>
      <c r="N51" s="136"/>
      <c r="O51" s="145"/>
      <c r="P51" s="188">
        <v>7</v>
      </c>
      <c r="Q51" s="480" t="s">
        <v>199</v>
      </c>
      <c r="R51" s="480"/>
      <c r="S51" s="480"/>
      <c r="T51" s="480"/>
      <c r="U51" s="480"/>
      <c r="V51" s="480"/>
      <c r="W51" s="480"/>
      <c r="X51" s="480"/>
      <c r="Y51" s="145"/>
    </row>
    <row r="52" spans="1:29" ht="15" customHeight="1" x14ac:dyDescent="0.3">
      <c r="A52" s="136"/>
      <c r="B52" s="143"/>
      <c r="C52" s="145"/>
      <c r="D52" s="145"/>
      <c r="E52" s="145"/>
      <c r="F52" s="145"/>
      <c r="G52" s="145"/>
      <c r="H52" s="147" t="s">
        <v>184</v>
      </c>
      <c r="I52" s="148"/>
      <c r="J52" s="148">
        <f>E29</f>
        <v>43131</v>
      </c>
      <c r="K52" s="148">
        <f>E31</f>
        <v>44377</v>
      </c>
      <c r="L52" s="148">
        <f>E33</f>
        <v>45169</v>
      </c>
      <c r="M52" s="144"/>
      <c r="N52" s="136"/>
      <c r="O52" s="145"/>
      <c r="P52" s="481" t="s">
        <v>213</v>
      </c>
      <c r="Q52" s="484" t="s">
        <v>214</v>
      </c>
      <c r="R52" s="485"/>
      <c r="S52" s="485"/>
      <c r="T52" s="485"/>
      <c r="U52" s="485"/>
      <c r="V52" s="485"/>
      <c r="W52" s="485"/>
      <c r="X52" s="486"/>
      <c r="Y52" s="10"/>
    </row>
    <row r="53" spans="1:29" ht="15" customHeight="1" x14ac:dyDescent="0.3">
      <c r="A53" s="136"/>
      <c r="B53" s="143"/>
      <c r="C53" s="145"/>
      <c r="D53" s="145"/>
      <c r="E53" s="145"/>
      <c r="F53" s="145"/>
      <c r="G53" s="145"/>
      <c r="H53" s="174"/>
      <c r="I53" s="157"/>
      <c r="J53" s="157"/>
      <c r="K53" s="157"/>
      <c r="L53" s="157"/>
      <c r="M53" s="144"/>
      <c r="N53" s="136"/>
      <c r="O53" s="145"/>
      <c r="P53" s="482"/>
      <c r="Q53" s="487"/>
      <c r="R53" s="488"/>
      <c r="S53" s="488"/>
      <c r="T53" s="488"/>
      <c r="U53" s="488"/>
      <c r="V53" s="488"/>
      <c r="W53" s="488"/>
      <c r="X53" s="489"/>
      <c r="Y53" s="10"/>
    </row>
    <row r="54" spans="1:29" ht="15" customHeight="1" x14ac:dyDescent="0.3">
      <c r="A54" s="136"/>
      <c r="B54" s="143"/>
      <c r="C54" s="145"/>
      <c r="D54" s="145"/>
      <c r="E54" s="145"/>
      <c r="F54" s="145"/>
      <c r="G54" s="145"/>
      <c r="H54" s="228" t="s">
        <v>13</v>
      </c>
      <c r="I54" s="229"/>
      <c r="J54" s="229">
        <f>AC15/$AC$17</f>
        <v>13.377049180327869</v>
      </c>
      <c r="K54" s="229">
        <f>AC26/$AC$28</f>
        <v>12.315789473684211</v>
      </c>
      <c r="L54" s="229">
        <f>AC37/$AC$39</f>
        <v>18.782608695652176</v>
      </c>
      <c r="M54" s="144"/>
      <c r="N54" s="136"/>
      <c r="O54" s="145"/>
      <c r="P54" s="483"/>
      <c r="Q54" s="490"/>
      <c r="R54" s="491"/>
      <c r="S54" s="491"/>
      <c r="T54" s="491"/>
      <c r="U54" s="491"/>
      <c r="V54" s="491"/>
      <c r="W54" s="491"/>
      <c r="X54" s="492"/>
      <c r="Y54" s="10"/>
    </row>
    <row r="55" spans="1:29" ht="15" customHeight="1" x14ac:dyDescent="0.3">
      <c r="A55" s="136"/>
      <c r="B55" s="143"/>
      <c r="C55" s="145"/>
      <c r="D55" s="145"/>
      <c r="E55" s="145"/>
      <c r="F55" s="145"/>
      <c r="G55" s="145"/>
      <c r="H55" s="163" t="s">
        <v>205</v>
      </c>
      <c r="I55" s="229"/>
      <c r="J55" s="229">
        <f>AC10/$AC$17</f>
        <v>0.39344262295081972</v>
      </c>
      <c r="K55" s="229">
        <f>AC21/$AC$28</f>
        <v>0.31578947368421056</v>
      </c>
      <c r="L55" s="229">
        <f>AC32/$AC$39</f>
        <v>0</v>
      </c>
      <c r="M55" s="144"/>
      <c r="N55" s="136"/>
      <c r="O55" s="145"/>
      <c r="P55" s="145"/>
      <c r="Q55" s="145"/>
      <c r="R55" s="145"/>
      <c r="S55" s="145"/>
      <c r="T55" s="145"/>
      <c r="U55" s="145"/>
      <c r="V55" s="145"/>
      <c r="W55" s="145"/>
      <c r="X55" s="145"/>
      <c r="Y55" s="10"/>
    </row>
    <row r="56" spans="1:29" ht="15" customHeight="1" x14ac:dyDescent="0.3">
      <c r="A56" s="136"/>
      <c r="B56" s="143"/>
      <c r="C56" s="145"/>
      <c r="D56" s="145"/>
      <c r="E56" s="145"/>
      <c r="F56" s="145"/>
      <c r="G56" s="145"/>
      <c r="H56" s="163" t="s">
        <v>204</v>
      </c>
      <c r="I56" s="229"/>
      <c r="J56" s="229">
        <f>AC11/$AC$17</f>
        <v>0.19672131147540986</v>
      </c>
      <c r="K56" s="229">
        <f>AC22/$AC$28</f>
        <v>0.31578947368421056</v>
      </c>
      <c r="L56" s="229">
        <f t="shared" ref="L56:L59" si="6">AC33/$AC$39</f>
        <v>0.52173913043478259</v>
      </c>
      <c r="M56" s="144"/>
      <c r="N56" s="136"/>
      <c r="O56" s="145"/>
      <c r="P56" s="145"/>
      <c r="Q56" s="145"/>
      <c r="R56" s="145"/>
      <c r="S56" s="145"/>
      <c r="T56" s="145"/>
      <c r="U56" s="10"/>
      <c r="V56" s="10"/>
      <c r="W56" s="10"/>
      <c r="X56" s="10"/>
      <c r="Y56" s="10"/>
    </row>
    <row r="57" spans="1:29" ht="15" customHeight="1" x14ac:dyDescent="0.3">
      <c r="A57" s="136"/>
      <c r="B57" s="143"/>
      <c r="C57" s="145"/>
      <c r="D57" s="145"/>
      <c r="E57" s="145"/>
      <c r="F57" s="145"/>
      <c r="G57" s="145"/>
      <c r="H57" s="163" t="s">
        <v>202</v>
      </c>
      <c r="I57" s="229"/>
      <c r="J57" s="229">
        <f>AC12/$AC$17</f>
        <v>1.180327868852459</v>
      </c>
      <c r="K57" s="229">
        <f>AC23/$AC$28</f>
        <v>0.94736842105263164</v>
      </c>
      <c r="L57" s="229">
        <f t="shared" si="6"/>
        <v>1.0434782608695652</v>
      </c>
      <c r="M57" s="144"/>
      <c r="N57" s="136"/>
      <c r="O57" s="145"/>
      <c r="P57" s="145"/>
      <c r="Q57" s="145"/>
      <c r="R57" s="145"/>
      <c r="S57" s="145"/>
      <c r="T57" s="145"/>
      <c r="U57" s="10"/>
      <c r="V57" s="10"/>
      <c r="W57" s="10"/>
      <c r="X57" s="10"/>
      <c r="Y57" s="10"/>
    </row>
    <row r="58" spans="1:29" customFormat="1" ht="15" customHeight="1" x14ac:dyDescent="0.3">
      <c r="A58" s="136"/>
      <c r="B58" s="143"/>
      <c r="C58" s="145"/>
      <c r="D58" s="145"/>
      <c r="E58" s="145"/>
      <c r="F58" s="145"/>
      <c r="G58" s="145"/>
      <c r="H58" s="163" t="s">
        <v>203</v>
      </c>
      <c r="I58" s="229"/>
      <c r="J58" s="229">
        <f>AC13/$AC$17</f>
        <v>2.360655737704918</v>
      </c>
      <c r="K58" s="229">
        <f>AC24/$AC$28</f>
        <v>3.1578947368421053</v>
      </c>
      <c r="L58" s="229">
        <f t="shared" si="6"/>
        <v>3.6521739130434785</v>
      </c>
      <c r="M58" s="144"/>
      <c r="N58" s="136"/>
      <c r="O58" s="145"/>
      <c r="P58" s="145"/>
      <c r="Q58" s="145"/>
      <c r="R58" s="145"/>
      <c r="S58" s="145"/>
      <c r="T58" s="145"/>
      <c r="U58" s="145"/>
      <c r="V58" s="145"/>
      <c r="W58" s="145"/>
      <c r="X58" s="145"/>
      <c r="Y58" s="145"/>
      <c r="AC58" s="2"/>
    </row>
    <row r="59" spans="1:29" customFormat="1" ht="15" customHeight="1" x14ac:dyDescent="0.3">
      <c r="A59" s="136"/>
      <c r="B59" s="143"/>
      <c r="C59" s="145"/>
      <c r="D59" s="146"/>
      <c r="E59" s="146"/>
      <c r="F59" s="146"/>
      <c r="G59" s="145"/>
      <c r="H59" s="163" t="s">
        <v>22</v>
      </c>
      <c r="I59" s="229"/>
      <c r="J59" s="229">
        <f>AC14/$AC$17</f>
        <v>9.2459016393442628</v>
      </c>
      <c r="K59" s="229">
        <f>AC25/$AC$28</f>
        <v>7.5789473684210531</v>
      </c>
      <c r="L59" s="229">
        <f t="shared" si="6"/>
        <v>13.565217391304349</v>
      </c>
      <c r="M59" s="144"/>
      <c r="N59" s="136"/>
      <c r="O59" s="145"/>
      <c r="P59" s="145"/>
      <c r="Q59" s="145"/>
      <c r="R59" s="145"/>
      <c r="S59" s="145"/>
      <c r="T59" s="145"/>
      <c r="U59" s="145"/>
      <c r="V59" s="145"/>
      <c r="W59" s="145"/>
      <c r="X59" s="145"/>
      <c r="Y59" s="145"/>
      <c r="AC59" s="2"/>
    </row>
    <row r="60" spans="1:29" customFormat="1" ht="15" customHeight="1" x14ac:dyDescent="0.3">
      <c r="A60" s="136"/>
      <c r="B60" s="143"/>
      <c r="C60" s="145"/>
      <c r="D60" s="146"/>
      <c r="E60" s="146"/>
      <c r="F60" s="146"/>
      <c r="G60" s="145"/>
      <c r="H60" s="145"/>
      <c r="I60" s="145"/>
      <c r="J60" s="145"/>
      <c r="K60" s="145"/>
      <c r="L60" s="145"/>
      <c r="M60" s="144"/>
      <c r="N60" s="136"/>
      <c r="O60" s="145"/>
      <c r="P60" s="145"/>
      <c r="Q60" s="145"/>
      <c r="R60" s="145"/>
      <c r="S60" s="145"/>
      <c r="T60" s="145"/>
      <c r="U60" s="145"/>
      <c r="V60" s="145"/>
      <c r="W60" s="145"/>
      <c r="X60" s="145"/>
      <c r="Y60" s="145"/>
      <c r="AC60" s="2"/>
    </row>
    <row r="61" spans="1:29" customFormat="1" ht="18" customHeight="1" x14ac:dyDescent="0.3">
      <c r="A61" s="136"/>
      <c r="B61" s="143"/>
      <c r="C61" s="493" t="s">
        <v>209</v>
      </c>
      <c r="D61" s="493"/>
      <c r="E61" s="493"/>
      <c r="F61" s="493"/>
      <c r="G61" s="145"/>
      <c r="H61" s="230"/>
      <c r="I61" s="230"/>
      <c r="J61" s="231"/>
      <c r="K61" s="231"/>
      <c r="L61" s="232"/>
      <c r="M61" s="144"/>
      <c r="N61" s="136"/>
      <c r="O61" s="145"/>
      <c r="P61" s="145"/>
      <c r="Q61" s="145"/>
      <c r="R61" s="145"/>
      <c r="S61" s="145"/>
      <c r="T61" s="145"/>
      <c r="U61" s="145"/>
      <c r="V61" s="145"/>
      <c r="W61" s="145"/>
      <c r="X61" s="145"/>
      <c r="Y61" s="145"/>
      <c r="AC61" s="2"/>
    </row>
    <row r="62" spans="1:29" customFormat="1" ht="15" customHeight="1" x14ac:dyDescent="0.3">
      <c r="A62" s="136"/>
      <c r="B62" s="143"/>
      <c r="C62" s="612"/>
      <c r="D62" s="613"/>
      <c r="E62" s="613"/>
      <c r="F62" s="613"/>
      <c r="G62" s="613"/>
      <c r="H62" s="613"/>
      <c r="I62" s="613"/>
      <c r="J62" s="613"/>
      <c r="K62" s="613"/>
      <c r="L62" s="614"/>
      <c r="M62" s="144"/>
      <c r="N62" s="136"/>
      <c r="O62" s="145"/>
      <c r="P62" s="233"/>
      <c r="Q62" s="234"/>
      <c r="R62" s="145"/>
      <c r="S62" s="145"/>
      <c r="T62" s="145"/>
      <c r="U62" s="145"/>
      <c r="V62" s="145"/>
      <c r="W62" s="145"/>
      <c r="X62" s="145"/>
      <c r="Y62" s="145"/>
      <c r="AC62" s="2"/>
    </row>
    <row r="63" spans="1:29" customFormat="1" ht="15" customHeight="1" x14ac:dyDescent="0.3">
      <c r="A63" s="136"/>
      <c r="B63" s="143"/>
      <c r="C63" s="615"/>
      <c r="D63" s="616"/>
      <c r="E63" s="616"/>
      <c r="F63" s="616"/>
      <c r="G63" s="616"/>
      <c r="H63" s="616"/>
      <c r="I63" s="616"/>
      <c r="J63" s="616"/>
      <c r="K63" s="616"/>
      <c r="L63" s="617"/>
      <c r="M63" s="144"/>
      <c r="N63" s="136"/>
      <c r="O63" s="145"/>
      <c r="P63" s="234"/>
      <c r="Q63" s="234"/>
      <c r="R63" s="145"/>
      <c r="S63" s="145"/>
      <c r="T63" s="145"/>
      <c r="U63" s="145"/>
      <c r="V63" s="145"/>
      <c r="W63" s="145"/>
      <c r="X63" s="145"/>
      <c r="Y63" s="145"/>
      <c r="AC63" s="2"/>
    </row>
    <row r="64" spans="1:29" customFormat="1" ht="15" customHeight="1" x14ac:dyDescent="0.3">
      <c r="A64" s="136"/>
      <c r="B64" s="143"/>
      <c r="C64" s="615"/>
      <c r="D64" s="616"/>
      <c r="E64" s="616"/>
      <c r="F64" s="616"/>
      <c r="G64" s="616"/>
      <c r="H64" s="616"/>
      <c r="I64" s="616"/>
      <c r="J64" s="616"/>
      <c r="K64" s="616"/>
      <c r="L64" s="617"/>
      <c r="M64" s="144"/>
      <c r="N64" s="136"/>
      <c r="O64" s="145"/>
      <c r="P64" s="234"/>
      <c r="Q64" s="234"/>
      <c r="R64" s="145"/>
      <c r="S64" s="145"/>
      <c r="T64" s="145"/>
      <c r="U64" s="145"/>
      <c r="V64" s="145"/>
      <c r="W64" s="145"/>
      <c r="X64" s="145"/>
      <c r="Y64" s="145"/>
      <c r="AC64" s="2"/>
    </row>
    <row r="65" spans="1:29" customFormat="1" ht="15" customHeight="1" x14ac:dyDescent="0.3">
      <c r="A65" s="136"/>
      <c r="B65" s="143"/>
      <c r="C65" s="615"/>
      <c r="D65" s="616"/>
      <c r="E65" s="616"/>
      <c r="F65" s="616"/>
      <c r="G65" s="616"/>
      <c r="H65" s="616"/>
      <c r="I65" s="616"/>
      <c r="J65" s="616"/>
      <c r="K65" s="616"/>
      <c r="L65" s="617"/>
      <c r="M65" s="144"/>
      <c r="N65" s="136"/>
      <c r="O65" s="145"/>
      <c r="P65" s="145"/>
      <c r="Q65" s="145"/>
      <c r="R65" s="145"/>
      <c r="S65" s="145"/>
      <c r="T65" s="145"/>
      <c r="U65" s="145"/>
      <c r="V65" s="145"/>
      <c r="W65" s="145"/>
      <c r="X65" s="145"/>
      <c r="Y65" s="145"/>
      <c r="AC65" s="2"/>
    </row>
    <row r="66" spans="1:29" ht="15" customHeight="1" x14ac:dyDescent="0.3">
      <c r="A66" s="136"/>
      <c r="B66" s="143"/>
      <c r="C66" s="615"/>
      <c r="D66" s="616"/>
      <c r="E66" s="616"/>
      <c r="F66" s="616"/>
      <c r="G66" s="616"/>
      <c r="H66" s="616"/>
      <c r="I66" s="616"/>
      <c r="J66" s="616"/>
      <c r="K66" s="616"/>
      <c r="L66" s="617"/>
      <c r="M66" s="144"/>
      <c r="N66" s="136"/>
      <c r="O66" s="145"/>
      <c r="P66" s="145"/>
      <c r="Q66" s="145"/>
      <c r="R66" s="145"/>
      <c r="S66" s="145"/>
      <c r="T66" s="145"/>
      <c r="U66" s="145"/>
      <c r="V66" s="145"/>
      <c r="W66" s="145"/>
      <c r="X66" s="145"/>
      <c r="Y66" s="145"/>
    </row>
    <row r="67" spans="1:29" ht="15" customHeight="1" x14ac:dyDescent="0.3">
      <c r="A67" s="136"/>
      <c r="B67" s="143"/>
      <c r="C67" s="615"/>
      <c r="D67" s="616"/>
      <c r="E67" s="616"/>
      <c r="F67" s="616"/>
      <c r="G67" s="616"/>
      <c r="H67" s="616"/>
      <c r="I67" s="616"/>
      <c r="J67" s="616"/>
      <c r="K67" s="616"/>
      <c r="L67" s="617"/>
      <c r="M67" s="144"/>
      <c r="N67" s="136"/>
      <c r="O67" s="145"/>
      <c r="P67" s="145"/>
      <c r="Q67" s="145"/>
      <c r="R67" s="145"/>
      <c r="S67" s="145"/>
      <c r="T67" s="145"/>
      <c r="U67" s="145"/>
      <c r="V67" s="145"/>
      <c r="W67" s="145"/>
      <c r="X67" s="145"/>
      <c r="Y67" s="145"/>
    </row>
    <row r="68" spans="1:29" ht="15" customHeight="1" x14ac:dyDescent="0.3">
      <c r="A68" s="136"/>
      <c r="B68" s="143"/>
      <c r="C68" s="615"/>
      <c r="D68" s="616"/>
      <c r="E68" s="616"/>
      <c r="F68" s="616"/>
      <c r="G68" s="616"/>
      <c r="H68" s="616"/>
      <c r="I68" s="616"/>
      <c r="J68" s="616"/>
      <c r="K68" s="616"/>
      <c r="L68" s="617"/>
      <c r="M68" s="144"/>
      <c r="N68" s="136"/>
      <c r="O68" s="145"/>
      <c r="P68" s="145"/>
      <c r="Q68" s="145"/>
      <c r="R68" s="145"/>
      <c r="S68" s="145"/>
      <c r="T68" s="145"/>
      <c r="U68" s="145"/>
      <c r="V68" s="145"/>
      <c r="W68" s="145"/>
      <c r="X68" s="145"/>
      <c r="Y68" s="145"/>
    </row>
    <row r="69" spans="1:29" ht="15" customHeight="1" x14ac:dyDescent="0.3">
      <c r="A69" s="136"/>
      <c r="B69" s="143"/>
      <c r="C69" s="615"/>
      <c r="D69" s="616"/>
      <c r="E69" s="616"/>
      <c r="F69" s="616"/>
      <c r="G69" s="616"/>
      <c r="H69" s="616"/>
      <c r="I69" s="616"/>
      <c r="J69" s="616"/>
      <c r="K69" s="616"/>
      <c r="L69" s="617"/>
      <c r="M69" s="144"/>
      <c r="N69" s="136"/>
      <c r="O69" s="145"/>
      <c r="P69" s="145"/>
      <c r="Q69" s="145"/>
      <c r="R69" s="145"/>
      <c r="S69" s="145"/>
      <c r="T69" s="145"/>
      <c r="U69" s="145"/>
      <c r="V69" s="145"/>
      <c r="W69" s="145"/>
      <c r="X69" s="145"/>
      <c r="Y69" s="145"/>
    </row>
    <row r="70" spans="1:29" ht="15" customHeight="1" x14ac:dyDescent="0.3">
      <c r="A70" s="136"/>
      <c r="B70" s="143"/>
      <c r="C70" s="615"/>
      <c r="D70" s="616"/>
      <c r="E70" s="616"/>
      <c r="F70" s="616"/>
      <c r="G70" s="616"/>
      <c r="H70" s="616"/>
      <c r="I70" s="616"/>
      <c r="J70" s="616"/>
      <c r="K70" s="616"/>
      <c r="L70" s="617"/>
      <c r="M70" s="144"/>
      <c r="N70" s="136"/>
      <c r="O70" s="145"/>
      <c r="P70" s="145"/>
      <c r="Q70" s="145"/>
      <c r="R70" s="145"/>
      <c r="S70" s="145"/>
      <c r="T70" s="145"/>
      <c r="U70" s="145"/>
      <c r="V70" s="145"/>
      <c r="W70" s="145"/>
      <c r="X70" s="145"/>
      <c r="Y70" s="145"/>
    </row>
    <row r="71" spans="1:29" ht="15" customHeight="1" x14ac:dyDescent="0.3">
      <c r="A71" s="136"/>
      <c r="B71" s="143"/>
      <c r="C71" s="618"/>
      <c r="D71" s="619"/>
      <c r="E71" s="619"/>
      <c r="F71" s="619"/>
      <c r="G71" s="619"/>
      <c r="H71" s="619"/>
      <c r="I71" s="619"/>
      <c r="J71" s="619"/>
      <c r="K71" s="619"/>
      <c r="L71" s="620"/>
      <c r="M71" s="144"/>
      <c r="N71" s="136"/>
      <c r="O71" s="145"/>
      <c r="P71" s="145"/>
      <c r="Q71" s="145"/>
      <c r="R71" s="145"/>
      <c r="S71" s="145"/>
      <c r="T71" s="145"/>
      <c r="U71" s="145"/>
      <c r="V71" s="145"/>
      <c r="W71" s="145"/>
      <c r="X71" s="145"/>
      <c r="Y71" s="145"/>
    </row>
    <row r="72" spans="1:29" ht="15" customHeight="1" x14ac:dyDescent="0.3">
      <c r="A72" s="136"/>
      <c r="B72" s="143"/>
      <c r="C72" s="162"/>
      <c r="D72" s="162"/>
      <c r="E72" s="162"/>
      <c r="F72" s="162"/>
      <c r="G72" s="145"/>
      <c r="H72" s="230"/>
      <c r="I72" s="230"/>
      <c r="J72" s="231"/>
      <c r="K72" s="231"/>
      <c r="L72" s="232"/>
      <c r="M72" s="144"/>
      <c r="N72" s="136"/>
      <c r="O72" s="145"/>
      <c r="P72" s="145"/>
      <c r="Q72" s="145"/>
      <c r="R72" s="145"/>
      <c r="S72" s="145"/>
      <c r="T72" s="145"/>
      <c r="U72" s="145"/>
      <c r="V72" s="145"/>
      <c r="W72" s="145"/>
      <c r="X72" s="145"/>
      <c r="Y72" s="145"/>
    </row>
    <row r="73" spans="1:29" ht="18" customHeight="1" x14ac:dyDescent="0.3">
      <c r="A73" s="136"/>
      <c r="B73" s="143"/>
      <c r="C73" s="235" t="s">
        <v>187</v>
      </c>
      <c r="D73" s="146"/>
      <c r="E73" s="146"/>
      <c r="F73" s="146"/>
      <c r="G73" s="145"/>
      <c r="H73" s="236"/>
      <c r="I73" s="236"/>
      <c r="J73" s="145"/>
      <c r="K73" s="237"/>
      <c r="L73" s="238"/>
      <c r="M73" s="144"/>
      <c r="N73" s="136"/>
      <c r="O73" s="145"/>
      <c r="P73" s="145"/>
      <c r="Q73" s="145"/>
      <c r="R73" s="145"/>
      <c r="S73" s="145"/>
      <c r="T73" s="145"/>
      <c r="U73" s="145"/>
      <c r="V73" s="145"/>
      <c r="W73" s="145"/>
      <c r="X73" s="145"/>
      <c r="Y73" s="145"/>
    </row>
    <row r="74" spans="1:29" ht="18" customHeight="1" x14ac:dyDescent="0.3">
      <c r="A74" s="136"/>
      <c r="B74" s="143"/>
      <c r="C74" s="236" t="s">
        <v>244</v>
      </c>
      <c r="D74" s="146"/>
      <c r="E74" s="146"/>
      <c r="F74" s="146"/>
      <c r="G74" s="145"/>
      <c r="H74" s="239" t="s">
        <v>188</v>
      </c>
      <c r="I74" s="239"/>
      <c r="J74" s="145"/>
      <c r="K74" s="237"/>
      <c r="L74" s="238"/>
      <c r="M74" s="144"/>
      <c r="N74" s="136"/>
      <c r="O74" s="145"/>
      <c r="P74" s="145"/>
      <c r="Q74" s="145"/>
      <c r="R74" s="145"/>
      <c r="S74" s="145"/>
      <c r="T74" s="145"/>
      <c r="U74" s="145"/>
      <c r="V74" s="145"/>
      <c r="W74" s="145"/>
      <c r="X74" s="145"/>
      <c r="Y74" s="145"/>
    </row>
    <row r="75" spans="1:29" ht="15" customHeight="1" x14ac:dyDescent="0.3">
      <c r="A75" s="136"/>
      <c r="B75" s="143"/>
      <c r="C75" s="236" t="s">
        <v>245</v>
      </c>
      <c r="D75" s="146"/>
      <c r="E75" s="146"/>
      <c r="F75" s="146"/>
      <c r="G75" s="145"/>
      <c r="H75" s="147" t="s">
        <v>189</v>
      </c>
      <c r="I75" s="479"/>
      <c r="J75" s="479"/>
      <c r="K75" s="479"/>
      <c r="L75" s="479"/>
      <c r="M75" s="144"/>
      <c r="N75" s="136"/>
      <c r="O75" s="145"/>
      <c r="P75" s="145"/>
      <c r="Q75" s="145"/>
      <c r="R75" s="145"/>
      <c r="S75" s="145"/>
      <c r="T75" s="145"/>
      <c r="U75" s="145"/>
      <c r="V75" s="145"/>
      <c r="W75" s="145"/>
      <c r="X75" s="145"/>
      <c r="Y75" s="145"/>
    </row>
    <row r="76" spans="1:29" ht="15" customHeight="1" x14ac:dyDescent="0.3">
      <c r="A76" s="136"/>
      <c r="B76" s="143"/>
      <c r="C76" s="236" t="s">
        <v>246</v>
      </c>
      <c r="D76" s="146"/>
      <c r="E76" s="146"/>
      <c r="F76" s="146"/>
      <c r="G76" s="145"/>
      <c r="H76" s="147" t="s">
        <v>190</v>
      </c>
      <c r="I76" s="478"/>
      <c r="J76" s="478"/>
      <c r="K76" s="478"/>
      <c r="L76" s="478"/>
      <c r="M76" s="144"/>
      <c r="N76" s="136"/>
      <c r="O76" s="145"/>
      <c r="P76" s="145"/>
      <c r="Q76" s="145"/>
      <c r="R76" s="145"/>
      <c r="S76" s="145"/>
      <c r="T76" s="145"/>
      <c r="U76" s="145"/>
      <c r="V76" s="145"/>
      <c r="W76" s="145"/>
      <c r="X76" s="145"/>
      <c r="Y76" s="145"/>
    </row>
    <row r="77" spans="1:29" ht="15" customHeight="1" x14ac:dyDescent="0.3">
      <c r="A77" s="136"/>
      <c r="B77" s="143"/>
      <c r="C77" s="236" t="s">
        <v>191</v>
      </c>
      <c r="D77" s="146"/>
      <c r="E77" s="146"/>
      <c r="F77" s="146"/>
      <c r="G77" s="145"/>
      <c r="H77" s="147" t="s">
        <v>192</v>
      </c>
      <c r="I77" s="611"/>
      <c r="J77" s="479"/>
      <c r="K77" s="479"/>
      <c r="L77" s="479"/>
      <c r="M77" s="144"/>
      <c r="N77" s="136"/>
      <c r="O77" s="145"/>
      <c r="P77" s="145"/>
      <c r="Q77" s="145"/>
      <c r="R77" s="145"/>
      <c r="S77" s="145"/>
      <c r="T77" s="145"/>
      <c r="U77" s="145"/>
      <c r="V77" s="145"/>
      <c r="W77" s="145"/>
      <c r="X77" s="145"/>
      <c r="Y77" s="145"/>
    </row>
    <row r="78" spans="1:29" ht="15" customHeight="1" thickBot="1" x14ac:dyDescent="0.35">
      <c r="A78" s="136"/>
      <c r="B78" s="151"/>
      <c r="C78" s="152"/>
      <c r="D78" s="153"/>
      <c r="E78" s="153"/>
      <c r="F78" s="153"/>
      <c r="G78" s="152"/>
      <c r="H78" s="240"/>
      <c r="I78" s="240"/>
      <c r="J78" s="152"/>
      <c r="K78" s="241"/>
      <c r="L78" s="242"/>
      <c r="M78" s="154"/>
      <c r="N78" s="136"/>
      <c r="O78" s="145"/>
      <c r="P78" s="145"/>
      <c r="Q78" s="145"/>
      <c r="R78" s="145"/>
      <c r="S78" s="145"/>
      <c r="T78" s="145"/>
      <c r="U78" s="145"/>
      <c r="V78" s="145"/>
      <c r="W78" s="145"/>
      <c r="X78" s="145"/>
      <c r="Y78" s="145"/>
    </row>
    <row r="79" spans="1:29" ht="15.6" x14ac:dyDescent="0.3">
      <c r="A79" s="136"/>
      <c r="B79" s="136"/>
      <c r="C79" s="136"/>
      <c r="D79" s="137"/>
      <c r="E79" s="137"/>
      <c r="F79" s="137"/>
      <c r="G79" s="136"/>
      <c r="H79" s="136"/>
      <c r="I79" s="136"/>
      <c r="J79" s="136"/>
      <c r="K79" s="243"/>
      <c r="L79" s="155"/>
      <c r="M79" s="136"/>
      <c r="N79" s="136"/>
      <c r="O79" s="145"/>
      <c r="P79" s="145"/>
      <c r="Q79" s="145"/>
      <c r="R79" s="145"/>
      <c r="S79" s="145"/>
      <c r="T79" s="145"/>
      <c r="U79" s="145"/>
      <c r="V79" s="145"/>
      <c r="W79" s="145"/>
      <c r="X79" s="145"/>
      <c r="Y79" s="145"/>
    </row>
    <row r="80" spans="1:29" ht="15.6" x14ac:dyDescent="0.3">
      <c r="A80" s="145"/>
      <c r="B80" s="145"/>
      <c r="C80" s="145"/>
      <c r="D80" s="146"/>
      <c r="E80" s="146"/>
      <c r="F80" s="146"/>
      <c r="G80" s="145"/>
      <c r="H80" s="236"/>
      <c r="I80" s="236"/>
      <c r="J80" s="145"/>
      <c r="K80" s="244"/>
      <c r="L80" s="238"/>
      <c r="M80" s="145"/>
      <c r="N80" s="145"/>
      <c r="O80" s="145"/>
      <c r="P80" s="145"/>
      <c r="Q80" s="145"/>
      <c r="R80" s="145"/>
      <c r="S80" s="145"/>
      <c r="T80" s="145"/>
      <c r="U80" s="145"/>
      <c r="V80" s="145"/>
      <c r="W80" s="145"/>
      <c r="X80" s="145"/>
      <c r="Y80" s="145"/>
    </row>
    <row r="81" spans="1:14" x14ac:dyDescent="0.3">
      <c r="A81" s="145"/>
      <c r="B81" s="145"/>
      <c r="C81" s="145"/>
      <c r="D81" s="146"/>
      <c r="E81" s="146"/>
      <c r="F81" s="146"/>
      <c r="G81" s="145"/>
      <c r="H81" s="145"/>
      <c r="I81" s="145"/>
      <c r="J81" s="145"/>
      <c r="K81" s="145"/>
      <c r="L81" s="145"/>
      <c r="M81" s="145"/>
      <c r="N81" s="145"/>
    </row>
  </sheetData>
  <sheetProtection formatCells="0" formatColumns="0" formatRows="0" insertColumns="0" insertRows="0" deleteRows="0"/>
  <mergeCells count="96">
    <mergeCell ref="Q10:X12"/>
    <mergeCell ref="P10:P12"/>
    <mergeCell ref="C40:C44"/>
    <mergeCell ref="D40:F44"/>
    <mergeCell ref="C46:G46"/>
    <mergeCell ref="D16:F16"/>
    <mergeCell ref="H16:I16"/>
    <mergeCell ref="C20:C24"/>
    <mergeCell ref="D20:F24"/>
    <mergeCell ref="H20:I21"/>
    <mergeCell ref="D17:F17"/>
    <mergeCell ref="H17:I17"/>
    <mergeCell ref="D26:F26"/>
    <mergeCell ref="D25:F25"/>
    <mergeCell ref="H25:I25"/>
    <mergeCell ref="Q22:X22"/>
    <mergeCell ref="H8:I9"/>
    <mergeCell ref="C10:C13"/>
    <mergeCell ref="D10:F13"/>
    <mergeCell ref="H10:I10"/>
    <mergeCell ref="D9:F9"/>
    <mergeCell ref="A1:N1"/>
    <mergeCell ref="Q4:T4"/>
    <mergeCell ref="C5:L6"/>
    <mergeCell ref="Q5:T5"/>
    <mergeCell ref="Q6:T6"/>
    <mergeCell ref="H22:I22"/>
    <mergeCell ref="J20:J21"/>
    <mergeCell ref="K20:K21"/>
    <mergeCell ref="P9:X9"/>
    <mergeCell ref="D14:F14"/>
    <mergeCell ref="H14:I14"/>
    <mergeCell ref="D15:F15"/>
    <mergeCell ref="H15:I15"/>
    <mergeCell ref="Q13:X13"/>
    <mergeCell ref="H11:I11"/>
    <mergeCell ref="H12:I12"/>
    <mergeCell ref="H13:I13"/>
    <mergeCell ref="J8:J9"/>
    <mergeCell ref="K8:K9"/>
    <mergeCell ref="L8:L9"/>
    <mergeCell ref="D8:F8"/>
    <mergeCell ref="Q14:X16"/>
    <mergeCell ref="D18:F18"/>
    <mergeCell ref="H18:I18"/>
    <mergeCell ref="L20:L21"/>
    <mergeCell ref="Q17:X19"/>
    <mergeCell ref="Q23:X23"/>
    <mergeCell ref="H27:I27"/>
    <mergeCell ref="P24:P25"/>
    <mergeCell ref="Q24:X25"/>
    <mergeCell ref="H23:I23"/>
    <mergeCell ref="H24:I24"/>
    <mergeCell ref="H28:I28"/>
    <mergeCell ref="P26:P27"/>
    <mergeCell ref="Q26:X27"/>
    <mergeCell ref="H30:I31"/>
    <mergeCell ref="J30:J31"/>
    <mergeCell ref="K30:K31"/>
    <mergeCell ref="L30:L31"/>
    <mergeCell ref="P28:P49"/>
    <mergeCell ref="Q28:X32"/>
    <mergeCell ref="H32:I32"/>
    <mergeCell ref="H33:I33"/>
    <mergeCell ref="H34:I34"/>
    <mergeCell ref="H45:I45"/>
    <mergeCell ref="H26:I26"/>
    <mergeCell ref="C35:C38"/>
    <mergeCell ref="D35:F38"/>
    <mergeCell ref="H35:I35"/>
    <mergeCell ref="H36:I36"/>
    <mergeCell ref="Q50:X50"/>
    <mergeCell ref="R33:X49"/>
    <mergeCell ref="H37:I37"/>
    <mergeCell ref="H38:I38"/>
    <mergeCell ref="H40:I41"/>
    <mergeCell ref="J40:J41"/>
    <mergeCell ref="K40:K41"/>
    <mergeCell ref="L40:L41"/>
    <mergeCell ref="H42:I42"/>
    <mergeCell ref="Q33:Q49"/>
    <mergeCell ref="H43:I43"/>
    <mergeCell ref="H44:I44"/>
    <mergeCell ref="C61:F61"/>
    <mergeCell ref="C62:L71"/>
    <mergeCell ref="I75:L75"/>
    <mergeCell ref="H48:H49"/>
    <mergeCell ref="I48:I49"/>
    <mergeCell ref="J48:J49"/>
    <mergeCell ref="K48:K49"/>
    <mergeCell ref="L48:L49"/>
    <mergeCell ref="I76:L76"/>
    <mergeCell ref="I77:L77"/>
    <mergeCell ref="Q51:X51"/>
    <mergeCell ref="P52:P54"/>
    <mergeCell ref="Q52:X54"/>
  </mergeCells>
  <conditionalFormatting sqref="D8:F18 D20:F26 D35:F38 D40 I50:I52 I54:I59 C62:L71">
    <cfRule type="containsBlanks" dxfId="9" priority="2">
      <formula>LEN(TRIM(C8))=0</formula>
    </cfRule>
  </conditionalFormatting>
  <conditionalFormatting sqref="I75:L77">
    <cfRule type="containsBlanks" dxfId="8" priority="1">
      <formula>LEN(TRIM(I75))=0</formula>
    </cfRule>
  </conditionalFormatting>
  <printOptions horizontalCentered="1" verticalCentered="1"/>
  <pageMargins left="0.25" right="0.25" top="0.5" bottom="0.5" header="0.3" footer="0.3"/>
  <pageSetup scale="67" orientation="portrait" horizontalDpi="360" verticalDpi="36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7FE4D-682F-4585-9C95-47D79834413A}">
  <sheetPr>
    <pageSetUpPr autoPageBreaks="0" fitToPage="1"/>
  </sheetPr>
  <dimension ref="A1:AF89"/>
  <sheetViews>
    <sheetView zoomScaleNormal="100" workbookViewId="0">
      <selection activeCell="H50" sqref="H50:L50"/>
    </sheetView>
  </sheetViews>
  <sheetFormatPr defaultColWidth="9.109375" defaultRowHeight="13.8" x14ac:dyDescent="0.3"/>
  <cols>
    <col min="1" max="2" width="2.88671875" style="138" customWidth="1"/>
    <col min="3" max="3" width="21.44140625" style="138" customWidth="1"/>
    <col min="4" max="6" width="15" style="156" customWidth="1"/>
    <col min="7" max="7" width="2.88671875" style="138" customWidth="1"/>
    <col min="8" max="8" width="21.5546875" style="138" customWidth="1"/>
    <col min="9" max="9" width="14.33203125" style="138" customWidth="1"/>
    <col min="10" max="12" width="11.33203125" style="138" customWidth="1"/>
    <col min="13" max="15" width="2.88671875" style="138" customWidth="1"/>
    <col min="16" max="16" width="7.44140625" style="138" customWidth="1"/>
    <col min="17" max="27" width="9.109375" style="138"/>
    <col min="28" max="28" width="9.109375" style="138" customWidth="1"/>
    <col min="29" max="29" width="9.109375" style="156" customWidth="1"/>
    <col min="30" max="32" width="9.109375" style="138" customWidth="1"/>
    <col min="33" max="16384" width="9.109375" style="138"/>
  </cols>
  <sheetData>
    <row r="1" spans="1:32" ht="18.600000000000001" thickBot="1" x14ac:dyDescent="0.35">
      <c r="A1" s="559" t="s">
        <v>247</v>
      </c>
      <c r="B1" s="560"/>
      <c r="C1" s="560"/>
      <c r="D1" s="560"/>
      <c r="E1" s="560"/>
      <c r="F1" s="560"/>
      <c r="G1" s="560"/>
      <c r="H1" s="560"/>
      <c r="I1" s="560"/>
      <c r="J1" s="560"/>
      <c r="K1" s="560"/>
      <c r="L1" s="560"/>
      <c r="M1" s="560"/>
      <c r="N1" s="561"/>
      <c r="O1" s="145"/>
      <c r="P1" s="145"/>
      <c r="Q1" s="145"/>
      <c r="R1" s="145"/>
      <c r="S1" s="145"/>
      <c r="T1" s="145"/>
      <c r="U1" s="145"/>
      <c r="V1" s="145"/>
      <c r="W1" s="145"/>
      <c r="X1" s="145"/>
      <c r="Y1" s="145"/>
    </row>
    <row r="2" spans="1:32" x14ac:dyDescent="0.3">
      <c r="A2" s="145"/>
      <c r="B2" s="145"/>
      <c r="C2" s="145"/>
      <c r="D2" s="146"/>
      <c r="E2" s="146"/>
      <c r="F2" s="146"/>
      <c r="G2" s="145"/>
      <c r="H2" s="145"/>
      <c r="I2" s="145"/>
      <c r="J2" s="145"/>
      <c r="K2" s="145"/>
      <c r="L2" s="145"/>
      <c r="M2" s="145"/>
      <c r="N2" s="145"/>
      <c r="O2" s="145"/>
      <c r="P2" s="145"/>
      <c r="Q2" s="145"/>
      <c r="R2" s="145"/>
      <c r="S2" s="145"/>
      <c r="T2" s="145"/>
      <c r="U2" s="145"/>
      <c r="V2" s="145"/>
      <c r="W2" s="145"/>
      <c r="X2" s="145"/>
      <c r="Y2" s="145"/>
    </row>
    <row r="3" spans="1:32" ht="14.4" thickBot="1" x14ac:dyDescent="0.35">
      <c r="A3" s="136"/>
      <c r="B3" s="136"/>
      <c r="C3" s="136"/>
      <c r="D3" s="137"/>
      <c r="E3" s="137"/>
      <c r="F3" s="137"/>
      <c r="G3" s="136"/>
      <c r="H3" s="136"/>
      <c r="I3" s="136"/>
      <c r="J3" s="136"/>
      <c r="K3" s="136"/>
      <c r="L3" s="136"/>
      <c r="M3" s="136"/>
      <c r="N3" s="136"/>
      <c r="O3" s="145"/>
      <c r="P3" s="145"/>
      <c r="Q3" s="145"/>
      <c r="R3" s="145"/>
      <c r="S3" s="145"/>
      <c r="T3" s="145"/>
      <c r="U3" s="145"/>
      <c r="V3" s="145"/>
      <c r="W3" s="145"/>
      <c r="X3" s="145"/>
      <c r="Y3" s="145"/>
    </row>
    <row r="4" spans="1:32" ht="16.2" thickBot="1" x14ac:dyDescent="0.35">
      <c r="A4" s="136"/>
      <c r="B4" s="139"/>
      <c r="C4" s="140"/>
      <c r="D4" s="141"/>
      <c r="E4" s="141"/>
      <c r="F4" s="141"/>
      <c r="G4" s="140"/>
      <c r="H4" s="140"/>
      <c r="I4" s="140"/>
      <c r="J4" s="140"/>
      <c r="K4" s="140"/>
      <c r="L4" s="140"/>
      <c r="M4" s="142"/>
      <c r="N4" s="136"/>
      <c r="O4" s="145"/>
      <c r="P4" s="145"/>
      <c r="Q4" s="562" t="s">
        <v>210</v>
      </c>
      <c r="R4" s="563"/>
      <c r="S4" s="563"/>
      <c r="T4" s="564"/>
      <c r="U4" s="145"/>
      <c r="V4" s="145"/>
      <c r="W4" s="145"/>
      <c r="X4" s="145"/>
      <c r="Y4" s="145"/>
    </row>
    <row r="5" spans="1:32" ht="23.4" x14ac:dyDescent="0.3">
      <c r="A5" s="136"/>
      <c r="B5" s="143"/>
      <c r="C5" s="565" t="s">
        <v>222</v>
      </c>
      <c r="D5" s="566"/>
      <c r="E5" s="566"/>
      <c r="F5" s="566"/>
      <c r="G5" s="566"/>
      <c r="H5" s="566"/>
      <c r="I5" s="566"/>
      <c r="J5" s="566"/>
      <c r="K5" s="566"/>
      <c r="L5" s="567"/>
      <c r="M5" s="144"/>
      <c r="N5" s="136"/>
      <c r="O5" s="145"/>
      <c r="P5" s="145"/>
      <c r="Q5" s="571" t="s">
        <v>26</v>
      </c>
      <c r="R5" s="572"/>
      <c r="S5" s="572"/>
      <c r="T5" s="573"/>
      <c r="U5" s="145"/>
      <c r="V5" s="145"/>
      <c r="W5" s="145"/>
      <c r="X5" s="145"/>
      <c r="Y5" s="145"/>
    </row>
    <row r="6" spans="1:32" ht="24" thickBot="1" x14ac:dyDescent="0.35">
      <c r="A6" s="136"/>
      <c r="B6" s="143"/>
      <c r="C6" s="568"/>
      <c r="D6" s="569"/>
      <c r="E6" s="569"/>
      <c r="F6" s="569"/>
      <c r="G6" s="569"/>
      <c r="H6" s="569"/>
      <c r="I6" s="569"/>
      <c r="J6" s="569"/>
      <c r="K6" s="569"/>
      <c r="L6" s="570"/>
      <c r="M6" s="144"/>
      <c r="N6" s="136"/>
      <c r="O6" s="145"/>
      <c r="P6" s="145"/>
      <c r="Q6" s="574" t="s">
        <v>27</v>
      </c>
      <c r="R6" s="575"/>
      <c r="S6" s="575"/>
      <c r="T6" s="576"/>
      <c r="U6" s="145"/>
      <c r="V6" s="145"/>
      <c r="W6" s="145"/>
      <c r="X6" s="145"/>
      <c r="Y6" s="145"/>
    </row>
    <row r="7" spans="1:32" ht="15" customHeight="1" x14ac:dyDescent="0.3">
      <c r="A7" s="136"/>
      <c r="B7" s="143"/>
      <c r="C7" s="145"/>
      <c r="D7" s="146"/>
      <c r="E7" s="146"/>
      <c r="F7" s="146"/>
      <c r="G7" s="145"/>
      <c r="H7" s="145"/>
      <c r="I7" s="145"/>
      <c r="J7" s="145"/>
      <c r="K7" s="145"/>
      <c r="L7" s="145"/>
      <c r="M7" s="144"/>
      <c r="N7" s="136"/>
      <c r="O7" s="145"/>
      <c r="P7" s="145"/>
      <c r="Q7" s="145"/>
      <c r="R7" s="145"/>
      <c r="S7" s="145"/>
      <c r="T7" s="145"/>
      <c r="U7" s="145"/>
      <c r="V7" s="145"/>
      <c r="W7" s="145"/>
      <c r="X7" s="145"/>
      <c r="Y7" s="145"/>
    </row>
    <row r="8" spans="1:32" ht="15" customHeight="1" thickBot="1" x14ac:dyDescent="0.35">
      <c r="A8" s="136"/>
      <c r="B8" s="143"/>
      <c r="C8" s="147" t="s">
        <v>175</v>
      </c>
      <c r="D8" s="542"/>
      <c r="E8" s="547"/>
      <c r="F8" s="548"/>
      <c r="G8" s="145"/>
      <c r="H8" s="577" t="s">
        <v>15</v>
      </c>
      <c r="I8" s="578"/>
      <c r="J8" s="507" t="str">
        <f>'Evaluation Set-up'!$C$7</f>
        <v>Before Period</v>
      </c>
      <c r="K8" s="507" t="str">
        <f>'Evaluation Set-up'!$C$9</f>
        <v>After Period #1</v>
      </c>
      <c r="L8" s="507" t="str">
        <f>'Evaluation Set-up'!$C$11</f>
        <v>After Period #2</v>
      </c>
      <c r="M8" s="144"/>
      <c r="N8" s="136"/>
      <c r="O8" s="145"/>
      <c r="P8" s="145"/>
      <c r="Q8" s="145"/>
      <c r="R8" s="145"/>
      <c r="S8" s="145"/>
      <c r="T8" s="145"/>
      <c r="U8" s="145"/>
      <c r="V8" s="145"/>
      <c r="W8" s="145"/>
      <c r="X8" s="145"/>
      <c r="Y8" s="145"/>
    </row>
    <row r="9" spans="1:32" ht="15" customHeight="1" thickBot="1" x14ac:dyDescent="0.35">
      <c r="A9" s="136"/>
      <c r="B9" s="143"/>
      <c r="C9" s="147" t="s">
        <v>176</v>
      </c>
      <c r="D9" s="542"/>
      <c r="E9" s="547"/>
      <c r="F9" s="548"/>
      <c r="G9" s="145"/>
      <c r="H9" s="579"/>
      <c r="I9" s="580"/>
      <c r="J9" s="508"/>
      <c r="K9" s="508"/>
      <c r="L9" s="508"/>
      <c r="M9" s="144"/>
      <c r="N9" s="136"/>
      <c r="O9" s="145"/>
      <c r="P9" s="551" t="s">
        <v>211</v>
      </c>
      <c r="Q9" s="552"/>
      <c r="R9" s="552"/>
      <c r="S9" s="552"/>
      <c r="T9" s="552"/>
      <c r="U9" s="552"/>
      <c r="V9" s="552"/>
      <c r="W9" s="552"/>
      <c r="X9" s="553"/>
      <c r="Y9" s="145"/>
      <c r="AB9" t="s">
        <v>236</v>
      </c>
      <c r="AC9" s="9" t="str">
        <f>'1st Time Period'!Z3</f>
        <v>Total</v>
      </c>
      <c r="AD9" s="25" t="str">
        <f>'1st Time Period'!AA3</f>
        <v>Target-1</v>
      </c>
      <c r="AE9" s="29" t="str">
        <f>'1st Time Period'!AB3</f>
        <v>Target-2</v>
      </c>
      <c r="AF9" s="7" t="str">
        <f>'1st Time Period'!AC3</f>
        <v>All Targets</v>
      </c>
    </row>
    <row r="10" spans="1:32" ht="15" customHeight="1" x14ac:dyDescent="0.3">
      <c r="A10" s="136"/>
      <c r="B10" s="143"/>
      <c r="C10" s="581" t="s">
        <v>177</v>
      </c>
      <c r="D10" s="583"/>
      <c r="E10" s="584"/>
      <c r="F10" s="585"/>
      <c r="G10" s="145"/>
      <c r="H10" s="521" t="s">
        <v>16</v>
      </c>
      <c r="I10" s="522"/>
      <c r="J10" s="164">
        <f>AC15</f>
        <v>68</v>
      </c>
      <c r="K10" s="165">
        <f>AC26</f>
        <v>39</v>
      </c>
      <c r="L10" s="165">
        <f>AC37</f>
        <v>36</v>
      </c>
      <c r="M10" s="144"/>
      <c r="N10" s="136"/>
      <c r="O10" s="145"/>
      <c r="P10" s="595" t="s">
        <v>33</v>
      </c>
      <c r="Q10" s="592" t="s">
        <v>291</v>
      </c>
      <c r="R10" s="592"/>
      <c r="S10" s="592"/>
      <c r="T10" s="592"/>
      <c r="U10" s="592"/>
      <c r="V10" s="592"/>
      <c r="W10" s="592"/>
      <c r="X10" s="593"/>
      <c r="Y10" s="145"/>
      <c r="AB10" s="3" t="str">
        <f>'1st Time Period'!Y4</f>
        <v>K</v>
      </c>
      <c r="AC10" s="9">
        <f>'1st Time Period'!Z4</f>
        <v>2</v>
      </c>
      <c r="AD10" s="25">
        <f>'1st Time Period'!AA4</f>
        <v>2</v>
      </c>
      <c r="AE10" s="29">
        <f>'1st Time Period'!AB4</f>
        <v>0</v>
      </c>
      <c r="AF10" s="55">
        <f>'1st Time Period'!AC4</f>
        <v>2</v>
      </c>
    </row>
    <row r="11" spans="1:32" ht="15" customHeight="1" x14ac:dyDescent="0.3">
      <c r="A11" s="136"/>
      <c r="B11" s="143"/>
      <c r="C11" s="582"/>
      <c r="D11" s="586"/>
      <c r="E11" s="587"/>
      <c r="F11" s="588"/>
      <c r="G11" s="145"/>
      <c r="H11" s="521" t="s">
        <v>17</v>
      </c>
      <c r="I11" s="522"/>
      <c r="J11" s="166">
        <f>AC16</f>
        <v>6.3029411764705836</v>
      </c>
      <c r="K11" s="166">
        <f>AC27</f>
        <v>7.3538461538461526</v>
      </c>
      <c r="L11" s="166">
        <f>AC38</f>
        <v>4.9555555555555566</v>
      </c>
      <c r="M11" s="144"/>
      <c r="N11" s="136"/>
      <c r="O11" s="145"/>
      <c r="P11" s="596"/>
      <c r="Q11" s="498"/>
      <c r="R11" s="498"/>
      <c r="S11" s="498"/>
      <c r="T11" s="498"/>
      <c r="U11" s="498"/>
      <c r="V11" s="498"/>
      <c r="W11" s="498"/>
      <c r="X11" s="594"/>
      <c r="Y11" s="210"/>
      <c r="AB11" s="3" t="str">
        <f>'1st Time Period'!Y5</f>
        <v>A</v>
      </c>
      <c r="AC11" s="9">
        <f>'1st Time Period'!Z5</f>
        <v>1</v>
      </c>
      <c r="AD11" s="25">
        <f>'1st Time Period'!AA5</f>
        <v>1</v>
      </c>
      <c r="AE11" s="29">
        <f>'1st Time Period'!AB5</f>
        <v>0</v>
      </c>
      <c r="AF11" s="55">
        <f>'1st Time Period'!AC5</f>
        <v>1</v>
      </c>
    </row>
    <row r="12" spans="1:32" ht="15" customHeight="1" x14ac:dyDescent="0.3">
      <c r="A12" s="136"/>
      <c r="B12" s="143"/>
      <c r="C12" s="582"/>
      <c r="D12" s="586"/>
      <c r="E12" s="587"/>
      <c r="F12" s="588"/>
      <c r="G12" s="145"/>
      <c r="H12" s="532" t="s">
        <v>237</v>
      </c>
      <c r="I12" s="533"/>
      <c r="J12" s="211">
        <f>J10/$AC$17</f>
        <v>13.377049180327869</v>
      </c>
      <c r="K12" s="211">
        <f>K10/$AC$28</f>
        <v>12.315789473684211</v>
      </c>
      <c r="L12" s="211">
        <f>L10/$AC$39</f>
        <v>18.782608695652176</v>
      </c>
      <c r="M12" s="144"/>
      <c r="N12" s="136"/>
      <c r="O12" s="145"/>
      <c r="P12" s="597"/>
      <c r="Q12" s="498"/>
      <c r="R12" s="498"/>
      <c r="S12" s="498"/>
      <c r="T12" s="498"/>
      <c r="U12" s="498"/>
      <c r="V12" s="498"/>
      <c r="W12" s="498"/>
      <c r="X12" s="594"/>
      <c r="Y12" s="145"/>
      <c r="AB12" s="3" t="str">
        <f>'1st Time Period'!Y6</f>
        <v>B</v>
      </c>
      <c r="AC12" s="9">
        <f>'1st Time Period'!Z6</f>
        <v>6</v>
      </c>
      <c r="AD12" s="25">
        <f>'1st Time Period'!AA6</f>
        <v>1</v>
      </c>
      <c r="AE12" s="29">
        <f>'1st Time Period'!AB6</f>
        <v>0</v>
      </c>
      <c r="AF12" s="55">
        <f>'1st Time Period'!AC6</f>
        <v>1</v>
      </c>
    </row>
    <row r="13" spans="1:32" ht="15" customHeight="1" x14ac:dyDescent="0.3">
      <c r="A13" s="136"/>
      <c r="B13" s="143"/>
      <c r="C13" s="523"/>
      <c r="D13" s="589"/>
      <c r="E13" s="590"/>
      <c r="F13" s="591"/>
      <c r="G13" s="145"/>
      <c r="H13" s="530"/>
      <c r="I13" s="531"/>
      <c r="J13" s="167"/>
      <c r="K13" s="167"/>
      <c r="L13" s="167"/>
      <c r="M13" s="144"/>
      <c r="N13" s="136"/>
      <c r="O13" s="145"/>
      <c r="P13" s="215" t="s">
        <v>33</v>
      </c>
      <c r="Q13" s="557" t="s">
        <v>193</v>
      </c>
      <c r="R13" s="557"/>
      <c r="S13" s="557"/>
      <c r="T13" s="557"/>
      <c r="U13" s="557"/>
      <c r="V13" s="557"/>
      <c r="W13" s="557"/>
      <c r="X13" s="558"/>
      <c r="Y13" s="145"/>
      <c r="AB13" s="3" t="str">
        <f>'1st Time Period'!Y7</f>
        <v>C</v>
      </c>
      <c r="AC13" s="9">
        <f>'1st Time Period'!Z7</f>
        <v>12</v>
      </c>
      <c r="AD13" s="25">
        <f>'1st Time Period'!AA7</f>
        <v>2</v>
      </c>
      <c r="AE13" s="29">
        <f>'1st Time Period'!AB7</f>
        <v>0</v>
      </c>
      <c r="AF13" s="55">
        <f>'1st Time Period'!AC7</f>
        <v>2</v>
      </c>
    </row>
    <row r="14" spans="1:32" ht="15" customHeight="1" x14ac:dyDescent="0.3">
      <c r="A14" s="136"/>
      <c r="B14" s="143"/>
      <c r="C14" s="212" t="s">
        <v>216</v>
      </c>
      <c r="D14" s="554"/>
      <c r="E14" s="555"/>
      <c r="F14" s="556"/>
      <c r="G14" s="145"/>
      <c r="H14" s="521" t="s">
        <v>49</v>
      </c>
      <c r="I14" s="522"/>
      <c r="J14" s="168">
        <f>AF15</f>
        <v>12</v>
      </c>
      <c r="K14" s="165">
        <f>AF26</f>
        <v>3</v>
      </c>
      <c r="L14" s="165">
        <f>AF37</f>
        <v>8</v>
      </c>
      <c r="M14" s="144"/>
      <c r="N14" s="136"/>
      <c r="O14" s="145"/>
      <c r="P14" s="216" t="s">
        <v>33</v>
      </c>
      <c r="Q14" s="485" t="s">
        <v>212</v>
      </c>
      <c r="R14" s="485"/>
      <c r="S14" s="485"/>
      <c r="T14" s="485"/>
      <c r="U14" s="485"/>
      <c r="V14" s="485"/>
      <c r="W14" s="485"/>
      <c r="X14" s="544"/>
      <c r="Y14" s="145"/>
      <c r="AB14" s="3" t="str">
        <f>'1st Time Period'!Y8</f>
        <v>O</v>
      </c>
      <c r="AC14" s="9">
        <f>'1st Time Period'!Z8</f>
        <v>47</v>
      </c>
      <c r="AD14" s="25">
        <f>'1st Time Period'!AA8</f>
        <v>6</v>
      </c>
      <c r="AE14" s="29">
        <f>'1st Time Period'!AB8</f>
        <v>0</v>
      </c>
      <c r="AF14" s="55">
        <f>'1st Time Period'!AC8</f>
        <v>6</v>
      </c>
    </row>
    <row r="15" spans="1:32" ht="15" customHeight="1" x14ac:dyDescent="0.3">
      <c r="A15" s="136"/>
      <c r="B15" s="143"/>
      <c r="C15" s="213" t="s">
        <v>220</v>
      </c>
      <c r="D15" s="554"/>
      <c r="E15" s="555"/>
      <c r="F15" s="556"/>
      <c r="G15" s="145"/>
      <c r="H15" s="521" t="s">
        <v>50</v>
      </c>
      <c r="I15" s="522"/>
      <c r="J15" s="214">
        <f>AF16</f>
        <v>21.799999999999997</v>
      </c>
      <c r="K15" s="166">
        <f>AF27</f>
        <v>26.266666666666666</v>
      </c>
      <c r="L15" s="166">
        <f>AF38</f>
        <v>12.325000000000001</v>
      </c>
      <c r="M15" s="144"/>
      <c r="N15" s="136"/>
      <c r="O15" s="145"/>
      <c r="P15" s="218"/>
      <c r="Q15" s="488"/>
      <c r="R15" s="488"/>
      <c r="S15" s="488"/>
      <c r="T15" s="488"/>
      <c r="U15" s="488"/>
      <c r="V15" s="488"/>
      <c r="W15" s="488"/>
      <c r="X15" s="545"/>
      <c r="Y15" s="145"/>
      <c r="AB15" s="3" t="str">
        <f>'1st Time Period'!Y9</f>
        <v>Total</v>
      </c>
      <c r="AC15" s="9">
        <f>'1st Time Period'!Z9</f>
        <v>68</v>
      </c>
      <c r="AD15" s="25">
        <f>'1st Time Period'!AA9</f>
        <v>12</v>
      </c>
      <c r="AE15" s="29">
        <f>'1st Time Period'!AB9</f>
        <v>0</v>
      </c>
      <c r="AF15" s="55">
        <f>'1st Time Period'!AC9</f>
        <v>12</v>
      </c>
    </row>
    <row r="16" spans="1:32" ht="15" customHeight="1" x14ac:dyDescent="0.3">
      <c r="A16" s="136"/>
      <c r="B16" s="143"/>
      <c r="C16" s="147" t="s">
        <v>178</v>
      </c>
      <c r="D16" s="542"/>
      <c r="E16" s="547"/>
      <c r="F16" s="548"/>
      <c r="G16" s="145"/>
      <c r="H16" s="532" t="s">
        <v>248</v>
      </c>
      <c r="I16" s="533"/>
      <c r="J16" s="211">
        <f>J14/$AC$17</f>
        <v>2.360655737704918</v>
      </c>
      <c r="K16" s="211">
        <f>K14/$AC$28</f>
        <v>0.94736842105263164</v>
      </c>
      <c r="L16" s="211">
        <f>L14/$AC$39</f>
        <v>4.1739130434782608</v>
      </c>
      <c r="M16" s="144"/>
      <c r="N16" s="136"/>
      <c r="O16" s="145"/>
      <c r="P16" s="219"/>
      <c r="Q16" s="491"/>
      <c r="R16" s="491"/>
      <c r="S16" s="491"/>
      <c r="T16" s="491"/>
      <c r="U16" s="491"/>
      <c r="V16" s="491"/>
      <c r="W16" s="491"/>
      <c r="X16" s="546"/>
      <c r="Y16" s="145"/>
      <c r="AB16" s="3" t="str">
        <f>'1st Time Period'!Y10</f>
        <v>SI</v>
      </c>
      <c r="AC16" s="27">
        <f>'1st Time Period'!Z10</f>
        <v>6.3029411764705836</v>
      </c>
      <c r="AD16" s="26">
        <f>'1st Time Period'!AA10</f>
        <v>21.799999999999997</v>
      </c>
      <c r="AE16" s="30">
        <f>'1st Time Period'!AB10</f>
        <v>0</v>
      </c>
      <c r="AF16" s="56">
        <f>'1st Time Period'!AC10</f>
        <v>21.799999999999997</v>
      </c>
    </row>
    <row r="17" spans="1:32" ht="15" customHeight="1" x14ac:dyDescent="0.3">
      <c r="A17" s="136"/>
      <c r="B17" s="143"/>
      <c r="C17" s="147" t="s">
        <v>179</v>
      </c>
      <c r="D17" s="542"/>
      <c r="E17" s="547"/>
      <c r="F17" s="548"/>
      <c r="G17" s="145"/>
      <c r="H17" s="530"/>
      <c r="I17" s="531"/>
      <c r="J17" s="167"/>
      <c r="K17" s="167"/>
      <c r="L17" s="167"/>
      <c r="M17" s="144"/>
      <c r="N17" s="136"/>
      <c r="O17" s="145"/>
      <c r="P17" s="220" t="s">
        <v>33</v>
      </c>
      <c r="Q17" s="485" t="s">
        <v>239</v>
      </c>
      <c r="R17" s="485"/>
      <c r="S17" s="485"/>
      <c r="T17" s="485"/>
      <c r="U17" s="485"/>
      <c r="V17" s="485"/>
      <c r="W17" s="485"/>
      <c r="X17" s="544"/>
      <c r="Y17" s="145"/>
      <c r="AB17" s="138" t="s">
        <v>206</v>
      </c>
      <c r="AC17" s="217">
        <f>'Evaluation Set-up'!F7+'Evaluation Set-up'!G7/12</f>
        <v>5.083333333333333</v>
      </c>
    </row>
    <row r="18" spans="1:32" ht="15" customHeight="1" x14ac:dyDescent="0.3">
      <c r="A18" s="136"/>
      <c r="B18" s="143"/>
      <c r="C18" s="147" t="s">
        <v>180</v>
      </c>
      <c r="D18" s="542"/>
      <c r="E18" s="547"/>
      <c r="F18" s="548"/>
      <c r="G18" s="145"/>
      <c r="H18" s="521" t="s">
        <v>51</v>
      </c>
      <c r="I18" s="522"/>
      <c r="J18" s="168">
        <f>AD15</f>
        <v>12</v>
      </c>
      <c r="K18" s="165">
        <f>AD26</f>
        <v>3</v>
      </c>
      <c r="L18" s="165">
        <f>AD37</f>
        <v>8</v>
      </c>
      <c r="M18" s="144"/>
      <c r="N18" s="136"/>
      <c r="O18" s="145"/>
      <c r="P18" s="21"/>
      <c r="Q18" s="488"/>
      <c r="R18" s="488"/>
      <c r="S18" s="488"/>
      <c r="T18" s="488"/>
      <c r="U18" s="488"/>
      <c r="V18" s="488"/>
      <c r="W18" s="488"/>
      <c r="X18" s="545"/>
      <c r="Y18" s="145"/>
    </row>
    <row r="19" spans="1:32" ht="15" customHeight="1" thickBot="1" x14ac:dyDescent="0.35">
      <c r="A19" s="136"/>
      <c r="B19" s="143"/>
      <c r="C19" s="145"/>
      <c r="D19" s="146"/>
      <c r="E19" s="146"/>
      <c r="F19" s="146"/>
      <c r="G19" s="145"/>
      <c r="H19" s="521" t="s">
        <v>52</v>
      </c>
      <c r="I19" s="522"/>
      <c r="J19" s="214">
        <f>AD16</f>
        <v>21.799999999999997</v>
      </c>
      <c r="K19" s="166">
        <f>AD27</f>
        <v>26.266666666666666</v>
      </c>
      <c r="L19" s="166">
        <f>AD38</f>
        <v>12.325000000000001</v>
      </c>
      <c r="M19" s="144"/>
      <c r="N19" s="136"/>
      <c r="O19" s="145"/>
      <c r="P19" s="221"/>
      <c r="Q19" s="549"/>
      <c r="R19" s="549"/>
      <c r="S19" s="549"/>
      <c r="T19" s="549"/>
      <c r="U19" s="549"/>
      <c r="V19" s="549"/>
      <c r="W19" s="549"/>
      <c r="X19" s="550"/>
      <c r="Y19" s="145"/>
    </row>
    <row r="20" spans="1:32" ht="15" customHeight="1" x14ac:dyDescent="0.3">
      <c r="A20" s="136"/>
      <c r="B20" s="143"/>
      <c r="C20" s="581" t="s">
        <v>181</v>
      </c>
      <c r="D20" s="583"/>
      <c r="E20" s="584"/>
      <c r="F20" s="585"/>
      <c r="G20" s="145"/>
      <c r="H20" s="532" t="s">
        <v>249</v>
      </c>
      <c r="I20" s="533"/>
      <c r="J20" s="211">
        <f>J18/$AC$17</f>
        <v>2.360655737704918</v>
      </c>
      <c r="K20" s="211">
        <f>K18/$AC$28</f>
        <v>0.94736842105263164</v>
      </c>
      <c r="L20" s="211">
        <f>L18/$AC$39</f>
        <v>4.1739130434782608</v>
      </c>
      <c r="M20" s="144"/>
      <c r="N20" s="136"/>
      <c r="O20" s="145"/>
      <c r="P20" s="78"/>
      <c r="Q20" s="149"/>
      <c r="R20" s="149"/>
      <c r="S20" s="149"/>
      <c r="T20" s="149"/>
      <c r="U20" s="10"/>
      <c r="V20" s="10"/>
      <c r="W20" s="10"/>
      <c r="X20" s="10"/>
      <c r="Y20" s="145"/>
      <c r="AB20" t="s">
        <v>240</v>
      </c>
      <c r="AC20" s="9" t="str">
        <f>'2nd Time Period'!Z3</f>
        <v>Total</v>
      </c>
      <c r="AD20" s="25" t="str">
        <f>'2nd Time Period'!AA3</f>
        <v>Target-1</v>
      </c>
      <c r="AE20" s="29" t="str">
        <f>'2nd Time Period'!AB3</f>
        <v>Target-2</v>
      </c>
      <c r="AF20" s="7" t="str">
        <f>'2nd Time Period'!AC3</f>
        <v>All Targets</v>
      </c>
    </row>
    <row r="21" spans="1:32" ht="15" customHeight="1" x14ac:dyDescent="0.3">
      <c r="A21" s="136"/>
      <c r="B21" s="143"/>
      <c r="C21" s="582"/>
      <c r="D21" s="586"/>
      <c r="E21" s="587"/>
      <c r="F21" s="588"/>
      <c r="G21" s="145"/>
      <c r="H21" s="530"/>
      <c r="I21" s="531"/>
      <c r="J21" s="167"/>
      <c r="K21" s="167"/>
      <c r="L21" s="167"/>
      <c r="M21" s="144"/>
      <c r="N21" s="136"/>
      <c r="O21" s="145"/>
      <c r="P21" s="222" t="s">
        <v>182</v>
      </c>
      <c r="Q21" s="149"/>
      <c r="R21" s="149"/>
      <c r="S21" s="149"/>
      <c r="T21" s="149"/>
      <c r="U21" s="10"/>
      <c r="V21" s="10"/>
      <c r="W21" s="10"/>
      <c r="X21" s="10"/>
      <c r="Y21" s="145"/>
      <c r="AB21" s="3" t="str">
        <f>'2nd Time Period'!Y4</f>
        <v>K</v>
      </c>
      <c r="AC21" s="9">
        <f>'2nd Time Period'!Z4</f>
        <v>1</v>
      </c>
      <c r="AD21" s="25">
        <f>'2nd Time Period'!AA4</f>
        <v>0</v>
      </c>
      <c r="AE21" s="29">
        <f>'2nd Time Period'!AB4</f>
        <v>0</v>
      </c>
      <c r="AF21" s="55">
        <f>'2nd Time Period'!AC4</f>
        <v>0</v>
      </c>
    </row>
    <row r="22" spans="1:32" ht="15" customHeight="1" x14ac:dyDescent="0.3">
      <c r="A22" s="136"/>
      <c r="B22" s="143"/>
      <c r="C22" s="582"/>
      <c r="D22" s="586"/>
      <c r="E22" s="587"/>
      <c r="F22" s="588"/>
      <c r="G22" s="145"/>
      <c r="H22" s="521" t="s">
        <v>138</v>
      </c>
      <c r="I22" s="522"/>
      <c r="J22" s="168">
        <f>AE15</f>
        <v>0</v>
      </c>
      <c r="K22" s="165">
        <f>AE26</f>
        <v>0</v>
      </c>
      <c r="L22" s="165">
        <f>AE37</f>
        <v>0</v>
      </c>
      <c r="M22" s="144"/>
      <c r="N22" s="136"/>
      <c r="O22" s="145"/>
      <c r="P22" s="223">
        <v>1</v>
      </c>
      <c r="Q22" s="480" t="s">
        <v>194</v>
      </c>
      <c r="R22" s="480"/>
      <c r="S22" s="480"/>
      <c r="T22" s="480"/>
      <c r="U22" s="480"/>
      <c r="V22" s="480"/>
      <c r="W22" s="480"/>
      <c r="X22" s="480"/>
      <c r="Y22" s="145"/>
      <c r="AB22" s="3" t="str">
        <f>'2nd Time Period'!Y5</f>
        <v>A</v>
      </c>
      <c r="AC22" s="9">
        <f>'2nd Time Period'!Z5</f>
        <v>1</v>
      </c>
      <c r="AD22" s="25">
        <f>'2nd Time Period'!AA5</f>
        <v>1</v>
      </c>
      <c r="AE22" s="29">
        <f>'2nd Time Period'!AB5</f>
        <v>0</v>
      </c>
      <c r="AF22" s="55">
        <f>'2nd Time Period'!AC5</f>
        <v>1</v>
      </c>
    </row>
    <row r="23" spans="1:32" ht="15" customHeight="1" x14ac:dyDescent="0.3">
      <c r="A23" s="136"/>
      <c r="B23" s="143"/>
      <c r="C23" s="582"/>
      <c r="D23" s="586"/>
      <c r="E23" s="587"/>
      <c r="F23" s="588"/>
      <c r="G23" s="145"/>
      <c r="H23" s="521" t="s">
        <v>139</v>
      </c>
      <c r="I23" s="522"/>
      <c r="J23" s="166">
        <f>AE16</f>
        <v>0</v>
      </c>
      <c r="K23" s="166">
        <f>AE27</f>
        <v>0</v>
      </c>
      <c r="L23" s="166">
        <f>AE38</f>
        <v>0</v>
      </c>
      <c r="M23" s="144"/>
      <c r="N23" s="136"/>
      <c r="O23" s="145"/>
      <c r="P23" s="188">
        <v>2</v>
      </c>
      <c r="Q23" s="480" t="s">
        <v>195</v>
      </c>
      <c r="R23" s="480"/>
      <c r="S23" s="480"/>
      <c r="T23" s="480"/>
      <c r="U23" s="480"/>
      <c r="V23" s="480"/>
      <c r="W23" s="480"/>
      <c r="X23" s="480"/>
      <c r="Y23" s="145"/>
      <c r="AB23" s="3" t="str">
        <f>'2nd Time Period'!Y6</f>
        <v>B</v>
      </c>
      <c r="AC23" s="9">
        <f>'2nd Time Period'!Z6</f>
        <v>3</v>
      </c>
      <c r="AD23" s="25">
        <f>'2nd Time Period'!AA6</f>
        <v>0</v>
      </c>
      <c r="AE23" s="29">
        <f>'2nd Time Period'!AB6</f>
        <v>0</v>
      </c>
      <c r="AF23" s="55">
        <f>'2nd Time Period'!AC6</f>
        <v>0</v>
      </c>
    </row>
    <row r="24" spans="1:32" ht="15" customHeight="1" x14ac:dyDescent="0.3">
      <c r="A24" s="136"/>
      <c r="B24" s="143"/>
      <c r="C24" s="523"/>
      <c r="D24" s="589"/>
      <c r="E24" s="590"/>
      <c r="F24" s="591"/>
      <c r="G24" s="145"/>
      <c r="H24" s="532" t="s">
        <v>250</v>
      </c>
      <c r="I24" s="533"/>
      <c r="J24" s="211">
        <f>J22/$AC$17</f>
        <v>0</v>
      </c>
      <c r="K24" s="211">
        <f>K22/$AC$28</f>
        <v>0</v>
      </c>
      <c r="L24" s="211">
        <f>L22/$AC$39</f>
        <v>0</v>
      </c>
      <c r="M24" s="144"/>
      <c r="N24" s="136"/>
      <c r="O24" s="145"/>
      <c r="P24" s="479">
        <v>3</v>
      </c>
      <c r="Q24" s="541" t="s">
        <v>196</v>
      </c>
      <c r="R24" s="541"/>
      <c r="S24" s="541"/>
      <c r="T24" s="541"/>
      <c r="U24" s="541"/>
      <c r="V24" s="541"/>
      <c r="W24" s="541"/>
      <c r="X24" s="541"/>
      <c r="Y24" s="145"/>
      <c r="AB24" s="3" t="str">
        <f>'2nd Time Period'!Y7</f>
        <v>C</v>
      </c>
      <c r="AC24" s="9">
        <f>'2nd Time Period'!Z7</f>
        <v>10</v>
      </c>
      <c r="AD24" s="25">
        <f>'2nd Time Period'!AA7</f>
        <v>0</v>
      </c>
      <c r="AE24" s="29">
        <f>'2nd Time Period'!AB7</f>
        <v>0</v>
      </c>
      <c r="AF24" s="55">
        <f>'2nd Time Period'!AC7</f>
        <v>0</v>
      </c>
    </row>
    <row r="25" spans="1:32" ht="15" customHeight="1" x14ac:dyDescent="0.3">
      <c r="A25" s="136"/>
      <c r="B25" s="143"/>
      <c r="C25" s="147" t="s">
        <v>218</v>
      </c>
      <c r="D25" s="602"/>
      <c r="E25" s="603"/>
      <c r="F25" s="604"/>
      <c r="G25" s="145"/>
      <c r="H25" s="530"/>
      <c r="I25" s="531"/>
      <c r="J25" s="167"/>
      <c r="K25" s="167"/>
      <c r="L25" s="167"/>
      <c r="M25" s="144"/>
      <c r="N25" s="136"/>
      <c r="O25" s="145"/>
      <c r="P25" s="479"/>
      <c r="Q25" s="541"/>
      <c r="R25" s="541"/>
      <c r="S25" s="541"/>
      <c r="T25" s="541"/>
      <c r="U25" s="541"/>
      <c r="V25" s="541"/>
      <c r="W25" s="541"/>
      <c r="X25" s="541"/>
      <c r="Y25" s="145"/>
      <c r="AB25" s="3" t="str">
        <f>'2nd Time Period'!Y8</f>
        <v>O</v>
      </c>
      <c r="AC25" s="9">
        <f>'2nd Time Period'!Z8</f>
        <v>24</v>
      </c>
      <c r="AD25" s="25">
        <f>'2nd Time Period'!AA8</f>
        <v>2</v>
      </c>
      <c r="AE25" s="29">
        <f>'2nd Time Period'!AB8</f>
        <v>0</v>
      </c>
      <c r="AF25" s="55">
        <f>'2nd Time Period'!AC8</f>
        <v>2</v>
      </c>
    </row>
    <row r="26" spans="1:32" ht="15" customHeight="1" x14ac:dyDescent="0.3">
      <c r="A26" s="136"/>
      <c r="B26" s="143"/>
      <c r="C26" s="147" t="s">
        <v>221</v>
      </c>
      <c r="D26" s="599"/>
      <c r="E26" s="600"/>
      <c r="F26" s="601"/>
      <c r="G26" s="145"/>
      <c r="H26" s="521" t="str">
        <f>"Volume ("&amp;'Evaluation Set-up'!$AK$7&amp;", "&amp;'Evaluation Set-up'!$AL$7&amp;", "&amp;'Evaluation Set-up'!$AM$7&amp;")"</f>
        <v>Volume (2016, 2018, 2022)</v>
      </c>
      <c r="I26" s="522"/>
      <c r="J26" s="169">
        <f>'Evaluation Set-up'!AK8</f>
        <v>12900</v>
      </c>
      <c r="K26" s="169">
        <f>'Evaluation Set-up'!AL8</f>
        <v>13500</v>
      </c>
      <c r="L26" s="169">
        <f>'Evaluation Set-up'!AM8</f>
        <v>12900</v>
      </c>
      <c r="M26" s="144"/>
      <c r="N26" s="136"/>
      <c r="O26" s="145"/>
      <c r="P26" s="479">
        <v>4</v>
      </c>
      <c r="Q26" s="541" t="s">
        <v>197</v>
      </c>
      <c r="R26" s="541"/>
      <c r="S26" s="541"/>
      <c r="T26" s="541"/>
      <c r="U26" s="541"/>
      <c r="V26" s="541"/>
      <c r="W26" s="541"/>
      <c r="X26" s="541"/>
      <c r="Y26" s="145"/>
      <c r="AB26" s="3" t="str">
        <f>'2nd Time Period'!Y9</f>
        <v>Total</v>
      </c>
      <c r="AC26" s="9">
        <f>'2nd Time Period'!Z9</f>
        <v>39</v>
      </c>
      <c r="AD26" s="25">
        <f>'2nd Time Period'!AA9</f>
        <v>3</v>
      </c>
      <c r="AE26" s="29">
        <f>'2nd Time Period'!AB9</f>
        <v>0</v>
      </c>
      <c r="AF26" s="55">
        <f>'2nd Time Period'!AC9</f>
        <v>3</v>
      </c>
    </row>
    <row r="27" spans="1:32" ht="15" customHeight="1" x14ac:dyDescent="0.3">
      <c r="A27" s="136"/>
      <c r="B27" s="143"/>
      <c r="C27" s="145"/>
      <c r="D27" s="146"/>
      <c r="E27" s="146"/>
      <c r="F27" s="146"/>
      <c r="G27" s="145"/>
      <c r="H27" s="170"/>
      <c r="I27" s="170"/>
      <c r="J27" s="171"/>
      <c r="K27" s="171"/>
      <c r="L27" s="172"/>
      <c r="M27" s="144"/>
      <c r="N27" s="136"/>
      <c r="O27" s="145"/>
      <c r="P27" s="479"/>
      <c r="Q27" s="541"/>
      <c r="R27" s="541"/>
      <c r="S27" s="541"/>
      <c r="T27" s="541"/>
      <c r="U27" s="541"/>
      <c r="V27" s="541"/>
      <c r="W27" s="541"/>
      <c r="X27" s="541"/>
      <c r="Y27" s="145"/>
      <c r="AB27" s="3" t="str">
        <f>'2nd Time Period'!Y10</f>
        <v>SI</v>
      </c>
      <c r="AC27" s="27">
        <f>'2nd Time Period'!Z10</f>
        <v>7.3538461538461526</v>
      </c>
      <c r="AD27" s="26">
        <f>'2nd Time Period'!AA10</f>
        <v>26.266666666666666</v>
      </c>
      <c r="AE27" s="30">
        <f>'2nd Time Period'!AB10</f>
        <v>0</v>
      </c>
      <c r="AF27" s="56">
        <f>'2nd Time Period'!AC10</f>
        <v>26.266666666666666</v>
      </c>
    </row>
    <row r="28" spans="1:32" ht="15" customHeight="1" x14ac:dyDescent="0.3">
      <c r="A28" s="136"/>
      <c r="B28" s="143"/>
      <c r="C28" s="145"/>
      <c r="D28" s="188" t="s">
        <v>183</v>
      </c>
      <c r="E28" s="188" t="s">
        <v>184</v>
      </c>
      <c r="F28" s="188" t="s">
        <v>43</v>
      </c>
      <c r="G28" s="145"/>
      <c r="H28" s="577" t="s">
        <v>20</v>
      </c>
      <c r="I28" s="578"/>
      <c r="J28" s="507" t="str">
        <f>'Evaluation Set-up'!$C$7</f>
        <v>Before Period</v>
      </c>
      <c r="K28" s="507" t="str">
        <f>'Evaluation Set-up'!$C$9</f>
        <v>After Period #1</v>
      </c>
      <c r="L28" s="507" t="str">
        <f>'Evaluation Set-up'!$C$11</f>
        <v>After Period #2</v>
      </c>
      <c r="M28" s="144"/>
      <c r="N28" s="136"/>
      <c r="O28" s="145"/>
      <c r="P28" s="479">
        <v>5</v>
      </c>
      <c r="Q28" s="541" t="s">
        <v>217</v>
      </c>
      <c r="R28" s="541"/>
      <c r="S28" s="541"/>
      <c r="T28" s="541"/>
      <c r="U28" s="541"/>
      <c r="V28" s="541"/>
      <c r="W28" s="541"/>
      <c r="X28" s="541"/>
      <c r="Y28" s="145"/>
      <c r="AB28" s="138" t="s">
        <v>206</v>
      </c>
      <c r="AC28" s="217">
        <f>'Evaluation Set-up'!F9+'Evaluation Set-up'!G9/12</f>
        <v>3.1666666666666665</v>
      </c>
    </row>
    <row r="29" spans="1:32" ht="15" customHeight="1" x14ac:dyDescent="0.3">
      <c r="A29" s="136"/>
      <c r="B29" s="143"/>
      <c r="C29" s="147" t="str">
        <f>'Evaluation Set-up'!C7</f>
        <v>Before Period</v>
      </c>
      <c r="D29" s="148">
        <f>'Evaluation Set-up'!D7</f>
        <v>41275</v>
      </c>
      <c r="E29" s="148">
        <f>'Evaluation Set-up'!E7</f>
        <v>43131</v>
      </c>
      <c r="F29" s="188" t="str">
        <f>'Evaluation Set-up'!F7&amp;"y, "&amp;'Evaluation Set-up'!G7&amp;"m"</f>
        <v>5y, 1m</v>
      </c>
      <c r="G29" s="145"/>
      <c r="H29" s="579"/>
      <c r="I29" s="580"/>
      <c r="J29" s="508"/>
      <c r="K29" s="508"/>
      <c r="L29" s="508"/>
      <c r="M29" s="144"/>
      <c r="N29" s="136"/>
      <c r="O29" s="145"/>
      <c r="P29" s="479"/>
      <c r="Q29" s="541"/>
      <c r="R29" s="541"/>
      <c r="S29" s="541"/>
      <c r="T29" s="541"/>
      <c r="U29" s="541"/>
      <c r="V29" s="541"/>
      <c r="W29" s="541"/>
      <c r="X29" s="541"/>
      <c r="Y29" s="145"/>
    </row>
    <row r="30" spans="1:32" ht="15" customHeight="1" x14ac:dyDescent="0.3">
      <c r="A30" s="136"/>
      <c r="B30" s="143"/>
      <c r="C30" s="147" t="str">
        <f>'Evaluation Set-up'!C8</f>
        <v>Construction Period #1</v>
      </c>
      <c r="D30" s="148">
        <f>'Evaluation Set-up'!D8</f>
        <v>43132</v>
      </c>
      <c r="E30" s="148">
        <f>'Evaluation Set-up'!E8</f>
        <v>43220</v>
      </c>
      <c r="F30" s="188" t="str">
        <f>'Evaluation Set-up'!F8&amp;"y, "&amp;'Evaluation Set-up'!G8&amp;"m"</f>
        <v>0y, 3m</v>
      </c>
      <c r="G30" s="145"/>
      <c r="H30" s="521" t="s">
        <v>154</v>
      </c>
      <c r="I30" s="522"/>
      <c r="J30" s="165">
        <f>AC10</f>
        <v>2</v>
      </c>
      <c r="K30" s="165">
        <f>AC21</f>
        <v>1</v>
      </c>
      <c r="L30" s="165">
        <f>AC32</f>
        <v>0</v>
      </c>
      <c r="M30" s="144"/>
      <c r="N30" s="136"/>
      <c r="O30" s="145"/>
      <c r="P30" s="479"/>
      <c r="Q30" s="541"/>
      <c r="R30" s="541"/>
      <c r="S30" s="541"/>
      <c r="T30" s="541"/>
      <c r="U30" s="541"/>
      <c r="V30" s="541"/>
      <c r="W30" s="541"/>
      <c r="X30" s="541"/>
      <c r="Y30" s="145"/>
    </row>
    <row r="31" spans="1:32" ht="15" customHeight="1" x14ac:dyDescent="0.3">
      <c r="A31" s="136"/>
      <c r="B31" s="143"/>
      <c r="C31" s="147" t="str">
        <f>'Evaluation Set-up'!C9</f>
        <v>After Period #1</v>
      </c>
      <c r="D31" s="148">
        <f>'Evaluation Set-up'!D9</f>
        <v>43221</v>
      </c>
      <c r="E31" s="148">
        <f>'Evaluation Set-up'!E9</f>
        <v>44377</v>
      </c>
      <c r="F31" s="188" t="str">
        <f>'Evaluation Set-up'!F9&amp;"y, "&amp;'Evaluation Set-up'!G9&amp;"m"</f>
        <v>3y, 2m</v>
      </c>
      <c r="G31" s="145"/>
      <c r="H31" s="521" t="s">
        <v>155</v>
      </c>
      <c r="I31" s="522"/>
      <c r="J31" s="165">
        <f t="shared" ref="J31:J34" si="0">AC11</f>
        <v>1</v>
      </c>
      <c r="K31" s="165">
        <f t="shared" ref="K31:K34" si="1">AC22</f>
        <v>1</v>
      </c>
      <c r="L31" s="165">
        <f t="shared" ref="L31:L34" si="2">AC33</f>
        <v>1</v>
      </c>
      <c r="M31" s="144"/>
      <c r="N31" s="136"/>
      <c r="O31" s="145"/>
      <c r="P31" s="479"/>
      <c r="Q31" s="541"/>
      <c r="R31" s="541"/>
      <c r="S31" s="541"/>
      <c r="T31" s="541"/>
      <c r="U31" s="541"/>
      <c r="V31" s="541"/>
      <c r="W31" s="541"/>
      <c r="X31" s="541"/>
      <c r="Y31" s="145"/>
      <c r="AB31" t="s">
        <v>242</v>
      </c>
      <c r="AC31" s="9" t="str">
        <f>'3rd Time Period'!Z3</f>
        <v>Total</v>
      </c>
      <c r="AD31" s="25" t="str">
        <f>'3rd Time Period'!AA3</f>
        <v>Target-1</v>
      </c>
      <c r="AE31" s="29" t="str">
        <f>'3rd Time Period'!AB3</f>
        <v>Target-2</v>
      </c>
      <c r="AF31" s="7" t="str">
        <f>'3rd Time Period'!AC3</f>
        <v>All Targets</v>
      </c>
    </row>
    <row r="32" spans="1:32" ht="15" customHeight="1" x14ac:dyDescent="0.3">
      <c r="A32" s="136"/>
      <c r="B32" s="143"/>
      <c r="C32" s="147" t="str">
        <f>'Evaluation Set-up'!C10</f>
        <v>Construction Period #2</v>
      </c>
      <c r="D32" s="148">
        <f>'Evaluation Set-up'!D10</f>
        <v>44378</v>
      </c>
      <c r="E32" s="148">
        <f>'Evaluation Set-up'!E10</f>
        <v>44469</v>
      </c>
      <c r="F32" s="188" t="str">
        <f>'Evaluation Set-up'!F10&amp;"y, "&amp;'Evaluation Set-up'!G10&amp;"m"</f>
        <v>0y, 3m</v>
      </c>
      <c r="G32" s="145"/>
      <c r="H32" s="521" t="s">
        <v>156</v>
      </c>
      <c r="I32" s="522"/>
      <c r="J32" s="165">
        <f t="shared" si="0"/>
        <v>6</v>
      </c>
      <c r="K32" s="165">
        <f t="shared" si="1"/>
        <v>3</v>
      </c>
      <c r="L32" s="165">
        <f t="shared" si="2"/>
        <v>2</v>
      </c>
      <c r="M32" s="144"/>
      <c r="N32" s="136"/>
      <c r="O32" s="145"/>
      <c r="P32" s="479"/>
      <c r="Q32" s="543"/>
      <c r="R32" s="543"/>
      <c r="S32" s="543"/>
      <c r="T32" s="543"/>
      <c r="U32" s="543"/>
      <c r="V32" s="543"/>
      <c r="W32" s="543"/>
      <c r="X32" s="543"/>
      <c r="Y32" s="145"/>
      <c r="AB32" s="3" t="str">
        <f>'3rd Time Period'!Y4</f>
        <v>K</v>
      </c>
      <c r="AC32" s="9">
        <f>'3rd Time Period'!Z4</f>
        <v>0</v>
      </c>
      <c r="AD32" s="25">
        <f>'3rd Time Period'!AA4</f>
        <v>0</v>
      </c>
      <c r="AE32" s="29">
        <f>'3rd Time Period'!AB4</f>
        <v>0</v>
      </c>
      <c r="AF32" s="55">
        <f>'3rd Time Period'!AC4</f>
        <v>0</v>
      </c>
    </row>
    <row r="33" spans="1:32" ht="15" customHeight="1" x14ac:dyDescent="0.3">
      <c r="A33" s="136"/>
      <c r="B33" s="143"/>
      <c r="C33" s="147" t="str">
        <f>'Evaluation Set-up'!C11</f>
        <v>After Period #2</v>
      </c>
      <c r="D33" s="148">
        <f>'Evaluation Set-up'!D11</f>
        <v>44470</v>
      </c>
      <c r="E33" s="148">
        <f>'Evaluation Set-up'!E11</f>
        <v>45169</v>
      </c>
      <c r="F33" s="188" t="str">
        <f>'Evaluation Set-up'!F11&amp;"y, "&amp;'Evaluation Set-up'!G11&amp;"m"</f>
        <v>1y, 11m</v>
      </c>
      <c r="G33" s="145"/>
      <c r="H33" s="521" t="s">
        <v>21</v>
      </c>
      <c r="I33" s="522"/>
      <c r="J33" s="165">
        <f t="shared" si="0"/>
        <v>12</v>
      </c>
      <c r="K33" s="165">
        <f t="shared" si="1"/>
        <v>10</v>
      </c>
      <c r="L33" s="165">
        <f t="shared" si="2"/>
        <v>7</v>
      </c>
      <c r="M33" s="144"/>
      <c r="N33" s="136"/>
      <c r="O33" s="145"/>
      <c r="P33" s="542"/>
      <c r="Q33" s="538" t="s">
        <v>33</v>
      </c>
      <c r="R33" s="524"/>
      <c r="S33" s="524"/>
      <c r="T33" s="524"/>
      <c r="U33" s="524"/>
      <c r="V33" s="524"/>
      <c r="W33" s="524"/>
      <c r="X33" s="525"/>
      <c r="Y33" s="145"/>
      <c r="AB33" s="3" t="str">
        <f>'3rd Time Period'!Y5</f>
        <v>A</v>
      </c>
      <c r="AC33" s="9">
        <f>'3rd Time Period'!Z5</f>
        <v>1</v>
      </c>
      <c r="AD33" s="25">
        <f>'3rd Time Period'!AA5</f>
        <v>1</v>
      </c>
      <c r="AE33" s="29">
        <f>'3rd Time Period'!AB5</f>
        <v>0</v>
      </c>
      <c r="AF33" s="55">
        <f>'3rd Time Period'!AC5</f>
        <v>1</v>
      </c>
    </row>
    <row r="34" spans="1:32" ht="15" customHeight="1" x14ac:dyDescent="0.3">
      <c r="A34" s="136"/>
      <c r="B34" s="143"/>
      <c r="C34" s="145"/>
      <c r="D34" s="146"/>
      <c r="E34" s="146"/>
      <c r="F34" s="146"/>
      <c r="G34" s="145"/>
      <c r="H34" s="521" t="s">
        <v>22</v>
      </c>
      <c r="I34" s="522"/>
      <c r="J34" s="165">
        <f t="shared" si="0"/>
        <v>47</v>
      </c>
      <c r="K34" s="165">
        <f t="shared" si="1"/>
        <v>24</v>
      </c>
      <c r="L34" s="165">
        <f t="shared" si="2"/>
        <v>26</v>
      </c>
      <c r="M34" s="144"/>
      <c r="N34" s="136"/>
      <c r="O34" s="145"/>
      <c r="P34" s="542"/>
      <c r="Q34" s="539"/>
      <c r="R34" s="526"/>
      <c r="S34" s="526"/>
      <c r="T34" s="526"/>
      <c r="U34" s="526"/>
      <c r="V34" s="526"/>
      <c r="W34" s="526"/>
      <c r="X34" s="527"/>
      <c r="Y34" s="145"/>
      <c r="AB34" s="3" t="str">
        <f>'3rd Time Period'!Y6</f>
        <v>B</v>
      </c>
      <c r="AC34" s="9">
        <f>'3rd Time Period'!Z6</f>
        <v>2</v>
      </c>
      <c r="AD34" s="25">
        <f>'3rd Time Period'!AA6</f>
        <v>0</v>
      </c>
      <c r="AE34" s="29">
        <f>'3rd Time Period'!AB6</f>
        <v>0</v>
      </c>
      <c r="AF34" s="55">
        <f>'3rd Time Period'!AC6</f>
        <v>0</v>
      </c>
    </row>
    <row r="35" spans="1:32" ht="15" customHeight="1" x14ac:dyDescent="0.3">
      <c r="A35" s="136"/>
      <c r="B35" s="143"/>
      <c r="C35" s="509" t="s">
        <v>185</v>
      </c>
      <c r="D35" s="512"/>
      <c r="E35" s="513"/>
      <c r="F35" s="514"/>
      <c r="G35" s="145"/>
      <c r="H35" s="530"/>
      <c r="I35" s="531"/>
      <c r="J35" s="167"/>
      <c r="K35" s="167"/>
      <c r="L35" s="167"/>
      <c r="M35" s="144"/>
      <c r="N35" s="136"/>
      <c r="O35" s="145"/>
      <c r="P35" s="542"/>
      <c r="Q35" s="539"/>
      <c r="R35" s="526"/>
      <c r="S35" s="526"/>
      <c r="T35" s="526"/>
      <c r="U35" s="526"/>
      <c r="V35" s="526"/>
      <c r="W35" s="526"/>
      <c r="X35" s="527"/>
      <c r="Y35" s="145"/>
      <c r="AB35" s="3" t="str">
        <f>'3rd Time Period'!Y7</f>
        <v>C</v>
      </c>
      <c r="AC35" s="9">
        <f>'3rd Time Period'!Z7</f>
        <v>7</v>
      </c>
      <c r="AD35" s="25">
        <f>'3rd Time Period'!AA7</f>
        <v>2</v>
      </c>
      <c r="AE35" s="29">
        <f>'3rd Time Period'!AB7</f>
        <v>0</v>
      </c>
      <c r="AF35" s="55">
        <f>'3rd Time Period'!AC7</f>
        <v>2</v>
      </c>
    </row>
    <row r="36" spans="1:32" ht="15" customHeight="1" x14ac:dyDescent="0.3">
      <c r="A36" s="136"/>
      <c r="B36" s="143"/>
      <c r="C36" s="510"/>
      <c r="D36" s="515"/>
      <c r="E36" s="516"/>
      <c r="F36" s="517"/>
      <c r="G36" s="145"/>
      <c r="H36" s="532" t="s">
        <v>241</v>
      </c>
      <c r="I36" s="533"/>
      <c r="J36" s="211">
        <f>SUM(J30:J33)/$AC$17</f>
        <v>4.1311475409836067</v>
      </c>
      <c r="K36" s="211">
        <f>SUM(K30:K33)/$AC$28</f>
        <v>4.7368421052631584</v>
      </c>
      <c r="L36" s="211">
        <f>SUM(L30:L33)/$AC$39</f>
        <v>5.2173913043478262</v>
      </c>
      <c r="M36" s="144"/>
      <c r="N36" s="136"/>
      <c r="O36" s="160"/>
      <c r="P36" s="542"/>
      <c r="Q36" s="539"/>
      <c r="R36" s="526"/>
      <c r="S36" s="526"/>
      <c r="T36" s="526"/>
      <c r="U36" s="526"/>
      <c r="V36" s="526"/>
      <c r="W36" s="526"/>
      <c r="X36" s="527"/>
      <c r="Y36" s="160"/>
      <c r="AB36" s="3" t="str">
        <f>'3rd Time Period'!Y8</f>
        <v>O</v>
      </c>
      <c r="AC36" s="9">
        <f>'3rd Time Period'!Z8</f>
        <v>26</v>
      </c>
      <c r="AD36" s="25">
        <f>'3rd Time Period'!AA8</f>
        <v>5</v>
      </c>
      <c r="AE36" s="29">
        <f>'3rd Time Period'!AB8</f>
        <v>0</v>
      </c>
      <c r="AF36" s="55">
        <f>'3rd Time Period'!AC8</f>
        <v>5</v>
      </c>
    </row>
    <row r="37" spans="1:32" ht="15" customHeight="1" x14ac:dyDescent="0.3">
      <c r="A37" s="136"/>
      <c r="B37" s="143"/>
      <c r="C37" s="510"/>
      <c r="D37" s="515"/>
      <c r="E37" s="516"/>
      <c r="F37" s="517"/>
      <c r="G37" s="145"/>
      <c r="H37" s="145"/>
      <c r="I37" s="145"/>
      <c r="J37" s="145"/>
      <c r="K37" s="145"/>
      <c r="L37" s="145"/>
      <c r="M37" s="144"/>
      <c r="N37" s="136"/>
      <c r="O37" s="145"/>
      <c r="P37" s="542"/>
      <c r="Q37" s="539"/>
      <c r="R37" s="526"/>
      <c r="S37" s="526"/>
      <c r="T37" s="526"/>
      <c r="U37" s="526"/>
      <c r="V37" s="526"/>
      <c r="W37" s="526"/>
      <c r="X37" s="527"/>
      <c r="Y37" s="145"/>
      <c r="AB37" s="3" t="str">
        <f>'3rd Time Period'!Y9</f>
        <v>Total</v>
      </c>
      <c r="AC37" s="9">
        <f>'3rd Time Period'!Z9</f>
        <v>36</v>
      </c>
      <c r="AD37" s="25">
        <f>'3rd Time Period'!AA9</f>
        <v>8</v>
      </c>
      <c r="AE37" s="29">
        <f>'3rd Time Period'!AB9</f>
        <v>0</v>
      </c>
      <c r="AF37" s="55">
        <f>'3rd Time Period'!AC9</f>
        <v>8</v>
      </c>
    </row>
    <row r="38" spans="1:32" ht="15" customHeight="1" x14ac:dyDescent="0.3">
      <c r="A38" s="136"/>
      <c r="B38" s="159"/>
      <c r="C38" s="511"/>
      <c r="D38" s="518"/>
      <c r="E38" s="519"/>
      <c r="F38" s="520"/>
      <c r="G38" s="160"/>
      <c r="H38" s="534" t="s">
        <v>215</v>
      </c>
      <c r="I38" s="535"/>
      <c r="J38" s="507" t="str">
        <f>'Evaluation Set-up'!$C$7</f>
        <v>Before Period</v>
      </c>
      <c r="K38" s="507" t="str">
        <f>'Evaluation Set-up'!$C$9</f>
        <v>After Period #1</v>
      </c>
      <c r="L38" s="507" t="str">
        <f>'Evaluation Set-up'!$C$11</f>
        <v>After Period #2</v>
      </c>
      <c r="M38" s="144"/>
      <c r="N38" s="136"/>
      <c r="O38" s="145"/>
      <c r="P38" s="542"/>
      <c r="Q38" s="539"/>
      <c r="R38" s="526"/>
      <c r="S38" s="526"/>
      <c r="T38" s="526"/>
      <c r="U38" s="526"/>
      <c r="V38" s="526"/>
      <c r="W38" s="526"/>
      <c r="X38" s="527"/>
      <c r="Y38" s="145"/>
      <c r="AB38" s="3" t="str">
        <f>'3rd Time Period'!Y10</f>
        <v>SI</v>
      </c>
      <c r="AC38" s="27">
        <f>'3rd Time Period'!Z10</f>
        <v>4.9555555555555566</v>
      </c>
      <c r="AD38" s="26">
        <f>'3rd Time Period'!AA10</f>
        <v>12.325000000000001</v>
      </c>
      <c r="AE38" s="30">
        <f>'3rd Time Period'!AB10</f>
        <v>0</v>
      </c>
      <c r="AF38" s="56">
        <f>'3rd Time Period'!AC10</f>
        <v>12.325000000000001</v>
      </c>
    </row>
    <row r="39" spans="1:32" ht="15" customHeight="1" x14ac:dyDescent="0.3">
      <c r="A39" s="136"/>
      <c r="B39" s="143"/>
      <c r="C39" s="145"/>
      <c r="D39" s="146"/>
      <c r="E39" s="146"/>
      <c r="F39" s="146"/>
      <c r="G39" s="145"/>
      <c r="H39" s="536"/>
      <c r="I39" s="537"/>
      <c r="J39" s="508"/>
      <c r="K39" s="508"/>
      <c r="L39" s="508"/>
      <c r="M39" s="144"/>
      <c r="N39" s="136"/>
      <c r="O39" s="145"/>
      <c r="P39" s="542"/>
      <c r="Q39" s="539"/>
      <c r="R39" s="526"/>
      <c r="S39" s="526"/>
      <c r="T39" s="526"/>
      <c r="U39" s="526"/>
      <c r="V39" s="526"/>
      <c r="W39" s="526"/>
      <c r="X39" s="527"/>
      <c r="Y39" s="145"/>
      <c r="AB39" s="138" t="s">
        <v>206</v>
      </c>
      <c r="AC39" s="217">
        <f>'Evaluation Set-up'!F11+'Evaluation Set-up'!G11/12</f>
        <v>1.9166666666666665</v>
      </c>
    </row>
    <row r="40" spans="1:32" ht="15" customHeight="1" x14ac:dyDescent="0.3">
      <c r="A40" s="136"/>
      <c r="B40" s="143"/>
      <c r="C40" s="581" t="s">
        <v>200</v>
      </c>
      <c r="D40" s="583"/>
      <c r="E40" s="584"/>
      <c r="F40" s="585"/>
      <c r="G40" s="145"/>
      <c r="H40" s="521" t="s">
        <v>154</v>
      </c>
      <c r="I40" s="522"/>
      <c r="J40" s="165">
        <f>AF10</f>
        <v>2</v>
      </c>
      <c r="K40" s="165">
        <f>AF21</f>
        <v>0</v>
      </c>
      <c r="L40" s="165">
        <f>AF32</f>
        <v>0</v>
      </c>
      <c r="M40" s="144"/>
      <c r="N40" s="136"/>
      <c r="O40" s="145"/>
      <c r="P40" s="542"/>
      <c r="Q40" s="539"/>
      <c r="R40" s="526"/>
      <c r="S40" s="526"/>
      <c r="T40" s="526"/>
      <c r="U40" s="526"/>
      <c r="V40" s="526"/>
      <c r="W40" s="526"/>
      <c r="X40" s="527"/>
      <c r="Y40" s="145"/>
    </row>
    <row r="41" spans="1:32" s="224" customFormat="1" ht="15" customHeight="1" x14ac:dyDescent="0.3">
      <c r="A41" s="136"/>
      <c r="B41" s="143"/>
      <c r="C41" s="582"/>
      <c r="D41" s="586"/>
      <c r="E41" s="587"/>
      <c r="F41" s="588"/>
      <c r="G41" s="145"/>
      <c r="H41" s="521" t="s">
        <v>155</v>
      </c>
      <c r="I41" s="522"/>
      <c r="J41" s="165">
        <f t="shared" ref="J41:J44" si="3">AF11</f>
        <v>1</v>
      </c>
      <c r="K41" s="165">
        <f t="shared" ref="K41:K44" si="4">AF22</f>
        <v>1</v>
      </c>
      <c r="L41" s="165">
        <f t="shared" ref="L41:L44" si="5">AF33</f>
        <v>1</v>
      </c>
      <c r="M41" s="161"/>
      <c r="N41" s="158"/>
      <c r="O41" s="145"/>
      <c r="P41" s="542"/>
      <c r="Q41" s="539"/>
      <c r="R41" s="526"/>
      <c r="S41" s="526"/>
      <c r="T41" s="526"/>
      <c r="U41" s="526"/>
      <c r="V41" s="526"/>
      <c r="W41" s="526"/>
      <c r="X41" s="527"/>
      <c r="Y41" s="145"/>
      <c r="AC41" s="225"/>
    </row>
    <row r="42" spans="1:32" ht="15" customHeight="1" x14ac:dyDescent="0.3">
      <c r="A42" s="136"/>
      <c r="B42" s="143"/>
      <c r="C42" s="582"/>
      <c r="D42" s="586"/>
      <c r="E42" s="587"/>
      <c r="F42" s="588"/>
      <c r="G42" s="145"/>
      <c r="H42" s="521" t="s">
        <v>156</v>
      </c>
      <c r="I42" s="522"/>
      <c r="J42" s="165">
        <f t="shared" si="3"/>
        <v>1</v>
      </c>
      <c r="K42" s="165">
        <f t="shared" si="4"/>
        <v>0</v>
      </c>
      <c r="L42" s="165">
        <f t="shared" si="5"/>
        <v>0</v>
      </c>
      <c r="M42" s="144"/>
      <c r="N42" s="136"/>
      <c r="O42" s="145"/>
      <c r="P42" s="542"/>
      <c r="Q42" s="539"/>
      <c r="R42" s="526"/>
      <c r="S42" s="526"/>
      <c r="T42" s="526"/>
      <c r="U42" s="526"/>
      <c r="V42" s="526"/>
      <c r="W42" s="526"/>
      <c r="X42" s="527"/>
      <c r="Y42" s="145"/>
    </row>
    <row r="43" spans="1:32" ht="15" customHeight="1" x14ac:dyDescent="0.3">
      <c r="A43" s="158"/>
      <c r="B43" s="143"/>
      <c r="C43" s="582"/>
      <c r="D43" s="586"/>
      <c r="E43" s="587"/>
      <c r="F43" s="588"/>
      <c r="G43" s="145"/>
      <c r="H43" s="521" t="s">
        <v>21</v>
      </c>
      <c r="I43" s="522"/>
      <c r="J43" s="165">
        <f t="shared" si="3"/>
        <v>2</v>
      </c>
      <c r="K43" s="165">
        <f t="shared" si="4"/>
        <v>0</v>
      </c>
      <c r="L43" s="165">
        <f t="shared" si="5"/>
        <v>2</v>
      </c>
      <c r="M43" s="144"/>
      <c r="N43" s="136"/>
      <c r="O43" s="145"/>
      <c r="P43" s="542"/>
      <c r="Q43" s="539"/>
      <c r="R43" s="526"/>
      <c r="S43" s="526"/>
      <c r="T43" s="526"/>
      <c r="U43" s="526"/>
      <c r="V43" s="526"/>
      <c r="W43" s="526"/>
      <c r="X43" s="527"/>
      <c r="Y43" s="145"/>
    </row>
    <row r="44" spans="1:32" ht="15" customHeight="1" x14ac:dyDescent="0.3">
      <c r="A44" s="136"/>
      <c r="B44" s="143"/>
      <c r="C44" s="523"/>
      <c r="D44" s="589"/>
      <c r="E44" s="590"/>
      <c r="F44" s="591"/>
      <c r="G44" s="145"/>
      <c r="H44" s="521" t="s">
        <v>22</v>
      </c>
      <c r="I44" s="522"/>
      <c r="J44" s="165">
        <f t="shared" si="3"/>
        <v>6</v>
      </c>
      <c r="K44" s="165">
        <f t="shared" si="4"/>
        <v>2</v>
      </c>
      <c r="L44" s="165">
        <f t="shared" si="5"/>
        <v>5</v>
      </c>
      <c r="M44" s="144"/>
      <c r="N44" s="136"/>
      <c r="O44" s="145"/>
      <c r="P44" s="542"/>
      <c r="Q44" s="539"/>
      <c r="R44" s="526"/>
      <c r="S44" s="526"/>
      <c r="T44" s="526"/>
      <c r="U44" s="526"/>
      <c r="V44" s="526"/>
      <c r="W44" s="526"/>
      <c r="X44" s="527"/>
      <c r="Y44" s="145"/>
    </row>
    <row r="45" spans="1:32" ht="15" customHeight="1" x14ac:dyDescent="0.3">
      <c r="A45" s="136"/>
      <c r="B45" s="143"/>
      <c r="C45" s="150"/>
      <c r="D45" s="162"/>
      <c r="E45" s="162"/>
      <c r="F45" s="162"/>
      <c r="G45" s="145"/>
      <c r="H45" s="530"/>
      <c r="I45" s="531"/>
      <c r="J45" s="167"/>
      <c r="K45" s="167"/>
      <c r="L45" s="167"/>
      <c r="M45" s="144"/>
      <c r="N45" s="136"/>
      <c r="O45" s="145"/>
      <c r="P45" s="542"/>
      <c r="Q45" s="539"/>
      <c r="R45" s="526"/>
      <c r="S45" s="526"/>
      <c r="T45" s="526"/>
      <c r="U45" s="526"/>
      <c r="V45" s="526"/>
      <c r="W45" s="526"/>
      <c r="X45" s="527"/>
      <c r="Y45" s="145"/>
    </row>
    <row r="46" spans="1:32" ht="15" customHeight="1" x14ac:dyDescent="0.3">
      <c r="A46" s="136"/>
      <c r="B46" s="143"/>
      <c r="C46" s="581" t="s">
        <v>201</v>
      </c>
      <c r="D46" s="583"/>
      <c r="E46" s="584"/>
      <c r="F46" s="585"/>
      <c r="G46" s="145"/>
      <c r="H46" s="532" t="s">
        <v>251</v>
      </c>
      <c r="I46" s="533"/>
      <c r="J46" s="211">
        <f>SUM(J40:J43)/$AC$17</f>
        <v>1.180327868852459</v>
      </c>
      <c r="K46" s="211">
        <f>SUM(K40:K43)/$AC$28</f>
        <v>0.31578947368421056</v>
      </c>
      <c r="L46" s="211">
        <f>SUM(L40:L43)/$AC$39</f>
        <v>1.5652173913043479</v>
      </c>
      <c r="M46" s="144"/>
      <c r="N46" s="136"/>
      <c r="O46" s="145"/>
      <c r="P46" s="542"/>
      <c r="Q46" s="539"/>
      <c r="R46" s="526"/>
      <c r="S46" s="526"/>
      <c r="T46" s="526"/>
      <c r="U46" s="526"/>
      <c r="V46" s="526"/>
      <c r="W46" s="526"/>
      <c r="X46" s="527"/>
      <c r="Y46" s="145"/>
    </row>
    <row r="47" spans="1:32" ht="15" customHeight="1" x14ac:dyDescent="0.3">
      <c r="A47" s="136"/>
      <c r="B47" s="143"/>
      <c r="C47" s="582"/>
      <c r="D47" s="586"/>
      <c r="E47" s="587"/>
      <c r="F47" s="588"/>
      <c r="G47" s="175"/>
      <c r="H47" s="145"/>
      <c r="I47" s="145"/>
      <c r="J47" s="145"/>
      <c r="K47" s="145"/>
      <c r="L47" s="145"/>
      <c r="M47" s="144"/>
      <c r="N47" s="136"/>
      <c r="O47" s="145"/>
      <c r="P47" s="542"/>
      <c r="Q47" s="539"/>
      <c r="R47" s="526"/>
      <c r="S47" s="526"/>
      <c r="T47" s="526"/>
      <c r="U47" s="526"/>
      <c r="V47" s="526"/>
      <c r="W47" s="526"/>
      <c r="X47" s="527"/>
      <c r="Y47" s="145"/>
    </row>
    <row r="48" spans="1:32" ht="15" customHeight="1" x14ac:dyDescent="0.3">
      <c r="A48" s="136"/>
      <c r="B48" s="143"/>
      <c r="C48" s="582"/>
      <c r="D48" s="586"/>
      <c r="E48" s="587"/>
      <c r="F48" s="588"/>
      <c r="G48" s="145"/>
      <c r="H48" s="534" t="s">
        <v>23</v>
      </c>
      <c r="I48" s="535"/>
      <c r="J48" s="507" t="str">
        <f>'Evaluation Set-up'!$C$7</f>
        <v>Before Period</v>
      </c>
      <c r="K48" s="507" t="str">
        <f>'Evaluation Set-up'!$C$9</f>
        <v>After Period #1</v>
      </c>
      <c r="L48" s="507" t="str">
        <f>'Evaluation Set-up'!$C$11</f>
        <v>After Period #2</v>
      </c>
      <c r="M48" s="144"/>
      <c r="N48" s="136"/>
      <c r="O48" s="145"/>
      <c r="P48" s="542"/>
      <c r="Q48" s="539"/>
      <c r="R48" s="526"/>
      <c r="S48" s="526"/>
      <c r="T48" s="526"/>
      <c r="U48" s="526"/>
      <c r="V48" s="526"/>
      <c r="W48" s="526"/>
      <c r="X48" s="527"/>
      <c r="Y48" s="145"/>
    </row>
    <row r="49" spans="1:29" ht="15" customHeight="1" x14ac:dyDescent="0.3">
      <c r="A49" s="136"/>
      <c r="B49" s="143"/>
      <c r="C49" s="582"/>
      <c r="D49" s="586"/>
      <c r="E49" s="587"/>
      <c r="F49" s="588"/>
      <c r="G49" s="145"/>
      <c r="H49" s="536"/>
      <c r="I49" s="537"/>
      <c r="J49" s="508"/>
      <c r="K49" s="508"/>
      <c r="L49" s="508"/>
      <c r="M49" s="144"/>
      <c r="N49" s="136"/>
      <c r="O49" s="145"/>
      <c r="P49" s="542"/>
      <c r="Q49" s="540"/>
      <c r="R49" s="528"/>
      <c r="S49" s="528"/>
      <c r="T49" s="528"/>
      <c r="U49" s="528"/>
      <c r="V49" s="528"/>
      <c r="W49" s="528"/>
      <c r="X49" s="529"/>
      <c r="Y49" s="145"/>
    </row>
    <row r="50" spans="1:29" ht="15" customHeight="1" x14ac:dyDescent="0.3">
      <c r="A50" s="136"/>
      <c r="B50" s="143"/>
      <c r="C50" s="523"/>
      <c r="D50" s="589"/>
      <c r="E50" s="590"/>
      <c r="F50" s="591"/>
      <c r="G50" s="145"/>
      <c r="H50" s="521" t="s">
        <v>256</v>
      </c>
      <c r="I50" s="522"/>
      <c r="J50" s="165" t="s">
        <v>257</v>
      </c>
      <c r="K50" s="165" t="s">
        <v>257</v>
      </c>
      <c r="L50" s="165" t="s">
        <v>257</v>
      </c>
      <c r="M50" s="144"/>
      <c r="N50" s="136"/>
      <c r="O50" s="145"/>
      <c r="P50" s="188">
        <v>6</v>
      </c>
      <c r="Q50" s="523" t="s">
        <v>198</v>
      </c>
      <c r="R50" s="523"/>
      <c r="S50" s="523"/>
      <c r="T50" s="523"/>
      <c r="U50" s="523"/>
      <c r="V50" s="523"/>
      <c r="W50" s="523"/>
      <c r="X50" s="523"/>
      <c r="Y50" s="145"/>
    </row>
    <row r="51" spans="1:29" ht="15" customHeight="1" x14ac:dyDescent="0.3">
      <c r="A51" s="136"/>
      <c r="B51" s="143"/>
      <c r="C51" s="145"/>
      <c r="D51" s="145"/>
      <c r="E51" s="145"/>
      <c r="F51" s="145"/>
      <c r="G51" s="145"/>
      <c r="H51" s="521" t="s">
        <v>186</v>
      </c>
      <c r="I51" s="522"/>
      <c r="J51" s="165"/>
      <c r="K51" s="165"/>
      <c r="L51" s="165"/>
      <c r="M51" s="144"/>
      <c r="N51" s="136"/>
      <c r="O51" s="145"/>
      <c r="P51" s="188">
        <v>7</v>
      </c>
      <c r="Q51" s="480" t="s">
        <v>199</v>
      </c>
      <c r="R51" s="480"/>
      <c r="S51" s="480"/>
      <c r="T51" s="480"/>
      <c r="U51" s="480"/>
      <c r="V51" s="480"/>
      <c r="W51" s="480"/>
      <c r="X51" s="480"/>
      <c r="Y51" s="145"/>
    </row>
    <row r="52" spans="1:29" ht="18" customHeight="1" x14ac:dyDescent="0.3">
      <c r="A52" s="136"/>
      <c r="B52" s="143"/>
      <c r="C52" s="239" t="s">
        <v>219</v>
      </c>
      <c r="D52" s="145"/>
      <c r="E52" s="145"/>
      <c r="F52" s="145"/>
      <c r="G52" s="145"/>
      <c r="H52" s="521" t="s">
        <v>186</v>
      </c>
      <c r="I52" s="522"/>
      <c r="J52" s="165"/>
      <c r="K52" s="165"/>
      <c r="L52" s="165"/>
      <c r="M52" s="144"/>
      <c r="N52" s="136"/>
      <c r="O52" s="145"/>
      <c r="P52" s="481" t="s">
        <v>213</v>
      </c>
      <c r="Q52" s="484" t="s">
        <v>214</v>
      </c>
      <c r="R52" s="485"/>
      <c r="S52" s="485"/>
      <c r="T52" s="485"/>
      <c r="U52" s="485"/>
      <c r="V52" s="485"/>
      <c r="W52" s="485"/>
      <c r="X52" s="486"/>
      <c r="Y52" s="10"/>
    </row>
    <row r="53" spans="1:29" ht="15" customHeight="1" x14ac:dyDescent="0.3">
      <c r="A53" s="136"/>
      <c r="B53" s="143"/>
      <c r="C53" s="145"/>
      <c r="D53" s="145"/>
      <c r="E53" s="145"/>
      <c r="F53" s="145"/>
      <c r="G53" s="145"/>
      <c r="H53" s="521" t="s">
        <v>186</v>
      </c>
      <c r="I53" s="522"/>
      <c r="J53" s="165"/>
      <c r="K53" s="165"/>
      <c r="L53" s="165"/>
      <c r="M53" s="144"/>
      <c r="N53" s="136"/>
      <c r="O53" s="145"/>
      <c r="P53" s="482"/>
      <c r="Q53" s="487"/>
      <c r="R53" s="488"/>
      <c r="S53" s="488"/>
      <c r="T53" s="488"/>
      <c r="U53" s="488"/>
      <c r="V53" s="488"/>
      <c r="W53" s="488"/>
      <c r="X53" s="489"/>
      <c r="Y53" s="10"/>
    </row>
    <row r="54" spans="1:29" ht="15" customHeight="1" x14ac:dyDescent="0.3">
      <c r="A54" s="136"/>
      <c r="B54" s="143"/>
      <c r="C54" s="145"/>
      <c r="D54" s="145"/>
      <c r="E54" s="145"/>
      <c r="F54" s="145"/>
      <c r="G54" s="145"/>
      <c r="H54" s="173"/>
      <c r="I54" s="173"/>
      <c r="J54" s="162"/>
      <c r="K54" s="162"/>
      <c r="L54" s="172"/>
      <c r="M54" s="144"/>
      <c r="N54" s="136"/>
      <c r="O54" s="145"/>
      <c r="P54" s="483"/>
      <c r="Q54" s="490"/>
      <c r="R54" s="491"/>
      <c r="S54" s="491"/>
      <c r="T54" s="491"/>
      <c r="U54" s="491"/>
      <c r="V54" s="491"/>
      <c r="W54" s="491"/>
      <c r="X54" s="492"/>
      <c r="Y54" s="10"/>
    </row>
    <row r="55" spans="1:29" ht="18" customHeight="1" x14ac:dyDescent="0.3">
      <c r="A55" s="136"/>
      <c r="B55" s="143"/>
      <c r="C55" s="145"/>
      <c r="D55" s="145"/>
      <c r="E55" s="145"/>
      <c r="F55" s="145"/>
      <c r="G55" s="145"/>
      <c r="H55" s="226" t="s">
        <v>208</v>
      </c>
      <c r="I55" s="227"/>
      <c r="J55" s="227"/>
      <c r="K55" s="227"/>
      <c r="L55" s="227"/>
      <c r="M55" s="144"/>
      <c r="N55" s="136"/>
      <c r="O55" s="145"/>
      <c r="P55" s="145"/>
      <c r="Q55" s="145"/>
      <c r="R55" s="145"/>
      <c r="S55" s="145"/>
      <c r="T55" s="145"/>
      <c r="U55" s="145"/>
      <c r="V55" s="145"/>
      <c r="W55" s="145"/>
      <c r="X55" s="145"/>
      <c r="Y55" s="10"/>
    </row>
    <row r="56" spans="1:29" ht="15" customHeight="1" x14ac:dyDescent="0.3">
      <c r="A56" s="136"/>
      <c r="B56" s="143"/>
      <c r="C56" s="145"/>
      <c r="D56" s="145"/>
      <c r="E56" s="145"/>
      <c r="F56" s="145"/>
      <c r="G56" s="145"/>
      <c r="H56" s="503" t="s">
        <v>207</v>
      </c>
      <c r="I56" s="505" t="s">
        <v>153</v>
      </c>
      <c r="J56" s="507" t="str">
        <f>'Evaluation Set-up'!$C$7</f>
        <v>Before Period</v>
      </c>
      <c r="K56" s="507" t="str">
        <f>'Evaluation Set-up'!$C$9</f>
        <v>After Period #1</v>
      </c>
      <c r="L56" s="507" t="str">
        <f>'Evaluation Set-up'!$C$11</f>
        <v>After Period #2</v>
      </c>
      <c r="M56" s="144"/>
      <c r="N56" s="136"/>
      <c r="O56" s="145"/>
      <c r="P56" s="145"/>
      <c r="Q56" s="145"/>
      <c r="R56" s="145"/>
      <c r="S56" s="145"/>
      <c r="T56" s="145"/>
      <c r="U56" s="10"/>
      <c r="V56" s="10"/>
      <c r="W56" s="10"/>
      <c r="X56" s="10"/>
      <c r="Y56" s="10"/>
    </row>
    <row r="57" spans="1:29" ht="15" customHeight="1" x14ac:dyDescent="0.3">
      <c r="A57" s="136"/>
      <c r="B57" s="143"/>
      <c r="C57" s="145"/>
      <c r="D57" s="145"/>
      <c r="E57" s="145"/>
      <c r="F57" s="145"/>
      <c r="G57" s="145"/>
      <c r="H57" s="504"/>
      <c r="I57" s="506"/>
      <c r="J57" s="508"/>
      <c r="K57" s="508"/>
      <c r="L57" s="508"/>
      <c r="M57" s="144"/>
      <c r="N57" s="136"/>
      <c r="O57" s="145"/>
      <c r="P57" s="145"/>
      <c r="Q57" s="145"/>
      <c r="R57" s="145"/>
      <c r="S57" s="145"/>
      <c r="T57" s="145"/>
      <c r="U57" s="10"/>
      <c r="V57" s="10"/>
      <c r="W57" s="10"/>
      <c r="X57" s="10"/>
      <c r="Y57" s="10"/>
    </row>
    <row r="58" spans="1:29" customFormat="1" ht="15" customHeight="1" x14ac:dyDescent="0.3">
      <c r="A58" s="136"/>
      <c r="B58" s="143"/>
      <c r="C58" s="145"/>
      <c r="D58" s="145"/>
      <c r="E58" s="145"/>
      <c r="F58" s="145"/>
      <c r="G58" s="145"/>
      <c r="H58" s="147" t="s">
        <v>206</v>
      </c>
      <c r="I58" s="188"/>
      <c r="J58" s="188" t="str">
        <f>TEXT(AC17, "0.00")&amp;" years"</f>
        <v>5.08 years</v>
      </c>
      <c r="K58" s="188" t="str">
        <f>TEXT(AC28, "0.00")&amp;" years"</f>
        <v>3.17 years</v>
      </c>
      <c r="L58" s="188" t="str">
        <f>TEXT(AC39, "0.00")&amp;" years"</f>
        <v>1.92 years</v>
      </c>
      <c r="M58" s="144"/>
      <c r="N58" s="136"/>
      <c r="O58" s="145"/>
      <c r="P58" s="145"/>
      <c r="Q58" s="145"/>
      <c r="R58" s="145"/>
      <c r="S58" s="145"/>
      <c r="T58" s="145"/>
      <c r="U58" s="145"/>
      <c r="V58" s="145"/>
      <c r="W58" s="145"/>
      <c r="X58" s="145"/>
      <c r="Y58" s="145"/>
      <c r="AC58" s="2"/>
    </row>
    <row r="59" spans="1:29" customFormat="1" ht="15" customHeight="1" x14ac:dyDescent="0.3">
      <c r="A59" s="136"/>
      <c r="B59" s="143"/>
      <c r="C59" s="145"/>
      <c r="D59" s="145"/>
      <c r="E59" s="145"/>
      <c r="F59" s="145"/>
      <c r="G59" s="145"/>
      <c r="H59" s="147" t="s">
        <v>183</v>
      </c>
      <c r="I59" s="148"/>
      <c r="J59" s="148">
        <f>D29</f>
        <v>41275</v>
      </c>
      <c r="K59" s="148">
        <f>D31</f>
        <v>43221</v>
      </c>
      <c r="L59" s="148">
        <f>D33</f>
        <v>44470</v>
      </c>
      <c r="M59" s="144"/>
      <c r="N59" s="136"/>
      <c r="O59" s="145"/>
      <c r="P59" s="145"/>
      <c r="Q59" s="145"/>
      <c r="R59" s="145"/>
      <c r="S59" s="145"/>
      <c r="T59" s="145"/>
      <c r="U59" s="145"/>
      <c r="V59" s="145"/>
      <c r="W59" s="145"/>
      <c r="X59" s="145"/>
      <c r="Y59" s="145"/>
      <c r="AC59" s="2"/>
    </row>
    <row r="60" spans="1:29" customFormat="1" ht="15" customHeight="1" x14ac:dyDescent="0.3">
      <c r="A60" s="136"/>
      <c r="B60" s="143"/>
      <c r="C60" s="145"/>
      <c r="D60" s="145"/>
      <c r="E60" s="145"/>
      <c r="F60" s="145"/>
      <c r="G60" s="145"/>
      <c r="H60" s="147" t="s">
        <v>184</v>
      </c>
      <c r="I60" s="148"/>
      <c r="J60" s="148">
        <f>E29</f>
        <v>43131</v>
      </c>
      <c r="K60" s="148">
        <f>E31</f>
        <v>44377</v>
      </c>
      <c r="L60" s="148">
        <f>E33</f>
        <v>45169</v>
      </c>
      <c r="M60" s="144"/>
      <c r="N60" s="136"/>
      <c r="O60" s="145"/>
      <c r="P60" s="145"/>
      <c r="Q60" s="145"/>
      <c r="R60" s="145"/>
      <c r="S60" s="145"/>
      <c r="T60" s="145"/>
      <c r="U60" s="145"/>
      <c r="V60" s="145"/>
      <c r="W60" s="145"/>
      <c r="X60" s="145"/>
      <c r="Y60" s="145"/>
      <c r="AC60" s="2"/>
    </row>
    <row r="61" spans="1:29" customFormat="1" ht="15" customHeight="1" x14ac:dyDescent="0.3">
      <c r="A61" s="136"/>
      <c r="B61" s="143"/>
      <c r="C61" s="175"/>
      <c r="D61" s="145"/>
      <c r="E61" s="145"/>
      <c r="F61" s="145"/>
      <c r="G61" s="145"/>
      <c r="H61" s="174"/>
      <c r="I61" s="157"/>
      <c r="J61" s="157"/>
      <c r="K61" s="157"/>
      <c r="L61" s="157"/>
      <c r="M61" s="144"/>
      <c r="N61" s="136"/>
      <c r="O61" s="145"/>
      <c r="P61" s="145"/>
      <c r="Q61" s="145"/>
      <c r="R61" s="145"/>
      <c r="S61" s="145"/>
      <c r="T61" s="145"/>
      <c r="U61" s="145"/>
      <c r="V61" s="145"/>
      <c r="W61" s="145"/>
      <c r="X61" s="145"/>
      <c r="Y61" s="145"/>
      <c r="AC61" s="2"/>
    </row>
    <row r="62" spans="1:29" customFormat="1" ht="15" customHeight="1" x14ac:dyDescent="0.3">
      <c r="A62" s="136"/>
      <c r="B62" s="143"/>
      <c r="C62" s="145"/>
      <c r="D62" s="145"/>
      <c r="E62" s="145"/>
      <c r="F62" s="145"/>
      <c r="G62" s="145"/>
      <c r="H62" s="228" t="s">
        <v>13</v>
      </c>
      <c r="I62" s="229"/>
      <c r="J62" s="229">
        <f>AC15/$AC$17</f>
        <v>13.377049180327869</v>
      </c>
      <c r="K62" s="229">
        <f>AC26/$AC$28</f>
        <v>12.315789473684211</v>
      </c>
      <c r="L62" s="229">
        <f>AC37/$AC$39</f>
        <v>18.782608695652176</v>
      </c>
      <c r="M62" s="144"/>
      <c r="N62" s="136"/>
      <c r="O62" s="145"/>
      <c r="P62" s="233"/>
      <c r="Q62" s="234"/>
      <c r="R62" s="145"/>
      <c r="S62" s="145"/>
      <c r="T62" s="145"/>
      <c r="U62" s="145"/>
      <c r="V62" s="145"/>
      <c r="W62" s="145"/>
      <c r="X62" s="145"/>
      <c r="Y62" s="145"/>
      <c r="AC62" s="2"/>
    </row>
    <row r="63" spans="1:29" customFormat="1" ht="15" customHeight="1" x14ac:dyDescent="0.3">
      <c r="A63" s="136"/>
      <c r="B63" s="143"/>
      <c r="C63" s="145"/>
      <c r="D63" s="145"/>
      <c r="E63" s="145"/>
      <c r="F63" s="145"/>
      <c r="G63" s="145"/>
      <c r="H63" s="163" t="s">
        <v>205</v>
      </c>
      <c r="I63" s="229"/>
      <c r="J63" s="229">
        <f>AC10/$AC$17</f>
        <v>0.39344262295081972</v>
      </c>
      <c r="K63" s="229">
        <f t="shared" ref="K63:K67" si="6">AC21/$AC$28</f>
        <v>0.31578947368421056</v>
      </c>
      <c r="L63" s="229">
        <f t="shared" ref="L63:L67" si="7">AC32/$AC$39</f>
        <v>0</v>
      </c>
      <c r="M63" s="144"/>
      <c r="N63" s="136"/>
      <c r="O63" s="145"/>
      <c r="P63" s="234"/>
      <c r="Q63" s="234"/>
      <c r="R63" s="145"/>
      <c r="S63" s="145"/>
      <c r="T63" s="145"/>
      <c r="U63" s="145"/>
      <c r="V63" s="145"/>
      <c r="W63" s="145"/>
      <c r="X63" s="145"/>
      <c r="Y63" s="145"/>
      <c r="AC63" s="2"/>
    </row>
    <row r="64" spans="1:29" customFormat="1" ht="15" customHeight="1" x14ac:dyDescent="0.3">
      <c r="A64" s="136"/>
      <c r="B64" s="143"/>
      <c r="C64" s="145"/>
      <c r="D64" s="145"/>
      <c r="E64" s="145"/>
      <c r="F64" s="145"/>
      <c r="G64" s="145"/>
      <c r="H64" s="163" t="s">
        <v>204</v>
      </c>
      <c r="I64" s="229"/>
      <c r="J64" s="229">
        <f t="shared" ref="J64:J67" si="8">AC11/$AC$17</f>
        <v>0.19672131147540986</v>
      </c>
      <c r="K64" s="229">
        <f t="shared" si="6"/>
        <v>0.31578947368421056</v>
      </c>
      <c r="L64" s="229">
        <f t="shared" si="7"/>
        <v>0.52173913043478259</v>
      </c>
      <c r="M64" s="144"/>
      <c r="N64" s="136"/>
      <c r="O64" s="145"/>
      <c r="P64" s="234"/>
      <c r="Q64" s="234"/>
      <c r="R64" s="145"/>
      <c r="S64" s="145"/>
      <c r="T64" s="145"/>
      <c r="U64" s="145"/>
      <c r="V64" s="145"/>
      <c r="W64" s="145"/>
      <c r="X64" s="145"/>
      <c r="Y64" s="145"/>
      <c r="AC64" s="2"/>
    </row>
    <row r="65" spans="1:29" customFormat="1" ht="15" customHeight="1" x14ac:dyDescent="0.3">
      <c r="A65" s="136"/>
      <c r="B65" s="143"/>
      <c r="C65" s="145"/>
      <c r="D65" s="145"/>
      <c r="E65" s="145"/>
      <c r="F65" s="145"/>
      <c r="G65" s="145"/>
      <c r="H65" s="163" t="s">
        <v>202</v>
      </c>
      <c r="I65" s="229"/>
      <c r="J65" s="229">
        <f t="shared" si="8"/>
        <v>1.180327868852459</v>
      </c>
      <c r="K65" s="229">
        <f t="shared" si="6"/>
        <v>0.94736842105263164</v>
      </c>
      <c r="L65" s="229">
        <f t="shared" si="7"/>
        <v>1.0434782608695652</v>
      </c>
      <c r="M65" s="144"/>
      <c r="N65" s="136"/>
      <c r="O65" s="145"/>
      <c r="P65" s="145"/>
      <c r="Q65" s="145"/>
      <c r="R65" s="145"/>
      <c r="S65" s="145"/>
      <c r="T65" s="145"/>
      <c r="U65" s="145"/>
      <c r="V65" s="145"/>
      <c r="W65" s="145"/>
      <c r="X65" s="145"/>
      <c r="Y65" s="145"/>
      <c r="AC65" s="2"/>
    </row>
    <row r="66" spans="1:29" ht="15" customHeight="1" x14ac:dyDescent="0.25">
      <c r="A66" s="136"/>
      <c r="B66" s="143"/>
      <c r="C66" s="145"/>
      <c r="D66" s="145"/>
      <c r="E66" s="145"/>
      <c r="F66" s="145"/>
      <c r="G66" s="145"/>
      <c r="H66" s="163" t="s">
        <v>203</v>
      </c>
      <c r="I66" s="229"/>
      <c r="J66" s="229">
        <f t="shared" si="8"/>
        <v>2.360655737704918</v>
      </c>
      <c r="K66" s="229">
        <f t="shared" si="6"/>
        <v>3.1578947368421053</v>
      </c>
      <c r="L66" s="229">
        <f t="shared" si="7"/>
        <v>3.6521739130434785</v>
      </c>
      <c r="M66" s="144"/>
      <c r="N66" s="136"/>
      <c r="O66" s="145"/>
      <c r="P66" s="145"/>
      <c r="Q66" s="145"/>
      <c r="R66" s="145"/>
      <c r="S66" s="145"/>
      <c r="T66" s="145"/>
      <c r="U66" s="145"/>
      <c r="V66" s="145"/>
      <c r="W66" s="145"/>
      <c r="X66" s="145"/>
      <c r="Y66" s="145"/>
    </row>
    <row r="67" spans="1:29" ht="15" customHeight="1" x14ac:dyDescent="0.25">
      <c r="A67" s="136"/>
      <c r="B67" s="143"/>
      <c r="C67" s="145"/>
      <c r="D67" s="146"/>
      <c r="E67" s="146"/>
      <c r="F67" s="146"/>
      <c r="G67" s="145"/>
      <c r="H67" s="163" t="s">
        <v>22</v>
      </c>
      <c r="I67" s="229"/>
      <c r="J67" s="229">
        <f t="shared" si="8"/>
        <v>9.2459016393442628</v>
      </c>
      <c r="K67" s="229">
        <f t="shared" si="6"/>
        <v>7.5789473684210531</v>
      </c>
      <c r="L67" s="229">
        <f t="shared" si="7"/>
        <v>13.565217391304349</v>
      </c>
      <c r="M67" s="144"/>
      <c r="N67" s="136"/>
      <c r="O67" s="145"/>
      <c r="P67" s="145"/>
      <c r="Q67" s="145"/>
      <c r="R67" s="145"/>
      <c r="S67" s="145"/>
      <c r="T67" s="145"/>
      <c r="U67" s="145"/>
      <c r="V67" s="145"/>
      <c r="W67" s="145"/>
      <c r="X67" s="145"/>
      <c r="Y67" s="145"/>
    </row>
    <row r="68" spans="1:29" ht="15" customHeight="1" x14ac:dyDescent="0.3">
      <c r="A68" s="136"/>
      <c r="B68" s="143"/>
      <c r="C68" s="145"/>
      <c r="D68" s="146"/>
      <c r="E68" s="146"/>
      <c r="F68" s="146"/>
      <c r="G68" s="145"/>
      <c r="H68" s="145"/>
      <c r="I68" s="145"/>
      <c r="J68" s="145"/>
      <c r="K68" s="145"/>
      <c r="L68" s="145"/>
      <c r="M68" s="144"/>
      <c r="N68" s="136"/>
      <c r="O68" s="145"/>
      <c r="P68" s="234"/>
      <c r="Q68" s="234"/>
      <c r="R68" s="145"/>
      <c r="S68" s="145"/>
      <c r="T68" s="145"/>
      <c r="U68" s="145"/>
      <c r="V68" s="145"/>
      <c r="W68" s="145"/>
      <c r="X68" s="145"/>
      <c r="Y68" s="145"/>
    </row>
    <row r="69" spans="1:29" ht="18" customHeight="1" x14ac:dyDescent="0.3">
      <c r="A69" s="136"/>
      <c r="B69" s="143"/>
      <c r="C69" s="493" t="s">
        <v>209</v>
      </c>
      <c r="D69" s="493"/>
      <c r="E69" s="493"/>
      <c r="F69" s="493"/>
      <c r="G69" s="145"/>
      <c r="H69" s="173"/>
      <c r="I69" s="173"/>
      <c r="J69" s="162"/>
      <c r="K69" s="162"/>
      <c r="L69" s="172"/>
      <c r="M69" s="144"/>
      <c r="N69" s="136"/>
      <c r="O69" s="145"/>
      <c r="P69" s="145"/>
      <c r="Q69" s="145"/>
      <c r="R69" s="145"/>
      <c r="S69" s="145"/>
      <c r="T69" s="145"/>
      <c r="U69" s="145"/>
      <c r="V69" s="145"/>
      <c r="W69" s="145"/>
      <c r="X69" s="145"/>
      <c r="Y69" s="145"/>
    </row>
    <row r="70" spans="1:29" ht="15" customHeight="1" x14ac:dyDescent="0.3">
      <c r="A70" s="136"/>
      <c r="B70" s="143"/>
      <c r="C70" s="494"/>
      <c r="D70" s="495"/>
      <c r="E70" s="495"/>
      <c r="F70" s="495"/>
      <c r="G70" s="495"/>
      <c r="H70" s="495"/>
      <c r="I70" s="495"/>
      <c r="J70" s="495"/>
      <c r="K70" s="495"/>
      <c r="L70" s="496"/>
      <c r="M70" s="144"/>
      <c r="N70" s="136"/>
      <c r="O70" s="145"/>
      <c r="P70" s="145"/>
      <c r="Q70" s="145"/>
      <c r="R70" s="145"/>
      <c r="S70" s="145"/>
      <c r="T70" s="145"/>
      <c r="U70" s="145"/>
      <c r="V70" s="145"/>
      <c r="W70" s="145"/>
      <c r="X70" s="145"/>
      <c r="Y70" s="145"/>
    </row>
    <row r="71" spans="1:29" ht="15" customHeight="1" x14ac:dyDescent="0.3">
      <c r="A71" s="136"/>
      <c r="B71" s="143"/>
      <c r="C71" s="497"/>
      <c r="D71" s="498"/>
      <c r="E71" s="498"/>
      <c r="F71" s="498"/>
      <c r="G71" s="498"/>
      <c r="H71" s="498"/>
      <c r="I71" s="498"/>
      <c r="J71" s="498"/>
      <c r="K71" s="498"/>
      <c r="L71" s="499"/>
      <c r="M71" s="144"/>
      <c r="N71" s="136"/>
      <c r="O71" s="145"/>
      <c r="P71" s="145"/>
      <c r="Q71" s="145"/>
      <c r="R71" s="145"/>
      <c r="S71" s="145"/>
      <c r="T71" s="145"/>
      <c r="U71" s="145"/>
      <c r="V71" s="145"/>
      <c r="W71" s="145"/>
      <c r="X71" s="145"/>
      <c r="Y71" s="145"/>
    </row>
    <row r="72" spans="1:29" ht="15" customHeight="1" x14ac:dyDescent="0.3">
      <c r="A72" s="136"/>
      <c r="B72" s="143"/>
      <c r="C72" s="497"/>
      <c r="D72" s="498"/>
      <c r="E72" s="498"/>
      <c r="F72" s="498"/>
      <c r="G72" s="498"/>
      <c r="H72" s="498"/>
      <c r="I72" s="498"/>
      <c r="J72" s="498"/>
      <c r="K72" s="498"/>
      <c r="L72" s="499"/>
      <c r="M72" s="144"/>
      <c r="N72" s="136"/>
      <c r="O72" s="145"/>
      <c r="P72" s="234"/>
      <c r="Q72" s="234"/>
      <c r="R72" s="145"/>
      <c r="S72" s="145"/>
      <c r="T72" s="145"/>
      <c r="U72" s="145"/>
      <c r="V72" s="145"/>
      <c r="W72" s="145"/>
      <c r="X72" s="145"/>
      <c r="Y72" s="145"/>
    </row>
    <row r="73" spans="1:29" ht="15" customHeight="1" x14ac:dyDescent="0.3">
      <c r="A73" s="136"/>
      <c r="B73" s="143"/>
      <c r="C73" s="497"/>
      <c r="D73" s="498"/>
      <c r="E73" s="498"/>
      <c r="F73" s="498"/>
      <c r="G73" s="498"/>
      <c r="H73" s="498"/>
      <c r="I73" s="498"/>
      <c r="J73" s="498"/>
      <c r="K73" s="498"/>
      <c r="L73" s="499"/>
      <c r="M73" s="144"/>
      <c r="N73" s="136"/>
      <c r="O73" s="145"/>
      <c r="P73" s="145"/>
      <c r="Q73" s="145"/>
      <c r="R73" s="145"/>
      <c r="S73" s="145"/>
      <c r="T73" s="145"/>
      <c r="U73" s="145"/>
      <c r="V73" s="145"/>
      <c r="W73" s="145"/>
      <c r="X73" s="145"/>
      <c r="Y73" s="145"/>
    </row>
    <row r="74" spans="1:29" ht="15" customHeight="1" x14ac:dyDescent="0.3">
      <c r="A74" s="136"/>
      <c r="B74" s="143"/>
      <c r="C74" s="497"/>
      <c r="D74" s="498"/>
      <c r="E74" s="498"/>
      <c r="F74" s="498"/>
      <c r="G74" s="498"/>
      <c r="H74" s="498"/>
      <c r="I74" s="498"/>
      <c r="J74" s="498"/>
      <c r="K74" s="498"/>
      <c r="L74" s="499"/>
      <c r="M74" s="144"/>
      <c r="N74" s="136"/>
      <c r="O74" s="145"/>
      <c r="P74" s="145"/>
      <c r="Q74" s="145"/>
      <c r="R74" s="145"/>
      <c r="S74" s="145"/>
      <c r="T74" s="145"/>
      <c r="U74" s="145"/>
      <c r="V74" s="145"/>
      <c r="W74" s="145"/>
      <c r="X74" s="145"/>
      <c r="Y74" s="145"/>
    </row>
    <row r="75" spans="1:29" ht="15" customHeight="1" x14ac:dyDescent="0.3">
      <c r="A75" s="136"/>
      <c r="B75" s="143"/>
      <c r="C75" s="497"/>
      <c r="D75" s="498"/>
      <c r="E75" s="498"/>
      <c r="F75" s="498"/>
      <c r="G75" s="498"/>
      <c r="H75" s="498"/>
      <c r="I75" s="498"/>
      <c r="J75" s="498"/>
      <c r="K75" s="498"/>
      <c r="L75" s="499"/>
      <c r="M75" s="144"/>
      <c r="N75" s="136"/>
      <c r="O75" s="145"/>
      <c r="P75" s="145"/>
      <c r="Q75" s="145"/>
      <c r="R75" s="145"/>
      <c r="S75" s="145"/>
      <c r="T75" s="145"/>
      <c r="U75" s="145"/>
      <c r="V75" s="145"/>
      <c r="W75" s="145"/>
      <c r="X75" s="145"/>
      <c r="Y75" s="145"/>
    </row>
    <row r="76" spans="1:29" ht="15" customHeight="1" x14ac:dyDescent="0.3">
      <c r="A76" s="136"/>
      <c r="B76" s="143"/>
      <c r="C76" s="497"/>
      <c r="D76" s="498"/>
      <c r="E76" s="498"/>
      <c r="F76" s="498"/>
      <c r="G76" s="498"/>
      <c r="H76" s="498"/>
      <c r="I76" s="498"/>
      <c r="J76" s="498"/>
      <c r="K76" s="498"/>
      <c r="L76" s="499"/>
      <c r="M76" s="144"/>
      <c r="N76" s="136"/>
      <c r="O76" s="145"/>
      <c r="P76" s="234"/>
      <c r="Q76" s="234"/>
      <c r="R76" s="145"/>
      <c r="S76" s="145"/>
      <c r="T76" s="145"/>
      <c r="U76" s="145"/>
      <c r="V76" s="145"/>
      <c r="W76" s="145"/>
      <c r="X76" s="145"/>
      <c r="Y76" s="145"/>
    </row>
    <row r="77" spans="1:29" ht="15" customHeight="1" x14ac:dyDescent="0.3">
      <c r="A77" s="136"/>
      <c r="B77" s="143"/>
      <c r="C77" s="497"/>
      <c r="D77" s="498"/>
      <c r="E77" s="498"/>
      <c r="F77" s="498"/>
      <c r="G77" s="498"/>
      <c r="H77" s="498"/>
      <c r="I77" s="498"/>
      <c r="J77" s="498"/>
      <c r="K77" s="498"/>
      <c r="L77" s="499"/>
      <c r="M77" s="144"/>
      <c r="N77" s="136"/>
      <c r="O77" s="145"/>
      <c r="P77" s="145"/>
      <c r="Q77" s="145"/>
      <c r="R77" s="145"/>
      <c r="S77" s="145"/>
      <c r="T77" s="145"/>
      <c r="U77" s="145"/>
      <c r="V77" s="145"/>
      <c r="W77" s="145"/>
      <c r="X77" s="145"/>
      <c r="Y77" s="145"/>
    </row>
    <row r="78" spans="1:29" ht="15" customHeight="1" x14ac:dyDescent="0.3">
      <c r="A78" s="136"/>
      <c r="B78" s="143"/>
      <c r="C78" s="497"/>
      <c r="D78" s="498"/>
      <c r="E78" s="498"/>
      <c r="F78" s="498"/>
      <c r="G78" s="498"/>
      <c r="H78" s="498"/>
      <c r="I78" s="498"/>
      <c r="J78" s="498"/>
      <c r="K78" s="498"/>
      <c r="L78" s="499"/>
      <c r="M78" s="144"/>
      <c r="N78" s="136"/>
      <c r="O78" s="145"/>
      <c r="P78" s="145"/>
      <c r="Q78" s="145"/>
      <c r="R78" s="145"/>
      <c r="S78" s="145"/>
      <c r="T78" s="145"/>
      <c r="U78" s="145"/>
      <c r="V78" s="145"/>
      <c r="W78" s="145"/>
      <c r="X78" s="145"/>
      <c r="Y78" s="145"/>
    </row>
    <row r="79" spans="1:29" ht="15" customHeight="1" x14ac:dyDescent="0.3">
      <c r="A79" s="136"/>
      <c r="B79" s="143"/>
      <c r="C79" s="500"/>
      <c r="D79" s="501"/>
      <c r="E79" s="501"/>
      <c r="F79" s="501"/>
      <c r="G79" s="501"/>
      <c r="H79" s="501"/>
      <c r="I79" s="501"/>
      <c r="J79" s="501"/>
      <c r="K79" s="501"/>
      <c r="L79" s="502"/>
      <c r="M79" s="144"/>
      <c r="N79" s="136"/>
      <c r="O79" s="145"/>
      <c r="P79" s="145"/>
      <c r="Q79" s="145"/>
      <c r="R79" s="145"/>
      <c r="S79" s="145"/>
      <c r="T79" s="145"/>
      <c r="U79" s="145"/>
      <c r="V79" s="145"/>
      <c r="W79" s="145"/>
      <c r="X79" s="145"/>
      <c r="Y79" s="145"/>
    </row>
    <row r="80" spans="1:29" ht="15" customHeight="1" x14ac:dyDescent="0.3">
      <c r="A80" s="136"/>
      <c r="B80" s="143"/>
      <c r="C80" s="162"/>
      <c r="D80" s="162"/>
      <c r="E80" s="162"/>
      <c r="F80" s="162"/>
      <c r="G80" s="145"/>
      <c r="H80" s="173"/>
      <c r="I80" s="173"/>
      <c r="J80" s="162"/>
      <c r="K80" s="162"/>
      <c r="L80" s="172"/>
      <c r="M80" s="144"/>
      <c r="N80" s="136"/>
      <c r="O80" s="145"/>
      <c r="P80" s="234"/>
      <c r="Q80" s="234"/>
      <c r="R80" s="145"/>
      <c r="S80" s="145"/>
      <c r="T80" s="145"/>
      <c r="U80" s="145"/>
      <c r="V80" s="145"/>
      <c r="W80" s="145"/>
      <c r="X80" s="145"/>
      <c r="Y80" s="145"/>
    </row>
    <row r="81" spans="1:25" ht="18" customHeight="1" x14ac:dyDescent="0.3">
      <c r="A81" s="136"/>
      <c r="B81" s="143"/>
      <c r="C81" s="235" t="s">
        <v>187</v>
      </c>
      <c r="D81" s="146"/>
      <c r="E81" s="146"/>
      <c r="F81" s="146"/>
      <c r="G81" s="145"/>
      <c r="H81" s="145"/>
      <c r="I81" s="145"/>
      <c r="J81" s="145"/>
      <c r="K81" s="245"/>
      <c r="L81" s="150"/>
      <c r="M81" s="144"/>
      <c r="N81" s="136"/>
      <c r="O81" s="145"/>
      <c r="P81" s="145"/>
      <c r="Q81" s="145"/>
      <c r="R81" s="145"/>
      <c r="S81" s="145"/>
      <c r="T81" s="145"/>
      <c r="U81" s="145"/>
      <c r="V81" s="145"/>
      <c r="W81" s="145"/>
      <c r="X81" s="145"/>
      <c r="Y81" s="145"/>
    </row>
    <row r="82" spans="1:25" ht="18" customHeight="1" x14ac:dyDescent="0.3">
      <c r="A82" s="136"/>
      <c r="B82" s="143"/>
      <c r="C82" s="145" t="s">
        <v>223</v>
      </c>
      <c r="D82" s="146"/>
      <c r="E82" s="146"/>
      <c r="F82" s="146"/>
      <c r="G82" s="145"/>
      <c r="H82" s="239" t="s">
        <v>188</v>
      </c>
      <c r="I82" s="175"/>
      <c r="J82" s="145"/>
      <c r="K82" s="245"/>
      <c r="L82" s="150"/>
      <c r="M82" s="144"/>
      <c r="N82" s="136"/>
      <c r="O82" s="145"/>
      <c r="P82" s="145"/>
      <c r="Q82" s="145"/>
      <c r="R82" s="145"/>
      <c r="S82" s="145"/>
      <c r="T82" s="145"/>
      <c r="U82" s="145"/>
      <c r="V82" s="145"/>
      <c r="W82" s="145"/>
      <c r="X82" s="145"/>
      <c r="Y82" s="145"/>
    </row>
    <row r="83" spans="1:25" ht="15" customHeight="1" x14ac:dyDescent="0.3">
      <c r="A83" s="136"/>
      <c r="B83" s="143"/>
      <c r="C83" s="145" t="s">
        <v>224</v>
      </c>
      <c r="D83" s="146"/>
      <c r="E83" s="146"/>
      <c r="F83" s="146"/>
      <c r="G83" s="145"/>
      <c r="H83" s="147" t="s">
        <v>189</v>
      </c>
      <c r="I83" s="479"/>
      <c r="J83" s="479"/>
      <c r="K83" s="479"/>
      <c r="L83" s="479"/>
      <c r="M83" s="144"/>
      <c r="N83" s="136"/>
      <c r="O83" s="145"/>
      <c r="P83" s="145"/>
      <c r="Q83" s="145"/>
      <c r="R83" s="145"/>
      <c r="S83" s="145"/>
      <c r="T83" s="145"/>
      <c r="U83" s="145"/>
      <c r="V83" s="145"/>
      <c r="W83" s="145"/>
      <c r="X83" s="145"/>
      <c r="Y83" s="145"/>
    </row>
    <row r="84" spans="1:25" ht="15" customHeight="1" x14ac:dyDescent="0.3">
      <c r="A84" s="136"/>
      <c r="B84" s="143"/>
      <c r="C84" s="145" t="s">
        <v>225</v>
      </c>
      <c r="D84" s="146"/>
      <c r="E84" s="146"/>
      <c r="F84" s="146"/>
      <c r="G84" s="145"/>
      <c r="H84" s="147" t="s">
        <v>190</v>
      </c>
      <c r="I84" s="479"/>
      <c r="J84" s="479"/>
      <c r="K84" s="479"/>
      <c r="L84" s="479"/>
      <c r="M84" s="144"/>
      <c r="N84" s="136"/>
      <c r="O84" s="145"/>
      <c r="P84" s="145"/>
      <c r="Q84" s="145"/>
      <c r="R84" s="145"/>
      <c r="S84" s="145"/>
      <c r="T84" s="145"/>
      <c r="U84" s="145"/>
      <c r="V84" s="145"/>
      <c r="W84" s="145"/>
      <c r="X84" s="145"/>
      <c r="Y84" s="145"/>
    </row>
    <row r="85" spans="1:25" ht="15" customHeight="1" x14ac:dyDescent="0.3">
      <c r="A85" s="136"/>
      <c r="B85" s="143"/>
      <c r="C85" s="145" t="s">
        <v>191</v>
      </c>
      <c r="D85" s="146"/>
      <c r="E85" s="146"/>
      <c r="F85" s="146"/>
      <c r="G85" s="145"/>
      <c r="H85" s="147" t="s">
        <v>192</v>
      </c>
      <c r="I85" s="479"/>
      <c r="J85" s="479"/>
      <c r="K85" s="479"/>
      <c r="L85" s="479"/>
      <c r="M85" s="144"/>
      <c r="N85" s="136"/>
      <c r="O85" s="145"/>
      <c r="P85" s="145"/>
      <c r="Q85" s="145"/>
      <c r="R85" s="145"/>
      <c r="S85" s="145"/>
      <c r="T85" s="145"/>
      <c r="U85" s="145"/>
      <c r="V85" s="145"/>
      <c r="W85" s="145"/>
      <c r="X85" s="145"/>
      <c r="Y85" s="145"/>
    </row>
    <row r="86" spans="1:25" ht="15" customHeight="1" thickBot="1" x14ac:dyDescent="0.35">
      <c r="A86" s="136"/>
      <c r="B86" s="151"/>
      <c r="C86" s="152"/>
      <c r="D86" s="153"/>
      <c r="E86" s="153"/>
      <c r="F86" s="153"/>
      <c r="G86" s="152"/>
      <c r="H86" s="240"/>
      <c r="I86" s="240"/>
      <c r="J86" s="152"/>
      <c r="K86" s="241"/>
      <c r="L86" s="242"/>
      <c r="M86" s="154"/>
      <c r="N86" s="136"/>
      <c r="O86" s="145"/>
      <c r="P86" s="145"/>
      <c r="Q86" s="145"/>
      <c r="R86" s="145"/>
      <c r="S86" s="145"/>
      <c r="T86" s="145"/>
      <c r="U86" s="145"/>
      <c r="V86" s="145"/>
      <c r="W86" s="145"/>
      <c r="X86" s="145"/>
      <c r="Y86" s="145"/>
    </row>
    <row r="87" spans="1:25" ht="15.6" x14ac:dyDescent="0.3">
      <c r="A87" s="136"/>
      <c r="B87" s="136"/>
      <c r="C87" s="136"/>
      <c r="D87" s="137"/>
      <c r="E87" s="137"/>
      <c r="F87" s="137"/>
      <c r="G87" s="136"/>
      <c r="H87" s="136"/>
      <c r="I87" s="136"/>
      <c r="J87" s="136"/>
      <c r="K87" s="243"/>
      <c r="L87" s="155"/>
      <c r="M87" s="136"/>
      <c r="N87" s="136"/>
      <c r="O87" s="145"/>
      <c r="P87" s="234"/>
      <c r="Q87" s="234"/>
      <c r="R87" s="145"/>
      <c r="S87" s="145"/>
      <c r="T87" s="145"/>
      <c r="U87" s="145"/>
      <c r="V87" s="145"/>
      <c r="W87" s="145"/>
      <c r="X87" s="145"/>
      <c r="Y87" s="145"/>
    </row>
    <row r="88" spans="1:25" ht="15.6" x14ac:dyDescent="0.3">
      <c r="A88" s="145"/>
      <c r="B88" s="145"/>
      <c r="C88" s="145"/>
      <c r="D88" s="146"/>
      <c r="E88" s="146"/>
      <c r="F88" s="146"/>
      <c r="G88" s="145"/>
      <c r="H88" s="236"/>
      <c r="I88" s="236"/>
      <c r="J88" s="145"/>
      <c r="K88" s="244"/>
      <c r="L88" s="238"/>
      <c r="M88" s="145"/>
      <c r="N88" s="145"/>
      <c r="O88" s="145"/>
      <c r="P88" s="145"/>
      <c r="Q88" s="145"/>
      <c r="R88" s="145"/>
      <c r="S88" s="145"/>
      <c r="T88" s="145"/>
      <c r="U88" s="145"/>
      <c r="V88" s="145"/>
      <c r="W88" s="145"/>
      <c r="X88" s="145"/>
      <c r="Y88" s="145"/>
    </row>
    <row r="89" spans="1:25" x14ac:dyDescent="0.3">
      <c r="A89" s="145"/>
      <c r="B89" s="145"/>
      <c r="C89" s="145"/>
      <c r="D89" s="146"/>
      <c r="E89" s="146"/>
      <c r="F89" s="146"/>
      <c r="G89" s="145"/>
      <c r="H89" s="145"/>
      <c r="I89" s="145"/>
      <c r="J89" s="145"/>
      <c r="K89" s="145"/>
      <c r="L89" s="145"/>
      <c r="M89" s="145"/>
      <c r="N89" s="145"/>
    </row>
  </sheetData>
  <sheetProtection formatCells="0" formatColumns="0" formatRows="0" insertColumns="0" insertRows="0" deleteRows="0"/>
  <mergeCells count="105">
    <mergeCell ref="A1:N1"/>
    <mergeCell ref="Q4:T4"/>
    <mergeCell ref="C5:L6"/>
    <mergeCell ref="Q5:T5"/>
    <mergeCell ref="Q6:T6"/>
    <mergeCell ref="D8:F8"/>
    <mergeCell ref="H8:I9"/>
    <mergeCell ref="J8:J9"/>
    <mergeCell ref="K8:K9"/>
    <mergeCell ref="L8:L9"/>
    <mergeCell ref="D9:F9"/>
    <mergeCell ref="P9:X9"/>
    <mergeCell ref="C10:C13"/>
    <mergeCell ref="D10:F13"/>
    <mergeCell ref="H10:I10"/>
    <mergeCell ref="H11:I11"/>
    <mergeCell ref="H12:I12"/>
    <mergeCell ref="H13:I13"/>
    <mergeCell ref="D17:F17"/>
    <mergeCell ref="H17:I17"/>
    <mergeCell ref="Q14:X16"/>
    <mergeCell ref="P10:P12"/>
    <mergeCell ref="Q10:X12"/>
    <mergeCell ref="D18:F18"/>
    <mergeCell ref="H18:I18"/>
    <mergeCell ref="H19:I19"/>
    <mergeCell ref="D14:F14"/>
    <mergeCell ref="H14:I14"/>
    <mergeCell ref="D15:F15"/>
    <mergeCell ref="H15:I15"/>
    <mergeCell ref="Q13:X13"/>
    <mergeCell ref="D16:F16"/>
    <mergeCell ref="H16:I16"/>
    <mergeCell ref="Q17:X19"/>
    <mergeCell ref="D25:F25"/>
    <mergeCell ref="H25:I25"/>
    <mergeCell ref="Q22:X22"/>
    <mergeCell ref="D26:F26"/>
    <mergeCell ref="H26:I26"/>
    <mergeCell ref="Q23:X23"/>
    <mergeCell ref="C20:C24"/>
    <mergeCell ref="D20:F24"/>
    <mergeCell ref="H20:I20"/>
    <mergeCell ref="H21:I21"/>
    <mergeCell ref="H22:I22"/>
    <mergeCell ref="H23:I23"/>
    <mergeCell ref="H24:I24"/>
    <mergeCell ref="P24:P25"/>
    <mergeCell ref="Q24:X25"/>
    <mergeCell ref="H28:I29"/>
    <mergeCell ref="J28:J29"/>
    <mergeCell ref="K28:K29"/>
    <mergeCell ref="L28:L29"/>
    <mergeCell ref="P26:P27"/>
    <mergeCell ref="Q26:X27"/>
    <mergeCell ref="H30:I30"/>
    <mergeCell ref="H31:I31"/>
    <mergeCell ref="P28:P49"/>
    <mergeCell ref="Q28:X32"/>
    <mergeCell ref="H32:I32"/>
    <mergeCell ref="H33:I33"/>
    <mergeCell ref="H34:I34"/>
    <mergeCell ref="H45:I45"/>
    <mergeCell ref="L48:L49"/>
    <mergeCell ref="H43:I43"/>
    <mergeCell ref="H44:I44"/>
    <mergeCell ref="C35:C38"/>
    <mergeCell ref="D35:F38"/>
    <mergeCell ref="H35:I35"/>
    <mergeCell ref="H36:I36"/>
    <mergeCell ref="Q33:Q49"/>
    <mergeCell ref="R33:X49"/>
    <mergeCell ref="H38:I39"/>
    <mergeCell ref="J38:J39"/>
    <mergeCell ref="K38:K39"/>
    <mergeCell ref="L38:L39"/>
    <mergeCell ref="C46:C50"/>
    <mergeCell ref="D46:F50"/>
    <mergeCell ref="H46:I46"/>
    <mergeCell ref="H48:I49"/>
    <mergeCell ref="J48:J49"/>
    <mergeCell ref="K48:K49"/>
    <mergeCell ref="H50:I50"/>
    <mergeCell ref="C40:C44"/>
    <mergeCell ref="D40:F44"/>
    <mergeCell ref="H40:I40"/>
    <mergeCell ref="H41:I41"/>
    <mergeCell ref="H42:I42"/>
    <mergeCell ref="C69:F69"/>
    <mergeCell ref="C70:L79"/>
    <mergeCell ref="I83:L83"/>
    <mergeCell ref="I84:L84"/>
    <mergeCell ref="I85:L85"/>
    <mergeCell ref="H53:I53"/>
    <mergeCell ref="Q50:X50"/>
    <mergeCell ref="Q51:X51"/>
    <mergeCell ref="P52:P54"/>
    <mergeCell ref="Q52:X54"/>
    <mergeCell ref="H56:H57"/>
    <mergeCell ref="I56:I57"/>
    <mergeCell ref="J56:J57"/>
    <mergeCell ref="K56:K57"/>
    <mergeCell ref="L56:L57"/>
    <mergeCell ref="H51:I51"/>
    <mergeCell ref="H52:I52"/>
  </mergeCells>
  <conditionalFormatting sqref="D8:F18 D20:F26 D35:F38 D40:F44 D46:F50 I58:I60 I62:I67 C70:L79 I83:L85">
    <cfRule type="containsBlanks" dxfId="7" priority="1">
      <formula>LEN(TRIM(C8))=0</formula>
    </cfRule>
  </conditionalFormatting>
  <conditionalFormatting sqref="J36:L36">
    <cfRule type="containsBlanks" dxfId="6" priority="4">
      <formula>LEN(TRIM(J36))=0</formula>
    </cfRule>
    <cfRule type="containsText" dxfId="5" priority="5" operator="containsText" text="XX">
      <formula>NOT(ISERROR(SEARCH("XX",J36)))</formula>
    </cfRule>
  </conditionalFormatting>
  <conditionalFormatting sqref="J46:L46">
    <cfRule type="containsBlanks" dxfId="4" priority="2">
      <formula>LEN(TRIM(J46))=0</formula>
    </cfRule>
    <cfRule type="containsText" dxfId="3" priority="3" operator="containsText" text="XX">
      <formula>NOT(ISERROR(SEARCH("XX",J46)))</formula>
    </cfRule>
  </conditionalFormatting>
  <printOptions horizontalCentered="1" verticalCentered="1"/>
  <pageMargins left="0.25" right="0.25" top="0.5" bottom="0.5" header="0.3" footer="0.3"/>
  <pageSetup scale="67" orientation="portrait" horizontalDpi="360"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4F66-87AA-424C-9E04-EA800297EDCA}">
  <dimension ref="A1:BK65"/>
  <sheetViews>
    <sheetView workbookViewId="0">
      <selection activeCell="K18" sqref="K18"/>
    </sheetView>
  </sheetViews>
  <sheetFormatPr defaultRowHeight="14.4" x14ac:dyDescent="0.3"/>
  <cols>
    <col min="2" max="3" width="11.21875" customWidth="1"/>
    <col min="4" max="4" width="18.33203125" customWidth="1"/>
    <col min="5" max="5" width="16" customWidth="1"/>
    <col min="6" max="8" width="8.88671875" customWidth="1"/>
    <col min="9" max="9" width="16.109375" customWidth="1"/>
    <col min="10" max="13" width="9" customWidth="1"/>
    <col min="14" max="16" width="7.6640625" customWidth="1"/>
    <col min="17" max="40" width="7.77734375" customWidth="1"/>
  </cols>
  <sheetData>
    <row r="1" spans="1:63" ht="21" x14ac:dyDescent="0.4">
      <c r="A1" s="326"/>
      <c r="B1" s="327" t="s">
        <v>293</v>
      </c>
      <c r="C1" s="326"/>
      <c r="D1" s="326"/>
      <c r="E1" s="326"/>
      <c r="F1" s="326"/>
      <c r="G1" s="326"/>
      <c r="H1" s="326"/>
      <c r="I1" s="326"/>
      <c r="J1" s="326"/>
      <c r="K1" s="326"/>
      <c r="L1" s="326"/>
      <c r="M1" s="326"/>
      <c r="N1" s="326"/>
      <c r="O1" s="326"/>
      <c r="P1" s="326"/>
      <c r="Q1" s="326"/>
      <c r="R1" s="326"/>
      <c r="S1" s="326"/>
      <c r="T1" s="326"/>
      <c r="U1" s="326"/>
      <c r="V1" s="326"/>
      <c r="W1" s="326"/>
      <c r="X1" s="326"/>
      <c r="Y1" s="326"/>
      <c r="Z1" s="326"/>
      <c r="AA1" s="326"/>
      <c r="AB1" s="326"/>
      <c r="AC1" s="326"/>
      <c r="AD1" s="326"/>
      <c r="AE1" s="326"/>
      <c r="AF1" s="326"/>
      <c r="AG1" s="326"/>
      <c r="AH1" s="326"/>
      <c r="AI1" s="326"/>
      <c r="AJ1" s="326"/>
      <c r="AK1" s="326"/>
      <c r="AL1" s="326"/>
      <c r="AM1" s="326"/>
      <c r="AN1" s="326"/>
      <c r="AO1" s="326"/>
      <c r="AP1" s="326"/>
      <c r="AQ1" s="326"/>
      <c r="AR1" s="326"/>
      <c r="AS1" s="326"/>
      <c r="AT1" s="326"/>
      <c r="AU1" s="326"/>
      <c r="AV1" s="326"/>
      <c r="AW1" s="326"/>
      <c r="AX1" s="326"/>
      <c r="AY1" s="326"/>
      <c r="AZ1" s="326"/>
      <c r="BA1" s="326"/>
      <c r="BB1" s="326"/>
      <c r="BC1" s="326"/>
      <c r="BD1" s="326"/>
      <c r="BE1" s="326"/>
      <c r="BF1" s="326"/>
      <c r="BG1" s="326"/>
      <c r="BH1" s="326"/>
      <c r="BI1" s="326"/>
      <c r="BJ1" s="326"/>
      <c r="BK1" s="326"/>
    </row>
    <row r="2" spans="1:63" x14ac:dyDescent="0.3">
      <c r="J2" s="2"/>
      <c r="S2" s="2"/>
    </row>
    <row r="3" spans="1:63" x14ac:dyDescent="0.3">
      <c r="E3" s="2"/>
      <c r="F3" s="2"/>
      <c r="H3" s="2"/>
      <c r="I3" s="2"/>
      <c r="J3" s="2"/>
      <c r="K3" s="2"/>
      <c r="L3" s="2"/>
      <c r="M3" s="2"/>
      <c r="N3" s="2"/>
      <c r="O3" s="2"/>
      <c r="P3" s="2"/>
      <c r="Q3" s="605" t="s">
        <v>294</v>
      </c>
      <c r="R3" s="605"/>
      <c r="S3" s="605"/>
      <c r="T3" s="605"/>
      <c r="U3" s="605" t="s">
        <v>295</v>
      </c>
      <c r="V3" s="605"/>
      <c r="W3" s="605"/>
      <c r="X3" s="605"/>
      <c r="Y3" s="605" t="s">
        <v>296</v>
      </c>
      <c r="Z3" s="605"/>
      <c r="AA3" s="605"/>
      <c r="AB3" s="605"/>
      <c r="AC3" s="605" t="s">
        <v>297</v>
      </c>
      <c r="AD3" s="605"/>
      <c r="AE3" s="605"/>
      <c r="AF3" s="605"/>
      <c r="AG3" s="605" t="s">
        <v>298</v>
      </c>
      <c r="AH3" s="605"/>
      <c r="AI3" s="605"/>
      <c r="AJ3" s="605"/>
      <c r="AK3" s="605" t="s">
        <v>299</v>
      </c>
      <c r="AL3" s="605"/>
      <c r="AM3" s="605"/>
      <c r="AN3" s="605"/>
    </row>
    <row r="4" spans="1:63" s="123" customFormat="1" ht="42" customHeight="1" x14ac:dyDescent="0.3">
      <c r="B4" s="328" t="s">
        <v>300</v>
      </c>
      <c r="C4" s="328" t="s">
        <v>301</v>
      </c>
      <c r="D4" s="328" t="s">
        <v>302</v>
      </c>
      <c r="E4" s="329" t="s">
        <v>303</v>
      </c>
      <c r="F4" s="329" t="s">
        <v>304</v>
      </c>
      <c r="G4" s="328" t="s">
        <v>305</v>
      </c>
      <c r="H4" s="329" t="s">
        <v>306</v>
      </c>
      <c r="I4" s="329" t="s">
        <v>307</v>
      </c>
      <c r="J4" s="329" t="s">
        <v>308</v>
      </c>
      <c r="K4" s="329" t="s">
        <v>309</v>
      </c>
      <c r="L4" s="329" t="s">
        <v>310</v>
      </c>
      <c r="M4" s="329" t="s">
        <v>311</v>
      </c>
      <c r="N4" s="329" t="s">
        <v>312</v>
      </c>
      <c r="O4" s="329" t="s">
        <v>313</v>
      </c>
      <c r="P4" s="330" t="s">
        <v>314</v>
      </c>
      <c r="Q4" s="329" t="s">
        <v>16</v>
      </c>
      <c r="R4" s="329" t="s">
        <v>228</v>
      </c>
      <c r="S4" s="331" t="s">
        <v>315</v>
      </c>
      <c r="T4" s="329" t="s">
        <v>80</v>
      </c>
      <c r="U4" s="329" t="s">
        <v>16</v>
      </c>
      <c r="V4" s="329" t="s">
        <v>228</v>
      </c>
      <c r="W4" s="331" t="s">
        <v>315</v>
      </c>
      <c r="X4" s="329" t="s">
        <v>80</v>
      </c>
      <c r="Y4" s="329" t="s">
        <v>16</v>
      </c>
      <c r="Z4" s="329" t="s">
        <v>228</v>
      </c>
      <c r="AA4" s="331" t="s">
        <v>315</v>
      </c>
      <c r="AB4" s="329" t="s">
        <v>80</v>
      </c>
      <c r="AC4" s="329" t="s">
        <v>16</v>
      </c>
      <c r="AD4" s="329" t="s">
        <v>228</v>
      </c>
      <c r="AE4" s="331" t="s">
        <v>315</v>
      </c>
      <c r="AF4" s="329" t="s">
        <v>80</v>
      </c>
      <c r="AG4" s="329" t="s">
        <v>16</v>
      </c>
      <c r="AH4" s="329" t="s">
        <v>228</v>
      </c>
      <c r="AI4" s="331" t="s">
        <v>315</v>
      </c>
      <c r="AJ4" s="329" t="s">
        <v>80</v>
      </c>
      <c r="AK4" s="329" t="s">
        <v>16</v>
      </c>
      <c r="AL4" s="329" t="s">
        <v>228</v>
      </c>
      <c r="AM4" s="331" t="s">
        <v>315</v>
      </c>
      <c r="AN4" s="329" t="s">
        <v>80</v>
      </c>
    </row>
    <row r="5" spans="1:63" x14ac:dyDescent="0.3">
      <c r="A5" s="51" t="s">
        <v>316</v>
      </c>
      <c r="B5" s="332" t="str">
        <f>IF('Results - 1 Target'!$D9&lt;&gt;"",'Results - 1 Target'!$D9,IF('Results - 2 Targets'!$D9&lt;&gt;"",'Results - 2 Targets'!$D9,"blank"))</f>
        <v>blank</v>
      </c>
      <c r="C5" s="332" t="str">
        <f>IF('Results - 1 Target'!$D10&lt;&gt;"",'Results - 1 Target'!$D10,IF('Results - 2 Targets'!$D10&lt;&gt;"",'Results - 2 Targets'!$D10,"blank"))</f>
        <v>blank</v>
      </c>
      <c r="D5" s="332" t="str">
        <f>IF('Results - 1 Target'!$D20&lt;&gt;"",'Results - 1 Target'!$D20,IF('Results - 2 Targets'!$D20&lt;&gt;"",'Results - 2 Targets'!$D20,"blank"))</f>
        <v>blank</v>
      </c>
      <c r="E5" s="8"/>
      <c r="F5" s="332" t="str">
        <f>IF('Results - 1 Target'!$D16&lt;&gt;"",'Results - 1 Target'!$D16,IF('Results - 2 Targets'!$D16&lt;&gt;"",'Results - 2 Targets'!$D16,"blank"))</f>
        <v>blank</v>
      </c>
      <c r="G5" s="332" t="str">
        <f>IF('Results - 1 Target'!$D25&lt;&gt;"",'Results - 1 Target'!$D25,IF('Results - 2 Targets'!$D25&lt;&gt;"",'Results - 2 Targets'!$D25,"blank"))</f>
        <v>blank</v>
      </c>
      <c r="H5" s="8"/>
      <c r="I5" s="124">
        <f>'[1]Evaluation Set-up'!N42-COUNT('[1]Intersection Mileposts'!E5:E39)*250/5280</f>
        <v>2.7653030303030306</v>
      </c>
      <c r="J5" s="8"/>
      <c r="K5" s="8"/>
      <c r="L5" s="8"/>
      <c r="M5" s="8"/>
      <c r="N5" s="8"/>
      <c r="O5" s="8"/>
      <c r="P5" s="333"/>
      <c r="Q5" s="8" t="e">
        <f>VLOOKUP($K5, $B$12:$H$37, 2, 0)</f>
        <v>#N/A</v>
      </c>
      <c r="R5" s="8" t="e">
        <f>VLOOKUP($K5, $B$12:$H$37, 3, 0)</f>
        <v>#N/A</v>
      </c>
      <c r="S5" s="8" t="e">
        <f>VLOOKUP($K5, $B$12:$H$37, 4, 0)</f>
        <v>#N/A</v>
      </c>
      <c r="T5" s="334" t="e">
        <f>VLOOKUP($K5, $B$12:$F$37, 5, 0)</f>
        <v>#N/A</v>
      </c>
      <c r="U5" s="8" t="e">
        <f>VLOOKUP($L5, $B$12:$H$37, 2, 0)</f>
        <v>#N/A</v>
      </c>
      <c r="V5" s="8" t="e">
        <f>VLOOKUP($L5, $B$12:$H$37, 3, 0)</f>
        <v>#N/A</v>
      </c>
      <c r="W5" s="8" t="e">
        <f>VLOOKUP($L5, $B$12:$H$37, 4, 0)</f>
        <v>#N/A</v>
      </c>
      <c r="X5" s="334" t="e">
        <f>VLOOKUP($L5, $B$12:$H$37, 5, 0)</f>
        <v>#N/A</v>
      </c>
      <c r="Y5" s="8" t="e">
        <f>VLOOKUP($M5, $B$12:$H$37, 2, 0)</f>
        <v>#N/A</v>
      </c>
      <c r="Z5" s="8" t="e">
        <f>VLOOKUP($M5, $B$12:$H$37, 3, 0)</f>
        <v>#N/A</v>
      </c>
      <c r="AA5" s="8" t="e">
        <f>VLOOKUP($M5, $B$12:$H$37, 4, 0)</f>
        <v>#N/A</v>
      </c>
      <c r="AB5" s="334" t="e">
        <f>VLOOKUP($M5, $B$12:$H$37, 5, 0)</f>
        <v>#N/A</v>
      </c>
      <c r="AC5" s="8" t="e">
        <f>VLOOKUP($N5, $B$12:$H$37, 2, 0)</f>
        <v>#N/A</v>
      </c>
      <c r="AD5" s="8" t="e">
        <f>VLOOKUP($N5, $B$12:$H$37, 3, 0)</f>
        <v>#N/A</v>
      </c>
      <c r="AE5" s="8" t="e">
        <f>VLOOKUP($N5, $B$12:$H$37, 4, 0)</f>
        <v>#N/A</v>
      </c>
      <c r="AF5" s="334" t="e">
        <f>VLOOKUP($N5, $B$12:$H$37, 5, 0)</f>
        <v>#N/A</v>
      </c>
      <c r="AG5" s="8" t="e">
        <f>VLOOKUP($O5, $B$12:$H$37, 2, 0)</f>
        <v>#N/A</v>
      </c>
      <c r="AH5" s="8" t="e">
        <f>VLOOKUP($O5, $B$12:$H$37, 3, 0)</f>
        <v>#N/A</v>
      </c>
      <c r="AI5" s="8" t="e">
        <f>VLOOKUP($O5, $B$12:$H$37, 4, 0)</f>
        <v>#N/A</v>
      </c>
      <c r="AJ5" s="334" t="e">
        <f>VLOOKUP($O5, $B$12:$H$37, 5, 0)</f>
        <v>#N/A</v>
      </c>
      <c r="AK5" s="8" t="e">
        <f>VLOOKUP($P5, $B$12:$H$37, 2, 0)</f>
        <v>#N/A</v>
      </c>
      <c r="AL5" s="8" t="e">
        <f>VLOOKUP($P5, $B$12:$H$37, 3, 0)</f>
        <v>#N/A</v>
      </c>
      <c r="AM5" s="8" t="e">
        <f>VLOOKUP($P5, $B$12:$H$37, 4, 0)</f>
        <v>#N/A</v>
      </c>
      <c r="AN5" s="334" t="e">
        <f>VLOOKUP($P5, $B$12:$H$37, 5, 0)</f>
        <v>#N/A</v>
      </c>
    </row>
    <row r="6" spans="1:63" x14ac:dyDescent="0.3">
      <c r="R6" s="2"/>
    </row>
    <row r="7" spans="1:63" x14ac:dyDescent="0.3">
      <c r="A7" t="s">
        <v>317</v>
      </c>
      <c r="R7" s="2"/>
    </row>
    <row r="8" spans="1:63" x14ac:dyDescent="0.3">
      <c r="A8" t="s">
        <v>318</v>
      </c>
      <c r="R8" s="2"/>
    </row>
    <row r="9" spans="1:63" x14ac:dyDescent="0.3">
      <c r="R9" s="2"/>
    </row>
    <row r="10" spans="1:63" x14ac:dyDescent="0.3">
      <c r="R10" s="2"/>
    </row>
    <row r="11" spans="1:63" ht="15" customHeight="1" thickBot="1" x14ac:dyDescent="0.35">
      <c r="I11" s="2"/>
      <c r="R11" s="2"/>
    </row>
    <row r="12" spans="1:63" ht="29.4" thickBot="1" x14ac:dyDescent="0.35">
      <c r="B12" s="335" t="s">
        <v>319</v>
      </c>
      <c r="C12" s="336" t="s">
        <v>16</v>
      </c>
      <c r="D12" s="337" t="s">
        <v>228</v>
      </c>
      <c r="E12" s="338" t="s">
        <v>315</v>
      </c>
      <c r="F12" s="339" t="s">
        <v>80</v>
      </c>
      <c r="I12" s="2"/>
      <c r="R12" s="2"/>
    </row>
    <row r="13" spans="1:63" x14ac:dyDescent="0.3">
      <c r="B13" s="340">
        <v>2006</v>
      </c>
      <c r="C13" s="341">
        <f>COUNTIFS('1st Time Period'!$Q:$Q,$B13, '1st Time Period'!$AT:$AT, "N") +
COUNTIFS('2nd Time Period'!$Q:$Q,$B13, '2nd Time Period'!$AT:$AT, "N") +
COUNTIFS('3rd Time Period'!$Q:$Q,$B13, '3rd Time Period'!$AT:$AT, "N")</f>
        <v>0</v>
      </c>
      <c r="D13" s="342">
        <f>COUNTIFS('1st Time Period'!$Q:$Q,$B13, '1st Time Period'!$AT:$AT, "N", '1st Time Period'!$C:$C, "&gt;=1", '1st Time Period'!$C:$C, "&lt;=3") + COUNTIFS('1st Time Period'!$Q:$Q,$B13, '1st Time Period'!$AT:$AT, "N", '1st Time Period'!$C:$C, "&gt;=5", '1st Time Period'!$C:$C, "&lt;=6") + COUNTIFS('1st Time Period'!$Q:$Q,$B13, '1st Time Period'!$AT:$AT, "N", '1st Time Period'!$C:$C, 19) + COUNTIFS('1st Time Period'!$Q:$Q,$B13, '1st Time Period'!$AT:$AT, "N", '1st Time Period'!$C:$C, "&gt;=27", '1st Time Period'!$C:$C, "&lt;=29")
+
COUNTIFS('2nd Time Period'!$Q:$Q,$B13, '2nd Time Period'!$AT:$AT, "N", '2nd Time Period'!$C:$C, "&gt;=1", '2nd Time Period'!$C:$C, "&lt;=3") + COUNTIFS('2nd Time Period'!$Q:$Q,$B13, '2nd Time Period'!$AT:$AT, "N", '2nd Time Period'!$C:$C, "&gt;=5", '2nd Time Period'!$C:$C, "&lt;=6") + COUNTIFS('2nd Time Period'!$Q:$Q,$B13, '2nd Time Period'!$AT:$AT, "N", '2nd Time Period'!$C:$C, 19) + COUNTIFS('2nd Time Period'!$Q:$Q,$B13, '2nd Time Period'!$AT:$AT, "N", '2nd Time Period'!$C:$C, "&gt;=27", '2nd Time Period'!$C:$C, "&lt;=29")
+
COUNTIFS('3rd Time Period'!$Q:$Q,$B13, '3rd Time Period'!$AT:$AT, "N", '3rd Time Period'!$C:$C, "&gt;=1", '3rd Time Period'!$C:$C, "&lt;=3") + COUNTIFS('3rd Time Period'!$Q:$Q,$B13, '3rd Time Period'!$AT:$AT, "N", '3rd Time Period'!$C:$C, "&gt;=5", '3rd Time Period'!$C:$C, "&lt;=6") + COUNTIFS('3rd Time Period'!$Q:$Q,$B13, '3rd Time Period'!$AT:$AT, "N", '3rd Time Period'!$C:$C, 19) + COUNTIFS('3rd Time Period'!$Q:$Q,$B13, '3rd Time Period'!$AT:$AT, "N", '3rd Time Period'!$C:$C, "&gt;=27", '3rd Time Period'!$C:$C, "&lt;=29")</f>
        <v>0</v>
      </c>
      <c r="E13" s="343">
        <f>COUNTIFS('1st Time Period'!$Q:$Q,$B13, '1st Time Period'!$AT:$AT, "N", '1st Time Period'!$G:$G, "K") + COUNTIFS('1st Time Period'!$Q:$Q,$B13, '1st Time Period'!$AT:$AT, "N", '1st Time Period'!$G:$G, "A") + COUNTIFS('1st Time Period'!$Q:$Q,$B13, '1st Time Period'!$AT:$AT, "N", '1st Time Period'!$G:$G, "B") + COUNTIFS('1st Time Period'!$Q:$Q,$B13, '1st Time Period'!$AT:$AT, "N", '1st Time Period'!$G:$G, "C")
+
COUNTIFS('2nd Time Period'!$Q:$Q,$B13, '2nd Time Period'!$AT:$AT, "N", '2nd Time Period'!$G:$G, "K") + COUNTIFS('2nd Time Period'!$Q:$Q,$B13, '2nd Time Period'!$AT:$AT, "N", '2nd Time Period'!$G:$G, "A") + COUNTIFS('2nd Time Period'!$Q:$Q,$B13, '2nd Time Period'!$AT:$AT, "N", '2nd Time Period'!$G:$G, "B") + COUNTIFS('2nd Time Period'!$Q:$Q,$B13, '2nd Time Period'!$AT:$AT, "N", '2nd Time Period'!$G:$G, "C")
+
COUNTIFS('3rd Time Period'!$Q:$Q,$B13, '3rd Time Period'!$AT:$AT, "N", '3rd Time Period'!$G:$G, "K") + COUNTIFS('3rd Time Period'!$Q:$Q,$B13, '3rd Time Period'!$AT:$AT, "N", '3rd Time Period'!$G:$G, "A") + COUNTIFS('3rd Time Period'!$Q:$Q,$B13, '3rd Time Period'!$AT:$AT, "N", '3rd Time Period'!$G:$G, "B") + COUNTIFS('3rd Time Period'!$Q:$Q,$B13, '3rd Time Period'!$AT:$AT, "N", '3rd Time Period'!$G:$G, "C")</f>
        <v>0</v>
      </c>
      <c r="F13" s="344" t="str">
        <f>HLOOKUP('[1]For NCDOT Staff - Tracking info'!$B13, '[1]Evaluation Set-up'!$O$16:$AM$42, 27, 0)</f>
        <v/>
      </c>
      <c r="R13" s="2"/>
    </row>
    <row r="14" spans="1:63" s="1" customFormat="1" x14ac:dyDescent="0.3">
      <c r="B14" s="207">
        <v>2007</v>
      </c>
      <c r="C14" s="345">
        <f>COUNTIFS('1st Time Period'!$Q:$Q,$B14, '1st Time Period'!$AT:$AT, "N") +
COUNTIFS('2nd Time Period'!$Q:$Q,$B14, '2nd Time Period'!$AT:$AT, "N") +
COUNTIFS('3rd Time Period'!$Q:$Q,$B14, '3rd Time Period'!$AT:$AT, "N")</f>
        <v>0</v>
      </c>
      <c r="D14" s="346">
        <f>COUNTIFS('1st Time Period'!$Q:$Q,$B14, '1st Time Period'!$AT:$AT, "N", '1st Time Period'!$C:$C, "&gt;=1", '1st Time Period'!$C:$C, "&lt;=3") + COUNTIFS('1st Time Period'!$Q:$Q,$B14, '1st Time Period'!$AT:$AT, "N", '1st Time Period'!$C:$C, "&gt;=5", '1st Time Period'!$C:$C, "&lt;=6") + COUNTIFS('1st Time Period'!$Q:$Q,$B14, '1st Time Period'!$AT:$AT, "N", '1st Time Period'!$C:$C, 19) + COUNTIFS('1st Time Period'!$Q:$Q,$B14, '1st Time Period'!$AT:$AT, "N", '1st Time Period'!$C:$C, "&gt;=27", '1st Time Period'!$C:$C, "&lt;=29")
+
COUNTIFS('2nd Time Period'!$Q:$Q,$B14, '2nd Time Period'!$AT:$AT, "N", '2nd Time Period'!$C:$C, "&gt;=1", '2nd Time Period'!$C:$C, "&lt;=3") + COUNTIFS('2nd Time Period'!$Q:$Q,$B14, '2nd Time Period'!$AT:$AT, "N", '2nd Time Period'!$C:$C, "&gt;=5", '2nd Time Period'!$C:$C, "&lt;=6") + COUNTIFS('2nd Time Period'!$Q:$Q,$B14, '2nd Time Period'!$AT:$AT, "N", '2nd Time Period'!$C:$C, 19) + COUNTIFS('2nd Time Period'!$Q:$Q,$B14, '2nd Time Period'!$AT:$AT, "N", '2nd Time Period'!$C:$C, "&gt;=27", '2nd Time Period'!$C:$C, "&lt;=29")
+
COUNTIFS('3rd Time Period'!$Q:$Q,$B14, '3rd Time Period'!$AT:$AT, "N", '3rd Time Period'!$C:$C, "&gt;=1", '3rd Time Period'!$C:$C, "&lt;=3") + COUNTIFS('3rd Time Period'!$Q:$Q,$B14, '3rd Time Period'!$AT:$AT, "N", '3rd Time Period'!$C:$C, "&gt;=5", '3rd Time Period'!$C:$C, "&lt;=6") + COUNTIFS('3rd Time Period'!$Q:$Q,$B14, '3rd Time Period'!$AT:$AT, "N", '3rd Time Period'!$C:$C, 19) + COUNTIFS('3rd Time Period'!$Q:$Q,$B14, '3rd Time Period'!$AT:$AT, "N", '3rd Time Period'!$C:$C, "&gt;=27", '3rd Time Period'!$C:$C, "&lt;=29")</f>
        <v>0</v>
      </c>
      <c r="E14" s="347">
        <f>COUNTIFS('1st Time Period'!$Q:$Q,$B14, '1st Time Period'!$AT:$AT, "N", '1st Time Period'!$G:$G, "K") + COUNTIFS('1st Time Period'!$Q:$Q,$B14, '1st Time Period'!$AT:$AT, "N", '1st Time Period'!$G:$G, "A") + COUNTIFS('1st Time Period'!$Q:$Q,$B14, '1st Time Period'!$AT:$AT, "N", '1st Time Period'!$G:$G, "B") + COUNTIFS('1st Time Period'!$Q:$Q,$B14, '1st Time Period'!$AT:$AT, "N", '1st Time Period'!$G:$G, "C")
+
COUNTIFS('2nd Time Period'!$Q:$Q,$B14, '2nd Time Period'!$AT:$AT, "N", '2nd Time Period'!$G:$G, "K") + COUNTIFS('2nd Time Period'!$Q:$Q,$B14, '2nd Time Period'!$AT:$AT, "N", '2nd Time Period'!$G:$G, "A") + COUNTIFS('2nd Time Period'!$Q:$Q,$B14, '2nd Time Period'!$AT:$AT, "N", '2nd Time Period'!$G:$G, "B") + COUNTIFS('2nd Time Period'!$Q:$Q,$B14, '2nd Time Period'!$AT:$AT, "N", '2nd Time Period'!$G:$G, "C")
+
COUNTIFS('3rd Time Period'!$Q:$Q,$B14, '3rd Time Period'!$AT:$AT, "N", '3rd Time Period'!$G:$G, "K") + COUNTIFS('3rd Time Period'!$Q:$Q,$B14, '3rd Time Period'!$AT:$AT, "N", '3rd Time Period'!$G:$G, "A") + COUNTIFS('3rd Time Period'!$Q:$Q,$B14, '3rd Time Period'!$AT:$AT, "N", '3rd Time Period'!$G:$G, "B") + COUNTIFS('3rd Time Period'!$Q:$Q,$B14, '3rd Time Period'!$AT:$AT, "N", '3rd Time Period'!$G:$G, "C")</f>
        <v>0</v>
      </c>
      <c r="F14" s="348" t="str">
        <f>HLOOKUP('[1]For NCDOT Staff - Tracking info'!$B14, '[1]Evaluation Set-up'!$O$16:$AM$42, 27, 0)</f>
        <v/>
      </c>
      <c r="J14"/>
      <c r="K14"/>
      <c r="L14"/>
      <c r="M14"/>
      <c r="N14"/>
      <c r="O14"/>
      <c r="P14"/>
      <c r="Q14"/>
      <c r="R14" s="2"/>
      <c r="S14"/>
      <c r="T14"/>
      <c r="U14"/>
      <c r="V14"/>
      <c r="W14"/>
      <c r="X14"/>
      <c r="Y14"/>
      <c r="Z14"/>
      <c r="AA14"/>
      <c r="AB14"/>
      <c r="AC14"/>
      <c r="AD14"/>
      <c r="AE14"/>
      <c r="AF14"/>
      <c r="AG14"/>
      <c r="AH14"/>
      <c r="AI14"/>
      <c r="AJ14"/>
      <c r="AK14"/>
      <c r="AL1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row>
    <row r="15" spans="1:63" x14ac:dyDescent="0.3">
      <c r="B15" s="207">
        <v>2008</v>
      </c>
      <c r="C15" s="345">
        <f>COUNTIFS('1st Time Period'!$Q:$Q,$B15, '1st Time Period'!$AT:$AT, "N") +
COUNTIFS('2nd Time Period'!$Q:$Q,$B15, '2nd Time Period'!$AT:$AT, "N") +
COUNTIFS('3rd Time Period'!$Q:$Q,$B15, '3rd Time Period'!$AT:$AT, "N")</f>
        <v>0</v>
      </c>
      <c r="D15" s="346">
        <f>COUNTIFS('1st Time Period'!$Q:$Q,$B15, '1st Time Period'!$AT:$AT, "N", '1st Time Period'!$C:$C, "&gt;=1", '1st Time Period'!$C:$C, "&lt;=3") + COUNTIFS('1st Time Period'!$Q:$Q,$B15, '1st Time Period'!$AT:$AT, "N", '1st Time Period'!$C:$C, "&gt;=5", '1st Time Period'!$C:$C, "&lt;=6") + COUNTIFS('1st Time Period'!$Q:$Q,$B15, '1st Time Period'!$AT:$AT, "N", '1st Time Period'!$C:$C, 19) + COUNTIFS('1st Time Period'!$Q:$Q,$B15, '1st Time Period'!$AT:$AT, "N", '1st Time Period'!$C:$C, "&gt;=27", '1st Time Period'!$C:$C, "&lt;=29")
+
COUNTIFS('2nd Time Period'!$Q:$Q,$B15, '2nd Time Period'!$AT:$AT, "N", '2nd Time Period'!$C:$C, "&gt;=1", '2nd Time Period'!$C:$C, "&lt;=3") + COUNTIFS('2nd Time Period'!$Q:$Q,$B15, '2nd Time Period'!$AT:$AT, "N", '2nd Time Period'!$C:$C, "&gt;=5", '2nd Time Period'!$C:$C, "&lt;=6") + COUNTIFS('2nd Time Period'!$Q:$Q,$B15, '2nd Time Period'!$AT:$AT, "N", '2nd Time Period'!$C:$C, 19) + COUNTIFS('2nd Time Period'!$Q:$Q,$B15, '2nd Time Period'!$AT:$AT, "N", '2nd Time Period'!$C:$C, "&gt;=27", '2nd Time Period'!$C:$C, "&lt;=29")
+
COUNTIFS('3rd Time Period'!$Q:$Q,$B15, '3rd Time Period'!$AT:$AT, "N", '3rd Time Period'!$C:$C, "&gt;=1", '3rd Time Period'!$C:$C, "&lt;=3") + COUNTIFS('3rd Time Period'!$Q:$Q,$B15, '3rd Time Period'!$AT:$AT, "N", '3rd Time Period'!$C:$C, "&gt;=5", '3rd Time Period'!$C:$C, "&lt;=6") + COUNTIFS('3rd Time Period'!$Q:$Q,$B15, '3rd Time Period'!$AT:$AT, "N", '3rd Time Period'!$C:$C, 19) + COUNTIFS('3rd Time Period'!$Q:$Q,$B15, '3rd Time Period'!$AT:$AT, "N", '3rd Time Period'!$C:$C, "&gt;=27", '3rd Time Period'!$C:$C, "&lt;=29")</f>
        <v>0</v>
      </c>
      <c r="E15" s="347">
        <f>COUNTIFS('1st Time Period'!$Q:$Q,$B15, '1st Time Period'!$AT:$AT, "N", '1st Time Period'!$G:$G, "K") + COUNTIFS('1st Time Period'!$Q:$Q,$B15, '1st Time Period'!$AT:$AT, "N", '1st Time Period'!$G:$G, "A") + COUNTIFS('1st Time Period'!$Q:$Q,$B15, '1st Time Period'!$AT:$AT, "N", '1st Time Period'!$G:$G, "B") + COUNTIFS('1st Time Period'!$Q:$Q,$B15, '1st Time Period'!$AT:$AT, "N", '1st Time Period'!$G:$G, "C")
+
COUNTIFS('2nd Time Period'!$Q:$Q,$B15, '2nd Time Period'!$AT:$AT, "N", '2nd Time Period'!$G:$G, "K") + COUNTIFS('2nd Time Period'!$Q:$Q,$B15, '2nd Time Period'!$AT:$AT, "N", '2nd Time Period'!$G:$G, "A") + COUNTIFS('2nd Time Period'!$Q:$Q,$B15, '2nd Time Period'!$AT:$AT, "N", '2nd Time Period'!$G:$G, "B") + COUNTIFS('2nd Time Period'!$Q:$Q,$B15, '2nd Time Period'!$AT:$AT, "N", '2nd Time Period'!$G:$G, "C")
+
COUNTIFS('3rd Time Period'!$Q:$Q,$B15, '3rd Time Period'!$AT:$AT, "N", '3rd Time Period'!$G:$G, "K") + COUNTIFS('3rd Time Period'!$Q:$Q,$B15, '3rd Time Period'!$AT:$AT, "N", '3rd Time Period'!$G:$G, "A") + COUNTIFS('3rd Time Period'!$Q:$Q,$B15, '3rd Time Period'!$AT:$AT, "N", '3rd Time Period'!$G:$G, "B") + COUNTIFS('3rd Time Period'!$Q:$Q,$B15, '3rd Time Period'!$AT:$AT, "N", '3rd Time Period'!$G:$G, "C")</f>
        <v>0</v>
      </c>
      <c r="F15" s="348" t="str">
        <f>HLOOKUP('[1]For NCDOT Staff - Tracking info'!$B15, '[1]Evaluation Set-up'!$O$16:$AM$42, 27, 0)</f>
        <v/>
      </c>
      <c r="I15" s="350"/>
      <c r="R15" s="2"/>
      <c r="AM15" s="350"/>
      <c r="AN15" s="350"/>
      <c r="AO15" s="350"/>
      <c r="AP15" s="350"/>
      <c r="AQ15" s="350"/>
      <c r="AR15" s="350"/>
      <c r="AS15" s="350"/>
      <c r="AT15" s="350"/>
      <c r="AU15" s="350"/>
      <c r="AV15" s="350"/>
      <c r="AW15" s="350"/>
      <c r="AX15" s="350"/>
      <c r="AY15" s="350"/>
      <c r="AZ15" s="350"/>
      <c r="BA15" s="350"/>
      <c r="BB15" s="350"/>
      <c r="BC15" s="350"/>
      <c r="BD15" s="350"/>
      <c r="BE15" s="350"/>
      <c r="BF15" s="350"/>
      <c r="BG15" s="350"/>
      <c r="BH15" s="350"/>
      <c r="BI15" s="350"/>
      <c r="BJ15" s="350"/>
      <c r="BK15" s="350"/>
    </row>
    <row r="16" spans="1:63" x14ac:dyDescent="0.3">
      <c r="B16" s="207">
        <v>2009</v>
      </c>
      <c r="C16" s="345">
        <f>COUNTIFS('1st Time Period'!$Q:$Q,$B16, '1st Time Period'!$AT:$AT, "N") +
COUNTIFS('2nd Time Period'!$Q:$Q,$B16, '2nd Time Period'!$AT:$AT, "N") +
COUNTIFS('3rd Time Period'!$Q:$Q,$B16, '3rd Time Period'!$AT:$AT, "N")</f>
        <v>0</v>
      </c>
      <c r="D16" s="346">
        <f>COUNTIFS('1st Time Period'!$Q:$Q,$B16, '1st Time Period'!$AT:$AT, "N", '1st Time Period'!$C:$C, "&gt;=1", '1st Time Period'!$C:$C, "&lt;=3") + COUNTIFS('1st Time Period'!$Q:$Q,$B16, '1st Time Period'!$AT:$AT, "N", '1st Time Period'!$C:$C, "&gt;=5", '1st Time Period'!$C:$C, "&lt;=6") + COUNTIFS('1st Time Period'!$Q:$Q,$B16, '1st Time Period'!$AT:$AT, "N", '1st Time Period'!$C:$C, 19) + COUNTIFS('1st Time Period'!$Q:$Q,$B16, '1st Time Period'!$AT:$AT, "N", '1st Time Period'!$C:$C, "&gt;=27", '1st Time Period'!$C:$C, "&lt;=29")
+
COUNTIFS('2nd Time Period'!$Q:$Q,$B16, '2nd Time Period'!$AT:$AT, "N", '2nd Time Period'!$C:$C, "&gt;=1", '2nd Time Period'!$C:$C, "&lt;=3") + COUNTIFS('2nd Time Period'!$Q:$Q,$B16, '2nd Time Period'!$AT:$AT, "N", '2nd Time Period'!$C:$C, "&gt;=5", '2nd Time Period'!$C:$C, "&lt;=6") + COUNTIFS('2nd Time Period'!$Q:$Q,$B16, '2nd Time Period'!$AT:$AT, "N", '2nd Time Period'!$C:$C, 19) + COUNTIFS('2nd Time Period'!$Q:$Q,$B16, '2nd Time Period'!$AT:$AT, "N", '2nd Time Period'!$C:$C, "&gt;=27", '2nd Time Period'!$C:$C, "&lt;=29")
+
COUNTIFS('3rd Time Period'!$Q:$Q,$B16, '3rd Time Period'!$AT:$AT, "N", '3rd Time Period'!$C:$C, "&gt;=1", '3rd Time Period'!$C:$C, "&lt;=3") + COUNTIFS('3rd Time Period'!$Q:$Q,$B16, '3rd Time Period'!$AT:$AT, "N", '3rd Time Period'!$C:$C, "&gt;=5", '3rd Time Period'!$C:$C, "&lt;=6") + COUNTIFS('3rd Time Period'!$Q:$Q,$B16, '3rd Time Period'!$AT:$AT, "N", '3rd Time Period'!$C:$C, 19) + COUNTIFS('3rd Time Period'!$Q:$Q,$B16, '3rd Time Period'!$AT:$AT, "N", '3rd Time Period'!$C:$C, "&gt;=27", '3rd Time Period'!$C:$C, "&lt;=29")</f>
        <v>0</v>
      </c>
      <c r="E16" s="347">
        <f>COUNTIFS('1st Time Period'!$Q:$Q,$B16, '1st Time Period'!$AT:$AT, "N", '1st Time Period'!$G:$G, "K") + COUNTIFS('1st Time Period'!$Q:$Q,$B16, '1st Time Period'!$AT:$AT, "N", '1st Time Period'!$G:$G, "A") + COUNTIFS('1st Time Period'!$Q:$Q,$B16, '1st Time Period'!$AT:$AT, "N", '1st Time Period'!$G:$G, "B") + COUNTIFS('1st Time Period'!$Q:$Q,$B16, '1st Time Period'!$AT:$AT, "N", '1st Time Period'!$G:$G, "C")
+
COUNTIFS('2nd Time Period'!$Q:$Q,$B16, '2nd Time Period'!$AT:$AT, "N", '2nd Time Period'!$G:$G, "K") + COUNTIFS('2nd Time Period'!$Q:$Q,$B16, '2nd Time Period'!$AT:$AT, "N", '2nd Time Period'!$G:$G, "A") + COUNTIFS('2nd Time Period'!$Q:$Q,$B16, '2nd Time Period'!$AT:$AT, "N", '2nd Time Period'!$G:$G, "B") + COUNTIFS('2nd Time Period'!$Q:$Q,$B16, '2nd Time Period'!$AT:$AT, "N", '2nd Time Period'!$G:$G, "C")
+
COUNTIFS('3rd Time Period'!$Q:$Q,$B16, '3rd Time Period'!$AT:$AT, "N", '3rd Time Period'!$G:$G, "K") + COUNTIFS('3rd Time Period'!$Q:$Q,$B16, '3rd Time Period'!$AT:$AT, "N", '3rd Time Period'!$G:$G, "A") + COUNTIFS('3rd Time Period'!$Q:$Q,$B16, '3rd Time Period'!$AT:$AT, "N", '3rd Time Period'!$G:$G, "B") + COUNTIFS('3rd Time Period'!$Q:$Q,$B16, '3rd Time Period'!$AT:$AT, "N", '3rd Time Period'!$G:$G, "C")</f>
        <v>0</v>
      </c>
      <c r="F16" s="348">
        <f>HLOOKUP('[1]For NCDOT Staff - Tracking info'!$B16, '[1]Evaluation Set-up'!$O$16:$AM$42, 27, 0)</f>
        <v>2100.13986013986</v>
      </c>
      <c r="I16" s="183"/>
      <c r="R16" s="2"/>
      <c r="AM16" s="183"/>
      <c r="AO16" s="183"/>
      <c r="AP16" s="183"/>
      <c r="AR16" s="183"/>
      <c r="AS16" s="183"/>
      <c r="AU16" s="183"/>
      <c r="AV16" s="183"/>
      <c r="AX16" s="183"/>
      <c r="AY16" s="183"/>
      <c r="BA16" s="183"/>
      <c r="BB16" s="183"/>
      <c r="BD16" s="183"/>
      <c r="BE16" s="183"/>
      <c r="BG16" s="183"/>
      <c r="BH16" s="183"/>
      <c r="BJ16" s="183"/>
      <c r="BK16" s="183"/>
    </row>
    <row r="17" spans="2:18" x14ac:dyDescent="0.3">
      <c r="B17" s="207">
        <v>2010</v>
      </c>
      <c r="C17" s="345">
        <f>COUNTIFS('1st Time Period'!$Q:$Q,$B17, '1st Time Period'!$AT:$AT, "N") +
COUNTIFS('2nd Time Period'!$Q:$Q,$B17, '2nd Time Period'!$AT:$AT, "N") +
COUNTIFS('3rd Time Period'!$Q:$Q,$B17, '3rd Time Period'!$AT:$AT, "N")</f>
        <v>0</v>
      </c>
      <c r="D17" s="346">
        <f>COUNTIFS('1st Time Period'!$Q:$Q,$B17, '1st Time Period'!$AT:$AT, "N", '1st Time Period'!$C:$C, "&gt;=1", '1st Time Period'!$C:$C, "&lt;=3") + COUNTIFS('1st Time Period'!$Q:$Q,$B17, '1st Time Period'!$AT:$AT, "N", '1st Time Period'!$C:$C, "&gt;=5", '1st Time Period'!$C:$C, "&lt;=6") + COUNTIFS('1st Time Period'!$Q:$Q,$B17, '1st Time Period'!$AT:$AT, "N", '1st Time Period'!$C:$C, 19) + COUNTIFS('1st Time Period'!$Q:$Q,$B17, '1st Time Period'!$AT:$AT, "N", '1st Time Period'!$C:$C, "&gt;=27", '1st Time Period'!$C:$C, "&lt;=29")
+
COUNTIFS('2nd Time Period'!$Q:$Q,$B17, '2nd Time Period'!$AT:$AT, "N", '2nd Time Period'!$C:$C, "&gt;=1", '2nd Time Period'!$C:$C, "&lt;=3") + COUNTIFS('2nd Time Period'!$Q:$Q,$B17, '2nd Time Period'!$AT:$AT, "N", '2nd Time Period'!$C:$C, "&gt;=5", '2nd Time Period'!$C:$C, "&lt;=6") + COUNTIFS('2nd Time Period'!$Q:$Q,$B17, '2nd Time Period'!$AT:$AT, "N", '2nd Time Period'!$C:$C, 19) + COUNTIFS('2nd Time Period'!$Q:$Q,$B17, '2nd Time Period'!$AT:$AT, "N", '2nd Time Period'!$C:$C, "&gt;=27", '2nd Time Period'!$C:$C, "&lt;=29")
+
COUNTIFS('3rd Time Period'!$Q:$Q,$B17, '3rd Time Period'!$AT:$AT, "N", '3rd Time Period'!$C:$C, "&gt;=1", '3rd Time Period'!$C:$C, "&lt;=3") + COUNTIFS('3rd Time Period'!$Q:$Q,$B17, '3rd Time Period'!$AT:$AT, "N", '3rd Time Period'!$C:$C, "&gt;=5", '3rd Time Period'!$C:$C, "&lt;=6") + COUNTIFS('3rd Time Period'!$Q:$Q,$B17, '3rd Time Period'!$AT:$AT, "N", '3rd Time Period'!$C:$C, 19) + COUNTIFS('3rd Time Period'!$Q:$Q,$B17, '3rd Time Period'!$AT:$AT, "N", '3rd Time Period'!$C:$C, "&gt;=27", '3rd Time Period'!$C:$C, "&lt;=29")</f>
        <v>0</v>
      </c>
      <c r="E17" s="347">
        <f>COUNTIFS('1st Time Period'!$Q:$Q,$B17, '1st Time Period'!$AT:$AT, "N", '1st Time Period'!$G:$G, "K") + COUNTIFS('1st Time Period'!$Q:$Q,$B17, '1st Time Period'!$AT:$AT, "N", '1st Time Period'!$G:$G, "A") + COUNTIFS('1st Time Period'!$Q:$Q,$B17, '1st Time Period'!$AT:$AT, "N", '1st Time Period'!$G:$G, "B") + COUNTIFS('1st Time Period'!$Q:$Q,$B17, '1st Time Period'!$AT:$AT, "N", '1st Time Period'!$G:$G, "C")
+
COUNTIFS('2nd Time Period'!$Q:$Q,$B17, '2nd Time Period'!$AT:$AT, "N", '2nd Time Period'!$G:$G, "K") + COUNTIFS('2nd Time Period'!$Q:$Q,$B17, '2nd Time Period'!$AT:$AT, "N", '2nd Time Period'!$G:$G, "A") + COUNTIFS('2nd Time Period'!$Q:$Q,$B17, '2nd Time Period'!$AT:$AT, "N", '2nd Time Period'!$G:$G, "B") + COUNTIFS('2nd Time Period'!$Q:$Q,$B17, '2nd Time Period'!$AT:$AT, "N", '2nd Time Period'!$G:$G, "C")
+
COUNTIFS('3rd Time Period'!$Q:$Q,$B17, '3rd Time Period'!$AT:$AT, "N", '3rd Time Period'!$G:$G, "K") + COUNTIFS('3rd Time Period'!$Q:$Q,$B17, '3rd Time Period'!$AT:$AT, "N", '3rd Time Period'!$G:$G, "A") + COUNTIFS('3rd Time Period'!$Q:$Q,$B17, '3rd Time Period'!$AT:$AT, "N", '3rd Time Period'!$G:$G, "B") + COUNTIFS('3rd Time Period'!$Q:$Q,$B17, '3rd Time Period'!$AT:$AT, "N", '3rd Time Period'!$G:$G, "C")</f>
        <v>0</v>
      </c>
      <c r="F17" s="348">
        <f>HLOOKUP('[1]For NCDOT Staff - Tracking info'!$B17, '[1]Evaluation Set-up'!$O$16:$AM$42, 27, 0)</f>
        <v>2118.8811188811187</v>
      </c>
      <c r="I17" s="2"/>
      <c r="R17" s="2"/>
    </row>
    <row r="18" spans="2:18" x14ac:dyDescent="0.3">
      <c r="B18" s="207">
        <v>2011</v>
      </c>
      <c r="C18" s="345">
        <f>COUNTIFS('1st Time Period'!$Q:$Q,$B18, '1st Time Period'!$AT:$AT, "N") +
COUNTIFS('2nd Time Period'!$Q:$Q,$B18, '2nd Time Period'!$AT:$AT, "N") +
COUNTIFS('3rd Time Period'!$Q:$Q,$B18, '3rd Time Period'!$AT:$AT, "N")</f>
        <v>0</v>
      </c>
      <c r="D18" s="346">
        <f>COUNTIFS('1st Time Period'!$Q:$Q,$B18, '1st Time Period'!$AT:$AT, "N", '1st Time Period'!$C:$C, "&gt;=1", '1st Time Period'!$C:$C, "&lt;=3") + COUNTIFS('1st Time Period'!$Q:$Q,$B18, '1st Time Period'!$AT:$AT, "N", '1st Time Period'!$C:$C, "&gt;=5", '1st Time Period'!$C:$C, "&lt;=6") + COUNTIFS('1st Time Period'!$Q:$Q,$B18, '1st Time Period'!$AT:$AT, "N", '1st Time Period'!$C:$C, 19) + COUNTIFS('1st Time Period'!$Q:$Q,$B18, '1st Time Period'!$AT:$AT, "N", '1st Time Period'!$C:$C, "&gt;=27", '1st Time Period'!$C:$C, "&lt;=29")
+
COUNTIFS('2nd Time Period'!$Q:$Q,$B18, '2nd Time Period'!$AT:$AT, "N", '2nd Time Period'!$C:$C, "&gt;=1", '2nd Time Period'!$C:$C, "&lt;=3") + COUNTIFS('2nd Time Period'!$Q:$Q,$B18, '2nd Time Period'!$AT:$AT, "N", '2nd Time Period'!$C:$C, "&gt;=5", '2nd Time Period'!$C:$C, "&lt;=6") + COUNTIFS('2nd Time Period'!$Q:$Q,$B18, '2nd Time Period'!$AT:$AT, "N", '2nd Time Period'!$C:$C, 19) + COUNTIFS('2nd Time Period'!$Q:$Q,$B18, '2nd Time Period'!$AT:$AT, "N", '2nd Time Period'!$C:$C, "&gt;=27", '2nd Time Period'!$C:$C, "&lt;=29")
+
COUNTIFS('3rd Time Period'!$Q:$Q,$B18, '3rd Time Period'!$AT:$AT, "N", '3rd Time Period'!$C:$C, "&gt;=1", '3rd Time Period'!$C:$C, "&lt;=3") + COUNTIFS('3rd Time Period'!$Q:$Q,$B18, '3rd Time Period'!$AT:$AT, "N", '3rd Time Period'!$C:$C, "&gt;=5", '3rd Time Period'!$C:$C, "&lt;=6") + COUNTIFS('3rd Time Period'!$Q:$Q,$B18, '3rd Time Period'!$AT:$AT, "N", '3rd Time Period'!$C:$C, 19) + COUNTIFS('3rd Time Period'!$Q:$Q,$B18, '3rd Time Period'!$AT:$AT, "N", '3rd Time Period'!$C:$C, "&gt;=27", '3rd Time Period'!$C:$C, "&lt;=29")</f>
        <v>0</v>
      </c>
      <c r="E18" s="347">
        <f>COUNTIFS('1st Time Period'!$Q:$Q,$B18, '1st Time Period'!$AT:$AT, "N", '1st Time Period'!$G:$G, "K") + COUNTIFS('1st Time Period'!$Q:$Q,$B18, '1st Time Period'!$AT:$AT, "N", '1st Time Period'!$G:$G, "A") + COUNTIFS('1st Time Period'!$Q:$Q,$B18, '1st Time Period'!$AT:$AT, "N", '1st Time Period'!$G:$G, "B") + COUNTIFS('1st Time Period'!$Q:$Q,$B18, '1st Time Period'!$AT:$AT, "N", '1st Time Period'!$G:$G, "C")
+
COUNTIFS('2nd Time Period'!$Q:$Q,$B18, '2nd Time Period'!$AT:$AT, "N", '2nd Time Period'!$G:$G, "K") + COUNTIFS('2nd Time Period'!$Q:$Q,$B18, '2nd Time Period'!$AT:$AT, "N", '2nd Time Period'!$G:$G, "A") + COUNTIFS('2nd Time Period'!$Q:$Q,$B18, '2nd Time Period'!$AT:$AT, "N", '2nd Time Period'!$G:$G, "B") + COUNTIFS('2nd Time Period'!$Q:$Q,$B18, '2nd Time Period'!$AT:$AT, "N", '2nd Time Period'!$G:$G, "C")
+
COUNTIFS('3rd Time Period'!$Q:$Q,$B18, '3rd Time Period'!$AT:$AT, "N", '3rd Time Period'!$G:$G, "K") + COUNTIFS('3rd Time Period'!$Q:$Q,$B18, '3rd Time Period'!$AT:$AT, "N", '3rd Time Period'!$G:$G, "A") + COUNTIFS('3rd Time Period'!$Q:$Q,$B18, '3rd Time Period'!$AT:$AT, "N", '3rd Time Period'!$G:$G, "B") + COUNTIFS('3rd Time Period'!$Q:$Q,$B18, '3rd Time Period'!$AT:$AT, "N", '3rd Time Period'!$G:$G, "C")</f>
        <v>0</v>
      </c>
      <c r="F18" s="348">
        <f>HLOOKUP('[1]For NCDOT Staff - Tracking info'!$B18, '[1]Evaluation Set-up'!$O$16:$AM$42, 27, 0)</f>
        <v>2137.6223776223774</v>
      </c>
      <c r="R18" s="2"/>
    </row>
    <row r="19" spans="2:18" x14ac:dyDescent="0.3">
      <c r="B19" s="207">
        <v>2012</v>
      </c>
      <c r="C19" s="345">
        <f>COUNTIFS('1st Time Period'!$Q:$Q,$B19, '1st Time Period'!$AT:$AT, "N") +
COUNTIFS('2nd Time Period'!$Q:$Q,$B19, '2nd Time Period'!$AT:$AT, "N") +
COUNTIFS('3rd Time Period'!$Q:$Q,$B19, '3rd Time Period'!$AT:$AT, "N")</f>
        <v>0</v>
      </c>
      <c r="D19" s="346">
        <f>COUNTIFS('1st Time Period'!$Q:$Q,$B19, '1st Time Period'!$AT:$AT, "N", '1st Time Period'!$C:$C, "&gt;=1", '1st Time Period'!$C:$C, "&lt;=3") + COUNTIFS('1st Time Period'!$Q:$Q,$B19, '1st Time Period'!$AT:$AT, "N", '1st Time Period'!$C:$C, "&gt;=5", '1st Time Period'!$C:$C, "&lt;=6") + COUNTIFS('1st Time Period'!$Q:$Q,$B19, '1st Time Period'!$AT:$AT, "N", '1st Time Period'!$C:$C, 19) + COUNTIFS('1st Time Period'!$Q:$Q,$B19, '1st Time Period'!$AT:$AT, "N", '1st Time Period'!$C:$C, "&gt;=27", '1st Time Period'!$C:$C, "&lt;=29")
+
COUNTIFS('2nd Time Period'!$Q:$Q,$B19, '2nd Time Period'!$AT:$AT, "N", '2nd Time Period'!$C:$C, "&gt;=1", '2nd Time Period'!$C:$C, "&lt;=3") + COUNTIFS('2nd Time Period'!$Q:$Q,$B19, '2nd Time Period'!$AT:$AT, "N", '2nd Time Period'!$C:$C, "&gt;=5", '2nd Time Period'!$C:$C, "&lt;=6") + COUNTIFS('2nd Time Period'!$Q:$Q,$B19, '2nd Time Period'!$AT:$AT, "N", '2nd Time Period'!$C:$C, 19) + COUNTIFS('2nd Time Period'!$Q:$Q,$B19, '2nd Time Period'!$AT:$AT, "N", '2nd Time Period'!$C:$C, "&gt;=27", '2nd Time Period'!$C:$C, "&lt;=29")
+
COUNTIFS('3rd Time Period'!$Q:$Q,$B19, '3rd Time Period'!$AT:$AT, "N", '3rd Time Period'!$C:$C, "&gt;=1", '3rd Time Period'!$C:$C, "&lt;=3") + COUNTIFS('3rd Time Period'!$Q:$Q,$B19, '3rd Time Period'!$AT:$AT, "N", '3rd Time Period'!$C:$C, "&gt;=5", '3rd Time Period'!$C:$C, "&lt;=6") + COUNTIFS('3rd Time Period'!$Q:$Q,$B19, '3rd Time Period'!$AT:$AT, "N", '3rd Time Period'!$C:$C, 19) + COUNTIFS('3rd Time Period'!$Q:$Q,$B19, '3rd Time Period'!$AT:$AT, "N", '3rd Time Period'!$C:$C, "&gt;=27", '3rd Time Period'!$C:$C, "&lt;=29")</f>
        <v>0</v>
      </c>
      <c r="E19" s="347">
        <f>COUNTIFS('1st Time Period'!$Q:$Q,$B19, '1st Time Period'!$AT:$AT, "N", '1st Time Period'!$G:$G, "K") + COUNTIFS('1st Time Period'!$Q:$Q,$B19, '1st Time Period'!$AT:$AT, "N", '1st Time Period'!$G:$G, "A") + COUNTIFS('1st Time Period'!$Q:$Q,$B19, '1st Time Period'!$AT:$AT, "N", '1st Time Period'!$G:$G, "B") + COUNTIFS('1st Time Period'!$Q:$Q,$B19, '1st Time Period'!$AT:$AT, "N", '1st Time Period'!$G:$G, "C")
+
COUNTIFS('2nd Time Period'!$Q:$Q,$B19, '2nd Time Period'!$AT:$AT, "N", '2nd Time Period'!$G:$G, "K") + COUNTIFS('2nd Time Period'!$Q:$Q,$B19, '2nd Time Period'!$AT:$AT, "N", '2nd Time Period'!$G:$G, "A") + COUNTIFS('2nd Time Period'!$Q:$Q,$B19, '2nd Time Period'!$AT:$AT, "N", '2nd Time Period'!$G:$G, "B") + COUNTIFS('2nd Time Period'!$Q:$Q,$B19, '2nd Time Period'!$AT:$AT, "N", '2nd Time Period'!$G:$G, "C")
+
COUNTIFS('3rd Time Period'!$Q:$Q,$B19, '3rd Time Period'!$AT:$AT, "N", '3rd Time Period'!$G:$G, "K") + COUNTIFS('3rd Time Period'!$Q:$Q,$B19, '3rd Time Period'!$AT:$AT, "N", '3rd Time Period'!$G:$G, "A") + COUNTIFS('3rd Time Period'!$Q:$Q,$B19, '3rd Time Period'!$AT:$AT, "N", '3rd Time Period'!$G:$G, "B") + COUNTIFS('3rd Time Period'!$Q:$Q,$B19, '3rd Time Period'!$AT:$AT, "N", '3rd Time Period'!$G:$G, "C")</f>
        <v>0</v>
      </c>
      <c r="F19" s="348">
        <f>HLOOKUP('[1]For NCDOT Staff - Tracking info'!$B19, '[1]Evaluation Set-up'!$O$16:$AM$42, 27, 0)</f>
        <v>2343.9160839160841</v>
      </c>
      <c r="R19" s="2"/>
    </row>
    <row r="20" spans="2:18" x14ac:dyDescent="0.3">
      <c r="B20" s="207">
        <v>2013</v>
      </c>
      <c r="C20" s="345">
        <f>COUNTIFS('1st Time Period'!$Q:$Q,$B20, '1st Time Period'!$AT:$AT, "N") +
COUNTIFS('2nd Time Period'!$Q:$Q,$B20, '2nd Time Period'!$AT:$AT, "N") +
COUNTIFS('3rd Time Period'!$Q:$Q,$B20, '3rd Time Period'!$AT:$AT, "N")</f>
        <v>7</v>
      </c>
      <c r="D20" s="346">
        <f>COUNTIFS('1st Time Period'!$Q:$Q,$B20, '1st Time Period'!$AT:$AT, "N", '1st Time Period'!$C:$C, "&gt;=1", '1st Time Period'!$C:$C, "&lt;=3") + COUNTIFS('1st Time Period'!$Q:$Q,$B20, '1st Time Period'!$AT:$AT, "N", '1st Time Period'!$C:$C, "&gt;=5", '1st Time Period'!$C:$C, "&lt;=6") + COUNTIFS('1st Time Period'!$Q:$Q,$B20, '1st Time Period'!$AT:$AT, "N", '1st Time Period'!$C:$C, 19) + COUNTIFS('1st Time Period'!$Q:$Q,$B20, '1st Time Period'!$AT:$AT, "N", '1st Time Period'!$C:$C, "&gt;=27", '1st Time Period'!$C:$C, "&lt;=29")
+
COUNTIFS('2nd Time Period'!$Q:$Q,$B20, '2nd Time Period'!$AT:$AT, "N", '2nd Time Period'!$C:$C, "&gt;=1", '2nd Time Period'!$C:$C, "&lt;=3") + COUNTIFS('2nd Time Period'!$Q:$Q,$B20, '2nd Time Period'!$AT:$AT, "N", '2nd Time Period'!$C:$C, "&gt;=5", '2nd Time Period'!$C:$C, "&lt;=6") + COUNTIFS('2nd Time Period'!$Q:$Q,$B20, '2nd Time Period'!$AT:$AT, "N", '2nd Time Period'!$C:$C, 19) + COUNTIFS('2nd Time Period'!$Q:$Q,$B20, '2nd Time Period'!$AT:$AT, "N", '2nd Time Period'!$C:$C, "&gt;=27", '2nd Time Period'!$C:$C, "&lt;=29")
+
COUNTIFS('3rd Time Period'!$Q:$Q,$B20, '3rd Time Period'!$AT:$AT, "N", '3rd Time Period'!$C:$C, "&gt;=1", '3rd Time Period'!$C:$C, "&lt;=3") + COUNTIFS('3rd Time Period'!$Q:$Q,$B20, '3rd Time Period'!$AT:$AT, "N", '3rd Time Period'!$C:$C, "&gt;=5", '3rd Time Period'!$C:$C, "&lt;=6") + COUNTIFS('3rd Time Period'!$Q:$Q,$B20, '3rd Time Period'!$AT:$AT, "N", '3rd Time Period'!$C:$C, 19) + COUNTIFS('3rd Time Period'!$Q:$Q,$B20, '3rd Time Period'!$AT:$AT, "N", '3rd Time Period'!$C:$C, "&gt;=27", '3rd Time Period'!$C:$C, "&lt;=29")</f>
        <v>1</v>
      </c>
      <c r="E20" s="347">
        <f>COUNTIFS('1st Time Period'!$Q:$Q,$B20, '1st Time Period'!$AT:$AT, "N", '1st Time Period'!$G:$G, "K") + COUNTIFS('1st Time Period'!$Q:$Q,$B20, '1st Time Period'!$AT:$AT, "N", '1st Time Period'!$G:$G, "A") + COUNTIFS('1st Time Period'!$Q:$Q,$B20, '1st Time Period'!$AT:$AT, "N", '1st Time Period'!$G:$G, "B") + COUNTIFS('1st Time Period'!$Q:$Q,$B20, '1st Time Period'!$AT:$AT, "N", '1st Time Period'!$G:$G, "C")
+
COUNTIFS('2nd Time Period'!$Q:$Q,$B20, '2nd Time Period'!$AT:$AT, "N", '2nd Time Period'!$G:$G, "K") + COUNTIFS('2nd Time Period'!$Q:$Q,$B20, '2nd Time Period'!$AT:$AT, "N", '2nd Time Period'!$G:$G, "A") + COUNTIFS('2nd Time Period'!$Q:$Q,$B20, '2nd Time Period'!$AT:$AT, "N", '2nd Time Period'!$G:$G, "B") + COUNTIFS('2nd Time Period'!$Q:$Q,$B20, '2nd Time Period'!$AT:$AT, "N", '2nd Time Period'!$G:$G, "C")
+
COUNTIFS('3rd Time Period'!$Q:$Q,$B20, '3rd Time Period'!$AT:$AT, "N", '3rd Time Period'!$G:$G, "K") + COUNTIFS('3rd Time Period'!$Q:$Q,$B20, '3rd Time Period'!$AT:$AT, "N", '3rd Time Period'!$G:$G, "A") + COUNTIFS('3rd Time Period'!$Q:$Q,$B20, '3rd Time Period'!$AT:$AT, "N", '3rd Time Period'!$G:$G, "B") + COUNTIFS('3rd Time Period'!$Q:$Q,$B20, '3rd Time Period'!$AT:$AT, "N", '3rd Time Period'!$G:$G, "C")</f>
        <v>0</v>
      </c>
      <c r="F20" s="348">
        <f>HLOOKUP('[1]For NCDOT Staff - Tracking info'!$B20, '[1]Evaluation Set-up'!$O$16:$AM$42, 27, 0)</f>
        <v>2550.2097902097903</v>
      </c>
      <c r="R20" s="2"/>
    </row>
    <row r="21" spans="2:18" x14ac:dyDescent="0.3">
      <c r="B21" s="207">
        <v>2014</v>
      </c>
      <c r="C21" s="345">
        <f>COUNTIFS('1st Time Period'!$Q:$Q,$B21, '1st Time Period'!$AT:$AT, "N") +
COUNTIFS('2nd Time Period'!$Q:$Q,$B21, '2nd Time Period'!$AT:$AT, "N") +
COUNTIFS('3rd Time Period'!$Q:$Q,$B21, '3rd Time Period'!$AT:$AT, "N")</f>
        <v>7</v>
      </c>
      <c r="D21" s="346">
        <f>COUNTIFS('1st Time Period'!$Q:$Q,$B21, '1st Time Period'!$AT:$AT, "N", '1st Time Period'!$C:$C, "&gt;=1", '1st Time Period'!$C:$C, "&lt;=3") + COUNTIFS('1st Time Period'!$Q:$Q,$B21, '1st Time Period'!$AT:$AT, "N", '1st Time Period'!$C:$C, "&gt;=5", '1st Time Period'!$C:$C, "&lt;=6") + COUNTIFS('1st Time Period'!$Q:$Q,$B21, '1st Time Period'!$AT:$AT, "N", '1st Time Period'!$C:$C, 19) + COUNTIFS('1st Time Period'!$Q:$Q,$B21, '1st Time Period'!$AT:$AT, "N", '1st Time Period'!$C:$C, "&gt;=27", '1st Time Period'!$C:$C, "&lt;=29")
+
COUNTIFS('2nd Time Period'!$Q:$Q,$B21, '2nd Time Period'!$AT:$AT, "N", '2nd Time Period'!$C:$C, "&gt;=1", '2nd Time Period'!$C:$C, "&lt;=3") + COUNTIFS('2nd Time Period'!$Q:$Q,$B21, '2nd Time Period'!$AT:$AT, "N", '2nd Time Period'!$C:$C, "&gt;=5", '2nd Time Period'!$C:$C, "&lt;=6") + COUNTIFS('2nd Time Period'!$Q:$Q,$B21, '2nd Time Period'!$AT:$AT, "N", '2nd Time Period'!$C:$C, 19) + COUNTIFS('2nd Time Period'!$Q:$Q,$B21, '2nd Time Period'!$AT:$AT, "N", '2nd Time Period'!$C:$C, "&gt;=27", '2nd Time Period'!$C:$C, "&lt;=29")
+
COUNTIFS('3rd Time Period'!$Q:$Q,$B21, '3rd Time Period'!$AT:$AT, "N", '3rd Time Period'!$C:$C, "&gt;=1", '3rd Time Period'!$C:$C, "&lt;=3") + COUNTIFS('3rd Time Period'!$Q:$Q,$B21, '3rd Time Period'!$AT:$AT, "N", '3rd Time Period'!$C:$C, "&gt;=5", '3rd Time Period'!$C:$C, "&lt;=6") + COUNTIFS('3rd Time Period'!$Q:$Q,$B21, '3rd Time Period'!$AT:$AT, "N", '3rd Time Period'!$C:$C, 19) + COUNTIFS('3rd Time Period'!$Q:$Q,$B21, '3rd Time Period'!$AT:$AT, "N", '3rd Time Period'!$C:$C, "&gt;=27", '3rd Time Period'!$C:$C, "&lt;=29")</f>
        <v>3</v>
      </c>
      <c r="E21" s="347">
        <f>COUNTIFS('1st Time Period'!$Q:$Q,$B21, '1st Time Period'!$AT:$AT, "N", '1st Time Period'!$G:$G, "K") + COUNTIFS('1st Time Period'!$Q:$Q,$B21, '1st Time Period'!$AT:$AT, "N", '1st Time Period'!$G:$G, "A") + COUNTIFS('1st Time Period'!$Q:$Q,$B21, '1st Time Period'!$AT:$AT, "N", '1st Time Period'!$G:$G, "B") + COUNTIFS('1st Time Period'!$Q:$Q,$B21, '1st Time Period'!$AT:$AT, "N", '1st Time Period'!$G:$G, "C")
+
COUNTIFS('2nd Time Period'!$Q:$Q,$B21, '2nd Time Period'!$AT:$AT, "N", '2nd Time Period'!$G:$G, "K") + COUNTIFS('2nd Time Period'!$Q:$Q,$B21, '2nd Time Period'!$AT:$AT, "N", '2nd Time Period'!$G:$G, "A") + COUNTIFS('2nd Time Period'!$Q:$Q,$B21, '2nd Time Period'!$AT:$AT, "N", '2nd Time Period'!$G:$G, "B") + COUNTIFS('2nd Time Period'!$Q:$Q,$B21, '2nd Time Period'!$AT:$AT, "N", '2nd Time Period'!$G:$G, "C")
+
COUNTIFS('3rd Time Period'!$Q:$Q,$B21, '3rd Time Period'!$AT:$AT, "N", '3rd Time Period'!$G:$G, "K") + COUNTIFS('3rd Time Period'!$Q:$Q,$B21, '3rd Time Period'!$AT:$AT, "N", '3rd Time Period'!$G:$G, "A") + COUNTIFS('3rd Time Period'!$Q:$Q,$B21, '3rd Time Period'!$AT:$AT, "N", '3rd Time Period'!$G:$G, "B") + COUNTIFS('3rd Time Period'!$Q:$Q,$B21, '3rd Time Period'!$AT:$AT, "N", '3rd Time Period'!$G:$G, "C")</f>
        <v>2</v>
      </c>
      <c r="F21" s="348">
        <f>HLOOKUP('[1]For NCDOT Staff - Tracking info'!$B21, '[1]Evaluation Set-up'!$O$16:$AM$42, 27, 0)</f>
        <v>2562.7272727272725</v>
      </c>
      <c r="R21" s="2"/>
    </row>
    <row r="22" spans="2:18" x14ac:dyDescent="0.3">
      <c r="B22" s="207">
        <v>2015</v>
      </c>
      <c r="C22" s="345">
        <f>COUNTIFS('1st Time Period'!$Q:$Q,$B22, '1st Time Period'!$AT:$AT, "N") +
COUNTIFS('2nd Time Period'!$Q:$Q,$B22, '2nd Time Period'!$AT:$AT, "N") +
COUNTIFS('3rd Time Period'!$Q:$Q,$B22, '3rd Time Period'!$AT:$AT, "N")</f>
        <v>7</v>
      </c>
      <c r="D22" s="346">
        <f>COUNTIFS('1st Time Period'!$Q:$Q,$B22, '1st Time Period'!$AT:$AT, "N", '1st Time Period'!$C:$C, "&gt;=1", '1st Time Period'!$C:$C, "&lt;=3") + COUNTIFS('1st Time Period'!$Q:$Q,$B22, '1st Time Period'!$AT:$AT, "N", '1st Time Period'!$C:$C, "&gt;=5", '1st Time Period'!$C:$C, "&lt;=6") + COUNTIFS('1st Time Period'!$Q:$Q,$B22, '1st Time Period'!$AT:$AT, "N", '1st Time Period'!$C:$C, 19) + COUNTIFS('1st Time Period'!$Q:$Q,$B22, '1st Time Period'!$AT:$AT, "N", '1st Time Period'!$C:$C, "&gt;=27", '1st Time Period'!$C:$C, "&lt;=29")
+
COUNTIFS('2nd Time Period'!$Q:$Q,$B22, '2nd Time Period'!$AT:$AT, "N", '2nd Time Period'!$C:$C, "&gt;=1", '2nd Time Period'!$C:$C, "&lt;=3") + COUNTIFS('2nd Time Period'!$Q:$Q,$B22, '2nd Time Period'!$AT:$AT, "N", '2nd Time Period'!$C:$C, "&gt;=5", '2nd Time Period'!$C:$C, "&lt;=6") + COUNTIFS('2nd Time Period'!$Q:$Q,$B22, '2nd Time Period'!$AT:$AT, "N", '2nd Time Period'!$C:$C, 19) + COUNTIFS('2nd Time Period'!$Q:$Q,$B22, '2nd Time Period'!$AT:$AT, "N", '2nd Time Period'!$C:$C, "&gt;=27", '2nd Time Period'!$C:$C, "&lt;=29")
+
COUNTIFS('3rd Time Period'!$Q:$Q,$B22, '3rd Time Period'!$AT:$AT, "N", '3rd Time Period'!$C:$C, "&gt;=1", '3rd Time Period'!$C:$C, "&lt;=3") + COUNTIFS('3rd Time Period'!$Q:$Q,$B22, '3rd Time Period'!$AT:$AT, "N", '3rd Time Period'!$C:$C, "&gt;=5", '3rd Time Period'!$C:$C, "&lt;=6") + COUNTIFS('3rd Time Period'!$Q:$Q,$B22, '3rd Time Period'!$AT:$AT, "N", '3rd Time Period'!$C:$C, 19) + COUNTIFS('3rd Time Period'!$Q:$Q,$B22, '3rd Time Period'!$AT:$AT, "N", '3rd Time Period'!$C:$C, "&gt;=27", '3rd Time Period'!$C:$C, "&lt;=29")</f>
        <v>3</v>
      </c>
      <c r="E22" s="347">
        <f>COUNTIFS('1st Time Period'!$Q:$Q,$B22, '1st Time Period'!$AT:$AT, "N", '1st Time Period'!$G:$G, "K") + COUNTIFS('1st Time Period'!$Q:$Q,$B22, '1st Time Period'!$AT:$AT, "N", '1st Time Period'!$G:$G, "A") + COUNTIFS('1st Time Period'!$Q:$Q,$B22, '1st Time Period'!$AT:$AT, "N", '1st Time Period'!$G:$G, "B") + COUNTIFS('1st Time Period'!$Q:$Q,$B22, '1st Time Period'!$AT:$AT, "N", '1st Time Period'!$G:$G, "C")
+
COUNTIFS('2nd Time Period'!$Q:$Q,$B22, '2nd Time Period'!$AT:$AT, "N", '2nd Time Period'!$G:$G, "K") + COUNTIFS('2nd Time Period'!$Q:$Q,$B22, '2nd Time Period'!$AT:$AT, "N", '2nd Time Period'!$G:$G, "A") + COUNTIFS('2nd Time Period'!$Q:$Q,$B22, '2nd Time Period'!$AT:$AT, "N", '2nd Time Period'!$G:$G, "B") + COUNTIFS('2nd Time Period'!$Q:$Q,$B22, '2nd Time Period'!$AT:$AT, "N", '2nd Time Period'!$G:$G, "C")
+
COUNTIFS('3rd Time Period'!$Q:$Q,$B22, '3rd Time Period'!$AT:$AT, "N", '3rd Time Period'!$G:$G, "K") + COUNTIFS('3rd Time Period'!$Q:$Q,$B22, '3rd Time Period'!$AT:$AT, "N", '3rd Time Period'!$G:$G, "A") + COUNTIFS('3rd Time Period'!$Q:$Q,$B22, '3rd Time Period'!$AT:$AT, "N", '3rd Time Period'!$G:$G, "B") + COUNTIFS('3rd Time Period'!$Q:$Q,$B22, '3rd Time Period'!$AT:$AT, "N", '3rd Time Period'!$G:$G, "C")</f>
        <v>1</v>
      </c>
      <c r="F22" s="348">
        <f>HLOOKUP('[1]For NCDOT Staff - Tracking info'!$B22, '[1]Evaluation Set-up'!$O$16:$AM$42, 27, 0)</f>
        <v>2575.2447552447552</v>
      </c>
      <c r="R22" s="2"/>
    </row>
    <row r="23" spans="2:18" x14ac:dyDescent="0.3">
      <c r="B23" s="207">
        <v>2016</v>
      </c>
      <c r="C23" s="345">
        <f>COUNTIFS('1st Time Period'!$Q:$Q,$B23, '1st Time Period'!$AT:$AT, "N") +
COUNTIFS('2nd Time Period'!$Q:$Q,$B23, '2nd Time Period'!$AT:$AT, "N") +
COUNTIFS('3rd Time Period'!$Q:$Q,$B23, '3rd Time Period'!$AT:$AT, "N")</f>
        <v>6</v>
      </c>
      <c r="D23" s="346">
        <f>COUNTIFS('1st Time Period'!$Q:$Q,$B23, '1st Time Period'!$AT:$AT, "N", '1st Time Period'!$C:$C, "&gt;=1", '1st Time Period'!$C:$C, "&lt;=3") + COUNTIFS('1st Time Period'!$Q:$Q,$B23, '1st Time Period'!$AT:$AT, "N", '1st Time Period'!$C:$C, "&gt;=5", '1st Time Period'!$C:$C, "&lt;=6") + COUNTIFS('1st Time Period'!$Q:$Q,$B23, '1st Time Period'!$AT:$AT, "N", '1st Time Period'!$C:$C, 19) + COUNTIFS('1st Time Period'!$Q:$Q,$B23, '1st Time Period'!$AT:$AT, "N", '1st Time Period'!$C:$C, "&gt;=27", '1st Time Period'!$C:$C, "&lt;=29")
+
COUNTIFS('2nd Time Period'!$Q:$Q,$B23, '2nd Time Period'!$AT:$AT, "N", '2nd Time Period'!$C:$C, "&gt;=1", '2nd Time Period'!$C:$C, "&lt;=3") + COUNTIFS('2nd Time Period'!$Q:$Q,$B23, '2nd Time Period'!$AT:$AT, "N", '2nd Time Period'!$C:$C, "&gt;=5", '2nd Time Period'!$C:$C, "&lt;=6") + COUNTIFS('2nd Time Period'!$Q:$Q,$B23, '2nd Time Period'!$AT:$AT, "N", '2nd Time Period'!$C:$C, 19) + COUNTIFS('2nd Time Period'!$Q:$Q,$B23, '2nd Time Period'!$AT:$AT, "N", '2nd Time Period'!$C:$C, "&gt;=27", '2nd Time Period'!$C:$C, "&lt;=29")
+
COUNTIFS('3rd Time Period'!$Q:$Q,$B23, '3rd Time Period'!$AT:$AT, "N", '3rd Time Period'!$C:$C, "&gt;=1", '3rd Time Period'!$C:$C, "&lt;=3") + COUNTIFS('3rd Time Period'!$Q:$Q,$B23, '3rd Time Period'!$AT:$AT, "N", '3rd Time Period'!$C:$C, "&gt;=5", '3rd Time Period'!$C:$C, "&lt;=6") + COUNTIFS('3rd Time Period'!$Q:$Q,$B23, '3rd Time Period'!$AT:$AT, "N", '3rd Time Period'!$C:$C, 19) + COUNTIFS('3rd Time Period'!$Q:$Q,$B23, '3rd Time Period'!$AT:$AT, "N", '3rd Time Period'!$C:$C, "&gt;=27", '3rd Time Period'!$C:$C, "&lt;=29")</f>
        <v>2</v>
      </c>
      <c r="E23" s="347">
        <f>COUNTIFS('1st Time Period'!$Q:$Q,$B23, '1st Time Period'!$AT:$AT, "N", '1st Time Period'!$G:$G, "K") + COUNTIFS('1st Time Period'!$Q:$Q,$B23, '1st Time Period'!$AT:$AT, "N", '1st Time Period'!$G:$G, "A") + COUNTIFS('1st Time Period'!$Q:$Q,$B23, '1st Time Period'!$AT:$AT, "N", '1st Time Period'!$G:$G, "B") + COUNTIFS('1st Time Period'!$Q:$Q,$B23, '1st Time Period'!$AT:$AT, "N", '1st Time Period'!$G:$G, "C")
+
COUNTIFS('2nd Time Period'!$Q:$Q,$B23, '2nd Time Period'!$AT:$AT, "N", '2nd Time Period'!$G:$G, "K") + COUNTIFS('2nd Time Period'!$Q:$Q,$B23, '2nd Time Period'!$AT:$AT, "N", '2nd Time Period'!$G:$G, "A") + COUNTIFS('2nd Time Period'!$Q:$Q,$B23, '2nd Time Period'!$AT:$AT, "N", '2nd Time Period'!$G:$G, "B") + COUNTIFS('2nd Time Period'!$Q:$Q,$B23, '2nd Time Period'!$AT:$AT, "N", '2nd Time Period'!$G:$G, "C")
+
COUNTIFS('3rd Time Period'!$Q:$Q,$B23, '3rd Time Period'!$AT:$AT, "N", '3rd Time Period'!$G:$G, "K") + COUNTIFS('3rd Time Period'!$Q:$Q,$B23, '3rd Time Period'!$AT:$AT, "N", '3rd Time Period'!$G:$G, "A") + COUNTIFS('3rd Time Period'!$Q:$Q,$B23, '3rd Time Period'!$AT:$AT, "N", '3rd Time Period'!$G:$G, "B") + COUNTIFS('3rd Time Period'!$Q:$Q,$B23, '3rd Time Period'!$AT:$AT, "N", '3rd Time Period'!$G:$G, "C")</f>
        <v>3</v>
      </c>
      <c r="F23" s="348">
        <f>HLOOKUP('[1]For NCDOT Staff - Tracking info'!$B23, '[1]Evaluation Set-up'!$O$16:$AM$42, 27, 0)</f>
        <v>2637.7622377622374</v>
      </c>
      <c r="R23" s="2"/>
    </row>
    <row r="24" spans="2:18" x14ac:dyDescent="0.3">
      <c r="B24" s="207">
        <v>2017</v>
      </c>
      <c r="C24" s="345">
        <f>COUNTIFS('1st Time Period'!$Q:$Q,$B24, '1st Time Period'!$AT:$AT, "N") +
COUNTIFS('2nd Time Period'!$Q:$Q,$B24, '2nd Time Period'!$AT:$AT, "N") +
COUNTIFS('3rd Time Period'!$Q:$Q,$B24, '3rd Time Period'!$AT:$AT, "N")</f>
        <v>7</v>
      </c>
      <c r="D24" s="346">
        <f>COUNTIFS('1st Time Period'!$Q:$Q,$B24, '1st Time Period'!$AT:$AT, "N", '1st Time Period'!$C:$C, "&gt;=1", '1st Time Period'!$C:$C, "&lt;=3") + COUNTIFS('1st Time Period'!$Q:$Q,$B24, '1st Time Period'!$AT:$AT, "N", '1st Time Period'!$C:$C, "&gt;=5", '1st Time Period'!$C:$C, "&lt;=6") + COUNTIFS('1st Time Period'!$Q:$Q,$B24, '1st Time Period'!$AT:$AT, "N", '1st Time Period'!$C:$C, 19) + COUNTIFS('1st Time Period'!$Q:$Q,$B24, '1st Time Period'!$AT:$AT, "N", '1st Time Period'!$C:$C, "&gt;=27", '1st Time Period'!$C:$C, "&lt;=29")
+
COUNTIFS('2nd Time Period'!$Q:$Q,$B24, '2nd Time Period'!$AT:$AT, "N", '2nd Time Period'!$C:$C, "&gt;=1", '2nd Time Period'!$C:$C, "&lt;=3") + COUNTIFS('2nd Time Period'!$Q:$Q,$B24, '2nd Time Period'!$AT:$AT, "N", '2nd Time Period'!$C:$C, "&gt;=5", '2nd Time Period'!$C:$C, "&lt;=6") + COUNTIFS('2nd Time Period'!$Q:$Q,$B24, '2nd Time Period'!$AT:$AT, "N", '2nd Time Period'!$C:$C, 19) + COUNTIFS('2nd Time Period'!$Q:$Q,$B24, '2nd Time Period'!$AT:$AT, "N", '2nd Time Period'!$C:$C, "&gt;=27", '2nd Time Period'!$C:$C, "&lt;=29")
+
COUNTIFS('3rd Time Period'!$Q:$Q,$B24, '3rd Time Period'!$AT:$AT, "N", '3rd Time Period'!$C:$C, "&gt;=1", '3rd Time Period'!$C:$C, "&lt;=3") + COUNTIFS('3rd Time Period'!$Q:$Q,$B24, '3rd Time Period'!$AT:$AT, "N", '3rd Time Period'!$C:$C, "&gt;=5", '3rd Time Period'!$C:$C, "&lt;=6") + COUNTIFS('3rd Time Period'!$Q:$Q,$B24, '3rd Time Period'!$AT:$AT, "N", '3rd Time Period'!$C:$C, 19) + COUNTIFS('3rd Time Period'!$Q:$Q,$B24, '3rd Time Period'!$AT:$AT, "N", '3rd Time Period'!$C:$C, "&gt;=27", '3rd Time Period'!$C:$C, "&lt;=29")</f>
        <v>1</v>
      </c>
      <c r="E24" s="347">
        <f>COUNTIFS('1st Time Period'!$Q:$Q,$B24, '1st Time Period'!$AT:$AT, "N", '1st Time Period'!$G:$G, "K") + COUNTIFS('1st Time Period'!$Q:$Q,$B24, '1st Time Period'!$AT:$AT, "N", '1st Time Period'!$G:$G, "A") + COUNTIFS('1st Time Period'!$Q:$Q,$B24, '1st Time Period'!$AT:$AT, "N", '1st Time Period'!$G:$G, "B") + COUNTIFS('1st Time Period'!$Q:$Q,$B24, '1st Time Period'!$AT:$AT, "N", '1st Time Period'!$G:$G, "C")
+
COUNTIFS('2nd Time Period'!$Q:$Q,$B24, '2nd Time Period'!$AT:$AT, "N", '2nd Time Period'!$G:$G, "K") + COUNTIFS('2nd Time Period'!$Q:$Q,$B24, '2nd Time Period'!$AT:$AT, "N", '2nd Time Period'!$G:$G, "A") + COUNTIFS('2nd Time Period'!$Q:$Q,$B24, '2nd Time Period'!$AT:$AT, "N", '2nd Time Period'!$G:$G, "B") + COUNTIFS('2nd Time Period'!$Q:$Q,$B24, '2nd Time Period'!$AT:$AT, "N", '2nd Time Period'!$G:$G, "C")
+
COUNTIFS('3rd Time Period'!$Q:$Q,$B24, '3rd Time Period'!$AT:$AT, "N", '3rd Time Period'!$G:$G, "K") + COUNTIFS('3rd Time Period'!$Q:$Q,$B24, '3rd Time Period'!$AT:$AT, "N", '3rd Time Period'!$G:$G, "A") + COUNTIFS('3rd Time Period'!$Q:$Q,$B24, '3rd Time Period'!$AT:$AT, "N", '3rd Time Period'!$G:$G, "B") + COUNTIFS('3rd Time Period'!$Q:$Q,$B24, '3rd Time Period'!$AT:$AT, "N", '3rd Time Period'!$G:$G, "C")</f>
        <v>1</v>
      </c>
      <c r="F24" s="348">
        <f>HLOOKUP('[1]For NCDOT Staff - Tracking info'!$B24, '[1]Evaluation Set-up'!$O$16:$AM$42, 27, 0)</f>
        <v>2637.7622377622374</v>
      </c>
      <c r="R24" s="2"/>
    </row>
    <row r="25" spans="2:18" x14ac:dyDescent="0.3">
      <c r="B25" s="207">
        <v>2018</v>
      </c>
      <c r="C25" s="345">
        <f>COUNTIFS('1st Time Period'!$Q:$Q,$B25, '1st Time Period'!$AT:$AT, "N") +
COUNTIFS('2nd Time Period'!$Q:$Q,$B25, '2nd Time Period'!$AT:$AT, "N") +
COUNTIFS('3rd Time Period'!$Q:$Q,$B25, '3rd Time Period'!$AT:$AT, "N")</f>
        <v>6</v>
      </c>
      <c r="D25" s="346">
        <f>COUNTIFS('1st Time Period'!$Q:$Q,$B25, '1st Time Period'!$AT:$AT, "N", '1st Time Period'!$C:$C, "&gt;=1", '1st Time Period'!$C:$C, "&lt;=3") + COUNTIFS('1st Time Period'!$Q:$Q,$B25, '1st Time Period'!$AT:$AT, "N", '1st Time Period'!$C:$C, "&gt;=5", '1st Time Period'!$C:$C, "&lt;=6") + COUNTIFS('1st Time Period'!$Q:$Q,$B25, '1st Time Period'!$AT:$AT, "N", '1st Time Period'!$C:$C, 19) + COUNTIFS('1st Time Period'!$Q:$Q,$B25, '1st Time Period'!$AT:$AT, "N", '1st Time Period'!$C:$C, "&gt;=27", '1st Time Period'!$C:$C, "&lt;=29")
+
COUNTIFS('2nd Time Period'!$Q:$Q,$B25, '2nd Time Period'!$AT:$AT, "N", '2nd Time Period'!$C:$C, "&gt;=1", '2nd Time Period'!$C:$C, "&lt;=3") + COUNTIFS('2nd Time Period'!$Q:$Q,$B25, '2nd Time Period'!$AT:$AT, "N", '2nd Time Period'!$C:$C, "&gt;=5", '2nd Time Period'!$C:$C, "&lt;=6") + COUNTIFS('2nd Time Period'!$Q:$Q,$B25, '2nd Time Period'!$AT:$AT, "N", '2nd Time Period'!$C:$C, 19) + COUNTIFS('2nd Time Period'!$Q:$Q,$B25, '2nd Time Period'!$AT:$AT, "N", '2nd Time Period'!$C:$C, "&gt;=27", '2nd Time Period'!$C:$C, "&lt;=29")
+
COUNTIFS('3rd Time Period'!$Q:$Q,$B25, '3rd Time Period'!$AT:$AT, "N", '3rd Time Period'!$C:$C, "&gt;=1", '3rd Time Period'!$C:$C, "&lt;=3") + COUNTIFS('3rd Time Period'!$Q:$Q,$B25, '3rd Time Period'!$AT:$AT, "N", '3rd Time Period'!$C:$C, "&gt;=5", '3rd Time Period'!$C:$C, "&lt;=6") + COUNTIFS('3rd Time Period'!$Q:$Q,$B25, '3rd Time Period'!$AT:$AT, "N", '3rd Time Period'!$C:$C, 19) + COUNTIFS('3rd Time Period'!$Q:$Q,$B25, '3rd Time Period'!$AT:$AT, "N", '3rd Time Period'!$C:$C, "&gt;=27", '3rd Time Period'!$C:$C, "&lt;=29")</f>
        <v>1</v>
      </c>
      <c r="E25" s="347">
        <f>COUNTIFS('1st Time Period'!$Q:$Q,$B25, '1st Time Period'!$AT:$AT, "N", '1st Time Period'!$G:$G, "K") + COUNTIFS('1st Time Period'!$Q:$Q,$B25, '1st Time Period'!$AT:$AT, "N", '1st Time Period'!$G:$G, "A") + COUNTIFS('1st Time Period'!$Q:$Q,$B25, '1st Time Period'!$AT:$AT, "N", '1st Time Period'!$G:$G, "B") + COUNTIFS('1st Time Period'!$Q:$Q,$B25, '1st Time Period'!$AT:$AT, "N", '1st Time Period'!$G:$G, "C")
+
COUNTIFS('2nd Time Period'!$Q:$Q,$B25, '2nd Time Period'!$AT:$AT, "N", '2nd Time Period'!$G:$G, "K") + COUNTIFS('2nd Time Period'!$Q:$Q,$B25, '2nd Time Period'!$AT:$AT, "N", '2nd Time Period'!$G:$G, "A") + COUNTIFS('2nd Time Period'!$Q:$Q,$B25, '2nd Time Period'!$AT:$AT, "N", '2nd Time Period'!$G:$G, "B") + COUNTIFS('2nd Time Period'!$Q:$Q,$B25, '2nd Time Period'!$AT:$AT, "N", '2nd Time Period'!$G:$G, "C")
+
COUNTIFS('3rd Time Period'!$Q:$Q,$B25, '3rd Time Period'!$AT:$AT, "N", '3rd Time Period'!$G:$G, "K") + COUNTIFS('3rd Time Period'!$Q:$Q,$B25, '3rd Time Period'!$AT:$AT, "N", '3rd Time Period'!$G:$G, "A") + COUNTIFS('3rd Time Period'!$Q:$Q,$B25, '3rd Time Period'!$AT:$AT, "N", '3rd Time Period'!$G:$G, "B") + COUNTIFS('3rd Time Period'!$Q:$Q,$B25, '3rd Time Period'!$AT:$AT, "N", '3rd Time Period'!$G:$G, "C")</f>
        <v>2</v>
      </c>
      <c r="F25" s="348">
        <f>HLOOKUP('[1]For NCDOT Staff - Tracking info'!$B25, '[1]Evaluation Set-up'!$O$16:$AM$42, 27, 0)</f>
        <v>2637.7622377622374</v>
      </c>
      <c r="R25" s="2"/>
    </row>
    <row r="26" spans="2:18" x14ac:dyDescent="0.3">
      <c r="B26" s="207">
        <v>2019</v>
      </c>
      <c r="C26" s="345">
        <f>COUNTIFS('1st Time Period'!$Q:$Q,$B26, '1st Time Period'!$AT:$AT, "N") +
COUNTIFS('2nd Time Period'!$Q:$Q,$B26, '2nd Time Period'!$AT:$AT, "N") +
COUNTIFS('3rd Time Period'!$Q:$Q,$B26, '3rd Time Period'!$AT:$AT, "N")</f>
        <v>3</v>
      </c>
      <c r="D26" s="346">
        <f>COUNTIFS('1st Time Period'!$Q:$Q,$B26, '1st Time Period'!$AT:$AT, "N", '1st Time Period'!$C:$C, "&gt;=1", '1st Time Period'!$C:$C, "&lt;=3") + COUNTIFS('1st Time Period'!$Q:$Q,$B26, '1st Time Period'!$AT:$AT, "N", '1st Time Period'!$C:$C, "&gt;=5", '1st Time Period'!$C:$C, "&lt;=6") + COUNTIFS('1st Time Period'!$Q:$Q,$B26, '1st Time Period'!$AT:$AT, "N", '1st Time Period'!$C:$C, 19) + COUNTIFS('1st Time Period'!$Q:$Q,$B26, '1st Time Period'!$AT:$AT, "N", '1st Time Period'!$C:$C, "&gt;=27", '1st Time Period'!$C:$C, "&lt;=29")
+
COUNTIFS('2nd Time Period'!$Q:$Q,$B26, '2nd Time Period'!$AT:$AT, "N", '2nd Time Period'!$C:$C, "&gt;=1", '2nd Time Period'!$C:$C, "&lt;=3") + COUNTIFS('2nd Time Period'!$Q:$Q,$B26, '2nd Time Period'!$AT:$AT, "N", '2nd Time Period'!$C:$C, "&gt;=5", '2nd Time Period'!$C:$C, "&lt;=6") + COUNTIFS('2nd Time Period'!$Q:$Q,$B26, '2nd Time Period'!$AT:$AT, "N", '2nd Time Period'!$C:$C, 19) + COUNTIFS('2nd Time Period'!$Q:$Q,$B26, '2nd Time Period'!$AT:$AT, "N", '2nd Time Period'!$C:$C, "&gt;=27", '2nd Time Period'!$C:$C, "&lt;=29")
+
COUNTIFS('3rd Time Period'!$Q:$Q,$B26, '3rd Time Period'!$AT:$AT, "N", '3rd Time Period'!$C:$C, "&gt;=1", '3rd Time Period'!$C:$C, "&lt;=3") + COUNTIFS('3rd Time Period'!$Q:$Q,$B26, '3rd Time Period'!$AT:$AT, "N", '3rd Time Period'!$C:$C, "&gt;=5", '3rd Time Period'!$C:$C, "&lt;=6") + COUNTIFS('3rd Time Period'!$Q:$Q,$B26, '3rd Time Period'!$AT:$AT, "N", '3rd Time Period'!$C:$C, 19) + COUNTIFS('3rd Time Period'!$Q:$Q,$B26, '3rd Time Period'!$AT:$AT, "N", '3rd Time Period'!$C:$C, "&gt;=27", '3rd Time Period'!$C:$C, "&lt;=29")</f>
        <v>0</v>
      </c>
      <c r="E26" s="347">
        <f>COUNTIFS('1st Time Period'!$Q:$Q,$B26, '1st Time Period'!$AT:$AT, "N", '1st Time Period'!$G:$G, "K") + COUNTIFS('1st Time Period'!$Q:$Q,$B26, '1st Time Period'!$AT:$AT, "N", '1st Time Period'!$G:$G, "A") + COUNTIFS('1st Time Period'!$Q:$Q,$B26, '1st Time Period'!$AT:$AT, "N", '1st Time Period'!$G:$G, "B") + COUNTIFS('1st Time Period'!$Q:$Q,$B26, '1st Time Period'!$AT:$AT, "N", '1st Time Period'!$G:$G, "C")
+
COUNTIFS('2nd Time Period'!$Q:$Q,$B26, '2nd Time Period'!$AT:$AT, "N", '2nd Time Period'!$G:$G, "K") + COUNTIFS('2nd Time Period'!$Q:$Q,$B26, '2nd Time Period'!$AT:$AT, "N", '2nd Time Period'!$G:$G, "A") + COUNTIFS('2nd Time Period'!$Q:$Q,$B26, '2nd Time Period'!$AT:$AT, "N", '2nd Time Period'!$G:$G, "B") + COUNTIFS('2nd Time Period'!$Q:$Q,$B26, '2nd Time Period'!$AT:$AT, "N", '2nd Time Period'!$G:$G, "C")
+
COUNTIFS('3rd Time Period'!$Q:$Q,$B26, '3rd Time Period'!$AT:$AT, "N", '3rd Time Period'!$G:$G, "K") + COUNTIFS('3rd Time Period'!$Q:$Q,$B26, '3rd Time Period'!$AT:$AT, "N", '3rd Time Period'!$G:$G, "A") + COUNTIFS('3rd Time Period'!$Q:$Q,$B26, '3rd Time Period'!$AT:$AT, "N", '3rd Time Period'!$G:$G, "B") + COUNTIFS('3rd Time Period'!$Q:$Q,$B26, '3rd Time Period'!$AT:$AT, "N", '3rd Time Period'!$G:$G, "C")</f>
        <v>1</v>
      </c>
      <c r="F26" s="348" t="str">
        <f>HLOOKUP('[1]For NCDOT Staff - Tracking info'!$B26, '[1]Evaluation Set-up'!$O$16:$AM$42, 27, 0)</f>
        <v/>
      </c>
      <c r="R26" s="2"/>
    </row>
    <row r="27" spans="2:18" x14ac:dyDescent="0.3">
      <c r="B27" s="207">
        <v>2020</v>
      </c>
      <c r="C27" s="345">
        <f>COUNTIFS('1st Time Period'!$Q:$Q,$B27, '1st Time Period'!$AT:$AT, "N") +
COUNTIFS('2nd Time Period'!$Q:$Q,$B27, '2nd Time Period'!$AT:$AT, "N") +
COUNTIFS('3rd Time Period'!$Q:$Q,$B27, '3rd Time Period'!$AT:$AT, "N")</f>
        <v>5</v>
      </c>
      <c r="D27" s="346">
        <f>COUNTIFS('1st Time Period'!$Q:$Q,$B27, '1st Time Period'!$AT:$AT, "N", '1st Time Period'!$C:$C, "&gt;=1", '1st Time Period'!$C:$C, "&lt;=3") + COUNTIFS('1st Time Period'!$Q:$Q,$B27, '1st Time Period'!$AT:$AT, "N", '1st Time Period'!$C:$C, "&gt;=5", '1st Time Period'!$C:$C, "&lt;=6") + COUNTIFS('1st Time Period'!$Q:$Q,$B27, '1st Time Period'!$AT:$AT, "N", '1st Time Period'!$C:$C, 19) + COUNTIFS('1st Time Period'!$Q:$Q,$B27, '1st Time Period'!$AT:$AT, "N", '1st Time Period'!$C:$C, "&gt;=27", '1st Time Period'!$C:$C, "&lt;=29")
+
COUNTIFS('2nd Time Period'!$Q:$Q,$B27, '2nd Time Period'!$AT:$AT, "N", '2nd Time Period'!$C:$C, "&gt;=1", '2nd Time Period'!$C:$C, "&lt;=3") + COUNTIFS('2nd Time Period'!$Q:$Q,$B27, '2nd Time Period'!$AT:$AT, "N", '2nd Time Period'!$C:$C, "&gt;=5", '2nd Time Period'!$C:$C, "&lt;=6") + COUNTIFS('2nd Time Period'!$Q:$Q,$B27, '2nd Time Period'!$AT:$AT, "N", '2nd Time Period'!$C:$C, 19) + COUNTIFS('2nd Time Period'!$Q:$Q,$B27, '2nd Time Period'!$AT:$AT, "N", '2nd Time Period'!$C:$C, "&gt;=27", '2nd Time Period'!$C:$C, "&lt;=29")
+
COUNTIFS('3rd Time Period'!$Q:$Q,$B27, '3rd Time Period'!$AT:$AT, "N", '3rd Time Period'!$C:$C, "&gt;=1", '3rd Time Period'!$C:$C, "&lt;=3") + COUNTIFS('3rd Time Period'!$Q:$Q,$B27, '3rd Time Period'!$AT:$AT, "N", '3rd Time Period'!$C:$C, "&gt;=5", '3rd Time Period'!$C:$C, "&lt;=6") + COUNTIFS('3rd Time Period'!$Q:$Q,$B27, '3rd Time Period'!$AT:$AT, "N", '3rd Time Period'!$C:$C, 19) + COUNTIFS('3rd Time Period'!$Q:$Q,$B27, '3rd Time Period'!$AT:$AT, "N", '3rd Time Period'!$C:$C, "&gt;=27", '3rd Time Period'!$C:$C, "&lt;=29")</f>
        <v>0</v>
      </c>
      <c r="E27" s="347">
        <f>COUNTIFS('1st Time Period'!$Q:$Q,$B27, '1st Time Period'!$AT:$AT, "N", '1st Time Period'!$G:$G, "K") + COUNTIFS('1st Time Period'!$Q:$Q,$B27, '1st Time Period'!$AT:$AT, "N", '1st Time Period'!$G:$G, "A") + COUNTIFS('1st Time Period'!$Q:$Q,$B27, '1st Time Period'!$AT:$AT, "N", '1st Time Period'!$G:$G, "B") + COUNTIFS('1st Time Period'!$Q:$Q,$B27, '1st Time Period'!$AT:$AT, "N", '1st Time Period'!$G:$G, "C")
+
COUNTIFS('2nd Time Period'!$Q:$Q,$B27, '2nd Time Period'!$AT:$AT, "N", '2nd Time Period'!$G:$G, "K") + COUNTIFS('2nd Time Period'!$Q:$Q,$B27, '2nd Time Period'!$AT:$AT, "N", '2nd Time Period'!$G:$G, "A") + COUNTIFS('2nd Time Period'!$Q:$Q,$B27, '2nd Time Period'!$AT:$AT, "N", '2nd Time Period'!$G:$G, "B") + COUNTIFS('2nd Time Period'!$Q:$Q,$B27, '2nd Time Period'!$AT:$AT, "N", '2nd Time Period'!$G:$G, "C")
+
COUNTIFS('3rd Time Period'!$Q:$Q,$B27, '3rd Time Period'!$AT:$AT, "N", '3rd Time Period'!$G:$G, "K") + COUNTIFS('3rd Time Period'!$Q:$Q,$B27, '3rd Time Period'!$AT:$AT, "N", '3rd Time Period'!$G:$G, "A") + COUNTIFS('3rd Time Period'!$Q:$Q,$B27, '3rd Time Period'!$AT:$AT, "N", '3rd Time Period'!$G:$G, "B") + COUNTIFS('3rd Time Period'!$Q:$Q,$B27, '3rd Time Period'!$AT:$AT, "N", '3rd Time Period'!$G:$G, "C")</f>
        <v>1</v>
      </c>
      <c r="F27" s="348" t="str">
        <f>HLOOKUP('[1]For NCDOT Staff - Tracking info'!$B27, '[1]Evaluation Set-up'!$O$16:$AM$42, 27, 0)</f>
        <v/>
      </c>
      <c r="R27" s="2"/>
    </row>
    <row r="28" spans="2:18" x14ac:dyDescent="0.3">
      <c r="B28" s="207">
        <v>2021</v>
      </c>
      <c r="C28" s="345">
        <f>COUNTIFS('1st Time Period'!$Q:$Q,$B28, '1st Time Period'!$AT:$AT, "N") +
COUNTIFS('2nd Time Period'!$Q:$Q,$B28, '2nd Time Period'!$AT:$AT, "N") +
COUNTIFS('3rd Time Period'!$Q:$Q,$B28, '3rd Time Period'!$AT:$AT, "N")</f>
        <v>8</v>
      </c>
      <c r="D28" s="346">
        <f>COUNTIFS('1st Time Period'!$Q:$Q,$B28, '1st Time Period'!$AT:$AT, "N", '1st Time Period'!$C:$C, "&gt;=1", '1st Time Period'!$C:$C, "&lt;=3") + COUNTIFS('1st Time Period'!$Q:$Q,$B28, '1st Time Period'!$AT:$AT, "N", '1st Time Period'!$C:$C, "&gt;=5", '1st Time Period'!$C:$C, "&lt;=6") + COUNTIFS('1st Time Period'!$Q:$Q,$B28, '1st Time Period'!$AT:$AT, "N", '1st Time Period'!$C:$C, 19) + COUNTIFS('1st Time Period'!$Q:$Q,$B28, '1st Time Period'!$AT:$AT, "N", '1st Time Period'!$C:$C, "&gt;=27", '1st Time Period'!$C:$C, "&lt;=29")
+
COUNTIFS('2nd Time Period'!$Q:$Q,$B28, '2nd Time Period'!$AT:$AT, "N", '2nd Time Period'!$C:$C, "&gt;=1", '2nd Time Period'!$C:$C, "&lt;=3") + COUNTIFS('2nd Time Period'!$Q:$Q,$B28, '2nd Time Period'!$AT:$AT, "N", '2nd Time Period'!$C:$C, "&gt;=5", '2nd Time Period'!$C:$C, "&lt;=6") + COUNTIFS('2nd Time Period'!$Q:$Q,$B28, '2nd Time Period'!$AT:$AT, "N", '2nd Time Period'!$C:$C, 19) + COUNTIFS('2nd Time Period'!$Q:$Q,$B28, '2nd Time Period'!$AT:$AT, "N", '2nd Time Period'!$C:$C, "&gt;=27", '2nd Time Period'!$C:$C, "&lt;=29")
+
COUNTIFS('3rd Time Period'!$Q:$Q,$B28, '3rd Time Period'!$AT:$AT, "N", '3rd Time Period'!$C:$C, "&gt;=1", '3rd Time Period'!$C:$C, "&lt;=3") + COUNTIFS('3rd Time Period'!$Q:$Q,$B28, '3rd Time Period'!$AT:$AT, "N", '3rd Time Period'!$C:$C, "&gt;=5", '3rd Time Period'!$C:$C, "&lt;=6") + COUNTIFS('3rd Time Period'!$Q:$Q,$B28, '3rd Time Period'!$AT:$AT, "N", '3rd Time Period'!$C:$C, 19) + COUNTIFS('3rd Time Period'!$Q:$Q,$B28, '3rd Time Period'!$AT:$AT, "N", '3rd Time Period'!$C:$C, "&gt;=27", '3rd Time Period'!$C:$C, "&lt;=29")</f>
        <v>3</v>
      </c>
      <c r="E28" s="347">
        <f>COUNTIFS('1st Time Period'!$Q:$Q,$B28, '1st Time Period'!$AT:$AT, "N", '1st Time Period'!$G:$G, "K") + COUNTIFS('1st Time Period'!$Q:$Q,$B28, '1st Time Period'!$AT:$AT, "N", '1st Time Period'!$G:$G, "A") + COUNTIFS('1st Time Period'!$Q:$Q,$B28, '1st Time Period'!$AT:$AT, "N", '1st Time Period'!$G:$G, "B") + COUNTIFS('1st Time Period'!$Q:$Q,$B28, '1st Time Period'!$AT:$AT, "N", '1st Time Period'!$G:$G, "C")
+
COUNTIFS('2nd Time Period'!$Q:$Q,$B28, '2nd Time Period'!$AT:$AT, "N", '2nd Time Period'!$G:$G, "K") + COUNTIFS('2nd Time Period'!$Q:$Q,$B28, '2nd Time Period'!$AT:$AT, "N", '2nd Time Period'!$G:$G, "A") + COUNTIFS('2nd Time Period'!$Q:$Q,$B28, '2nd Time Period'!$AT:$AT, "N", '2nd Time Period'!$G:$G, "B") + COUNTIFS('2nd Time Period'!$Q:$Q,$B28, '2nd Time Period'!$AT:$AT, "N", '2nd Time Period'!$G:$G, "C")
+
COUNTIFS('3rd Time Period'!$Q:$Q,$B28, '3rd Time Period'!$AT:$AT, "N", '3rd Time Period'!$G:$G, "K") + COUNTIFS('3rd Time Period'!$Q:$Q,$B28, '3rd Time Period'!$AT:$AT, "N", '3rd Time Period'!$G:$G, "A") + COUNTIFS('3rd Time Period'!$Q:$Q,$B28, '3rd Time Period'!$AT:$AT, "N", '3rd Time Period'!$G:$G, "B") + COUNTIFS('3rd Time Period'!$Q:$Q,$B28, '3rd Time Period'!$AT:$AT, "N", '3rd Time Period'!$G:$G, "C")</f>
        <v>3</v>
      </c>
      <c r="F28" s="348" t="str">
        <f>HLOOKUP('[1]For NCDOT Staff - Tracking info'!$B28, '[1]Evaluation Set-up'!$O$16:$AM$42, 27, 0)</f>
        <v/>
      </c>
      <c r="R28" s="2"/>
    </row>
    <row r="29" spans="2:18" x14ac:dyDescent="0.3">
      <c r="B29" s="207">
        <v>2022</v>
      </c>
      <c r="C29" s="345">
        <f>COUNTIFS('1st Time Period'!$Q:$Q,$B29, '1st Time Period'!$AT:$AT, "N") +
COUNTIFS('2nd Time Period'!$Q:$Q,$B29, '2nd Time Period'!$AT:$AT, "N") +
COUNTIFS('3rd Time Period'!$Q:$Q,$B29, '3rd Time Period'!$AT:$AT, "N")</f>
        <v>11</v>
      </c>
      <c r="D29" s="346">
        <f>COUNTIFS('1st Time Period'!$Q:$Q,$B29, '1st Time Period'!$AT:$AT, "N", '1st Time Period'!$C:$C, "&gt;=1", '1st Time Period'!$C:$C, "&lt;=3") + COUNTIFS('1st Time Period'!$Q:$Q,$B29, '1st Time Period'!$AT:$AT, "N", '1st Time Period'!$C:$C, "&gt;=5", '1st Time Period'!$C:$C, "&lt;=6") + COUNTIFS('1st Time Period'!$Q:$Q,$B29, '1st Time Period'!$AT:$AT, "N", '1st Time Period'!$C:$C, 19) + COUNTIFS('1st Time Period'!$Q:$Q,$B29, '1st Time Period'!$AT:$AT, "N", '1st Time Period'!$C:$C, "&gt;=27", '1st Time Period'!$C:$C, "&lt;=29")
+
COUNTIFS('2nd Time Period'!$Q:$Q,$B29, '2nd Time Period'!$AT:$AT, "N", '2nd Time Period'!$C:$C, "&gt;=1", '2nd Time Period'!$C:$C, "&lt;=3") + COUNTIFS('2nd Time Period'!$Q:$Q,$B29, '2nd Time Period'!$AT:$AT, "N", '2nd Time Period'!$C:$C, "&gt;=5", '2nd Time Period'!$C:$C, "&lt;=6") + COUNTIFS('2nd Time Period'!$Q:$Q,$B29, '2nd Time Period'!$AT:$AT, "N", '2nd Time Period'!$C:$C, 19) + COUNTIFS('2nd Time Period'!$Q:$Q,$B29, '2nd Time Period'!$AT:$AT, "N", '2nd Time Period'!$C:$C, "&gt;=27", '2nd Time Period'!$C:$C, "&lt;=29")
+
COUNTIFS('3rd Time Period'!$Q:$Q,$B29, '3rd Time Period'!$AT:$AT, "N", '3rd Time Period'!$C:$C, "&gt;=1", '3rd Time Period'!$C:$C, "&lt;=3") + COUNTIFS('3rd Time Period'!$Q:$Q,$B29, '3rd Time Period'!$AT:$AT, "N", '3rd Time Period'!$C:$C, "&gt;=5", '3rd Time Period'!$C:$C, "&lt;=6") + COUNTIFS('3rd Time Period'!$Q:$Q,$B29, '3rd Time Period'!$AT:$AT, "N", '3rd Time Period'!$C:$C, 19) + COUNTIFS('3rd Time Period'!$Q:$Q,$B29, '3rd Time Period'!$AT:$AT, "N", '3rd Time Period'!$C:$C, "&gt;=27", '3rd Time Period'!$C:$C, "&lt;=29")</f>
        <v>3</v>
      </c>
      <c r="E29" s="347">
        <f>COUNTIFS('1st Time Period'!$Q:$Q,$B29, '1st Time Period'!$AT:$AT, "N", '1st Time Period'!$G:$G, "K") + COUNTIFS('1st Time Period'!$Q:$Q,$B29, '1st Time Period'!$AT:$AT, "N", '1st Time Period'!$G:$G, "A") + COUNTIFS('1st Time Period'!$Q:$Q,$B29, '1st Time Period'!$AT:$AT, "N", '1st Time Period'!$G:$G, "B") + COUNTIFS('1st Time Period'!$Q:$Q,$B29, '1st Time Period'!$AT:$AT, "N", '1st Time Period'!$G:$G, "C")
+
COUNTIFS('2nd Time Period'!$Q:$Q,$B29, '2nd Time Period'!$AT:$AT, "N", '2nd Time Period'!$G:$G, "K") + COUNTIFS('2nd Time Period'!$Q:$Q,$B29, '2nd Time Period'!$AT:$AT, "N", '2nd Time Period'!$G:$G, "A") + COUNTIFS('2nd Time Period'!$Q:$Q,$B29, '2nd Time Period'!$AT:$AT, "N", '2nd Time Period'!$G:$G, "B") + COUNTIFS('2nd Time Period'!$Q:$Q,$B29, '2nd Time Period'!$AT:$AT, "N", '2nd Time Period'!$G:$G, "C")
+
COUNTIFS('3rd Time Period'!$Q:$Q,$B29, '3rd Time Period'!$AT:$AT, "N", '3rd Time Period'!$G:$G, "K") + COUNTIFS('3rd Time Period'!$Q:$Q,$B29, '3rd Time Period'!$AT:$AT, "N", '3rd Time Period'!$G:$G, "A") + COUNTIFS('3rd Time Period'!$Q:$Q,$B29, '3rd Time Period'!$AT:$AT, "N", '3rd Time Period'!$G:$G, "B") + COUNTIFS('3rd Time Period'!$Q:$Q,$B29, '3rd Time Period'!$AT:$AT, "N", '3rd Time Period'!$G:$G, "C")</f>
        <v>2</v>
      </c>
      <c r="F29" s="348" t="str">
        <f>HLOOKUP('[1]For NCDOT Staff - Tracking info'!$B29, '[1]Evaluation Set-up'!$O$16:$AM$42, 27, 0)</f>
        <v/>
      </c>
      <c r="R29" s="2"/>
    </row>
    <row r="30" spans="2:18" x14ac:dyDescent="0.3">
      <c r="B30" s="207">
        <v>2023</v>
      </c>
      <c r="C30" s="345">
        <f>COUNTIFS('1st Time Period'!$Q:$Q,$B30, '1st Time Period'!$AT:$AT, "N") +
COUNTIFS('2nd Time Period'!$Q:$Q,$B30, '2nd Time Period'!$AT:$AT, "N") +
COUNTIFS('3rd Time Period'!$Q:$Q,$B30, '3rd Time Period'!$AT:$AT, "N")</f>
        <v>2</v>
      </c>
      <c r="D30" s="346">
        <f>COUNTIFS('1st Time Period'!$Q:$Q,$B30, '1st Time Period'!$AT:$AT, "N", '1st Time Period'!$C:$C, "&gt;=1", '1st Time Period'!$C:$C, "&lt;=3") + COUNTIFS('1st Time Period'!$Q:$Q,$B30, '1st Time Period'!$AT:$AT, "N", '1st Time Period'!$C:$C, "&gt;=5", '1st Time Period'!$C:$C, "&lt;=6") + COUNTIFS('1st Time Period'!$Q:$Q,$B30, '1st Time Period'!$AT:$AT, "N", '1st Time Period'!$C:$C, 19) + COUNTIFS('1st Time Period'!$Q:$Q,$B30, '1st Time Period'!$AT:$AT, "N", '1st Time Period'!$C:$C, "&gt;=27", '1st Time Period'!$C:$C, "&lt;=29")
+
COUNTIFS('2nd Time Period'!$Q:$Q,$B30, '2nd Time Period'!$AT:$AT, "N", '2nd Time Period'!$C:$C, "&gt;=1", '2nd Time Period'!$C:$C, "&lt;=3") + COUNTIFS('2nd Time Period'!$Q:$Q,$B30, '2nd Time Period'!$AT:$AT, "N", '2nd Time Period'!$C:$C, "&gt;=5", '2nd Time Period'!$C:$C, "&lt;=6") + COUNTIFS('2nd Time Period'!$Q:$Q,$B30, '2nd Time Period'!$AT:$AT, "N", '2nd Time Period'!$C:$C, 19) + COUNTIFS('2nd Time Period'!$Q:$Q,$B30, '2nd Time Period'!$AT:$AT, "N", '2nd Time Period'!$C:$C, "&gt;=27", '2nd Time Period'!$C:$C, "&lt;=29")
+
COUNTIFS('3rd Time Period'!$Q:$Q,$B30, '3rd Time Period'!$AT:$AT, "N", '3rd Time Period'!$C:$C, "&gt;=1", '3rd Time Period'!$C:$C, "&lt;=3") + COUNTIFS('3rd Time Period'!$Q:$Q,$B30, '3rd Time Period'!$AT:$AT, "N", '3rd Time Period'!$C:$C, "&gt;=5", '3rd Time Period'!$C:$C, "&lt;=6") + COUNTIFS('3rd Time Period'!$Q:$Q,$B30, '3rd Time Period'!$AT:$AT, "N", '3rd Time Period'!$C:$C, 19) + COUNTIFS('3rd Time Period'!$Q:$Q,$B30, '3rd Time Period'!$AT:$AT, "N", '3rd Time Period'!$C:$C, "&gt;=27", '3rd Time Period'!$C:$C, "&lt;=29")</f>
        <v>1</v>
      </c>
      <c r="E30" s="347">
        <f>COUNTIFS('1st Time Period'!$Q:$Q,$B30, '1st Time Period'!$AT:$AT, "N", '1st Time Period'!$G:$G, "K") + COUNTIFS('1st Time Period'!$Q:$Q,$B30, '1st Time Period'!$AT:$AT, "N", '1st Time Period'!$G:$G, "A") + COUNTIFS('1st Time Period'!$Q:$Q,$B30, '1st Time Period'!$AT:$AT, "N", '1st Time Period'!$G:$G, "B") + COUNTIFS('1st Time Period'!$Q:$Q,$B30, '1st Time Period'!$AT:$AT, "N", '1st Time Period'!$G:$G, "C")
+
COUNTIFS('2nd Time Period'!$Q:$Q,$B30, '2nd Time Period'!$AT:$AT, "N", '2nd Time Period'!$G:$G, "K") + COUNTIFS('2nd Time Period'!$Q:$Q,$B30, '2nd Time Period'!$AT:$AT, "N", '2nd Time Period'!$G:$G, "A") + COUNTIFS('2nd Time Period'!$Q:$Q,$B30, '2nd Time Period'!$AT:$AT, "N", '2nd Time Period'!$G:$G, "B") + COUNTIFS('2nd Time Period'!$Q:$Q,$B30, '2nd Time Period'!$AT:$AT, "N", '2nd Time Period'!$G:$G, "C")
+
COUNTIFS('3rd Time Period'!$Q:$Q,$B30, '3rd Time Period'!$AT:$AT, "N", '3rd Time Period'!$G:$G, "K") + COUNTIFS('3rd Time Period'!$Q:$Q,$B30, '3rd Time Period'!$AT:$AT, "N", '3rd Time Period'!$G:$G, "A") + COUNTIFS('3rd Time Period'!$Q:$Q,$B30, '3rd Time Period'!$AT:$AT, "N", '3rd Time Period'!$G:$G, "B") + COUNTIFS('3rd Time Period'!$Q:$Q,$B30, '3rd Time Period'!$AT:$AT, "N", '3rd Time Period'!$G:$G, "C")</f>
        <v>0</v>
      </c>
      <c r="F30" s="348" t="str">
        <f>HLOOKUP('[1]For NCDOT Staff - Tracking info'!$B30, '[1]Evaluation Set-up'!$O$16:$AM$42, 27, 0)</f>
        <v/>
      </c>
      <c r="R30" s="2"/>
    </row>
    <row r="31" spans="2:18" x14ac:dyDescent="0.3">
      <c r="B31" s="207">
        <v>2024</v>
      </c>
      <c r="C31" s="345">
        <f>COUNTIFS('1st Time Period'!$Q:$Q,$B31, '1st Time Period'!$AT:$AT, "N") +
COUNTIFS('2nd Time Period'!$Q:$Q,$B31, '2nd Time Period'!$AT:$AT, "N") +
COUNTIFS('3rd Time Period'!$Q:$Q,$B31, '3rd Time Period'!$AT:$AT, "N")</f>
        <v>0</v>
      </c>
      <c r="D31" s="346">
        <f>COUNTIFS('1st Time Period'!$Q:$Q,$B31, '1st Time Period'!$AT:$AT, "N", '1st Time Period'!$C:$C, "&gt;=1", '1st Time Period'!$C:$C, "&lt;=3") + COUNTIFS('1st Time Period'!$Q:$Q,$B31, '1st Time Period'!$AT:$AT, "N", '1st Time Period'!$C:$C, "&gt;=5", '1st Time Period'!$C:$C, "&lt;=6") + COUNTIFS('1st Time Period'!$Q:$Q,$B31, '1st Time Period'!$AT:$AT, "N", '1st Time Period'!$C:$C, 19) + COUNTIFS('1st Time Period'!$Q:$Q,$B31, '1st Time Period'!$AT:$AT, "N", '1st Time Period'!$C:$C, "&gt;=27", '1st Time Period'!$C:$C, "&lt;=29")
+
COUNTIFS('2nd Time Period'!$Q:$Q,$B31, '2nd Time Period'!$AT:$AT, "N", '2nd Time Period'!$C:$C, "&gt;=1", '2nd Time Period'!$C:$C, "&lt;=3") + COUNTIFS('2nd Time Period'!$Q:$Q,$B31, '2nd Time Period'!$AT:$AT, "N", '2nd Time Period'!$C:$C, "&gt;=5", '2nd Time Period'!$C:$C, "&lt;=6") + COUNTIFS('2nd Time Period'!$Q:$Q,$B31, '2nd Time Period'!$AT:$AT, "N", '2nd Time Period'!$C:$C, 19) + COUNTIFS('2nd Time Period'!$Q:$Q,$B31, '2nd Time Period'!$AT:$AT, "N", '2nd Time Period'!$C:$C, "&gt;=27", '2nd Time Period'!$C:$C, "&lt;=29")
+
COUNTIFS('3rd Time Period'!$Q:$Q,$B31, '3rd Time Period'!$AT:$AT, "N", '3rd Time Period'!$C:$C, "&gt;=1", '3rd Time Period'!$C:$C, "&lt;=3") + COUNTIFS('3rd Time Period'!$Q:$Q,$B31, '3rd Time Period'!$AT:$AT, "N", '3rd Time Period'!$C:$C, "&gt;=5", '3rd Time Period'!$C:$C, "&lt;=6") + COUNTIFS('3rd Time Period'!$Q:$Q,$B31, '3rd Time Period'!$AT:$AT, "N", '3rd Time Period'!$C:$C, 19) + COUNTIFS('3rd Time Period'!$Q:$Q,$B31, '3rd Time Period'!$AT:$AT, "N", '3rd Time Period'!$C:$C, "&gt;=27", '3rd Time Period'!$C:$C, "&lt;=29")</f>
        <v>0</v>
      </c>
      <c r="E31" s="347">
        <f>COUNTIFS('1st Time Period'!$Q:$Q,$B31, '1st Time Period'!$AT:$AT, "N", '1st Time Period'!$G:$G, "K") + COUNTIFS('1st Time Period'!$Q:$Q,$B31, '1st Time Period'!$AT:$AT, "N", '1st Time Period'!$G:$G, "A") + COUNTIFS('1st Time Period'!$Q:$Q,$B31, '1st Time Period'!$AT:$AT, "N", '1st Time Period'!$G:$G, "B") + COUNTIFS('1st Time Period'!$Q:$Q,$B31, '1st Time Period'!$AT:$AT, "N", '1st Time Period'!$G:$G, "C")
+
COUNTIFS('2nd Time Period'!$Q:$Q,$B31, '2nd Time Period'!$AT:$AT, "N", '2nd Time Period'!$G:$G, "K") + COUNTIFS('2nd Time Period'!$Q:$Q,$B31, '2nd Time Period'!$AT:$AT, "N", '2nd Time Period'!$G:$G, "A") + COUNTIFS('2nd Time Period'!$Q:$Q,$B31, '2nd Time Period'!$AT:$AT, "N", '2nd Time Period'!$G:$G, "B") + COUNTIFS('2nd Time Period'!$Q:$Q,$B31, '2nd Time Period'!$AT:$AT, "N", '2nd Time Period'!$G:$G, "C")
+
COUNTIFS('3rd Time Period'!$Q:$Q,$B31, '3rd Time Period'!$AT:$AT, "N", '3rd Time Period'!$G:$G, "K") + COUNTIFS('3rd Time Period'!$Q:$Q,$B31, '3rd Time Period'!$AT:$AT, "N", '3rd Time Period'!$G:$G, "A") + COUNTIFS('3rd Time Period'!$Q:$Q,$B31, '3rd Time Period'!$AT:$AT, "N", '3rd Time Period'!$G:$G, "B") + COUNTIFS('3rd Time Period'!$Q:$Q,$B31, '3rd Time Period'!$AT:$AT, "N", '3rd Time Period'!$G:$G, "C")</f>
        <v>0</v>
      </c>
      <c r="F31" s="348" t="str">
        <f>HLOOKUP('[1]For NCDOT Staff - Tracking info'!$B31, '[1]Evaluation Set-up'!$O$16:$AM$42, 27, 0)</f>
        <v/>
      </c>
      <c r="R31" s="2"/>
    </row>
    <row r="32" spans="2:18" x14ac:dyDescent="0.3">
      <c r="B32" s="207">
        <v>2025</v>
      </c>
      <c r="C32" s="345">
        <f>COUNTIFS('1st Time Period'!$Q:$Q,$B32, '1st Time Period'!$AT:$AT, "N") +
COUNTIFS('2nd Time Period'!$Q:$Q,$B32, '2nd Time Period'!$AT:$AT, "N") +
COUNTIFS('3rd Time Period'!$Q:$Q,$B32, '3rd Time Period'!$AT:$AT, "N")</f>
        <v>0</v>
      </c>
      <c r="D32" s="346">
        <f>COUNTIFS('1st Time Period'!$Q:$Q,$B32, '1st Time Period'!$AT:$AT, "N", '1st Time Period'!$C:$C, "&gt;=1", '1st Time Period'!$C:$C, "&lt;=3") + COUNTIFS('1st Time Period'!$Q:$Q,$B32, '1st Time Period'!$AT:$AT, "N", '1st Time Period'!$C:$C, "&gt;=5", '1st Time Period'!$C:$C, "&lt;=6") + COUNTIFS('1st Time Period'!$Q:$Q,$B32, '1st Time Period'!$AT:$AT, "N", '1st Time Period'!$C:$C, 19) + COUNTIFS('1st Time Period'!$Q:$Q,$B32, '1st Time Period'!$AT:$AT, "N", '1st Time Period'!$C:$C, "&gt;=27", '1st Time Period'!$C:$C, "&lt;=29")
+
COUNTIFS('2nd Time Period'!$Q:$Q,$B32, '2nd Time Period'!$AT:$AT, "N", '2nd Time Period'!$C:$C, "&gt;=1", '2nd Time Period'!$C:$C, "&lt;=3") + COUNTIFS('2nd Time Period'!$Q:$Q,$B32, '2nd Time Period'!$AT:$AT, "N", '2nd Time Period'!$C:$C, "&gt;=5", '2nd Time Period'!$C:$C, "&lt;=6") + COUNTIFS('2nd Time Period'!$Q:$Q,$B32, '2nd Time Period'!$AT:$AT, "N", '2nd Time Period'!$C:$C, 19) + COUNTIFS('2nd Time Period'!$Q:$Q,$B32, '2nd Time Period'!$AT:$AT, "N", '2nd Time Period'!$C:$C, "&gt;=27", '2nd Time Period'!$C:$C, "&lt;=29")
+
COUNTIFS('3rd Time Period'!$Q:$Q,$B32, '3rd Time Period'!$AT:$AT, "N", '3rd Time Period'!$C:$C, "&gt;=1", '3rd Time Period'!$C:$C, "&lt;=3") + COUNTIFS('3rd Time Period'!$Q:$Q,$B32, '3rd Time Period'!$AT:$AT, "N", '3rd Time Period'!$C:$C, "&gt;=5", '3rd Time Period'!$C:$C, "&lt;=6") + COUNTIFS('3rd Time Period'!$Q:$Q,$B32, '3rd Time Period'!$AT:$AT, "N", '3rd Time Period'!$C:$C, 19) + COUNTIFS('3rd Time Period'!$Q:$Q,$B32, '3rd Time Period'!$AT:$AT, "N", '3rd Time Period'!$C:$C, "&gt;=27", '3rd Time Period'!$C:$C, "&lt;=29")</f>
        <v>0</v>
      </c>
      <c r="E32" s="347">
        <f>COUNTIFS('1st Time Period'!$Q:$Q,$B32, '1st Time Period'!$AT:$AT, "N", '1st Time Period'!$G:$G, "K") + COUNTIFS('1st Time Period'!$Q:$Q,$B32, '1st Time Period'!$AT:$AT, "N", '1st Time Period'!$G:$G, "A") + COUNTIFS('1st Time Period'!$Q:$Q,$B32, '1st Time Period'!$AT:$AT, "N", '1st Time Period'!$G:$G, "B") + COUNTIFS('1st Time Period'!$Q:$Q,$B32, '1st Time Period'!$AT:$AT, "N", '1st Time Period'!$G:$G, "C")
+
COUNTIFS('2nd Time Period'!$Q:$Q,$B32, '2nd Time Period'!$AT:$AT, "N", '2nd Time Period'!$G:$G, "K") + COUNTIFS('2nd Time Period'!$Q:$Q,$B32, '2nd Time Period'!$AT:$AT, "N", '2nd Time Period'!$G:$G, "A") + COUNTIFS('2nd Time Period'!$Q:$Q,$B32, '2nd Time Period'!$AT:$AT, "N", '2nd Time Period'!$G:$G, "B") + COUNTIFS('2nd Time Period'!$Q:$Q,$B32, '2nd Time Period'!$AT:$AT, "N", '2nd Time Period'!$G:$G, "C")
+
COUNTIFS('3rd Time Period'!$Q:$Q,$B32, '3rd Time Period'!$AT:$AT, "N", '3rd Time Period'!$G:$G, "K") + COUNTIFS('3rd Time Period'!$Q:$Q,$B32, '3rd Time Period'!$AT:$AT, "N", '3rd Time Period'!$G:$G, "A") + COUNTIFS('3rd Time Period'!$Q:$Q,$B32, '3rd Time Period'!$AT:$AT, "N", '3rd Time Period'!$G:$G, "B") + COUNTIFS('3rd Time Period'!$Q:$Q,$B32, '3rd Time Period'!$AT:$AT, "N", '3rd Time Period'!$G:$G, "C")</f>
        <v>0</v>
      </c>
      <c r="F32" s="348" t="str">
        <f>HLOOKUP('[1]For NCDOT Staff - Tracking info'!$B32, '[1]Evaluation Set-up'!$O$16:$AM$42, 27, 0)</f>
        <v/>
      </c>
      <c r="R32" s="2"/>
    </row>
    <row r="33" spans="2:18" x14ac:dyDescent="0.3">
      <c r="B33" s="207">
        <v>2026</v>
      </c>
      <c r="C33" s="345">
        <f>COUNTIFS('1st Time Period'!$Q:$Q,$B33, '1st Time Period'!$AT:$AT, "N") +
COUNTIFS('2nd Time Period'!$Q:$Q,$B33, '2nd Time Period'!$AT:$AT, "N") +
COUNTIFS('3rd Time Period'!$Q:$Q,$B33, '3rd Time Period'!$AT:$AT, "N")</f>
        <v>0</v>
      </c>
      <c r="D33" s="346">
        <f>COUNTIFS('1st Time Period'!$Q:$Q,$B33, '1st Time Period'!$AT:$AT, "N", '1st Time Period'!$C:$C, "&gt;=1", '1st Time Period'!$C:$C, "&lt;=3") + COUNTIFS('1st Time Period'!$Q:$Q,$B33, '1st Time Period'!$AT:$AT, "N", '1st Time Period'!$C:$C, "&gt;=5", '1st Time Period'!$C:$C, "&lt;=6") + COUNTIFS('1st Time Period'!$Q:$Q,$B33, '1st Time Period'!$AT:$AT, "N", '1st Time Period'!$C:$C, 19) + COUNTIFS('1st Time Period'!$Q:$Q,$B33, '1st Time Period'!$AT:$AT, "N", '1st Time Period'!$C:$C, "&gt;=27", '1st Time Period'!$C:$C, "&lt;=29")
+
COUNTIFS('2nd Time Period'!$Q:$Q,$B33, '2nd Time Period'!$AT:$AT, "N", '2nd Time Period'!$C:$C, "&gt;=1", '2nd Time Period'!$C:$C, "&lt;=3") + COUNTIFS('2nd Time Period'!$Q:$Q,$B33, '2nd Time Period'!$AT:$AT, "N", '2nd Time Period'!$C:$C, "&gt;=5", '2nd Time Period'!$C:$C, "&lt;=6") + COUNTIFS('2nd Time Period'!$Q:$Q,$B33, '2nd Time Period'!$AT:$AT, "N", '2nd Time Period'!$C:$C, 19) + COUNTIFS('2nd Time Period'!$Q:$Q,$B33, '2nd Time Period'!$AT:$AT, "N", '2nd Time Period'!$C:$C, "&gt;=27", '2nd Time Period'!$C:$C, "&lt;=29")
+
COUNTIFS('3rd Time Period'!$Q:$Q,$B33, '3rd Time Period'!$AT:$AT, "N", '3rd Time Period'!$C:$C, "&gt;=1", '3rd Time Period'!$C:$C, "&lt;=3") + COUNTIFS('3rd Time Period'!$Q:$Q,$B33, '3rd Time Period'!$AT:$AT, "N", '3rd Time Period'!$C:$C, "&gt;=5", '3rd Time Period'!$C:$C, "&lt;=6") + COUNTIFS('3rd Time Period'!$Q:$Q,$B33, '3rd Time Period'!$AT:$AT, "N", '3rd Time Period'!$C:$C, 19) + COUNTIFS('3rd Time Period'!$Q:$Q,$B33, '3rd Time Period'!$AT:$AT, "N", '3rd Time Period'!$C:$C, "&gt;=27", '3rd Time Period'!$C:$C, "&lt;=29")</f>
        <v>0</v>
      </c>
      <c r="E33" s="347">
        <f>COUNTIFS('1st Time Period'!$Q:$Q,$B33, '1st Time Period'!$AT:$AT, "N", '1st Time Period'!$G:$G, "K") + COUNTIFS('1st Time Period'!$Q:$Q,$B33, '1st Time Period'!$AT:$AT, "N", '1st Time Period'!$G:$G, "A") + COUNTIFS('1st Time Period'!$Q:$Q,$B33, '1st Time Period'!$AT:$AT, "N", '1st Time Period'!$G:$G, "B") + COUNTIFS('1st Time Period'!$Q:$Q,$B33, '1st Time Period'!$AT:$AT, "N", '1st Time Period'!$G:$G, "C")
+
COUNTIFS('2nd Time Period'!$Q:$Q,$B33, '2nd Time Period'!$AT:$AT, "N", '2nd Time Period'!$G:$G, "K") + COUNTIFS('2nd Time Period'!$Q:$Q,$B33, '2nd Time Period'!$AT:$AT, "N", '2nd Time Period'!$G:$G, "A") + COUNTIFS('2nd Time Period'!$Q:$Q,$B33, '2nd Time Period'!$AT:$AT, "N", '2nd Time Period'!$G:$G, "B") + COUNTIFS('2nd Time Period'!$Q:$Q,$B33, '2nd Time Period'!$AT:$AT, "N", '2nd Time Period'!$G:$G, "C")
+
COUNTIFS('3rd Time Period'!$Q:$Q,$B33, '3rd Time Period'!$AT:$AT, "N", '3rd Time Period'!$G:$G, "K") + COUNTIFS('3rd Time Period'!$Q:$Q,$B33, '3rd Time Period'!$AT:$AT, "N", '3rd Time Period'!$G:$G, "A") + COUNTIFS('3rd Time Period'!$Q:$Q,$B33, '3rd Time Period'!$AT:$AT, "N", '3rd Time Period'!$G:$G, "B") + COUNTIFS('3rd Time Period'!$Q:$Q,$B33, '3rd Time Period'!$AT:$AT, "N", '3rd Time Period'!$G:$G, "C")</f>
        <v>0</v>
      </c>
      <c r="F33" s="348" t="str">
        <f>HLOOKUP('[1]For NCDOT Staff - Tracking info'!$B33, '[1]Evaluation Set-up'!$O$16:$AM$42, 27, 0)</f>
        <v/>
      </c>
      <c r="R33" s="2"/>
    </row>
    <row r="34" spans="2:18" x14ac:dyDescent="0.3">
      <c r="B34" s="207">
        <v>2027</v>
      </c>
      <c r="C34" s="345">
        <f>COUNTIFS('1st Time Period'!$Q:$Q,$B34, '1st Time Period'!$AT:$AT, "N") +
COUNTIFS('2nd Time Period'!$Q:$Q,$B34, '2nd Time Period'!$AT:$AT, "N") +
COUNTIFS('3rd Time Period'!$Q:$Q,$B34, '3rd Time Period'!$AT:$AT, "N")</f>
        <v>0</v>
      </c>
      <c r="D34" s="346">
        <f>COUNTIFS('1st Time Period'!$Q:$Q,$B34, '1st Time Period'!$AT:$AT, "N", '1st Time Period'!$C:$C, "&gt;=1", '1st Time Period'!$C:$C, "&lt;=3") + COUNTIFS('1st Time Period'!$Q:$Q,$B34, '1st Time Period'!$AT:$AT, "N", '1st Time Period'!$C:$C, "&gt;=5", '1st Time Period'!$C:$C, "&lt;=6") + COUNTIFS('1st Time Period'!$Q:$Q,$B34, '1st Time Period'!$AT:$AT, "N", '1st Time Period'!$C:$C, 19) + COUNTIFS('1st Time Period'!$Q:$Q,$B34, '1st Time Period'!$AT:$AT, "N", '1st Time Period'!$C:$C, "&gt;=27", '1st Time Period'!$C:$C, "&lt;=29")
+
COUNTIFS('2nd Time Period'!$Q:$Q,$B34, '2nd Time Period'!$AT:$AT, "N", '2nd Time Period'!$C:$C, "&gt;=1", '2nd Time Period'!$C:$C, "&lt;=3") + COUNTIFS('2nd Time Period'!$Q:$Q,$B34, '2nd Time Period'!$AT:$AT, "N", '2nd Time Period'!$C:$C, "&gt;=5", '2nd Time Period'!$C:$C, "&lt;=6") + COUNTIFS('2nd Time Period'!$Q:$Q,$B34, '2nd Time Period'!$AT:$AT, "N", '2nd Time Period'!$C:$C, 19) + COUNTIFS('2nd Time Period'!$Q:$Q,$B34, '2nd Time Period'!$AT:$AT, "N", '2nd Time Period'!$C:$C, "&gt;=27", '2nd Time Period'!$C:$C, "&lt;=29")
+
COUNTIFS('3rd Time Period'!$Q:$Q,$B34, '3rd Time Period'!$AT:$AT, "N", '3rd Time Period'!$C:$C, "&gt;=1", '3rd Time Period'!$C:$C, "&lt;=3") + COUNTIFS('3rd Time Period'!$Q:$Q,$B34, '3rd Time Period'!$AT:$AT, "N", '3rd Time Period'!$C:$C, "&gt;=5", '3rd Time Period'!$C:$C, "&lt;=6") + COUNTIFS('3rd Time Period'!$Q:$Q,$B34, '3rd Time Period'!$AT:$AT, "N", '3rd Time Period'!$C:$C, 19) + COUNTIFS('3rd Time Period'!$Q:$Q,$B34, '3rd Time Period'!$AT:$AT, "N", '3rd Time Period'!$C:$C, "&gt;=27", '3rd Time Period'!$C:$C, "&lt;=29")</f>
        <v>0</v>
      </c>
      <c r="E34" s="347">
        <f>COUNTIFS('1st Time Period'!$Q:$Q,$B34, '1st Time Period'!$AT:$AT, "N", '1st Time Period'!$G:$G, "K") + COUNTIFS('1st Time Period'!$Q:$Q,$B34, '1st Time Period'!$AT:$AT, "N", '1st Time Period'!$G:$G, "A") + COUNTIFS('1st Time Period'!$Q:$Q,$B34, '1st Time Period'!$AT:$AT, "N", '1st Time Period'!$G:$G, "B") + COUNTIFS('1st Time Period'!$Q:$Q,$B34, '1st Time Period'!$AT:$AT, "N", '1st Time Period'!$G:$G, "C")
+
COUNTIFS('2nd Time Period'!$Q:$Q,$B34, '2nd Time Period'!$AT:$AT, "N", '2nd Time Period'!$G:$G, "K") + COUNTIFS('2nd Time Period'!$Q:$Q,$B34, '2nd Time Period'!$AT:$AT, "N", '2nd Time Period'!$G:$G, "A") + COUNTIFS('2nd Time Period'!$Q:$Q,$B34, '2nd Time Period'!$AT:$AT, "N", '2nd Time Period'!$G:$G, "B") + COUNTIFS('2nd Time Period'!$Q:$Q,$B34, '2nd Time Period'!$AT:$AT, "N", '2nd Time Period'!$G:$G, "C")
+
COUNTIFS('3rd Time Period'!$Q:$Q,$B34, '3rd Time Period'!$AT:$AT, "N", '3rd Time Period'!$G:$G, "K") + COUNTIFS('3rd Time Period'!$Q:$Q,$B34, '3rd Time Period'!$AT:$AT, "N", '3rd Time Period'!$G:$G, "A") + COUNTIFS('3rd Time Period'!$Q:$Q,$B34, '3rd Time Period'!$AT:$AT, "N", '3rd Time Period'!$G:$G, "B") + COUNTIFS('3rd Time Period'!$Q:$Q,$B34, '3rd Time Period'!$AT:$AT, "N", '3rd Time Period'!$G:$G, "C")</f>
        <v>0</v>
      </c>
      <c r="F34" s="348" t="str">
        <f>HLOOKUP('[1]For NCDOT Staff - Tracking info'!$B34, '[1]Evaluation Set-up'!$O$16:$AM$42, 27, 0)</f>
        <v/>
      </c>
      <c r="R34" s="2"/>
    </row>
    <row r="35" spans="2:18" x14ac:dyDescent="0.3">
      <c r="B35" s="207">
        <v>2028</v>
      </c>
      <c r="C35" s="345">
        <f>COUNTIFS('1st Time Period'!$Q:$Q,$B35, '1st Time Period'!$AT:$AT, "N") +
COUNTIFS('2nd Time Period'!$Q:$Q,$B35, '2nd Time Period'!$AT:$AT, "N") +
COUNTIFS('3rd Time Period'!$Q:$Q,$B35, '3rd Time Period'!$AT:$AT, "N")</f>
        <v>0</v>
      </c>
      <c r="D35" s="346">
        <f>COUNTIFS('1st Time Period'!$Q:$Q,$B35, '1st Time Period'!$AT:$AT, "N", '1st Time Period'!$C:$C, "&gt;=1", '1st Time Period'!$C:$C, "&lt;=3") + COUNTIFS('1st Time Period'!$Q:$Q,$B35, '1st Time Period'!$AT:$AT, "N", '1st Time Period'!$C:$C, "&gt;=5", '1st Time Period'!$C:$C, "&lt;=6") + COUNTIFS('1st Time Period'!$Q:$Q,$B35, '1st Time Period'!$AT:$AT, "N", '1st Time Period'!$C:$C, 19) + COUNTIFS('1st Time Period'!$Q:$Q,$B35, '1st Time Period'!$AT:$AT, "N", '1st Time Period'!$C:$C, "&gt;=27", '1st Time Period'!$C:$C, "&lt;=29")
+
COUNTIFS('2nd Time Period'!$Q:$Q,$B35, '2nd Time Period'!$AT:$AT, "N", '2nd Time Period'!$C:$C, "&gt;=1", '2nd Time Period'!$C:$C, "&lt;=3") + COUNTIFS('2nd Time Period'!$Q:$Q,$B35, '2nd Time Period'!$AT:$AT, "N", '2nd Time Period'!$C:$C, "&gt;=5", '2nd Time Period'!$C:$C, "&lt;=6") + COUNTIFS('2nd Time Period'!$Q:$Q,$B35, '2nd Time Period'!$AT:$AT, "N", '2nd Time Period'!$C:$C, 19) + COUNTIFS('2nd Time Period'!$Q:$Q,$B35, '2nd Time Period'!$AT:$AT, "N", '2nd Time Period'!$C:$C, "&gt;=27", '2nd Time Period'!$C:$C, "&lt;=29")
+
COUNTIFS('3rd Time Period'!$Q:$Q,$B35, '3rd Time Period'!$AT:$AT, "N", '3rd Time Period'!$C:$C, "&gt;=1", '3rd Time Period'!$C:$C, "&lt;=3") + COUNTIFS('3rd Time Period'!$Q:$Q,$B35, '3rd Time Period'!$AT:$AT, "N", '3rd Time Period'!$C:$C, "&gt;=5", '3rd Time Period'!$C:$C, "&lt;=6") + COUNTIFS('3rd Time Period'!$Q:$Q,$B35, '3rd Time Period'!$AT:$AT, "N", '3rd Time Period'!$C:$C, 19) + COUNTIFS('3rd Time Period'!$Q:$Q,$B35, '3rd Time Period'!$AT:$AT, "N", '3rd Time Period'!$C:$C, "&gt;=27", '3rd Time Period'!$C:$C, "&lt;=29")</f>
        <v>0</v>
      </c>
      <c r="E35" s="347">
        <f>COUNTIFS('1st Time Period'!$Q:$Q,$B35, '1st Time Period'!$AT:$AT, "N", '1st Time Period'!$G:$G, "K") + COUNTIFS('1st Time Period'!$Q:$Q,$B35, '1st Time Period'!$AT:$AT, "N", '1st Time Period'!$G:$G, "A") + COUNTIFS('1st Time Period'!$Q:$Q,$B35, '1st Time Period'!$AT:$AT, "N", '1st Time Period'!$G:$G, "B") + COUNTIFS('1st Time Period'!$Q:$Q,$B35, '1st Time Period'!$AT:$AT, "N", '1st Time Period'!$G:$G, "C")
+
COUNTIFS('2nd Time Period'!$Q:$Q,$B35, '2nd Time Period'!$AT:$AT, "N", '2nd Time Period'!$G:$G, "K") + COUNTIFS('2nd Time Period'!$Q:$Q,$B35, '2nd Time Period'!$AT:$AT, "N", '2nd Time Period'!$G:$G, "A") + COUNTIFS('2nd Time Period'!$Q:$Q,$B35, '2nd Time Period'!$AT:$AT, "N", '2nd Time Period'!$G:$G, "B") + COUNTIFS('2nd Time Period'!$Q:$Q,$B35, '2nd Time Period'!$AT:$AT, "N", '2nd Time Period'!$G:$G, "C")
+
COUNTIFS('3rd Time Period'!$Q:$Q,$B35, '3rd Time Period'!$AT:$AT, "N", '3rd Time Period'!$G:$G, "K") + COUNTIFS('3rd Time Period'!$Q:$Q,$B35, '3rd Time Period'!$AT:$AT, "N", '3rd Time Period'!$G:$G, "A") + COUNTIFS('3rd Time Period'!$Q:$Q,$B35, '3rd Time Period'!$AT:$AT, "N", '3rd Time Period'!$G:$G, "B") + COUNTIFS('3rd Time Period'!$Q:$Q,$B35, '3rd Time Period'!$AT:$AT, "N", '3rd Time Period'!$G:$G, "C")</f>
        <v>0</v>
      </c>
      <c r="F35" s="348" t="str">
        <f>HLOOKUP('[1]For NCDOT Staff - Tracking info'!$B35, '[1]Evaluation Set-up'!$O$16:$AM$42, 27, 0)</f>
        <v/>
      </c>
      <c r="R35" s="2"/>
    </row>
    <row r="36" spans="2:18" x14ac:dyDescent="0.3">
      <c r="B36" s="207">
        <v>2029</v>
      </c>
      <c r="C36" s="345">
        <f>COUNTIFS('1st Time Period'!$Q:$Q,$B36, '1st Time Period'!$AT:$AT, "N") +
COUNTIFS('2nd Time Period'!$Q:$Q,$B36, '2nd Time Period'!$AT:$AT, "N") +
COUNTIFS('3rd Time Period'!$Q:$Q,$B36, '3rd Time Period'!$AT:$AT, "N")</f>
        <v>0</v>
      </c>
      <c r="D36" s="346">
        <f>COUNTIFS('1st Time Period'!$Q:$Q,$B36, '1st Time Period'!$AT:$AT, "N", '1st Time Period'!$C:$C, "&gt;=1", '1st Time Period'!$C:$C, "&lt;=3") + COUNTIFS('1st Time Period'!$Q:$Q,$B36, '1st Time Period'!$AT:$AT, "N", '1st Time Period'!$C:$C, "&gt;=5", '1st Time Period'!$C:$C, "&lt;=6") + COUNTIFS('1st Time Period'!$Q:$Q,$B36, '1st Time Period'!$AT:$AT, "N", '1st Time Period'!$C:$C, 19) + COUNTIFS('1st Time Period'!$Q:$Q,$B36, '1st Time Period'!$AT:$AT, "N", '1st Time Period'!$C:$C, "&gt;=27", '1st Time Period'!$C:$C, "&lt;=29")
+
COUNTIFS('2nd Time Period'!$Q:$Q,$B36, '2nd Time Period'!$AT:$AT, "N", '2nd Time Period'!$C:$C, "&gt;=1", '2nd Time Period'!$C:$C, "&lt;=3") + COUNTIFS('2nd Time Period'!$Q:$Q,$B36, '2nd Time Period'!$AT:$AT, "N", '2nd Time Period'!$C:$C, "&gt;=5", '2nd Time Period'!$C:$C, "&lt;=6") + COUNTIFS('2nd Time Period'!$Q:$Q,$B36, '2nd Time Period'!$AT:$AT, "N", '2nd Time Period'!$C:$C, 19) + COUNTIFS('2nd Time Period'!$Q:$Q,$B36, '2nd Time Period'!$AT:$AT, "N", '2nd Time Period'!$C:$C, "&gt;=27", '2nd Time Period'!$C:$C, "&lt;=29")
+
COUNTIFS('3rd Time Period'!$Q:$Q,$B36, '3rd Time Period'!$AT:$AT, "N", '3rd Time Period'!$C:$C, "&gt;=1", '3rd Time Period'!$C:$C, "&lt;=3") + COUNTIFS('3rd Time Period'!$Q:$Q,$B36, '3rd Time Period'!$AT:$AT, "N", '3rd Time Period'!$C:$C, "&gt;=5", '3rd Time Period'!$C:$C, "&lt;=6") + COUNTIFS('3rd Time Period'!$Q:$Q,$B36, '3rd Time Period'!$AT:$AT, "N", '3rd Time Period'!$C:$C, 19) + COUNTIFS('3rd Time Period'!$Q:$Q,$B36, '3rd Time Period'!$AT:$AT, "N", '3rd Time Period'!$C:$C, "&gt;=27", '3rd Time Period'!$C:$C, "&lt;=29")</f>
        <v>0</v>
      </c>
      <c r="E36" s="347">
        <f>COUNTIFS('1st Time Period'!$Q:$Q,$B36, '1st Time Period'!$AT:$AT, "N", '1st Time Period'!$G:$G, "K") + COUNTIFS('1st Time Period'!$Q:$Q,$B36, '1st Time Period'!$AT:$AT, "N", '1st Time Period'!$G:$G, "A") + COUNTIFS('1st Time Period'!$Q:$Q,$B36, '1st Time Period'!$AT:$AT, "N", '1st Time Period'!$G:$G, "B") + COUNTIFS('1st Time Period'!$Q:$Q,$B36, '1st Time Period'!$AT:$AT, "N", '1st Time Period'!$G:$G, "C")
+
COUNTIFS('2nd Time Period'!$Q:$Q,$B36, '2nd Time Period'!$AT:$AT, "N", '2nd Time Period'!$G:$G, "K") + COUNTIFS('2nd Time Period'!$Q:$Q,$B36, '2nd Time Period'!$AT:$AT, "N", '2nd Time Period'!$G:$G, "A") + COUNTIFS('2nd Time Period'!$Q:$Q,$B36, '2nd Time Period'!$AT:$AT, "N", '2nd Time Period'!$G:$G, "B") + COUNTIFS('2nd Time Period'!$Q:$Q,$B36, '2nd Time Period'!$AT:$AT, "N", '2nd Time Period'!$G:$G, "C")
+
COUNTIFS('3rd Time Period'!$Q:$Q,$B36, '3rd Time Period'!$AT:$AT, "N", '3rd Time Period'!$G:$G, "K") + COUNTIFS('3rd Time Period'!$Q:$Q,$B36, '3rd Time Period'!$AT:$AT, "N", '3rd Time Period'!$G:$G, "A") + COUNTIFS('3rd Time Period'!$Q:$Q,$B36, '3rd Time Period'!$AT:$AT, "N", '3rd Time Period'!$G:$G, "B") + COUNTIFS('3rd Time Period'!$Q:$Q,$B36, '3rd Time Period'!$AT:$AT, "N", '3rd Time Period'!$G:$G, "C")</f>
        <v>0</v>
      </c>
      <c r="F36" s="348" t="str">
        <f>HLOOKUP('[1]For NCDOT Staff - Tracking info'!$B36, '[1]Evaluation Set-up'!$O$16:$AM$42, 27, 0)</f>
        <v/>
      </c>
      <c r="R36" s="2"/>
    </row>
    <row r="37" spans="2:18" ht="15" thickBot="1" x14ac:dyDescent="0.35">
      <c r="B37" s="208">
        <v>2030</v>
      </c>
      <c r="C37" s="184">
        <f>COUNTIFS('1st Time Period'!$Q:$Q,$B37, '1st Time Period'!$AT:$AT, "N") +
COUNTIFS('2nd Time Period'!$Q:$Q,$B37, '2nd Time Period'!$AT:$AT, "N") +
COUNTIFS('3rd Time Period'!$Q:$Q,$B37, '3rd Time Period'!$AT:$AT, "N")</f>
        <v>0</v>
      </c>
      <c r="D37" s="185">
        <f>COUNTIFS('1st Time Period'!$Q:$Q,$B37, '1st Time Period'!$AT:$AT, "N", '1st Time Period'!$C:$C, "&gt;=1", '1st Time Period'!$C:$C, "&lt;=3") + COUNTIFS('1st Time Period'!$Q:$Q,$B37, '1st Time Period'!$AT:$AT, "N", '1st Time Period'!$C:$C, "&gt;=5", '1st Time Period'!$C:$C, "&lt;=6") + COUNTIFS('1st Time Period'!$Q:$Q,$B37, '1st Time Period'!$AT:$AT, "N", '1st Time Period'!$C:$C, 19) + COUNTIFS('1st Time Period'!$Q:$Q,$B37, '1st Time Period'!$AT:$AT, "N", '1st Time Period'!$C:$C, "&gt;=27", '1st Time Period'!$C:$C, "&lt;=29")
+
COUNTIFS('2nd Time Period'!$Q:$Q,$B37, '2nd Time Period'!$AT:$AT, "N", '2nd Time Period'!$C:$C, "&gt;=1", '2nd Time Period'!$C:$C, "&lt;=3") + COUNTIFS('2nd Time Period'!$Q:$Q,$B37, '2nd Time Period'!$AT:$AT, "N", '2nd Time Period'!$C:$C, "&gt;=5", '2nd Time Period'!$C:$C, "&lt;=6") + COUNTIFS('2nd Time Period'!$Q:$Q,$B37, '2nd Time Period'!$AT:$AT, "N", '2nd Time Period'!$C:$C, 19) + COUNTIFS('2nd Time Period'!$Q:$Q,$B37, '2nd Time Period'!$AT:$AT, "N", '2nd Time Period'!$C:$C, "&gt;=27", '2nd Time Period'!$C:$C, "&lt;=29")
+
COUNTIFS('3rd Time Period'!$Q:$Q,$B37, '3rd Time Period'!$AT:$AT, "N", '3rd Time Period'!$C:$C, "&gt;=1", '3rd Time Period'!$C:$C, "&lt;=3") + COUNTIFS('3rd Time Period'!$Q:$Q,$B37, '3rd Time Period'!$AT:$AT, "N", '3rd Time Period'!$C:$C, "&gt;=5", '3rd Time Period'!$C:$C, "&lt;=6") + COUNTIFS('3rd Time Period'!$Q:$Q,$B37, '3rd Time Period'!$AT:$AT, "N", '3rd Time Period'!$C:$C, 19) + COUNTIFS('3rd Time Period'!$Q:$Q,$B37, '3rd Time Period'!$AT:$AT, "N", '3rd Time Period'!$C:$C, "&gt;=27", '3rd Time Period'!$C:$C, "&lt;=29")</f>
        <v>0</v>
      </c>
      <c r="E37" s="186">
        <f>COUNTIFS('1st Time Period'!$Q:$Q,$B37, '1st Time Period'!$AT:$AT, "N", '1st Time Period'!$G:$G, "K") + COUNTIFS('1st Time Period'!$Q:$Q,$B37, '1st Time Period'!$AT:$AT, "N", '1st Time Period'!$G:$G, "A") + COUNTIFS('1st Time Period'!$Q:$Q,$B37, '1st Time Period'!$AT:$AT, "N", '1st Time Period'!$G:$G, "B") + COUNTIFS('1st Time Period'!$Q:$Q,$B37, '1st Time Period'!$AT:$AT, "N", '1st Time Period'!$G:$G, "C")
+
COUNTIFS('2nd Time Period'!$Q:$Q,$B37, '2nd Time Period'!$AT:$AT, "N", '2nd Time Period'!$G:$G, "K") + COUNTIFS('2nd Time Period'!$Q:$Q,$B37, '2nd Time Period'!$AT:$AT, "N", '2nd Time Period'!$G:$G, "A") + COUNTIFS('2nd Time Period'!$Q:$Q,$B37, '2nd Time Period'!$AT:$AT, "N", '2nd Time Period'!$G:$G, "B") + COUNTIFS('2nd Time Period'!$Q:$Q,$B37, '2nd Time Period'!$AT:$AT, "N", '2nd Time Period'!$G:$G, "C")
+
COUNTIFS('3rd Time Period'!$Q:$Q,$B37, '3rd Time Period'!$AT:$AT, "N", '3rd Time Period'!$G:$G, "K") + COUNTIFS('3rd Time Period'!$Q:$Q,$B37, '3rd Time Period'!$AT:$AT, "N", '3rd Time Period'!$G:$G, "A") + COUNTIFS('3rd Time Period'!$Q:$Q,$B37, '3rd Time Period'!$AT:$AT, "N", '3rd Time Period'!$G:$G, "B") + COUNTIFS('3rd Time Period'!$Q:$Q,$B37, '3rd Time Period'!$AT:$AT, "N", '3rd Time Period'!$G:$G, "C")</f>
        <v>0</v>
      </c>
      <c r="F37" s="351" t="str">
        <f>HLOOKUP('[1]For NCDOT Staff - Tracking info'!$B37, '[1]Evaluation Set-up'!$O$16:$AM$42, 27, 0)</f>
        <v/>
      </c>
      <c r="R37" s="2"/>
    </row>
    <row r="38" spans="2:18" x14ac:dyDescent="0.3">
      <c r="R38" s="2"/>
    </row>
    <row r="39" spans="2:18" ht="28.8" x14ac:dyDescent="0.3">
      <c r="B39" s="354" t="s">
        <v>320</v>
      </c>
      <c r="D39" s="355" t="s">
        <v>321</v>
      </c>
    </row>
    <row r="40" spans="2:18" x14ac:dyDescent="0.3">
      <c r="B40" s="356" t="s">
        <v>322</v>
      </c>
      <c r="D40" t="s">
        <v>323</v>
      </c>
    </row>
    <row r="41" spans="2:18" x14ac:dyDescent="0.3">
      <c r="B41" s="356" t="s">
        <v>324</v>
      </c>
      <c r="D41" t="s">
        <v>325</v>
      </c>
    </row>
    <row r="42" spans="2:18" x14ac:dyDescent="0.3">
      <c r="B42" s="356" t="s">
        <v>326</v>
      </c>
      <c r="D42" t="s">
        <v>327</v>
      </c>
    </row>
    <row r="43" spans="2:18" x14ac:dyDescent="0.3">
      <c r="D43" t="s">
        <v>328</v>
      </c>
    </row>
    <row r="44" spans="2:18" x14ac:dyDescent="0.3">
      <c r="D44" t="s">
        <v>329</v>
      </c>
    </row>
    <row r="45" spans="2:18" x14ac:dyDescent="0.3">
      <c r="D45" t="s">
        <v>330</v>
      </c>
    </row>
    <row r="46" spans="2:18" x14ac:dyDescent="0.3">
      <c r="D46" t="s">
        <v>331</v>
      </c>
    </row>
    <row r="47" spans="2:18" x14ac:dyDescent="0.3">
      <c r="D47" t="s">
        <v>332</v>
      </c>
    </row>
    <row r="48" spans="2:18" x14ac:dyDescent="0.3">
      <c r="D48" t="s">
        <v>333</v>
      </c>
    </row>
    <row r="49" spans="3:4" x14ac:dyDescent="0.3">
      <c r="C49" s="123"/>
      <c r="D49" t="s">
        <v>334</v>
      </c>
    </row>
    <row r="50" spans="3:4" x14ac:dyDescent="0.3">
      <c r="D50" t="s">
        <v>335</v>
      </c>
    </row>
    <row r="51" spans="3:4" x14ac:dyDescent="0.3">
      <c r="D51" t="s">
        <v>336</v>
      </c>
    </row>
    <row r="52" spans="3:4" x14ac:dyDescent="0.3">
      <c r="D52" t="s">
        <v>337</v>
      </c>
    </row>
    <row r="53" spans="3:4" x14ac:dyDescent="0.3">
      <c r="D53" t="s">
        <v>338</v>
      </c>
    </row>
    <row r="54" spans="3:4" x14ac:dyDescent="0.3">
      <c r="D54" s="123" t="s">
        <v>339</v>
      </c>
    </row>
    <row r="55" spans="3:4" x14ac:dyDescent="0.3">
      <c r="D55" t="s">
        <v>340</v>
      </c>
    </row>
    <row r="56" spans="3:4" x14ac:dyDescent="0.3">
      <c r="D56" t="s">
        <v>341</v>
      </c>
    </row>
    <row r="65" spans="2:3" x14ac:dyDescent="0.3">
      <c r="B65" s="123"/>
      <c r="C65" s="123"/>
    </row>
  </sheetData>
  <sheetProtection formatCells="0" formatColumns="0" formatRows="0"/>
  <mergeCells count="6">
    <mergeCell ref="AK3:AN3"/>
    <mergeCell ref="Q3:T3"/>
    <mergeCell ref="U3:X3"/>
    <mergeCell ref="Y3:AB3"/>
    <mergeCell ref="AC3:AF3"/>
    <mergeCell ref="AG3:AJ3"/>
  </mergeCells>
  <conditionalFormatting sqref="E5">
    <cfRule type="containsBlanks" dxfId="2" priority="3">
      <formula>LEN(TRIM(E5))=0</formula>
    </cfRule>
  </conditionalFormatting>
  <conditionalFormatting sqref="H5">
    <cfRule type="containsBlanks" dxfId="1" priority="2">
      <formula>LEN(TRIM(H5))=0</formula>
    </cfRule>
  </conditionalFormatting>
  <conditionalFormatting sqref="J5:P5">
    <cfRule type="containsBlanks" dxfId="0" priority="1">
      <formula>LEN(TRIM(J5))=0</formula>
    </cfRule>
  </conditionalFormatting>
  <dataValidations disablePrompts="1" count="2">
    <dataValidation type="list" allowBlank="1" showInputMessage="1" showErrorMessage="1" sqref="E5" xr:uid="{668E56DF-A944-4BC4-8F3F-287050DB66DE}">
      <formula1>$D$40:$D$56</formula1>
    </dataValidation>
    <dataValidation type="list" allowBlank="1" showInputMessage="1" showErrorMessage="1" sqref="H5" xr:uid="{ADFC27F2-5BD3-43DE-9E30-E92D935AACD0}">
      <formula1>$B$40:$B$42</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Step-by-Step Instructions</vt:lpstr>
      <vt:lpstr>Typical Target Crashes</vt:lpstr>
      <vt:lpstr>Evaluation Set-up</vt:lpstr>
      <vt:lpstr>Intersection Mileposts</vt:lpstr>
      <vt:lpstr>Original fiche</vt:lpstr>
      <vt:lpstr>Filtered Fiche</vt:lpstr>
      <vt:lpstr>Binned Crashes</vt:lpstr>
      <vt:lpstr>1st Time Period</vt:lpstr>
      <vt:lpstr>2nd Time Period</vt:lpstr>
      <vt:lpstr>3rd Time Period</vt:lpstr>
      <vt:lpstr>Results - 1 Target</vt:lpstr>
      <vt:lpstr>Results - 2 Targets</vt:lpstr>
      <vt:lpstr>For NCDOT Staff - Tracking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S. Nye</dc:creator>
  <cp:lastModifiedBy>Timothy S. Nye</cp:lastModifiedBy>
  <cp:lastPrinted>2021-04-30T14:56:47Z</cp:lastPrinted>
  <dcterms:created xsi:type="dcterms:W3CDTF">2019-02-04T16:37:52Z</dcterms:created>
  <dcterms:modified xsi:type="dcterms:W3CDTF">2023-12-14T15:54:55Z</dcterms:modified>
</cp:coreProperties>
</file>